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/>
  <xr:revisionPtr revIDLastSave="0" documentId="13_ncr:1000001_{584F4B38-7873-3844-A0EC-3032300984AD}" xr6:coauthVersionLast="47" xr6:coauthVersionMax="47" xr10:uidLastSave="{00000000-0000-0000-0000-000000000000}"/>
  <bookViews>
    <workbookView xWindow="0" yWindow="0" windowWidth="0" windowHeight="0" activeTab="2" xr2:uid="{00000000-000D-0000-FFFF-FFFF00000000}"/>
  </bookViews>
  <sheets>
    <sheet name="sayfa1" sheetId="2" r:id="rId1"/>
    <sheet name="sayfa2" sheetId="4" r:id="rId2"/>
    <sheet name="sayfa3" sheetId="1" r:id="rId3"/>
    <sheet name="Sayfa4" sheetId="5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F25" i="1" l="1" a="1"/>
  <c r="MF25" i="1"/>
  <c r="ME25" i="1" a="1"/>
  <c r="ME25" i="1"/>
  <c r="ZF27" i="1" a="1"/>
  <c r="ZF27" i="1"/>
  <c r="ZE27" i="1" a="1"/>
  <c r="ZE27" i="1"/>
  <c r="PF4" i="1" a="1"/>
  <c r="PF4" i="1"/>
  <c r="PE4" i="1" a="1"/>
  <c r="PE4" i="1"/>
  <c r="IF116" i="1" a="1"/>
  <c r="IF116" i="1"/>
  <c r="IE116" i="1" a="1"/>
  <c r="IE116" i="1"/>
  <c r="I2" i="1" a="1"/>
  <c r="I2" i="1"/>
  <c r="HF18" i="1" a="1"/>
  <c r="HF18" i="1"/>
  <c r="HE18" i="1" a="1"/>
  <c r="HE18" i="1"/>
  <c r="ZN1" i="1"/>
  <c r="ZN91" i="1" a="1"/>
  <c r="ZN91" i="1"/>
  <c r="ZM91" i="1"/>
  <c r="ZA91" i="1"/>
  <c r="SF97" i="1" a="1"/>
  <c r="SF97" i="1"/>
  <c r="SE97" i="1" a="1"/>
  <c r="SE97" i="1"/>
  <c r="SN1" i="1"/>
  <c r="SN91" i="1" a="1"/>
  <c r="SN91" i="1"/>
  <c r="O1" i="1"/>
  <c r="O2" i="1" a="1"/>
  <c r="O2" i="1"/>
  <c r="N2" i="1"/>
  <c r="M3" i="1"/>
  <c r="O3" i="1" a="1"/>
  <c r="O3" i="1"/>
  <c r="N3" i="1"/>
  <c r="M4" i="1"/>
  <c r="O4" i="1" a="1"/>
  <c r="O4" i="1"/>
  <c r="N4" i="1"/>
  <c r="M5" i="1"/>
  <c r="O5" i="1" a="1"/>
  <c r="O5" i="1"/>
  <c r="N5" i="1"/>
  <c r="M6" i="1"/>
  <c r="O6" i="1" a="1"/>
  <c r="O6" i="1"/>
  <c r="N6" i="1"/>
  <c r="M7" i="1"/>
  <c r="O7" i="1" a="1"/>
  <c r="O7" i="1"/>
  <c r="N7" i="1"/>
  <c r="O8" i="1" a="1"/>
  <c r="O8" i="1"/>
  <c r="N8" i="1"/>
  <c r="O9" i="1" a="1"/>
  <c r="O9" i="1"/>
  <c r="N9" i="1"/>
  <c r="O10" i="1" a="1"/>
  <c r="O10" i="1"/>
  <c r="N10" i="1"/>
  <c r="O11" i="1" a="1"/>
  <c r="O11" i="1"/>
  <c r="N11" i="1"/>
  <c r="O12" i="1" a="1"/>
  <c r="O12" i="1"/>
  <c r="N12" i="1"/>
  <c r="O13" i="1" a="1"/>
  <c r="O13" i="1"/>
  <c r="N13" i="1"/>
  <c r="O14" i="1" a="1"/>
  <c r="O14" i="1"/>
  <c r="N14" i="1"/>
  <c r="O15" i="1" a="1"/>
  <c r="O15" i="1"/>
  <c r="N15" i="1"/>
  <c r="O16" i="1" a="1"/>
  <c r="O16" i="1"/>
  <c r="N16" i="1"/>
  <c r="O17" i="1" a="1"/>
  <c r="O17" i="1"/>
  <c r="N17" i="1"/>
  <c r="O18" i="1" a="1"/>
  <c r="O18" i="1"/>
  <c r="N18" i="1"/>
  <c r="O19" i="1" a="1"/>
  <c r="O19" i="1"/>
  <c r="N19" i="1"/>
  <c r="O20" i="1" a="1"/>
  <c r="O20" i="1"/>
  <c r="N20" i="1"/>
  <c r="O21" i="1" a="1"/>
  <c r="O21" i="1"/>
  <c r="N21" i="1"/>
  <c r="O22" i="1" a="1"/>
  <c r="O22" i="1"/>
  <c r="N22" i="1"/>
  <c r="O23" i="1" a="1"/>
  <c r="O23" i="1"/>
  <c r="N23" i="1"/>
  <c r="O24" i="1" a="1"/>
  <c r="O24" i="1"/>
  <c r="N24" i="1"/>
  <c r="O25" i="1" a="1"/>
  <c r="O25" i="1"/>
  <c r="N25" i="1"/>
  <c r="O26" i="1" a="1"/>
  <c r="O26" i="1"/>
  <c r="N26" i="1"/>
  <c r="O27" i="1" a="1"/>
  <c r="O27" i="1"/>
  <c r="N27" i="1"/>
  <c r="O28" i="1" a="1"/>
  <c r="O28" i="1"/>
  <c r="N28" i="1"/>
  <c r="O29" i="1" a="1"/>
  <c r="O29" i="1"/>
  <c r="N29" i="1"/>
  <c r="O30" i="1" a="1"/>
  <c r="O30" i="1"/>
  <c r="N30" i="1"/>
  <c r="O31" i="1" a="1"/>
  <c r="O31" i="1"/>
  <c r="N31" i="1"/>
  <c r="O32" i="1" a="1"/>
  <c r="O32" i="1"/>
  <c r="N32" i="1"/>
  <c r="O33" i="1" a="1"/>
  <c r="O33" i="1"/>
  <c r="N33" i="1"/>
  <c r="O34" i="1" a="1"/>
  <c r="O34" i="1"/>
  <c r="N34" i="1"/>
  <c r="O35" i="1" a="1"/>
  <c r="O35" i="1"/>
  <c r="N35" i="1"/>
  <c r="O36" i="1" a="1"/>
  <c r="O36" i="1"/>
  <c r="N36" i="1"/>
  <c r="O37" i="1" a="1"/>
  <c r="O37" i="1"/>
  <c r="N37" i="1"/>
  <c r="O38" i="1" a="1"/>
  <c r="O38" i="1"/>
  <c r="N38" i="1"/>
  <c r="O39" i="1" a="1"/>
  <c r="O39" i="1"/>
  <c r="N39" i="1"/>
  <c r="O40" i="1" a="1"/>
  <c r="O40" i="1"/>
  <c r="N40" i="1"/>
  <c r="O41" i="1" a="1"/>
  <c r="O41" i="1"/>
  <c r="N41" i="1"/>
  <c r="O42" i="1" a="1"/>
  <c r="O42" i="1"/>
  <c r="N42" i="1"/>
  <c r="O43" i="1" a="1"/>
  <c r="O43" i="1"/>
  <c r="N43" i="1"/>
  <c r="O44" i="1" a="1"/>
  <c r="O44" i="1"/>
  <c r="N44" i="1"/>
  <c r="O45" i="1" a="1"/>
  <c r="O45" i="1"/>
  <c r="N45" i="1"/>
  <c r="O46" i="1" a="1"/>
  <c r="O46" i="1"/>
  <c r="N46" i="1"/>
  <c r="O47" i="1" a="1"/>
  <c r="O47" i="1"/>
  <c r="N47" i="1"/>
  <c r="O48" i="1" a="1"/>
  <c r="O48" i="1"/>
  <c r="N48" i="1"/>
  <c r="O49" i="1" a="1"/>
  <c r="O49" i="1"/>
  <c r="N49" i="1"/>
  <c r="O50" i="1" a="1"/>
  <c r="O50" i="1"/>
  <c r="N50" i="1"/>
  <c r="O51" i="1" a="1"/>
  <c r="O51" i="1"/>
  <c r="N51" i="1"/>
  <c r="O52" i="1" a="1"/>
  <c r="O52" i="1"/>
  <c r="N52" i="1"/>
  <c r="O53" i="1" a="1"/>
  <c r="O53" i="1"/>
  <c r="N53" i="1"/>
  <c r="O54" i="1" a="1"/>
  <c r="O54" i="1"/>
  <c r="N54" i="1"/>
  <c r="O55" i="1" a="1"/>
  <c r="O55" i="1"/>
  <c r="N55" i="1"/>
  <c r="O56" i="1" a="1"/>
  <c r="O56" i="1"/>
  <c r="N56" i="1"/>
  <c r="O57" i="1" a="1"/>
  <c r="O57" i="1"/>
  <c r="N57" i="1"/>
  <c r="O58" i="1" a="1"/>
  <c r="O58" i="1"/>
  <c r="N58" i="1"/>
  <c r="O59" i="1" a="1"/>
  <c r="O59" i="1"/>
  <c r="N59" i="1"/>
  <c r="O60" i="1" a="1"/>
  <c r="O60" i="1"/>
  <c r="N60" i="1"/>
  <c r="O61" i="1" a="1"/>
  <c r="O61" i="1"/>
  <c r="N61" i="1"/>
  <c r="O62" i="1" a="1"/>
  <c r="O62" i="1"/>
  <c r="N62" i="1"/>
  <c r="O63" i="1" a="1"/>
  <c r="O63" i="1"/>
  <c r="N63" i="1"/>
  <c r="O64" i="1" a="1"/>
  <c r="O64" i="1"/>
  <c r="N64" i="1"/>
  <c r="O65" i="1" a="1"/>
  <c r="O65" i="1"/>
  <c r="N65" i="1"/>
  <c r="O66" i="1" a="1"/>
  <c r="O66" i="1"/>
  <c r="N66" i="1"/>
  <c r="O67" i="1" a="1"/>
  <c r="O67" i="1"/>
  <c r="N67" i="1"/>
  <c r="O68" i="1" a="1"/>
  <c r="O68" i="1"/>
  <c r="N68" i="1"/>
  <c r="O69" i="1" a="1"/>
  <c r="O69" i="1"/>
  <c r="N69" i="1"/>
  <c r="O70" i="1" a="1"/>
  <c r="O70" i="1"/>
  <c r="N70" i="1"/>
  <c r="O71" i="1" a="1"/>
  <c r="O71" i="1"/>
  <c r="N71" i="1"/>
  <c r="O72" i="1" a="1"/>
  <c r="O72" i="1"/>
  <c r="N72" i="1"/>
  <c r="O73" i="1" a="1"/>
  <c r="O73" i="1"/>
  <c r="N73" i="1"/>
  <c r="O74" i="1" a="1"/>
  <c r="O74" i="1"/>
  <c r="N74" i="1"/>
  <c r="O75" i="1" a="1"/>
  <c r="O75" i="1"/>
  <c r="N75" i="1"/>
  <c r="O76" i="1" a="1"/>
  <c r="O76" i="1"/>
  <c r="N76" i="1"/>
  <c r="O77" i="1" a="1"/>
  <c r="O77" i="1"/>
  <c r="N77" i="1"/>
  <c r="O78" i="1" a="1"/>
  <c r="O78" i="1"/>
  <c r="N78" i="1"/>
  <c r="O79" i="1" a="1"/>
  <c r="O79" i="1"/>
  <c r="N79" i="1"/>
  <c r="O80" i="1" a="1"/>
  <c r="O80" i="1"/>
  <c r="N80" i="1"/>
  <c r="O81" i="1" a="1"/>
  <c r="O81" i="1"/>
  <c r="N81" i="1"/>
  <c r="O82" i="1" a="1"/>
  <c r="O82" i="1"/>
  <c r="N82" i="1"/>
  <c r="O83" i="1" a="1"/>
  <c r="O83" i="1"/>
  <c r="N83" i="1"/>
  <c r="O84" i="1" a="1"/>
  <c r="O84" i="1"/>
  <c r="N84" i="1"/>
  <c r="O85" i="1" a="1"/>
  <c r="O85" i="1"/>
  <c r="N85" i="1"/>
  <c r="O86" i="1" a="1"/>
  <c r="O86" i="1"/>
  <c r="N86" i="1"/>
  <c r="O87" i="1" a="1"/>
  <c r="O87" i="1"/>
  <c r="N87" i="1"/>
  <c r="O88" i="1" a="1"/>
  <c r="O88" i="1"/>
  <c r="N88" i="1"/>
  <c r="O89" i="1" a="1"/>
  <c r="O89" i="1"/>
  <c r="N89" i="1"/>
  <c r="O90" i="1" a="1"/>
  <c r="O90" i="1"/>
  <c r="N90" i="1"/>
  <c r="O91" i="1" a="1"/>
  <c r="O91" i="1"/>
  <c r="N91" i="1"/>
  <c r="O92" i="1" a="1"/>
  <c r="O92" i="1"/>
  <c r="N92" i="1"/>
  <c r="O93" i="1" a="1"/>
  <c r="O93" i="1"/>
  <c r="N93" i="1"/>
  <c r="O94" i="1" a="1"/>
  <c r="O94" i="1"/>
  <c r="N94" i="1"/>
  <c r="O95" i="1" a="1"/>
  <c r="O95" i="1"/>
  <c r="N95" i="1"/>
  <c r="O96" i="1" a="1"/>
  <c r="O96" i="1"/>
  <c r="N96" i="1"/>
  <c r="O97" i="1" a="1"/>
  <c r="O97" i="1"/>
  <c r="N97" i="1"/>
  <c r="O98" i="1" a="1"/>
  <c r="O98" i="1"/>
  <c r="N98" i="1"/>
  <c r="O99" i="1" a="1"/>
  <c r="O99" i="1"/>
  <c r="N99" i="1"/>
  <c r="O100" i="1" a="1"/>
  <c r="O100" i="1"/>
  <c r="N100" i="1"/>
  <c r="O101" i="1" a="1"/>
  <c r="O101" i="1"/>
  <c r="N101" i="1"/>
  <c r="O102" i="1" a="1"/>
  <c r="O102" i="1"/>
  <c r="N102" i="1"/>
  <c r="O103" i="1" a="1"/>
  <c r="O103" i="1"/>
  <c r="N103" i="1"/>
  <c r="O104" i="1" a="1"/>
  <c r="O104" i="1"/>
  <c r="N104" i="1"/>
  <c r="O105" i="1" a="1"/>
  <c r="O105" i="1"/>
  <c r="N105" i="1"/>
  <c r="O106" i="1" a="1"/>
  <c r="O106" i="1"/>
  <c r="N106" i="1"/>
  <c r="O107" i="1" a="1"/>
  <c r="O107" i="1"/>
  <c r="N107" i="1"/>
  <c r="O108" i="1" a="1"/>
  <c r="O108" i="1"/>
  <c r="N108" i="1"/>
  <c r="O109" i="1" a="1"/>
  <c r="O109" i="1"/>
  <c r="N109" i="1"/>
  <c r="O110" i="1" a="1"/>
  <c r="O110" i="1"/>
  <c r="N110" i="1"/>
  <c r="O111" i="1" a="1"/>
  <c r="O111" i="1"/>
  <c r="N111" i="1"/>
  <c r="O112" i="1" a="1"/>
  <c r="O112" i="1"/>
  <c r="N112" i="1"/>
  <c r="O113" i="1" a="1"/>
  <c r="O113" i="1"/>
  <c r="N113" i="1"/>
  <c r="O114" i="1" a="1"/>
  <c r="O114" i="1"/>
  <c r="N114" i="1"/>
  <c r="O115" i="1" a="1"/>
  <c r="O115" i="1"/>
  <c r="N115" i="1"/>
  <c r="O116" i="1" a="1"/>
  <c r="O116" i="1"/>
  <c r="N116" i="1"/>
  <c r="O117" i="1" a="1"/>
  <c r="O117" i="1"/>
  <c r="N117" i="1"/>
  <c r="O118" i="1" a="1"/>
  <c r="O118" i="1"/>
  <c r="N118" i="1"/>
  <c r="O119" i="1" a="1"/>
  <c r="O119" i="1"/>
  <c r="N119" i="1"/>
  <c r="O120" i="1" a="1"/>
  <c r="O120" i="1"/>
  <c r="N120" i="1"/>
  <c r="O121" i="1" a="1"/>
  <c r="O121" i="1"/>
  <c r="N121" i="1"/>
  <c r="O122" i="1" a="1"/>
  <c r="O122" i="1"/>
  <c r="N122" i="1"/>
  <c r="O123" i="1" a="1"/>
  <c r="O123" i="1"/>
  <c r="N123" i="1"/>
  <c r="O124" i="1" a="1"/>
  <c r="O124" i="1"/>
  <c r="N124" i="1"/>
  <c r="O125" i="1" a="1"/>
  <c r="O125" i="1"/>
  <c r="N125" i="1"/>
  <c r="O126" i="1" a="1"/>
  <c r="O126" i="1"/>
  <c r="N126" i="1"/>
  <c r="O127" i="1" a="1"/>
  <c r="O127" i="1"/>
  <c r="N127" i="1"/>
  <c r="O128" i="1" a="1"/>
  <c r="O128" i="1"/>
  <c r="N128" i="1"/>
  <c r="O129" i="1" a="1"/>
  <c r="O129" i="1"/>
  <c r="N129" i="1"/>
  <c r="O130" i="1" a="1"/>
  <c r="O130" i="1"/>
  <c r="N130" i="1"/>
  <c r="O131" i="1" a="1"/>
  <c r="O131" i="1"/>
  <c r="N131" i="1"/>
  <c r="O132" i="1" a="1"/>
  <c r="O132" i="1"/>
  <c r="N132" i="1"/>
  <c r="O133" i="1" a="1"/>
  <c r="O133" i="1"/>
  <c r="N133" i="1"/>
  <c r="O134" i="1" a="1"/>
  <c r="O134" i="1"/>
  <c r="N134" i="1"/>
  <c r="O135" i="1" a="1"/>
  <c r="O135" i="1"/>
  <c r="N135" i="1"/>
  <c r="O136" i="1" a="1"/>
  <c r="O136" i="1"/>
  <c r="N136" i="1"/>
  <c r="O137" i="1" a="1"/>
  <c r="O137" i="1"/>
  <c r="N137" i="1"/>
  <c r="O138" i="1" a="1"/>
  <c r="O138" i="1"/>
  <c r="N138" i="1"/>
  <c r="O139" i="1" a="1"/>
  <c r="O139" i="1"/>
  <c r="N139" i="1"/>
  <c r="O140" i="1" a="1"/>
  <c r="O140" i="1"/>
  <c r="N140" i="1"/>
  <c r="O141" i="1" a="1"/>
  <c r="O141" i="1"/>
  <c r="N141" i="1"/>
  <c r="O142" i="1" a="1"/>
  <c r="O142" i="1"/>
  <c r="N142" i="1"/>
  <c r="O143" i="1" a="1"/>
  <c r="O143" i="1"/>
  <c r="N143" i="1"/>
  <c r="O144" i="1" a="1"/>
  <c r="O144" i="1"/>
  <c r="N144" i="1"/>
  <c r="O145" i="1" a="1"/>
  <c r="O145" i="1"/>
  <c r="N145" i="1"/>
  <c r="O146" i="1" a="1"/>
  <c r="O146" i="1"/>
  <c r="N146" i="1"/>
  <c r="O147" i="1" a="1"/>
  <c r="O147" i="1"/>
  <c r="N147" i="1"/>
  <c r="O148" i="1" a="1"/>
  <c r="O148" i="1"/>
  <c r="N148" i="1"/>
  <c r="O149" i="1" a="1"/>
  <c r="O149" i="1"/>
  <c r="N149" i="1"/>
  <c r="O150" i="1" a="1"/>
  <c r="O150" i="1"/>
  <c r="N150" i="1"/>
  <c r="AM1" i="1"/>
  <c r="AN1" i="1"/>
  <c r="AN2" i="1" a="1"/>
  <c r="AN2" i="1"/>
  <c r="AM2" i="1"/>
  <c r="AL3" i="1"/>
  <c r="AN3" i="1" a="1"/>
  <c r="AN3" i="1"/>
  <c r="AM3" i="1"/>
  <c r="AL4" i="1"/>
  <c r="AN4" i="1" a="1"/>
  <c r="AN4" i="1"/>
  <c r="AM4" i="1"/>
  <c r="AL5" i="1"/>
  <c r="AN5" i="1" a="1"/>
  <c r="AN5" i="1"/>
  <c r="AM5" i="1"/>
  <c r="AN6" i="1" a="1"/>
  <c r="AN6" i="1"/>
  <c r="AM6" i="1"/>
  <c r="AL7" i="1"/>
  <c r="AN7" i="1" a="1"/>
  <c r="AN7" i="1"/>
  <c r="AM7" i="1"/>
  <c r="AL8" i="1"/>
  <c r="AN8" i="1" a="1"/>
  <c r="AN8" i="1"/>
  <c r="AM8" i="1"/>
  <c r="AL9" i="1"/>
  <c r="AN9" i="1" a="1"/>
  <c r="AN9" i="1"/>
  <c r="AM9" i="1"/>
  <c r="AL10" i="1"/>
  <c r="AN10" i="1" a="1"/>
  <c r="AN10" i="1"/>
  <c r="AM10" i="1"/>
  <c r="AL11" i="1"/>
  <c r="AN11" i="1" a="1"/>
  <c r="AN11" i="1"/>
  <c r="AM11" i="1"/>
  <c r="AN12" i="1" a="1"/>
  <c r="AN12" i="1"/>
  <c r="AM12" i="1"/>
  <c r="AN13" i="1" a="1"/>
  <c r="AN13" i="1"/>
  <c r="AM13" i="1"/>
  <c r="AL14" i="1"/>
  <c r="AN14" i="1" a="1"/>
  <c r="AN14" i="1"/>
  <c r="AM14" i="1"/>
  <c r="AL15" i="1"/>
  <c r="AN15" i="1" a="1"/>
  <c r="AN15" i="1"/>
  <c r="AM15" i="1"/>
  <c r="AN16" i="1" a="1"/>
  <c r="AN16" i="1"/>
  <c r="AM16" i="1"/>
  <c r="AN17" i="1" a="1"/>
  <c r="AN17" i="1"/>
  <c r="AM17" i="1"/>
  <c r="AL18" i="1"/>
  <c r="AN18" i="1" a="1"/>
  <c r="AN18" i="1"/>
  <c r="AM18" i="1"/>
  <c r="AL19" i="1"/>
  <c r="AN19" i="1" a="1"/>
  <c r="AN19" i="1"/>
  <c r="AM19" i="1"/>
  <c r="AL20" i="1"/>
  <c r="AN20" i="1" a="1"/>
  <c r="AN20" i="1"/>
  <c r="AM20" i="1"/>
  <c r="AL21" i="1"/>
  <c r="AN21" i="1" a="1"/>
  <c r="AN21" i="1"/>
  <c r="AM21" i="1"/>
  <c r="AN22" i="1" a="1"/>
  <c r="AN22" i="1"/>
  <c r="AM22" i="1"/>
  <c r="AN23" i="1" a="1"/>
  <c r="AN23" i="1"/>
  <c r="AM23" i="1"/>
  <c r="AN24" i="1" a="1"/>
  <c r="AN24" i="1"/>
  <c r="AM24" i="1"/>
  <c r="AN25" i="1" a="1"/>
  <c r="AN25" i="1"/>
  <c r="AM25" i="1"/>
  <c r="AN26" i="1" a="1"/>
  <c r="AN26" i="1"/>
  <c r="AM26" i="1"/>
  <c r="AN27" i="1" a="1"/>
  <c r="AN27" i="1"/>
  <c r="AM27" i="1"/>
  <c r="AN28" i="1" a="1"/>
  <c r="AN28" i="1"/>
  <c r="AM28" i="1"/>
  <c r="AN29" i="1" a="1"/>
  <c r="AN29" i="1"/>
  <c r="AM29" i="1"/>
  <c r="AN30" i="1" a="1"/>
  <c r="AN30" i="1"/>
  <c r="AM30" i="1"/>
  <c r="AN31" i="1" a="1"/>
  <c r="AN31" i="1"/>
  <c r="AM31" i="1"/>
  <c r="AN32" i="1" a="1"/>
  <c r="AN32" i="1"/>
  <c r="AM32" i="1"/>
  <c r="AN33" i="1" a="1"/>
  <c r="AN33" i="1"/>
  <c r="AM33" i="1"/>
  <c r="AN34" i="1" a="1"/>
  <c r="AN34" i="1"/>
  <c r="AM34" i="1"/>
  <c r="AN35" i="1" a="1"/>
  <c r="AN35" i="1"/>
  <c r="AM35" i="1"/>
  <c r="AN36" i="1" a="1"/>
  <c r="AN36" i="1"/>
  <c r="AM36" i="1"/>
  <c r="AN37" i="1" a="1"/>
  <c r="AN37" i="1"/>
  <c r="AM37" i="1"/>
  <c r="AN38" i="1" a="1"/>
  <c r="AN38" i="1"/>
  <c r="AM38" i="1"/>
  <c r="AN39" i="1" a="1"/>
  <c r="AN39" i="1"/>
  <c r="AM39" i="1"/>
  <c r="AN40" i="1" a="1"/>
  <c r="AN40" i="1"/>
  <c r="AM40" i="1"/>
  <c r="AN41" i="1" a="1"/>
  <c r="AN41" i="1"/>
  <c r="AM41" i="1"/>
  <c r="AN42" i="1" a="1"/>
  <c r="AN42" i="1"/>
  <c r="AM42" i="1"/>
  <c r="AN43" i="1" a="1"/>
  <c r="AN43" i="1"/>
  <c r="AM43" i="1"/>
  <c r="AN44" i="1" a="1"/>
  <c r="AN44" i="1"/>
  <c r="AM44" i="1"/>
  <c r="AN45" i="1" a="1"/>
  <c r="AN45" i="1"/>
  <c r="AM45" i="1"/>
  <c r="AN46" i="1" a="1"/>
  <c r="AN46" i="1"/>
  <c r="AM46" i="1"/>
  <c r="AN47" i="1" a="1"/>
  <c r="AN47" i="1"/>
  <c r="AM47" i="1"/>
  <c r="AN48" i="1" a="1"/>
  <c r="AN48" i="1"/>
  <c r="AM48" i="1"/>
  <c r="AN49" i="1" a="1"/>
  <c r="AN49" i="1"/>
  <c r="AM49" i="1"/>
  <c r="AN50" i="1" a="1"/>
  <c r="AN50" i="1"/>
  <c r="AM50" i="1"/>
  <c r="AN51" i="1" a="1"/>
  <c r="AN51" i="1"/>
  <c r="AM51" i="1"/>
  <c r="AN52" i="1" a="1"/>
  <c r="AN52" i="1"/>
  <c r="AM52" i="1"/>
  <c r="AN53" i="1" a="1"/>
  <c r="AN53" i="1"/>
  <c r="AM53" i="1"/>
  <c r="AN54" i="1" a="1"/>
  <c r="AN54" i="1"/>
  <c r="AM54" i="1"/>
  <c r="AN55" i="1" a="1"/>
  <c r="AN55" i="1"/>
  <c r="AM55" i="1"/>
  <c r="AN56" i="1" a="1"/>
  <c r="AN56" i="1"/>
  <c r="AM56" i="1"/>
  <c r="AN57" i="1" a="1"/>
  <c r="AN57" i="1"/>
  <c r="AM57" i="1"/>
  <c r="AN58" i="1" a="1"/>
  <c r="AN58" i="1"/>
  <c r="AM58" i="1"/>
  <c r="AN59" i="1" a="1"/>
  <c r="AN59" i="1"/>
  <c r="AM59" i="1"/>
  <c r="AN60" i="1" a="1"/>
  <c r="AN60" i="1"/>
  <c r="AM60" i="1"/>
  <c r="AN61" i="1" a="1"/>
  <c r="AN61" i="1"/>
  <c r="AM61" i="1"/>
  <c r="AN62" i="1" a="1"/>
  <c r="AN62" i="1"/>
  <c r="AM62" i="1"/>
  <c r="AN63" i="1" a="1"/>
  <c r="AN63" i="1"/>
  <c r="AM63" i="1"/>
  <c r="AN64" i="1" a="1"/>
  <c r="AN64" i="1"/>
  <c r="AM64" i="1"/>
  <c r="AN65" i="1" a="1"/>
  <c r="AN65" i="1"/>
  <c r="AM65" i="1"/>
  <c r="AN66" i="1" a="1"/>
  <c r="AN66" i="1"/>
  <c r="AM66" i="1"/>
  <c r="AN67" i="1" a="1"/>
  <c r="AN67" i="1"/>
  <c r="AM67" i="1"/>
  <c r="AN68" i="1" a="1"/>
  <c r="AN68" i="1"/>
  <c r="AM68" i="1"/>
  <c r="AN69" i="1" a="1"/>
  <c r="AN69" i="1"/>
  <c r="AM69" i="1"/>
  <c r="AN70" i="1" a="1"/>
  <c r="AN70" i="1"/>
  <c r="AM70" i="1"/>
  <c r="AN71" i="1" a="1"/>
  <c r="AN71" i="1"/>
  <c r="AM71" i="1"/>
  <c r="AN72" i="1" a="1"/>
  <c r="AN72" i="1"/>
  <c r="AM72" i="1"/>
  <c r="AN73" i="1" a="1"/>
  <c r="AN73" i="1"/>
  <c r="AM73" i="1"/>
  <c r="AN74" i="1" a="1"/>
  <c r="AN74" i="1"/>
  <c r="AM74" i="1"/>
  <c r="AN75" i="1" a="1"/>
  <c r="AN75" i="1"/>
  <c r="AM75" i="1"/>
  <c r="AN76" i="1" a="1"/>
  <c r="AN76" i="1"/>
  <c r="AM76" i="1"/>
  <c r="AN77" i="1" a="1"/>
  <c r="AN77" i="1"/>
  <c r="AM77" i="1"/>
  <c r="AN78" i="1" a="1"/>
  <c r="AN78" i="1"/>
  <c r="AM78" i="1"/>
  <c r="AN79" i="1" a="1"/>
  <c r="AN79" i="1"/>
  <c r="AM79" i="1"/>
  <c r="AN80" i="1" a="1"/>
  <c r="AN80" i="1"/>
  <c r="AM80" i="1"/>
  <c r="AN81" i="1" a="1"/>
  <c r="AN81" i="1"/>
  <c r="AM81" i="1"/>
  <c r="AN82" i="1" a="1"/>
  <c r="AN82" i="1"/>
  <c r="AM82" i="1"/>
  <c r="AN83" i="1" a="1"/>
  <c r="AN83" i="1"/>
  <c r="AM83" i="1"/>
  <c r="AN84" i="1" a="1"/>
  <c r="AN84" i="1"/>
  <c r="AM84" i="1"/>
  <c r="AN85" i="1" a="1"/>
  <c r="AN85" i="1"/>
  <c r="AM85" i="1"/>
  <c r="AN86" i="1" a="1"/>
  <c r="AN86" i="1"/>
  <c r="AM86" i="1"/>
  <c r="AN87" i="1" a="1"/>
  <c r="AN87" i="1"/>
  <c r="AM87" i="1"/>
  <c r="AN88" i="1" a="1"/>
  <c r="AN88" i="1"/>
  <c r="AM88" i="1"/>
  <c r="AN89" i="1" a="1"/>
  <c r="AN89" i="1"/>
  <c r="AM89" i="1"/>
  <c r="AN90" i="1" a="1"/>
  <c r="AN90" i="1"/>
  <c r="AM90" i="1"/>
  <c r="AN91" i="1" a="1"/>
  <c r="AN91" i="1"/>
  <c r="AM91" i="1"/>
  <c r="AN92" i="1" a="1"/>
  <c r="AN92" i="1"/>
  <c r="AM92" i="1"/>
  <c r="AN93" i="1" a="1"/>
  <c r="AN93" i="1"/>
  <c r="AM93" i="1"/>
  <c r="AN94" i="1" a="1"/>
  <c r="AN94" i="1"/>
  <c r="AM94" i="1"/>
  <c r="AN95" i="1" a="1"/>
  <c r="AN95" i="1"/>
  <c r="AM95" i="1"/>
  <c r="AN96" i="1" a="1"/>
  <c r="AN96" i="1"/>
  <c r="AM96" i="1"/>
  <c r="AN97" i="1" a="1"/>
  <c r="AN97" i="1"/>
  <c r="AM97" i="1"/>
  <c r="AN98" i="1" a="1"/>
  <c r="AN98" i="1"/>
  <c r="AM98" i="1"/>
  <c r="AN99" i="1" a="1"/>
  <c r="AN99" i="1"/>
  <c r="AM99" i="1"/>
  <c r="AN100" i="1" a="1"/>
  <c r="AN100" i="1"/>
  <c r="AM100" i="1"/>
  <c r="AN101" i="1" a="1"/>
  <c r="AN101" i="1"/>
  <c r="AM101" i="1"/>
  <c r="AN102" i="1" a="1"/>
  <c r="AN102" i="1"/>
  <c r="AM102" i="1"/>
  <c r="AN103" i="1" a="1"/>
  <c r="AN103" i="1"/>
  <c r="AM103" i="1"/>
  <c r="AN104" i="1" a="1"/>
  <c r="AN104" i="1"/>
  <c r="AM104" i="1"/>
  <c r="AN105" i="1" a="1"/>
  <c r="AN105" i="1"/>
  <c r="AM105" i="1"/>
  <c r="AN106" i="1" a="1"/>
  <c r="AN106" i="1"/>
  <c r="AM106" i="1"/>
  <c r="AN107" i="1" a="1"/>
  <c r="AN107" i="1"/>
  <c r="AM107" i="1"/>
  <c r="AN108" i="1" a="1"/>
  <c r="AN108" i="1"/>
  <c r="AM108" i="1"/>
  <c r="AN109" i="1" a="1"/>
  <c r="AN109" i="1"/>
  <c r="AM109" i="1"/>
  <c r="AN110" i="1" a="1"/>
  <c r="AN110" i="1"/>
  <c r="AM110" i="1"/>
  <c r="AN111" i="1" a="1"/>
  <c r="AN111" i="1"/>
  <c r="AM111" i="1"/>
  <c r="AN112" i="1" a="1"/>
  <c r="AN112" i="1"/>
  <c r="AM112" i="1"/>
  <c r="AN113" i="1" a="1"/>
  <c r="AN113" i="1"/>
  <c r="AM113" i="1"/>
  <c r="AN114" i="1" a="1"/>
  <c r="AN114" i="1"/>
  <c r="AM114" i="1"/>
  <c r="AN115" i="1" a="1"/>
  <c r="AN115" i="1"/>
  <c r="AM115" i="1"/>
  <c r="AN116" i="1" a="1"/>
  <c r="AN116" i="1"/>
  <c r="AM116" i="1"/>
  <c r="AN117" i="1" a="1"/>
  <c r="AN117" i="1"/>
  <c r="AM117" i="1"/>
  <c r="AN118" i="1" a="1"/>
  <c r="AN118" i="1"/>
  <c r="AM118" i="1"/>
  <c r="AN119" i="1" a="1"/>
  <c r="AN119" i="1"/>
  <c r="AM119" i="1"/>
  <c r="AN120" i="1" a="1"/>
  <c r="AN120" i="1"/>
  <c r="AM120" i="1"/>
  <c r="AN121" i="1" a="1"/>
  <c r="AN121" i="1"/>
  <c r="AM121" i="1"/>
  <c r="AN122" i="1" a="1"/>
  <c r="AN122" i="1"/>
  <c r="AM122" i="1"/>
  <c r="AN123" i="1" a="1"/>
  <c r="AN123" i="1"/>
  <c r="AM123" i="1"/>
  <c r="AN124" i="1" a="1"/>
  <c r="AN124" i="1"/>
  <c r="AM124" i="1"/>
  <c r="AN125" i="1" a="1"/>
  <c r="AN125" i="1"/>
  <c r="AM125" i="1"/>
  <c r="AN126" i="1" a="1"/>
  <c r="AN126" i="1"/>
  <c r="AM126" i="1"/>
  <c r="AN127" i="1" a="1"/>
  <c r="AN127" i="1"/>
  <c r="AM127" i="1"/>
  <c r="AN128" i="1" a="1"/>
  <c r="AN128" i="1"/>
  <c r="AM128" i="1"/>
  <c r="AN129" i="1" a="1"/>
  <c r="AN129" i="1"/>
  <c r="AM129" i="1"/>
  <c r="AN130" i="1" a="1"/>
  <c r="AN130" i="1"/>
  <c r="AM130" i="1"/>
  <c r="AN131" i="1" a="1"/>
  <c r="AN131" i="1"/>
  <c r="AM131" i="1"/>
  <c r="AN132" i="1" a="1"/>
  <c r="AN132" i="1"/>
  <c r="AM132" i="1"/>
  <c r="AN133" i="1" a="1"/>
  <c r="AN133" i="1"/>
  <c r="AM133" i="1"/>
  <c r="AN134" i="1" a="1"/>
  <c r="AN134" i="1"/>
  <c r="AM134" i="1"/>
  <c r="AN135" i="1" a="1"/>
  <c r="AN135" i="1"/>
  <c r="AM135" i="1"/>
  <c r="AN136" i="1" a="1"/>
  <c r="AN136" i="1"/>
  <c r="AM136" i="1"/>
  <c r="AN137" i="1" a="1"/>
  <c r="AN137" i="1"/>
  <c r="AM137" i="1"/>
  <c r="AN138" i="1" a="1"/>
  <c r="AN138" i="1"/>
  <c r="AM138" i="1"/>
  <c r="AN139" i="1" a="1"/>
  <c r="AN139" i="1"/>
  <c r="AM139" i="1"/>
  <c r="AN140" i="1" a="1"/>
  <c r="AN140" i="1"/>
  <c r="AM140" i="1"/>
  <c r="AN141" i="1" a="1"/>
  <c r="AN141" i="1"/>
  <c r="AM141" i="1"/>
  <c r="AN142" i="1" a="1"/>
  <c r="AN142" i="1"/>
  <c r="AM142" i="1"/>
  <c r="AN143" i="1" a="1"/>
  <c r="AN143" i="1"/>
  <c r="AM143" i="1"/>
  <c r="AN144" i="1" a="1"/>
  <c r="AN144" i="1"/>
  <c r="AM144" i="1"/>
  <c r="AN145" i="1" a="1"/>
  <c r="AN145" i="1"/>
  <c r="AM145" i="1"/>
  <c r="AN146" i="1" a="1"/>
  <c r="AN146" i="1"/>
  <c r="AM146" i="1"/>
  <c r="AN147" i="1" a="1"/>
  <c r="AN147" i="1"/>
  <c r="AM147" i="1"/>
  <c r="AN148" i="1" a="1"/>
  <c r="AN148" i="1"/>
  <c r="AM148" i="1"/>
  <c r="AN149" i="1" a="1"/>
  <c r="AN149" i="1"/>
  <c r="AM149" i="1"/>
  <c r="AN150" i="1" a="1"/>
  <c r="AN150" i="1"/>
  <c r="AM150" i="1"/>
  <c r="BM1" i="1"/>
  <c r="BN1" i="1"/>
  <c r="BN2" i="1" a="1"/>
  <c r="BN2" i="1"/>
  <c r="BM2" i="1"/>
  <c r="BL3" i="1"/>
  <c r="BN3" i="1" a="1"/>
  <c r="BN3" i="1"/>
  <c r="BM3" i="1"/>
  <c r="BL4" i="1"/>
  <c r="BN4" i="1" a="1"/>
  <c r="BN4" i="1"/>
  <c r="BM4" i="1"/>
  <c r="BL5" i="1"/>
  <c r="BN5" i="1" a="1"/>
  <c r="BN5" i="1"/>
  <c r="BM5" i="1"/>
  <c r="BL6" i="1"/>
  <c r="BN6" i="1" a="1"/>
  <c r="BN6" i="1"/>
  <c r="BM6" i="1"/>
  <c r="BL7" i="1"/>
  <c r="BN7" i="1" a="1"/>
  <c r="BN7" i="1"/>
  <c r="BM7" i="1"/>
  <c r="BL8" i="1"/>
  <c r="BN8" i="1" a="1"/>
  <c r="BN8" i="1"/>
  <c r="BM8" i="1"/>
  <c r="BL9" i="1"/>
  <c r="BN9" i="1" a="1"/>
  <c r="BN9" i="1"/>
  <c r="BM9" i="1"/>
  <c r="BN10" i="1" a="1"/>
  <c r="BN10" i="1"/>
  <c r="BM10" i="1"/>
  <c r="BL11" i="1"/>
  <c r="BN11" i="1" a="1"/>
  <c r="BN11" i="1"/>
  <c r="BM11" i="1"/>
  <c r="BL12" i="1"/>
  <c r="BN12" i="1" a="1"/>
  <c r="BN12" i="1"/>
  <c r="BM12" i="1"/>
  <c r="BL13" i="1"/>
  <c r="BN13" i="1" a="1"/>
  <c r="BN13" i="1"/>
  <c r="BM13" i="1"/>
  <c r="BL14" i="1"/>
  <c r="BN14" i="1" a="1"/>
  <c r="BN14" i="1"/>
  <c r="BM14" i="1"/>
  <c r="BL15" i="1"/>
  <c r="BN15" i="1" a="1"/>
  <c r="BN15" i="1"/>
  <c r="BM15" i="1"/>
  <c r="BL16" i="1"/>
  <c r="BN16" i="1" a="1"/>
  <c r="BN16" i="1"/>
  <c r="BM16" i="1"/>
  <c r="BL17" i="1"/>
  <c r="BN17" i="1" a="1"/>
  <c r="BN17" i="1"/>
  <c r="BM17" i="1"/>
  <c r="BL18" i="1"/>
  <c r="BN18" i="1" a="1"/>
  <c r="BN18" i="1"/>
  <c r="BM18" i="1"/>
  <c r="BL19" i="1"/>
  <c r="BN19" i="1" a="1"/>
  <c r="BN19" i="1"/>
  <c r="BM19" i="1"/>
  <c r="BL20" i="1"/>
  <c r="BN20" i="1" a="1"/>
  <c r="BN20" i="1"/>
  <c r="BM20" i="1"/>
  <c r="BL21" i="1"/>
  <c r="BN21" i="1" a="1"/>
  <c r="BN21" i="1"/>
  <c r="BM21" i="1"/>
  <c r="BL22" i="1"/>
  <c r="BN22" i="1" a="1"/>
  <c r="BN22" i="1"/>
  <c r="BM22" i="1"/>
  <c r="BL23" i="1"/>
  <c r="BN23" i="1" a="1"/>
  <c r="BN23" i="1"/>
  <c r="BM23" i="1"/>
  <c r="BL24" i="1"/>
  <c r="BN24" i="1" a="1"/>
  <c r="BN24" i="1"/>
  <c r="BM24" i="1"/>
  <c r="BL25" i="1"/>
  <c r="BN25" i="1" a="1"/>
  <c r="BN25" i="1"/>
  <c r="BM25" i="1"/>
  <c r="BL26" i="1"/>
  <c r="BN26" i="1" a="1"/>
  <c r="BN26" i="1"/>
  <c r="BM26" i="1"/>
  <c r="BL27" i="1"/>
  <c r="BN27" i="1" a="1"/>
  <c r="BN27" i="1"/>
  <c r="BM27" i="1"/>
  <c r="BL28" i="1"/>
  <c r="BN28" i="1" a="1"/>
  <c r="BN28" i="1"/>
  <c r="BM28" i="1"/>
  <c r="BL29" i="1"/>
  <c r="BN29" i="1" a="1"/>
  <c r="BN29" i="1"/>
  <c r="BM29" i="1"/>
  <c r="BL30" i="1"/>
  <c r="BN30" i="1" a="1"/>
  <c r="BN30" i="1"/>
  <c r="BM30" i="1"/>
  <c r="BL31" i="1"/>
  <c r="BN31" i="1" a="1"/>
  <c r="BN31" i="1"/>
  <c r="BM31" i="1"/>
  <c r="BN32" i="1" a="1"/>
  <c r="BN32" i="1"/>
  <c r="BM32" i="1"/>
  <c r="BL33" i="1"/>
  <c r="BN33" i="1" a="1"/>
  <c r="BN33" i="1"/>
  <c r="BM33" i="1"/>
  <c r="BL34" i="1"/>
  <c r="BN34" i="1" a="1"/>
  <c r="BN34" i="1"/>
  <c r="BM34" i="1"/>
  <c r="BL35" i="1"/>
  <c r="BN35" i="1" a="1"/>
  <c r="BN35" i="1"/>
  <c r="BM35" i="1"/>
  <c r="BL36" i="1"/>
  <c r="BN36" i="1" a="1"/>
  <c r="BN36" i="1"/>
  <c r="BM36" i="1"/>
  <c r="BL37" i="1"/>
  <c r="BN37" i="1" a="1"/>
  <c r="BN37" i="1"/>
  <c r="BM37" i="1"/>
  <c r="BN38" i="1" a="1"/>
  <c r="BN38" i="1"/>
  <c r="BM38" i="1"/>
  <c r="BN39" i="1" a="1"/>
  <c r="BN39" i="1"/>
  <c r="BM39" i="1"/>
  <c r="BL40" i="1"/>
  <c r="BN40" i="1" a="1"/>
  <c r="BN40" i="1"/>
  <c r="BM40" i="1"/>
  <c r="BL41" i="1"/>
  <c r="BN41" i="1" a="1"/>
  <c r="BN41" i="1"/>
  <c r="BM41" i="1"/>
  <c r="BN42" i="1" a="1"/>
  <c r="BN42" i="1"/>
  <c r="BM42" i="1"/>
  <c r="BN43" i="1" a="1"/>
  <c r="BN43" i="1"/>
  <c r="BM43" i="1"/>
  <c r="BN44" i="1" a="1"/>
  <c r="BN44" i="1"/>
  <c r="BM44" i="1"/>
  <c r="BL45" i="1"/>
  <c r="BN45" i="1" a="1"/>
  <c r="BN45" i="1"/>
  <c r="BM45" i="1"/>
  <c r="BL46" i="1"/>
  <c r="BN46" i="1" a="1"/>
  <c r="BN46" i="1"/>
  <c r="BM46" i="1"/>
  <c r="BL47" i="1"/>
  <c r="BN47" i="1" a="1"/>
  <c r="BN47" i="1"/>
  <c r="BM47" i="1"/>
  <c r="BL48" i="1"/>
  <c r="BN48" i="1" a="1"/>
  <c r="BN48" i="1"/>
  <c r="BM48" i="1"/>
  <c r="BL49" i="1"/>
  <c r="BN49" i="1" a="1"/>
  <c r="BN49" i="1"/>
  <c r="BM49" i="1"/>
  <c r="BN50" i="1" a="1"/>
  <c r="BN50" i="1"/>
  <c r="BM50" i="1"/>
  <c r="BN51" i="1" a="1"/>
  <c r="BN51" i="1"/>
  <c r="BM51" i="1"/>
  <c r="BN52" i="1" a="1"/>
  <c r="BN52" i="1"/>
  <c r="BM52" i="1"/>
  <c r="BN53" i="1" a="1"/>
  <c r="BN53" i="1"/>
  <c r="BM53" i="1"/>
  <c r="BN54" i="1" a="1"/>
  <c r="BN54" i="1"/>
  <c r="BM54" i="1"/>
  <c r="BL55" i="1"/>
  <c r="BN55" i="1" a="1"/>
  <c r="BN55" i="1"/>
  <c r="BM55" i="1"/>
  <c r="BL56" i="1"/>
  <c r="BN56" i="1" a="1"/>
  <c r="BN56" i="1"/>
  <c r="BM56" i="1"/>
  <c r="BL57" i="1"/>
  <c r="BN57" i="1" a="1"/>
  <c r="BN57" i="1"/>
  <c r="BM57" i="1"/>
  <c r="BL58" i="1"/>
  <c r="BN58" i="1" a="1"/>
  <c r="BN58" i="1"/>
  <c r="BM58" i="1"/>
  <c r="BL59" i="1"/>
  <c r="BN59" i="1" a="1"/>
  <c r="BN59" i="1"/>
  <c r="BM59" i="1"/>
  <c r="BL60" i="1"/>
  <c r="BN60" i="1" a="1"/>
  <c r="BN60" i="1"/>
  <c r="BM60" i="1"/>
  <c r="BL61" i="1"/>
  <c r="BN61" i="1" a="1"/>
  <c r="BN61" i="1"/>
  <c r="BM61" i="1"/>
  <c r="BL62" i="1"/>
  <c r="BN62" i="1" a="1"/>
  <c r="BN62" i="1"/>
  <c r="BM62" i="1"/>
  <c r="BL63" i="1"/>
  <c r="BN63" i="1" a="1"/>
  <c r="BN63" i="1"/>
  <c r="BM63" i="1"/>
  <c r="BL64" i="1"/>
  <c r="BN64" i="1" a="1"/>
  <c r="BN64" i="1"/>
  <c r="BM64" i="1"/>
  <c r="BL65" i="1"/>
  <c r="BN65" i="1" a="1"/>
  <c r="BN65" i="1"/>
  <c r="BM65" i="1"/>
  <c r="BN66" i="1" a="1"/>
  <c r="BN66" i="1"/>
  <c r="BM66" i="1"/>
  <c r="BN67" i="1" a="1"/>
  <c r="BN67" i="1"/>
  <c r="BM67" i="1"/>
  <c r="BL68" i="1"/>
  <c r="BN68" i="1" a="1"/>
  <c r="BN68" i="1"/>
  <c r="BM68" i="1"/>
  <c r="BN69" i="1" a="1"/>
  <c r="BN69" i="1"/>
  <c r="BM69" i="1"/>
  <c r="BN70" i="1" a="1"/>
  <c r="BN70" i="1"/>
  <c r="BM70" i="1"/>
  <c r="BN71" i="1" a="1"/>
  <c r="BN71" i="1"/>
  <c r="BM71" i="1"/>
  <c r="BL72" i="1"/>
  <c r="BN72" i="1" a="1"/>
  <c r="BN72" i="1"/>
  <c r="BM72" i="1"/>
  <c r="BL73" i="1"/>
  <c r="BN73" i="1" a="1"/>
  <c r="BN73" i="1"/>
  <c r="BM73" i="1"/>
  <c r="BL74" i="1"/>
  <c r="BN74" i="1" a="1"/>
  <c r="BN74" i="1"/>
  <c r="BM74" i="1"/>
  <c r="BL75" i="1"/>
  <c r="BN75" i="1" a="1"/>
  <c r="BN75" i="1"/>
  <c r="BM75" i="1"/>
  <c r="BL76" i="1"/>
  <c r="BN76" i="1" a="1"/>
  <c r="BN76" i="1"/>
  <c r="BM76" i="1"/>
  <c r="BL77" i="1"/>
  <c r="BN77" i="1" a="1"/>
  <c r="BN77" i="1"/>
  <c r="BM77" i="1"/>
  <c r="BL78" i="1"/>
  <c r="BN78" i="1" a="1"/>
  <c r="BN78" i="1"/>
  <c r="BM78" i="1"/>
  <c r="BL79" i="1"/>
  <c r="BN79" i="1" a="1"/>
  <c r="BN79" i="1"/>
  <c r="BM79" i="1"/>
  <c r="BL80" i="1"/>
  <c r="BN80" i="1" a="1"/>
  <c r="BN80" i="1"/>
  <c r="BM80" i="1"/>
  <c r="BL81" i="1"/>
  <c r="BN81" i="1" a="1"/>
  <c r="BN81" i="1"/>
  <c r="BM81" i="1"/>
  <c r="BL82" i="1"/>
  <c r="BN82" i="1" a="1"/>
  <c r="BN82" i="1"/>
  <c r="BM82" i="1"/>
  <c r="BL83" i="1"/>
  <c r="BN83" i="1" a="1"/>
  <c r="BN83" i="1"/>
  <c r="BM83" i="1"/>
  <c r="BL84" i="1"/>
  <c r="BN84" i="1" a="1"/>
  <c r="BN84" i="1"/>
  <c r="BM84" i="1"/>
  <c r="BL85" i="1"/>
  <c r="BN85" i="1" a="1"/>
  <c r="BN85" i="1"/>
  <c r="BM85" i="1"/>
  <c r="BL86" i="1"/>
  <c r="BN86" i="1" a="1"/>
  <c r="BN86" i="1"/>
  <c r="BM86" i="1"/>
  <c r="BN87" i="1" a="1"/>
  <c r="BN87" i="1"/>
  <c r="BM87" i="1"/>
  <c r="BL88" i="1"/>
  <c r="BN88" i="1" a="1"/>
  <c r="BN88" i="1"/>
  <c r="BM88" i="1"/>
  <c r="BL89" i="1"/>
  <c r="BN89" i="1" a="1"/>
  <c r="BN89" i="1"/>
  <c r="BM89" i="1"/>
  <c r="BL90" i="1"/>
  <c r="BN90" i="1" a="1"/>
  <c r="BN90" i="1"/>
  <c r="BM90" i="1"/>
  <c r="BL91" i="1"/>
  <c r="BN91" i="1" a="1"/>
  <c r="BN91" i="1"/>
  <c r="BM91" i="1"/>
  <c r="BL92" i="1"/>
  <c r="BN92" i="1" a="1"/>
  <c r="BN92" i="1"/>
  <c r="BM92" i="1"/>
  <c r="BL93" i="1"/>
  <c r="BN93" i="1" a="1"/>
  <c r="BN93" i="1"/>
  <c r="BM93" i="1"/>
  <c r="BL94" i="1"/>
  <c r="BN94" i="1" a="1"/>
  <c r="BN94" i="1"/>
  <c r="BM94" i="1"/>
  <c r="BL95" i="1"/>
  <c r="BN95" i="1" a="1"/>
  <c r="BN95" i="1"/>
  <c r="BM95" i="1"/>
  <c r="BL96" i="1"/>
  <c r="BN96" i="1" a="1"/>
  <c r="BN96" i="1"/>
  <c r="BM96" i="1"/>
  <c r="BL97" i="1"/>
  <c r="BN97" i="1" a="1"/>
  <c r="BN97" i="1"/>
  <c r="BM97" i="1"/>
  <c r="BN98" i="1" a="1"/>
  <c r="BN98" i="1"/>
  <c r="BM98" i="1"/>
  <c r="BN99" i="1" a="1"/>
  <c r="BN99" i="1"/>
  <c r="BM99" i="1"/>
  <c r="BN100" i="1" a="1"/>
  <c r="BN100" i="1"/>
  <c r="BM100" i="1"/>
  <c r="BN101" i="1" a="1"/>
  <c r="BN101" i="1"/>
  <c r="BM101" i="1"/>
  <c r="BL102" i="1"/>
  <c r="BN102" i="1" a="1"/>
  <c r="BN102" i="1"/>
  <c r="BM102" i="1"/>
  <c r="BL103" i="1"/>
  <c r="BN103" i="1" a="1"/>
  <c r="BN103" i="1"/>
  <c r="BM103" i="1"/>
  <c r="BL104" i="1"/>
  <c r="BN104" i="1" a="1"/>
  <c r="BN104" i="1"/>
  <c r="BM104" i="1"/>
  <c r="BN105" i="1" a="1"/>
  <c r="BN105" i="1"/>
  <c r="BM105" i="1"/>
  <c r="BN106" i="1" a="1"/>
  <c r="BN106" i="1"/>
  <c r="BM106" i="1"/>
  <c r="BN107" i="1" a="1"/>
  <c r="BN107" i="1"/>
  <c r="BM107" i="1"/>
  <c r="BN108" i="1" a="1"/>
  <c r="BN108" i="1"/>
  <c r="BM108" i="1"/>
  <c r="BN109" i="1" a="1"/>
  <c r="BN109" i="1"/>
  <c r="BM109" i="1"/>
  <c r="BN110" i="1" a="1"/>
  <c r="BN110" i="1"/>
  <c r="BM110" i="1"/>
  <c r="BN111" i="1" a="1"/>
  <c r="BN111" i="1"/>
  <c r="BM111" i="1"/>
  <c r="BN112" i="1" a="1"/>
  <c r="BN112" i="1"/>
  <c r="BM112" i="1"/>
  <c r="BN113" i="1" a="1"/>
  <c r="BN113" i="1"/>
  <c r="BM113" i="1"/>
  <c r="BN114" i="1" a="1"/>
  <c r="BN114" i="1"/>
  <c r="BM114" i="1"/>
  <c r="BN115" i="1" a="1"/>
  <c r="BN115" i="1"/>
  <c r="BM115" i="1"/>
  <c r="BN116" i="1" a="1"/>
  <c r="BN116" i="1"/>
  <c r="BM116" i="1"/>
  <c r="BN117" i="1" a="1"/>
  <c r="BN117" i="1"/>
  <c r="BM117" i="1"/>
  <c r="BN118" i="1" a="1"/>
  <c r="BN118" i="1"/>
  <c r="BM118" i="1"/>
  <c r="BN119" i="1" a="1"/>
  <c r="BN119" i="1"/>
  <c r="BM119" i="1"/>
  <c r="BN120" i="1" a="1"/>
  <c r="BN120" i="1"/>
  <c r="BM120" i="1"/>
  <c r="BN121" i="1" a="1"/>
  <c r="BN121" i="1"/>
  <c r="BM121" i="1"/>
  <c r="BN122" i="1" a="1"/>
  <c r="BN122" i="1"/>
  <c r="BM122" i="1"/>
  <c r="BN123" i="1" a="1"/>
  <c r="BN123" i="1"/>
  <c r="BM123" i="1"/>
  <c r="BN124" i="1" a="1"/>
  <c r="BN124" i="1"/>
  <c r="BM124" i="1"/>
  <c r="BN125" i="1" a="1"/>
  <c r="BN125" i="1"/>
  <c r="BM125" i="1"/>
  <c r="BN126" i="1" a="1"/>
  <c r="BN126" i="1"/>
  <c r="BM126" i="1"/>
  <c r="BN127" i="1" a="1"/>
  <c r="BN127" i="1"/>
  <c r="BM127" i="1"/>
  <c r="BN128" i="1" a="1"/>
  <c r="BN128" i="1"/>
  <c r="BM128" i="1"/>
  <c r="BN129" i="1" a="1"/>
  <c r="BN129" i="1"/>
  <c r="BM129" i="1"/>
  <c r="BN130" i="1" a="1"/>
  <c r="BN130" i="1"/>
  <c r="BM130" i="1"/>
  <c r="BN131" i="1" a="1"/>
  <c r="BN131" i="1"/>
  <c r="BM131" i="1"/>
  <c r="BN132" i="1" a="1"/>
  <c r="BN132" i="1"/>
  <c r="BM132" i="1"/>
  <c r="BN133" i="1" a="1"/>
  <c r="BN133" i="1"/>
  <c r="BM133" i="1"/>
  <c r="BN134" i="1" a="1"/>
  <c r="BN134" i="1"/>
  <c r="BM134" i="1"/>
  <c r="BN135" i="1" a="1"/>
  <c r="BN135" i="1"/>
  <c r="BM135" i="1"/>
  <c r="BN136" i="1" a="1"/>
  <c r="BN136" i="1"/>
  <c r="BM136" i="1"/>
  <c r="BN137" i="1" a="1"/>
  <c r="BN137" i="1"/>
  <c r="BM137" i="1"/>
  <c r="BN138" i="1" a="1"/>
  <c r="BN138" i="1"/>
  <c r="BM138" i="1"/>
  <c r="BN139" i="1" a="1"/>
  <c r="BN139" i="1"/>
  <c r="BM139" i="1"/>
  <c r="BN140" i="1" a="1"/>
  <c r="BN140" i="1"/>
  <c r="BM140" i="1"/>
  <c r="BN141" i="1" a="1"/>
  <c r="BN141" i="1"/>
  <c r="BM141" i="1"/>
  <c r="BN142" i="1" a="1"/>
  <c r="BN142" i="1"/>
  <c r="BM142" i="1"/>
  <c r="BN143" i="1" a="1"/>
  <c r="BN143" i="1"/>
  <c r="BM143" i="1"/>
  <c r="BN144" i="1" a="1"/>
  <c r="BN144" i="1"/>
  <c r="BM144" i="1"/>
  <c r="BN145" i="1" a="1"/>
  <c r="BN145" i="1"/>
  <c r="BM145" i="1"/>
  <c r="BN146" i="1" a="1"/>
  <c r="BN146" i="1"/>
  <c r="BM146" i="1"/>
  <c r="BN147" i="1" a="1"/>
  <c r="BN147" i="1"/>
  <c r="BM147" i="1"/>
  <c r="BN148" i="1" a="1"/>
  <c r="BN148" i="1"/>
  <c r="BM148" i="1"/>
  <c r="BN149" i="1" a="1"/>
  <c r="BN149" i="1"/>
  <c r="BM149" i="1"/>
  <c r="BN150" i="1" a="1"/>
  <c r="BN150" i="1"/>
  <c r="BM150" i="1"/>
  <c r="CM1" i="1"/>
  <c r="CN1" i="1"/>
  <c r="CN2" i="1" a="1"/>
  <c r="CN2" i="1"/>
  <c r="CM2" i="1"/>
  <c r="CL3" i="1"/>
  <c r="CN3" i="1" a="1"/>
  <c r="CN3" i="1"/>
  <c r="CM3" i="1"/>
  <c r="CL4" i="1"/>
  <c r="CN4" i="1" a="1"/>
  <c r="CN4" i="1"/>
  <c r="CM4" i="1"/>
  <c r="CL5" i="1"/>
  <c r="CN5" i="1" a="1"/>
  <c r="CN5" i="1"/>
  <c r="CM5" i="1"/>
  <c r="CL6" i="1"/>
  <c r="CN6" i="1" a="1"/>
  <c r="CN6" i="1"/>
  <c r="CM6" i="1"/>
  <c r="CL7" i="1"/>
  <c r="CN7" i="1" a="1"/>
  <c r="CN7" i="1"/>
  <c r="CM7" i="1"/>
  <c r="CL8" i="1"/>
  <c r="CN8" i="1" a="1"/>
  <c r="CN8" i="1"/>
  <c r="CM8" i="1"/>
  <c r="CL9" i="1"/>
  <c r="CN9" i="1" a="1"/>
  <c r="CN9" i="1"/>
  <c r="CM9" i="1"/>
  <c r="CL10" i="1"/>
  <c r="CN10" i="1" a="1"/>
  <c r="CN10" i="1"/>
  <c r="CM10" i="1"/>
  <c r="CL11" i="1"/>
  <c r="CN11" i="1" a="1"/>
  <c r="CN11" i="1"/>
  <c r="CM11" i="1"/>
  <c r="CL12" i="1"/>
  <c r="CN12" i="1" a="1"/>
  <c r="CN12" i="1"/>
  <c r="CM12" i="1"/>
  <c r="CL13" i="1"/>
  <c r="CN13" i="1" a="1"/>
  <c r="CN13" i="1"/>
  <c r="CM13" i="1"/>
  <c r="CL14" i="1"/>
  <c r="CN14" i="1" a="1"/>
  <c r="CN14" i="1"/>
  <c r="CM14" i="1"/>
  <c r="CL15" i="1"/>
  <c r="CN15" i="1" a="1"/>
  <c r="CN15" i="1"/>
  <c r="CM15" i="1"/>
  <c r="CL16" i="1"/>
  <c r="CN16" i="1" a="1"/>
  <c r="CN16" i="1"/>
  <c r="CM16" i="1"/>
  <c r="CL17" i="1"/>
  <c r="CN17" i="1" a="1"/>
  <c r="CN17" i="1"/>
  <c r="CM17" i="1"/>
  <c r="CL18" i="1"/>
  <c r="CN18" i="1" a="1"/>
  <c r="CN18" i="1"/>
  <c r="CM18" i="1"/>
  <c r="CL19" i="1"/>
  <c r="CN19" i="1" a="1"/>
  <c r="CN19" i="1"/>
  <c r="CM19" i="1"/>
  <c r="CL20" i="1"/>
  <c r="CN20" i="1" a="1"/>
  <c r="CN20" i="1"/>
  <c r="CM20" i="1"/>
  <c r="CL21" i="1"/>
  <c r="CN21" i="1" a="1"/>
  <c r="CN21" i="1"/>
  <c r="CM21" i="1"/>
  <c r="CL22" i="1"/>
  <c r="CN22" i="1" a="1"/>
  <c r="CN22" i="1"/>
  <c r="CM22" i="1"/>
  <c r="CL23" i="1"/>
  <c r="CN23" i="1" a="1"/>
  <c r="CN23" i="1"/>
  <c r="CM23" i="1"/>
  <c r="CL24" i="1"/>
  <c r="CN24" i="1" a="1"/>
  <c r="CN24" i="1"/>
  <c r="CM24" i="1"/>
  <c r="CL25" i="1"/>
  <c r="CN25" i="1" a="1"/>
  <c r="CN25" i="1"/>
  <c r="CM25" i="1"/>
  <c r="CL26" i="1"/>
  <c r="CN26" i="1" a="1"/>
  <c r="CN26" i="1"/>
  <c r="CM26" i="1"/>
  <c r="CN27" i="1" a="1"/>
  <c r="CN27" i="1"/>
  <c r="CM27" i="1"/>
  <c r="CL28" i="1"/>
  <c r="CN28" i="1" a="1"/>
  <c r="CN28" i="1"/>
  <c r="CM28" i="1"/>
  <c r="CL29" i="1"/>
  <c r="CN29" i="1" a="1"/>
  <c r="CN29" i="1"/>
  <c r="CM29" i="1"/>
  <c r="CL30" i="1"/>
  <c r="CN30" i="1" a="1"/>
  <c r="CN30" i="1"/>
  <c r="CM30" i="1"/>
  <c r="CL31" i="1"/>
  <c r="CN31" i="1" a="1"/>
  <c r="CN31" i="1"/>
  <c r="CM31" i="1"/>
  <c r="CL32" i="1"/>
  <c r="CN32" i="1" a="1"/>
  <c r="CN32" i="1"/>
  <c r="CM32" i="1"/>
  <c r="CN33" i="1" a="1"/>
  <c r="CN33" i="1"/>
  <c r="CM33" i="1"/>
  <c r="CL34" i="1"/>
  <c r="CN34" i="1" a="1"/>
  <c r="CN34" i="1"/>
  <c r="CM34" i="1"/>
  <c r="CL35" i="1"/>
  <c r="CN35" i="1" a="1"/>
  <c r="CN35" i="1"/>
  <c r="CM35" i="1"/>
  <c r="CL36" i="1"/>
  <c r="CN36" i="1" a="1"/>
  <c r="CN36" i="1"/>
  <c r="CM36" i="1"/>
  <c r="CL37" i="1"/>
  <c r="CN37" i="1" a="1"/>
  <c r="CN37" i="1"/>
  <c r="CM37" i="1"/>
  <c r="CL38" i="1"/>
  <c r="CN38" i="1" a="1"/>
  <c r="CN38" i="1"/>
  <c r="CM38" i="1"/>
  <c r="CL39" i="1"/>
  <c r="CN39" i="1" a="1"/>
  <c r="CN39" i="1"/>
  <c r="CM39" i="1"/>
  <c r="CL40" i="1"/>
  <c r="CN40" i="1" a="1"/>
  <c r="CN40" i="1"/>
  <c r="CM40" i="1"/>
  <c r="CL41" i="1"/>
  <c r="CN41" i="1" a="1"/>
  <c r="CN41" i="1"/>
  <c r="CM41" i="1"/>
  <c r="CN42" i="1" a="1"/>
  <c r="CN42" i="1"/>
  <c r="CM42" i="1"/>
  <c r="CL43" i="1"/>
  <c r="CN43" i="1" a="1"/>
  <c r="CN43" i="1"/>
  <c r="CM43" i="1"/>
  <c r="CL44" i="1"/>
  <c r="CN44" i="1" a="1"/>
  <c r="CN44" i="1"/>
  <c r="CM44" i="1"/>
  <c r="CL45" i="1"/>
  <c r="CN45" i="1" a="1"/>
  <c r="CN45" i="1"/>
  <c r="CM45" i="1"/>
  <c r="CL46" i="1"/>
  <c r="CN46" i="1" a="1"/>
  <c r="CN46" i="1"/>
  <c r="CM46" i="1"/>
  <c r="CL47" i="1"/>
  <c r="CN47" i="1" a="1"/>
  <c r="CN47" i="1"/>
  <c r="CM47" i="1"/>
  <c r="CL48" i="1"/>
  <c r="CN48" i="1" a="1"/>
  <c r="CN48" i="1"/>
  <c r="CM48" i="1"/>
  <c r="CL49" i="1"/>
  <c r="CN49" i="1" a="1"/>
  <c r="CN49" i="1"/>
  <c r="CM49" i="1"/>
  <c r="CL50" i="1"/>
  <c r="CN50" i="1" a="1"/>
  <c r="CN50" i="1"/>
  <c r="CM50" i="1"/>
  <c r="CL51" i="1"/>
  <c r="CN51" i="1" a="1"/>
  <c r="CN51" i="1"/>
  <c r="CM51" i="1"/>
  <c r="CL52" i="1"/>
  <c r="CN52" i="1" a="1"/>
  <c r="CN52" i="1"/>
  <c r="CM52" i="1"/>
  <c r="CL53" i="1"/>
  <c r="CN53" i="1" a="1"/>
  <c r="CN53" i="1"/>
  <c r="CM53" i="1"/>
  <c r="CL54" i="1"/>
  <c r="CN54" i="1" a="1"/>
  <c r="CN54" i="1"/>
  <c r="CM54" i="1"/>
  <c r="CL55" i="1"/>
  <c r="CN55" i="1" a="1"/>
  <c r="CN55" i="1"/>
  <c r="CM55" i="1"/>
  <c r="CL56" i="1"/>
  <c r="CN56" i="1" a="1"/>
  <c r="CN56" i="1"/>
  <c r="CM56" i="1"/>
  <c r="CL57" i="1"/>
  <c r="CN57" i="1" a="1"/>
  <c r="CN57" i="1"/>
  <c r="CM57" i="1"/>
  <c r="CL58" i="1"/>
  <c r="CN58" i="1" a="1"/>
  <c r="CN58" i="1"/>
  <c r="CM58" i="1"/>
  <c r="CL59" i="1"/>
  <c r="CN59" i="1" a="1"/>
  <c r="CN59" i="1"/>
  <c r="CM59" i="1"/>
  <c r="CL60" i="1"/>
  <c r="CN60" i="1" a="1"/>
  <c r="CN60" i="1"/>
  <c r="CM60" i="1"/>
  <c r="CL61" i="1"/>
  <c r="CN61" i="1" a="1"/>
  <c r="CN61" i="1"/>
  <c r="CM61" i="1"/>
  <c r="CL62" i="1"/>
  <c r="CN62" i="1" a="1"/>
  <c r="CN62" i="1"/>
  <c r="CM62" i="1"/>
  <c r="CL63" i="1"/>
  <c r="CN63" i="1" a="1"/>
  <c r="CN63" i="1"/>
  <c r="CM63" i="1"/>
  <c r="CL64" i="1"/>
  <c r="CN64" i="1" a="1"/>
  <c r="CN64" i="1"/>
  <c r="CM64" i="1"/>
  <c r="CN65" i="1" a="1"/>
  <c r="CN65" i="1"/>
  <c r="CM65" i="1"/>
  <c r="CL66" i="1"/>
  <c r="CN66" i="1" a="1"/>
  <c r="CN66" i="1"/>
  <c r="CM66" i="1"/>
  <c r="CL67" i="1"/>
  <c r="CN67" i="1" a="1"/>
  <c r="CN67" i="1"/>
  <c r="CM67" i="1"/>
  <c r="CL68" i="1"/>
  <c r="CN68" i="1" a="1"/>
  <c r="CN68" i="1"/>
  <c r="CM68" i="1"/>
  <c r="CL69" i="1"/>
  <c r="CN69" i="1" a="1"/>
  <c r="CN69" i="1"/>
  <c r="CM69" i="1"/>
  <c r="CL70" i="1"/>
  <c r="CN70" i="1" a="1"/>
  <c r="CN70" i="1"/>
  <c r="CM70" i="1"/>
  <c r="CL71" i="1"/>
  <c r="CN71" i="1" a="1"/>
  <c r="CN71" i="1"/>
  <c r="CM71" i="1"/>
  <c r="CL72" i="1"/>
  <c r="CN72" i="1" a="1"/>
  <c r="CN72" i="1"/>
  <c r="CM72" i="1"/>
  <c r="CL73" i="1"/>
  <c r="CN73" i="1" a="1"/>
  <c r="CN73" i="1"/>
  <c r="CM73" i="1"/>
  <c r="CL74" i="1"/>
  <c r="CN74" i="1" a="1"/>
  <c r="CN74" i="1"/>
  <c r="CM74" i="1"/>
  <c r="CL75" i="1"/>
  <c r="CN75" i="1" a="1"/>
  <c r="CN75" i="1"/>
  <c r="CM75" i="1"/>
  <c r="CL76" i="1"/>
  <c r="CN76" i="1" a="1"/>
  <c r="CN76" i="1"/>
  <c r="CM76" i="1"/>
  <c r="CL77" i="1"/>
  <c r="CN77" i="1" a="1"/>
  <c r="CN77" i="1"/>
  <c r="CM77" i="1"/>
  <c r="CL78" i="1"/>
  <c r="CN78" i="1" a="1"/>
  <c r="CN78" i="1"/>
  <c r="CM78" i="1"/>
  <c r="CN79" i="1" a="1"/>
  <c r="CN79" i="1"/>
  <c r="CM79" i="1"/>
  <c r="CL80" i="1"/>
  <c r="CN80" i="1" a="1"/>
  <c r="CN80" i="1"/>
  <c r="CM80" i="1"/>
  <c r="CL81" i="1"/>
  <c r="CN81" i="1" a="1"/>
  <c r="CN81" i="1"/>
  <c r="CM81" i="1"/>
  <c r="CL82" i="1"/>
  <c r="CN82" i="1" a="1"/>
  <c r="CN82" i="1"/>
  <c r="CM82" i="1"/>
  <c r="CL83" i="1"/>
  <c r="CN83" i="1" a="1"/>
  <c r="CN83" i="1"/>
  <c r="CM83" i="1"/>
  <c r="CL84" i="1"/>
  <c r="CN84" i="1" a="1"/>
  <c r="CN84" i="1"/>
  <c r="CM84" i="1"/>
  <c r="CL85" i="1"/>
  <c r="CN85" i="1" a="1"/>
  <c r="CN85" i="1"/>
  <c r="CM85" i="1"/>
  <c r="CL86" i="1"/>
  <c r="CN86" i="1" a="1"/>
  <c r="CN86" i="1"/>
  <c r="CM86" i="1"/>
  <c r="CN87" i="1" a="1"/>
  <c r="CN87" i="1"/>
  <c r="CM87" i="1"/>
  <c r="CN88" i="1" a="1"/>
  <c r="CN88" i="1"/>
  <c r="CM88" i="1"/>
  <c r="CN89" i="1" a="1"/>
  <c r="CN89" i="1"/>
  <c r="CM89" i="1"/>
  <c r="CN90" i="1" a="1"/>
  <c r="CN90" i="1"/>
  <c r="CM90" i="1"/>
  <c r="CN91" i="1" a="1"/>
  <c r="CN91" i="1"/>
  <c r="CM91" i="1"/>
  <c r="CN92" i="1" a="1"/>
  <c r="CN92" i="1"/>
  <c r="CM92" i="1"/>
  <c r="CN93" i="1" a="1"/>
  <c r="CN93" i="1"/>
  <c r="CM93" i="1"/>
  <c r="CN94" i="1" a="1"/>
  <c r="CN94" i="1"/>
  <c r="CM94" i="1"/>
  <c r="CN95" i="1" a="1"/>
  <c r="CN95" i="1"/>
  <c r="CM95" i="1"/>
  <c r="CN96" i="1" a="1"/>
  <c r="CN96" i="1"/>
  <c r="CM96" i="1"/>
  <c r="CN97" i="1" a="1"/>
  <c r="CN97" i="1"/>
  <c r="CM97" i="1"/>
  <c r="CN98" i="1" a="1"/>
  <c r="CN98" i="1"/>
  <c r="CM98" i="1"/>
  <c r="CN99" i="1" a="1"/>
  <c r="CN99" i="1"/>
  <c r="CM99" i="1"/>
  <c r="CN100" i="1" a="1"/>
  <c r="CN100" i="1"/>
  <c r="CM100" i="1"/>
  <c r="CN101" i="1" a="1"/>
  <c r="CN101" i="1"/>
  <c r="CM101" i="1"/>
  <c r="CN102" i="1" a="1"/>
  <c r="CN102" i="1"/>
  <c r="CM102" i="1"/>
  <c r="CN103" i="1" a="1"/>
  <c r="CN103" i="1"/>
  <c r="CM103" i="1"/>
  <c r="CN104" i="1" a="1"/>
  <c r="CN104" i="1"/>
  <c r="CM104" i="1"/>
  <c r="CN105" i="1" a="1"/>
  <c r="CN105" i="1"/>
  <c r="CM105" i="1"/>
  <c r="CN106" i="1" a="1"/>
  <c r="CN106" i="1"/>
  <c r="CM106" i="1"/>
  <c r="CN107" i="1" a="1"/>
  <c r="CN107" i="1"/>
  <c r="CM107" i="1"/>
  <c r="CN108" i="1" a="1"/>
  <c r="CN108" i="1"/>
  <c r="CM108" i="1"/>
  <c r="CN109" i="1" a="1"/>
  <c r="CN109" i="1"/>
  <c r="CM109" i="1"/>
  <c r="CN110" i="1" a="1"/>
  <c r="CN110" i="1"/>
  <c r="CM110" i="1"/>
  <c r="CN111" i="1" a="1"/>
  <c r="CN111" i="1"/>
  <c r="CM111" i="1"/>
  <c r="CN112" i="1" a="1"/>
  <c r="CN112" i="1"/>
  <c r="CM112" i="1"/>
  <c r="CN113" i="1" a="1"/>
  <c r="CN113" i="1"/>
  <c r="CM113" i="1"/>
  <c r="CN114" i="1" a="1"/>
  <c r="CN114" i="1"/>
  <c r="CM114" i="1"/>
  <c r="CN115" i="1" a="1"/>
  <c r="CN115" i="1"/>
  <c r="CM115" i="1"/>
  <c r="CN116" i="1" a="1"/>
  <c r="CN116" i="1"/>
  <c r="CM116" i="1"/>
  <c r="CN117" i="1" a="1"/>
  <c r="CN117" i="1"/>
  <c r="CM117" i="1"/>
  <c r="CN118" i="1" a="1"/>
  <c r="CN118" i="1"/>
  <c r="CM118" i="1"/>
  <c r="CN119" i="1" a="1"/>
  <c r="CN119" i="1"/>
  <c r="CM119" i="1"/>
  <c r="CN120" i="1" a="1"/>
  <c r="CN120" i="1"/>
  <c r="CM120" i="1"/>
  <c r="CN121" i="1" a="1"/>
  <c r="CN121" i="1"/>
  <c r="CM121" i="1"/>
  <c r="CN122" i="1" a="1"/>
  <c r="CN122" i="1"/>
  <c r="CM122" i="1"/>
  <c r="CN123" i="1" a="1"/>
  <c r="CN123" i="1"/>
  <c r="CM123" i="1"/>
  <c r="CN124" i="1" a="1"/>
  <c r="CN124" i="1"/>
  <c r="CM124" i="1"/>
  <c r="CN125" i="1" a="1"/>
  <c r="CN125" i="1"/>
  <c r="CM125" i="1"/>
  <c r="CN126" i="1" a="1"/>
  <c r="CN126" i="1"/>
  <c r="CM126" i="1"/>
  <c r="CN127" i="1" a="1"/>
  <c r="CN127" i="1"/>
  <c r="CM127" i="1"/>
  <c r="CN128" i="1" a="1"/>
  <c r="CN128" i="1"/>
  <c r="CM128" i="1"/>
  <c r="CN129" i="1" a="1"/>
  <c r="CN129" i="1"/>
  <c r="CM129" i="1"/>
  <c r="CN130" i="1" a="1"/>
  <c r="CN130" i="1"/>
  <c r="CM130" i="1"/>
  <c r="CN131" i="1" a="1"/>
  <c r="CN131" i="1"/>
  <c r="CM131" i="1"/>
  <c r="CN132" i="1" a="1"/>
  <c r="CN132" i="1"/>
  <c r="CM132" i="1"/>
  <c r="CN133" i="1" a="1"/>
  <c r="CN133" i="1"/>
  <c r="CM133" i="1"/>
  <c r="CN134" i="1" a="1"/>
  <c r="CN134" i="1"/>
  <c r="CM134" i="1"/>
  <c r="CN135" i="1" a="1"/>
  <c r="CN135" i="1"/>
  <c r="CM135" i="1"/>
  <c r="CN136" i="1" a="1"/>
  <c r="CN136" i="1"/>
  <c r="CM136" i="1"/>
  <c r="CN137" i="1" a="1"/>
  <c r="CN137" i="1"/>
  <c r="CM137" i="1"/>
  <c r="CN138" i="1" a="1"/>
  <c r="CN138" i="1"/>
  <c r="CM138" i="1"/>
  <c r="CN139" i="1" a="1"/>
  <c r="CN139" i="1"/>
  <c r="CM139" i="1"/>
  <c r="CN140" i="1" a="1"/>
  <c r="CN140" i="1"/>
  <c r="CM140" i="1"/>
  <c r="CN141" i="1" a="1"/>
  <c r="CN141" i="1"/>
  <c r="CM141" i="1"/>
  <c r="CN142" i="1" a="1"/>
  <c r="CN142" i="1"/>
  <c r="CM142" i="1"/>
  <c r="CN143" i="1" a="1"/>
  <c r="CN143" i="1"/>
  <c r="CM143" i="1"/>
  <c r="CN144" i="1" a="1"/>
  <c r="CN144" i="1"/>
  <c r="CM144" i="1"/>
  <c r="CN145" i="1" a="1"/>
  <c r="CN145" i="1"/>
  <c r="CM145" i="1"/>
  <c r="CN146" i="1" a="1"/>
  <c r="CN146" i="1"/>
  <c r="CM146" i="1"/>
  <c r="CN147" i="1" a="1"/>
  <c r="CN147" i="1"/>
  <c r="CM147" i="1"/>
  <c r="CN148" i="1" a="1"/>
  <c r="CN148" i="1"/>
  <c r="CM148" i="1"/>
  <c r="CN149" i="1" a="1"/>
  <c r="CN149" i="1"/>
  <c r="CM149" i="1"/>
  <c r="CN150" i="1" a="1"/>
  <c r="CN150" i="1"/>
  <c r="CM150" i="1"/>
  <c r="DM1" i="1"/>
  <c r="DN1" i="1"/>
  <c r="DN2" i="1" a="1"/>
  <c r="DN2" i="1"/>
  <c r="DM2" i="1"/>
  <c r="DN3" i="1" a="1"/>
  <c r="DN3" i="1"/>
  <c r="DM3" i="1"/>
  <c r="DN4" i="1" a="1"/>
  <c r="DN4" i="1"/>
  <c r="DM4" i="1"/>
  <c r="DN5" i="1" a="1"/>
  <c r="DN5" i="1"/>
  <c r="DM5" i="1"/>
  <c r="DN6" i="1" a="1"/>
  <c r="DN6" i="1"/>
  <c r="DM6" i="1"/>
  <c r="DN7" i="1" a="1"/>
  <c r="DN7" i="1"/>
  <c r="DM7" i="1"/>
  <c r="DN8" i="1" a="1"/>
  <c r="DN8" i="1"/>
  <c r="DM8" i="1"/>
  <c r="DN9" i="1" a="1"/>
  <c r="DN9" i="1"/>
  <c r="DM9" i="1"/>
  <c r="DN10" i="1" a="1"/>
  <c r="DN10" i="1"/>
  <c r="DM10" i="1"/>
  <c r="DN11" i="1" a="1"/>
  <c r="DN11" i="1"/>
  <c r="DM11" i="1"/>
  <c r="DN12" i="1" a="1"/>
  <c r="DN12" i="1"/>
  <c r="DM12" i="1"/>
  <c r="DN13" i="1" a="1"/>
  <c r="DN13" i="1"/>
  <c r="DM13" i="1"/>
  <c r="DN14" i="1" a="1"/>
  <c r="DN14" i="1"/>
  <c r="DM14" i="1"/>
  <c r="DN15" i="1" a="1"/>
  <c r="DN15" i="1"/>
  <c r="DM15" i="1"/>
  <c r="DN16" i="1" a="1"/>
  <c r="DN16" i="1"/>
  <c r="DM16" i="1"/>
  <c r="DN17" i="1" a="1"/>
  <c r="DN17" i="1"/>
  <c r="DM17" i="1"/>
  <c r="DN18" i="1" a="1"/>
  <c r="DN18" i="1"/>
  <c r="DM18" i="1"/>
  <c r="DN19" i="1" a="1"/>
  <c r="DN19" i="1"/>
  <c r="DM19" i="1"/>
  <c r="DN20" i="1" a="1"/>
  <c r="DN20" i="1"/>
  <c r="DM20" i="1"/>
  <c r="DN21" i="1" a="1"/>
  <c r="DN21" i="1"/>
  <c r="DM21" i="1"/>
  <c r="DN22" i="1" a="1"/>
  <c r="DN22" i="1"/>
  <c r="DM22" i="1"/>
  <c r="DN23" i="1" a="1"/>
  <c r="DN23" i="1"/>
  <c r="DM23" i="1"/>
  <c r="DN24" i="1" a="1"/>
  <c r="DN24" i="1"/>
  <c r="DM24" i="1"/>
  <c r="DN25" i="1" a="1"/>
  <c r="DN25" i="1"/>
  <c r="DM25" i="1"/>
  <c r="DN26" i="1" a="1"/>
  <c r="DN26" i="1"/>
  <c r="DM26" i="1"/>
  <c r="DN27" i="1" a="1"/>
  <c r="DN27" i="1"/>
  <c r="DM27" i="1"/>
  <c r="DN28" i="1" a="1"/>
  <c r="DN28" i="1"/>
  <c r="DM28" i="1"/>
  <c r="DN29" i="1" a="1"/>
  <c r="DN29" i="1"/>
  <c r="DM29" i="1"/>
  <c r="DN30" i="1" a="1"/>
  <c r="DN30" i="1"/>
  <c r="DM30" i="1"/>
  <c r="DN31" i="1" a="1"/>
  <c r="DN31" i="1"/>
  <c r="DM31" i="1"/>
  <c r="DN32" i="1" a="1"/>
  <c r="DN32" i="1"/>
  <c r="DM32" i="1"/>
  <c r="DN33" i="1" a="1"/>
  <c r="DN33" i="1"/>
  <c r="DM33" i="1"/>
  <c r="DN34" i="1" a="1"/>
  <c r="DN34" i="1"/>
  <c r="DM34" i="1"/>
  <c r="DN35" i="1" a="1"/>
  <c r="DN35" i="1"/>
  <c r="DM35" i="1"/>
  <c r="DN36" i="1" a="1"/>
  <c r="DN36" i="1"/>
  <c r="DM36" i="1"/>
  <c r="DN37" i="1" a="1"/>
  <c r="DN37" i="1"/>
  <c r="DM37" i="1"/>
  <c r="DN38" i="1" a="1"/>
  <c r="DN38" i="1"/>
  <c r="DM38" i="1"/>
  <c r="DN39" i="1" a="1"/>
  <c r="DN39" i="1"/>
  <c r="DM39" i="1"/>
  <c r="DN40" i="1" a="1"/>
  <c r="DN40" i="1"/>
  <c r="DM40" i="1"/>
  <c r="DN41" i="1" a="1"/>
  <c r="DN41" i="1"/>
  <c r="DM41" i="1"/>
  <c r="DN42" i="1" a="1"/>
  <c r="DN42" i="1"/>
  <c r="DM42" i="1"/>
  <c r="DN43" i="1" a="1"/>
  <c r="DN43" i="1"/>
  <c r="DM43" i="1"/>
  <c r="DN44" i="1" a="1"/>
  <c r="DN44" i="1"/>
  <c r="DM44" i="1"/>
  <c r="DN45" i="1" a="1"/>
  <c r="DN45" i="1"/>
  <c r="DM45" i="1"/>
  <c r="DN46" i="1" a="1"/>
  <c r="DN46" i="1"/>
  <c r="DM46" i="1"/>
  <c r="DN47" i="1" a="1"/>
  <c r="DN47" i="1"/>
  <c r="DM47" i="1"/>
  <c r="DN48" i="1" a="1"/>
  <c r="DN48" i="1"/>
  <c r="DM48" i="1"/>
  <c r="DN49" i="1" a="1"/>
  <c r="DN49" i="1"/>
  <c r="DM49" i="1"/>
  <c r="DN50" i="1" a="1"/>
  <c r="DN50" i="1"/>
  <c r="DM50" i="1"/>
  <c r="DN51" i="1" a="1"/>
  <c r="DN51" i="1"/>
  <c r="DM51" i="1"/>
  <c r="DN52" i="1" a="1"/>
  <c r="DN52" i="1"/>
  <c r="DM52" i="1"/>
  <c r="DN53" i="1" a="1"/>
  <c r="DN53" i="1"/>
  <c r="DM53" i="1"/>
  <c r="DN54" i="1" a="1"/>
  <c r="DN54" i="1"/>
  <c r="DM54" i="1"/>
  <c r="DN55" i="1" a="1"/>
  <c r="DN55" i="1"/>
  <c r="DM55" i="1"/>
  <c r="DN56" i="1" a="1"/>
  <c r="DN56" i="1"/>
  <c r="DM56" i="1"/>
  <c r="DN57" i="1" a="1"/>
  <c r="DN57" i="1"/>
  <c r="DM57" i="1"/>
  <c r="DN58" i="1" a="1"/>
  <c r="DN58" i="1"/>
  <c r="DM58" i="1"/>
  <c r="DN59" i="1" a="1"/>
  <c r="DN59" i="1"/>
  <c r="DM59" i="1"/>
  <c r="DN60" i="1" a="1"/>
  <c r="DN60" i="1"/>
  <c r="DM60" i="1"/>
  <c r="DN61" i="1" a="1"/>
  <c r="DN61" i="1"/>
  <c r="DM61" i="1"/>
  <c r="DN62" i="1" a="1"/>
  <c r="DN62" i="1"/>
  <c r="DM62" i="1"/>
  <c r="DN63" i="1" a="1"/>
  <c r="DN63" i="1"/>
  <c r="DM63" i="1"/>
  <c r="DN64" i="1" a="1"/>
  <c r="DN64" i="1"/>
  <c r="DM64" i="1"/>
  <c r="DN65" i="1" a="1"/>
  <c r="DN65" i="1"/>
  <c r="DM65" i="1"/>
  <c r="DN66" i="1" a="1"/>
  <c r="DN66" i="1"/>
  <c r="DM66" i="1"/>
  <c r="DN67" i="1" a="1"/>
  <c r="DN67" i="1"/>
  <c r="DM67" i="1"/>
  <c r="DN68" i="1" a="1"/>
  <c r="DN68" i="1"/>
  <c r="DM68" i="1"/>
  <c r="DN69" i="1" a="1"/>
  <c r="DN69" i="1"/>
  <c r="DM69" i="1"/>
  <c r="DN70" i="1" a="1"/>
  <c r="DN70" i="1"/>
  <c r="DM70" i="1"/>
  <c r="DN71" i="1" a="1"/>
  <c r="DN71" i="1"/>
  <c r="DM71" i="1"/>
  <c r="DN72" i="1" a="1"/>
  <c r="DN72" i="1"/>
  <c r="DM72" i="1"/>
  <c r="DN73" i="1" a="1"/>
  <c r="DN73" i="1"/>
  <c r="DM73" i="1"/>
  <c r="DN74" i="1" a="1"/>
  <c r="DN74" i="1"/>
  <c r="DM74" i="1"/>
  <c r="DN75" i="1" a="1"/>
  <c r="DN75" i="1"/>
  <c r="DM75" i="1"/>
  <c r="DN76" i="1" a="1"/>
  <c r="DN76" i="1"/>
  <c r="DM76" i="1"/>
  <c r="DN77" i="1" a="1"/>
  <c r="DN77" i="1"/>
  <c r="DM77" i="1"/>
  <c r="DN78" i="1" a="1"/>
  <c r="DN78" i="1"/>
  <c r="DM78" i="1"/>
  <c r="DN79" i="1" a="1"/>
  <c r="DN79" i="1"/>
  <c r="DM79" i="1"/>
  <c r="DN80" i="1" a="1"/>
  <c r="DN80" i="1"/>
  <c r="DM80" i="1"/>
  <c r="DN81" i="1" a="1"/>
  <c r="DN81" i="1"/>
  <c r="DM81" i="1"/>
  <c r="DN82" i="1" a="1"/>
  <c r="DN82" i="1"/>
  <c r="DM82" i="1"/>
  <c r="DN83" i="1" a="1"/>
  <c r="DN83" i="1"/>
  <c r="DM83" i="1"/>
  <c r="DN84" i="1" a="1"/>
  <c r="DN84" i="1"/>
  <c r="DM84" i="1"/>
  <c r="DN85" i="1" a="1"/>
  <c r="DN85" i="1"/>
  <c r="DM85" i="1"/>
  <c r="DN86" i="1" a="1"/>
  <c r="DN86" i="1"/>
  <c r="DM86" i="1"/>
  <c r="DN87" i="1" a="1"/>
  <c r="DN87" i="1"/>
  <c r="DM87" i="1"/>
  <c r="DN88" i="1" a="1"/>
  <c r="DN88" i="1"/>
  <c r="DM88" i="1"/>
  <c r="DN89" i="1" a="1"/>
  <c r="DN89" i="1"/>
  <c r="DM89" i="1"/>
  <c r="DN90" i="1" a="1"/>
  <c r="DN90" i="1"/>
  <c r="DM90" i="1"/>
  <c r="DN91" i="1" a="1"/>
  <c r="DN91" i="1"/>
  <c r="DM91" i="1"/>
  <c r="DN92" i="1" a="1"/>
  <c r="DN92" i="1"/>
  <c r="DM92" i="1"/>
  <c r="DN93" i="1" a="1"/>
  <c r="DN93" i="1"/>
  <c r="DM93" i="1"/>
  <c r="DN94" i="1" a="1"/>
  <c r="DN94" i="1"/>
  <c r="DM94" i="1"/>
  <c r="DN95" i="1" a="1"/>
  <c r="DN95" i="1"/>
  <c r="DM95" i="1"/>
  <c r="DN96" i="1" a="1"/>
  <c r="DN96" i="1"/>
  <c r="DM96" i="1"/>
  <c r="DN97" i="1" a="1"/>
  <c r="DN97" i="1"/>
  <c r="DM97" i="1"/>
  <c r="DN98" i="1" a="1"/>
  <c r="DN98" i="1"/>
  <c r="DM98" i="1"/>
  <c r="DN99" i="1" a="1"/>
  <c r="DN99" i="1"/>
  <c r="DM99" i="1"/>
  <c r="DN100" i="1" a="1"/>
  <c r="DN100" i="1"/>
  <c r="DM100" i="1"/>
  <c r="DN101" i="1" a="1"/>
  <c r="DN101" i="1"/>
  <c r="DM101" i="1"/>
  <c r="DN102" i="1" a="1"/>
  <c r="DN102" i="1"/>
  <c r="DM102" i="1"/>
  <c r="DN103" i="1" a="1"/>
  <c r="DN103" i="1"/>
  <c r="DM103" i="1"/>
  <c r="DN104" i="1" a="1"/>
  <c r="DN104" i="1"/>
  <c r="DM104" i="1"/>
  <c r="DN105" i="1" a="1"/>
  <c r="DN105" i="1"/>
  <c r="DM105" i="1"/>
  <c r="DN106" i="1" a="1"/>
  <c r="DN106" i="1"/>
  <c r="DM106" i="1"/>
  <c r="DN107" i="1" a="1"/>
  <c r="DN107" i="1"/>
  <c r="DM107" i="1"/>
  <c r="DN108" i="1" a="1"/>
  <c r="DN108" i="1"/>
  <c r="DM108" i="1"/>
  <c r="DN109" i="1" a="1"/>
  <c r="DN109" i="1"/>
  <c r="DM109" i="1"/>
  <c r="DN110" i="1" a="1"/>
  <c r="DN110" i="1"/>
  <c r="DM110" i="1"/>
  <c r="DN111" i="1" a="1"/>
  <c r="DN111" i="1"/>
  <c r="DM111" i="1"/>
  <c r="DN112" i="1" a="1"/>
  <c r="DN112" i="1"/>
  <c r="DM112" i="1"/>
  <c r="DN113" i="1" a="1"/>
  <c r="DN113" i="1"/>
  <c r="DM113" i="1"/>
  <c r="DN114" i="1" a="1"/>
  <c r="DN114" i="1"/>
  <c r="DM114" i="1"/>
  <c r="DN115" i="1" a="1"/>
  <c r="DN115" i="1"/>
  <c r="DM115" i="1"/>
  <c r="DN116" i="1" a="1"/>
  <c r="DN116" i="1"/>
  <c r="DM116" i="1"/>
  <c r="DN117" i="1" a="1"/>
  <c r="DN117" i="1"/>
  <c r="DM117" i="1"/>
  <c r="DN118" i="1" a="1"/>
  <c r="DN118" i="1"/>
  <c r="DM118" i="1"/>
  <c r="DN119" i="1" a="1"/>
  <c r="DN119" i="1"/>
  <c r="DM119" i="1"/>
  <c r="DN120" i="1" a="1"/>
  <c r="DN120" i="1"/>
  <c r="DM120" i="1"/>
  <c r="DN121" i="1" a="1"/>
  <c r="DN121" i="1"/>
  <c r="DM121" i="1"/>
  <c r="DN122" i="1" a="1"/>
  <c r="DN122" i="1"/>
  <c r="DM122" i="1"/>
  <c r="DN123" i="1" a="1"/>
  <c r="DN123" i="1"/>
  <c r="DM123" i="1"/>
  <c r="DN124" i="1" a="1"/>
  <c r="DN124" i="1"/>
  <c r="DM124" i="1"/>
  <c r="DN125" i="1" a="1"/>
  <c r="DN125" i="1"/>
  <c r="DM125" i="1"/>
  <c r="DN126" i="1" a="1"/>
  <c r="DN126" i="1"/>
  <c r="DM126" i="1"/>
  <c r="DN127" i="1" a="1"/>
  <c r="DN127" i="1"/>
  <c r="DM127" i="1"/>
  <c r="DN128" i="1" a="1"/>
  <c r="DN128" i="1"/>
  <c r="DM128" i="1"/>
  <c r="DN129" i="1" a="1"/>
  <c r="DN129" i="1"/>
  <c r="DM129" i="1"/>
  <c r="DN130" i="1" a="1"/>
  <c r="DN130" i="1"/>
  <c r="DM130" i="1"/>
  <c r="DN131" i="1" a="1"/>
  <c r="DN131" i="1"/>
  <c r="DM131" i="1"/>
  <c r="DN132" i="1" a="1"/>
  <c r="DN132" i="1"/>
  <c r="DM132" i="1"/>
  <c r="DN133" i="1" a="1"/>
  <c r="DN133" i="1"/>
  <c r="DM133" i="1"/>
  <c r="DN134" i="1" a="1"/>
  <c r="DN134" i="1"/>
  <c r="DM134" i="1"/>
  <c r="DN135" i="1" a="1"/>
  <c r="DN135" i="1"/>
  <c r="DM135" i="1"/>
  <c r="DN136" i="1" a="1"/>
  <c r="DN136" i="1"/>
  <c r="DM136" i="1"/>
  <c r="DN137" i="1" a="1"/>
  <c r="DN137" i="1"/>
  <c r="DM137" i="1"/>
  <c r="DN138" i="1" a="1"/>
  <c r="DN138" i="1"/>
  <c r="DM138" i="1"/>
  <c r="DN139" i="1" a="1"/>
  <c r="DN139" i="1"/>
  <c r="DM139" i="1"/>
  <c r="DN140" i="1" a="1"/>
  <c r="DN140" i="1"/>
  <c r="DM140" i="1"/>
  <c r="DN141" i="1" a="1"/>
  <c r="DN141" i="1"/>
  <c r="DM141" i="1"/>
  <c r="DN142" i="1" a="1"/>
  <c r="DN142" i="1"/>
  <c r="DM142" i="1"/>
  <c r="DN143" i="1" a="1"/>
  <c r="DN143" i="1"/>
  <c r="DM143" i="1"/>
  <c r="DN144" i="1" a="1"/>
  <c r="DN144" i="1"/>
  <c r="DM144" i="1"/>
  <c r="DN145" i="1" a="1"/>
  <c r="DN145" i="1"/>
  <c r="DM145" i="1"/>
  <c r="DN146" i="1" a="1"/>
  <c r="DN146" i="1"/>
  <c r="DM146" i="1"/>
  <c r="DN147" i="1" a="1"/>
  <c r="DN147" i="1"/>
  <c r="DM147" i="1"/>
  <c r="DN148" i="1" a="1"/>
  <c r="DN148" i="1"/>
  <c r="DM148" i="1"/>
  <c r="DN149" i="1" a="1"/>
  <c r="DN149" i="1"/>
  <c r="DM149" i="1"/>
  <c r="DN150" i="1" a="1"/>
  <c r="DN150" i="1"/>
  <c r="DM150" i="1"/>
  <c r="EM1" i="1"/>
  <c r="EN1" i="1"/>
  <c r="EN2" i="1" a="1"/>
  <c r="EN2" i="1"/>
  <c r="EM2" i="1"/>
  <c r="EL3" i="1"/>
  <c r="EN3" i="1" a="1"/>
  <c r="EN3" i="1"/>
  <c r="EM3" i="1"/>
  <c r="EL4" i="1"/>
  <c r="EN4" i="1" a="1"/>
  <c r="EN4" i="1"/>
  <c r="EM4" i="1"/>
  <c r="EL5" i="1"/>
  <c r="EN5" i="1" a="1"/>
  <c r="EN5" i="1"/>
  <c r="EM5" i="1"/>
  <c r="EL6" i="1"/>
  <c r="EN6" i="1" a="1"/>
  <c r="EN6" i="1"/>
  <c r="EM6" i="1"/>
  <c r="EL7" i="1"/>
  <c r="EN7" i="1" a="1"/>
  <c r="EN7" i="1"/>
  <c r="EM7" i="1"/>
  <c r="EL8" i="1"/>
  <c r="EN8" i="1" a="1"/>
  <c r="EN8" i="1"/>
  <c r="EM8" i="1"/>
  <c r="EL9" i="1"/>
  <c r="EN9" i="1" a="1"/>
  <c r="EN9" i="1"/>
  <c r="EM9" i="1"/>
  <c r="EL10" i="1"/>
  <c r="EN10" i="1" a="1"/>
  <c r="EN10" i="1"/>
  <c r="EM10" i="1"/>
  <c r="EL11" i="1"/>
  <c r="EN11" i="1" a="1"/>
  <c r="EN11" i="1"/>
  <c r="EM11" i="1"/>
  <c r="EL12" i="1"/>
  <c r="EN12" i="1" a="1"/>
  <c r="EN12" i="1"/>
  <c r="EM12" i="1"/>
  <c r="EL13" i="1"/>
  <c r="EN13" i="1" a="1"/>
  <c r="EN13" i="1"/>
  <c r="EM13" i="1"/>
  <c r="EL14" i="1"/>
  <c r="EN14" i="1" a="1"/>
  <c r="EN14" i="1"/>
  <c r="EM14" i="1"/>
  <c r="EN15" i="1" a="1"/>
  <c r="EN15" i="1"/>
  <c r="EM15" i="1"/>
  <c r="EL16" i="1"/>
  <c r="EN16" i="1" a="1"/>
  <c r="EN16" i="1"/>
  <c r="EM16" i="1"/>
  <c r="EL17" i="1"/>
  <c r="EN17" i="1" a="1"/>
  <c r="EN17" i="1"/>
  <c r="EM17" i="1"/>
  <c r="EL18" i="1"/>
  <c r="EN18" i="1" a="1"/>
  <c r="EN18" i="1"/>
  <c r="EM18" i="1"/>
  <c r="EN19" i="1" a="1"/>
  <c r="EN19" i="1"/>
  <c r="EM19" i="1"/>
  <c r="EL20" i="1"/>
  <c r="EN20" i="1" a="1"/>
  <c r="EN20" i="1"/>
  <c r="EM20" i="1"/>
  <c r="EL21" i="1"/>
  <c r="EN21" i="1" a="1"/>
  <c r="EN21" i="1"/>
  <c r="EM21" i="1"/>
  <c r="EL22" i="1"/>
  <c r="EN22" i="1" a="1"/>
  <c r="EN22" i="1"/>
  <c r="EM22" i="1"/>
  <c r="EL23" i="1"/>
  <c r="EN23" i="1" a="1"/>
  <c r="EN23" i="1"/>
  <c r="EM23" i="1"/>
  <c r="EL24" i="1"/>
  <c r="EN24" i="1" a="1"/>
  <c r="EN24" i="1"/>
  <c r="EM24" i="1"/>
  <c r="EL25" i="1"/>
  <c r="EN25" i="1" a="1"/>
  <c r="EN25" i="1"/>
  <c r="EM25" i="1"/>
  <c r="EL26" i="1"/>
  <c r="EN26" i="1" a="1"/>
  <c r="EN26" i="1"/>
  <c r="EM26" i="1"/>
  <c r="EL27" i="1"/>
  <c r="EN27" i="1" a="1"/>
  <c r="EN27" i="1"/>
  <c r="EM27" i="1"/>
  <c r="EL28" i="1"/>
  <c r="EN28" i="1" a="1"/>
  <c r="EN28" i="1"/>
  <c r="EM28" i="1"/>
  <c r="EL29" i="1"/>
  <c r="EN29" i="1" a="1"/>
  <c r="EN29" i="1"/>
  <c r="EM29" i="1"/>
  <c r="EL30" i="1"/>
  <c r="EN30" i="1" a="1"/>
  <c r="EN30" i="1"/>
  <c r="EM30" i="1"/>
  <c r="EL31" i="1"/>
  <c r="EN31" i="1" a="1"/>
  <c r="EN31" i="1"/>
  <c r="EM31" i="1"/>
  <c r="EL32" i="1"/>
  <c r="EN32" i="1" a="1"/>
  <c r="EN32" i="1"/>
  <c r="EM32" i="1"/>
  <c r="EL33" i="1"/>
  <c r="EN33" i="1" a="1"/>
  <c r="EN33" i="1"/>
  <c r="EM33" i="1"/>
  <c r="EL34" i="1"/>
  <c r="EN34" i="1" a="1"/>
  <c r="EN34" i="1"/>
  <c r="EM34" i="1"/>
  <c r="EN35" i="1" a="1"/>
  <c r="EN35" i="1"/>
  <c r="EM35" i="1"/>
  <c r="EN36" i="1" a="1"/>
  <c r="EN36" i="1"/>
  <c r="EM36" i="1"/>
  <c r="EL37" i="1"/>
  <c r="EN37" i="1" a="1"/>
  <c r="EN37" i="1"/>
  <c r="EM37" i="1"/>
  <c r="EL38" i="1"/>
  <c r="EN38" i="1" a="1"/>
  <c r="EN38" i="1"/>
  <c r="EM38" i="1"/>
  <c r="EL39" i="1"/>
  <c r="EN39" i="1" a="1"/>
  <c r="EN39" i="1"/>
  <c r="EM39" i="1"/>
  <c r="EL40" i="1"/>
  <c r="EN40" i="1" a="1"/>
  <c r="EN40" i="1"/>
  <c r="EM40" i="1"/>
  <c r="EN41" i="1" a="1"/>
  <c r="EN41" i="1"/>
  <c r="EM41" i="1"/>
  <c r="EL42" i="1"/>
  <c r="EN42" i="1" a="1"/>
  <c r="EN42" i="1"/>
  <c r="EM42" i="1"/>
  <c r="EN43" i="1" a="1"/>
  <c r="EN43" i="1"/>
  <c r="EM43" i="1"/>
  <c r="EN44" i="1" a="1"/>
  <c r="EN44" i="1"/>
  <c r="EM44" i="1"/>
  <c r="EN45" i="1" a="1"/>
  <c r="EN45" i="1"/>
  <c r="EM45" i="1"/>
  <c r="EN46" i="1" a="1"/>
  <c r="EN46" i="1"/>
  <c r="EM46" i="1"/>
  <c r="EN47" i="1" a="1"/>
  <c r="EN47" i="1"/>
  <c r="EM47" i="1"/>
  <c r="EN48" i="1" a="1"/>
  <c r="EN48" i="1"/>
  <c r="EM48" i="1"/>
  <c r="EN49" i="1" a="1"/>
  <c r="EN49" i="1"/>
  <c r="EM49" i="1"/>
  <c r="EN50" i="1" a="1"/>
  <c r="EN50" i="1"/>
  <c r="EM50" i="1"/>
  <c r="EN51" i="1" a="1"/>
  <c r="EN51" i="1"/>
  <c r="EM51" i="1"/>
  <c r="EN52" i="1" a="1"/>
  <c r="EN52" i="1"/>
  <c r="EM52" i="1"/>
  <c r="EN53" i="1" a="1"/>
  <c r="EN53" i="1"/>
  <c r="EM53" i="1"/>
  <c r="EN54" i="1" a="1"/>
  <c r="EN54" i="1"/>
  <c r="EM54" i="1"/>
  <c r="EN55" i="1" a="1"/>
  <c r="EN55" i="1"/>
  <c r="EM55" i="1"/>
  <c r="EN56" i="1" a="1"/>
  <c r="EN56" i="1"/>
  <c r="EM56" i="1"/>
  <c r="EN57" i="1" a="1"/>
  <c r="EN57" i="1"/>
  <c r="EM57" i="1"/>
  <c r="EN58" i="1" a="1"/>
  <c r="EN58" i="1"/>
  <c r="EM58" i="1"/>
  <c r="EN59" i="1" a="1"/>
  <c r="EN59" i="1"/>
  <c r="EM59" i="1"/>
  <c r="EN60" i="1" a="1"/>
  <c r="EN60" i="1"/>
  <c r="EM60" i="1"/>
  <c r="EN61" i="1" a="1"/>
  <c r="EN61" i="1"/>
  <c r="EM61" i="1"/>
  <c r="EN62" i="1" a="1"/>
  <c r="EN62" i="1"/>
  <c r="EM62" i="1"/>
  <c r="EN63" i="1" a="1"/>
  <c r="EN63" i="1"/>
  <c r="EM63" i="1"/>
  <c r="EN64" i="1" a="1"/>
  <c r="EN64" i="1"/>
  <c r="EM64" i="1"/>
  <c r="EN65" i="1" a="1"/>
  <c r="EN65" i="1"/>
  <c r="EM65" i="1"/>
  <c r="EN66" i="1" a="1"/>
  <c r="EN66" i="1"/>
  <c r="EM66" i="1"/>
  <c r="EN67" i="1" a="1"/>
  <c r="EN67" i="1"/>
  <c r="EM67" i="1"/>
  <c r="EN68" i="1" a="1"/>
  <c r="EN68" i="1"/>
  <c r="EM68" i="1"/>
  <c r="EN69" i="1" a="1"/>
  <c r="EN69" i="1"/>
  <c r="EM69" i="1"/>
  <c r="EN70" i="1" a="1"/>
  <c r="EN70" i="1"/>
  <c r="EM70" i="1"/>
  <c r="EN71" i="1" a="1"/>
  <c r="EN71" i="1"/>
  <c r="EM71" i="1"/>
  <c r="EN72" i="1" a="1"/>
  <c r="EN72" i="1"/>
  <c r="EM72" i="1"/>
  <c r="EN73" i="1" a="1"/>
  <c r="EN73" i="1"/>
  <c r="EM73" i="1"/>
  <c r="EN74" i="1" a="1"/>
  <c r="EN74" i="1"/>
  <c r="EM74" i="1"/>
  <c r="EN75" i="1" a="1"/>
  <c r="EN75" i="1"/>
  <c r="EM75" i="1"/>
  <c r="EN76" i="1" a="1"/>
  <c r="EN76" i="1"/>
  <c r="EM76" i="1"/>
  <c r="EN77" i="1" a="1"/>
  <c r="EN77" i="1"/>
  <c r="EM77" i="1"/>
  <c r="EN78" i="1" a="1"/>
  <c r="EN78" i="1"/>
  <c r="EM78" i="1"/>
  <c r="EN79" i="1" a="1"/>
  <c r="EN79" i="1"/>
  <c r="EM79" i="1"/>
  <c r="EN80" i="1" a="1"/>
  <c r="EN80" i="1"/>
  <c r="EM80" i="1"/>
  <c r="EN81" i="1" a="1"/>
  <c r="EN81" i="1"/>
  <c r="EM81" i="1"/>
  <c r="EN82" i="1" a="1"/>
  <c r="EN82" i="1"/>
  <c r="EM82" i="1"/>
  <c r="EN83" i="1" a="1"/>
  <c r="EN83" i="1"/>
  <c r="EM83" i="1"/>
  <c r="EN84" i="1" a="1"/>
  <c r="EN84" i="1"/>
  <c r="EM84" i="1"/>
  <c r="EN85" i="1" a="1"/>
  <c r="EN85" i="1"/>
  <c r="EM85" i="1"/>
  <c r="EN86" i="1" a="1"/>
  <c r="EN86" i="1"/>
  <c r="EM86" i="1"/>
  <c r="EN87" i="1" a="1"/>
  <c r="EN87" i="1"/>
  <c r="EM87" i="1"/>
  <c r="EN88" i="1" a="1"/>
  <c r="EN88" i="1"/>
  <c r="EM88" i="1"/>
  <c r="EN89" i="1" a="1"/>
  <c r="EN89" i="1"/>
  <c r="EM89" i="1"/>
  <c r="EN90" i="1" a="1"/>
  <c r="EN90" i="1"/>
  <c r="EM90" i="1"/>
  <c r="EN91" i="1" a="1"/>
  <c r="EN91" i="1"/>
  <c r="EM91" i="1"/>
  <c r="EN92" i="1" a="1"/>
  <c r="EN92" i="1"/>
  <c r="EM92" i="1"/>
  <c r="EN93" i="1" a="1"/>
  <c r="EN93" i="1"/>
  <c r="EM93" i="1"/>
  <c r="EN94" i="1" a="1"/>
  <c r="EN94" i="1"/>
  <c r="EM94" i="1"/>
  <c r="EN95" i="1" a="1"/>
  <c r="EN95" i="1"/>
  <c r="EM95" i="1"/>
  <c r="EN96" i="1" a="1"/>
  <c r="EN96" i="1"/>
  <c r="EM96" i="1"/>
  <c r="EN97" i="1" a="1"/>
  <c r="EN97" i="1"/>
  <c r="EM97" i="1"/>
  <c r="EN98" i="1" a="1"/>
  <c r="EN98" i="1"/>
  <c r="EM98" i="1"/>
  <c r="EN99" i="1" a="1"/>
  <c r="EN99" i="1"/>
  <c r="EM99" i="1"/>
  <c r="EN100" i="1" a="1"/>
  <c r="EN100" i="1"/>
  <c r="EM100" i="1"/>
  <c r="EN101" i="1" a="1"/>
  <c r="EN101" i="1"/>
  <c r="EM101" i="1"/>
  <c r="EN102" i="1" a="1"/>
  <c r="EN102" i="1"/>
  <c r="EM102" i="1"/>
  <c r="EN103" i="1" a="1"/>
  <c r="EN103" i="1"/>
  <c r="EM103" i="1"/>
  <c r="EN104" i="1" a="1"/>
  <c r="EN104" i="1"/>
  <c r="EM104" i="1"/>
  <c r="EN105" i="1" a="1"/>
  <c r="EN105" i="1"/>
  <c r="EM105" i="1"/>
  <c r="EN106" i="1" a="1"/>
  <c r="EN106" i="1"/>
  <c r="EM106" i="1"/>
  <c r="EN107" i="1" a="1"/>
  <c r="EN107" i="1"/>
  <c r="EM107" i="1"/>
  <c r="EN108" i="1" a="1"/>
  <c r="EN108" i="1"/>
  <c r="EM108" i="1"/>
  <c r="EN109" i="1" a="1"/>
  <c r="EN109" i="1"/>
  <c r="EM109" i="1"/>
  <c r="EN110" i="1" a="1"/>
  <c r="EN110" i="1"/>
  <c r="EM110" i="1"/>
  <c r="EN111" i="1" a="1"/>
  <c r="EN111" i="1"/>
  <c r="EM111" i="1"/>
  <c r="EN112" i="1" a="1"/>
  <c r="EN112" i="1"/>
  <c r="EM112" i="1"/>
  <c r="EN113" i="1" a="1"/>
  <c r="EN113" i="1"/>
  <c r="EM113" i="1"/>
  <c r="EN114" i="1" a="1"/>
  <c r="EN114" i="1"/>
  <c r="EM114" i="1"/>
  <c r="EN115" i="1" a="1"/>
  <c r="EN115" i="1"/>
  <c r="EM115" i="1"/>
  <c r="EN116" i="1" a="1"/>
  <c r="EN116" i="1"/>
  <c r="EM116" i="1"/>
  <c r="EN117" i="1" a="1"/>
  <c r="EN117" i="1"/>
  <c r="EM117" i="1"/>
  <c r="EN118" i="1" a="1"/>
  <c r="EN118" i="1"/>
  <c r="EM118" i="1"/>
  <c r="EN119" i="1" a="1"/>
  <c r="EN119" i="1"/>
  <c r="EM119" i="1"/>
  <c r="EN120" i="1" a="1"/>
  <c r="EN120" i="1"/>
  <c r="EM120" i="1"/>
  <c r="EN121" i="1" a="1"/>
  <c r="EN121" i="1"/>
  <c r="EM121" i="1"/>
  <c r="EN122" i="1" a="1"/>
  <c r="EN122" i="1"/>
  <c r="EM122" i="1"/>
  <c r="EN123" i="1" a="1"/>
  <c r="EN123" i="1"/>
  <c r="EM123" i="1"/>
  <c r="EN124" i="1" a="1"/>
  <c r="EN124" i="1"/>
  <c r="EM124" i="1"/>
  <c r="EN125" i="1" a="1"/>
  <c r="EN125" i="1"/>
  <c r="EM125" i="1"/>
  <c r="EN126" i="1" a="1"/>
  <c r="EN126" i="1"/>
  <c r="EM126" i="1"/>
  <c r="EN127" i="1" a="1"/>
  <c r="EN127" i="1"/>
  <c r="EM127" i="1"/>
  <c r="EN128" i="1" a="1"/>
  <c r="EN128" i="1"/>
  <c r="EM128" i="1"/>
  <c r="EN129" i="1" a="1"/>
  <c r="EN129" i="1"/>
  <c r="EM129" i="1"/>
  <c r="EN130" i="1" a="1"/>
  <c r="EN130" i="1"/>
  <c r="EM130" i="1"/>
  <c r="EN131" i="1" a="1"/>
  <c r="EN131" i="1"/>
  <c r="EM131" i="1"/>
  <c r="EN132" i="1" a="1"/>
  <c r="EN132" i="1"/>
  <c r="EM132" i="1"/>
  <c r="EN133" i="1" a="1"/>
  <c r="EN133" i="1"/>
  <c r="EM133" i="1"/>
  <c r="EN134" i="1" a="1"/>
  <c r="EN134" i="1"/>
  <c r="EM134" i="1"/>
  <c r="EN135" i="1" a="1"/>
  <c r="EN135" i="1"/>
  <c r="EM135" i="1"/>
  <c r="EN136" i="1" a="1"/>
  <c r="EN136" i="1"/>
  <c r="EM136" i="1"/>
  <c r="EN137" i="1" a="1"/>
  <c r="EN137" i="1"/>
  <c r="EM137" i="1"/>
  <c r="EN138" i="1" a="1"/>
  <c r="EN138" i="1"/>
  <c r="EM138" i="1"/>
  <c r="EN139" i="1" a="1"/>
  <c r="EN139" i="1"/>
  <c r="EM139" i="1"/>
  <c r="EN140" i="1" a="1"/>
  <c r="EN140" i="1"/>
  <c r="EM140" i="1"/>
  <c r="EN141" i="1" a="1"/>
  <c r="EN141" i="1"/>
  <c r="EM141" i="1"/>
  <c r="EN142" i="1" a="1"/>
  <c r="EN142" i="1"/>
  <c r="EM142" i="1"/>
  <c r="EN143" i="1" a="1"/>
  <c r="EN143" i="1"/>
  <c r="EM143" i="1"/>
  <c r="EN144" i="1" a="1"/>
  <c r="EN144" i="1"/>
  <c r="EM144" i="1"/>
  <c r="EN145" i="1" a="1"/>
  <c r="EN145" i="1"/>
  <c r="EM145" i="1"/>
  <c r="EN146" i="1" a="1"/>
  <c r="EN146" i="1"/>
  <c r="EM146" i="1"/>
  <c r="EN147" i="1" a="1"/>
  <c r="EN147" i="1"/>
  <c r="EM147" i="1"/>
  <c r="EN148" i="1" a="1"/>
  <c r="EN148" i="1"/>
  <c r="EM148" i="1"/>
  <c r="EN149" i="1" a="1"/>
  <c r="EN149" i="1"/>
  <c r="EM149" i="1"/>
  <c r="EN150" i="1" a="1"/>
  <c r="EN150" i="1"/>
  <c r="EM150" i="1"/>
  <c r="FM1" i="1"/>
  <c r="FN1" i="1"/>
  <c r="FN2" i="1" a="1"/>
  <c r="FN2" i="1"/>
  <c r="FM2" i="1"/>
  <c r="FL3" i="1"/>
  <c r="FN3" i="1" a="1"/>
  <c r="FN3" i="1"/>
  <c r="FM3" i="1"/>
  <c r="FL4" i="1"/>
  <c r="FN4" i="1" a="1"/>
  <c r="FN4" i="1"/>
  <c r="FM4" i="1"/>
  <c r="FL5" i="1"/>
  <c r="FN5" i="1" a="1"/>
  <c r="FN5" i="1"/>
  <c r="FM5" i="1"/>
  <c r="FL6" i="1"/>
  <c r="FN6" i="1" a="1"/>
  <c r="FN6" i="1"/>
  <c r="FM6" i="1"/>
  <c r="FL7" i="1"/>
  <c r="FN7" i="1" a="1"/>
  <c r="FN7" i="1"/>
  <c r="FM7" i="1"/>
  <c r="FL8" i="1"/>
  <c r="FN8" i="1" a="1"/>
  <c r="FN8" i="1"/>
  <c r="FM8" i="1"/>
  <c r="FL9" i="1"/>
  <c r="FN9" i="1" a="1"/>
  <c r="FN9" i="1"/>
  <c r="FM9" i="1"/>
  <c r="FL10" i="1"/>
  <c r="FN10" i="1" a="1"/>
  <c r="FN10" i="1"/>
  <c r="FM10" i="1"/>
  <c r="FL11" i="1"/>
  <c r="FN11" i="1" a="1"/>
  <c r="FN11" i="1"/>
  <c r="FM11" i="1"/>
  <c r="FL12" i="1"/>
  <c r="FN12" i="1" a="1"/>
  <c r="FN12" i="1"/>
  <c r="FM12" i="1"/>
  <c r="FN13" i="1" a="1"/>
  <c r="FN13" i="1"/>
  <c r="FM13" i="1"/>
  <c r="FL14" i="1"/>
  <c r="FN14" i="1" a="1"/>
  <c r="FN14" i="1"/>
  <c r="FM14" i="1"/>
  <c r="FL15" i="1"/>
  <c r="FN15" i="1" a="1"/>
  <c r="FN15" i="1"/>
  <c r="FM15" i="1"/>
  <c r="FL16" i="1"/>
  <c r="FN16" i="1" a="1"/>
  <c r="FN16" i="1"/>
  <c r="FM16" i="1"/>
  <c r="FN17" i="1" a="1"/>
  <c r="FN17" i="1"/>
  <c r="FM17" i="1"/>
  <c r="FL18" i="1"/>
  <c r="FN18" i="1" a="1"/>
  <c r="FN18" i="1"/>
  <c r="FM18" i="1"/>
  <c r="FL19" i="1"/>
  <c r="FN19" i="1" a="1"/>
  <c r="FN19" i="1"/>
  <c r="FM19" i="1"/>
  <c r="FL20" i="1"/>
  <c r="FN20" i="1" a="1"/>
  <c r="FN20" i="1"/>
  <c r="FM20" i="1"/>
  <c r="FL21" i="1"/>
  <c r="FN21" i="1" a="1"/>
  <c r="FN21" i="1"/>
  <c r="FM21" i="1"/>
  <c r="FL22" i="1"/>
  <c r="FN22" i="1" a="1"/>
  <c r="FN22" i="1"/>
  <c r="FM22" i="1"/>
  <c r="FL23" i="1"/>
  <c r="FN23" i="1" a="1"/>
  <c r="FN23" i="1"/>
  <c r="FM23" i="1"/>
  <c r="FN24" i="1" a="1"/>
  <c r="FN24" i="1"/>
  <c r="FM24" i="1"/>
  <c r="FL25" i="1"/>
  <c r="FN25" i="1" a="1"/>
  <c r="FN25" i="1"/>
  <c r="FM25" i="1"/>
  <c r="FL26" i="1"/>
  <c r="FN26" i="1" a="1"/>
  <c r="FN26" i="1"/>
  <c r="FM26" i="1"/>
  <c r="FL27" i="1"/>
  <c r="FN27" i="1" a="1"/>
  <c r="FN27" i="1"/>
  <c r="FM27" i="1"/>
  <c r="FN28" i="1" a="1"/>
  <c r="FN28" i="1"/>
  <c r="FM28" i="1"/>
  <c r="FL29" i="1"/>
  <c r="FN29" i="1" a="1"/>
  <c r="FN29" i="1"/>
  <c r="FM29" i="1"/>
  <c r="FL30" i="1"/>
  <c r="FN30" i="1" a="1"/>
  <c r="FN30" i="1"/>
  <c r="FM30" i="1"/>
  <c r="FL31" i="1"/>
  <c r="FN31" i="1" a="1"/>
  <c r="FN31" i="1"/>
  <c r="FM31" i="1"/>
  <c r="FL32" i="1"/>
  <c r="FN32" i="1" a="1"/>
  <c r="FN32" i="1"/>
  <c r="FM32" i="1"/>
  <c r="FL33" i="1"/>
  <c r="FN33" i="1" a="1"/>
  <c r="FN33" i="1"/>
  <c r="FM33" i="1"/>
  <c r="FL34" i="1"/>
  <c r="FN34" i="1" a="1"/>
  <c r="FN34" i="1"/>
  <c r="FM34" i="1"/>
  <c r="FN35" i="1" a="1"/>
  <c r="FN35" i="1"/>
  <c r="FM35" i="1"/>
  <c r="FN36" i="1" a="1"/>
  <c r="FN36" i="1"/>
  <c r="FM36" i="1"/>
  <c r="FL37" i="1"/>
  <c r="FN37" i="1" a="1"/>
  <c r="FN37" i="1"/>
  <c r="FM37" i="1"/>
  <c r="FL38" i="1"/>
  <c r="FN38" i="1" a="1"/>
  <c r="FN38" i="1"/>
  <c r="FM38" i="1"/>
  <c r="FN39" i="1" a="1"/>
  <c r="FN39" i="1"/>
  <c r="FM39" i="1"/>
  <c r="FL40" i="1"/>
  <c r="FN40" i="1" a="1"/>
  <c r="FN40" i="1"/>
  <c r="FM40" i="1"/>
  <c r="FL41" i="1"/>
  <c r="FN41" i="1" a="1"/>
  <c r="FN41" i="1"/>
  <c r="FM41" i="1"/>
  <c r="FN42" i="1" a="1"/>
  <c r="FN42" i="1"/>
  <c r="FM42" i="1"/>
  <c r="FL43" i="1"/>
  <c r="FN43" i="1" a="1"/>
  <c r="FN43" i="1"/>
  <c r="FM43" i="1"/>
  <c r="FL44" i="1"/>
  <c r="FN44" i="1" a="1"/>
  <c r="FN44" i="1"/>
  <c r="FM44" i="1"/>
  <c r="FL45" i="1"/>
  <c r="FN45" i="1" a="1"/>
  <c r="FN45" i="1"/>
  <c r="FM45" i="1"/>
  <c r="FL46" i="1"/>
  <c r="FN46" i="1" a="1"/>
  <c r="FN46" i="1"/>
  <c r="FM46" i="1"/>
  <c r="FL47" i="1"/>
  <c r="FN47" i="1" a="1"/>
  <c r="FN47" i="1"/>
  <c r="FM47" i="1"/>
  <c r="FL48" i="1"/>
  <c r="FN48" i="1" a="1"/>
  <c r="FN48" i="1"/>
  <c r="FM48" i="1"/>
  <c r="FL49" i="1"/>
  <c r="FN49" i="1" a="1"/>
  <c r="FN49" i="1"/>
  <c r="FM49" i="1"/>
  <c r="FL50" i="1"/>
  <c r="FN50" i="1" a="1"/>
  <c r="FN50" i="1"/>
  <c r="FM50" i="1"/>
  <c r="FL51" i="1"/>
  <c r="FN51" i="1" a="1"/>
  <c r="FN51" i="1"/>
  <c r="FM51" i="1"/>
  <c r="FN52" i="1" a="1"/>
  <c r="FN52" i="1"/>
  <c r="FM52" i="1"/>
  <c r="FL53" i="1"/>
  <c r="FN53" i="1" a="1"/>
  <c r="FN53" i="1"/>
  <c r="FM53" i="1"/>
  <c r="FL54" i="1"/>
  <c r="FN54" i="1" a="1"/>
  <c r="FN54" i="1"/>
  <c r="FM54" i="1"/>
  <c r="FN55" i="1" a="1"/>
  <c r="FN55" i="1"/>
  <c r="FM55" i="1"/>
  <c r="FL56" i="1"/>
  <c r="FN56" i="1" a="1"/>
  <c r="FN56" i="1"/>
  <c r="FM56" i="1"/>
  <c r="FL57" i="1"/>
  <c r="FN57" i="1" a="1"/>
  <c r="FN57" i="1"/>
  <c r="FM57" i="1"/>
  <c r="FL58" i="1"/>
  <c r="FN58" i="1" a="1"/>
  <c r="FN58" i="1"/>
  <c r="FM58" i="1"/>
  <c r="FL59" i="1"/>
  <c r="FN59" i="1" a="1"/>
  <c r="FN59" i="1"/>
  <c r="FM59" i="1"/>
  <c r="FL60" i="1"/>
  <c r="FN60" i="1" a="1"/>
  <c r="FN60" i="1"/>
  <c r="FM60" i="1"/>
  <c r="FL61" i="1"/>
  <c r="FN61" i="1" a="1"/>
  <c r="FN61" i="1"/>
  <c r="FM61" i="1"/>
  <c r="FL62" i="1"/>
  <c r="FN62" i="1" a="1"/>
  <c r="FN62" i="1"/>
  <c r="FM62" i="1"/>
  <c r="FL63" i="1"/>
  <c r="FN63" i="1" a="1"/>
  <c r="FN63" i="1"/>
  <c r="FM63" i="1"/>
  <c r="FL64" i="1"/>
  <c r="FN64" i="1" a="1"/>
  <c r="FN64" i="1"/>
  <c r="FM64" i="1"/>
  <c r="FN65" i="1" a="1"/>
  <c r="FN65" i="1"/>
  <c r="FM65" i="1"/>
  <c r="FN66" i="1" a="1"/>
  <c r="FN66" i="1"/>
  <c r="FM66" i="1"/>
  <c r="FN67" i="1" a="1"/>
  <c r="FN67" i="1"/>
  <c r="FM67" i="1"/>
  <c r="FL68" i="1"/>
  <c r="FN68" i="1" a="1"/>
  <c r="FN68" i="1"/>
  <c r="FM68" i="1"/>
  <c r="FL69" i="1"/>
  <c r="FN69" i="1" a="1"/>
  <c r="FN69" i="1"/>
  <c r="FM69" i="1"/>
  <c r="FL70" i="1"/>
  <c r="FN70" i="1" a="1"/>
  <c r="FN70" i="1"/>
  <c r="FM70" i="1"/>
  <c r="FN71" i="1" a="1"/>
  <c r="FN71" i="1"/>
  <c r="FM71" i="1"/>
  <c r="FL72" i="1"/>
  <c r="FN72" i="1" a="1"/>
  <c r="FN72" i="1"/>
  <c r="FM72" i="1"/>
  <c r="FL73" i="1"/>
  <c r="FN73" i="1" a="1"/>
  <c r="FN73" i="1"/>
  <c r="FM73" i="1"/>
  <c r="FL74" i="1"/>
  <c r="FN74" i="1" a="1"/>
  <c r="FN74" i="1"/>
  <c r="FM74" i="1"/>
  <c r="FL75" i="1"/>
  <c r="FN75" i="1" a="1"/>
  <c r="FN75" i="1"/>
  <c r="FM75" i="1"/>
  <c r="FL76" i="1"/>
  <c r="FN76" i="1" a="1"/>
  <c r="FN76" i="1"/>
  <c r="FM76" i="1"/>
  <c r="FL77" i="1"/>
  <c r="FN77" i="1" a="1"/>
  <c r="FN77" i="1"/>
  <c r="FM77" i="1"/>
  <c r="FL78" i="1"/>
  <c r="FN78" i="1" a="1"/>
  <c r="FN78" i="1"/>
  <c r="FM78" i="1"/>
  <c r="FL79" i="1"/>
  <c r="FN79" i="1" a="1"/>
  <c r="FN79" i="1"/>
  <c r="FM79" i="1"/>
  <c r="FL80" i="1"/>
  <c r="FN80" i="1" a="1"/>
  <c r="FN80" i="1"/>
  <c r="FM80" i="1"/>
  <c r="FN81" i="1" a="1"/>
  <c r="FN81" i="1"/>
  <c r="FM81" i="1"/>
  <c r="FL82" i="1"/>
  <c r="FN82" i="1" a="1"/>
  <c r="FN82" i="1"/>
  <c r="FM82" i="1"/>
  <c r="FL83" i="1"/>
  <c r="FN83" i="1" a="1"/>
  <c r="FN83" i="1"/>
  <c r="FM83" i="1"/>
  <c r="FL84" i="1"/>
  <c r="FN84" i="1" a="1"/>
  <c r="FN84" i="1"/>
  <c r="FM84" i="1"/>
  <c r="FN85" i="1" a="1"/>
  <c r="FN85" i="1"/>
  <c r="FM85" i="1"/>
  <c r="FL86" i="1"/>
  <c r="FN86" i="1" a="1"/>
  <c r="FN86" i="1"/>
  <c r="FM86" i="1"/>
  <c r="FL87" i="1"/>
  <c r="FN87" i="1" a="1"/>
  <c r="FN87" i="1"/>
  <c r="FM87" i="1"/>
  <c r="FN88" i="1" a="1"/>
  <c r="FN88" i="1"/>
  <c r="FM88" i="1"/>
  <c r="FL89" i="1"/>
  <c r="FN89" i="1" a="1"/>
  <c r="FN89" i="1"/>
  <c r="FM89" i="1"/>
  <c r="FL90" i="1"/>
  <c r="FN90" i="1" a="1"/>
  <c r="FN90" i="1"/>
  <c r="FM90" i="1"/>
  <c r="FN91" i="1" a="1"/>
  <c r="FN91" i="1"/>
  <c r="FM91" i="1"/>
  <c r="FL92" i="1"/>
  <c r="FN92" i="1" a="1"/>
  <c r="FN92" i="1"/>
  <c r="FM92" i="1"/>
  <c r="FL93" i="1"/>
  <c r="FN93" i="1" a="1"/>
  <c r="FN93" i="1"/>
  <c r="FM93" i="1"/>
  <c r="FL94" i="1"/>
  <c r="FN94" i="1" a="1"/>
  <c r="FN94" i="1"/>
  <c r="FM94" i="1"/>
  <c r="FL95" i="1"/>
  <c r="FN95" i="1" a="1"/>
  <c r="FN95" i="1"/>
  <c r="FM95" i="1"/>
  <c r="FN96" i="1" a="1"/>
  <c r="FN96" i="1"/>
  <c r="FM96" i="1"/>
  <c r="FN97" i="1" a="1"/>
  <c r="FN97" i="1"/>
  <c r="FM97" i="1"/>
  <c r="FN98" i="1" a="1"/>
  <c r="FN98" i="1"/>
  <c r="FM98" i="1"/>
  <c r="FN99" i="1" a="1"/>
  <c r="FN99" i="1"/>
  <c r="FM99" i="1"/>
  <c r="FN100" i="1" a="1"/>
  <c r="FN100" i="1"/>
  <c r="FM100" i="1"/>
  <c r="FN101" i="1" a="1"/>
  <c r="FN101" i="1"/>
  <c r="FM101" i="1"/>
  <c r="FN102" i="1" a="1"/>
  <c r="FN102" i="1"/>
  <c r="FM102" i="1"/>
  <c r="FN103" i="1" a="1"/>
  <c r="FN103" i="1"/>
  <c r="FM103" i="1"/>
  <c r="FN104" i="1" a="1"/>
  <c r="FN104" i="1"/>
  <c r="FM104" i="1"/>
  <c r="FN105" i="1" a="1"/>
  <c r="FN105" i="1"/>
  <c r="FM105" i="1"/>
  <c r="FN106" i="1" a="1"/>
  <c r="FN106" i="1"/>
  <c r="FM106" i="1"/>
  <c r="FN107" i="1" a="1"/>
  <c r="FN107" i="1"/>
  <c r="FM107" i="1"/>
  <c r="FN108" i="1" a="1"/>
  <c r="FN108" i="1"/>
  <c r="FM108" i="1"/>
  <c r="FN109" i="1" a="1"/>
  <c r="FN109" i="1"/>
  <c r="FM109" i="1"/>
  <c r="FN110" i="1" a="1"/>
  <c r="FN110" i="1"/>
  <c r="FM110" i="1"/>
  <c r="FN111" i="1" a="1"/>
  <c r="FN111" i="1"/>
  <c r="FM111" i="1"/>
  <c r="FN112" i="1" a="1"/>
  <c r="FN112" i="1"/>
  <c r="FM112" i="1"/>
  <c r="FN113" i="1" a="1"/>
  <c r="FN113" i="1"/>
  <c r="FM113" i="1"/>
  <c r="FN114" i="1" a="1"/>
  <c r="FN114" i="1"/>
  <c r="FM114" i="1"/>
  <c r="FN115" i="1" a="1"/>
  <c r="FN115" i="1"/>
  <c r="FM115" i="1"/>
  <c r="FN116" i="1" a="1"/>
  <c r="FN116" i="1"/>
  <c r="FM116" i="1"/>
  <c r="FN117" i="1" a="1"/>
  <c r="FN117" i="1"/>
  <c r="FM117" i="1"/>
  <c r="FN118" i="1" a="1"/>
  <c r="FN118" i="1"/>
  <c r="FM118" i="1"/>
  <c r="FN119" i="1" a="1"/>
  <c r="FN119" i="1"/>
  <c r="FM119" i="1"/>
  <c r="FN120" i="1" a="1"/>
  <c r="FN120" i="1"/>
  <c r="FM120" i="1"/>
  <c r="FN121" i="1" a="1"/>
  <c r="FN121" i="1"/>
  <c r="FM121" i="1"/>
  <c r="FN122" i="1" a="1"/>
  <c r="FN122" i="1"/>
  <c r="FM122" i="1"/>
  <c r="FN123" i="1" a="1"/>
  <c r="FN123" i="1"/>
  <c r="FM123" i="1"/>
  <c r="FN124" i="1" a="1"/>
  <c r="FN124" i="1"/>
  <c r="FM124" i="1"/>
  <c r="FN125" i="1" a="1"/>
  <c r="FN125" i="1"/>
  <c r="FM125" i="1"/>
  <c r="FN126" i="1" a="1"/>
  <c r="FN126" i="1"/>
  <c r="FM126" i="1"/>
  <c r="FN127" i="1" a="1"/>
  <c r="FN127" i="1"/>
  <c r="FM127" i="1"/>
  <c r="FN128" i="1" a="1"/>
  <c r="FN128" i="1"/>
  <c r="FM128" i="1"/>
  <c r="FN129" i="1" a="1"/>
  <c r="FN129" i="1"/>
  <c r="FM129" i="1"/>
  <c r="FN130" i="1" a="1"/>
  <c r="FN130" i="1"/>
  <c r="FM130" i="1"/>
  <c r="FN131" i="1" a="1"/>
  <c r="FN131" i="1"/>
  <c r="FM131" i="1"/>
  <c r="FN132" i="1" a="1"/>
  <c r="FN132" i="1"/>
  <c r="FM132" i="1"/>
  <c r="FN133" i="1" a="1"/>
  <c r="FN133" i="1"/>
  <c r="FM133" i="1"/>
  <c r="FN134" i="1" a="1"/>
  <c r="FN134" i="1"/>
  <c r="FM134" i="1"/>
  <c r="FN135" i="1" a="1"/>
  <c r="FN135" i="1"/>
  <c r="FM135" i="1"/>
  <c r="FN136" i="1" a="1"/>
  <c r="FN136" i="1"/>
  <c r="FM136" i="1"/>
  <c r="FN137" i="1" a="1"/>
  <c r="FN137" i="1"/>
  <c r="FM137" i="1"/>
  <c r="FN138" i="1" a="1"/>
  <c r="FN138" i="1"/>
  <c r="FM138" i="1"/>
  <c r="FN139" i="1" a="1"/>
  <c r="FN139" i="1"/>
  <c r="FM139" i="1"/>
  <c r="FN140" i="1" a="1"/>
  <c r="FN140" i="1"/>
  <c r="FM140" i="1"/>
  <c r="FN141" i="1" a="1"/>
  <c r="FN141" i="1"/>
  <c r="FM141" i="1"/>
  <c r="FN142" i="1" a="1"/>
  <c r="FN142" i="1"/>
  <c r="FM142" i="1"/>
  <c r="FN143" i="1" a="1"/>
  <c r="FN143" i="1"/>
  <c r="FM143" i="1"/>
  <c r="FN144" i="1" a="1"/>
  <c r="FN144" i="1"/>
  <c r="FM144" i="1"/>
  <c r="FN145" i="1" a="1"/>
  <c r="FN145" i="1"/>
  <c r="FM145" i="1"/>
  <c r="FN146" i="1" a="1"/>
  <c r="FN146" i="1"/>
  <c r="FM146" i="1"/>
  <c r="FN147" i="1" a="1"/>
  <c r="FN147" i="1"/>
  <c r="FM147" i="1"/>
  <c r="FN148" i="1" a="1"/>
  <c r="FN148" i="1"/>
  <c r="FM148" i="1"/>
  <c r="FN149" i="1" a="1"/>
  <c r="FN149" i="1"/>
  <c r="FM149" i="1"/>
  <c r="FN150" i="1" a="1"/>
  <c r="FN150" i="1"/>
  <c r="FM150" i="1"/>
  <c r="GM1" i="1"/>
  <c r="GN1" i="1"/>
  <c r="GN2" i="1" a="1"/>
  <c r="GN2" i="1"/>
  <c r="GM2" i="1"/>
  <c r="GN3" i="1" a="1"/>
  <c r="GN3" i="1"/>
  <c r="GM3" i="1"/>
  <c r="GN4" i="1" a="1"/>
  <c r="GN4" i="1"/>
  <c r="GM4" i="1"/>
  <c r="GN5" i="1" a="1"/>
  <c r="GN5" i="1"/>
  <c r="GM5" i="1"/>
  <c r="GN6" i="1" a="1"/>
  <c r="GN6" i="1"/>
  <c r="GM6" i="1"/>
  <c r="GN7" i="1" a="1"/>
  <c r="GN7" i="1"/>
  <c r="GM7" i="1"/>
  <c r="GN8" i="1" a="1"/>
  <c r="GN8" i="1"/>
  <c r="GM8" i="1"/>
  <c r="GN9" i="1" a="1"/>
  <c r="GN9" i="1"/>
  <c r="GM9" i="1"/>
  <c r="GN10" i="1" a="1"/>
  <c r="GN10" i="1"/>
  <c r="GM10" i="1"/>
  <c r="GN11" i="1" a="1"/>
  <c r="GN11" i="1"/>
  <c r="GM11" i="1"/>
  <c r="GN12" i="1" a="1"/>
  <c r="GN12" i="1"/>
  <c r="GM12" i="1"/>
  <c r="GN13" i="1" a="1"/>
  <c r="GN13" i="1"/>
  <c r="GM13" i="1"/>
  <c r="GN14" i="1" a="1"/>
  <c r="GN14" i="1"/>
  <c r="GM14" i="1"/>
  <c r="GN15" i="1" a="1"/>
  <c r="GN15" i="1"/>
  <c r="GM15" i="1"/>
  <c r="GN16" i="1" a="1"/>
  <c r="GN16" i="1"/>
  <c r="GM16" i="1"/>
  <c r="GN17" i="1" a="1"/>
  <c r="GN17" i="1"/>
  <c r="GM17" i="1"/>
  <c r="GN18" i="1" a="1"/>
  <c r="GN18" i="1"/>
  <c r="GM18" i="1"/>
  <c r="GN19" i="1" a="1"/>
  <c r="GN19" i="1"/>
  <c r="GM19" i="1"/>
  <c r="GN20" i="1" a="1"/>
  <c r="GN20" i="1"/>
  <c r="GM20" i="1"/>
  <c r="GN21" i="1" a="1"/>
  <c r="GN21" i="1"/>
  <c r="GM21" i="1"/>
  <c r="GN22" i="1" a="1"/>
  <c r="GN22" i="1"/>
  <c r="GM22" i="1"/>
  <c r="GN23" i="1" a="1"/>
  <c r="GN23" i="1"/>
  <c r="GM23" i="1"/>
  <c r="GN24" i="1" a="1"/>
  <c r="GN24" i="1"/>
  <c r="GM24" i="1"/>
  <c r="GN25" i="1" a="1"/>
  <c r="GN25" i="1"/>
  <c r="GM25" i="1"/>
  <c r="GN26" i="1" a="1"/>
  <c r="GN26" i="1"/>
  <c r="GM26" i="1"/>
  <c r="GN27" i="1" a="1"/>
  <c r="GN27" i="1"/>
  <c r="GM27" i="1"/>
  <c r="GN28" i="1" a="1"/>
  <c r="GN28" i="1"/>
  <c r="GM28" i="1"/>
  <c r="GN29" i="1" a="1"/>
  <c r="GN29" i="1"/>
  <c r="GM29" i="1"/>
  <c r="GN30" i="1" a="1"/>
  <c r="GN30" i="1"/>
  <c r="GM30" i="1"/>
  <c r="GN31" i="1" a="1"/>
  <c r="GN31" i="1"/>
  <c r="GM31" i="1"/>
  <c r="GN32" i="1" a="1"/>
  <c r="GN32" i="1"/>
  <c r="GM32" i="1"/>
  <c r="GN33" i="1" a="1"/>
  <c r="GN33" i="1"/>
  <c r="GM33" i="1"/>
  <c r="GN34" i="1" a="1"/>
  <c r="GN34" i="1"/>
  <c r="GM34" i="1"/>
  <c r="GN35" i="1" a="1"/>
  <c r="GN35" i="1"/>
  <c r="GM35" i="1"/>
  <c r="GN36" i="1" a="1"/>
  <c r="GN36" i="1"/>
  <c r="GM36" i="1"/>
  <c r="GN37" i="1" a="1"/>
  <c r="GN37" i="1"/>
  <c r="GM37" i="1"/>
  <c r="GN38" i="1" a="1"/>
  <c r="GN38" i="1"/>
  <c r="GM38" i="1"/>
  <c r="GN39" i="1" a="1"/>
  <c r="GN39" i="1"/>
  <c r="GM39" i="1"/>
  <c r="GN40" i="1" a="1"/>
  <c r="GN40" i="1"/>
  <c r="GM40" i="1"/>
  <c r="GN41" i="1" a="1"/>
  <c r="GN41" i="1"/>
  <c r="GM41" i="1"/>
  <c r="GN42" i="1" a="1"/>
  <c r="GN42" i="1"/>
  <c r="GM42" i="1"/>
  <c r="GN43" i="1" a="1"/>
  <c r="GN43" i="1"/>
  <c r="GM43" i="1"/>
  <c r="GN44" i="1" a="1"/>
  <c r="GN44" i="1"/>
  <c r="GM44" i="1"/>
  <c r="GN45" i="1" a="1"/>
  <c r="GN45" i="1"/>
  <c r="GM45" i="1"/>
  <c r="GN46" i="1" a="1"/>
  <c r="GN46" i="1"/>
  <c r="GM46" i="1"/>
  <c r="GN47" i="1" a="1"/>
  <c r="GN47" i="1"/>
  <c r="GM47" i="1"/>
  <c r="GN48" i="1" a="1"/>
  <c r="GN48" i="1"/>
  <c r="GM48" i="1"/>
  <c r="GN49" i="1" a="1"/>
  <c r="GN49" i="1"/>
  <c r="GM49" i="1"/>
  <c r="GN50" i="1" a="1"/>
  <c r="GN50" i="1"/>
  <c r="GM50" i="1"/>
  <c r="GN51" i="1" a="1"/>
  <c r="GN51" i="1"/>
  <c r="GM51" i="1"/>
  <c r="GN52" i="1" a="1"/>
  <c r="GN52" i="1"/>
  <c r="GM52" i="1"/>
  <c r="GN53" i="1" a="1"/>
  <c r="GN53" i="1"/>
  <c r="GM53" i="1"/>
  <c r="GN54" i="1" a="1"/>
  <c r="GN54" i="1"/>
  <c r="GM54" i="1"/>
  <c r="GN55" i="1" a="1"/>
  <c r="GN55" i="1"/>
  <c r="GM55" i="1"/>
  <c r="GN56" i="1" a="1"/>
  <c r="GN56" i="1"/>
  <c r="GM56" i="1"/>
  <c r="GN57" i="1" a="1"/>
  <c r="GN57" i="1"/>
  <c r="GM57" i="1"/>
  <c r="GN58" i="1" a="1"/>
  <c r="GN58" i="1"/>
  <c r="GM58" i="1"/>
  <c r="GN59" i="1" a="1"/>
  <c r="GN59" i="1"/>
  <c r="GM59" i="1"/>
  <c r="GN60" i="1" a="1"/>
  <c r="GN60" i="1"/>
  <c r="GM60" i="1"/>
  <c r="GN61" i="1" a="1"/>
  <c r="GN61" i="1"/>
  <c r="GM61" i="1"/>
  <c r="GN62" i="1" a="1"/>
  <c r="GN62" i="1"/>
  <c r="GM62" i="1"/>
  <c r="GN63" i="1" a="1"/>
  <c r="GN63" i="1"/>
  <c r="GM63" i="1"/>
  <c r="GN64" i="1" a="1"/>
  <c r="GN64" i="1"/>
  <c r="GM64" i="1"/>
  <c r="GN65" i="1" a="1"/>
  <c r="GN65" i="1"/>
  <c r="GM65" i="1"/>
  <c r="GN66" i="1" a="1"/>
  <c r="GN66" i="1"/>
  <c r="GM66" i="1"/>
  <c r="GN67" i="1" a="1"/>
  <c r="GN67" i="1"/>
  <c r="GM67" i="1"/>
  <c r="GN68" i="1" a="1"/>
  <c r="GN68" i="1"/>
  <c r="GM68" i="1"/>
  <c r="GN69" i="1" a="1"/>
  <c r="GN69" i="1"/>
  <c r="GM69" i="1"/>
  <c r="GN70" i="1" a="1"/>
  <c r="GN70" i="1"/>
  <c r="GM70" i="1"/>
  <c r="GN71" i="1" a="1"/>
  <c r="GN71" i="1"/>
  <c r="GM71" i="1"/>
  <c r="GN72" i="1" a="1"/>
  <c r="GN72" i="1"/>
  <c r="GM72" i="1"/>
  <c r="GN73" i="1" a="1"/>
  <c r="GN73" i="1"/>
  <c r="GM73" i="1"/>
  <c r="GN74" i="1" a="1"/>
  <c r="GN74" i="1"/>
  <c r="GM74" i="1"/>
  <c r="GN75" i="1" a="1"/>
  <c r="GN75" i="1"/>
  <c r="GM75" i="1"/>
  <c r="GN76" i="1" a="1"/>
  <c r="GN76" i="1"/>
  <c r="GM76" i="1"/>
  <c r="GN77" i="1" a="1"/>
  <c r="GN77" i="1"/>
  <c r="GM77" i="1"/>
  <c r="GN78" i="1" a="1"/>
  <c r="GN78" i="1"/>
  <c r="GM78" i="1"/>
  <c r="GN79" i="1" a="1"/>
  <c r="GN79" i="1"/>
  <c r="GM79" i="1"/>
  <c r="GN80" i="1" a="1"/>
  <c r="GN80" i="1"/>
  <c r="GM80" i="1"/>
  <c r="GN81" i="1" a="1"/>
  <c r="GN81" i="1"/>
  <c r="GM81" i="1"/>
  <c r="GN82" i="1" a="1"/>
  <c r="GN82" i="1"/>
  <c r="GM82" i="1"/>
  <c r="GN83" i="1" a="1"/>
  <c r="GN83" i="1"/>
  <c r="GM83" i="1"/>
  <c r="GN84" i="1" a="1"/>
  <c r="GN84" i="1"/>
  <c r="GM84" i="1"/>
  <c r="GN85" i="1" a="1"/>
  <c r="GN85" i="1"/>
  <c r="GM85" i="1"/>
  <c r="GN86" i="1" a="1"/>
  <c r="GN86" i="1"/>
  <c r="GM86" i="1"/>
  <c r="GN87" i="1" a="1"/>
  <c r="GN87" i="1"/>
  <c r="GM87" i="1"/>
  <c r="GN88" i="1" a="1"/>
  <c r="GN88" i="1"/>
  <c r="GM88" i="1"/>
  <c r="GN89" i="1" a="1"/>
  <c r="GN89" i="1"/>
  <c r="GM89" i="1"/>
  <c r="GN90" i="1" a="1"/>
  <c r="GN90" i="1"/>
  <c r="GM90" i="1"/>
  <c r="GN91" i="1" a="1"/>
  <c r="GN91" i="1"/>
  <c r="GM91" i="1"/>
  <c r="GN92" i="1" a="1"/>
  <c r="GN92" i="1"/>
  <c r="GM92" i="1"/>
  <c r="GN93" i="1" a="1"/>
  <c r="GN93" i="1"/>
  <c r="GM93" i="1"/>
  <c r="GN94" i="1" a="1"/>
  <c r="GN94" i="1"/>
  <c r="GM94" i="1"/>
  <c r="GN95" i="1" a="1"/>
  <c r="GN95" i="1"/>
  <c r="GM95" i="1"/>
  <c r="GN96" i="1" a="1"/>
  <c r="GN96" i="1"/>
  <c r="GM96" i="1"/>
  <c r="GN97" i="1" a="1"/>
  <c r="GN97" i="1"/>
  <c r="GM97" i="1"/>
  <c r="GN98" i="1" a="1"/>
  <c r="GN98" i="1"/>
  <c r="GM98" i="1"/>
  <c r="GN99" i="1" a="1"/>
  <c r="GN99" i="1"/>
  <c r="GM99" i="1"/>
  <c r="GN100" i="1" a="1"/>
  <c r="GN100" i="1"/>
  <c r="GM100" i="1"/>
  <c r="GN101" i="1" a="1"/>
  <c r="GN101" i="1"/>
  <c r="GM101" i="1"/>
  <c r="GN102" i="1" a="1"/>
  <c r="GN102" i="1"/>
  <c r="GM102" i="1"/>
  <c r="GN103" i="1" a="1"/>
  <c r="GN103" i="1"/>
  <c r="GM103" i="1"/>
  <c r="GN104" i="1" a="1"/>
  <c r="GN104" i="1"/>
  <c r="GM104" i="1"/>
  <c r="GN105" i="1" a="1"/>
  <c r="GN105" i="1"/>
  <c r="GM105" i="1"/>
  <c r="GN106" i="1" a="1"/>
  <c r="GN106" i="1"/>
  <c r="GM106" i="1"/>
  <c r="GN107" i="1" a="1"/>
  <c r="GN107" i="1"/>
  <c r="GM107" i="1"/>
  <c r="GN108" i="1" a="1"/>
  <c r="GN108" i="1"/>
  <c r="GM108" i="1"/>
  <c r="GN109" i="1" a="1"/>
  <c r="GN109" i="1"/>
  <c r="GM109" i="1"/>
  <c r="GN110" i="1" a="1"/>
  <c r="GN110" i="1"/>
  <c r="GM110" i="1"/>
  <c r="GN111" i="1" a="1"/>
  <c r="GN111" i="1"/>
  <c r="GM111" i="1"/>
  <c r="GN112" i="1" a="1"/>
  <c r="GN112" i="1"/>
  <c r="GM112" i="1"/>
  <c r="GN113" i="1" a="1"/>
  <c r="GN113" i="1"/>
  <c r="GM113" i="1"/>
  <c r="GN114" i="1" a="1"/>
  <c r="GN114" i="1"/>
  <c r="GM114" i="1"/>
  <c r="GN115" i="1" a="1"/>
  <c r="GN115" i="1"/>
  <c r="GM115" i="1"/>
  <c r="GN116" i="1" a="1"/>
  <c r="GN116" i="1"/>
  <c r="GM116" i="1"/>
  <c r="GN117" i="1" a="1"/>
  <c r="GN117" i="1"/>
  <c r="GM117" i="1"/>
  <c r="GN118" i="1" a="1"/>
  <c r="GN118" i="1"/>
  <c r="GM118" i="1"/>
  <c r="GN119" i="1" a="1"/>
  <c r="GN119" i="1"/>
  <c r="GM119" i="1"/>
  <c r="GN120" i="1" a="1"/>
  <c r="GN120" i="1"/>
  <c r="GM120" i="1"/>
  <c r="GN121" i="1" a="1"/>
  <c r="GN121" i="1"/>
  <c r="GM121" i="1"/>
  <c r="GN122" i="1" a="1"/>
  <c r="GN122" i="1"/>
  <c r="GM122" i="1"/>
  <c r="GN123" i="1" a="1"/>
  <c r="GN123" i="1"/>
  <c r="GM123" i="1"/>
  <c r="GN124" i="1" a="1"/>
  <c r="GN124" i="1"/>
  <c r="GM124" i="1"/>
  <c r="GN125" i="1" a="1"/>
  <c r="GN125" i="1"/>
  <c r="GM125" i="1"/>
  <c r="GN126" i="1" a="1"/>
  <c r="GN126" i="1"/>
  <c r="GM126" i="1"/>
  <c r="GN127" i="1" a="1"/>
  <c r="GN127" i="1"/>
  <c r="GM127" i="1"/>
  <c r="GN128" i="1" a="1"/>
  <c r="GN128" i="1"/>
  <c r="GM128" i="1"/>
  <c r="GN129" i="1" a="1"/>
  <c r="GN129" i="1"/>
  <c r="GM129" i="1"/>
  <c r="GN130" i="1" a="1"/>
  <c r="GN130" i="1"/>
  <c r="GM130" i="1"/>
  <c r="GN131" i="1" a="1"/>
  <c r="GN131" i="1"/>
  <c r="GM131" i="1"/>
  <c r="GN132" i="1" a="1"/>
  <c r="GN132" i="1"/>
  <c r="GM132" i="1"/>
  <c r="GN133" i="1" a="1"/>
  <c r="GN133" i="1"/>
  <c r="GM133" i="1"/>
  <c r="GN134" i="1" a="1"/>
  <c r="GN134" i="1"/>
  <c r="GM134" i="1"/>
  <c r="GN135" i="1" a="1"/>
  <c r="GN135" i="1"/>
  <c r="GM135" i="1"/>
  <c r="GN136" i="1" a="1"/>
  <c r="GN136" i="1"/>
  <c r="GM136" i="1"/>
  <c r="GN137" i="1" a="1"/>
  <c r="GN137" i="1"/>
  <c r="GM137" i="1"/>
  <c r="GN138" i="1" a="1"/>
  <c r="GN138" i="1"/>
  <c r="GM138" i="1"/>
  <c r="GN139" i="1" a="1"/>
  <c r="GN139" i="1"/>
  <c r="GM139" i="1"/>
  <c r="GN140" i="1" a="1"/>
  <c r="GN140" i="1"/>
  <c r="GM140" i="1"/>
  <c r="GN141" i="1" a="1"/>
  <c r="GN141" i="1"/>
  <c r="GM141" i="1"/>
  <c r="GN142" i="1" a="1"/>
  <c r="GN142" i="1"/>
  <c r="GM142" i="1"/>
  <c r="GN143" i="1" a="1"/>
  <c r="GN143" i="1"/>
  <c r="GM143" i="1"/>
  <c r="GN144" i="1" a="1"/>
  <c r="GN144" i="1"/>
  <c r="GM144" i="1"/>
  <c r="GN145" i="1" a="1"/>
  <c r="GN145" i="1"/>
  <c r="GM145" i="1"/>
  <c r="GN146" i="1" a="1"/>
  <c r="GN146" i="1"/>
  <c r="GM146" i="1"/>
  <c r="GN147" i="1" a="1"/>
  <c r="GN147" i="1"/>
  <c r="GM147" i="1"/>
  <c r="GN148" i="1" a="1"/>
  <c r="GN148" i="1"/>
  <c r="GM148" i="1"/>
  <c r="GN149" i="1" a="1"/>
  <c r="GN149" i="1"/>
  <c r="GM149" i="1"/>
  <c r="GN150" i="1" a="1"/>
  <c r="GN150" i="1"/>
  <c r="GM150" i="1"/>
  <c r="HM1" i="1"/>
  <c r="HN1" i="1"/>
  <c r="HN2" i="1" a="1"/>
  <c r="HN2" i="1"/>
  <c r="HM2" i="1"/>
  <c r="HL3" i="1"/>
  <c r="HN3" i="1" a="1"/>
  <c r="HN3" i="1"/>
  <c r="HM3" i="1"/>
  <c r="HL4" i="1"/>
  <c r="HN4" i="1" a="1"/>
  <c r="HN4" i="1"/>
  <c r="HM4" i="1"/>
  <c r="HL5" i="1"/>
  <c r="HN5" i="1" a="1"/>
  <c r="HN5" i="1"/>
  <c r="HM5" i="1"/>
  <c r="HL6" i="1"/>
  <c r="HN6" i="1" a="1"/>
  <c r="HN6" i="1"/>
  <c r="HM6" i="1"/>
  <c r="HL7" i="1"/>
  <c r="HN7" i="1" a="1"/>
  <c r="HN7" i="1"/>
  <c r="HM7" i="1"/>
  <c r="HL8" i="1"/>
  <c r="HN8" i="1" a="1"/>
  <c r="HN8" i="1"/>
  <c r="HM8" i="1"/>
  <c r="HN9" i="1" a="1"/>
  <c r="HN9" i="1"/>
  <c r="HM9" i="1"/>
  <c r="HL10" i="1"/>
  <c r="HN10" i="1" a="1"/>
  <c r="HN10" i="1"/>
  <c r="HM10" i="1"/>
  <c r="HL11" i="1"/>
  <c r="HN11" i="1" a="1"/>
  <c r="HN11" i="1"/>
  <c r="HM11" i="1"/>
  <c r="HL12" i="1"/>
  <c r="HN12" i="1" a="1"/>
  <c r="HN12" i="1"/>
  <c r="HM12" i="1"/>
  <c r="HL13" i="1"/>
  <c r="HN13" i="1" a="1"/>
  <c r="HN13" i="1"/>
  <c r="HM13" i="1"/>
  <c r="HN14" i="1" a="1"/>
  <c r="HN14" i="1"/>
  <c r="HM14" i="1"/>
  <c r="HN15" i="1" a="1"/>
  <c r="HN15" i="1"/>
  <c r="HM15" i="1"/>
  <c r="HN16" i="1" a="1"/>
  <c r="HN16" i="1"/>
  <c r="HM16" i="1"/>
  <c r="HL17" i="1"/>
  <c r="HN17" i="1" a="1"/>
  <c r="HN17" i="1"/>
  <c r="HM17" i="1"/>
  <c r="HL18" i="1"/>
  <c r="HN18" i="1" a="1"/>
  <c r="HN18" i="1"/>
  <c r="HM18" i="1"/>
  <c r="HN19" i="1" a="1"/>
  <c r="HN19" i="1"/>
  <c r="HM19" i="1"/>
  <c r="HL20" i="1"/>
  <c r="HN20" i="1" a="1"/>
  <c r="HN20" i="1"/>
  <c r="HM20" i="1"/>
  <c r="HL21" i="1"/>
  <c r="HN21" i="1" a="1"/>
  <c r="HN21" i="1"/>
  <c r="HM21" i="1"/>
  <c r="HL22" i="1"/>
  <c r="HN22" i="1" a="1"/>
  <c r="HN22" i="1"/>
  <c r="HM22" i="1"/>
  <c r="HL23" i="1"/>
  <c r="HN23" i="1" a="1"/>
  <c r="HN23" i="1"/>
  <c r="HM23" i="1"/>
  <c r="HL24" i="1"/>
  <c r="HN24" i="1" a="1"/>
  <c r="HN24" i="1"/>
  <c r="HM24" i="1"/>
  <c r="HL25" i="1"/>
  <c r="HN25" i="1" a="1"/>
  <c r="HN25" i="1"/>
  <c r="HM25" i="1"/>
  <c r="HN26" i="1" a="1"/>
  <c r="HN26" i="1"/>
  <c r="HM26" i="1"/>
  <c r="HL27" i="1"/>
  <c r="HN27" i="1" a="1"/>
  <c r="HN27" i="1"/>
  <c r="HM27" i="1"/>
  <c r="HL28" i="1"/>
  <c r="HN28" i="1" a="1"/>
  <c r="HN28" i="1"/>
  <c r="HM28" i="1"/>
  <c r="HL29" i="1"/>
  <c r="HN29" i="1" a="1"/>
  <c r="HN29" i="1"/>
  <c r="HM29" i="1"/>
  <c r="HL30" i="1"/>
  <c r="HN30" i="1" a="1"/>
  <c r="HN30" i="1"/>
  <c r="HM30" i="1"/>
  <c r="HL31" i="1"/>
  <c r="HN31" i="1" a="1"/>
  <c r="HN31" i="1"/>
  <c r="HM31" i="1"/>
  <c r="HL32" i="1"/>
  <c r="HN32" i="1" a="1"/>
  <c r="HN32" i="1"/>
  <c r="HM32" i="1"/>
  <c r="HL33" i="1"/>
  <c r="HN33" i="1" a="1"/>
  <c r="HN33" i="1"/>
  <c r="HM33" i="1"/>
  <c r="HL34" i="1"/>
  <c r="HN34" i="1" a="1"/>
  <c r="HN34" i="1"/>
  <c r="HM34" i="1"/>
  <c r="HL35" i="1"/>
  <c r="HN35" i="1" a="1"/>
  <c r="HN35" i="1"/>
  <c r="HM35" i="1"/>
  <c r="HL36" i="1"/>
  <c r="HN36" i="1" a="1"/>
  <c r="HN36" i="1"/>
  <c r="HM36" i="1"/>
  <c r="HL37" i="1"/>
  <c r="HN37" i="1" a="1"/>
  <c r="HN37" i="1"/>
  <c r="HM37" i="1"/>
  <c r="HN38" i="1" a="1"/>
  <c r="HN38" i="1"/>
  <c r="HM38" i="1"/>
  <c r="HL39" i="1"/>
  <c r="HN39" i="1" a="1"/>
  <c r="HN39" i="1"/>
  <c r="HM39" i="1"/>
  <c r="HL40" i="1"/>
  <c r="HN40" i="1" a="1"/>
  <c r="HN40" i="1"/>
  <c r="HM40" i="1"/>
  <c r="HL41" i="1"/>
  <c r="HN41" i="1" a="1"/>
  <c r="HN41" i="1"/>
  <c r="HM41" i="1"/>
  <c r="HL42" i="1"/>
  <c r="HN42" i="1" a="1"/>
  <c r="HN42" i="1"/>
  <c r="HM42" i="1"/>
  <c r="HL43" i="1"/>
  <c r="HN43" i="1" a="1"/>
  <c r="HN43" i="1"/>
  <c r="HM43" i="1"/>
  <c r="HL44" i="1"/>
  <c r="HN44" i="1" a="1"/>
  <c r="HN44" i="1"/>
  <c r="HM44" i="1"/>
  <c r="HL45" i="1"/>
  <c r="HN45" i="1" a="1"/>
  <c r="HN45" i="1"/>
  <c r="HM45" i="1"/>
  <c r="HL46" i="1"/>
  <c r="HN46" i="1" a="1"/>
  <c r="HN46" i="1"/>
  <c r="HM46" i="1"/>
  <c r="HL47" i="1"/>
  <c r="HN47" i="1" a="1"/>
  <c r="HN47" i="1"/>
  <c r="HM47" i="1"/>
  <c r="HL48" i="1"/>
  <c r="HN48" i="1" a="1"/>
  <c r="HN48" i="1"/>
  <c r="HM48" i="1"/>
  <c r="HL49" i="1"/>
  <c r="HN49" i="1" a="1"/>
  <c r="HN49" i="1"/>
  <c r="HM49" i="1"/>
  <c r="HL50" i="1"/>
  <c r="HN50" i="1" a="1"/>
  <c r="HN50" i="1"/>
  <c r="HM50" i="1"/>
  <c r="HL51" i="1"/>
  <c r="HN51" i="1" a="1"/>
  <c r="HN51" i="1"/>
  <c r="HM51" i="1"/>
  <c r="HL52" i="1"/>
  <c r="HN52" i="1" a="1"/>
  <c r="HN52" i="1"/>
  <c r="HM52" i="1"/>
  <c r="HL53" i="1"/>
  <c r="HN53" i="1" a="1"/>
  <c r="HN53" i="1"/>
  <c r="HM53" i="1"/>
  <c r="HL54" i="1"/>
  <c r="HN54" i="1" a="1"/>
  <c r="HN54" i="1"/>
  <c r="HM54" i="1"/>
  <c r="HL55" i="1"/>
  <c r="HN55" i="1" a="1"/>
  <c r="HN55" i="1"/>
  <c r="HM55" i="1"/>
  <c r="HL56" i="1"/>
  <c r="HN56" i="1" a="1"/>
  <c r="HN56" i="1"/>
  <c r="HM56" i="1"/>
  <c r="HL57" i="1"/>
  <c r="HN57" i="1" a="1"/>
  <c r="HN57" i="1"/>
  <c r="HM57" i="1"/>
  <c r="HL58" i="1"/>
  <c r="HN58" i="1" a="1"/>
  <c r="HN58" i="1"/>
  <c r="HM58" i="1"/>
  <c r="HL59" i="1"/>
  <c r="HN59" i="1" a="1"/>
  <c r="HN59" i="1"/>
  <c r="HM59" i="1"/>
  <c r="HL60" i="1"/>
  <c r="HN60" i="1" a="1"/>
  <c r="HN60" i="1"/>
  <c r="HM60" i="1"/>
  <c r="HL61" i="1"/>
  <c r="HN61" i="1" a="1"/>
  <c r="HN61" i="1"/>
  <c r="HM61" i="1"/>
  <c r="HL62" i="1"/>
  <c r="HN62" i="1" a="1"/>
  <c r="HN62" i="1"/>
  <c r="HM62" i="1"/>
  <c r="HN63" i="1" a="1"/>
  <c r="HN63" i="1"/>
  <c r="HM63" i="1"/>
  <c r="HN64" i="1" a="1"/>
  <c r="HN64" i="1"/>
  <c r="HM64" i="1"/>
  <c r="HN65" i="1" a="1"/>
  <c r="HN65" i="1"/>
  <c r="HM65" i="1"/>
  <c r="HN66" i="1" a="1"/>
  <c r="HN66" i="1"/>
  <c r="HM66" i="1"/>
  <c r="HN67" i="1" a="1"/>
  <c r="HN67" i="1"/>
  <c r="HM67" i="1"/>
  <c r="HN68" i="1" a="1"/>
  <c r="HN68" i="1"/>
  <c r="HM68" i="1"/>
  <c r="HN69" i="1" a="1"/>
  <c r="HN69" i="1"/>
  <c r="HM69" i="1"/>
  <c r="HN70" i="1" a="1"/>
  <c r="HN70" i="1"/>
  <c r="HM70" i="1"/>
  <c r="HN71" i="1" a="1"/>
  <c r="HN71" i="1"/>
  <c r="HM71" i="1"/>
  <c r="HN72" i="1" a="1"/>
  <c r="HN72" i="1"/>
  <c r="HM72" i="1"/>
  <c r="HN73" i="1" a="1"/>
  <c r="HN73" i="1"/>
  <c r="HM73" i="1"/>
  <c r="HN74" i="1" a="1"/>
  <c r="HN74" i="1"/>
  <c r="HM74" i="1"/>
  <c r="HN75" i="1" a="1"/>
  <c r="HN75" i="1"/>
  <c r="HM75" i="1"/>
  <c r="HN76" i="1" a="1"/>
  <c r="HN76" i="1"/>
  <c r="HM76" i="1"/>
  <c r="HN77" i="1" a="1"/>
  <c r="HN77" i="1"/>
  <c r="HM77" i="1"/>
  <c r="HN78" i="1" a="1"/>
  <c r="HN78" i="1"/>
  <c r="HM78" i="1"/>
  <c r="HN79" i="1" a="1"/>
  <c r="HN79" i="1"/>
  <c r="HM79" i="1"/>
  <c r="HN80" i="1" a="1"/>
  <c r="HN80" i="1"/>
  <c r="HM80" i="1"/>
  <c r="HN81" i="1" a="1"/>
  <c r="HN81" i="1"/>
  <c r="HM81" i="1"/>
  <c r="HN82" i="1" a="1"/>
  <c r="HN82" i="1"/>
  <c r="HM82" i="1"/>
  <c r="HN83" i="1" a="1"/>
  <c r="HN83" i="1"/>
  <c r="HM83" i="1"/>
  <c r="HN84" i="1" a="1"/>
  <c r="HN84" i="1"/>
  <c r="HM84" i="1"/>
  <c r="HN85" i="1" a="1"/>
  <c r="HN85" i="1"/>
  <c r="HM85" i="1"/>
  <c r="HN86" i="1" a="1"/>
  <c r="HN86" i="1"/>
  <c r="HM86" i="1"/>
  <c r="HN87" i="1" a="1"/>
  <c r="HN87" i="1"/>
  <c r="HM87" i="1"/>
  <c r="HN88" i="1" a="1"/>
  <c r="HN88" i="1"/>
  <c r="HM88" i="1"/>
  <c r="HN89" i="1" a="1"/>
  <c r="HN89" i="1"/>
  <c r="HM89" i="1"/>
  <c r="HN90" i="1" a="1"/>
  <c r="HN90" i="1"/>
  <c r="HM90" i="1"/>
  <c r="HN91" i="1" a="1"/>
  <c r="HN91" i="1"/>
  <c r="HM91" i="1"/>
  <c r="HN92" i="1" a="1"/>
  <c r="HN92" i="1"/>
  <c r="HM92" i="1"/>
  <c r="HN93" i="1" a="1"/>
  <c r="HN93" i="1"/>
  <c r="HM93" i="1"/>
  <c r="HN94" i="1" a="1"/>
  <c r="HN94" i="1"/>
  <c r="HM94" i="1"/>
  <c r="HN95" i="1" a="1"/>
  <c r="HN95" i="1"/>
  <c r="HM95" i="1"/>
  <c r="HN96" i="1" a="1"/>
  <c r="HN96" i="1"/>
  <c r="HM96" i="1"/>
  <c r="HN97" i="1" a="1"/>
  <c r="HN97" i="1"/>
  <c r="HM97" i="1"/>
  <c r="HN98" i="1" a="1"/>
  <c r="HN98" i="1"/>
  <c r="HM98" i="1"/>
  <c r="HN99" i="1" a="1"/>
  <c r="HN99" i="1"/>
  <c r="HM99" i="1"/>
  <c r="HN100" i="1" a="1"/>
  <c r="HN100" i="1"/>
  <c r="HM100" i="1"/>
  <c r="HN101" i="1" a="1"/>
  <c r="HN101" i="1"/>
  <c r="HM101" i="1"/>
  <c r="HN102" i="1" a="1"/>
  <c r="HN102" i="1"/>
  <c r="HM102" i="1"/>
  <c r="HN103" i="1" a="1"/>
  <c r="HN103" i="1"/>
  <c r="HM103" i="1"/>
  <c r="HN104" i="1" a="1"/>
  <c r="HN104" i="1"/>
  <c r="HM104" i="1"/>
  <c r="HN105" i="1" a="1"/>
  <c r="HN105" i="1"/>
  <c r="HM105" i="1"/>
  <c r="HN106" i="1" a="1"/>
  <c r="HN106" i="1"/>
  <c r="HM106" i="1"/>
  <c r="HN107" i="1" a="1"/>
  <c r="HN107" i="1"/>
  <c r="HM107" i="1"/>
  <c r="HN108" i="1" a="1"/>
  <c r="HN108" i="1"/>
  <c r="HM108" i="1"/>
  <c r="HN109" i="1" a="1"/>
  <c r="HN109" i="1"/>
  <c r="HM109" i="1"/>
  <c r="HN110" i="1" a="1"/>
  <c r="HN110" i="1"/>
  <c r="HM110" i="1"/>
  <c r="HN111" i="1" a="1"/>
  <c r="HN111" i="1"/>
  <c r="HM111" i="1"/>
  <c r="HN112" i="1" a="1"/>
  <c r="HN112" i="1"/>
  <c r="HM112" i="1"/>
  <c r="HN113" i="1" a="1"/>
  <c r="HN113" i="1"/>
  <c r="HM113" i="1"/>
  <c r="HN114" i="1" a="1"/>
  <c r="HN114" i="1"/>
  <c r="HM114" i="1"/>
  <c r="HN115" i="1" a="1"/>
  <c r="HN115" i="1"/>
  <c r="HM115" i="1"/>
  <c r="HN116" i="1" a="1"/>
  <c r="HN116" i="1"/>
  <c r="HM116" i="1"/>
  <c r="HN117" i="1" a="1"/>
  <c r="HN117" i="1"/>
  <c r="HM117" i="1"/>
  <c r="HN118" i="1" a="1"/>
  <c r="HN118" i="1"/>
  <c r="HM118" i="1"/>
  <c r="HN119" i="1" a="1"/>
  <c r="HN119" i="1"/>
  <c r="HM119" i="1"/>
  <c r="HN120" i="1" a="1"/>
  <c r="HN120" i="1"/>
  <c r="HM120" i="1"/>
  <c r="HN121" i="1" a="1"/>
  <c r="HN121" i="1"/>
  <c r="HM121" i="1"/>
  <c r="HN122" i="1" a="1"/>
  <c r="HN122" i="1"/>
  <c r="HM122" i="1"/>
  <c r="HN123" i="1" a="1"/>
  <c r="HN123" i="1"/>
  <c r="HM123" i="1"/>
  <c r="HN124" i="1" a="1"/>
  <c r="HN124" i="1"/>
  <c r="HM124" i="1"/>
  <c r="HN125" i="1" a="1"/>
  <c r="HN125" i="1"/>
  <c r="HM125" i="1"/>
  <c r="HN126" i="1" a="1"/>
  <c r="HN126" i="1"/>
  <c r="HM126" i="1"/>
  <c r="HN127" i="1" a="1"/>
  <c r="HN127" i="1"/>
  <c r="HM127" i="1"/>
  <c r="HN128" i="1" a="1"/>
  <c r="HN128" i="1"/>
  <c r="HM128" i="1"/>
  <c r="HN129" i="1" a="1"/>
  <c r="HN129" i="1"/>
  <c r="HM129" i="1"/>
  <c r="HN130" i="1" a="1"/>
  <c r="HN130" i="1"/>
  <c r="HM130" i="1"/>
  <c r="HN131" i="1" a="1"/>
  <c r="HN131" i="1"/>
  <c r="HM131" i="1"/>
  <c r="HN132" i="1" a="1"/>
  <c r="HN132" i="1"/>
  <c r="HM132" i="1"/>
  <c r="HN133" i="1" a="1"/>
  <c r="HN133" i="1"/>
  <c r="HM133" i="1"/>
  <c r="HN134" i="1" a="1"/>
  <c r="HN134" i="1"/>
  <c r="HM134" i="1"/>
  <c r="HN135" i="1" a="1"/>
  <c r="HN135" i="1"/>
  <c r="HM135" i="1"/>
  <c r="HN136" i="1" a="1"/>
  <c r="HN136" i="1"/>
  <c r="HM136" i="1"/>
  <c r="HN137" i="1" a="1"/>
  <c r="HN137" i="1"/>
  <c r="HM137" i="1"/>
  <c r="HN138" i="1" a="1"/>
  <c r="HN138" i="1"/>
  <c r="HM138" i="1"/>
  <c r="HN139" i="1" a="1"/>
  <c r="HN139" i="1"/>
  <c r="HM139" i="1"/>
  <c r="HN140" i="1" a="1"/>
  <c r="HN140" i="1"/>
  <c r="HM140" i="1"/>
  <c r="HN141" i="1" a="1"/>
  <c r="HN141" i="1"/>
  <c r="HM141" i="1"/>
  <c r="HN142" i="1" a="1"/>
  <c r="HN142" i="1"/>
  <c r="HM142" i="1"/>
  <c r="HN143" i="1" a="1"/>
  <c r="HN143" i="1"/>
  <c r="HM143" i="1"/>
  <c r="HN144" i="1" a="1"/>
  <c r="HN144" i="1"/>
  <c r="HM144" i="1"/>
  <c r="HN145" i="1" a="1"/>
  <c r="HN145" i="1"/>
  <c r="HM145" i="1"/>
  <c r="HN146" i="1" a="1"/>
  <c r="HN146" i="1"/>
  <c r="HM146" i="1"/>
  <c r="HN147" i="1" a="1"/>
  <c r="HN147" i="1"/>
  <c r="HM147" i="1"/>
  <c r="HN148" i="1" a="1"/>
  <c r="HN148" i="1"/>
  <c r="HM148" i="1"/>
  <c r="HN149" i="1" a="1"/>
  <c r="HN149" i="1"/>
  <c r="HM149" i="1"/>
  <c r="HN150" i="1" a="1"/>
  <c r="HN150" i="1"/>
  <c r="HM150" i="1"/>
  <c r="IM1" i="1"/>
  <c r="IN1" i="1"/>
  <c r="IN2" i="1" a="1"/>
  <c r="IN2" i="1"/>
  <c r="IM2" i="1"/>
  <c r="IL3" i="1"/>
  <c r="IN3" i="1" a="1"/>
  <c r="IN3" i="1"/>
  <c r="IM3" i="1"/>
  <c r="IL4" i="1"/>
  <c r="IN4" i="1" a="1"/>
  <c r="IN4" i="1"/>
  <c r="IM4" i="1"/>
  <c r="IL5" i="1"/>
  <c r="IN5" i="1" a="1"/>
  <c r="IN5" i="1"/>
  <c r="IM5" i="1"/>
  <c r="IN6" i="1" a="1"/>
  <c r="IN6" i="1"/>
  <c r="IM6" i="1"/>
  <c r="IL7" i="1"/>
  <c r="IN7" i="1" a="1"/>
  <c r="IN7" i="1"/>
  <c r="IM7" i="1"/>
  <c r="IL8" i="1"/>
  <c r="IN8" i="1" a="1"/>
  <c r="IN8" i="1"/>
  <c r="IM8" i="1"/>
  <c r="IL9" i="1"/>
  <c r="IN9" i="1" a="1"/>
  <c r="IN9" i="1"/>
  <c r="IM9" i="1"/>
  <c r="IL10" i="1"/>
  <c r="IN10" i="1" a="1"/>
  <c r="IN10" i="1"/>
  <c r="IM10" i="1"/>
  <c r="IL11" i="1"/>
  <c r="IN11" i="1" a="1"/>
  <c r="IN11" i="1"/>
  <c r="IM11" i="1"/>
  <c r="IL12" i="1"/>
  <c r="IN12" i="1" a="1"/>
  <c r="IN12" i="1"/>
  <c r="IM12" i="1"/>
  <c r="IN13" i="1" a="1"/>
  <c r="IN13" i="1"/>
  <c r="IM13" i="1"/>
  <c r="IL14" i="1"/>
  <c r="IN14" i="1" a="1"/>
  <c r="IN14" i="1"/>
  <c r="IM14" i="1"/>
  <c r="IL15" i="1"/>
  <c r="IN15" i="1" a="1"/>
  <c r="IN15" i="1"/>
  <c r="IM15" i="1"/>
  <c r="IL16" i="1"/>
  <c r="IN16" i="1" a="1"/>
  <c r="IN16" i="1"/>
  <c r="IM16" i="1"/>
  <c r="IL17" i="1"/>
  <c r="IN17" i="1" a="1"/>
  <c r="IN17" i="1"/>
  <c r="IM17" i="1"/>
  <c r="IL18" i="1"/>
  <c r="IN18" i="1" a="1"/>
  <c r="IN18" i="1"/>
  <c r="IM18" i="1"/>
  <c r="IL19" i="1"/>
  <c r="IN19" i="1" a="1"/>
  <c r="IN19" i="1"/>
  <c r="IM19" i="1"/>
  <c r="IN20" i="1" a="1"/>
  <c r="IN20" i="1"/>
  <c r="IM20" i="1"/>
  <c r="IN21" i="1" a="1"/>
  <c r="IN21" i="1"/>
  <c r="IM21" i="1"/>
  <c r="IL22" i="1"/>
  <c r="IN22" i="1" a="1"/>
  <c r="IN22" i="1"/>
  <c r="IM22" i="1"/>
  <c r="IL23" i="1"/>
  <c r="IN23" i="1" a="1"/>
  <c r="IN23" i="1"/>
  <c r="IM23" i="1"/>
  <c r="IL24" i="1"/>
  <c r="IN24" i="1" a="1"/>
  <c r="IN24" i="1"/>
  <c r="IM24" i="1"/>
  <c r="IN25" i="1" a="1"/>
  <c r="IN25" i="1"/>
  <c r="IM25" i="1"/>
  <c r="IL26" i="1"/>
  <c r="IN26" i="1" a="1"/>
  <c r="IN26" i="1"/>
  <c r="IM26" i="1"/>
  <c r="IL27" i="1"/>
  <c r="IN27" i="1" a="1"/>
  <c r="IN27" i="1"/>
  <c r="IM27" i="1"/>
  <c r="IN28" i="1" a="1"/>
  <c r="IN28" i="1"/>
  <c r="IM28" i="1"/>
  <c r="IN29" i="1" a="1"/>
  <c r="IN29" i="1"/>
  <c r="IM29" i="1"/>
  <c r="IN30" i="1" a="1"/>
  <c r="IN30" i="1"/>
  <c r="IM30" i="1"/>
  <c r="IL31" i="1"/>
  <c r="IN31" i="1" a="1"/>
  <c r="IN31" i="1"/>
  <c r="IM31" i="1"/>
  <c r="IN32" i="1" a="1"/>
  <c r="IN32" i="1"/>
  <c r="IM32" i="1"/>
  <c r="IL33" i="1"/>
  <c r="IN33" i="1" a="1"/>
  <c r="IN33" i="1"/>
  <c r="IM33" i="1"/>
  <c r="IN34" i="1" a="1"/>
  <c r="IN34" i="1"/>
  <c r="IM34" i="1"/>
  <c r="IL35" i="1"/>
  <c r="IN35" i="1" a="1"/>
  <c r="IN35" i="1"/>
  <c r="IM35" i="1"/>
  <c r="IL36" i="1"/>
  <c r="IN36" i="1" a="1"/>
  <c r="IN36" i="1"/>
  <c r="IM36" i="1"/>
  <c r="IL37" i="1"/>
  <c r="IN37" i="1" a="1"/>
  <c r="IN37" i="1"/>
  <c r="IM37" i="1"/>
  <c r="IL38" i="1"/>
  <c r="IN38" i="1" a="1"/>
  <c r="IN38" i="1"/>
  <c r="IM38" i="1"/>
  <c r="IL39" i="1"/>
  <c r="IN39" i="1" a="1"/>
  <c r="IN39" i="1"/>
  <c r="IM39" i="1"/>
  <c r="IN40" i="1" a="1"/>
  <c r="IN40" i="1"/>
  <c r="IM40" i="1"/>
  <c r="IN41" i="1" a="1"/>
  <c r="IN41" i="1"/>
  <c r="IM41" i="1"/>
  <c r="IL42" i="1"/>
  <c r="IN42" i="1" a="1"/>
  <c r="IN42" i="1"/>
  <c r="IM42" i="1"/>
  <c r="IN43" i="1" a="1"/>
  <c r="IN43" i="1"/>
  <c r="IM43" i="1"/>
  <c r="IN44" i="1" a="1"/>
  <c r="IN44" i="1"/>
  <c r="IM44" i="1"/>
  <c r="IL45" i="1"/>
  <c r="IN45" i="1" a="1"/>
  <c r="IN45" i="1"/>
  <c r="IM45" i="1"/>
  <c r="IL46" i="1"/>
  <c r="IN46" i="1" a="1"/>
  <c r="IN46" i="1"/>
  <c r="IM46" i="1"/>
  <c r="IN47" i="1" a="1"/>
  <c r="IN47" i="1"/>
  <c r="IM47" i="1"/>
  <c r="IL48" i="1"/>
  <c r="IN48" i="1" a="1"/>
  <c r="IN48" i="1"/>
  <c r="IM48" i="1"/>
  <c r="IN49" i="1" a="1"/>
  <c r="IN49" i="1"/>
  <c r="IM49" i="1"/>
  <c r="IL50" i="1"/>
  <c r="IN50" i="1" a="1"/>
  <c r="IN50" i="1"/>
  <c r="IM50" i="1"/>
  <c r="IL51" i="1"/>
  <c r="IN51" i="1" a="1"/>
  <c r="IN51" i="1"/>
  <c r="IM51" i="1"/>
  <c r="IN52" i="1" a="1"/>
  <c r="IN52" i="1"/>
  <c r="IM52" i="1"/>
  <c r="IN53" i="1" a="1"/>
  <c r="IN53" i="1"/>
  <c r="IM53" i="1"/>
  <c r="IN54" i="1" a="1"/>
  <c r="IN54" i="1"/>
  <c r="IM54" i="1"/>
  <c r="IL55" i="1"/>
  <c r="IN55" i="1" a="1"/>
  <c r="IN55" i="1"/>
  <c r="IM55" i="1"/>
  <c r="IL56" i="1"/>
  <c r="IN56" i="1" a="1"/>
  <c r="IN56" i="1"/>
  <c r="IM56" i="1"/>
  <c r="IL57" i="1"/>
  <c r="IN57" i="1" a="1"/>
  <c r="IN57" i="1"/>
  <c r="IM57" i="1"/>
  <c r="IN58" i="1" a="1"/>
  <c r="IN58" i="1"/>
  <c r="IM58" i="1"/>
  <c r="IN59" i="1" a="1"/>
  <c r="IN59" i="1"/>
  <c r="IM59" i="1"/>
  <c r="IN60" i="1" a="1"/>
  <c r="IN60" i="1"/>
  <c r="IM60" i="1"/>
  <c r="IL61" i="1"/>
  <c r="IN61" i="1" a="1"/>
  <c r="IN61" i="1"/>
  <c r="IM61" i="1"/>
  <c r="IL62" i="1"/>
  <c r="IN62" i="1" a="1"/>
  <c r="IN62" i="1"/>
  <c r="IM62" i="1"/>
  <c r="IL63" i="1"/>
  <c r="IN63" i="1" a="1"/>
  <c r="IN63" i="1"/>
  <c r="IM63" i="1"/>
  <c r="IN64" i="1" a="1"/>
  <c r="IN64" i="1"/>
  <c r="IM64" i="1"/>
  <c r="IN65" i="1" a="1"/>
  <c r="IN65" i="1"/>
  <c r="IM65" i="1"/>
  <c r="IL66" i="1"/>
  <c r="IN66" i="1" a="1"/>
  <c r="IN66" i="1"/>
  <c r="IM66" i="1"/>
  <c r="IL67" i="1"/>
  <c r="IN67" i="1" a="1"/>
  <c r="IN67" i="1"/>
  <c r="IM67" i="1"/>
  <c r="IL68" i="1"/>
  <c r="IN68" i="1" a="1"/>
  <c r="IN68" i="1"/>
  <c r="IM68" i="1"/>
  <c r="IL69" i="1"/>
  <c r="IN69" i="1" a="1"/>
  <c r="IN69" i="1"/>
  <c r="IM69" i="1"/>
  <c r="IL70" i="1"/>
  <c r="IN70" i="1" a="1"/>
  <c r="IN70" i="1"/>
  <c r="IM70" i="1"/>
  <c r="IL71" i="1"/>
  <c r="IN71" i="1" a="1"/>
  <c r="IN71" i="1"/>
  <c r="IM71" i="1"/>
  <c r="IL72" i="1"/>
  <c r="IN72" i="1" a="1"/>
  <c r="IN72" i="1"/>
  <c r="IM72" i="1"/>
  <c r="IN73" i="1" a="1"/>
  <c r="IN73" i="1"/>
  <c r="IM73" i="1"/>
  <c r="IL74" i="1"/>
  <c r="IN74" i="1" a="1"/>
  <c r="IN74" i="1"/>
  <c r="IM74" i="1"/>
  <c r="IL75" i="1"/>
  <c r="IN75" i="1" a="1"/>
  <c r="IN75" i="1"/>
  <c r="IM75" i="1"/>
  <c r="IL76" i="1"/>
  <c r="IN76" i="1" a="1"/>
  <c r="IN76" i="1"/>
  <c r="IM76" i="1"/>
  <c r="IL77" i="1"/>
  <c r="IN77" i="1" a="1"/>
  <c r="IN77" i="1"/>
  <c r="IM77" i="1"/>
  <c r="IL78" i="1"/>
  <c r="IN78" i="1" a="1"/>
  <c r="IN78" i="1"/>
  <c r="IM78" i="1"/>
  <c r="IL79" i="1"/>
  <c r="IN79" i="1" a="1"/>
  <c r="IN79" i="1"/>
  <c r="IM79" i="1"/>
  <c r="IN80" i="1" a="1"/>
  <c r="IN80" i="1"/>
  <c r="IM80" i="1"/>
  <c r="IN81" i="1" a="1"/>
  <c r="IN81" i="1"/>
  <c r="IM81" i="1"/>
  <c r="IL82" i="1"/>
  <c r="IN82" i="1" a="1"/>
  <c r="IN82" i="1"/>
  <c r="IM82" i="1"/>
  <c r="IL83" i="1"/>
  <c r="IN83" i="1" a="1"/>
  <c r="IN83" i="1"/>
  <c r="IM83" i="1"/>
  <c r="IN84" i="1" a="1"/>
  <c r="IN84" i="1"/>
  <c r="IM84" i="1"/>
  <c r="IL85" i="1"/>
  <c r="IN85" i="1" a="1"/>
  <c r="IN85" i="1"/>
  <c r="IM85" i="1"/>
  <c r="IL86" i="1"/>
  <c r="IN86" i="1" a="1"/>
  <c r="IN86" i="1"/>
  <c r="IM86" i="1"/>
  <c r="IN87" i="1" a="1"/>
  <c r="IN87" i="1"/>
  <c r="IM87" i="1"/>
  <c r="IL88" i="1"/>
  <c r="IN88" i="1" a="1"/>
  <c r="IN88" i="1"/>
  <c r="IM88" i="1"/>
  <c r="IL89" i="1"/>
  <c r="IN89" i="1" a="1"/>
  <c r="IN89" i="1"/>
  <c r="IM89" i="1"/>
  <c r="IL90" i="1"/>
  <c r="IN90" i="1" a="1"/>
  <c r="IN90" i="1"/>
  <c r="IM90" i="1"/>
  <c r="IN91" i="1" a="1"/>
  <c r="IN91" i="1"/>
  <c r="IM91" i="1"/>
  <c r="IL92" i="1"/>
  <c r="IN92" i="1" a="1"/>
  <c r="IN92" i="1"/>
  <c r="IM92" i="1"/>
  <c r="IL93" i="1"/>
  <c r="IN93" i="1" a="1"/>
  <c r="IN93" i="1"/>
  <c r="IM93" i="1"/>
  <c r="IN94" i="1" a="1"/>
  <c r="IN94" i="1"/>
  <c r="IM94" i="1"/>
  <c r="IL95" i="1"/>
  <c r="IN95" i="1" a="1"/>
  <c r="IN95" i="1"/>
  <c r="IM95" i="1"/>
  <c r="IL96" i="1"/>
  <c r="IN96" i="1" a="1"/>
  <c r="IN96" i="1"/>
  <c r="IM96" i="1"/>
  <c r="IL97" i="1"/>
  <c r="IN97" i="1" a="1"/>
  <c r="IN97" i="1"/>
  <c r="IM97" i="1"/>
  <c r="IL98" i="1"/>
  <c r="IN98" i="1" a="1"/>
  <c r="IN98" i="1"/>
  <c r="IM98" i="1"/>
  <c r="IN99" i="1" a="1"/>
  <c r="IN99" i="1"/>
  <c r="IM99" i="1"/>
  <c r="IL100" i="1"/>
  <c r="IN100" i="1" a="1"/>
  <c r="IN100" i="1"/>
  <c r="IM100" i="1"/>
  <c r="IL101" i="1"/>
  <c r="IN101" i="1" a="1"/>
  <c r="IN101" i="1"/>
  <c r="IM101" i="1"/>
  <c r="IL102" i="1"/>
  <c r="IN102" i="1" a="1"/>
  <c r="IN102" i="1"/>
  <c r="IM102" i="1"/>
  <c r="IN103" i="1" a="1"/>
  <c r="IN103" i="1"/>
  <c r="IM103" i="1"/>
  <c r="IN104" i="1" a="1"/>
  <c r="IN104" i="1"/>
  <c r="IM104" i="1"/>
  <c r="IL105" i="1"/>
  <c r="IN105" i="1" a="1"/>
  <c r="IN105" i="1"/>
  <c r="IM105" i="1"/>
  <c r="IL106" i="1"/>
  <c r="IN106" i="1" a="1"/>
  <c r="IN106" i="1"/>
  <c r="IM106" i="1"/>
  <c r="IN107" i="1" a="1"/>
  <c r="IN107" i="1"/>
  <c r="IM107" i="1"/>
  <c r="IL108" i="1"/>
  <c r="IN108" i="1" a="1"/>
  <c r="IN108" i="1"/>
  <c r="IM108" i="1"/>
  <c r="IN109" i="1" a="1"/>
  <c r="IN109" i="1"/>
  <c r="IM109" i="1"/>
  <c r="IN110" i="1" a="1"/>
  <c r="IN110" i="1"/>
  <c r="IM110" i="1"/>
  <c r="IL111" i="1"/>
  <c r="IN111" i="1" a="1"/>
  <c r="IN111" i="1"/>
  <c r="IM111" i="1"/>
  <c r="IL112" i="1"/>
  <c r="IN112" i="1" a="1"/>
  <c r="IN112" i="1"/>
  <c r="IM112" i="1"/>
  <c r="IL113" i="1"/>
  <c r="IN113" i="1" a="1"/>
  <c r="IN113" i="1"/>
  <c r="IM113" i="1"/>
  <c r="IN114" i="1" a="1"/>
  <c r="IN114" i="1"/>
  <c r="IM114" i="1"/>
  <c r="IL115" i="1"/>
  <c r="IN115" i="1" a="1"/>
  <c r="IN115" i="1"/>
  <c r="IM115" i="1"/>
  <c r="IL116" i="1"/>
  <c r="IN116" i="1" a="1"/>
  <c r="IN116" i="1"/>
  <c r="IM116" i="1"/>
  <c r="IN117" i="1" a="1"/>
  <c r="IN117" i="1"/>
  <c r="IM117" i="1"/>
  <c r="IL118" i="1"/>
  <c r="IN118" i="1" a="1"/>
  <c r="IN118" i="1"/>
  <c r="IM118" i="1"/>
  <c r="IL119" i="1"/>
  <c r="IN119" i="1" a="1"/>
  <c r="IN119" i="1"/>
  <c r="IM119" i="1"/>
  <c r="IL120" i="1"/>
  <c r="IN120" i="1" a="1"/>
  <c r="IN120" i="1"/>
  <c r="IM120" i="1"/>
  <c r="IN121" i="1" a="1"/>
  <c r="IN121" i="1"/>
  <c r="IM121" i="1"/>
  <c r="IN122" i="1" a="1"/>
  <c r="IN122" i="1"/>
  <c r="IM122" i="1"/>
  <c r="IN123" i="1" a="1"/>
  <c r="IN123" i="1"/>
  <c r="IM123" i="1"/>
  <c r="IN124" i="1" a="1"/>
  <c r="IN124" i="1"/>
  <c r="IM124" i="1"/>
  <c r="IN125" i="1" a="1"/>
  <c r="IN125" i="1"/>
  <c r="IM125" i="1"/>
  <c r="IN126" i="1" a="1"/>
  <c r="IN126" i="1"/>
  <c r="IM126" i="1"/>
  <c r="IN127" i="1" a="1"/>
  <c r="IN127" i="1"/>
  <c r="IM127" i="1"/>
  <c r="IN128" i="1" a="1"/>
  <c r="IN128" i="1"/>
  <c r="IM128" i="1"/>
  <c r="IN129" i="1" a="1"/>
  <c r="IN129" i="1"/>
  <c r="IM129" i="1"/>
  <c r="IN130" i="1" a="1"/>
  <c r="IN130" i="1"/>
  <c r="IM130" i="1"/>
  <c r="IN131" i="1" a="1"/>
  <c r="IN131" i="1"/>
  <c r="IM131" i="1"/>
  <c r="IN132" i="1" a="1"/>
  <c r="IN132" i="1"/>
  <c r="IM132" i="1"/>
  <c r="IN133" i="1" a="1"/>
  <c r="IN133" i="1"/>
  <c r="IM133" i="1"/>
  <c r="IN134" i="1" a="1"/>
  <c r="IN134" i="1"/>
  <c r="IM134" i="1"/>
  <c r="IN135" i="1" a="1"/>
  <c r="IN135" i="1"/>
  <c r="IM135" i="1"/>
  <c r="IN136" i="1" a="1"/>
  <c r="IN136" i="1"/>
  <c r="IM136" i="1"/>
  <c r="IN137" i="1" a="1"/>
  <c r="IN137" i="1"/>
  <c r="IM137" i="1"/>
  <c r="IN138" i="1" a="1"/>
  <c r="IN138" i="1"/>
  <c r="IM138" i="1"/>
  <c r="IN139" i="1" a="1"/>
  <c r="IN139" i="1"/>
  <c r="IM139" i="1"/>
  <c r="IN140" i="1" a="1"/>
  <c r="IN140" i="1"/>
  <c r="IM140" i="1"/>
  <c r="IN141" i="1" a="1"/>
  <c r="IN141" i="1"/>
  <c r="IM141" i="1"/>
  <c r="IN142" i="1" a="1"/>
  <c r="IN142" i="1"/>
  <c r="IM142" i="1"/>
  <c r="IN143" i="1" a="1"/>
  <c r="IN143" i="1"/>
  <c r="IM143" i="1"/>
  <c r="IN144" i="1" a="1"/>
  <c r="IN144" i="1"/>
  <c r="IM144" i="1"/>
  <c r="IN145" i="1" a="1"/>
  <c r="IN145" i="1"/>
  <c r="IM145" i="1"/>
  <c r="IN146" i="1" a="1"/>
  <c r="IN146" i="1"/>
  <c r="IM146" i="1"/>
  <c r="IN147" i="1" a="1"/>
  <c r="IN147" i="1"/>
  <c r="IM147" i="1"/>
  <c r="IN148" i="1" a="1"/>
  <c r="IN148" i="1"/>
  <c r="IM148" i="1"/>
  <c r="IN149" i="1" a="1"/>
  <c r="IN149" i="1"/>
  <c r="IM149" i="1"/>
  <c r="IN150" i="1" a="1"/>
  <c r="IN150" i="1"/>
  <c r="IM150" i="1"/>
  <c r="JM1" i="1"/>
  <c r="JN1" i="1"/>
  <c r="JN2" i="1" a="1"/>
  <c r="JN2" i="1"/>
  <c r="JM2" i="1"/>
  <c r="JN3" i="1" a="1"/>
  <c r="JN3" i="1"/>
  <c r="JM3" i="1"/>
  <c r="JN4" i="1" a="1"/>
  <c r="JN4" i="1"/>
  <c r="JM4" i="1"/>
  <c r="JN5" i="1" a="1"/>
  <c r="JN5" i="1"/>
  <c r="JM5" i="1"/>
  <c r="JN6" i="1" a="1"/>
  <c r="JN6" i="1"/>
  <c r="JM6" i="1"/>
  <c r="JN7" i="1" a="1"/>
  <c r="JN7" i="1"/>
  <c r="JM7" i="1"/>
  <c r="JN8" i="1" a="1"/>
  <c r="JN8" i="1"/>
  <c r="JM8" i="1"/>
  <c r="JN9" i="1" a="1"/>
  <c r="JN9" i="1"/>
  <c r="JM9" i="1"/>
  <c r="JN10" i="1" a="1"/>
  <c r="JN10" i="1"/>
  <c r="JM10" i="1"/>
  <c r="JN11" i="1" a="1"/>
  <c r="JN11" i="1"/>
  <c r="JM11" i="1"/>
  <c r="JN12" i="1" a="1"/>
  <c r="JN12" i="1"/>
  <c r="JM12" i="1"/>
  <c r="JN13" i="1" a="1"/>
  <c r="JN13" i="1"/>
  <c r="JM13" i="1"/>
  <c r="JN14" i="1" a="1"/>
  <c r="JN14" i="1"/>
  <c r="JM14" i="1"/>
  <c r="JN15" i="1" a="1"/>
  <c r="JN15" i="1"/>
  <c r="JM15" i="1"/>
  <c r="JN16" i="1" a="1"/>
  <c r="JN16" i="1"/>
  <c r="JM16" i="1"/>
  <c r="JN17" i="1" a="1"/>
  <c r="JN17" i="1"/>
  <c r="JM17" i="1"/>
  <c r="JN18" i="1" a="1"/>
  <c r="JN18" i="1"/>
  <c r="JM18" i="1"/>
  <c r="JN19" i="1" a="1"/>
  <c r="JN19" i="1"/>
  <c r="JM19" i="1"/>
  <c r="JN20" i="1" a="1"/>
  <c r="JN20" i="1"/>
  <c r="JM20" i="1"/>
  <c r="JN21" i="1" a="1"/>
  <c r="JN21" i="1"/>
  <c r="JM21" i="1"/>
  <c r="JN22" i="1" a="1"/>
  <c r="JN22" i="1"/>
  <c r="JM22" i="1"/>
  <c r="JN23" i="1" a="1"/>
  <c r="JN23" i="1"/>
  <c r="JM23" i="1"/>
  <c r="JN24" i="1" a="1"/>
  <c r="JN24" i="1"/>
  <c r="JM24" i="1"/>
  <c r="JN25" i="1" a="1"/>
  <c r="JN25" i="1"/>
  <c r="JM25" i="1"/>
  <c r="JN26" i="1" a="1"/>
  <c r="JN26" i="1"/>
  <c r="JM26" i="1"/>
  <c r="JN27" i="1" a="1"/>
  <c r="JN27" i="1"/>
  <c r="JM27" i="1"/>
  <c r="JN28" i="1" a="1"/>
  <c r="JN28" i="1"/>
  <c r="JM28" i="1"/>
  <c r="JN29" i="1" a="1"/>
  <c r="JN29" i="1"/>
  <c r="JM29" i="1"/>
  <c r="JN30" i="1" a="1"/>
  <c r="JN30" i="1"/>
  <c r="JM30" i="1"/>
  <c r="JN31" i="1" a="1"/>
  <c r="JN31" i="1"/>
  <c r="JM31" i="1"/>
  <c r="JN32" i="1" a="1"/>
  <c r="JN32" i="1"/>
  <c r="JM32" i="1"/>
  <c r="JN33" i="1" a="1"/>
  <c r="JN33" i="1"/>
  <c r="JM33" i="1"/>
  <c r="JN34" i="1" a="1"/>
  <c r="JN34" i="1"/>
  <c r="JM34" i="1"/>
  <c r="JN35" i="1" a="1"/>
  <c r="JN35" i="1"/>
  <c r="JM35" i="1"/>
  <c r="JN36" i="1" a="1"/>
  <c r="JN36" i="1"/>
  <c r="JM36" i="1"/>
  <c r="JN37" i="1" a="1"/>
  <c r="JN37" i="1"/>
  <c r="JM37" i="1"/>
  <c r="JN38" i="1" a="1"/>
  <c r="JN38" i="1"/>
  <c r="JM38" i="1"/>
  <c r="JN39" i="1" a="1"/>
  <c r="JN39" i="1"/>
  <c r="JM39" i="1"/>
  <c r="JN40" i="1" a="1"/>
  <c r="JN40" i="1"/>
  <c r="JM40" i="1"/>
  <c r="JN41" i="1" a="1"/>
  <c r="JN41" i="1"/>
  <c r="JM41" i="1"/>
  <c r="JN42" i="1" a="1"/>
  <c r="JN42" i="1"/>
  <c r="JM42" i="1"/>
  <c r="JN43" i="1" a="1"/>
  <c r="JN43" i="1"/>
  <c r="JM43" i="1"/>
  <c r="JN44" i="1" a="1"/>
  <c r="JN44" i="1"/>
  <c r="JM44" i="1"/>
  <c r="JN45" i="1" a="1"/>
  <c r="JN45" i="1"/>
  <c r="JM45" i="1"/>
  <c r="JN46" i="1" a="1"/>
  <c r="JN46" i="1"/>
  <c r="JM46" i="1"/>
  <c r="JN47" i="1" a="1"/>
  <c r="JN47" i="1"/>
  <c r="JM47" i="1"/>
  <c r="JN48" i="1" a="1"/>
  <c r="JN48" i="1"/>
  <c r="JM48" i="1"/>
  <c r="JN49" i="1" a="1"/>
  <c r="JN49" i="1"/>
  <c r="JM49" i="1"/>
  <c r="JN50" i="1" a="1"/>
  <c r="JN50" i="1"/>
  <c r="JM50" i="1"/>
  <c r="JN51" i="1" a="1"/>
  <c r="JN51" i="1"/>
  <c r="JM51" i="1"/>
  <c r="JN52" i="1" a="1"/>
  <c r="JN52" i="1"/>
  <c r="JM52" i="1"/>
  <c r="JN53" i="1" a="1"/>
  <c r="JN53" i="1"/>
  <c r="JM53" i="1"/>
  <c r="JN54" i="1" a="1"/>
  <c r="JN54" i="1"/>
  <c r="JM54" i="1"/>
  <c r="JN55" i="1" a="1"/>
  <c r="JN55" i="1"/>
  <c r="JM55" i="1"/>
  <c r="JN56" i="1" a="1"/>
  <c r="JN56" i="1"/>
  <c r="JM56" i="1"/>
  <c r="JN57" i="1" a="1"/>
  <c r="JN57" i="1"/>
  <c r="JM57" i="1"/>
  <c r="JN58" i="1" a="1"/>
  <c r="JN58" i="1"/>
  <c r="JM58" i="1"/>
  <c r="JN59" i="1" a="1"/>
  <c r="JN59" i="1"/>
  <c r="JM59" i="1"/>
  <c r="JN60" i="1" a="1"/>
  <c r="JN60" i="1"/>
  <c r="JM60" i="1"/>
  <c r="JN61" i="1" a="1"/>
  <c r="JN61" i="1"/>
  <c r="JM61" i="1"/>
  <c r="JN62" i="1" a="1"/>
  <c r="JN62" i="1"/>
  <c r="JM62" i="1"/>
  <c r="JN63" i="1" a="1"/>
  <c r="JN63" i="1"/>
  <c r="JM63" i="1"/>
  <c r="JN64" i="1" a="1"/>
  <c r="JN64" i="1"/>
  <c r="JM64" i="1"/>
  <c r="JN65" i="1" a="1"/>
  <c r="JN65" i="1"/>
  <c r="JM65" i="1"/>
  <c r="JN66" i="1" a="1"/>
  <c r="JN66" i="1"/>
  <c r="JM66" i="1"/>
  <c r="JN67" i="1" a="1"/>
  <c r="JN67" i="1"/>
  <c r="JM67" i="1"/>
  <c r="JN68" i="1" a="1"/>
  <c r="JN68" i="1"/>
  <c r="JM68" i="1"/>
  <c r="JN69" i="1" a="1"/>
  <c r="JN69" i="1"/>
  <c r="JM69" i="1"/>
  <c r="JN70" i="1" a="1"/>
  <c r="JN70" i="1"/>
  <c r="JM70" i="1"/>
  <c r="JN71" i="1" a="1"/>
  <c r="JN71" i="1"/>
  <c r="JM71" i="1"/>
  <c r="JN72" i="1" a="1"/>
  <c r="JN72" i="1"/>
  <c r="JM72" i="1"/>
  <c r="JN73" i="1" a="1"/>
  <c r="JN73" i="1"/>
  <c r="JM73" i="1"/>
  <c r="JN74" i="1" a="1"/>
  <c r="JN74" i="1"/>
  <c r="JM74" i="1"/>
  <c r="JN75" i="1" a="1"/>
  <c r="JN75" i="1"/>
  <c r="JM75" i="1"/>
  <c r="JN76" i="1" a="1"/>
  <c r="JN76" i="1"/>
  <c r="JM76" i="1"/>
  <c r="JN77" i="1" a="1"/>
  <c r="JN77" i="1"/>
  <c r="JM77" i="1"/>
  <c r="JN78" i="1" a="1"/>
  <c r="JN78" i="1"/>
  <c r="JM78" i="1"/>
  <c r="JN79" i="1" a="1"/>
  <c r="JN79" i="1"/>
  <c r="JM79" i="1"/>
  <c r="JN80" i="1" a="1"/>
  <c r="JN80" i="1"/>
  <c r="JM80" i="1"/>
  <c r="JN81" i="1" a="1"/>
  <c r="JN81" i="1"/>
  <c r="JM81" i="1"/>
  <c r="JN82" i="1" a="1"/>
  <c r="JN82" i="1"/>
  <c r="JM82" i="1"/>
  <c r="JN83" i="1" a="1"/>
  <c r="JN83" i="1"/>
  <c r="JM83" i="1"/>
  <c r="JN84" i="1" a="1"/>
  <c r="JN84" i="1"/>
  <c r="JM84" i="1"/>
  <c r="JN85" i="1" a="1"/>
  <c r="JN85" i="1"/>
  <c r="JM85" i="1"/>
  <c r="JN86" i="1" a="1"/>
  <c r="JN86" i="1"/>
  <c r="JM86" i="1"/>
  <c r="JN87" i="1" a="1"/>
  <c r="JN87" i="1"/>
  <c r="JM87" i="1"/>
  <c r="JN88" i="1" a="1"/>
  <c r="JN88" i="1"/>
  <c r="JM88" i="1"/>
  <c r="JN89" i="1" a="1"/>
  <c r="JN89" i="1"/>
  <c r="JM89" i="1"/>
  <c r="JN90" i="1" a="1"/>
  <c r="JN90" i="1"/>
  <c r="JM90" i="1"/>
  <c r="JN91" i="1" a="1"/>
  <c r="JN91" i="1"/>
  <c r="JM91" i="1"/>
  <c r="JN92" i="1" a="1"/>
  <c r="JN92" i="1"/>
  <c r="JM92" i="1"/>
  <c r="JN93" i="1" a="1"/>
  <c r="JN93" i="1"/>
  <c r="JM93" i="1"/>
  <c r="JN94" i="1" a="1"/>
  <c r="JN94" i="1"/>
  <c r="JM94" i="1"/>
  <c r="JN95" i="1" a="1"/>
  <c r="JN95" i="1"/>
  <c r="JM95" i="1"/>
  <c r="JN96" i="1" a="1"/>
  <c r="JN96" i="1"/>
  <c r="JM96" i="1"/>
  <c r="JN97" i="1" a="1"/>
  <c r="JN97" i="1"/>
  <c r="JM97" i="1"/>
  <c r="JN98" i="1" a="1"/>
  <c r="JN98" i="1"/>
  <c r="JM98" i="1"/>
  <c r="JN99" i="1" a="1"/>
  <c r="JN99" i="1"/>
  <c r="JM99" i="1"/>
  <c r="JN100" i="1" a="1"/>
  <c r="JN100" i="1"/>
  <c r="JM100" i="1"/>
  <c r="JN101" i="1" a="1"/>
  <c r="JN101" i="1"/>
  <c r="JM101" i="1"/>
  <c r="JN102" i="1" a="1"/>
  <c r="JN102" i="1"/>
  <c r="JM102" i="1"/>
  <c r="JN103" i="1" a="1"/>
  <c r="JN103" i="1"/>
  <c r="JM103" i="1"/>
  <c r="JN104" i="1" a="1"/>
  <c r="JN104" i="1"/>
  <c r="JM104" i="1"/>
  <c r="JN105" i="1" a="1"/>
  <c r="JN105" i="1"/>
  <c r="JM105" i="1"/>
  <c r="JN106" i="1" a="1"/>
  <c r="JN106" i="1"/>
  <c r="JM106" i="1"/>
  <c r="JN107" i="1" a="1"/>
  <c r="JN107" i="1"/>
  <c r="JM107" i="1"/>
  <c r="JN108" i="1" a="1"/>
  <c r="JN108" i="1"/>
  <c r="JM108" i="1"/>
  <c r="JN109" i="1" a="1"/>
  <c r="JN109" i="1"/>
  <c r="JM109" i="1"/>
  <c r="JN110" i="1" a="1"/>
  <c r="JN110" i="1"/>
  <c r="JM110" i="1"/>
  <c r="JN111" i="1" a="1"/>
  <c r="JN111" i="1"/>
  <c r="JM111" i="1"/>
  <c r="JN112" i="1" a="1"/>
  <c r="JN112" i="1"/>
  <c r="JM112" i="1"/>
  <c r="JN113" i="1" a="1"/>
  <c r="JN113" i="1"/>
  <c r="JM113" i="1"/>
  <c r="JN114" i="1" a="1"/>
  <c r="JN114" i="1"/>
  <c r="JM114" i="1"/>
  <c r="JN115" i="1" a="1"/>
  <c r="JN115" i="1"/>
  <c r="JM115" i="1"/>
  <c r="JN116" i="1" a="1"/>
  <c r="JN116" i="1"/>
  <c r="JM116" i="1"/>
  <c r="JN117" i="1" a="1"/>
  <c r="JN117" i="1"/>
  <c r="JM117" i="1"/>
  <c r="JN118" i="1" a="1"/>
  <c r="JN118" i="1"/>
  <c r="JM118" i="1"/>
  <c r="JN119" i="1" a="1"/>
  <c r="JN119" i="1"/>
  <c r="JM119" i="1"/>
  <c r="JN120" i="1" a="1"/>
  <c r="JN120" i="1"/>
  <c r="JM120" i="1"/>
  <c r="JN121" i="1" a="1"/>
  <c r="JN121" i="1"/>
  <c r="JM121" i="1"/>
  <c r="JN122" i="1" a="1"/>
  <c r="JN122" i="1"/>
  <c r="JM122" i="1"/>
  <c r="JN123" i="1" a="1"/>
  <c r="JN123" i="1"/>
  <c r="JM123" i="1"/>
  <c r="JN124" i="1" a="1"/>
  <c r="JN124" i="1"/>
  <c r="JM124" i="1"/>
  <c r="JN125" i="1" a="1"/>
  <c r="JN125" i="1"/>
  <c r="JM125" i="1"/>
  <c r="JN126" i="1" a="1"/>
  <c r="JN126" i="1"/>
  <c r="JM126" i="1"/>
  <c r="JN127" i="1" a="1"/>
  <c r="JN127" i="1"/>
  <c r="JM127" i="1"/>
  <c r="JN128" i="1" a="1"/>
  <c r="JN128" i="1"/>
  <c r="JM128" i="1"/>
  <c r="JN129" i="1" a="1"/>
  <c r="JN129" i="1"/>
  <c r="JM129" i="1"/>
  <c r="JN130" i="1" a="1"/>
  <c r="JN130" i="1"/>
  <c r="JM130" i="1"/>
  <c r="JN131" i="1" a="1"/>
  <c r="JN131" i="1"/>
  <c r="JM131" i="1"/>
  <c r="JN132" i="1" a="1"/>
  <c r="JN132" i="1"/>
  <c r="JM132" i="1"/>
  <c r="JN133" i="1" a="1"/>
  <c r="JN133" i="1"/>
  <c r="JM133" i="1"/>
  <c r="JN134" i="1" a="1"/>
  <c r="JN134" i="1"/>
  <c r="JM134" i="1"/>
  <c r="JN135" i="1" a="1"/>
  <c r="JN135" i="1"/>
  <c r="JM135" i="1"/>
  <c r="JN136" i="1" a="1"/>
  <c r="JN136" i="1"/>
  <c r="JM136" i="1"/>
  <c r="JN137" i="1" a="1"/>
  <c r="JN137" i="1"/>
  <c r="JM137" i="1"/>
  <c r="JN138" i="1" a="1"/>
  <c r="JN138" i="1"/>
  <c r="JM138" i="1"/>
  <c r="JN139" i="1" a="1"/>
  <c r="JN139" i="1"/>
  <c r="JM139" i="1"/>
  <c r="JN140" i="1" a="1"/>
  <c r="JN140" i="1"/>
  <c r="JM140" i="1"/>
  <c r="JN141" i="1" a="1"/>
  <c r="JN141" i="1"/>
  <c r="JM141" i="1"/>
  <c r="JN142" i="1" a="1"/>
  <c r="JN142" i="1"/>
  <c r="JM142" i="1"/>
  <c r="JN143" i="1" a="1"/>
  <c r="JN143" i="1"/>
  <c r="JM143" i="1"/>
  <c r="JN144" i="1" a="1"/>
  <c r="JN144" i="1"/>
  <c r="JM144" i="1"/>
  <c r="JN145" i="1" a="1"/>
  <c r="JN145" i="1"/>
  <c r="JM145" i="1"/>
  <c r="JN146" i="1" a="1"/>
  <c r="JN146" i="1"/>
  <c r="JM146" i="1"/>
  <c r="JN147" i="1" a="1"/>
  <c r="JN147" i="1"/>
  <c r="JM147" i="1"/>
  <c r="JN148" i="1" a="1"/>
  <c r="JN148" i="1"/>
  <c r="JM148" i="1"/>
  <c r="JN149" i="1" a="1"/>
  <c r="JN149" i="1"/>
  <c r="JM149" i="1"/>
  <c r="JN150" i="1" a="1"/>
  <c r="JN150" i="1"/>
  <c r="JM150" i="1"/>
  <c r="KM1" i="1"/>
  <c r="KN1" i="1"/>
  <c r="KN2" i="1" a="1"/>
  <c r="KN2" i="1"/>
  <c r="KM2" i="1"/>
  <c r="KL3" i="1"/>
  <c r="KN3" i="1" a="1"/>
  <c r="KN3" i="1"/>
  <c r="KM3" i="1"/>
  <c r="KL4" i="1"/>
  <c r="KN4" i="1" a="1"/>
  <c r="KN4" i="1"/>
  <c r="KM4" i="1"/>
  <c r="KL5" i="1"/>
  <c r="KN5" i="1" a="1"/>
  <c r="KN5" i="1"/>
  <c r="KM5" i="1"/>
  <c r="KL6" i="1"/>
  <c r="KN6" i="1" a="1"/>
  <c r="KN6" i="1"/>
  <c r="KM6" i="1"/>
  <c r="KL7" i="1"/>
  <c r="KN7" i="1" a="1"/>
  <c r="KN7" i="1"/>
  <c r="KM7" i="1"/>
  <c r="KL8" i="1"/>
  <c r="KN8" i="1" a="1"/>
  <c r="KN8" i="1"/>
  <c r="KM8" i="1"/>
  <c r="KN9" i="1" a="1"/>
  <c r="KN9" i="1"/>
  <c r="KM9" i="1"/>
  <c r="KL10" i="1"/>
  <c r="KN10" i="1" a="1"/>
  <c r="KN10" i="1"/>
  <c r="KM10" i="1"/>
  <c r="KL11" i="1"/>
  <c r="KN11" i="1" a="1"/>
  <c r="KN11" i="1"/>
  <c r="KM11" i="1"/>
  <c r="KN12" i="1" a="1"/>
  <c r="KN12" i="1"/>
  <c r="KM12" i="1"/>
  <c r="KL13" i="1"/>
  <c r="KN13" i="1" a="1"/>
  <c r="KN13" i="1"/>
  <c r="KM13" i="1"/>
  <c r="KL14" i="1"/>
  <c r="KN14" i="1" a="1"/>
  <c r="KN14" i="1"/>
  <c r="KM14" i="1"/>
  <c r="KN15" i="1" a="1"/>
  <c r="KN15" i="1"/>
  <c r="KM15" i="1"/>
  <c r="KL16" i="1"/>
  <c r="KN16" i="1" a="1"/>
  <c r="KN16" i="1"/>
  <c r="KM16" i="1"/>
  <c r="KL17" i="1"/>
  <c r="KN17" i="1" a="1"/>
  <c r="KN17" i="1"/>
  <c r="KM17" i="1"/>
  <c r="KL18" i="1"/>
  <c r="KN18" i="1" a="1"/>
  <c r="KN18" i="1"/>
  <c r="KM18" i="1"/>
  <c r="KN19" i="1" a="1"/>
  <c r="KN19" i="1"/>
  <c r="KM19" i="1"/>
  <c r="KL20" i="1"/>
  <c r="KN20" i="1" a="1"/>
  <c r="KN20" i="1"/>
  <c r="KM20" i="1"/>
  <c r="KL21" i="1"/>
  <c r="KN21" i="1" a="1"/>
  <c r="KN21" i="1"/>
  <c r="KM21" i="1"/>
  <c r="KL22" i="1"/>
  <c r="KN22" i="1" a="1"/>
  <c r="KN22" i="1"/>
  <c r="KM22" i="1"/>
  <c r="KL23" i="1"/>
  <c r="KN23" i="1" a="1"/>
  <c r="KN23" i="1"/>
  <c r="KM23" i="1"/>
  <c r="KN24" i="1" a="1"/>
  <c r="KN24" i="1"/>
  <c r="KM24" i="1"/>
  <c r="KL25" i="1"/>
  <c r="KN25" i="1" a="1"/>
  <c r="KN25" i="1"/>
  <c r="KM25" i="1"/>
  <c r="KN26" i="1" a="1"/>
  <c r="KN26" i="1"/>
  <c r="KM26" i="1"/>
  <c r="KN27" i="1" a="1"/>
  <c r="KN27" i="1"/>
  <c r="KM27" i="1"/>
  <c r="KN28" i="1" a="1"/>
  <c r="KN28" i="1"/>
  <c r="KM28" i="1"/>
  <c r="KL29" i="1"/>
  <c r="KN29" i="1" a="1"/>
  <c r="KN29" i="1"/>
  <c r="KM29" i="1"/>
  <c r="KL30" i="1"/>
  <c r="KN30" i="1" a="1"/>
  <c r="KN30" i="1"/>
  <c r="KM30" i="1"/>
  <c r="KN31" i="1" a="1"/>
  <c r="KN31" i="1"/>
  <c r="KM31" i="1"/>
  <c r="KL32" i="1"/>
  <c r="KN32" i="1" a="1"/>
  <c r="KN32" i="1"/>
  <c r="KM32" i="1"/>
  <c r="KN33" i="1" a="1"/>
  <c r="KN33" i="1"/>
  <c r="KM33" i="1"/>
  <c r="KN34" i="1" a="1"/>
  <c r="KN34" i="1"/>
  <c r="KM34" i="1"/>
  <c r="KN35" i="1" a="1"/>
  <c r="KN35" i="1"/>
  <c r="KM35" i="1"/>
  <c r="KN36" i="1" a="1"/>
  <c r="KN36" i="1"/>
  <c r="KM36" i="1"/>
  <c r="KN37" i="1" a="1"/>
  <c r="KN37" i="1"/>
  <c r="KM37" i="1"/>
  <c r="KL38" i="1"/>
  <c r="KN38" i="1" a="1"/>
  <c r="KN38" i="1"/>
  <c r="KM38" i="1"/>
  <c r="KL39" i="1"/>
  <c r="KN39" i="1" a="1"/>
  <c r="KN39" i="1"/>
  <c r="KM39" i="1"/>
  <c r="KN40" i="1" a="1"/>
  <c r="KN40" i="1"/>
  <c r="KM40" i="1"/>
  <c r="KN41" i="1" a="1"/>
  <c r="KN41" i="1"/>
  <c r="KM41" i="1"/>
  <c r="KL42" i="1"/>
  <c r="KN42" i="1" a="1"/>
  <c r="KN42" i="1"/>
  <c r="KM42" i="1"/>
  <c r="KL43" i="1"/>
  <c r="KN43" i="1" a="1"/>
  <c r="KN43" i="1"/>
  <c r="KM43" i="1"/>
  <c r="KL44" i="1"/>
  <c r="KN44" i="1" a="1"/>
  <c r="KN44" i="1"/>
  <c r="KM44" i="1"/>
  <c r="KL45" i="1"/>
  <c r="KN45" i="1" a="1"/>
  <c r="KN45" i="1"/>
  <c r="KM45" i="1"/>
  <c r="KN46" i="1" a="1"/>
  <c r="KN46" i="1"/>
  <c r="KM46" i="1"/>
  <c r="KL47" i="1"/>
  <c r="KN47" i="1" a="1"/>
  <c r="KN47" i="1"/>
  <c r="KM47" i="1"/>
  <c r="KL48" i="1"/>
  <c r="KN48" i="1" a="1"/>
  <c r="KN48" i="1"/>
  <c r="KM48" i="1"/>
  <c r="KL49" i="1"/>
  <c r="KN49" i="1" a="1"/>
  <c r="KN49" i="1"/>
  <c r="KM49" i="1"/>
  <c r="KL50" i="1"/>
  <c r="KN50" i="1" a="1"/>
  <c r="KN50" i="1"/>
  <c r="KM50" i="1"/>
  <c r="KN51" i="1" a="1"/>
  <c r="KN51" i="1"/>
  <c r="KM51" i="1"/>
  <c r="KL52" i="1"/>
  <c r="KN52" i="1" a="1"/>
  <c r="KN52" i="1"/>
  <c r="KM52" i="1"/>
  <c r="KL53" i="1"/>
  <c r="KN53" i="1" a="1"/>
  <c r="KN53" i="1"/>
  <c r="KM53" i="1"/>
  <c r="KL54" i="1"/>
  <c r="KN54" i="1" a="1"/>
  <c r="KN54" i="1"/>
  <c r="KM54" i="1"/>
  <c r="KN55" i="1" a="1"/>
  <c r="KN55" i="1"/>
  <c r="KM55" i="1"/>
  <c r="KL56" i="1"/>
  <c r="KN56" i="1" a="1"/>
  <c r="KN56" i="1"/>
  <c r="KM56" i="1"/>
  <c r="KL57" i="1"/>
  <c r="KN57" i="1" a="1"/>
  <c r="KN57" i="1"/>
  <c r="KM57" i="1"/>
  <c r="KL58" i="1"/>
  <c r="KN58" i="1" a="1"/>
  <c r="KN58" i="1"/>
  <c r="KM58" i="1"/>
  <c r="KL59" i="1"/>
  <c r="KN59" i="1" a="1"/>
  <c r="KN59" i="1"/>
  <c r="KM59" i="1"/>
  <c r="KN60" i="1" a="1"/>
  <c r="KN60" i="1"/>
  <c r="KM60" i="1"/>
  <c r="KL61" i="1"/>
  <c r="KN61" i="1" a="1"/>
  <c r="KN61" i="1"/>
  <c r="KM61" i="1"/>
  <c r="KN62" i="1" a="1"/>
  <c r="KN62" i="1"/>
  <c r="KM62" i="1"/>
  <c r="KN63" i="1" a="1"/>
  <c r="KN63" i="1"/>
  <c r="KM63" i="1"/>
  <c r="KL64" i="1"/>
  <c r="KN64" i="1" a="1"/>
  <c r="KN64" i="1"/>
  <c r="KM64" i="1"/>
  <c r="KL65" i="1"/>
  <c r="KN65" i="1" a="1"/>
  <c r="KN65" i="1"/>
  <c r="KM65" i="1"/>
  <c r="KN66" i="1" a="1"/>
  <c r="KN66" i="1"/>
  <c r="KM66" i="1"/>
  <c r="KL67" i="1"/>
  <c r="KN67" i="1" a="1"/>
  <c r="KN67" i="1"/>
  <c r="KM67" i="1"/>
  <c r="KN68" i="1" a="1"/>
  <c r="KN68" i="1"/>
  <c r="KM68" i="1"/>
  <c r="KN69" i="1" a="1"/>
  <c r="KN69" i="1"/>
  <c r="KM69" i="1"/>
  <c r="KL70" i="1"/>
  <c r="KN70" i="1" a="1"/>
  <c r="KN70" i="1"/>
  <c r="KM70" i="1"/>
  <c r="KL71" i="1"/>
  <c r="KN71" i="1" a="1"/>
  <c r="KN71" i="1"/>
  <c r="KM71" i="1"/>
  <c r="KN72" i="1" a="1"/>
  <c r="KN72" i="1"/>
  <c r="KM72" i="1"/>
  <c r="KL73" i="1"/>
  <c r="KN73" i="1" a="1"/>
  <c r="KN73" i="1"/>
  <c r="KM73" i="1"/>
  <c r="KL74" i="1"/>
  <c r="KN74" i="1" a="1"/>
  <c r="KN74" i="1"/>
  <c r="KM74" i="1"/>
  <c r="KN75" i="1" a="1"/>
  <c r="KN75" i="1"/>
  <c r="KM75" i="1"/>
  <c r="KL76" i="1"/>
  <c r="KN76" i="1" a="1"/>
  <c r="KN76" i="1"/>
  <c r="KM76" i="1"/>
  <c r="KL77" i="1"/>
  <c r="KN77" i="1" a="1"/>
  <c r="KN77" i="1"/>
  <c r="KM77" i="1"/>
  <c r="KN78" i="1" a="1"/>
  <c r="KN78" i="1"/>
  <c r="KM78" i="1"/>
  <c r="KL79" i="1"/>
  <c r="KN79" i="1" a="1"/>
  <c r="KN79" i="1"/>
  <c r="KM79" i="1"/>
  <c r="KL80" i="1"/>
  <c r="KN80" i="1" a="1"/>
  <c r="KN80" i="1"/>
  <c r="KM80" i="1"/>
  <c r="KL81" i="1"/>
  <c r="KN81" i="1" a="1"/>
  <c r="KN81" i="1"/>
  <c r="KM81" i="1"/>
  <c r="KL82" i="1"/>
  <c r="KN82" i="1" a="1"/>
  <c r="KN82" i="1"/>
  <c r="KM82" i="1"/>
  <c r="KL83" i="1"/>
  <c r="KN83" i="1" a="1"/>
  <c r="KN83" i="1"/>
  <c r="KM83" i="1"/>
  <c r="KL84" i="1"/>
  <c r="KN84" i="1" a="1"/>
  <c r="KN84" i="1"/>
  <c r="KM84" i="1"/>
  <c r="KN85" i="1" a="1"/>
  <c r="KN85" i="1"/>
  <c r="KM85" i="1"/>
  <c r="KN86" i="1" a="1"/>
  <c r="KN86" i="1"/>
  <c r="KM86" i="1"/>
  <c r="KN87" i="1" a="1"/>
  <c r="KN87" i="1"/>
  <c r="KM87" i="1"/>
  <c r="KN88" i="1" a="1"/>
  <c r="KN88" i="1"/>
  <c r="KM88" i="1"/>
  <c r="KN89" i="1" a="1"/>
  <c r="KN89" i="1"/>
  <c r="KM89" i="1"/>
  <c r="KN90" i="1" a="1"/>
  <c r="KN90" i="1"/>
  <c r="KM90" i="1"/>
  <c r="KN91" i="1" a="1"/>
  <c r="KN91" i="1"/>
  <c r="KM91" i="1"/>
  <c r="KN92" i="1" a="1"/>
  <c r="KN92" i="1"/>
  <c r="KM92" i="1"/>
  <c r="KN93" i="1" a="1"/>
  <c r="KN93" i="1"/>
  <c r="KM93" i="1"/>
  <c r="KN94" i="1" a="1"/>
  <c r="KN94" i="1"/>
  <c r="KM94" i="1"/>
  <c r="KN95" i="1" a="1"/>
  <c r="KN95" i="1"/>
  <c r="KM95" i="1"/>
  <c r="KN96" i="1" a="1"/>
  <c r="KN96" i="1"/>
  <c r="KM96" i="1"/>
  <c r="KN97" i="1" a="1"/>
  <c r="KN97" i="1"/>
  <c r="KM97" i="1"/>
  <c r="KN98" i="1" a="1"/>
  <c r="KN98" i="1"/>
  <c r="KM98" i="1"/>
  <c r="KN99" i="1" a="1"/>
  <c r="KN99" i="1"/>
  <c r="KM99" i="1"/>
  <c r="KN100" i="1" a="1"/>
  <c r="KN100" i="1"/>
  <c r="KM100" i="1"/>
  <c r="KN101" i="1" a="1"/>
  <c r="KN101" i="1"/>
  <c r="KM101" i="1"/>
  <c r="KN102" i="1" a="1"/>
  <c r="KN102" i="1"/>
  <c r="KM102" i="1"/>
  <c r="KN103" i="1" a="1"/>
  <c r="KN103" i="1"/>
  <c r="KM103" i="1"/>
  <c r="KN104" i="1" a="1"/>
  <c r="KN104" i="1"/>
  <c r="KM104" i="1"/>
  <c r="KN105" i="1" a="1"/>
  <c r="KN105" i="1"/>
  <c r="KM105" i="1"/>
  <c r="KN106" i="1" a="1"/>
  <c r="KN106" i="1"/>
  <c r="KM106" i="1"/>
  <c r="KN107" i="1" a="1"/>
  <c r="KN107" i="1"/>
  <c r="KM107" i="1"/>
  <c r="KN108" i="1" a="1"/>
  <c r="KN108" i="1"/>
  <c r="KM108" i="1"/>
  <c r="KN109" i="1" a="1"/>
  <c r="KN109" i="1"/>
  <c r="KM109" i="1"/>
  <c r="KN110" i="1" a="1"/>
  <c r="KN110" i="1"/>
  <c r="KM110" i="1"/>
  <c r="KN111" i="1" a="1"/>
  <c r="KN111" i="1"/>
  <c r="KM111" i="1"/>
  <c r="KN112" i="1" a="1"/>
  <c r="KN112" i="1"/>
  <c r="KM112" i="1"/>
  <c r="KN113" i="1" a="1"/>
  <c r="KN113" i="1"/>
  <c r="KM113" i="1"/>
  <c r="KN114" i="1" a="1"/>
  <c r="KN114" i="1"/>
  <c r="KM114" i="1"/>
  <c r="KN115" i="1" a="1"/>
  <c r="KN115" i="1"/>
  <c r="KM115" i="1"/>
  <c r="KN116" i="1" a="1"/>
  <c r="KN116" i="1"/>
  <c r="KM116" i="1"/>
  <c r="KN117" i="1" a="1"/>
  <c r="KN117" i="1"/>
  <c r="KM117" i="1"/>
  <c r="KN118" i="1" a="1"/>
  <c r="KN118" i="1"/>
  <c r="KM118" i="1"/>
  <c r="KN119" i="1" a="1"/>
  <c r="KN119" i="1"/>
  <c r="KM119" i="1"/>
  <c r="KN120" i="1" a="1"/>
  <c r="KN120" i="1"/>
  <c r="KM120" i="1"/>
  <c r="KN121" i="1" a="1"/>
  <c r="KN121" i="1"/>
  <c r="KM121" i="1"/>
  <c r="KN122" i="1" a="1"/>
  <c r="KN122" i="1"/>
  <c r="KM122" i="1"/>
  <c r="KN123" i="1" a="1"/>
  <c r="KN123" i="1"/>
  <c r="KM123" i="1"/>
  <c r="KN124" i="1" a="1"/>
  <c r="KN124" i="1"/>
  <c r="KM124" i="1"/>
  <c r="KN125" i="1" a="1"/>
  <c r="KN125" i="1"/>
  <c r="KM125" i="1"/>
  <c r="KN126" i="1" a="1"/>
  <c r="KN126" i="1"/>
  <c r="KM126" i="1"/>
  <c r="KN127" i="1" a="1"/>
  <c r="KN127" i="1"/>
  <c r="KM127" i="1"/>
  <c r="KN128" i="1" a="1"/>
  <c r="KN128" i="1"/>
  <c r="KM128" i="1"/>
  <c r="KN129" i="1" a="1"/>
  <c r="KN129" i="1"/>
  <c r="KM129" i="1"/>
  <c r="KN130" i="1" a="1"/>
  <c r="KN130" i="1"/>
  <c r="KM130" i="1"/>
  <c r="KN131" i="1" a="1"/>
  <c r="KN131" i="1"/>
  <c r="KM131" i="1"/>
  <c r="KN132" i="1" a="1"/>
  <c r="KN132" i="1"/>
  <c r="KM132" i="1"/>
  <c r="KN133" i="1" a="1"/>
  <c r="KN133" i="1"/>
  <c r="KM133" i="1"/>
  <c r="KN134" i="1" a="1"/>
  <c r="KN134" i="1"/>
  <c r="KM134" i="1"/>
  <c r="KN135" i="1" a="1"/>
  <c r="KN135" i="1"/>
  <c r="KM135" i="1"/>
  <c r="KN136" i="1" a="1"/>
  <c r="KN136" i="1"/>
  <c r="KM136" i="1"/>
  <c r="KN137" i="1" a="1"/>
  <c r="KN137" i="1"/>
  <c r="KM137" i="1"/>
  <c r="KN138" i="1" a="1"/>
  <c r="KN138" i="1"/>
  <c r="KM138" i="1"/>
  <c r="KN139" i="1" a="1"/>
  <c r="KN139" i="1"/>
  <c r="KM139" i="1"/>
  <c r="KN140" i="1" a="1"/>
  <c r="KN140" i="1"/>
  <c r="KM140" i="1"/>
  <c r="KN141" i="1" a="1"/>
  <c r="KN141" i="1"/>
  <c r="KM141" i="1"/>
  <c r="KN142" i="1" a="1"/>
  <c r="KN142" i="1"/>
  <c r="KM142" i="1"/>
  <c r="KN143" i="1" a="1"/>
  <c r="KN143" i="1"/>
  <c r="KM143" i="1"/>
  <c r="KN144" i="1" a="1"/>
  <c r="KN144" i="1"/>
  <c r="KM144" i="1"/>
  <c r="KN145" i="1" a="1"/>
  <c r="KN145" i="1"/>
  <c r="KM145" i="1"/>
  <c r="KN146" i="1" a="1"/>
  <c r="KN146" i="1"/>
  <c r="KM146" i="1"/>
  <c r="KN147" i="1" a="1"/>
  <c r="KN147" i="1"/>
  <c r="KM147" i="1"/>
  <c r="KN148" i="1" a="1"/>
  <c r="KN148" i="1"/>
  <c r="KM148" i="1"/>
  <c r="KN149" i="1" a="1"/>
  <c r="KN149" i="1"/>
  <c r="KM149" i="1"/>
  <c r="KN150" i="1" a="1"/>
  <c r="KN150" i="1"/>
  <c r="KM150" i="1"/>
  <c r="LM1" i="1"/>
  <c r="LN1" i="1"/>
  <c r="LN2" i="1" a="1"/>
  <c r="LN2" i="1"/>
  <c r="LM2" i="1"/>
  <c r="LL3" i="1"/>
  <c r="LN3" i="1" a="1"/>
  <c r="LN3" i="1"/>
  <c r="LM3" i="1"/>
  <c r="LL4" i="1"/>
  <c r="LN4" i="1" a="1"/>
  <c r="LN4" i="1"/>
  <c r="LM4" i="1"/>
  <c r="LL5" i="1"/>
  <c r="LN5" i="1" a="1"/>
  <c r="LN5" i="1"/>
  <c r="LM5" i="1"/>
  <c r="LN6" i="1" a="1"/>
  <c r="LN6" i="1"/>
  <c r="LM6" i="1"/>
  <c r="LL7" i="1"/>
  <c r="LN7" i="1" a="1"/>
  <c r="LN7" i="1"/>
  <c r="LM7" i="1"/>
  <c r="LN8" i="1" a="1"/>
  <c r="LN8" i="1"/>
  <c r="LM8" i="1"/>
  <c r="LL9" i="1"/>
  <c r="LN9" i="1" a="1"/>
  <c r="LN9" i="1"/>
  <c r="LM9" i="1"/>
  <c r="LN10" i="1" a="1"/>
  <c r="LN10" i="1"/>
  <c r="LM10" i="1"/>
  <c r="LL11" i="1"/>
  <c r="LN11" i="1" a="1"/>
  <c r="LN11" i="1"/>
  <c r="LM11" i="1"/>
  <c r="LN12" i="1" a="1"/>
  <c r="LN12" i="1"/>
  <c r="LM12" i="1"/>
  <c r="LL13" i="1"/>
  <c r="LN13" i="1" a="1"/>
  <c r="LN13" i="1"/>
  <c r="LM13" i="1"/>
  <c r="LL14" i="1"/>
  <c r="LN14" i="1" a="1"/>
  <c r="LN14" i="1"/>
  <c r="LM14" i="1"/>
  <c r="LL15" i="1"/>
  <c r="LN15" i="1" a="1"/>
  <c r="LN15" i="1"/>
  <c r="LM15" i="1"/>
  <c r="LN16" i="1" a="1"/>
  <c r="LN16" i="1"/>
  <c r="LM16" i="1"/>
  <c r="LN17" i="1" a="1"/>
  <c r="LN17" i="1"/>
  <c r="LM17" i="1"/>
  <c r="LN18" i="1" a="1"/>
  <c r="LN18" i="1"/>
  <c r="LM18" i="1"/>
  <c r="LN19" i="1" a="1"/>
  <c r="LN19" i="1"/>
  <c r="LM19" i="1"/>
  <c r="LN20" i="1" a="1"/>
  <c r="LN20" i="1"/>
  <c r="LM20" i="1"/>
  <c r="LL21" i="1"/>
  <c r="LN21" i="1" a="1"/>
  <c r="LN21" i="1"/>
  <c r="LM21" i="1"/>
  <c r="LL22" i="1"/>
  <c r="LN22" i="1" a="1"/>
  <c r="LN22" i="1"/>
  <c r="LM22" i="1"/>
  <c r="LL23" i="1"/>
  <c r="LN23" i="1" a="1"/>
  <c r="LN23" i="1"/>
  <c r="LM23" i="1"/>
  <c r="LN24" i="1" a="1"/>
  <c r="LN24" i="1"/>
  <c r="LM24" i="1"/>
  <c r="LN25" i="1" a="1"/>
  <c r="LN25" i="1"/>
  <c r="LM25" i="1"/>
  <c r="LN26" i="1" a="1"/>
  <c r="LN26" i="1"/>
  <c r="LM26" i="1"/>
  <c r="LN27" i="1" a="1"/>
  <c r="LN27" i="1"/>
  <c r="LM27" i="1"/>
  <c r="LN28" i="1" a="1"/>
  <c r="LN28" i="1"/>
  <c r="LM28" i="1"/>
  <c r="LN29" i="1" a="1"/>
  <c r="LN29" i="1"/>
  <c r="LM29" i="1"/>
  <c r="LN30" i="1" a="1"/>
  <c r="LN30" i="1"/>
  <c r="LM30" i="1"/>
  <c r="LN31" i="1" a="1"/>
  <c r="LN31" i="1"/>
  <c r="LM31" i="1"/>
  <c r="LN32" i="1" a="1"/>
  <c r="LN32" i="1"/>
  <c r="LM32" i="1"/>
  <c r="LN33" i="1" a="1"/>
  <c r="LN33" i="1"/>
  <c r="LM33" i="1"/>
  <c r="LN34" i="1" a="1"/>
  <c r="LN34" i="1"/>
  <c r="LM34" i="1"/>
  <c r="LN35" i="1" a="1"/>
  <c r="LN35" i="1"/>
  <c r="LM35" i="1"/>
  <c r="LN36" i="1" a="1"/>
  <c r="LN36" i="1"/>
  <c r="LM36" i="1"/>
  <c r="LN37" i="1" a="1"/>
  <c r="LN37" i="1"/>
  <c r="LM37" i="1"/>
  <c r="LN38" i="1" a="1"/>
  <c r="LN38" i="1"/>
  <c r="LM38" i="1"/>
  <c r="LN39" i="1" a="1"/>
  <c r="LN39" i="1"/>
  <c r="LM39" i="1"/>
  <c r="LN40" i="1" a="1"/>
  <c r="LN40" i="1"/>
  <c r="LM40" i="1"/>
  <c r="LN41" i="1" a="1"/>
  <c r="LN41" i="1"/>
  <c r="LM41" i="1"/>
  <c r="LN42" i="1" a="1"/>
  <c r="LN42" i="1"/>
  <c r="LM42" i="1"/>
  <c r="LN43" i="1" a="1"/>
  <c r="LN43" i="1"/>
  <c r="LM43" i="1"/>
  <c r="LN44" i="1" a="1"/>
  <c r="LN44" i="1"/>
  <c r="LM44" i="1"/>
  <c r="LN45" i="1" a="1"/>
  <c r="LN45" i="1"/>
  <c r="LM45" i="1"/>
  <c r="LN46" i="1" a="1"/>
  <c r="LN46" i="1"/>
  <c r="LM46" i="1"/>
  <c r="LN47" i="1" a="1"/>
  <c r="LN47" i="1"/>
  <c r="LM47" i="1"/>
  <c r="LN48" i="1" a="1"/>
  <c r="LN48" i="1"/>
  <c r="LM48" i="1"/>
  <c r="LN49" i="1" a="1"/>
  <c r="LN49" i="1"/>
  <c r="LM49" i="1"/>
  <c r="LN50" i="1" a="1"/>
  <c r="LN50" i="1"/>
  <c r="LM50" i="1"/>
  <c r="LN51" i="1" a="1"/>
  <c r="LN51" i="1"/>
  <c r="LM51" i="1"/>
  <c r="LN52" i="1" a="1"/>
  <c r="LN52" i="1"/>
  <c r="LM52" i="1"/>
  <c r="LN53" i="1" a="1"/>
  <c r="LN53" i="1"/>
  <c r="LM53" i="1"/>
  <c r="LN54" i="1" a="1"/>
  <c r="LN54" i="1"/>
  <c r="LM54" i="1"/>
  <c r="LN55" i="1" a="1"/>
  <c r="LN55" i="1"/>
  <c r="LM55" i="1"/>
  <c r="LN56" i="1" a="1"/>
  <c r="LN56" i="1"/>
  <c r="LM56" i="1"/>
  <c r="LN57" i="1" a="1"/>
  <c r="LN57" i="1"/>
  <c r="LM57" i="1"/>
  <c r="LN58" i="1" a="1"/>
  <c r="LN58" i="1"/>
  <c r="LM58" i="1"/>
  <c r="LN59" i="1" a="1"/>
  <c r="LN59" i="1"/>
  <c r="LM59" i="1"/>
  <c r="LN60" i="1" a="1"/>
  <c r="LN60" i="1"/>
  <c r="LM60" i="1"/>
  <c r="LN61" i="1" a="1"/>
  <c r="LN61" i="1"/>
  <c r="LM61" i="1"/>
  <c r="LN62" i="1" a="1"/>
  <c r="LN62" i="1"/>
  <c r="LM62" i="1"/>
  <c r="LN63" i="1" a="1"/>
  <c r="LN63" i="1"/>
  <c r="LM63" i="1"/>
  <c r="LN64" i="1" a="1"/>
  <c r="LN64" i="1"/>
  <c r="LM64" i="1"/>
  <c r="LN65" i="1" a="1"/>
  <c r="LN65" i="1"/>
  <c r="LM65" i="1"/>
  <c r="LN66" i="1" a="1"/>
  <c r="LN66" i="1"/>
  <c r="LM66" i="1"/>
  <c r="LN67" i="1" a="1"/>
  <c r="LN67" i="1"/>
  <c r="LM67" i="1"/>
  <c r="LN68" i="1" a="1"/>
  <c r="LN68" i="1"/>
  <c r="LM68" i="1"/>
  <c r="LN69" i="1" a="1"/>
  <c r="LN69" i="1"/>
  <c r="LM69" i="1"/>
  <c r="LN70" i="1" a="1"/>
  <c r="LN70" i="1"/>
  <c r="LM70" i="1"/>
  <c r="LN71" i="1" a="1"/>
  <c r="LN71" i="1"/>
  <c r="LM71" i="1"/>
  <c r="LN72" i="1" a="1"/>
  <c r="LN72" i="1"/>
  <c r="LM72" i="1"/>
  <c r="LN73" i="1" a="1"/>
  <c r="LN73" i="1"/>
  <c r="LM73" i="1"/>
  <c r="LN74" i="1" a="1"/>
  <c r="LN74" i="1"/>
  <c r="LM74" i="1"/>
  <c r="LN75" i="1" a="1"/>
  <c r="LN75" i="1"/>
  <c r="LM75" i="1"/>
  <c r="LN76" i="1" a="1"/>
  <c r="LN76" i="1"/>
  <c r="LM76" i="1"/>
  <c r="LN77" i="1" a="1"/>
  <c r="LN77" i="1"/>
  <c r="LM77" i="1"/>
  <c r="LN78" i="1" a="1"/>
  <c r="LN78" i="1"/>
  <c r="LM78" i="1"/>
  <c r="LN79" i="1" a="1"/>
  <c r="LN79" i="1"/>
  <c r="LM79" i="1"/>
  <c r="LN80" i="1" a="1"/>
  <c r="LN80" i="1"/>
  <c r="LM80" i="1"/>
  <c r="LN81" i="1" a="1"/>
  <c r="LN81" i="1"/>
  <c r="LM81" i="1"/>
  <c r="LN82" i="1" a="1"/>
  <c r="LN82" i="1"/>
  <c r="LM82" i="1"/>
  <c r="LN83" i="1" a="1"/>
  <c r="LN83" i="1"/>
  <c r="LM83" i="1"/>
  <c r="LN84" i="1" a="1"/>
  <c r="LN84" i="1"/>
  <c r="LM84" i="1"/>
  <c r="LN85" i="1" a="1"/>
  <c r="LN85" i="1"/>
  <c r="LM85" i="1"/>
  <c r="LN86" i="1" a="1"/>
  <c r="LN86" i="1"/>
  <c r="LM86" i="1"/>
  <c r="LN87" i="1" a="1"/>
  <c r="LN87" i="1"/>
  <c r="LM87" i="1"/>
  <c r="LN88" i="1" a="1"/>
  <c r="LN88" i="1"/>
  <c r="LM88" i="1"/>
  <c r="LN89" i="1" a="1"/>
  <c r="LN89" i="1"/>
  <c r="LM89" i="1"/>
  <c r="LN90" i="1" a="1"/>
  <c r="LN90" i="1"/>
  <c r="LM90" i="1"/>
  <c r="LN91" i="1" a="1"/>
  <c r="LN91" i="1"/>
  <c r="LM91" i="1"/>
  <c r="LN92" i="1" a="1"/>
  <c r="LN92" i="1"/>
  <c r="LM92" i="1"/>
  <c r="LN93" i="1" a="1"/>
  <c r="LN93" i="1"/>
  <c r="LM93" i="1"/>
  <c r="LN94" i="1" a="1"/>
  <c r="LN94" i="1"/>
  <c r="LM94" i="1"/>
  <c r="LN95" i="1" a="1"/>
  <c r="LN95" i="1"/>
  <c r="LM95" i="1"/>
  <c r="LN96" i="1" a="1"/>
  <c r="LN96" i="1"/>
  <c r="LM96" i="1"/>
  <c r="LN97" i="1" a="1"/>
  <c r="LN97" i="1"/>
  <c r="LM97" i="1"/>
  <c r="LN98" i="1" a="1"/>
  <c r="LN98" i="1"/>
  <c r="LM98" i="1"/>
  <c r="LN99" i="1" a="1"/>
  <c r="LN99" i="1"/>
  <c r="LM99" i="1"/>
  <c r="LN100" i="1" a="1"/>
  <c r="LN100" i="1"/>
  <c r="LM100" i="1"/>
  <c r="LN101" i="1" a="1"/>
  <c r="LN101" i="1"/>
  <c r="LM101" i="1"/>
  <c r="LN102" i="1" a="1"/>
  <c r="LN102" i="1"/>
  <c r="LM102" i="1"/>
  <c r="LN103" i="1" a="1"/>
  <c r="LN103" i="1"/>
  <c r="LM103" i="1"/>
  <c r="LN104" i="1" a="1"/>
  <c r="LN104" i="1"/>
  <c r="LM104" i="1"/>
  <c r="LN105" i="1" a="1"/>
  <c r="LN105" i="1"/>
  <c r="LM105" i="1"/>
  <c r="LN106" i="1" a="1"/>
  <c r="LN106" i="1"/>
  <c r="LM106" i="1"/>
  <c r="LN107" i="1" a="1"/>
  <c r="LN107" i="1"/>
  <c r="LM107" i="1"/>
  <c r="LN108" i="1" a="1"/>
  <c r="LN108" i="1"/>
  <c r="LM108" i="1"/>
  <c r="LN109" i="1" a="1"/>
  <c r="LN109" i="1"/>
  <c r="LM109" i="1"/>
  <c r="LN110" i="1" a="1"/>
  <c r="LN110" i="1"/>
  <c r="LM110" i="1"/>
  <c r="LN111" i="1" a="1"/>
  <c r="LN111" i="1"/>
  <c r="LM111" i="1"/>
  <c r="LN112" i="1" a="1"/>
  <c r="LN112" i="1"/>
  <c r="LM112" i="1"/>
  <c r="LN113" i="1" a="1"/>
  <c r="LN113" i="1"/>
  <c r="LM113" i="1"/>
  <c r="LN114" i="1" a="1"/>
  <c r="LN114" i="1"/>
  <c r="LM114" i="1"/>
  <c r="LN115" i="1" a="1"/>
  <c r="LN115" i="1"/>
  <c r="LM115" i="1"/>
  <c r="LN116" i="1" a="1"/>
  <c r="LN116" i="1"/>
  <c r="LM116" i="1"/>
  <c r="LN117" i="1" a="1"/>
  <c r="LN117" i="1"/>
  <c r="LM117" i="1"/>
  <c r="LN118" i="1" a="1"/>
  <c r="LN118" i="1"/>
  <c r="LM118" i="1"/>
  <c r="LN119" i="1" a="1"/>
  <c r="LN119" i="1"/>
  <c r="LM119" i="1"/>
  <c r="LN120" i="1" a="1"/>
  <c r="LN120" i="1"/>
  <c r="LM120" i="1"/>
  <c r="LN121" i="1" a="1"/>
  <c r="LN121" i="1"/>
  <c r="LM121" i="1"/>
  <c r="LN122" i="1" a="1"/>
  <c r="LN122" i="1"/>
  <c r="LM122" i="1"/>
  <c r="LN123" i="1" a="1"/>
  <c r="LN123" i="1"/>
  <c r="LM123" i="1"/>
  <c r="LN124" i="1" a="1"/>
  <c r="LN124" i="1"/>
  <c r="LM124" i="1"/>
  <c r="LN125" i="1" a="1"/>
  <c r="LN125" i="1"/>
  <c r="LM125" i="1"/>
  <c r="LN126" i="1" a="1"/>
  <c r="LN126" i="1"/>
  <c r="LM126" i="1"/>
  <c r="LN127" i="1" a="1"/>
  <c r="LN127" i="1"/>
  <c r="LM127" i="1"/>
  <c r="LN128" i="1" a="1"/>
  <c r="LN128" i="1"/>
  <c r="LM128" i="1"/>
  <c r="LN129" i="1" a="1"/>
  <c r="LN129" i="1"/>
  <c r="LM129" i="1"/>
  <c r="LN130" i="1" a="1"/>
  <c r="LN130" i="1"/>
  <c r="LM130" i="1"/>
  <c r="LN131" i="1" a="1"/>
  <c r="LN131" i="1"/>
  <c r="LM131" i="1"/>
  <c r="LN132" i="1" a="1"/>
  <c r="LN132" i="1"/>
  <c r="LM132" i="1"/>
  <c r="LN133" i="1" a="1"/>
  <c r="LN133" i="1"/>
  <c r="LM133" i="1"/>
  <c r="LN134" i="1" a="1"/>
  <c r="LN134" i="1"/>
  <c r="LM134" i="1"/>
  <c r="LN135" i="1" a="1"/>
  <c r="LN135" i="1"/>
  <c r="LM135" i="1"/>
  <c r="LN136" i="1" a="1"/>
  <c r="LN136" i="1"/>
  <c r="LM136" i="1"/>
  <c r="LN137" i="1" a="1"/>
  <c r="LN137" i="1"/>
  <c r="LM137" i="1"/>
  <c r="LN138" i="1" a="1"/>
  <c r="LN138" i="1"/>
  <c r="LM138" i="1"/>
  <c r="LN139" i="1" a="1"/>
  <c r="LN139" i="1"/>
  <c r="LM139" i="1"/>
  <c r="LN140" i="1" a="1"/>
  <c r="LN140" i="1"/>
  <c r="LM140" i="1"/>
  <c r="LN141" i="1" a="1"/>
  <c r="LN141" i="1"/>
  <c r="LM141" i="1"/>
  <c r="LN142" i="1" a="1"/>
  <c r="LN142" i="1"/>
  <c r="LM142" i="1"/>
  <c r="LN143" i="1" a="1"/>
  <c r="LN143" i="1"/>
  <c r="LM143" i="1"/>
  <c r="LN144" i="1" a="1"/>
  <c r="LN144" i="1"/>
  <c r="LM144" i="1"/>
  <c r="LN145" i="1" a="1"/>
  <c r="LN145" i="1"/>
  <c r="LM145" i="1"/>
  <c r="LN146" i="1" a="1"/>
  <c r="LN146" i="1"/>
  <c r="LM146" i="1"/>
  <c r="LN147" i="1" a="1"/>
  <c r="LN147" i="1"/>
  <c r="LM147" i="1"/>
  <c r="LN148" i="1" a="1"/>
  <c r="LN148" i="1"/>
  <c r="LM148" i="1"/>
  <c r="LN149" i="1" a="1"/>
  <c r="LN149" i="1"/>
  <c r="LM149" i="1"/>
  <c r="LN150" i="1" a="1"/>
  <c r="LN150" i="1"/>
  <c r="LM150" i="1"/>
  <c r="MM1" i="1"/>
  <c r="MN1" i="1"/>
  <c r="MN2" i="1" a="1"/>
  <c r="MN2" i="1"/>
  <c r="MM2" i="1"/>
  <c r="ML3" i="1"/>
  <c r="MN3" i="1" a="1"/>
  <c r="MN3" i="1"/>
  <c r="MM3" i="1"/>
  <c r="ML4" i="1"/>
  <c r="MN4" i="1" a="1"/>
  <c r="MN4" i="1"/>
  <c r="MM4" i="1"/>
  <c r="ML5" i="1"/>
  <c r="MN5" i="1" a="1"/>
  <c r="MN5" i="1"/>
  <c r="MM5" i="1"/>
  <c r="ML6" i="1"/>
  <c r="MN6" i="1" a="1"/>
  <c r="MN6" i="1"/>
  <c r="MM6" i="1"/>
  <c r="ML7" i="1"/>
  <c r="MN7" i="1" a="1"/>
  <c r="MN7" i="1"/>
  <c r="MM7" i="1"/>
  <c r="ML8" i="1"/>
  <c r="MN8" i="1" a="1"/>
  <c r="MN8" i="1"/>
  <c r="MM8" i="1"/>
  <c r="ML9" i="1"/>
  <c r="MN9" i="1" a="1"/>
  <c r="MN9" i="1"/>
  <c r="MM9" i="1"/>
  <c r="ML10" i="1"/>
  <c r="MN10" i="1" a="1"/>
  <c r="MN10" i="1"/>
  <c r="MM10" i="1"/>
  <c r="ML11" i="1"/>
  <c r="MN11" i="1" a="1"/>
  <c r="MN11" i="1"/>
  <c r="MM11" i="1"/>
  <c r="ML12" i="1"/>
  <c r="MN12" i="1" a="1"/>
  <c r="MN12" i="1"/>
  <c r="MM12" i="1"/>
  <c r="ML13" i="1"/>
  <c r="MN13" i="1" a="1"/>
  <c r="MN13" i="1"/>
  <c r="MM13" i="1"/>
  <c r="ML14" i="1"/>
  <c r="MN14" i="1" a="1"/>
  <c r="MN14" i="1"/>
  <c r="MM14" i="1"/>
  <c r="ML15" i="1"/>
  <c r="MN15" i="1" a="1"/>
  <c r="MN15" i="1"/>
  <c r="MM15" i="1"/>
  <c r="ML16" i="1"/>
  <c r="MN16" i="1" a="1"/>
  <c r="MN16" i="1"/>
  <c r="MM16" i="1"/>
  <c r="ML17" i="1"/>
  <c r="MN17" i="1" a="1"/>
  <c r="MN17" i="1"/>
  <c r="MM17" i="1"/>
  <c r="MN18" i="1" a="1"/>
  <c r="MN18" i="1"/>
  <c r="MM18" i="1"/>
  <c r="MN19" i="1" a="1"/>
  <c r="MN19" i="1"/>
  <c r="MM19" i="1"/>
  <c r="MN20" i="1" a="1"/>
  <c r="MN20" i="1"/>
  <c r="MM20" i="1"/>
  <c r="MN21" i="1" a="1"/>
  <c r="MN21" i="1"/>
  <c r="MM21" i="1"/>
  <c r="MN22" i="1" a="1"/>
  <c r="MN22" i="1"/>
  <c r="MM22" i="1"/>
  <c r="MN23" i="1" a="1"/>
  <c r="MN23" i="1"/>
  <c r="MM23" i="1"/>
  <c r="MN24" i="1" a="1"/>
  <c r="MN24" i="1"/>
  <c r="MM24" i="1"/>
  <c r="ML25" i="1"/>
  <c r="MN25" i="1" a="1"/>
  <c r="MN25" i="1"/>
  <c r="MM25" i="1"/>
  <c r="ML26" i="1"/>
  <c r="MN26" i="1" a="1"/>
  <c r="MN26" i="1"/>
  <c r="MM26" i="1"/>
  <c r="MN27" i="1" a="1"/>
  <c r="MN27" i="1"/>
  <c r="MM27" i="1"/>
  <c r="ML28" i="1"/>
  <c r="MN28" i="1" a="1"/>
  <c r="MN28" i="1"/>
  <c r="MM28" i="1"/>
  <c r="ML29" i="1"/>
  <c r="MN29" i="1" a="1"/>
  <c r="MN29" i="1"/>
  <c r="MM29" i="1"/>
  <c r="MN30" i="1" a="1"/>
  <c r="MN30" i="1"/>
  <c r="MM30" i="1"/>
  <c r="ML31" i="1"/>
  <c r="MN31" i="1" a="1"/>
  <c r="MN31" i="1"/>
  <c r="MM31" i="1"/>
  <c r="MN32" i="1" a="1"/>
  <c r="MN32" i="1"/>
  <c r="MM32" i="1"/>
  <c r="ML33" i="1"/>
  <c r="MN33" i="1" a="1"/>
  <c r="MN33" i="1"/>
  <c r="MM33" i="1"/>
  <c r="ML34" i="1"/>
  <c r="MN34" i="1" a="1"/>
  <c r="MN34" i="1"/>
  <c r="MM34" i="1"/>
  <c r="MN35" i="1" a="1"/>
  <c r="MN35" i="1"/>
  <c r="MM35" i="1"/>
  <c r="ML36" i="1"/>
  <c r="MN36" i="1" a="1"/>
  <c r="MN36" i="1"/>
  <c r="MM36" i="1"/>
  <c r="MN37" i="1" a="1"/>
  <c r="MN37" i="1"/>
  <c r="MM37" i="1"/>
  <c r="ML38" i="1"/>
  <c r="MN38" i="1" a="1"/>
  <c r="MN38" i="1"/>
  <c r="MM38" i="1"/>
  <c r="ML39" i="1"/>
  <c r="MN39" i="1" a="1"/>
  <c r="MN39" i="1"/>
  <c r="MM39" i="1"/>
  <c r="MN40" i="1" a="1"/>
  <c r="MN40" i="1"/>
  <c r="MM40" i="1"/>
  <c r="ML41" i="1"/>
  <c r="MN41" i="1" a="1"/>
  <c r="MN41" i="1"/>
  <c r="MM41" i="1"/>
  <c r="ML42" i="1"/>
  <c r="MN42" i="1" a="1"/>
  <c r="MN42" i="1"/>
  <c r="MM42" i="1"/>
  <c r="MN43" i="1" a="1"/>
  <c r="MN43" i="1"/>
  <c r="MM43" i="1"/>
  <c r="ML44" i="1"/>
  <c r="MN44" i="1" a="1"/>
  <c r="MN44" i="1"/>
  <c r="MM44" i="1"/>
  <c r="ML45" i="1"/>
  <c r="MN45" i="1" a="1"/>
  <c r="MN45" i="1"/>
  <c r="MM45" i="1"/>
  <c r="MN46" i="1" a="1"/>
  <c r="MN46" i="1"/>
  <c r="MM46" i="1"/>
  <c r="ML47" i="1"/>
  <c r="MN47" i="1" a="1"/>
  <c r="MN47" i="1"/>
  <c r="MM47" i="1"/>
  <c r="ML48" i="1"/>
  <c r="MN48" i="1" a="1"/>
  <c r="MN48" i="1"/>
  <c r="MM48" i="1"/>
  <c r="MN49" i="1" a="1"/>
  <c r="MN49" i="1"/>
  <c r="MM49" i="1"/>
  <c r="ML50" i="1"/>
  <c r="MN50" i="1" a="1"/>
  <c r="MN50" i="1"/>
  <c r="MM50" i="1"/>
  <c r="ML51" i="1"/>
  <c r="MN51" i="1" a="1"/>
  <c r="MN51" i="1"/>
  <c r="MM51" i="1"/>
  <c r="ML52" i="1"/>
  <c r="MN52" i="1" a="1"/>
  <c r="MN52" i="1"/>
  <c r="MM52" i="1"/>
  <c r="MN53" i="1" a="1"/>
  <c r="MN53" i="1"/>
  <c r="MM53" i="1"/>
  <c r="ML54" i="1"/>
  <c r="MN54" i="1" a="1"/>
  <c r="MN54" i="1"/>
  <c r="MM54" i="1"/>
  <c r="ML55" i="1"/>
  <c r="MN55" i="1" a="1"/>
  <c r="MN55" i="1"/>
  <c r="MM55" i="1"/>
  <c r="MN56" i="1" a="1"/>
  <c r="MN56" i="1"/>
  <c r="MM56" i="1"/>
  <c r="MN57" i="1" a="1"/>
  <c r="MN57" i="1"/>
  <c r="MM57" i="1"/>
  <c r="MN58" i="1" a="1"/>
  <c r="MN58" i="1"/>
  <c r="MM58" i="1"/>
  <c r="MN59" i="1" a="1"/>
  <c r="MN59" i="1"/>
  <c r="MM59" i="1"/>
  <c r="ML60" i="1"/>
  <c r="MN60" i="1" a="1"/>
  <c r="MN60" i="1"/>
  <c r="MM60" i="1"/>
  <c r="MN61" i="1" a="1"/>
  <c r="MN61" i="1"/>
  <c r="MM61" i="1"/>
  <c r="ML62" i="1"/>
  <c r="MN62" i="1" a="1"/>
  <c r="MN62" i="1"/>
  <c r="MM62" i="1"/>
  <c r="ML63" i="1"/>
  <c r="MN63" i="1" a="1"/>
  <c r="MN63" i="1"/>
  <c r="MM63" i="1"/>
  <c r="ML64" i="1"/>
  <c r="MN64" i="1" a="1"/>
  <c r="MN64" i="1"/>
  <c r="MM64" i="1"/>
  <c r="ML65" i="1"/>
  <c r="MN65" i="1" a="1"/>
  <c r="MN65" i="1"/>
  <c r="MM65" i="1"/>
  <c r="MN66" i="1" a="1"/>
  <c r="MN66" i="1"/>
  <c r="MM66" i="1"/>
  <c r="ML67" i="1"/>
  <c r="MN67" i="1" a="1"/>
  <c r="MN67" i="1"/>
  <c r="MM67" i="1"/>
  <c r="ML68" i="1"/>
  <c r="MN68" i="1" a="1"/>
  <c r="MN68" i="1"/>
  <c r="MM68" i="1"/>
  <c r="MN69" i="1" a="1"/>
  <c r="MN69" i="1"/>
  <c r="MM69" i="1"/>
  <c r="ML70" i="1"/>
  <c r="MN70" i="1" a="1"/>
  <c r="MN70" i="1"/>
  <c r="MM70" i="1"/>
  <c r="ML71" i="1"/>
  <c r="MN71" i="1" a="1"/>
  <c r="MN71" i="1"/>
  <c r="MM71" i="1"/>
  <c r="MN72" i="1" a="1"/>
  <c r="MN72" i="1"/>
  <c r="MM72" i="1"/>
  <c r="ML73" i="1"/>
  <c r="MN73" i="1" a="1"/>
  <c r="MN73" i="1"/>
  <c r="MM73" i="1"/>
  <c r="ML74" i="1"/>
  <c r="MN74" i="1" a="1"/>
  <c r="MN74" i="1"/>
  <c r="MM74" i="1"/>
  <c r="MN75" i="1" a="1"/>
  <c r="MN75" i="1"/>
  <c r="MM75" i="1"/>
  <c r="ML76" i="1"/>
  <c r="MN76" i="1" a="1"/>
  <c r="MN76" i="1"/>
  <c r="MM76" i="1"/>
  <c r="ML77" i="1"/>
  <c r="MN77" i="1" a="1"/>
  <c r="MN77" i="1"/>
  <c r="MM77" i="1"/>
  <c r="MN78" i="1" a="1"/>
  <c r="MN78" i="1"/>
  <c r="MM78" i="1"/>
  <c r="MN79" i="1" a="1"/>
  <c r="MN79" i="1"/>
  <c r="MM79" i="1"/>
  <c r="MN80" i="1" a="1"/>
  <c r="MN80" i="1"/>
  <c r="MM80" i="1"/>
  <c r="MN81" i="1" a="1"/>
  <c r="MN81" i="1"/>
  <c r="MM81" i="1"/>
  <c r="ML82" i="1"/>
  <c r="MN82" i="1" a="1"/>
  <c r="MN82" i="1"/>
  <c r="MM82" i="1"/>
  <c r="ML83" i="1"/>
  <c r="MN83" i="1" a="1"/>
  <c r="MN83" i="1"/>
  <c r="MM83" i="1"/>
  <c r="ML84" i="1"/>
  <c r="MN84" i="1" a="1"/>
  <c r="MN84" i="1"/>
  <c r="MM84" i="1"/>
  <c r="MN85" i="1" a="1"/>
  <c r="MN85" i="1"/>
  <c r="MM85" i="1"/>
  <c r="ML86" i="1"/>
  <c r="MN86" i="1" a="1"/>
  <c r="MN86" i="1"/>
  <c r="MM86" i="1"/>
  <c r="ML87" i="1"/>
  <c r="MN87" i="1" a="1"/>
  <c r="MN87" i="1"/>
  <c r="MM87" i="1"/>
  <c r="MN88" i="1" a="1"/>
  <c r="MN88" i="1"/>
  <c r="MM88" i="1"/>
  <c r="ML89" i="1"/>
  <c r="MN89" i="1" a="1"/>
  <c r="MN89" i="1"/>
  <c r="MM89" i="1"/>
  <c r="ML90" i="1"/>
  <c r="MN90" i="1" a="1"/>
  <c r="MN90" i="1"/>
  <c r="MM90" i="1"/>
  <c r="MN91" i="1" a="1"/>
  <c r="MN91" i="1"/>
  <c r="MM91" i="1"/>
  <c r="ML92" i="1"/>
  <c r="MN92" i="1" a="1"/>
  <c r="MN92" i="1"/>
  <c r="MM92" i="1"/>
  <c r="ML93" i="1"/>
  <c r="MN93" i="1" a="1"/>
  <c r="MN93" i="1"/>
  <c r="MM93" i="1"/>
  <c r="MN94" i="1" a="1"/>
  <c r="MN94" i="1"/>
  <c r="MM94" i="1"/>
  <c r="MN95" i="1" a="1"/>
  <c r="MN95" i="1"/>
  <c r="MM95" i="1"/>
  <c r="MN96" i="1" a="1"/>
  <c r="MN96" i="1"/>
  <c r="MM96" i="1"/>
  <c r="MN97" i="1" a="1"/>
  <c r="MN97" i="1"/>
  <c r="MM97" i="1"/>
  <c r="MN98" i="1" a="1"/>
  <c r="MN98" i="1"/>
  <c r="MM98" i="1"/>
  <c r="MN99" i="1" a="1"/>
  <c r="MN99" i="1"/>
  <c r="MM99" i="1"/>
  <c r="MN100" i="1" a="1"/>
  <c r="MN100" i="1"/>
  <c r="MM100" i="1"/>
  <c r="MN101" i="1" a="1"/>
  <c r="MN101" i="1"/>
  <c r="MM101" i="1"/>
  <c r="MN102" i="1" a="1"/>
  <c r="MN102" i="1"/>
  <c r="MM102" i="1"/>
  <c r="MN103" i="1" a="1"/>
  <c r="MN103" i="1"/>
  <c r="MM103" i="1"/>
  <c r="MN104" i="1" a="1"/>
  <c r="MN104" i="1"/>
  <c r="MM104" i="1"/>
  <c r="MN105" i="1" a="1"/>
  <c r="MN105" i="1"/>
  <c r="MM105" i="1"/>
  <c r="MN106" i="1" a="1"/>
  <c r="MN106" i="1"/>
  <c r="MM106" i="1"/>
  <c r="MN107" i="1" a="1"/>
  <c r="MN107" i="1"/>
  <c r="MM107" i="1"/>
  <c r="MN108" i="1" a="1"/>
  <c r="MN108" i="1"/>
  <c r="MM108" i="1"/>
  <c r="MN109" i="1" a="1"/>
  <c r="MN109" i="1"/>
  <c r="MM109" i="1"/>
  <c r="MN110" i="1" a="1"/>
  <c r="MN110" i="1"/>
  <c r="MM110" i="1"/>
  <c r="MN111" i="1" a="1"/>
  <c r="MN111" i="1"/>
  <c r="MM111" i="1"/>
  <c r="MN112" i="1" a="1"/>
  <c r="MN112" i="1"/>
  <c r="MM112" i="1"/>
  <c r="MN113" i="1" a="1"/>
  <c r="MN113" i="1"/>
  <c r="MM113" i="1"/>
  <c r="MN114" i="1" a="1"/>
  <c r="MN114" i="1"/>
  <c r="MM114" i="1"/>
  <c r="MN115" i="1" a="1"/>
  <c r="MN115" i="1"/>
  <c r="MM115" i="1"/>
  <c r="MN116" i="1" a="1"/>
  <c r="MN116" i="1"/>
  <c r="MM116" i="1"/>
  <c r="MN117" i="1" a="1"/>
  <c r="MN117" i="1"/>
  <c r="MM117" i="1"/>
  <c r="MN118" i="1" a="1"/>
  <c r="MN118" i="1"/>
  <c r="MM118" i="1"/>
  <c r="MN119" i="1" a="1"/>
  <c r="MN119" i="1"/>
  <c r="MM119" i="1"/>
  <c r="MN120" i="1" a="1"/>
  <c r="MN120" i="1"/>
  <c r="MM120" i="1"/>
  <c r="MN121" i="1" a="1"/>
  <c r="MN121" i="1"/>
  <c r="MM121" i="1"/>
  <c r="MN122" i="1" a="1"/>
  <c r="MN122" i="1"/>
  <c r="MM122" i="1"/>
  <c r="MN123" i="1" a="1"/>
  <c r="MN123" i="1"/>
  <c r="MM123" i="1"/>
  <c r="MN124" i="1" a="1"/>
  <c r="MN124" i="1"/>
  <c r="MM124" i="1"/>
  <c r="MN125" i="1" a="1"/>
  <c r="MN125" i="1"/>
  <c r="MM125" i="1"/>
  <c r="MN126" i="1" a="1"/>
  <c r="MN126" i="1"/>
  <c r="MM126" i="1"/>
  <c r="MN127" i="1" a="1"/>
  <c r="MN127" i="1"/>
  <c r="MM127" i="1"/>
  <c r="MN128" i="1" a="1"/>
  <c r="MN128" i="1"/>
  <c r="MM128" i="1"/>
  <c r="MN129" i="1" a="1"/>
  <c r="MN129" i="1"/>
  <c r="MM129" i="1"/>
  <c r="MN130" i="1" a="1"/>
  <c r="MN130" i="1"/>
  <c r="MM130" i="1"/>
  <c r="MN131" i="1" a="1"/>
  <c r="MN131" i="1"/>
  <c r="MM131" i="1"/>
  <c r="MN132" i="1" a="1"/>
  <c r="MN132" i="1"/>
  <c r="MM132" i="1"/>
  <c r="MN133" i="1" a="1"/>
  <c r="MN133" i="1"/>
  <c r="MM133" i="1"/>
  <c r="MN134" i="1" a="1"/>
  <c r="MN134" i="1"/>
  <c r="MM134" i="1"/>
  <c r="MN135" i="1" a="1"/>
  <c r="MN135" i="1"/>
  <c r="MM135" i="1"/>
  <c r="MN136" i="1" a="1"/>
  <c r="MN136" i="1"/>
  <c r="MM136" i="1"/>
  <c r="MN137" i="1" a="1"/>
  <c r="MN137" i="1"/>
  <c r="MM137" i="1"/>
  <c r="MN138" i="1" a="1"/>
  <c r="MN138" i="1"/>
  <c r="MM138" i="1"/>
  <c r="MN139" i="1" a="1"/>
  <c r="MN139" i="1"/>
  <c r="MM139" i="1"/>
  <c r="MN140" i="1" a="1"/>
  <c r="MN140" i="1"/>
  <c r="MM140" i="1"/>
  <c r="MN141" i="1" a="1"/>
  <c r="MN141" i="1"/>
  <c r="MM141" i="1"/>
  <c r="MN142" i="1" a="1"/>
  <c r="MN142" i="1"/>
  <c r="MM142" i="1"/>
  <c r="MN143" i="1" a="1"/>
  <c r="MN143" i="1"/>
  <c r="MM143" i="1"/>
  <c r="MN144" i="1" a="1"/>
  <c r="MN144" i="1"/>
  <c r="MM144" i="1"/>
  <c r="MN145" i="1" a="1"/>
  <c r="MN145" i="1"/>
  <c r="MM145" i="1"/>
  <c r="MN146" i="1" a="1"/>
  <c r="MN146" i="1"/>
  <c r="MM146" i="1"/>
  <c r="MN147" i="1" a="1"/>
  <c r="MN147" i="1"/>
  <c r="MM147" i="1"/>
  <c r="MN148" i="1" a="1"/>
  <c r="MN148" i="1"/>
  <c r="MM148" i="1"/>
  <c r="MN149" i="1" a="1"/>
  <c r="MN149" i="1"/>
  <c r="MM149" i="1"/>
  <c r="MN150" i="1" a="1"/>
  <c r="MN150" i="1"/>
  <c r="MM150" i="1"/>
  <c r="NM1" i="1"/>
  <c r="NN1" i="1"/>
  <c r="NN2" i="1" a="1"/>
  <c r="NN2" i="1"/>
  <c r="NM2" i="1"/>
  <c r="NN3" i="1" a="1"/>
  <c r="NN3" i="1"/>
  <c r="NM3" i="1"/>
  <c r="NL4" i="1"/>
  <c r="NN4" i="1" a="1"/>
  <c r="NN4" i="1"/>
  <c r="NM4" i="1"/>
  <c r="NN5" i="1" a="1"/>
  <c r="NN5" i="1"/>
  <c r="NM5" i="1"/>
  <c r="NL6" i="1"/>
  <c r="NN6" i="1" a="1"/>
  <c r="NN6" i="1"/>
  <c r="NM6" i="1"/>
  <c r="NL7" i="1"/>
  <c r="NN7" i="1" a="1"/>
  <c r="NN7" i="1"/>
  <c r="NM7" i="1"/>
  <c r="NL8" i="1"/>
  <c r="NN8" i="1" a="1"/>
  <c r="NN8" i="1"/>
  <c r="NM8" i="1"/>
  <c r="NL9" i="1"/>
  <c r="NN9" i="1" a="1"/>
  <c r="NN9" i="1"/>
  <c r="NM9" i="1"/>
  <c r="NN10" i="1" a="1"/>
  <c r="NN10" i="1"/>
  <c r="NM10" i="1"/>
  <c r="NL11" i="1"/>
  <c r="NN11" i="1" a="1"/>
  <c r="NN11" i="1"/>
  <c r="NM11" i="1"/>
  <c r="NL12" i="1"/>
  <c r="NN12" i="1" a="1"/>
  <c r="NN12" i="1"/>
  <c r="NM12" i="1"/>
  <c r="NL13" i="1"/>
  <c r="NN13" i="1" a="1"/>
  <c r="NN13" i="1"/>
  <c r="NM13" i="1"/>
  <c r="NL14" i="1"/>
  <c r="NN14" i="1" a="1"/>
  <c r="NN14" i="1"/>
  <c r="NM14" i="1"/>
  <c r="NN15" i="1" a="1"/>
  <c r="NN15" i="1"/>
  <c r="NM15" i="1"/>
  <c r="NL16" i="1"/>
  <c r="NN16" i="1" a="1"/>
  <c r="NN16" i="1"/>
  <c r="NM16" i="1"/>
  <c r="NL17" i="1"/>
  <c r="NN17" i="1" a="1"/>
  <c r="NN17" i="1"/>
  <c r="NM17" i="1"/>
  <c r="NN18" i="1" a="1"/>
  <c r="NN18" i="1"/>
  <c r="NM18" i="1"/>
  <c r="NN19" i="1" a="1"/>
  <c r="NN19" i="1"/>
  <c r="NM19" i="1"/>
  <c r="NN20" i="1" a="1"/>
  <c r="NN20" i="1"/>
  <c r="NM20" i="1"/>
  <c r="NN21" i="1" a="1"/>
  <c r="NN21" i="1"/>
  <c r="NM21" i="1"/>
  <c r="NL22" i="1"/>
  <c r="NN22" i="1" a="1"/>
  <c r="NN22" i="1"/>
  <c r="NM22" i="1"/>
  <c r="NN23" i="1" a="1"/>
  <c r="NN23" i="1"/>
  <c r="NM23" i="1"/>
  <c r="NL24" i="1"/>
  <c r="NN24" i="1" a="1"/>
  <c r="NN24" i="1"/>
  <c r="NM24" i="1"/>
  <c r="NL25" i="1"/>
  <c r="NN25" i="1" a="1"/>
  <c r="NN25" i="1"/>
  <c r="NM25" i="1"/>
  <c r="NN26" i="1" a="1"/>
  <c r="NN26" i="1"/>
  <c r="NM26" i="1"/>
  <c r="NL27" i="1"/>
  <c r="NN27" i="1" a="1"/>
  <c r="NN27" i="1"/>
  <c r="NM27" i="1"/>
  <c r="NN28" i="1" a="1"/>
  <c r="NN28" i="1"/>
  <c r="NM28" i="1"/>
  <c r="NN29" i="1" a="1"/>
  <c r="NN29" i="1"/>
  <c r="NM29" i="1"/>
  <c r="NN30" i="1" a="1"/>
  <c r="NN30" i="1"/>
  <c r="NM30" i="1"/>
  <c r="NL31" i="1"/>
  <c r="NN31" i="1" a="1"/>
  <c r="NN31" i="1"/>
  <c r="NM31" i="1"/>
  <c r="NL32" i="1"/>
  <c r="NN32" i="1" a="1"/>
  <c r="NN32" i="1"/>
  <c r="NM32" i="1"/>
  <c r="NL33" i="1"/>
  <c r="NN33" i="1" a="1"/>
  <c r="NN33" i="1"/>
  <c r="NM33" i="1"/>
  <c r="NL34" i="1"/>
  <c r="NN34" i="1" a="1"/>
  <c r="NN34" i="1"/>
  <c r="NM34" i="1"/>
  <c r="NL35" i="1"/>
  <c r="NN35" i="1" a="1"/>
  <c r="NN35" i="1"/>
  <c r="NM35" i="1"/>
  <c r="NL36" i="1"/>
  <c r="NN36" i="1" a="1"/>
  <c r="NN36" i="1"/>
  <c r="NM36" i="1"/>
  <c r="NN37" i="1" a="1"/>
  <c r="NN37" i="1"/>
  <c r="NM37" i="1"/>
  <c r="NN38" i="1" a="1"/>
  <c r="NN38" i="1"/>
  <c r="NM38" i="1"/>
  <c r="NL39" i="1"/>
  <c r="NN39" i="1" a="1"/>
  <c r="NN39" i="1"/>
  <c r="NM39" i="1"/>
  <c r="NL40" i="1"/>
  <c r="NN40" i="1" a="1"/>
  <c r="NN40" i="1"/>
  <c r="NM40" i="1"/>
  <c r="NN41" i="1" a="1"/>
  <c r="NN41" i="1"/>
  <c r="NM41" i="1"/>
  <c r="NL42" i="1"/>
  <c r="NN42" i="1" a="1"/>
  <c r="NN42" i="1"/>
  <c r="NM42" i="1"/>
  <c r="NL43" i="1"/>
  <c r="NN43" i="1" a="1"/>
  <c r="NN43" i="1"/>
  <c r="NM43" i="1"/>
  <c r="NN44" i="1" a="1"/>
  <c r="NN44" i="1"/>
  <c r="NM44" i="1"/>
  <c r="NL45" i="1"/>
  <c r="NN45" i="1" a="1"/>
  <c r="NN45" i="1"/>
  <c r="NM45" i="1"/>
  <c r="NL46" i="1"/>
  <c r="NN46" i="1" a="1"/>
  <c r="NN46" i="1"/>
  <c r="NM46" i="1"/>
  <c r="NL47" i="1"/>
  <c r="NN47" i="1" a="1"/>
  <c r="NN47" i="1"/>
  <c r="NM47" i="1"/>
  <c r="NL48" i="1"/>
  <c r="NN48" i="1" a="1"/>
  <c r="NN48" i="1"/>
  <c r="NM48" i="1"/>
  <c r="NN49" i="1" a="1"/>
  <c r="NN49" i="1"/>
  <c r="NM49" i="1"/>
  <c r="NL50" i="1"/>
  <c r="NN50" i="1" a="1"/>
  <c r="NN50" i="1"/>
  <c r="NM50" i="1"/>
  <c r="NL51" i="1"/>
  <c r="NN51" i="1" a="1"/>
  <c r="NN51" i="1"/>
  <c r="NM51" i="1"/>
  <c r="NL52" i="1"/>
  <c r="NN52" i="1" a="1"/>
  <c r="NN52" i="1"/>
  <c r="NM52" i="1"/>
  <c r="NN53" i="1" a="1"/>
  <c r="NN53" i="1"/>
  <c r="NM53" i="1"/>
  <c r="NN54" i="1" a="1"/>
  <c r="NN54" i="1"/>
  <c r="NM54" i="1"/>
  <c r="NN55" i="1" a="1"/>
  <c r="NN55" i="1"/>
  <c r="NM55" i="1"/>
  <c r="NN56" i="1" a="1"/>
  <c r="NN56" i="1"/>
  <c r="NM56" i="1"/>
  <c r="NN57" i="1" a="1"/>
  <c r="NN57" i="1"/>
  <c r="NM57" i="1"/>
  <c r="NN58" i="1" a="1"/>
  <c r="NN58" i="1"/>
  <c r="NM58" i="1"/>
  <c r="NN59" i="1" a="1"/>
  <c r="NN59" i="1"/>
  <c r="NM59" i="1"/>
  <c r="NN60" i="1" a="1"/>
  <c r="NN60" i="1"/>
  <c r="NM60" i="1"/>
  <c r="NN61" i="1" a="1"/>
  <c r="NN61" i="1"/>
  <c r="NM61" i="1"/>
  <c r="NN62" i="1" a="1"/>
  <c r="NN62" i="1"/>
  <c r="NM62" i="1"/>
  <c r="NN63" i="1" a="1"/>
  <c r="NN63" i="1"/>
  <c r="NM63" i="1"/>
  <c r="NN64" i="1" a="1"/>
  <c r="NN64" i="1"/>
  <c r="NM64" i="1"/>
  <c r="NN65" i="1" a="1"/>
  <c r="NN65" i="1"/>
  <c r="NM65" i="1"/>
  <c r="NN66" i="1" a="1"/>
  <c r="NN66" i="1"/>
  <c r="NM66" i="1"/>
  <c r="NN67" i="1" a="1"/>
  <c r="NN67" i="1"/>
  <c r="NM67" i="1"/>
  <c r="NN68" i="1" a="1"/>
  <c r="NN68" i="1"/>
  <c r="NM68" i="1"/>
  <c r="NN69" i="1" a="1"/>
  <c r="NN69" i="1"/>
  <c r="NM69" i="1"/>
  <c r="NN70" i="1" a="1"/>
  <c r="NN70" i="1"/>
  <c r="NM70" i="1"/>
  <c r="NN71" i="1" a="1"/>
  <c r="NN71" i="1"/>
  <c r="NM71" i="1"/>
  <c r="NN72" i="1" a="1"/>
  <c r="NN72" i="1"/>
  <c r="NM72" i="1"/>
  <c r="NN73" i="1" a="1"/>
  <c r="NN73" i="1"/>
  <c r="NM73" i="1"/>
  <c r="NN74" i="1" a="1"/>
  <c r="NN74" i="1"/>
  <c r="NM74" i="1"/>
  <c r="NN75" i="1" a="1"/>
  <c r="NN75" i="1"/>
  <c r="NM75" i="1"/>
  <c r="NN76" i="1" a="1"/>
  <c r="NN76" i="1"/>
  <c r="NM76" i="1"/>
  <c r="NN77" i="1" a="1"/>
  <c r="NN77" i="1"/>
  <c r="NM77" i="1"/>
  <c r="NN78" i="1" a="1"/>
  <c r="NN78" i="1"/>
  <c r="NM78" i="1"/>
  <c r="NN79" i="1" a="1"/>
  <c r="NN79" i="1"/>
  <c r="NM79" i="1"/>
  <c r="NN80" i="1" a="1"/>
  <c r="NN80" i="1"/>
  <c r="NM80" i="1"/>
  <c r="NN81" i="1" a="1"/>
  <c r="NN81" i="1"/>
  <c r="NM81" i="1"/>
  <c r="NN82" i="1" a="1"/>
  <c r="NN82" i="1"/>
  <c r="NM82" i="1"/>
  <c r="NN83" i="1" a="1"/>
  <c r="NN83" i="1"/>
  <c r="NM83" i="1"/>
  <c r="NN84" i="1" a="1"/>
  <c r="NN84" i="1"/>
  <c r="NM84" i="1"/>
  <c r="NN85" i="1" a="1"/>
  <c r="NN85" i="1"/>
  <c r="NM85" i="1"/>
  <c r="NN86" i="1" a="1"/>
  <c r="NN86" i="1"/>
  <c r="NM86" i="1"/>
  <c r="NN87" i="1" a="1"/>
  <c r="NN87" i="1"/>
  <c r="NM87" i="1"/>
  <c r="NN88" i="1" a="1"/>
  <c r="NN88" i="1"/>
  <c r="NM88" i="1"/>
  <c r="NN89" i="1" a="1"/>
  <c r="NN89" i="1"/>
  <c r="NM89" i="1"/>
  <c r="NN90" i="1" a="1"/>
  <c r="NN90" i="1"/>
  <c r="NM90" i="1"/>
  <c r="NN91" i="1" a="1"/>
  <c r="NN91" i="1"/>
  <c r="NM91" i="1"/>
  <c r="NN92" i="1" a="1"/>
  <c r="NN92" i="1"/>
  <c r="NM92" i="1"/>
  <c r="NN93" i="1" a="1"/>
  <c r="NN93" i="1"/>
  <c r="NM93" i="1"/>
  <c r="NN94" i="1" a="1"/>
  <c r="NN94" i="1"/>
  <c r="NM94" i="1"/>
  <c r="NN95" i="1" a="1"/>
  <c r="NN95" i="1"/>
  <c r="NM95" i="1"/>
  <c r="NN96" i="1" a="1"/>
  <c r="NN96" i="1"/>
  <c r="NM96" i="1"/>
  <c r="NN97" i="1" a="1"/>
  <c r="NN97" i="1"/>
  <c r="NM97" i="1"/>
  <c r="NN98" i="1" a="1"/>
  <c r="NN98" i="1"/>
  <c r="NM98" i="1"/>
  <c r="NN99" i="1" a="1"/>
  <c r="NN99" i="1"/>
  <c r="NM99" i="1"/>
  <c r="NN100" i="1" a="1"/>
  <c r="NN100" i="1"/>
  <c r="NM100" i="1"/>
  <c r="NN101" i="1" a="1"/>
  <c r="NN101" i="1"/>
  <c r="NM101" i="1"/>
  <c r="NN102" i="1" a="1"/>
  <c r="NN102" i="1"/>
  <c r="NM102" i="1"/>
  <c r="NN103" i="1" a="1"/>
  <c r="NN103" i="1"/>
  <c r="NM103" i="1"/>
  <c r="NN104" i="1" a="1"/>
  <c r="NN104" i="1"/>
  <c r="NM104" i="1"/>
  <c r="NN105" i="1" a="1"/>
  <c r="NN105" i="1"/>
  <c r="NM105" i="1"/>
  <c r="NN106" i="1" a="1"/>
  <c r="NN106" i="1"/>
  <c r="NM106" i="1"/>
  <c r="NN107" i="1" a="1"/>
  <c r="NN107" i="1"/>
  <c r="NM107" i="1"/>
  <c r="NN108" i="1" a="1"/>
  <c r="NN108" i="1"/>
  <c r="NM108" i="1"/>
  <c r="NN109" i="1" a="1"/>
  <c r="NN109" i="1"/>
  <c r="NM109" i="1"/>
  <c r="NN110" i="1" a="1"/>
  <c r="NN110" i="1"/>
  <c r="NM110" i="1"/>
  <c r="NN111" i="1" a="1"/>
  <c r="NN111" i="1"/>
  <c r="NM111" i="1"/>
  <c r="NN112" i="1" a="1"/>
  <c r="NN112" i="1"/>
  <c r="NM112" i="1"/>
  <c r="NN113" i="1" a="1"/>
  <c r="NN113" i="1"/>
  <c r="NM113" i="1"/>
  <c r="NN114" i="1" a="1"/>
  <c r="NN114" i="1"/>
  <c r="NM114" i="1"/>
  <c r="NN115" i="1" a="1"/>
  <c r="NN115" i="1"/>
  <c r="NM115" i="1"/>
  <c r="NN116" i="1" a="1"/>
  <c r="NN116" i="1"/>
  <c r="NM116" i="1"/>
  <c r="NN117" i="1" a="1"/>
  <c r="NN117" i="1"/>
  <c r="NM117" i="1"/>
  <c r="NN118" i="1" a="1"/>
  <c r="NN118" i="1"/>
  <c r="NM118" i="1"/>
  <c r="NN119" i="1" a="1"/>
  <c r="NN119" i="1"/>
  <c r="NM119" i="1"/>
  <c r="NN120" i="1" a="1"/>
  <c r="NN120" i="1"/>
  <c r="NM120" i="1"/>
  <c r="NN121" i="1" a="1"/>
  <c r="NN121" i="1"/>
  <c r="NM121" i="1"/>
  <c r="NN122" i="1" a="1"/>
  <c r="NN122" i="1"/>
  <c r="NM122" i="1"/>
  <c r="NN123" i="1" a="1"/>
  <c r="NN123" i="1"/>
  <c r="NM123" i="1"/>
  <c r="NN124" i="1" a="1"/>
  <c r="NN124" i="1"/>
  <c r="NM124" i="1"/>
  <c r="NN125" i="1" a="1"/>
  <c r="NN125" i="1"/>
  <c r="NM125" i="1"/>
  <c r="NN126" i="1" a="1"/>
  <c r="NN126" i="1"/>
  <c r="NM126" i="1"/>
  <c r="NN127" i="1" a="1"/>
  <c r="NN127" i="1"/>
  <c r="NM127" i="1"/>
  <c r="NN128" i="1" a="1"/>
  <c r="NN128" i="1"/>
  <c r="NM128" i="1"/>
  <c r="NN129" i="1" a="1"/>
  <c r="NN129" i="1"/>
  <c r="NM129" i="1"/>
  <c r="NN130" i="1" a="1"/>
  <c r="NN130" i="1"/>
  <c r="NM130" i="1"/>
  <c r="NN131" i="1" a="1"/>
  <c r="NN131" i="1"/>
  <c r="NM131" i="1"/>
  <c r="NN132" i="1" a="1"/>
  <c r="NN132" i="1"/>
  <c r="NM132" i="1"/>
  <c r="NN133" i="1" a="1"/>
  <c r="NN133" i="1"/>
  <c r="NM133" i="1"/>
  <c r="NN134" i="1" a="1"/>
  <c r="NN134" i="1"/>
  <c r="NM134" i="1"/>
  <c r="NN135" i="1" a="1"/>
  <c r="NN135" i="1"/>
  <c r="NM135" i="1"/>
  <c r="NN136" i="1" a="1"/>
  <c r="NN136" i="1"/>
  <c r="NM136" i="1"/>
  <c r="NN137" i="1" a="1"/>
  <c r="NN137" i="1"/>
  <c r="NM137" i="1"/>
  <c r="NN138" i="1" a="1"/>
  <c r="NN138" i="1"/>
  <c r="NM138" i="1"/>
  <c r="NN139" i="1" a="1"/>
  <c r="NN139" i="1"/>
  <c r="NM139" i="1"/>
  <c r="NN140" i="1" a="1"/>
  <c r="NN140" i="1"/>
  <c r="NM140" i="1"/>
  <c r="NN141" i="1" a="1"/>
  <c r="NN141" i="1"/>
  <c r="NM141" i="1"/>
  <c r="NN142" i="1" a="1"/>
  <c r="NN142" i="1"/>
  <c r="NM142" i="1"/>
  <c r="NN143" i="1" a="1"/>
  <c r="NN143" i="1"/>
  <c r="NM143" i="1"/>
  <c r="NN144" i="1" a="1"/>
  <c r="NN144" i="1"/>
  <c r="NM144" i="1"/>
  <c r="NN145" i="1" a="1"/>
  <c r="NN145" i="1"/>
  <c r="NM145" i="1"/>
  <c r="NN146" i="1" a="1"/>
  <c r="NN146" i="1"/>
  <c r="NM146" i="1"/>
  <c r="NN147" i="1" a="1"/>
  <c r="NN147" i="1"/>
  <c r="NM147" i="1"/>
  <c r="NN148" i="1" a="1"/>
  <c r="NN148" i="1"/>
  <c r="NM148" i="1"/>
  <c r="NN149" i="1" a="1"/>
  <c r="NN149" i="1"/>
  <c r="NM149" i="1"/>
  <c r="NN150" i="1" a="1"/>
  <c r="NN150" i="1"/>
  <c r="NM150" i="1"/>
  <c r="OM1" i="1"/>
  <c r="ON1" i="1"/>
  <c r="ON2" i="1" a="1"/>
  <c r="ON2" i="1"/>
  <c r="OM2" i="1"/>
  <c r="ON3" i="1" a="1"/>
  <c r="ON3" i="1"/>
  <c r="OM3" i="1"/>
  <c r="ON4" i="1" a="1"/>
  <c r="ON4" i="1"/>
  <c r="OM4" i="1"/>
  <c r="OL5" i="1"/>
  <c r="ON5" i="1" a="1"/>
  <c r="ON5" i="1"/>
  <c r="OM5" i="1"/>
  <c r="ON6" i="1" a="1"/>
  <c r="ON6" i="1"/>
  <c r="OM6" i="1"/>
  <c r="OL7" i="1"/>
  <c r="ON7" i="1" a="1"/>
  <c r="ON7" i="1"/>
  <c r="OM7" i="1"/>
  <c r="OL8" i="1"/>
  <c r="ON8" i="1" a="1"/>
  <c r="ON8" i="1"/>
  <c r="OM8" i="1"/>
  <c r="ON9" i="1" a="1"/>
  <c r="ON9" i="1"/>
  <c r="OM9" i="1"/>
  <c r="OL10" i="1"/>
  <c r="ON10" i="1" a="1"/>
  <c r="ON10" i="1"/>
  <c r="OM10" i="1"/>
  <c r="OL11" i="1"/>
  <c r="ON11" i="1" a="1"/>
  <c r="ON11" i="1"/>
  <c r="OM11" i="1"/>
  <c r="ON12" i="1" a="1"/>
  <c r="ON12" i="1"/>
  <c r="OM12" i="1"/>
  <c r="OL13" i="1"/>
  <c r="ON13" i="1" a="1"/>
  <c r="ON13" i="1"/>
  <c r="OM13" i="1"/>
  <c r="OL14" i="1"/>
  <c r="ON14" i="1" a="1"/>
  <c r="ON14" i="1"/>
  <c r="OM14" i="1"/>
  <c r="OL15" i="1"/>
  <c r="ON15" i="1" a="1"/>
  <c r="ON15" i="1"/>
  <c r="OM15" i="1"/>
  <c r="ON16" i="1" a="1"/>
  <c r="ON16" i="1"/>
  <c r="OM16" i="1"/>
  <c r="OL17" i="1"/>
  <c r="ON17" i="1" a="1"/>
  <c r="ON17" i="1"/>
  <c r="OM17" i="1"/>
  <c r="ON18" i="1" a="1"/>
  <c r="ON18" i="1"/>
  <c r="OM18" i="1"/>
  <c r="ON19" i="1" a="1"/>
  <c r="ON19" i="1"/>
  <c r="OM19" i="1"/>
  <c r="OL20" i="1"/>
  <c r="ON20" i="1" a="1"/>
  <c r="ON20" i="1"/>
  <c r="OM20" i="1"/>
  <c r="ON21" i="1" a="1"/>
  <c r="ON21" i="1"/>
  <c r="OM21" i="1"/>
  <c r="ON22" i="1" a="1"/>
  <c r="ON22" i="1"/>
  <c r="OM22" i="1"/>
  <c r="OL23" i="1"/>
  <c r="ON23" i="1" a="1"/>
  <c r="ON23" i="1"/>
  <c r="OM23" i="1"/>
  <c r="ON24" i="1" a="1"/>
  <c r="ON24" i="1"/>
  <c r="OM24" i="1"/>
  <c r="ON25" i="1" a="1"/>
  <c r="ON25" i="1"/>
  <c r="OM25" i="1"/>
  <c r="OL26" i="1"/>
  <c r="ON26" i="1" a="1"/>
  <c r="ON26" i="1"/>
  <c r="OM26" i="1"/>
  <c r="OL27" i="1"/>
  <c r="ON27" i="1" a="1"/>
  <c r="ON27" i="1"/>
  <c r="OM27" i="1"/>
  <c r="OL28" i="1"/>
  <c r="ON28" i="1" a="1"/>
  <c r="ON28" i="1"/>
  <c r="OM28" i="1"/>
  <c r="ON29" i="1" a="1"/>
  <c r="ON29" i="1"/>
  <c r="OM29" i="1"/>
  <c r="OL30" i="1"/>
  <c r="ON30" i="1" a="1"/>
  <c r="ON30" i="1"/>
  <c r="OM30" i="1"/>
  <c r="ON31" i="1" a="1"/>
  <c r="ON31" i="1"/>
  <c r="OM31" i="1"/>
  <c r="ON32" i="1" a="1"/>
  <c r="ON32" i="1"/>
  <c r="OM32" i="1"/>
  <c r="ON33" i="1" a="1"/>
  <c r="ON33" i="1"/>
  <c r="OM33" i="1"/>
  <c r="OL34" i="1"/>
  <c r="ON34" i="1" a="1"/>
  <c r="ON34" i="1"/>
  <c r="OM34" i="1"/>
  <c r="ON35" i="1" a="1"/>
  <c r="ON35" i="1"/>
  <c r="OM35" i="1"/>
  <c r="ON36" i="1" a="1"/>
  <c r="ON36" i="1"/>
  <c r="OM36" i="1"/>
  <c r="ON37" i="1" a="1"/>
  <c r="ON37" i="1"/>
  <c r="OM37" i="1"/>
  <c r="OL38" i="1"/>
  <c r="ON38" i="1" a="1"/>
  <c r="ON38" i="1"/>
  <c r="OM38" i="1"/>
  <c r="OL39" i="1"/>
  <c r="ON39" i="1" a="1"/>
  <c r="ON39" i="1"/>
  <c r="OM39" i="1"/>
  <c r="OL40" i="1"/>
  <c r="ON40" i="1" a="1"/>
  <c r="ON40" i="1"/>
  <c r="OM40" i="1"/>
  <c r="ON41" i="1" a="1"/>
  <c r="ON41" i="1"/>
  <c r="OM41" i="1"/>
  <c r="OL42" i="1"/>
  <c r="ON42" i="1" a="1"/>
  <c r="ON42" i="1"/>
  <c r="OM42" i="1"/>
  <c r="OL43" i="1"/>
  <c r="ON43" i="1" a="1"/>
  <c r="ON43" i="1"/>
  <c r="OM43" i="1"/>
  <c r="ON44" i="1" a="1"/>
  <c r="ON44" i="1"/>
  <c r="OM44" i="1"/>
  <c r="OL45" i="1"/>
  <c r="ON45" i="1" a="1"/>
  <c r="ON45" i="1"/>
  <c r="OM45" i="1"/>
  <c r="ON46" i="1" a="1"/>
  <c r="ON46" i="1"/>
  <c r="OM46" i="1"/>
  <c r="ON47" i="1" a="1"/>
  <c r="ON47" i="1"/>
  <c r="OM47" i="1"/>
  <c r="OL48" i="1"/>
  <c r="ON48" i="1" a="1"/>
  <c r="ON48" i="1"/>
  <c r="OM48" i="1"/>
  <c r="OL49" i="1"/>
  <c r="ON49" i="1" a="1"/>
  <c r="ON49" i="1"/>
  <c r="OM49" i="1"/>
  <c r="ON50" i="1" a="1"/>
  <c r="ON50" i="1"/>
  <c r="OM50" i="1"/>
  <c r="ON51" i="1" a="1"/>
  <c r="ON51" i="1"/>
  <c r="OM51" i="1"/>
  <c r="OL52" i="1"/>
  <c r="ON52" i="1" a="1"/>
  <c r="ON52" i="1"/>
  <c r="OM52" i="1"/>
  <c r="OL53" i="1"/>
  <c r="ON53" i="1" a="1"/>
  <c r="ON53" i="1"/>
  <c r="OM53" i="1"/>
  <c r="OL54" i="1"/>
  <c r="ON54" i="1" a="1"/>
  <c r="ON54" i="1"/>
  <c r="OM54" i="1"/>
  <c r="ON55" i="1" a="1"/>
  <c r="ON55" i="1"/>
  <c r="OM55" i="1"/>
  <c r="OL56" i="1"/>
  <c r="ON56" i="1" a="1"/>
  <c r="ON56" i="1"/>
  <c r="OM56" i="1"/>
  <c r="OL57" i="1"/>
  <c r="ON57" i="1" a="1"/>
  <c r="ON57" i="1"/>
  <c r="OM57" i="1"/>
  <c r="ON58" i="1" a="1"/>
  <c r="ON58" i="1"/>
  <c r="OM58" i="1"/>
  <c r="OL59" i="1"/>
  <c r="ON59" i="1" a="1"/>
  <c r="ON59" i="1"/>
  <c r="OM59" i="1"/>
  <c r="ON60" i="1" a="1"/>
  <c r="ON60" i="1"/>
  <c r="OM60" i="1"/>
  <c r="ON61" i="1" a="1"/>
  <c r="ON61" i="1"/>
  <c r="OM61" i="1"/>
  <c r="ON62" i="1" a="1"/>
  <c r="ON62" i="1"/>
  <c r="OM62" i="1"/>
  <c r="OL63" i="1"/>
  <c r="ON63" i="1" a="1"/>
  <c r="ON63" i="1"/>
  <c r="OM63" i="1"/>
  <c r="ON64" i="1" a="1"/>
  <c r="ON64" i="1"/>
  <c r="OM64" i="1"/>
  <c r="ON65" i="1" a="1"/>
  <c r="ON65" i="1"/>
  <c r="OM65" i="1"/>
  <c r="OL66" i="1"/>
  <c r="ON66" i="1" a="1"/>
  <c r="ON66" i="1"/>
  <c r="OM66" i="1"/>
  <c r="ON67" i="1" a="1"/>
  <c r="ON67" i="1"/>
  <c r="OM67" i="1"/>
  <c r="OL68" i="1"/>
  <c r="ON68" i="1" a="1"/>
  <c r="ON68" i="1"/>
  <c r="OM68" i="1"/>
  <c r="OL69" i="1"/>
  <c r="ON69" i="1" a="1"/>
  <c r="ON69" i="1"/>
  <c r="OM69" i="1"/>
  <c r="OL70" i="1"/>
  <c r="ON70" i="1" a="1"/>
  <c r="ON70" i="1"/>
  <c r="OM70" i="1"/>
  <c r="ON71" i="1" a="1"/>
  <c r="ON71" i="1"/>
  <c r="OM71" i="1"/>
  <c r="OL72" i="1"/>
  <c r="ON72" i="1" a="1"/>
  <c r="ON72" i="1"/>
  <c r="OM72" i="1"/>
  <c r="ON73" i="1" a="1"/>
  <c r="ON73" i="1"/>
  <c r="OM73" i="1"/>
  <c r="ON74" i="1" a="1"/>
  <c r="ON74" i="1"/>
  <c r="OM74" i="1"/>
  <c r="OL75" i="1"/>
  <c r="ON75" i="1" a="1"/>
  <c r="ON75" i="1"/>
  <c r="OM75" i="1"/>
  <c r="ON76" i="1" a="1"/>
  <c r="ON76" i="1"/>
  <c r="OM76" i="1"/>
  <c r="ON77" i="1" a="1"/>
  <c r="ON77" i="1"/>
  <c r="OM77" i="1"/>
  <c r="OL78" i="1"/>
  <c r="ON78" i="1" a="1"/>
  <c r="ON78" i="1"/>
  <c r="OM78" i="1"/>
  <c r="OL79" i="1"/>
  <c r="ON79" i="1" a="1"/>
  <c r="ON79" i="1"/>
  <c r="OM79" i="1"/>
  <c r="ON80" i="1" a="1"/>
  <c r="ON80" i="1"/>
  <c r="OM80" i="1"/>
  <c r="OL81" i="1"/>
  <c r="ON81" i="1" a="1"/>
  <c r="ON81" i="1"/>
  <c r="OM81" i="1"/>
  <c r="OL82" i="1"/>
  <c r="ON82" i="1" a="1"/>
  <c r="ON82" i="1"/>
  <c r="OM82" i="1"/>
  <c r="OL83" i="1"/>
  <c r="ON83" i="1" a="1"/>
  <c r="ON83" i="1"/>
  <c r="OM83" i="1"/>
  <c r="ON84" i="1" a="1"/>
  <c r="ON84" i="1"/>
  <c r="OM84" i="1"/>
  <c r="OL85" i="1"/>
  <c r="ON85" i="1" a="1"/>
  <c r="ON85" i="1"/>
  <c r="OM85" i="1"/>
  <c r="OL86" i="1"/>
  <c r="ON86" i="1" a="1"/>
  <c r="ON86" i="1"/>
  <c r="OM86" i="1"/>
  <c r="ON87" i="1" a="1"/>
  <c r="ON87" i="1"/>
  <c r="OM87" i="1"/>
  <c r="ON88" i="1" a="1"/>
  <c r="ON88" i="1"/>
  <c r="OM88" i="1"/>
  <c r="ON89" i="1" a="1"/>
  <c r="ON89" i="1"/>
  <c r="OM89" i="1"/>
  <c r="ON90" i="1" a="1"/>
  <c r="ON90" i="1"/>
  <c r="OM90" i="1"/>
  <c r="OL91" i="1"/>
  <c r="ON91" i="1" a="1"/>
  <c r="ON91" i="1"/>
  <c r="OM91" i="1"/>
  <c r="OL92" i="1"/>
  <c r="ON92" i="1" a="1"/>
  <c r="ON92" i="1"/>
  <c r="OM92" i="1"/>
  <c r="OL93" i="1"/>
  <c r="ON93" i="1" a="1"/>
  <c r="ON93" i="1"/>
  <c r="OM93" i="1"/>
  <c r="OL94" i="1"/>
  <c r="ON94" i="1" a="1"/>
  <c r="ON94" i="1"/>
  <c r="OM94" i="1"/>
  <c r="ON95" i="1" a="1"/>
  <c r="ON95" i="1"/>
  <c r="OM95" i="1"/>
  <c r="ON96" i="1" a="1"/>
  <c r="ON96" i="1"/>
  <c r="OM96" i="1"/>
  <c r="OL97" i="1"/>
  <c r="ON97" i="1" a="1"/>
  <c r="ON97" i="1"/>
  <c r="OM97" i="1"/>
  <c r="OL98" i="1"/>
  <c r="ON98" i="1" a="1"/>
  <c r="ON98" i="1"/>
  <c r="OM98" i="1"/>
  <c r="ON99" i="1" a="1"/>
  <c r="ON99" i="1"/>
  <c r="OM99" i="1"/>
  <c r="ON100" i="1" a="1"/>
  <c r="ON100" i="1"/>
  <c r="OM100" i="1"/>
  <c r="ON101" i="1" a="1"/>
  <c r="ON101" i="1"/>
  <c r="OM101" i="1"/>
  <c r="OL102" i="1"/>
  <c r="ON102" i="1" a="1"/>
  <c r="ON102" i="1"/>
  <c r="OM102" i="1"/>
  <c r="OL103" i="1"/>
  <c r="ON103" i="1" a="1"/>
  <c r="ON103" i="1"/>
  <c r="OM103" i="1"/>
  <c r="ON104" i="1" a="1"/>
  <c r="ON104" i="1"/>
  <c r="OM104" i="1"/>
  <c r="OL105" i="1"/>
  <c r="ON105" i="1" a="1"/>
  <c r="ON105" i="1"/>
  <c r="OM105" i="1"/>
  <c r="OL106" i="1"/>
  <c r="ON106" i="1" a="1"/>
  <c r="ON106" i="1"/>
  <c r="OM106" i="1"/>
  <c r="ON107" i="1" a="1"/>
  <c r="ON107" i="1"/>
  <c r="OM107" i="1"/>
  <c r="OL108" i="1"/>
  <c r="ON108" i="1" a="1"/>
  <c r="ON108" i="1"/>
  <c r="OM108" i="1"/>
  <c r="OL109" i="1"/>
  <c r="ON109" i="1" a="1"/>
  <c r="ON109" i="1"/>
  <c r="OM109" i="1"/>
  <c r="ON110" i="1" a="1"/>
  <c r="ON110" i="1"/>
  <c r="OM110" i="1"/>
  <c r="OL111" i="1"/>
  <c r="ON111" i="1" a="1"/>
  <c r="ON111" i="1"/>
  <c r="OM111" i="1"/>
  <c r="ON112" i="1" a="1"/>
  <c r="ON112" i="1"/>
  <c r="OM112" i="1"/>
  <c r="ON113" i="1" a="1"/>
  <c r="ON113" i="1"/>
  <c r="OM113" i="1"/>
  <c r="OL114" i="1"/>
  <c r="ON114" i="1" a="1"/>
  <c r="ON114" i="1"/>
  <c r="OM114" i="1"/>
  <c r="ON115" i="1" a="1"/>
  <c r="ON115" i="1"/>
  <c r="OM115" i="1"/>
  <c r="ON116" i="1" a="1"/>
  <c r="ON116" i="1"/>
  <c r="OM116" i="1"/>
  <c r="OL117" i="1"/>
  <c r="ON117" i="1" a="1"/>
  <c r="ON117" i="1"/>
  <c r="OM117" i="1"/>
  <c r="ON118" i="1" a="1"/>
  <c r="ON118" i="1"/>
  <c r="OM118" i="1"/>
  <c r="ON119" i="1" a="1"/>
  <c r="ON119" i="1"/>
  <c r="OM119" i="1"/>
  <c r="ON120" i="1" a="1"/>
  <c r="ON120" i="1"/>
  <c r="OM120" i="1"/>
  <c r="ON121" i="1" a="1"/>
  <c r="ON121" i="1"/>
  <c r="OM121" i="1"/>
  <c r="ON122" i="1" a="1"/>
  <c r="ON122" i="1"/>
  <c r="OM122" i="1"/>
  <c r="ON123" i="1" a="1"/>
  <c r="ON123" i="1"/>
  <c r="OM123" i="1"/>
  <c r="ON124" i="1" a="1"/>
  <c r="ON124" i="1"/>
  <c r="OM124" i="1"/>
  <c r="ON125" i="1" a="1"/>
  <c r="ON125" i="1"/>
  <c r="OM125" i="1"/>
  <c r="ON126" i="1" a="1"/>
  <c r="ON126" i="1"/>
  <c r="OM126" i="1"/>
  <c r="ON127" i="1" a="1"/>
  <c r="ON127" i="1"/>
  <c r="OM127" i="1"/>
  <c r="ON128" i="1" a="1"/>
  <c r="ON128" i="1"/>
  <c r="OM128" i="1"/>
  <c r="ON129" i="1" a="1"/>
  <c r="ON129" i="1"/>
  <c r="OM129" i="1"/>
  <c r="ON130" i="1" a="1"/>
  <c r="ON130" i="1"/>
  <c r="OM130" i="1"/>
  <c r="ON131" i="1" a="1"/>
  <c r="ON131" i="1"/>
  <c r="OM131" i="1"/>
  <c r="ON132" i="1" a="1"/>
  <c r="ON132" i="1"/>
  <c r="OM132" i="1"/>
  <c r="ON133" i="1" a="1"/>
  <c r="ON133" i="1"/>
  <c r="OM133" i="1"/>
  <c r="ON134" i="1" a="1"/>
  <c r="ON134" i="1"/>
  <c r="OM134" i="1"/>
  <c r="ON135" i="1" a="1"/>
  <c r="ON135" i="1"/>
  <c r="OM135" i="1"/>
  <c r="ON136" i="1" a="1"/>
  <c r="ON136" i="1"/>
  <c r="OM136" i="1"/>
  <c r="ON137" i="1" a="1"/>
  <c r="ON137" i="1"/>
  <c r="OM137" i="1"/>
  <c r="ON138" i="1" a="1"/>
  <c r="ON138" i="1"/>
  <c r="OM138" i="1"/>
  <c r="ON139" i="1" a="1"/>
  <c r="ON139" i="1"/>
  <c r="OM139" i="1"/>
  <c r="ON140" i="1" a="1"/>
  <c r="ON140" i="1"/>
  <c r="OM140" i="1"/>
  <c r="ON141" i="1" a="1"/>
  <c r="ON141" i="1"/>
  <c r="OM141" i="1"/>
  <c r="ON142" i="1" a="1"/>
  <c r="ON142" i="1"/>
  <c r="OM142" i="1"/>
  <c r="ON143" i="1" a="1"/>
  <c r="ON143" i="1"/>
  <c r="OM143" i="1"/>
  <c r="ON144" i="1" a="1"/>
  <c r="ON144" i="1"/>
  <c r="OM144" i="1"/>
  <c r="ON145" i="1" a="1"/>
  <c r="ON145" i="1"/>
  <c r="OM145" i="1"/>
  <c r="ON146" i="1" a="1"/>
  <c r="ON146" i="1"/>
  <c r="OM146" i="1"/>
  <c r="ON147" i="1" a="1"/>
  <c r="ON147" i="1"/>
  <c r="OM147" i="1"/>
  <c r="ON148" i="1" a="1"/>
  <c r="ON148" i="1"/>
  <c r="OM148" i="1"/>
  <c r="ON149" i="1" a="1"/>
  <c r="ON149" i="1"/>
  <c r="OM149" i="1"/>
  <c r="ON150" i="1" a="1"/>
  <c r="ON150" i="1"/>
  <c r="OM150" i="1"/>
  <c r="PM1" i="1"/>
  <c r="PN1" i="1"/>
  <c r="PN2" i="1" a="1"/>
  <c r="PN2" i="1"/>
  <c r="PM2" i="1"/>
  <c r="PL3" i="1"/>
  <c r="PN3" i="1" a="1"/>
  <c r="PN3" i="1"/>
  <c r="PM3" i="1"/>
  <c r="PL4" i="1"/>
  <c r="PN4" i="1" a="1"/>
  <c r="PN4" i="1"/>
  <c r="PM4" i="1"/>
  <c r="PL5" i="1"/>
  <c r="PN5" i="1" a="1"/>
  <c r="PN5" i="1"/>
  <c r="PM5" i="1"/>
  <c r="PN6" i="1" a="1"/>
  <c r="PN6" i="1"/>
  <c r="PM6" i="1"/>
  <c r="PL7" i="1"/>
  <c r="PN7" i="1" a="1"/>
  <c r="PN7" i="1"/>
  <c r="PM7" i="1"/>
  <c r="PL8" i="1"/>
  <c r="PN8" i="1" a="1"/>
  <c r="PN8" i="1"/>
  <c r="PM8" i="1"/>
  <c r="PL9" i="1"/>
  <c r="PN9" i="1" a="1"/>
  <c r="PN9" i="1"/>
  <c r="PM9" i="1"/>
  <c r="PL10" i="1"/>
  <c r="PN10" i="1" a="1"/>
  <c r="PN10" i="1"/>
  <c r="PM10" i="1"/>
  <c r="PN11" i="1" a="1"/>
  <c r="PN11" i="1"/>
  <c r="PM11" i="1"/>
  <c r="PN12" i="1" a="1"/>
  <c r="PN12" i="1"/>
  <c r="PM12" i="1"/>
  <c r="PL13" i="1"/>
  <c r="PN13" i="1" a="1"/>
  <c r="PN13" i="1"/>
  <c r="PM13" i="1"/>
  <c r="PL14" i="1"/>
  <c r="PN14" i="1" a="1"/>
  <c r="PN14" i="1"/>
  <c r="PM14" i="1"/>
  <c r="PL15" i="1"/>
  <c r="PN15" i="1" a="1"/>
  <c r="PN15" i="1"/>
  <c r="PM15" i="1"/>
  <c r="PL16" i="1"/>
  <c r="PN16" i="1" a="1"/>
  <c r="PN16" i="1"/>
  <c r="PM16" i="1"/>
  <c r="PN17" i="1" a="1"/>
  <c r="PN17" i="1"/>
  <c r="PM17" i="1"/>
  <c r="PL18" i="1"/>
  <c r="PN18" i="1" a="1"/>
  <c r="PN18" i="1"/>
  <c r="PM18" i="1"/>
  <c r="PL19" i="1"/>
  <c r="PN19" i="1" a="1"/>
  <c r="PN19" i="1"/>
  <c r="PM19" i="1"/>
  <c r="PN20" i="1" a="1"/>
  <c r="PN20" i="1"/>
  <c r="PM20" i="1"/>
  <c r="PL21" i="1"/>
  <c r="PN21" i="1" a="1"/>
  <c r="PN21" i="1"/>
  <c r="PM21" i="1"/>
  <c r="PL22" i="1"/>
  <c r="PN22" i="1" a="1"/>
  <c r="PN22" i="1"/>
  <c r="PM22" i="1"/>
  <c r="PL23" i="1"/>
  <c r="PN23" i="1" a="1"/>
  <c r="PN23" i="1"/>
  <c r="PM23" i="1"/>
  <c r="PL24" i="1"/>
  <c r="PN24" i="1" a="1"/>
  <c r="PN24" i="1"/>
  <c r="PM24" i="1"/>
  <c r="PL25" i="1"/>
  <c r="PN25" i="1" a="1"/>
  <c r="PN25" i="1"/>
  <c r="PM25" i="1"/>
  <c r="PN26" i="1" a="1"/>
  <c r="PN26" i="1"/>
  <c r="PM26" i="1"/>
  <c r="PL27" i="1"/>
  <c r="PN27" i="1" a="1"/>
  <c r="PN27" i="1"/>
  <c r="PM27" i="1"/>
  <c r="PL28" i="1"/>
  <c r="PN28" i="1" a="1"/>
  <c r="PN28" i="1"/>
  <c r="PM28" i="1"/>
  <c r="PL29" i="1"/>
  <c r="PN29" i="1" a="1"/>
  <c r="PN29" i="1"/>
  <c r="PM29" i="1"/>
  <c r="PN30" i="1" a="1"/>
  <c r="PN30" i="1"/>
  <c r="PM30" i="1"/>
  <c r="PL31" i="1"/>
  <c r="PN31" i="1" a="1"/>
  <c r="PN31" i="1"/>
  <c r="PM31" i="1"/>
  <c r="PL32" i="1"/>
  <c r="PN32" i="1" a="1"/>
  <c r="PN32" i="1"/>
  <c r="PM32" i="1"/>
  <c r="PN33" i="1" a="1"/>
  <c r="PN33" i="1"/>
  <c r="PM33" i="1"/>
  <c r="PL34" i="1"/>
  <c r="PN34" i="1" a="1"/>
  <c r="PN34" i="1"/>
  <c r="PM34" i="1"/>
  <c r="PL35" i="1"/>
  <c r="PN35" i="1" a="1"/>
  <c r="PN35" i="1"/>
  <c r="PM35" i="1"/>
  <c r="PN36" i="1" a="1"/>
  <c r="PN36" i="1"/>
  <c r="PM36" i="1"/>
  <c r="PL37" i="1"/>
  <c r="PN37" i="1" a="1"/>
  <c r="PN37" i="1"/>
  <c r="PM37" i="1"/>
  <c r="PL38" i="1"/>
  <c r="PN38" i="1" a="1"/>
  <c r="PN38" i="1"/>
  <c r="PM38" i="1"/>
  <c r="PL39" i="1"/>
  <c r="PN39" i="1" a="1"/>
  <c r="PN39" i="1"/>
  <c r="PM39" i="1"/>
  <c r="PN40" i="1" a="1"/>
  <c r="PN40" i="1"/>
  <c r="PM40" i="1"/>
  <c r="PL41" i="1"/>
  <c r="PN41" i="1" a="1"/>
  <c r="PN41" i="1"/>
  <c r="PM41" i="1"/>
  <c r="PN42" i="1" a="1"/>
  <c r="PN42" i="1"/>
  <c r="PM42" i="1"/>
  <c r="PN43" i="1" a="1"/>
  <c r="PN43" i="1"/>
  <c r="PM43" i="1"/>
  <c r="PL44" i="1"/>
  <c r="PN44" i="1" a="1"/>
  <c r="PN44" i="1"/>
  <c r="PM44" i="1"/>
  <c r="PL45" i="1"/>
  <c r="PN45" i="1" a="1"/>
  <c r="PN45" i="1"/>
  <c r="PM45" i="1"/>
  <c r="PL46" i="1"/>
  <c r="PN46" i="1" a="1"/>
  <c r="PN46" i="1"/>
  <c r="PM46" i="1"/>
  <c r="PN47" i="1" a="1"/>
  <c r="PN47" i="1"/>
  <c r="PM47" i="1"/>
  <c r="PL48" i="1"/>
  <c r="PN48" i="1" a="1"/>
  <c r="PN48" i="1"/>
  <c r="PM48" i="1"/>
  <c r="PN49" i="1" a="1"/>
  <c r="PN49" i="1"/>
  <c r="PM49" i="1"/>
  <c r="PN50" i="1" a="1"/>
  <c r="PN50" i="1"/>
  <c r="PM50" i="1"/>
  <c r="PN51" i="1" a="1"/>
  <c r="PN51" i="1"/>
  <c r="PM51" i="1"/>
  <c r="PL52" i="1"/>
  <c r="PN52" i="1" a="1"/>
  <c r="PN52" i="1"/>
  <c r="PM52" i="1"/>
  <c r="PN53" i="1" a="1"/>
  <c r="PN53" i="1"/>
  <c r="PM53" i="1"/>
  <c r="PN54" i="1" a="1"/>
  <c r="PN54" i="1"/>
  <c r="PM54" i="1"/>
  <c r="PN55" i="1" a="1"/>
  <c r="PN55" i="1"/>
  <c r="PM55" i="1"/>
  <c r="PN56" i="1" a="1"/>
  <c r="PN56" i="1"/>
  <c r="PM56" i="1"/>
  <c r="PN57" i="1" a="1"/>
  <c r="PN57" i="1"/>
  <c r="PM57" i="1"/>
  <c r="PN58" i="1" a="1"/>
  <c r="PN58" i="1"/>
  <c r="PM58" i="1"/>
  <c r="PN59" i="1" a="1"/>
  <c r="PN59" i="1"/>
  <c r="PM59" i="1"/>
  <c r="PN60" i="1" a="1"/>
  <c r="PN60" i="1"/>
  <c r="PM60" i="1"/>
  <c r="PN61" i="1" a="1"/>
  <c r="PN61" i="1"/>
  <c r="PM61" i="1"/>
  <c r="PN62" i="1" a="1"/>
  <c r="PN62" i="1"/>
  <c r="PM62" i="1"/>
  <c r="PN63" i="1" a="1"/>
  <c r="PN63" i="1"/>
  <c r="PM63" i="1"/>
  <c r="PN64" i="1" a="1"/>
  <c r="PN64" i="1"/>
  <c r="PM64" i="1"/>
  <c r="PN65" i="1" a="1"/>
  <c r="PN65" i="1"/>
  <c r="PM65" i="1"/>
  <c r="PN66" i="1" a="1"/>
  <c r="PN66" i="1"/>
  <c r="PM66" i="1"/>
  <c r="PN67" i="1" a="1"/>
  <c r="PN67" i="1"/>
  <c r="PM67" i="1"/>
  <c r="PN68" i="1" a="1"/>
  <c r="PN68" i="1"/>
  <c r="PM68" i="1"/>
  <c r="PN69" i="1" a="1"/>
  <c r="PN69" i="1"/>
  <c r="PM69" i="1"/>
  <c r="PN70" i="1" a="1"/>
  <c r="PN70" i="1"/>
  <c r="PM70" i="1"/>
  <c r="PN71" i="1" a="1"/>
  <c r="PN71" i="1"/>
  <c r="PM71" i="1"/>
  <c r="PN72" i="1" a="1"/>
  <c r="PN72" i="1"/>
  <c r="PM72" i="1"/>
  <c r="PN73" i="1" a="1"/>
  <c r="PN73" i="1"/>
  <c r="PM73" i="1"/>
  <c r="PN74" i="1" a="1"/>
  <c r="PN74" i="1"/>
  <c r="PM74" i="1"/>
  <c r="PN75" i="1" a="1"/>
  <c r="PN75" i="1"/>
  <c r="PM75" i="1"/>
  <c r="PN76" i="1" a="1"/>
  <c r="PN76" i="1"/>
  <c r="PM76" i="1"/>
  <c r="PN77" i="1" a="1"/>
  <c r="PN77" i="1"/>
  <c r="PM77" i="1"/>
  <c r="PN78" i="1" a="1"/>
  <c r="PN78" i="1"/>
  <c r="PM78" i="1"/>
  <c r="PN79" i="1" a="1"/>
  <c r="PN79" i="1"/>
  <c r="PM79" i="1"/>
  <c r="PN80" i="1" a="1"/>
  <c r="PN80" i="1"/>
  <c r="PM80" i="1"/>
  <c r="PN81" i="1" a="1"/>
  <c r="PN81" i="1"/>
  <c r="PM81" i="1"/>
  <c r="PN82" i="1" a="1"/>
  <c r="PN82" i="1"/>
  <c r="PM82" i="1"/>
  <c r="PN83" i="1" a="1"/>
  <c r="PN83" i="1"/>
  <c r="PM83" i="1"/>
  <c r="PN84" i="1" a="1"/>
  <c r="PN84" i="1"/>
  <c r="PM84" i="1"/>
  <c r="PN85" i="1" a="1"/>
  <c r="PN85" i="1"/>
  <c r="PM85" i="1"/>
  <c r="PN86" i="1" a="1"/>
  <c r="PN86" i="1"/>
  <c r="PM86" i="1"/>
  <c r="PN87" i="1" a="1"/>
  <c r="PN87" i="1"/>
  <c r="PM87" i="1"/>
  <c r="PN88" i="1" a="1"/>
  <c r="PN88" i="1"/>
  <c r="PM88" i="1"/>
  <c r="PN89" i="1" a="1"/>
  <c r="PN89" i="1"/>
  <c r="PM89" i="1"/>
  <c r="PN90" i="1" a="1"/>
  <c r="PN90" i="1"/>
  <c r="PM90" i="1"/>
  <c r="PN91" i="1" a="1"/>
  <c r="PN91" i="1"/>
  <c r="PM91" i="1"/>
  <c r="PN92" i="1" a="1"/>
  <c r="PN92" i="1"/>
  <c r="PM92" i="1"/>
  <c r="PN93" i="1" a="1"/>
  <c r="PN93" i="1"/>
  <c r="PM93" i="1"/>
  <c r="PN94" i="1" a="1"/>
  <c r="PN94" i="1"/>
  <c r="PM94" i="1"/>
  <c r="PN95" i="1" a="1"/>
  <c r="PN95" i="1"/>
  <c r="PM95" i="1"/>
  <c r="PN96" i="1" a="1"/>
  <c r="PN96" i="1"/>
  <c r="PM96" i="1"/>
  <c r="PN97" i="1" a="1"/>
  <c r="PN97" i="1"/>
  <c r="PM97" i="1"/>
  <c r="PN98" i="1" a="1"/>
  <c r="PN98" i="1"/>
  <c r="PM98" i="1"/>
  <c r="PN99" i="1" a="1"/>
  <c r="PN99" i="1"/>
  <c r="PM99" i="1"/>
  <c r="PN100" i="1" a="1"/>
  <c r="PN100" i="1"/>
  <c r="PM100" i="1"/>
  <c r="PN101" i="1" a="1"/>
  <c r="PN101" i="1"/>
  <c r="PM101" i="1"/>
  <c r="PN102" i="1" a="1"/>
  <c r="PN102" i="1"/>
  <c r="PM102" i="1"/>
  <c r="PN103" i="1" a="1"/>
  <c r="PN103" i="1"/>
  <c r="PM103" i="1"/>
  <c r="PN104" i="1" a="1"/>
  <c r="PN104" i="1"/>
  <c r="PM104" i="1"/>
  <c r="PN105" i="1" a="1"/>
  <c r="PN105" i="1"/>
  <c r="PM105" i="1"/>
  <c r="PN106" i="1" a="1"/>
  <c r="PN106" i="1"/>
  <c r="PM106" i="1"/>
  <c r="PN107" i="1" a="1"/>
  <c r="PN107" i="1"/>
  <c r="PM107" i="1"/>
  <c r="PN108" i="1" a="1"/>
  <c r="PN108" i="1"/>
  <c r="PM108" i="1"/>
  <c r="PN109" i="1" a="1"/>
  <c r="PN109" i="1"/>
  <c r="PM109" i="1"/>
  <c r="PN110" i="1" a="1"/>
  <c r="PN110" i="1"/>
  <c r="PM110" i="1"/>
  <c r="PN111" i="1" a="1"/>
  <c r="PN111" i="1"/>
  <c r="PM111" i="1"/>
  <c r="PN112" i="1" a="1"/>
  <c r="PN112" i="1"/>
  <c r="PM112" i="1"/>
  <c r="PN113" i="1" a="1"/>
  <c r="PN113" i="1"/>
  <c r="PM113" i="1"/>
  <c r="PN114" i="1" a="1"/>
  <c r="PN114" i="1"/>
  <c r="PM114" i="1"/>
  <c r="PN115" i="1" a="1"/>
  <c r="PN115" i="1"/>
  <c r="PM115" i="1"/>
  <c r="PN116" i="1" a="1"/>
  <c r="PN116" i="1"/>
  <c r="PM116" i="1"/>
  <c r="PN117" i="1" a="1"/>
  <c r="PN117" i="1"/>
  <c r="PM117" i="1"/>
  <c r="PN118" i="1" a="1"/>
  <c r="PN118" i="1"/>
  <c r="PM118" i="1"/>
  <c r="PN119" i="1" a="1"/>
  <c r="PN119" i="1"/>
  <c r="PM119" i="1"/>
  <c r="PN120" i="1" a="1"/>
  <c r="PN120" i="1"/>
  <c r="PM120" i="1"/>
  <c r="PN121" i="1" a="1"/>
  <c r="PN121" i="1"/>
  <c r="PM121" i="1"/>
  <c r="PN122" i="1" a="1"/>
  <c r="PN122" i="1"/>
  <c r="PM122" i="1"/>
  <c r="PN123" i="1" a="1"/>
  <c r="PN123" i="1"/>
  <c r="PM123" i="1"/>
  <c r="PN124" i="1" a="1"/>
  <c r="PN124" i="1"/>
  <c r="PM124" i="1"/>
  <c r="PN125" i="1" a="1"/>
  <c r="PN125" i="1"/>
  <c r="PM125" i="1"/>
  <c r="PN126" i="1" a="1"/>
  <c r="PN126" i="1"/>
  <c r="PM126" i="1"/>
  <c r="PN127" i="1" a="1"/>
  <c r="PN127" i="1"/>
  <c r="PM127" i="1"/>
  <c r="PN128" i="1" a="1"/>
  <c r="PN128" i="1"/>
  <c r="PM128" i="1"/>
  <c r="PN129" i="1" a="1"/>
  <c r="PN129" i="1"/>
  <c r="PM129" i="1"/>
  <c r="PN130" i="1" a="1"/>
  <c r="PN130" i="1"/>
  <c r="PM130" i="1"/>
  <c r="PN131" i="1" a="1"/>
  <c r="PN131" i="1"/>
  <c r="PM131" i="1"/>
  <c r="PN132" i="1" a="1"/>
  <c r="PN132" i="1"/>
  <c r="PM132" i="1"/>
  <c r="PN133" i="1" a="1"/>
  <c r="PN133" i="1"/>
  <c r="PM133" i="1"/>
  <c r="PN134" i="1" a="1"/>
  <c r="PN134" i="1"/>
  <c r="PM134" i="1"/>
  <c r="PN135" i="1" a="1"/>
  <c r="PN135" i="1"/>
  <c r="PM135" i="1"/>
  <c r="PN136" i="1" a="1"/>
  <c r="PN136" i="1"/>
  <c r="PM136" i="1"/>
  <c r="PN137" i="1" a="1"/>
  <c r="PN137" i="1"/>
  <c r="PM137" i="1"/>
  <c r="PN138" i="1" a="1"/>
  <c r="PN138" i="1"/>
  <c r="PM138" i="1"/>
  <c r="PN139" i="1" a="1"/>
  <c r="PN139" i="1"/>
  <c r="PM139" i="1"/>
  <c r="PN140" i="1" a="1"/>
  <c r="PN140" i="1"/>
  <c r="PM140" i="1"/>
  <c r="PN141" i="1" a="1"/>
  <c r="PN141" i="1"/>
  <c r="PM141" i="1"/>
  <c r="PN142" i="1" a="1"/>
  <c r="PN142" i="1"/>
  <c r="PM142" i="1"/>
  <c r="PN143" i="1" a="1"/>
  <c r="PN143" i="1"/>
  <c r="PM143" i="1"/>
  <c r="PN144" i="1" a="1"/>
  <c r="PN144" i="1"/>
  <c r="PM144" i="1"/>
  <c r="PN145" i="1" a="1"/>
  <c r="PN145" i="1"/>
  <c r="PM145" i="1"/>
  <c r="PN146" i="1" a="1"/>
  <c r="PN146" i="1"/>
  <c r="PM146" i="1"/>
  <c r="PN147" i="1" a="1"/>
  <c r="PN147" i="1"/>
  <c r="PM147" i="1"/>
  <c r="PN148" i="1" a="1"/>
  <c r="PN148" i="1"/>
  <c r="PM148" i="1"/>
  <c r="PN149" i="1" a="1"/>
  <c r="PN149" i="1"/>
  <c r="PM149" i="1"/>
  <c r="PN150" i="1" a="1"/>
  <c r="PN150" i="1"/>
  <c r="PM150" i="1"/>
  <c r="QM1" i="1"/>
  <c r="QN1" i="1"/>
  <c r="QN2" i="1" a="1"/>
  <c r="QN2" i="1"/>
  <c r="QM2" i="1"/>
  <c r="QL3" i="1"/>
  <c r="QN3" i="1" a="1"/>
  <c r="QN3" i="1"/>
  <c r="QM3" i="1"/>
  <c r="QL4" i="1"/>
  <c r="QN4" i="1" a="1"/>
  <c r="QN4" i="1"/>
  <c r="QM4" i="1"/>
  <c r="QL5" i="1"/>
  <c r="QN5" i="1" a="1"/>
  <c r="QN5" i="1"/>
  <c r="QM5" i="1"/>
  <c r="QL6" i="1"/>
  <c r="QN6" i="1" a="1"/>
  <c r="QN6" i="1"/>
  <c r="QM6" i="1"/>
  <c r="QL7" i="1"/>
  <c r="QN7" i="1" a="1"/>
  <c r="QN7" i="1"/>
  <c r="QM7" i="1"/>
  <c r="QL8" i="1"/>
  <c r="QN8" i="1" a="1"/>
  <c r="QN8" i="1"/>
  <c r="QM8" i="1"/>
  <c r="QL9" i="1"/>
  <c r="QN9" i="1" a="1"/>
  <c r="QN9" i="1"/>
  <c r="QM9" i="1"/>
  <c r="QL10" i="1"/>
  <c r="QN10" i="1" a="1"/>
  <c r="QN10" i="1"/>
  <c r="QM10" i="1"/>
  <c r="QL11" i="1"/>
  <c r="QN11" i="1" a="1"/>
  <c r="QN11" i="1"/>
  <c r="QM11" i="1"/>
  <c r="QL12" i="1"/>
  <c r="QN12" i="1" a="1"/>
  <c r="QN12" i="1"/>
  <c r="QM12" i="1"/>
  <c r="QN13" i="1" a="1"/>
  <c r="QN13" i="1"/>
  <c r="QM13" i="1"/>
  <c r="QL14" i="1"/>
  <c r="QN14" i="1" a="1"/>
  <c r="QN14" i="1"/>
  <c r="QM14" i="1"/>
  <c r="QL15" i="1"/>
  <c r="QN15" i="1" a="1"/>
  <c r="QN15" i="1"/>
  <c r="QM15" i="1"/>
  <c r="QN16" i="1" a="1"/>
  <c r="QN16" i="1"/>
  <c r="QM16" i="1"/>
  <c r="QL17" i="1"/>
  <c r="QN17" i="1" a="1"/>
  <c r="QN17" i="1"/>
  <c r="QM17" i="1"/>
  <c r="QL18" i="1"/>
  <c r="QN18" i="1" a="1"/>
  <c r="QN18" i="1"/>
  <c r="QM18" i="1"/>
  <c r="QL19" i="1"/>
  <c r="QN19" i="1" a="1"/>
  <c r="QN19" i="1"/>
  <c r="QM19" i="1"/>
  <c r="QL20" i="1"/>
  <c r="QN20" i="1" a="1"/>
  <c r="QN20" i="1"/>
  <c r="QM20" i="1"/>
  <c r="QL21" i="1"/>
  <c r="QN21" i="1" a="1"/>
  <c r="QN21" i="1"/>
  <c r="QM21" i="1"/>
  <c r="QL22" i="1"/>
  <c r="QN22" i="1" a="1"/>
  <c r="QN22" i="1"/>
  <c r="QM22" i="1"/>
  <c r="QL23" i="1"/>
  <c r="QN23" i="1" a="1"/>
  <c r="QN23" i="1"/>
  <c r="QM23" i="1"/>
  <c r="QL24" i="1"/>
  <c r="QN24" i="1" a="1"/>
  <c r="QN24" i="1"/>
  <c r="QM24" i="1"/>
  <c r="QL25" i="1"/>
  <c r="QN25" i="1" a="1"/>
  <c r="QN25" i="1"/>
  <c r="QM25" i="1"/>
  <c r="QL26" i="1"/>
  <c r="QN26" i="1" a="1"/>
  <c r="QN26" i="1"/>
  <c r="QM26" i="1"/>
  <c r="QL27" i="1"/>
  <c r="QN27" i="1" a="1"/>
  <c r="QN27" i="1"/>
  <c r="QM27" i="1"/>
  <c r="QL28" i="1"/>
  <c r="QN28" i="1" a="1"/>
  <c r="QN28" i="1"/>
  <c r="QM28" i="1"/>
  <c r="QL29" i="1"/>
  <c r="QN29" i="1" a="1"/>
  <c r="QN29" i="1"/>
  <c r="QM29" i="1"/>
  <c r="QL30" i="1"/>
  <c r="QN30" i="1" a="1"/>
  <c r="QN30" i="1"/>
  <c r="QM30" i="1"/>
  <c r="QL31" i="1"/>
  <c r="QN31" i="1" a="1"/>
  <c r="QN31" i="1"/>
  <c r="QM31" i="1"/>
  <c r="QL32" i="1"/>
  <c r="QN32" i="1" a="1"/>
  <c r="QN32" i="1"/>
  <c r="QM32" i="1"/>
  <c r="QL33" i="1"/>
  <c r="QN33" i="1" a="1"/>
  <c r="QN33" i="1"/>
  <c r="QM33" i="1"/>
  <c r="QL34" i="1"/>
  <c r="QN34" i="1" a="1"/>
  <c r="QN34" i="1"/>
  <c r="QM34" i="1"/>
  <c r="QL35" i="1"/>
  <c r="QN35" i="1" a="1"/>
  <c r="QN35" i="1"/>
  <c r="QM35" i="1"/>
  <c r="QL36" i="1"/>
  <c r="QN36" i="1" a="1"/>
  <c r="QN36" i="1"/>
  <c r="QM36" i="1"/>
  <c r="QL37" i="1"/>
  <c r="QN37" i="1" a="1"/>
  <c r="QN37" i="1"/>
  <c r="QM37" i="1"/>
  <c r="QL38" i="1"/>
  <c r="QN38" i="1" a="1"/>
  <c r="QN38" i="1"/>
  <c r="QM38" i="1"/>
  <c r="QL39" i="1"/>
  <c r="QN39" i="1" a="1"/>
  <c r="QN39" i="1"/>
  <c r="QM39" i="1"/>
  <c r="QL40" i="1"/>
  <c r="QN40" i="1" a="1"/>
  <c r="QN40" i="1"/>
  <c r="QM40" i="1"/>
  <c r="QL41" i="1"/>
  <c r="QN41" i="1" a="1"/>
  <c r="QN41" i="1"/>
  <c r="QM41" i="1"/>
  <c r="QL42" i="1"/>
  <c r="QN42" i="1" a="1"/>
  <c r="QN42" i="1"/>
  <c r="QM42" i="1"/>
  <c r="QL43" i="1"/>
  <c r="QN43" i="1" a="1"/>
  <c r="QN43" i="1"/>
  <c r="QM43" i="1"/>
  <c r="QL44" i="1"/>
  <c r="QN44" i="1" a="1"/>
  <c r="QN44" i="1"/>
  <c r="QM44" i="1"/>
  <c r="QL45" i="1"/>
  <c r="QN45" i="1" a="1"/>
  <c r="QN45" i="1"/>
  <c r="QM45" i="1"/>
  <c r="QL46" i="1"/>
  <c r="QN46" i="1" a="1"/>
  <c r="QN46" i="1"/>
  <c r="QM46" i="1"/>
  <c r="QL47" i="1"/>
  <c r="QN47" i="1" a="1"/>
  <c r="QN47" i="1"/>
  <c r="QM47" i="1"/>
  <c r="QL48" i="1"/>
  <c r="QN48" i="1" a="1"/>
  <c r="QN48" i="1"/>
  <c r="QM48" i="1"/>
  <c r="QL49" i="1"/>
  <c r="QN49" i="1" a="1"/>
  <c r="QN49" i="1"/>
  <c r="QM49" i="1"/>
  <c r="QL50" i="1"/>
  <c r="QN50" i="1" a="1"/>
  <c r="QN50" i="1"/>
  <c r="QM50" i="1"/>
  <c r="QL51" i="1"/>
  <c r="QN51" i="1" a="1"/>
  <c r="QN51" i="1"/>
  <c r="QM51" i="1"/>
  <c r="QL52" i="1"/>
  <c r="QN52" i="1" a="1"/>
  <c r="QN52" i="1"/>
  <c r="QM52" i="1"/>
  <c r="QL53" i="1"/>
  <c r="QN53" i="1" a="1"/>
  <c r="QN53" i="1"/>
  <c r="QM53" i="1"/>
  <c r="QL54" i="1"/>
  <c r="QN54" i="1" a="1"/>
  <c r="QN54" i="1"/>
  <c r="QM54" i="1"/>
  <c r="QL55" i="1"/>
  <c r="QN55" i="1" a="1"/>
  <c r="QN55" i="1"/>
  <c r="QM55" i="1"/>
  <c r="QL56" i="1"/>
  <c r="QN56" i="1" a="1"/>
  <c r="QN56" i="1"/>
  <c r="QM56" i="1"/>
  <c r="QL57" i="1"/>
  <c r="QN57" i="1" a="1"/>
  <c r="QN57" i="1"/>
  <c r="QM57" i="1"/>
  <c r="QL58" i="1"/>
  <c r="QN58" i="1" a="1"/>
  <c r="QN58" i="1"/>
  <c r="QM58" i="1"/>
  <c r="QL59" i="1"/>
  <c r="QN59" i="1" a="1"/>
  <c r="QN59" i="1"/>
  <c r="QM59" i="1"/>
  <c r="QL60" i="1"/>
  <c r="QN60" i="1" a="1"/>
  <c r="QN60" i="1"/>
  <c r="QM60" i="1"/>
  <c r="QL61" i="1"/>
  <c r="QN61" i="1" a="1"/>
  <c r="QN61" i="1"/>
  <c r="QM61" i="1"/>
  <c r="QL62" i="1"/>
  <c r="QN62" i="1" a="1"/>
  <c r="QN62" i="1"/>
  <c r="QM62" i="1"/>
  <c r="QL63" i="1"/>
  <c r="QN63" i="1" a="1"/>
  <c r="QN63" i="1"/>
  <c r="QM63" i="1"/>
  <c r="QN64" i="1" a="1"/>
  <c r="QN64" i="1"/>
  <c r="QM64" i="1"/>
  <c r="QN65" i="1" a="1"/>
  <c r="QN65" i="1"/>
  <c r="QM65" i="1"/>
  <c r="QL66" i="1"/>
  <c r="QN66" i="1" a="1"/>
  <c r="QN66" i="1"/>
  <c r="QM66" i="1"/>
  <c r="QL67" i="1"/>
  <c r="QN67" i="1" a="1"/>
  <c r="QN67" i="1"/>
  <c r="QM67" i="1"/>
  <c r="QL68" i="1"/>
  <c r="QN68" i="1" a="1"/>
  <c r="QN68" i="1"/>
  <c r="QM68" i="1"/>
  <c r="QL69" i="1"/>
  <c r="QN69" i="1" a="1"/>
  <c r="QN69" i="1"/>
  <c r="QM69" i="1"/>
  <c r="QL70" i="1"/>
  <c r="QN70" i="1" a="1"/>
  <c r="QN70" i="1"/>
  <c r="QM70" i="1"/>
  <c r="QN71" i="1" a="1"/>
  <c r="QN71" i="1"/>
  <c r="QM71" i="1"/>
  <c r="QL72" i="1"/>
  <c r="QN72" i="1" a="1"/>
  <c r="QN72" i="1"/>
  <c r="QM72" i="1"/>
  <c r="QL73" i="1"/>
  <c r="QN73" i="1" a="1"/>
  <c r="QN73" i="1"/>
  <c r="QM73" i="1"/>
  <c r="QL74" i="1"/>
  <c r="QN74" i="1" a="1"/>
  <c r="QN74" i="1"/>
  <c r="QM74" i="1"/>
  <c r="QL75" i="1"/>
  <c r="QN75" i="1" a="1"/>
  <c r="QN75" i="1"/>
  <c r="QM75" i="1"/>
  <c r="QL76" i="1"/>
  <c r="QN76" i="1" a="1"/>
  <c r="QN76" i="1"/>
  <c r="QM76" i="1"/>
  <c r="QL77" i="1"/>
  <c r="QN77" i="1" a="1"/>
  <c r="QN77" i="1"/>
  <c r="QM77" i="1"/>
  <c r="QL78" i="1"/>
  <c r="QN78" i="1" a="1"/>
  <c r="QN78" i="1"/>
  <c r="QM78" i="1"/>
  <c r="QL79" i="1"/>
  <c r="QN79" i="1" a="1"/>
  <c r="QN79" i="1"/>
  <c r="QM79" i="1"/>
  <c r="QL80" i="1"/>
  <c r="QN80" i="1" a="1"/>
  <c r="QN80" i="1"/>
  <c r="QM80" i="1"/>
  <c r="QL81" i="1"/>
  <c r="QN81" i="1" a="1"/>
  <c r="QN81" i="1"/>
  <c r="QM81" i="1"/>
  <c r="QL82" i="1"/>
  <c r="QN82" i="1" a="1"/>
  <c r="QN82" i="1"/>
  <c r="QM82" i="1"/>
  <c r="QL83" i="1"/>
  <c r="QN83" i="1" a="1"/>
  <c r="QN83" i="1"/>
  <c r="QM83" i="1"/>
  <c r="QN84" i="1" a="1"/>
  <c r="QN84" i="1"/>
  <c r="QM84" i="1"/>
  <c r="QN85" i="1" a="1"/>
  <c r="QN85" i="1"/>
  <c r="QM85" i="1"/>
  <c r="QN86" i="1" a="1"/>
  <c r="QN86" i="1"/>
  <c r="QM86" i="1"/>
  <c r="QN87" i="1" a="1"/>
  <c r="QN87" i="1"/>
  <c r="QM87" i="1"/>
  <c r="QN88" i="1" a="1"/>
  <c r="QN88" i="1"/>
  <c r="QM88" i="1"/>
  <c r="QN89" i="1" a="1"/>
  <c r="QN89" i="1"/>
  <c r="QM89" i="1"/>
  <c r="QN90" i="1" a="1"/>
  <c r="QN90" i="1"/>
  <c r="QM90" i="1"/>
  <c r="QN91" i="1" a="1"/>
  <c r="QN91" i="1"/>
  <c r="QM91" i="1"/>
  <c r="QN92" i="1" a="1"/>
  <c r="QN92" i="1"/>
  <c r="QM92" i="1"/>
  <c r="QN93" i="1" a="1"/>
  <c r="QN93" i="1"/>
  <c r="QM93" i="1"/>
  <c r="QN94" i="1" a="1"/>
  <c r="QN94" i="1"/>
  <c r="QM94" i="1"/>
  <c r="QN95" i="1" a="1"/>
  <c r="QN95" i="1"/>
  <c r="QM95" i="1"/>
  <c r="QN96" i="1" a="1"/>
  <c r="QN96" i="1"/>
  <c r="QM96" i="1"/>
  <c r="QN97" i="1" a="1"/>
  <c r="QN97" i="1"/>
  <c r="QM97" i="1"/>
  <c r="QN98" i="1" a="1"/>
  <c r="QN98" i="1"/>
  <c r="QM98" i="1"/>
  <c r="QN99" i="1" a="1"/>
  <c r="QN99" i="1"/>
  <c r="QM99" i="1"/>
  <c r="QN100" i="1" a="1"/>
  <c r="QN100" i="1"/>
  <c r="QM100" i="1"/>
  <c r="QN101" i="1" a="1"/>
  <c r="QN101" i="1"/>
  <c r="QM101" i="1"/>
  <c r="QN102" i="1" a="1"/>
  <c r="QN102" i="1"/>
  <c r="QM102" i="1"/>
  <c r="QN103" i="1" a="1"/>
  <c r="QN103" i="1"/>
  <c r="QM103" i="1"/>
  <c r="QN104" i="1" a="1"/>
  <c r="QN104" i="1"/>
  <c r="QM104" i="1"/>
  <c r="QN105" i="1" a="1"/>
  <c r="QN105" i="1"/>
  <c r="QM105" i="1"/>
  <c r="QN106" i="1" a="1"/>
  <c r="QN106" i="1"/>
  <c r="QM106" i="1"/>
  <c r="QN107" i="1" a="1"/>
  <c r="QN107" i="1"/>
  <c r="QM107" i="1"/>
  <c r="QN108" i="1" a="1"/>
  <c r="QN108" i="1"/>
  <c r="QM108" i="1"/>
  <c r="QN109" i="1" a="1"/>
  <c r="QN109" i="1"/>
  <c r="QM109" i="1"/>
  <c r="QN110" i="1" a="1"/>
  <c r="QN110" i="1"/>
  <c r="QM110" i="1"/>
  <c r="QN111" i="1" a="1"/>
  <c r="QN111" i="1"/>
  <c r="QM111" i="1"/>
  <c r="QN112" i="1" a="1"/>
  <c r="QN112" i="1"/>
  <c r="QM112" i="1"/>
  <c r="QN113" i="1" a="1"/>
  <c r="QN113" i="1"/>
  <c r="QM113" i="1"/>
  <c r="QN114" i="1" a="1"/>
  <c r="QN114" i="1"/>
  <c r="QM114" i="1"/>
  <c r="QN115" i="1" a="1"/>
  <c r="QN115" i="1"/>
  <c r="QM115" i="1"/>
  <c r="QN116" i="1" a="1"/>
  <c r="QN116" i="1"/>
  <c r="QM116" i="1"/>
  <c r="QN117" i="1" a="1"/>
  <c r="QN117" i="1"/>
  <c r="QM117" i="1"/>
  <c r="QN118" i="1" a="1"/>
  <c r="QN118" i="1"/>
  <c r="QM118" i="1"/>
  <c r="QN119" i="1" a="1"/>
  <c r="QN119" i="1"/>
  <c r="QM119" i="1"/>
  <c r="QN120" i="1" a="1"/>
  <c r="QN120" i="1"/>
  <c r="QM120" i="1"/>
  <c r="QN121" i="1" a="1"/>
  <c r="QN121" i="1"/>
  <c r="QM121" i="1"/>
  <c r="QN122" i="1" a="1"/>
  <c r="QN122" i="1"/>
  <c r="QM122" i="1"/>
  <c r="QN123" i="1" a="1"/>
  <c r="QN123" i="1"/>
  <c r="QM123" i="1"/>
  <c r="QN124" i="1" a="1"/>
  <c r="QN124" i="1"/>
  <c r="QM124" i="1"/>
  <c r="QN125" i="1" a="1"/>
  <c r="QN125" i="1"/>
  <c r="QM125" i="1"/>
  <c r="QN126" i="1" a="1"/>
  <c r="QN126" i="1"/>
  <c r="QM126" i="1"/>
  <c r="QN127" i="1" a="1"/>
  <c r="QN127" i="1"/>
  <c r="QM127" i="1"/>
  <c r="QN128" i="1" a="1"/>
  <c r="QN128" i="1"/>
  <c r="QM128" i="1"/>
  <c r="QN129" i="1" a="1"/>
  <c r="QN129" i="1"/>
  <c r="QM129" i="1"/>
  <c r="QN130" i="1" a="1"/>
  <c r="QN130" i="1"/>
  <c r="QM130" i="1"/>
  <c r="QN131" i="1" a="1"/>
  <c r="QN131" i="1"/>
  <c r="QM131" i="1"/>
  <c r="QN132" i="1" a="1"/>
  <c r="QN132" i="1"/>
  <c r="QM132" i="1"/>
  <c r="QN133" i="1" a="1"/>
  <c r="QN133" i="1"/>
  <c r="QM133" i="1"/>
  <c r="QN134" i="1" a="1"/>
  <c r="QN134" i="1"/>
  <c r="QM134" i="1"/>
  <c r="QN135" i="1" a="1"/>
  <c r="QN135" i="1"/>
  <c r="QM135" i="1"/>
  <c r="QN136" i="1" a="1"/>
  <c r="QN136" i="1"/>
  <c r="QM136" i="1"/>
  <c r="QN137" i="1" a="1"/>
  <c r="QN137" i="1"/>
  <c r="QM137" i="1"/>
  <c r="QN138" i="1" a="1"/>
  <c r="QN138" i="1"/>
  <c r="QM138" i="1"/>
  <c r="QN139" i="1" a="1"/>
  <c r="QN139" i="1"/>
  <c r="QM139" i="1"/>
  <c r="QN140" i="1" a="1"/>
  <c r="QN140" i="1"/>
  <c r="QM140" i="1"/>
  <c r="QN141" i="1" a="1"/>
  <c r="QN141" i="1"/>
  <c r="QM141" i="1"/>
  <c r="QN142" i="1" a="1"/>
  <c r="QN142" i="1"/>
  <c r="QM142" i="1"/>
  <c r="QN143" i="1" a="1"/>
  <c r="QN143" i="1"/>
  <c r="QM143" i="1"/>
  <c r="QN144" i="1" a="1"/>
  <c r="QN144" i="1"/>
  <c r="QM144" i="1"/>
  <c r="QN145" i="1" a="1"/>
  <c r="QN145" i="1"/>
  <c r="QM145" i="1"/>
  <c r="QN146" i="1" a="1"/>
  <c r="QN146" i="1"/>
  <c r="QM146" i="1"/>
  <c r="QN147" i="1" a="1"/>
  <c r="QN147" i="1"/>
  <c r="QM147" i="1"/>
  <c r="QN148" i="1" a="1"/>
  <c r="QN148" i="1"/>
  <c r="QM148" i="1"/>
  <c r="QN149" i="1" a="1"/>
  <c r="QN149" i="1"/>
  <c r="QM149" i="1"/>
  <c r="QN150" i="1" a="1"/>
  <c r="QN150" i="1"/>
  <c r="QM150" i="1"/>
  <c r="RM1" i="1"/>
  <c r="RN1" i="1"/>
  <c r="RN2" i="1" a="1"/>
  <c r="RN2" i="1"/>
  <c r="RM2" i="1"/>
  <c r="RL3" i="1"/>
  <c r="RN3" i="1" a="1"/>
  <c r="RN3" i="1"/>
  <c r="RM3" i="1"/>
  <c r="RL4" i="1"/>
  <c r="RN4" i="1" a="1"/>
  <c r="RN4" i="1"/>
  <c r="RM4" i="1"/>
  <c r="RL5" i="1"/>
  <c r="RN5" i="1" a="1"/>
  <c r="RN5" i="1"/>
  <c r="RM5" i="1"/>
  <c r="RL6" i="1"/>
  <c r="RN6" i="1" a="1"/>
  <c r="RN6" i="1"/>
  <c r="RM6" i="1"/>
  <c r="RN7" i="1" a="1"/>
  <c r="RN7" i="1"/>
  <c r="RM7" i="1"/>
  <c r="RN8" i="1" a="1"/>
  <c r="RN8" i="1"/>
  <c r="RM8" i="1"/>
  <c r="RL9" i="1"/>
  <c r="RN9" i="1" a="1"/>
  <c r="RN9" i="1"/>
  <c r="RM9" i="1"/>
  <c r="RL10" i="1"/>
  <c r="RN10" i="1" a="1"/>
  <c r="RN10" i="1"/>
  <c r="RM10" i="1"/>
  <c r="RN11" i="1" a="1"/>
  <c r="RN11" i="1"/>
  <c r="RM11" i="1"/>
  <c r="RN12" i="1" a="1"/>
  <c r="RN12" i="1"/>
  <c r="RM12" i="1"/>
  <c r="RN13" i="1" a="1"/>
  <c r="RN13" i="1"/>
  <c r="RM13" i="1"/>
  <c r="RL14" i="1"/>
  <c r="RN14" i="1" a="1"/>
  <c r="RN14" i="1"/>
  <c r="RM14" i="1"/>
  <c r="RL15" i="1"/>
  <c r="RN15" i="1" a="1"/>
  <c r="RN15" i="1"/>
  <c r="RM15" i="1"/>
  <c r="RN16" i="1" a="1"/>
  <c r="RN16" i="1"/>
  <c r="RM16" i="1"/>
  <c r="RN17" i="1" a="1"/>
  <c r="RN17" i="1"/>
  <c r="RM17" i="1"/>
  <c r="RL18" i="1"/>
  <c r="RN18" i="1" a="1"/>
  <c r="RN18" i="1"/>
  <c r="RM18" i="1"/>
  <c r="RN19" i="1" a="1"/>
  <c r="RN19" i="1"/>
  <c r="RM19" i="1"/>
  <c r="RN20" i="1" a="1"/>
  <c r="RN20" i="1"/>
  <c r="RM20" i="1"/>
  <c r="RN21" i="1" a="1"/>
  <c r="RN21" i="1"/>
  <c r="RM21" i="1"/>
  <c r="RN22" i="1" a="1"/>
  <c r="RN22" i="1"/>
  <c r="RM22" i="1"/>
  <c r="RN23" i="1" a="1"/>
  <c r="RN23" i="1"/>
  <c r="RM23" i="1"/>
  <c r="RN24" i="1" a="1"/>
  <c r="RN24" i="1"/>
  <c r="RM24" i="1"/>
  <c r="RN25" i="1" a="1"/>
  <c r="RN25" i="1"/>
  <c r="RM25" i="1"/>
  <c r="RN26" i="1" a="1"/>
  <c r="RN26" i="1"/>
  <c r="RM26" i="1"/>
  <c r="RN27" i="1" a="1"/>
  <c r="RN27" i="1"/>
  <c r="RM27" i="1"/>
  <c r="RN28" i="1" a="1"/>
  <c r="RN28" i="1"/>
  <c r="RM28" i="1"/>
  <c r="RN29" i="1" a="1"/>
  <c r="RN29" i="1"/>
  <c r="RM29" i="1"/>
  <c r="RN30" i="1" a="1"/>
  <c r="RN30" i="1"/>
  <c r="RM30" i="1"/>
  <c r="RN31" i="1" a="1"/>
  <c r="RN31" i="1"/>
  <c r="RM31" i="1"/>
  <c r="RN32" i="1" a="1"/>
  <c r="RN32" i="1"/>
  <c r="RM32" i="1"/>
  <c r="RN33" i="1" a="1"/>
  <c r="RN33" i="1"/>
  <c r="RM33" i="1"/>
  <c r="RN34" i="1" a="1"/>
  <c r="RN34" i="1"/>
  <c r="RM34" i="1"/>
  <c r="RN35" i="1" a="1"/>
  <c r="RN35" i="1"/>
  <c r="RM35" i="1"/>
  <c r="RN36" i="1" a="1"/>
  <c r="RN36" i="1"/>
  <c r="RM36" i="1"/>
  <c r="RN37" i="1" a="1"/>
  <c r="RN37" i="1"/>
  <c r="RM37" i="1"/>
  <c r="RN38" i="1" a="1"/>
  <c r="RN38" i="1"/>
  <c r="RM38" i="1"/>
  <c r="RN39" i="1" a="1"/>
  <c r="RN39" i="1"/>
  <c r="RM39" i="1"/>
  <c r="RN40" i="1" a="1"/>
  <c r="RN40" i="1"/>
  <c r="RM40" i="1"/>
  <c r="RN41" i="1" a="1"/>
  <c r="RN41" i="1"/>
  <c r="RM41" i="1"/>
  <c r="RN42" i="1" a="1"/>
  <c r="RN42" i="1"/>
  <c r="RM42" i="1"/>
  <c r="RN43" i="1" a="1"/>
  <c r="RN43" i="1"/>
  <c r="RM43" i="1"/>
  <c r="RN44" i="1" a="1"/>
  <c r="RN44" i="1"/>
  <c r="RM44" i="1"/>
  <c r="RN45" i="1" a="1"/>
  <c r="RN45" i="1"/>
  <c r="RM45" i="1"/>
  <c r="RN46" i="1" a="1"/>
  <c r="RN46" i="1"/>
  <c r="RM46" i="1"/>
  <c r="RN47" i="1" a="1"/>
  <c r="RN47" i="1"/>
  <c r="RM47" i="1"/>
  <c r="RN48" i="1" a="1"/>
  <c r="RN48" i="1"/>
  <c r="RM48" i="1"/>
  <c r="RN49" i="1" a="1"/>
  <c r="RN49" i="1"/>
  <c r="RM49" i="1"/>
  <c r="RN50" i="1" a="1"/>
  <c r="RN50" i="1"/>
  <c r="RM50" i="1"/>
  <c r="RN51" i="1" a="1"/>
  <c r="RN51" i="1"/>
  <c r="RM51" i="1"/>
  <c r="RN52" i="1" a="1"/>
  <c r="RN52" i="1"/>
  <c r="RM52" i="1"/>
  <c r="RN53" i="1" a="1"/>
  <c r="RN53" i="1"/>
  <c r="RM53" i="1"/>
  <c r="RN54" i="1" a="1"/>
  <c r="RN54" i="1"/>
  <c r="RM54" i="1"/>
  <c r="RN55" i="1" a="1"/>
  <c r="RN55" i="1"/>
  <c r="RM55" i="1"/>
  <c r="RN56" i="1" a="1"/>
  <c r="RN56" i="1"/>
  <c r="RM56" i="1"/>
  <c r="RN57" i="1" a="1"/>
  <c r="RN57" i="1"/>
  <c r="RM57" i="1"/>
  <c r="RN58" i="1" a="1"/>
  <c r="RN58" i="1"/>
  <c r="RM58" i="1"/>
  <c r="RN59" i="1" a="1"/>
  <c r="RN59" i="1"/>
  <c r="RM59" i="1"/>
  <c r="RN60" i="1" a="1"/>
  <c r="RN60" i="1"/>
  <c r="RM60" i="1"/>
  <c r="RN61" i="1" a="1"/>
  <c r="RN61" i="1"/>
  <c r="RM61" i="1"/>
  <c r="RN62" i="1" a="1"/>
  <c r="RN62" i="1"/>
  <c r="RM62" i="1"/>
  <c r="RN63" i="1" a="1"/>
  <c r="RN63" i="1"/>
  <c r="RM63" i="1"/>
  <c r="RN64" i="1" a="1"/>
  <c r="RN64" i="1"/>
  <c r="RM64" i="1"/>
  <c r="RN65" i="1" a="1"/>
  <c r="RN65" i="1"/>
  <c r="RM65" i="1"/>
  <c r="RN66" i="1" a="1"/>
  <c r="RN66" i="1"/>
  <c r="RM66" i="1"/>
  <c r="RN67" i="1" a="1"/>
  <c r="RN67" i="1"/>
  <c r="RM67" i="1"/>
  <c r="RN68" i="1" a="1"/>
  <c r="RN68" i="1"/>
  <c r="RM68" i="1"/>
  <c r="RN69" i="1" a="1"/>
  <c r="RN69" i="1"/>
  <c r="RM69" i="1"/>
  <c r="RN70" i="1" a="1"/>
  <c r="RN70" i="1"/>
  <c r="RM70" i="1"/>
  <c r="RN71" i="1" a="1"/>
  <c r="RN71" i="1"/>
  <c r="RM71" i="1"/>
  <c r="RN72" i="1" a="1"/>
  <c r="RN72" i="1"/>
  <c r="RM72" i="1"/>
  <c r="RN73" i="1" a="1"/>
  <c r="RN73" i="1"/>
  <c r="RM73" i="1"/>
  <c r="RN74" i="1" a="1"/>
  <c r="RN74" i="1"/>
  <c r="RM74" i="1"/>
  <c r="RN75" i="1" a="1"/>
  <c r="RN75" i="1"/>
  <c r="RM75" i="1"/>
  <c r="RN76" i="1" a="1"/>
  <c r="RN76" i="1"/>
  <c r="RM76" i="1"/>
  <c r="RN77" i="1" a="1"/>
  <c r="RN77" i="1"/>
  <c r="RM77" i="1"/>
  <c r="RN78" i="1" a="1"/>
  <c r="RN78" i="1"/>
  <c r="RM78" i="1"/>
  <c r="RN79" i="1" a="1"/>
  <c r="RN79" i="1"/>
  <c r="RM79" i="1"/>
  <c r="RN80" i="1" a="1"/>
  <c r="RN80" i="1"/>
  <c r="RM80" i="1"/>
  <c r="RN81" i="1" a="1"/>
  <c r="RN81" i="1"/>
  <c r="RM81" i="1"/>
  <c r="RN82" i="1" a="1"/>
  <c r="RN82" i="1"/>
  <c r="RM82" i="1"/>
  <c r="RN83" i="1" a="1"/>
  <c r="RN83" i="1"/>
  <c r="RM83" i="1"/>
  <c r="RN84" i="1" a="1"/>
  <c r="RN84" i="1"/>
  <c r="RM84" i="1"/>
  <c r="RN85" i="1" a="1"/>
  <c r="RN85" i="1"/>
  <c r="RM85" i="1"/>
  <c r="RN86" i="1" a="1"/>
  <c r="RN86" i="1"/>
  <c r="RM86" i="1"/>
  <c r="RN87" i="1" a="1"/>
  <c r="RN87" i="1"/>
  <c r="RM87" i="1"/>
  <c r="RN88" i="1" a="1"/>
  <c r="RN88" i="1"/>
  <c r="RM88" i="1"/>
  <c r="RN89" i="1" a="1"/>
  <c r="RN89" i="1"/>
  <c r="RM89" i="1"/>
  <c r="RN90" i="1" a="1"/>
  <c r="RN90" i="1"/>
  <c r="RM90" i="1"/>
  <c r="RN91" i="1" a="1"/>
  <c r="RN91" i="1"/>
  <c r="RM91" i="1"/>
  <c r="RN92" i="1" a="1"/>
  <c r="RN92" i="1"/>
  <c r="RM92" i="1"/>
  <c r="RN93" i="1" a="1"/>
  <c r="RN93" i="1"/>
  <c r="RM93" i="1"/>
  <c r="RN94" i="1" a="1"/>
  <c r="RN94" i="1"/>
  <c r="RM94" i="1"/>
  <c r="RN95" i="1" a="1"/>
  <c r="RN95" i="1"/>
  <c r="RM95" i="1"/>
  <c r="RN96" i="1" a="1"/>
  <c r="RN96" i="1"/>
  <c r="RM96" i="1"/>
  <c r="RN97" i="1" a="1"/>
  <c r="RN97" i="1"/>
  <c r="RM97" i="1"/>
  <c r="RN98" i="1" a="1"/>
  <c r="RN98" i="1"/>
  <c r="RM98" i="1"/>
  <c r="RN99" i="1" a="1"/>
  <c r="RN99" i="1"/>
  <c r="RM99" i="1"/>
  <c r="RN100" i="1" a="1"/>
  <c r="RN100" i="1"/>
  <c r="RM100" i="1"/>
  <c r="RN101" i="1" a="1"/>
  <c r="RN101" i="1"/>
  <c r="RM101" i="1"/>
  <c r="RN102" i="1" a="1"/>
  <c r="RN102" i="1"/>
  <c r="RM102" i="1"/>
  <c r="RN103" i="1" a="1"/>
  <c r="RN103" i="1"/>
  <c r="RM103" i="1"/>
  <c r="RN104" i="1" a="1"/>
  <c r="RN104" i="1"/>
  <c r="RM104" i="1"/>
  <c r="RN105" i="1" a="1"/>
  <c r="RN105" i="1"/>
  <c r="RM105" i="1"/>
  <c r="RN106" i="1" a="1"/>
  <c r="RN106" i="1"/>
  <c r="RM106" i="1"/>
  <c r="RN107" i="1" a="1"/>
  <c r="RN107" i="1"/>
  <c r="RM107" i="1"/>
  <c r="RN108" i="1" a="1"/>
  <c r="RN108" i="1"/>
  <c r="RM108" i="1"/>
  <c r="RN109" i="1" a="1"/>
  <c r="RN109" i="1"/>
  <c r="RM109" i="1"/>
  <c r="RN110" i="1" a="1"/>
  <c r="RN110" i="1"/>
  <c r="RM110" i="1"/>
  <c r="RN111" i="1" a="1"/>
  <c r="RN111" i="1"/>
  <c r="RM111" i="1"/>
  <c r="RN112" i="1" a="1"/>
  <c r="RN112" i="1"/>
  <c r="RM112" i="1"/>
  <c r="RN113" i="1" a="1"/>
  <c r="RN113" i="1"/>
  <c r="RM113" i="1"/>
  <c r="RN114" i="1" a="1"/>
  <c r="RN114" i="1"/>
  <c r="RM114" i="1"/>
  <c r="RN115" i="1" a="1"/>
  <c r="RN115" i="1"/>
  <c r="RM115" i="1"/>
  <c r="RN116" i="1" a="1"/>
  <c r="RN116" i="1"/>
  <c r="RM116" i="1"/>
  <c r="RN117" i="1" a="1"/>
  <c r="RN117" i="1"/>
  <c r="RM117" i="1"/>
  <c r="RN118" i="1" a="1"/>
  <c r="RN118" i="1"/>
  <c r="RM118" i="1"/>
  <c r="RN119" i="1" a="1"/>
  <c r="RN119" i="1"/>
  <c r="RM119" i="1"/>
  <c r="RN120" i="1" a="1"/>
  <c r="RN120" i="1"/>
  <c r="RM120" i="1"/>
  <c r="RN121" i="1" a="1"/>
  <c r="RN121" i="1"/>
  <c r="RM121" i="1"/>
  <c r="RN122" i="1" a="1"/>
  <c r="RN122" i="1"/>
  <c r="RM122" i="1"/>
  <c r="RN123" i="1" a="1"/>
  <c r="RN123" i="1"/>
  <c r="RM123" i="1"/>
  <c r="RN124" i="1" a="1"/>
  <c r="RN124" i="1"/>
  <c r="RM124" i="1"/>
  <c r="RN125" i="1" a="1"/>
  <c r="RN125" i="1"/>
  <c r="RM125" i="1"/>
  <c r="RN126" i="1" a="1"/>
  <c r="RN126" i="1"/>
  <c r="RM126" i="1"/>
  <c r="RN127" i="1" a="1"/>
  <c r="RN127" i="1"/>
  <c r="RM127" i="1"/>
  <c r="RN128" i="1" a="1"/>
  <c r="RN128" i="1"/>
  <c r="RM128" i="1"/>
  <c r="RN129" i="1" a="1"/>
  <c r="RN129" i="1"/>
  <c r="RM129" i="1"/>
  <c r="RN130" i="1" a="1"/>
  <c r="RN130" i="1"/>
  <c r="RM130" i="1"/>
  <c r="RN131" i="1" a="1"/>
  <c r="RN131" i="1"/>
  <c r="RM131" i="1"/>
  <c r="RN132" i="1" a="1"/>
  <c r="RN132" i="1"/>
  <c r="RM132" i="1"/>
  <c r="RN133" i="1" a="1"/>
  <c r="RN133" i="1"/>
  <c r="RM133" i="1"/>
  <c r="RN134" i="1" a="1"/>
  <c r="RN134" i="1"/>
  <c r="RM134" i="1"/>
  <c r="RN135" i="1" a="1"/>
  <c r="RN135" i="1"/>
  <c r="RM135" i="1"/>
  <c r="RN136" i="1" a="1"/>
  <c r="RN136" i="1"/>
  <c r="RM136" i="1"/>
  <c r="RN137" i="1" a="1"/>
  <c r="RN137" i="1"/>
  <c r="RM137" i="1"/>
  <c r="RN138" i="1" a="1"/>
  <c r="RN138" i="1"/>
  <c r="RM138" i="1"/>
  <c r="RN139" i="1" a="1"/>
  <c r="RN139" i="1"/>
  <c r="RM139" i="1"/>
  <c r="RN140" i="1" a="1"/>
  <c r="RN140" i="1"/>
  <c r="RM140" i="1"/>
  <c r="RN141" i="1" a="1"/>
  <c r="RN141" i="1"/>
  <c r="RM141" i="1"/>
  <c r="RN142" i="1" a="1"/>
  <c r="RN142" i="1"/>
  <c r="RM142" i="1"/>
  <c r="RN143" i="1" a="1"/>
  <c r="RN143" i="1"/>
  <c r="RM143" i="1"/>
  <c r="RN144" i="1" a="1"/>
  <c r="RN144" i="1"/>
  <c r="RM144" i="1"/>
  <c r="RN145" i="1" a="1"/>
  <c r="RN145" i="1"/>
  <c r="RM145" i="1"/>
  <c r="RN146" i="1" a="1"/>
  <c r="RN146" i="1"/>
  <c r="RM146" i="1"/>
  <c r="RN147" i="1" a="1"/>
  <c r="RN147" i="1"/>
  <c r="RM147" i="1"/>
  <c r="RN148" i="1" a="1"/>
  <c r="RN148" i="1"/>
  <c r="RM148" i="1"/>
  <c r="RN149" i="1" a="1"/>
  <c r="RN149" i="1"/>
  <c r="RM149" i="1"/>
  <c r="RN150" i="1" a="1"/>
  <c r="RN150" i="1"/>
  <c r="RM150" i="1"/>
  <c r="SM1" i="1"/>
  <c r="SN2" i="1" a="1"/>
  <c r="SN2" i="1"/>
  <c r="SM2" i="1"/>
  <c r="SL3" i="1"/>
  <c r="SN3" i="1" a="1"/>
  <c r="SN3" i="1"/>
  <c r="SM3" i="1"/>
  <c r="SL4" i="1"/>
  <c r="SN4" i="1" a="1"/>
  <c r="SN4" i="1"/>
  <c r="SM4" i="1"/>
  <c r="SL5" i="1"/>
  <c r="SN5" i="1" a="1"/>
  <c r="SN5" i="1"/>
  <c r="SM5" i="1"/>
  <c r="SN6" i="1" a="1"/>
  <c r="SN6" i="1"/>
  <c r="SM6" i="1"/>
  <c r="SN7" i="1" a="1"/>
  <c r="SN7" i="1"/>
  <c r="SM7" i="1"/>
  <c r="SN8" i="1" a="1"/>
  <c r="SN8" i="1"/>
  <c r="SM8" i="1"/>
  <c r="SN9" i="1" a="1"/>
  <c r="SN9" i="1"/>
  <c r="SM9" i="1"/>
  <c r="SL10" i="1"/>
  <c r="SN10" i="1" a="1"/>
  <c r="SN10" i="1"/>
  <c r="SM10" i="1"/>
  <c r="SL11" i="1"/>
  <c r="SN11" i="1" a="1"/>
  <c r="SN11" i="1"/>
  <c r="SM11" i="1"/>
  <c r="SN12" i="1" a="1"/>
  <c r="SN12" i="1"/>
  <c r="SM12" i="1"/>
  <c r="SL13" i="1"/>
  <c r="SN13" i="1" a="1"/>
  <c r="SN13" i="1"/>
  <c r="SM13" i="1"/>
  <c r="SL14" i="1"/>
  <c r="SN14" i="1" a="1"/>
  <c r="SN14" i="1"/>
  <c r="SM14" i="1"/>
  <c r="SN15" i="1" a="1"/>
  <c r="SN15" i="1"/>
  <c r="SM15" i="1"/>
  <c r="SL16" i="1"/>
  <c r="SN16" i="1" a="1"/>
  <c r="SN16" i="1"/>
  <c r="SM16" i="1"/>
  <c r="SL17" i="1"/>
  <c r="SN17" i="1" a="1"/>
  <c r="SN17" i="1"/>
  <c r="SM17" i="1"/>
  <c r="SN18" i="1" a="1"/>
  <c r="SN18" i="1"/>
  <c r="SM18" i="1"/>
  <c r="SL19" i="1"/>
  <c r="SN19" i="1" a="1"/>
  <c r="SN19" i="1"/>
  <c r="SM19" i="1"/>
  <c r="SN20" i="1" a="1"/>
  <c r="SN20" i="1"/>
  <c r="SM20" i="1"/>
  <c r="SL21" i="1"/>
  <c r="SN21" i="1" a="1"/>
  <c r="SN21" i="1"/>
  <c r="SM21" i="1"/>
  <c r="SN22" i="1" a="1"/>
  <c r="SN22" i="1"/>
  <c r="SM22" i="1"/>
  <c r="SL23" i="1"/>
  <c r="SN23" i="1" a="1"/>
  <c r="SN23" i="1"/>
  <c r="SM23" i="1"/>
  <c r="SL24" i="1"/>
  <c r="SN24" i="1" a="1"/>
  <c r="SN24" i="1"/>
  <c r="SM24" i="1"/>
  <c r="SL25" i="1"/>
  <c r="SN25" i="1" a="1"/>
  <c r="SN25" i="1"/>
  <c r="SM25" i="1"/>
  <c r="SN26" i="1" a="1"/>
  <c r="SN26" i="1"/>
  <c r="SM26" i="1"/>
  <c r="SL27" i="1"/>
  <c r="SN27" i="1" a="1"/>
  <c r="SN27" i="1"/>
  <c r="SM27" i="1"/>
  <c r="SL28" i="1"/>
  <c r="SN28" i="1" a="1"/>
  <c r="SN28" i="1"/>
  <c r="SM28" i="1"/>
  <c r="SN29" i="1" a="1"/>
  <c r="SN29" i="1"/>
  <c r="SM29" i="1"/>
  <c r="SL30" i="1"/>
  <c r="SN30" i="1" a="1"/>
  <c r="SN30" i="1"/>
  <c r="SM30" i="1"/>
  <c r="SL31" i="1"/>
  <c r="SN31" i="1" a="1"/>
  <c r="SN31" i="1"/>
  <c r="SM31" i="1"/>
  <c r="SN32" i="1" a="1"/>
  <c r="SN32" i="1"/>
  <c r="SM32" i="1"/>
  <c r="SL33" i="1"/>
  <c r="SN33" i="1" a="1"/>
  <c r="SN33" i="1"/>
  <c r="SM33" i="1"/>
  <c r="SN34" i="1" a="1"/>
  <c r="SN34" i="1"/>
  <c r="SM34" i="1"/>
  <c r="SN35" i="1" a="1"/>
  <c r="SN35" i="1"/>
  <c r="SM35" i="1"/>
  <c r="SL36" i="1"/>
  <c r="SN36" i="1" a="1"/>
  <c r="SN36" i="1"/>
  <c r="SM36" i="1"/>
  <c r="SN37" i="1" a="1"/>
  <c r="SN37" i="1"/>
  <c r="SM37" i="1"/>
  <c r="SN38" i="1" a="1"/>
  <c r="SN38" i="1"/>
  <c r="SM38" i="1"/>
  <c r="SN39" i="1" a="1"/>
  <c r="SN39" i="1"/>
  <c r="SM39" i="1"/>
  <c r="SL40" i="1"/>
  <c r="SN40" i="1" a="1"/>
  <c r="SN40" i="1"/>
  <c r="SM40" i="1"/>
  <c r="SL41" i="1"/>
  <c r="SN41" i="1" a="1"/>
  <c r="SN41" i="1"/>
  <c r="SM41" i="1"/>
  <c r="SL42" i="1"/>
  <c r="SN42" i="1" a="1"/>
  <c r="SN42" i="1"/>
  <c r="SM42" i="1"/>
  <c r="SN43" i="1" a="1"/>
  <c r="SN43" i="1"/>
  <c r="SM43" i="1"/>
  <c r="SN44" i="1" a="1"/>
  <c r="SN44" i="1"/>
  <c r="SM44" i="1"/>
  <c r="SN45" i="1" a="1"/>
  <c r="SN45" i="1"/>
  <c r="SM45" i="1"/>
  <c r="SL46" i="1"/>
  <c r="SN46" i="1" a="1"/>
  <c r="SN46" i="1"/>
  <c r="SM46" i="1"/>
  <c r="SN47" i="1" a="1"/>
  <c r="SN47" i="1"/>
  <c r="SM47" i="1"/>
  <c r="SN48" i="1" a="1"/>
  <c r="SN48" i="1"/>
  <c r="SM48" i="1"/>
  <c r="SL49" i="1"/>
  <c r="SN49" i="1" a="1"/>
  <c r="SN49" i="1"/>
  <c r="SM49" i="1"/>
  <c r="SL50" i="1"/>
  <c r="SN50" i="1" a="1"/>
  <c r="SN50" i="1"/>
  <c r="SM50" i="1"/>
  <c r="SL51" i="1"/>
  <c r="SN51" i="1" a="1"/>
  <c r="SN51" i="1"/>
  <c r="SM51" i="1"/>
  <c r="SN52" i="1" a="1"/>
  <c r="SN52" i="1"/>
  <c r="SM52" i="1"/>
  <c r="SL53" i="1"/>
  <c r="SN53" i="1" a="1"/>
  <c r="SN53" i="1"/>
  <c r="SM53" i="1"/>
  <c r="SL54" i="1"/>
  <c r="SN54" i="1" a="1"/>
  <c r="SN54" i="1"/>
  <c r="SM54" i="1"/>
  <c r="SL55" i="1"/>
  <c r="SN55" i="1" a="1"/>
  <c r="SN55" i="1"/>
  <c r="SM55" i="1"/>
  <c r="SL56" i="1"/>
  <c r="SN56" i="1" a="1"/>
  <c r="SN56" i="1"/>
  <c r="SM56" i="1"/>
  <c r="SN57" i="1" a="1"/>
  <c r="SN57" i="1"/>
  <c r="SM57" i="1"/>
  <c r="SL58" i="1"/>
  <c r="SN58" i="1" a="1"/>
  <c r="SN58" i="1"/>
  <c r="SM58" i="1"/>
  <c r="SN59" i="1" a="1"/>
  <c r="SN59" i="1"/>
  <c r="SM59" i="1"/>
  <c r="SN60" i="1" a="1"/>
  <c r="SN60" i="1"/>
  <c r="SM60" i="1"/>
  <c r="SL61" i="1"/>
  <c r="SN61" i="1" a="1"/>
  <c r="SN61" i="1"/>
  <c r="SM61" i="1"/>
  <c r="SN62" i="1" a="1"/>
  <c r="SN62" i="1"/>
  <c r="SM62" i="1"/>
  <c r="SL63" i="1"/>
  <c r="SN63" i="1" a="1"/>
  <c r="SN63" i="1"/>
  <c r="SM63" i="1"/>
  <c r="SL64" i="1"/>
  <c r="SN64" i="1" a="1"/>
  <c r="SN64" i="1"/>
  <c r="SM64" i="1"/>
  <c r="SN65" i="1" a="1"/>
  <c r="SN65" i="1"/>
  <c r="SM65" i="1"/>
  <c r="SL66" i="1"/>
  <c r="SN66" i="1" a="1"/>
  <c r="SN66" i="1"/>
  <c r="SM66" i="1"/>
  <c r="SL67" i="1"/>
  <c r="SN67" i="1" a="1"/>
  <c r="SN67" i="1"/>
  <c r="SM67" i="1"/>
  <c r="SN68" i="1" a="1"/>
  <c r="SN68" i="1"/>
  <c r="SM68" i="1"/>
  <c r="SL69" i="1"/>
  <c r="SN69" i="1" a="1"/>
  <c r="SN69" i="1"/>
  <c r="SM69" i="1"/>
  <c r="SL70" i="1"/>
  <c r="SN70" i="1" a="1"/>
  <c r="SN70" i="1"/>
  <c r="SM70" i="1"/>
  <c r="SL71" i="1"/>
  <c r="SN71" i="1" a="1"/>
  <c r="SN71" i="1"/>
  <c r="SM71" i="1"/>
  <c r="SL72" i="1"/>
  <c r="SN72" i="1" a="1"/>
  <c r="SN72" i="1"/>
  <c r="SM72" i="1"/>
  <c r="SN73" i="1" a="1"/>
  <c r="SN73" i="1"/>
  <c r="SM73" i="1"/>
  <c r="SL74" i="1"/>
  <c r="SN74" i="1" a="1"/>
  <c r="SN74" i="1"/>
  <c r="SM74" i="1"/>
  <c r="SN75" i="1" a="1"/>
  <c r="SN75" i="1"/>
  <c r="SM75" i="1"/>
  <c r="SN76" i="1" a="1"/>
  <c r="SN76" i="1"/>
  <c r="SM76" i="1"/>
  <c r="SL77" i="1"/>
  <c r="SN77" i="1" a="1"/>
  <c r="SN77" i="1"/>
  <c r="SM77" i="1"/>
  <c r="SL78" i="1"/>
  <c r="SN78" i="1" a="1"/>
  <c r="SN78" i="1"/>
  <c r="SM78" i="1"/>
  <c r="SL79" i="1"/>
  <c r="SN79" i="1" a="1"/>
  <c r="SN79" i="1"/>
  <c r="SM79" i="1"/>
  <c r="SL80" i="1"/>
  <c r="SN80" i="1" a="1"/>
  <c r="SN80" i="1"/>
  <c r="SM80" i="1"/>
  <c r="SL81" i="1"/>
  <c r="SN81" i="1" a="1"/>
  <c r="SN81" i="1"/>
  <c r="SM81" i="1"/>
  <c r="SN82" i="1" a="1"/>
  <c r="SN82" i="1"/>
  <c r="SM82" i="1"/>
  <c r="SL83" i="1"/>
  <c r="SN83" i="1" a="1"/>
  <c r="SN83" i="1"/>
  <c r="SM83" i="1"/>
  <c r="SL84" i="1"/>
  <c r="SN84" i="1" a="1"/>
  <c r="SN84" i="1"/>
  <c r="SM84" i="1"/>
  <c r="SN85" i="1" a="1"/>
  <c r="SN85" i="1"/>
  <c r="SM85" i="1"/>
  <c r="SL86" i="1"/>
  <c r="SN86" i="1" a="1"/>
  <c r="SN86" i="1"/>
  <c r="SM86" i="1"/>
  <c r="SL87" i="1"/>
  <c r="SN87" i="1" a="1"/>
  <c r="SN87" i="1"/>
  <c r="SM87" i="1"/>
  <c r="SN88" i="1" a="1"/>
  <c r="SN88" i="1"/>
  <c r="SM88" i="1"/>
  <c r="SL89" i="1"/>
  <c r="SN89" i="1" a="1"/>
  <c r="SN89" i="1"/>
  <c r="SM89" i="1"/>
  <c r="SL90" i="1"/>
  <c r="SN90" i="1" a="1"/>
  <c r="SN90" i="1"/>
  <c r="SM90" i="1"/>
  <c r="SM91" i="1"/>
  <c r="SA91" i="1"/>
  <c r="PA93" i="1"/>
  <c r="PA92" i="1"/>
  <c r="PA91" i="1"/>
  <c r="OA91" i="1"/>
  <c r="OO91" i="1" a="1"/>
  <c r="OO91" i="1"/>
  <c r="K2" i="1" a="1"/>
  <c r="K2" i="1"/>
  <c r="J2" i="1"/>
  <c r="I3" i="1" a="1"/>
  <c r="I3" i="1"/>
  <c r="K3" i="1" a="1"/>
  <c r="K3" i="1"/>
  <c r="J3" i="1"/>
  <c r="I4" i="1" a="1"/>
  <c r="I4" i="1"/>
  <c r="K4" i="1" a="1"/>
  <c r="K4" i="1"/>
  <c r="J4" i="1"/>
  <c r="I5" i="1" a="1"/>
  <c r="I5" i="1"/>
  <c r="K5" i="1" a="1"/>
  <c r="K5" i="1"/>
  <c r="J5" i="1"/>
  <c r="I6" i="1" a="1"/>
  <c r="I6" i="1"/>
  <c r="K6" i="1" a="1"/>
  <c r="K6" i="1"/>
  <c r="J6" i="1"/>
  <c r="I7" i="1" a="1"/>
  <c r="I7" i="1"/>
  <c r="K7" i="1" a="1"/>
  <c r="K7" i="1"/>
  <c r="J7" i="1"/>
  <c r="I8" i="1" a="1"/>
  <c r="I8" i="1"/>
  <c r="K8" i="1" a="1"/>
  <c r="K8" i="1"/>
  <c r="J8" i="1"/>
  <c r="I9" i="1" a="1"/>
  <c r="I9" i="1"/>
  <c r="K9" i="1" a="1"/>
  <c r="K9" i="1"/>
  <c r="J9" i="1"/>
  <c r="I10" i="1" a="1"/>
  <c r="I10" i="1"/>
  <c r="K10" i="1" a="1"/>
  <c r="K10" i="1"/>
  <c r="J10" i="1"/>
  <c r="I11" i="1" a="1"/>
  <c r="I11" i="1"/>
  <c r="K11" i="1" a="1"/>
  <c r="K11" i="1"/>
  <c r="J11" i="1"/>
  <c r="I12" i="1" a="1"/>
  <c r="I12" i="1"/>
  <c r="K12" i="1" a="1"/>
  <c r="K12" i="1"/>
  <c r="J12" i="1"/>
  <c r="I13" i="1" a="1"/>
  <c r="I13" i="1"/>
  <c r="K13" i="1" a="1"/>
  <c r="K13" i="1"/>
  <c r="J13" i="1"/>
  <c r="I14" i="1" a="1"/>
  <c r="I14" i="1"/>
  <c r="K14" i="1" a="1"/>
  <c r="K14" i="1"/>
  <c r="J14" i="1"/>
  <c r="I15" i="1" a="1"/>
  <c r="I15" i="1"/>
  <c r="K15" i="1" a="1"/>
  <c r="K15" i="1"/>
  <c r="J15" i="1"/>
  <c r="I16" i="1" a="1"/>
  <c r="I16" i="1"/>
  <c r="K16" i="1" a="1"/>
  <c r="K16" i="1"/>
  <c r="J16" i="1"/>
  <c r="I17" i="1" a="1"/>
  <c r="I17" i="1"/>
  <c r="K17" i="1" a="1"/>
  <c r="K17" i="1"/>
  <c r="J17" i="1"/>
  <c r="I18" i="1" a="1"/>
  <c r="I18" i="1"/>
  <c r="K18" i="1" a="1"/>
  <c r="K18" i="1"/>
  <c r="J18" i="1"/>
  <c r="I19" i="1" a="1"/>
  <c r="I19" i="1"/>
  <c r="K19" i="1" a="1"/>
  <c r="K19" i="1"/>
  <c r="J19" i="1"/>
  <c r="I20" i="1" a="1"/>
  <c r="I20" i="1"/>
  <c r="K20" i="1" a="1"/>
  <c r="K20" i="1"/>
  <c r="J20" i="1"/>
  <c r="I21" i="1" a="1"/>
  <c r="I21" i="1"/>
  <c r="K21" i="1" a="1"/>
  <c r="K21" i="1"/>
  <c r="J21" i="1"/>
  <c r="I22" i="1" a="1"/>
  <c r="I22" i="1"/>
  <c r="K22" i="1" a="1"/>
  <c r="K22" i="1"/>
  <c r="J22" i="1"/>
  <c r="I23" i="1" a="1"/>
  <c r="I23" i="1"/>
  <c r="K23" i="1" a="1"/>
  <c r="K23" i="1"/>
  <c r="J23" i="1"/>
  <c r="I24" i="1" a="1"/>
  <c r="I24" i="1"/>
  <c r="K24" i="1" a="1"/>
  <c r="K24" i="1"/>
  <c r="J24" i="1"/>
  <c r="I25" i="1" a="1"/>
  <c r="I25" i="1"/>
  <c r="K25" i="1" a="1"/>
  <c r="K25" i="1"/>
  <c r="J25" i="1"/>
  <c r="I26" i="1" a="1"/>
  <c r="I26" i="1"/>
  <c r="K26" i="1" a="1"/>
  <c r="K26" i="1"/>
  <c r="J26" i="1"/>
  <c r="I27" i="1" a="1"/>
  <c r="I27" i="1"/>
  <c r="K27" i="1" a="1"/>
  <c r="K27" i="1"/>
  <c r="J27" i="1"/>
  <c r="I28" i="1" a="1"/>
  <c r="I28" i="1"/>
  <c r="K28" i="1" a="1"/>
  <c r="K28" i="1"/>
  <c r="J28" i="1"/>
  <c r="I29" i="1" a="1"/>
  <c r="I29" i="1"/>
  <c r="K29" i="1" a="1"/>
  <c r="K29" i="1"/>
  <c r="J29" i="1"/>
  <c r="I30" i="1" a="1"/>
  <c r="I30" i="1"/>
  <c r="K30" i="1" a="1"/>
  <c r="K30" i="1"/>
  <c r="J30" i="1"/>
  <c r="I31" i="1" a="1"/>
  <c r="I31" i="1"/>
  <c r="K31" i="1" a="1"/>
  <c r="K31" i="1"/>
  <c r="J31" i="1"/>
  <c r="I32" i="1" a="1"/>
  <c r="I32" i="1"/>
  <c r="K32" i="1" a="1"/>
  <c r="K32" i="1"/>
  <c r="J32" i="1"/>
  <c r="I33" i="1" a="1"/>
  <c r="I33" i="1"/>
  <c r="K33" i="1" a="1"/>
  <c r="K33" i="1"/>
  <c r="J33" i="1"/>
  <c r="I34" i="1" a="1"/>
  <c r="I34" i="1"/>
  <c r="K34" i="1" a="1"/>
  <c r="K34" i="1"/>
  <c r="J34" i="1"/>
  <c r="I35" i="1" a="1"/>
  <c r="I35" i="1"/>
  <c r="K35" i="1" a="1"/>
  <c r="K35" i="1"/>
  <c r="J35" i="1"/>
  <c r="I36" i="1" a="1"/>
  <c r="I36" i="1"/>
  <c r="K36" i="1" a="1"/>
  <c r="K36" i="1"/>
  <c r="J36" i="1"/>
  <c r="I37" i="1" a="1"/>
  <c r="I37" i="1"/>
  <c r="K37" i="1" a="1"/>
  <c r="K37" i="1"/>
  <c r="J37" i="1"/>
  <c r="I38" i="1" a="1"/>
  <c r="I38" i="1"/>
  <c r="K38" i="1" a="1"/>
  <c r="K38" i="1"/>
  <c r="J38" i="1"/>
  <c r="I39" i="1" a="1"/>
  <c r="I39" i="1"/>
  <c r="K39" i="1" a="1"/>
  <c r="K39" i="1"/>
  <c r="J39" i="1"/>
  <c r="I40" i="1" a="1"/>
  <c r="I40" i="1"/>
  <c r="K40" i="1" a="1"/>
  <c r="K40" i="1"/>
  <c r="J40" i="1"/>
  <c r="I41" i="1" a="1"/>
  <c r="I41" i="1"/>
  <c r="K41" i="1" a="1"/>
  <c r="K41" i="1"/>
  <c r="J41" i="1"/>
  <c r="I42" i="1" a="1"/>
  <c r="I42" i="1"/>
  <c r="K42" i="1" a="1"/>
  <c r="K42" i="1"/>
  <c r="J42" i="1"/>
  <c r="I43" i="1" a="1"/>
  <c r="I43" i="1"/>
  <c r="K43" i="1" a="1"/>
  <c r="K43" i="1"/>
  <c r="J43" i="1"/>
  <c r="I44" i="1" a="1"/>
  <c r="I44" i="1"/>
  <c r="K44" i="1" a="1"/>
  <c r="K44" i="1"/>
  <c r="J44" i="1"/>
  <c r="I45" i="1" a="1"/>
  <c r="I45" i="1"/>
  <c r="K45" i="1" a="1"/>
  <c r="K45" i="1"/>
  <c r="J45" i="1"/>
  <c r="I46" i="1" a="1"/>
  <c r="I46" i="1"/>
  <c r="K46" i="1" a="1"/>
  <c r="K46" i="1"/>
  <c r="J46" i="1"/>
  <c r="I47" i="1" a="1"/>
  <c r="I47" i="1"/>
  <c r="K47" i="1" a="1"/>
  <c r="K47" i="1"/>
  <c r="J47" i="1"/>
  <c r="I48" i="1" a="1"/>
  <c r="I48" i="1"/>
  <c r="K48" i="1" a="1"/>
  <c r="K48" i="1"/>
  <c r="J48" i="1"/>
  <c r="I49" i="1" a="1"/>
  <c r="I49" i="1"/>
  <c r="K49" i="1" a="1"/>
  <c r="K49" i="1"/>
  <c r="J49" i="1"/>
  <c r="I50" i="1" a="1"/>
  <c r="I50" i="1"/>
  <c r="K50" i="1" a="1"/>
  <c r="K50" i="1"/>
  <c r="J50" i="1"/>
  <c r="I51" i="1" a="1"/>
  <c r="I51" i="1"/>
  <c r="K51" i="1" a="1"/>
  <c r="K51" i="1"/>
  <c r="J51" i="1"/>
  <c r="I52" i="1" a="1"/>
  <c r="I52" i="1"/>
  <c r="K52" i="1" a="1"/>
  <c r="K52" i="1"/>
  <c r="J52" i="1"/>
  <c r="I53" i="1" a="1"/>
  <c r="I53" i="1"/>
  <c r="K53" i="1" a="1"/>
  <c r="K53" i="1"/>
  <c r="J53" i="1"/>
  <c r="I54" i="1" a="1"/>
  <c r="I54" i="1"/>
  <c r="K54" i="1" a="1"/>
  <c r="K54" i="1"/>
  <c r="J54" i="1"/>
  <c r="I55" i="1" a="1"/>
  <c r="I55" i="1"/>
  <c r="K55" i="1" a="1"/>
  <c r="K55" i="1"/>
  <c r="J55" i="1"/>
  <c r="I56" i="1" a="1"/>
  <c r="I56" i="1"/>
  <c r="K56" i="1" a="1"/>
  <c r="K56" i="1"/>
  <c r="J56" i="1"/>
  <c r="I57" i="1" a="1"/>
  <c r="I57" i="1"/>
  <c r="K57" i="1" a="1"/>
  <c r="K57" i="1"/>
  <c r="J57" i="1"/>
  <c r="I58" i="1" a="1"/>
  <c r="I58" i="1"/>
  <c r="K58" i="1" a="1"/>
  <c r="K58" i="1"/>
  <c r="J58" i="1"/>
  <c r="I59" i="1" a="1"/>
  <c r="I59" i="1"/>
  <c r="K59" i="1" a="1"/>
  <c r="K59" i="1"/>
  <c r="J59" i="1"/>
  <c r="I60" i="1" a="1"/>
  <c r="I60" i="1"/>
  <c r="K60" i="1" a="1"/>
  <c r="K60" i="1"/>
  <c r="J60" i="1"/>
  <c r="I61" i="1" a="1"/>
  <c r="I61" i="1"/>
  <c r="K61" i="1" a="1"/>
  <c r="K61" i="1"/>
  <c r="J61" i="1"/>
  <c r="I62" i="1" a="1"/>
  <c r="I62" i="1"/>
  <c r="K62" i="1" a="1"/>
  <c r="K62" i="1"/>
  <c r="J62" i="1"/>
  <c r="I63" i="1" a="1"/>
  <c r="I63" i="1"/>
  <c r="K63" i="1" a="1"/>
  <c r="K63" i="1"/>
  <c r="J63" i="1"/>
  <c r="I64" i="1" a="1"/>
  <c r="I64" i="1"/>
  <c r="K64" i="1" a="1"/>
  <c r="K64" i="1"/>
  <c r="J64" i="1"/>
  <c r="I65" i="1" a="1"/>
  <c r="I65" i="1"/>
  <c r="K65" i="1" a="1"/>
  <c r="K65" i="1"/>
  <c r="J65" i="1"/>
  <c r="I66" i="1" a="1"/>
  <c r="I66" i="1"/>
  <c r="K66" i="1" a="1"/>
  <c r="K66" i="1"/>
  <c r="J66" i="1"/>
  <c r="I67" i="1" a="1"/>
  <c r="I67" i="1"/>
  <c r="K67" i="1" a="1"/>
  <c r="K67" i="1"/>
  <c r="J67" i="1"/>
  <c r="I68" i="1" a="1"/>
  <c r="I68" i="1"/>
  <c r="K68" i="1" a="1"/>
  <c r="K68" i="1"/>
  <c r="J68" i="1"/>
  <c r="I69" i="1" a="1"/>
  <c r="I69" i="1"/>
  <c r="K69" i="1" a="1"/>
  <c r="K69" i="1"/>
  <c r="J69" i="1"/>
  <c r="I70" i="1" a="1"/>
  <c r="I70" i="1"/>
  <c r="K70" i="1" a="1"/>
  <c r="K70" i="1"/>
  <c r="J70" i="1"/>
  <c r="I71" i="1" a="1"/>
  <c r="I71" i="1"/>
  <c r="K71" i="1" a="1"/>
  <c r="K71" i="1"/>
  <c r="J71" i="1"/>
  <c r="I72" i="1" a="1"/>
  <c r="I72" i="1"/>
  <c r="K72" i="1" a="1"/>
  <c r="K72" i="1"/>
  <c r="J72" i="1"/>
  <c r="I73" i="1" a="1"/>
  <c r="I73" i="1"/>
  <c r="K73" i="1" a="1"/>
  <c r="K73" i="1"/>
  <c r="J73" i="1"/>
  <c r="I74" i="1" a="1"/>
  <c r="I74" i="1"/>
  <c r="K74" i="1" a="1"/>
  <c r="K74" i="1"/>
  <c r="J74" i="1"/>
  <c r="I75" i="1" a="1"/>
  <c r="I75" i="1"/>
  <c r="K75" i="1" a="1"/>
  <c r="K75" i="1"/>
  <c r="J75" i="1"/>
  <c r="I76" i="1" a="1"/>
  <c r="I76" i="1"/>
  <c r="K76" i="1" a="1"/>
  <c r="K76" i="1"/>
  <c r="J76" i="1"/>
  <c r="I77" i="1" a="1"/>
  <c r="I77" i="1"/>
  <c r="K77" i="1" a="1"/>
  <c r="K77" i="1"/>
  <c r="J77" i="1"/>
  <c r="I78" i="1" a="1"/>
  <c r="I78" i="1"/>
  <c r="K78" i="1" a="1"/>
  <c r="K78" i="1"/>
  <c r="J78" i="1"/>
  <c r="I79" i="1" a="1"/>
  <c r="I79" i="1"/>
  <c r="K79" i="1" a="1"/>
  <c r="K79" i="1"/>
  <c r="J79" i="1"/>
  <c r="I80" i="1" a="1"/>
  <c r="I80" i="1"/>
  <c r="K80" i="1" a="1"/>
  <c r="K80" i="1"/>
  <c r="J80" i="1"/>
  <c r="I81" i="1" a="1"/>
  <c r="I81" i="1"/>
  <c r="K81" i="1" a="1"/>
  <c r="K81" i="1"/>
  <c r="J81" i="1"/>
  <c r="I82" i="1" a="1"/>
  <c r="I82" i="1"/>
  <c r="K82" i="1" a="1"/>
  <c r="K82" i="1"/>
  <c r="J82" i="1"/>
  <c r="I83" i="1" a="1"/>
  <c r="I83" i="1"/>
  <c r="K83" i="1" a="1"/>
  <c r="K83" i="1"/>
  <c r="J83" i="1"/>
  <c r="I84" i="1" a="1"/>
  <c r="I84" i="1"/>
  <c r="K84" i="1" a="1"/>
  <c r="K84" i="1"/>
  <c r="J84" i="1"/>
  <c r="I85" i="1" a="1"/>
  <c r="I85" i="1"/>
  <c r="K85" i="1" a="1"/>
  <c r="K85" i="1"/>
  <c r="J85" i="1"/>
  <c r="I86" i="1" a="1"/>
  <c r="I86" i="1"/>
  <c r="K86" i="1" a="1"/>
  <c r="K86" i="1"/>
  <c r="J86" i="1"/>
  <c r="I87" i="1" a="1"/>
  <c r="I87" i="1"/>
  <c r="K87" i="1" a="1"/>
  <c r="K87" i="1"/>
  <c r="J87" i="1"/>
  <c r="I88" i="1" a="1"/>
  <c r="I88" i="1"/>
  <c r="K88" i="1" a="1"/>
  <c r="K88" i="1"/>
  <c r="J88" i="1"/>
  <c r="I89" i="1" a="1"/>
  <c r="I89" i="1"/>
  <c r="K89" i="1" a="1"/>
  <c r="K89" i="1"/>
  <c r="J89" i="1"/>
  <c r="I90" i="1" a="1"/>
  <c r="I90" i="1"/>
  <c r="K90" i="1" a="1"/>
  <c r="K90" i="1"/>
  <c r="J90" i="1"/>
  <c r="I91" i="1" a="1"/>
  <c r="I91" i="1"/>
  <c r="K91" i="1" a="1"/>
  <c r="K91" i="1"/>
  <c r="J91" i="1"/>
  <c r="I92" i="1" a="1"/>
  <c r="I92" i="1"/>
  <c r="K92" i="1" a="1"/>
  <c r="K92" i="1"/>
  <c r="J92" i="1"/>
  <c r="I93" i="1" a="1"/>
  <c r="I93" i="1"/>
  <c r="K93" i="1" a="1"/>
  <c r="K93" i="1"/>
  <c r="J93" i="1"/>
  <c r="I94" i="1" a="1"/>
  <c r="I94" i="1"/>
  <c r="K94" i="1" a="1"/>
  <c r="K94" i="1"/>
  <c r="J94" i="1"/>
  <c r="I95" i="1" a="1"/>
  <c r="I95" i="1"/>
  <c r="K95" i="1" a="1"/>
  <c r="K95" i="1"/>
  <c r="J95" i="1"/>
  <c r="I96" i="1" a="1"/>
  <c r="I96" i="1"/>
  <c r="K96" i="1" a="1"/>
  <c r="K96" i="1"/>
  <c r="J96" i="1"/>
  <c r="I97" i="1" a="1"/>
  <c r="I97" i="1"/>
  <c r="K97" i="1" a="1"/>
  <c r="K97" i="1"/>
  <c r="J97" i="1"/>
  <c r="I98" i="1" a="1"/>
  <c r="I98" i="1"/>
  <c r="K98" i="1" a="1"/>
  <c r="K98" i="1"/>
  <c r="J98" i="1"/>
  <c r="I99" i="1" a="1"/>
  <c r="I99" i="1"/>
  <c r="K99" i="1" a="1"/>
  <c r="K99" i="1"/>
  <c r="J99" i="1"/>
  <c r="I100" i="1" a="1"/>
  <c r="I100" i="1"/>
  <c r="K100" i="1" a="1"/>
  <c r="K100" i="1"/>
  <c r="J100" i="1"/>
  <c r="I101" i="1" a="1"/>
  <c r="I101" i="1"/>
  <c r="K101" i="1" a="1"/>
  <c r="K101" i="1"/>
  <c r="J101" i="1"/>
  <c r="I102" i="1" a="1"/>
  <c r="I102" i="1"/>
  <c r="K102" i="1" a="1"/>
  <c r="K102" i="1"/>
  <c r="J102" i="1"/>
  <c r="I103" i="1" a="1"/>
  <c r="I103" i="1"/>
  <c r="K103" i="1" a="1"/>
  <c r="K103" i="1"/>
  <c r="J103" i="1"/>
  <c r="I104" i="1" a="1"/>
  <c r="I104" i="1"/>
  <c r="K104" i="1" a="1"/>
  <c r="K104" i="1"/>
  <c r="J104" i="1"/>
  <c r="I105" i="1" a="1"/>
  <c r="I105" i="1"/>
  <c r="K105" i="1" a="1"/>
  <c r="K105" i="1"/>
  <c r="J105" i="1"/>
  <c r="I106" i="1" a="1"/>
  <c r="I106" i="1"/>
  <c r="K106" i="1" a="1"/>
  <c r="K106" i="1"/>
  <c r="J106" i="1"/>
  <c r="I107" i="1" a="1"/>
  <c r="I107" i="1"/>
  <c r="K107" i="1" a="1"/>
  <c r="K107" i="1"/>
  <c r="J107" i="1"/>
  <c r="I108" i="1" a="1"/>
  <c r="I108" i="1"/>
  <c r="K108" i="1" a="1"/>
  <c r="K108" i="1"/>
  <c r="J108" i="1"/>
  <c r="I109" i="1" a="1"/>
  <c r="I109" i="1"/>
  <c r="K109" i="1" a="1"/>
  <c r="K109" i="1"/>
  <c r="J109" i="1"/>
  <c r="I110" i="1" a="1"/>
  <c r="I110" i="1"/>
  <c r="K110" i="1" a="1"/>
  <c r="K110" i="1"/>
  <c r="J110" i="1"/>
  <c r="I111" i="1" a="1"/>
  <c r="I111" i="1"/>
  <c r="K111" i="1" a="1"/>
  <c r="K111" i="1"/>
  <c r="J111" i="1"/>
  <c r="I112" i="1" a="1"/>
  <c r="I112" i="1"/>
  <c r="K112" i="1" a="1"/>
  <c r="K112" i="1"/>
  <c r="J112" i="1"/>
  <c r="I113" i="1" a="1"/>
  <c r="I113" i="1"/>
  <c r="K113" i="1" a="1"/>
  <c r="K113" i="1"/>
  <c r="J113" i="1"/>
  <c r="I114" i="1" a="1"/>
  <c r="I114" i="1"/>
  <c r="K114" i="1" a="1"/>
  <c r="K114" i="1"/>
  <c r="J114" i="1"/>
  <c r="I115" i="1" a="1"/>
  <c r="I115" i="1"/>
  <c r="K115" i="1" a="1"/>
  <c r="K115" i="1"/>
  <c r="J115" i="1"/>
  <c r="I116" i="1" a="1"/>
  <c r="I116" i="1"/>
  <c r="K116" i="1" a="1"/>
  <c r="K116" i="1"/>
  <c r="J116" i="1"/>
  <c r="I117" i="1" a="1"/>
  <c r="I117" i="1"/>
  <c r="K117" i="1" a="1"/>
  <c r="K117" i="1"/>
  <c r="J117" i="1"/>
  <c r="I118" i="1" a="1"/>
  <c r="I118" i="1"/>
  <c r="K118" i="1" a="1"/>
  <c r="K118" i="1"/>
  <c r="J118" i="1"/>
  <c r="I119" i="1" a="1"/>
  <c r="I119" i="1"/>
  <c r="K119" i="1" a="1"/>
  <c r="K119" i="1"/>
  <c r="J119" i="1"/>
  <c r="I120" i="1" a="1"/>
  <c r="I120" i="1"/>
  <c r="K120" i="1" a="1"/>
  <c r="K120" i="1"/>
  <c r="J120" i="1"/>
  <c r="I121" i="1" a="1"/>
  <c r="I121" i="1"/>
  <c r="K121" i="1" a="1"/>
  <c r="K121" i="1"/>
  <c r="J121" i="1"/>
  <c r="I122" i="1" a="1"/>
  <c r="I122" i="1"/>
  <c r="K122" i="1" a="1"/>
  <c r="K122" i="1"/>
  <c r="J122" i="1"/>
  <c r="I123" i="1" a="1"/>
  <c r="I123" i="1"/>
  <c r="K123" i="1" a="1"/>
  <c r="K123" i="1"/>
  <c r="J123" i="1"/>
  <c r="I124" i="1" a="1"/>
  <c r="I124" i="1"/>
  <c r="K124" i="1" a="1"/>
  <c r="K124" i="1"/>
  <c r="J124" i="1"/>
  <c r="I125" i="1" a="1"/>
  <c r="I125" i="1"/>
  <c r="K125" i="1" a="1"/>
  <c r="K125" i="1"/>
  <c r="J125" i="1"/>
  <c r="I126" i="1" a="1"/>
  <c r="I126" i="1"/>
  <c r="K126" i="1" a="1"/>
  <c r="K126" i="1"/>
  <c r="J126" i="1"/>
  <c r="I127" i="1" a="1"/>
  <c r="I127" i="1"/>
  <c r="K127" i="1" a="1"/>
  <c r="K127" i="1"/>
  <c r="J127" i="1"/>
  <c r="I128" i="1" a="1"/>
  <c r="I128" i="1"/>
  <c r="K128" i="1" a="1"/>
  <c r="K128" i="1"/>
  <c r="J128" i="1"/>
  <c r="I129" i="1" a="1"/>
  <c r="I129" i="1"/>
  <c r="K129" i="1" a="1"/>
  <c r="K129" i="1"/>
  <c r="J129" i="1"/>
  <c r="I130" i="1" a="1"/>
  <c r="I130" i="1"/>
  <c r="K130" i="1" a="1"/>
  <c r="K130" i="1"/>
  <c r="J130" i="1"/>
  <c r="I131" i="1" a="1"/>
  <c r="I131" i="1"/>
  <c r="K131" i="1" a="1"/>
  <c r="K131" i="1"/>
  <c r="J131" i="1"/>
  <c r="I132" i="1" a="1"/>
  <c r="I132" i="1"/>
  <c r="K132" i="1" a="1"/>
  <c r="K132" i="1"/>
  <c r="J132" i="1"/>
  <c r="I133" i="1" a="1"/>
  <c r="I133" i="1"/>
  <c r="K133" i="1" a="1"/>
  <c r="K133" i="1"/>
  <c r="J133" i="1"/>
  <c r="I134" i="1" a="1"/>
  <c r="I134" i="1"/>
  <c r="K134" i="1" a="1"/>
  <c r="K134" i="1"/>
  <c r="J134" i="1"/>
  <c r="I135" i="1" a="1"/>
  <c r="I135" i="1"/>
  <c r="K135" i="1" a="1"/>
  <c r="K135" i="1"/>
  <c r="J135" i="1"/>
  <c r="I136" i="1" a="1"/>
  <c r="I136" i="1"/>
  <c r="K136" i="1" a="1"/>
  <c r="K136" i="1"/>
  <c r="J136" i="1"/>
  <c r="I137" i="1" a="1"/>
  <c r="I137" i="1"/>
  <c r="K137" i="1" a="1"/>
  <c r="K137" i="1"/>
  <c r="J137" i="1"/>
  <c r="I138" i="1" a="1"/>
  <c r="I138" i="1"/>
  <c r="K138" i="1" a="1"/>
  <c r="K138" i="1"/>
  <c r="J138" i="1"/>
  <c r="I139" i="1" a="1"/>
  <c r="I139" i="1"/>
  <c r="K139" i="1" a="1"/>
  <c r="K139" i="1"/>
  <c r="J139" i="1"/>
  <c r="I140" i="1" a="1"/>
  <c r="I140" i="1"/>
  <c r="K140" i="1" a="1"/>
  <c r="K140" i="1"/>
  <c r="J140" i="1"/>
  <c r="I141" i="1" a="1"/>
  <c r="I141" i="1"/>
  <c r="K141" i="1" a="1"/>
  <c r="K141" i="1"/>
  <c r="J141" i="1"/>
  <c r="I142" i="1" a="1"/>
  <c r="I142" i="1"/>
  <c r="K142" i="1" a="1"/>
  <c r="K142" i="1"/>
  <c r="J142" i="1"/>
  <c r="I143" i="1" a="1"/>
  <c r="I143" i="1"/>
  <c r="K143" i="1" a="1"/>
  <c r="K143" i="1"/>
  <c r="J143" i="1"/>
  <c r="I144" i="1" a="1"/>
  <c r="I144" i="1"/>
  <c r="K144" i="1" a="1"/>
  <c r="K144" i="1"/>
  <c r="J144" i="1"/>
  <c r="I145" i="1" a="1"/>
  <c r="I145" i="1"/>
  <c r="K145" i="1" a="1"/>
  <c r="K145" i="1"/>
  <c r="J145" i="1"/>
  <c r="I146" i="1" a="1"/>
  <c r="I146" i="1"/>
  <c r="K146" i="1" a="1"/>
  <c r="K146" i="1"/>
  <c r="J146" i="1"/>
  <c r="I147" i="1" a="1"/>
  <c r="I147" i="1"/>
  <c r="K147" i="1" a="1"/>
  <c r="K147" i="1"/>
  <c r="J147" i="1"/>
  <c r="I148" i="1" a="1"/>
  <c r="I148" i="1"/>
  <c r="K148" i="1" a="1"/>
  <c r="K148" i="1"/>
  <c r="J148" i="1"/>
  <c r="I149" i="1" a="1"/>
  <c r="I149" i="1"/>
  <c r="K149" i="1" a="1"/>
  <c r="K149" i="1"/>
  <c r="J149" i="1"/>
  <c r="I150" i="1" a="1"/>
  <c r="I150" i="1"/>
  <c r="K150" i="1" a="1"/>
  <c r="K150" i="1"/>
  <c r="J150" i="1"/>
  <c r="AI1" i="1"/>
  <c r="AH2" i="1" a="1"/>
  <c r="AH2" i="1"/>
  <c r="AJ2" i="1" a="1"/>
  <c r="AJ2" i="1"/>
  <c r="AI2" i="1"/>
  <c r="AH3" i="1" a="1"/>
  <c r="AH3" i="1"/>
  <c r="AJ3" i="1" a="1"/>
  <c r="AJ3" i="1"/>
  <c r="AI3" i="1"/>
  <c r="AH4" i="1" a="1"/>
  <c r="AH4" i="1"/>
  <c r="AJ4" i="1" a="1"/>
  <c r="AJ4" i="1"/>
  <c r="AI4" i="1"/>
  <c r="AH5" i="1" a="1"/>
  <c r="AH5" i="1"/>
  <c r="AJ5" i="1" a="1"/>
  <c r="AJ5" i="1"/>
  <c r="AI5" i="1"/>
  <c r="AH6" i="1" a="1"/>
  <c r="AH6" i="1"/>
  <c r="AJ6" i="1" a="1"/>
  <c r="AJ6" i="1"/>
  <c r="AI6" i="1"/>
  <c r="AH7" i="1" a="1"/>
  <c r="AH7" i="1"/>
  <c r="AJ7" i="1" a="1"/>
  <c r="AJ7" i="1"/>
  <c r="AI7" i="1"/>
  <c r="AH8" i="1" a="1"/>
  <c r="AH8" i="1"/>
  <c r="AJ8" i="1" a="1"/>
  <c r="AJ8" i="1"/>
  <c r="AI8" i="1"/>
  <c r="AH9" i="1" a="1"/>
  <c r="AH9" i="1"/>
  <c r="AJ9" i="1" a="1"/>
  <c r="AJ9" i="1"/>
  <c r="AI9" i="1"/>
  <c r="AH10" i="1" a="1"/>
  <c r="AH10" i="1"/>
  <c r="AJ10" i="1" a="1"/>
  <c r="AJ10" i="1"/>
  <c r="AI10" i="1"/>
  <c r="AH11" i="1" a="1"/>
  <c r="AH11" i="1"/>
  <c r="AJ11" i="1" a="1"/>
  <c r="AJ11" i="1"/>
  <c r="AI11" i="1"/>
  <c r="AH12" i="1" a="1"/>
  <c r="AH12" i="1"/>
  <c r="AJ12" i="1" a="1"/>
  <c r="AJ12" i="1"/>
  <c r="AI12" i="1"/>
  <c r="AH13" i="1" a="1"/>
  <c r="AH13" i="1"/>
  <c r="AJ13" i="1" a="1"/>
  <c r="AJ13" i="1"/>
  <c r="AI13" i="1"/>
  <c r="AH14" i="1" a="1"/>
  <c r="AH14" i="1"/>
  <c r="AJ14" i="1" a="1"/>
  <c r="AJ14" i="1"/>
  <c r="AI14" i="1"/>
  <c r="AH15" i="1" a="1"/>
  <c r="AH15" i="1"/>
  <c r="AJ15" i="1" a="1"/>
  <c r="AJ15" i="1"/>
  <c r="AI15" i="1"/>
  <c r="AH16" i="1" a="1"/>
  <c r="AH16" i="1"/>
  <c r="AJ16" i="1" a="1"/>
  <c r="AJ16" i="1"/>
  <c r="AI16" i="1"/>
  <c r="AH17" i="1" a="1"/>
  <c r="AH17" i="1"/>
  <c r="AJ17" i="1" a="1"/>
  <c r="AJ17" i="1"/>
  <c r="AI17" i="1"/>
  <c r="AH18" i="1" a="1"/>
  <c r="AH18" i="1"/>
  <c r="AJ18" i="1" a="1"/>
  <c r="AJ18" i="1"/>
  <c r="AI18" i="1"/>
  <c r="AH19" i="1" a="1"/>
  <c r="AH19" i="1"/>
  <c r="AJ19" i="1" a="1"/>
  <c r="AJ19" i="1"/>
  <c r="AI19" i="1"/>
  <c r="AH20" i="1" a="1"/>
  <c r="AH20" i="1"/>
  <c r="AJ20" i="1" a="1"/>
  <c r="AJ20" i="1"/>
  <c r="AI20" i="1"/>
  <c r="AH21" i="1" a="1"/>
  <c r="AH21" i="1"/>
  <c r="AJ21" i="1" a="1"/>
  <c r="AJ21" i="1"/>
  <c r="AI21" i="1"/>
  <c r="AH22" i="1" a="1"/>
  <c r="AH22" i="1"/>
  <c r="AJ22" i="1" a="1"/>
  <c r="AJ22" i="1"/>
  <c r="AI22" i="1"/>
  <c r="AH23" i="1" a="1"/>
  <c r="AH23" i="1"/>
  <c r="AJ23" i="1" a="1"/>
  <c r="AJ23" i="1"/>
  <c r="AI23" i="1"/>
  <c r="AH24" i="1" a="1"/>
  <c r="AH24" i="1"/>
  <c r="AJ24" i="1" a="1"/>
  <c r="AJ24" i="1"/>
  <c r="AI24" i="1"/>
  <c r="AH25" i="1" a="1"/>
  <c r="AH25" i="1"/>
  <c r="AJ25" i="1" a="1"/>
  <c r="AJ25" i="1"/>
  <c r="AI25" i="1"/>
  <c r="AH26" i="1" a="1"/>
  <c r="AH26" i="1"/>
  <c r="AJ26" i="1" a="1"/>
  <c r="AJ26" i="1"/>
  <c r="AI26" i="1"/>
  <c r="AH27" i="1" a="1"/>
  <c r="AH27" i="1"/>
  <c r="AJ27" i="1" a="1"/>
  <c r="AJ27" i="1"/>
  <c r="AI27" i="1"/>
  <c r="AH28" i="1" a="1"/>
  <c r="AH28" i="1"/>
  <c r="AJ28" i="1" a="1"/>
  <c r="AJ28" i="1"/>
  <c r="AI28" i="1"/>
  <c r="AH29" i="1" a="1"/>
  <c r="AH29" i="1"/>
  <c r="AJ29" i="1" a="1"/>
  <c r="AJ29" i="1"/>
  <c r="AI29" i="1"/>
  <c r="AH30" i="1" a="1"/>
  <c r="AH30" i="1"/>
  <c r="AJ30" i="1" a="1"/>
  <c r="AJ30" i="1"/>
  <c r="AI30" i="1"/>
  <c r="AH31" i="1" a="1"/>
  <c r="AH31" i="1"/>
  <c r="AJ31" i="1" a="1"/>
  <c r="AJ31" i="1"/>
  <c r="AI31" i="1"/>
  <c r="AH32" i="1" a="1"/>
  <c r="AH32" i="1"/>
  <c r="AJ32" i="1" a="1"/>
  <c r="AJ32" i="1"/>
  <c r="AI32" i="1"/>
  <c r="AH33" i="1" a="1"/>
  <c r="AH33" i="1"/>
  <c r="AJ33" i="1" a="1"/>
  <c r="AJ33" i="1"/>
  <c r="AI33" i="1"/>
  <c r="AH34" i="1" a="1"/>
  <c r="AH34" i="1"/>
  <c r="AJ34" i="1" a="1"/>
  <c r="AJ34" i="1"/>
  <c r="AI34" i="1"/>
  <c r="AH35" i="1" a="1"/>
  <c r="AH35" i="1"/>
  <c r="AJ35" i="1" a="1"/>
  <c r="AJ35" i="1"/>
  <c r="AI35" i="1"/>
  <c r="AH36" i="1" a="1"/>
  <c r="AH36" i="1"/>
  <c r="AJ36" i="1" a="1"/>
  <c r="AJ36" i="1"/>
  <c r="AI36" i="1"/>
  <c r="AH37" i="1" a="1"/>
  <c r="AH37" i="1"/>
  <c r="AJ37" i="1" a="1"/>
  <c r="AJ37" i="1"/>
  <c r="AI37" i="1"/>
  <c r="AH38" i="1" a="1"/>
  <c r="AH38" i="1"/>
  <c r="AJ38" i="1" a="1"/>
  <c r="AJ38" i="1"/>
  <c r="AI38" i="1"/>
  <c r="AH39" i="1" a="1"/>
  <c r="AH39" i="1"/>
  <c r="AJ39" i="1" a="1"/>
  <c r="AJ39" i="1"/>
  <c r="AI39" i="1"/>
  <c r="AH40" i="1" a="1"/>
  <c r="AH40" i="1"/>
  <c r="AJ40" i="1" a="1"/>
  <c r="AJ40" i="1"/>
  <c r="AI40" i="1"/>
  <c r="AH41" i="1" a="1"/>
  <c r="AH41" i="1"/>
  <c r="AJ41" i="1" a="1"/>
  <c r="AJ41" i="1"/>
  <c r="AI41" i="1"/>
  <c r="AH42" i="1" a="1"/>
  <c r="AH42" i="1"/>
  <c r="AJ42" i="1" a="1"/>
  <c r="AJ42" i="1"/>
  <c r="AI42" i="1"/>
  <c r="AH43" i="1" a="1"/>
  <c r="AH43" i="1"/>
  <c r="AJ43" i="1" a="1"/>
  <c r="AJ43" i="1"/>
  <c r="AI43" i="1"/>
  <c r="AH44" i="1" a="1"/>
  <c r="AH44" i="1"/>
  <c r="AJ44" i="1" a="1"/>
  <c r="AJ44" i="1"/>
  <c r="AI44" i="1"/>
  <c r="AH45" i="1" a="1"/>
  <c r="AH45" i="1"/>
  <c r="AJ45" i="1" a="1"/>
  <c r="AJ45" i="1"/>
  <c r="AI45" i="1"/>
  <c r="AH46" i="1" a="1"/>
  <c r="AH46" i="1"/>
  <c r="AJ46" i="1" a="1"/>
  <c r="AJ46" i="1"/>
  <c r="AI46" i="1"/>
  <c r="AH47" i="1" a="1"/>
  <c r="AH47" i="1"/>
  <c r="AJ47" i="1" a="1"/>
  <c r="AJ47" i="1"/>
  <c r="AI47" i="1"/>
  <c r="AH48" i="1" a="1"/>
  <c r="AH48" i="1"/>
  <c r="AJ48" i="1" a="1"/>
  <c r="AJ48" i="1"/>
  <c r="AI48" i="1"/>
  <c r="AH49" i="1" a="1"/>
  <c r="AH49" i="1"/>
  <c r="AJ49" i="1" a="1"/>
  <c r="AJ49" i="1"/>
  <c r="AI49" i="1"/>
  <c r="AH50" i="1" a="1"/>
  <c r="AH50" i="1"/>
  <c r="AJ50" i="1" a="1"/>
  <c r="AJ50" i="1"/>
  <c r="AI50" i="1"/>
  <c r="AH51" i="1" a="1"/>
  <c r="AH51" i="1"/>
  <c r="AJ51" i="1" a="1"/>
  <c r="AJ51" i="1"/>
  <c r="AI51" i="1"/>
  <c r="AH52" i="1" a="1"/>
  <c r="AH52" i="1"/>
  <c r="AJ52" i="1" a="1"/>
  <c r="AJ52" i="1"/>
  <c r="AI52" i="1"/>
  <c r="AH53" i="1" a="1"/>
  <c r="AH53" i="1"/>
  <c r="AJ53" i="1" a="1"/>
  <c r="AJ53" i="1"/>
  <c r="AI53" i="1"/>
  <c r="AH54" i="1" a="1"/>
  <c r="AH54" i="1"/>
  <c r="AJ54" i="1" a="1"/>
  <c r="AJ54" i="1"/>
  <c r="AI54" i="1"/>
  <c r="AH55" i="1" a="1"/>
  <c r="AH55" i="1"/>
  <c r="AJ55" i="1" a="1"/>
  <c r="AJ55" i="1"/>
  <c r="AI55" i="1"/>
  <c r="AH56" i="1" a="1"/>
  <c r="AH56" i="1"/>
  <c r="AJ56" i="1" a="1"/>
  <c r="AJ56" i="1"/>
  <c r="AI56" i="1"/>
  <c r="AH57" i="1" a="1"/>
  <c r="AH57" i="1"/>
  <c r="AJ57" i="1" a="1"/>
  <c r="AJ57" i="1"/>
  <c r="AI57" i="1"/>
  <c r="AH58" i="1" a="1"/>
  <c r="AH58" i="1"/>
  <c r="AJ58" i="1" a="1"/>
  <c r="AJ58" i="1"/>
  <c r="AI58" i="1"/>
  <c r="AH59" i="1" a="1"/>
  <c r="AH59" i="1"/>
  <c r="AJ59" i="1" a="1"/>
  <c r="AJ59" i="1"/>
  <c r="AI59" i="1"/>
  <c r="AH60" i="1" a="1"/>
  <c r="AH60" i="1"/>
  <c r="AJ60" i="1" a="1"/>
  <c r="AJ60" i="1"/>
  <c r="AI60" i="1"/>
  <c r="AH61" i="1" a="1"/>
  <c r="AH61" i="1"/>
  <c r="AJ61" i="1" a="1"/>
  <c r="AJ61" i="1"/>
  <c r="AI61" i="1"/>
  <c r="AH62" i="1" a="1"/>
  <c r="AH62" i="1"/>
  <c r="AJ62" i="1" a="1"/>
  <c r="AJ62" i="1"/>
  <c r="AI62" i="1"/>
  <c r="AH63" i="1" a="1"/>
  <c r="AH63" i="1"/>
  <c r="AJ63" i="1" a="1"/>
  <c r="AJ63" i="1"/>
  <c r="AI63" i="1"/>
  <c r="AH64" i="1" a="1"/>
  <c r="AH64" i="1"/>
  <c r="AJ64" i="1" a="1"/>
  <c r="AJ64" i="1"/>
  <c r="AI64" i="1"/>
  <c r="AH65" i="1" a="1"/>
  <c r="AH65" i="1"/>
  <c r="AJ65" i="1" a="1"/>
  <c r="AJ65" i="1"/>
  <c r="AI65" i="1"/>
  <c r="AH66" i="1" a="1"/>
  <c r="AH66" i="1"/>
  <c r="AJ66" i="1" a="1"/>
  <c r="AJ66" i="1"/>
  <c r="AI66" i="1"/>
  <c r="AH67" i="1" a="1"/>
  <c r="AH67" i="1"/>
  <c r="AJ67" i="1" a="1"/>
  <c r="AJ67" i="1"/>
  <c r="AI67" i="1"/>
  <c r="AH68" i="1" a="1"/>
  <c r="AH68" i="1"/>
  <c r="AJ68" i="1" a="1"/>
  <c r="AJ68" i="1"/>
  <c r="AI68" i="1"/>
  <c r="AH69" i="1" a="1"/>
  <c r="AH69" i="1"/>
  <c r="AJ69" i="1" a="1"/>
  <c r="AJ69" i="1"/>
  <c r="AI69" i="1"/>
  <c r="AH70" i="1" a="1"/>
  <c r="AH70" i="1"/>
  <c r="AJ70" i="1" a="1"/>
  <c r="AJ70" i="1"/>
  <c r="AI70" i="1"/>
  <c r="AH71" i="1" a="1"/>
  <c r="AH71" i="1"/>
  <c r="AJ71" i="1" a="1"/>
  <c r="AJ71" i="1"/>
  <c r="AI71" i="1"/>
  <c r="AH72" i="1" a="1"/>
  <c r="AH72" i="1"/>
  <c r="AJ72" i="1" a="1"/>
  <c r="AJ72" i="1"/>
  <c r="AI72" i="1"/>
  <c r="AH73" i="1" a="1"/>
  <c r="AH73" i="1"/>
  <c r="AJ73" i="1" a="1"/>
  <c r="AJ73" i="1"/>
  <c r="AI73" i="1"/>
  <c r="AH74" i="1" a="1"/>
  <c r="AH74" i="1"/>
  <c r="AJ74" i="1" a="1"/>
  <c r="AJ74" i="1"/>
  <c r="AI74" i="1"/>
  <c r="AH75" i="1" a="1"/>
  <c r="AH75" i="1"/>
  <c r="AJ75" i="1" a="1"/>
  <c r="AJ75" i="1"/>
  <c r="AI75" i="1"/>
  <c r="AH76" i="1" a="1"/>
  <c r="AH76" i="1"/>
  <c r="AJ76" i="1" a="1"/>
  <c r="AJ76" i="1"/>
  <c r="AI76" i="1"/>
  <c r="AH77" i="1" a="1"/>
  <c r="AH77" i="1"/>
  <c r="AJ77" i="1" a="1"/>
  <c r="AJ77" i="1"/>
  <c r="AI77" i="1"/>
  <c r="AH78" i="1" a="1"/>
  <c r="AH78" i="1"/>
  <c r="AJ78" i="1" a="1"/>
  <c r="AJ78" i="1"/>
  <c r="AI78" i="1"/>
  <c r="AH79" i="1" a="1"/>
  <c r="AH79" i="1"/>
  <c r="AJ79" i="1" a="1"/>
  <c r="AJ79" i="1"/>
  <c r="AI79" i="1"/>
  <c r="AH80" i="1" a="1"/>
  <c r="AH80" i="1"/>
  <c r="AJ80" i="1" a="1"/>
  <c r="AJ80" i="1"/>
  <c r="AI80" i="1"/>
  <c r="AH81" i="1" a="1"/>
  <c r="AH81" i="1"/>
  <c r="AJ81" i="1" a="1"/>
  <c r="AJ81" i="1"/>
  <c r="AI81" i="1"/>
  <c r="AH82" i="1" a="1"/>
  <c r="AH82" i="1"/>
  <c r="AJ82" i="1" a="1"/>
  <c r="AJ82" i="1"/>
  <c r="AI82" i="1"/>
  <c r="AH83" i="1" a="1"/>
  <c r="AH83" i="1"/>
  <c r="AJ83" i="1" a="1"/>
  <c r="AJ83" i="1"/>
  <c r="AI83" i="1"/>
  <c r="AH84" i="1" a="1"/>
  <c r="AH84" i="1"/>
  <c r="AJ84" i="1" a="1"/>
  <c r="AJ84" i="1"/>
  <c r="AI84" i="1"/>
  <c r="AH85" i="1" a="1"/>
  <c r="AH85" i="1"/>
  <c r="AJ85" i="1" a="1"/>
  <c r="AJ85" i="1"/>
  <c r="AI85" i="1"/>
  <c r="AH86" i="1" a="1"/>
  <c r="AH86" i="1"/>
  <c r="AJ86" i="1" a="1"/>
  <c r="AJ86" i="1"/>
  <c r="AI86" i="1"/>
  <c r="AH87" i="1" a="1"/>
  <c r="AH87" i="1"/>
  <c r="AJ87" i="1" a="1"/>
  <c r="AJ87" i="1"/>
  <c r="AI87" i="1"/>
  <c r="AH88" i="1" a="1"/>
  <c r="AH88" i="1"/>
  <c r="AJ88" i="1" a="1"/>
  <c r="AJ88" i="1"/>
  <c r="AI88" i="1"/>
  <c r="AH89" i="1" a="1"/>
  <c r="AH89" i="1"/>
  <c r="AJ89" i="1" a="1"/>
  <c r="AJ89" i="1"/>
  <c r="AI89" i="1"/>
  <c r="AH90" i="1" a="1"/>
  <c r="AH90" i="1"/>
  <c r="AJ90" i="1" a="1"/>
  <c r="AJ90" i="1"/>
  <c r="AI90" i="1"/>
  <c r="AH91" i="1" a="1"/>
  <c r="AH91" i="1"/>
  <c r="AJ91" i="1" a="1"/>
  <c r="AJ91" i="1"/>
  <c r="AI91" i="1"/>
  <c r="AH92" i="1" a="1"/>
  <c r="AH92" i="1"/>
  <c r="AJ92" i="1" a="1"/>
  <c r="AJ92" i="1"/>
  <c r="AI92" i="1"/>
  <c r="AH93" i="1" a="1"/>
  <c r="AH93" i="1"/>
  <c r="AJ93" i="1" a="1"/>
  <c r="AJ93" i="1"/>
  <c r="AI93" i="1"/>
  <c r="AH94" i="1" a="1"/>
  <c r="AH94" i="1"/>
  <c r="AJ94" i="1" a="1"/>
  <c r="AJ94" i="1"/>
  <c r="AI94" i="1"/>
  <c r="AH95" i="1" a="1"/>
  <c r="AH95" i="1"/>
  <c r="AJ95" i="1" a="1"/>
  <c r="AJ95" i="1"/>
  <c r="AI95" i="1"/>
  <c r="AH96" i="1" a="1"/>
  <c r="AH96" i="1"/>
  <c r="AJ96" i="1" a="1"/>
  <c r="AJ96" i="1"/>
  <c r="AI96" i="1"/>
  <c r="AH97" i="1" a="1"/>
  <c r="AH97" i="1"/>
  <c r="AJ97" i="1" a="1"/>
  <c r="AJ97" i="1"/>
  <c r="AI97" i="1"/>
  <c r="AH98" i="1" a="1"/>
  <c r="AH98" i="1"/>
  <c r="AJ98" i="1" a="1"/>
  <c r="AJ98" i="1"/>
  <c r="AI98" i="1"/>
  <c r="AH99" i="1" a="1"/>
  <c r="AH99" i="1"/>
  <c r="AJ99" i="1" a="1"/>
  <c r="AJ99" i="1"/>
  <c r="AI99" i="1"/>
  <c r="AH100" i="1" a="1"/>
  <c r="AH100" i="1"/>
  <c r="AJ100" i="1" a="1"/>
  <c r="AJ100" i="1"/>
  <c r="AI100" i="1"/>
  <c r="AH101" i="1" a="1"/>
  <c r="AH101" i="1"/>
  <c r="AJ101" i="1" a="1"/>
  <c r="AJ101" i="1"/>
  <c r="AI101" i="1"/>
  <c r="AH102" i="1" a="1"/>
  <c r="AH102" i="1"/>
  <c r="AJ102" i="1" a="1"/>
  <c r="AJ102" i="1"/>
  <c r="AI102" i="1"/>
  <c r="AH103" i="1" a="1"/>
  <c r="AH103" i="1"/>
  <c r="AJ103" i="1" a="1"/>
  <c r="AJ103" i="1"/>
  <c r="AI103" i="1"/>
  <c r="AH104" i="1" a="1"/>
  <c r="AH104" i="1"/>
  <c r="AJ104" i="1" a="1"/>
  <c r="AJ104" i="1"/>
  <c r="AI104" i="1"/>
  <c r="AH105" i="1" a="1"/>
  <c r="AH105" i="1"/>
  <c r="AJ105" i="1" a="1"/>
  <c r="AJ105" i="1"/>
  <c r="AI105" i="1"/>
  <c r="AH106" i="1" a="1"/>
  <c r="AH106" i="1"/>
  <c r="AJ106" i="1" a="1"/>
  <c r="AJ106" i="1"/>
  <c r="AI106" i="1"/>
  <c r="AH107" i="1" a="1"/>
  <c r="AH107" i="1"/>
  <c r="AJ107" i="1" a="1"/>
  <c r="AJ107" i="1"/>
  <c r="AI107" i="1"/>
  <c r="AH108" i="1" a="1"/>
  <c r="AH108" i="1"/>
  <c r="AJ108" i="1" a="1"/>
  <c r="AJ108" i="1"/>
  <c r="AI108" i="1"/>
  <c r="AH109" i="1" a="1"/>
  <c r="AH109" i="1"/>
  <c r="AJ109" i="1" a="1"/>
  <c r="AJ109" i="1"/>
  <c r="AI109" i="1"/>
  <c r="AH110" i="1" a="1"/>
  <c r="AH110" i="1"/>
  <c r="AJ110" i="1" a="1"/>
  <c r="AJ110" i="1"/>
  <c r="AI110" i="1"/>
  <c r="AH111" i="1" a="1"/>
  <c r="AH111" i="1"/>
  <c r="AJ111" i="1" a="1"/>
  <c r="AJ111" i="1"/>
  <c r="AI111" i="1"/>
  <c r="AH112" i="1" a="1"/>
  <c r="AH112" i="1"/>
  <c r="AJ112" i="1" a="1"/>
  <c r="AJ112" i="1"/>
  <c r="AI112" i="1"/>
  <c r="AH113" i="1" a="1"/>
  <c r="AH113" i="1"/>
  <c r="AJ113" i="1" a="1"/>
  <c r="AJ113" i="1"/>
  <c r="AI113" i="1"/>
  <c r="AH114" i="1" a="1"/>
  <c r="AH114" i="1"/>
  <c r="AJ114" i="1" a="1"/>
  <c r="AJ114" i="1"/>
  <c r="AI114" i="1"/>
  <c r="AH115" i="1" a="1"/>
  <c r="AH115" i="1"/>
  <c r="AJ115" i="1" a="1"/>
  <c r="AJ115" i="1"/>
  <c r="AI115" i="1"/>
  <c r="AH116" i="1" a="1"/>
  <c r="AH116" i="1"/>
  <c r="AJ116" i="1" a="1"/>
  <c r="AJ116" i="1"/>
  <c r="AI116" i="1"/>
  <c r="AH117" i="1" a="1"/>
  <c r="AH117" i="1"/>
  <c r="AJ117" i="1" a="1"/>
  <c r="AJ117" i="1"/>
  <c r="AI117" i="1"/>
  <c r="AH118" i="1" a="1"/>
  <c r="AH118" i="1"/>
  <c r="AJ118" i="1" a="1"/>
  <c r="AJ118" i="1"/>
  <c r="AI118" i="1"/>
  <c r="AH119" i="1" a="1"/>
  <c r="AH119" i="1"/>
  <c r="AJ119" i="1" a="1"/>
  <c r="AJ119" i="1"/>
  <c r="AI119" i="1"/>
  <c r="AH120" i="1" a="1"/>
  <c r="AH120" i="1"/>
  <c r="AJ120" i="1" a="1"/>
  <c r="AJ120" i="1"/>
  <c r="AI120" i="1"/>
  <c r="AH121" i="1" a="1"/>
  <c r="AH121" i="1"/>
  <c r="AJ121" i="1" a="1"/>
  <c r="AJ121" i="1"/>
  <c r="AI121" i="1"/>
  <c r="AH122" i="1" a="1"/>
  <c r="AH122" i="1"/>
  <c r="AJ122" i="1" a="1"/>
  <c r="AJ122" i="1"/>
  <c r="AI122" i="1"/>
  <c r="AH123" i="1" a="1"/>
  <c r="AH123" i="1"/>
  <c r="AJ123" i="1" a="1"/>
  <c r="AJ123" i="1"/>
  <c r="AI123" i="1"/>
  <c r="AH124" i="1" a="1"/>
  <c r="AH124" i="1"/>
  <c r="AJ124" i="1" a="1"/>
  <c r="AJ124" i="1"/>
  <c r="AI124" i="1"/>
  <c r="AH125" i="1" a="1"/>
  <c r="AH125" i="1"/>
  <c r="AJ125" i="1" a="1"/>
  <c r="AJ125" i="1"/>
  <c r="AI125" i="1"/>
  <c r="AH126" i="1" a="1"/>
  <c r="AH126" i="1"/>
  <c r="AJ126" i="1" a="1"/>
  <c r="AJ126" i="1"/>
  <c r="AI126" i="1"/>
  <c r="AH127" i="1" a="1"/>
  <c r="AH127" i="1"/>
  <c r="AJ127" i="1" a="1"/>
  <c r="AJ127" i="1"/>
  <c r="AI127" i="1"/>
  <c r="AH128" i="1" a="1"/>
  <c r="AH128" i="1"/>
  <c r="AJ128" i="1" a="1"/>
  <c r="AJ128" i="1"/>
  <c r="AI128" i="1"/>
  <c r="AH129" i="1" a="1"/>
  <c r="AH129" i="1"/>
  <c r="AJ129" i="1" a="1"/>
  <c r="AJ129" i="1"/>
  <c r="AI129" i="1"/>
  <c r="AH130" i="1" a="1"/>
  <c r="AH130" i="1"/>
  <c r="AJ130" i="1" a="1"/>
  <c r="AJ130" i="1"/>
  <c r="AI130" i="1"/>
  <c r="AH131" i="1" a="1"/>
  <c r="AH131" i="1"/>
  <c r="AJ131" i="1" a="1"/>
  <c r="AJ131" i="1"/>
  <c r="AI131" i="1"/>
  <c r="AH132" i="1" a="1"/>
  <c r="AH132" i="1"/>
  <c r="AJ132" i="1" a="1"/>
  <c r="AJ132" i="1"/>
  <c r="AI132" i="1"/>
  <c r="AH133" i="1" a="1"/>
  <c r="AH133" i="1"/>
  <c r="AJ133" i="1" a="1"/>
  <c r="AJ133" i="1"/>
  <c r="AI133" i="1"/>
  <c r="AH134" i="1" a="1"/>
  <c r="AH134" i="1"/>
  <c r="AJ134" i="1" a="1"/>
  <c r="AJ134" i="1"/>
  <c r="AI134" i="1"/>
  <c r="AH135" i="1" a="1"/>
  <c r="AH135" i="1"/>
  <c r="AJ135" i="1" a="1"/>
  <c r="AJ135" i="1"/>
  <c r="AI135" i="1"/>
  <c r="AH136" i="1" a="1"/>
  <c r="AH136" i="1"/>
  <c r="AJ136" i="1" a="1"/>
  <c r="AJ136" i="1"/>
  <c r="AI136" i="1"/>
  <c r="AH137" i="1" a="1"/>
  <c r="AH137" i="1"/>
  <c r="AJ137" i="1" a="1"/>
  <c r="AJ137" i="1"/>
  <c r="AI137" i="1"/>
  <c r="AH138" i="1" a="1"/>
  <c r="AH138" i="1"/>
  <c r="AJ138" i="1" a="1"/>
  <c r="AJ138" i="1"/>
  <c r="AI138" i="1"/>
  <c r="AH139" i="1" a="1"/>
  <c r="AH139" i="1"/>
  <c r="AJ139" i="1" a="1"/>
  <c r="AJ139" i="1"/>
  <c r="AI139" i="1"/>
  <c r="AH140" i="1" a="1"/>
  <c r="AH140" i="1"/>
  <c r="AJ140" i="1" a="1"/>
  <c r="AJ140" i="1"/>
  <c r="AI140" i="1"/>
  <c r="AH141" i="1" a="1"/>
  <c r="AH141" i="1"/>
  <c r="AJ141" i="1" a="1"/>
  <c r="AJ141" i="1"/>
  <c r="AI141" i="1"/>
  <c r="AH142" i="1" a="1"/>
  <c r="AH142" i="1"/>
  <c r="AJ142" i="1" a="1"/>
  <c r="AJ142" i="1"/>
  <c r="AI142" i="1"/>
  <c r="AH143" i="1" a="1"/>
  <c r="AH143" i="1"/>
  <c r="AJ143" i="1" a="1"/>
  <c r="AJ143" i="1"/>
  <c r="AI143" i="1"/>
  <c r="AH144" i="1" a="1"/>
  <c r="AH144" i="1"/>
  <c r="AJ144" i="1" a="1"/>
  <c r="AJ144" i="1"/>
  <c r="AI144" i="1"/>
  <c r="AH145" i="1" a="1"/>
  <c r="AH145" i="1"/>
  <c r="AJ145" i="1" a="1"/>
  <c r="AJ145" i="1"/>
  <c r="AI145" i="1"/>
  <c r="AH146" i="1" a="1"/>
  <c r="AH146" i="1"/>
  <c r="AJ146" i="1" a="1"/>
  <c r="AJ146" i="1"/>
  <c r="AI146" i="1"/>
  <c r="AH147" i="1" a="1"/>
  <c r="AH147" i="1"/>
  <c r="AJ147" i="1" a="1"/>
  <c r="AJ147" i="1"/>
  <c r="AI147" i="1"/>
  <c r="AH148" i="1" a="1"/>
  <c r="AH148" i="1"/>
  <c r="AJ148" i="1" a="1"/>
  <c r="AJ148" i="1"/>
  <c r="AI148" i="1"/>
  <c r="AH149" i="1" a="1"/>
  <c r="AH149" i="1"/>
  <c r="AJ149" i="1" a="1"/>
  <c r="AJ149" i="1"/>
  <c r="AI149" i="1"/>
  <c r="AH150" i="1" a="1"/>
  <c r="AH150" i="1"/>
  <c r="AJ150" i="1" a="1"/>
  <c r="AJ150" i="1"/>
  <c r="AI150" i="1"/>
  <c r="BI1" i="1"/>
  <c r="BH2" i="1" a="1"/>
  <c r="BH2" i="1"/>
  <c r="BJ2" i="1" a="1"/>
  <c r="BJ2" i="1"/>
  <c r="BI2" i="1"/>
  <c r="BH3" i="1" a="1"/>
  <c r="BH3" i="1"/>
  <c r="BJ3" i="1" a="1"/>
  <c r="BJ3" i="1"/>
  <c r="BI3" i="1"/>
  <c r="BH4" i="1" a="1"/>
  <c r="BH4" i="1"/>
  <c r="BJ4" i="1" a="1"/>
  <c r="BJ4" i="1"/>
  <c r="BI4" i="1"/>
  <c r="BH5" i="1" a="1"/>
  <c r="BH5" i="1"/>
  <c r="BJ5" i="1" a="1"/>
  <c r="BJ5" i="1"/>
  <c r="BI5" i="1"/>
  <c r="BH6" i="1" a="1"/>
  <c r="BH6" i="1"/>
  <c r="BJ6" i="1" a="1"/>
  <c r="BJ6" i="1"/>
  <c r="BI6" i="1"/>
  <c r="BH7" i="1" a="1"/>
  <c r="BH7" i="1"/>
  <c r="BJ7" i="1" a="1"/>
  <c r="BJ7" i="1"/>
  <c r="BI7" i="1"/>
  <c r="BH8" i="1" a="1"/>
  <c r="BH8" i="1"/>
  <c r="BJ8" i="1" a="1"/>
  <c r="BJ8" i="1"/>
  <c r="BI8" i="1"/>
  <c r="BH9" i="1" a="1"/>
  <c r="BH9" i="1"/>
  <c r="BJ9" i="1" a="1"/>
  <c r="BJ9" i="1"/>
  <c r="BI9" i="1"/>
  <c r="BH10" i="1" a="1"/>
  <c r="BH10" i="1"/>
  <c r="BJ10" i="1" a="1"/>
  <c r="BJ10" i="1"/>
  <c r="BI10" i="1"/>
  <c r="BH11" i="1" a="1"/>
  <c r="BH11" i="1"/>
  <c r="BJ11" i="1" a="1"/>
  <c r="BJ11" i="1"/>
  <c r="BI11" i="1"/>
  <c r="BH12" i="1" a="1"/>
  <c r="BH12" i="1"/>
  <c r="BJ12" i="1" a="1"/>
  <c r="BJ12" i="1"/>
  <c r="BI12" i="1"/>
  <c r="BH13" i="1" a="1"/>
  <c r="BH13" i="1"/>
  <c r="BJ13" i="1" a="1"/>
  <c r="BJ13" i="1"/>
  <c r="BI13" i="1"/>
  <c r="BH14" i="1" a="1"/>
  <c r="BH14" i="1"/>
  <c r="BJ14" i="1" a="1"/>
  <c r="BJ14" i="1"/>
  <c r="BI14" i="1"/>
  <c r="BH15" i="1" a="1"/>
  <c r="BH15" i="1"/>
  <c r="BJ15" i="1" a="1"/>
  <c r="BJ15" i="1"/>
  <c r="BI15" i="1"/>
  <c r="BH16" i="1" a="1"/>
  <c r="BH16" i="1"/>
  <c r="BJ16" i="1" a="1"/>
  <c r="BJ16" i="1"/>
  <c r="BI16" i="1"/>
  <c r="BH17" i="1" a="1"/>
  <c r="BH17" i="1"/>
  <c r="BJ17" i="1" a="1"/>
  <c r="BJ17" i="1"/>
  <c r="BI17" i="1"/>
  <c r="BH18" i="1" a="1"/>
  <c r="BH18" i="1"/>
  <c r="BJ18" i="1" a="1"/>
  <c r="BJ18" i="1"/>
  <c r="BI18" i="1"/>
  <c r="BH19" i="1" a="1"/>
  <c r="BH19" i="1"/>
  <c r="BJ19" i="1" a="1"/>
  <c r="BJ19" i="1"/>
  <c r="BI19" i="1"/>
  <c r="BH20" i="1" a="1"/>
  <c r="BH20" i="1"/>
  <c r="BJ20" i="1" a="1"/>
  <c r="BJ20" i="1"/>
  <c r="BI20" i="1"/>
  <c r="BH21" i="1" a="1"/>
  <c r="BH21" i="1"/>
  <c r="BJ21" i="1" a="1"/>
  <c r="BJ21" i="1"/>
  <c r="BI21" i="1"/>
  <c r="BH22" i="1" a="1"/>
  <c r="BH22" i="1"/>
  <c r="BJ22" i="1" a="1"/>
  <c r="BJ22" i="1"/>
  <c r="BI22" i="1"/>
  <c r="BH23" i="1" a="1"/>
  <c r="BH23" i="1"/>
  <c r="BJ23" i="1" a="1"/>
  <c r="BJ23" i="1"/>
  <c r="BI23" i="1"/>
  <c r="BH24" i="1" a="1"/>
  <c r="BH24" i="1"/>
  <c r="BJ24" i="1" a="1"/>
  <c r="BJ24" i="1"/>
  <c r="BI24" i="1"/>
  <c r="BH25" i="1" a="1"/>
  <c r="BH25" i="1"/>
  <c r="BJ25" i="1" a="1"/>
  <c r="BJ25" i="1"/>
  <c r="BI25" i="1"/>
  <c r="BH26" i="1" a="1"/>
  <c r="BH26" i="1"/>
  <c r="BJ26" i="1" a="1"/>
  <c r="BJ26" i="1"/>
  <c r="BI26" i="1"/>
  <c r="BH27" i="1" a="1"/>
  <c r="BH27" i="1"/>
  <c r="BJ27" i="1" a="1"/>
  <c r="BJ27" i="1"/>
  <c r="BI27" i="1"/>
  <c r="BH28" i="1" a="1"/>
  <c r="BH28" i="1"/>
  <c r="BJ28" i="1" a="1"/>
  <c r="BJ28" i="1"/>
  <c r="BI28" i="1"/>
  <c r="BH29" i="1" a="1"/>
  <c r="BH29" i="1"/>
  <c r="BJ29" i="1" a="1"/>
  <c r="BJ29" i="1"/>
  <c r="BI29" i="1"/>
  <c r="BH30" i="1" a="1"/>
  <c r="BH30" i="1"/>
  <c r="BJ30" i="1" a="1"/>
  <c r="BJ30" i="1"/>
  <c r="BI30" i="1"/>
  <c r="BH31" i="1" a="1"/>
  <c r="BH31" i="1"/>
  <c r="BJ31" i="1" a="1"/>
  <c r="BJ31" i="1"/>
  <c r="BI31" i="1"/>
  <c r="BH32" i="1" a="1"/>
  <c r="BH32" i="1"/>
  <c r="BJ32" i="1" a="1"/>
  <c r="BJ32" i="1"/>
  <c r="BI32" i="1"/>
  <c r="BH33" i="1" a="1"/>
  <c r="BH33" i="1"/>
  <c r="BJ33" i="1" a="1"/>
  <c r="BJ33" i="1"/>
  <c r="BI33" i="1"/>
  <c r="BH34" i="1" a="1"/>
  <c r="BH34" i="1"/>
  <c r="BJ34" i="1" a="1"/>
  <c r="BJ34" i="1"/>
  <c r="BI34" i="1"/>
  <c r="BH35" i="1" a="1"/>
  <c r="BH35" i="1"/>
  <c r="BJ35" i="1" a="1"/>
  <c r="BJ35" i="1"/>
  <c r="BI35" i="1"/>
  <c r="BH36" i="1" a="1"/>
  <c r="BH36" i="1"/>
  <c r="BJ36" i="1" a="1"/>
  <c r="BJ36" i="1"/>
  <c r="BI36" i="1"/>
  <c r="BH37" i="1" a="1"/>
  <c r="BH37" i="1"/>
  <c r="BJ37" i="1" a="1"/>
  <c r="BJ37" i="1"/>
  <c r="BI37" i="1"/>
  <c r="BH38" i="1" a="1"/>
  <c r="BH38" i="1"/>
  <c r="BJ38" i="1" a="1"/>
  <c r="BJ38" i="1"/>
  <c r="BI38" i="1"/>
  <c r="BH39" i="1" a="1"/>
  <c r="BH39" i="1"/>
  <c r="BJ39" i="1" a="1"/>
  <c r="BJ39" i="1"/>
  <c r="BI39" i="1"/>
  <c r="BH40" i="1" a="1"/>
  <c r="BH40" i="1"/>
  <c r="BJ40" i="1" a="1"/>
  <c r="BJ40" i="1"/>
  <c r="BI40" i="1"/>
  <c r="BH41" i="1" a="1"/>
  <c r="BH41" i="1"/>
  <c r="BJ41" i="1" a="1"/>
  <c r="BJ41" i="1"/>
  <c r="BI41" i="1"/>
  <c r="BH42" i="1" a="1"/>
  <c r="BH42" i="1"/>
  <c r="BJ42" i="1" a="1"/>
  <c r="BJ42" i="1"/>
  <c r="BI42" i="1"/>
  <c r="BH43" i="1" a="1"/>
  <c r="BH43" i="1"/>
  <c r="BJ43" i="1" a="1"/>
  <c r="BJ43" i="1"/>
  <c r="BI43" i="1"/>
  <c r="BH44" i="1" a="1"/>
  <c r="BH44" i="1"/>
  <c r="BJ44" i="1" a="1"/>
  <c r="BJ44" i="1"/>
  <c r="BI44" i="1"/>
  <c r="BH45" i="1" a="1"/>
  <c r="BH45" i="1"/>
  <c r="BJ45" i="1" a="1"/>
  <c r="BJ45" i="1"/>
  <c r="BI45" i="1"/>
  <c r="BH46" i="1" a="1"/>
  <c r="BH46" i="1"/>
  <c r="BJ46" i="1" a="1"/>
  <c r="BJ46" i="1"/>
  <c r="BI46" i="1"/>
  <c r="BH47" i="1" a="1"/>
  <c r="BH47" i="1"/>
  <c r="BJ47" i="1" a="1"/>
  <c r="BJ47" i="1"/>
  <c r="BI47" i="1"/>
  <c r="BH48" i="1" a="1"/>
  <c r="BH48" i="1"/>
  <c r="BJ48" i="1" a="1"/>
  <c r="BJ48" i="1"/>
  <c r="BI48" i="1"/>
  <c r="BH49" i="1" a="1"/>
  <c r="BH49" i="1"/>
  <c r="BJ49" i="1" a="1"/>
  <c r="BJ49" i="1"/>
  <c r="BI49" i="1"/>
  <c r="BH50" i="1" a="1"/>
  <c r="BH50" i="1"/>
  <c r="BJ50" i="1" a="1"/>
  <c r="BJ50" i="1"/>
  <c r="BI50" i="1"/>
  <c r="BH51" i="1" a="1"/>
  <c r="BH51" i="1"/>
  <c r="BJ51" i="1" a="1"/>
  <c r="BJ51" i="1"/>
  <c r="BI51" i="1"/>
  <c r="BH52" i="1" a="1"/>
  <c r="BH52" i="1"/>
  <c r="BJ52" i="1" a="1"/>
  <c r="BJ52" i="1"/>
  <c r="BI52" i="1"/>
  <c r="BH53" i="1" a="1"/>
  <c r="BH53" i="1"/>
  <c r="BJ53" i="1" a="1"/>
  <c r="BJ53" i="1"/>
  <c r="BI53" i="1"/>
  <c r="BH54" i="1" a="1"/>
  <c r="BH54" i="1"/>
  <c r="BJ54" i="1" a="1"/>
  <c r="BJ54" i="1"/>
  <c r="BI54" i="1"/>
  <c r="BH55" i="1" a="1"/>
  <c r="BH55" i="1"/>
  <c r="BJ55" i="1" a="1"/>
  <c r="BJ55" i="1"/>
  <c r="BI55" i="1"/>
  <c r="BH56" i="1" a="1"/>
  <c r="BH56" i="1"/>
  <c r="BJ56" i="1" a="1"/>
  <c r="BJ56" i="1"/>
  <c r="BI56" i="1"/>
  <c r="BH57" i="1" a="1"/>
  <c r="BH57" i="1"/>
  <c r="BJ57" i="1" a="1"/>
  <c r="BJ57" i="1"/>
  <c r="BI57" i="1"/>
  <c r="BH58" i="1" a="1"/>
  <c r="BH58" i="1"/>
  <c r="BJ58" i="1" a="1"/>
  <c r="BJ58" i="1"/>
  <c r="BI58" i="1"/>
  <c r="BH59" i="1" a="1"/>
  <c r="BH59" i="1"/>
  <c r="BJ59" i="1" a="1"/>
  <c r="BJ59" i="1"/>
  <c r="BI59" i="1"/>
  <c r="BH60" i="1" a="1"/>
  <c r="BH60" i="1"/>
  <c r="BJ60" i="1" a="1"/>
  <c r="BJ60" i="1"/>
  <c r="BI60" i="1"/>
  <c r="BH61" i="1" a="1"/>
  <c r="BH61" i="1"/>
  <c r="BJ61" i="1" a="1"/>
  <c r="BJ61" i="1"/>
  <c r="BI61" i="1"/>
  <c r="BH62" i="1" a="1"/>
  <c r="BH62" i="1"/>
  <c r="BJ62" i="1" a="1"/>
  <c r="BJ62" i="1"/>
  <c r="BI62" i="1"/>
  <c r="BH63" i="1" a="1"/>
  <c r="BH63" i="1"/>
  <c r="BJ63" i="1" a="1"/>
  <c r="BJ63" i="1"/>
  <c r="BI63" i="1"/>
  <c r="BH64" i="1" a="1"/>
  <c r="BH64" i="1"/>
  <c r="BJ64" i="1" a="1"/>
  <c r="BJ64" i="1"/>
  <c r="BI64" i="1"/>
  <c r="BH65" i="1" a="1"/>
  <c r="BH65" i="1"/>
  <c r="BJ65" i="1" a="1"/>
  <c r="BJ65" i="1"/>
  <c r="BI65" i="1"/>
  <c r="BH66" i="1" a="1"/>
  <c r="BH66" i="1"/>
  <c r="BJ66" i="1" a="1"/>
  <c r="BJ66" i="1"/>
  <c r="BI66" i="1"/>
  <c r="BH67" i="1" a="1"/>
  <c r="BH67" i="1"/>
  <c r="BJ67" i="1" a="1"/>
  <c r="BJ67" i="1"/>
  <c r="BI67" i="1"/>
  <c r="BH68" i="1" a="1"/>
  <c r="BH68" i="1"/>
  <c r="BJ68" i="1" a="1"/>
  <c r="BJ68" i="1"/>
  <c r="BI68" i="1"/>
  <c r="BH69" i="1" a="1"/>
  <c r="BH69" i="1"/>
  <c r="BJ69" i="1" a="1"/>
  <c r="BJ69" i="1"/>
  <c r="BI69" i="1"/>
  <c r="BH70" i="1" a="1"/>
  <c r="BH70" i="1"/>
  <c r="BJ70" i="1" a="1"/>
  <c r="BJ70" i="1"/>
  <c r="BI70" i="1"/>
  <c r="BH71" i="1" a="1"/>
  <c r="BH71" i="1"/>
  <c r="BJ71" i="1" a="1"/>
  <c r="BJ71" i="1"/>
  <c r="BI71" i="1"/>
  <c r="BH72" i="1" a="1"/>
  <c r="BH72" i="1"/>
  <c r="BJ72" i="1" a="1"/>
  <c r="BJ72" i="1"/>
  <c r="BI72" i="1"/>
  <c r="BH73" i="1" a="1"/>
  <c r="BH73" i="1"/>
  <c r="BJ73" i="1" a="1"/>
  <c r="BJ73" i="1"/>
  <c r="BI73" i="1"/>
  <c r="BH74" i="1" a="1"/>
  <c r="BH74" i="1"/>
  <c r="BJ74" i="1" a="1"/>
  <c r="BJ74" i="1"/>
  <c r="BI74" i="1"/>
  <c r="BH75" i="1" a="1"/>
  <c r="BH75" i="1"/>
  <c r="BJ75" i="1" a="1"/>
  <c r="BJ75" i="1"/>
  <c r="BI75" i="1"/>
  <c r="BH76" i="1" a="1"/>
  <c r="BH76" i="1"/>
  <c r="BJ76" i="1" a="1"/>
  <c r="BJ76" i="1"/>
  <c r="BI76" i="1"/>
  <c r="BH77" i="1" a="1"/>
  <c r="BH77" i="1"/>
  <c r="BJ77" i="1" a="1"/>
  <c r="BJ77" i="1"/>
  <c r="BI77" i="1"/>
  <c r="BH78" i="1" a="1"/>
  <c r="BH78" i="1"/>
  <c r="BJ78" i="1" a="1"/>
  <c r="BJ78" i="1"/>
  <c r="BI78" i="1"/>
  <c r="BH79" i="1" a="1"/>
  <c r="BH79" i="1"/>
  <c r="BJ79" i="1" a="1"/>
  <c r="BJ79" i="1"/>
  <c r="BI79" i="1"/>
  <c r="BH80" i="1" a="1"/>
  <c r="BH80" i="1"/>
  <c r="BJ80" i="1" a="1"/>
  <c r="BJ80" i="1"/>
  <c r="BI80" i="1"/>
  <c r="BH81" i="1" a="1"/>
  <c r="BH81" i="1"/>
  <c r="BJ81" i="1" a="1"/>
  <c r="BJ81" i="1"/>
  <c r="BI81" i="1"/>
  <c r="BH82" i="1" a="1"/>
  <c r="BH82" i="1"/>
  <c r="BJ82" i="1" a="1"/>
  <c r="BJ82" i="1"/>
  <c r="BI82" i="1"/>
  <c r="BH83" i="1" a="1"/>
  <c r="BH83" i="1"/>
  <c r="BJ83" i="1" a="1"/>
  <c r="BJ83" i="1"/>
  <c r="BI83" i="1"/>
  <c r="BH84" i="1" a="1"/>
  <c r="BH84" i="1"/>
  <c r="BJ84" i="1" a="1"/>
  <c r="BJ84" i="1"/>
  <c r="BI84" i="1"/>
  <c r="BH85" i="1" a="1"/>
  <c r="BH85" i="1"/>
  <c r="BJ85" i="1" a="1"/>
  <c r="BJ85" i="1"/>
  <c r="BI85" i="1"/>
  <c r="BH86" i="1" a="1"/>
  <c r="BH86" i="1"/>
  <c r="BJ86" i="1" a="1"/>
  <c r="BJ86" i="1"/>
  <c r="BI86" i="1"/>
  <c r="BH87" i="1" a="1"/>
  <c r="BH87" i="1"/>
  <c r="BJ87" i="1" a="1"/>
  <c r="BJ87" i="1"/>
  <c r="BI87" i="1"/>
  <c r="BH88" i="1" a="1"/>
  <c r="BH88" i="1"/>
  <c r="BJ88" i="1" a="1"/>
  <c r="BJ88" i="1"/>
  <c r="BI88" i="1"/>
  <c r="BH89" i="1" a="1"/>
  <c r="BH89" i="1"/>
  <c r="BJ89" i="1" a="1"/>
  <c r="BJ89" i="1"/>
  <c r="BI89" i="1"/>
  <c r="BH90" i="1" a="1"/>
  <c r="BH90" i="1"/>
  <c r="BJ90" i="1" a="1"/>
  <c r="BJ90" i="1"/>
  <c r="BI90" i="1"/>
  <c r="BH91" i="1" a="1"/>
  <c r="BH91" i="1"/>
  <c r="BJ91" i="1" a="1"/>
  <c r="BJ91" i="1"/>
  <c r="BI91" i="1"/>
  <c r="BH92" i="1" a="1"/>
  <c r="BH92" i="1"/>
  <c r="BJ92" i="1" a="1"/>
  <c r="BJ92" i="1"/>
  <c r="BI92" i="1"/>
  <c r="BH93" i="1" a="1"/>
  <c r="BH93" i="1"/>
  <c r="BJ93" i="1" a="1"/>
  <c r="BJ93" i="1"/>
  <c r="BI93" i="1"/>
  <c r="BH94" i="1" a="1"/>
  <c r="BH94" i="1"/>
  <c r="BJ94" i="1" a="1"/>
  <c r="BJ94" i="1"/>
  <c r="BI94" i="1"/>
  <c r="BH95" i="1" a="1"/>
  <c r="BH95" i="1"/>
  <c r="BJ95" i="1" a="1"/>
  <c r="BJ95" i="1"/>
  <c r="BI95" i="1"/>
  <c r="BH96" i="1" a="1"/>
  <c r="BH96" i="1"/>
  <c r="BJ96" i="1" a="1"/>
  <c r="BJ96" i="1"/>
  <c r="BI96" i="1"/>
  <c r="BH97" i="1" a="1"/>
  <c r="BH97" i="1"/>
  <c r="BJ97" i="1" a="1"/>
  <c r="BJ97" i="1"/>
  <c r="BI97" i="1"/>
  <c r="BH98" i="1" a="1"/>
  <c r="BH98" i="1"/>
  <c r="BJ98" i="1" a="1"/>
  <c r="BJ98" i="1"/>
  <c r="BI98" i="1"/>
  <c r="BH99" i="1" a="1"/>
  <c r="BH99" i="1"/>
  <c r="BJ99" i="1" a="1"/>
  <c r="BJ99" i="1"/>
  <c r="BI99" i="1"/>
  <c r="BH100" i="1" a="1"/>
  <c r="BH100" i="1"/>
  <c r="BJ100" i="1" a="1"/>
  <c r="BJ100" i="1"/>
  <c r="BI100" i="1"/>
  <c r="BH101" i="1" a="1"/>
  <c r="BH101" i="1"/>
  <c r="BJ101" i="1" a="1"/>
  <c r="BJ101" i="1"/>
  <c r="BI101" i="1"/>
  <c r="BH102" i="1" a="1"/>
  <c r="BH102" i="1"/>
  <c r="BJ102" i="1" a="1"/>
  <c r="BJ102" i="1"/>
  <c r="BI102" i="1"/>
  <c r="BH103" i="1" a="1"/>
  <c r="BH103" i="1"/>
  <c r="BJ103" i="1" a="1"/>
  <c r="BJ103" i="1"/>
  <c r="BI103" i="1"/>
  <c r="BH104" i="1" a="1"/>
  <c r="BH104" i="1"/>
  <c r="BJ104" i="1" a="1"/>
  <c r="BJ104" i="1"/>
  <c r="BI104" i="1"/>
  <c r="BH105" i="1" a="1"/>
  <c r="BH105" i="1"/>
  <c r="BJ105" i="1" a="1"/>
  <c r="BJ105" i="1"/>
  <c r="BI105" i="1"/>
  <c r="BH106" i="1" a="1"/>
  <c r="BH106" i="1"/>
  <c r="BJ106" i="1" a="1"/>
  <c r="BJ106" i="1"/>
  <c r="BI106" i="1"/>
  <c r="BH107" i="1" a="1"/>
  <c r="BH107" i="1"/>
  <c r="BJ107" i="1" a="1"/>
  <c r="BJ107" i="1"/>
  <c r="BI107" i="1"/>
  <c r="BH108" i="1" a="1"/>
  <c r="BH108" i="1"/>
  <c r="BJ108" i="1" a="1"/>
  <c r="BJ108" i="1"/>
  <c r="BI108" i="1"/>
  <c r="BH109" i="1" a="1"/>
  <c r="BH109" i="1"/>
  <c r="BJ109" i="1" a="1"/>
  <c r="BJ109" i="1"/>
  <c r="BI109" i="1"/>
  <c r="BH110" i="1" a="1"/>
  <c r="BH110" i="1"/>
  <c r="BJ110" i="1" a="1"/>
  <c r="BJ110" i="1"/>
  <c r="BI110" i="1"/>
  <c r="BH111" i="1" a="1"/>
  <c r="BH111" i="1"/>
  <c r="BJ111" i="1" a="1"/>
  <c r="BJ111" i="1"/>
  <c r="BI111" i="1"/>
  <c r="BH112" i="1" a="1"/>
  <c r="BH112" i="1"/>
  <c r="BJ112" i="1" a="1"/>
  <c r="BJ112" i="1"/>
  <c r="BI112" i="1"/>
  <c r="BH113" i="1" a="1"/>
  <c r="BH113" i="1"/>
  <c r="BJ113" i="1" a="1"/>
  <c r="BJ113" i="1"/>
  <c r="BI113" i="1"/>
  <c r="BH114" i="1" a="1"/>
  <c r="BH114" i="1"/>
  <c r="BJ114" i="1" a="1"/>
  <c r="BJ114" i="1"/>
  <c r="BI114" i="1"/>
  <c r="BH115" i="1" a="1"/>
  <c r="BH115" i="1"/>
  <c r="BJ115" i="1" a="1"/>
  <c r="BJ115" i="1"/>
  <c r="BI115" i="1"/>
  <c r="BH116" i="1" a="1"/>
  <c r="BH116" i="1"/>
  <c r="BJ116" i="1" a="1"/>
  <c r="BJ116" i="1"/>
  <c r="BI116" i="1"/>
  <c r="BH117" i="1" a="1"/>
  <c r="BH117" i="1"/>
  <c r="BJ117" i="1" a="1"/>
  <c r="BJ117" i="1"/>
  <c r="BI117" i="1"/>
  <c r="BH118" i="1" a="1"/>
  <c r="BH118" i="1"/>
  <c r="BJ118" i="1" a="1"/>
  <c r="BJ118" i="1"/>
  <c r="BI118" i="1"/>
  <c r="BH119" i="1" a="1"/>
  <c r="BH119" i="1"/>
  <c r="BJ119" i="1" a="1"/>
  <c r="BJ119" i="1"/>
  <c r="BI119" i="1"/>
  <c r="BH120" i="1" a="1"/>
  <c r="BH120" i="1"/>
  <c r="BJ120" i="1" a="1"/>
  <c r="BJ120" i="1"/>
  <c r="BI120" i="1"/>
  <c r="BH121" i="1" a="1"/>
  <c r="BH121" i="1"/>
  <c r="BJ121" i="1" a="1"/>
  <c r="BJ121" i="1"/>
  <c r="BI121" i="1"/>
  <c r="BH122" i="1" a="1"/>
  <c r="BH122" i="1"/>
  <c r="BJ122" i="1" a="1"/>
  <c r="BJ122" i="1"/>
  <c r="BI122" i="1"/>
  <c r="BH123" i="1" a="1"/>
  <c r="BH123" i="1"/>
  <c r="BJ123" i="1" a="1"/>
  <c r="BJ123" i="1"/>
  <c r="BI123" i="1"/>
  <c r="BH124" i="1" a="1"/>
  <c r="BH124" i="1"/>
  <c r="BJ124" i="1" a="1"/>
  <c r="BJ124" i="1"/>
  <c r="BI124" i="1"/>
  <c r="BH125" i="1" a="1"/>
  <c r="BH125" i="1"/>
  <c r="BJ125" i="1" a="1"/>
  <c r="BJ125" i="1"/>
  <c r="BI125" i="1"/>
  <c r="BH126" i="1" a="1"/>
  <c r="BH126" i="1"/>
  <c r="BJ126" i="1" a="1"/>
  <c r="BJ126" i="1"/>
  <c r="BI126" i="1"/>
  <c r="BH127" i="1" a="1"/>
  <c r="BH127" i="1"/>
  <c r="BJ127" i="1" a="1"/>
  <c r="BJ127" i="1"/>
  <c r="BI127" i="1"/>
  <c r="BH128" i="1" a="1"/>
  <c r="BH128" i="1"/>
  <c r="BJ128" i="1" a="1"/>
  <c r="BJ128" i="1"/>
  <c r="BI128" i="1"/>
  <c r="BH129" i="1" a="1"/>
  <c r="BH129" i="1"/>
  <c r="BJ129" i="1" a="1"/>
  <c r="BJ129" i="1"/>
  <c r="BI129" i="1"/>
  <c r="BH130" i="1" a="1"/>
  <c r="BH130" i="1"/>
  <c r="BJ130" i="1" a="1"/>
  <c r="BJ130" i="1"/>
  <c r="BI130" i="1"/>
  <c r="BH131" i="1" a="1"/>
  <c r="BH131" i="1"/>
  <c r="BJ131" i="1" a="1"/>
  <c r="BJ131" i="1"/>
  <c r="BI131" i="1"/>
  <c r="BH132" i="1" a="1"/>
  <c r="BH132" i="1"/>
  <c r="BJ132" i="1" a="1"/>
  <c r="BJ132" i="1"/>
  <c r="BI132" i="1"/>
  <c r="BH133" i="1" a="1"/>
  <c r="BH133" i="1"/>
  <c r="BJ133" i="1" a="1"/>
  <c r="BJ133" i="1"/>
  <c r="BI133" i="1"/>
  <c r="BH134" i="1" a="1"/>
  <c r="BH134" i="1"/>
  <c r="BJ134" i="1" a="1"/>
  <c r="BJ134" i="1"/>
  <c r="BI134" i="1"/>
  <c r="BH135" i="1" a="1"/>
  <c r="BH135" i="1"/>
  <c r="BJ135" i="1" a="1"/>
  <c r="BJ135" i="1"/>
  <c r="BI135" i="1"/>
  <c r="BH136" i="1" a="1"/>
  <c r="BH136" i="1"/>
  <c r="BJ136" i="1" a="1"/>
  <c r="BJ136" i="1"/>
  <c r="BI136" i="1"/>
  <c r="BH137" i="1" a="1"/>
  <c r="BH137" i="1"/>
  <c r="BJ137" i="1" a="1"/>
  <c r="BJ137" i="1"/>
  <c r="BI137" i="1"/>
  <c r="BH138" i="1" a="1"/>
  <c r="BH138" i="1"/>
  <c r="BJ138" i="1" a="1"/>
  <c r="BJ138" i="1"/>
  <c r="BI138" i="1"/>
  <c r="BH139" i="1" a="1"/>
  <c r="BH139" i="1"/>
  <c r="BJ139" i="1" a="1"/>
  <c r="BJ139" i="1"/>
  <c r="BI139" i="1"/>
  <c r="BH140" i="1" a="1"/>
  <c r="BH140" i="1"/>
  <c r="BJ140" i="1" a="1"/>
  <c r="BJ140" i="1"/>
  <c r="BI140" i="1"/>
  <c r="BH141" i="1" a="1"/>
  <c r="BH141" i="1"/>
  <c r="BJ141" i="1" a="1"/>
  <c r="BJ141" i="1"/>
  <c r="BI141" i="1"/>
  <c r="BH142" i="1" a="1"/>
  <c r="BH142" i="1"/>
  <c r="BJ142" i="1" a="1"/>
  <c r="BJ142" i="1"/>
  <c r="BI142" i="1"/>
  <c r="BH143" i="1" a="1"/>
  <c r="BH143" i="1"/>
  <c r="BJ143" i="1" a="1"/>
  <c r="BJ143" i="1"/>
  <c r="BI143" i="1"/>
  <c r="BH144" i="1" a="1"/>
  <c r="BH144" i="1"/>
  <c r="BJ144" i="1" a="1"/>
  <c r="BJ144" i="1"/>
  <c r="BI144" i="1"/>
  <c r="BH145" i="1" a="1"/>
  <c r="BH145" i="1"/>
  <c r="BJ145" i="1" a="1"/>
  <c r="BJ145" i="1"/>
  <c r="BI145" i="1"/>
  <c r="BH146" i="1" a="1"/>
  <c r="BH146" i="1"/>
  <c r="BJ146" i="1" a="1"/>
  <c r="BJ146" i="1"/>
  <c r="BI146" i="1"/>
  <c r="BH147" i="1" a="1"/>
  <c r="BH147" i="1"/>
  <c r="BJ147" i="1" a="1"/>
  <c r="BJ147" i="1"/>
  <c r="BI147" i="1"/>
  <c r="BH148" i="1" a="1"/>
  <c r="BH148" i="1"/>
  <c r="BJ148" i="1" a="1"/>
  <c r="BJ148" i="1"/>
  <c r="BI148" i="1"/>
  <c r="BH149" i="1" a="1"/>
  <c r="BH149" i="1"/>
  <c r="BJ149" i="1" a="1"/>
  <c r="BJ149" i="1"/>
  <c r="BI149" i="1"/>
  <c r="BH150" i="1" a="1"/>
  <c r="BH150" i="1"/>
  <c r="BJ150" i="1" a="1"/>
  <c r="BJ150" i="1"/>
  <c r="BI150" i="1"/>
  <c r="CI1" i="1"/>
  <c r="CH2" i="1" a="1"/>
  <c r="CH2" i="1"/>
  <c r="CJ2" i="1" a="1"/>
  <c r="CJ2" i="1"/>
  <c r="CI2" i="1"/>
  <c r="CH3" i="1" a="1"/>
  <c r="CH3" i="1"/>
  <c r="CJ3" i="1" a="1"/>
  <c r="CJ3" i="1"/>
  <c r="CI3" i="1"/>
  <c r="CH4" i="1" a="1"/>
  <c r="CH4" i="1"/>
  <c r="CJ4" i="1" a="1"/>
  <c r="CJ4" i="1"/>
  <c r="CI4" i="1"/>
  <c r="CH5" i="1" a="1"/>
  <c r="CH5" i="1"/>
  <c r="CJ5" i="1" a="1"/>
  <c r="CJ5" i="1"/>
  <c r="CI5" i="1"/>
  <c r="CH6" i="1" a="1"/>
  <c r="CH6" i="1"/>
  <c r="CJ6" i="1" a="1"/>
  <c r="CJ6" i="1"/>
  <c r="CI6" i="1"/>
  <c r="CH7" i="1" a="1"/>
  <c r="CH7" i="1"/>
  <c r="CJ7" i="1" a="1"/>
  <c r="CJ7" i="1"/>
  <c r="CI7" i="1"/>
  <c r="CH8" i="1" a="1"/>
  <c r="CH8" i="1"/>
  <c r="CJ8" i="1" a="1"/>
  <c r="CJ8" i="1"/>
  <c r="CI8" i="1"/>
  <c r="CH9" i="1" a="1"/>
  <c r="CH9" i="1"/>
  <c r="CJ9" i="1" a="1"/>
  <c r="CJ9" i="1"/>
  <c r="CI9" i="1"/>
  <c r="CH10" i="1" a="1"/>
  <c r="CH10" i="1"/>
  <c r="CJ10" i="1" a="1"/>
  <c r="CJ10" i="1"/>
  <c r="CI10" i="1"/>
  <c r="CH11" i="1" a="1"/>
  <c r="CH11" i="1"/>
  <c r="CJ11" i="1" a="1"/>
  <c r="CJ11" i="1"/>
  <c r="CI11" i="1"/>
  <c r="CH12" i="1" a="1"/>
  <c r="CH12" i="1"/>
  <c r="CJ12" i="1" a="1"/>
  <c r="CJ12" i="1"/>
  <c r="CI12" i="1"/>
  <c r="CH13" i="1" a="1"/>
  <c r="CH13" i="1"/>
  <c r="CJ13" i="1" a="1"/>
  <c r="CJ13" i="1"/>
  <c r="CI13" i="1"/>
  <c r="CH14" i="1" a="1"/>
  <c r="CH14" i="1"/>
  <c r="CJ14" i="1" a="1"/>
  <c r="CJ14" i="1"/>
  <c r="CI14" i="1"/>
  <c r="CH15" i="1" a="1"/>
  <c r="CH15" i="1"/>
  <c r="CJ15" i="1" a="1"/>
  <c r="CJ15" i="1"/>
  <c r="CI15" i="1"/>
  <c r="CH16" i="1" a="1"/>
  <c r="CH16" i="1"/>
  <c r="CJ16" i="1" a="1"/>
  <c r="CJ16" i="1"/>
  <c r="CI16" i="1"/>
  <c r="CH17" i="1" a="1"/>
  <c r="CH17" i="1"/>
  <c r="CJ17" i="1" a="1"/>
  <c r="CJ17" i="1"/>
  <c r="CI17" i="1"/>
  <c r="CH18" i="1" a="1"/>
  <c r="CH18" i="1"/>
  <c r="CJ18" i="1" a="1"/>
  <c r="CJ18" i="1"/>
  <c r="CI18" i="1"/>
  <c r="CH19" i="1" a="1"/>
  <c r="CH19" i="1"/>
  <c r="CJ19" i="1" a="1"/>
  <c r="CJ19" i="1"/>
  <c r="CI19" i="1"/>
  <c r="CH20" i="1" a="1"/>
  <c r="CH20" i="1"/>
  <c r="CJ20" i="1" a="1"/>
  <c r="CJ20" i="1"/>
  <c r="CI20" i="1"/>
  <c r="CH21" i="1" a="1"/>
  <c r="CH21" i="1"/>
  <c r="CJ21" i="1" a="1"/>
  <c r="CJ21" i="1"/>
  <c r="CI21" i="1"/>
  <c r="CH22" i="1" a="1"/>
  <c r="CH22" i="1"/>
  <c r="CJ22" i="1" a="1"/>
  <c r="CJ22" i="1"/>
  <c r="CI22" i="1"/>
  <c r="CH23" i="1" a="1"/>
  <c r="CH23" i="1"/>
  <c r="CJ23" i="1" a="1"/>
  <c r="CJ23" i="1"/>
  <c r="CI23" i="1"/>
  <c r="CH24" i="1" a="1"/>
  <c r="CH24" i="1"/>
  <c r="CJ24" i="1" a="1"/>
  <c r="CJ24" i="1"/>
  <c r="CI24" i="1"/>
  <c r="CH25" i="1" a="1"/>
  <c r="CH25" i="1"/>
  <c r="CJ25" i="1" a="1"/>
  <c r="CJ25" i="1"/>
  <c r="CI25" i="1"/>
  <c r="CH26" i="1" a="1"/>
  <c r="CH26" i="1"/>
  <c r="CJ26" i="1" a="1"/>
  <c r="CJ26" i="1"/>
  <c r="CI26" i="1"/>
  <c r="CH27" i="1" a="1"/>
  <c r="CH27" i="1"/>
  <c r="CJ27" i="1" a="1"/>
  <c r="CJ27" i="1"/>
  <c r="CI27" i="1"/>
  <c r="CH28" i="1" a="1"/>
  <c r="CH28" i="1"/>
  <c r="CJ28" i="1" a="1"/>
  <c r="CJ28" i="1"/>
  <c r="CI28" i="1"/>
  <c r="CH29" i="1" a="1"/>
  <c r="CH29" i="1"/>
  <c r="CJ29" i="1" a="1"/>
  <c r="CJ29" i="1"/>
  <c r="CI29" i="1"/>
  <c r="CH30" i="1" a="1"/>
  <c r="CH30" i="1"/>
  <c r="CJ30" i="1" a="1"/>
  <c r="CJ30" i="1"/>
  <c r="CI30" i="1"/>
  <c r="CH31" i="1" a="1"/>
  <c r="CH31" i="1"/>
  <c r="CJ31" i="1" a="1"/>
  <c r="CJ31" i="1"/>
  <c r="CI31" i="1"/>
  <c r="CH32" i="1" a="1"/>
  <c r="CH32" i="1"/>
  <c r="CJ32" i="1" a="1"/>
  <c r="CJ32" i="1"/>
  <c r="CI32" i="1"/>
  <c r="CH33" i="1" a="1"/>
  <c r="CH33" i="1"/>
  <c r="CJ33" i="1" a="1"/>
  <c r="CJ33" i="1"/>
  <c r="CI33" i="1"/>
  <c r="CH34" i="1" a="1"/>
  <c r="CH34" i="1"/>
  <c r="CJ34" i="1" a="1"/>
  <c r="CJ34" i="1"/>
  <c r="CI34" i="1"/>
  <c r="CH35" i="1" a="1"/>
  <c r="CH35" i="1"/>
  <c r="CJ35" i="1" a="1"/>
  <c r="CJ35" i="1"/>
  <c r="CI35" i="1"/>
  <c r="CH36" i="1" a="1"/>
  <c r="CH36" i="1"/>
  <c r="CJ36" i="1" a="1"/>
  <c r="CJ36" i="1"/>
  <c r="CI36" i="1"/>
  <c r="CH37" i="1" a="1"/>
  <c r="CH37" i="1"/>
  <c r="CJ37" i="1" a="1"/>
  <c r="CJ37" i="1"/>
  <c r="CI37" i="1"/>
  <c r="CH38" i="1" a="1"/>
  <c r="CH38" i="1"/>
  <c r="CJ38" i="1" a="1"/>
  <c r="CJ38" i="1"/>
  <c r="CI38" i="1"/>
  <c r="CH39" i="1" a="1"/>
  <c r="CH39" i="1"/>
  <c r="CJ39" i="1" a="1"/>
  <c r="CJ39" i="1"/>
  <c r="CI39" i="1"/>
  <c r="CH40" i="1" a="1"/>
  <c r="CH40" i="1"/>
  <c r="CJ40" i="1" a="1"/>
  <c r="CJ40" i="1"/>
  <c r="CI40" i="1"/>
  <c r="CH41" i="1" a="1"/>
  <c r="CH41" i="1"/>
  <c r="CJ41" i="1" a="1"/>
  <c r="CJ41" i="1"/>
  <c r="CI41" i="1"/>
  <c r="CH42" i="1" a="1"/>
  <c r="CH42" i="1"/>
  <c r="CJ42" i="1" a="1"/>
  <c r="CJ42" i="1"/>
  <c r="CI42" i="1"/>
  <c r="CH43" i="1" a="1"/>
  <c r="CH43" i="1"/>
  <c r="CJ43" i="1" a="1"/>
  <c r="CJ43" i="1"/>
  <c r="CI43" i="1"/>
  <c r="CH44" i="1" a="1"/>
  <c r="CH44" i="1"/>
  <c r="CJ44" i="1" a="1"/>
  <c r="CJ44" i="1"/>
  <c r="CI44" i="1"/>
  <c r="CH45" i="1" a="1"/>
  <c r="CH45" i="1"/>
  <c r="CJ45" i="1" a="1"/>
  <c r="CJ45" i="1"/>
  <c r="CI45" i="1"/>
  <c r="CH46" i="1" a="1"/>
  <c r="CH46" i="1"/>
  <c r="CJ46" i="1" a="1"/>
  <c r="CJ46" i="1"/>
  <c r="CI46" i="1"/>
  <c r="CH47" i="1" a="1"/>
  <c r="CH47" i="1"/>
  <c r="CJ47" i="1" a="1"/>
  <c r="CJ47" i="1"/>
  <c r="CI47" i="1"/>
  <c r="CH48" i="1" a="1"/>
  <c r="CH48" i="1"/>
  <c r="CJ48" i="1" a="1"/>
  <c r="CJ48" i="1"/>
  <c r="CI48" i="1"/>
  <c r="CH49" i="1" a="1"/>
  <c r="CH49" i="1"/>
  <c r="CJ49" i="1" a="1"/>
  <c r="CJ49" i="1"/>
  <c r="CI49" i="1"/>
  <c r="CH50" i="1" a="1"/>
  <c r="CH50" i="1"/>
  <c r="CJ50" i="1" a="1"/>
  <c r="CJ50" i="1"/>
  <c r="CI50" i="1"/>
  <c r="CH51" i="1" a="1"/>
  <c r="CH51" i="1"/>
  <c r="CJ51" i="1" a="1"/>
  <c r="CJ51" i="1"/>
  <c r="CI51" i="1"/>
  <c r="CH52" i="1" a="1"/>
  <c r="CH52" i="1"/>
  <c r="CJ52" i="1" a="1"/>
  <c r="CJ52" i="1"/>
  <c r="CI52" i="1"/>
  <c r="CH53" i="1" a="1"/>
  <c r="CH53" i="1"/>
  <c r="CJ53" i="1" a="1"/>
  <c r="CJ53" i="1"/>
  <c r="CI53" i="1"/>
  <c r="CH54" i="1" a="1"/>
  <c r="CH54" i="1"/>
  <c r="CJ54" i="1" a="1"/>
  <c r="CJ54" i="1"/>
  <c r="CI54" i="1"/>
  <c r="CH55" i="1" a="1"/>
  <c r="CH55" i="1"/>
  <c r="CJ55" i="1" a="1"/>
  <c r="CJ55" i="1"/>
  <c r="CI55" i="1"/>
  <c r="CH56" i="1" a="1"/>
  <c r="CH56" i="1"/>
  <c r="CJ56" i="1" a="1"/>
  <c r="CJ56" i="1"/>
  <c r="CI56" i="1"/>
  <c r="CH57" i="1" a="1"/>
  <c r="CH57" i="1"/>
  <c r="CJ57" i="1" a="1"/>
  <c r="CJ57" i="1"/>
  <c r="CI57" i="1"/>
  <c r="CH58" i="1" a="1"/>
  <c r="CH58" i="1"/>
  <c r="CJ58" i="1" a="1"/>
  <c r="CJ58" i="1"/>
  <c r="CI58" i="1"/>
  <c r="CH59" i="1" a="1"/>
  <c r="CH59" i="1"/>
  <c r="CJ59" i="1" a="1"/>
  <c r="CJ59" i="1"/>
  <c r="CI59" i="1"/>
  <c r="CH60" i="1" a="1"/>
  <c r="CH60" i="1"/>
  <c r="CJ60" i="1" a="1"/>
  <c r="CJ60" i="1"/>
  <c r="CI60" i="1"/>
  <c r="CH61" i="1" a="1"/>
  <c r="CH61" i="1"/>
  <c r="CJ61" i="1" a="1"/>
  <c r="CJ61" i="1"/>
  <c r="CI61" i="1"/>
  <c r="CH62" i="1" a="1"/>
  <c r="CH62" i="1"/>
  <c r="CJ62" i="1" a="1"/>
  <c r="CJ62" i="1"/>
  <c r="CI62" i="1"/>
  <c r="CH63" i="1" a="1"/>
  <c r="CH63" i="1"/>
  <c r="CJ63" i="1" a="1"/>
  <c r="CJ63" i="1"/>
  <c r="CI63" i="1"/>
  <c r="CH64" i="1" a="1"/>
  <c r="CH64" i="1"/>
  <c r="CJ64" i="1" a="1"/>
  <c r="CJ64" i="1"/>
  <c r="CI64" i="1"/>
  <c r="CH65" i="1" a="1"/>
  <c r="CH65" i="1"/>
  <c r="CJ65" i="1" a="1"/>
  <c r="CJ65" i="1"/>
  <c r="CI65" i="1"/>
  <c r="CH66" i="1" a="1"/>
  <c r="CH66" i="1"/>
  <c r="CJ66" i="1" a="1"/>
  <c r="CJ66" i="1"/>
  <c r="CI66" i="1"/>
  <c r="CH67" i="1" a="1"/>
  <c r="CH67" i="1"/>
  <c r="CJ67" i="1" a="1"/>
  <c r="CJ67" i="1"/>
  <c r="CI67" i="1"/>
  <c r="CH68" i="1" a="1"/>
  <c r="CH68" i="1"/>
  <c r="CJ68" i="1" a="1"/>
  <c r="CJ68" i="1"/>
  <c r="CI68" i="1"/>
  <c r="CH69" i="1" a="1"/>
  <c r="CH69" i="1"/>
  <c r="CJ69" i="1" a="1"/>
  <c r="CJ69" i="1"/>
  <c r="CI69" i="1"/>
  <c r="CH70" i="1" a="1"/>
  <c r="CH70" i="1"/>
  <c r="CJ70" i="1" a="1"/>
  <c r="CJ70" i="1"/>
  <c r="CI70" i="1"/>
  <c r="CH71" i="1" a="1"/>
  <c r="CH71" i="1"/>
  <c r="CJ71" i="1" a="1"/>
  <c r="CJ71" i="1"/>
  <c r="CI71" i="1"/>
  <c r="CH72" i="1" a="1"/>
  <c r="CH72" i="1"/>
  <c r="CJ72" i="1" a="1"/>
  <c r="CJ72" i="1"/>
  <c r="CI72" i="1"/>
  <c r="CH73" i="1" a="1"/>
  <c r="CH73" i="1"/>
  <c r="CJ73" i="1" a="1"/>
  <c r="CJ73" i="1"/>
  <c r="CI73" i="1"/>
  <c r="CH74" i="1" a="1"/>
  <c r="CH74" i="1"/>
  <c r="CJ74" i="1" a="1"/>
  <c r="CJ74" i="1"/>
  <c r="CI74" i="1"/>
  <c r="CH75" i="1" a="1"/>
  <c r="CH75" i="1"/>
  <c r="CJ75" i="1" a="1"/>
  <c r="CJ75" i="1"/>
  <c r="CI75" i="1"/>
  <c r="CH76" i="1" a="1"/>
  <c r="CH76" i="1"/>
  <c r="CJ76" i="1" a="1"/>
  <c r="CJ76" i="1"/>
  <c r="CI76" i="1"/>
  <c r="CH77" i="1" a="1"/>
  <c r="CH77" i="1"/>
  <c r="CJ77" i="1" a="1"/>
  <c r="CJ77" i="1"/>
  <c r="CI77" i="1"/>
  <c r="CH78" i="1" a="1"/>
  <c r="CH78" i="1"/>
  <c r="CJ78" i="1" a="1"/>
  <c r="CJ78" i="1"/>
  <c r="CI78" i="1"/>
  <c r="CH79" i="1" a="1"/>
  <c r="CH79" i="1"/>
  <c r="CJ79" i="1" a="1"/>
  <c r="CJ79" i="1"/>
  <c r="CI79" i="1"/>
  <c r="CH80" i="1" a="1"/>
  <c r="CH80" i="1"/>
  <c r="CJ80" i="1" a="1"/>
  <c r="CJ80" i="1"/>
  <c r="CI80" i="1"/>
  <c r="CH81" i="1" a="1"/>
  <c r="CH81" i="1"/>
  <c r="CJ81" i="1" a="1"/>
  <c r="CJ81" i="1"/>
  <c r="CI81" i="1"/>
  <c r="CH82" i="1" a="1"/>
  <c r="CH82" i="1"/>
  <c r="CJ82" i="1" a="1"/>
  <c r="CJ82" i="1"/>
  <c r="CI82" i="1"/>
  <c r="CH83" i="1" a="1"/>
  <c r="CH83" i="1"/>
  <c r="CJ83" i="1" a="1"/>
  <c r="CJ83" i="1"/>
  <c r="CI83" i="1"/>
  <c r="CH84" i="1" a="1"/>
  <c r="CH84" i="1"/>
  <c r="CJ84" i="1" a="1"/>
  <c r="CJ84" i="1"/>
  <c r="CI84" i="1"/>
  <c r="CH85" i="1" a="1"/>
  <c r="CH85" i="1"/>
  <c r="CJ85" i="1" a="1"/>
  <c r="CJ85" i="1"/>
  <c r="CI85" i="1"/>
  <c r="CH86" i="1" a="1"/>
  <c r="CH86" i="1"/>
  <c r="CJ86" i="1" a="1"/>
  <c r="CJ86" i="1"/>
  <c r="CI86" i="1"/>
  <c r="CH87" i="1" a="1"/>
  <c r="CH87" i="1"/>
  <c r="CJ87" i="1" a="1"/>
  <c r="CJ87" i="1"/>
  <c r="CI87" i="1"/>
  <c r="CH88" i="1" a="1"/>
  <c r="CH88" i="1"/>
  <c r="CJ88" i="1" a="1"/>
  <c r="CJ88" i="1"/>
  <c r="CI88" i="1"/>
  <c r="CH89" i="1" a="1"/>
  <c r="CH89" i="1"/>
  <c r="CJ89" i="1" a="1"/>
  <c r="CJ89" i="1"/>
  <c r="CI89" i="1"/>
  <c r="CH90" i="1" a="1"/>
  <c r="CH90" i="1"/>
  <c r="CJ90" i="1" a="1"/>
  <c r="CJ90" i="1"/>
  <c r="CI90" i="1"/>
  <c r="CH91" i="1" a="1"/>
  <c r="CH91" i="1"/>
  <c r="CJ91" i="1" a="1"/>
  <c r="CJ91" i="1"/>
  <c r="CI91" i="1"/>
  <c r="CH92" i="1" a="1"/>
  <c r="CH92" i="1"/>
  <c r="CJ92" i="1" a="1"/>
  <c r="CJ92" i="1"/>
  <c r="CI92" i="1"/>
  <c r="CH93" i="1" a="1"/>
  <c r="CH93" i="1"/>
  <c r="CJ93" i="1" a="1"/>
  <c r="CJ93" i="1"/>
  <c r="CI93" i="1"/>
  <c r="CH94" i="1" a="1"/>
  <c r="CH94" i="1"/>
  <c r="CJ94" i="1" a="1"/>
  <c r="CJ94" i="1"/>
  <c r="CI94" i="1"/>
  <c r="CH95" i="1" a="1"/>
  <c r="CH95" i="1"/>
  <c r="CJ95" i="1" a="1"/>
  <c r="CJ95" i="1"/>
  <c r="CI95" i="1"/>
  <c r="CH96" i="1" a="1"/>
  <c r="CH96" i="1"/>
  <c r="CJ96" i="1" a="1"/>
  <c r="CJ96" i="1"/>
  <c r="CI96" i="1"/>
  <c r="CH97" i="1" a="1"/>
  <c r="CH97" i="1"/>
  <c r="CJ97" i="1" a="1"/>
  <c r="CJ97" i="1"/>
  <c r="CI97" i="1"/>
  <c r="CH98" i="1" a="1"/>
  <c r="CH98" i="1"/>
  <c r="CJ98" i="1" a="1"/>
  <c r="CJ98" i="1"/>
  <c r="CI98" i="1"/>
  <c r="CH99" i="1" a="1"/>
  <c r="CH99" i="1"/>
  <c r="CJ99" i="1" a="1"/>
  <c r="CJ99" i="1"/>
  <c r="CI99" i="1"/>
  <c r="CH100" i="1" a="1"/>
  <c r="CH100" i="1"/>
  <c r="CJ100" i="1" a="1"/>
  <c r="CJ100" i="1"/>
  <c r="CI100" i="1"/>
  <c r="CH101" i="1" a="1"/>
  <c r="CH101" i="1"/>
  <c r="CJ101" i="1" a="1"/>
  <c r="CJ101" i="1"/>
  <c r="CI101" i="1"/>
  <c r="CH102" i="1" a="1"/>
  <c r="CH102" i="1"/>
  <c r="CJ102" i="1" a="1"/>
  <c r="CJ102" i="1"/>
  <c r="CI102" i="1"/>
  <c r="CH103" i="1" a="1"/>
  <c r="CH103" i="1"/>
  <c r="CJ103" i="1" a="1"/>
  <c r="CJ103" i="1"/>
  <c r="CI103" i="1"/>
  <c r="CH104" i="1" a="1"/>
  <c r="CH104" i="1"/>
  <c r="CJ104" i="1" a="1"/>
  <c r="CJ104" i="1"/>
  <c r="CI104" i="1"/>
  <c r="CH105" i="1" a="1"/>
  <c r="CH105" i="1"/>
  <c r="CJ105" i="1" a="1"/>
  <c r="CJ105" i="1"/>
  <c r="CI105" i="1"/>
  <c r="CH106" i="1" a="1"/>
  <c r="CH106" i="1"/>
  <c r="CJ106" i="1" a="1"/>
  <c r="CJ106" i="1"/>
  <c r="CI106" i="1"/>
  <c r="CH107" i="1" a="1"/>
  <c r="CH107" i="1"/>
  <c r="CJ107" i="1" a="1"/>
  <c r="CJ107" i="1"/>
  <c r="CI107" i="1"/>
  <c r="CH108" i="1" a="1"/>
  <c r="CH108" i="1"/>
  <c r="CJ108" i="1" a="1"/>
  <c r="CJ108" i="1"/>
  <c r="CI108" i="1"/>
  <c r="CH109" i="1" a="1"/>
  <c r="CH109" i="1"/>
  <c r="CJ109" i="1" a="1"/>
  <c r="CJ109" i="1"/>
  <c r="CI109" i="1"/>
  <c r="CH110" i="1" a="1"/>
  <c r="CH110" i="1"/>
  <c r="CJ110" i="1" a="1"/>
  <c r="CJ110" i="1"/>
  <c r="CI110" i="1"/>
  <c r="CH111" i="1" a="1"/>
  <c r="CH111" i="1"/>
  <c r="CJ111" i="1" a="1"/>
  <c r="CJ111" i="1"/>
  <c r="CI111" i="1"/>
  <c r="CH112" i="1" a="1"/>
  <c r="CH112" i="1"/>
  <c r="CJ112" i="1" a="1"/>
  <c r="CJ112" i="1"/>
  <c r="CI112" i="1"/>
  <c r="CH113" i="1" a="1"/>
  <c r="CH113" i="1"/>
  <c r="CJ113" i="1" a="1"/>
  <c r="CJ113" i="1"/>
  <c r="CI113" i="1"/>
  <c r="CH114" i="1" a="1"/>
  <c r="CH114" i="1"/>
  <c r="CJ114" i="1" a="1"/>
  <c r="CJ114" i="1"/>
  <c r="CI114" i="1"/>
  <c r="CH115" i="1" a="1"/>
  <c r="CH115" i="1"/>
  <c r="CJ115" i="1" a="1"/>
  <c r="CJ115" i="1"/>
  <c r="CI115" i="1"/>
  <c r="CH116" i="1" a="1"/>
  <c r="CH116" i="1"/>
  <c r="CJ116" i="1" a="1"/>
  <c r="CJ116" i="1"/>
  <c r="CI116" i="1"/>
  <c r="CH117" i="1" a="1"/>
  <c r="CH117" i="1"/>
  <c r="CJ117" i="1" a="1"/>
  <c r="CJ117" i="1"/>
  <c r="CI117" i="1"/>
  <c r="CH118" i="1" a="1"/>
  <c r="CH118" i="1"/>
  <c r="CJ118" i="1" a="1"/>
  <c r="CJ118" i="1"/>
  <c r="CI118" i="1"/>
  <c r="CH119" i="1" a="1"/>
  <c r="CH119" i="1"/>
  <c r="CJ119" i="1" a="1"/>
  <c r="CJ119" i="1"/>
  <c r="CI119" i="1"/>
  <c r="CH120" i="1" a="1"/>
  <c r="CH120" i="1"/>
  <c r="CJ120" i="1" a="1"/>
  <c r="CJ120" i="1"/>
  <c r="CI120" i="1"/>
  <c r="CH121" i="1" a="1"/>
  <c r="CH121" i="1"/>
  <c r="CJ121" i="1" a="1"/>
  <c r="CJ121" i="1"/>
  <c r="CI121" i="1"/>
  <c r="CH122" i="1" a="1"/>
  <c r="CH122" i="1"/>
  <c r="CJ122" i="1" a="1"/>
  <c r="CJ122" i="1"/>
  <c r="CI122" i="1"/>
  <c r="CH123" i="1" a="1"/>
  <c r="CH123" i="1"/>
  <c r="CJ123" i="1" a="1"/>
  <c r="CJ123" i="1"/>
  <c r="CI123" i="1"/>
  <c r="CH124" i="1" a="1"/>
  <c r="CH124" i="1"/>
  <c r="CJ124" i="1" a="1"/>
  <c r="CJ124" i="1"/>
  <c r="CI124" i="1"/>
  <c r="CH125" i="1" a="1"/>
  <c r="CH125" i="1"/>
  <c r="CJ125" i="1" a="1"/>
  <c r="CJ125" i="1"/>
  <c r="CI125" i="1"/>
  <c r="CH126" i="1" a="1"/>
  <c r="CH126" i="1"/>
  <c r="CJ126" i="1" a="1"/>
  <c r="CJ126" i="1"/>
  <c r="CI126" i="1"/>
  <c r="CH127" i="1" a="1"/>
  <c r="CH127" i="1"/>
  <c r="CJ127" i="1" a="1"/>
  <c r="CJ127" i="1"/>
  <c r="CI127" i="1"/>
  <c r="CH128" i="1" a="1"/>
  <c r="CH128" i="1"/>
  <c r="CJ128" i="1" a="1"/>
  <c r="CJ128" i="1"/>
  <c r="CI128" i="1"/>
  <c r="CH129" i="1" a="1"/>
  <c r="CH129" i="1"/>
  <c r="CJ129" i="1" a="1"/>
  <c r="CJ129" i="1"/>
  <c r="CI129" i="1"/>
  <c r="CH130" i="1" a="1"/>
  <c r="CH130" i="1"/>
  <c r="CJ130" i="1" a="1"/>
  <c r="CJ130" i="1"/>
  <c r="CI130" i="1"/>
  <c r="CH131" i="1" a="1"/>
  <c r="CH131" i="1"/>
  <c r="CJ131" i="1" a="1"/>
  <c r="CJ131" i="1"/>
  <c r="CI131" i="1"/>
  <c r="CH132" i="1" a="1"/>
  <c r="CH132" i="1"/>
  <c r="CJ132" i="1" a="1"/>
  <c r="CJ132" i="1"/>
  <c r="CI132" i="1"/>
  <c r="CH133" i="1" a="1"/>
  <c r="CH133" i="1"/>
  <c r="CJ133" i="1" a="1"/>
  <c r="CJ133" i="1"/>
  <c r="CI133" i="1"/>
  <c r="CH134" i="1" a="1"/>
  <c r="CH134" i="1"/>
  <c r="CJ134" i="1" a="1"/>
  <c r="CJ134" i="1"/>
  <c r="CI134" i="1"/>
  <c r="CH135" i="1" a="1"/>
  <c r="CH135" i="1"/>
  <c r="CJ135" i="1" a="1"/>
  <c r="CJ135" i="1"/>
  <c r="CI135" i="1"/>
  <c r="CH136" i="1" a="1"/>
  <c r="CH136" i="1"/>
  <c r="CJ136" i="1" a="1"/>
  <c r="CJ136" i="1"/>
  <c r="CI136" i="1"/>
  <c r="CH137" i="1" a="1"/>
  <c r="CH137" i="1"/>
  <c r="CJ137" i="1" a="1"/>
  <c r="CJ137" i="1"/>
  <c r="CI137" i="1"/>
  <c r="CH138" i="1" a="1"/>
  <c r="CH138" i="1"/>
  <c r="CJ138" i="1" a="1"/>
  <c r="CJ138" i="1"/>
  <c r="CI138" i="1"/>
  <c r="CH139" i="1" a="1"/>
  <c r="CH139" i="1"/>
  <c r="CJ139" i="1" a="1"/>
  <c r="CJ139" i="1"/>
  <c r="CI139" i="1"/>
  <c r="CH140" i="1" a="1"/>
  <c r="CH140" i="1"/>
  <c r="CJ140" i="1" a="1"/>
  <c r="CJ140" i="1"/>
  <c r="CI140" i="1"/>
  <c r="CH141" i="1" a="1"/>
  <c r="CH141" i="1"/>
  <c r="CJ141" i="1" a="1"/>
  <c r="CJ141" i="1"/>
  <c r="CI141" i="1"/>
  <c r="CH142" i="1" a="1"/>
  <c r="CH142" i="1"/>
  <c r="CJ142" i="1" a="1"/>
  <c r="CJ142" i="1"/>
  <c r="CI142" i="1"/>
  <c r="CH143" i="1" a="1"/>
  <c r="CH143" i="1"/>
  <c r="CJ143" i="1" a="1"/>
  <c r="CJ143" i="1"/>
  <c r="CI143" i="1"/>
  <c r="CH144" i="1" a="1"/>
  <c r="CH144" i="1"/>
  <c r="CJ144" i="1" a="1"/>
  <c r="CJ144" i="1"/>
  <c r="CI144" i="1"/>
  <c r="CH145" i="1" a="1"/>
  <c r="CH145" i="1"/>
  <c r="CJ145" i="1" a="1"/>
  <c r="CJ145" i="1"/>
  <c r="CI145" i="1"/>
  <c r="CH146" i="1" a="1"/>
  <c r="CH146" i="1"/>
  <c r="CJ146" i="1" a="1"/>
  <c r="CJ146" i="1"/>
  <c r="CI146" i="1"/>
  <c r="CH147" i="1" a="1"/>
  <c r="CH147" i="1"/>
  <c r="CJ147" i="1" a="1"/>
  <c r="CJ147" i="1"/>
  <c r="CI147" i="1"/>
  <c r="CH148" i="1" a="1"/>
  <c r="CH148" i="1"/>
  <c r="CJ148" i="1" a="1"/>
  <c r="CJ148" i="1"/>
  <c r="CI148" i="1"/>
  <c r="CH149" i="1" a="1"/>
  <c r="CH149" i="1"/>
  <c r="CJ149" i="1" a="1"/>
  <c r="CJ149" i="1"/>
  <c r="CI149" i="1"/>
  <c r="CH150" i="1" a="1"/>
  <c r="CH150" i="1"/>
  <c r="CJ150" i="1" a="1"/>
  <c r="CJ150" i="1"/>
  <c r="CI150" i="1"/>
  <c r="DI1" i="1"/>
  <c r="DH2" i="1" a="1"/>
  <c r="DH2" i="1"/>
  <c r="DJ2" i="1" a="1"/>
  <c r="DJ2" i="1"/>
  <c r="DI2" i="1"/>
  <c r="DH3" i="1" a="1"/>
  <c r="DH3" i="1"/>
  <c r="DJ3" i="1" a="1"/>
  <c r="DJ3" i="1"/>
  <c r="DI3" i="1"/>
  <c r="DH4" i="1" a="1"/>
  <c r="DH4" i="1"/>
  <c r="DJ4" i="1" a="1"/>
  <c r="DJ4" i="1"/>
  <c r="DI4" i="1"/>
  <c r="DH5" i="1" a="1"/>
  <c r="DH5" i="1"/>
  <c r="DJ5" i="1" a="1"/>
  <c r="DJ5" i="1"/>
  <c r="DI5" i="1"/>
  <c r="DH6" i="1" a="1"/>
  <c r="DH6" i="1"/>
  <c r="DJ6" i="1" a="1"/>
  <c r="DJ6" i="1"/>
  <c r="DI6" i="1"/>
  <c r="DH7" i="1" a="1"/>
  <c r="DH7" i="1"/>
  <c r="DJ7" i="1" a="1"/>
  <c r="DJ7" i="1"/>
  <c r="DI7" i="1"/>
  <c r="DH8" i="1" a="1"/>
  <c r="DH8" i="1"/>
  <c r="DJ8" i="1" a="1"/>
  <c r="DJ8" i="1"/>
  <c r="DI8" i="1"/>
  <c r="DH9" i="1" a="1"/>
  <c r="DH9" i="1"/>
  <c r="DJ9" i="1" a="1"/>
  <c r="DJ9" i="1"/>
  <c r="DI9" i="1"/>
  <c r="DH10" i="1" a="1"/>
  <c r="DH10" i="1"/>
  <c r="DJ10" i="1" a="1"/>
  <c r="DJ10" i="1"/>
  <c r="DI10" i="1"/>
  <c r="DH11" i="1" a="1"/>
  <c r="DH11" i="1"/>
  <c r="DJ11" i="1" a="1"/>
  <c r="DJ11" i="1"/>
  <c r="DI11" i="1"/>
  <c r="DH12" i="1" a="1"/>
  <c r="DH12" i="1"/>
  <c r="DJ12" i="1" a="1"/>
  <c r="DJ12" i="1"/>
  <c r="DI12" i="1"/>
  <c r="DH13" i="1" a="1"/>
  <c r="DH13" i="1"/>
  <c r="DJ13" i="1" a="1"/>
  <c r="DJ13" i="1"/>
  <c r="DI13" i="1"/>
  <c r="DH14" i="1" a="1"/>
  <c r="DH14" i="1"/>
  <c r="DJ14" i="1" a="1"/>
  <c r="DJ14" i="1"/>
  <c r="DI14" i="1"/>
  <c r="DH15" i="1" a="1"/>
  <c r="DH15" i="1"/>
  <c r="DJ15" i="1" a="1"/>
  <c r="DJ15" i="1"/>
  <c r="DI15" i="1"/>
  <c r="DH16" i="1" a="1"/>
  <c r="DH16" i="1"/>
  <c r="DJ16" i="1" a="1"/>
  <c r="DJ16" i="1"/>
  <c r="DI16" i="1"/>
  <c r="DH17" i="1" a="1"/>
  <c r="DH17" i="1"/>
  <c r="DJ17" i="1" a="1"/>
  <c r="DJ17" i="1"/>
  <c r="DI17" i="1"/>
  <c r="DH18" i="1" a="1"/>
  <c r="DH18" i="1"/>
  <c r="DJ18" i="1" a="1"/>
  <c r="DJ18" i="1"/>
  <c r="DI18" i="1"/>
  <c r="DH19" i="1" a="1"/>
  <c r="DH19" i="1"/>
  <c r="DJ19" i="1" a="1"/>
  <c r="DJ19" i="1"/>
  <c r="DI19" i="1"/>
  <c r="DH20" i="1" a="1"/>
  <c r="DH20" i="1"/>
  <c r="DJ20" i="1" a="1"/>
  <c r="DJ20" i="1"/>
  <c r="DI20" i="1"/>
  <c r="DH21" i="1" a="1"/>
  <c r="DH21" i="1"/>
  <c r="DJ21" i="1" a="1"/>
  <c r="DJ21" i="1"/>
  <c r="DI21" i="1"/>
  <c r="DH22" i="1" a="1"/>
  <c r="DH22" i="1"/>
  <c r="DJ22" i="1" a="1"/>
  <c r="DJ22" i="1"/>
  <c r="DI22" i="1"/>
  <c r="DH23" i="1" a="1"/>
  <c r="DH23" i="1"/>
  <c r="DJ23" i="1" a="1"/>
  <c r="DJ23" i="1"/>
  <c r="DI23" i="1"/>
  <c r="DH24" i="1" a="1"/>
  <c r="DH24" i="1"/>
  <c r="DJ24" i="1" a="1"/>
  <c r="DJ24" i="1"/>
  <c r="DI24" i="1"/>
  <c r="DH25" i="1" a="1"/>
  <c r="DH25" i="1"/>
  <c r="DJ25" i="1" a="1"/>
  <c r="DJ25" i="1"/>
  <c r="DI25" i="1"/>
  <c r="DH26" i="1" a="1"/>
  <c r="DH26" i="1"/>
  <c r="DJ26" i="1" a="1"/>
  <c r="DJ26" i="1"/>
  <c r="DI26" i="1"/>
  <c r="DH27" i="1" a="1"/>
  <c r="DH27" i="1"/>
  <c r="DJ27" i="1" a="1"/>
  <c r="DJ27" i="1"/>
  <c r="DI27" i="1"/>
  <c r="DH28" i="1" a="1"/>
  <c r="DH28" i="1"/>
  <c r="DJ28" i="1" a="1"/>
  <c r="DJ28" i="1"/>
  <c r="DI28" i="1"/>
  <c r="DH29" i="1" a="1"/>
  <c r="DH29" i="1"/>
  <c r="DJ29" i="1" a="1"/>
  <c r="DJ29" i="1"/>
  <c r="DI29" i="1"/>
  <c r="DH30" i="1" a="1"/>
  <c r="DH30" i="1"/>
  <c r="DJ30" i="1" a="1"/>
  <c r="DJ30" i="1"/>
  <c r="DI30" i="1"/>
  <c r="DH31" i="1" a="1"/>
  <c r="DH31" i="1"/>
  <c r="DJ31" i="1" a="1"/>
  <c r="DJ31" i="1"/>
  <c r="DI31" i="1"/>
  <c r="DH32" i="1" a="1"/>
  <c r="DH32" i="1"/>
  <c r="DJ32" i="1" a="1"/>
  <c r="DJ32" i="1"/>
  <c r="DI32" i="1"/>
  <c r="DH33" i="1" a="1"/>
  <c r="DH33" i="1"/>
  <c r="DJ33" i="1" a="1"/>
  <c r="DJ33" i="1"/>
  <c r="DI33" i="1"/>
  <c r="DH34" i="1" a="1"/>
  <c r="DH34" i="1"/>
  <c r="DJ34" i="1" a="1"/>
  <c r="DJ34" i="1"/>
  <c r="DI34" i="1"/>
  <c r="DH35" i="1" a="1"/>
  <c r="DH35" i="1"/>
  <c r="DJ35" i="1" a="1"/>
  <c r="DJ35" i="1"/>
  <c r="DI35" i="1"/>
  <c r="DH36" i="1" a="1"/>
  <c r="DH36" i="1"/>
  <c r="DJ36" i="1" a="1"/>
  <c r="DJ36" i="1"/>
  <c r="DI36" i="1"/>
  <c r="DH37" i="1" a="1"/>
  <c r="DH37" i="1"/>
  <c r="DJ37" i="1" a="1"/>
  <c r="DJ37" i="1"/>
  <c r="DI37" i="1"/>
  <c r="DH38" i="1" a="1"/>
  <c r="DH38" i="1"/>
  <c r="DJ38" i="1" a="1"/>
  <c r="DJ38" i="1"/>
  <c r="DI38" i="1"/>
  <c r="DH39" i="1" a="1"/>
  <c r="DH39" i="1"/>
  <c r="DJ39" i="1" a="1"/>
  <c r="DJ39" i="1"/>
  <c r="DI39" i="1"/>
  <c r="DH40" i="1" a="1"/>
  <c r="DH40" i="1"/>
  <c r="DJ40" i="1" a="1"/>
  <c r="DJ40" i="1"/>
  <c r="DI40" i="1"/>
  <c r="DH41" i="1" a="1"/>
  <c r="DH41" i="1"/>
  <c r="DJ41" i="1" a="1"/>
  <c r="DJ41" i="1"/>
  <c r="DI41" i="1"/>
  <c r="DH42" i="1" a="1"/>
  <c r="DH42" i="1"/>
  <c r="DJ42" i="1" a="1"/>
  <c r="DJ42" i="1"/>
  <c r="DI42" i="1"/>
  <c r="DH43" i="1" a="1"/>
  <c r="DH43" i="1"/>
  <c r="DJ43" i="1" a="1"/>
  <c r="DJ43" i="1"/>
  <c r="DI43" i="1"/>
  <c r="DH44" i="1" a="1"/>
  <c r="DH44" i="1"/>
  <c r="DJ44" i="1" a="1"/>
  <c r="DJ44" i="1"/>
  <c r="DI44" i="1"/>
  <c r="DH45" i="1" a="1"/>
  <c r="DH45" i="1"/>
  <c r="DJ45" i="1" a="1"/>
  <c r="DJ45" i="1"/>
  <c r="DI45" i="1"/>
  <c r="DH46" i="1" a="1"/>
  <c r="DH46" i="1"/>
  <c r="DJ46" i="1" a="1"/>
  <c r="DJ46" i="1"/>
  <c r="DI46" i="1"/>
  <c r="DH47" i="1" a="1"/>
  <c r="DH47" i="1"/>
  <c r="DJ47" i="1" a="1"/>
  <c r="DJ47" i="1"/>
  <c r="DI47" i="1"/>
  <c r="DH48" i="1" a="1"/>
  <c r="DH48" i="1"/>
  <c r="DJ48" i="1" a="1"/>
  <c r="DJ48" i="1"/>
  <c r="DI48" i="1"/>
  <c r="DH49" i="1" a="1"/>
  <c r="DH49" i="1"/>
  <c r="DJ49" i="1" a="1"/>
  <c r="DJ49" i="1"/>
  <c r="DI49" i="1"/>
  <c r="DH50" i="1" a="1"/>
  <c r="DH50" i="1"/>
  <c r="DJ50" i="1" a="1"/>
  <c r="DJ50" i="1"/>
  <c r="DI50" i="1"/>
  <c r="DH51" i="1" a="1"/>
  <c r="DH51" i="1"/>
  <c r="DJ51" i="1" a="1"/>
  <c r="DJ51" i="1"/>
  <c r="DI51" i="1"/>
  <c r="DH52" i="1" a="1"/>
  <c r="DH52" i="1"/>
  <c r="DJ52" i="1" a="1"/>
  <c r="DJ52" i="1"/>
  <c r="DI52" i="1"/>
  <c r="DH53" i="1" a="1"/>
  <c r="DH53" i="1"/>
  <c r="DJ53" i="1" a="1"/>
  <c r="DJ53" i="1"/>
  <c r="DI53" i="1"/>
  <c r="DH54" i="1" a="1"/>
  <c r="DH54" i="1"/>
  <c r="DJ54" i="1" a="1"/>
  <c r="DJ54" i="1"/>
  <c r="DI54" i="1"/>
  <c r="DH55" i="1" a="1"/>
  <c r="DH55" i="1"/>
  <c r="DJ55" i="1" a="1"/>
  <c r="DJ55" i="1"/>
  <c r="DI55" i="1"/>
  <c r="DH56" i="1" a="1"/>
  <c r="DH56" i="1"/>
  <c r="DJ56" i="1" a="1"/>
  <c r="DJ56" i="1"/>
  <c r="DI56" i="1"/>
  <c r="DH57" i="1" a="1"/>
  <c r="DH57" i="1"/>
  <c r="DJ57" i="1" a="1"/>
  <c r="DJ57" i="1"/>
  <c r="DI57" i="1"/>
  <c r="DH58" i="1" a="1"/>
  <c r="DH58" i="1"/>
  <c r="DJ58" i="1" a="1"/>
  <c r="DJ58" i="1"/>
  <c r="DI58" i="1"/>
  <c r="DH59" i="1" a="1"/>
  <c r="DH59" i="1"/>
  <c r="DJ59" i="1" a="1"/>
  <c r="DJ59" i="1"/>
  <c r="DI59" i="1"/>
  <c r="DH60" i="1" a="1"/>
  <c r="DH60" i="1"/>
  <c r="DJ60" i="1" a="1"/>
  <c r="DJ60" i="1"/>
  <c r="DI60" i="1"/>
  <c r="DH61" i="1" a="1"/>
  <c r="DH61" i="1"/>
  <c r="DJ61" i="1" a="1"/>
  <c r="DJ61" i="1"/>
  <c r="DI61" i="1"/>
  <c r="DH62" i="1" a="1"/>
  <c r="DH62" i="1"/>
  <c r="DJ62" i="1" a="1"/>
  <c r="DJ62" i="1"/>
  <c r="DI62" i="1"/>
  <c r="DH63" i="1" a="1"/>
  <c r="DH63" i="1"/>
  <c r="DJ63" i="1" a="1"/>
  <c r="DJ63" i="1"/>
  <c r="DI63" i="1"/>
  <c r="DH64" i="1" a="1"/>
  <c r="DH64" i="1"/>
  <c r="DJ64" i="1" a="1"/>
  <c r="DJ64" i="1"/>
  <c r="DI64" i="1"/>
  <c r="DH65" i="1" a="1"/>
  <c r="DH65" i="1"/>
  <c r="DJ65" i="1" a="1"/>
  <c r="DJ65" i="1"/>
  <c r="DI65" i="1"/>
  <c r="DH66" i="1" a="1"/>
  <c r="DH66" i="1"/>
  <c r="DJ66" i="1" a="1"/>
  <c r="DJ66" i="1"/>
  <c r="DI66" i="1"/>
  <c r="DH67" i="1" a="1"/>
  <c r="DH67" i="1"/>
  <c r="DJ67" i="1" a="1"/>
  <c r="DJ67" i="1"/>
  <c r="DI67" i="1"/>
  <c r="DH68" i="1" a="1"/>
  <c r="DH68" i="1"/>
  <c r="DJ68" i="1" a="1"/>
  <c r="DJ68" i="1"/>
  <c r="DI68" i="1"/>
  <c r="DH69" i="1" a="1"/>
  <c r="DH69" i="1"/>
  <c r="DJ69" i="1" a="1"/>
  <c r="DJ69" i="1"/>
  <c r="DI69" i="1"/>
  <c r="DH70" i="1" a="1"/>
  <c r="DH70" i="1"/>
  <c r="DJ70" i="1" a="1"/>
  <c r="DJ70" i="1"/>
  <c r="DI70" i="1"/>
  <c r="DH71" i="1" a="1"/>
  <c r="DH71" i="1"/>
  <c r="DJ71" i="1" a="1"/>
  <c r="DJ71" i="1"/>
  <c r="DI71" i="1"/>
  <c r="DH72" i="1" a="1"/>
  <c r="DH72" i="1"/>
  <c r="DJ72" i="1" a="1"/>
  <c r="DJ72" i="1"/>
  <c r="DI72" i="1"/>
  <c r="DH73" i="1" a="1"/>
  <c r="DH73" i="1"/>
  <c r="DJ73" i="1" a="1"/>
  <c r="DJ73" i="1"/>
  <c r="DI73" i="1"/>
  <c r="DH74" i="1" a="1"/>
  <c r="DH74" i="1"/>
  <c r="DJ74" i="1" a="1"/>
  <c r="DJ74" i="1"/>
  <c r="DI74" i="1"/>
  <c r="DH75" i="1" a="1"/>
  <c r="DH75" i="1"/>
  <c r="DJ75" i="1" a="1"/>
  <c r="DJ75" i="1"/>
  <c r="DI75" i="1"/>
  <c r="DH76" i="1" a="1"/>
  <c r="DH76" i="1"/>
  <c r="DJ76" i="1" a="1"/>
  <c r="DJ76" i="1"/>
  <c r="DI76" i="1"/>
  <c r="DH77" i="1" a="1"/>
  <c r="DH77" i="1"/>
  <c r="DJ77" i="1" a="1"/>
  <c r="DJ77" i="1"/>
  <c r="DI77" i="1"/>
  <c r="DH78" i="1" a="1"/>
  <c r="DH78" i="1"/>
  <c r="DJ78" i="1" a="1"/>
  <c r="DJ78" i="1"/>
  <c r="DI78" i="1"/>
  <c r="DH79" i="1" a="1"/>
  <c r="DH79" i="1"/>
  <c r="DJ79" i="1" a="1"/>
  <c r="DJ79" i="1"/>
  <c r="DI79" i="1"/>
  <c r="DH80" i="1" a="1"/>
  <c r="DH80" i="1"/>
  <c r="DJ80" i="1" a="1"/>
  <c r="DJ80" i="1"/>
  <c r="DI80" i="1"/>
  <c r="DH81" i="1" a="1"/>
  <c r="DH81" i="1"/>
  <c r="DJ81" i="1" a="1"/>
  <c r="DJ81" i="1"/>
  <c r="DI81" i="1"/>
  <c r="DH82" i="1" a="1"/>
  <c r="DH82" i="1"/>
  <c r="DJ82" i="1" a="1"/>
  <c r="DJ82" i="1"/>
  <c r="DI82" i="1"/>
  <c r="DH83" i="1" a="1"/>
  <c r="DH83" i="1"/>
  <c r="DJ83" i="1" a="1"/>
  <c r="DJ83" i="1"/>
  <c r="DI83" i="1"/>
  <c r="DH84" i="1" a="1"/>
  <c r="DH84" i="1"/>
  <c r="DJ84" i="1" a="1"/>
  <c r="DJ84" i="1"/>
  <c r="DI84" i="1"/>
  <c r="DH85" i="1" a="1"/>
  <c r="DH85" i="1"/>
  <c r="DJ85" i="1" a="1"/>
  <c r="DJ85" i="1"/>
  <c r="DI85" i="1"/>
  <c r="DH86" i="1" a="1"/>
  <c r="DH86" i="1"/>
  <c r="DJ86" i="1" a="1"/>
  <c r="DJ86" i="1"/>
  <c r="DI86" i="1"/>
  <c r="DH87" i="1" a="1"/>
  <c r="DH87" i="1"/>
  <c r="DJ87" i="1" a="1"/>
  <c r="DJ87" i="1"/>
  <c r="DI87" i="1"/>
  <c r="DH88" i="1" a="1"/>
  <c r="DH88" i="1"/>
  <c r="DJ88" i="1" a="1"/>
  <c r="DJ88" i="1"/>
  <c r="DI88" i="1"/>
  <c r="DH89" i="1" a="1"/>
  <c r="DH89" i="1"/>
  <c r="DJ89" i="1" a="1"/>
  <c r="DJ89" i="1"/>
  <c r="DI89" i="1"/>
  <c r="DH90" i="1" a="1"/>
  <c r="DH90" i="1"/>
  <c r="DJ90" i="1" a="1"/>
  <c r="DJ90" i="1"/>
  <c r="DI90" i="1"/>
  <c r="DH91" i="1" a="1"/>
  <c r="DH91" i="1"/>
  <c r="DJ91" i="1" a="1"/>
  <c r="DJ91" i="1"/>
  <c r="DI91" i="1"/>
  <c r="DH92" i="1" a="1"/>
  <c r="DH92" i="1"/>
  <c r="DJ92" i="1" a="1"/>
  <c r="DJ92" i="1"/>
  <c r="DI92" i="1"/>
  <c r="DH93" i="1" a="1"/>
  <c r="DH93" i="1"/>
  <c r="DJ93" i="1" a="1"/>
  <c r="DJ93" i="1"/>
  <c r="DI93" i="1"/>
  <c r="DH94" i="1" a="1"/>
  <c r="DH94" i="1"/>
  <c r="DJ94" i="1" a="1"/>
  <c r="DJ94" i="1"/>
  <c r="DI94" i="1"/>
  <c r="DH95" i="1" a="1"/>
  <c r="DH95" i="1"/>
  <c r="DJ95" i="1" a="1"/>
  <c r="DJ95" i="1"/>
  <c r="DI95" i="1"/>
  <c r="DH96" i="1" a="1"/>
  <c r="DH96" i="1"/>
  <c r="DJ96" i="1" a="1"/>
  <c r="DJ96" i="1"/>
  <c r="DI96" i="1"/>
  <c r="DH97" i="1" a="1"/>
  <c r="DH97" i="1"/>
  <c r="DJ97" i="1" a="1"/>
  <c r="DJ97" i="1"/>
  <c r="DI97" i="1"/>
  <c r="DH98" i="1" a="1"/>
  <c r="DH98" i="1"/>
  <c r="DJ98" i="1" a="1"/>
  <c r="DJ98" i="1"/>
  <c r="DI98" i="1"/>
  <c r="DH99" i="1" a="1"/>
  <c r="DH99" i="1"/>
  <c r="DJ99" i="1" a="1"/>
  <c r="DJ99" i="1"/>
  <c r="DI99" i="1"/>
  <c r="DH100" i="1" a="1"/>
  <c r="DH100" i="1"/>
  <c r="DJ100" i="1" a="1"/>
  <c r="DJ100" i="1"/>
  <c r="DI100" i="1"/>
  <c r="DH101" i="1" a="1"/>
  <c r="DH101" i="1"/>
  <c r="DJ101" i="1" a="1"/>
  <c r="DJ101" i="1"/>
  <c r="DI101" i="1"/>
  <c r="DH102" i="1" a="1"/>
  <c r="DH102" i="1"/>
  <c r="DJ102" i="1" a="1"/>
  <c r="DJ102" i="1"/>
  <c r="DI102" i="1"/>
  <c r="DH103" i="1" a="1"/>
  <c r="DH103" i="1"/>
  <c r="DJ103" i="1" a="1"/>
  <c r="DJ103" i="1"/>
  <c r="DI103" i="1"/>
  <c r="DH104" i="1" a="1"/>
  <c r="DH104" i="1"/>
  <c r="DJ104" i="1" a="1"/>
  <c r="DJ104" i="1"/>
  <c r="DI104" i="1"/>
  <c r="DH105" i="1" a="1"/>
  <c r="DH105" i="1"/>
  <c r="DJ105" i="1" a="1"/>
  <c r="DJ105" i="1"/>
  <c r="DI105" i="1"/>
  <c r="DH106" i="1" a="1"/>
  <c r="DH106" i="1"/>
  <c r="DJ106" i="1" a="1"/>
  <c r="DJ106" i="1"/>
  <c r="DI106" i="1"/>
  <c r="DH107" i="1" a="1"/>
  <c r="DH107" i="1"/>
  <c r="DJ107" i="1" a="1"/>
  <c r="DJ107" i="1"/>
  <c r="DI107" i="1"/>
  <c r="DH108" i="1" a="1"/>
  <c r="DH108" i="1"/>
  <c r="DJ108" i="1" a="1"/>
  <c r="DJ108" i="1"/>
  <c r="DI108" i="1"/>
  <c r="DH109" i="1" a="1"/>
  <c r="DH109" i="1"/>
  <c r="DJ109" i="1" a="1"/>
  <c r="DJ109" i="1"/>
  <c r="DI109" i="1"/>
  <c r="DH110" i="1" a="1"/>
  <c r="DH110" i="1"/>
  <c r="DJ110" i="1" a="1"/>
  <c r="DJ110" i="1"/>
  <c r="DI110" i="1"/>
  <c r="DH111" i="1" a="1"/>
  <c r="DH111" i="1"/>
  <c r="DJ111" i="1" a="1"/>
  <c r="DJ111" i="1"/>
  <c r="DI111" i="1"/>
  <c r="DH112" i="1" a="1"/>
  <c r="DH112" i="1"/>
  <c r="DJ112" i="1" a="1"/>
  <c r="DJ112" i="1"/>
  <c r="DI112" i="1"/>
  <c r="DH113" i="1" a="1"/>
  <c r="DH113" i="1"/>
  <c r="DJ113" i="1" a="1"/>
  <c r="DJ113" i="1"/>
  <c r="DI113" i="1"/>
  <c r="DH114" i="1" a="1"/>
  <c r="DH114" i="1"/>
  <c r="DJ114" i="1" a="1"/>
  <c r="DJ114" i="1"/>
  <c r="DI114" i="1"/>
  <c r="DH115" i="1" a="1"/>
  <c r="DH115" i="1"/>
  <c r="DJ115" i="1" a="1"/>
  <c r="DJ115" i="1"/>
  <c r="DI115" i="1"/>
  <c r="DH116" i="1" a="1"/>
  <c r="DH116" i="1"/>
  <c r="DJ116" i="1" a="1"/>
  <c r="DJ116" i="1"/>
  <c r="DI116" i="1"/>
  <c r="DH117" i="1" a="1"/>
  <c r="DH117" i="1"/>
  <c r="DJ117" i="1" a="1"/>
  <c r="DJ117" i="1"/>
  <c r="DI117" i="1"/>
  <c r="DH118" i="1" a="1"/>
  <c r="DH118" i="1"/>
  <c r="DJ118" i="1" a="1"/>
  <c r="DJ118" i="1"/>
  <c r="DI118" i="1"/>
  <c r="DH119" i="1" a="1"/>
  <c r="DH119" i="1"/>
  <c r="DJ119" i="1" a="1"/>
  <c r="DJ119" i="1"/>
  <c r="DI119" i="1"/>
  <c r="DH120" i="1" a="1"/>
  <c r="DH120" i="1"/>
  <c r="DJ120" i="1" a="1"/>
  <c r="DJ120" i="1"/>
  <c r="DI120" i="1"/>
  <c r="DH121" i="1" a="1"/>
  <c r="DH121" i="1"/>
  <c r="DJ121" i="1" a="1"/>
  <c r="DJ121" i="1"/>
  <c r="DI121" i="1"/>
  <c r="DH122" i="1" a="1"/>
  <c r="DH122" i="1"/>
  <c r="DJ122" i="1" a="1"/>
  <c r="DJ122" i="1"/>
  <c r="DI122" i="1"/>
  <c r="DH123" i="1" a="1"/>
  <c r="DH123" i="1"/>
  <c r="DJ123" i="1" a="1"/>
  <c r="DJ123" i="1"/>
  <c r="DI123" i="1"/>
  <c r="DH124" i="1" a="1"/>
  <c r="DH124" i="1"/>
  <c r="DJ124" i="1" a="1"/>
  <c r="DJ124" i="1"/>
  <c r="DI124" i="1"/>
  <c r="DH125" i="1" a="1"/>
  <c r="DH125" i="1"/>
  <c r="DJ125" i="1" a="1"/>
  <c r="DJ125" i="1"/>
  <c r="DI125" i="1"/>
  <c r="DH126" i="1" a="1"/>
  <c r="DH126" i="1"/>
  <c r="DJ126" i="1" a="1"/>
  <c r="DJ126" i="1"/>
  <c r="DI126" i="1"/>
  <c r="DH127" i="1" a="1"/>
  <c r="DH127" i="1"/>
  <c r="DJ127" i="1" a="1"/>
  <c r="DJ127" i="1"/>
  <c r="DI127" i="1"/>
  <c r="DH128" i="1" a="1"/>
  <c r="DH128" i="1"/>
  <c r="DJ128" i="1" a="1"/>
  <c r="DJ128" i="1"/>
  <c r="DI128" i="1"/>
  <c r="DH129" i="1" a="1"/>
  <c r="DH129" i="1"/>
  <c r="DJ129" i="1" a="1"/>
  <c r="DJ129" i="1"/>
  <c r="DI129" i="1"/>
  <c r="DH130" i="1" a="1"/>
  <c r="DH130" i="1"/>
  <c r="DJ130" i="1" a="1"/>
  <c r="DJ130" i="1"/>
  <c r="DI130" i="1"/>
  <c r="DH131" i="1" a="1"/>
  <c r="DH131" i="1"/>
  <c r="DJ131" i="1" a="1"/>
  <c r="DJ131" i="1"/>
  <c r="DI131" i="1"/>
  <c r="DH132" i="1" a="1"/>
  <c r="DH132" i="1"/>
  <c r="DJ132" i="1" a="1"/>
  <c r="DJ132" i="1"/>
  <c r="DI132" i="1"/>
  <c r="DH133" i="1" a="1"/>
  <c r="DH133" i="1"/>
  <c r="DJ133" i="1" a="1"/>
  <c r="DJ133" i="1"/>
  <c r="DI133" i="1"/>
  <c r="DH134" i="1" a="1"/>
  <c r="DH134" i="1"/>
  <c r="DJ134" i="1" a="1"/>
  <c r="DJ134" i="1"/>
  <c r="DI134" i="1"/>
  <c r="DH135" i="1" a="1"/>
  <c r="DH135" i="1"/>
  <c r="DJ135" i="1" a="1"/>
  <c r="DJ135" i="1"/>
  <c r="DI135" i="1"/>
  <c r="DH136" i="1" a="1"/>
  <c r="DH136" i="1"/>
  <c r="DJ136" i="1" a="1"/>
  <c r="DJ136" i="1"/>
  <c r="DI136" i="1"/>
  <c r="DH137" i="1" a="1"/>
  <c r="DH137" i="1"/>
  <c r="DJ137" i="1" a="1"/>
  <c r="DJ137" i="1"/>
  <c r="DI137" i="1"/>
  <c r="DH138" i="1" a="1"/>
  <c r="DH138" i="1"/>
  <c r="DJ138" i="1" a="1"/>
  <c r="DJ138" i="1"/>
  <c r="DI138" i="1"/>
  <c r="DH139" i="1" a="1"/>
  <c r="DH139" i="1"/>
  <c r="DJ139" i="1" a="1"/>
  <c r="DJ139" i="1"/>
  <c r="DI139" i="1"/>
  <c r="DH140" i="1" a="1"/>
  <c r="DH140" i="1"/>
  <c r="DJ140" i="1" a="1"/>
  <c r="DJ140" i="1"/>
  <c r="DI140" i="1"/>
  <c r="DH141" i="1" a="1"/>
  <c r="DH141" i="1"/>
  <c r="DJ141" i="1" a="1"/>
  <c r="DJ141" i="1"/>
  <c r="DI141" i="1"/>
  <c r="DH142" i="1" a="1"/>
  <c r="DH142" i="1"/>
  <c r="DJ142" i="1" a="1"/>
  <c r="DJ142" i="1"/>
  <c r="DI142" i="1"/>
  <c r="DH143" i="1" a="1"/>
  <c r="DH143" i="1"/>
  <c r="DJ143" i="1" a="1"/>
  <c r="DJ143" i="1"/>
  <c r="DI143" i="1"/>
  <c r="DH144" i="1" a="1"/>
  <c r="DH144" i="1"/>
  <c r="DJ144" i="1" a="1"/>
  <c r="DJ144" i="1"/>
  <c r="DI144" i="1"/>
  <c r="DH145" i="1" a="1"/>
  <c r="DH145" i="1"/>
  <c r="DJ145" i="1" a="1"/>
  <c r="DJ145" i="1"/>
  <c r="DI145" i="1"/>
  <c r="DH146" i="1" a="1"/>
  <c r="DH146" i="1"/>
  <c r="DJ146" i="1" a="1"/>
  <c r="DJ146" i="1"/>
  <c r="DI146" i="1"/>
  <c r="DH147" i="1" a="1"/>
  <c r="DH147" i="1"/>
  <c r="DJ147" i="1" a="1"/>
  <c r="DJ147" i="1"/>
  <c r="DI147" i="1"/>
  <c r="DH148" i="1" a="1"/>
  <c r="DH148" i="1"/>
  <c r="DJ148" i="1" a="1"/>
  <c r="DJ148" i="1"/>
  <c r="DI148" i="1"/>
  <c r="DH149" i="1" a="1"/>
  <c r="DH149" i="1"/>
  <c r="DJ149" i="1" a="1"/>
  <c r="DJ149" i="1"/>
  <c r="DI149" i="1"/>
  <c r="DH150" i="1" a="1"/>
  <c r="DH150" i="1"/>
  <c r="DJ150" i="1" a="1"/>
  <c r="DJ150" i="1"/>
  <c r="DI150" i="1"/>
  <c r="EI1" i="1"/>
  <c r="EH2" i="1" a="1"/>
  <c r="EH2" i="1"/>
  <c r="EJ2" i="1" a="1"/>
  <c r="EJ2" i="1"/>
  <c r="EI2" i="1"/>
  <c r="EH3" i="1" a="1"/>
  <c r="EH3" i="1"/>
  <c r="EJ3" i="1" a="1"/>
  <c r="EJ3" i="1"/>
  <c r="EI3" i="1"/>
  <c r="EH4" i="1" a="1"/>
  <c r="EH4" i="1"/>
  <c r="EJ4" i="1" a="1"/>
  <c r="EJ4" i="1"/>
  <c r="EI4" i="1"/>
  <c r="EH5" i="1" a="1"/>
  <c r="EH5" i="1"/>
  <c r="EJ5" i="1" a="1"/>
  <c r="EJ5" i="1"/>
  <c r="EI5" i="1"/>
  <c r="EH6" i="1" a="1"/>
  <c r="EH6" i="1"/>
  <c r="EJ6" i="1" a="1"/>
  <c r="EJ6" i="1"/>
  <c r="EI6" i="1"/>
  <c r="EH7" i="1" a="1"/>
  <c r="EH7" i="1"/>
  <c r="EJ7" i="1" a="1"/>
  <c r="EJ7" i="1"/>
  <c r="EI7" i="1"/>
  <c r="EH8" i="1" a="1"/>
  <c r="EH8" i="1"/>
  <c r="EJ8" i="1" a="1"/>
  <c r="EJ8" i="1"/>
  <c r="EI8" i="1"/>
  <c r="EH9" i="1" a="1"/>
  <c r="EH9" i="1"/>
  <c r="EJ9" i="1" a="1"/>
  <c r="EJ9" i="1"/>
  <c r="EI9" i="1"/>
  <c r="EH10" i="1" a="1"/>
  <c r="EH10" i="1"/>
  <c r="EJ10" i="1" a="1"/>
  <c r="EJ10" i="1"/>
  <c r="EI10" i="1"/>
  <c r="EH11" i="1" a="1"/>
  <c r="EH11" i="1"/>
  <c r="EJ11" i="1" a="1"/>
  <c r="EJ11" i="1"/>
  <c r="EI11" i="1"/>
  <c r="EH12" i="1" a="1"/>
  <c r="EH12" i="1"/>
  <c r="EJ12" i="1" a="1"/>
  <c r="EJ12" i="1"/>
  <c r="EI12" i="1"/>
  <c r="EH13" i="1" a="1"/>
  <c r="EH13" i="1"/>
  <c r="EJ13" i="1" a="1"/>
  <c r="EJ13" i="1"/>
  <c r="EI13" i="1"/>
  <c r="EH14" i="1" a="1"/>
  <c r="EH14" i="1"/>
  <c r="EJ14" i="1" a="1"/>
  <c r="EJ14" i="1"/>
  <c r="EI14" i="1"/>
  <c r="EH15" i="1" a="1"/>
  <c r="EH15" i="1"/>
  <c r="EJ15" i="1" a="1"/>
  <c r="EJ15" i="1"/>
  <c r="EI15" i="1"/>
  <c r="EH16" i="1" a="1"/>
  <c r="EH16" i="1"/>
  <c r="EJ16" i="1" a="1"/>
  <c r="EJ16" i="1"/>
  <c r="EI16" i="1"/>
  <c r="EH17" i="1" a="1"/>
  <c r="EH17" i="1"/>
  <c r="EJ17" i="1" a="1"/>
  <c r="EJ17" i="1"/>
  <c r="EI17" i="1"/>
  <c r="EH18" i="1" a="1"/>
  <c r="EH18" i="1"/>
  <c r="EJ18" i="1" a="1"/>
  <c r="EJ18" i="1"/>
  <c r="EI18" i="1"/>
  <c r="EH19" i="1" a="1"/>
  <c r="EH19" i="1"/>
  <c r="EJ19" i="1" a="1"/>
  <c r="EJ19" i="1"/>
  <c r="EI19" i="1"/>
  <c r="EH20" i="1" a="1"/>
  <c r="EH20" i="1"/>
  <c r="EJ20" i="1" a="1"/>
  <c r="EJ20" i="1"/>
  <c r="EI20" i="1"/>
  <c r="EH21" i="1" a="1"/>
  <c r="EH21" i="1"/>
  <c r="EJ21" i="1" a="1"/>
  <c r="EJ21" i="1"/>
  <c r="EI21" i="1"/>
  <c r="EH22" i="1" a="1"/>
  <c r="EH22" i="1"/>
  <c r="EJ22" i="1" a="1"/>
  <c r="EJ22" i="1"/>
  <c r="EI22" i="1"/>
  <c r="EH23" i="1" a="1"/>
  <c r="EH23" i="1"/>
  <c r="EJ23" i="1" a="1"/>
  <c r="EJ23" i="1"/>
  <c r="EI23" i="1"/>
  <c r="EH24" i="1" a="1"/>
  <c r="EH24" i="1"/>
  <c r="EJ24" i="1" a="1"/>
  <c r="EJ24" i="1"/>
  <c r="EI24" i="1"/>
  <c r="EH25" i="1" a="1"/>
  <c r="EH25" i="1"/>
  <c r="EJ25" i="1" a="1"/>
  <c r="EJ25" i="1"/>
  <c r="EI25" i="1"/>
  <c r="EH26" i="1" a="1"/>
  <c r="EH26" i="1"/>
  <c r="EJ26" i="1" a="1"/>
  <c r="EJ26" i="1"/>
  <c r="EI26" i="1"/>
  <c r="EH27" i="1" a="1"/>
  <c r="EH27" i="1"/>
  <c r="EJ27" i="1" a="1"/>
  <c r="EJ27" i="1"/>
  <c r="EI27" i="1"/>
  <c r="EH28" i="1" a="1"/>
  <c r="EH28" i="1"/>
  <c r="EJ28" i="1" a="1"/>
  <c r="EJ28" i="1"/>
  <c r="EI28" i="1"/>
  <c r="EH29" i="1" a="1"/>
  <c r="EH29" i="1"/>
  <c r="EJ29" i="1" a="1"/>
  <c r="EJ29" i="1"/>
  <c r="EI29" i="1"/>
  <c r="EH30" i="1" a="1"/>
  <c r="EH30" i="1"/>
  <c r="EJ30" i="1" a="1"/>
  <c r="EJ30" i="1"/>
  <c r="EI30" i="1"/>
  <c r="EH31" i="1" a="1"/>
  <c r="EH31" i="1"/>
  <c r="EJ31" i="1" a="1"/>
  <c r="EJ31" i="1"/>
  <c r="EI31" i="1"/>
  <c r="EH32" i="1" a="1"/>
  <c r="EH32" i="1"/>
  <c r="EJ32" i="1" a="1"/>
  <c r="EJ32" i="1"/>
  <c r="EI32" i="1"/>
  <c r="EH33" i="1" a="1"/>
  <c r="EH33" i="1"/>
  <c r="EJ33" i="1" a="1"/>
  <c r="EJ33" i="1"/>
  <c r="EI33" i="1"/>
  <c r="EH34" i="1" a="1"/>
  <c r="EH34" i="1"/>
  <c r="EJ34" i="1" a="1"/>
  <c r="EJ34" i="1"/>
  <c r="EI34" i="1"/>
  <c r="EH35" i="1" a="1"/>
  <c r="EH35" i="1"/>
  <c r="EJ35" i="1" a="1"/>
  <c r="EJ35" i="1"/>
  <c r="EI35" i="1"/>
  <c r="EH36" i="1" a="1"/>
  <c r="EH36" i="1"/>
  <c r="EJ36" i="1" a="1"/>
  <c r="EJ36" i="1"/>
  <c r="EI36" i="1"/>
  <c r="EH37" i="1" a="1"/>
  <c r="EH37" i="1"/>
  <c r="EJ37" i="1" a="1"/>
  <c r="EJ37" i="1"/>
  <c r="EI37" i="1"/>
  <c r="EH38" i="1" a="1"/>
  <c r="EH38" i="1"/>
  <c r="EJ38" i="1" a="1"/>
  <c r="EJ38" i="1"/>
  <c r="EI38" i="1"/>
  <c r="EH39" i="1" a="1"/>
  <c r="EH39" i="1"/>
  <c r="EJ39" i="1" a="1"/>
  <c r="EJ39" i="1"/>
  <c r="EI39" i="1"/>
  <c r="EH40" i="1" a="1"/>
  <c r="EH40" i="1"/>
  <c r="EJ40" i="1" a="1"/>
  <c r="EJ40" i="1"/>
  <c r="EI40" i="1"/>
  <c r="EH41" i="1" a="1"/>
  <c r="EH41" i="1"/>
  <c r="EJ41" i="1" a="1"/>
  <c r="EJ41" i="1"/>
  <c r="EI41" i="1"/>
  <c r="EH42" i="1" a="1"/>
  <c r="EH42" i="1"/>
  <c r="EJ42" i="1" a="1"/>
  <c r="EJ42" i="1"/>
  <c r="EI42" i="1"/>
  <c r="EH43" i="1" a="1"/>
  <c r="EH43" i="1"/>
  <c r="EJ43" i="1" a="1"/>
  <c r="EJ43" i="1"/>
  <c r="EI43" i="1"/>
  <c r="EH44" i="1" a="1"/>
  <c r="EH44" i="1"/>
  <c r="EJ44" i="1" a="1"/>
  <c r="EJ44" i="1"/>
  <c r="EI44" i="1"/>
  <c r="EH45" i="1" a="1"/>
  <c r="EH45" i="1"/>
  <c r="EJ45" i="1" a="1"/>
  <c r="EJ45" i="1"/>
  <c r="EI45" i="1"/>
  <c r="EH46" i="1" a="1"/>
  <c r="EH46" i="1"/>
  <c r="EJ46" i="1" a="1"/>
  <c r="EJ46" i="1"/>
  <c r="EI46" i="1"/>
  <c r="EH47" i="1" a="1"/>
  <c r="EH47" i="1"/>
  <c r="EJ47" i="1" a="1"/>
  <c r="EJ47" i="1"/>
  <c r="EI47" i="1"/>
  <c r="EH48" i="1" a="1"/>
  <c r="EH48" i="1"/>
  <c r="EJ48" i="1" a="1"/>
  <c r="EJ48" i="1"/>
  <c r="EI48" i="1"/>
  <c r="EH49" i="1" a="1"/>
  <c r="EH49" i="1"/>
  <c r="EJ49" i="1" a="1"/>
  <c r="EJ49" i="1"/>
  <c r="EI49" i="1"/>
  <c r="EH50" i="1" a="1"/>
  <c r="EH50" i="1"/>
  <c r="EJ50" i="1" a="1"/>
  <c r="EJ50" i="1"/>
  <c r="EI50" i="1"/>
  <c r="EH51" i="1" a="1"/>
  <c r="EH51" i="1"/>
  <c r="EJ51" i="1" a="1"/>
  <c r="EJ51" i="1"/>
  <c r="EI51" i="1"/>
  <c r="EH52" i="1" a="1"/>
  <c r="EH52" i="1"/>
  <c r="EJ52" i="1" a="1"/>
  <c r="EJ52" i="1"/>
  <c r="EI52" i="1"/>
  <c r="EH53" i="1" a="1"/>
  <c r="EH53" i="1"/>
  <c r="EJ53" i="1" a="1"/>
  <c r="EJ53" i="1"/>
  <c r="EI53" i="1"/>
  <c r="EH54" i="1" a="1"/>
  <c r="EH54" i="1"/>
  <c r="EJ54" i="1" a="1"/>
  <c r="EJ54" i="1"/>
  <c r="EI54" i="1"/>
  <c r="EH55" i="1" a="1"/>
  <c r="EH55" i="1"/>
  <c r="EJ55" i="1" a="1"/>
  <c r="EJ55" i="1"/>
  <c r="EI55" i="1"/>
  <c r="EH56" i="1" a="1"/>
  <c r="EH56" i="1"/>
  <c r="EJ56" i="1" a="1"/>
  <c r="EJ56" i="1"/>
  <c r="EI56" i="1"/>
  <c r="EH57" i="1" a="1"/>
  <c r="EH57" i="1"/>
  <c r="EJ57" i="1" a="1"/>
  <c r="EJ57" i="1"/>
  <c r="EI57" i="1"/>
  <c r="EH58" i="1" a="1"/>
  <c r="EH58" i="1"/>
  <c r="EJ58" i="1" a="1"/>
  <c r="EJ58" i="1"/>
  <c r="EI58" i="1"/>
  <c r="EH59" i="1" a="1"/>
  <c r="EH59" i="1"/>
  <c r="EJ59" i="1" a="1"/>
  <c r="EJ59" i="1"/>
  <c r="EI59" i="1"/>
  <c r="EH60" i="1" a="1"/>
  <c r="EH60" i="1"/>
  <c r="EJ60" i="1" a="1"/>
  <c r="EJ60" i="1"/>
  <c r="EI60" i="1"/>
  <c r="EH61" i="1" a="1"/>
  <c r="EH61" i="1"/>
  <c r="EJ61" i="1" a="1"/>
  <c r="EJ61" i="1"/>
  <c r="EI61" i="1"/>
  <c r="EH62" i="1" a="1"/>
  <c r="EH62" i="1"/>
  <c r="EJ62" i="1" a="1"/>
  <c r="EJ62" i="1"/>
  <c r="EI62" i="1"/>
  <c r="EH63" i="1" a="1"/>
  <c r="EH63" i="1"/>
  <c r="EJ63" i="1" a="1"/>
  <c r="EJ63" i="1"/>
  <c r="EI63" i="1"/>
  <c r="EH64" i="1" a="1"/>
  <c r="EH64" i="1"/>
  <c r="EJ64" i="1" a="1"/>
  <c r="EJ64" i="1"/>
  <c r="EI64" i="1"/>
  <c r="EH65" i="1" a="1"/>
  <c r="EH65" i="1"/>
  <c r="EJ65" i="1" a="1"/>
  <c r="EJ65" i="1"/>
  <c r="EI65" i="1"/>
  <c r="EH66" i="1" a="1"/>
  <c r="EH66" i="1"/>
  <c r="EJ66" i="1" a="1"/>
  <c r="EJ66" i="1"/>
  <c r="EI66" i="1"/>
  <c r="EH67" i="1" a="1"/>
  <c r="EH67" i="1"/>
  <c r="EJ67" i="1" a="1"/>
  <c r="EJ67" i="1"/>
  <c r="EI67" i="1"/>
  <c r="EH68" i="1" a="1"/>
  <c r="EH68" i="1"/>
  <c r="EJ68" i="1" a="1"/>
  <c r="EJ68" i="1"/>
  <c r="EI68" i="1"/>
  <c r="EH69" i="1" a="1"/>
  <c r="EH69" i="1"/>
  <c r="EJ69" i="1" a="1"/>
  <c r="EJ69" i="1"/>
  <c r="EI69" i="1"/>
  <c r="EH70" i="1" a="1"/>
  <c r="EH70" i="1"/>
  <c r="EJ70" i="1" a="1"/>
  <c r="EJ70" i="1"/>
  <c r="EI70" i="1"/>
  <c r="EH71" i="1" a="1"/>
  <c r="EH71" i="1"/>
  <c r="EJ71" i="1" a="1"/>
  <c r="EJ71" i="1"/>
  <c r="EI71" i="1"/>
  <c r="EH72" i="1" a="1"/>
  <c r="EH72" i="1"/>
  <c r="EJ72" i="1" a="1"/>
  <c r="EJ72" i="1"/>
  <c r="EI72" i="1"/>
  <c r="EH73" i="1" a="1"/>
  <c r="EH73" i="1"/>
  <c r="EJ73" i="1" a="1"/>
  <c r="EJ73" i="1"/>
  <c r="EI73" i="1"/>
  <c r="EH74" i="1" a="1"/>
  <c r="EH74" i="1"/>
  <c r="EJ74" i="1" a="1"/>
  <c r="EJ74" i="1"/>
  <c r="EI74" i="1"/>
  <c r="EH75" i="1" a="1"/>
  <c r="EH75" i="1"/>
  <c r="EJ75" i="1" a="1"/>
  <c r="EJ75" i="1"/>
  <c r="EI75" i="1"/>
  <c r="EH76" i="1" a="1"/>
  <c r="EH76" i="1"/>
  <c r="EJ76" i="1" a="1"/>
  <c r="EJ76" i="1"/>
  <c r="EI76" i="1"/>
  <c r="EH77" i="1" a="1"/>
  <c r="EH77" i="1"/>
  <c r="EJ77" i="1" a="1"/>
  <c r="EJ77" i="1"/>
  <c r="EI77" i="1"/>
  <c r="EH78" i="1" a="1"/>
  <c r="EH78" i="1"/>
  <c r="EJ78" i="1" a="1"/>
  <c r="EJ78" i="1"/>
  <c r="EI78" i="1"/>
  <c r="EH79" i="1" a="1"/>
  <c r="EH79" i="1"/>
  <c r="EJ79" i="1" a="1"/>
  <c r="EJ79" i="1"/>
  <c r="EI79" i="1"/>
  <c r="EH80" i="1" a="1"/>
  <c r="EH80" i="1"/>
  <c r="EJ80" i="1" a="1"/>
  <c r="EJ80" i="1"/>
  <c r="EI80" i="1"/>
  <c r="EH81" i="1" a="1"/>
  <c r="EH81" i="1"/>
  <c r="EJ81" i="1" a="1"/>
  <c r="EJ81" i="1"/>
  <c r="EI81" i="1"/>
  <c r="EH82" i="1" a="1"/>
  <c r="EH82" i="1"/>
  <c r="EJ82" i="1" a="1"/>
  <c r="EJ82" i="1"/>
  <c r="EI82" i="1"/>
  <c r="EH83" i="1" a="1"/>
  <c r="EH83" i="1"/>
  <c r="EJ83" i="1" a="1"/>
  <c r="EJ83" i="1"/>
  <c r="EI83" i="1"/>
  <c r="EH84" i="1" a="1"/>
  <c r="EH84" i="1"/>
  <c r="EJ84" i="1" a="1"/>
  <c r="EJ84" i="1"/>
  <c r="EI84" i="1"/>
  <c r="EH85" i="1" a="1"/>
  <c r="EH85" i="1"/>
  <c r="EJ85" i="1" a="1"/>
  <c r="EJ85" i="1"/>
  <c r="EI85" i="1"/>
  <c r="EH86" i="1" a="1"/>
  <c r="EH86" i="1"/>
  <c r="EJ86" i="1" a="1"/>
  <c r="EJ86" i="1"/>
  <c r="EI86" i="1"/>
  <c r="EH87" i="1" a="1"/>
  <c r="EH87" i="1"/>
  <c r="EJ87" i="1" a="1"/>
  <c r="EJ87" i="1"/>
  <c r="EI87" i="1"/>
  <c r="EH88" i="1" a="1"/>
  <c r="EH88" i="1"/>
  <c r="EJ88" i="1" a="1"/>
  <c r="EJ88" i="1"/>
  <c r="EI88" i="1"/>
  <c r="EH89" i="1" a="1"/>
  <c r="EH89" i="1"/>
  <c r="EJ89" i="1" a="1"/>
  <c r="EJ89" i="1"/>
  <c r="EI89" i="1"/>
  <c r="EH90" i="1" a="1"/>
  <c r="EH90" i="1"/>
  <c r="EJ90" i="1" a="1"/>
  <c r="EJ90" i="1"/>
  <c r="EI90" i="1"/>
  <c r="EH91" i="1" a="1"/>
  <c r="EH91" i="1"/>
  <c r="EJ91" i="1" a="1"/>
  <c r="EJ91" i="1"/>
  <c r="EI91" i="1"/>
  <c r="EH92" i="1" a="1"/>
  <c r="EH92" i="1"/>
  <c r="EJ92" i="1" a="1"/>
  <c r="EJ92" i="1"/>
  <c r="EI92" i="1"/>
  <c r="EH93" i="1" a="1"/>
  <c r="EH93" i="1"/>
  <c r="EJ93" i="1" a="1"/>
  <c r="EJ93" i="1"/>
  <c r="EI93" i="1"/>
  <c r="EH94" i="1" a="1"/>
  <c r="EH94" i="1"/>
  <c r="EJ94" i="1" a="1"/>
  <c r="EJ94" i="1"/>
  <c r="EI94" i="1"/>
  <c r="EH95" i="1" a="1"/>
  <c r="EH95" i="1"/>
  <c r="EJ95" i="1" a="1"/>
  <c r="EJ95" i="1"/>
  <c r="EI95" i="1"/>
  <c r="EH96" i="1" a="1"/>
  <c r="EH96" i="1"/>
  <c r="EJ96" i="1" a="1"/>
  <c r="EJ96" i="1"/>
  <c r="EI96" i="1"/>
  <c r="EH97" i="1" a="1"/>
  <c r="EH97" i="1"/>
  <c r="EJ97" i="1" a="1"/>
  <c r="EJ97" i="1"/>
  <c r="EI97" i="1"/>
  <c r="EH98" i="1" a="1"/>
  <c r="EH98" i="1"/>
  <c r="EJ98" i="1" a="1"/>
  <c r="EJ98" i="1"/>
  <c r="EI98" i="1"/>
  <c r="EH99" i="1" a="1"/>
  <c r="EH99" i="1"/>
  <c r="EJ99" i="1" a="1"/>
  <c r="EJ99" i="1"/>
  <c r="EI99" i="1"/>
  <c r="EH100" i="1" a="1"/>
  <c r="EH100" i="1"/>
  <c r="EJ100" i="1" a="1"/>
  <c r="EJ100" i="1"/>
  <c r="EI100" i="1"/>
  <c r="EH101" i="1" a="1"/>
  <c r="EH101" i="1"/>
  <c r="EJ101" i="1" a="1"/>
  <c r="EJ101" i="1"/>
  <c r="EI101" i="1"/>
  <c r="EH102" i="1" a="1"/>
  <c r="EH102" i="1"/>
  <c r="EJ102" i="1" a="1"/>
  <c r="EJ102" i="1"/>
  <c r="EI102" i="1"/>
  <c r="EH103" i="1" a="1"/>
  <c r="EH103" i="1"/>
  <c r="EJ103" i="1" a="1"/>
  <c r="EJ103" i="1"/>
  <c r="EI103" i="1"/>
  <c r="EH104" i="1" a="1"/>
  <c r="EH104" i="1"/>
  <c r="EJ104" i="1" a="1"/>
  <c r="EJ104" i="1"/>
  <c r="EI104" i="1"/>
  <c r="EH105" i="1" a="1"/>
  <c r="EH105" i="1"/>
  <c r="EJ105" i="1" a="1"/>
  <c r="EJ105" i="1"/>
  <c r="EI105" i="1"/>
  <c r="EH106" i="1" a="1"/>
  <c r="EH106" i="1"/>
  <c r="EJ106" i="1" a="1"/>
  <c r="EJ106" i="1"/>
  <c r="EI106" i="1"/>
  <c r="EH107" i="1" a="1"/>
  <c r="EH107" i="1"/>
  <c r="EJ107" i="1" a="1"/>
  <c r="EJ107" i="1"/>
  <c r="EI107" i="1"/>
  <c r="EH108" i="1" a="1"/>
  <c r="EH108" i="1"/>
  <c r="EJ108" i="1" a="1"/>
  <c r="EJ108" i="1"/>
  <c r="EI108" i="1"/>
  <c r="EH109" i="1" a="1"/>
  <c r="EH109" i="1"/>
  <c r="EJ109" i="1" a="1"/>
  <c r="EJ109" i="1"/>
  <c r="EI109" i="1"/>
  <c r="EH110" i="1" a="1"/>
  <c r="EH110" i="1"/>
  <c r="EJ110" i="1" a="1"/>
  <c r="EJ110" i="1"/>
  <c r="EI110" i="1"/>
  <c r="EH111" i="1" a="1"/>
  <c r="EH111" i="1"/>
  <c r="EJ111" i="1" a="1"/>
  <c r="EJ111" i="1"/>
  <c r="EI111" i="1"/>
  <c r="EH112" i="1" a="1"/>
  <c r="EH112" i="1"/>
  <c r="EJ112" i="1" a="1"/>
  <c r="EJ112" i="1"/>
  <c r="EI112" i="1"/>
  <c r="EH113" i="1" a="1"/>
  <c r="EH113" i="1"/>
  <c r="EJ113" i="1" a="1"/>
  <c r="EJ113" i="1"/>
  <c r="EI113" i="1"/>
  <c r="EH114" i="1" a="1"/>
  <c r="EH114" i="1"/>
  <c r="EJ114" i="1" a="1"/>
  <c r="EJ114" i="1"/>
  <c r="EI114" i="1"/>
  <c r="EH115" i="1" a="1"/>
  <c r="EH115" i="1"/>
  <c r="EJ115" i="1" a="1"/>
  <c r="EJ115" i="1"/>
  <c r="EI115" i="1"/>
  <c r="EH116" i="1" a="1"/>
  <c r="EH116" i="1"/>
  <c r="EJ116" i="1" a="1"/>
  <c r="EJ116" i="1"/>
  <c r="EI116" i="1"/>
  <c r="EH117" i="1" a="1"/>
  <c r="EH117" i="1"/>
  <c r="EJ117" i="1" a="1"/>
  <c r="EJ117" i="1"/>
  <c r="EI117" i="1"/>
  <c r="EH118" i="1" a="1"/>
  <c r="EH118" i="1"/>
  <c r="EJ118" i="1" a="1"/>
  <c r="EJ118" i="1"/>
  <c r="EI118" i="1"/>
  <c r="EH119" i="1" a="1"/>
  <c r="EH119" i="1"/>
  <c r="EJ119" i="1" a="1"/>
  <c r="EJ119" i="1"/>
  <c r="EI119" i="1"/>
  <c r="EH120" i="1" a="1"/>
  <c r="EH120" i="1"/>
  <c r="EJ120" i="1" a="1"/>
  <c r="EJ120" i="1"/>
  <c r="EI120" i="1"/>
  <c r="EH121" i="1" a="1"/>
  <c r="EH121" i="1"/>
  <c r="EJ121" i="1" a="1"/>
  <c r="EJ121" i="1"/>
  <c r="EI121" i="1"/>
  <c r="EH122" i="1" a="1"/>
  <c r="EH122" i="1"/>
  <c r="EJ122" i="1" a="1"/>
  <c r="EJ122" i="1"/>
  <c r="EI122" i="1"/>
  <c r="EH123" i="1" a="1"/>
  <c r="EH123" i="1"/>
  <c r="EJ123" i="1" a="1"/>
  <c r="EJ123" i="1"/>
  <c r="EI123" i="1"/>
  <c r="EH124" i="1" a="1"/>
  <c r="EH124" i="1"/>
  <c r="EJ124" i="1" a="1"/>
  <c r="EJ124" i="1"/>
  <c r="EI124" i="1"/>
  <c r="EH125" i="1" a="1"/>
  <c r="EH125" i="1"/>
  <c r="EJ125" i="1" a="1"/>
  <c r="EJ125" i="1"/>
  <c r="EI125" i="1"/>
  <c r="EH126" i="1" a="1"/>
  <c r="EH126" i="1"/>
  <c r="EJ126" i="1" a="1"/>
  <c r="EJ126" i="1"/>
  <c r="EI126" i="1"/>
  <c r="EH127" i="1" a="1"/>
  <c r="EH127" i="1"/>
  <c r="EJ127" i="1" a="1"/>
  <c r="EJ127" i="1"/>
  <c r="EI127" i="1"/>
  <c r="EH128" i="1" a="1"/>
  <c r="EH128" i="1"/>
  <c r="EJ128" i="1" a="1"/>
  <c r="EJ128" i="1"/>
  <c r="EI128" i="1"/>
  <c r="EH129" i="1" a="1"/>
  <c r="EH129" i="1"/>
  <c r="EJ129" i="1" a="1"/>
  <c r="EJ129" i="1"/>
  <c r="EI129" i="1"/>
  <c r="EH130" i="1" a="1"/>
  <c r="EH130" i="1"/>
  <c r="EJ130" i="1" a="1"/>
  <c r="EJ130" i="1"/>
  <c r="EI130" i="1"/>
  <c r="EH131" i="1" a="1"/>
  <c r="EH131" i="1"/>
  <c r="EJ131" i="1" a="1"/>
  <c r="EJ131" i="1"/>
  <c r="EI131" i="1"/>
  <c r="EH132" i="1" a="1"/>
  <c r="EH132" i="1"/>
  <c r="EJ132" i="1" a="1"/>
  <c r="EJ132" i="1"/>
  <c r="EI132" i="1"/>
  <c r="EH133" i="1" a="1"/>
  <c r="EH133" i="1"/>
  <c r="EJ133" i="1" a="1"/>
  <c r="EJ133" i="1"/>
  <c r="EI133" i="1"/>
  <c r="EH134" i="1" a="1"/>
  <c r="EH134" i="1"/>
  <c r="EJ134" i="1" a="1"/>
  <c r="EJ134" i="1"/>
  <c r="EI134" i="1"/>
  <c r="EH135" i="1" a="1"/>
  <c r="EH135" i="1"/>
  <c r="EJ135" i="1" a="1"/>
  <c r="EJ135" i="1"/>
  <c r="EI135" i="1"/>
  <c r="EH136" i="1" a="1"/>
  <c r="EH136" i="1"/>
  <c r="EJ136" i="1" a="1"/>
  <c r="EJ136" i="1"/>
  <c r="EI136" i="1"/>
  <c r="EH137" i="1" a="1"/>
  <c r="EH137" i="1"/>
  <c r="EJ137" i="1" a="1"/>
  <c r="EJ137" i="1"/>
  <c r="EI137" i="1"/>
  <c r="EH138" i="1" a="1"/>
  <c r="EH138" i="1"/>
  <c r="EJ138" i="1" a="1"/>
  <c r="EJ138" i="1"/>
  <c r="EI138" i="1"/>
  <c r="EH139" i="1" a="1"/>
  <c r="EH139" i="1"/>
  <c r="EJ139" i="1" a="1"/>
  <c r="EJ139" i="1"/>
  <c r="EI139" i="1"/>
  <c r="EH140" i="1" a="1"/>
  <c r="EH140" i="1"/>
  <c r="EJ140" i="1" a="1"/>
  <c r="EJ140" i="1"/>
  <c r="EI140" i="1"/>
  <c r="EH141" i="1" a="1"/>
  <c r="EH141" i="1"/>
  <c r="EJ141" i="1" a="1"/>
  <c r="EJ141" i="1"/>
  <c r="EI141" i="1"/>
  <c r="EH142" i="1" a="1"/>
  <c r="EH142" i="1"/>
  <c r="EJ142" i="1" a="1"/>
  <c r="EJ142" i="1"/>
  <c r="EI142" i="1"/>
  <c r="EH143" i="1" a="1"/>
  <c r="EH143" i="1"/>
  <c r="EJ143" i="1" a="1"/>
  <c r="EJ143" i="1"/>
  <c r="EI143" i="1"/>
  <c r="EH144" i="1" a="1"/>
  <c r="EH144" i="1"/>
  <c r="EJ144" i="1" a="1"/>
  <c r="EJ144" i="1"/>
  <c r="EI144" i="1"/>
  <c r="EH145" i="1" a="1"/>
  <c r="EH145" i="1"/>
  <c r="EJ145" i="1" a="1"/>
  <c r="EJ145" i="1"/>
  <c r="EI145" i="1"/>
  <c r="EH146" i="1" a="1"/>
  <c r="EH146" i="1"/>
  <c r="EJ146" i="1" a="1"/>
  <c r="EJ146" i="1"/>
  <c r="EI146" i="1"/>
  <c r="EH147" i="1" a="1"/>
  <c r="EH147" i="1"/>
  <c r="EJ147" i="1" a="1"/>
  <c r="EJ147" i="1"/>
  <c r="EI147" i="1"/>
  <c r="EH148" i="1" a="1"/>
  <c r="EH148" i="1"/>
  <c r="EJ148" i="1" a="1"/>
  <c r="EJ148" i="1"/>
  <c r="EI148" i="1"/>
  <c r="EH149" i="1" a="1"/>
  <c r="EH149" i="1"/>
  <c r="EJ149" i="1" a="1"/>
  <c r="EJ149" i="1"/>
  <c r="EI149" i="1"/>
  <c r="EH150" i="1" a="1"/>
  <c r="EH150" i="1"/>
  <c r="EJ150" i="1" a="1"/>
  <c r="EJ150" i="1"/>
  <c r="EI150" i="1"/>
  <c r="FI1" i="1"/>
  <c r="FH2" i="1" a="1"/>
  <c r="FH2" i="1"/>
  <c r="FJ2" i="1" a="1"/>
  <c r="FJ2" i="1"/>
  <c r="FI2" i="1"/>
  <c r="FH3" i="1" a="1"/>
  <c r="FH3" i="1"/>
  <c r="FJ3" i="1" a="1"/>
  <c r="FJ3" i="1"/>
  <c r="FI3" i="1"/>
  <c r="FH4" i="1" a="1"/>
  <c r="FH4" i="1"/>
  <c r="FJ4" i="1" a="1"/>
  <c r="FJ4" i="1"/>
  <c r="FI4" i="1"/>
  <c r="FH5" i="1" a="1"/>
  <c r="FH5" i="1"/>
  <c r="FJ5" i="1" a="1"/>
  <c r="FJ5" i="1"/>
  <c r="FI5" i="1"/>
  <c r="FH6" i="1" a="1"/>
  <c r="FH6" i="1"/>
  <c r="FJ6" i="1" a="1"/>
  <c r="FJ6" i="1"/>
  <c r="FI6" i="1"/>
  <c r="FH7" i="1" a="1"/>
  <c r="FH7" i="1"/>
  <c r="FJ7" i="1" a="1"/>
  <c r="FJ7" i="1"/>
  <c r="FI7" i="1"/>
  <c r="FH8" i="1" a="1"/>
  <c r="FH8" i="1"/>
  <c r="FJ8" i="1" a="1"/>
  <c r="FJ8" i="1"/>
  <c r="FI8" i="1"/>
  <c r="FH9" i="1" a="1"/>
  <c r="FH9" i="1"/>
  <c r="FJ9" i="1" a="1"/>
  <c r="FJ9" i="1"/>
  <c r="FI9" i="1"/>
  <c r="FH10" i="1" a="1"/>
  <c r="FH10" i="1"/>
  <c r="FJ10" i="1" a="1"/>
  <c r="FJ10" i="1"/>
  <c r="FI10" i="1"/>
  <c r="FH11" i="1" a="1"/>
  <c r="FH11" i="1"/>
  <c r="FJ11" i="1" a="1"/>
  <c r="FJ11" i="1"/>
  <c r="FI11" i="1"/>
  <c r="FH12" i="1" a="1"/>
  <c r="FH12" i="1"/>
  <c r="FJ12" i="1" a="1"/>
  <c r="FJ12" i="1"/>
  <c r="FI12" i="1"/>
  <c r="FH13" i="1" a="1"/>
  <c r="FH13" i="1"/>
  <c r="FJ13" i="1" a="1"/>
  <c r="FJ13" i="1"/>
  <c r="FI13" i="1"/>
  <c r="FH14" i="1" a="1"/>
  <c r="FH14" i="1"/>
  <c r="FJ14" i="1" a="1"/>
  <c r="FJ14" i="1"/>
  <c r="FI14" i="1"/>
  <c r="FH15" i="1" a="1"/>
  <c r="FH15" i="1"/>
  <c r="FJ15" i="1" a="1"/>
  <c r="FJ15" i="1"/>
  <c r="FI15" i="1"/>
  <c r="FH16" i="1" a="1"/>
  <c r="FH16" i="1"/>
  <c r="FJ16" i="1" a="1"/>
  <c r="FJ16" i="1"/>
  <c r="FI16" i="1"/>
  <c r="FH17" i="1" a="1"/>
  <c r="FH17" i="1"/>
  <c r="FJ17" i="1" a="1"/>
  <c r="FJ17" i="1"/>
  <c r="FI17" i="1"/>
  <c r="FH18" i="1" a="1"/>
  <c r="FH18" i="1"/>
  <c r="FJ18" i="1" a="1"/>
  <c r="FJ18" i="1"/>
  <c r="FI18" i="1"/>
  <c r="FH19" i="1" a="1"/>
  <c r="FH19" i="1"/>
  <c r="FJ19" i="1" a="1"/>
  <c r="FJ19" i="1"/>
  <c r="FI19" i="1"/>
  <c r="FH20" i="1" a="1"/>
  <c r="FH20" i="1"/>
  <c r="FJ20" i="1" a="1"/>
  <c r="FJ20" i="1"/>
  <c r="FI20" i="1"/>
  <c r="FH21" i="1" a="1"/>
  <c r="FH21" i="1"/>
  <c r="FJ21" i="1" a="1"/>
  <c r="FJ21" i="1"/>
  <c r="FI21" i="1"/>
  <c r="FH22" i="1" a="1"/>
  <c r="FH22" i="1"/>
  <c r="FJ22" i="1" a="1"/>
  <c r="FJ22" i="1"/>
  <c r="FI22" i="1"/>
  <c r="FH23" i="1" a="1"/>
  <c r="FH23" i="1"/>
  <c r="FJ23" i="1" a="1"/>
  <c r="FJ23" i="1"/>
  <c r="FI23" i="1"/>
  <c r="FH24" i="1" a="1"/>
  <c r="FH24" i="1"/>
  <c r="FJ24" i="1" a="1"/>
  <c r="FJ24" i="1"/>
  <c r="FI24" i="1"/>
  <c r="FH25" i="1" a="1"/>
  <c r="FH25" i="1"/>
  <c r="FJ25" i="1" a="1"/>
  <c r="FJ25" i="1"/>
  <c r="FI25" i="1"/>
  <c r="FH26" i="1" a="1"/>
  <c r="FH26" i="1"/>
  <c r="FJ26" i="1" a="1"/>
  <c r="FJ26" i="1"/>
  <c r="FI26" i="1"/>
  <c r="FH27" i="1" a="1"/>
  <c r="FH27" i="1"/>
  <c r="FJ27" i="1" a="1"/>
  <c r="FJ27" i="1"/>
  <c r="FI27" i="1"/>
  <c r="FH28" i="1" a="1"/>
  <c r="FH28" i="1"/>
  <c r="FJ28" i="1" a="1"/>
  <c r="FJ28" i="1"/>
  <c r="FI28" i="1"/>
  <c r="FH29" i="1" a="1"/>
  <c r="FH29" i="1"/>
  <c r="FJ29" i="1" a="1"/>
  <c r="FJ29" i="1"/>
  <c r="FI29" i="1"/>
  <c r="FH30" i="1" a="1"/>
  <c r="FH30" i="1"/>
  <c r="FJ30" i="1" a="1"/>
  <c r="FJ30" i="1"/>
  <c r="FI30" i="1"/>
  <c r="FH31" i="1" a="1"/>
  <c r="FH31" i="1"/>
  <c r="FJ31" i="1" a="1"/>
  <c r="FJ31" i="1"/>
  <c r="FI31" i="1"/>
  <c r="FH32" i="1" a="1"/>
  <c r="FH32" i="1"/>
  <c r="FJ32" i="1" a="1"/>
  <c r="FJ32" i="1"/>
  <c r="FI32" i="1"/>
  <c r="FH33" i="1" a="1"/>
  <c r="FH33" i="1"/>
  <c r="FJ33" i="1" a="1"/>
  <c r="FJ33" i="1"/>
  <c r="FI33" i="1"/>
  <c r="FH34" i="1" a="1"/>
  <c r="FH34" i="1"/>
  <c r="FJ34" i="1" a="1"/>
  <c r="FJ34" i="1"/>
  <c r="FI34" i="1"/>
  <c r="FH35" i="1" a="1"/>
  <c r="FH35" i="1"/>
  <c r="FJ35" i="1" a="1"/>
  <c r="FJ35" i="1"/>
  <c r="FI35" i="1"/>
  <c r="FH36" i="1" a="1"/>
  <c r="FH36" i="1"/>
  <c r="FJ36" i="1" a="1"/>
  <c r="FJ36" i="1"/>
  <c r="FI36" i="1"/>
  <c r="FH37" i="1" a="1"/>
  <c r="FH37" i="1"/>
  <c r="FJ37" i="1" a="1"/>
  <c r="FJ37" i="1"/>
  <c r="FI37" i="1"/>
  <c r="FH38" i="1" a="1"/>
  <c r="FH38" i="1"/>
  <c r="FJ38" i="1" a="1"/>
  <c r="FJ38" i="1"/>
  <c r="FI38" i="1"/>
  <c r="FH39" i="1" a="1"/>
  <c r="FH39" i="1"/>
  <c r="FJ39" i="1" a="1"/>
  <c r="FJ39" i="1"/>
  <c r="FI39" i="1"/>
  <c r="FH40" i="1" a="1"/>
  <c r="FH40" i="1"/>
  <c r="FJ40" i="1" a="1"/>
  <c r="FJ40" i="1"/>
  <c r="FI40" i="1"/>
  <c r="FH41" i="1" a="1"/>
  <c r="FH41" i="1"/>
  <c r="FJ41" i="1" a="1"/>
  <c r="FJ41" i="1"/>
  <c r="FI41" i="1"/>
  <c r="FH42" i="1" a="1"/>
  <c r="FH42" i="1"/>
  <c r="FJ42" i="1" a="1"/>
  <c r="FJ42" i="1"/>
  <c r="FI42" i="1"/>
  <c r="FH43" i="1" a="1"/>
  <c r="FH43" i="1"/>
  <c r="FJ43" i="1" a="1"/>
  <c r="FJ43" i="1"/>
  <c r="FI43" i="1"/>
  <c r="FH44" i="1" a="1"/>
  <c r="FH44" i="1"/>
  <c r="FJ44" i="1" a="1"/>
  <c r="FJ44" i="1"/>
  <c r="FI44" i="1"/>
  <c r="FH45" i="1" a="1"/>
  <c r="FH45" i="1"/>
  <c r="FJ45" i="1" a="1"/>
  <c r="FJ45" i="1"/>
  <c r="FI45" i="1"/>
  <c r="FH46" i="1" a="1"/>
  <c r="FH46" i="1"/>
  <c r="FJ46" i="1" a="1"/>
  <c r="FJ46" i="1"/>
  <c r="FI46" i="1"/>
  <c r="FH47" i="1" a="1"/>
  <c r="FH47" i="1"/>
  <c r="FJ47" i="1" a="1"/>
  <c r="FJ47" i="1"/>
  <c r="FI47" i="1"/>
  <c r="FH48" i="1" a="1"/>
  <c r="FH48" i="1"/>
  <c r="FJ48" i="1" a="1"/>
  <c r="FJ48" i="1"/>
  <c r="FI48" i="1"/>
  <c r="FH49" i="1" a="1"/>
  <c r="FH49" i="1"/>
  <c r="FJ49" i="1" a="1"/>
  <c r="FJ49" i="1"/>
  <c r="FI49" i="1"/>
  <c r="FH50" i="1" a="1"/>
  <c r="FH50" i="1"/>
  <c r="FJ50" i="1" a="1"/>
  <c r="FJ50" i="1"/>
  <c r="FI50" i="1"/>
  <c r="FH51" i="1" a="1"/>
  <c r="FH51" i="1"/>
  <c r="FJ51" i="1" a="1"/>
  <c r="FJ51" i="1"/>
  <c r="FI51" i="1"/>
  <c r="FH52" i="1" a="1"/>
  <c r="FH52" i="1"/>
  <c r="FJ52" i="1" a="1"/>
  <c r="FJ52" i="1"/>
  <c r="FI52" i="1"/>
  <c r="FH53" i="1" a="1"/>
  <c r="FH53" i="1"/>
  <c r="FJ53" i="1" a="1"/>
  <c r="FJ53" i="1"/>
  <c r="FI53" i="1"/>
  <c r="FH54" i="1" a="1"/>
  <c r="FH54" i="1"/>
  <c r="FJ54" i="1" a="1"/>
  <c r="FJ54" i="1"/>
  <c r="FI54" i="1"/>
  <c r="FH55" i="1" a="1"/>
  <c r="FH55" i="1"/>
  <c r="FJ55" i="1" a="1"/>
  <c r="FJ55" i="1"/>
  <c r="FI55" i="1"/>
  <c r="FH56" i="1" a="1"/>
  <c r="FH56" i="1"/>
  <c r="FJ56" i="1" a="1"/>
  <c r="FJ56" i="1"/>
  <c r="FI56" i="1"/>
  <c r="FH57" i="1" a="1"/>
  <c r="FH57" i="1"/>
  <c r="FJ57" i="1" a="1"/>
  <c r="FJ57" i="1"/>
  <c r="FI57" i="1"/>
  <c r="FH58" i="1" a="1"/>
  <c r="FH58" i="1"/>
  <c r="FJ58" i="1" a="1"/>
  <c r="FJ58" i="1"/>
  <c r="FI58" i="1"/>
  <c r="FH59" i="1" a="1"/>
  <c r="FH59" i="1"/>
  <c r="FJ59" i="1" a="1"/>
  <c r="FJ59" i="1"/>
  <c r="FI59" i="1"/>
  <c r="FH60" i="1" a="1"/>
  <c r="FH60" i="1"/>
  <c r="FJ60" i="1" a="1"/>
  <c r="FJ60" i="1"/>
  <c r="FI60" i="1"/>
  <c r="FH61" i="1" a="1"/>
  <c r="FH61" i="1"/>
  <c r="FJ61" i="1" a="1"/>
  <c r="FJ61" i="1"/>
  <c r="FI61" i="1"/>
  <c r="FH62" i="1" a="1"/>
  <c r="FH62" i="1"/>
  <c r="FJ62" i="1" a="1"/>
  <c r="FJ62" i="1"/>
  <c r="FI62" i="1"/>
  <c r="FH63" i="1" a="1"/>
  <c r="FH63" i="1"/>
  <c r="FJ63" i="1" a="1"/>
  <c r="FJ63" i="1"/>
  <c r="FI63" i="1"/>
  <c r="FH64" i="1" a="1"/>
  <c r="FH64" i="1"/>
  <c r="FJ64" i="1" a="1"/>
  <c r="FJ64" i="1"/>
  <c r="FI64" i="1"/>
  <c r="FH65" i="1" a="1"/>
  <c r="FH65" i="1"/>
  <c r="FJ65" i="1" a="1"/>
  <c r="FJ65" i="1"/>
  <c r="FI65" i="1"/>
  <c r="FH66" i="1" a="1"/>
  <c r="FH66" i="1"/>
  <c r="FJ66" i="1" a="1"/>
  <c r="FJ66" i="1"/>
  <c r="FI66" i="1"/>
  <c r="FH67" i="1" a="1"/>
  <c r="FH67" i="1"/>
  <c r="FJ67" i="1" a="1"/>
  <c r="FJ67" i="1"/>
  <c r="FI67" i="1"/>
  <c r="FH68" i="1" a="1"/>
  <c r="FH68" i="1"/>
  <c r="FJ68" i="1" a="1"/>
  <c r="FJ68" i="1"/>
  <c r="FI68" i="1"/>
  <c r="FH69" i="1" a="1"/>
  <c r="FH69" i="1"/>
  <c r="FJ69" i="1" a="1"/>
  <c r="FJ69" i="1"/>
  <c r="FI69" i="1"/>
  <c r="FH70" i="1" a="1"/>
  <c r="FH70" i="1"/>
  <c r="FJ70" i="1" a="1"/>
  <c r="FJ70" i="1"/>
  <c r="FI70" i="1"/>
  <c r="FH71" i="1" a="1"/>
  <c r="FH71" i="1"/>
  <c r="FJ71" i="1" a="1"/>
  <c r="FJ71" i="1"/>
  <c r="FI71" i="1"/>
  <c r="FH72" i="1" a="1"/>
  <c r="FH72" i="1"/>
  <c r="FJ72" i="1" a="1"/>
  <c r="FJ72" i="1"/>
  <c r="FI72" i="1"/>
  <c r="FH73" i="1" a="1"/>
  <c r="FH73" i="1"/>
  <c r="FJ73" i="1" a="1"/>
  <c r="FJ73" i="1"/>
  <c r="FI73" i="1"/>
  <c r="FH74" i="1" a="1"/>
  <c r="FH74" i="1"/>
  <c r="FJ74" i="1" a="1"/>
  <c r="FJ74" i="1"/>
  <c r="FI74" i="1"/>
  <c r="FH75" i="1" a="1"/>
  <c r="FH75" i="1"/>
  <c r="FJ75" i="1" a="1"/>
  <c r="FJ75" i="1"/>
  <c r="FI75" i="1"/>
  <c r="FH76" i="1" a="1"/>
  <c r="FH76" i="1"/>
  <c r="FJ76" i="1" a="1"/>
  <c r="FJ76" i="1"/>
  <c r="FI76" i="1"/>
  <c r="FH77" i="1" a="1"/>
  <c r="FH77" i="1"/>
  <c r="FJ77" i="1" a="1"/>
  <c r="FJ77" i="1"/>
  <c r="FI77" i="1"/>
  <c r="FH78" i="1" a="1"/>
  <c r="FH78" i="1"/>
  <c r="FJ78" i="1" a="1"/>
  <c r="FJ78" i="1"/>
  <c r="FI78" i="1"/>
  <c r="FH79" i="1" a="1"/>
  <c r="FH79" i="1"/>
  <c r="FJ79" i="1" a="1"/>
  <c r="FJ79" i="1"/>
  <c r="FI79" i="1"/>
  <c r="FH80" i="1" a="1"/>
  <c r="FH80" i="1"/>
  <c r="FJ80" i="1" a="1"/>
  <c r="FJ80" i="1"/>
  <c r="FI80" i="1"/>
  <c r="FH81" i="1" a="1"/>
  <c r="FH81" i="1"/>
  <c r="FJ81" i="1" a="1"/>
  <c r="FJ81" i="1"/>
  <c r="FI81" i="1"/>
  <c r="FH82" i="1" a="1"/>
  <c r="FH82" i="1"/>
  <c r="FJ82" i="1" a="1"/>
  <c r="FJ82" i="1"/>
  <c r="FI82" i="1"/>
  <c r="FH83" i="1" a="1"/>
  <c r="FH83" i="1"/>
  <c r="FJ83" i="1" a="1"/>
  <c r="FJ83" i="1"/>
  <c r="FI83" i="1"/>
  <c r="FH84" i="1" a="1"/>
  <c r="FH84" i="1"/>
  <c r="FJ84" i="1" a="1"/>
  <c r="FJ84" i="1"/>
  <c r="FI84" i="1"/>
  <c r="FH85" i="1" a="1"/>
  <c r="FH85" i="1"/>
  <c r="FJ85" i="1" a="1"/>
  <c r="FJ85" i="1"/>
  <c r="FI85" i="1"/>
  <c r="FH86" i="1" a="1"/>
  <c r="FH86" i="1"/>
  <c r="FJ86" i="1" a="1"/>
  <c r="FJ86" i="1"/>
  <c r="FI86" i="1"/>
  <c r="FH87" i="1" a="1"/>
  <c r="FH87" i="1"/>
  <c r="FJ87" i="1" a="1"/>
  <c r="FJ87" i="1"/>
  <c r="FI87" i="1"/>
  <c r="FH88" i="1" a="1"/>
  <c r="FH88" i="1"/>
  <c r="FJ88" i="1" a="1"/>
  <c r="FJ88" i="1"/>
  <c r="FI88" i="1"/>
  <c r="FH89" i="1" a="1"/>
  <c r="FH89" i="1"/>
  <c r="FJ89" i="1" a="1"/>
  <c r="FJ89" i="1"/>
  <c r="FI89" i="1"/>
  <c r="FH90" i="1" a="1"/>
  <c r="FH90" i="1"/>
  <c r="FJ90" i="1" a="1"/>
  <c r="FJ90" i="1"/>
  <c r="FI90" i="1"/>
  <c r="FH91" i="1" a="1"/>
  <c r="FH91" i="1"/>
  <c r="FJ91" i="1" a="1"/>
  <c r="FJ91" i="1"/>
  <c r="FI91" i="1"/>
  <c r="FH92" i="1" a="1"/>
  <c r="FH92" i="1"/>
  <c r="FJ92" i="1" a="1"/>
  <c r="FJ92" i="1"/>
  <c r="FI92" i="1"/>
  <c r="FH93" i="1" a="1"/>
  <c r="FH93" i="1"/>
  <c r="FJ93" i="1" a="1"/>
  <c r="FJ93" i="1"/>
  <c r="FI93" i="1"/>
  <c r="FH94" i="1" a="1"/>
  <c r="FH94" i="1"/>
  <c r="FJ94" i="1" a="1"/>
  <c r="FJ94" i="1"/>
  <c r="FI94" i="1"/>
  <c r="FH95" i="1" a="1"/>
  <c r="FH95" i="1"/>
  <c r="FJ95" i="1" a="1"/>
  <c r="FJ95" i="1"/>
  <c r="FI95" i="1"/>
  <c r="FH96" i="1" a="1"/>
  <c r="FH96" i="1"/>
  <c r="FJ96" i="1" a="1"/>
  <c r="FJ96" i="1"/>
  <c r="FI96" i="1"/>
  <c r="FH97" i="1" a="1"/>
  <c r="FH97" i="1"/>
  <c r="FJ97" i="1" a="1"/>
  <c r="FJ97" i="1"/>
  <c r="FI97" i="1"/>
  <c r="FH98" i="1" a="1"/>
  <c r="FH98" i="1"/>
  <c r="FJ98" i="1" a="1"/>
  <c r="FJ98" i="1"/>
  <c r="FI98" i="1"/>
  <c r="FH99" i="1" a="1"/>
  <c r="FH99" i="1"/>
  <c r="FJ99" i="1" a="1"/>
  <c r="FJ99" i="1"/>
  <c r="FI99" i="1"/>
  <c r="FH100" i="1" a="1"/>
  <c r="FH100" i="1"/>
  <c r="FJ100" i="1" a="1"/>
  <c r="FJ100" i="1"/>
  <c r="FI100" i="1"/>
  <c r="FH101" i="1" a="1"/>
  <c r="FH101" i="1"/>
  <c r="FJ101" i="1" a="1"/>
  <c r="FJ101" i="1"/>
  <c r="FI101" i="1"/>
  <c r="FH102" i="1" a="1"/>
  <c r="FH102" i="1"/>
  <c r="FJ102" i="1" a="1"/>
  <c r="FJ102" i="1"/>
  <c r="FI102" i="1"/>
  <c r="FH103" i="1" a="1"/>
  <c r="FH103" i="1"/>
  <c r="FJ103" i="1" a="1"/>
  <c r="FJ103" i="1"/>
  <c r="FI103" i="1"/>
  <c r="FH104" i="1" a="1"/>
  <c r="FH104" i="1"/>
  <c r="FJ104" i="1" a="1"/>
  <c r="FJ104" i="1"/>
  <c r="FI104" i="1"/>
  <c r="FH105" i="1" a="1"/>
  <c r="FH105" i="1"/>
  <c r="FJ105" i="1" a="1"/>
  <c r="FJ105" i="1"/>
  <c r="FI105" i="1"/>
  <c r="FH106" i="1" a="1"/>
  <c r="FH106" i="1"/>
  <c r="FJ106" i="1" a="1"/>
  <c r="FJ106" i="1"/>
  <c r="FI106" i="1"/>
  <c r="FH107" i="1" a="1"/>
  <c r="FH107" i="1"/>
  <c r="FJ107" i="1" a="1"/>
  <c r="FJ107" i="1"/>
  <c r="FI107" i="1"/>
  <c r="FH108" i="1" a="1"/>
  <c r="FH108" i="1"/>
  <c r="FJ108" i="1" a="1"/>
  <c r="FJ108" i="1"/>
  <c r="FI108" i="1"/>
  <c r="FH109" i="1" a="1"/>
  <c r="FH109" i="1"/>
  <c r="FJ109" i="1" a="1"/>
  <c r="FJ109" i="1"/>
  <c r="FI109" i="1"/>
  <c r="FH110" i="1" a="1"/>
  <c r="FH110" i="1"/>
  <c r="FJ110" i="1" a="1"/>
  <c r="FJ110" i="1"/>
  <c r="FI110" i="1"/>
  <c r="FH111" i="1" a="1"/>
  <c r="FH111" i="1"/>
  <c r="FJ111" i="1" a="1"/>
  <c r="FJ111" i="1"/>
  <c r="FI111" i="1"/>
  <c r="FH112" i="1" a="1"/>
  <c r="FH112" i="1"/>
  <c r="FJ112" i="1" a="1"/>
  <c r="FJ112" i="1"/>
  <c r="FI112" i="1"/>
  <c r="FH113" i="1" a="1"/>
  <c r="FH113" i="1"/>
  <c r="FJ113" i="1" a="1"/>
  <c r="FJ113" i="1"/>
  <c r="FI113" i="1"/>
  <c r="FH114" i="1" a="1"/>
  <c r="FH114" i="1"/>
  <c r="FJ114" i="1" a="1"/>
  <c r="FJ114" i="1"/>
  <c r="FI114" i="1"/>
  <c r="FH115" i="1" a="1"/>
  <c r="FH115" i="1"/>
  <c r="FJ115" i="1" a="1"/>
  <c r="FJ115" i="1"/>
  <c r="FI115" i="1"/>
  <c r="FH116" i="1" a="1"/>
  <c r="FH116" i="1"/>
  <c r="FJ116" i="1" a="1"/>
  <c r="FJ116" i="1"/>
  <c r="FI116" i="1"/>
  <c r="FH117" i="1" a="1"/>
  <c r="FH117" i="1"/>
  <c r="FJ117" i="1" a="1"/>
  <c r="FJ117" i="1"/>
  <c r="FI117" i="1"/>
  <c r="FH118" i="1" a="1"/>
  <c r="FH118" i="1"/>
  <c r="FJ118" i="1" a="1"/>
  <c r="FJ118" i="1"/>
  <c r="FI118" i="1"/>
  <c r="FH119" i="1" a="1"/>
  <c r="FH119" i="1"/>
  <c r="FJ119" i="1" a="1"/>
  <c r="FJ119" i="1"/>
  <c r="FI119" i="1"/>
  <c r="FH120" i="1" a="1"/>
  <c r="FH120" i="1"/>
  <c r="FJ120" i="1" a="1"/>
  <c r="FJ120" i="1"/>
  <c r="FI120" i="1"/>
  <c r="FH121" i="1" a="1"/>
  <c r="FH121" i="1"/>
  <c r="FJ121" i="1" a="1"/>
  <c r="FJ121" i="1"/>
  <c r="FI121" i="1"/>
  <c r="FH122" i="1" a="1"/>
  <c r="FH122" i="1"/>
  <c r="FJ122" i="1" a="1"/>
  <c r="FJ122" i="1"/>
  <c r="FI122" i="1"/>
  <c r="FH123" i="1" a="1"/>
  <c r="FH123" i="1"/>
  <c r="FJ123" i="1" a="1"/>
  <c r="FJ123" i="1"/>
  <c r="FI123" i="1"/>
  <c r="FH124" i="1" a="1"/>
  <c r="FH124" i="1"/>
  <c r="FJ124" i="1" a="1"/>
  <c r="FJ124" i="1"/>
  <c r="FI124" i="1"/>
  <c r="FH125" i="1" a="1"/>
  <c r="FH125" i="1"/>
  <c r="FJ125" i="1" a="1"/>
  <c r="FJ125" i="1"/>
  <c r="FI125" i="1"/>
  <c r="FH126" i="1" a="1"/>
  <c r="FH126" i="1"/>
  <c r="FJ126" i="1" a="1"/>
  <c r="FJ126" i="1"/>
  <c r="FI126" i="1"/>
  <c r="FH127" i="1" a="1"/>
  <c r="FH127" i="1"/>
  <c r="FJ127" i="1" a="1"/>
  <c r="FJ127" i="1"/>
  <c r="FI127" i="1"/>
  <c r="FH128" i="1" a="1"/>
  <c r="FH128" i="1"/>
  <c r="FJ128" i="1" a="1"/>
  <c r="FJ128" i="1"/>
  <c r="FI128" i="1"/>
  <c r="FH129" i="1" a="1"/>
  <c r="FH129" i="1"/>
  <c r="FJ129" i="1" a="1"/>
  <c r="FJ129" i="1"/>
  <c r="FI129" i="1"/>
  <c r="FH130" i="1" a="1"/>
  <c r="FH130" i="1"/>
  <c r="FJ130" i="1" a="1"/>
  <c r="FJ130" i="1"/>
  <c r="FI130" i="1"/>
  <c r="FH131" i="1" a="1"/>
  <c r="FH131" i="1"/>
  <c r="FJ131" i="1" a="1"/>
  <c r="FJ131" i="1"/>
  <c r="FI131" i="1"/>
  <c r="FH132" i="1" a="1"/>
  <c r="FH132" i="1"/>
  <c r="FJ132" i="1" a="1"/>
  <c r="FJ132" i="1"/>
  <c r="FI132" i="1"/>
  <c r="FH133" i="1" a="1"/>
  <c r="FH133" i="1"/>
  <c r="FJ133" i="1" a="1"/>
  <c r="FJ133" i="1"/>
  <c r="FI133" i="1"/>
  <c r="FH134" i="1" a="1"/>
  <c r="FH134" i="1"/>
  <c r="FJ134" i="1" a="1"/>
  <c r="FJ134" i="1"/>
  <c r="FI134" i="1"/>
  <c r="FH135" i="1" a="1"/>
  <c r="FH135" i="1"/>
  <c r="FJ135" i="1" a="1"/>
  <c r="FJ135" i="1"/>
  <c r="FI135" i="1"/>
  <c r="FH136" i="1" a="1"/>
  <c r="FH136" i="1"/>
  <c r="FJ136" i="1" a="1"/>
  <c r="FJ136" i="1"/>
  <c r="FI136" i="1"/>
  <c r="FH137" i="1" a="1"/>
  <c r="FH137" i="1"/>
  <c r="FJ137" i="1" a="1"/>
  <c r="FJ137" i="1"/>
  <c r="FI137" i="1"/>
  <c r="FH138" i="1" a="1"/>
  <c r="FH138" i="1"/>
  <c r="FJ138" i="1" a="1"/>
  <c r="FJ138" i="1"/>
  <c r="FI138" i="1"/>
  <c r="FH139" i="1" a="1"/>
  <c r="FH139" i="1"/>
  <c r="FJ139" i="1" a="1"/>
  <c r="FJ139" i="1"/>
  <c r="FI139" i="1"/>
  <c r="FH140" i="1" a="1"/>
  <c r="FH140" i="1"/>
  <c r="FJ140" i="1" a="1"/>
  <c r="FJ140" i="1"/>
  <c r="FI140" i="1"/>
  <c r="FH141" i="1" a="1"/>
  <c r="FH141" i="1"/>
  <c r="FJ141" i="1" a="1"/>
  <c r="FJ141" i="1"/>
  <c r="FI141" i="1"/>
  <c r="FH142" i="1" a="1"/>
  <c r="FH142" i="1"/>
  <c r="FJ142" i="1" a="1"/>
  <c r="FJ142" i="1"/>
  <c r="FI142" i="1"/>
  <c r="FH143" i="1" a="1"/>
  <c r="FH143" i="1"/>
  <c r="FJ143" i="1" a="1"/>
  <c r="FJ143" i="1"/>
  <c r="FI143" i="1"/>
  <c r="FH144" i="1" a="1"/>
  <c r="FH144" i="1"/>
  <c r="FJ144" i="1" a="1"/>
  <c r="FJ144" i="1"/>
  <c r="FI144" i="1"/>
  <c r="FH145" i="1" a="1"/>
  <c r="FH145" i="1"/>
  <c r="FJ145" i="1" a="1"/>
  <c r="FJ145" i="1"/>
  <c r="FI145" i="1"/>
  <c r="FH146" i="1" a="1"/>
  <c r="FH146" i="1"/>
  <c r="FJ146" i="1" a="1"/>
  <c r="FJ146" i="1"/>
  <c r="FI146" i="1"/>
  <c r="FH147" i="1" a="1"/>
  <c r="FH147" i="1"/>
  <c r="FJ147" i="1" a="1"/>
  <c r="FJ147" i="1"/>
  <c r="FI147" i="1"/>
  <c r="FH148" i="1" a="1"/>
  <c r="FH148" i="1"/>
  <c r="FJ148" i="1" a="1"/>
  <c r="FJ148" i="1"/>
  <c r="FI148" i="1"/>
  <c r="FH149" i="1" a="1"/>
  <c r="FH149" i="1"/>
  <c r="FJ149" i="1" a="1"/>
  <c r="FJ149" i="1"/>
  <c r="FI149" i="1"/>
  <c r="FH150" i="1" a="1"/>
  <c r="FH150" i="1"/>
  <c r="FJ150" i="1" a="1"/>
  <c r="FJ150" i="1"/>
  <c r="FI150" i="1"/>
  <c r="GI1" i="1"/>
  <c r="GH2" i="1" a="1"/>
  <c r="GH2" i="1"/>
  <c r="GJ2" i="1" a="1"/>
  <c r="GJ2" i="1"/>
  <c r="GI2" i="1"/>
  <c r="GH3" i="1" a="1"/>
  <c r="GH3" i="1"/>
  <c r="GJ3" i="1" a="1"/>
  <c r="GJ3" i="1"/>
  <c r="GI3" i="1"/>
  <c r="GH4" i="1" a="1"/>
  <c r="GH4" i="1"/>
  <c r="GJ4" i="1" a="1"/>
  <c r="GJ4" i="1"/>
  <c r="GI4" i="1"/>
  <c r="GH5" i="1" a="1"/>
  <c r="GH5" i="1"/>
  <c r="GJ5" i="1" a="1"/>
  <c r="GJ5" i="1"/>
  <c r="GI5" i="1"/>
  <c r="GH6" i="1" a="1"/>
  <c r="GH6" i="1"/>
  <c r="GJ6" i="1" a="1"/>
  <c r="GJ6" i="1"/>
  <c r="GI6" i="1"/>
  <c r="GH7" i="1" a="1"/>
  <c r="GH7" i="1"/>
  <c r="GJ7" i="1" a="1"/>
  <c r="GJ7" i="1"/>
  <c r="GI7" i="1"/>
  <c r="GH8" i="1" a="1"/>
  <c r="GH8" i="1"/>
  <c r="GJ8" i="1" a="1"/>
  <c r="GJ8" i="1"/>
  <c r="GI8" i="1"/>
  <c r="GH9" i="1" a="1"/>
  <c r="GH9" i="1"/>
  <c r="GJ9" i="1" a="1"/>
  <c r="GJ9" i="1"/>
  <c r="GI9" i="1"/>
  <c r="GH10" i="1" a="1"/>
  <c r="GH10" i="1"/>
  <c r="GJ10" i="1" a="1"/>
  <c r="GJ10" i="1"/>
  <c r="GI10" i="1"/>
  <c r="GH11" i="1" a="1"/>
  <c r="GH11" i="1"/>
  <c r="GJ11" i="1" a="1"/>
  <c r="GJ11" i="1"/>
  <c r="GI11" i="1"/>
  <c r="GH12" i="1" a="1"/>
  <c r="GH12" i="1"/>
  <c r="GJ12" i="1" a="1"/>
  <c r="GJ12" i="1"/>
  <c r="GI12" i="1"/>
  <c r="GH13" i="1" a="1"/>
  <c r="GH13" i="1"/>
  <c r="GJ13" i="1" a="1"/>
  <c r="GJ13" i="1"/>
  <c r="GI13" i="1"/>
  <c r="GH14" i="1" a="1"/>
  <c r="GH14" i="1"/>
  <c r="GJ14" i="1" a="1"/>
  <c r="GJ14" i="1"/>
  <c r="GI14" i="1"/>
  <c r="GH15" i="1" a="1"/>
  <c r="GH15" i="1"/>
  <c r="GJ15" i="1" a="1"/>
  <c r="GJ15" i="1"/>
  <c r="GI15" i="1"/>
  <c r="GH16" i="1" a="1"/>
  <c r="GH16" i="1"/>
  <c r="GJ16" i="1" a="1"/>
  <c r="GJ16" i="1"/>
  <c r="GI16" i="1"/>
  <c r="GH17" i="1" a="1"/>
  <c r="GH17" i="1"/>
  <c r="GJ17" i="1" a="1"/>
  <c r="GJ17" i="1"/>
  <c r="GI17" i="1"/>
  <c r="GH18" i="1" a="1"/>
  <c r="GH18" i="1"/>
  <c r="GJ18" i="1" a="1"/>
  <c r="GJ18" i="1"/>
  <c r="GI18" i="1"/>
  <c r="GH19" i="1" a="1"/>
  <c r="GH19" i="1"/>
  <c r="GJ19" i="1" a="1"/>
  <c r="GJ19" i="1"/>
  <c r="GI19" i="1"/>
  <c r="GH20" i="1" a="1"/>
  <c r="GH20" i="1"/>
  <c r="GJ20" i="1" a="1"/>
  <c r="GJ20" i="1"/>
  <c r="GI20" i="1"/>
  <c r="GH21" i="1" a="1"/>
  <c r="GH21" i="1"/>
  <c r="GJ21" i="1" a="1"/>
  <c r="GJ21" i="1"/>
  <c r="GI21" i="1"/>
  <c r="GH22" i="1" a="1"/>
  <c r="GH22" i="1"/>
  <c r="GJ22" i="1" a="1"/>
  <c r="GJ22" i="1"/>
  <c r="GI22" i="1"/>
  <c r="GH23" i="1" a="1"/>
  <c r="GH23" i="1"/>
  <c r="GJ23" i="1" a="1"/>
  <c r="GJ23" i="1"/>
  <c r="GI23" i="1"/>
  <c r="GH24" i="1" a="1"/>
  <c r="GH24" i="1"/>
  <c r="GJ24" i="1" a="1"/>
  <c r="GJ24" i="1"/>
  <c r="GI24" i="1"/>
  <c r="GH25" i="1" a="1"/>
  <c r="GH25" i="1"/>
  <c r="GJ25" i="1" a="1"/>
  <c r="GJ25" i="1"/>
  <c r="GI25" i="1"/>
  <c r="GH26" i="1" a="1"/>
  <c r="GH26" i="1"/>
  <c r="GJ26" i="1" a="1"/>
  <c r="GJ26" i="1"/>
  <c r="GI26" i="1"/>
  <c r="GH27" i="1" a="1"/>
  <c r="GH27" i="1"/>
  <c r="GJ27" i="1" a="1"/>
  <c r="GJ27" i="1"/>
  <c r="GI27" i="1"/>
  <c r="GH28" i="1" a="1"/>
  <c r="GH28" i="1"/>
  <c r="GJ28" i="1" a="1"/>
  <c r="GJ28" i="1"/>
  <c r="GI28" i="1"/>
  <c r="GH29" i="1" a="1"/>
  <c r="GH29" i="1"/>
  <c r="GJ29" i="1" a="1"/>
  <c r="GJ29" i="1"/>
  <c r="GI29" i="1"/>
  <c r="GH30" i="1" a="1"/>
  <c r="GH30" i="1"/>
  <c r="GJ30" i="1" a="1"/>
  <c r="GJ30" i="1"/>
  <c r="GI30" i="1"/>
  <c r="GH31" i="1" a="1"/>
  <c r="GH31" i="1"/>
  <c r="GJ31" i="1" a="1"/>
  <c r="GJ31" i="1"/>
  <c r="GI31" i="1"/>
  <c r="GH32" i="1" a="1"/>
  <c r="GH32" i="1"/>
  <c r="GJ32" i="1" a="1"/>
  <c r="GJ32" i="1"/>
  <c r="GI32" i="1"/>
  <c r="GH33" i="1" a="1"/>
  <c r="GH33" i="1"/>
  <c r="GJ33" i="1" a="1"/>
  <c r="GJ33" i="1"/>
  <c r="GI33" i="1"/>
  <c r="GH34" i="1" a="1"/>
  <c r="GH34" i="1"/>
  <c r="GJ34" i="1" a="1"/>
  <c r="GJ34" i="1"/>
  <c r="GI34" i="1"/>
  <c r="GH35" i="1" a="1"/>
  <c r="GH35" i="1"/>
  <c r="GJ35" i="1" a="1"/>
  <c r="GJ35" i="1"/>
  <c r="GI35" i="1"/>
  <c r="GH36" i="1" a="1"/>
  <c r="GH36" i="1"/>
  <c r="GJ36" i="1" a="1"/>
  <c r="GJ36" i="1"/>
  <c r="GI36" i="1"/>
  <c r="GH37" i="1" a="1"/>
  <c r="GH37" i="1"/>
  <c r="GJ37" i="1" a="1"/>
  <c r="GJ37" i="1"/>
  <c r="GI37" i="1"/>
  <c r="GH38" i="1" a="1"/>
  <c r="GH38" i="1"/>
  <c r="GJ38" i="1" a="1"/>
  <c r="GJ38" i="1"/>
  <c r="GI38" i="1"/>
  <c r="GH39" i="1" a="1"/>
  <c r="GH39" i="1"/>
  <c r="GJ39" i="1" a="1"/>
  <c r="GJ39" i="1"/>
  <c r="GI39" i="1"/>
  <c r="GH40" i="1" a="1"/>
  <c r="GH40" i="1"/>
  <c r="GJ40" i="1" a="1"/>
  <c r="GJ40" i="1"/>
  <c r="GI40" i="1"/>
  <c r="GH41" i="1" a="1"/>
  <c r="GH41" i="1"/>
  <c r="GJ41" i="1" a="1"/>
  <c r="GJ41" i="1"/>
  <c r="GI41" i="1"/>
  <c r="GH42" i="1" a="1"/>
  <c r="GH42" i="1"/>
  <c r="GJ42" i="1" a="1"/>
  <c r="GJ42" i="1"/>
  <c r="GI42" i="1"/>
  <c r="GH43" i="1" a="1"/>
  <c r="GH43" i="1"/>
  <c r="GJ43" i="1" a="1"/>
  <c r="GJ43" i="1"/>
  <c r="GI43" i="1"/>
  <c r="GH44" i="1" a="1"/>
  <c r="GH44" i="1"/>
  <c r="GJ44" i="1" a="1"/>
  <c r="GJ44" i="1"/>
  <c r="GI44" i="1"/>
  <c r="GH45" i="1" a="1"/>
  <c r="GH45" i="1"/>
  <c r="GJ45" i="1" a="1"/>
  <c r="GJ45" i="1"/>
  <c r="GI45" i="1"/>
  <c r="GH46" i="1" a="1"/>
  <c r="GH46" i="1"/>
  <c r="GJ46" i="1" a="1"/>
  <c r="GJ46" i="1"/>
  <c r="GI46" i="1"/>
  <c r="GH47" i="1" a="1"/>
  <c r="GH47" i="1"/>
  <c r="GJ47" i="1" a="1"/>
  <c r="GJ47" i="1"/>
  <c r="GI47" i="1"/>
  <c r="GH48" i="1" a="1"/>
  <c r="GH48" i="1"/>
  <c r="GJ48" i="1" a="1"/>
  <c r="GJ48" i="1"/>
  <c r="GI48" i="1"/>
  <c r="GH49" i="1" a="1"/>
  <c r="GH49" i="1"/>
  <c r="GJ49" i="1" a="1"/>
  <c r="GJ49" i="1"/>
  <c r="GI49" i="1"/>
  <c r="GH50" i="1" a="1"/>
  <c r="GH50" i="1"/>
  <c r="GJ50" i="1" a="1"/>
  <c r="GJ50" i="1"/>
  <c r="GI50" i="1"/>
  <c r="GH51" i="1" a="1"/>
  <c r="GH51" i="1"/>
  <c r="GJ51" i="1" a="1"/>
  <c r="GJ51" i="1"/>
  <c r="GI51" i="1"/>
  <c r="GH52" i="1" a="1"/>
  <c r="GH52" i="1"/>
  <c r="GJ52" i="1" a="1"/>
  <c r="GJ52" i="1"/>
  <c r="GI52" i="1"/>
  <c r="GH53" i="1" a="1"/>
  <c r="GH53" i="1"/>
  <c r="GJ53" i="1" a="1"/>
  <c r="GJ53" i="1"/>
  <c r="GI53" i="1"/>
  <c r="GH54" i="1" a="1"/>
  <c r="GH54" i="1"/>
  <c r="GJ54" i="1" a="1"/>
  <c r="GJ54" i="1"/>
  <c r="GI54" i="1"/>
  <c r="GH55" i="1" a="1"/>
  <c r="GH55" i="1"/>
  <c r="GJ55" i="1" a="1"/>
  <c r="GJ55" i="1"/>
  <c r="GI55" i="1"/>
  <c r="GH56" i="1" a="1"/>
  <c r="GH56" i="1"/>
  <c r="GJ56" i="1" a="1"/>
  <c r="GJ56" i="1"/>
  <c r="GI56" i="1"/>
  <c r="GH57" i="1" a="1"/>
  <c r="GH57" i="1"/>
  <c r="GJ57" i="1" a="1"/>
  <c r="GJ57" i="1"/>
  <c r="GI57" i="1"/>
  <c r="GH58" i="1" a="1"/>
  <c r="GH58" i="1"/>
  <c r="GJ58" i="1" a="1"/>
  <c r="GJ58" i="1"/>
  <c r="GI58" i="1"/>
  <c r="GH59" i="1" a="1"/>
  <c r="GH59" i="1"/>
  <c r="GJ59" i="1" a="1"/>
  <c r="GJ59" i="1"/>
  <c r="GI59" i="1"/>
  <c r="GH60" i="1" a="1"/>
  <c r="GH60" i="1"/>
  <c r="GJ60" i="1" a="1"/>
  <c r="GJ60" i="1"/>
  <c r="GI60" i="1"/>
  <c r="GH61" i="1" a="1"/>
  <c r="GH61" i="1"/>
  <c r="GJ61" i="1" a="1"/>
  <c r="GJ61" i="1"/>
  <c r="GI61" i="1"/>
  <c r="GH62" i="1" a="1"/>
  <c r="GH62" i="1"/>
  <c r="GJ62" i="1" a="1"/>
  <c r="GJ62" i="1"/>
  <c r="GI62" i="1"/>
  <c r="GH63" i="1" a="1"/>
  <c r="GH63" i="1"/>
  <c r="GJ63" i="1" a="1"/>
  <c r="GJ63" i="1"/>
  <c r="GI63" i="1"/>
  <c r="GH64" i="1" a="1"/>
  <c r="GH64" i="1"/>
  <c r="GJ64" i="1" a="1"/>
  <c r="GJ64" i="1"/>
  <c r="GI64" i="1"/>
  <c r="GH65" i="1" a="1"/>
  <c r="GH65" i="1"/>
  <c r="GJ65" i="1" a="1"/>
  <c r="GJ65" i="1"/>
  <c r="GI65" i="1"/>
  <c r="GH66" i="1" a="1"/>
  <c r="GH66" i="1"/>
  <c r="GJ66" i="1" a="1"/>
  <c r="GJ66" i="1"/>
  <c r="GI66" i="1"/>
  <c r="GH67" i="1" a="1"/>
  <c r="GH67" i="1"/>
  <c r="GJ67" i="1" a="1"/>
  <c r="GJ67" i="1"/>
  <c r="GI67" i="1"/>
  <c r="GH68" i="1" a="1"/>
  <c r="GH68" i="1"/>
  <c r="GJ68" i="1" a="1"/>
  <c r="GJ68" i="1"/>
  <c r="GI68" i="1"/>
  <c r="GH69" i="1" a="1"/>
  <c r="GH69" i="1"/>
  <c r="GJ69" i="1" a="1"/>
  <c r="GJ69" i="1"/>
  <c r="GI69" i="1"/>
  <c r="GH70" i="1" a="1"/>
  <c r="GH70" i="1"/>
  <c r="GJ70" i="1" a="1"/>
  <c r="GJ70" i="1"/>
  <c r="GI70" i="1"/>
  <c r="GH71" i="1" a="1"/>
  <c r="GH71" i="1"/>
  <c r="GJ71" i="1" a="1"/>
  <c r="GJ71" i="1"/>
  <c r="GI71" i="1"/>
  <c r="GH72" i="1" a="1"/>
  <c r="GH72" i="1"/>
  <c r="GJ72" i="1" a="1"/>
  <c r="GJ72" i="1"/>
  <c r="GI72" i="1"/>
  <c r="GH73" i="1" a="1"/>
  <c r="GH73" i="1"/>
  <c r="GJ73" i="1" a="1"/>
  <c r="GJ73" i="1"/>
  <c r="GI73" i="1"/>
  <c r="GH74" i="1" a="1"/>
  <c r="GH74" i="1"/>
  <c r="GJ74" i="1" a="1"/>
  <c r="GJ74" i="1"/>
  <c r="GI74" i="1"/>
  <c r="GH75" i="1" a="1"/>
  <c r="GH75" i="1"/>
  <c r="GJ75" i="1" a="1"/>
  <c r="GJ75" i="1"/>
  <c r="GI75" i="1"/>
  <c r="GH76" i="1" a="1"/>
  <c r="GH76" i="1"/>
  <c r="GJ76" i="1" a="1"/>
  <c r="GJ76" i="1"/>
  <c r="GI76" i="1"/>
  <c r="GH77" i="1" a="1"/>
  <c r="GH77" i="1"/>
  <c r="GJ77" i="1" a="1"/>
  <c r="GJ77" i="1"/>
  <c r="GI77" i="1"/>
  <c r="GH78" i="1" a="1"/>
  <c r="GH78" i="1"/>
  <c r="GJ78" i="1" a="1"/>
  <c r="GJ78" i="1"/>
  <c r="GI78" i="1"/>
  <c r="GH79" i="1" a="1"/>
  <c r="GH79" i="1"/>
  <c r="GJ79" i="1" a="1"/>
  <c r="GJ79" i="1"/>
  <c r="GI79" i="1"/>
  <c r="GH80" i="1" a="1"/>
  <c r="GH80" i="1"/>
  <c r="GJ80" i="1" a="1"/>
  <c r="GJ80" i="1"/>
  <c r="GI80" i="1"/>
  <c r="GH81" i="1" a="1"/>
  <c r="GH81" i="1"/>
  <c r="GJ81" i="1" a="1"/>
  <c r="GJ81" i="1"/>
  <c r="GI81" i="1"/>
  <c r="GH82" i="1" a="1"/>
  <c r="GH82" i="1"/>
  <c r="GJ82" i="1" a="1"/>
  <c r="GJ82" i="1"/>
  <c r="GI82" i="1"/>
  <c r="GH83" i="1" a="1"/>
  <c r="GH83" i="1"/>
  <c r="GJ83" i="1" a="1"/>
  <c r="GJ83" i="1"/>
  <c r="GI83" i="1"/>
  <c r="GH84" i="1" a="1"/>
  <c r="GH84" i="1"/>
  <c r="GJ84" i="1" a="1"/>
  <c r="GJ84" i="1"/>
  <c r="GI84" i="1"/>
  <c r="GH85" i="1" a="1"/>
  <c r="GH85" i="1"/>
  <c r="GJ85" i="1" a="1"/>
  <c r="GJ85" i="1"/>
  <c r="GI85" i="1"/>
  <c r="GH86" i="1" a="1"/>
  <c r="GH86" i="1"/>
  <c r="GJ86" i="1" a="1"/>
  <c r="GJ86" i="1"/>
  <c r="GI86" i="1"/>
  <c r="GH87" i="1" a="1"/>
  <c r="GH87" i="1"/>
  <c r="GJ87" i="1" a="1"/>
  <c r="GJ87" i="1"/>
  <c r="GI87" i="1"/>
  <c r="GH88" i="1" a="1"/>
  <c r="GH88" i="1"/>
  <c r="GJ88" i="1" a="1"/>
  <c r="GJ88" i="1"/>
  <c r="GI88" i="1"/>
  <c r="GH89" i="1" a="1"/>
  <c r="GH89" i="1"/>
  <c r="GJ89" i="1" a="1"/>
  <c r="GJ89" i="1"/>
  <c r="GI89" i="1"/>
  <c r="GH90" i="1" a="1"/>
  <c r="GH90" i="1"/>
  <c r="GJ90" i="1" a="1"/>
  <c r="GJ90" i="1"/>
  <c r="GI90" i="1"/>
  <c r="GH91" i="1" a="1"/>
  <c r="GH91" i="1"/>
  <c r="GJ91" i="1" a="1"/>
  <c r="GJ91" i="1"/>
  <c r="GI91" i="1"/>
  <c r="GH92" i="1" a="1"/>
  <c r="GH92" i="1"/>
  <c r="GJ92" i="1" a="1"/>
  <c r="GJ92" i="1"/>
  <c r="GI92" i="1"/>
  <c r="GH93" i="1" a="1"/>
  <c r="GH93" i="1"/>
  <c r="GJ93" i="1" a="1"/>
  <c r="GJ93" i="1"/>
  <c r="GI93" i="1"/>
  <c r="GH94" i="1" a="1"/>
  <c r="GH94" i="1"/>
  <c r="GJ94" i="1" a="1"/>
  <c r="GJ94" i="1"/>
  <c r="GI94" i="1"/>
  <c r="GH95" i="1" a="1"/>
  <c r="GH95" i="1"/>
  <c r="GJ95" i="1" a="1"/>
  <c r="GJ95" i="1"/>
  <c r="GI95" i="1"/>
  <c r="GH96" i="1" a="1"/>
  <c r="GH96" i="1"/>
  <c r="GJ96" i="1" a="1"/>
  <c r="GJ96" i="1"/>
  <c r="GI96" i="1"/>
  <c r="GH97" i="1" a="1"/>
  <c r="GH97" i="1"/>
  <c r="GJ97" i="1" a="1"/>
  <c r="GJ97" i="1"/>
  <c r="GI97" i="1"/>
  <c r="GH98" i="1" a="1"/>
  <c r="GH98" i="1"/>
  <c r="GJ98" i="1" a="1"/>
  <c r="GJ98" i="1"/>
  <c r="GI98" i="1"/>
  <c r="GH99" i="1" a="1"/>
  <c r="GH99" i="1"/>
  <c r="GJ99" i="1" a="1"/>
  <c r="GJ99" i="1"/>
  <c r="GI99" i="1"/>
  <c r="GH100" i="1" a="1"/>
  <c r="GH100" i="1"/>
  <c r="GJ100" i="1" a="1"/>
  <c r="GJ100" i="1"/>
  <c r="GI100" i="1"/>
  <c r="GH101" i="1" a="1"/>
  <c r="GH101" i="1"/>
  <c r="GJ101" i="1" a="1"/>
  <c r="GJ101" i="1"/>
  <c r="GI101" i="1"/>
  <c r="GH102" i="1" a="1"/>
  <c r="GH102" i="1"/>
  <c r="GJ102" i="1" a="1"/>
  <c r="GJ102" i="1"/>
  <c r="GI102" i="1"/>
  <c r="GH103" i="1" a="1"/>
  <c r="GH103" i="1"/>
  <c r="GJ103" i="1" a="1"/>
  <c r="GJ103" i="1"/>
  <c r="GI103" i="1"/>
  <c r="GH104" i="1" a="1"/>
  <c r="GH104" i="1"/>
  <c r="GJ104" i="1" a="1"/>
  <c r="GJ104" i="1"/>
  <c r="GI104" i="1"/>
  <c r="GH105" i="1" a="1"/>
  <c r="GH105" i="1"/>
  <c r="GJ105" i="1" a="1"/>
  <c r="GJ105" i="1"/>
  <c r="GI105" i="1"/>
  <c r="GH106" i="1" a="1"/>
  <c r="GH106" i="1"/>
  <c r="GJ106" i="1" a="1"/>
  <c r="GJ106" i="1"/>
  <c r="GI106" i="1"/>
  <c r="GH107" i="1" a="1"/>
  <c r="GH107" i="1"/>
  <c r="GJ107" i="1" a="1"/>
  <c r="GJ107" i="1"/>
  <c r="GI107" i="1"/>
  <c r="GH108" i="1" a="1"/>
  <c r="GH108" i="1"/>
  <c r="GJ108" i="1" a="1"/>
  <c r="GJ108" i="1"/>
  <c r="GI108" i="1"/>
  <c r="GH109" i="1" a="1"/>
  <c r="GH109" i="1"/>
  <c r="GJ109" i="1" a="1"/>
  <c r="GJ109" i="1"/>
  <c r="GI109" i="1"/>
  <c r="GH110" i="1" a="1"/>
  <c r="GH110" i="1"/>
  <c r="GJ110" i="1" a="1"/>
  <c r="GJ110" i="1"/>
  <c r="GI110" i="1"/>
  <c r="GH111" i="1" a="1"/>
  <c r="GH111" i="1"/>
  <c r="GJ111" i="1" a="1"/>
  <c r="GJ111" i="1"/>
  <c r="GI111" i="1"/>
  <c r="GH112" i="1" a="1"/>
  <c r="GH112" i="1"/>
  <c r="GJ112" i="1" a="1"/>
  <c r="GJ112" i="1"/>
  <c r="GI112" i="1"/>
  <c r="GH113" i="1" a="1"/>
  <c r="GH113" i="1"/>
  <c r="GJ113" i="1" a="1"/>
  <c r="GJ113" i="1"/>
  <c r="GI113" i="1"/>
  <c r="GH114" i="1" a="1"/>
  <c r="GH114" i="1"/>
  <c r="GJ114" i="1" a="1"/>
  <c r="GJ114" i="1"/>
  <c r="GI114" i="1"/>
  <c r="GH115" i="1" a="1"/>
  <c r="GH115" i="1"/>
  <c r="GJ115" i="1" a="1"/>
  <c r="GJ115" i="1"/>
  <c r="GI115" i="1"/>
  <c r="GH116" i="1" a="1"/>
  <c r="GH116" i="1"/>
  <c r="GJ116" i="1" a="1"/>
  <c r="GJ116" i="1"/>
  <c r="GI116" i="1"/>
  <c r="GH117" i="1" a="1"/>
  <c r="GH117" i="1"/>
  <c r="GJ117" i="1" a="1"/>
  <c r="GJ117" i="1"/>
  <c r="GI117" i="1"/>
  <c r="GH118" i="1" a="1"/>
  <c r="GH118" i="1"/>
  <c r="GJ118" i="1" a="1"/>
  <c r="GJ118" i="1"/>
  <c r="GI118" i="1"/>
  <c r="GH119" i="1" a="1"/>
  <c r="GH119" i="1"/>
  <c r="GJ119" i="1" a="1"/>
  <c r="GJ119" i="1"/>
  <c r="GI119" i="1"/>
  <c r="GH120" i="1" a="1"/>
  <c r="GH120" i="1"/>
  <c r="GJ120" i="1" a="1"/>
  <c r="GJ120" i="1"/>
  <c r="GI120" i="1"/>
  <c r="GH121" i="1" a="1"/>
  <c r="GH121" i="1"/>
  <c r="GJ121" i="1" a="1"/>
  <c r="GJ121" i="1"/>
  <c r="GI121" i="1"/>
  <c r="GH122" i="1" a="1"/>
  <c r="GH122" i="1"/>
  <c r="GJ122" i="1" a="1"/>
  <c r="GJ122" i="1"/>
  <c r="GI122" i="1"/>
  <c r="GH123" i="1" a="1"/>
  <c r="GH123" i="1"/>
  <c r="GJ123" i="1" a="1"/>
  <c r="GJ123" i="1"/>
  <c r="GI123" i="1"/>
  <c r="GH124" i="1" a="1"/>
  <c r="GH124" i="1"/>
  <c r="GJ124" i="1" a="1"/>
  <c r="GJ124" i="1"/>
  <c r="GI124" i="1"/>
  <c r="GH125" i="1" a="1"/>
  <c r="GH125" i="1"/>
  <c r="GJ125" i="1" a="1"/>
  <c r="GJ125" i="1"/>
  <c r="GI125" i="1"/>
  <c r="GH126" i="1" a="1"/>
  <c r="GH126" i="1"/>
  <c r="GJ126" i="1" a="1"/>
  <c r="GJ126" i="1"/>
  <c r="GI126" i="1"/>
  <c r="GH127" i="1" a="1"/>
  <c r="GH127" i="1"/>
  <c r="GJ127" i="1" a="1"/>
  <c r="GJ127" i="1"/>
  <c r="GI127" i="1"/>
  <c r="GH128" i="1" a="1"/>
  <c r="GH128" i="1"/>
  <c r="GJ128" i="1" a="1"/>
  <c r="GJ128" i="1"/>
  <c r="GI128" i="1"/>
  <c r="GH129" i="1" a="1"/>
  <c r="GH129" i="1"/>
  <c r="GJ129" i="1" a="1"/>
  <c r="GJ129" i="1"/>
  <c r="GI129" i="1"/>
  <c r="GH130" i="1" a="1"/>
  <c r="GH130" i="1"/>
  <c r="GJ130" i="1" a="1"/>
  <c r="GJ130" i="1"/>
  <c r="GI130" i="1"/>
  <c r="GH131" i="1" a="1"/>
  <c r="GH131" i="1"/>
  <c r="GJ131" i="1" a="1"/>
  <c r="GJ131" i="1"/>
  <c r="GI131" i="1"/>
  <c r="GH132" i="1" a="1"/>
  <c r="GH132" i="1"/>
  <c r="GJ132" i="1" a="1"/>
  <c r="GJ132" i="1"/>
  <c r="GI132" i="1"/>
  <c r="GH133" i="1" a="1"/>
  <c r="GH133" i="1"/>
  <c r="GJ133" i="1" a="1"/>
  <c r="GJ133" i="1"/>
  <c r="GI133" i="1"/>
  <c r="GH134" i="1" a="1"/>
  <c r="GH134" i="1"/>
  <c r="GJ134" i="1" a="1"/>
  <c r="GJ134" i="1"/>
  <c r="GI134" i="1"/>
  <c r="GH135" i="1" a="1"/>
  <c r="GH135" i="1"/>
  <c r="GJ135" i="1" a="1"/>
  <c r="GJ135" i="1"/>
  <c r="GI135" i="1"/>
  <c r="GH136" i="1" a="1"/>
  <c r="GH136" i="1"/>
  <c r="GJ136" i="1" a="1"/>
  <c r="GJ136" i="1"/>
  <c r="GI136" i="1"/>
  <c r="GH137" i="1" a="1"/>
  <c r="GH137" i="1"/>
  <c r="GJ137" i="1" a="1"/>
  <c r="GJ137" i="1"/>
  <c r="GI137" i="1"/>
  <c r="GH138" i="1" a="1"/>
  <c r="GH138" i="1"/>
  <c r="GJ138" i="1" a="1"/>
  <c r="GJ138" i="1"/>
  <c r="GI138" i="1"/>
  <c r="GH139" i="1" a="1"/>
  <c r="GH139" i="1"/>
  <c r="GJ139" i="1" a="1"/>
  <c r="GJ139" i="1"/>
  <c r="GI139" i="1"/>
  <c r="GH140" i="1" a="1"/>
  <c r="GH140" i="1"/>
  <c r="GJ140" i="1" a="1"/>
  <c r="GJ140" i="1"/>
  <c r="GI140" i="1"/>
  <c r="GH141" i="1" a="1"/>
  <c r="GH141" i="1"/>
  <c r="GJ141" i="1" a="1"/>
  <c r="GJ141" i="1"/>
  <c r="GI141" i="1"/>
  <c r="GH142" i="1" a="1"/>
  <c r="GH142" i="1"/>
  <c r="GJ142" i="1" a="1"/>
  <c r="GJ142" i="1"/>
  <c r="GI142" i="1"/>
  <c r="GH143" i="1" a="1"/>
  <c r="GH143" i="1"/>
  <c r="GJ143" i="1" a="1"/>
  <c r="GJ143" i="1"/>
  <c r="GI143" i="1"/>
  <c r="GH144" i="1" a="1"/>
  <c r="GH144" i="1"/>
  <c r="GJ144" i="1" a="1"/>
  <c r="GJ144" i="1"/>
  <c r="GI144" i="1"/>
  <c r="GH145" i="1" a="1"/>
  <c r="GH145" i="1"/>
  <c r="GJ145" i="1" a="1"/>
  <c r="GJ145" i="1"/>
  <c r="GI145" i="1"/>
  <c r="GH146" i="1" a="1"/>
  <c r="GH146" i="1"/>
  <c r="GJ146" i="1" a="1"/>
  <c r="GJ146" i="1"/>
  <c r="GI146" i="1"/>
  <c r="GH147" i="1" a="1"/>
  <c r="GH147" i="1"/>
  <c r="GJ147" i="1" a="1"/>
  <c r="GJ147" i="1"/>
  <c r="GI147" i="1"/>
  <c r="GH148" i="1" a="1"/>
  <c r="GH148" i="1"/>
  <c r="GJ148" i="1" a="1"/>
  <c r="GJ148" i="1"/>
  <c r="GI148" i="1"/>
  <c r="GH149" i="1" a="1"/>
  <c r="GH149" i="1"/>
  <c r="GJ149" i="1" a="1"/>
  <c r="GJ149" i="1"/>
  <c r="GI149" i="1"/>
  <c r="GH150" i="1" a="1"/>
  <c r="GH150" i="1"/>
  <c r="GJ150" i="1" a="1"/>
  <c r="GJ150" i="1"/>
  <c r="GI150" i="1"/>
  <c r="HI1" i="1"/>
  <c r="HH2" i="1" a="1"/>
  <c r="HH2" i="1"/>
  <c r="HJ2" i="1" a="1"/>
  <c r="HJ2" i="1"/>
  <c r="HI2" i="1"/>
  <c r="HH3" i="1" a="1"/>
  <c r="HH3" i="1"/>
  <c r="HJ3" i="1" a="1"/>
  <c r="HJ3" i="1"/>
  <c r="HI3" i="1"/>
  <c r="HH4" i="1" a="1"/>
  <c r="HH4" i="1"/>
  <c r="HJ4" i="1" a="1"/>
  <c r="HJ4" i="1"/>
  <c r="HI4" i="1"/>
  <c r="HH5" i="1" a="1"/>
  <c r="HH5" i="1"/>
  <c r="HJ5" i="1" a="1"/>
  <c r="HJ5" i="1"/>
  <c r="HI5" i="1"/>
  <c r="HH6" i="1" a="1"/>
  <c r="HH6" i="1"/>
  <c r="HJ6" i="1" a="1"/>
  <c r="HJ6" i="1"/>
  <c r="HI6" i="1"/>
  <c r="HH7" i="1" a="1"/>
  <c r="HH7" i="1"/>
  <c r="HJ7" i="1" a="1"/>
  <c r="HJ7" i="1"/>
  <c r="HI7" i="1"/>
  <c r="HH8" i="1" a="1"/>
  <c r="HH8" i="1"/>
  <c r="HJ8" i="1" a="1"/>
  <c r="HJ8" i="1"/>
  <c r="HI8" i="1"/>
  <c r="HH9" i="1" a="1"/>
  <c r="HH9" i="1"/>
  <c r="HJ9" i="1" a="1"/>
  <c r="HJ9" i="1"/>
  <c r="HI9" i="1"/>
  <c r="HH10" i="1" a="1"/>
  <c r="HH10" i="1"/>
  <c r="HJ10" i="1" a="1"/>
  <c r="HJ10" i="1"/>
  <c r="HI10" i="1"/>
  <c r="HH11" i="1" a="1"/>
  <c r="HH11" i="1"/>
  <c r="HJ11" i="1" a="1"/>
  <c r="HJ11" i="1"/>
  <c r="HI11" i="1"/>
  <c r="HH12" i="1" a="1"/>
  <c r="HH12" i="1"/>
  <c r="HJ12" i="1" a="1"/>
  <c r="HJ12" i="1"/>
  <c r="HI12" i="1"/>
  <c r="HH13" i="1" a="1"/>
  <c r="HH13" i="1"/>
  <c r="HJ13" i="1" a="1"/>
  <c r="HJ13" i="1"/>
  <c r="HI13" i="1"/>
  <c r="HH14" i="1" a="1"/>
  <c r="HH14" i="1"/>
  <c r="HJ14" i="1" a="1"/>
  <c r="HJ14" i="1"/>
  <c r="HI14" i="1"/>
  <c r="HH15" i="1" a="1"/>
  <c r="HH15" i="1"/>
  <c r="HJ15" i="1" a="1"/>
  <c r="HJ15" i="1"/>
  <c r="HI15" i="1"/>
  <c r="HH16" i="1" a="1"/>
  <c r="HH16" i="1"/>
  <c r="HJ16" i="1" a="1"/>
  <c r="HJ16" i="1"/>
  <c r="HI16" i="1"/>
  <c r="HH17" i="1" a="1"/>
  <c r="HH17" i="1"/>
  <c r="HJ17" i="1" a="1"/>
  <c r="HJ17" i="1"/>
  <c r="HI17" i="1"/>
  <c r="HH18" i="1" a="1"/>
  <c r="HH18" i="1"/>
  <c r="HJ18" i="1" a="1"/>
  <c r="HJ18" i="1"/>
  <c r="HI18" i="1"/>
  <c r="HH19" i="1" a="1"/>
  <c r="HH19" i="1"/>
  <c r="HJ19" i="1" a="1"/>
  <c r="HJ19" i="1"/>
  <c r="HI19" i="1"/>
  <c r="HH20" i="1" a="1"/>
  <c r="HH20" i="1"/>
  <c r="HJ20" i="1" a="1"/>
  <c r="HJ20" i="1"/>
  <c r="HI20" i="1"/>
  <c r="HH21" i="1" a="1"/>
  <c r="HH21" i="1"/>
  <c r="HJ21" i="1" a="1"/>
  <c r="HJ21" i="1"/>
  <c r="HI21" i="1"/>
  <c r="HH22" i="1" a="1"/>
  <c r="HH22" i="1"/>
  <c r="HJ22" i="1" a="1"/>
  <c r="HJ22" i="1"/>
  <c r="HI22" i="1"/>
  <c r="HH23" i="1" a="1"/>
  <c r="HH23" i="1"/>
  <c r="HJ23" i="1" a="1"/>
  <c r="HJ23" i="1"/>
  <c r="HI23" i="1"/>
  <c r="HH24" i="1" a="1"/>
  <c r="HH24" i="1"/>
  <c r="HJ24" i="1" a="1"/>
  <c r="HJ24" i="1"/>
  <c r="HI24" i="1"/>
  <c r="HH25" i="1" a="1"/>
  <c r="HH25" i="1"/>
  <c r="HJ25" i="1" a="1"/>
  <c r="HJ25" i="1"/>
  <c r="HI25" i="1"/>
  <c r="HH26" i="1" a="1"/>
  <c r="HH26" i="1"/>
  <c r="HJ26" i="1" a="1"/>
  <c r="HJ26" i="1"/>
  <c r="HI26" i="1"/>
  <c r="HH27" i="1" a="1"/>
  <c r="HH27" i="1"/>
  <c r="HJ27" i="1" a="1"/>
  <c r="HJ27" i="1"/>
  <c r="HI27" i="1"/>
  <c r="HH28" i="1" a="1"/>
  <c r="HH28" i="1"/>
  <c r="HJ28" i="1" a="1"/>
  <c r="HJ28" i="1"/>
  <c r="HI28" i="1"/>
  <c r="HH29" i="1" a="1"/>
  <c r="HH29" i="1"/>
  <c r="HJ29" i="1" a="1"/>
  <c r="HJ29" i="1"/>
  <c r="HI29" i="1"/>
  <c r="HH30" i="1" a="1"/>
  <c r="HH30" i="1"/>
  <c r="HJ30" i="1" a="1"/>
  <c r="HJ30" i="1"/>
  <c r="HI30" i="1"/>
  <c r="HH31" i="1" a="1"/>
  <c r="HH31" i="1"/>
  <c r="HJ31" i="1" a="1"/>
  <c r="HJ31" i="1"/>
  <c r="HI31" i="1"/>
  <c r="HH32" i="1" a="1"/>
  <c r="HH32" i="1"/>
  <c r="HJ32" i="1" a="1"/>
  <c r="HJ32" i="1"/>
  <c r="HI32" i="1"/>
  <c r="HH33" i="1" a="1"/>
  <c r="HH33" i="1"/>
  <c r="HJ33" i="1" a="1"/>
  <c r="HJ33" i="1"/>
  <c r="HI33" i="1"/>
  <c r="HH34" i="1" a="1"/>
  <c r="HH34" i="1"/>
  <c r="HJ34" i="1" a="1"/>
  <c r="HJ34" i="1"/>
  <c r="HI34" i="1"/>
  <c r="HH35" i="1" a="1"/>
  <c r="HH35" i="1"/>
  <c r="HJ35" i="1" a="1"/>
  <c r="HJ35" i="1"/>
  <c r="HI35" i="1"/>
  <c r="HH36" i="1" a="1"/>
  <c r="HH36" i="1"/>
  <c r="HJ36" i="1" a="1"/>
  <c r="HJ36" i="1"/>
  <c r="HI36" i="1"/>
  <c r="HH37" i="1" a="1"/>
  <c r="HH37" i="1"/>
  <c r="HJ37" i="1" a="1"/>
  <c r="HJ37" i="1"/>
  <c r="HI37" i="1"/>
  <c r="HH38" i="1" a="1"/>
  <c r="HH38" i="1"/>
  <c r="HJ38" i="1" a="1"/>
  <c r="HJ38" i="1"/>
  <c r="HI38" i="1"/>
  <c r="HH39" i="1" a="1"/>
  <c r="HH39" i="1"/>
  <c r="HJ39" i="1" a="1"/>
  <c r="HJ39" i="1"/>
  <c r="HI39" i="1"/>
  <c r="HH40" i="1" a="1"/>
  <c r="HH40" i="1"/>
  <c r="HJ40" i="1" a="1"/>
  <c r="HJ40" i="1"/>
  <c r="HI40" i="1"/>
  <c r="HH41" i="1" a="1"/>
  <c r="HH41" i="1"/>
  <c r="HJ41" i="1" a="1"/>
  <c r="HJ41" i="1"/>
  <c r="HI41" i="1"/>
  <c r="HH42" i="1" a="1"/>
  <c r="HH42" i="1"/>
  <c r="HJ42" i="1" a="1"/>
  <c r="HJ42" i="1"/>
  <c r="HI42" i="1"/>
  <c r="HH43" i="1" a="1"/>
  <c r="HH43" i="1"/>
  <c r="HJ43" i="1" a="1"/>
  <c r="HJ43" i="1"/>
  <c r="HI43" i="1"/>
  <c r="HH44" i="1" a="1"/>
  <c r="HH44" i="1"/>
  <c r="HJ44" i="1" a="1"/>
  <c r="HJ44" i="1"/>
  <c r="HI44" i="1"/>
  <c r="HH45" i="1" a="1"/>
  <c r="HH45" i="1"/>
  <c r="HJ45" i="1" a="1"/>
  <c r="HJ45" i="1"/>
  <c r="HI45" i="1"/>
  <c r="HH46" i="1" a="1"/>
  <c r="HH46" i="1"/>
  <c r="HJ46" i="1" a="1"/>
  <c r="HJ46" i="1"/>
  <c r="HI46" i="1"/>
  <c r="HH47" i="1" a="1"/>
  <c r="HH47" i="1"/>
  <c r="HJ47" i="1" a="1"/>
  <c r="HJ47" i="1"/>
  <c r="HI47" i="1"/>
  <c r="HH48" i="1" a="1"/>
  <c r="HH48" i="1"/>
  <c r="HJ48" i="1" a="1"/>
  <c r="HJ48" i="1"/>
  <c r="HI48" i="1"/>
  <c r="HH49" i="1" a="1"/>
  <c r="HH49" i="1"/>
  <c r="HJ49" i="1" a="1"/>
  <c r="HJ49" i="1"/>
  <c r="HI49" i="1"/>
  <c r="HH50" i="1" a="1"/>
  <c r="HH50" i="1"/>
  <c r="HJ50" i="1" a="1"/>
  <c r="HJ50" i="1"/>
  <c r="HI50" i="1"/>
  <c r="HH51" i="1" a="1"/>
  <c r="HH51" i="1"/>
  <c r="HJ51" i="1" a="1"/>
  <c r="HJ51" i="1"/>
  <c r="HI51" i="1"/>
  <c r="HH52" i="1" a="1"/>
  <c r="HH52" i="1"/>
  <c r="HJ52" i="1" a="1"/>
  <c r="HJ52" i="1"/>
  <c r="HI52" i="1"/>
  <c r="HH53" i="1" a="1"/>
  <c r="HH53" i="1"/>
  <c r="HJ53" i="1" a="1"/>
  <c r="HJ53" i="1"/>
  <c r="HI53" i="1"/>
  <c r="HH54" i="1" a="1"/>
  <c r="HH54" i="1"/>
  <c r="HJ54" i="1" a="1"/>
  <c r="HJ54" i="1"/>
  <c r="HI54" i="1"/>
  <c r="HH55" i="1" a="1"/>
  <c r="HH55" i="1"/>
  <c r="HJ55" i="1" a="1"/>
  <c r="HJ55" i="1"/>
  <c r="HI55" i="1"/>
  <c r="HH56" i="1" a="1"/>
  <c r="HH56" i="1"/>
  <c r="HJ56" i="1" a="1"/>
  <c r="HJ56" i="1"/>
  <c r="HI56" i="1"/>
  <c r="HH57" i="1" a="1"/>
  <c r="HH57" i="1"/>
  <c r="HJ57" i="1" a="1"/>
  <c r="HJ57" i="1"/>
  <c r="HI57" i="1"/>
  <c r="HH58" i="1" a="1"/>
  <c r="HH58" i="1"/>
  <c r="HJ58" i="1" a="1"/>
  <c r="HJ58" i="1"/>
  <c r="HI58" i="1"/>
  <c r="HH59" i="1" a="1"/>
  <c r="HH59" i="1"/>
  <c r="HJ59" i="1" a="1"/>
  <c r="HJ59" i="1"/>
  <c r="HI59" i="1"/>
  <c r="HH60" i="1" a="1"/>
  <c r="HH60" i="1"/>
  <c r="HJ60" i="1" a="1"/>
  <c r="HJ60" i="1"/>
  <c r="HI60" i="1"/>
  <c r="HH61" i="1" a="1"/>
  <c r="HH61" i="1"/>
  <c r="HJ61" i="1" a="1"/>
  <c r="HJ61" i="1"/>
  <c r="HI61" i="1"/>
  <c r="HH62" i="1" a="1"/>
  <c r="HH62" i="1"/>
  <c r="HJ62" i="1" a="1"/>
  <c r="HJ62" i="1"/>
  <c r="HI62" i="1"/>
  <c r="HH63" i="1" a="1"/>
  <c r="HH63" i="1"/>
  <c r="HJ63" i="1" a="1"/>
  <c r="HJ63" i="1"/>
  <c r="HI63" i="1"/>
  <c r="HH64" i="1" a="1"/>
  <c r="HH64" i="1"/>
  <c r="HJ64" i="1" a="1"/>
  <c r="HJ64" i="1"/>
  <c r="HI64" i="1"/>
  <c r="HH65" i="1" a="1"/>
  <c r="HH65" i="1"/>
  <c r="HJ65" i="1" a="1"/>
  <c r="HJ65" i="1"/>
  <c r="HI65" i="1"/>
  <c r="HH66" i="1" a="1"/>
  <c r="HH66" i="1"/>
  <c r="HJ66" i="1" a="1"/>
  <c r="HJ66" i="1"/>
  <c r="HI66" i="1"/>
  <c r="HH67" i="1" a="1"/>
  <c r="HH67" i="1"/>
  <c r="HJ67" i="1" a="1"/>
  <c r="HJ67" i="1"/>
  <c r="HI67" i="1"/>
  <c r="HH68" i="1" a="1"/>
  <c r="HH68" i="1"/>
  <c r="HJ68" i="1" a="1"/>
  <c r="HJ68" i="1"/>
  <c r="HI68" i="1"/>
  <c r="HH69" i="1" a="1"/>
  <c r="HH69" i="1"/>
  <c r="HJ69" i="1" a="1"/>
  <c r="HJ69" i="1"/>
  <c r="HI69" i="1"/>
  <c r="HH70" i="1" a="1"/>
  <c r="HH70" i="1"/>
  <c r="HJ70" i="1" a="1"/>
  <c r="HJ70" i="1"/>
  <c r="HI70" i="1"/>
  <c r="HH71" i="1" a="1"/>
  <c r="HH71" i="1"/>
  <c r="HJ71" i="1" a="1"/>
  <c r="HJ71" i="1"/>
  <c r="HI71" i="1"/>
  <c r="HH72" i="1" a="1"/>
  <c r="HH72" i="1"/>
  <c r="HJ72" i="1" a="1"/>
  <c r="HJ72" i="1"/>
  <c r="HI72" i="1"/>
  <c r="HH73" i="1" a="1"/>
  <c r="HH73" i="1"/>
  <c r="HJ73" i="1" a="1"/>
  <c r="HJ73" i="1"/>
  <c r="HI73" i="1"/>
  <c r="HH74" i="1" a="1"/>
  <c r="HH74" i="1"/>
  <c r="HJ74" i="1" a="1"/>
  <c r="HJ74" i="1"/>
  <c r="HI74" i="1"/>
  <c r="HH75" i="1" a="1"/>
  <c r="HH75" i="1"/>
  <c r="HJ75" i="1" a="1"/>
  <c r="HJ75" i="1"/>
  <c r="HI75" i="1"/>
  <c r="HH76" i="1" a="1"/>
  <c r="HH76" i="1"/>
  <c r="HJ76" i="1" a="1"/>
  <c r="HJ76" i="1"/>
  <c r="HI76" i="1"/>
  <c r="HH77" i="1" a="1"/>
  <c r="HH77" i="1"/>
  <c r="HJ77" i="1" a="1"/>
  <c r="HJ77" i="1"/>
  <c r="HI77" i="1"/>
  <c r="HH78" i="1" a="1"/>
  <c r="HH78" i="1"/>
  <c r="HJ78" i="1" a="1"/>
  <c r="HJ78" i="1"/>
  <c r="HI78" i="1"/>
  <c r="HH79" i="1" a="1"/>
  <c r="HH79" i="1"/>
  <c r="HJ79" i="1" a="1"/>
  <c r="HJ79" i="1"/>
  <c r="HI79" i="1"/>
  <c r="HH80" i="1" a="1"/>
  <c r="HH80" i="1"/>
  <c r="HJ80" i="1" a="1"/>
  <c r="HJ80" i="1"/>
  <c r="HI80" i="1"/>
  <c r="HH81" i="1" a="1"/>
  <c r="HH81" i="1"/>
  <c r="HJ81" i="1" a="1"/>
  <c r="HJ81" i="1"/>
  <c r="HI81" i="1"/>
  <c r="HH82" i="1" a="1"/>
  <c r="HH82" i="1"/>
  <c r="HJ82" i="1" a="1"/>
  <c r="HJ82" i="1"/>
  <c r="HI82" i="1"/>
  <c r="HH83" i="1" a="1"/>
  <c r="HH83" i="1"/>
  <c r="HJ83" i="1" a="1"/>
  <c r="HJ83" i="1"/>
  <c r="HI83" i="1"/>
  <c r="HH84" i="1" a="1"/>
  <c r="HH84" i="1"/>
  <c r="HJ84" i="1" a="1"/>
  <c r="HJ84" i="1"/>
  <c r="HI84" i="1"/>
  <c r="HH85" i="1" a="1"/>
  <c r="HH85" i="1"/>
  <c r="HJ85" i="1" a="1"/>
  <c r="HJ85" i="1"/>
  <c r="HI85" i="1"/>
  <c r="HH86" i="1" a="1"/>
  <c r="HH86" i="1"/>
  <c r="HJ86" i="1" a="1"/>
  <c r="HJ86" i="1"/>
  <c r="HI86" i="1"/>
  <c r="HH87" i="1" a="1"/>
  <c r="HH87" i="1"/>
  <c r="HJ87" i="1" a="1"/>
  <c r="HJ87" i="1"/>
  <c r="HI87" i="1"/>
  <c r="HH88" i="1" a="1"/>
  <c r="HH88" i="1"/>
  <c r="HJ88" i="1" a="1"/>
  <c r="HJ88" i="1"/>
  <c r="HI88" i="1"/>
  <c r="HH89" i="1" a="1"/>
  <c r="HH89" i="1"/>
  <c r="HJ89" i="1" a="1"/>
  <c r="HJ89" i="1"/>
  <c r="HI89" i="1"/>
  <c r="HH90" i="1" a="1"/>
  <c r="HH90" i="1"/>
  <c r="HJ90" i="1" a="1"/>
  <c r="HJ90" i="1"/>
  <c r="HI90" i="1"/>
  <c r="HH91" i="1" a="1"/>
  <c r="HH91" i="1"/>
  <c r="HJ91" i="1" a="1"/>
  <c r="HJ91" i="1"/>
  <c r="HI91" i="1"/>
  <c r="HH92" i="1" a="1"/>
  <c r="HH92" i="1"/>
  <c r="HJ92" i="1" a="1"/>
  <c r="HJ92" i="1"/>
  <c r="HI92" i="1"/>
  <c r="HH93" i="1" a="1"/>
  <c r="HH93" i="1"/>
  <c r="HJ93" i="1" a="1"/>
  <c r="HJ93" i="1"/>
  <c r="HI93" i="1"/>
  <c r="HH94" i="1" a="1"/>
  <c r="HH94" i="1"/>
  <c r="HJ94" i="1" a="1"/>
  <c r="HJ94" i="1"/>
  <c r="HI94" i="1"/>
  <c r="HH95" i="1" a="1"/>
  <c r="HH95" i="1"/>
  <c r="HJ95" i="1" a="1"/>
  <c r="HJ95" i="1"/>
  <c r="HI95" i="1"/>
  <c r="HH96" i="1" a="1"/>
  <c r="HH96" i="1"/>
  <c r="HJ96" i="1" a="1"/>
  <c r="HJ96" i="1"/>
  <c r="HI96" i="1"/>
  <c r="HH97" i="1" a="1"/>
  <c r="HH97" i="1"/>
  <c r="HJ97" i="1" a="1"/>
  <c r="HJ97" i="1"/>
  <c r="HI97" i="1"/>
  <c r="HH98" i="1" a="1"/>
  <c r="HH98" i="1"/>
  <c r="HJ98" i="1" a="1"/>
  <c r="HJ98" i="1"/>
  <c r="HI98" i="1"/>
  <c r="HH99" i="1" a="1"/>
  <c r="HH99" i="1"/>
  <c r="HJ99" i="1" a="1"/>
  <c r="HJ99" i="1"/>
  <c r="HI99" i="1"/>
  <c r="HH100" i="1" a="1"/>
  <c r="HH100" i="1"/>
  <c r="HJ100" i="1" a="1"/>
  <c r="HJ100" i="1"/>
  <c r="HI100" i="1"/>
  <c r="HH101" i="1" a="1"/>
  <c r="HH101" i="1"/>
  <c r="HJ101" i="1" a="1"/>
  <c r="HJ101" i="1"/>
  <c r="HI101" i="1"/>
  <c r="HH102" i="1" a="1"/>
  <c r="HH102" i="1"/>
  <c r="HJ102" i="1" a="1"/>
  <c r="HJ102" i="1"/>
  <c r="HI102" i="1"/>
  <c r="HH103" i="1" a="1"/>
  <c r="HH103" i="1"/>
  <c r="HJ103" i="1" a="1"/>
  <c r="HJ103" i="1"/>
  <c r="HI103" i="1"/>
  <c r="HH104" i="1" a="1"/>
  <c r="HH104" i="1"/>
  <c r="HJ104" i="1" a="1"/>
  <c r="HJ104" i="1"/>
  <c r="HI104" i="1"/>
  <c r="HH105" i="1" a="1"/>
  <c r="HH105" i="1"/>
  <c r="HJ105" i="1" a="1"/>
  <c r="HJ105" i="1"/>
  <c r="HI105" i="1"/>
  <c r="HH106" i="1" a="1"/>
  <c r="HH106" i="1"/>
  <c r="HJ106" i="1" a="1"/>
  <c r="HJ106" i="1"/>
  <c r="HI106" i="1"/>
  <c r="HH107" i="1" a="1"/>
  <c r="HH107" i="1"/>
  <c r="HJ107" i="1" a="1"/>
  <c r="HJ107" i="1"/>
  <c r="HI107" i="1"/>
  <c r="HH108" i="1" a="1"/>
  <c r="HH108" i="1"/>
  <c r="HJ108" i="1" a="1"/>
  <c r="HJ108" i="1"/>
  <c r="HI108" i="1"/>
  <c r="HH109" i="1" a="1"/>
  <c r="HH109" i="1"/>
  <c r="HJ109" i="1" a="1"/>
  <c r="HJ109" i="1"/>
  <c r="HI109" i="1"/>
  <c r="HH110" i="1" a="1"/>
  <c r="HH110" i="1"/>
  <c r="HJ110" i="1" a="1"/>
  <c r="HJ110" i="1"/>
  <c r="HI110" i="1"/>
  <c r="HH111" i="1" a="1"/>
  <c r="HH111" i="1"/>
  <c r="HJ111" i="1" a="1"/>
  <c r="HJ111" i="1"/>
  <c r="HI111" i="1"/>
  <c r="HH112" i="1" a="1"/>
  <c r="HH112" i="1"/>
  <c r="HJ112" i="1" a="1"/>
  <c r="HJ112" i="1"/>
  <c r="HI112" i="1"/>
  <c r="HH113" i="1" a="1"/>
  <c r="HH113" i="1"/>
  <c r="HJ113" i="1" a="1"/>
  <c r="HJ113" i="1"/>
  <c r="HI113" i="1"/>
  <c r="HH114" i="1" a="1"/>
  <c r="HH114" i="1"/>
  <c r="HJ114" i="1" a="1"/>
  <c r="HJ114" i="1"/>
  <c r="HI114" i="1"/>
  <c r="HH115" i="1" a="1"/>
  <c r="HH115" i="1"/>
  <c r="HJ115" i="1" a="1"/>
  <c r="HJ115" i="1"/>
  <c r="HI115" i="1"/>
  <c r="HH116" i="1" a="1"/>
  <c r="HH116" i="1"/>
  <c r="HJ116" i="1" a="1"/>
  <c r="HJ116" i="1"/>
  <c r="HI116" i="1"/>
  <c r="HH117" i="1" a="1"/>
  <c r="HH117" i="1"/>
  <c r="HJ117" i="1" a="1"/>
  <c r="HJ117" i="1"/>
  <c r="HI117" i="1"/>
  <c r="HH118" i="1" a="1"/>
  <c r="HH118" i="1"/>
  <c r="HJ118" i="1" a="1"/>
  <c r="HJ118" i="1"/>
  <c r="HI118" i="1"/>
  <c r="HH119" i="1" a="1"/>
  <c r="HH119" i="1"/>
  <c r="HJ119" i="1" a="1"/>
  <c r="HJ119" i="1"/>
  <c r="HI119" i="1"/>
  <c r="HH120" i="1" a="1"/>
  <c r="HH120" i="1"/>
  <c r="HJ120" i="1" a="1"/>
  <c r="HJ120" i="1"/>
  <c r="HI120" i="1"/>
  <c r="HH121" i="1" a="1"/>
  <c r="HH121" i="1"/>
  <c r="HJ121" i="1" a="1"/>
  <c r="HJ121" i="1"/>
  <c r="HI121" i="1"/>
  <c r="HH122" i="1" a="1"/>
  <c r="HH122" i="1"/>
  <c r="HJ122" i="1" a="1"/>
  <c r="HJ122" i="1"/>
  <c r="HI122" i="1"/>
  <c r="HH123" i="1" a="1"/>
  <c r="HH123" i="1"/>
  <c r="HJ123" i="1" a="1"/>
  <c r="HJ123" i="1"/>
  <c r="HI123" i="1"/>
  <c r="HH124" i="1" a="1"/>
  <c r="HH124" i="1"/>
  <c r="HJ124" i="1" a="1"/>
  <c r="HJ124" i="1"/>
  <c r="HI124" i="1"/>
  <c r="HH125" i="1" a="1"/>
  <c r="HH125" i="1"/>
  <c r="HJ125" i="1" a="1"/>
  <c r="HJ125" i="1"/>
  <c r="HI125" i="1"/>
  <c r="HH126" i="1" a="1"/>
  <c r="HH126" i="1"/>
  <c r="HJ126" i="1" a="1"/>
  <c r="HJ126" i="1"/>
  <c r="HI126" i="1"/>
  <c r="HH127" i="1" a="1"/>
  <c r="HH127" i="1"/>
  <c r="HJ127" i="1" a="1"/>
  <c r="HJ127" i="1"/>
  <c r="HI127" i="1"/>
  <c r="HH128" i="1" a="1"/>
  <c r="HH128" i="1"/>
  <c r="HJ128" i="1" a="1"/>
  <c r="HJ128" i="1"/>
  <c r="HI128" i="1"/>
  <c r="HH129" i="1" a="1"/>
  <c r="HH129" i="1"/>
  <c r="HJ129" i="1" a="1"/>
  <c r="HJ129" i="1"/>
  <c r="HI129" i="1"/>
  <c r="HH130" i="1" a="1"/>
  <c r="HH130" i="1"/>
  <c r="HJ130" i="1" a="1"/>
  <c r="HJ130" i="1"/>
  <c r="HI130" i="1"/>
  <c r="HH131" i="1" a="1"/>
  <c r="HH131" i="1"/>
  <c r="HJ131" i="1" a="1"/>
  <c r="HJ131" i="1"/>
  <c r="HI131" i="1"/>
  <c r="HH132" i="1" a="1"/>
  <c r="HH132" i="1"/>
  <c r="HJ132" i="1" a="1"/>
  <c r="HJ132" i="1"/>
  <c r="HI132" i="1"/>
  <c r="HH133" i="1" a="1"/>
  <c r="HH133" i="1"/>
  <c r="HJ133" i="1" a="1"/>
  <c r="HJ133" i="1"/>
  <c r="HI133" i="1"/>
  <c r="HH134" i="1" a="1"/>
  <c r="HH134" i="1"/>
  <c r="HJ134" i="1" a="1"/>
  <c r="HJ134" i="1"/>
  <c r="HI134" i="1"/>
  <c r="HH135" i="1" a="1"/>
  <c r="HH135" i="1"/>
  <c r="HJ135" i="1" a="1"/>
  <c r="HJ135" i="1"/>
  <c r="HI135" i="1"/>
  <c r="HH136" i="1" a="1"/>
  <c r="HH136" i="1"/>
  <c r="HJ136" i="1" a="1"/>
  <c r="HJ136" i="1"/>
  <c r="HI136" i="1"/>
  <c r="HH137" i="1" a="1"/>
  <c r="HH137" i="1"/>
  <c r="HJ137" i="1" a="1"/>
  <c r="HJ137" i="1"/>
  <c r="HI137" i="1"/>
  <c r="HH138" i="1" a="1"/>
  <c r="HH138" i="1"/>
  <c r="HJ138" i="1" a="1"/>
  <c r="HJ138" i="1"/>
  <c r="HI138" i="1"/>
  <c r="HH139" i="1" a="1"/>
  <c r="HH139" i="1"/>
  <c r="HJ139" i="1" a="1"/>
  <c r="HJ139" i="1"/>
  <c r="HI139" i="1"/>
  <c r="HH140" i="1" a="1"/>
  <c r="HH140" i="1"/>
  <c r="HJ140" i="1" a="1"/>
  <c r="HJ140" i="1"/>
  <c r="HI140" i="1"/>
  <c r="HH141" i="1" a="1"/>
  <c r="HH141" i="1"/>
  <c r="HJ141" i="1" a="1"/>
  <c r="HJ141" i="1"/>
  <c r="HI141" i="1"/>
  <c r="HH142" i="1" a="1"/>
  <c r="HH142" i="1"/>
  <c r="HJ142" i="1" a="1"/>
  <c r="HJ142" i="1"/>
  <c r="HI142" i="1"/>
  <c r="HH143" i="1" a="1"/>
  <c r="HH143" i="1"/>
  <c r="HJ143" i="1" a="1"/>
  <c r="HJ143" i="1"/>
  <c r="HI143" i="1"/>
  <c r="HH144" i="1" a="1"/>
  <c r="HH144" i="1"/>
  <c r="HJ144" i="1" a="1"/>
  <c r="HJ144" i="1"/>
  <c r="HI144" i="1"/>
  <c r="HH145" i="1" a="1"/>
  <c r="HH145" i="1"/>
  <c r="HJ145" i="1" a="1"/>
  <c r="HJ145" i="1"/>
  <c r="HI145" i="1"/>
  <c r="HH146" i="1" a="1"/>
  <c r="HH146" i="1"/>
  <c r="HJ146" i="1" a="1"/>
  <c r="HJ146" i="1"/>
  <c r="HI146" i="1"/>
  <c r="HH147" i="1" a="1"/>
  <c r="HH147" i="1"/>
  <c r="HJ147" i="1" a="1"/>
  <c r="HJ147" i="1"/>
  <c r="HI147" i="1"/>
  <c r="HH148" i="1" a="1"/>
  <c r="HH148" i="1"/>
  <c r="HJ148" i="1" a="1"/>
  <c r="HJ148" i="1"/>
  <c r="HI148" i="1"/>
  <c r="HH149" i="1" a="1"/>
  <c r="HH149" i="1"/>
  <c r="HJ149" i="1" a="1"/>
  <c r="HJ149" i="1"/>
  <c r="HI149" i="1"/>
  <c r="HH150" i="1" a="1"/>
  <c r="HH150" i="1"/>
  <c r="HJ150" i="1" a="1"/>
  <c r="HJ150" i="1"/>
  <c r="HI150" i="1"/>
  <c r="II1" i="1"/>
  <c r="IH2" i="1" a="1"/>
  <c r="IH2" i="1"/>
  <c r="IJ2" i="1" a="1"/>
  <c r="IJ2" i="1"/>
  <c r="II2" i="1"/>
  <c r="IH3" i="1" a="1"/>
  <c r="IH3" i="1"/>
  <c r="IJ3" i="1" a="1"/>
  <c r="IJ3" i="1"/>
  <c r="II3" i="1"/>
  <c r="IH4" i="1" a="1"/>
  <c r="IH4" i="1"/>
  <c r="IJ4" i="1" a="1"/>
  <c r="IJ4" i="1"/>
  <c r="II4" i="1"/>
  <c r="IH5" i="1" a="1"/>
  <c r="IH5" i="1"/>
  <c r="IJ5" i="1" a="1"/>
  <c r="IJ5" i="1"/>
  <c r="II5" i="1"/>
  <c r="IH6" i="1" a="1"/>
  <c r="IH6" i="1"/>
  <c r="IJ6" i="1" a="1"/>
  <c r="IJ6" i="1"/>
  <c r="II6" i="1"/>
  <c r="IH7" i="1" a="1"/>
  <c r="IH7" i="1"/>
  <c r="IJ7" i="1" a="1"/>
  <c r="IJ7" i="1"/>
  <c r="II7" i="1"/>
  <c r="IH8" i="1" a="1"/>
  <c r="IH8" i="1"/>
  <c r="IJ8" i="1" a="1"/>
  <c r="IJ8" i="1"/>
  <c r="II8" i="1"/>
  <c r="IH9" i="1" a="1"/>
  <c r="IH9" i="1"/>
  <c r="IJ9" i="1" a="1"/>
  <c r="IJ9" i="1"/>
  <c r="II9" i="1"/>
  <c r="IH10" i="1" a="1"/>
  <c r="IH10" i="1"/>
  <c r="IJ10" i="1" a="1"/>
  <c r="IJ10" i="1"/>
  <c r="II10" i="1"/>
  <c r="IH11" i="1" a="1"/>
  <c r="IH11" i="1"/>
  <c r="IJ11" i="1" a="1"/>
  <c r="IJ11" i="1"/>
  <c r="II11" i="1"/>
  <c r="IH12" i="1" a="1"/>
  <c r="IH12" i="1"/>
  <c r="IJ12" i="1" a="1"/>
  <c r="IJ12" i="1"/>
  <c r="II12" i="1"/>
  <c r="IH13" i="1" a="1"/>
  <c r="IH13" i="1"/>
  <c r="IJ13" i="1" a="1"/>
  <c r="IJ13" i="1"/>
  <c r="II13" i="1"/>
  <c r="IH14" i="1" a="1"/>
  <c r="IH14" i="1"/>
  <c r="IJ14" i="1" a="1"/>
  <c r="IJ14" i="1"/>
  <c r="II14" i="1"/>
  <c r="IH15" i="1" a="1"/>
  <c r="IH15" i="1"/>
  <c r="IJ15" i="1" a="1"/>
  <c r="IJ15" i="1"/>
  <c r="II15" i="1"/>
  <c r="IH16" i="1" a="1"/>
  <c r="IH16" i="1"/>
  <c r="IJ16" i="1" a="1"/>
  <c r="IJ16" i="1"/>
  <c r="II16" i="1"/>
  <c r="IH17" i="1" a="1"/>
  <c r="IH17" i="1"/>
  <c r="IJ17" i="1" a="1"/>
  <c r="IJ17" i="1"/>
  <c r="II17" i="1"/>
  <c r="IH18" i="1" a="1"/>
  <c r="IH18" i="1"/>
  <c r="IJ18" i="1" a="1"/>
  <c r="IJ18" i="1"/>
  <c r="II18" i="1"/>
  <c r="IH19" i="1" a="1"/>
  <c r="IH19" i="1"/>
  <c r="IJ19" i="1" a="1"/>
  <c r="IJ19" i="1"/>
  <c r="II19" i="1"/>
  <c r="IH20" i="1" a="1"/>
  <c r="IH20" i="1"/>
  <c r="IJ20" i="1" a="1"/>
  <c r="IJ20" i="1"/>
  <c r="II20" i="1"/>
  <c r="IH21" i="1" a="1"/>
  <c r="IH21" i="1"/>
  <c r="IJ21" i="1" a="1"/>
  <c r="IJ21" i="1"/>
  <c r="II21" i="1"/>
  <c r="IH22" i="1" a="1"/>
  <c r="IH22" i="1"/>
  <c r="IJ22" i="1" a="1"/>
  <c r="IJ22" i="1"/>
  <c r="II22" i="1"/>
  <c r="IH23" i="1" a="1"/>
  <c r="IH23" i="1"/>
  <c r="IJ23" i="1" a="1"/>
  <c r="IJ23" i="1"/>
  <c r="II23" i="1"/>
  <c r="IH24" i="1" a="1"/>
  <c r="IH24" i="1"/>
  <c r="IJ24" i="1" a="1"/>
  <c r="IJ24" i="1"/>
  <c r="II24" i="1"/>
  <c r="IH25" i="1" a="1"/>
  <c r="IH25" i="1"/>
  <c r="IJ25" i="1" a="1"/>
  <c r="IJ25" i="1"/>
  <c r="II25" i="1"/>
  <c r="IH26" i="1" a="1"/>
  <c r="IH26" i="1"/>
  <c r="IJ26" i="1" a="1"/>
  <c r="IJ26" i="1"/>
  <c r="II26" i="1"/>
  <c r="IH27" i="1" a="1"/>
  <c r="IH27" i="1"/>
  <c r="IJ27" i="1" a="1"/>
  <c r="IJ27" i="1"/>
  <c r="II27" i="1"/>
  <c r="IH28" i="1" a="1"/>
  <c r="IH28" i="1"/>
  <c r="IJ28" i="1" a="1"/>
  <c r="IJ28" i="1"/>
  <c r="II28" i="1"/>
  <c r="IH29" i="1" a="1"/>
  <c r="IH29" i="1"/>
  <c r="IJ29" i="1" a="1"/>
  <c r="IJ29" i="1"/>
  <c r="II29" i="1"/>
  <c r="IH30" i="1" a="1"/>
  <c r="IH30" i="1"/>
  <c r="IJ30" i="1" a="1"/>
  <c r="IJ30" i="1"/>
  <c r="II30" i="1"/>
  <c r="IH31" i="1" a="1"/>
  <c r="IH31" i="1"/>
  <c r="IJ31" i="1" a="1"/>
  <c r="IJ31" i="1"/>
  <c r="II31" i="1"/>
  <c r="IH32" i="1" a="1"/>
  <c r="IH32" i="1"/>
  <c r="IJ32" i="1" a="1"/>
  <c r="IJ32" i="1"/>
  <c r="II32" i="1"/>
  <c r="IH33" i="1" a="1"/>
  <c r="IH33" i="1"/>
  <c r="IJ33" i="1" a="1"/>
  <c r="IJ33" i="1"/>
  <c r="II33" i="1"/>
  <c r="IH34" i="1" a="1"/>
  <c r="IH34" i="1"/>
  <c r="IJ34" i="1" a="1"/>
  <c r="IJ34" i="1"/>
  <c r="II34" i="1"/>
  <c r="IH35" i="1" a="1"/>
  <c r="IH35" i="1"/>
  <c r="IJ35" i="1" a="1"/>
  <c r="IJ35" i="1"/>
  <c r="II35" i="1"/>
  <c r="IH36" i="1" a="1"/>
  <c r="IH36" i="1"/>
  <c r="IJ36" i="1" a="1"/>
  <c r="IJ36" i="1"/>
  <c r="II36" i="1"/>
  <c r="IH37" i="1" a="1"/>
  <c r="IH37" i="1"/>
  <c r="IJ37" i="1" a="1"/>
  <c r="IJ37" i="1"/>
  <c r="II37" i="1"/>
  <c r="IH38" i="1" a="1"/>
  <c r="IH38" i="1"/>
  <c r="IJ38" i="1" a="1"/>
  <c r="IJ38" i="1"/>
  <c r="II38" i="1"/>
  <c r="IH39" i="1" a="1"/>
  <c r="IH39" i="1"/>
  <c r="IJ39" i="1" a="1"/>
  <c r="IJ39" i="1"/>
  <c r="II39" i="1"/>
  <c r="IH40" i="1" a="1"/>
  <c r="IH40" i="1"/>
  <c r="IJ40" i="1" a="1"/>
  <c r="IJ40" i="1"/>
  <c r="II40" i="1"/>
  <c r="IH41" i="1" a="1"/>
  <c r="IH41" i="1"/>
  <c r="IJ41" i="1" a="1"/>
  <c r="IJ41" i="1"/>
  <c r="II41" i="1"/>
  <c r="IH42" i="1" a="1"/>
  <c r="IH42" i="1"/>
  <c r="IJ42" i="1" a="1"/>
  <c r="IJ42" i="1"/>
  <c r="II42" i="1"/>
  <c r="IH43" i="1" a="1"/>
  <c r="IH43" i="1"/>
  <c r="IJ43" i="1" a="1"/>
  <c r="IJ43" i="1"/>
  <c r="II43" i="1"/>
  <c r="IH44" i="1" a="1"/>
  <c r="IH44" i="1"/>
  <c r="IJ44" i="1" a="1"/>
  <c r="IJ44" i="1"/>
  <c r="II44" i="1"/>
  <c r="IH45" i="1" a="1"/>
  <c r="IH45" i="1"/>
  <c r="IJ45" i="1" a="1"/>
  <c r="IJ45" i="1"/>
  <c r="II45" i="1"/>
  <c r="IH46" i="1" a="1"/>
  <c r="IH46" i="1"/>
  <c r="IJ46" i="1" a="1"/>
  <c r="IJ46" i="1"/>
  <c r="II46" i="1"/>
  <c r="IH47" i="1" a="1"/>
  <c r="IH47" i="1"/>
  <c r="IJ47" i="1" a="1"/>
  <c r="IJ47" i="1"/>
  <c r="II47" i="1"/>
  <c r="IH48" i="1" a="1"/>
  <c r="IH48" i="1"/>
  <c r="IJ48" i="1" a="1"/>
  <c r="IJ48" i="1"/>
  <c r="II48" i="1"/>
  <c r="IH49" i="1" a="1"/>
  <c r="IH49" i="1"/>
  <c r="IJ49" i="1" a="1"/>
  <c r="IJ49" i="1"/>
  <c r="II49" i="1"/>
  <c r="IH50" i="1" a="1"/>
  <c r="IH50" i="1"/>
  <c r="IJ50" i="1" a="1"/>
  <c r="IJ50" i="1"/>
  <c r="II50" i="1"/>
  <c r="IH51" i="1" a="1"/>
  <c r="IH51" i="1"/>
  <c r="IJ51" i="1" a="1"/>
  <c r="IJ51" i="1"/>
  <c r="II51" i="1"/>
  <c r="IH52" i="1" a="1"/>
  <c r="IH52" i="1"/>
  <c r="IJ52" i="1" a="1"/>
  <c r="IJ52" i="1"/>
  <c r="II52" i="1"/>
  <c r="IH53" i="1" a="1"/>
  <c r="IH53" i="1"/>
  <c r="IJ53" i="1" a="1"/>
  <c r="IJ53" i="1"/>
  <c r="II53" i="1"/>
  <c r="IH54" i="1" a="1"/>
  <c r="IH54" i="1"/>
  <c r="IJ54" i="1" a="1"/>
  <c r="IJ54" i="1"/>
  <c r="II54" i="1"/>
  <c r="IH55" i="1" a="1"/>
  <c r="IH55" i="1"/>
  <c r="IJ55" i="1" a="1"/>
  <c r="IJ55" i="1"/>
  <c r="II55" i="1"/>
  <c r="IH56" i="1" a="1"/>
  <c r="IH56" i="1"/>
  <c r="IJ56" i="1" a="1"/>
  <c r="IJ56" i="1"/>
  <c r="II56" i="1"/>
  <c r="IH57" i="1" a="1"/>
  <c r="IH57" i="1"/>
  <c r="IJ57" i="1" a="1"/>
  <c r="IJ57" i="1"/>
  <c r="II57" i="1"/>
  <c r="IH58" i="1" a="1"/>
  <c r="IH58" i="1"/>
  <c r="IJ58" i="1" a="1"/>
  <c r="IJ58" i="1"/>
  <c r="II58" i="1"/>
  <c r="IH59" i="1" a="1"/>
  <c r="IH59" i="1"/>
  <c r="IJ59" i="1" a="1"/>
  <c r="IJ59" i="1"/>
  <c r="II59" i="1"/>
  <c r="IH60" i="1" a="1"/>
  <c r="IH60" i="1"/>
  <c r="IJ60" i="1" a="1"/>
  <c r="IJ60" i="1"/>
  <c r="II60" i="1"/>
  <c r="IH61" i="1" a="1"/>
  <c r="IH61" i="1"/>
  <c r="IJ61" i="1" a="1"/>
  <c r="IJ61" i="1"/>
  <c r="II61" i="1"/>
  <c r="IH62" i="1" a="1"/>
  <c r="IH62" i="1"/>
  <c r="IJ62" i="1" a="1"/>
  <c r="IJ62" i="1"/>
  <c r="II62" i="1"/>
  <c r="IH63" i="1" a="1"/>
  <c r="IH63" i="1"/>
  <c r="IJ63" i="1" a="1"/>
  <c r="IJ63" i="1"/>
  <c r="II63" i="1"/>
  <c r="IH64" i="1" a="1"/>
  <c r="IH64" i="1"/>
  <c r="IJ64" i="1" a="1"/>
  <c r="IJ64" i="1"/>
  <c r="II64" i="1"/>
  <c r="IH65" i="1" a="1"/>
  <c r="IH65" i="1"/>
  <c r="IJ65" i="1" a="1"/>
  <c r="IJ65" i="1"/>
  <c r="II65" i="1"/>
  <c r="IH66" i="1" a="1"/>
  <c r="IH66" i="1"/>
  <c r="IJ66" i="1" a="1"/>
  <c r="IJ66" i="1"/>
  <c r="II66" i="1"/>
  <c r="IH67" i="1" a="1"/>
  <c r="IH67" i="1"/>
  <c r="IJ67" i="1" a="1"/>
  <c r="IJ67" i="1"/>
  <c r="II67" i="1"/>
  <c r="IH68" i="1" a="1"/>
  <c r="IH68" i="1"/>
  <c r="IJ68" i="1" a="1"/>
  <c r="IJ68" i="1"/>
  <c r="II68" i="1"/>
  <c r="IH69" i="1" a="1"/>
  <c r="IH69" i="1"/>
  <c r="IJ69" i="1" a="1"/>
  <c r="IJ69" i="1"/>
  <c r="II69" i="1"/>
  <c r="IH70" i="1" a="1"/>
  <c r="IH70" i="1"/>
  <c r="IJ70" i="1" a="1"/>
  <c r="IJ70" i="1"/>
  <c r="II70" i="1"/>
  <c r="IH71" i="1" a="1"/>
  <c r="IH71" i="1"/>
  <c r="IJ71" i="1" a="1"/>
  <c r="IJ71" i="1"/>
  <c r="II71" i="1"/>
  <c r="IH72" i="1" a="1"/>
  <c r="IH72" i="1"/>
  <c r="IJ72" i="1" a="1"/>
  <c r="IJ72" i="1"/>
  <c r="II72" i="1"/>
  <c r="IH73" i="1" a="1"/>
  <c r="IH73" i="1"/>
  <c r="IJ73" i="1" a="1"/>
  <c r="IJ73" i="1"/>
  <c r="II73" i="1"/>
  <c r="IH74" i="1" a="1"/>
  <c r="IH74" i="1"/>
  <c r="IJ74" i="1" a="1"/>
  <c r="IJ74" i="1"/>
  <c r="II74" i="1"/>
  <c r="IH75" i="1" a="1"/>
  <c r="IH75" i="1"/>
  <c r="IJ75" i="1" a="1"/>
  <c r="IJ75" i="1"/>
  <c r="II75" i="1"/>
  <c r="IH76" i="1" a="1"/>
  <c r="IH76" i="1"/>
  <c r="IJ76" i="1" a="1"/>
  <c r="IJ76" i="1"/>
  <c r="II76" i="1"/>
  <c r="IH77" i="1" a="1"/>
  <c r="IH77" i="1"/>
  <c r="IJ77" i="1" a="1"/>
  <c r="IJ77" i="1"/>
  <c r="II77" i="1"/>
  <c r="IH78" i="1" a="1"/>
  <c r="IH78" i="1"/>
  <c r="IJ78" i="1" a="1"/>
  <c r="IJ78" i="1"/>
  <c r="II78" i="1"/>
  <c r="IH79" i="1" a="1"/>
  <c r="IH79" i="1"/>
  <c r="IJ79" i="1" a="1"/>
  <c r="IJ79" i="1"/>
  <c r="II79" i="1"/>
  <c r="IH80" i="1" a="1"/>
  <c r="IH80" i="1"/>
  <c r="IJ80" i="1" a="1"/>
  <c r="IJ80" i="1"/>
  <c r="II80" i="1"/>
  <c r="IH81" i="1" a="1"/>
  <c r="IH81" i="1"/>
  <c r="IJ81" i="1" a="1"/>
  <c r="IJ81" i="1"/>
  <c r="II81" i="1"/>
  <c r="IH82" i="1" a="1"/>
  <c r="IH82" i="1"/>
  <c r="IJ82" i="1" a="1"/>
  <c r="IJ82" i="1"/>
  <c r="II82" i="1"/>
  <c r="IH83" i="1" a="1"/>
  <c r="IH83" i="1"/>
  <c r="IJ83" i="1" a="1"/>
  <c r="IJ83" i="1"/>
  <c r="II83" i="1"/>
  <c r="IH84" i="1" a="1"/>
  <c r="IH84" i="1"/>
  <c r="IJ84" i="1" a="1"/>
  <c r="IJ84" i="1"/>
  <c r="II84" i="1"/>
  <c r="IH85" i="1" a="1"/>
  <c r="IH85" i="1"/>
  <c r="IJ85" i="1" a="1"/>
  <c r="IJ85" i="1"/>
  <c r="II85" i="1"/>
  <c r="IH86" i="1" a="1"/>
  <c r="IH86" i="1"/>
  <c r="IJ86" i="1" a="1"/>
  <c r="IJ86" i="1"/>
  <c r="II86" i="1"/>
  <c r="IH87" i="1" a="1"/>
  <c r="IH87" i="1"/>
  <c r="IJ87" i="1" a="1"/>
  <c r="IJ87" i="1"/>
  <c r="II87" i="1"/>
  <c r="IH88" i="1" a="1"/>
  <c r="IH88" i="1"/>
  <c r="IJ88" i="1" a="1"/>
  <c r="IJ88" i="1"/>
  <c r="II88" i="1"/>
  <c r="IH89" i="1" a="1"/>
  <c r="IH89" i="1"/>
  <c r="IJ89" i="1" a="1"/>
  <c r="IJ89" i="1"/>
  <c r="II89" i="1"/>
  <c r="IH90" i="1" a="1"/>
  <c r="IH90" i="1"/>
  <c r="IJ90" i="1" a="1"/>
  <c r="IJ90" i="1"/>
  <c r="II90" i="1"/>
  <c r="IH91" i="1" a="1"/>
  <c r="IH91" i="1"/>
  <c r="IJ91" i="1" a="1"/>
  <c r="IJ91" i="1"/>
  <c r="II91" i="1"/>
  <c r="IH92" i="1" a="1"/>
  <c r="IH92" i="1"/>
  <c r="IJ92" i="1" a="1"/>
  <c r="IJ92" i="1"/>
  <c r="II92" i="1"/>
  <c r="IH93" i="1" a="1"/>
  <c r="IH93" i="1"/>
  <c r="IJ93" i="1" a="1"/>
  <c r="IJ93" i="1"/>
  <c r="II93" i="1"/>
  <c r="IH94" i="1" a="1"/>
  <c r="IH94" i="1"/>
  <c r="IJ94" i="1" a="1"/>
  <c r="IJ94" i="1"/>
  <c r="II94" i="1"/>
  <c r="IH95" i="1" a="1"/>
  <c r="IH95" i="1"/>
  <c r="IJ95" i="1" a="1"/>
  <c r="IJ95" i="1"/>
  <c r="II95" i="1"/>
  <c r="IH96" i="1" a="1"/>
  <c r="IH96" i="1"/>
  <c r="IJ96" i="1" a="1"/>
  <c r="IJ96" i="1"/>
  <c r="II96" i="1"/>
  <c r="IH97" i="1" a="1"/>
  <c r="IH97" i="1"/>
  <c r="IJ97" i="1" a="1"/>
  <c r="IJ97" i="1"/>
  <c r="II97" i="1"/>
  <c r="IH98" i="1" a="1"/>
  <c r="IH98" i="1"/>
  <c r="IJ98" i="1" a="1"/>
  <c r="IJ98" i="1"/>
  <c r="II98" i="1"/>
  <c r="IH99" i="1" a="1"/>
  <c r="IH99" i="1"/>
  <c r="IJ99" i="1" a="1"/>
  <c r="IJ99" i="1"/>
  <c r="II99" i="1"/>
  <c r="IH100" i="1" a="1"/>
  <c r="IH100" i="1"/>
  <c r="IJ100" i="1" a="1"/>
  <c r="IJ100" i="1"/>
  <c r="II100" i="1"/>
  <c r="IH101" i="1" a="1"/>
  <c r="IH101" i="1"/>
  <c r="IJ101" i="1" a="1"/>
  <c r="IJ101" i="1"/>
  <c r="II101" i="1"/>
  <c r="IH102" i="1" a="1"/>
  <c r="IH102" i="1"/>
  <c r="IJ102" i="1" a="1"/>
  <c r="IJ102" i="1"/>
  <c r="II102" i="1"/>
  <c r="IH103" i="1" a="1"/>
  <c r="IH103" i="1"/>
  <c r="IJ103" i="1" a="1"/>
  <c r="IJ103" i="1"/>
  <c r="II103" i="1"/>
  <c r="IH104" i="1" a="1"/>
  <c r="IH104" i="1"/>
  <c r="IJ104" i="1" a="1"/>
  <c r="IJ104" i="1"/>
  <c r="II104" i="1"/>
  <c r="IH105" i="1" a="1"/>
  <c r="IH105" i="1"/>
  <c r="IJ105" i="1" a="1"/>
  <c r="IJ105" i="1"/>
  <c r="II105" i="1"/>
  <c r="IH106" i="1" a="1"/>
  <c r="IH106" i="1"/>
  <c r="IJ106" i="1" a="1"/>
  <c r="IJ106" i="1"/>
  <c r="II106" i="1"/>
  <c r="IH107" i="1" a="1"/>
  <c r="IH107" i="1"/>
  <c r="IJ107" i="1" a="1"/>
  <c r="IJ107" i="1"/>
  <c r="II107" i="1"/>
  <c r="IH108" i="1" a="1"/>
  <c r="IH108" i="1"/>
  <c r="IJ108" i="1" a="1"/>
  <c r="IJ108" i="1"/>
  <c r="II108" i="1"/>
  <c r="IH109" i="1" a="1"/>
  <c r="IH109" i="1"/>
  <c r="IJ109" i="1" a="1"/>
  <c r="IJ109" i="1"/>
  <c r="II109" i="1"/>
  <c r="IH110" i="1" a="1"/>
  <c r="IH110" i="1"/>
  <c r="IJ110" i="1" a="1"/>
  <c r="IJ110" i="1"/>
  <c r="II110" i="1"/>
  <c r="IH111" i="1" a="1"/>
  <c r="IH111" i="1"/>
  <c r="IJ111" i="1" a="1"/>
  <c r="IJ111" i="1"/>
  <c r="II111" i="1"/>
  <c r="IH112" i="1" a="1"/>
  <c r="IH112" i="1"/>
  <c r="IJ112" i="1" a="1"/>
  <c r="IJ112" i="1"/>
  <c r="II112" i="1"/>
  <c r="IH113" i="1" a="1"/>
  <c r="IH113" i="1"/>
  <c r="IJ113" i="1" a="1"/>
  <c r="IJ113" i="1"/>
  <c r="II113" i="1"/>
  <c r="IH114" i="1" a="1"/>
  <c r="IH114" i="1"/>
  <c r="IJ114" i="1" a="1"/>
  <c r="IJ114" i="1"/>
  <c r="II114" i="1"/>
  <c r="IH115" i="1" a="1"/>
  <c r="IH115" i="1"/>
  <c r="IJ115" i="1" a="1"/>
  <c r="IJ115" i="1"/>
  <c r="II115" i="1"/>
  <c r="IH116" i="1" a="1"/>
  <c r="IH116" i="1"/>
  <c r="IJ116" i="1" a="1"/>
  <c r="IJ116" i="1"/>
  <c r="II116" i="1"/>
  <c r="IH117" i="1" a="1"/>
  <c r="IH117" i="1"/>
  <c r="IJ117" i="1" a="1"/>
  <c r="IJ117" i="1"/>
  <c r="II117" i="1"/>
  <c r="IH118" i="1" a="1"/>
  <c r="IH118" i="1"/>
  <c r="IJ118" i="1" a="1"/>
  <c r="IJ118" i="1"/>
  <c r="II118" i="1"/>
  <c r="IH119" i="1" a="1"/>
  <c r="IH119" i="1"/>
  <c r="IJ119" i="1" a="1"/>
  <c r="IJ119" i="1"/>
  <c r="II119" i="1"/>
  <c r="IH120" i="1" a="1"/>
  <c r="IH120" i="1"/>
  <c r="IJ120" i="1" a="1"/>
  <c r="IJ120" i="1"/>
  <c r="II120" i="1"/>
  <c r="IH121" i="1" a="1"/>
  <c r="IH121" i="1"/>
  <c r="IJ121" i="1" a="1"/>
  <c r="IJ121" i="1"/>
  <c r="II121" i="1"/>
  <c r="IH122" i="1" a="1"/>
  <c r="IH122" i="1"/>
  <c r="IJ122" i="1" a="1"/>
  <c r="IJ122" i="1"/>
  <c r="II122" i="1"/>
  <c r="IH123" i="1" a="1"/>
  <c r="IH123" i="1"/>
  <c r="IJ123" i="1" a="1"/>
  <c r="IJ123" i="1"/>
  <c r="II123" i="1"/>
  <c r="IH124" i="1" a="1"/>
  <c r="IH124" i="1"/>
  <c r="IJ124" i="1" a="1"/>
  <c r="IJ124" i="1"/>
  <c r="II124" i="1"/>
  <c r="IH125" i="1" a="1"/>
  <c r="IH125" i="1"/>
  <c r="IJ125" i="1" a="1"/>
  <c r="IJ125" i="1"/>
  <c r="II125" i="1"/>
  <c r="IH126" i="1" a="1"/>
  <c r="IH126" i="1"/>
  <c r="IJ126" i="1" a="1"/>
  <c r="IJ126" i="1"/>
  <c r="II126" i="1"/>
  <c r="IH127" i="1" a="1"/>
  <c r="IH127" i="1"/>
  <c r="IJ127" i="1" a="1"/>
  <c r="IJ127" i="1"/>
  <c r="II127" i="1"/>
  <c r="IH128" i="1" a="1"/>
  <c r="IH128" i="1"/>
  <c r="IJ128" i="1" a="1"/>
  <c r="IJ128" i="1"/>
  <c r="II128" i="1"/>
  <c r="IH129" i="1" a="1"/>
  <c r="IH129" i="1"/>
  <c r="IJ129" i="1" a="1"/>
  <c r="IJ129" i="1"/>
  <c r="II129" i="1"/>
  <c r="IH130" i="1" a="1"/>
  <c r="IH130" i="1"/>
  <c r="IJ130" i="1" a="1"/>
  <c r="IJ130" i="1"/>
  <c r="II130" i="1"/>
  <c r="IH131" i="1" a="1"/>
  <c r="IH131" i="1"/>
  <c r="IJ131" i="1" a="1"/>
  <c r="IJ131" i="1"/>
  <c r="II131" i="1"/>
  <c r="IH132" i="1" a="1"/>
  <c r="IH132" i="1"/>
  <c r="IJ132" i="1" a="1"/>
  <c r="IJ132" i="1"/>
  <c r="II132" i="1"/>
  <c r="IH133" i="1" a="1"/>
  <c r="IH133" i="1"/>
  <c r="IJ133" i="1" a="1"/>
  <c r="IJ133" i="1"/>
  <c r="II133" i="1"/>
  <c r="IH134" i="1" a="1"/>
  <c r="IH134" i="1"/>
  <c r="IJ134" i="1" a="1"/>
  <c r="IJ134" i="1"/>
  <c r="II134" i="1"/>
  <c r="IH135" i="1" a="1"/>
  <c r="IH135" i="1"/>
  <c r="IJ135" i="1" a="1"/>
  <c r="IJ135" i="1"/>
  <c r="II135" i="1"/>
  <c r="IH136" i="1" a="1"/>
  <c r="IH136" i="1"/>
  <c r="IJ136" i="1" a="1"/>
  <c r="IJ136" i="1"/>
  <c r="II136" i="1"/>
  <c r="IH137" i="1" a="1"/>
  <c r="IH137" i="1"/>
  <c r="IJ137" i="1" a="1"/>
  <c r="IJ137" i="1"/>
  <c r="II137" i="1"/>
  <c r="IH138" i="1" a="1"/>
  <c r="IH138" i="1"/>
  <c r="IJ138" i="1" a="1"/>
  <c r="IJ138" i="1"/>
  <c r="II138" i="1"/>
  <c r="IH139" i="1" a="1"/>
  <c r="IH139" i="1"/>
  <c r="IJ139" i="1" a="1"/>
  <c r="IJ139" i="1"/>
  <c r="II139" i="1"/>
  <c r="IH140" i="1" a="1"/>
  <c r="IH140" i="1"/>
  <c r="IJ140" i="1" a="1"/>
  <c r="IJ140" i="1"/>
  <c r="II140" i="1"/>
  <c r="IH141" i="1" a="1"/>
  <c r="IH141" i="1"/>
  <c r="IJ141" i="1" a="1"/>
  <c r="IJ141" i="1"/>
  <c r="II141" i="1"/>
  <c r="IH142" i="1" a="1"/>
  <c r="IH142" i="1"/>
  <c r="IJ142" i="1" a="1"/>
  <c r="IJ142" i="1"/>
  <c r="II142" i="1"/>
  <c r="IH143" i="1" a="1"/>
  <c r="IH143" i="1"/>
  <c r="IJ143" i="1" a="1"/>
  <c r="IJ143" i="1"/>
  <c r="II143" i="1"/>
  <c r="IH144" i="1" a="1"/>
  <c r="IH144" i="1"/>
  <c r="IJ144" i="1" a="1"/>
  <c r="IJ144" i="1"/>
  <c r="II144" i="1"/>
  <c r="IH145" i="1" a="1"/>
  <c r="IH145" i="1"/>
  <c r="IJ145" i="1" a="1"/>
  <c r="IJ145" i="1"/>
  <c r="II145" i="1"/>
  <c r="IH146" i="1" a="1"/>
  <c r="IH146" i="1"/>
  <c r="IJ146" i="1" a="1"/>
  <c r="IJ146" i="1"/>
  <c r="II146" i="1"/>
  <c r="IH147" i="1" a="1"/>
  <c r="IH147" i="1"/>
  <c r="IJ147" i="1" a="1"/>
  <c r="IJ147" i="1"/>
  <c r="II147" i="1"/>
  <c r="IH148" i="1" a="1"/>
  <c r="IH148" i="1"/>
  <c r="IJ148" i="1" a="1"/>
  <c r="IJ148" i="1"/>
  <c r="II148" i="1"/>
  <c r="IH149" i="1" a="1"/>
  <c r="IH149" i="1"/>
  <c r="IJ149" i="1" a="1"/>
  <c r="IJ149" i="1"/>
  <c r="II149" i="1"/>
  <c r="IH150" i="1" a="1"/>
  <c r="IH150" i="1"/>
  <c r="IJ150" i="1" a="1"/>
  <c r="IJ150" i="1"/>
  <c r="II150" i="1"/>
  <c r="JI1" i="1"/>
  <c r="JH2" i="1" a="1"/>
  <c r="JH2" i="1"/>
  <c r="JJ2" i="1" a="1"/>
  <c r="JJ2" i="1"/>
  <c r="JI2" i="1"/>
  <c r="JH3" i="1" a="1"/>
  <c r="JH3" i="1"/>
  <c r="JJ3" i="1" a="1"/>
  <c r="JJ3" i="1"/>
  <c r="JI3" i="1"/>
  <c r="JH4" i="1" a="1"/>
  <c r="JH4" i="1"/>
  <c r="JJ4" i="1" a="1"/>
  <c r="JJ4" i="1"/>
  <c r="JI4" i="1"/>
  <c r="JH5" i="1" a="1"/>
  <c r="JH5" i="1"/>
  <c r="JJ5" i="1" a="1"/>
  <c r="JJ5" i="1"/>
  <c r="JI5" i="1"/>
  <c r="JH6" i="1" a="1"/>
  <c r="JH6" i="1"/>
  <c r="JJ6" i="1" a="1"/>
  <c r="JJ6" i="1"/>
  <c r="JI6" i="1"/>
  <c r="JH7" i="1" a="1"/>
  <c r="JH7" i="1"/>
  <c r="JJ7" i="1" a="1"/>
  <c r="JJ7" i="1"/>
  <c r="JI7" i="1"/>
  <c r="JH8" i="1" a="1"/>
  <c r="JH8" i="1"/>
  <c r="JJ8" i="1" a="1"/>
  <c r="JJ8" i="1"/>
  <c r="JI8" i="1"/>
  <c r="JH9" i="1" a="1"/>
  <c r="JH9" i="1"/>
  <c r="JJ9" i="1" a="1"/>
  <c r="JJ9" i="1"/>
  <c r="JI9" i="1"/>
  <c r="JH10" i="1" a="1"/>
  <c r="JH10" i="1"/>
  <c r="JJ10" i="1" a="1"/>
  <c r="JJ10" i="1"/>
  <c r="JI10" i="1"/>
  <c r="JH11" i="1" a="1"/>
  <c r="JH11" i="1"/>
  <c r="JJ11" i="1" a="1"/>
  <c r="JJ11" i="1"/>
  <c r="JI11" i="1"/>
  <c r="JH12" i="1" a="1"/>
  <c r="JH12" i="1"/>
  <c r="JJ12" i="1" a="1"/>
  <c r="JJ12" i="1"/>
  <c r="JI12" i="1"/>
  <c r="JH13" i="1" a="1"/>
  <c r="JH13" i="1"/>
  <c r="JJ13" i="1" a="1"/>
  <c r="JJ13" i="1"/>
  <c r="JI13" i="1"/>
  <c r="JH14" i="1" a="1"/>
  <c r="JH14" i="1"/>
  <c r="JJ14" i="1" a="1"/>
  <c r="JJ14" i="1"/>
  <c r="JI14" i="1"/>
  <c r="JH15" i="1" a="1"/>
  <c r="JH15" i="1"/>
  <c r="JJ15" i="1" a="1"/>
  <c r="JJ15" i="1"/>
  <c r="JI15" i="1"/>
  <c r="JH16" i="1" a="1"/>
  <c r="JH16" i="1"/>
  <c r="JJ16" i="1" a="1"/>
  <c r="JJ16" i="1"/>
  <c r="JI16" i="1"/>
  <c r="JH17" i="1" a="1"/>
  <c r="JH17" i="1"/>
  <c r="JJ17" i="1" a="1"/>
  <c r="JJ17" i="1"/>
  <c r="JI17" i="1"/>
  <c r="JH18" i="1" a="1"/>
  <c r="JH18" i="1"/>
  <c r="JJ18" i="1" a="1"/>
  <c r="JJ18" i="1"/>
  <c r="JI18" i="1"/>
  <c r="JH19" i="1" a="1"/>
  <c r="JH19" i="1"/>
  <c r="JJ19" i="1" a="1"/>
  <c r="JJ19" i="1"/>
  <c r="JI19" i="1"/>
  <c r="JH20" i="1" a="1"/>
  <c r="JH20" i="1"/>
  <c r="JJ20" i="1" a="1"/>
  <c r="JJ20" i="1"/>
  <c r="JI20" i="1"/>
  <c r="JH21" i="1" a="1"/>
  <c r="JH21" i="1"/>
  <c r="JJ21" i="1" a="1"/>
  <c r="JJ21" i="1"/>
  <c r="JI21" i="1"/>
  <c r="JH22" i="1" a="1"/>
  <c r="JH22" i="1"/>
  <c r="JJ22" i="1" a="1"/>
  <c r="JJ22" i="1"/>
  <c r="JI22" i="1"/>
  <c r="JH23" i="1" a="1"/>
  <c r="JH23" i="1"/>
  <c r="JJ23" i="1" a="1"/>
  <c r="JJ23" i="1"/>
  <c r="JI23" i="1"/>
  <c r="JH24" i="1" a="1"/>
  <c r="JH24" i="1"/>
  <c r="JJ24" i="1" a="1"/>
  <c r="JJ24" i="1"/>
  <c r="JI24" i="1"/>
  <c r="JH25" i="1" a="1"/>
  <c r="JH25" i="1"/>
  <c r="JJ25" i="1" a="1"/>
  <c r="JJ25" i="1"/>
  <c r="JI25" i="1"/>
  <c r="JH26" i="1" a="1"/>
  <c r="JH26" i="1"/>
  <c r="JJ26" i="1" a="1"/>
  <c r="JJ26" i="1"/>
  <c r="JI26" i="1"/>
  <c r="JH27" i="1" a="1"/>
  <c r="JH27" i="1"/>
  <c r="JJ27" i="1" a="1"/>
  <c r="JJ27" i="1"/>
  <c r="JI27" i="1"/>
  <c r="JH28" i="1" a="1"/>
  <c r="JH28" i="1"/>
  <c r="JJ28" i="1" a="1"/>
  <c r="JJ28" i="1"/>
  <c r="JI28" i="1"/>
  <c r="JH29" i="1" a="1"/>
  <c r="JH29" i="1"/>
  <c r="JJ29" i="1" a="1"/>
  <c r="JJ29" i="1"/>
  <c r="JI29" i="1"/>
  <c r="JH30" i="1" a="1"/>
  <c r="JH30" i="1"/>
  <c r="JJ30" i="1" a="1"/>
  <c r="JJ30" i="1"/>
  <c r="JI30" i="1"/>
  <c r="JH31" i="1" a="1"/>
  <c r="JH31" i="1"/>
  <c r="JJ31" i="1" a="1"/>
  <c r="JJ31" i="1"/>
  <c r="JI31" i="1"/>
  <c r="JH32" i="1" a="1"/>
  <c r="JH32" i="1"/>
  <c r="JJ32" i="1" a="1"/>
  <c r="JJ32" i="1"/>
  <c r="JI32" i="1"/>
  <c r="JH33" i="1" a="1"/>
  <c r="JH33" i="1"/>
  <c r="JJ33" i="1" a="1"/>
  <c r="JJ33" i="1"/>
  <c r="JI33" i="1"/>
  <c r="JH34" i="1" a="1"/>
  <c r="JH34" i="1"/>
  <c r="JJ34" i="1" a="1"/>
  <c r="JJ34" i="1"/>
  <c r="JI34" i="1"/>
  <c r="JH35" i="1" a="1"/>
  <c r="JH35" i="1"/>
  <c r="JJ35" i="1" a="1"/>
  <c r="JJ35" i="1"/>
  <c r="JI35" i="1"/>
  <c r="JH36" i="1" a="1"/>
  <c r="JH36" i="1"/>
  <c r="JJ36" i="1" a="1"/>
  <c r="JJ36" i="1"/>
  <c r="JI36" i="1"/>
  <c r="JH37" i="1" a="1"/>
  <c r="JH37" i="1"/>
  <c r="JJ37" i="1" a="1"/>
  <c r="JJ37" i="1"/>
  <c r="JI37" i="1"/>
  <c r="JH38" i="1" a="1"/>
  <c r="JH38" i="1"/>
  <c r="JJ38" i="1" a="1"/>
  <c r="JJ38" i="1"/>
  <c r="JI38" i="1"/>
  <c r="JH39" i="1" a="1"/>
  <c r="JH39" i="1"/>
  <c r="JJ39" i="1" a="1"/>
  <c r="JJ39" i="1"/>
  <c r="JI39" i="1"/>
  <c r="JH40" i="1" a="1"/>
  <c r="JH40" i="1"/>
  <c r="JJ40" i="1" a="1"/>
  <c r="JJ40" i="1"/>
  <c r="JI40" i="1"/>
  <c r="JH41" i="1" a="1"/>
  <c r="JH41" i="1"/>
  <c r="JJ41" i="1" a="1"/>
  <c r="JJ41" i="1"/>
  <c r="JI41" i="1"/>
  <c r="JH42" i="1" a="1"/>
  <c r="JH42" i="1"/>
  <c r="JJ42" i="1" a="1"/>
  <c r="JJ42" i="1"/>
  <c r="JI42" i="1"/>
  <c r="JH43" i="1" a="1"/>
  <c r="JH43" i="1"/>
  <c r="JJ43" i="1" a="1"/>
  <c r="JJ43" i="1"/>
  <c r="JI43" i="1"/>
  <c r="JH44" i="1" a="1"/>
  <c r="JH44" i="1"/>
  <c r="JJ44" i="1" a="1"/>
  <c r="JJ44" i="1"/>
  <c r="JI44" i="1"/>
  <c r="JH45" i="1" a="1"/>
  <c r="JH45" i="1"/>
  <c r="JJ45" i="1" a="1"/>
  <c r="JJ45" i="1"/>
  <c r="JI45" i="1"/>
  <c r="JH46" i="1" a="1"/>
  <c r="JH46" i="1"/>
  <c r="JJ46" i="1" a="1"/>
  <c r="JJ46" i="1"/>
  <c r="JI46" i="1"/>
  <c r="JH47" i="1" a="1"/>
  <c r="JH47" i="1"/>
  <c r="JJ47" i="1" a="1"/>
  <c r="JJ47" i="1"/>
  <c r="JI47" i="1"/>
  <c r="JH48" i="1" a="1"/>
  <c r="JH48" i="1"/>
  <c r="JJ48" i="1" a="1"/>
  <c r="JJ48" i="1"/>
  <c r="JI48" i="1"/>
  <c r="JH49" i="1" a="1"/>
  <c r="JH49" i="1"/>
  <c r="JJ49" i="1" a="1"/>
  <c r="JJ49" i="1"/>
  <c r="JI49" i="1"/>
  <c r="JH50" i="1" a="1"/>
  <c r="JH50" i="1"/>
  <c r="JJ50" i="1" a="1"/>
  <c r="JJ50" i="1"/>
  <c r="JI50" i="1"/>
  <c r="JH51" i="1" a="1"/>
  <c r="JH51" i="1"/>
  <c r="JJ51" i="1" a="1"/>
  <c r="JJ51" i="1"/>
  <c r="JI51" i="1"/>
  <c r="JH52" i="1" a="1"/>
  <c r="JH52" i="1"/>
  <c r="JJ52" i="1" a="1"/>
  <c r="JJ52" i="1"/>
  <c r="JI52" i="1"/>
  <c r="JH53" i="1" a="1"/>
  <c r="JH53" i="1"/>
  <c r="JJ53" i="1" a="1"/>
  <c r="JJ53" i="1"/>
  <c r="JI53" i="1"/>
  <c r="JH54" i="1" a="1"/>
  <c r="JH54" i="1"/>
  <c r="JJ54" i="1" a="1"/>
  <c r="JJ54" i="1"/>
  <c r="JI54" i="1"/>
  <c r="JH55" i="1" a="1"/>
  <c r="JH55" i="1"/>
  <c r="JJ55" i="1" a="1"/>
  <c r="JJ55" i="1"/>
  <c r="JI55" i="1"/>
  <c r="JH56" i="1" a="1"/>
  <c r="JH56" i="1"/>
  <c r="JJ56" i="1" a="1"/>
  <c r="JJ56" i="1"/>
  <c r="JI56" i="1"/>
  <c r="JH57" i="1" a="1"/>
  <c r="JH57" i="1"/>
  <c r="JJ57" i="1" a="1"/>
  <c r="JJ57" i="1"/>
  <c r="JI57" i="1"/>
  <c r="JH58" i="1" a="1"/>
  <c r="JH58" i="1"/>
  <c r="JJ58" i="1" a="1"/>
  <c r="JJ58" i="1"/>
  <c r="JI58" i="1"/>
  <c r="JH59" i="1" a="1"/>
  <c r="JH59" i="1"/>
  <c r="JJ59" i="1" a="1"/>
  <c r="JJ59" i="1"/>
  <c r="JI59" i="1"/>
  <c r="JH60" i="1" a="1"/>
  <c r="JH60" i="1"/>
  <c r="JJ60" i="1" a="1"/>
  <c r="JJ60" i="1"/>
  <c r="JI60" i="1"/>
  <c r="JH61" i="1" a="1"/>
  <c r="JH61" i="1"/>
  <c r="JJ61" i="1" a="1"/>
  <c r="JJ61" i="1"/>
  <c r="JI61" i="1"/>
  <c r="JH62" i="1" a="1"/>
  <c r="JH62" i="1"/>
  <c r="JJ62" i="1" a="1"/>
  <c r="JJ62" i="1"/>
  <c r="JI62" i="1"/>
  <c r="JH63" i="1" a="1"/>
  <c r="JH63" i="1"/>
  <c r="JJ63" i="1" a="1"/>
  <c r="JJ63" i="1"/>
  <c r="JI63" i="1"/>
  <c r="JH64" i="1" a="1"/>
  <c r="JH64" i="1"/>
  <c r="JJ64" i="1" a="1"/>
  <c r="JJ64" i="1"/>
  <c r="JI64" i="1"/>
  <c r="JH65" i="1" a="1"/>
  <c r="JH65" i="1"/>
  <c r="JJ65" i="1" a="1"/>
  <c r="JJ65" i="1"/>
  <c r="JI65" i="1"/>
  <c r="JH66" i="1" a="1"/>
  <c r="JH66" i="1"/>
  <c r="JJ66" i="1" a="1"/>
  <c r="JJ66" i="1"/>
  <c r="JI66" i="1"/>
  <c r="JH67" i="1" a="1"/>
  <c r="JH67" i="1"/>
  <c r="JJ67" i="1" a="1"/>
  <c r="JJ67" i="1"/>
  <c r="JI67" i="1"/>
  <c r="JH68" i="1" a="1"/>
  <c r="JH68" i="1"/>
  <c r="JJ68" i="1" a="1"/>
  <c r="JJ68" i="1"/>
  <c r="JI68" i="1"/>
  <c r="JH69" i="1" a="1"/>
  <c r="JH69" i="1"/>
  <c r="JJ69" i="1" a="1"/>
  <c r="JJ69" i="1"/>
  <c r="JI69" i="1"/>
  <c r="JH70" i="1" a="1"/>
  <c r="JH70" i="1"/>
  <c r="JJ70" i="1" a="1"/>
  <c r="JJ70" i="1"/>
  <c r="JI70" i="1"/>
  <c r="JH71" i="1" a="1"/>
  <c r="JH71" i="1"/>
  <c r="JJ71" i="1" a="1"/>
  <c r="JJ71" i="1"/>
  <c r="JI71" i="1"/>
  <c r="JH72" i="1" a="1"/>
  <c r="JH72" i="1"/>
  <c r="JJ72" i="1" a="1"/>
  <c r="JJ72" i="1"/>
  <c r="JI72" i="1"/>
  <c r="JH73" i="1" a="1"/>
  <c r="JH73" i="1"/>
  <c r="JJ73" i="1" a="1"/>
  <c r="JJ73" i="1"/>
  <c r="JI73" i="1"/>
  <c r="JH74" i="1" a="1"/>
  <c r="JH74" i="1"/>
  <c r="JJ74" i="1" a="1"/>
  <c r="JJ74" i="1"/>
  <c r="JI74" i="1"/>
  <c r="JH75" i="1" a="1"/>
  <c r="JH75" i="1"/>
  <c r="JJ75" i="1" a="1"/>
  <c r="JJ75" i="1"/>
  <c r="JI75" i="1"/>
  <c r="JH76" i="1" a="1"/>
  <c r="JH76" i="1"/>
  <c r="JJ76" i="1" a="1"/>
  <c r="JJ76" i="1"/>
  <c r="JI76" i="1"/>
  <c r="JH77" i="1" a="1"/>
  <c r="JH77" i="1"/>
  <c r="JJ77" i="1" a="1"/>
  <c r="JJ77" i="1"/>
  <c r="JI77" i="1"/>
  <c r="JH78" i="1" a="1"/>
  <c r="JH78" i="1"/>
  <c r="JJ78" i="1" a="1"/>
  <c r="JJ78" i="1"/>
  <c r="JI78" i="1"/>
  <c r="JH79" i="1" a="1"/>
  <c r="JH79" i="1"/>
  <c r="JJ79" i="1" a="1"/>
  <c r="JJ79" i="1"/>
  <c r="JI79" i="1"/>
  <c r="JH80" i="1" a="1"/>
  <c r="JH80" i="1"/>
  <c r="JJ80" i="1" a="1"/>
  <c r="JJ80" i="1"/>
  <c r="JI80" i="1"/>
  <c r="JH81" i="1" a="1"/>
  <c r="JH81" i="1"/>
  <c r="JJ81" i="1" a="1"/>
  <c r="JJ81" i="1"/>
  <c r="JI81" i="1"/>
  <c r="JH82" i="1" a="1"/>
  <c r="JH82" i="1"/>
  <c r="JJ82" i="1" a="1"/>
  <c r="JJ82" i="1"/>
  <c r="JI82" i="1"/>
  <c r="JH83" i="1" a="1"/>
  <c r="JH83" i="1"/>
  <c r="JJ83" i="1" a="1"/>
  <c r="JJ83" i="1"/>
  <c r="JI83" i="1"/>
  <c r="JH84" i="1" a="1"/>
  <c r="JH84" i="1"/>
  <c r="JJ84" i="1" a="1"/>
  <c r="JJ84" i="1"/>
  <c r="JI84" i="1"/>
  <c r="JH85" i="1" a="1"/>
  <c r="JH85" i="1"/>
  <c r="JJ85" i="1" a="1"/>
  <c r="JJ85" i="1"/>
  <c r="JI85" i="1"/>
  <c r="JH86" i="1" a="1"/>
  <c r="JH86" i="1"/>
  <c r="JJ86" i="1" a="1"/>
  <c r="JJ86" i="1"/>
  <c r="JI86" i="1"/>
  <c r="JH87" i="1" a="1"/>
  <c r="JH87" i="1"/>
  <c r="JJ87" i="1" a="1"/>
  <c r="JJ87" i="1"/>
  <c r="JI87" i="1"/>
  <c r="JH88" i="1" a="1"/>
  <c r="JH88" i="1"/>
  <c r="JJ88" i="1" a="1"/>
  <c r="JJ88" i="1"/>
  <c r="JI88" i="1"/>
  <c r="JH89" i="1" a="1"/>
  <c r="JH89" i="1"/>
  <c r="JJ89" i="1" a="1"/>
  <c r="JJ89" i="1"/>
  <c r="JI89" i="1"/>
  <c r="JH90" i="1" a="1"/>
  <c r="JH90" i="1"/>
  <c r="JJ90" i="1" a="1"/>
  <c r="JJ90" i="1"/>
  <c r="JI90" i="1"/>
  <c r="JH91" i="1" a="1"/>
  <c r="JH91" i="1"/>
  <c r="JJ91" i="1" a="1"/>
  <c r="JJ91" i="1"/>
  <c r="JI91" i="1"/>
  <c r="JH92" i="1" a="1"/>
  <c r="JH92" i="1"/>
  <c r="JJ92" i="1" a="1"/>
  <c r="JJ92" i="1"/>
  <c r="JI92" i="1"/>
  <c r="JH93" i="1" a="1"/>
  <c r="JH93" i="1"/>
  <c r="JJ93" i="1" a="1"/>
  <c r="JJ93" i="1"/>
  <c r="JI93" i="1"/>
  <c r="JH94" i="1" a="1"/>
  <c r="JH94" i="1"/>
  <c r="JJ94" i="1" a="1"/>
  <c r="JJ94" i="1"/>
  <c r="JI94" i="1"/>
  <c r="JH95" i="1" a="1"/>
  <c r="JH95" i="1"/>
  <c r="JJ95" i="1" a="1"/>
  <c r="JJ95" i="1"/>
  <c r="JI95" i="1"/>
  <c r="JH96" i="1" a="1"/>
  <c r="JH96" i="1"/>
  <c r="JJ96" i="1" a="1"/>
  <c r="JJ96" i="1"/>
  <c r="JI96" i="1"/>
  <c r="JH97" i="1" a="1"/>
  <c r="JH97" i="1"/>
  <c r="JJ97" i="1" a="1"/>
  <c r="JJ97" i="1"/>
  <c r="JI97" i="1"/>
  <c r="JH98" i="1" a="1"/>
  <c r="JH98" i="1"/>
  <c r="JJ98" i="1" a="1"/>
  <c r="JJ98" i="1"/>
  <c r="JI98" i="1"/>
  <c r="JH99" i="1" a="1"/>
  <c r="JH99" i="1"/>
  <c r="JJ99" i="1" a="1"/>
  <c r="JJ99" i="1"/>
  <c r="JI99" i="1"/>
  <c r="JH100" i="1" a="1"/>
  <c r="JH100" i="1"/>
  <c r="JJ100" i="1" a="1"/>
  <c r="JJ100" i="1"/>
  <c r="JI100" i="1"/>
  <c r="JH101" i="1" a="1"/>
  <c r="JH101" i="1"/>
  <c r="JJ101" i="1" a="1"/>
  <c r="JJ101" i="1"/>
  <c r="JI101" i="1"/>
  <c r="JH102" i="1" a="1"/>
  <c r="JH102" i="1"/>
  <c r="JJ102" i="1" a="1"/>
  <c r="JJ102" i="1"/>
  <c r="JI102" i="1"/>
  <c r="JH103" i="1" a="1"/>
  <c r="JH103" i="1"/>
  <c r="JJ103" i="1" a="1"/>
  <c r="JJ103" i="1"/>
  <c r="JI103" i="1"/>
  <c r="JH104" i="1" a="1"/>
  <c r="JH104" i="1"/>
  <c r="JJ104" i="1" a="1"/>
  <c r="JJ104" i="1"/>
  <c r="JI104" i="1"/>
  <c r="JH105" i="1" a="1"/>
  <c r="JH105" i="1"/>
  <c r="JJ105" i="1" a="1"/>
  <c r="JJ105" i="1"/>
  <c r="JI105" i="1"/>
  <c r="JH106" i="1" a="1"/>
  <c r="JH106" i="1"/>
  <c r="JJ106" i="1" a="1"/>
  <c r="JJ106" i="1"/>
  <c r="JI106" i="1"/>
  <c r="JH107" i="1" a="1"/>
  <c r="JH107" i="1"/>
  <c r="JJ107" i="1" a="1"/>
  <c r="JJ107" i="1"/>
  <c r="JI107" i="1"/>
  <c r="JH108" i="1" a="1"/>
  <c r="JH108" i="1"/>
  <c r="JJ108" i="1" a="1"/>
  <c r="JJ108" i="1"/>
  <c r="JI108" i="1"/>
  <c r="JH109" i="1" a="1"/>
  <c r="JH109" i="1"/>
  <c r="JJ109" i="1" a="1"/>
  <c r="JJ109" i="1"/>
  <c r="JI109" i="1"/>
  <c r="JH110" i="1" a="1"/>
  <c r="JH110" i="1"/>
  <c r="JJ110" i="1" a="1"/>
  <c r="JJ110" i="1"/>
  <c r="JI110" i="1"/>
  <c r="JH111" i="1" a="1"/>
  <c r="JH111" i="1"/>
  <c r="JJ111" i="1" a="1"/>
  <c r="JJ111" i="1"/>
  <c r="JI111" i="1"/>
  <c r="JH112" i="1" a="1"/>
  <c r="JH112" i="1"/>
  <c r="JJ112" i="1" a="1"/>
  <c r="JJ112" i="1"/>
  <c r="JI112" i="1"/>
  <c r="JH113" i="1" a="1"/>
  <c r="JH113" i="1"/>
  <c r="JJ113" i="1" a="1"/>
  <c r="JJ113" i="1"/>
  <c r="JI113" i="1"/>
  <c r="JH114" i="1" a="1"/>
  <c r="JH114" i="1"/>
  <c r="JJ114" i="1" a="1"/>
  <c r="JJ114" i="1"/>
  <c r="JI114" i="1"/>
  <c r="JH115" i="1" a="1"/>
  <c r="JH115" i="1"/>
  <c r="JJ115" i="1" a="1"/>
  <c r="JJ115" i="1"/>
  <c r="JI115" i="1"/>
  <c r="JH116" i="1" a="1"/>
  <c r="JH116" i="1"/>
  <c r="JJ116" i="1" a="1"/>
  <c r="JJ116" i="1"/>
  <c r="JI116" i="1"/>
  <c r="JH117" i="1" a="1"/>
  <c r="JH117" i="1"/>
  <c r="JJ117" i="1" a="1"/>
  <c r="JJ117" i="1"/>
  <c r="JI117" i="1"/>
  <c r="JH118" i="1" a="1"/>
  <c r="JH118" i="1"/>
  <c r="JJ118" i="1" a="1"/>
  <c r="JJ118" i="1"/>
  <c r="JI118" i="1"/>
  <c r="JH119" i="1" a="1"/>
  <c r="JH119" i="1"/>
  <c r="JJ119" i="1" a="1"/>
  <c r="JJ119" i="1"/>
  <c r="JI119" i="1"/>
  <c r="JH120" i="1" a="1"/>
  <c r="JH120" i="1"/>
  <c r="JJ120" i="1" a="1"/>
  <c r="JJ120" i="1"/>
  <c r="JI120" i="1"/>
  <c r="JH121" i="1" a="1"/>
  <c r="JH121" i="1"/>
  <c r="JJ121" i="1" a="1"/>
  <c r="JJ121" i="1"/>
  <c r="JI121" i="1"/>
  <c r="JH122" i="1" a="1"/>
  <c r="JH122" i="1"/>
  <c r="JJ122" i="1" a="1"/>
  <c r="JJ122" i="1"/>
  <c r="JI122" i="1"/>
  <c r="JH123" i="1" a="1"/>
  <c r="JH123" i="1"/>
  <c r="JJ123" i="1" a="1"/>
  <c r="JJ123" i="1"/>
  <c r="JI123" i="1"/>
  <c r="JH124" i="1" a="1"/>
  <c r="JH124" i="1"/>
  <c r="JJ124" i="1" a="1"/>
  <c r="JJ124" i="1"/>
  <c r="JI124" i="1"/>
  <c r="JH125" i="1" a="1"/>
  <c r="JH125" i="1"/>
  <c r="JJ125" i="1" a="1"/>
  <c r="JJ125" i="1"/>
  <c r="JI125" i="1"/>
  <c r="JH126" i="1" a="1"/>
  <c r="JH126" i="1"/>
  <c r="JJ126" i="1" a="1"/>
  <c r="JJ126" i="1"/>
  <c r="JI126" i="1"/>
  <c r="JH127" i="1" a="1"/>
  <c r="JH127" i="1"/>
  <c r="JJ127" i="1" a="1"/>
  <c r="JJ127" i="1"/>
  <c r="JI127" i="1"/>
  <c r="JH128" i="1" a="1"/>
  <c r="JH128" i="1"/>
  <c r="JJ128" i="1" a="1"/>
  <c r="JJ128" i="1"/>
  <c r="JI128" i="1"/>
  <c r="JH129" i="1" a="1"/>
  <c r="JH129" i="1"/>
  <c r="JJ129" i="1" a="1"/>
  <c r="JJ129" i="1"/>
  <c r="JI129" i="1"/>
  <c r="JH130" i="1" a="1"/>
  <c r="JH130" i="1"/>
  <c r="JJ130" i="1" a="1"/>
  <c r="JJ130" i="1"/>
  <c r="JI130" i="1"/>
  <c r="JH131" i="1" a="1"/>
  <c r="JH131" i="1"/>
  <c r="JJ131" i="1" a="1"/>
  <c r="JJ131" i="1"/>
  <c r="JI131" i="1"/>
  <c r="JH132" i="1" a="1"/>
  <c r="JH132" i="1"/>
  <c r="JJ132" i="1" a="1"/>
  <c r="JJ132" i="1"/>
  <c r="JI132" i="1"/>
  <c r="JH133" i="1" a="1"/>
  <c r="JH133" i="1"/>
  <c r="JJ133" i="1" a="1"/>
  <c r="JJ133" i="1"/>
  <c r="JI133" i="1"/>
  <c r="JH134" i="1" a="1"/>
  <c r="JH134" i="1"/>
  <c r="JJ134" i="1" a="1"/>
  <c r="JJ134" i="1"/>
  <c r="JI134" i="1"/>
  <c r="JH135" i="1" a="1"/>
  <c r="JH135" i="1"/>
  <c r="JJ135" i="1" a="1"/>
  <c r="JJ135" i="1"/>
  <c r="JI135" i="1"/>
  <c r="JH136" i="1" a="1"/>
  <c r="JH136" i="1"/>
  <c r="JJ136" i="1" a="1"/>
  <c r="JJ136" i="1"/>
  <c r="JI136" i="1"/>
  <c r="JH137" i="1" a="1"/>
  <c r="JH137" i="1"/>
  <c r="JJ137" i="1" a="1"/>
  <c r="JJ137" i="1"/>
  <c r="JI137" i="1"/>
  <c r="JH138" i="1" a="1"/>
  <c r="JH138" i="1"/>
  <c r="JJ138" i="1" a="1"/>
  <c r="JJ138" i="1"/>
  <c r="JI138" i="1"/>
  <c r="JH139" i="1" a="1"/>
  <c r="JH139" i="1"/>
  <c r="JJ139" i="1" a="1"/>
  <c r="JJ139" i="1"/>
  <c r="JI139" i="1"/>
  <c r="JH140" i="1" a="1"/>
  <c r="JH140" i="1"/>
  <c r="JJ140" i="1" a="1"/>
  <c r="JJ140" i="1"/>
  <c r="JI140" i="1"/>
  <c r="JH141" i="1" a="1"/>
  <c r="JH141" i="1"/>
  <c r="JJ141" i="1" a="1"/>
  <c r="JJ141" i="1"/>
  <c r="JI141" i="1"/>
  <c r="JH142" i="1" a="1"/>
  <c r="JH142" i="1"/>
  <c r="JJ142" i="1" a="1"/>
  <c r="JJ142" i="1"/>
  <c r="JI142" i="1"/>
  <c r="JH143" i="1" a="1"/>
  <c r="JH143" i="1"/>
  <c r="JJ143" i="1" a="1"/>
  <c r="JJ143" i="1"/>
  <c r="JI143" i="1"/>
  <c r="JH144" i="1" a="1"/>
  <c r="JH144" i="1"/>
  <c r="JJ144" i="1" a="1"/>
  <c r="JJ144" i="1"/>
  <c r="JI144" i="1"/>
  <c r="JH145" i="1" a="1"/>
  <c r="JH145" i="1"/>
  <c r="JJ145" i="1" a="1"/>
  <c r="JJ145" i="1"/>
  <c r="JI145" i="1"/>
  <c r="JH146" i="1" a="1"/>
  <c r="JH146" i="1"/>
  <c r="JJ146" i="1" a="1"/>
  <c r="JJ146" i="1"/>
  <c r="JI146" i="1"/>
  <c r="JH147" i="1" a="1"/>
  <c r="JH147" i="1"/>
  <c r="JJ147" i="1" a="1"/>
  <c r="JJ147" i="1"/>
  <c r="JI147" i="1"/>
  <c r="JH148" i="1" a="1"/>
  <c r="JH148" i="1"/>
  <c r="JJ148" i="1" a="1"/>
  <c r="JJ148" i="1"/>
  <c r="JI148" i="1"/>
  <c r="JH149" i="1" a="1"/>
  <c r="JH149" i="1"/>
  <c r="JJ149" i="1" a="1"/>
  <c r="JJ149" i="1"/>
  <c r="JI149" i="1"/>
  <c r="JH150" i="1" a="1"/>
  <c r="JH150" i="1"/>
  <c r="JJ150" i="1" a="1"/>
  <c r="JJ150" i="1"/>
  <c r="JI150" i="1"/>
  <c r="KI1" i="1"/>
  <c r="KH2" i="1" a="1"/>
  <c r="KH2" i="1"/>
  <c r="KJ2" i="1" a="1"/>
  <c r="KJ2" i="1"/>
  <c r="KI2" i="1"/>
  <c r="KH3" i="1" a="1"/>
  <c r="KH3" i="1"/>
  <c r="KJ3" i="1" a="1"/>
  <c r="KJ3" i="1"/>
  <c r="KI3" i="1"/>
  <c r="KH4" i="1" a="1"/>
  <c r="KH4" i="1"/>
  <c r="KJ4" i="1" a="1"/>
  <c r="KJ4" i="1"/>
  <c r="KI4" i="1"/>
  <c r="KH5" i="1" a="1"/>
  <c r="KH5" i="1"/>
  <c r="KJ5" i="1" a="1"/>
  <c r="KJ5" i="1"/>
  <c r="KI5" i="1"/>
  <c r="KH6" i="1" a="1"/>
  <c r="KH6" i="1"/>
  <c r="KJ6" i="1" a="1"/>
  <c r="KJ6" i="1"/>
  <c r="KI6" i="1"/>
  <c r="KH7" i="1" a="1"/>
  <c r="KH7" i="1"/>
  <c r="KJ7" i="1" a="1"/>
  <c r="KJ7" i="1"/>
  <c r="KI7" i="1"/>
  <c r="KH8" i="1" a="1"/>
  <c r="KH8" i="1"/>
  <c r="KJ8" i="1" a="1"/>
  <c r="KJ8" i="1"/>
  <c r="KI8" i="1"/>
  <c r="KH9" i="1" a="1"/>
  <c r="KH9" i="1"/>
  <c r="KJ9" i="1" a="1"/>
  <c r="KJ9" i="1"/>
  <c r="KI9" i="1"/>
  <c r="KH10" i="1" a="1"/>
  <c r="KH10" i="1"/>
  <c r="KJ10" i="1" a="1"/>
  <c r="KJ10" i="1"/>
  <c r="KI10" i="1"/>
  <c r="KH11" i="1" a="1"/>
  <c r="KH11" i="1"/>
  <c r="KJ11" i="1" a="1"/>
  <c r="KJ11" i="1"/>
  <c r="KI11" i="1"/>
  <c r="KH12" i="1" a="1"/>
  <c r="KH12" i="1"/>
  <c r="KJ12" i="1" a="1"/>
  <c r="KJ12" i="1"/>
  <c r="KI12" i="1"/>
  <c r="KH13" i="1" a="1"/>
  <c r="KH13" i="1"/>
  <c r="KJ13" i="1" a="1"/>
  <c r="KJ13" i="1"/>
  <c r="KI13" i="1"/>
  <c r="KH14" i="1" a="1"/>
  <c r="KH14" i="1"/>
  <c r="KJ14" i="1" a="1"/>
  <c r="KJ14" i="1"/>
  <c r="KI14" i="1"/>
  <c r="KH15" i="1" a="1"/>
  <c r="KH15" i="1"/>
  <c r="KJ15" i="1" a="1"/>
  <c r="KJ15" i="1"/>
  <c r="KI15" i="1"/>
  <c r="KH16" i="1" a="1"/>
  <c r="KH16" i="1"/>
  <c r="KJ16" i="1" a="1"/>
  <c r="KJ16" i="1"/>
  <c r="KI16" i="1"/>
  <c r="KH17" i="1" a="1"/>
  <c r="KH17" i="1"/>
  <c r="KJ17" i="1" a="1"/>
  <c r="KJ17" i="1"/>
  <c r="KI17" i="1"/>
  <c r="KH18" i="1" a="1"/>
  <c r="KH18" i="1"/>
  <c r="KJ18" i="1" a="1"/>
  <c r="KJ18" i="1"/>
  <c r="KI18" i="1"/>
  <c r="KH19" i="1" a="1"/>
  <c r="KH19" i="1"/>
  <c r="KJ19" i="1" a="1"/>
  <c r="KJ19" i="1"/>
  <c r="KI19" i="1"/>
  <c r="KH20" i="1" a="1"/>
  <c r="KH20" i="1"/>
  <c r="KJ20" i="1" a="1"/>
  <c r="KJ20" i="1"/>
  <c r="KI20" i="1"/>
  <c r="KH21" i="1" a="1"/>
  <c r="KH21" i="1"/>
  <c r="KJ21" i="1" a="1"/>
  <c r="KJ21" i="1"/>
  <c r="KI21" i="1"/>
  <c r="KH22" i="1" a="1"/>
  <c r="KH22" i="1"/>
  <c r="KJ22" i="1" a="1"/>
  <c r="KJ22" i="1"/>
  <c r="KI22" i="1"/>
  <c r="KH23" i="1" a="1"/>
  <c r="KH23" i="1"/>
  <c r="KJ23" i="1" a="1"/>
  <c r="KJ23" i="1"/>
  <c r="KI23" i="1"/>
  <c r="KH24" i="1" a="1"/>
  <c r="KH24" i="1"/>
  <c r="KJ24" i="1" a="1"/>
  <c r="KJ24" i="1"/>
  <c r="KI24" i="1"/>
  <c r="KH25" i="1" a="1"/>
  <c r="KH25" i="1"/>
  <c r="KJ25" i="1" a="1"/>
  <c r="KJ25" i="1"/>
  <c r="KI25" i="1"/>
  <c r="KH26" i="1" a="1"/>
  <c r="KH26" i="1"/>
  <c r="KJ26" i="1" a="1"/>
  <c r="KJ26" i="1"/>
  <c r="KI26" i="1"/>
  <c r="KH27" i="1" a="1"/>
  <c r="KH27" i="1"/>
  <c r="KJ27" i="1" a="1"/>
  <c r="KJ27" i="1"/>
  <c r="KI27" i="1"/>
  <c r="KH28" i="1" a="1"/>
  <c r="KH28" i="1"/>
  <c r="KJ28" i="1" a="1"/>
  <c r="KJ28" i="1"/>
  <c r="KI28" i="1"/>
  <c r="KH29" i="1" a="1"/>
  <c r="KH29" i="1"/>
  <c r="KJ29" i="1" a="1"/>
  <c r="KJ29" i="1"/>
  <c r="KI29" i="1"/>
  <c r="KH30" i="1" a="1"/>
  <c r="KH30" i="1"/>
  <c r="KJ30" i="1" a="1"/>
  <c r="KJ30" i="1"/>
  <c r="KI30" i="1"/>
  <c r="KH31" i="1" a="1"/>
  <c r="KH31" i="1"/>
  <c r="KJ31" i="1" a="1"/>
  <c r="KJ31" i="1"/>
  <c r="KI31" i="1"/>
  <c r="KH32" i="1" a="1"/>
  <c r="KH32" i="1"/>
  <c r="KJ32" i="1" a="1"/>
  <c r="KJ32" i="1"/>
  <c r="KI32" i="1"/>
  <c r="KH33" i="1" a="1"/>
  <c r="KH33" i="1"/>
  <c r="KJ33" i="1" a="1"/>
  <c r="KJ33" i="1"/>
  <c r="KI33" i="1"/>
  <c r="KH34" i="1" a="1"/>
  <c r="KH34" i="1"/>
  <c r="KJ34" i="1" a="1"/>
  <c r="KJ34" i="1"/>
  <c r="KI34" i="1"/>
  <c r="KH35" i="1" a="1"/>
  <c r="KH35" i="1"/>
  <c r="KJ35" i="1" a="1"/>
  <c r="KJ35" i="1"/>
  <c r="KI35" i="1"/>
  <c r="KH36" i="1" a="1"/>
  <c r="KH36" i="1"/>
  <c r="KJ36" i="1" a="1"/>
  <c r="KJ36" i="1"/>
  <c r="KI36" i="1"/>
  <c r="KH37" i="1" a="1"/>
  <c r="KH37" i="1"/>
  <c r="KJ37" i="1" a="1"/>
  <c r="KJ37" i="1"/>
  <c r="KI37" i="1"/>
  <c r="KH38" i="1" a="1"/>
  <c r="KH38" i="1"/>
  <c r="KJ38" i="1" a="1"/>
  <c r="KJ38" i="1"/>
  <c r="KI38" i="1"/>
  <c r="KH39" i="1" a="1"/>
  <c r="KH39" i="1"/>
  <c r="KJ39" i="1" a="1"/>
  <c r="KJ39" i="1"/>
  <c r="KI39" i="1"/>
  <c r="KH40" i="1" a="1"/>
  <c r="KH40" i="1"/>
  <c r="KJ40" i="1" a="1"/>
  <c r="KJ40" i="1"/>
  <c r="KI40" i="1"/>
  <c r="KH41" i="1" a="1"/>
  <c r="KH41" i="1"/>
  <c r="KJ41" i="1" a="1"/>
  <c r="KJ41" i="1"/>
  <c r="KI41" i="1"/>
  <c r="KH42" i="1" a="1"/>
  <c r="KH42" i="1"/>
  <c r="KJ42" i="1" a="1"/>
  <c r="KJ42" i="1"/>
  <c r="KI42" i="1"/>
  <c r="KH43" i="1" a="1"/>
  <c r="KH43" i="1"/>
  <c r="KJ43" i="1" a="1"/>
  <c r="KJ43" i="1"/>
  <c r="KI43" i="1"/>
  <c r="KH44" i="1" a="1"/>
  <c r="KH44" i="1"/>
  <c r="KJ44" i="1" a="1"/>
  <c r="KJ44" i="1"/>
  <c r="KI44" i="1"/>
  <c r="KH45" i="1" a="1"/>
  <c r="KH45" i="1"/>
  <c r="KJ45" i="1" a="1"/>
  <c r="KJ45" i="1"/>
  <c r="KI45" i="1"/>
  <c r="KH46" i="1" a="1"/>
  <c r="KH46" i="1"/>
  <c r="KJ46" i="1" a="1"/>
  <c r="KJ46" i="1"/>
  <c r="KI46" i="1"/>
  <c r="KH47" i="1" a="1"/>
  <c r="KH47" i="1"/>
  <c r="KJ47" i="1" a="1"/>
  <c r="KJ47" i="1"/>
  <c r="KI47" i="1"/>
  <c r="KH48" i="1" a="1"/>
  <c r="KH48" i="1"/>
  <c r="KJ48" i="1" a="1"/>
  <c r="KJ48" i="1"/>
  <c r="KI48" i="1"/>
  <c r="KH49" i="1" a="1"/>
  <c r="KH49" i="1"/>
  <c r="KJ49" i="1" a="1"/>
  <c r="KJ49" i="1"/>
  <c r="KI49" i="1"/>
  <c r="KH50" i="1" a="1"/>
  <c r="KH50" i="1"/>
  <c r="KJ50" i="1" a="1"/>
  <c r="KJ50" i="1"/>
  <c r="KI50" i="1"/>
  <c r="KH51" i="1" a="1"/>
  <c r="KH51" i="1"/>
  <c r="KJ51" i="1" a="1"/>
  <c r="KJ51" i="1"/>
  <c r="KI51" i="1"/>
  <c r="KH52" i="1" a="1"/>
  <c r="KH52" i="1"/>
  <c r="KJ52" i="1" a="1"/>
  <c r="KJ52" i="1"/>
  <c r="KI52" i="1"/>
  <c r="KH53" i="1" a="1"/>
  <c r="KH53" i="1"/>
  <c r="KJ53" i="1" a="1"/>
  <c r="KJ53" i="1"/>
  <c r="KI53" i="1"/>
  <c r="KH54" i="1" a="1"/>
  <c r="KH54" i="1"/>
  <c r="KJ54" i="1" a="1"/>
  <c r="KJ54" i="1"/>
  <c r="KI54" i="1"/>
  <c r="KH55" i="1" a="1"/>
  <c r="KH55" i="1"/>
  <c r="KJ55" i="1" a="1"/>
  <c r="KJ55" i="1"/>
  <c r="KI55" i="1"/>
  <c r="KH56" i="1" a="1"/>
  <c r="KH56" i="1"/>
  <c r="KJ56" i="1" a="1"/>
  <c r="KJ56" i="1"/>
  <c r="KI56" i="1"/>
  <c r="KH57" i="1" a="1"/>
  <c r="KH57" i="1"/>
  <c r="KJ57" i="1" a="1"/>
  <c r="KJ57" i="1"/>
  <c r="KI57" i="1"/>
  <c r="KH58" i="1" a="1"/>
  <c r="KH58" i="1"/>
  <c r="KJ58" i="1" a="1"/>
  <c r="KJ58" i="1"/>
  <c r="KI58" i="1"/>
  <c r="KH59" i="1" a="1"/>
  <c r="KH59" i="1"/>
  <c r="KJ59" i="1" a="1"/>
  <c r="KJ59" i="1"/>
  <c r="KI59" i="1"/>
  <c r="KH60" i="1" a="1"/>
  <c r="KH60" i="1"/>
  <c r="KJ60" i="1" a="1"/>
  <c r="KJ60" i="1"/>
  <c r="KI60" i="1"/>
  <c r="KH61" i="1" a="1"/>
  <c r="KH61" i="1"/>
  <c r="KJ61" i="1" a="1"/>
  <c r="KJ61" i="1"/>
  <c r="KI61" i="1"/>
  <c r="KH62" i="1" a="1"/>
  <c r="KH62" i="1"/>
  <c r="KJ62" i="1" a="1"/>
  <c r="KJ62" i="1"/>
  <c r="KI62" i="1"/>
  <c r="KH63" i="1" a="1"/>
  <c r="KH63" i="1"/>
  <c r="KJ63" i="1" a="1"/>
  <c r="KJ63" i="1"/>
  <c r="KI63" i="1"/>
  <c r="KH64" i="1" a="1"/>
  <c r="KH64" i="1"/>
  <c r="KJ64" i="1" a="1"/>
  <c r="KJ64" i="1"/>
  <c r="KI64" i="1"/>
  <c r="KH65" i="1" a="1"/>
  <c r="KH65" i="1"/>
  <c r="KJ65" i="1" a="1"/>
  <c r="KJ65" i="1"/>
  <c r="KI65" i="1"/>
  <c r="KH66" i="1" a="1"/>
  <c r="KH66" i="1"/>
  <c r="KJ66" i="1" a="1"/>
  <c r="KJ66" i="1"/>
  <c r="KI66" i="1"/>
  <c r="KH67" i="1" a="1"/>
  <c r="KH67" i="1"/>
  <c r="KJ67" i="1" a="1"/>
  <c r="KJ67" i="1"/>
  <c r="KI67" i="1"/>
  <c r="KH68" i="1" a="1"/>
  <c r="KH68" i="1"/>
  <c r="KJ68" i="1" a="1"/>
  <c r="KJ68" i="1"/>
  <c r="KI68" i="1"/>
  <c r="KH69" i="1" a="1"/>
  <c r="KH69" i="1"/>
  <c r="KJ69" i="1" a="1"/>
  <c r="KJ69" i="1"/>
  <c r="KI69" i="1"/>
  <c r="KH70" i="1" a="1"/>
  <c r="KH70" i="1"/>
  <c r="KJ70" i="1" a="1"/>
  <c r="KJ70" i="1"/>
  <c r="KI70" i="1"/>
  <c r="KH71" i="1" a="1"/>
  <c r="KH71" i="1"/>
  <c r="KJ71" i="1" a="1"/>
  <c r="KJ71" i="1"/>
  <c r="KI71" i="1"/>
  <c r="KH72" i="1" a="1"/>
  <c r="KH72" i="1"/>
  <c r="KJ72" i="1" a="1"/>
  <c r="KJ72" i="1"/>
  <c r="KI72" i="1"/>
  <c r="KH73" i="1" a="1"/>
  <c r="KH73" i="1"/>
  <c r="KJ73" i="1" a="1"/>
  <c r="KJ73" i="1"/>
  <c r="KI73" i="1"/>
  <c r="KH74" i="1" a="1"/>
  <c r="KH74" i="1"/>
  <c r="KJ74" i="1" a="1"/>
  <c r="KJ74" i="1"/>
  <c r="KI74" i="1"/>
  <c r="KH75" i="1" a="1"/>
  <c r="KH75" i="1"/>
  <c r="KJ75" i="1" a="1"/>
  <c r="KJ75" i="1"/>
  <c r="KI75" i="1"/>
  <c r="KH76" i="1" a="1"/>
  <c r="KH76" i="1"/>
  <c r="KJ76" i="1" a="1"/>
  <c r="KJ76" i="1"/>
  <c r="KI76" i="1"/>
  <c r="KH77" i="1" a="1"/>
  <c r="KH77" i="1"/>
  <c r="KJ77" i="1" a="1"/>
  <c r="KJ77" i="1"/>
  <c r="KI77" i="1"/>
  <c r="KH78" i="1" a="1"/>
  <c r="KH78" i="1"/>
  <c r="KJ78" i="1" a="1"/>
  <c r="KJ78" i="1"/>
  <c r="KI78" i="1"/>
  <c r="KH79" i="1" a="1"/>
  <c r="KH79" i="1"/>
  <c r="KJ79" i="1" a="1"/>
  <c r="KJ79" i="1"/>
  <c r="KI79" i="1"/>
  <c r="KH80" i="1" a="1"/>
  <c r="KH80" i="1"/>
  <c r="KJ80" i="1" a="1"/>
  <c r="KJ80" i="1"/>
  <c r="KI80" i="1"/>
  <c r="KH81" i="1" a="1"/>
  <c r="KH81" i="1"/>
  <c r="KJ81" i="1" a="1"/>
  <c r="KJ81" i="1"/>
  <c r="KI81" i="1"/>
  <c r="KH82" i="1" a="1"/>
  <c r="KH82" i="1"/>
  <c r="KJ82" i="1" a="1"/>
  <c r="KJ82" i="1"/>
  <c r="KI82" i="1"/>
  <c r="KH83" i="1" a="1"/>
  <c r="KH83" i="1"/>
  <c r="KJ83" i="1" a="1"/>
  <c r="KJ83" i="1"/>
  <c r="KI83" i="1"/>
  <c r="KH84" i="1" a="1"/>
  <c r="KH84" i="1"/>
  <c r="KJ84" i="1" a="1"/>
  <c r="KJ84" i="1"/>
  <c r="KI84" i="1"/>
  <c r="KH85" i="1" a="1"/>
  <c r="KH85" i="1"/>
  <c r="KJ85" i="1" a="1"/>
  <c r="KJ85" i="1"/>
  <c r="KI85" i="1"/>
  <c r="KH86" i="1" a="1"/>
  <c r="KH86" i="1"/>
  <c r="KJ86" i="1" a="1"/>
  <c r="KJ86" i="1"/>
  <c r="KI86" i="1"/>
  <c r="KH87" i="1" a="1"/>
  <c r="KH87" i="1"/>
  <c r="KJ87" i="1" a="1"/>
  <c r="KJ87" i="1"/>
  <c r="KI87" i="1"/>
  <c r="KH88" i="1" a="1"/>
  <c r="KH88" i="1"/>
  <c r="KJ88" i="1" a="1"/>
  <c r="KJ88" i="1"/>
  <c r="KI88" i="1"/>
  <c r="KH89" i="1" a="1"/>
  <c r="KH89" i="1"/>
  <c r="KJ89" i="1" a="1"/>
  <c r="KJ89" i="1"/>
  <c r="KI89" i="1"/>
  <c r="KH90" i="1" a="1"/>
  <c r="KH90" i="1"/>
  <c r="KJ90" i="1" a="1"/>
  <c r="KJ90" i="1"/>
  <c r="KI90" i="1"/>
  <c r="KH91" i="1" a="1"/>
  <c r="KH91" i="1"/>
  <c r="KJ91" i="1" a="1"/>
  <c r="KJ91" i="1"/>
  <c r="KI91" i="1"/>
  <c r="KH92" i="1" a="1"/>
  <c r="KH92" i="1"/>
  <c r="KJ92" i="1" a="1"/>
  <c r="KJ92" i="1"/>
  <c r="KI92" i="1"/>
  <c r="KH93" i="1" a="1"/>
  <c r="KH93" i="1"/>
  <c r="KJ93" i="1" a="1"/>
  <c r="KJ93" i="1"/>
  <c r="KI93" i="1"/>
  <c r="KH94" i="1" a="1"/>
  <c r="KH94" i="1"/>
  <c r="KJ94" i="1" a="1"/>
  <c r="KJ94" i="1"/>
  <c r="KI94" i="1"/>
  <c r="KH95" i="1" a="1"/>
  <c r="KH95" i="1"/>
  <c r="KJ95" i="1" a="1"/>
  <c r="KJ95" i="1"/>
  <c r="KI95" i="1"/>
  <c r="KH96" i="1" a="1"/>
  <c r="KH96" i="1"/>
  <c r="KJ96" i="1" a="1"/>
  <c r="KJ96" i="1"/>
  <c r="KI96" i="1"/>
  <c r="KH97" i="1" a="1"/>
  <c r="KH97" i="1"/>
  <c r="KJ97" i="1" a="1"/>
  <c r="KJ97" i="1"/>
  <c r="KI97" i="1"/>
  <c r="KH98" i="1" a="1"/>
  <c r="KH98" i="1"/>
  <c r="KJ98" i="1" a="1"/>
  <c r="KJ98" i="1"/>
  <c r="KI98" i="1"/>
  <c r="KH99" i="1" a="1"/>
  <c r="KH99" i="1"/>
  <c r="KJ99" i="1" a="1"/>
  <c r="KJ99" i="1"/>
  <c r="KI99" i="1"/>
  <c r="KH100" i="1" a="1"/>
  <c r="KH100" i="1"/>
  <c r="KJ100" i="1" a="1"/>
  <c r="KJ100" i="1"/>
  <c r="KI100" i="1"/>
  <c r="KH101" i="1" a="1"/>
  <c r="KH101" i="1"/>
  <c r="KJ101" i="1" a="1"/>
  <c r="KJ101" i="1"/>
  <c r="KI101" i="1"/>
  <c r="KH102" i="1" a="1"/>
  <c r="KH102" i="1"/>
  <c r="KJ102" i="1" a="1"/>
  <c r="KJ102" i="1"/>
  <c r="KI102" i="1"/>
  <c r="KH103" i="1" a="1"/>
  <c r="KH103" i="1"/>
  <c r="KJ103" i="1" a="1"/>
  <c r="KJ103" i="1"/>
  <c r="KI103" i="1"/>
  <c r="KH104" i="1" a="1"/>
  <c r="KH104" i="1"/>
  <c r="KJ104" i="1" a="1"/>
  <c r="KJ104" i="1"/>
  <c r="KI104" i="1"/>
  <c r="KH105" i="1" a="1"/>
  <c r="KH105" i="1"/>
  <c r="KJ105" i="1" a="1"/>
  <c r="KJ105" i="1"/>
  <c r="KI105" i="1"/>
  <c r="KH106" i="1" a="1"/>
  <c r="KH106" i="1"/>
  <c r="KJ106" i="1" a="1"/>
  <c r="KJ106" i="1"/>
  <c r="KI106" i="1"/>
  <c r="KH107" i="1" a="1"/>
  <c r="KH107" i="1"/>
  <c r="KJ107" i="1" a="1"/>
  <c r="KJ107" i="1"/>
  <c r="KI107" i="1"/>
  <c r="KH108" i="1" a="1"/>
  <c r="KH108" i="1"/>
  <c r="KJ108" i="1" a="1"/>
  <c r="KJ108" i="1"/>
  <c r="KI108" i="1"/>
  <c r="KH109" i="1" a="1"/>
  <c r="KH109" i="1"/>
  <c r="KJ109" i="1" a="1"/>
  <c r="KJ109" i="1"/>
  <c r="KI109" i="1"/>
  <c r="KH110" i="1" a="1"/>
  <c r="KH110" i="1"/>
  <c r="KJ110" i="1" a="1"/>
  <c r="KJ110" i="1"/>
  <c r="KI110" i="1"/>
  <c r="KH111" i="1" a="1"/>
  <c r="KH111" i="1"/>
  <c r="KJ111" i="1" a="1"/>
  <c r="KJ111" i="1"/>
  <c r="KI111" i="1"/>
  <c r="KH112" i="1" a="1"/>
  <c r="KH112" i="1"/>
  <c r="KJ112" i="1" a="1"/>
  <c r="KJ112" i="1"/>
  <c r="KI112" i="1"/>
  <c r="KH113" i="1" a="1"/>
  <c r="KH113" i="1"/>
  <c r="KJ113" i="1" a="1"/>
  <c r="KJ113" i="1"/>
  <c r="KI113" i="1"/>
  <c r="KH114" i="1" a="1"/>
  <c r="KH114" i="1"/>
  <c r="KJ114" i="1" a="1"/>
  <c r="KJ114" i="1"/>
  <c r="KI114" i="1"/>
  <c r="KH115" i="1" a="1"/>
  <c r="KH115" i="1"/>
  <c r="KJ115" i="1" a="1"/>
  <c r="KJ115" i="1"/>
  <c r="KI115" i="1"/>
  <c r="KH116" i="1" a="1"/>
  <c r="KH116" i="1"/>
  <c r="KJ116" i="1" a="1"/>
  <c r="KJ116" i="1"/>
  <c r="KI116" i="1"/>
  <c r="KH117" i="1" a="1"/>
  <c r="KH117" i="1"/>
  <c r="KJ117" i="1" a="1"/>
  <c r="KJ117" i="1"/>
  <c r="KI117" i="1"/>
  <c r="KH118" i="1" a="1"/>
  <c r="KH118" i="1"/>
  <c r="KJ118" i="1" a="1"/>
  <c r="KJ118" i="1"/>
  <c r="KI118" i="1"/>
  <c r="KH119" i="1" a="1"/>
  <c r="KH119" i="1"/>
  <c r="KJ119" i="1" a="1"/>
  <c r="KJ119" i="1"/>
  <c r="KI119" i="1"/>
  <c r="KH120" i="1" a="1"/>
  <c r="KH120" i="1"/>
  <c r="KJ120" i="1" a="1"/>
  <c r="KJ120" i="1"/>
  <c r="KI120" i="1"/>
  <c r="KH121" i="1" a="1"/>
  <c r="KH121" i="1"/>
  <c r="KJ121" i="1" a="1"/>
  <c r="KJ121" i="1"/>
  <c r="KI121" i="1"/>
  <c r="KH122" i="1" a="1"/>
  <c r="KH122" i="1"/>
  <c r="KJ122" i="1" a="1"/>
  <c r="KJ122" i="1"/>
  <c r="KI122" i="1"/>
  <c r="KH123" i="1" a="1"/>
  <c r="KH123" i="1"/>
  <c r="KJ123" i="1" a="1"/>
  <c r="KJ123" i="1"/>
  <c r="KI123" i="1"/>
  <c r="KH124" i="1" a="1"/>
  <c r="KH124" i="1"/>
  <c r="KJ124" i="1" a="1"/>
  <c r="KJ124" i="1"/>
  <c r="KI124" i="1"/>
  <c r="KH125" i="1" a="1"/>
  <c r="KH125" i="1"/>
  <c r="KJ125" i="1" a="1"/>
  <c r="KJ125" i="1"/>
  <c r="KI125" i="1"/>
  <c r="KH126" i="1" a="1"/>
  <c r="KH126" i="1"/>
  <c r="KJ126" i="1" a="1"/>
  <c r="KJ126" i="1"/>
  <c r="KI126" i="1"/>
  <c r="KH127" i="1" a="1"/>
  <c r="KH127" i="1"/>
  <c r="KJ127" i="1" a="1"/>
  <c r="KJ127" i="1"/>
  <c r="KI127" i="1"/>
  <c r="KH128" i="1" a="1"/>
  <c r="KH128" i="1"/>
  <c r="KJ128" i="1" a="1"/>
  <c r="KJ128" i="1"/>
  <c r="KI128" i="1"/>
  <c r="KH129" i="1" a="1"/>
  <c r="KH129" i="1"/>
  <c r="KJ129" i="1" a="1"/>
  <c r="KJ129" i="1"/>
  <c r="KI129" i="1"/>
  <c r="KH130" i="1" a="1"/>
  <c r="KH130" i="1"/>
  <c r="KJ130" i="1" a="1"/>
  <c r="KJ130" i="1"/>
  <c r="KI130" i="1"/>
  <c r="KH131" i="1" a="1"/>
  <c r="KH131" i="1"/>
  <c r="KJ131" i="1" a="1"/>
  <c r="KJ131" i="1"/>
  <c r="KI131" i="1"/>
  <c r="KH132" i="1" a="1"/>
  <c r="KH132" i="1"/>
  <c r="KJ132" i="1" a="1"/>
  <c r="KJ132" i="1"/>
  <c r="KI132" i="1"/>
  <c r="KH133" i="1" a="1"/>
  <c r="KH133" i="1"/>
  <c r="KJ133" i="1" a="1"/>
  <c r="KJ133" i="1"/>
  <c r="KI133" i="1"/>
  <c r="KH134" i="1" a="1"/>
  <c r="KH134" i="1"/>
  <c r="KJ134" i="1" a="1"/>
  <c r="KJ134" i="1"/>
  <c r="KI134" i="1"/>
  <c r="KH135" i="1" a="1"/>
  <c r="KH135" i="1"/>
  <c r="KJ135" i="1" a="1"/>
  <c r="KJ135" i="1"/>
  <c r="KI135" i="1"/>
  <c r="KH136" i="1" a="1"/>
  <c r="KH136" i="1"/>
  <c r="KJ136" i="1" a="1"/>
  <c r="KJ136" i="1"/>
  <c r="KI136" i="1"/>
  <c r="KH137" i="1" a="1"/>
  <c r="KH137" i="1"/>
  <c r="KJ137" i="1" a="1"/>
  <c r="KJ137" i="1"/>
  <c r="KI137" i="1"/>
  <c r="KH138" i="1" a="1"/>
  <c r="KH138" i="1"/>
  <c r="KJ138" i="1" a="1"/>
  <c r="KJ138" i="1"/>
  <c r="KI138" i="1"/>
  <c r="KH139" i="1" a="1"/>
  <c r="KH139" i="1"/>
  <c r="KJ139" i="1" a="1"/>
  <c r="KJ139" i="1"/>
  <c r="KI139" i="1"/>
  <c r="KH140" i="1" a="1"/>
  <c r="KH140" i="1"/>
  <c r="KJ140" i="1" a="1"/>
  <c r="KJ140" i="1"/>
  <c r="KI140" i="1"/>
  <c r="KH141" i="1" a="1"/>
  <c r="KH141" i="1"/>
  <c r="KJ141" i="1" a="1"/>
  <c r="KJ141" i="1"/>
  <c r="KI141" i="1"/>
  <c r="KH142" i="1" a="1"/>
  <c r="KH142" i="1"/>
  <c r="KJ142" i="1" a="1"/>
  <c r="KJ142" i="1"/>
  <c r="KI142" i="1"/>
  <c r="KH143" i="1" a="1"/>
  <c r="KH143" i="1"/>
  <c r="KJ143" i="1" a="1"/>
  <c r="KJ143" i="1"/>
  <c r="KI143" i="1"/>
  <c r="KH144" i="1" a="1"/>
  <c r="KH144" i="1"/>
  <c r="KJ144" i="1" a="1"/>
  <c r="KJ144" i="1"/>
  <c r="KI144" i="1"/>
  <c r="KH145" i="1" a="1"/>
  <c r="KH145" i="1"/>
  <c r="KJ145" i="1" a="1"/>
  <c r="KJ145" i="1"/>
  <c r="KI145" i="1"/>
  <c r="KH146" i="1" a="1"/>
  <c r="KH146" i="1"/>
  <c r="KJ146" i="1" a="1"/>
  <c r="KJ146" i="1"/>
  <c r="KI146" i="1"/>
  <c r="KH147" i="1" a="1"/>
  <c r="KH147" i="1"/>
  <c r="KJ147" i="1" a="1"/>
  <c r="KJ147" i="1"/>
  <c r="KI147" i="1"/>
  <c r="KH148" i="1" a="1"/>
  <c r="KH148" i="1"/>
  <c r="KJ148" i="1" a="1"/>
  <c r="KJ148" i="1"/>
  <c r="KI148" i="1"/>
  <c r="KH149" i="1" a="1"/>
  <c r="KH149" i="1"/>
  <c r="KJ149" i="1" a="1"/>
  <c r="KJ149" i="1"/>
  <c r="KI149" i="1"/>
  <c r="KH150" i="1" a="1"/>
  <c r="KH150" i="1"/>
  <c r="KJ150" i="1" a="1"/>
  <c r="KJ150" i="1"/>
  <c r="KI150" i="1"/>
  <c r="LI1" i="1"/>
  <c r="LH2" i="1" a="1"/>
  <c r="LH2" i="1"/>
  <c r="LJ2" i="1" a="1"/>
  <c r="LJ2" i="1"/>
  <c r="LI2" i="1"/>
  <c r="LH3" i="1" a="1"/>
  <c r="LH3" i="1"/>
  <c r="LJ3" i="1" a="1"/>
  <c r="LJ3" i="1"/>
  <c r="LI3" i="1"/>
  <c r="LH4" i="1" a="1"/>
  <c r="LH4" i="1"/>
  <c r="LJ4" i="1" a="1"/>
  <c r="LJ4" i="1"/>
  <c r="LI4" i="1"/>
  <c r="LH5" i="1" a="1"/>
  <c r="LH5" i="1"/>
  <c r="LJ5" i="1" a="1"/>
  <c r="LJ5" i="1"/>
  <c r="LI5" i="1"/>
  <c r="LH6" i="1" a="1"/>
  <c r="LH6" i="1"/>
  <c r="LJ6" i="1" a="1"/>
  <c r="LJ6" i="1"/>
  <c r="LI6" i="1"/>
  <c r="LH7" i="1" a="1"/>
  <c r="LH7" i="1"/>
  <c r="LJ7" i="1" a="1"/>
  <c r="LJ7" i="1"/>
  <c r="LI7" i="1"/>
  <c r="LH8" i="1" a="1"/>
  <c r="LH8" i="1"/>
  <c r="LJ8" i="1" a="1"/>
  <c r="LJ8" i="1"/>
  <c r="LI8" i="1"/>
  <c r="LH9" i="1" a="1"/>
  <c r="LH9" i="1"/>
  <c r="LJ9" i="1" a="1"/>
  <c r="LJ9" i="1"/>
  <c r="LI9" i="1"/>
  <c r="LH10" i="1" a="1"/>
  <c r="LH10" i="1"/>
  <c r="LJ10" i="1" a="1"/>
  <c r="LJ10" i="1"/>
  <c r="LI10" i="1"/>
  <c r="LH11" i="1" a="1"/>
  <c r="LH11" i="1"/>
  <c r="LJ11" i="1" a="1"/>
  <c r="LJ11" i="1"/>
  <c r="LI11" i="1"/>
  <c r="LH12" i="1" a="1"/>
  <c r="LH12" i="1"/>
  <c r="LJ12" i="1" a="1"/>
  <c r="LJ12" i="1"/>
  <c r="LI12" i="1"/>
  <c r="LH13" i="1" a="1"/>
  <c r="LH13" i="1"/>
  <c r="LJ13" i="1" a="1"/>
  <c r="LJ13" i="1"/>
  <c r="LI13" i="1"/>
  <c r="LH14" i="1" a="1"/>
  <c r="LH14" i="1"/>
  <c r="LJ14" i="1" a="1"/>
  <c r="LJ14" i="1"/>
  <c r="LI14" i="1"/>
  <c r="LH15" i="1" a="1"/>
  <c r="LH15" i="1"/>
  <c r="LJ15" i="1" a="1"/>
  <c r="LJ15" i="1"/>
  <c r="LI15" i="1"/>
  <c r="LH16" i="1" a="1"/>
  <c r="LH16" i="1"/>
  <c r="LJ16" i="1" a="1"/>
  <c r="LJ16" i="1"/>
  <c r="LI16" i="1"/>
  <c r="LH17" i="1" a="1"/>
  <c r="LH17" i="1"/>
  <c r="LJ17" i="1" a="1"/>
  <c r="LJ17" i="1"/>
  <c r="LI17" i="1"/>
  <c r="LH18" i="1" a="1"/>
  <c r="LH18" i="1"/>
  <c r="LJ18" i="1" a="1"/>
  <c r="LJ18" i="1"/>
  <c r="LI18" i="1"/>
  <c r="LH19" i="1" a="1"/>
  <c r="LH19" i="1"/>
  <c r="LJ19" i="1" a="1"/>
  <c r="LJ19" i="1"/>
  <c r="LI19" i="1"/>
  <c r="LH20" i="1" a="1"/>
  <c r="LH20" i="1"/>
  <c r="LJ20" i="1" a="1"/>
  <c r="LJ20" i="1"/>
  <c r="LI20" i="1"/>
  <c r="LH21" i="1" a="1"/>
  <c r="LH21" i="1"/>
  <c r="LJ21" i="1" a="1"/>
  <c r="LJ21" i="1"/>
  <c r="LI21" i="1"/>
  <c r="LH22" i="1" a="1"/>
  <c r="LH22" i="1"/>
  <c r="LJ22" i="1" a="1"/>
  <c r="LJ22" i="1"/>
  <c r="LI22" i="1"/>
  <c r="LH23" i="1" a="1"/>
  <c r="LH23" i="1"/>
  <c r="LJ23" i="1" a="1"/>
  <c r="LJ23" i="1"/>
  <c r="LI23" i="1"/>
  <c r="LH24" i="1" a="1"/>
  <c r="LH24" i="1"/>
  <c r="LJ24" i="1" a="1"/>
  <c r="LJ24" i="1"/>
  <c r="LI24" i="1"/>
  <c r="LH25" i="1" a="1"/>
  <c r="LH25" i="1"/>
  <c r="LJ25" i="1" a="1"/>
  <c r="LJ25" i="1"/>
  <c r="LI25" i="1"/>
  <c r="LH26" i="1" a="1"/>
  <c r="LH26" i="1"/>
  <c r="LJ26" i="1" a="1"/>
  <c r="LJ26" i="1"/>
  <c r="LI26" i="1"/>
  <c r="LH27" i="1" a="1"/>
  <c r="LH27" i="1"/>
  <c r="LJ27" i="1" a="1"/>
  <c r="LJ27" i="1"/>
  <c r="LI27" i="1"/>
  <c r="LH28" i="1" a="1"/>
  <c r="LH28" i="1"/>
  <c r="LJ28" i="1" a="1"/>
  <c r="LJ28" i="1"/>
  <c r="LI28" i="1"/>
  <c r="LH29" i="1" a="1"/>
  <c r="LH29" i="1"/>
  <c r="LJ29" i="1" a="1"/>
  <c r="LJ29" i="1"/>
  <c r="LI29" i="1"/>
  <c r="LH30" i="1" a="1"/>
  <c r="LH30" i="1"/>
  <c r="LJ30" i="1" a="1"/>
  <c r="LJ30" i="1"/>
  <c r="LI30" i="1"/>
  <c r="LH31" i="1" a="1"/>
  <c r="LH31" i="1"/>
  <c r="LJ31" i="1" a="1"/>
  <c r="LJ31" i="1"/>
  <c r="LI31" i="1"/>
  <c r="LH32" i="1" a="1"/>
  <c r="LH32" i="1"/>
  <c r="LJ32" i="1" a="1"/>
  <c r="LJ32" i="1"/>
  <c r="LI32" i="1"/>
  <c r="LH33" i="1" a="1"/>
  <c r="LH33" i="1"/>
  <c r="LJ33" i="1" a="1"/>
  <c r="LJ33" i="1"/>
  <c r="LI33" i="1"/>
  <c r="LH34" i="1" a="1"/>
  <c r="LH34" i="1"/>
  <c r="LJ34" i="1" a="1"/>
  <c r="LJ34" i="1"/>
  <c r="LI34" i="1"/>
  <c r="LH35" i="1" a="1"/>
  <c r="LH35" i="1"/>
  <c r="LJ35" i="1" a="1"/>
  <c r="LJ35" i="1"/>
  <c r="LI35" i="1"/>
  <c r="LH36" i="1" a="1"/>
  <c r="LH36" i="1"/>
  <c r="LJ36" i="1" a="1"/>
  <c r="LJ36" i="1"/>
  <c r="LI36" i="1"/>
  <c r="LH37" i="1" a="1"/>
  <c r="LH37" i="1"/>
  <c r="LJ37" i="1" a="1"/>
  <c r="LJ37" i="1"/>
  <c r="LI37" i="1"/>
  <c r="LH38" i="1" a="1"/>
  <c r="LH38" i="1"/>
  <c r="LJ38" i="1" a="1"/>
  <c r="LJ38" i="1"/>
  <c r="LI38" i="1"/>
  <c r="LH39" i="1" a="1"/>
  <c r="LH39" i="1"/>
  <c r="LJ39" i="1" a="1"/>
  <c r="LJ39" i="1"/>
  <c r="LI39" i="1"/>
  <c r="LH40" i="1" a="1"/>
  <c r="LH40" i="1"/>
  <c r="LJ40" i="1" a="1"/>
  <c r="LJ40" i="1"/>
  <c r="LI40" i="1"/>
  <c r="LH41" i="1" a="1"/>
  <c r="LH41" i="1"/>
  <c r="LJ41" i="1" a="1"/>
  <c r="LJ41" i="1"/>
  <c r="LI41" i="1"/>
  <c r="LH42" i="1" a="1"/>
  <c r="LH42" i="1"/>
  <c r="LJ42" i="1" a="1"/>
  <c r="LJ42" i="1"/>
  <c r="LI42" i="1"/>
  <c r="LH43" i="1" a="1"/>
  <c r="LH43" i="1"/>
  <c r="LJ43" i="1" a="1"/>
  <c r="LJ43" i="1"/>
  <c r="LI43" i="1"/>
  <c r="LH44" i="1" a="1"/>
  <c r="LH44" i="1"/>
  <c r="LJ44" i="1" a="1"/>
  <c r="LJ44" i="1"/>
  <c r="LI44" i="1"/>
  <c r="LH45" i="1" a="1"/>
  <c r="LH45" i="1"/>
  <c r="LJ45" i="1" a="1"/>
  <c r="LJ45" i="1"/>
  <c r="LI45" i="1"/>
  <c r="LH46" i="1" a="1"/>
  <c r="LH46" i="1"/>
  <c r="LJ46" i="1" a="1"/>
  <c r="LJ46" i="1"/>
  <c r="LI46" i="1"/>
  <c r="LH47" i="1" a="1"/>
  <c r="LH47" i="1"/>
  <c r="LJ47" i="1" a="1"/>
  <c r="LJ47" i="1"/>
  <c r="LI47" i="1"/>
  <c r="LH48" i="1" a="1"/>
  <c r="LH48" i="1"/>
  <c r="LJ48" i="1" a="1"/>
  <c r="LJ48" i="1"/>
  <c r="LI48" i="1"/>
  <c r="LH49" i="1" a="1"/>
  <c r="LH49" i="1"/>
  <c r="LJ49" i="1" a="1"/>
  <c r="LJ49" i="1"/>
  <c r="LI49" i="1"/>
  <c r="LH50" i="1" a="1"/>
  <c r="LH50" i="1"/>
  <c r="LJ50" i="1" a="1"/>
  <c r="LJ50" i="1"/>
  <c r="LI50" i="1"/>
  <c r="LH51" i="1" a="1"/>
  <c r="LH51" i="1"/>
  <c r="LJ51" i="1" a="1"/>
  <c r="LJ51" i="1"/>
  <c r="LI51" i="1"/>
  <c r="LH52" i="1" a="1"/>
  <c r="LH52" i="1"/>
  <c r="LJ52" i="1" a="1"/>
  <c r="LJ52" i="1"/>
  <c r="LI52" i="1"/>
  <c r="LH53" i="1" a="1"/>
  <c r="LH53" i="1"/>
  <c r="LJ53" i="1" a="1"/>
  <c r="LJ53" i="1"/>
  <c r="LI53" i="1"/>
  <c r="LH54" i="1" a="1"/>
  <c r="LH54" i="1"/>
  <c r="LJ54" i="1" a="1"/>
  <c r="LJ54" i="1"/>
  <c r="LI54" i="1"/>
  <c r="LH55" i="1" a="1"/>
  <c r="LH55" i="1"/>
  <c r="LJ55" i="1" a="1"/>
  <c r="LJ55" i="1"/>
  <c r="LI55" i="1"/>
  <c r="LH56" i="1" a="1"/>
  <c r="LH56" i="1"/>
  <c r="LJ56" i="1" a="1"/>
  <c r="LJ56" i="1"/>
  <c r="LI56" i="1"/>
  <c r="LH57" i="1" a="1"/>
  <c r="LH57" i="1"/>
  <c r="LJ57" i="1" a="1"/>
  <c r="LJ57" i="1"/>
  <c r="LI57" i="1"/>
  <c r="LH58" i="1" a="1"/>
  <c r="LH58" i="1"/>
  <c r="LJ58" i="1" a="1"/>
  <c r="LJ58" i="1"/>
  <c r="LI58" i="1"/>
  <c r="LH59" i="1" a="1"/>
  <c r="LH59" i="1"/>
  <c r="LJ59" i="1" a="1"/>
  <c r="LJ59" i="1"/>
  <c r="LI59" i="1"/>
  <c r="LH60" i="1" a="1"/>
  <c r="LH60" i="1"/>
  <c r="LJ60" i="1" a="1"/>
  <c r="LJ60" i="1"/>
  <c r="LI60" i="1"/>
  <c r="LH61" i="1" a="1"/>
  <c r="LH61" i="1"/>
  <c r="LJ61" i="1" a="1"/>
  <c r="LJ61" i="1"/>
  <c r="LI61" i="1"/>
  <c r="LH62" i="1" a="1"/>
  <c r="LH62" i="1"/>
  <c r="LJ62" i="1" a="1"/>
  <c r="LJ62" i="1"/>
  <c r="LI62" i="1"/>
  <c r="LH63" i="1" a="1"/>
  <c r="LH63" i="1"/>
  <c r="LJ63" i="1" a="1"/>
  <c r="LJ63" i="1"/>
  <c r="LI63" i="1"/>
  <c r="LH64" i="1" a="1"/>
  <c r="LH64" i="1"/>
  <c r="LJ64" i="1" a="1"/>
  <c r="LJ64" i="1"/>
  <c r="LI64" i="1"/>
  <c r="LH65" i="1" a="1"/>
  <c r="LH65" i="1"/>
  <c r="LJ65" i="1" a="1"/>
  <c r="LJ65" i="1"/>
  <c r="LI65" i="1"/>
  <c r="LH66" i="1" a="1"/>
  <c r="LH66" i="1"/>
  <c r="LJ66" i="1" a="1"/>
  <c r="LJ66" i="1"/>
  <c r="LI66" i="1"/>
  <c r="LH67" i="1" a="1"/>
  <c r="LH67" i="1"/>
  <c r="LJ67" i="1" a="1"/>
  <c r="LJ67" i="1"/>
  <c r="LI67" i="1"/>
  <c r="LH68" i="1" a="1"/>
  <c r="LH68" i="1"/>
  <c r="LJ68" i="1" a="1"/>
  <c r="LJ68" i="1"/>
  <c r="LI68" i="1"/>
  <c r="LH69" i="1" a="1"/>
  <c r="LH69" i="1"/>
  <c r="LJ69" i="1" a="1"/>
  <c r="LJ69" i="1"/>
  <c r="LI69" i="1"/>
  <c r="LH70" i="1" a="1"/>
  <c r="LH70" i="1"/>
  <c r="LJ70" i="1" a="1"/>
  <c r="LJ70" i="1"/>
  <c r="LI70" i="1"/>
  <c r="LH71" i="1" a="1"/>
  <c r="LH71" i="1"/>
  <c r="LJ71" i="1" a="1"/>
  <c r="LJ71" i="1"/>
  <c r="LI71" i="1"/>
  <c r="LH72" i="1" a="1"/>
  <c r="LH72" i="1"/>
  <c r="LJ72" i="1" a="1"/>
  <c r="LJ72" i="1"/>
  <c r="LI72" i="1"/>
  <c r="LH73" i="1" a="1"/>
  <c r="LH73" i="1"/>
  <c r="LJ73" i="1" a="1"/>
  <c r="LJ73" i="1"/>
  <c r="LI73" i="1"/>
  <c r="LH74" i="1" a="1"/>
  <c r="LH74" i="1"/>
  <c r="LJ74" i="1" a="1"/>
  <c r="LJ74" i="1"/>
  <c r="LI74" i="1"/>
  <c r="LH75" i="1" a="1"/>
  <c r="LH75" i="1"/>
  <c r="LJ75" i="1" a="1"/>
  <c r="LJ75" i="1"/>
  <c r="LI75" i="1"/>
  <c r="LH76" i="1" a="1"/>
  <c r="LH76" i="1"/>
  <c r="LJ76" i="1" a="1"/>
  <c r="LJ76" i="1"/>
  <c r="LI76" i="1"/>
  <c r="LH77" i="1" a="1"/>
  <c r="LH77" i="1"/>
  <c r="LJ77" i="1" a="1"/>
  <c r="LJ77" i="1"/>
  <c r="LI77" i="1"/>
  <c r="LH78" i="1" a="1"/>
  <c r="LH78" i="1"/>
  <c r="LJ78" i="1" a="1"/>
  <c r="LJ78" i="1"/>
  <c r="LI78" i="1"/>
  <c r="LH79" i="1" a="1"/>
  <c r="LH79" i="1"/>
  <c r="LJ79" i="1" a="1"/>
  <c r="LJ79" i="1"/>
  <c r="LI79" i="1"/>
  <c r="LH80" i="1" a="1"/>
  <c r="LH80" i="1"/>
  <c r="LJ80" i="1" a="1"/>
  <c r="LJ80" i="1"/>
  <c r="LI80" i="1"/>
  <c r="LH81" i="1" a="1"/>
  <c r="LH81" i="1"/>
  <c r="LJ81" i="1" a="1"/>
  <c r="LJ81" i="1"/>
  <c r="LI81" i="1"/>
  <c r="LH82" i="1" a="1"/>
  <c r="LH82" i="1"/>
  <c r="LJ82" i="1" a="1"/>
  <c r="LJ82" i="1"/>
  <c r="LI82" i="1"/>
  <c r="LH83" i="1" a="1"/>
  <c r="LH83" i="1"/>
  <c r="LJ83" i="1" a="1"/>
  <c r="LJ83" i="1"/>
  <c r="LI83" i="1"/>
  <c r="LH84" i="1" a="1"/>
  <c r="LH84" i="1"/>
  <c r="LJ84" i="1" a="1"/>
  <c r="LJ84" i="1"/>
  <c r="LI84" i="1"/>
  <c r="LH85" i="1" a="1"/>
  <c r="LH85" i="1"/>
  <c r="LJ85" i="1" a="1"/>
  <c r="LJ85" i="1"/>
  <c r="LI85" i="1"/>
  <c r="LH86" i="1" a="1"/>
  <c r="LH86" i="1"/>
  <c r="LJ86" i="1" a="1"/>
  <c r="LJ86" i="1"/>
  <c r="LI86" i="1"/>
  <c r="LH87" i="1" a="1"/>
  <c r="LH87" i="1"/>
  <c r="LJ87" i="1" a="1"/>
  <c r="LJ87" i="1"/>
  <c r="LI87" i="1"/>
  <c r="LH88" i="1" a="1"/>
  <c r="LH88" i="1"/>
  <c r="LJ88" i="1" a="1"/>
  <c r="LJ88" i="1"/>
  <c r="LI88" i="1"/>
  <c r="LH89" i="1" a="1"/>
  <c r="LH89" i="1"/>
  <c r="LJ89" i="1" a="1"/>
  <c r="LJ89" i="1"/>
  <c r="LI89" i="1"/>
  <c r="LH90" i="1" a="1"/>
  <c r="LH90" i="1"/>
  <c r="LJ90" i="1" a="1"/>
  <c r="LJ90" i="1"/>
  <c r="LI90" i="1"/>
  <c r="LH91" i="1" a="1"/>
  <c r="LH91" i="1"/>
  <c r="LJ91" i="1" a="1"/>
  <c r="LJ91" i="1"/>
  <c r="LI91" i="1"/>
  <c r="LH92" i="1" a="1"/>
  <c r="LH92" i="1"/>
  <c r="LJ92" i="1" a="1"/>
  <c r="LJ92" i="1"/>
  <c r="LI92" i="1"/>
  <c r="LH93" i="1" a="1"/>
  <c r="LH93" i="1"/>
  <c r="LJ93" i="1" a="1"/>
  <c r="LJ93" i="1"/>
  <c r="LI93" i="1"/>
  <c r="LH94" i="1" a="1"/>
  <c r="LH94" i="1"/>
  <c r="LJ94" i="1" a="1"/>
  <c r="LJ94" i="1"/>
  <c r="LI94" i="1"/>
  <c r="LH95" i="1" a="1"/>
  <c r="LH95" i="1"/>
  <c r="LJ95" i="1" a="1"/>
  <c r="LJ95" i="1"/>
  <c r="LI95" i="1"/>
  <c r="LH96" i="1" a="1"/>
  <c r="LH96" i="1"/>
  <c r="LJ96" i="1" a="1"/>
  <c r="LJ96" i="1"/>
  <c r="LI96" i="1"/>
  <c r="LH97" i="1" a="1"/>
  <c r="LH97" i="1"/>
  <c r="LJ97" i="1" a="1"/>
  <c r="LJ97" i="1"/>
  <c r="LI97" i="1"/>
  <c r="LH98" i="1" a="1"/>
  <c r="LH98" i="1"/>
  <c r="LJ98" i="1" a="1"/>
  <c r="LJ98" i="1"/>
  <c r="LI98" i="1"/>
  <c r="LH99" i="1" a="1"/>
  <c r="LH99" i="1"/>
  <c r="LJ99" i="1" a="1"/>
  <c r="LJ99" i="1"/>
  <c r="LI99" i="1"/>
  <c r="LH100" i="1" a="1"/>
  <c r="LH100" i="1"/>
  <c r="LJ100" i="1" a="1"/>
  <c r="LJ100" i="1"/>
  <c r="LI100" i="1"/>
  <c r="LH101" i="1" a="1"/>
  <c r="LH101" i="1"/>
  <c r="LJ101" i="1" a="1"/>
  <c r="LJ101" i="1"/>
  <c r="LI101" i="1"/>
  <c r="LH102" i="1" a="1"/>
  <c r="LH102" i="1"/>
  <c r="LJ102" i="1" a="1"/>
  <c r="LJ102" i="1"/>
  <c r="LI102" i="1"/>
  <c r="LH103" i="1" a="1"/>
  <c r="LH103" i="1"/>
  <c r="LJ103" i="1" a="1"/>
  <c r="LJ103" i="1"/>
  <c r="LI103" i="1"/>
  <c r="LH104" i="1" a="1"/>
  <c r="LH104" i="1"/>
  <c r="LJ104" i="1" a="1"/>
  <c r="LJ104" i="1"/>
  <c r="LI104" i="1"/>
  <c r="LH105" i="1" a="1"/>
  <c r="LH105" i="1"/>
  <c r="LJ105" i="1" a="1"/>
  <c r="LJ105" i="1"/>
  <c r="LI105" i="1"/>
  <c r="LH106" i="1" a="1"/>
  <c r="LH106" i="1"/>
  <c r="LJ106" i="1" a="1"/>
  <c r="LJ106" i="1"/>
  <c r="LI106" i="1"/>
  <c r="LH107" i="1" a="1"/>
  <c r="LH107" i="1"/>
  <c r="LJ107" i="1" a="1"/>
  <c r="LJ107" i="1"/>
  <c r="LI107" i="1"/>
  <c r="LH108" i="1" a="1"/>
  <c r="LH108" i="1"/>
  <c r="LJ108" i="1" a="1"/>
  <c r="LJ108" i="1"/>
  <c r="LI108" i="1"/>
  <c r="LH109" i="1" a="1"/>
  <c r="LH109" i="1"/>
  <c r="LJ109" i="1" a="1"/>
  <c r="LJ109" i="1"/>
  <c r="LI109" i="1"/>
  <c r="LH110" i="1" a="1"/>
  <c r="LH110" i="1"/>
  <c r="LJ110" i="1" a="1"/>
  <c r="LJ110" i="1"/>
  <c r="LI110" i="1"/>
  <c r="LH111" i="1" a="1"/>
  <c r="LH111" i="1"/>
  <c r="LJ111" i="1" a="1"/>
  <c r="LJ111" i="1"/>
  <c r="LI111" i="1"/>
  <c r="LH112" i="1" a="1"/>
  <c r="LH112" i="1"/>
  <c r="LJ112" i="1" a="1"/>
  <c r="LJ112" i="1"/>
  <c r="LI112" i="1"/>
  <c r="LH113" i="1" a="1"/>
  <c r="LH113" i="1"/>
  <c r="LJ113" i="1" a="1"/>
  <c r="LJ113" i="1"/>
  <c r="LI113" i="1"/>
  <c r="LH114" i="1" a="1"/>
  <c r="LH114" i="1"/>
  <c r="LJ114" i="1" a="1"/>
  <c r="LJ114" i="1"/>
  <c r="LI114" i="1"/>
  <c r="LH115" i="1" a="1"/>
  <c r="LH115" i="1"/>
  <c r="LJ115" i="1" a="1"/>
  <c r="LJ115" i="1"/>
  <c r="LI115" i="1"/>
  <c r="LH116" i="1" a="1"/>
  <c r="LH116" i="1"/>
  <c r="LJ116" i="1" a="1"/>
  <c r="LJ116" i="1"/>
  <c r="LI116" i="1"/>
  <c r="LH117" i="1" a="1"/>
  <c r="LH117" i="1"/>
  <c r="LJ117" i="1" a="1"/>
  <c r="LJ117" i="1"/>
  <c r="LI117" i="1"/>
  <c r="LH118" i="1" a="1"/>
  <c r="LH118" i="1"/>
  <c r="LJ118" i="1" a="1"/>
  <c r="LJ118" i="1"/>
  <c r="LI118" i="1"/>
  <c r="LH119" i="1" a="1"/>
  <c r="LH119" i="1"/>
  <c r="LJ119" i="1" a="1"/>
  <c r="LJ119" i="1"/>
  <c r="LI119" i="1"/>
  <c r="LH120" i="1" a="1"/>
  <c r="LH120" i="1"/>
  <c r="LJ120" i="1" a="1"/>
  <c r="LJ120" i="1"/>
  <c r="LI120" i="1"/>
  <c r="LH121" i="1" a="1"/>
  <c r="LH121" i="1"/>
  <c r="LJ121" i="1" a="1"/>
  <c r="LJ121" i="1"/>
  <c r="LI121" i="1"/>
  <c r="LH122" i="1" a="1"/>
  <c r="LH122" i="1"/>
  <c r="LJ122" i="1" a="1"/>
  <c r="LJ122" i="1"/>
  <c r="LI122" i="1"/>
  <c r="LH123" i="1" a="1"/>
  <c r="LH123" i="1"/>
  <c r="LJ123" i="1" a="1"/>
  <c r="LJ123" i="1"/>
  <c r="LI123" i="1"/>
  <c r="LH124" i="1" a="1"/>
  <c r="LH124" i="1"/>
  <c r="LJ124" i="1" a="1"/>
  <c r="LJ124" i="1"/>
  <c r="LI124" i="1"/>
  <c r="LH125" i="1" a="1"/>
  <c r="LH125" i="1"/>
  <c r="LJ125" i="1" a="1"/>
  <c r="LJ125" i="1"/>
  <c r="LI125" i="1"/>
  <c r="LH126" i="1" a="1"/>
  <c r="LH126" i="1"/>
  <c r="LJ126" i="1" a="1"/>
  <c r="LJ126" i="1"/>
  <c r="LI126" i="1"/>
  <c r="LH127" i="1" a="1"/>
  <c r="LH127" i="1"/>
  <c r="LJ127" i="1" a="1"/>
  <c r="LJ127" i="1"/>
  <c r="LI127" i="1"/>
  <c r="LH128" i="1" a="1"/>
  <c r="LH128" i="1"/>
  <c r="LJ128" i="1" a="1"/>
  <c r="LJ128" i="1"/>
  <c r="LI128" i="1"/>
  <c r="LH129" i="1" a="1"/>
  <c r="LH129" i="1"/>
  <c r="LJ129" i="1" a="1"/>
  <c r="LJ129" i="1"/>
  <c r="LI129" i="1"/>
  <c r="LH130" i="1" a="1"/>
  <c r="LH130" i="1"/>
  <c r="LJ130" i="1" a="1"/>
  <c r="LJ130" i="1"/>
  <c r="LI130" i="1"/>
  <c r="LH131" i="1" a="1"/>
  <c r="LH131" i="1"/>
  <c r="LJ131" i="1" a="1"/>
  <c r="LJ131" i="1"/>
  <c r="LI131" i="1"/>
  <c r="LH132" i="1" a="1"/>
  <c r="LH132" i="1"/>
  <c r="LJ132" i="1" a="1"/>
  <c r="LJ132" i="1"/>
  <c r="LI132" i="1"/>
  <c r="LH133" i="1" a="1"/>
  <c r="LH133" i="1"/>
  <c r="LJ133" i="1" a="1"/>
  <c r="LJ133" i="1"/>
  <c r="LI133" i="1"/>
  <c r="LH134" i="1" a="1"/>
  <c r="LH134" i="1"/>
  <c r="LJ134" i="1" a="1"/>
  <c r="LJ134" i="1"/>
  <c r="LI134" i="1"/>
  <c r="LH135" i="1" a="1"/>
  <c r="LH135" i="1"/>
  <c r="LJ135" i="1" a="1"/>
  <c r="LJ135" i="1"/>
  <c r="LI135" i="1"/>
  <c r="LH136" i="1" a="1"/>
  <c r="LH136" i="1"/>
  <c r="LJ136" i="1" a="1"/>
  <c r="LJ136" i="1"/>
  <c r="LI136" i="1"/>
  <c r="LH137" i="1" a="1"/>
  <c r="LH137" i="1"/>
  <c r="LJ137" i="1" a="1"/>
  <c r="LJ137" i="1"/>
  <c r="LI137" i="1"/>
  <c r="LH138" i="1" a="1"/>
  <c r="LH138" i="1"/>
  <c r="LJ138" i="1" a="1"/>
  <c r="LJ138" i="1"/>
  <c r="LI138" i="1"/>
  <c r="LH139" i="1" a="1"/>
  <c r="LH139" i="1"/>
  <c r="LJ139" i="1" a="1"/>
  <c r="LJ139" i="1"/>
  <c r="LI139" i="1"/>
  <c r="LH140" i="1" a="1"/>
  <c r="LH140" i="1"/>
  <c r="LJ140" i="1" a="1"/>
  <c r="LJ140" i="1"/>
  <c r="LI140" i="1"/>
  <c r="LH141" i="1" a="1"/>
  <c r="LH141" i="1"/>
  <c r="LJ141" i="1" a="1"/>
  <c r="LJ141" i="1"/>
  <c r="LI141" i="1"/>
  <c r="LH142" i="1" a="1"/>
  <c r="LH142" i="1"/>
  <c r="LJ142" i="1" a="1"/>
  <c r="LJ142" i="1"/>
  <c r="LI142" i="1"/>
  <c r="LH143" i="1" a="1"/>
  <c r="LH143" i="1"/>
  <c r="LJ143" i="1" a="1"/>
  <c r="LJ143" i="1"/>
  <c r="LI143" i="1"/>
  <c r="LH144" i="1" a="1"/>
  <c r="LH144" i="1"/>
  <c r="LJ144" i="1" a="1"/>
  <c r="LJ144" i="1"/>
  <c r="LI144" i="1"/>
  <c r="LH145" i="1" a="1"/>
  <c r="LH145" i="1"/>
  <c r="LJ145" i="1" a="1"/>
  <c r="LJ145" i="1"/>
  <c r="LI145" i="1"/>
  <c r="LH146" i="1" a="1"/>
  <c r="LH146" i="1"/>
  <c r="LJ146" i="1" a="1"/>
  <c r="LJ146" i="1"/>
  <c r="LI146" i="1"/>
  <c r="LH147" i="1" a="1"/>
  <c r="LH147" i="1"/>
  <c r="LJ147" i="1" a="1"/>
  <c r="LJ147" i="1"/>
  <c r="LI147" i="1"/>
  <c r="LH148" i="1" a="1"/>
  <c r="LH148" i="1"/>
  <c r="LJ148" i="1" a="1"/>
  <c r="LJ148" i="1"/>
  <c r="LI148" i="1"/>
  <c r="LH149" i="1" a="1"/>
  <c r="LH149" i="1"/>
  <c r="LJ149" i="1" a="1"/>
  <c r="LJ149" i="1"/>
  <c r="LI149" i="1"/>
  <c r="LH150" i="1" a="1"/>
  <c r="LH150" i="1"/>
  <c r="LJ150" i="1" a="1"/>
  <c r="LJ150" i="1"/>
  <c r="LI150" i="1"/>
  <c r="MI1" i="1"/>
  <c r="MH2" i="1" a="1"/>
  <c r="MH2" i="1"/>
  <c r="MJ2" i="1" a="1"/>
  <c r="MJ2" i="1"/>
  <c r="MI2" i="1"/>
  <c r="MH3" i="1" a="1"/>
  <c r="MH3" i="1"/>
  <c r="MJ3" i="1" a="1"/>
  <c r="MJ3" i="1"/>
  <c r="MI3" i="1"/>
  <c r="MH4" i="1" a="1"/>
  <c r="MH4" i="1"/>
  <c r="MJ4" i="1" a="1"/>
  <c r="MJ4" i="1"/>
  <c r="MI4" i="1"/>
  <c r="MH5" i="1" a="1"/>
  <c r="MH5" i="1"/>
  <c r="MJ5" i="1" a="1"/>
  <c r="MJ5" i="1"/>
  <c r="MI5" i="1"/>
  <c r="MH6" i="1" a="1"/>
  <c r="MH6" i="1"/>
  <c r="MJ6" i="1" a="1"/>
  <c r="MJ6" i="1"/>
  <c r="MI6" i="1"/>
  <c r="MH7" i="1" a="1"/>
  <c r="MH7" i="1"/>
  <c r="MJ7" i="1" a="1"/>
  <c r="MJ7" i="1"/>
  <c r="MI7" i="1"/>
  <c r="MH8" i="1" a="1"/>
  <c r="MH8" i="1"/>
  <c r="MJ8" i="1" a="1"/>
  <c r="MJ8" i="1"/>
  <c r="MI8" i="1"/>
  <c r="MH9" i="1" a="1"/>
  <c r="MH9" i="1"/>
  <c r="MJ9" i="1" a="1"/>
  <c r="MJ9" i="1"/>
  <c r="MI9" i="1"/>
  <c r="MH10" i="1" a="1"/>
  <c r="MH10" i="1"/>
  <c r="MJ10" i="1" a="1"/>
  <c r="MJ10" i="1"/>
  <c r="MI10" i="1"/>
  <c r="MH11" i="1" a="1"/>
  <c r="MH11" i="1"/>
  <c r="MJ11" i="1" a="1"/>
  <c r="MJ11" i="1"/>
  <c r="MI11" i="1"/>
  <c r="MH12" i="1" a="1"/>
  <c r="MH12" i="1"/>
  <c r="MJ12" i="1" a="1"/>
  <c r="MJ12" i="1"/>
  <c r="MI12" i="1"/>
  <c r="MH13" i="1" a="1"/>
  <c r="MH13" i="1"/>
  <c r="MJ13" i="1" a="1"/>
  <c r="MJ13" i="1"/>
  <c r="MI13" i="1"/>
  <c r="MH14" i="1" a="1"/>
  <c r="MH14" i="1"/>
  <c r="MJ14" i="1" a="1"/>
  <c r="MJ14" i="1"/>
  <c r="MI14" i="1"/>
  <c r="MH15" i="1" a="1"/>
  <c r="MH15" i="1"/>
  <c r="MJ15" i="1" a="1"/>
  <c r="MJ15" i="1"/>
  <c r="MI15" i="1"/>
  <c r="MH16" i="1" a="1"/>
  <c r="MH16" i="1"/>
  <c r="MJ16" i="1" a="1"/>
  <c r="MJ16" i="1"/>
  <c r="MI16" i="1"/>
  <c r="MH17" i="1" a="1"/>
  <c r="MH17" i="1"/>
  <c r="MJ17" i="1" a="1"/>
  <c r="MJ17" i="1"/>
  <c r="MI17" i="1"/>
  <c r="MH18" i="1" a="1"/>
  <c r="MH18" i="1"/>
  <c r="MJ18" i="1" a="1"/>
  <c r="MJ18" i="1"/>
  <c r="MI18" i="1"/>
  <c r="MH19" i="1" a="1"/>
  <c r="MH19" i="1"/>
  <c r="MJ19" i="1" a="1"/>
  <c r="MJ19" i="1"/>
  <c r="MI19" i="1"/>
  <c r="MH20" i="1" a="1"/>
  <c r="MH20" i="1"/>
  <c r="MJ20" i="1" a="1"/>
  <c r="MJ20" i="1"/>
  <c r="MI20" i="1"/>
  <c r="MH21" i="1" a="1"/>
  <c r="MH21" i="1"/>
  <c r="MJ21" i="1" a="1"/>
  <c r="MJ21" i="1"/>
  <c r="MI21" i="1"/>
  <c r="MH22" i="1" a="1"/>
  <c r="MH22" i="1"/>
  <c r="MJ22" i="1" a="1"/>
  <c r="MJ22" i="1"/>
  <c r="MI22" i="1"/>
  <c r="MH23" i="1" a="1"/>
  <c r="MH23" i="1"/>
  <c r="MJ23" i="1" a="1"/>
  <c r="MJ23" i="1"/>
  <c r="MI23" i="1"/>
  <c r="MH24" i="1" a="1"/>
  <c r="MH24" i="1"/>
  <c r="MJ24" i="1" a="1"/>
  <c r="MJ24" i="1"/>
  <c r="MI24" i="1"/>
  <c r="MH25" i="1" a="1"/>
  <c r="MH25" i="1"/>
  <c r="MJ25" i="1" a="1"/>
  <c r="MJ25" i="1"/>
  <c r="MI25" i="1"/>
  <c r="MH26" i="1" a="1"/>
  <c r="MH26" i="1"/>
  <c r="MJ26" i="1" a="1"/>
  <c r="MJ26" i="1"/>
  <c r="MI26" i="1"/>
  <c r="MH27" i="1" a="1"/>
  <c r="MH27" i="1"/>
  <c r="MJ27" i="1" a="1"/>
  <c r="MJ27" i="1"/>
  <c r="MI27" i="1"/>
  <c r="MH28" i="1" a="1"/>
  <c r="MH28" i="1"/>
  <c r="MJ28" i="1" a="1"/>
  <c r="MJ28" i="1"/>
  <c r="MI28" i="1"/>
  <c r="MH29" i="1" a="1"/>
  <c r="MH29" i="1"/>
  <c r="MJ29" i="1" a="1"/>
  <c r="MJ29" i="1"/>
  <c r="MI29" i="1"/>
  <c r="MH30" i="1" a="1"/>
  <c r="MH30" i="1"/>
  <c r="MJ30" i="1" a="1"/>
  <c r="MJ30" i="1"/>
  <c r="MI30" i="1"/>
  <c r="MH31" i="1" a="1"/>
  <c r="MH31" i="1"/>
  <c r="MJ31" i="1" a="1"/>
  <c r="MJ31" i="1"/>
  <c r="MI31" i="1"/>
  <c r="MH32" i="1" a="1"/>
  <c r="MH32" i="1"/>
  <c r="MJ32" i="1" a="1"/>
  <c r="MJ32" i="1"/>
  <c r="MI32" i="1"/>
  <c r="MH33" i="1" a="1"/>
  <c r="MH33" i="1"/>
  <c r="MJ33" i="1" a="1"/>
  <c r="MJ33" i="1"/>
  <c r="MI33" i="1"/>
  <c r="MH34" i="1" a="1"/>
  <c r="MH34" i="1"/>
  <c r="MJ34" i="1" a="1"/>
  <c r="MJ34" i="1"/>
  <c r="MI34" i="1"/>
  <c r="MH35" i="1" a="1"/>
  <c r="MH35" i="1"/>
  <c r="MJ35" i="1" a="1"/>
  <c r="MJ35" i="1"/>
  <c r="MI35" i="1"/>
  <c r="MH36" i="1" a="1"/>
  <c r="MH36" i="1"/>
  <c r="MJ36" i="1" a="1"/>
  <c r="MJ36" i="1"/>
  <c r="MI36" i="1"/>
  <c r="MH37" i="1" a="1"/>
  <c r="MH37" i="1"/>
  <c r="MJ37" i="1" a="1"/>
  <c r="MJ37" i="1"/>
  <c r="MI37" i="1"/>
  <c r="MH38" i="1" a="1"/>
  <c r="MH38" i="1"/>
  <c r="MJ38" i="1" a="1"/>
  <c r="MJ38" i="1"/>
  <c r="MI38" i="1"/>
  <c r="MH39" i="1" a="1"/>
  <c r="MH39" i="1"/>
  <c r="MJ39" i="1" a="1"/>
  <c r="MJ39" i="1"/>
  <c r="MI39" i="1"/>
  <c r="MH40" i="1" a="1"/>
  <c r="MH40" i="1"/>
  <c r="MJ40" i="1" a="1"/>
  <c r="MJ40" i="1"/>
  <c r="MI40" i="1"/>
  <c r="MH41" i="1" a="1"/>
  <c r="MH41" i="1"/>
  <c r="MJ41" i="1" a="1"/>
  <c r="MJ41" i="1"/>
  <c r="MI41" i="1"/>
  <c r="MH42" i="1" a="1"/>
  <c r="MH42" i="1"/>
  <c r="MJ42" i="1" a="1"/>
  <c r="MJ42" i="1"/>
  <c r="MI42" i="1"/>
  <c r="MH43" i="1" a="1"/>
  <c r="MH43" i="1"/>
  <c r="MJ43" i="1" a="1"/>
  <c r="MJ43" i="1"/>
  <c r="MI43" i="1"/>
  <c r="MH44" i="1" a="1"/>
  <c r="MH44" i="1"/>
  <c r="MJ44" i="1" a="1"/>
  <c r="MJ44" i="1"/>
  <c r="MI44" i="1"/>
  <c r="MH45" i="1" a="1"/>
  <c r="MH45" i="1"/>
  <c r="MJ45" i="1" a="1"/>
  <c r="MJ45" i="1"/>
  <c r="MI45" i="1"/>
  <c r="MH46" i="1" a="1"/>
  <c r="MH46" i="1"/>
  <c r="MJ46" i="1" a="1"/>
  <c r="MJ46" i="1"/>
  <c r="MI46" i="1"/>
  <c r="MH47" i="1" a="1"/>
  <c r="MH47" i="1"/>
  <c r="MJ47" i="1" a="1"/>
  <c r="MJ47" i="1"/>
  <c r="MI47" i="1"/>
  <c r="MH48" i="1" a="1"/>
  <c r="MH48" i="1"/>
  <c r="MJ48" i="1" a="1"/>
  <c r="MJ48" i="1"/>
  <c r="MI48" i="1"/>
  <c r="MH49" i="1" a="1"/>
  <c r="MH49" i="1"/>
  <c r="MJ49" i="1" a="1"/>
  <c r="MJ49" i="1"/>
  <c r="MI49" i="1"/>
  <c r="MH50" i="1" a="1"/>
  <c r="MH50" i="1"/>
  <c r="MJ50" i="1" a="1"/>
  <c r="MJ50" i="1"/>
  <c r="MI50" i="1"/>
  <c r="MH51" i="1" a="1"/>
  <c r="MH51" i="1"/>
  <c r="MJ51" i="1" a="1"/>
  <c r="MJ51" i="1"/>
  <c r="MI51" i="1"/>
  <c r="MH52" i="1" a="1"/>
  <c r="MH52" i="1"/>
  <c r="MJ52" i="1" a="1"/>
  <c r="MJ52" i="1"/>
  <c r="MI52" i="1"/>
  <c r="MH53" i="1" a="1"/>
  <c r="MH53" i="1"/>
  <c r="MJ53" i="1" a="1"/>
  <c r="MJ53" i="1"/>
  <c r="MI53" i="1"/>
  <c r="MH54" i="1" a="1"/>
  <c r="MH54" i="1"/>
  <c r="MJ54" i="1" a="1"/>
  <c r="MJ54" i="1"/>
  <c r="MI54" i="1"/>
  <c r="MH55" i="1" a="1"/>
  <c r="MH55" i="1"/>
  <c r="MJ55" i="1" a="1"/>
  <c r="MJ55" i="1"/>
  <c r="MI55" i="1"/>
  <c r="MH56" i="1" a="1"/>
  <c r="MH56" i="1"/>
  <c r="MJ56" i="1" a="1"/>
  <c r="MJ56" i="1"/>
  <c r="MI56" i="1"/>
  <c r="MH57" i="1" a="1"/>
  <c r="MH57" i="1"/>
  <c r="MJ57" i="1" a="1"/>
  <c r="MJ57" i="1"/>
  <c r="MI57" i="1"/>
  <c r="MH58" i="1" a="1"/>
  <c r="MH58" i="1"/>
  <c r="MJ58" i="1" a="1"/>
  <c r="MJ58" i="1"/>
  <c r="MI58" i="1"/>
  <c r="MH59" i="1" a="1"/>
  <c r="MH59" i="1"/>
  <c r="MJ59" i="1" a="1"/>
  <c r="MJ59" i="1"/>
  <c r="MI59" i="1"/>
  <c r="MH60" i="1" a="1"/>
  <c r="MH60" i="1"/>
  <c r="MJ60" i="1" a="1"/>
  <c r="MJ60" i="1"/>
  <c r="MI60" i="1"/>
  <c r="MH61" i="1" a="1"/>
  <c r="MH61" i="1"/>
  <c r="MJ61" i="1" a="1"/>
  <c r="MJ61" i="1"/>
  <c r="MI61" i="1"/>
  <c r="MH62" i="1" a="1"/>
  <c r="MH62" i="1"/>
  <c r="MJ62" i="1" a="1"/>
  <c r="MJ62" i="1"/>
  <c r="MI62" i="1"/>
  <c r="MH63" i="1" a="1"/>
  <c r="MH63" i="1"/>
  <c r="MJ63" i="1" a="1"/>
  <c r="MJ63" i="1"/>
  <c r="MI63" i="1"/>
  <c r="MH64" i="1" a="1"/>
  <c r="MH64" i="1"/>
  <c r="MJ64" i="1" a="1"/>
  <c r="MJ64" i="1"/>
  <c r="MI64" i="1"/>
  <c r="MH65" i="1" a="1"/>
  <c r="MH65" i="1"/>
  <c r="MJ65" i="1" a="1"/>
  <c r="MJ65" i="1"/>
  <c r="MI65" i="1"/>
  <c r="MH66" i="1" a="1"/>
  <c r="MH66" i="1"/>
  <c r="MJ66" i="1" a="1"/>
  <c r="MJ66" i="1"/>
  <c r="MI66" i="1"/>
  <c r="MH67" i="1" a="1"/>
  <c r="MH67" i="1"/>
  <c r="MJ67" i="1" a="1"/>
  <c r="MJ67" i="1"/>
  <c r="MI67" i="1"/>
  <c r="MH68" i="1" a="1"/>
  <c r="MH68" i="1"/>
  <c r="MJ68" i="1" a="1"/>
  <c r="MJ68" i="1"/>
  <c r="MI68" i="1"/>
  <c r="MH69" i="1" a="1"/>
  <c r="MH69" i="1"/>
  <c r="MJ69" i="1" a="1"/>
  <c r="MJ69" i="1"/>
  <c r="MI69" i="1"/>
  <c r="MH70" i="1" a="1"/>
  <c r="MH70" i="1"/>
  <c r="MJ70" i="1" a="1"/>
  <c r="MJ70" i="1"/>
  <c r="MI70" i="1"/>
  <c r="MH71" i="1" a="1"/>
  <c r="MH71" i="1"/>
  <c r="MJ71" i="1" a="1"/>
  <c r="MJ71" i="1"/>
  <c r="MI71" i="1"/>
  <c r="MH72" i="1" a="1"/>
  <c r="MH72" i="1"/>
  <c r="MJ72" i="1" a="1"/>
  <c r="MJ72" i="1"/>
  <c r="MI72" i="1"/>
  <c r="MH73" i="1" a="1"/>
  <c r="MH73" i="1"/>
  <c r="MJ73" i="1" a="1"/>
  <c r="MJ73" i="1"/>
  <c r="MI73" i="1"/>
  <c r="MH74" i="1" a="1"/>
  <c r="MH74" i="1"/>
  <c r="MJ74" i="1" a="1"/>
  <c r="MJ74" i="1"/>
  <c r="MI74" i="1"/>
  <c r="MH75" i="1" a="1"/>
  <c r="MH75" i="1"/>
  <c r="MJ75" i="1" a="1"/>
  <c r="MJ75" i="1"/>
  <c r="MI75" i="1"/>
  <c r="MH76" i="1" a="1"/>
  <c r="MH76" i="1"/>
  <c r="MJ76" i="1" a="1"/>
  <c r="MJ76" i="1"/>
  <c r="MI76" i="1"/>
  <c r="MH77" i="1" a="1"/>
  <c r="MH77" i="1"/>
  <c r="MJ77" i="1" a="1"/>
  <c r="MJ77" i="1"/>
  <c r="MI77" i="1"/>
  <c r="MH78" i="1" a="1"/>
  <c r="MH78" i="1"/>
  <c r="MJ78" i="1" a="1"/>
  <c r="MJ78" i="1"/>
  <c r="MI78" i="1"/>
  <c r="MH79" i="1" a="1"/>
  <c r="MH79" i="1"/>
  <c r="MJ79" i="1" a="1"/>
  <c r="MJ79" i="1"/>
  <c r="MI79" i="1"/>
  <c r="MH80" i="1" a="1"/>
  <c r="MH80" i="1"/>
  <c r="MJ80" i="1" a="1"/>
  <c r="MJ80" i="1"/>
  <c r="MI80" i="1"/>
  <c r="MH81" i="1" a="1"/>
  <c r="MH81" i="1"/>
  <c r="MJ81" i="1" a="1"/>
  <c r="MJ81" i="1"/>
  <c r="MI81" i="1"/>
  <c r="MH82" i="1" a="1"/>
  <c r="MH82" i="1"/>
  <c r="MJ82" i="1" a="1"/>
  <c r="MJ82" i="1"/>
  <c r="MI82" i="1"/>
  <c r="MH83" i="1" a="1"/>
  <c r="MH83" i="1"/>
  <c r="MJ83" i="1" a="1"/>
  <c r="MJ83" i="1"/>
  <c r="MI83" i="1"/>
  <c r="MH84" i="1" a="1"/>
  <c r="MH84" i="1"/>
  <c r="MJ84" i="1" a="1"/>
  <c r="MJ84" i="1"/>
  <c r="MI84" i="1"/>
  <c r="MH85" i="1" a="1"/>
  <c r="MH85" i="1"/>
  <c r="MJ85" i="1" a="1"/>
  <c r="MJ85" i="1"/>
  <c r="MI85" i="1"/>
  <c r="MH86" i="1" a="1"/>
  <c r="MH86" i="1"/>
  <c r="MJ86" i="1" a="1"/>
  <c r="MJ86" i="1"/>
  <c r="MI86" i="1"/>
  <c r="MH87" i="1" a="1"/>
  <c r="MH87" i="1"/>
  <c r="MJ87" i="1" a="1"/>
  <c r="MJ87" i="1"/>
  <c r="MI87" i="1"/>
  <c r="MH88" i="1" a="1"/>
  <c r="MH88" i="1"/>
  <c r="MJ88" i="1" a="1"/>
  <c r="MJ88" i="1"/>
  <c r="MI88" i="1"/>
  <c r="MH89" i="1" a="1"/>
  <c r="MH89" i="1"/>
  <c r="MJ89" i="1" a="1"/>
  <c r="MJ89" i="1"/>
  <c r="MI89" i="1"/>
  <c r="MH90" i="1" a="1"/>
  <c r="MH90" i="1"/>
  <c r="MJ90" i="1" a="1"/>
  <c r="MJ90" i="1"/>
  <c r="MI90" i="1"/>
  <c r="MH91" i="1" a="1"/>
  <c r="MH91" i="1"/>
  <c r="MJ91" i="1" a="1"/>
  <c r="MJ91" i="1"/>
  <c r="MI91" i="1"/>
  <c r="MH92" i="1" a="1"/>
  <c r="MH92" i="1"/>
  <c r="MJ92" i="1" a="1"/>
  <c r="MJ92" i="1"/>
  <c r="MI92" i="1"/>
  <c r="MH93" i="1" a="1"/>
  <c r="MH93" i="1"/>
  <c r="MJ93" i="1" a="1"/>
  <c r="MJ93" i="1"/>
  <c r="MI93" i="1"/>
  <c r="MH94" i="1" a="1"/>
  <c r="MH94" i="1"/>
  <c r="MJ94" i="1" a="1"/>
  <c r="MJ94" i="1"/>
  <c r="MI94" i="1"/>
  <c r="MH95" i="1" a="1"/>
  <c r="MH95" i="1"/>
  <c r="MJ95" i="1" a="1"/>
  <c r="MJ95" i="1"/>
  <c r="MI95" i="1"/>
  <c r="MH96" i="1" a="1"/>
  <c r="MH96" i="1"/>
  <c r="MJ96" i="1" a="1"/>
  <c r="MJ96" i="1"/>
  <c r="MI96" i="1"/>
  <c r="MH97" i="1" a="1"/>
  <c r="MH97" i="1"/>
  <c r="MJ97" i="1" a="1"/>
  <c r="MJ97" i="1"/>
  <c r="MI97" i="1"/>
  <c r="MH98" i="1" a="1"/>
  <c r="MH98" i="1"/>
  <c r="MJ98" i="1" a="1"/>
  <c r="MJ98" i="1"/>
  <c r="MI98" i="1"/>
  <c r="MH99" i="1" a="1"/>
  <c r="MH99" i="1"/>
  <c r="MJ99" i="1" a="1"/>
  <c r="MJ99" i="1"/>
  <c r="MI99" i="1"/>
  <c r="MH100" i="1" a="1"/>
  <c r="MH100" i="1"/>
  <c r="MJ100" i="1" a="1"/>
  <c r="MJ100" i="1"/>
  <c r="MI100" i="1"/>
  <c r="MH101" i="1" a="1"/>
  <c r="MH101" i="1"/>
  <c r="MJ101" i="1" a="1"/>
  <c r="MJ101" i="1"/>
  <c r="MI101" i="1"/>
  <c r="MH102" i="1" a="1"/>
  <c r="MH102" i="1"/>
  <c r="MJ102" i="1" a="1"/>
  <c r="MJ102" i="1"/>
  <c r="MI102" i="1"/>
  <c r="MH103" i="1" a="1"/>
  <c r="MH103" i="1"/>
  <c r="MJ103" i="1" a="1"/>
  <c r="MJ103" i="1"/>
  <c r="MI103" i="1"/>
  <c r="MH104" i="1" a="1"/>
  <c r="MH104" i="1"/>
  <c r="MJ104" i="1" a="1"/>
  <c r="MJ104" i="1"/>
  <c r="MI104" i="1"/>
  <c r="MH105" i="1" a="1"/>
  <c r="MH105" i="1"/>
  <c r="MJ105" i="1" a="1"/>
  <c r="MJ105" i="1"/>
  <c r="MI105" i="1"/>
  <c r="MH106" i="1" a="1"/>
  <c r="MH106" i="1"/>
  <c r="MJ106" i="1" a="1"/>
  <c r="MJ106" i="1"/>
  <c r="MI106" i="1"/>
  <c r="MH107" i="1" a="1"/>
  <c r="MH107" i="1"/>
  <c r="MJ107" i="1" a="1"/>
  <c r="MJ107" i="1"/>
  <c r="MI107" i="1"/>
  <c r="MH108" i="1" a="1"/>
  <c r="MH108" i="1"/>
  <c r="MJ108" i="1" a="1"/>
  <c r="MJ108" i="1"/>
  <c r="MI108" i="1"/>
  <c r="MH109" i="1" a="1"/>
  <c r="MH109" i="1"/>
  <c r="MJ109" i="1" a="1"/>
  <c r="MJ109" i="1"/>
  <c r="MI109" i="1"/>
  <c r="MH110" i="1" a="1"/>
  <c r="MH110" i="1"/>
  <c r="MJ110" i="1" a="1"/>
  <c r="MJ110" i="1"/>
  <c r="MI110" i="1"/>
  <c r="MH111" i="1" a="1"/>
  <c r="MH111" i="1"/>
  <c r="MJ111" i="1" a="1"/>
  <c r="MJ111" i="1"/>
  <c r="MI111" i="1"/>
  <c r="MH112" i="1" a="1"/>
  <c r="MH112" i="1"/>
  <c r="MJ112" i="1" a="1"/>
  <c r="MJ112" i="1"/>
  <c r="MI112" i="1"/>
  <c r="MH113" i="1" a="1"/>
  <c r="MH113" i="1"/>
  <c r="MJ113" i="1" a="1"/>
  <c r="MJ113" i="1"/>
  <c r="MI113" i="1"/>
  <c r="MH114" i="1" a="1"/>
  <c r="MH114" i="1"/>
  <c r="MJ114" i="1" a="1"/>
  <c r="MJ114" i="1"/>
  <c r="MI114" i="1"/>
  <c r="MH115" i="1" a="1"/>
  <c r="MH115" i="1"/>
  <c r="MJ115" i="1" a="1"/>
  <c r="MJ115" i="1"/>
  <c r="MI115" i="1"/>
  <c r="MH116" i="1" a="1"/>
  <c r="MH116" i="1"/>
  <c r="MJ116" i="1" a="1"/>
  <c r="MJ116" i="1"/>
  <c r="MI116" i="1"/>
  <c r="MH117" i="1" a="1"/>
  <c r="MH117" i="1"/>
  <c r="MJ117" i="1" a="1"/>
  <c r="MJ117" i="1"/>
  <c r="MI117" i="1"/>
  <c r="MH118" i="1" a="1"/>
  <c r="MH118" i="1"/>
  <c r="MJ118" i="1" a="1"/>
  <c r="MJ118" i="1"/>
  <c r="MI118" i="1"/>
  <c r="MH119" i="1" a="1"/>
  <c r="MH119" i="1"/>
  <c r="MJ119" i="1" a="1"/>
  <c r="MJ119" i="1"/>
  <c r="MI119" i="1"/>
  <c r="MH120" i="1" a="1"/>
  <c r="MH120" i="1"/>
  <c r="MJ120" i="1" a="1"/>
  <c r="MJ120" i="1"/>
  <c r="MI120" i="1"/>
  <c r="MH121" i="1" a="1"/>
  <c r="MH121" i="1"/>
  <c r="MJ121" i="1" a="1"/>
  <c r="MJ121" i="1"/>
  <c r="MI121" i="1"/>
  <c r="MH122" i="1" a="1"/>
  <c r="MH122" i="1"/>
  <c r="MJ122" i="1" a="1"/>
  <c r="MJ122" i="1"/>
  <c r="MI122" i="1"/>
  <c r="MH123" i="1" a="1"/>
  <c r="MH123" i="1"/>
  <c r="MJ123" i="1" a="1"/>
  <c r="MJ123" i="1"/>
  <c r="MI123" i="1"/>
  <c r="MH124" i="1" a="1"/>
  <c r="MH124" i="1"/>
  <c r="MJ124" i="1" a="1"/>
  <c r="MJ124" i="1"/>
  <c r="MI124" i="1"/>
  <c r="MH125" i="1" a="1"/>
  <c r="MH125" i="1"/>
  <c r="MJ125" i="1" a="1"/>
  <c r="MJ125" i="1"/>
  <c r="MI125" i="1"/>
  <c r="MH126" i="1" a="1"/>
  <c r="MH126" i="1"/>
  <c r="MJ126" i="1" a="1"/>
  <c r="MJ126" i="1"/>
  <c r="MI126" i="1"/>
  <c r="MH127" i="1" a="1"/>
  <c r="MH127" i="1"/>
  <c r="MJ127" i="1" a="1"/>
  <c r="MJ127" i="1"/>
  <c r="MI127" i="1"/>
  <c r="MH128" i="1" a="1"/>
  <c r="MH128" i="1"/>
  <c r="MJ128" i="1" a="1"/>
  <c r="MJ128" i="1"/>
  <c r="MI128" i="1"/>
  <c r="MH129" i="1" a="1"/>
  <c r="MH129" i="1"/>
  <c r="MJ129" i="1" a="1"/>
  <c r="MJ129" i="1"/>
  <c r="MI129" i="1"/>
  <c r="MH130" i="1" a="1"/>
  <c r="MH130" i="1"/>
  <c r="MJ130" i="1" a="1"/>
  <c r="MJ130" i="1"/>
  <c r="MI130" i="1"/>
  <c r="MH131" i="1" a="1"/>
  <c r="MH131" i="1"/>
  <c r="MJ131" i="1" a="1"/>
  <c r="MJ131" i="1"/>
  <c r="MI131" i="1"/>
  <c r="MH132" i="1" a="1"/>
  <c r="MH132" i="1"/>
  <c r="MJ132" i="1" a="1"/>
  <c r="MJ132" i="1"/>
  <c r="MI132" i="1"/>
  <c r="MH133" i="1" a="1"/>
  <c r="MH133" i="1"/>
  <c r="MJ133" i="1" a="1"/>
  <c r="MJ133" i="1"/>
  <c r="MI133" i="1"/>
  <c r="MH134" i="1" a="1"/>
  <c r="MH134" i="1"/>
  <c r="MJ134" i="1" a="1"/>
  <c r="MJ134" i="1"/>
  <c r="MI134" i="1"/>
  <c r="MH135" i="1" a="1"/>
  <c r="MH135" i="1"/>
  <c r="MJ135" i="1" a="1"/>
  <c r="MJ135" i="1"/>
  <c r="MI135" i="1"/>
  <c r="MH136" i="1" a="1"/>
  <c r="MH136" i="1"/>
  <c r="MJ136" i="1" a="1"/>
  <c r="MJ136" i="1"/>
  <c r="MI136" i="1"/>
  <c r="MH137" i="1" a="1"/>
  <c r="MH137" i="1"/>
  <c r="MJ137" i="1" a="1"/>
  <c r="MJ137" i="1"/>
  <c r="MI137" i="1"/>
  <c r="MH138" i="1" a="1"/>
  <c r="MH138" i="1"/>
  <c r="MJ138" i="1" a="1"/>
  <c r="MJ138" i="1"/>
  <c r="MI138" i="1"/>
  <c r="MH139" i="1" a="1"/>
  <c r="MH139" i="1"/>
  <c r="MJ139" i="1" a="1"/>
  <c r="MJ139" i="1"/>
  <c r="MI139" i="1"/>
  <c r="MH140" i="1" a="1"/>
  <c r="MH140" i="1"/>
  <c r="MJ140" i="1" a="1"/>
  <c r="MJ140" i="1"/>
  <c r="MI140" i="1"/>
  <c r="MH141" i="1" a="1"/>
  <c r="MH141" i="1"/>
  <c r="MJ141" i="1" a="1"/>
  <c r="MJ141" i="1"/>
  <c r="MI141" i="1"/>
  <c r="MH142" i="1" a="1"/>
  <c r="MH142" i="1"/>
  <c r="MJ142" i="1" a="1"/>
  <c r="MJ142" i="1"/>
  <c r="MI142" i="1"/>
  <c r="MH143" i="1" a="1"/>
  <c r="MH143" i="1"/>
  <c r="MJ143" i="1" a="1"/>
  <c r="MJ143" i="1"/>
  <c r="MI143" i="1"/>
  <c r="MH144" i="1" a="1"/>
  <c r="MH144" i="1"/>
  <c r="MJ144" i="1" a="1"/>
  <c r="MJ144" i="1"/>
  <c r="MI144" i="1"/>
  <c r="MH145" i="1" a="1"/>
  <c r="MH145" i="1"/>
  <c r="MJ145" i="1" a="1"/>
  <c r="MJ145" i="1"/>
  <c r="MI145" i="1"/>
  <c r="MH146" i="1" a="1"/>
  <c r="MH146" i="1"/>
  <c r="MJ146" i="1" a="1"/>
  <c r="MJ146" i="1"/>
  <c r="MI146" i="1"/>
  <c r="MH147" i="1" a="1"/>
  <c r="MH147" i="1"/>
  <c r="MJ147" i="1" a="1"/>
  <c r="MJ147" i="1"/>
  <c r="MI147" i="1"/>
  <c r="MH148" i="1" a="1"/>
  <c r="MH148" i="1"/>
  <c r="MJ148" i="1" a="1"/>
  <c r="MJ148" i="1"/>
  <c r="MI148" i="1"/>
  <c r="MH149" i="1" a="1"/>
  <c r="MH149" i="1"/>
  <c r="MJ149" i="1" a="1"/>
  <c r="MJ149" i="1"/>
  <c r="MI149" i="1"/>
  <c r="MH150" i="1" a="1"/>
  <c r="MH150" i="1"/>
  <c r="MJ150" i="1" a="1"/>
  <c r="MJ150" i="1"/>
  <c r="MI150" i="1"/>
  <c r="NI1" i="1"/>
  <c r="NH2" i="1" a="1"/>
  <c r="NH2" i="1"/>
  <c r="NJ2" i="1" a="1"/>
  <c r="NJ2" i="1"/>
  <c r="NI2" i="1"/>
  <c r="NH3" i="1" a="1"/>
  <c r="NH3" i="1"/>
  <c r="NJ3" i="1" a="1"/>
  <c r="NJ3" i="1"/>
  <c r="NI3" i="1"/>
  <c r="NH4" i="1" a="1"/>
  <c r="NH4" i="1"/>
  <c r="NJ4" i="1" a="1"/>
  <c r="NJ4" i="1"/>
  <c r="NI4" i="1"/>
  <c r="NH5" i="1" a="1"/>
  <c r="NH5" i="1"/>
  <c r="NJ5" i="1" a="1"/>
  <c r="NJ5" i="1"/>
  <c r="NI5" i="1"/>
  <c r="NH6" i="1" a="1"/>
  <c r="NH6" i="1"/>
  <c r="NJ6" i="1" a="1"/>
  <c r="NJ6" i="1"/>
  <c r="NI6" i="1"/>
  <c r="NH7" i="1" a="1"/>
  <c r="NH7" i="1"/>
  <c r="NJ7" i="1" a="1"/>
  <c r="NJ7" i="1"/>
  <c r="NI7" i="1"/>
  <c r="NH8" i="1" a="1"/>
  <c r="NH8" i="1"/>
  <c r="NJ8" i="1" a="1"/>
  <c r="NJ8" i="1"/>
  <c r="NI8" i="1"/>
  <c r="NH9" i="1" a="1"/>
  <c r="NH9" i="1"/>
  <c r="NJ9" i="1" a="1"/>
  <c r="NJ9" i="1"/>
  <c r="NI9" i="1"/>
  <c r="NH10" i="1" a="1"/>
  <c r="NH10" i="1"/>
  <c r="NJ10" i="1" a="1"/>
  <c r="NJ10" i="1"/>
  <c r="NI10" i="1"/>
  <c r="NH11" i="1" a="1"/>
  <c r="NH11" i="1"/>
  <c r="NJ11" i="1" a="1"/>
  <c r="NJ11" i="1"/>
  <c r="NI11" i="1"/>
  <c r="NH12" i="1" a="1"/>
  <c r="NH12" i="1"/>
  <c r="NJ12" i="1" a="1"/>
  <c r="NJ12" i="1"/>
  <c r="NI12" i="1"/>
  <c r="NH13" i="1" a="1"/>
  <c r="NH13" i="1"/>
  <c r="NJ13" i="1" a="1"/>
  <c r="NJ13" i="1"/>
  <c r="NI13" i="1"/>
  <c r="NH14" i="1" a="1"/>
  <c r="NH14" i="1"/>
  <c r="NJ14" i="1" a="1"/>
  <c r="NJ14" i="1"/>
  <c r="NI14" i="1"/>
  <c r="NH15" i="1" a="1"/>
  <c r="NH15" i="1"/>
  <c r="NJ15" i="1" a="1"/>
  <c r="NJ15" i="1"/>
  <c r="NI15" i="1"/>
  <c r="NH16" i="1" a="1"/>
  <c r="NH16" i="1"/>
  <c r="NJ16" i="1" a="1"/>
  <c r="NJ16" i="1"/>
  <c r="NI16" i="1"/>
  <c r="NH17" i="1" a="1"/>
  <c r="NH17" i="1"/>
  <c r="NJ17" i="1" a="1"/>
  <c r="NJ17" i="1"/>
  <c r="NI17" i="1"/>
  <c r="NH18" i="1" a="1"/>
  <c r="NH18" i="1"/>
  <c r="NJ18" i="1" a="1"/>
  <c r="NJ18" i="1"/>
  <c r="NI18" i="1"/>
  <c r="NH19" i="1" a="1"/>
  <c r="NH19" i="1"/>
  <c r="NJ19" i="1" a="1"/>
  <c r="NJ19" i="1"/>
  <c r="NI19" i="1"/>
  <c r="NH20" i="1" a="1"/>
  <c r="NH20" i="1"/>
  <c r="NJ20" i="1" a="1"/>
  <c r="NJ20" i="1"/>
  <c r="NI20" i="1"/>
  <c r="NH21" i="1" a="1"/>
  <c r="NH21" i="1"/>
  <c r="NJ21" i="1" a="1"/>
  <c r="NJ21" i="1"/>
  <c r="NI21" i="1"/>
  <c r="NH22" i="1" a="1"/>
  <c r="NH22" i="1"/>
  <c r="NJ22" i="1" a="1"/>
  <c r="NJ22" i="1"/>
  <c r="NI22" i="1"/>
  <c r="NH23" i="1" a="1"/>
  <c r="NH23" i="1"/>
  <c r="NJ23" i="1" a="1"/>
  <c r="NJ23" i="1"/>
  <c r="NI23" i="1"/>
  <c r="NH24" i="1" a="1"/>
  <c r="NH24" i="1"/>
  <c r="NJ24" i="1" a="1"/>
  <c r="NJ24" i="1"/>
  <c r="NI24" i="1"/>
  <c r="NH25" i="1" a="1"/>
  <c r="NH25" i="1"/>
  <c r="NJ25" i="1" a="1"/>
  <c r="NJ25" i="1"/>
  <c r="NI25" i="1"/>
  <c r="NH26" i="1" a="1"/>
  <c r="NH26" i="1"/>
  <c r="NJ26" i="1" a="1"/>
  <c r="NJ26" i="1"/>
  <c r="NI26" i="1"/>
  <c r="NH27" i="1" a="1"/>
  <c r="NH27" i="1"/>
  <c r="NJ27" i="1" a="1"/>
  <c r="NJ27" i="1"/>
  <c r="NI27" i="1"/>
  <c r="NH28" i="1" a="1"/>
  <c r="NH28" i="1"/>
  <c r="NJ28" i="1" a="1"/>
  <c r="NJ28" i="1"/>
  <c r="NI28" i="1"/>
  <c r="NH29" i="1" a="1"/>
  <c r="NH29" i="1"/>
  <c r="NJ29" i="1" a="1"/>
  <c r="NJ29" i="1"/>
  <c r="NI29" i="1"/>
  <c r="NH30" i="1" a="1"/>
  <c r="NH30" i="1"/>
  <c r="NJ30" i="1" a="1"/>
  <c r="NJ30" i="1"/>
  <c r="NI30" i="1"/>
  <c r="NH31" i="1" a="1"/>
  <c r="NH31" i="1"/>
  <c r="NJ31" i="1" a="1"/>
  <c r="NJ31" i="1"/>
  <c r="NI31" i="1"/>
  <c r="NH32" i="1" a="1"/>
  <c r="NH32" i="1"/>
  <c r="NJ32" i="1" a="1"/>
  <c r="NJ32" i="1"/>
  <c r="NI32" i="1"/>
  <c r="NH33" i="1" a="1"/>
  <c r="NH33" i="1"/>
  <c r="NJ33" i="1" a="1"/>
  <c r="NJ33" i="1"/>
  <c r="NI33" i="1"/>
  <c r="NH34" i="1" a="1"/>
  <c r="NH34" i="1"/>
  <c r="NJ34" i="1" a="1"/>
  <c r="NJ34" i="1"/>
  <c r="NI34" i="1"/>
  <c r="NH35" i="1" a="1"/>
  <c r="NH35" i="1"/>
  <c r="NJ35" i="1" a="1"/>
  <c r="NJ35" i="1"/>
  <c r="NI35" i="1"/>
  <c r="NH36" i="1" a="1"/>
  <c r="NH36" i="1"/>
  <c r="NJ36" i="1" a="1"/>
  <c r="NJ36" i="1"/>
  <c r="NI36" i="1"/>
  <c r="NH37" i="1" a="1"/>
  <c r="NH37" i="1"/>
  <c r="NJ37" i="1" a="1"/>
  <c r="NJ37" i="1"/>
  <c r="NI37" i="1"/>
  <c r="NH38" i="1" a="1"/>
  <c r="NH38" i="1"/>
  <c r="NJ38" i="1" a="1"/>
  <c r="NJ38" i="1"/>
  <c r="NI38" i="1"/>
  <c r="NH39" i="1" a="1"/>
  <c r="NH39" i="1"/>
  <c r="NJ39" i="1" a="1"/>
  <c r="NJ39" i="1"/>
  <c r="NI39" i="1"/>
  <c r="NH40" i="1" a="1"/>
  <c r="NH40" i="1"/>
  <c r="NJ40" i="1" a="1"/>
  <c r="NJ40" i="1"/>
  <c r="NI40" i="1"/>
  <c r="NH41" i="1" a="1"/>
  <c r="NH41" i="1"/>
  <c r="NJ41" i="1" a="1"/>
  <c r="NJ41" i="1"/>
  <c r="NI41" i="1"/>
  <c r="NH42" i="1" a="1"/>
  <c r="NH42" i="1"/>
  <c r="NJ42" i="1" a="1"/>
  <c r="NJ42" i="1"/>
  <c r="NI42" i="1"/>
  <c r="NH43" i="1" a="1"/>
  <c r="NH43" i="1"/>
  <c r="NJ43" i="1" a="1"/>
  <c r="NJ43" i="1"/>
  <c r="NI43" i="1"/>
  <c r="NH44" i="1" a="1"/>
  <c r="NH44" i="1"/>
  <c r="NJ44" i="1" a="1"/>
  <c r="NJ44" i="1"/>
  <c r="NI44" i="1"/>
  <c r="NH45" i="1" a="1"/>
  <c r="NH45" i="1"/>
  <c r="NJ45" i="1" a="1"/>
  <c r="NJ45" i="1"/>
  <c r="NI45" i="1"/>
  <c r="NH46" i="1" a="1"/>
  <c r="NH46" i="1"/>
  <c r="NJ46" i="1" a="1"/>
  <c r="NJ46" i="1"/>
  <c r="NI46" i="1"/>
  <c r="NH47" i="1" a="1"/>
  <c r="NH47" i="1"/>
  <c r="NJ47" i="1" a="1"/>
  <c r="NJ47" i="1"/>
  <c r="NI47" i="1"/>
  <c r="NH48" i="1" a="1"/>
  <c r="NH48" i="1"/>
  <c r="NJ48" i="1" a="1"/>
  <c r="NJ48" i="1"/>
  <c r="NI48" i="1"/>
  <c r="NH49" i="1" a="1"/>
  <c r="NH49" i="1"/>
  <c r="NJ49" i="1" a="1"/>
  <c r="NJ49" i="1"/>
  <c r="NI49" i="1"/>
  <c r="NH50" i="1" a="1"/>
  <c r="NH50" i="1"/>
  <c r="NJ50" i="1" a="1"/>
  <c r="NJ50" i="1"/>
  <c r="NI50" i="1"/>
  <c r="NH51" i="1" a="1"/>
  <c r="NH51" i="1"/>
  <c r="NJ51" i="1" a="1"/>
  <c r="NJ51" i="1"/>
  <c r="NI51" i="1"/>
  <c r="NH52" i="1" a="1"/>
  <c r="NH52" i="1"/>
  <c r="NJ52" i="1" a="1"/>
  <c r="NJ52" i="1"/>
  <c r="NI52" i="1"/>
  <c r="NH53" i="1" a="1"/>
  <c r="NH53" i="1"/>
  <c r="NJ53" i="1" a="1"/>
  <c r="NJ53" i="1"/>
  <c r="NI53" i="1"/>
  <c r="NH54" i="1" a="1"/>
  <c r="NH54" i="1"/>
  <c r="NJ54" i="1" a="1"/>
  <c r="NJ54" i="1"/>
  <c r="NI54" i="1"/>
  <c r="NH55" i="1" a="1"/>
  <c r="NH55" i="1"/>
  <c r="NJ55" i="1" a="1"/>
  <c r="NJ55" i="1"/>
  <c r="NI55" i="1"/>
  <c r="NH56" i="1" a="1"/>
  <c r="NH56" i="1"/>
  <c r="NJ56" i="1" a="1"/>
  <c r="NJ56" i="1"/>
  <c r="NI56" i="1"/>
  <c r="NH57" i="1" a="1"/>
  <c r="NH57" i="1"/>
  <c r="NJ57" i="1" a="1"/>
  <c r="NJ57" i="1"/>
  <c r="NI57" i="1"/>
  <c r="NH58" i="1" a="1"/>
  <c r="NH58" i="1"/>
  <c r="NJ58" i="1" a="1"/>
  <c r="NJ58" i="1"/>
  <c r="NI58" i="1"/>
  <c r="NH59" i="1" a="1"/>
  <c r="NH59" i="1"/>
  <c r="NJ59" i="1" a="1"/>
  <c r="NJ59" i="1"/>
  <c r="NI59" i="1"/>
  <c r="NH60" i="1" a="1"/>
  <c r="NH60" i="1"/>
  <c r="NJ60" i="1" a="1"/>
  <c r="NJ60" i="1"/>
  <c r="NI60" i="1"/>
  <c r="NH61" i="1" a="1"/>
  <c r="NH61" i="1"/>
  <c r="NJ61" i="1" a="1"/>
  <c r="NJ61" i="1"/>
  <c r="NI61" i="1"/>
  <c r="NH62" i="1" a="1"/>
  <c r="NH62" i="1"/>
  <c r="NJ62" i="1" a="1"/>
  <c r="NJ62" i="1"/>
  <c r="NI62" i="1"/>
  <c r="NH63" i="1" a="1"/>
  <c r="NH63" i="1"/>
  <c r="NJ63" i="1" a="1"/>
  <c r="NJ63" i="1"/>
  <c r="NI63" i="1"/>
  <c r="NH64" i="1" a="1"/>
  <c r="NH64" i="1"/>
  <c r="NJ64" i="1" a="1"/>
  <c r="NJ64" i="1"/>
  <c r="NI64" i="1"/>
  <c r="NH65" i="1" a="1"/>
  <c r="NH65" i="1"/>
  <c r="NJ65" i="1" a="1"/>
  <c r="NJ65" i="1"/>
  <c r="NI65" i="1"/>
  <c r="NH66" i="1" a="1"/>
  <c r="NH66" i="1"/>
  <c r="NJ66" i="1" a="1"/>
  <c r="NJ66" i="1"/>
  <c r="NI66" i="1"/>
  <c r="NH67" i="1" a="1"/>
  <c r="NH67" i="1"/>
  <c r="NJ67" i="1" a="1"/>
  <c r="NJ67" i="1"/>
  <c r="NI67" i="1"/>
  <c r="NH68" i="1" a="1"/>
  <c r="NH68" i="1"/>
  <c r="NJ68" i="1" a="1"/>
  <c r="NJ68" i="1"/>
  <c r="NI68" i="1"/>
  <c r="NH69" i="1" a="1"/>
  <c r="NH69" i="1"/>
  <c r="NJ69" i="1" a="1"/>
  <c r="NJ69" i="1"/>
  <c r="NI69" i="1"/>
  <c r="NH70" i="1" a="1"/>
  <c r="NH70" i="1"/>
  <c r="NJ70" i="1" a="1"/>
  <c r="NJ70" i="1"/>
  <c r="NI70" i="1"/>
  <c r="NH71" i="1" a="1"/>
  <c r="NH71" i="1"/>
  <c r="NJ71" i="1" a="1"/>
  <c r="NJ71" i="1"/>
  <c r="NI71" i="1"/>
  <c r="NH72" i="1" a="1"/>
  <c r="NH72" i="1"/>
  <c r="NJ72" i="1" a="1"/>
  <c r="NJ72" i="1"/>
  <c r="NI72" i="1"/>
  <c r="NH73" i="1" a="1"/>
  <c r="NH73" i="1"/>
  <c r="NJ73" i="1" a="1"/>
  <c r="NJ73" i="1"/>
  <c r="NI73" i="1"/>
  <c r="NH74" i="1" a="1"/>
  <c r="NH74" i="1"/>
  <c r="NJ74" i="1" a="1"/>
  <c r="NJ74" i="1"/>
  <c r="NI74" i="1"/>
  <c r="NH75" i="1" a="1"/>
  <c r="NH75" i="1"/>
  <c r="NJ75" i="1" a="1"/>
  <c r="NJ75" i="1"/>
  <c r="NI75" i="1"/>
  <c r="NH76" i="1" a="1"/>
  <c r="NH76" i="1"/>
  <c r="NJ76" i="1" a="1"/>
  <c r="NJ76" i="1"/>
  <c r="NI76" i="1"/>
  <c r="NH77" i="1" a="1"/>
  <c r="NH77" i="1"/>
  <c r="NJ77" i="1" a="1"/>
  <c r="NJ77" i="1"/>
  <c r="NI77" i="1"/>
  <c r="NH78" i="1" a="1"/>
  <c r="NH78" i="1"/>
  <c r="NJ78" i="1" a="1"/>
  <c r="NJ78" i="1"/>
  <c r="NI78" i="1"/>
  <c r="NH79" i="1" a="1"/>
  <c r="NH79" i="1"/>
  <c r="NJ79" i="1" a="1"/>
  <c r="NJ79" i="1"/>
  <c r="NI79" i="1"/>
  <c r="NH80" i="1" a="1"/>
  <c r="NH80" i="1"/>
  <c r="NJ80" i="1" a="1"/>
  <c r="NJ80" i="1"/>
  <c r="NI80" i="1"/>
  <c r="NH81" i="1" a="1"/>
  <c r="NH81" i="1"/>
  <c r="NJ81" i="1" a="1"/>
  <c r="NJ81" i="1"/>
  <c r="NI81" i="1"/>
  <c r="NH82" i="1" a="1"/>
  <c r="NH82" i="1"/>
  <c r="NJ82" i="1" a="1"/>
  <c r="NJ82" i="1"/>
  <c r="NI82" i="1"/>
  <c r="NH83" i="1" a="1"/>
  <c r="NH83" i="1"/>
  <c r="NJ83" i="1" a="1"/>
  <c r="NJ83" i="1"/>
  <c r="NI83" i="1"/>
  <c r="NH84" i="1" a="1"/>
  <c r="NH84" i="1"/>
  <c r="NJ84" i="1" a="1"/>
  <c r="NJ84" i="1"/>
  <c r="NI84" i="1"/>
  <c r="NH85" i="1" a="1"/>
  <c r="NH85" i="1"/>
  <c r="NJ85" i="1" a="1"/>
  <c r="NJ85" i="1"/>
  <c r="NI85" i="1"/>
  <c r="NH86" i="1" a="1"/>
  <c r="NH86" i="1"/>
  <c r="NJ86" i="1" a="1"/>
  <c r="NJ86" i="1"/>
  <c r="NI86" i="1"/>
  <c r="NH87" i="1" a="1"/>
  <c r="NH87" i="1"/>
  <c r="NJ87" i="1" a="1"/>
  <c r="NJ87" i="1"/>
  <c r="NI87" i="1"/>
  <c r="NH88" i="1" a="1"/>
  <c r="NH88" i="1"/>
  <c r="NJ88" i="1" a="1"/>
  <c r="NJ88" i="1"/>
  <c r="NI88" i="1"/>
  <c r="NH89" i="1" a="1"/>
  <c r="NH89" i="1"/>
  <c r="NJ89" i="1" a="1"/>
  <c r="NJ89" i="1"/>
  <c r="NI89" i="1"/>
  <c r="NH90" i="1" a="1"/>
  <c r="NH90" i="1"/>
  <c r="NJ90" i="1" a="1"/>
  <c r="NJ90" i="1"/>
  <c r="NI90" i="1"/>
  <c r="NH91" i="1" a="1"/>
  <c r="NH91" i="1"/>
  <c r="NJ91" i="1" a="1"/>
  <c r="NJ91" i="1"/>
  <c r="NI91" i="1"/>
  <c r="NH92" i="1" a="1"/>
  <c r="NH92" i="1"/>
  <c r="NJ92" i="1" a="1"/>
  <c r="NJ92" i="1"/>
  <c r="NI92" i="1"/>
  <c r="NH93" i="1" a="1"/>
  <c r="NH93" i="1"/>
  <c r="NJ93" i="1" a="1"/>
  <c r="NJ93" i="1"/>
  <c r="NI93" i="1"/>
  <c r="NH94" i="1" a="1"/>
  <c r="NH94" i="1"/>
  <c r="NJ94" i="1" a="1"/>
  <c r="NJ94" i="1"/>
  <c r="NI94" i="1"/>
  <c r="NH95" i="1" a="1"/>
  <c r="NH95" i="1"/>
  <c r="NJ95" i="1" a="1"/>
  <c r="NJ95" i="1"/>
  <c r="NI95" i="1"/>
  <c r="NH96" i="1" a="1"/>
  <c r="NH96" i="1"/>
  <c r="NJ96" i="1" a="1"/>
  <c r="NJ96" i="1"/>
  <c r="NI96" i="1"/>
  <c r="NH97" i="1" a="1"/>
  <c r="NH97" i="1"/>
  <c r="NJ97" i="1" a="1"/>
  <c r="NJ97" i="1"/>
  <c r="NI97" i="1"/>
  <c r="NH98" i="1" a="1"/>
  <c r="NH98" i="1"/>
  <c r="NJ98" i="1" a="1"/>
  <c r="NJ98" i="1"/>
  <c r="NI98" i="1"/>
  <c r="NH99" i="1" a="1"/>
  <c r="NH99" i="1"/>
  <c r="NJ99" i="1" a="1"/>
  <c r="NJ99" i="1"/>
  <c r="NI99" i="1"/>
  <c r="NH100" i="1" a="1"/>
  <c r="NH100" i="1"/>
  <c r="NJ100" i="1" a="1"/>
  <c r="NJ100" i="1"/>
  <c r="NI100" i="1"/>
  <c r="NH101" i="1" a="1"/>
  <c r="NH101" i="1"/>
  <c r="NJ101" i="1" a="1"/>
  <c r="NJ101" i="1"/>
  <c r="NI101" i="1"/>
  <c r="NH102" i="1" a="1"/>
  <c r="NH102" i="1"/>
  <c r="NJ102" i="1" a="1"/>
  <c r="NJ102" i="1"/>
  <c r="NI102" i="1"/>
  <c r="NH103" i="1" a="1"/>
  <c r="NH103" i="1"/>
  <c r="NJ103" i="1" a="1"/>
  <c r="NJ103" i="1"/>
  <c r="NI103" i="1"/>
  <c r="NH104" i="1" a="1"/>
  <c r="NH104" i="1"/>
  <c r="NJ104" i="1" a="1"/>
  <c r="NJ104" i="1"/>
  <c r="NI104" i="1"/>
  <c r="NH105" i="1" a="1"/>
  <c r="NH105" i="1"/>
  <c r="NJ105" i="1" a="1"/>
  <c r="NJ105" i="1"/>
  <c r="NI105" i="1"/>
  <c r="NH106" i="1" a="1"/>
  <c r="NH106" i="1"/>
  <c r="NJ106" i="1" a="1"/>
  <c r="NJ106" i="1"/>
  <c r="NI106" i="1"/>
  <c r="NH107" i="1" a="1"/>
  <c r="NH107" i="1"/>
  <c r="NJ107" i="1" a="1"/>
  <c r="NJ107" i="1"/>
  <c r="NI107" i="1"/>
  <c r="NH108" i="1" a="1"/>
  <c r="NH108" i="1"/>
  <c r="NJ108" i="1" a="1"/>
  <c r="NJ108" i="1"/>
  <c r="NI108" i="1"/>
  <c r="NH109" i="1" a="1"/>
  <c r="NH109" i="1"/>
  <c r="NJ109" i="1" a="1"/>
  <c r="NJ109" i="1"/>
  <c r="NI109" i="1"/>
  <c r="NH110" i="1" a="1"/>
  <c r="NH110" i="1"/>
  <c r="NJ110" i="1" a="1"/>
  <c r="NJ110" i="1"/>
  <c r="NI110" i="1"/>
  <c r="NH111" i="1" a="1"/>
  <c r="NH111" i="1"/>
  <c r="NJ111" i="1" a="1"/>
  <c r="NJ111" i="1"/>
  <c r="NI111" i="1"/>
  <c r="NH112" i="1" a="1"/>
  <c r="NH112" i="1"/>
  <c r="NJ112" i="1" a="1"/>
  <c r="NJ112" i="1"/>
  <c r="NI112" i="1"/>
  <c r="NH113" i="1" a="1"/>
  <c r="NH113" i="1"/>
  <c r="NJ113" i="1" a="1"/>
  <c r="NJ113" i="1"/>
  <c r="NI113" i="1"/>
  <c r="NH114" i="1" a="1"/>
  <c r="NH114" i="1"/>
  <c r="NJ114" i="1" a="1"/>
  <c r="NJ114" i="1"/>
  <c r="NI114" i="1"/>
  <c r="NH115" i="1" a="1"/>
  <c r="NH115" i="1"/>
  <c r="NJ115" i="1" a="1"/>
  <c r="NJ115" i="1"/>
  <c r="NI115" i="1"/>
  <c r="NH116" i="1" a="1"/>
  <c r="NH116" i="1"/>
  <c r="NJ116" i="1" a="1"/>
  <c r="NJ116" i="1"/>
  <c r="NI116" i="1"/>
  <c r="NH117" i="1" a="1"/>
  <c r="NH117" i="1"/>
  <c r="NJ117" i="1" a="1"/>
  <c r="NJ117" i="1"/>
  <c r="NI117" i="1"/>
  <c r="NH118" i="1" a="1"/>
  <c r="NH118" i="1"/>
  <c r="NJ118" i="1" a="1"/>
  <c r="NJ118" i="1"/>
  <c r="NI118" i="1"/>
  <c r="NH119" i="1" a="1"/>
  <c r="NH119" i="1"/>
  <c r="NJ119" i="1" a="1"/>
  <c r="NJ119" i="1"/>
  <c r="NI119" i="1"/>
  <c r="NH120" i="1" a="1"/>
  <c r="NH120" i="1"/>
  <c r="NJ120" i="1" a="1"/>
  <c r="NJ120" i="1"/>
  <c r="NI120" i="1"/>
  <c r="NH121" i="1" a="1"/>
  <c r="NH121" i="1"/>
  <c r="NJ121" i="1" a="1"/>
  <c r="NJ121" i="1"/>
  <c r="NI121" i="1"/>
  <c r="NH122" i="1" a="1"/>
  <c r="NH122" i="1"/>
  <c r="NJ122" i="1" a="1"/>
  <c r="NJ122" i="1"/>
  <c r="NI122" i="1"/>
  <c r="NH123" i="1" a="1"/>
  <c r="NH123" i="1"/>
  <c r="NJ123" i="1" a="1"/>
  <c r="NJ123" i="1"/>
  <c r="NI123" i="1"/>
  <c r="NH124" i="1" a="1"/>
  <c r="NH124" i="1"/>
  <c r="NJ124" i="1" a="1"/>
  <c r="NJ124" i="1"/>
  <c r="NI124" i="1"/>
  <c r="NH125" i="1" a="1"/>
  <c r="NH125" i="1"/>
  <c r="NJ125" i="1" a="1"/>
  <c r="NJ125" i="1"/>
  <c r="NI125" i="1"/>
  <c r="NH126" i="1" a="1"/>
  <c r="NH126" i="1"/>
  <c r="NJ126" i="1" a="1"/>
  <c r="NJ126" i="1"/>
  <c r="NI126" i="1"/>
  <c r="NH127" i="1" a="1"/>
  <c r="NH127" i="1"/>
  <c r="NJ127" i="1" a="1"/>
  <c r="NJ127" i="1"/>
  <c r="NI127" i="1"/>
  <c r="NH128" i="1" a="1"/>
  <c r="NH128" i="1"/>
  <c r="NJ128" i="1" a="1"/>
  <c r="NJ128" i="1"/>
  <c r="NI128" i="1"/>
  <c r="NH129" i="1" a="1"/>
  <c r="NH129" i="1"/>
  <c r="NJ129" i="1" a="1"/>
  <c r="NJ129" i="1"/>
  <c r="NI129" i="1"/>
  <c r="NH130" i="1" a="1"/>
  <c r="NH130" i="1"/>
  <c r="NJ130" i="1" a="1"/>
  <c r="NJ130" i="1"/>
  <c r="NI130" i="1"/>
  <c r="NH131" i="1" a="1"/>
  <c r="NH131" i="1"/>
  <c r="NJ131" i="1" a="1"/>
  <c r="NJ131" i="1"/>
  <c r="NI131" i="1"/>
  <c r="NH132" i="1" a="1"/>
  <c r="NH132" i="1"/>
  <c r="NJ132" i="1" a="1"/>
  <c r="NJ132" i="1"/>
  <c r="NI132" i="1"/>
  <c r="NH133" i="1" a="1"/>
  <c r="NH133" i="1"/>
  <c r="NJ133" i="1" a="1"/>
  <c r="NJ133" i="1"/>
  <c r="NI133" i="1"/>
  <c r="NH134" i="1" a="1"/>
  <c r="NH134" i="1"/>
  <c r="NJ134" i="1" a="1"/>
  <c r="NJ134" i="1"/>
  <c r="NI134" i="1"/>
  <c r="NH135" i="1" a="1"/>
  <c r="NH135" i="1"/>
  <c r="NJ135" i="1" a="1"/>
  <c r="NJ135" i="1"/>
  <c r="NI135" i="1"/>
  <c r="NH136" i="1" a="1"/>
  <c r="NH136" i="1"/>
  <c r="NJ136" i="1" a="1"/>
  <c r="NJ136" i="1"/>
  <c r="NI136" i="1"/>
  <c r="NH137" i="1" a="1"/>
  <c r="NH137" i="1"/>
  <c r="NJ137" i="1" a="1"/>
  <c r="NJ137" i="1"/>
  <c r="NI137" i="1"/>
  <c r="NH138" i="1" a="1"/>
  <c r="NH138" i="1"/>
  <c r="NJ138" i="1" a="1"/>
  <c r="NJ138" i="1"/>
  <c r="NI138" i="1"/>
  <c r="NH139" i="1" a="1"/>
  <c r="NH139" i="1"/>
  <c r="NJ139" i="1" a="1"/>
  <c r="NJ139" i="1"/>
  <c r="NI139" i="1"/>
  <c r="NH140" i="1" a="1"/>
  <c r="NH140" i="1"/>
  <c r="NJ140" i="1" a="1"/>
  <c r="NJ140" i="1"/>
  <c r="NI140" i="1"/>
  <c r="NH141" i="1" a="1"/>
  <c r="NH141" i="1"/>
  <c r="NJ141" i="1" a="1"/>
  <c r="NJ141" i="1"/>
  <c r="NI141" i="1"/>
  <c r="NH142" i="1" a="1"/>
  <c r="NH142" i="1"/>
  <c r="NJ142" i="1" a="1"/>
  <c r="NJ142" i="1"/>
  <c r="NI142" i="1"/>
  <c r="NH143" i="1" a="1"/>
  <c r="NH143" i="1"/>
  <c r="NJ143" i="1" a="1"/>
  <c r="NJ143" i="1"/>
  <c r="NI143" i="1"/>
  <c r="NH144" i="1" a="1"/>
  <c r="NH144" i="1"/>
  <c r="NJ144" i="1" a="1"/>
  <c r="NJ144" i="1"/>
  <c r="NI144" i="1"/>
  <c r="NH145" i="1" a="1"/>
  <c r="NH145" i="1"/>
  <c r="NJ145" i="1" a="1"/>
  <c r="NJ145" i="1"/>
  <c r="NI145" i="1"/>
  <c r="NH146" i="1" a="1"/>
  <c r="NH146" i="1"/>
  <c r="NJ146" i="1" a="1"/>
  <c r="NJ146" i="1"/>
  <c r="NI146" i="1"/>
  <c r="NH147" i="1" a="1"/>
  <c r="NH147" i="1"/>
  <c r="NJ147" i="1" a="1"/>
  <c r="NJ147" i="1"/>
  <c r="NI147" i="1"/>
  <c r="NH148" i="1" a="1"/>
  <c r="NH148" i="1"/>
  <c r="NJ148" i="1" a="1"/>
  <c r="NJ148" i="1"/>
  <c r="NI148" i="1"/>
  <c r="NH149" i="1" a="1"/>
  <c r="NH149" i="1"/>
  <c r="NJ149" i="1" a="1"/>
  <c r="NJ149" i="1"/>
  <c r="NI149" i="1"/>
  <c r="NH150" i="1" a="1"/>
  <c r="NH150" i="1"/>
  <c r="NJ150" i="1" a="1"/>
  <c r="NJ150" i="1"/>
  <c r="NI150" i="1"/>
  <c r="OI1" i="1"/>
  <c r="OH91" i="1" a="1"/>
  <c r="OH91" i="1"/>
  <c r="OJ91" i="1" a="1"/>
  <c r="OJ91" i="1"/>
  <c r="OI91" i="1"/>
  <c r="OF91" i="1" a="1"/>
  <c r="OF91" i="1"/>
  <c r="OE91" i="1" a="1"/>
  <c r="OE91" i="1"/>
  <c r="OF14" i="1" a="1"/>
  <c r="OF14" i="1"/>
  <c r="OE14" i="1" a="1"/>
  <c r="OE14" i="1"/>
  <c r="BF41" i="1" a="1"/>
  <c r="BF41" i="1"/>
  <c r="BE41" i="1" a="1"/>
  <c r="BE41" i="1"/>
  <c r="PF46" i="1" a="1"/>
  <c r="PF46" i="1"/>
  <c r="PE46" i="1" a="1"/>
  <c r="PE46" i="1"/>
  <c r="SF61" i="1" a="1"/>
  <c r="SF61" i="1"/>
  <c r="SE61" i="1" a="1"/>
  <c r="SE61" i="1"/>
  <c r="SF44" i="1" a="1"/>
  <c r="SF44" i="1"/>
  <c r="SE44" i="1" a="1"/>
  <c r="SE44" i="1"/>
  <c r="SF24" i="1" a="1"/>
  <c r="SF24" i="1"/>
  <c r="SE24" i="1" a="1"/>
  <c r="SE24" i="1"/>
  <c r="SF25" i="1" a="1"/>
  <c r="SF25" i="1"/>
  <c r="SE25" i="1" a="1"/>
  <c r="SE25" i="1"/>
  <c r="KF17" i="1" a="1"/>
  <c r="KF17" i="1"/>
  <c r="KE17" i="1" a="1"/>
  <c r="KE17" i="1"/>
  <c r="FF6" i="1" a="1"/>
  <c r="FF6" i="1"/>
  <c r="FE6" i="1" a="1"/>
  <c r="FE6" i="1"/>
  <c r="AF21" i="1" a="1"/>
  <c r="AF21" i="1"/>
  <c r="AE21" i="1" a="1"/>
  <c r="AE21" i="1"/>
  <c r="VF32" i="1" a="1"/>
  <c r="VF32" i="1"/>
  <c r="VE32" i="1" a="1"/>
  <c r="VE32" i="1"/>
  <c r="VF31" i="1" a="1"/>
  <c r="VF31" i="1"/>
  <c r="VE31" i="1" a="1"/>
  <c r="VE31" i="1"/>
  <c r="ZF46" i="1" a="1"/>
  <c r="ZF46" i="1"/>
  <c r="ZE46" i="1" a="1"/>
  <c r="ZE46" i="1"/>
  <c r="VF30" i="1" a="1"/>
  <c r="VF30" i="1"/>
  <c r="VE30" i="1" a="1"/>
  <c r="VE30" i="1"/>
  <c r="EF27" i="1" a="1"/>
  <c r="EF27" i="1"/>
  <c r="EE27" i="1" a="1"/>
  <c r="EE27" i="1"/>
  <c r="EF21" i="1" a="1"/>
  <c r="EF21" i="1"/>
  <c r="EE21" i="1" a="1"/>
  <c r="EE21" i="1"/>
  <c r="NF11" i="1" a="1"/>
  <c r="NF11" i="1"/>
  <c r="NE11" i="1" a="1"/>
  <c r="NE11" i="1"/>
  <c r="OF93" i="1" a="1"/>
  <c r="OF93" i="1"/>
  <c r="OE93" i="1" a="1"/>
  <c r="OE93" i="1"/>
  <c r="AF20" i="1" a="1"/>
  <c r="AF20" i="1"/>
  <c r="AE20" i="1" a="1"/>
  <c r="AE20" i="1"/>
  <c r="BF42" i="1" a="1"/>
  <c r="BF42" i="1"/>
  <c r="BE42" i="1" a="1"/>
  <c r="BE42" i="1"/>
  <c r="EF8" i="1" a="1"/>
  <c r="EF8" i="1"/>
  <c r="EE8" i="1" a="1"/>
  <c r="EE8" i="1"/>
  <c r="BD1" i="4"/>
  <c r="R3" i="4" a="1"/>
  <c r="R3" i="4"/>
  <c r="BD2" i="4"/>
  <c r="BC2" i="4"/>
  <c r="S3" i="4" a="1"/>
  <c r="S3" i="4"/>
  <c r="BD3" i="4"/>
  <c r="BC3" i="4"/>
  <c r="T3" i="4" a="1"/>
  <c r="BD4" i="4"/>
  <c r="U3" i="4" a="1"/>
  <c r="BD5" i="4"/>
  <c r="V3" i="4" a="1"/>
  <c r="BD6" i="4"/>
  <c r="BC6" i="4"/>
  <c r="W3" i="4" a="1"/>
  <c r="BD7" i="4"/>
  <c r="BC7" i="4"/>
  <c r="X3" i="4" a="1"/>
  <c r="BD8" i="4"/>
  <c r="Y3" i="4" a="1"/>
  <c r="BD9" i="4"/>
  <c r="BC9" i="4"/>
  <c r="Z3" i="4" a="1"/>
  <c r="BD10" i="4"/>
  <c r="BC10" i="4"/>
  <c r="AA3" i="4" a="1"/>
  <c r="BD11" i="4"/>
  <c r="AB3" i="4" a="1"/>
  <c r="BD12" i="4"/>
  <c r="BC12" i="4"/>
  <c r="AC3" i="4" a="1"/>
  <c r="BD13" i="4"/>
  <c r="AD3" i="4" a="1"/>
  <c r="BD14" i="4"/>
  <c r="BC14" i="4"/>
  <c r="AE3" i="4" a="1"/>
  <c r="BD15" i="4"/>
  <c r="BC15" i="4"/>
  <c r="AF3" i="4" a="1"/>
  <c r="OH2" i="1" a="1"/>
  <c r="OH2" i="1"/>
  <c r="OJ2" i="1" a="1"/>
  <c r="OJ2" i="1"/>
  <c r="OI2" i="1"/>
  <c r="OH3" i="1" a="1"/>
  <c r="OH3" i="1"/>
  <c r="OJ3" i="1" a="1"/>
  <c r="OJ3" i="1"/>
  <c r="OI3" i="1"/>
  <c r="OH4" i="1" a="1"/>
  <c r="OH4" i="1"/>
  <c r="OJ4" i="1" a="1"/>
  <c r="OJ4" i="1"/>
  <c r="OI4" i="1"/>
  <c r="OH5" i="1" a="1"/>
  <c r="OH5" i="1"/>
  <c r="OJ5" i="1" a="1"/>
  <c r="OJ5" i="1"/>
  <c r="OI5" i="1"/>
  <c r="OH6" i="1" a="1"/>
  <c r="OH6" i="1"/>
  <c r="OJ6" i="1" a="1"/>
  <c r="OJ6" i="1"/>
  <c r="OI6" i="1"/>
  <c r="OH7" i="1" a="1"/>
  <c r="OH7" i="1"/>
  <c r="OJ7" i="1" a="1"/>
  <c r="OJ7" i="1"/>
  <c r="OI7" i="1"/>
  <c r="OH8" i="1" a="1"/>
  <c r="OH8" i="1"/>
  <c r="OJ8" i="1" a="1"/>
  <c r="OJ8" i="1"/>
  <c r="OI8" i="1"/>
  <c r="OH9" i="1" a="1"/>
  <c r="OH9" i="1"/>
  <c r="OJ9" i="1" a="1"/>
  <c r="OJ9" i="1"/>
  <c r="OI9" i="1"/>
  <c r="OH10" i="1" a="1"/>
  <c r="OH10" i="1"/>
  <c r="OJ10" i="1" a="1"/>
  <c r="OJ10" i="1"/>
  <c r="OI10" i="1"/>
  <c r="OH11" i="1" a="1"/>
  <c r="OH11" i="1"/>
  <c r="OJ11" i="1" a="1"/>
  <c r="OJ11" i="1"/>
  <c r="OI11" i="1"/>
  <c r="OH12" i="1" a="1"/>
  <c r="OH12" i="1"/>
  <c r="OJ12" i="1" a="1"/>
  <c r="OJ12" i="1"/>
  <c r="OI12" i="1"/>
  <c r="OH13" i="1" a="1"/>
  <c r="OH13" i="1"/>
  <c r="OJ13" i="1" a="1"/>
  <c r="OJ13" i="1"/>
  <c r="OI13" i="1"/>
  <c r="OH14" i="1" a="1"/>
  <c r="OH14" i="1"/>
  <c r="OJ14" i="1" a="1"/>
  <c r="OJ14" i="1"/>
  <c r="OI14" i="1"/>
  <c r="OH15" i="1" a="1"/>
  <c r="OH15" i="1"/>
  <c r="OJ15" i="1" a="1"/>
  <c r="OJ15" i="1"/>
  <c r="OI15" i="1"/>
  <c r="OH16" i="1" a="1"/>
  <c r="OH16" i="1"/>
  <c r="OJ16" i="1" a="1"/>
  <c r="OJ16" i="1"/>
  <c r="OI16" i="1"/>
  <c r="OH17" i="1" a="1"/>
  <c r="OH17" i="1"/>
  <c r="OJ17" i="1" a="1"/>
  <c r="OJ17" i="1"/>
  <c r="OI17" i="1"/>
  <c r="OH18" i="1" a="1"/>
  <c r="OH18" i="1"/>
  <c r="OJ18" i="1" a="1"/>
  <c r="OJ18" i="1"/>
  <c r="OI18" i="1"/>
  <c r="OH19" i="1" a="1"/>
  <c r="OH19" i="1"/>
  <c r="OJ19" i="1" a="1"/>
  <c r="OJ19" i="1"/>
  <c r="OI19" i="1"/>
  <c r="OH20" i="1" a="1"/>
  <c r="OH20" i="1"/>
  <c r="OJ20" i="1" a="1"/>
  <c r="OJ20" i="1"/>
  <c r="OI20" i="1"/>
  <c r="OH21" i="1" a="1"/>
  <c r="OH21" i="1"/>
  <c r="OJ21" i="1" a="1"/>
  <c r="OJ21" i="1"/>
  <c r="OI21" i="1"/>
  <c r="OH22" i="1" a="1"/>
  <c r="OH22" i="1"/>
  <c r="OJ22" i="1" a="1"/>
  <c r="OJ22" i="1"/>
  <c r="OI22" i="1"/>
  <c r="OH23" i="1" a="1"/>
  <c r="OH23" i="1"/>
  <c r="OJ23" i="1" a="1"/>
  <c r="OJ23" i="1"/>
  <c r="OI23" i="1"/>
  <c r="OH24" i="1" a="1"/>
  <c r="OH24" i="1"/>
  <c r="OJ24" i="1" a="1"/>
  <c r="OJ24" i="1"/>
  <c r="OI24" i="1"/>
  <c r="OH25" i="1" a="1"/>
  <c r="OH25" i="1"/>
  <c r="OJ25" i="1" a="1"/>
  <c r="OJ25" i="1"/>
  <c r="OI25" i="1"/>
  <c r="OH26" i="1" a="1"/>
  <c r="OH26" i="1"/>
  <c r="OJ26" i="1" a="1"/>
  <c r="OJ26" i="1"/>
  <c r="OI26" i="1"/>
  <c r="OH27" i="1" a="1"/>
  <c r="OH27" i="1"/>
  <c r="OJ27" i="1" a="1"/>
  <c r="OJ27" i="1"/>
  <c r="OI27" i="1"/>
  <c r="OH28" i="1" a="1"/>
  <c r="OH28" i="1"/>
  <c r="OJ28" i="1" a="1"/>
  <c r="OJ28" i="1"/>
  <c r="OI28" i="1"/>
  <c r="OH29" i="1" a="1"/>
  <c r="OH29" i="1"/>
  <c r="OJ29" i="1" a="1"/>
  <c r="OJ29" i="1"/>
  <c r="OI29" i="1"/>
  <c r="OH30" i="1" a="1"/>
  <c r="OH30" i="1"/>
  <c r="OJ30" i="1" a="1"/>
  <c r="OJ30" i="1"/>
  <c r="OI30" i="1"/>
  <c r="OH31" i="1" a="1"/>
  <c r="OH31" i="1"/>
  <c r="OJ31" i="1" a="1"/>
  <c r="OJ31" i="1"/>
  <c r="OI31" i="1"/>
  <c r="OH32" i="1" a="1"/>
  <c r="OH32" i="1"/>
  <c r="OJ32" i="1" a="1"/>
  <c r="OJ32" i="1"/>
  <c r="OI32" i="1"/>
  <c r="OH33" i="1" a="1"/>
  <c r="OH33" i="1"/>
  <c r="OJ33" i="1" a="1"/>
  <c r="OJ33" i="1"/>
  <c r="OI33" i="1"/>
  <c r="OH34" i="1" a="1"/>
  <c r="OH34" i="1"/>
  <c r="OJ34" i="1" a="1"/>
  <c r="OJ34" i="1"/>
  <c r="OI34" i="1"/>
  <c r="OH35" i="1" a="1"/>
  <c r="OH35" i="1"/>
  <c r="OJ35" i="1" a="1"/>
  <c r="OJ35" i="1"/>
  <c r="OI35" i="1"/>
  <c r="OH36" i="1" a="1"/>
  <c r="OH36" i="1"/>
  <c r="OJ36" i="1" a="1"/>
  <c r="OJ36" i="1"/>
  <c r="OI36" i="1"/>
  <c r="OH37" i="1" a="1"/>
  <c r="OH37" i="1"/>
  <c r="OJ37" i="1" a="1"/>
  <c r="OJ37" i="1"/>
  <c r="OI37" i="1"/>
  <c r="OH38" i="1" a="1"/>
  <c r="OH38" i="1"/>
  <c r="OJ38" i="1" a="1"/>
  <c r="OJ38" i="1"/>
  <c r="OI38" i="1"/>
  <c r="OH39" i="1" a="1"/>
  <c r="OH39" i="1"/>
  <c r="OJ39" i="1" a="1"/>
  <c r="OJ39" i="1"/>
  <c r="OI39" i="1"/>
  <c r="OH40" i="1" a="1"/>
  <c r="OH40" i="1"/>
  <c r="OJ40" i="1" a="1"/>
  <c r="OJ40" i="1"/>
  <c r="OI40" i="1"/>
  <c r="OH41" i="1" a="1"/>
  <c r="OH41" i="1"/>
  <c r="OJ41" i="1" a="1"/>
  <c r="OJ41" i="1"/>
  <c r="OI41" i="1"/>
  <c r="OH42" i="1" a="1"/>
  <c r="OH42" i="1"/>
  <c r="OJ42" i="1" a="1"/>
  <c r="OJ42" i="1"/>
  <c r="OI42" i="1"/>
  <c r="OH43" i="1" a="1"/>
  <c r="OH43" i="1"/>
  <c r="OJ43" i="1" a="1"/>
  <c r="OJ43" i="1"/>
  <c r="OI43" i="1"/>
  <c r="OH44" i="1" a="1"/>
  <c r="OH44" i="1"/>
  <c r="OJ44" i="1" a="1"/>
  <c r="OJ44" i="1"/>
  <c r="OI44" i="1"/>
  <c r="OH45" i="1" a="1"/>
  <c r="OH45" i="1"/>
  <c r="OJ45" i="1" a="1"/>
  <c r="OJ45" i="1"/>
  <c r="OI45" i="1"/>
  <c r="OH46" i="1" a="1"/>
  <c r="OH46" i="1"/>
  <c r="OJ46" i="1" a="1"/>
  <c r="OJ46" i="1"/>
  <c r="OI46" i="1"/>
  <c r="OH47" i="1" a="1"/>
  <c r="OH47" i="1"/>
  <c r="OJ47" i="1" a="1"/>
  <c r="OJ47" i="1"/>
  <c r="OI47" i="1"/>
  <c r="OH48" i="1" a="1"/>
  <c r="OH48" i="1"/>
  <c r="OJ48" i="1" a="1"/>
  <c r="OJ48" i="1"/>
  <c r="OI48" i="1"/>
  <c r="OH49" i="1" a="1"/>
  <c r="OH49" i="1"/>
  <c r="OJ49" i="1" a="1"/>
  <c r="OJ49" i="1"/>
  <c r="OI49" i="1"/>
  <c r="OH50" i="1" a="1"/>
  <c r="OH50" i="1"/>
  <c r="OJ50" i="1" a="1"/>
  <c r="OJ50" i="1"/>
  <c r="OI50" i="1"/>
  <c r="OH51" i="1" a="1"/>
  <c r="OH51" i="1"/>
  <c r="OJ51" i="1" a="1"/>
  <c r="OJ51" i="1"/>
  <c r="OI51" i="1"/>
  <c r="OH52" i="1" a="1"/>
  <c r="OH52" i="1"/>
  <c r="OJ52" i="1" a="1"/>
  <c r="OJ52" i="1"/>
  <c r="OI52" i="1"/>
  <c r="OH53" i="1" a="1"/>
  <c r="OH53" i="1"/>
  <c r="OJ53" i="1" a="1"/>
  <c r="OJ53" i="1"/>
  <c r="OI53" i="1"/>
  <c r="OH54" i="1" a="1"/>
  <c r="OH54" i="1"/>
  <c r="OJ54" i="1" a="1"/>
  <c r="OJ54" i="1"/>
  <c r="OI54" i="1"/>
  <c r="OH55" i="1" a="1"/>
  <c r="OH55" i="1"/>
  <c r="OJ55" i="1" a="1"/>
  <c r="OJ55" i="1"/>
  <c r="OI55" i="1"/>
  <c r="OH56" i="1" a="1"/>
  <c r="OH56" i="1"/>
  <c r="OJ56" i="1" a="1"/>
  <c r="OJ56" i="1"/>
  <c r="OI56" i="1"/>
  <c r="OH57" i="1" a="1"/>
  <c r="OH57" i="1"/>
  <c r="OJ57" i="1" a="1"/>
  <c r="OJ57" i="1"/>
  <c r="OI57" i="1"/>
  <c r="OH58" i="1" a="1"/>
  <c r="OH58" i="1"/>
  <c r="OJ58" i="1" a="1"/>
  <c r="OJ58" i="1"/>
  <c r="OI58" i="1"/>
  <c r="OH59" i="1" a="1"/>
  <c r="OH59" i="1"/>
  <c r="OJ59" i="1" a="1"/>
  <c r="OJ59" i="1"/>
  <c r="OI59" i="1"/>
  <c r="OH60" i="1" a="1"/>
  <c r="OH60" i="1"/>
  <c r="OJ60" i="1" a="1"/>
  <c r="OJ60" i="1"/>
  <c r="OI60" i="1"/>
  <c r="OH61" i="1" a="1"/>
  <c r="OH61" i="1"/>
  <c r="OJ61" i="1" a="1"/>
  <c r="OJ61" i="1"/>
  <c r="OI61" i="1"/>
  <c r="OH62" i="1" a="1"/>
  <c r="OH62" i="1"/>
  <c r="OJ62" i="1" a="1"/>
  <c r="OJ62" i="1"/>
  <c r="OI62" i="1"/>
  <c r="OH63" i="1" a="1"/>
  <c r="OH63" i="1"/>
  <c r="OJ63" i="1" a="1"/>
  <c r="OJ63" i="1"/>
  <c r="OI63" i="1"/>
  <c r="OH64" i="1" a="1"/>
  <c r="OH64" i="1"/>
  <c r="OJ64" i="1" a="1"/>
  <c r="OJ64" i="1"/>
  <c r="OI64" i="1"/>
  <c r="OH65" i="1" a="1"/>
  <c r="OH65" i="1"/>
  <c r="OJ65" i="1" a="1"/>
  <c r="OJ65" i="1"/>
  <c r="OI65" i="1"/>
  <c r="OH66" i="1" a="1"/>
  <c r="OH66" i="1"/>
  <c r="OJ66" i="1" a="1"/>
  <c r="OJ66" i="1"/>
  <c r="OI66" i="1"/>
  <c r="OH67" i="1" a="1"/>
  <c r="OH67" i="1"/>
  <c r="OJ67" i="1" a="1"/>
  <c r="OJ67" i="1"/>
  <c r="OI67" i="1"/>
  <c r="OH68" i="1" a="1"/>
  <c r="OH68" i="1"/>
  <c r="OJ68" i="1" a="1"/>
  <c r="OJ68" i="1"/>
  <c r="OI68" i="1"/>
  <c r="OH69" i="1" a="1"/>
  <c r="OH69" i="1"/>
  <c r="OJ69" i="1" a="1"/>
  <c r="OJ69" i="1"/>
  <c r="OI69" i="1"/>
  <c r="OH70" i="1" a="1"/>
  <c r="OH70" i="1"/>
  <c r="OJ70" i="1" a="1"/>
  <c r="OJ70" i="1"/>
  <c r="OI70" i="1"/>
  <c r="OH71" i="1" a="1"/>
  <c r="OH71" i="1"/>
  <c r="OJ71" i="1" a="1"/>
  <c r="OJ71" i="1"/>
  <c r="OI71" i="1"/>
  <c r="OH72" i="1" a="1"/>
  <c r="OH72" i="1"/>
  <c r="OJ72" i="1" a="1"/>
  <c r="OJ72" i="1"/>
  <c r="OI72" i="1"/>
  <c r="OH73" i="1" a="1"/>
  <c r="OH73" i="1"/>
  <c r="OJ73" i="1" a="1"/>
  <c r="OJ73" i="1"/>
  <c r="OI73" i="1"/>
  <c r="OH74" i="1" a="1"/>
  <c r="OH74" i="1"/>
  <c r="OJ74" i="1" a="1"/>
  <c r="OJ74" i="1"/>
  <c r="OI74" i="1"/>
  <c r="OH75" i="1" a="1"/>
  <c r="OH75" i="1"/>
  <c r="OJ75" i="1" a="1"/>
  <c r="OJ75" i="1"/>
  <c r="OI75" i="1"/>
  <c r="OH76" i="1" a="1"/>
  <c r="OH76" i="1"/>
  <c r="OJ76" i="1" a="1"/>
  <c r="OJ76" i="1"/>
  <c r="OI76" i="1"/>
  <c r="OH77" i="1" a="1"/>
  <c r="OH77" i="1"/>
  <c r="OJ77" i="1" a="1"/>
  <c r="OJ77" i="1"/>
  <c r="OI77" i="1"/>
  <c r="OH78" i="1" a="1"/>
  <c r="OH78" i="1"/>
  <c r="OJ78" i="1" a="1"/>
  <c r="OJ78" i="1"/>
  <c r="OI78" i="1"/>
  <c r="OH79" i="1" a="1"/>
  <c r="OH79" i="1"/>
  <c r="OJ79" i="1" a="1"/>
  <c r="OJ79" i="1"/>
  <c r="OI79" i="1"/>
  <c r="OH80" i="1" a="1"/>
  <c r="OH80" i="1"/>
  <c r="OJ80" i="1" a="1"/>
  <c r="OJ80" i="1"/>
  <c r="OI80" i="1"/>
  <c r="OH81" i="1" a="1"/>
  <c r="OH81" i="1"/>
  <c r="OJ81" i="1" a="1"/>
  <c r="OJ81" i="1"/>
  <c r="OI81" i="1"/>
  <c r="OH82" i="1" a="1"/>
  <c r="OH82" i="1"/>
  <c r="OJ82" i="1" a="1"/>
  <c r="OJ82" i="1"/>
  <c r="OI82" i="1"/>
  <c r="OH83" i="1" a="1"/>
  <c r="OH83" i="1"/>
  <c r="OJ83" i="1" a="1"/>
  <c r="OJ83" i="1"/>
  <c r="OI83" i="1"/>
  <c r="OH84" i="1" a="1"/>
  <c r="OH84" i="1"/>
  <c r="OJ84" i="1" a="1"/>
  <c r="OJ84" i="1"/>
  <c r="OI84" i="1"/>
  <c r="OH85" i="1" a="1"/>
  <c r="OH85" i="1"/>
  <c r="OJ85" i="1" a="1"/>
  <c r="OJ85" i="1"/>
  <c r="OI85" i="1"/>
  <c r="OH86" i="1" a="1"/>
  <c r="OH86" i="1"/>
  <c r="OJ86" i="1" a="1"/>
  <c r="OJ86" i="1"/>
  <c r="OI86" i="1"/>
  <c r="OH87" i="1" a="1"/>
  <c r="OH87" i="1"/>
  <c r="OJ87" i="1" a="1"/>
  <c r="OJ87" i="1"/>
  <c r="OI87" i="1"/>
  <c r="OH88" i="1" a="1"/>
  <c r="OH88" i="1"/>
  <c r="OJ88" i="1" a="1"/>
  <c r="OJ88" i="1"/>
  <c r="OI88" i="1"/>
  <c r="OH89" i="1" a="1"/>
  <c r="OH89" i="1"/>
  <c r="OJ89" i="1" a="1"/>
  <c r="OJ89" i="1"/>
  <c r="OI89" i="1"/>
  <c r="OH90" i="1" a="1"/>
  <c r="OH90" i="1"/>
  <c r="OJ90" i="1" a="1"/>
  <c r="OJ90" i="1"/>
  <c r="OI90" i="1"/>
  <c r="OH92" i="1" a="1"/>
  <c r="OH92" i="1"/>
  <c r="OJ92" i="1" a="1"/>
  <c r="OJ92" i="1"/>
  <c r="OI92" i="1"/>
  <c r="OH93" i="1" a="1"/>
  <c r="OH93" i="1"/>
  <c r="OJ93" i="1" a="1"/>
  <c r="OJ93" i="1"/>
  <c r="OI93" i="1"/>
  <c r="OH94" i="1" a="1"/>
  <c r="OH94" i="1"/>
  <c r="OJ94" i="1" a="1"/>
  <c r="OJ94" i="1"/>
  <c r="OI94" i="1"/>
  <c r="OH95" i="1" a="1"/>
  <c r="OH95" i="1"/>
  <c r="OJ95" i="1" a="1"/>
  <c r="OJ95" i="1"/>
  <c r="OI95" i="1"/>
  <c r="OH96" i="1" a="1"/>
  <c r="OH96" i="1"/>
  <c r="OJ96" i="1" a="1"/>
  <c r="OJ96" i="1"/>
  <c r="OI96" i="1"/>
  <c r="OH97" i="1" a="1"/>
  <c r="OH97" i="1"/>
  <c r="OJ97" i="1" a="1"/>
  <c r="OJ97" i="1"/>
  <c r="OI97" i="1"/>
  <c r="OH98" i="1" a="1"/>
  <c r="OH98" i="1"/>
  <c r="OJ98" i="1" a="1"/>
  <c r="OJ98" i="1"/>
  <c r="OI98" i="1"/>
  <c r="OH99" i="1" a="1"/>
  <c r="OH99" i="1"/>
  <c r="OJ99" i="1" a="1"/>
  <c r="OJ99" i="1"/>
  <c r="OI99" i="1"/>
  <c r="OH100" i="1" a="1"/>
  <c r="OH100" i="1"/>
  <c r="OJ100" i="1" a="1"/>
  <c r="OJ100" i="1"/>
  <c r="OI100" i="1"/>
  <c r="OH101" i="1" a="1"/>
  <c r="OH101" i="1"/>
  <c r="OJ101" i="1" a="1"/>
  <c r="OJ101" i="1"/>
  <c r="OI101" i="1"/>
  <c r="OH102" i="1" a="1"/>
  <c r="OH102" i="1"/>
  <c r="OJ102" i="1" a="1"/>
  <c r="OJ102" i="1"/>
  <c r="OI102" i="1"/>
  <c r="OH103" i="1" a="1"/>
  <c r="OH103" i="1"/>
  <c r="OJ103" i="1" a="1"/>
  <c r="OJ103" i="1"/>
  <c r="OI103" i="1"/>
  <c r="OH104" i="1" a="1"/>
  <c r="OH104" i="1"/>
  <c r="OJ104" i="1" a="1"/>
  <c r="OJ104" i="1"/>
  <c r="OI104" i="1"/>
  <c r="OH105" i="1" a="1"/>
  <c r="OH105" i="1"/>
  <c r="OJ105" i="1" a="1"/>
  <c r="OJ105" i="1"/>
  <c r="OI105" i="1"/>
  <c r="OH106" i="1" a="1"/>
  <c r="OH106" i="1"/>
  <c r="OJ106" i="1" a="1"/>
  <c r="OJ106" i="1"/>
  <c r="OI106" i="1"/>
  <c r="OH107" i="1" a="1"/>
  <c r="OH107" i="1"/>
  <c r="OJ107" i="1" a="1"/>
  <c r="OJ107" i="1"/>
  <c r="OI107" i="1"/>
  <c r="OH108" i="1" a="1"/>
  <c r="OH108" i="1"/>
  <c r="OJ108" i="1" a="1"/>
  <c r="OJ108" i="1"/>
  <c r="OI108" i="1"/>
  <c r="OH109" i="1" a="1"/>
  <c r="OH109" i="1"/>
  <c r="OJ109" i="1" a="1"/>
  <c r="OJ109" i="1"/>
  <c r="OI109" i="1"/>
  <c r="OH110" i="1" a="1"/>
  <c r="OH110" i="1"/>
  <c r="OJ110" i="1" a="1"/>
  <c r="OJ110" i="1"/>
  <c r="OI110" i="1"/>
  <c r="OH111" i="1" a="1"/>
  <c r="OH111" i="1"/>
  <c r="OJ111" i="1" a="1"/>
  <c r="OJ111" i="1"/>
  <c r="OI111" i="1"/>
  <c r="OH112" i="1" a="1"/>
  <c r="OH112" i="1"/>
  <c r="OJ112" i="1" a="1"/>
  <c r="OJ112" i="1"/>
  <c r="OI112" i="1"/>
  <c r="OH113" i="1" a="1"/>
  <c r="OH113" i="1"/>
  <c r="OJ113" i="1" a="1"/>
  <c r="OJ113" i="1"/>
  <c r="OI113" i="1"/>
  <c r="OH114" i="1" a="1"/>
  <c r="OH114" i="1"/>
  <c r="OJ114" i="1" a="1"/>
  <c r="OJ114" i="1"/>
  <c r="OI114" i="1"/>
  <c r="OH115" i="1" a="1"/>
  <c r="OH115" i="1"/>
  <c r="OJ115" i="1" a="1"/>
  <c r="OJ115" i="1"/>
  <c r="OI115" i="1"/>
  <c r="OH116" i="1" a="1"/>
  <c r="OH116" i="1"/>
  <c r="OJ116" i="1" a="1"/>
  <c r="OJ116" i="1"/>
  <c r="OI116" i="1"/>
  <c r="OH117" i="1" a="1"/>
  <c r="OH117" i="1"/>
  <c r="OJ117" i="1" a="1"/>
  <c r="OJ117" i="1"/>
  <c r="OI117" i="1"/>
  <c r="OH118" i="1" a="1"/>
  <c r="OH118" i="1"/>
  <c r="OJ118" i="1" a="1"/>
  <c r="OJ118" i="1"/>
  <c r="OI118" i="1"/>
  <c r="OH119" i="1" a="1"/>
  <c r="OH119" i="1"/>
  <c r="OJ119" i="1" a="1"/>
  <c r="OJ119" i="1"/>
  <c r="OI119" i="1"/>
  <c r="OH120" i="1" a="1"/>
  <c r="OH120" i="1"/>
  <c r="OJ120" i="1" a="1"/>
  <c r="OJ120" i="1"/>
  <c r="OI120" i="1"/>
  <c r="OH121" i="1" a="1"/>
  <c r="OH121" i="1"/>
  <c r="OJ121" i="1" a="1"/>
  <c r="OJ121" i="1"/>
  <c r="OI121" i="1"/>
  <c r="OH122" i="1" a="1"/>
  <c r="OH122" i="1"/>
  <c r="OJ122" i="1" a="1"/>
  <c r="OJ122" i="1"/>
  <c r="OI122" i="1"/>
  <c r="OH123" i="1" a="1"/>
  <c r="OH123" i="1"/>
  <c r="OJ123" i="1" a="1"/>
  <c r="OJ123" i="1"/>
  <c r="OI123" i="1"/>
  <c r="OH124" i="1" a="1"/>
  <c r="OH124" i="1"/>
  <c r="OJ124" i="1" a="1"/>
  <c r="OJ124" i="1"/>
  <c r="OI124" i="1"/>
  <c r="OH125" i="1" a="1"/>
  <c r="OH125" i="1"/>
  <c r="OJ125" i="1" a="1"/>
  <c r="OJ125" i="1"/>
  <c r="OI125" i="1"/>
  <c r="OH126" i="1" a="1"/>
  <c r="OH126" i="1"/>
  <c r="OJ126" i="1" a="1"/>
  <c r="OJ126" i="1"/>
  <c r="OI126" i="1"/>
  <c r="OH127" i="1" a="1"/>
  <c r="OH127" i="1"/>
  <c r="OJ127" i="1" a="1"/>
  <c r="OJ127" i="1"/>
  <c r="OI127" i="1"/>
  <c r="OH128" i="1" a="1"/>
  <c r="OH128" i="1"/>
  <c r="OJ128" i="1" a="1"/>
  <c r="OJ128" i="1"/>
  <c r="OI128" i="1"/>
  <c r="OH129" i="1" a="1"/>
  <c r="OH129" i="1"/>
  <c r="OJ129" i="1" a="1"/>
  <c r="OJ129" i="1"/>
  <c r="OI129" i="1"/>
  <c r="OH130" i="1" a="1"/>
  <c r="OH130" i="1"/>
  <c r="OJ130" i="1" a="1"/>
  <c r="OJ130" i="1"/>
  <c r="OI130" i="1"/>
  <c r="OH131" i="1" a="1"/>
  <c r="OH131" i="1"/>
  <c r="OJ131" i="1" a="1"/>
  <c r="OJ131" i="1"/>
  <c r="OI131" i="1"/>
  <c r="OH132" i="1" a="1"/>
  <c r="OH132" i="1"/>
  <c r="OJ132" i="1" a="1"/>
  <c r="OJ132" i="1"/>
  <c r="OI132" i="1"/>
  <c r="OH133" i="1" a="1"/>
  <c r="OH133" i="1"/>
  <c r="OJ133" i="1" a="1"/>
  <c r="OJ133" i="1"/>
  <c r="OI133" i="1"/>
  <c r="OH134" i="1" a="1"/>
  <c r="OH134" i="1"/>
  <c r="OJ134" i="1" a="1"/>
  <c r="OJ134" i="1"/>
  <c r="OI134" i="1"/>
  <c r="OH135" i="1" a="1"/>
  <c r="OH135" i="1"/>
  <c r="OJ135" i="1" a="1"/>
  <c r="OJ135" i="1"/>
  <c r="OI135" i="1"/>
  <c r="OH136" i="1" a="1"/>
  <c r="OH136" i="1"/>
  <c r="OJ136" i="1" a="1"/>
  <c r="OJ136" i="1"/>
  <c r="OI136" i="1"/>
  <c r="OH137" i="1" a="1"/>
  <c r="OH137" i="1"/>
  <c r="OJ137" i="1" a="1"/>
  <c r="OJ137" i="1"/>
  <c r="OI137" i="1"/>
  <c r="OH138" i="1" a="1"/>
  <c r="OH138" i="1"/>
  <c r="OJ138" i="1" a="1"/>
  <c r="OJ138" i="1"/>
  <c r="OI138" i="1"/>
  <c r="OH139" i="1" a="1"/>
  <c r="OH139" i="1"/>
  <c r="OJ139" i="1" a="1"/>
  <c r="OJ139" i="1"/>
  <c r="OI139" i="1"/>
  <c r="OH140" i="1" a="1"/>
  <c r="OH140" i="1"/>
  <c r="OJ140" i="1" a="1"/>
  <c r="OJ140" i="1"/>
  <c r="OI140" i="1"/>
  <c r="OH141" i="1" a="1"/>
  <c r="OH141" i="1"/>
  <c r="OJ141" i="1" a="1"/>
  <c r="OJ141" i="1"/>
  <c r="OI141" i="1"/>
  <c r="OH142" i="1" a="1"/>
  <c r="OH142" i="1"/>
  <c r="OJ142" i="1" a="1"/>
  <c r="OJ142" i="1"/>
  <c r="OI142" i="1"/>
  <c r="OH143" i="1" a="1"/>
  <c r="OH143" i="1"/>
  <c r="OJ143" i="1" a="1"/>
  <c r="OJ143" i="1"/>
  <c r="OI143" i="1"/>
  <c r="OH144" i="1" a="1"/>
  <c r="OH144" i="1"/>
  <c r="OJ144" i="1" a="1"/>
  <c r="OJ144" i="1"/>
  <c r="OI144" i="1"/>
  <c r="OH145" i="1" a="1"/>
  <c r="OH145" i="1"/>
  <c r="OJ145" i="1" a="1"/>
  <c r="OJ145" i="1"/>
  <c r="OI145" i="1"/>
  <c r="OH146" i="1" a="1"/>
  <c r="OH146" i="1"/>
  <c r="OJ146" i="1" a="1"/>
  <c r="OJ146" i="1"/>
  <c r="OI146" i="1"/>
  <c r="OH147" i="1" a="1"/>
  <c r="OH147" i="1"/>
  <c r="OJ147" i="1" a="1"/>
  <c r="OJ147" i="1"/>
  <c r="OI147" i="1"/>
  <c r="OH148" i="1" a="1"/>
  <c r="OH148" i="1"/>
  <c r="OJ148" i="1" a="1"/>
  <c r="OJ148" i="1"/>
  <c r="OI148" i="1"/>
  <c r="OH149" i="1" a="1"/>
  <c r="OH149" i="1"/>
  <c r="OJ149" i="1" a="1"/>
  <c r="OJ149" i="1"/>
  <c r="OI149" i="1"/>
  <c r="OH150" i="1" a="1"/>
  <c r="OH150" i="1"/>
  <c r="OJ150" i="1" a="1"/>
  <c r="OJ150" i="1"/>
  <c r="OI150" i="1"/>
  <c r="BD16" i="4"/>
  <c r="BC16" i="4"/>
  <c r="AG3" i="4" a="1"/>
  <c r="PH2" i="1" a="1"/>
  <c r="PH2" i="1"/>
  <c r="PJ2" i="1" a="1"/>
  <c r="PJ2" i="1"/>
  <c r="PI2" i="1"/>
  <c r="PH3" i="1" a="1"/>
  <c r="PH3" i="1"/>
  <c r="PJ3" i="1" a="1"/>
  <c r="PJ3" i="1"/>
  <c r="PI3" i="1"/>
  <c r="PH4" i="1" a="1"/>
  <c r="PH4" i="1"/>
  <c r="PJ4" i="1" a="1"/>
  <c r="PJ4" i="1"/>
  <c r="PI1" i="1"/>
  <c r="PI4" i="1"/>
  <c r="PH5" i="1" a="1"/>
  <c r="PH5" i="1"/>
  <c r="PJ5" i="1" a="1"/>
  <c r="PJ5" i="1"/>
  <c r="PI5" i="1"/>
  <c r="PH6" i="1" a="1"/>
  <c r="PH6" i="1"/>
  <c r="PJ6" i="1" a="1"/>
  <c r="PJ6" i="1"/>
  <c r="PI6" i="1"/>
  <c r="PH7" i="1" a="1"/>
  <c r="PH7" i="1"/>
  <c r="PJ7" i="1" a="1"/>
  <c r="PJ7" i="1"/>
  <c r="PI7" i="1"/>
  <c r="PH8" i="1" a="1"/>
  <c r="PH8" i="1"/>
  <c r="PJ8" i="1" a="1"/>
  <c r="PJ8" i="1"/>
  <c r="PI8" i="1"/>
  <c r="PH9" i="1" a="1"/>
  <c r="PH9" i="1"/>
  <c r="PJ9" i="1" a="1"/>
  <c r="PJ9" i="1"/>
  <c r="PI9" i="1"/>
  <c r="PH10" i="1" a="1"/>
  <c r="PH10" i="1"/>
  <c r="PJ10" i="1" a="1"/>
  <c r="PJ10" i="1"/>
  <c r="PI10" i="1"/>
  <c r="PH11" i="1" a="1"/>
  <c r="PH11" i="1"/>
  <c r="PJ11" i="1" a="1"/>
  <c r="PJ11" i="1"/>
  <c r="PI11" i="1"/>
  <c r="PH12" i="1" a="1"/>
  <c r="PH12" i="1"/>
  <c r="PJ12" i="1" a="1"/>
  <c r="PJ12" i="1"/>
  <c r="PI12" i="1"/>
  <c r="PH13" i="1" a="1"/>
  <c r="PH13" i="1"/>
  <c r="PJ13" i="1" a="1"/>
  <c r="PJ13" i="1"/>
  <c r="PI13" i="1"/>
  <c r="PH14" i="1" a="1"/>
  <c r="PH14" i="1"/>
  <c r="PJ14" i="1" a="1"/>
  <c r="PJ14" i="1"/>
  <c r="PI14" i="1"/>
  <c r="PH15" i="1" a="1"/>
  <c r="PH15" i="1"/>
  <c r="PJ15" i="1" a="1"/>
  <c r="PJ15" i="1"/>
  <c r="PI15" i="1"/>
  <c r="PH16" i="1" a="1"/>
  <c r="PH16" i="1"/>
  <c r="PJ16" i="1" a="1"/>
  <c r="PJ16" i="1"/>
  <c r="PI16" i="1"/>
  <c r="PH17" i="1" a="1"/>
  <c r="PH17" i="1"/>
  <c r="PJ17" i="1" a="1"/>
  <c r="PJ17" i="1"/>
  <c r="PI17" i="1"/>
  <c r="PH18" i="1" a="1"/>
  <c r="PH18" i="1"/>
  <c r="PJ18" i="1" a="1"/>
  <c r="PJ18" i="1"/>
  <c r="PI18" i="1"/>
  <c r="PH19" i="1" a="1"/>
  <c r="PH19" i="1"/>
  <c r="PJ19" i="1" a="1"/>
  <c r="PJ19" i="1"/>
  <c r="PI19" i="1"/>
  <c r="PH20" i="1" a="1"/>
  <c r="PH20" i="1"/>
  <c r="PJ20" i="1" a="1"/>
  <c r="PJ20" i="1"/>
  <c r="PI20" i="1"/>
  <c r="PH21" i="1" a="1"/>
  <c r="PH21" i="1"/>
  <c r="PJ21" i="1" a="1"/>
  <c r="PJ21" i="1"/>
  <c r="PI21" i="1"/>
  <c r="PH22" i="1" a="1"/>
  <c r="PH22" i="1"/>
  <c r="PJ22" i="1" a="1"/>
  <c r="PJ22" i="1"/>
  <c r="PI22" i="1"/>
  <c r="PH23" i="1" a="1"/>
  <c r="PH23" i="1"/>
  <c r="PJ23" i="1" a="1"/>
  <c r="PJ23" i="1"/>
  <c r="PI23" i="1"/>
  <c r="PH24" i="1" a="1"/>
  <c r="PH24" i="1"/>
  <c r="PJ24" i="1" a="1"/>
  <c r="PJ24" i="1"/>
  <c r="PI24" i="1"/>
  <c r="PH25" i="1" a="1"/>
  <c r="PH25" i="1"/>
  <c r="PJ25" i="1" a="1"/>
  <c r="PJ25" i="1"/>
  <c r="PI25" i="1"/>
  <c r="PH26" i="1" a="1"/>
  <c r="PH26" i="1"/>
  <c r="PJ26" i="1" a="1"/>
  <c r="PJ26" i="1"/>
  <c r="PI26" i="1"/>
  <c r="PH27" i="1" a="1"/>
  <c r="PH27" i="1"/>
  <c r="PJ27" i="1" a="1"/>
  <c r="PJ27" i="1"/>
  <c r="PI27" i="1"/>
  <c r="PH28" i="1" a="1"/>
  <c r="PH28" i="1"/>
  <c r="PJ28" i="1" a="1"/>
  <c r="PJ28" i="1"/>
  <c r="PI28" i="1"/>
  <c r="PH29" i="1" a="1"/>
  <c r="PH29" i="1"/>
  <c r="PJ29" i="1" a="1"/>
  <c r="PJ29" i="1"/>
  <c r="PI29" i="1"/>
  <c r="PH30" i="1" a="1"/>
  <c r="PH30" i="1"/>
  <c r="PJ30" i="1" a="1"/>
  <c r="PJ30" i="1"/>
  <c r="PI30" i="1"/>
  <c r="PH31" i="1" a="1"/>
  <c r="PH31" i="1"/>
  <c r="PJ31" i="1" a="1"/>
  <c r="PJ31" i="1"/>
  <c r="PI31" i="1"/>
  <c r="PH32" i="1" a="1"/>
  <c r="PH32" i="1"/>
  <c r="PJ32" i="1" a="1"/>
  <c r="PJ32" i="1"/>
  <c r="PI32" i="1"/>
  <c r="PH33" i="1" a="1"/>
  <c r="PH33" i="1"/>
  <c r="PJ33" i="1" a="1"/>
  <c r="PJ33" i="1"/>
  <c r="PI33" i="1"/>
  <c r="PH34" i="1" a="1"/>
  <c r="PH34" i="1"/>
  <c r="PJ34" i="1" a="1"/>
  <c r="PJ34" i="1"/>
  <c r="PI34" i="1"/>
  <c r="PH35" i="1" a="1"/>
  <c r="PH35" i="1"/>
  <c r="PJ35" i="1" a="1"/>
  <c r="PJ35" i="1"/>
  <c r="PI35" i="1"/>
  <c r="PH36" i="1" a="1"/>
  <c r="PH36" i="1"/>
  <c r="PJ36" i="1" a="1"/>
  <c r="PJ36" i="1"/>
  <c r="PI36" i="1"/>
  <c r="PH37" i="1" a="1"/>
  <c r="PH37" i="1"/>
  <c r="PJ37" i="1" a="1"/>
  <c r="PJ37" i="1"/>
  <c r="PI37" i="1"/>
  <c r="PH38" i="1" a="1"/>
  <c r="PH38" i="1"/>
  <c r="PJ38" i="1" a="1"/>
  <c r="PJ38" i="1"/>
  <c r="PI38" i="1"/>
  <c r="PH39" i="1" a="1"/>
  <c r="PH39" i="1"/>
  <c r="PJ39" i="1" a="1"/>
  <c r="PJ39" i="1"/>
  <c r="PI39" i="1"/>
  <c r="PH40" i="1" a="1"/>
  <c r="PH40" i="1"/>
  <c r="PJ40" i="1" a="1"/>
  <c r="PJ40" i="1"/>
  <c r="PI40" i="1"/>
  <c r="PH41" i="1" a="1"/>
  <c r="PH41" i="1"/>
  <c r="PJ41" i="1" a="1"/>
  <c r="PJ41" i="1"/>
  <c r="PI41" i="1"/>
  <c r="PH42" i="1" a="1"/>
  <c r="PH42" i="1"/>
  <c r="PJ42" i="1" a="1"/>
  <c r="PJ42" i="1"/>
  <c r="PI42" i="1"/>
  <c r="PH43" i="1" a="1"/>
  <c r="PH43" i="1"/>
  <c r="PJ43" i="1" a="1"/>
  <c r="PJ43" i="1"/>
  <c r="PI43" i="1"/>
  <c r="PH44" i="1" a="1"/>
  <c r="PH44" i="1"/>
  <c r="PJ44" i="1" a="1"/>
  <c r="PJ44" i="1"/>
  <c r="PI44" i="1"/>
  <c r="PH45" i="1" a="1"/>
  <c r="PH45" i="1"/>
  <c r="PJ45" i="1" a="1"/>
  <c r="PJ45" i="1"/>
  <c r="PI45" i="1"/>
  <c r="PH46" i="1" a="1"/>
  <c r="PH46" i="1"/>
  <c r="PJ46" i="1" a="1"/>
  <c r="PJ46" i="1"/>
  <c r="PI46" i="1"/>
  <c r="PH47" i="1" a="1"/>
  <c r="PH47" i="1"/>
  <c r="PJ47" i="1" a="1"/>
  <c r="PJ47" i="1"/>
  <c r="PI47" i="1"/>
  <c r="PH48" i="1" a="1"/>
  <c r="PH48" i="1"/>
  <c r="PJ48" i="1" a="1"/>
  <c r="PJ48" i="1"/>
  <c r="PI48" i="1"/>
  <c r="PH49" i="1" a="1"/>
  <c r="PH49" i="1"/>
  <c r="PJ49" i="1" a="1"/>
  <c r="PJ49" i="1"/>
  <c r="PI49" i="1"/>
  <c r="PH50" i="1" a="1"/>
  <c r="PH50" i="1"/>
  <c r="PJ50" i="1" a="1"/>
  <c r="PJ50" i="1"/>
  <c r="PI50" i="1"/>
  <c r="PH51" i="1" a="1"/>
  <c r="PH51" i="1"/>
  <c r="PJ51" i="1" a="1"/>
  <c r="PJ51" i="1"/>
  <c r="PI51" i="1"/>
  <c r="PH52" i="1" a="1"/>
  <c r="PH52" i="1"/>
  <c r="PJ52" i="1" a="1"/>
  <c r="PJ52" i="1"/>
  <c r="PI52" i="1"/>
  <c r="PH53" i="1" a="1"/>
  <c r="PH53" i="1"/>
  <c r="PJ53" i="1" a="1"/>
  <c r="PJ53" i="1"/>
  <c r="PI53" i="1"/>
  <c r="PH54" i="1" a="1"/>
  <c r="PH54" i="1"/>
  <c r="PJ54" i="1" a="1"/>
  <c r="PJ54" i="1"/>
  <c r="PI54" i="1"/>
  <c r="PH55" i="1" a="1"/>
  <c r="PH55" i="1"/>
  <c r="PJ55" i="1" a="1"/>
  <c r="PJ55" i="1"/>
  <c r="PI55" i="1"/>
  <c r="PH56" i="1" a="1"/>
  <c r="PH56" i="1"/>
  <c r="PJ56" i="1" a="1"/>
  <c r="PJ56" i="1"/>
  <c r="PI56" i="1"/>
  <c r="PH57" i="1" a="1"/>
  <c r="PH57" i="1"/>
  <c r="PJ57" i="1" a="1"/>
  <c r="PJ57" i="1"/>
  <c r="PI57" i="1"/>
  <c r="PH58" i="1" a="1"/>
  <c r="PH58" i="1"/>
  <c r="PJ58" i="1" a="1"/>
  <c r="PJ58" i="1"/>
  <c r="PI58" i="1"/>
  <c r="PH59" i="1" a="1"/>
  <c r="PH59" i="1"/>
  <c r="PJ59" i="1" a="1"/>
  <c r="PJ59" i="1"/>
  <c r="PI59" i="1"/>
  <c r="PH60" i="1" a="1"/>
  <c r="PH60" i="1"/>
  <c r="PJ60" i="1" a="1"/>
  <c r="PJ60" i="1"/>
  <c r="PI60" i="1"/>
  <c r="PH61" i="1" a="1"/>
  <c r="PH61" i="1"/>
  <c r="PJ61" i="1" a="1"/>
  <c r="PJ61" i="1"/>
  <c r="PI61" i="1"/>
  <c r="PH62" i="1" a="1"/>
  <c r="PH62" i="1"/>
  <c r="PJ62" i="1" a="1"/>
  <c r="PJ62" i="1"/>
  <c r="PI62" i="1"/>
  <c r="PH63" i="1" a="1"/>
  <c r="PH63" i="1"/>
  <c r="PJ63" i="1" a="1"/>
  <c r="PJ63" i="1"/>
  <c r="PI63" i="1"/>
  <c r="PH64" i="1" a="1"/>
  <c r="PH64" i="1"/>
  <c r="PJ64" i="1" a="1"/>
  <c r="PJ64" i="1"/>
  <c r="PI64" i="1"/>
  <c r="PH65" i="1" a="1"/>
  <c r="PH65" i="1"/>
  <c r="PJ65" i="1" a="1"/>
  <c r="PJ65" i="1"/>
  <c r="PI65" i="1"/>
  <c r="PH66" i="1" a="1"/>
  <c r="PH66" i="1"/>
  <c r="PJ66" i="1" a="1"/>
  <c r="PJ66" i="1"/>
  <c r="PI66" i="1"/>
  <c r="PH67" i="1" a="1"/>
  <c r="PH67" i="1"/>
  <c r="PJ67" i="1" a="1"/>
  <c r="PJ67" i="1"/>
  <c r="PI67" i="1"/>
  <c r="PH68" i="1" a="1"/>
  <c r="PH68" i="1"/>
  <c r="PJ68" i="1" a="1"/>
  <c r="PJ68" i="1"/>
  <c r="PI68" i="1"/>
  <c r="PH69" i="1" a="1"/>
  <c r="PH69" i="1"/>
  <c r="PJ69" i="1" a="1"/>
  <c r="PJ69" i="1"/>
  <c r="PI69" i="1"/>
  <c r="PH70" i="1" a="1"/>
  <c r="PH70" i="1"/>
  <c r="PJ70" i="1" a="1"/>
  <c r="PJ70" i="1"/>
  <c r="PI70" i="1"/>
  <c r="PH71" i="1" a="1"/>
  <c r="PH71" i="1"/>
  <c r="PJ71" i="1" a="1"/>
  <c r="PJ71" i="1"/>
  <c r="PI71" i="1"/>
  <c r="PH72" i="1" a="1"/>
  <c r="PH72" i="1"/>
  <c r="PJ72" i="1" a="1"/>
  <c r="PJ72" i="1"/>
  <c r="PI72" i="1"/>
  <c r="PH73" i="1" a="1"/>
  <c r="PH73" i="1"/>
  <c r="PJ73" i="1" a="1"/>
  <c r="PJ73" i="1"/>
  <c r="PI73" i="1"/>
  <c r="PH74" i="1" a="1"/>
  <c r="PH74" i="1"/>
  <c r="PJ74" i="1" a="1"/>
  <c r="PJ74" i="1"/>
  <c r="PI74" i="1"/>
  <c r="PH75" i="1" a="1"/>
  <c r="PH75" i="1"/>
  <c r="PJ75" i="1" a="1"/>
  <c r="PJ75" i="1"/>
  <c r="PI75" i="1"/>
  <c r="PH76" i="1" a="1"/>
  <c r="PH76" i="1"/>
  <c r="PJ76" i="1" a="1"/>
  <c r="PJ76" i="1"/>
  <c r="PI76" i="1"/>
  <c r="PH77" i="1" a="1"/>
  <c r="PH77" i="1"/>
  <c r="PJ77" i="1" a="1"/>
  <c r="PJ77" i="1"/>
  <c r="PI77" i="1"/>
  <c r="PH78" i="1" a="1"/>
  <c r="PH78" i="1"/>
  <c r="PJ78" i="1" a="1"/>
  <c r="PJ78" i="1"/>
  <c r="PI78" i="1"/>
  <c r="PH79" i="1" a="1"/>
  <c r="PH79" i="1"/>
  <c r="PJ79" i="1" a="1"/>
  <c r="PJ79" i="1"/>
  <c r="PI79" i="1"/>
  <c r="PH80" i="1" a="1"/>
  <c r="PH80" i="1"/>
  <c r="PJ80" i="1" a="1"/>
  <c r="PJ80" i="1"/>
  <c r="PI80" i="1"/>
  <c r="PH81" i="1" a="1"/>
  <c r="PH81" i="1"/>
  <c r="PJ81" i="1" a="1"/>
  <c r="PJ81" i="1"/>
  <c r="PI81" i="1"/>
  <c r="PH82" i="1" a="1"/>
  <c r="PH82" i="1"/>
  <c r="PJ82" i="1" a="1"/>
  <c r="PJ82" i="1"/>
  <c r="PI82" i="1"/>
  <c r="PH83" i="1" a="1"/>
  <c r="PH83" i="1"/>
  <c r="PJ83" i="1" a="1"/>
  <c r="PJ83" i="1"/>
  <c r="PI83" i="1"/>
  <c r="PH84" i="1" a="1"/>
  <c r="PH84" i="1"/>
  <c r="PJ84" i="1" a="1"/>
  <c r="PJ84" i="1"/>
  <c r="PI84" i="1"/>
  <c r="PH85" i="1" a="1"/>
  <c r="PH85" i="1"/>
  <c r="PJ85" i="1" a="1"/>
  <c r="PJ85" i="1"/>
  <c r="PI85" i="1"/>
  <c r="PH86" i="1" a="1"/>
  <c r="PH86" i="1"/>
  <c r="PJ86" i="1" a="1"/>
  <c r="PJ86" i="1"/>
  <c r="PI86" i="1"/>
  <c r="PH87" i="1" a="1"/>
  <c r="PH87" i="1"/>
  <c r="PJ87" i="1" a="1"/>
  <c r="PJ87" i="1"/>
  <c r="PI87" i="1"/>
  <c r="PH88" i="1" a="1"/>
  <c r="PH88" i="1"/>
  <c r="PJ88" i="1" a="1"/>
  <c r="PJ88" i="1"/>
  <c r="PI88" i="1"/>
  <c r="PH89" i="1" a="1"/>
  <c r="PH89" i="1"/>
  <c r="PJ89" i="1" a="1"/>
  <c r="PJ89" i="1"/>
  <c r="PI89" i="1"/>
  <c r="PH90" i="1" a="1"/>
  <c r="PH90" i="1"/>
  <c r="PJ90" i="1" a="1"/>
  <c r="PJ90" i="1"/>
  <c r="PI90" i="1"/>
  <c r="PH91" i="1" a="1"/>
  <c r="PH91" i="1"/>
  <c r="PJ91" i="1" a="1"/>
  <c r="PJ91" i="1"/>
  <c r="PI91" i="1"/>
  <c r="PH92" i="1" a="1"/>
  <c r="PH92" i="1"/>
  <c r="PJ92" i="1" a="1"/>
  <c r="PJ92" i="1"/>
  <c r="PI92" i="1"/>
  <c r="PH93" i="1" a="1"/>
  <c r="PH93" i="1"/>
  <c r="PJ93" i="1" a="1"/>
  <c r="PJ93" i="1"/>
  <c r="PI93" i="1"/>
  <c r="PH94" i="1" a="1"/>
  <c r="PH94" i="1"/>
  <c r="PJ94" i="1" a="1"/>
  <c r="PJ94" i="1"/>
  <c r="PI94" i="1"/>
  <c r="PH95" i="1" a="1"/>
  <c r="PH95" i="1"/>
  <c r="PJ95" i="1" a="1"/>
  <c r="PJ95" i="1"/>
  <c r="PI95" i="1"/>
  <c r="PH96" i="1" a="1"/>
  <c r="PH96" i="1"/>
  <c r="PJ96" i="1" a="1"/>
  <c r="PJ96" i="1"/>
  <c r="PI96" i="1"/>
  <c r="PH97" i="1" a="1"/>
  <c r="PH97" i="1"/>
  <c r="PJ97" i="1" a="1"/>
  <c r="PJ97" i="1"/>
  <c r="PI97" i="1"/>
  <c r="PH98" i="1" a="1"/>
  <c r="PH98" i="1"/>
  <c r="PJ98" i="1" a="1"/>
  <c r="PJ98" i="1"/>
  <c r="PI98" i="1"/>
  <c r="PH99" i="1" a="1"/>
  <c r="PH99" i="1"/>
  <c r="PJ99" i="1" a="1"/>
  <c r="PJ99" i="1"/>
  <c r="PI99" i="1"/>
  <c r="PH100" i="1" a="1"/>
  <c r="PH100" i="1"/>
  <c r="PJ100" i="1" a="1"/>
  <c r="PJ100" i="1"/>
  <c r="PI100" i="1"/>
  <c r="PH101" i="1" a="1"/>
  <c r="PH101" i="1"/>
  <c r="PJ101" i="1" a="1"/>
  <c r="PJ101" i="1"/>
  <c r="PI101" i="1"/>
  <c r="PH102" i="1" a="1"/>
  <c r="PH102" i="1"/>
  <c r="PJ102" i="1" a="1"/>
  <c r="PJ102" i="1"/>
  <c r="PI102" i="1"/>
  <c r="PH103" i="1" a="1"/>
  <c r="PH103" i="1"/>
  <c r="PJ103" i="1" a="1"/>
  <c r="PJ103" i="1"/>
  <c r="PI103" i="1"/>
  <c r="PH104" i="1" a="1"/>
  <c r="PH104" i="1"/>
  <c r="PJ104" i="1" a="1"/>
  <c r="PJ104" i="1"/>
  <c r="PI104" i="1"/>
  <c r="PH105" i="1" a="1"/>
  <c r="PH105" i="1"/>
  <c r="PJ105" i="1" a="1"/>
  <c r="PJ105" i="1"/>
  <c r="PI105" i="1"/>
  <c r="PH106" i="1" a="1"/>
  <c r="PH106" i="1"/>
  <c r="PJ106" i="1" a="1"/>
  <c r="PJ106" i="1"/>
  <c r="PI106" i="1"/>
  <c r="PH107" i="1" a="1"/>
  <c r="PH107" i="1"/>
  <c r="PJ107" i="1" a="1"/>
  <c r="PJ107" i="1"/>
  <c r="PI107" i="1"/>
  <c r="PH108" i="1" a="1"/>
  <c r="PH108" i="1"/>
  <c r="PJ108" i="1" a="1"/>
  <c r="PJ108" i="1"/>
  <c r="PI108" i="1"/>
  <c r="PH109" i="1" a="1"/>
  <c r="PH109" i="1"/>
  <c r="PJ109" i="1" a="1"/>
  <c r="PJ109" i="1"/>
  <c r="PI109" i="1"/>
  <c r="PH110" i="1" a="1"/>
  <c r="PH110" i="1"/>
  <c r="PJ110" i="1" a="1"/>
  <c r="PJ110" i="1"/>
  <c r="PI110" i="1"/>
  <c r="PH111" i="1" a="1"/>
  <c r="PH111" i="1"/>
  <c r="PJ111" i="1" a="1"/>
  <c r="PJ111" i="1"/>
  <c r="PI111" i="1"/>
  <c r="PH112" i="1" a="1"/>
  <c r="PH112" i="1"/>
  <c r="PJ112" i="1" a="1"/>
  <c r="PJ112" i="1"/>
  <c r="PI112" i="1"/>
  <c r="PH113" i="1" a="1"/>
  <c r="PH113" i="1"/>
  <c r="PJ113" i="1" a="1"/>
  <c r="PJ113" i="1"/>
  <c r="PI113" i="1"/>
  <c r="PH114" i="1" a="1"/>
  <c r="PH114" i="1"/>
  <c r="PJ114" i="1" a="1"/>
  <c r="PJ114" i="1"/>
  <c r="PI114" i="1"/>
  <c r="PH115" i="1" a="1"/>
  <c r="PH115" i="1"/>
  <c r="PJ115" i="1" a="1"/>
  <c r="PJ115" i="1"/>
  <c r="PI115" i="1"/>
  <c r="PH116" i="1" a="1"/>
  <c r="PH116" i="1"/>
  <c r="PJ116" i="1" a="1"/>
  <c r="PJ116" i="1"/>
  <c r="PI116" i="1"/>
  <c r="PH117" i="1" a="1"/>
  <c r="PH117" i="1"/>
  <c r="PJ117" i="1" a="1"/>
  <c r="PJ117" i="1"/>
  <c r="PI117" i="1"/>
  <c r="PH118" i="1" a="1"/>
  <c r="PH118" i="1"/>
  <c r="PJ118" i="1" a="1"/>
  <c r="PJ118" i="1"/>
  <c r="PI118" i="1"/>
  <c r="PH119" i="1" a="1"/>
  <c r="PH119" i="1"/>
  <c r="PJ119" i="1" a="1"/>
  <c r="PJ119" i="1"/>
  <c r="PI119" i="1"/>
  <c r="PH120" i="1" a="1"/>
  <c r="PH120" i="1"/>
  <c r="PJ120" i="1" a="1"/>
  <c r="PJ120" i="1"/>
  <c r="PI120" i="1"/>
  <c r="PH121" i="1" a="1"/>
  <c r="PH121" i="1"/>
  <c r="PJ121" i="1" a="1"/>
  <c r="PJ121" i="1"/>
  <c r="PI121" i="1"/>
  <c r="PH122" i="1" a="1"/>
  <c r="PH122" i="1"/>
  <c r="PJ122" i="1" a="1"/>
  <c r="PJ122" i="1"/>
  <c r="PI122" i="1"/>
  <c r="PH123" i="1" a="1"/>
  <c r="PH123" i="1"/>
  <c r="PJ123" i="1" a="1"/>
  <c r="PJ123" i="1"/>
  <c r="PI123" i="1"/>
  <c r="PH124" i="1" a="1"/>
  <c r="PH124" i="1"/>
  <c r="PJ124" i="1" a="1"/>
  <c r="PJ124" i="1"/>
  <c r="PI124" i="1"/>
  <c r="PH125" i="1" a="1"/>
  <c r="PH125" i="1"/>
  <c r="PJ125" i="1" a="1"/>
  <c r="PJ125" i="1"/>
  <c r="PI125" i="1"/>
  <c r="PH126" i="1" a="1"/>
  <c r="PH126" i="1"/>
  <c r="PJ126" i="1" a="1"/>
  <c r="PJ126" i="1"/>
  <c r="PI126" i="1"/>
  <c r="PH127" i="1" a="1"/>
  <c r="PH127" i="1"/>
  <c r="PJ127" i="1" a="1"/>
  <c r="PJ127" i="1"/>
  <c r="PI127" i="1"/>
  <c r="PH128" i="1" a="1"/>
  <c r="PH128" i="1"/>
  <c r="PJ128" i="1" a="1"/>
  <c r="PJ128" i="1"/>
  <c r="PI128" i="1"/>
  <c r="PH129" i="1" a="1"/>
  <c r="PH129" i="1"/>
  <c r="PJ129" i="1" a="1"/>
  <c r="PJ129" i="1"/>
  <c r="PI129" i="1"/>
  <c r="PH130" i="1" a="1"/>
  <c r="PH130" i="1"/>
  <c r="PJ130" i="1" a="1"/>
  <c r="PJ130" i="1"/>
  <c r="PI130" i="1"/>
  <c r="PH131" i="1" a="1"/>
  <c r="PH131" i="1"/>
  <c r="PJ131" i="1" a="1"/>
  <c r="PJ131" i="1"/>
  <c r="PI131" i="1"/>
  <c r="PH132" i="1" a="1"/>
  <c r="PH132" i="1"/>
  <c r="PJ132" i="1" a="1"/>
  <c r="PJ132" i="1"/>
  <c r="PI132" i="1"/>
  <c r="PH133" i="1" a="1"/>
  <c r="PH133" i="1"/>
  <c r="PJ133" i="1" a="1"/>
  <c r="PJ133" i="1"/>
  <c r="PI133" i="1"/>
  <c r="PH134" i="1" a="1"/>
  <c r="PH134" i="1"/>
  <c r="PJ134" i="1" a="1"/>
  <c r="PJ134" i="1"/>
  <c r="PI134" i="1"/>
  <c r="PH135" i="1" a="1"/>
  <c r="PH135" i="1"/>
  <c r="PJ135" i="1" a="1"/>
  <c r="PJ135" i="1"/>
  <c r="PI135" i="1"/>
  <c r="PH136" i="1" a="1"/>
  <c r="PH136" i="1"/>
  <c r="PJ136" i="1" a="1"/>
  <c r="PJ136" i="1"/>
  <c r="PI136" i="1"/>
  <c r="PH137" i="1" a="1"/>
  <c r="PH137" i="1"/>
  <c r="PJ137" i="1" a="1"/>
  <c r="PJ137" i="1"/>
  <c r="PI137" i="1"/>
  <c r="PH138" i="1" a="1"/>
  <c r="PH138" i="1"/>
  <c r="PJ138" i="1" a="1"/>
  <c r="PJ138" i="1"/>
  <c r="PI138" i="1"/>
  <c r="PH139" i="1" a="1"/>
  <c r="PH139" i="1"/>
  <c r="PJ139" i="1" a="1"/>
  <c r="PJ139" i="1"/>
  <c r="PI139" i="1"/>
  <c r="PH140" i="1" a="1"/>
  <c r="PH140" i="1"/>
  <c r="PJ140" i="1" a="1"/>
  <c r="PJ140" i="1"/>
  <c r="PI140" i="1"/>
  <c r="PH141" i="1" a="1"/>
  <c r="PH141" i="1"/>
  <c r="PJ141" i="1" a="1"/>
  <c r="PJ141" i="1"/>
  <c r="PI141" i="1"/>
  <c r="PH142" i="1" a="1"/>
  <c r="PH142" i="1"/>
  <c r="PJ142" i="1" a="1"/>
  <c r="PJ142" i="1"/>
  <c r="PI142" i="1"/>
  <c r="PH143" i="1" a="1"/>
  <c r="PH143" i="1"/>
  <c r="PJ143" i="1" a="1"/>
  <c r="PJ143" i="1"/>
  <c r="PI143" i="1"/>
  <c r="PH144" i="1" a="1"/>
  <c r="PH144" i="1"/>
  <c r="PJ144" i="1" a="1"/>
  <c r="PJ144" i="1"/>
  <c r="PI144" i="1"/>
  <c r="PH145" i="1" a="1"/>
  <c r="PH145" i="1"/>
  <c r="PJ145" i="1" a="1"/>
  <c r="PJ145" i="1"/>
  <c r="PI145" i="1"/>
  <c r="PH146" i="1" a="1"/>
  <c r="PH146" i="1"/>
  <c r="PJ146" i="1" a="1"/>
  <c r="PJ146" i="1"/>
  <c r="PI146" i="1"/>
  <c r="PH147" i="1" a="1"/>
  <c r="PH147" i="1"/>
  <c r="PJ147" i="1" a="1"/>
  <c r="PJ147" i="1"/>
  <c r="PI147" i="1"/>
  <c r="PH148" i="1" a="1"/>
  <c r="PH148" i="1"/>
  <c r="PJ148" i="1" a="1"/>
  <c r="PJ148" i="1"/>
  <c r="PI148" i="1"/>
  <c r="PH149" i="1" a="1"/>
  <c r="PH149" i="1"/>
  <c r="PJ149" i="1" a="1"/>
  <c r="PJ149" i="1"/>
  <c r="PI149" i="1"/>
  <c r="PH150" i="1" a="1"/>
  <c r="PH150" i="1"/>
  <c r="PJ150" i="1" a="1"/>
  <c r="PJ150" i="1"/>
  <c r="PI150" i="1"/>
  <c r="BD17" i="4"/>
  <c r="BC17" i="4"/>
  <c r="AH3" i="4" a="1"/>
  <c r="QH2" i="1" a="1"/>
  <c r="QH2" i="1"/>
  <c r="QJ2" i="1" a="1"/>
  <c r="QJ2" i="1"/>
  <c r="QI2" i="1"/>
  <c r="QH3" i="1" a="1"/>
  <c r="QH3" i="1"/>
  <c r="QJ3" i="1" a="1"/>
  <c r="QJ3" i="1"/>
  <c r="QI3" i="1"/>
  <c r="QH4" i="1" a="1"/>
  <c r="QH4" i="1"/>
  <c r="QJ4" i="1" a="1"/>
  <c r="QJ4" i="1"/>
  <c r="QI4" i="1"/>
  <c r="QH5" i="1" a="1"/>
  <c r="QH5" i="1"/>
  <c r="QJ5" i="1" a="1"/>
  <c r="QJ5" i="1"/>
  <c r="QI5" i="1"/>
  <c r="QH6" i="1" a="1"/>
  <c r="QH6" i="1"/>
  <c r="QJ6" i="1" a="1"/>
  <c r="QJ6" i="1"/>
  <c r="QI6" i="1"/>
  <c r="QH7" i="1" a="1"/>
  <c r="QH7" i="1"/>
  <c r="QJ7" i="1" a="1"/>
  <c r="QJ7" i="1"/>
  <c r="QI7" i="1"/>
  <c r="QH8" i="1" a="1"/>
  <c r="QH8" i="1"/>
  <c r="QJ8" i="1" a="1"/>
  <c r="QJ8" i="1"/>
  <c r="QI8" i="1"/>
  <c r="QH9" i="1" a="1"/>
  <c r="QH9" i="1"/>
  <c r="QJ9" i="1" a="1"/>
  <c r="QJ9" i="1"/>
  <c r="QI9" i="1"/>
  <c r="QH10" i="1" a="1"/>
  <c r="QH10" i="1"/>
  <c r="QJ10" i="1" a="1"/>
  <c r="QJ10" i="1"/>
  <c r="QI10" i="1"/>
  <c r="QH11" i="1" a="1"/>
  <c r="QH11" i="1"/>
  <c r="QJ11" i="1" a="1"/>
  <c r="QJ11" i="1"/>
  <c r="QI11" i="1"/>
  <c r="QH12" i="1" a="1"/>
  <c r="QH12" i="1"/>
  <c r="QJ12" i="1" a="1"/>
  <c r="QJ12" i="1"/>
  <c r="QI12" i="1"/>
  <c r="QH13" i="1" a="1"/>
  <c r="QH13" i="1"/>
  <c r="QJ13" i="1" a="1"/>
  <c r="QJ13" i="1"/>
  <c r="QI13" i="1"/>
  <c r="QH14" i="1" a="1"/>
  <c r="QH14" i="1"/>
  <c r="QJ14" i="1" a="1"/>
  <c r="QJ14" i="1"/>
  <c r="QI14" i="1"/>
  <c r="QH15" i="1" a="1"/>
  <c r="QH15" i="1"/>
  <c r="QJ15" i="1" a="1"/>
  <c r="QJ15" i="1"/>
  <c r="QI15" i="1"/>
  <c r="QH16" i="1" a="1"/>
  <c r="QH16" i="1"/>
  <c r="QJ16" i="1" a="1"/>
  <c r="QJ16" i="1"/>
  <c r="QI16" i="1"/>
  <c r="QH17" i="1" a="1"/>
  <c r="QH17" i="1"/>
  <c r="QJ17" i="1" a="1"/>
  <c r="QJ17" i="1"/>
  <c r="QI17" i="1"/>
  <c r="QH18" i="1" a="1"/>
  <c r="QH18" i="1"/>
  <c r="QJ18" i="1" a="1"/>
  <c r="QJ18" i="1"/>
  <c r="QI18" i="1"/>
  <c r="QH19" i="1" a="1"/>
  <c r="QH19" i="1"/>
  <c r="QJ19" i="1" a="1"/>
  <c r="QJ19" i="1"/>
  <c r="QI19" i="1"/>
  <c r="QH20" i="1" a="1"/>
  <c r="QH20" i="1"/>
  <c r="QJ20" i="1" a="1"/>
  <c r="QJ20" i="1"/>
  <c r="QI20" i="1"/>
  <c r="QH21" i="1" a="1"/>
  <c r="QH21" i="1"/>
  <c r="QJ21" i="1" a="1"/>
  <c r="QJ21" i="1"/>
  <c r="QI21" i="1"/>
  <c r="QH22" i="1" a="1"/>
  <c r="QH22" i="1"/>
  <c r="QJ22" i="1" a="1"/>
  <c r="QJ22" i="1"/>
  <c r="QI22" i="1"/>
  <c r="QH23" i="1" a="1"/>
  <c r="QH23" i="1"/>
  <c r="QJ23" i="1" a="1"/>
  <c r="QJ23" i="1"/>
  <c r="QI23" i="1"/>
  <c r="QH24" i="1" a="1"/>
  <c r="QH24" i="1"/>
  <c r="QJ24" i="1" a="1"/>
  <c r="QJ24" i="1"/>
  <c r="QI24" i="1"/>
  <c r="QH25" i="1" a="1"/>
  <c r="QH25" i="1"/>
  <c r="QJ25" i="1" a="1"/>
  <c r="QJ25" i="1"/>
  <c r="QI25" i="1"/>
  <c r="QH26" i="1" a="1"/>
  <c r="QH26" i="1"/>
  <c r="QJ26" i="1" a="1"/>
  <c r="QJ26" i="1"/>
  <c r="QI26" i="1"/>
  <c r="QH27" i="1" a="1"/>
  <c r="QH27" i="1"/>
  <c r="QJ27" i="1" a="1"/>
  <c r="QJ27" i="1"/>
  <c r="QI27" i="1"/>
  <c r="QH28" i="1" a="1"/>
  <c r="QH28" i="1"/>
  <c r="QJ28" i="1" a="1"/>
  <c r="QJ28" i="1"/>
  <c r="QI28" i="1"/>
  <c r="QH29" i="1" a="1"/>
  <c r="QH29" i="1"/>
  <c r="QJ29" i="1" a="1"/>
  <c r="QJ29" i="1"/>
  <c r="QI29" i="1"/>
  <c r="QH30" i="1" a="1"/>
  <c r="QH30" i="1"/>
  <c r="QJ30" i="1" a="1"/>
  <c r="QJ30" i="1"/>
  <c r="QI30" i="1"/>
  <c r="QH31" i="1" a="1"/>
  <c r="QH31" i="1"/>
  <c r="QJ31" i="1" a="1"/>
  <c r="QJ31" i="1"/>
  <c r="QI31" i="1"/>
  <c r="QH32" i="1" a="1"/>
  <c r="QH32" i="1"/>
  <c r="QJ32" i="1" a="1"/>
  <c r="QJ32" i="1"/>
  <c r="QI32" i="1"/>
  <c r="QH33" i="1" a="1"/>
  <c r="QH33" i="1"/>
  <c r="QJ33" i="1" a="1"/>
  <c r="QJ33" i="1"/>
  <c r="QI33" i="1"/>
  <c r="QH34" i="1" a="1"/>
  <c r="QH34" i="1"/>
  <c r="QJ34" i="1" a="1"/>
  <c r="QJ34" i="1"/>
  <c r="QI34" i="1"/>
  <c r="QH35" i="1" a="1"/>
  <c r="QH35" i="1"/>
  <c r="QJ35" i="1" a="1"/>
  <c r="QJ35" i="1"/>
  <c r="QI35" i="1"/>
  <c r="QH36" i="1" a="1"/>
  <c r="QH36" i="1"/>
  <c r="QJ36" i="1" a="1"/>
  <c r="QJ36" i="1"/>
  <c r="QI36" i="1"/>
  <c r="QH37" i="1" a="1"/>
  <c r="QH37" i="1"/>
  <c r="QJ37" i="1" a="1"/>
  <c r="QJ37" i="1"/>
  <c r="QI37" i="1"/>
  <c r="QH38" i="1" a="1"/>
  <c r="QH38" i="1"/>
  <c r="QJ38" i="1" a="1"/>
  <c r="QJ38" i="1"/>
  <c r="QI38" i="1"/>
  <c r="QH39" i="1" a="1"/>
  <c r="QH39" i="1"/>
  <c r="QJ39" i="1" a="1"/>
  <c r="QJ39" i="1"/>
  <c r="QI39" i="1"/>
  <c r="QH40" i="1" a="1"/>
  <c r="QH40" i="1"/>
  <c r="QJ40" i="1" a="1"/>
  <c r="QJ40" i="1"/>
  <c r="QI40" i="1"/>
  <c r="QH41" i="1" a="1"/>
  <c r="QH41" i="1"/>
  <c r="QJ41" i="1" a="1"/>
  <c r="QJ41" i="1"/>
  <c r="QI41" i="1"/>
  <c r="QH42" i="1" a="1"/>
  <c r="QH42" i="1"/>
  <c r="QJ42" i="1" a="1"/>
  <c r="QJ42" i="1"/>
  <c r="QI42" i="1"/>
  <c r="QH43" i="1" a="1"/>
  <c r="QH43" i="1"/>
  <c r="QJ43" i="1" a="1"/>
  <c r="QJ43" i="1"/>
  <c r="QI43" i="1"/>
  <c r="QH44" i="1" a="1"/>
  <c r="QH44" i="1"/>
  <c r="QJ44" i="1" a="1"/>
  <c r="QJ44" i="1"/>
  <c r="QI44" i="1"/>
  <c r="QH45" i="1" a="1"/>
  <c r="QH45" i="1"/>
  <c r="QJ45" i="1" a="1"/>
  <c r="QJ45" i="1"/>
  <c r="QI45" i="1"/>
  <c r="QH46" i="1" a="1"/>
  <c r="QH46" i="1"/>
  <c r="QJ46" i="1" a="1"/>
  <c r="QJ46" i="1"/>
  <c r="QI46" i="1"/>
  <c r="QH47" i="1" a="1"/>
  <c r="QH47" i="1"/>
  <c r="QJ47" i="1" a="1"/>
  <c r="QJ47" i="1"/>
  <c r="QI47" i="1"/>
  <c r="QH48" i="1" a="1"/>
  <c r="QH48" i="1"/>
  <c r="QJ48" i="1" a="1"/>
  <c r="QJ48" i="1"/>
  <c r="QI48" i="1"/>
  <c r="QH49" i="1" a="1"/>
  <c r="QH49" i="1"/>
  <c r="QJ49" i="1" a="1"/>
  <c r="QJ49" i="1"/>
  <c r="QI49" i="1"/>
  <c r="QH50" i="1" a="1"/>
  <c r="QH50" i="1"/>
  <c r="QJ50" i="1" a="1"/>
  <c r="QJ50" i="1"/>
  <c r="QI50" i="1"/>
  <c r="QH51" i="1" a="1"/>
  <c r="QH51" i="1"/>
  <c r="QJ51" i="1" a="1"/>
  <c r="QJ51" i="1"/>
  <c r="QI51" i="1"/>
  <c r="QH52" i="1" a="1"/>
  <c r="QH52" i="1"/>
  <c r="QJ52" i="1" a="1"/>
  <c r="QJ52" i="1"/>
  <c r="QI52" i="1"/>
  <c r="QH53" i="1" a="1"/>
  <c r="QH53" i="1"/>
  <c r="QJ53" i="1" a="1"/>
  <c r="QJ53" i="1"/>
  <c r="QI53" i="1"/>
  <c r="QH54" i="1" a="1"/>
  <c r="QH54" i="1"/>
  <c r="QJ54" i="1" a="1"/>
  <c r="QJ54" i="1"/>
  <c r="QI54" i="1"/>
  <c r="QH55" i="1" a="1"/>
  <c r="QH55" i="1"/>
  <c r="QJ55" i="1" a="1"/>
  <c r="QJ55" i="1"/>
  <c r="QI55" i="1"/>
  <c r="QH56" i="1" a="1"/>
  <c r="QH56" i="1"/>
  <c r="QJ56" i="1" a="1"/>
  <c r="QJ56" i="1"/>
  <c r="QI56" i="1"/>
  <c r="QH57" i="1" a="1"/>
  <c r="QH57" i="1"/>
  <c r="QJ57" i="1" a="1"/>
  <c r="QJ57" i="1"/>
  <c r="QI57" i="1"/>
  <c r="QH58" i="1" a="1"/>
  <c r="QH58" i="1"/>
  <c r="QJ58" i="1" a="1"/>
  <c r="QJ58" i="1"/>
  <c r="QI58" i="1"/>
  <c r="QH59" i="1" a="1"/>
  <c r="QH59" i="1"/>
  <c r="QJ59" i="1" a="1"/>
  <c r="QJ59" i="1"/>
  <c r="QI59" i="1"/>
  <c r="QH60" i="1" a="1"/>
  <c r="QH60" i="1"/>
  <c r="QJ60" i="1" a="1"/>
  <c r="QJ60" i="1"/>
  <c r="QI60" i="1"/>
  <c r="QH61" i="1" a="1"/>
  <c r="QH61" i="1"/>
  <c r="QJ61" i="1" a="1"/>
  <c r="QJ61" i="1"/>
  <c r="QI61" i="1"/>
  <c r="QH62" i="1" a="1"/>
  <c r="QH62" i="1"/>
  <c r="QJ62" i="1" a="1"/>
  <c r="QJ62" i="1"/>
  <c r="QI62" i="1"/>
  <c r="QH63" i="1" a="1"/>
  <c r="QH63" i="1"/>
  <c r="QJ63" i="1" a="1"/>
  <c r="QJ63" i="1"/>
  <c r="QI63" i="1"/>
  <c r="QH64" i="1" a="1"/>
  <c r="QH64" i="1"/>
  <c r="QJ64" i="1" a="1"/>
  <c r="QJ64" i="1"/>
  <c r="QI64" i="1"/>
  <c r="QH65" i="1" a="1"/>
  <c r="QH65" i="1"/>
  <c r="QJ65" i="1" a="1"/>
  <c r="QJ65" i="1"/>
  <c r="QI65" i="1"/>
  <c r="QH66" i="1" a="1"/>
  <c r="QH66" i="1"/>
  <c r="QJ66" i="1" a="1"/>
  <c r="QJ66" i="1"/>
  <c r="QI66" i="1"/>
  <c r="QH67" i="1" a="1"/>
  <c r="QH67" i="1"/>
  <c r="QJ67" i="1" a="1"/>
  <c r="QJ67" i="1"/>
  <c r="QI67" i="1"/>
  <c r="QH68" i="1" a="1"/>
  <c r="QH68" i="1"/>
  <c r="QJ68" i="1" a="1"/>
  <c r="QJ68" i="1"/>
  <c r="QI68" i="1"/>
  <c r="QH69" i="1" a="1"/>
  <c r="QH69" i="1"/>
  <c r="QJ69" i="1" a="1"/>
  <c r="QJ69" i="1"/>
  <c r="QI69" i="1"/>
  <c r="QH70" i="1" a="1"/>
  <c r="QH70" i="1"/>
  <c r="QJ70" i="1" a="1"/>
  <c r="QJ70" i="1"/>
  <c r="QI70" i="1"/>
  <c r="QH71" i="1" a="1"/>
  <c r="QH71" i="1"/>
  <c r="QJ71" i="1" a="1"/>
  <c r="QJ71" i="1"/>
  <c r="QI71" i="1"/>
  <c r="QH72" i="1" a="1"/>
  <c r="QH72" i="1"/>
  <c r="QJ72" i="1" a="1"/>
  <c r="QJ72" i="1"/>
  <c r="QI72" i="1"/>
  <c r="QH73" i="1" a="1"/>
  <c r="QH73" i="1"/>
  <c r="QJ73" i="1" a="1"/>
  <c r="QJ73" i="1"/>
  <c r="QI73" i="1"/>
  <c r="QH74" i="1" a="1"/>
  <c r="QH74" i="1"/>
  <c r="QJ74" i="1" a="1"/>
  <c r="QJ74" i="1"/>
  <c r="QI74" i="1"/>
  <c r="QH75" i="1" a="1"/>
  <c r="QH75" i="1"/>
  <c r="QJ75" i="1" a="1"/>
  <c r="QJ75" i="1"/>
  <c r="QI75" i="1"/>
  <c r="QH76" i="1" a="1"/>
  <c r="QH76" i="1"/>
  <c r="QJ76" i="1" a="1"/>
  <c r="QJ76" i="1"/>
  <c r="QI76" i="1"/>
  <c r="QH77" i="1" a="1"/>
  <c r="QH77" i="1"/>
  <c r="QJ77" i="1" a="1"/>
  <c r="QJ77" i="1"/>
  <c r="QI77" i="1"/>
  <c r="QH78" i="1" a="1"/>
  <c r="QH78" i="1"/>
  <c r="QJ78" i="1" a="1"/>
  <c r="QJ78" i="1"/>
  <c r="QI78" i="1"/>
  <c r="QH79" i="1" a="1"/>
  <c r="QH79" i="1"/>
  <c r="QJ79" i="1" a="1"/>
  <c r="QJ79" i="1"/>
  <c r="QI79" i="1"/>
  <c r="QH80" i="1" a="1"/>
  <c r="QH80" i="1"/>
  <c r="QJ80" i="1" a="1"/>
  <c r="QJ80" i="1"/>
  <c r="QI80" i="1"/>
  <c r="QH81" i="1" a="1"/>
  <c r="QH81" i="1"/>
  <c r="QJ81" i="1" a="1"/>
  <c r="QJ81" i="1"/>
  <c r="QI81" i="1"/>
  <c r="QH82" i="1" a="1"/>
  <c r="QH82" i="1"/>
  <c r="QJ82" i="1" a="1"/>
  <c r="QJ82" i="1"/>
  <c r="QI82" i="1"/>
  <c r="QH83" i="1" a="1"/>
  <c r="QH83" i="1"/>
  <c r="QJ83" i="1" a="1"/>
  <c r="QJ83" i="1"/>
  <c r="QI83" i="1"/>
  <c r="QH84" i="1" a="1"/>
  <c r="QH84" i="1"/>
  <c r="QJ84" i="1" a="1"/>
  <c r="QJ84" i="1"/>
  <c r="QI84" i="1"/>
  <c r="QH85" i="1" a="1"/>
  <c r="QH85" i="1"/>
  <c r="QJ85" i="1" a="1"/>
  <c r="QJ85" i="1"/>
  <c r="QI85" i="1"/>
  <c r="QH86" i="1" a="1"/>
  <c r="QH86" i="1"/>
  <c r="QJ86" i="1" a="1"/>
  <c r="QJ86" i="1"/>
  <c r="QI86" i="1"/>
  <c r="QH87" i="1" a="1"/>
  <c r="QH87" i="1"/>
  <c r="QJ87" i="1" a="1"/>
  <c r="QJ87" i="1"/>
  <c r="QI87" i="1"/>
  <c r="QH88" i="1" a="1"/>
  <c r="QH88" i="1"/>
  <c r="QJ88" i="1" a="1"/>
  <c r="QJ88" i="1"/>
  <c r="QI88" i="1"/>
  <c r="QH89" i="1" a="1"/>
  <c r="QH89" i="1"/>
  <c r="QJ89" i="1" a="1"/>
  <c r="QJ89" i="1"/>
  <c r="QI89" i="1"/>
  <c r="QH90" i="1" a="1"/>
  <c r="QH90" i="1"/>
  <c r="QJ90" i="1" a="1"/>
  <c r="QJ90" i="1"/>
  <c r="QI90" i="1"/>
  <c r="QH91" i="1" a="1"/>
  <c r="QH91" i="1"/>
  <c r="QJ91" i="1" a="1"/>
  <c r="QJ91" i="1"/>
  <c r="QI91" i="1"/>
  <c r="QH92" i="1" a="1"/>
  <c r="QH92" i="1"/>
  <c r="QJ92" i="1" a="1"/>
  <c r="QJ92" i="1"/>
  <c r="QI92" i="1"/>
  <c r="QH93" i="1" a="1"/>
  <c r="QH93" i="1"/>
  <c r="QJ93" i="1" a="1"/>
  <c r="QJ93" i="1"/>
  <c r="QI93" i="1"/>
  <c r="QH94" i="1" a="1"/>
  <c r="QH94" i="1"/>
  <c r="QJ94" i="1" a="1"/>
  <c r="QJ94" i="1"/>
  <c r="QI94" i="1"/>
  <c r="QH95" i="1" a="1"/>
  <c r="QH95" i="1"/>
  <c r="QJ95" i="1" a="1"/>
  <c r="QJ95" i="1"/>
  <c r="QI95" i="1"/>
  <c r="QH96" i="1" a="1"/>
  <c r="QH96" i="1"/>
  <c r="QJ96" i="1" a="1"/>
  <c r="QJ96" i="1"/>
  <c r="QI96" i="1"/>
  <c r="QH97" i="1" a="1"/>
  <c r="QH97" i="1"/>
  <c r="QJ97" i="1" a="1"/>
  <c r="QJ97" i="1"/>
  <c r="QI97" i="1"/>
  <c r="QH98" i="1" a="1"/>
  <c r="QH98" i="1"/>
  <c r="QJ98" i="1" a="1"/>
  <c r="QJ98" i="1"/>
  <c r="QI98" i="1"/>
  <c r="QH99" i="1" a="1"/>
  <c r="QH99" i="1"/>
  <c r="QJ99" i="1" a="1"/>
  <c r="QJ99" i="1"/>
  <c r="QI99" i="1"/>
  <c r="QH100" i="1" a="1"/>
  <c r="QH100" i="1"/>
  <c r="QJ100" i="1" a="1"/>
  <c r="QJ100" i="1"/>
  <c r="QI100" i="1"/>
  <c r="QH101" i="1" a="1"/>
  <c r="QH101" i="1"/>
  <c r="QJ101" i="1" a="1"/>
  <c r="QJ101" i="1"/>
  <c r="QI101" i="1"/>
  <c r="QH102" i="1" a="1"/>
  <c r="QH102" i="1"/>
  <c r="QJ102" i="1" a="1"/>
  <c r="QJ102" i="1"/>
  <c r="QI102" i="1"/>
  <c r="QH103" i="1" a="1"/>
  <c r="QH103" i="1"/>
  <c r="QJ103" i="1" a="1"/>
  <c r="QJ103" i="1"/>
  <c r="QI103" i="1"/>
  <c r="QH104" i="1" a="1"/>
  <c r="QH104" i="1"/>
  <c r="QJ104" i="1" a="1"/>
  <c r="QJ104" i="1"/>
  <c r="QI104" i="1"/>
  <c r="QH105" i="1" a="1"/>
  <c r="QH105" i="1"/>
  <c r="QJ105" i="1" a="1"/>
  <c r="QJ105" i="1"/>
  <c r="QI105" i="1"/>
  <c r="QH106" i="1" a="1"/>
  <c r="QH106" i="1"/>
  <c r="QJ106" i="1" a="1"/>
  <c r="QJ106" i="1"/>
  <c r="QI106" i="1"/>
  <c r="QH107" i="1" a="1"/>
  <c r="QH107" i="1"/>
  <c r="QJ107" i="1" a="1"/>
  <c r="QJ107" i="1"/>
  <c r="QI107" i="1"/>
  <c r="QH108" i="1" a="1"/>
  <c r="QH108" i="1"/>
  <c r="QJ108" i="1" a="1"/>
  <c r="QJ108" i="1"/>
  <c r="QI108" i="1"/>
  <c r="QH109" i="1" a="1"/>
  <c r="QH109" i="1"/>
  <c r="QJ109" i="1" a="1"/>
  <c r="QJ109" i="1"/>
  <c r="QI109" i="1"/>
  <c r="QH110" i="1" a="1"/>
  <c r="QH110" i="1"/>
  <c r="QJ110" i="1" a="1"/>
  <c r="QJ110" i="1"/>
  <c r="QI110" i="1"/>
  <c r="QH111" i="1" a="1"/>
  <c r="QH111" i="1"/>
  <c r="QJ111" i="1" a="1"/>
  <c r="QJ111" i="1"/>
  <c r="QI111" i="1"/>
  <c r="QH112" i="1" a="1"/>
  <c r="QH112" i="1"/>
  <c r="QJ112" i="1" a="1"/>
  <c r="QJ112" i="1"/>
  <c r="QI112" i="1"/>
  <c r="QH113" i="1" a="1"/>
  <c r="QH113" i="1"/>
  <c r="QJ113" i="1" a="1"/>
  <c r="QJ113" i="1"/>
  <c r="QI113" i="1"/>
  <c r="QH114" i="1" a="1"/>
  <c r="QH114" i="1"/>
  <c r="QJ114" i="1" a="1"/>
  <c r="QJ114" i="1"/>
  <c r="QI114" i="1"/>
  <c r="QH115" i="1" a="1"/>
  <c r="QH115" i="1"/>
  <c r="QJ115" i="1" a="1"/>
  <c r="QJ115" i="1"/>
  <c r="QI115" i="1"/>
  <c r="QH116" i="1" a="1"/>
  <c r="QH116" i="1"/>
  <c r="QJ116" i="1" a="1"/>
  <c r="QJ116" i="1"/>
  <c r="QI116" i="1"/>
  <c r="QH117" i="1" a="1"/>
  <c r="QH117" i="1"/>
  <c r="QJ117" i="1" a="1"/>
  <c r="QJ117" i="1"/>
  <c r="QI117" i="1"/>
  <c r="QH118" i="1" a="1"/>
  <c r="QH118" i="1"/>
  <c r="QJ118" i="1" a="1"/>
  <c r="QJ118" i="1"/>
  <c r="QI118" i="1"/>
  <c r="QH119" i="1" a="1"/>
  <c r="QH119" i="1"/>
  <c r="QJ119" i="1" a="1"/>
  <c r="QJ119" i="1"/>
  <c r="QI119" i="1"/>
  <c r="QH120" i="1" a="1"/>
  <c r="QH120" i="1"/>
  <c r="QJ120" i="1" a="1"/>
  <c r="QJ120" i="1"/>
  <c r="QI120" i="1"/>
  <c r="QH121" i="1" a="1"/>
  <c r="QH121" i="1"/>
  <c r="QJ121" i="1" a="1"/>
  <c r="QJ121" i="1"/>
  <c r="QI121" i="1"/>
  <c r="QH122" i="1" a="1"/>
  <c r="QH122" i="1"/>
  <c r="QJ122" i="1" a="1"/>
  <c r="QJ122" i="1"/>
  <c r="QI122" i="1"/>
  <c r="QH123" i="1" a="1"/>
  <c r="QH123" i="1"/>
  <c r="QJ123" i="1" a="1"/>
  <c r="QJ123" i="1"/>
  <c r="QI123" i="1"/>
  <c r="QH124" i="1" a="1"/>
  <c r="QH124" i="1"/>
  <c r="QJ124" i="1" a="1"/>
  <c r="QJ124" i="1"/>
  <c r="QI124" i="1"/>
  <c r="QH125" i="1" a="1"/>
  <c r="QH125" i="1"/>
  <c r="QJ125" i="1" a="1"/>
  <c r="QJ125" i="1"/>
  <c r="QI125" i="1"/>
  <c r="QH126" i="1" a="1"/>
  <c r="QH126" i="1"/>
  <c r="QJ126" i="1" a="1"/>
  <c r="QJ126" i="1"/>
  <c r="QI126" i="1"/>
  <c r="QH127" i="1" a="1"/>
  <c r="QH127" i="1"/>
  <c r="QJ127" i="1" a="1"/>
  <c r="QJ127" i="1"/>
  <c r="QI127" i="1"/>
  <c r="QH128" i="1" a="1"/>
  <c r="QH128" i="1"/>
  <c r="QJ128" i="1" a="1"/>
  <c r="QJ128" i="1"/>
  <c r="QI128" i="1"/>
  <c r="QH129" i="1" a="1"/>
  <c r="QH129" i="1"/>
  <c r="QJ129" i="1" a="1"/>
  <c r="QJ129" i="1"/>
  <c r="QI129" i="1"/>
  <c r="QH130" i="1" a="1"/>
  <c r="QH130" i="1"/>
  <c r="QJ130" i="1" a="1"/>
  <c r="QJ130" i="1"/>
  <c r="QI130" i="1"/>
  <c r="QH131" i="1" a="1"/>
  <c r="QH131" i="1"/>
  <c r="QJ131" i="1" a="1"/>
  <c r="QJ131" i="1"/>
  <c r="QI131" i="1"/>
  <c r="QH132" i="1" a="1"/>
  <c r="QH132" i="1"/>
  <c r="QJ132" i="1" a="1"/>
  <c r="QJ132" i="1"/>
  <c r="QI132" i="1"/>
  <c r="QH133" i="1" a="1"/>
  <c r="QH133" i="1"/>
  <c r="QJ133" i="1" a="1"/>
  <c r="QJ133" i="1"/>
  <c r="QI133" i="1"/>
  <c r="QH134" i="1" a="1"/>
  <c r="QH134" i="1"/>
  <c r="QJ134" i="1" a="1"/>
  <c r="QJ134" i="1"/>
  <c r="QI134" i="1"/>
  <c r="QH135" i="1" a="1"/>
  <c r="QH135" i="1"/>
  <c r="QJ135" i="1" a="1"/>
  <c r="QJ135" i="1"/>
  <c r="QI135" i="1"/>
  <c r="QH136" i="1" a="1"/>
  <c r="QH136" i="1"/>
  <c r="QJ136" i="1" a="1"/>
  <c r="QJ136" i="1"/>
  <c r="QI136" i="1"/>
  <c r="QH137" i="1" a="1"/>
  <c r="QH137" i="1"/>
  <c r="QJ137" i="1" a="1"/>
  <c r="QJ137" i="1"/>
  <c r="QI137" i="1"/>
  <c r="QH138" i="1" a="1"/>
  <c r="QH138" i="1"/>
  <c r="QJ138" i="1" a="1"/>
  <c r="QJ138" i="1"/>
  <c r="QI138" i="1"/>
  <c r="QH139" i="1" a="1"/>
  <c r="QH139" i="1"/>
  <c r="QJ139" i="1" a="1"/>
  <c r="QJ139" i="1"/>
  <c r="QI139" i="1"/>
  <c r="QH140" i="1" a="1"/>
  <c r="QH140" i="1"/>
  <c r="QJ140" i="1" a="1"/>
  <c r="QJ140" i="1"/>
  <c r="QI140" i="1"/>
  <c r="QH141" i="1" a="1"/>
  <c r="QH141" i="1"/>
  <c r="QJ141" i="1" a="1"/>
  <c r="QJ141" i="1"/>
  <c r="QI141" i="1"/>
  <c r="QH142" i="1" a="1"/>
  <c r="QH142" i="1"/>
  <c r="QJ142" i="1" a="1"/>
  <c r="QJ142" i="1"/>
  <c r="QI142" i="1"/>
  <c r="QH143" i="1" a="1"/>
  <c r="QH143" i="1"/>
  <c r="QJ143" i="1" a="1"/>
  <c r="QJ143" i="1"/>
  <c r="QI143" i="1"/>
  <c r="QH144" i="1" a="1"/>
  <c r="QH144" i="1"/>
  <c r="QJ144" i="1" a="1"/>
  <c r="QJ144" i="1"/>
  <c r="QI144" i="1"/>
  <c r="QH145" i="1" a="1"/>
  <c r="QH145" i="1"/>
  <c r="QJ145" i="1" a="1"/>
  <c r="QJ145" i="1"/>
  <c r="QI145" i="1"/>
  <c r="QH146" i="1" a="1"/>
  <c r="QH146" i="1"/>
  <c r="QJ146" i="1" a="1"/>
  <c r="QJ146" i="1"/>
  <c r="QI146" i="1"/>
  <c r="QH147" i="1" a="1"/>
  <c r="QH147" i="1"/>
  <c r="QJ147" i="1" a="1"/>
  <c r="QJ147" i="1"/>
  <c r="QI147" i="1"/>
  <c r="QH148" i="1" a="1"/>
  <c r="QH148" i="1"/>
  <c r="QJ148" i="1" a="1"/>
  <c r="QJ148" i="1"/>
  <c r="QI148" i="1"/>
  <c r="QH149" i="1" a="1"/>
  <c r="QH149" i="1"/>
  <c r="QJ149" i="1" a="1"/>
  <c r="QJ149" i="1"/>
  <c r="QI149" i="1"/>
  <c r="QH150" i="1" a="1"/>
  <c r="QH150" i="1"/>
  <c r="QJ150" i="1" a="1"/>
  <c r="QJ150" i="1"/>
  <c r="QI150" i="1"/>
  <c r="BD18" i="4"/>
  <c r="AI3" i="4" a="1"/>
  <c r="RH2" i="1" a="1"/>
  <c r="RH2" i="1"/>
  <c r="RJ2" i="1" a="1"/>
  <c r="RJ2" i="1"/>
  <c r="RI2" i="1"/>
  <c r="RH3" i="1" a="1"/>
  <c r="RH3" i="1"/>
  <c r="RJ3" i="1" a="1"/>
  <c r="RJ3" i="1"/>
  <c r="RI3" i="1"/>
  <c r="RH4" i="1" a="1"/>
  <c r="RH4" i="1"/>
  <c r="RJ4" i="1" a="1"/>
  <c r="RJ4" i="1"/>
  <c r="RI4" i="1"/>
  <c r="RH5" i="1" a="1"/>
  <c r="RH5" i="1"/>
  <c r="RJ5" i="1" a="1"/>
  <c r="RJ5" i="1"/>
  <c r="RI5" i="1"/>
  <c r="RH6" i="1" a="1"/>
  <c r="RH6" i="1"/>
  <c r="RJ6" i="1" a="1"/>
  <c r="RJ6" i="1"/>
  <c r="RI6" i="1"/>
  <c r="RH7" i="1" a="1"/>
  <c r="RH7" i="1"/>
  <c r="RJ7" i="1" a="1"/>
  <c r="RJ7" i="1"/>
  <c r="RI7" i="1"/>
  <c r="RH8" i="1" a="1"/>
  <c r="RH8" i="1"/>
  <c r="RJ8" i="1" a="1"/>
  <c r="RJ8" i="1"/>
  <c r="RI8" i="1"/>
  <c r="RH9" i="1" a="1"/>
  <c r="RH9" i="1"/>
  <c r="RJ9" i="1" a="1"/>
  <c r="RJ9" i="1"/>
  <c r="RI9" i="1"/>
  <c r="RH10" i="1" a="1"/>
  <c r="RH10" i="1"/>
  <c r="RJ10" i="1" a="1"/>
  <c r="RJ10" i="1"/>
  <c r="RI10" i="1"/>
  <c r="RH11" i="1" a="1"/>
  <c r="RH11" i="1"/>
  <c r="RJ11" i="1" a="1"/>
  <c r="RJ11" i="1"/>
  <c r="RI11" i="1"/>
  <c r="RH12" i="1" a="1"/>
  <c r="RH12" i="1"/>
  <c r="RJ12" i="1" a="1"/>
  <c r="RJ12" i="1"/>
  <c r="RI12" i="1"/>
  <c r="RH13" i="1" a="1"/>
  <c r="RH13" i="1"/>
  <c r="RJ13" i="1" a="1"/>
  <c r="RJ13" i="1"/>
  <c r="RI13" i="1"/>
  <c r="RH14" i="1" a="1"/>
  <c r="RH14" i="1"/>
  <c r="RJ14" i="1" a="1"/>
  <c r="RJ14" i="1"/>
  <c r="RI14" i="1"/>
  <c r="RH15" i="1" a="1"/>
  <c r="RH15" i="1"/>
  <c r="RJ15" i="1" a="1"/>
  <c r="RJ15" i="1"/>
  <c r="RI15" i="1"/>
  <c r="RH16" i="1" a="1"/>
  <c r="RH16" i="1"/>
  <c r="RJ16" i="1" a="1"/>
  <c r="RJ16" i="1"/>
  <c r="RI16" i="1"/>
  <c r="RH17" i="1" a="1"/>
  <c r="RH17" i="1"/>
  <c r="RJ17" i="1" a="1"/>
  <c r="RJ17" i="1"/>
  <c r="RI17" i="1"/>
  <c r="RH18" i="1" a="1"/>
  <c r="RH18" i="1"/>
  <c r="RJ18" i="1" a="1"/>
  <c r="RJ18" i="1"/>
  <c r="RI18" i="1"/>
  <c r="RH19" i="1" a="1"/>
  <c r="RH19" i="1"/>
  <c r="RJ19" i="1" a="1"/>
  <c r="RJ19" i="1"/>
  <c r="RI19" i="1"/>
  <c r="RH20" i="1" a="1"/>
  <c r="RH20" i="1"/>
  <c r="RJ20" i="1" a="1"/>
  <c r="RJ20" i="1"/>
  <c r="RI20" i="1"/>
  <c r="RH21" i="1" a="1"/>
  <c r="RH21" i="1"/>
  <c r="RJ21" i="1" a="1"/>
  <c r="RJ21" i="1"/>
  <c r="RI21" i="1"/>
  <c r="RH22" i="1" a="1"/>
  <c r="RH22" i="1"/>
  <c r="RJ22" i="1" a="1"/>
  <c r="RJ22" i="1"/>
  <c r="RI22" i="1"/>
  <c r="RH23" i="1" a="1"/>
  <c r="RH23" i="1"/>
  <c r="RJ23" i="1" a="1"/>
  <c r="RJ23" i="1"/>
  <c r="RI23" i="1"/>
  <c r="RH24" i="1" a="1"/>
  <c r="RH24" i="1"/>
  <c r="RJ24" i="1" a="1"/>
  <c r="RJ24" i="1"/>
  <c r="RI24" i="1"/>
  <c r="RH25" i="1" a="1"/>
  <c r="RH25" i="1"/>
  <c r="RJ25" i="1" a="1"/>
  <c r="RJ25" i="1"/>
  <c r="RI25" i="1"/>
  <c r="RH26" i="1" a="1"/>
  <c r="RH26" i="1"/>
  <c r="RJ26" i="1" a="1"/>
  <c r="RJ26" i="1"/>
  <c r="RI26" i="1"/>
  <c r="RH27" i="1" a="1"/>
  <c r="RH27" i="1"/>
  <c r="RJ27" i="1" a="1"/>
  <c r="RJ27" i="1"/>
  <c r="RI27" i="1"/>
  <c r="RH28" i="1" a="1"/>
  <c r="RH28" i="1"/>
  <c r="RJ28" i="1" a="1"/>
  <c r="RJ28" i="1"/>
  <c r="RI28" i="1"/>
  <c r="RH29" i="1" a="1"/>
  <c r="RH29" i="1"/>
  <c r="RJ29" i="1" a="1"/>
  <c r="RJ29" i="1"/>
  <c r="RI29" i="1"/>
  <c r="RH30" i="1" a="1"/>
  <c r="RH30" i="1"/>
  <c r="RJ30" i="1" a="1"/>
  <c r="RJ30" i="1"/>
  <c r="RI30" i="1"/>
  <c r="RH31" i="1" a="1"/>
  <c r="RH31" i="1"/>
  <c r="RJ31" i="1" a="1"/>
  <c r="RJ31" i="1"/>
  <c r="RI31" i="1"/>
  <c r="RH32" i="1" a="1"/>
  <c r="RH32" i="1"/>
  <c r="RJ32" i="1" a="1"/>
  <c r="RJ32" i="1"/>
  <c r="RI32" i="1"/>
  <c r="RH33" i="1" a="1"/>
  <c r="RH33" i="1"/>
  <c r="RJ33" i="1" a="1"/>
  <c r="RJ33" i="1"/>
  <c r="RI33" i="1"/>
  <c r="RH34" i="1" a="1"/>
  <c r="RH34" i="1"/>
  <c r="RJ34" i="1" a="1"/>
  <c r="RJ34" i="1"/>
  <c r="RI34" i="1"/>
  <c r="RH35" i="1" a="1"/>
  <c r="RH35" i="1"/>
  <c r="RJ35" i="1" a="1"/>
  <c r="RJ35" i="1"/>
  <c r="RI35" i="1"/>
  <c r="RH36" i="1" a="1"/>
  <c r="RH36" i="1"/>
  <c r="RJ36" i="1" a="1"/>
  <c r="RJ36" i="1"/>
  <c r="RI36" i="1"/>
  <c r="RH37" i="1" a="1"/>
  <c r="RH37" i="1"/>
  <c r="RJ37" i="1" a="1"/>
  <c r="RJ37" i="1"/>
  <c r="RI37" i="1"/>
  <c r="RH38" i="1" a="1"/>
  <c r="RH38" i="1"/>
  <c r="RJ38" i="1" a="1"/>
  <c r="RJ38" i="1"/>
  <c r="RI38" i="1"/>
  <c r="RH39" i="1" a="1"/>
  <c r="RH39" i="1"/>
  <c r="RJ39" i="1" a="1"/>
  <c r="RJ39" i="1"/>
  <c r="RI39" i="1"/>
  <c r="RH40" i="1" a="1"/>
  <c r="RH40" i="1"/>
  <c r="RJ40" i="1" a="1"/>
  <c r="RJ40" i="1"/>
  <c r="RI40" i="1"/>
  <c r="RH41" i="1" a="1"/>
  <c r="RH41" i="1"/>
  <c r="RJ41" i="1" a="1"/>
  <c r="RJ41" i="1"/>
  <c r="RI41" i="1"/>
  <c r="RH42" i="1" a="1"/>
  <c r="RH42" i="1"/>
  <c r="RJ42" i="1" a="1"/>
  <c r="RJ42" i="1"/>
  <c r="RI42" i="1"/>
  <c r="RH43" i="1" a="1"/>
  <c r="RH43" i="1"/>
  <c r="RJ43" i="1" a="1"/>
  <c r="RJ43" i="1"/>
  <c r="RI43" i="1"/>
  <c r="RH44" i="1" a="1"/>
  <c r="RH44" i="1"/>
  <c r="RJ44" i="1" a="1"/>
  <c r="RJ44" i="1"/>
  <c r="RI44" i="1"/>
  <c r="RH45" i="1" a="1"/>
  <c r="RH45" i="1"/>
  <c r="RJ45" i="1" a="1"/>
  <c r="RJ45" i="1"/>
  <c r="RI45" i="1"/>
  <c r="RH46" i="1" a="1"/>
  <c r="RH46" i="1"/>
  <c r="RJ46" i="1" a="1"/>
  <c r="RJ46" i="1"/>
  <c r="RI46" i="1"/>
  <c r="RH47" i="1" a="1"/>
  <c r="RH47" i="1"/>
  <c r="RJ47" i="1" a="1"/>
  <c r="RJ47" i="1"/>
  <c r="RI47" i="1"/>
  <c r="RH48" i="1" a="1"/>
  <c r="RH48" i="1"/>
  <c r="RJ48" i="1" a="1"/>
  <c r="RJ48" i="1"/>
  <c r="RI48" i="1"/>
  <c r="RH49" i="1" a="1"/>
  <c r="RH49" i="1"/>
  <c r="RJ49" i="1" a="1"/>
  <c r="RJ49" i="1"/>
  <c r="RI49" i="1"/>
  <c r="RH50" i="1" a="1"/>
  <c r="RH50" i="1"/>
  <c r="RJ50" i="1" a="1"/>
  <c r="RJ50" i="1"/>
  <c r="RI50" i="1"/>
  <c r="RH51" i="1" a="1"/>
  <c r="RH51" i="1"/>
  <c r="RJ51" i="1" a="1"/>
  <c r="RJ51" i="1"/>
  <c r="RI51" i="1"/>
  <c r="RH52" i="1" a="1"/>
  <c r="RH52" i="1"/>
  <c r="RJ52" i="1" a="1"/>
  <c r="RJ52" i="1"/>
  <c r="RI52" i="1"/>
  <c r="RH53" i="1" a="1"/>
  <c r="RH53" i="1"/>
  <c r="RJ53" i="1" a="1"/>
  <c r="RJ53" i="1"/>
  <c r="RI53" i="1"/>
  <c r="RH54" i="1" a="1"/>
  <c r="RH54" i="1"/>
  <c r="RJ54" i="1" a="1"/>
  <c r="RJ54" i="1"/>
  <c r="RI54" i="1"/>
  <c r="RH55" i="1" a="1"/>
  <c r="RH55" i="1"/>
  <c r="RJ55" i="1" a="1"/>
  <c r="RJ55" i="1"/>
  <c r="RI55" i="1"/>
  <c r="RH56" i="1" a="1"/>
  <c r="RH56" i="1"/>
  <c r="RJ56" i="1" a="1"/>
  <c r="RJ56" i="1"/>
  <c r="RI56" i="1"/>
  <c r="RH57" i="1" a="1"/>
  <c r="RH57" i="1"/>
  <c r="RJ57" i="1" a="1"/>
  <c r="RJ57" i="1"/>
  <c r="RI57" i="1"/>
  <c r="RH58" i="1" a="1"/>
  <c r="RH58" i="1"/>
  <c r="RJ58" i="1" a="1"/>
  <c r="RJ58" i="1"/>
  <c r="RI58" i="1"/>
  <c r="RH59" i="1" a="1"/>
  <c r="RH59" i="1"/>
  <c r="RJ59" i="1" a="1"/>
  <c r="RJ59" i="1"/>
  <c r="RI59" i="1"/>
  <c r="RH60" i="1" a="1"/>
  <c r="RH60" i="1"/>
  <c r="RJ60" i="1" a="1"/>
  <c r="RJ60" i="1"/>
  <c r="RI60" i="1"/>
  <c r="RH61" i="1" a="1"/>
  <c r="RH61" i="1"/>
  <c r="RJ61" i="1" a="1"/>
  <c r="RJ61" i="1"/>
  <c r="RI61" i="1"/>
  <c r="RH62" i="1" a="1"/>
  <c r="RH62" i="1"/>
  <c r="RJ62" i="1" a="1"/>
  <c r="RJ62" i="1"/>
  <c r="RI62" i="1"/>
  <c r="RH63" i="1" a="1"/>
  <c r="RH63" i="1"/>
  <c r="RJ63" i="1" a="1"/>
  <c r="RJ63" i="1"/>
  <c r="RI63" i="1"/>
  <c r="RH64" i="1" a="1"/>
  <c r="RH64" i="1"/>
  <c r="RJ64" i="1" a="1"/>
  <c r="RJ64" i="1"/>
  <c r="RI64" i="1"/>
  <c r="RH65" i="1" a="1"/>
  <c r="RH65" i="1"/>
  <c r="RJ65" i="1" a="1"/>
  <c r="RJ65" i="1"/>
  <c r="RI65" i="1"/>
  <c r="RH66" i="1" a="1"/>
  <c r="RH66" i="1"/>
  <c r="RJ66" i="1" a="1"/>
  <c r="RJ66" i="1"/>
  <c r="RI66" i="1"/>
  <c r="RH67" i="1" a="1"/>
  <c r="RH67" i="1"/>
  <c r="RJ67" i="1" a="1"/>
  <c r="RJ67" i="1"/>
  <c r="RI67" i="1"/>
  <c r="RH68" i="1" a="1"/>
  <c r="RH68" i="1"/>
  <c r="RJ68" i="1" a="1"/>
  <c r="RJ68" i="1"/>
  <c r="RI68" i="1"/>
  <c r="RH69" i="1" a="1"/>
  <c r="RH69" i="1"/>
  <c r="RJ69" i="1" a="1"/>
  <c r="RJ69" i="1"/>
  <c r="RI69" i="1"/>
  <c r="RH70" i="1" a="1"/>
  <c r="RH70" i="1"/>
  <c r="RJ70" i="1" a="1"/>
  <c r="RJ70" i="1"/>
  <c r="RI70" i="1"/>
  <c r="RH71" i="1" a="1"/>
  <c r="RH71" i="1"/>
  <c r="RJ71" i="1" a="1"/>
  <c r="RJ71" i="1"/>
  <c r="RI71" i="1"/>
  <c r="RH72" i="1" a="1"/>
  <c r="RH72" i="1"/>
  <c r="RJ72" i="1" a="1"/>
  <c r="RJ72" i="1"/>
  <c r="RI72" i="1"/>
  <c r="RH73" i="1" a="1"/>
  <c r="RH73" i="1"/>
  <c r="RJ73" i="1" a="1"/>
  <c r="RJ73" i="1"/>
  <c r="RI73" i="1"/>
  <c r="RH74" i="1" a="1"/>
  <c r="RH74" i="1"/>
  <c r="RJ74" i="1" a="1"/>
  <c r="RJ74" i="1"/>
  <c r="RI74" i="1"/>
  <c r="RH75" i="1" a="1"/>
  <c r="RH75" i="1"/>
  <c r="RJ75" i="1" a="1"/>
  <c r="RJ75" i="1"/>
  <c r="RI75" i="1"/>
  <c r="RH76" i="1" a="1"/>
  <c r="RH76" i="1"/>
  <c r="RJ76" i="1" a="1"/>
  <c r="RJ76" i="1"/>
  <c r="RI76" i="1"/>
  <c r="RH77" i="1" a="1"/>
  <c r="RH77" i="1"/>
  <c r="RJ77" i="1" a="1"/>
  <c r="RJ77" i="1"/>
  <c r="RI77" i="1"/>
  <c r="RH78" i="1" a="1"/>
  <c r="RH78" i="1"/>
  <c r="RJ78" i="1" a="1"/>
  <c r="RJ78" i="1"/>
  <c r="RI78" i="1"/>
  <c r="RH79" i="1" a="1"/>
  <c r="RH79" i="1"/>
  <c r="RJ79" i="1" a="1"/>
  <c r="RJ79" i="1"/>
  <c r="RI79" i="1"/>
  <c r="RH80" i="1" a="1"/>
  <c r="RH80" i="1"/>
  <c r="RJ80" i="1" a="1"/>
  <c r="RJ80" i="1"/>
  <c r="RI80" i="1"/>
  <c r="RH81" i="1" a="1"/>
  <c r="RH81" i="1"/>
  <c r="RJ81" i="1" a="1"/>
  <c r="RJ81" i="1"/>
  <c r="RI81" i="1"/>
  <c r="RH82" i="1" a="1"/>
  <c r="RH82" i="1"/>
  <c r="RJ82" i="1" a="1"/>
  <c r="RJ82" i="1"/>
  <c r="RI82" i="1"/>
  <c r="RH83" i="1" a="1"/>
  <c r="RH83" i="1"/>
  <c r="RJ83" i="1" a="1"/>
  <c r="RJ83" i="1"/>
  <c r="RI83" i="1"/>
  <c r="RH84" i="1" a="1"/>
  <c r="RH84" i="1"/>
  <c r="RJ84" i="1" a="1"/>
  <c r="RJ84" i="1"/>
  <c r="RI84" i="1"/>
  <c r="RH85" i="1" a="1"/>
  <c r="RH85" i="1"/>
  <c r="RJ85" i="1" a="1"/>
  <c r="RJ85" i="1"/>
  <c r="RI85" i="1"/>
  <c r="RH86" i="1" a="1"/>
  <c r="RH86" i="1"/>
  <c r="RJ86" i="1" a="1"/>
  <c r="RJ86" i="1"/>
  <c r="RI86" i="1"/>
  <c r="RH87" i="1" a="1"/>
  <c r="RH87" i="1"/>
  <c r="RJ87" i="1" a="1"/>
  <c r="RJ87" i="1"/>
  <c r="RI87" i="1"/>
  <c r="RH88" i="1" a="1"/>
  <c r="RH88" i="1"/>
  <c r="RJ88" i="1" a="1"/>
  <c r="RJ88" i="1"/>
  <c r="RI88" i="1"/>
  <c r="RH89" i="1" a="1"/>
  <c r="RH89" i="1"/>
  <c r="RJ89" i="1" a="1"/>
  <c r="RJ89" i="1"/>
  <c r="RI89" i="1"/>
  <c r="RH90" i="1" a="1"/>
  <c r="RH90" i="1"/>
  <c r="RJ90" i="1" a="1"/>
  <c r="RJ90" i="1"/>
  <c r="RI90" i="1"/>
  <c r="RH91" i="1" a="1"/>
  <c r="RH91" i="1"/>
  <c r="RJ91" i="1" a="1"/>
  <c r="RJ91" i="1"/>
  <c r="RI91" i="1"/>
  <c r="RH92" i="1" a="1"/>
  <c r="RH92" i="1"/>
  <c r="RJ92" i="1" a="1"/>
  <c r="RJ92" i="1"/>
  <c r="RI92" i="1"/>
  <c r="RH93" i="1" a="1"/>
  <c r="RH93" i="1"/>
  <c r="RJ93" i="1" a="1"/>
  <c r="RJ93" i="1"/>
  <c r="RI93" i="1"/>
  <c r="RH94" i="1" a="1"/>
  <c r="RH94" i="1"/>
  <c r="RJ94" i="1" a="1"/>
  <c r="RJ94" i="1"/>
  <c r="RI94" i="1"/>
  <c r="RH95" i="1" a="1"/>
  <c r="RH95" i="1"/>
  <c r="RJ95" i="1" a="1"/>
  <c r="RJ95" i="1"/>
  <c r="RI95" i="1"/>
  <c r="RH96" i="1" a="1"/>
  <c r="RH96" i="1"/>
  <c r="RJ96" i="1" a="1"/>
  <c r="RJ96" i="1"/>
  <c r="RI96" i="1"/>
  <c r="RH97" i="1" a="1"/>
  <c r="RH97" i="1"/>
  <c r="RJ97" i="1" a="1"/>
  <c r="RJ97" i="1"/>
  <c r="RI97" i="1"/>
  <c r="RH98" i="1" a="1"/>
  <c r="RH98" i="1"/>
  <c r="RJ98" i="1" a="1"/>
  <c r="RJ98" i="1"/>
  <c r="RI98" i="1"/>
  <c r="RH99" i="1" a="1"/>
  <c r="RH99" i="1"/>
  <c r="RJ99" i="1" a="1"/>
  <c r="RJ99" i="1"/>
  <c r="RI99" i="1"/>
  <c r="RH100" i="1" a="1"/>
  <c r="RH100" i="1"/>
  <c r="RJ100" i="1" a="1"/>
  <c r="RJ100" i="1"/>
  <c r="RI100" i="1"/>
  <c r="RH101" i="1" a="1"/>
  <c r="RH101" i="1"/>
  <c r="RJ101" i="1" a="1"/>
  <c r="RJ101" i="1"/>
  <c r="RI101" i="1"/>
  <c r="RH102" i="1" a="1"/>
  <c r="RH102" i="1"/>
  <c r="RJ102" i="1" a="1"/>
  <c r="RJ102" i="1"/>
  <c r="RI102" i="1"/>
  <c r="RH103" i="1" a="1"/>
  <c r="RH103" i="1"/>
  <c r="RJ103" i="1" a="1"/>
  <c r="RJ103" i="1"/>
  <c r="RI103" i="1"/>
  <c r="RH104" i="1" a="1"/>
  <c r="RH104" i="1"/>
  <c r="RJ104" i="1" a="1"/>
  <c r="RJ104" i="1"/>
  <c r="RI104" i="1"/>
  <c r="RH105" i="1" a="1"/>
  <c r="RH105" i="1"/>
  <c r="RJ105" i="1" a="1"/>
  <c r="RJ105" i="1"/>
  <c r="RI105" i="1"/>
  <c r="RH106" i="1" a="1"/>
  <c r="RH106" i="1"/>
  <c r="RJ106" i="1" a="1"/>
  <c r="RJ106" i="1"/>
  <c r="RI106" i="1"/>
  <c r="RH107" i="1" a="1"/>
  <c r="RH107" i="1"/>
  <c r="RJ107" i="1" a="1"/>
  <c r="RJ107" i="1"/>
  <c r="RI107" i="1"/>
  <c r="RH108" i="1" a="1"/>
  <c r="RH108" i="1"/>
  <c r="RJ108" i="1" a="1"/>
  <c r="RJ108" i="1"/>
  <c r="RI108" i="1"/>
  <c r="RH109" i="1" a="1"/>
  <c r="RH109" i="1"/>
  <c r="RJ109" i="1" a="1"/>
  <c r="RJ109" i="1"/>
  <c r="RI109" i="1"/>
  <c r="RH110" i="1" a="1"/>
  <c r="RH110" i="1"/>
  <c r="RJ110" i="1" a="1"/>
  <c r="RJ110" i="1"/>
  <c r="RI110" i="1"/>
  <c r="RH111" i="1" a="1"/>
  <c r="RH111" i="1"/>
  <c r="RJ111" i="1" a="1"/>
  <c r="RJ111" i="1"/>
  <c r="RI111" i="1"/>
  <c r="RH112" i="1" a="1"/>
  <c r="RH112" i="1"/>
  <c r="RJ112" i="1" a="1"/>
  <c r="RJ112" i="1"/>
  <c r="RI112" i="1"/>
  <c r="RH113" i="1" a="1"/>
  <c r="RH113" i="1"/>
  <c r="RJ113" i="1" a="1"/>
  <c r="RJ113" i="1"/>
  <c r="RI113" i="1"/>
  <c r="RH114" i="1" a="1"/>
  <c r="RH114" i="1"/>
  <c r="RJ114" i="1" a="1"/>
  <c r="RJ114" i="1"/>
  <c r="RI114" i="1"/>
  <c r="RH115" i="1" a="1"/>
  <c r="RH115" i="1"/>
  <c r="RJ115" i="1" a="1"/>
  <c r="RJ115" i="1"/>
  <c r="RI115" i="1"/>
  <c r="RH116" i="1" a="1"/>
  <c r="RH116" i="1"/>
  <c r="RJ116" i="1" a="1"/>
  <c r="RJ116" i="1"/>
  <c r="RI116" i="1"/>
  <c r="RH117" i="1" a="1"/>
  <c r="RH117" i="1"/>
  <c r="RJ117" i="1" a="1"/>
  <c r="RJ117" i="1"/>
  <c r="RI117" i="1"/>
  <c r="RH118" i="1" a="1"/>
  <c r="RH118" i="1"/>
  <c r="RJ118" i="1" a="1"/>
  <c r="RJ118" i="1"/>
  <c r="RI118" i="1"/>
  <c r="RH119" i="1" a="1"/>
  <c r="RH119" i="1"/>
  <c r="RJ119" i="1" a="1"/>
  <c r="RJ119" i="1"/>
  <c r="RI119" i="1"/>
  <c r="RH120" i="1" a="1"/>
  <c r="RH120" i="1"/>
  <c r="RJ120" i="1" a="1"/>
  <c r="RJ120" i="1"/>
  <c r="RI120" i="1"/>
  <c r="RH121" i="1" a="1"/>
  <c r="RH121" i="1"/>
  <c r="RJ121" i="1" a="1"/>
  <c r="RJ121" i="1"/>
  <c r="RI121" i="1"/>
  <c r="RH122" i="1" a="1"/>
  <c r="RH122" i="1"/>
  <c r="RJ122" i="1" a="1"/>
  <c r="RJ122" i="1"/>
  <c r="RI122" i="1"/>
  <c r="RH123" i="1" a="1"/>
  <c r="RH123" i="1"/>
  <c r="RJ123" i="1" a="1"/>
  <c r="RJ123" i="1"/>
  <c r="RI123" i="1"/>
  <c r="RH124" i="1" a="1"/>
  <c r="RH124" i="1"/>
  <c r="RJ124" i="1" a="1"/>
  <c r="RJ124" i="1"/>
  <c r="RI124" i="1"/>
  <c r="RH125" i="1" a="1"/>
  <c r="RH125" i="1"/>
  <c r="RJ125" i="1" a="1"/>
  <c r="RJ125" i="1"/>
  <c r="RI125" i="1"/>
  <c r="RH126" i="1" a="1"/>
  <c r="RH126" i="1"/>
  <c r="RJ126" i="1" a="1"/>
  <c r="RJ126" i="1"/>
  <c r="RI126" i="1"/>
  <c r="RH127" i="1" a="1"/>
  <c r="RH127" i="1"/>
  <c r="RJ127" i="1" a="1"/>
  <c r="RJ127" i="1"/>
  <c r="RI127" i="1"/>
  <c r="RH128" i="1" a="1"/>
  <c r="RH128" i="1"/>
  <c r="RJ128" i="1" a="1"/>
  <c r="RJ128" i="1"/>
  <c r="RI128" i="1"/>
  <c r="RH129" i="1" a="1"/>
  <c r="RH129" i="1"/>
  <c r="RJ129" i="1" a="1"/>
  <c r="RJ129" i="1"/>
  <c r="RI129" i="1"/>
  <c r="RH130" i="1" a="1"/>
  <c r="RH130" i="1"/>
  <c r="RJ130" i="1" a="1"/>
  <c r="RJ130" i="1"/>
  <c r="RI130" i="1"/>
  <c r="RH131" i="1" a="1"/>
  <c r="RH131" i="1"/>
  <c r="RJ131" i="1" a="1"/>
  <c r="RJ131" i="1"/>
  <c r="RI131" i="1"/>
  <c r="RH132" i="1" a="1"/>
  <c r="RH132" i="1"/>
  <c r="RJ132" i="1" a="1"/>
  <c r="RJ132" i="1"/>
  <c r="RI132" i="1"/>
  <c r="RH133" i="1" a="1"/>
  <c r="RH133" i="1"/>
  <c r="RJ133" i="1" a="1"/>
  <c r="RJ133" i="1"/>
  <c r="RI133" i="1"/>
  <c r="RH134" i="1" a="1"/>
  <c r="RH134" i="1"/>
  <c r="RJ134" i="1" a="1"/>
  <c r="RJ134" i="1"/>
  <c r="RI134" i="1"/>
  <c r="RH135" i="1" a="1"/>
  <c r="RH135" i="1"/>
  <c r="RJ135" i="1" a="1"/>
  <c r="RJ135" i="1"/>
  <c r="RI135" i="1"/>
  <c r="RH136" i="1" a="1"/>
  <c r="RH136" i="1"/>
  <c r="RJ136" i="1" a="1"/>
  <c r="RJ136" i="1"/>
  <c r="RI136" i="1"/>
  <c r="RH137" i="1" a="1"/>
  <c r="RH137" i="1"/>
  <c r="RJ137" i="1" a="1"/>
  <c r="RJ137" i="1"/>
  <c r="RI137" i="1"/>
  <c r="RH138" i="1" a="1"/>
  <c r="RH138" i="1"/>
  <c r="RJ138" i="1" a="1"/>
  <c r="RJ138" i="1"/>
  <c r="RI138" i="1"/>
  <c r="RH139" i="1" a="1"/>
  <c r="RH139" i="1"/>
  <c r="RJ139" i="1" a="1"/>
  <c r="RJ139" i="1"/>
  <c r="RI139" i="1"/>
  <c r="RH140" i="1" a="1"/>
  <c r="RH140" i="1"/>
  <c r="RJ140" i="1" a="1"/>
  <c r="RJ140" i="1"/>
  <c r="RI140" i="1"/>
  <c r="RH141" i="1" a="1"/>
  <c r="RH141" i="1"/>
  <c r="RJ141" i="1" a="1"/>
  <c r="RJ141" i="1"/>
  <c r="RI141" i="1"/>
  <c r="RH142" i="1" a="1"/>
  <c r="RH142" i="1"/>
  <c r="RJ142" i="1" a="1"/>
  <c r="RJ142" i="1"/>
  <c r="RI142" i="1"/>
  <c r="RH143" i="1" a="1"/>
  <c r="RH143" i="1"/>
  <c r="RJ143" i="1" a="1"/>
  <c r="RJ143" i="1"/>
  <c r="RI143" i="1"/>
  <c r="RH144" i="1" a="1"/>
  <c r="RH144" i="1"/>
  <c r="RJ144" i="1" a="1"/>
  <c r="RJ144" i="1"/>
  <c r="RI144" i="1"/>
  <c r="RH145" i="1" a="1"/>
  <c r="RH145" i="1"/>
  <c r="RJ145" i="1" a="1"/>
  <c r="RJ145" i="1"/>
  <c r="RI145" i="1"/>
  <c r="RH146" i="1" a="1"/>
  <c r="RH146" i="1"/>
  <c r="RJ146" i="1" a="1"/>
  <c r="RJ146" i="1"/>
  <c r="RI146" i="1"/>
  <c r="RH147" i="1" a="1"/>
  <c r="RH147" i="1"/>
  <c r="RJ147" i="1" a="1"/>
  <c r="RJ147" i="1"/>
  <c r="RI147" i="1"/>
  <c r="RH148" i="1" a="1"/>
  <c r="RH148" i="1"/>
  <c r="RJ148" i="1" a="1"/>
  <c r="RJ148" i="1"/>
  <c r="RI148" i="1"/>
  <c r="RH149" i="1" a="1"/>
  <c r="RH149" i="1"/>
  <c r="RJ149" i="1" a="1"/>
  <c r="RJ149" i="1"/>
  <c r="RI149" i="1"/>
  <c r="RH150" i="1" a="1"/>
  <c r="RH150" i="1"/>
  <c r="RJ150" i="1" a="1"/>
  <c r="RJ150" i="1"/>
  <c r="RI150" i="1"/>
  <c r="BD19" i="4"/>
  <c r="AJ3" i="4" a="1"/>
  <c r="SH2" i="1" a="1"/>
  <c r="SH2" i="1"/>
  <c r="SJ2" i="1" a="1"/>
  <c r="SJ2" i="1"/>
  <c r="SI2" i="1"/>
  <c r="SH3" i="1" a="1"/>
  <c r="SH3" i="1"/>
  <c r="SJ3" i="1" a="1"/>
  <c r="SJ3" i="1"/>
  <c r="SI3" i="1"/>
  <c r="SH4" i="1" a="1"/>
  <c r="SH4" i="1"/>
  <c r="SJ4" i="1" a="1"/>
  <c r="SJ4" i="1"/>
  <c r="SI4" i="1"/>
  <c r="SH5" i="1" a="1"/>
  <c r="SH5" i="1"/>
  <c r="SJ5" i="1" a="1"/>
  <c r="SJ5" i="1"/>
  <c r="SI5" i="1"/>
  <c r="SH6" i="1" a="1"/>
  <c r="SH6" i="1"/>
  <c r="SJ6" i="1" a="1"/>
  <c r="SJ6" i="1"/>
  <c r="SI6" i="1"/>
  <c r="SH7" i="1" a="1"/>
  <c r="SH7" i="1"/>
  <c r="SJ7" i="1" a="1"/>
  <c r="SJ7" i="1"/>
  <c r="SI7" i="1"/>
  <c r="SH8" i="1" a="1"/>
  <c r="SH8" i="1"/>
  <c r="SJ8" i="1" a="1"/>
  <c r="SJ8" i="1"/>
  <c r="SI8" i="1"/>
  <c r="SH9" i="1" a="1"/>
  <c r="SH9" i="1"/>
  <c r="SJ9" i="1" a="1"/>
  <c r="SJ9" i="1"/>
  <c r="SI9" i="1"/>
  <c r="SH10" i="1" a="1"/>
  <c r="SH10" i="1"/>
  <c r="SJ10" i="1" a="1"/>
  <c r="SJ10" i="1"/>
  <c r="SI10" i="1"/>
  <c r="SH11" i="1" a="1"/>
  <c r="SH11" i="1"/>
  <c r="SJ11" i="1" a="1"/>
  <c r="SJ11" i="1"/>
  <c r="SI11" i="1"/>
  <c r="SH12" i="1" a="1"/>
  <c r="SH12" i="1"/>
  <c r="SJ12" i="1" a="1"/>
  <c r="SJ12" i="1"/>
  <c r="SI12" i="1"/>
  <c r="SH13" i="1" a="1"/>
  <c r="SH13" i="1"/>
  <c r="SJ13" i="1" a="1"/>
  <c r="SJ13" i="1"/>
  <c r="SI13" i="1"/>
  <c r="SH14" i="1" a="1"/>
  <c r="SH14" i="1"/>
  <c r="SJ14" i="1" a="1"/>
  <c r="SJ14" i="1"/>
  <c r="SI14" i="1"/>
  <c r="SH15" i="1" a="1"/>
  <c r="SH15" i="1"/>
  <c r="SJ15" i="1" a="1"/>
  <c r="SJ15" i="1"/>
  <c r="SI15" i="1"/>
  <c r="SH16" i="1" a="1"/>
  <c r="SH16" i="1"/>
  <c r="SJ16" i="1" a="1"/>
  <c r="SJ16" i="1"/>
  <c r="SI16" i="1"/>
  <c r="SH17" i="1" a="1"/>
  <c r="SH17" i="1"/>
  <c r="SJ17" i="1" a="1"/>
  <c r="SJ17" i="1"/>
  <c r="SI17" i="1"/>
  <c r="SH18" i="1" a="1"/>
  <c r="SH18" i="1"/>
  <c r="SJ18" i="1" a="1"/>
  <c r="SJ18" i="1"/>
  <c r="SI18" i="1"/>
  <c r="SH19" i="1" a="1"/>
  <c r="SH19" i="1"/>
  <c r="SJ19" i="1" a="1"/>
  <c r="SJ19" i="1"/>
  <c r="SI19" i="1"/>
  <c r="SH20" i="1" a="1"/>
  <c r="SH20" i="1"/>
  <c r="SJ20" i="1" a="1"/>
  <c r="SJ20" i="1"/>
  <c r="SI20" i="1"/>
  <c r="SH21" i="1" a="1"/>
  <c r="SH21" i="1"/>
  <c r="SJ21" i="1" a="1"/>
  <c r="SJ21" i="1"/>
  <c r="SI21" i="1"/>
  <c r="SH22" i="1" a="1"/>
  <c r="SH22" i="1"/>
  <c r="SJ22" i="1" a="1"/>
  <c r="SJ22" i="1"/>
  <c r="SI22" i="1"/>
  <c r="SH23" i="1" a="1"/>
  <c r="SH23" i="1"/>
  <c r="SJ23" i="1" a="1"/>
  <c r="SJ23" i="1"/>
  <c r="QI1" i="1"/>
  <c r="RI1" i="1"/>
  <c r="SI1" i="1"/>
  <c r="SI23" i="1"/>
  <c r="SH24" i="1" a="1"/>
  <c r="SH24" i="1"/>
  <c r="SJ24" i="1" a="1"/>
  <c r="SJ24" i="1"/>
  <c r="SI24" i="1"/>
  <c r="SH25" i="1" a="1"/>
  <c r="SH25" i="1"/>
  <c r="SJ25" i="1" a="1"/>
  <c r="SJ25" i="1"/>
  <c r="SI25" i="1"/>
  <c r="SH26" i="1" a="1"/>
  <c r="SH26" i="1"/>
  <c r="SJ26" i="1" a="1"/>
  <c r="SJ26" i="1"/>
  <c r="SI26" i="1"/>
  <c r="SH27" i="1" a="1"/>
  <c r="SH27" i="1"/>
  <c r="SJ27" i="1" a="1"/>
  <c r="SJ27" i="1"/>
  <c r="SI27" i="1"/>
  <c r="SH28" i="1" a="1"/>
  <c r="SH28" i="1"/>
  <c r="SJ28" i="1" a="1"/>
  <c r="SJ28" i="1"/>
  <c r="SI28" i="1"/>
  <c r="SH29" i="1" a="1"/>
  <c r="SH29" i="1"/>
  <c r="SJ29" i="1" a="1"/>
  <c r="SJ29" i="1"/>
  <c r="SI29" i="1"/>
  <c r="SH30" i="1" a="1"/>
  <c r="SH30" i="1"/>
  <c r="SJ30" i="1" a="1"/>
  <c r="SJ30" i="1"/>
  <c r="SI30" i="1"/>
  <c r="SH31" i="1" a="1"/>
  <c r="SH31" i="1"/>
  <c r="SJ31" i="1" a="1"/>
  <c r="SJ31" i="1"/>
  <c r="SI31" i="1"/>
  <c r="SH32" i="1" a="1"/>
  <c r="SH32" i="1"/>
  <c r="SJ32" i="1" a="1"/>
  <c r="SJ32" i="1"/>
  <c r="SI32" i="1"/>
  <c r="SH33" i="1" a="1"/>
  <c r="SH33" i="1"/>
  <c r="SJ33" i="1" a="1"/>
  <c r="SJ33" i="1"/>
  <c r="SI33" i="1"/>
  <c r="SH34" i="1" a="1"/>
  <c r="SH34" i="1"/>
  <c r="SJ34" i="1" a="1"/>
  <c r="SJ34" i="1"/>
  <c r="SI34" i="1"/>
  <c r="SH35" i="1" a="1"/>
  <c r="SH35" i="1"/>
  <c r="SJ35" i="1" a="1"/>
  <c r="SJ35" i="1"/>
  <c r="SI35" i="1"/>
  <c r="SH36" i="1" a="1"/>
  <c r="SH36" i="1"/>
  <c r="SJ36" i="1" a="1"/>
  <c r="SJ36" i="1"/>
  <c r="SI36" i="1"/>
  <c r="SH37" i="1" a="1"/>
  <c r="SH37" i="1"/>
  <c r="SJ37" i="1" a="1"/>
  <c r="SJ37" i="1"/>
  <c r="SI37" i="1"/>
  <c r="SH38" i="1" a="1"/>
  <c r="SH38" i="1"/>
  <c r="SJ38" i="1" a="1"/>
  <c r="SJ38" i="1"/>
  <c r="SI38" i="1"/>
  <c r="SH39" i="1" a="1"/>
  <c r="SH39" i="1"/>
  <c r="SJ39" i="1" a="1"/>
  <c r="SJ39" i="1"/>
  <c r="SI39" i="1"/>
  <c r="SH40" i="1" a="1"/>
  <c r="SH40" i="1"/>
  <c r="SJ40" i="1" a="1"/>
  <c r="SJ40" i="1"/>
  <c r="SI40" i="1"/>
  <c r="SH41" i="1" a="1"/>
  <c r="SH41" i="1"/>
  <c r="SJ41" i="1" a="1"/>
  <c r="SJ41" i="1"/>
  <c r="SI41" i="1"/>
  <c r="SH42" i="1" a="1"/>
  <c r="SH42" i="1"/>
  <c r="SJ42" i="1" a="1"/>
  <c r="SJ42" i="1"/>
  <c r="SI42" i="1"/>
  <c r="SH43" i="1" a="1"/>
  <c r="SH43" i="1"/>
  <c r="SJ43" i="1" a="1"/>
  <c r="SJ43" i="1"/>
  <c r="SI43" i="1"/>
  <c r="SH44" i="1" a="1"/>
  <c r="SH44" i="1"/>
  <c r="SJ44" i="1" a="1"/>
  <c r="SJ44" i="1"/>
  <c r="SI44" i="1"/>
  <c r="SH45" i="1" a="1"/>
  <c r="SH45" i="1"/>
  <c r="SJ45" i="1" a="1"/>
  <c r="SJ45" i="1"/>
  <c r="SI45" i="1"/>
  <c r="SH46" i="1" a="1"/>
  <c r="SH46" i="1"/>
  <c r="SJ46" i="1" a="1"/>
  <c r="SJ46" i="1"/>
  <c r="SI46" i="1"/>
  <c r="SH47" i="1" a="1"/>
  <c r="SH47" i="1"/>
  <c r="SJ47" i="1" a="1"/>
  <c r="SJ47" i="1"/>
  <c r="SI47" i="1"/>
  <c r="SH48" i="1" a="1"/>
  <c r="SH48" i="1"/>
  <c r="SJ48" i="1" a="1"/>
  <c r="SJ48" i="1"/>
  <c r="SI48" i="1"/>
  <c r="SH49" i="1" a="1"/>
  <c r="SH49" i="1"/>
  <c r="SJ49" i="1" a="1"/>
  <c r="SJ49" i="1"/>
  <c r="SI49" i="1"/>
  <c r="SH50" i="1" a="1"/>
  <c r="SH50" i="1"/>
  <c r="SJ50" i="1" a="1"/>
  <c r="SJ50" i="1"/>
  <c r="SI50" i="1"/>
  <c r="SH51" i="1" a="1"/>
  <c r="SH51" i="1"/>
  <c r="SJ51" i="1" a="1"/>
  <c r="SJ51" i="1"/>
  <c r="SI51" i="1"/>
  <c r="SH52" i="1" a="1"/>
  <c r="SH52" i="1"/>
  <c r="SJ52" i="1" a="1"/>
  <c r="SJ52" i="1"/>
  <c r="SI52" i="1"/>
  <c r="SH53" i="1" a="1"/>
  <c r="SH53" i="1"/>
  <c r="SJ53" i="1" a="1"/>
  <c r="SJ53" i="1"/>
  <c r="SI53" i="1"/>
  <c r="SH54" i="1" a="1"/>
  <c r="SH54" i="1"/>
  <c r="SJ54" i="1" a="1"/>
  <c r="SJ54" i="1"/>
  <c r="SI54" i="1"/>
  <c r="SH55" i="1" a="1"/>
  <c r="SH55" i="1"/>
  <c r="SJ55" i="1" a="1"/>
  <c r="SJ55" i="1"/>
  <c r="SI55" i="1"/>
  <c r="SH56" i="1" a="1"/>
  <c r="SH56" i="1"/>
  <c r="SJ56" i="1" a="1"/>
  <c r="SJ56" i="1"/>
  <c r="SI56" i="1"/>
  <c r="SH57" i="1" a="1"/>
  <c r="SH57" i="1"/>
  <c r="SJ57" i="1" a="1"/>
  <c r="SJ57" i="1"/>
  <c r="SI57" i="1"/>
  <c r="SH58" i="1" a="1"/>
  <c r="SH58" i="1"/>
  <c r="SJ58" i="1" a="1"/>
  <c r="SJ58" i="1"/>
  <c r="SI58" i="1"/>
  <c r="SH59" i="1" a="1"/>
  <c r="SH59" i="1"/>
  <c r="SJ59" i="1" a="1"/>
  <c r="SJ59" i="1"/>
  <c r="SI59" i="1"/>
  <c r="SH60" i="1" a="1"/>
  <c r="SH60" i="1"/>
  <c r="SJ60" i="1" a="1"/>
  <c r="SJ60" i="1"/>
  <c r="SI60" i="1"/>
  <c r="SH61" i="1" a="1"/>
  <c r="SH61" i="1"/>
  <c r="SJ61" i="1" a="1"/>
  <c r="SJ61" i="1"/>
  <c r="SI61" i="1"/>
  <c r="SH62" i="1" a="1"/>
  <c r="SH62" i="1"/>
  <c r="SJ62" i="1" a="1"/>
  <c r="SJ62" i="1"/>
  <c r="SI62" i="1"/>
  <c r="SH63" i="1" a="1"/>
  <c r="SH63" i="1"/>
  <c r="SJ63" i="1" a="1"/>
  <c r="SJ63" i="1"/>
  <c r="SI63" i="1"/>
  <c r="SH64" i="1" a="1"/>
  <c r="SH64" i="1"/>
  <c r="SJ64" i="1" a="1"/>
  <c r="SJ64" i="1"/>
  <c r="SI64" i="1"/>
  <c r="SH65" i="1" a="1"/>
  <c r="SH65" i="1"/>
  <c r="SJ65" i="1" a="1"/>
  <c r="SJ65" i="1"/>
  <c r="SI65" i="1"/>
  <c r="SH66" i="1" a="1"/>
  <c r="SH66" i="1"/>
  <c r="SJ66" i="1" a="1"/>
  <c r="SJ66" i="1"/>
  <c r="SI66" i="1"/>
  <c r="SH67" i="1" a="1"/>
  <c r="SH67" i="1"/>
  <c r="SJ67" i="1" a="1"/>
  <c r="SJ67" i="1"/>
  <c r="SI67" i="1"/>
  <c r="SH68" i="1" a="1"/>
  <c r="SH68" i="1"/>
  <c r="SJ68" i="1" a="1"/>
  <c r="SJ68" i="1"/>
  <c r="SI68" i="1"/>
  <c r="SH69" i="1" a="1"/>
  <c r="SH69" i="1"/>
  <c r="SJ69" i="1" a="1"/>
  <c r="SJ69" i="1"/>
  <c r="SI69" i="1"/>
  <c r="SH70" i="1" a="1"/>
  <c r="SH70" i="1"/>
  <c r="SJ70" i="1" a="1"/>
  <c r="SJ70" i="1"/>
  <c r="SI70" i="1"/>
  <c r="SH71" i="1" a="1"/>
  <c r="SH71" i="1"/>
  <c r="SJ71" i="1" a="1"/>
  <c r="SJ71" i="1"/>
  <c r="SI71" i="1"/>
  <c r="SH72" i="1" a="1"/>
  <c r="SH72" i="1"/>
  <c r="SJ72" i="1" a="1"/>
  <c r="SJ72" i="1"/>
  <c r="SI72" i="1"/>
  <c r="SH73" i="1" a="1"/>
  <c r="SH73" i="1"/>
  <c r="SJ73" i="1" a="1"/>
  <c r="SJ73" i="1"/>
  <c r="SI73" i="1"/>
  <c r="SH74" i="1" a="1"/>
  <c r="SH74" i="1"/>
  <c r="SJ74" i="1" a="1"/>
  <c r="SJ74" i="1"/>
  <c r="SI74" i="1"/>
  <c r="SH75" i="1" a="1"/>
  <c r="SH75" i="1"/>
  <c r="SJ75" i="1" a="1"/>
  <c r="SJ75" i="1"/>
  <c r="SI75" i="1"/>
  <c r="SH76" i="1" a="1"/>
  <c r="SH76" i="1"/>
  <c r="SJ76" i="1" a="1"/>
  <c r="SJ76" i="1"/>
  <c r="SI76" i="1"/>
  <c r="SH77" i="1" a="1"/>
  <c r="SH77" i="1"/>
  <c r="SJ77" i="1" a="1"/>
  <c r="SJ77" i="1"/>
  <c r="SI77" i="1"/>
  <c r="SH78" i="1" a="1"/>
  <c r="SH78" i="1"/>
  <c r="SJ78" i="1" a="1"/>
  <c r="SJ78" i="1"/>
  <c r="SI78" i="1"/>
  <c r="SH79" i="1" a="1"/>
  <c r="SH79" i="1"/>
  <c r="SJ79" i="1" a="1"/>
  <c r="SJ79" i="1"/>
  <c r="SI79" i="1"/>
  <c r="SH80" i="1" a="1"/>
  <c r="SH80" i="1"/>
  <c r="SJ80" i="1" a="1"/>
  <c r="SJ80" i="1"/>
  <c r="SI80" i="1"/>
  <c r="SH81" i="1" a="1"/>
  <c r="SH81" i="1"/>
  <c r="SJ81" i="1" a="1"/>
  <c r="SJ81" i="1"/>
  <c r="SI81" i="1"/>
  <c r="SH82" i="1" a="1"/>
  <c r="SH82" i="1"/>
  <c r="SJ82" i="1" a="1"/>
  <c r="SJ82" i="1"/>
  <c r="SI82" i="1"/>
  <c r="SH83" i="1" a="1"/>
  <c r="SH83" i="1"/>
  <c r="SJ83" i="1" a="1"/>
  <c r="SJ83" i="1"/>
  <c r="SI83" i="1"/>
  <c r="SH84" i="1" a="1"/>
  <c r="SH84" i="1"/>
  <c r="SJ84" i="1" a="1"/>
  <c r="SJ84" i="1"/>
  <c r="SI84" i="1"/>
  <c r="SH85" i="1" a="1"/>
  <c r="SH85" i="1"/>
  <c r="SJ85" i="1" a="1"/>
  <c r="SJ85" i="1"/>
  <c r="SI85" i="1"/>
  <c r="SH86" i="1" a="1"/>
  <c r="SH86" i="1"/>
  <c r="SJ86" i="1" a="1"/>
  <c r="SJ86" i="1"/>
  <c r="SI86" i="1"/>
  <c r="SH87" i="1" a="1"/>
  <c r="SH87" i="1"/>
  <c r="SJ87" i="1" a="1"/>
  <c r="SJ87" i="1"/>
  <c r="SI87" i="1"/>
  <c r="SH88" i="1" a="1"/>
  <c r="SH88" i="1"/>
  <c r="SJ88" i="1" a="1"/>
  <c r="SJ88" i="1"/>
  <c r="SI88" i="1"/>
  <c r="SH89" i="1" a="1"/>
  <c r="SH89" i="1"/>
  <c r="SJ89" i="1" a="1"/>
  <c r="SJ89" i="1"/>
  <c r="SI89" i="1"/>
  <c r="SH90" i="1" a="1"/>
  <c r="SH90" i="1"/>
  <c r="SJ90" i="1" a="1"/>
  <c r="SJ90" i="1"/>
  <c r="SI90" i="1"/>
  <c r="SH91" i="1" a="1"/>
  <c r="SH91" i="1"/>
  <c r="SJ91" i="1" a="1"/>
  <c r="SJ91" i="1"/>
  <c r="SI91" i="1"/>
  <c r="SH92" i="1" a="1"/>
  <c r="SH92" i="1"/>
  <c r="SJ92" i="1" a="1"/>
  <c r="SJ92" i="1"/>
  <c r="SI92" i="1"/>
  <c r="SH93" i="1" a="1"/>
  <c r="SH93" i="1"/>
  <c r="SJ93" i="1" a="1"/>
  <c r="SJ93" i="1"/>
  <c r="SI93" i="1"/>
  <c r="SH94" i="1" a="1"/>
  <c r="SH94" i="1"/>
  <c r="SJ94" i="1" a="1"/>
  <c r="SJ94" i="1"/>
  <c r="SI94" i="1"/>
  <c r="SH95" i="1" a="1"/>
  <c r="SH95" i="1"/>
  <c r="SJ95" i="1" a="1"/>
  <c r="SJ95" i="1"/>
  <c r="SI95" i="1"/>
  <c r="SH96" i="1" a="1"/>
  <c r="SH96" i="1"/>
  <c r="SJ96" i="1" a="1"/>
  <c r="SJ96" i="1"/>
  <c r="SI96" i="1"/>
  <c r="SH97" i="1" a="1"/>
  <c r="SH97" i="1"/>
  <c r="SJ97" i="1" a="1"/>
  <c r="SJ97" i="1"/>
  <c r="SI97" i="1"/>
  <c r="SH98" i="1" a="1"/>
  <c r="SH98" i="1"/>
  <c r="SJ98" i="1" a="1"/>
  <c r="SJ98" i="1"/>
  <c r="SI98" i="1"/>
  <c r="SH99" i="1" a="1"/>
  <c r="SH99" i="1"/>
  <c r="SJ99" i="1" a="1"/>
  <c r="SJ99" i="1"/>
  <c r="SI99" i="1"/>
  <c r="SH100" i="1" a="1"/>
  <c r="SH100" i="1"/>
  <c r="SJ100" i="1" a="1"/>
  <c r="SJ100" i="1"/>
  <c r="SI100" i="1"/>
  <c r="SH101" i="1" a="1"/>
  <c r="SH101" i="1"/>
  <c r="SJ101" i="1" a="1"/>
  <c r="SJ101" i="1"/>
  <c r="SI101" i="1"/>
  <c r="SH102" i="1" a="1"/>
  <c r="SH102" i="1"/>
  <c r="SJ102" i="1" a="1"/>
  <c r="SJ102" i="1"/>
  <c r="SI102" i="1"/>
  <c r="SH103" i="1" a="1"/>
  <c r="SH103" i="1"/>
  <c r="SJ103" i="1" a="1"/>
  <c r="SJ103" i="1"/>
  <c r="SI103" i="1"/>
  <c r="SH104" i="1" a="1"/>
  <c r="SH104" i="1"/>
  <c r="SJ104" i="1" a="1"/>
  <c r="SJ104" i="1"/>
  <c r="SI104" i="1"/>
  <c r="SH105" i="1" a="1"/>
  <c r="SH105" i="1"/>
  <c r="SJ105" i="1" a="1"/>
  <c r="SJ105" i="1"/>
  <c r="SI105" i="1"/>
  <c r="SH106" i="1" a="1"/>
  <c r="SH106" i="1"/>
  <c r="SJ106" i="1" a="1"/>
  <c r="SJ106" i="1"/>
  <c r="SI106" i="1"/>
  <c r="SH107" i="1" a="1"/>
  <c r="SH107" i="1"/>
  <c r="SJ107" i="1" a="1"/>
  <c r="SJ107" i="1"/>
  <c r="SI107" i="1"/>
  <c r="SH108" i="1" a="1"/>
  <c r="SH108" i="1"/>
  <c r="SJ108" i="1" a="1"/>
  <c r="SJ108" i="1"/>
  <c r="SI108" i="1"/>
  <c r="SH109" i="1" a="1"/>
  <c r="SH109" i="1"/>
  <c r="SJ109" i="1" a="1"/>
  <c r="SJ109" i="1"/>
  <c r="SI109" i="1"/>
  <c r="SH110" i="1" a="1"/>
  <c r="SH110" i="1"/>
  <c r="SJ110" i="1" a="1"/>
  <c r="SJ110" i="1"/>
  <c r="SI110" i="1"/>
  <c r="SH111" i="1" a="1"/>
  <c r="SH111" i="1"/>
  <c r="SJ111" i="1" a="1"/>
  <c r="SJ111" i="1"/>
  <c r="SI111" i="1"/>
  <c r="SH112" i="1" a="1"/>
  <c r="SH112" i="1"/>
  <c r="SJ112" i="1" a="1"/>
  <c r="SJ112" i="1"/>
  <c r="SI112" i="1"/>
  <c r="SH113" i="1" a="1"/>
  <c r="SH113" i="1"/>
  <c r="SJ113" i="1" a="1"/>
  <c r="SJ113" i="1"/>
  <c r="SI113" i="1"/>
  <c r="SH114" i="1" a="1"/>
  <c r="SH114" i="1"/>
  <c r="SJ114" i="1" a="1"/>
  <c r="SJ114" i="1"/>
  <c r="SI114" i="1"/>
  <c r="SH115" i="1" a="1"/>
  <c r="SH115" i="1"/>
  <c r="SJ115" i="1" a="1"/>
  <c r="SJ115" i="1"/>
  <c r="SI115" i="1"/>
  <c r="SH116" i="1" a="1"/>
  <c r="SH116" i="1"/>
  <c r="SJ116" i="1" a="1"/>
  <c r="SJ116" i="1"/>
  <c r="SI116" i="1"/>
  <c r="SH117" i="1" a="1"/>
  <c r="SH117" i="1"/>
  <c r="SJ117" i="1" a="1"/>
  <c r="SJ117" i="1"/>
  <c r="SI117" i="1"/>
  <c r="SH118" i="1" a="1"/>
  <c r="SH118" i="1"/>
  <c r="SJ118" i="1" a="1"/>
  <c r="SJ118" i="1"/>
  <c r="SI118" i="1"/>
  <c r="SH119" i="1" a="1"/>
  <c r="SH119" i="1"/>
  <c r="SJ119" i="1" a="1"/>
  <c r="SJ119" i="1"/>
  <c r="SI119" i="1"/>
  <c r="SH120" i="1" a="1"/>
  <c r="SH120" i="1"/>
  <c r="SJ120" i="1" a="1"/>
  <c r="SJ120" i="1"/>
  <c r="SI120" i="1"/>
  <c r="SH121" i="1" a="1"/>
  <c r="SH121" i="1"/>
  <c r="SJ121" i="1" a="1"/>
  <c r="SJ121" i="1"/>
  <c r="SI121" i="1"/>
  <c r="SH122" i="1" a="1"/>
  <c r="SH122" i="1"/>
  <c r="SJ122" i="1" a="1"/>
  <c r="SJ122" i="1"/>
  <c r="SI122" i="1"/>
  <c r="SH123" i="1" a="1"/>
  <c r="SH123" i="1"/>
  <c r="SJ123" i="1" a="1"/>
  <c r="SJ123" i="1"/>
  <c r="SI123" i="1"/>
  <c r="SH124" i="1" a="1"/>
  <c r="SH124" i="1"/>
  <c r="SJ124" i="1" a="1"/>
  <c r="SJ124" i="1"/>
  <c r="SI124" i="1"/>
  <c r="SH125" i="1" a="1"/>
  <c r="SH125" i="1"/>
  <c r="SJ125" i="1" a="1"/>
  <c r="SJ125" i="1"/>
  <c r="SI125" i="1"/>
  <c r="SH126" i="1" a="1"/>
  <c r="SH126" i="1"/>
  <c r="SJ126" i="1" a="1"/>
  <c r="SJ126" i="1"/>
  <c r="SI126" i="1"/>
  <c r="SH127" i="1" a="1"/>
  <c r="SH127" i="1"/>
  <c r="SJ127" i="1" a="1"/>
  <c r="SJ127" i="1"/>
  <c r="SI127" i="1"/>
  <c r="SH128" i="1" a="1"/>
  <c r="SH128" i="1"/>
  <c r="SJ128" i="1" a="1"/>
  <c r="SJ128" i="1"/>
  <c r="SI128" i="1"/>
  <c r="SH129" i="1" a="1"/>
  <c r="SH129" i="1"/>
  <c r="SJ129" i="1" a="1"/>
  <c r="SJ129" i="1"/>
  <c r="SI129" i="1"/>
  <c r="SH130" i="1" a="1"/>
  <c r="SH130" i="1"/>
  <c r="SJ130" i="1" a="1"/>
  <c r="SJ130" i="1"/>
  <c r="SI130" i="1"/>
  <c r="SH131" i="1" a="1"/>
  <c r="SH131" i="1"/>
  <c r="SJ131" i="1" a="1"/>
  <c r="SJ131" i="1"/>
  <c r="SI131" i="1"/>
  <c r="SH132" i="1" a="1"/>
  <c r="SH132" i="1"/>
  <c r="SJ132" i="1" a="1"/>
  <c r="SJ132" i="1"/>
  <c r="SI132" i="1"/>
  <c r="SH133" i="1" a="1"/>
  <c r="SH133" i="1"/>
  <c r="SJ133" i="1" a="1"/>
  <c r="SJ133" i="1"/>
  <c r="SI133" i="1"/>
  <c r="SH134" i="1" a="1"/>
  <c r="SH134" i="1"/>
  <c r="SJ134" i="1" a="1"/>
  <c r="SJ134" i="1"/>
  <c r="SI134" i="1"/>
  <c r="SH135" i="1" a="1"/>
  <c r="SH135" i="1"/>
  <c r="SJ135" i="1" a="1"/>
  <c r="SJ135" i="1"/>
  <c r="SI135" i="1"/>
  <c r="SH136" i="1" a="1"/>
  <c r="SH136" i="1"/>
  <c r="SJ136" i="1" a="1"/>
  <c r="SJ136" i="1"/>
  <c r="SI136" i="1"/>
  <c r="SH137" i="1" a="1"/>
  <c r="SH137" i="1"/>
  <c r="SJ137" i="1" a="1"/>
  <c r="SJ137" i="1"/>
  <c r="SI137" i="1"/>
  <c r="SH138" i="1" a="1"/>
  <c r="SH138" i="1"/>
  <c r="SJ138" i="1" a="1"/>
  <c r="SJ138" i="1"/>
  <c r="SI138" i="1"/>
  <c r="SH139" i="1" a="1"/>
  <c r="SH139" i="1"/>
  <c r="SJ139" i="1" a="1"/>
  <c r="SJ139" i="1"/>
  <c r="SI139" i="1"/>
  <c r="SH140" i="1" a="1"/>
  <c r="SH140" i="1"/>
  <c r="SJ140" i="1" a="1"/>
  <c r="SJ140" i="1"/>
  <c r="SI140" i="1"/>
  <c r="SH141" i="1" a="1"/>
  <c r="SH141" i="1"/>
  <c r="SJ141" i="1" a="1"/>
  <c r="SJ141" i="1"/>
  <c r="SI141" i="1"/>
  <c r="SH142" i="1" a="1"/>
  <c r="SH142" i="1"/>
  <c r="SJ142" i="1" a="1"/>
  <c r="SJ142" i="1"/>
  <c r="SI142" i="1"/>
  <c r="SH143" i="1" a="1"/>
  <c r="SH143" i="1"/>
  <c r="SJ143" i="1" a="1"/>
  <c r="SJ143" i="1"/>
  <c r="SI143" i="1"/>
  <c r="SH144" i="1" a="1"/>
  <c r="SH144" i="1"/>
  <c r="SJ144" i="1" a="1"/>
  <c r="SJ144" i="1"/>
  <c r="SI144" i="1"/>
  <c r="SH145" i="1" a="1"/>
  <c r="SH145" i="1"/>
  <c r="SJ145" i="1" a="1"/>
  <c r="SJ145" i="1"/>
  <c r="SI145" i="1"/>
  <c r="SH146" i="1" a="1"/>
  <c r="SH146" i="1"/>
  <c r="SJ146" i="1" a="1"/>
  <c r="SJ146" i="1"/>
  <c r="SI146" i="1"/>
  <c r="SH147" i="1" a="1"/>
  <c r="SH147" i="1"/>
  <c r="SJ147" i="1" a="1"/>
  <c r="SJ147" i="1"/>
  <c r="SI147" i="1"/>
  <c r="SH148" i="1" a="1"/>
  <c r="SH148" i="1"/>
  <c r="SJ148" i="1" a="1"/>
  <c r="SJ148" i="1"/>
  <c r="SI148" i="1"/>
  <c r="SH149" i="1" a="1"/>
  <c r="SH149" i="1"/>
  <c r="SJ149" i="1" a="1"/>
  <c r="SJ149" i="1"/>
  <c r="SI149" i="1"/>
  <c r="SH150" i="1" a="1"/>
  <c r="SH150" i="1"/>
  <c r="SJ150" i="1" a="1"/>
  <c r="SJ150" i="1"/>
  <c r="SI150" i="1"/>
  <c r="BD20" i="4"/>
  <c r="BC20" i="4"/>
  <c r="AK3" i="4" a="1"/>
  <c r="TH2" i="1" a="1"/>
  <c r="TH2" i="1"/>
  <c r="TJ2" i="1" a="1"/>
  <c r="TJ2" i="1"/>
  <c r="TI2" i="1"/>
  <c r="TH3" i="1" a="1"/>
  <c r="TH3" i="1"/>
  <c r="TJ3" i="1" a="1"/>
  <c r="TJ3" i="1"/>
  <c r="TI3" i="1"/>
  <c r="TH4" i="1" a="1"/>
  <c r="TH4" i="1"/>
  <c r="TJ4" i="1" a="1"/>
  <c r="TJ4" i="1"/>
  <c r="TI4" i="1"/>
  <c r="TH5" i="1" a="1"/>
  <c r="TH5" i="1"/>
  <c r="TJ5" i="1" a="1"/>
  <c r="TJ5" i="1"/>
  <c r="TI5" i="1"/>
  <c r="TH6" i="1" a="1"/>
  <c r="TH6" i="1"/>
  <c r="TJ6" i="1" a="1"/>
  <c r="TJ6" i="1"/>
  <c r="TI6" i="1"/>
  <c r="TH7" i="1" a="1"/>
  <c r="TH7" i="1"/>
  <c r="TJ7" i="1" a="1"/>
  <c r="TJ7" i="1"/>
  <c r="TI7" i="1"/>
  <c r="TH8" i="1" a="1"/>
  <c r="TH8" i="1"/>
  <c r="TJ8" i="1" a="1"/>
  <c r="TJ8" i="1"/>
  <c r="TI8" i="1"/>
  <c r="TH9" i="1" a="1"/>
  <c r="TH9" i="1"/>
  <c r="TJ9" i="1" a="1"/>
  <c r="TJ9" i="1"/>
  <c r="TI9" i="1"/>
  <c r="TH10" i="1" a="1"/>
  <c r="TH10" i="1"/>
  <c r="TJ10" i="1" a="1"/>
  <c r="TJ10" i="1"/>
  <c r="TI10" i="1"/>
  <c r="TH11" i="1" a="1"/>
  <c r="TH11" i="1"/>
  <c r="TJ11" i="1" a="1"/>
  <c r="TJ11" i="1"/>
  <c r="TI11" i="1"/>
  <c r="TH12" i="1" a="1"/>
  <c r="TH12" i="1"/>
  <c r="TJ12" i="1" a="1"/>
  <c r="TJ12" i="1"/>
  <c r="TI12" i="1"/>
  <c r="TH13" i="1" a="1"/>
  <c r="TH13" i="1"/>
  <c r="TJ13" i="1" a="1"/>
  <c r="TJ13" i="1"/>
  <c r="TI13" i="1"/>
  <c r="TH14" i="1" a="1"/>
  <c r="TH14" i="1"/>
  <c r="TJ14" i="1" a="1"/>
  <c r="TJ14" i="1"/>
  <c r="TI14" i="1"/>
  <c r="TH15" i="1" a="1"/>
  <c r="TH15" i="1"/>
  <c r="TJ15" i="1" a="1"/>
  <c r="TJ15" i="1"/>
  <c r="TI15" i="1"/>
  <c r="TH16" i="1" a="1"/>
  <c r="TH16" i="1"/>
  <c r="TJ16" i="1" a="1"/>
  <c r="TJ16" i="1"/>
  <c r="TI16" i="1"/>
  <c r="TH17" i="1" a="1"/>
  <c r="TH17" i="1"/>
  <c r="TJ17" i="1" a="1"/>
  <c r="TJ17" i="1"/>
  <c r="TI17" i="1"/>
  <c r="TH18" i="1" a="1"/>
  <c r="TH18" i="1"/>
  <c r="TJ18" i="1" a="1"/>
  <c r="TJ18" i="1"/>
  <c r="TI18" i="1"/>
  <c r="TH19" i="1" a="1"/>
  <c r="TH19" i="1"/>
  <c r="TJ19" i="1" a="1"/>
  <c r="TJ19" i="1"/>
  <c r="TI19" i="1"/>
  <c r="TH20" i="1" a="1"/>
  <c r="TH20" i="1"/>
  <c r="TJ20" i="1" a="1"/>
  <c r="TJ20" i="1"/>
  <c r="TI20" i="1"/>
  <c r="TH21" i="1" a="1"/>
  <c r="TH21" i="1"/>
  <c r="TJ21" i="1" a="1"/>
  <c r="TJ21" i="1"/>
  <c r="TI21" i="1"/>
  <c r="TH22" i="1" a="1"/>
  <c r="TH22" i="1"/>
  <c r="TJ22" i="1" a="1"/>
  <c r="TJ22" i="1"/>
  <c r="TI22" i="1"/>
  <c r="TH23" i="1" a="1"/>
  <c r="TH23" i="1"/>
  <c r="TJ23" i="1" a="1"/>
  <c r="TJ23" i="1"/>
  <c r="TI23" i="1"/>
  <c r="TH24" i="1" a="1"/>
  <c r="TH24" i="1"/>
  <c r="TJ24" i="1" a="1"/>
  <c r="TJ24" i="1"/>
  <c r="TI24" i="1"/>
  <c r="TH25" i="1" a="1"/>
  <c r="TH25" i="1"/>
  <c r="TJ25" i="1" a="1"/>
  <c r="TJ25" i="1"/>
  <c r="TI25" i="1"/>
  <c r="TH26" i="1" a="1"/>
  <c r="TH26" i="1"/>
  <c r="TJ26" i="1" a="1"/>
  <c r="TJ26" i="1"/>
  <c r="TI26" i="1"/>
  <c r="TH27" i="1" a="1"/>
  <c r="TH27" i="1"/>
  <c r="TJ27" i="1" a="1"/>
  <c r="TJ27" i="1"/>
  <c r="TI27" i="1"/>
  <c r="TH28" i="1" a="1"/>
  <c r="TH28" i="1"/>
  <c r="TJ28" i="1" a="1"/>
  <c r="TJ28" i="1"/>
  <c r="TI28" i="1"/>
  <c r="TH29" i="1" a="1"/>
  <c r="TH29" i="1"/>
  <c r="TJ29" i="1" a="1"/>
  <c r="TJ29" i="1"/>
  <c r="TI29" i="1"/>
  <c r="TH30" i="1" a="1"/>
  <c r="TH30" i="1"/>
  <c r="TJ30" i="1" a="1"/>
  <c r="TJ30" i="1"/>
  <c r="TI30" i="1"/>
  <c r="TH31" i="1" a="1"/>
  <c r="TH31" i="1"/>
  <c r="TJ31" i="1" a="1"/>
  <c r="TJ31" i="1"/>
  <c r="TI31" i="1"/>
  <c r="TH32" i="1" a="1"/>
  <c r="TH32" i="1"/>
  <c r="TJ32" i="1" a="1"/>
  <c r="TJ32" i="1"/>
  <c r="TI32" i="1"/>
  <c r="TH33" i="1" a="1"/>
  <c r="TH33" i="1"/>
  <c r="TJ33" i="1" a="1"/>
  <c r="TJ33" i="1"/>
  <c r="TI33" i="1"/>
  <c r="TH34" i="1" a="1"/>
  <c r="TH34" i="1"/>
  <c r="TJ34" i="1" a="1"/>
  <c r="TJ34" i="1"/>
  <c r="TI34" i="1"/>
  <c r="TH35" i="1" a="1"/>
  <c r="TH35" i="1"/>
  <c r="TJ35" i="1" a="1"/>
  <c r="TJ35" i="1"/>
  <c r="TI35" i="1"/>
  <c r="TH36" i="1" a="1"/>
  <c r="TH36" i="1"/>
  <c r="TJ36" i="1" a="1"/>
  <c r="TJ36" i="1"/>
  <c r="TI36" i="1"/>
  <c r="TH37" i="1" a="1"/>
  <c r="TH37" i="1"/>
  <c r="TJ37" i="1" a="1"/>
  <c r="TJ37" i="1"/>
  <c r="TI37" i="1"/>
  <c r="TH38" i="1" a="1"/>
  <c r="TH38" i="1"/>
  <c r="TJ38" i="1" a="1"/>
  <c r="TJ38" i="1"/>
  <c r="TI38" i="1"/>
  <c r="TH39" i="1" a="1"/>
  <c r="TH39" i="1"/>
  <c r="TJ39" i="1" a="1"/>
  <c r="TJ39" i="1"/>
  <c r="TI39" i="1"/>
  <c r="TH40" i="1" a="1"/>
  <c r="TH40" i="1"/>
  <c r="TJ40" i="1" a="1"/>
  <c r="TJ40" i="1"/>
  <c r="TI40" i="1"/>
  <c r="TH41" i="1" a="1"/>
  <c r="TH41" i="1"/>
  <c r="TJ41" i="1" a="1"/>
  <c r="TJ41" i="1"/>
  <c r="TI41" i="1"/>
  <c r="TH42" i="1" a="1"/>
  <c r="TH42" i="1"/>
  <c r="TJ42" i="1" a="1"/>
  <c r="TJ42" i="1"/>
  <c r="TI42" i="1"/>
  <c r="TH43" i="1" a="1"/>
  <c r="TH43" i="1"/>
  <c r="TJ43" i="1" a="1"/>
  <c r="TJ43" i="1"/>
  <c r="TI43" i="1"/>
  <c r="TH44" i="1" a="1"/>
  <c r="TH44" i="1"/>
  <c r="TJ44" i="1" a="1"/>
  <c r="TJ44" i="1"/>
  <c r="TI44" i="1"/>
  <c r="TH45" i="1" a="1"/>
  <c r="TH45" i="1"/>
  <c r="TJ45" i="1" a="1"/>
  <c r="TJ45" i="1"/>
  <c r="TI45" i="1"/>
  <c r="TH46" i="1" a="1"/>
  <c r="TH46" i="1"/>
  <c r="TJ46" i="1" a="1"/>
  <c r="TJ46" i="1"/>
  <c r="TI46" i="1"/>
  <c r="TH47" i="1" a="1"/>
  <c r="TH47" i="1"/>
  <c r="TJ47" i="1" a="1"/>
  <c r="TJ47" i="1"/>
  <c r="TI47" i="1"/>
  <c r="TH48" i="1" a="1"/>
  <c r="TH48" i="1"/>
  <c r="TJ48" i="1" a="1"/>
  <c r="TJ48" i="1"/>
  <c r="TI48" i="1"/>
  <c r="TH49" i="1" a="1"/>
  <c r="TH49" i="1"/>
  <c r="TJ49" i="1" a="1"/>
  <c r="TJ49" i="1"/>
  <c r="TI49" i="1"/>
  <c r="TH50" i="1" a="1"/>
  <c r="TH50" i="1"/>
  <c r="TJ50" i="1" a="1"/>
  <c r="TJ50" i="1"/>
  <c r="TI50" i="1"/>
  <c r="TH51" i="1" a="1"/>
  <c r="TH51" i="1"/>
  <c r="TJ51" i="1" a="1"/>
  <c r="TJ51" i="1"/>
  <c r="TI51" i="1"/>
  <c r="TH52" i="1" a="1"/>
  <c r="TH52" i="1"/>
  <c r="TJ52" i="1" a="1"/>
  <c r="TJ52" i="1"/>
  <c r="TI52" i="1"/>
  <c r="TH53" i="1" a="1"/>
  <c r="TH53" i="1"/>
  <c r="TJ53" i="1" a="1"/>
  <c r="TJ53" i="1"/>
  <c r="TI53" i="1"/>
  <c r="TH54" i="1" a="1"/>
  <c r="TH54" i="1"/>
  <c r="TJ54" i="1" a="1"/>
  <c r="TJ54" i="1"/>
  <c r="TI54" i="1"/>
  <c r="TH55" i="1" a="1"/>
  <c r="TH55" i="1"/>
  <c r="TJ55" i="1" a="1"/>
  <c r="TJ55" i="1"/>
  <c r="TI55" i="1"/>
  <c r="TH56" i="1" a="1"/>
  <c r="TH56" i="1"/>
  <c r="TJ56" i="1" a="1"/>
  <c r="TJ56" i="1"/>
  <c r="TI56" i="1"/>
  <c r="TH57" i="1" a="1"/>
  <c r="TH57" i="1"/>
  <c r="TJ57" i="1" a="1"/>
  <c r="TJ57" i="1"/>
  <c r="TI57" i="1"/>
  <c r="TH58" i="1" a="1"/>
  <c r="TH58" i="1"/>
  <c r="TJ58" i="1" a="1"/>
  <c r="TJ58" i="1"/>
  <c r="TI58" i="1"/>
  <c r="TH59" i="1" a="1"/>
  <c r="TH59" i="1"/>
  <c r="TJ59" i="1" a="1"/>
  <c r="TJ59" i="1"/>
  <c r="TI59" i="1"/>
  <c r="TH60" i="1" a="1"/>
  <c r="TH60" i="1"/>
  <c r="TJ60" i="1" a="1"/>
  <c r="TJ60" i="1"/>
  <c r="TI60" i="1"/>
  <c r="TH61" i="1" a="1"/>
  <c r="TH61" i="1"/>
  <c r="TJ61" i="1" a="1"/>
  <c r="TJ61" i="1"/>
  <c r="TI61" i="1"/>
  <c r="TH62" i="1" a="1"/>
  <c r="TH62" i="1"/>
  <c r="TJ62" i="1" a="1"/>
  <c r="TJ62" i="1"/>
  <c r="TI62" i="1"/>
  <c r="TH63" i="1" a="1"/>
  <c r="TH63" i="1"/>
  <c r="TJ63" i="1" a="1"/>
  <c r="TJ63" i="1"/>
  <c r="TI63" i="1"/>
  <c r="TH64" i="1" a="1"/>
  <c r="TH64" i="1"/>
  <c r="TJ64" i="1" a="1"/>
  <c r="TJ64" i="1"/>
  <c r="TI64" i="1"/>
  <c r="TH65" i="1" a="1"/>
  <c r="TH65" i="1"/>
  <c r="TJ65" i="1" a="1"/>
  <c r="TJ65" i="1"/>
  <c r="TI65" i="1"/>
  <c r="TH66" i="1" a="1"/>
  <c r="TH66" i="1"/>
  <c r="TJ66" i="1" a="1"/>
  <c r="TJ66" i="1"/>
  <c r="TI66" i="1"/>
  <c r="TH67" i="1" a="1"/>
  <c r="TH67" i="1"/>
  <c r="TJ67" i="1" a="1"/>
  <c r="TJ67" i="1"/>
  <c r="TI67" i="1"/>
  <c r="TH68" i="1" a="1"/>
  <c r="TH68" i="1"/>
  <c r="TJ68" i="1" a="1"/>
  <c r="TJ68" i="1"/>
  <c r="TI68" i="1"/>
  <c r="TH69" i="1" a="1"/>
  <c r="TH69" i="1"/>
  <c r="TJ69" i="1" a="1"/>
  <c r="TJ69" i="1"/>
  <c r="TI69" i="1"/>
  <c r="TH70" i="1" a="1"/>
  <c r="TH70" i="1"/>
  <c r="TJ70" i="1" a="1"/>
  <c r="TJ70" i="1"/>
  <c r="TI70" i="1"/>
  <c r="TH71" i="1" a="1"/>
  <c r="TH71" i="1"/>
  <c r="TJ71" i="1" a="1"/>
  <c r="TJ71" i="1"/>
  <c r="TI71" i="1"/>
  <c r="TH72" i="1" a="1"/>
  <c r="TH72" i="1"/>
  <c r="TJ72" i="1" a="1"/>
  <c r="TJ72" i="1"/>
  <c r="TI72" i="1"/>
  <c r="TH73" i="1" a="1"/>
  <c r="TH73" i="1"/>
  <c r="TJ73" i="1" a="1"/>
  <c r="TJ73" i="1"/>
  <c r="TI73" i="1"/>
  <c r="TH74" i="1" a="1"/>
  <c r="TH74" i="1"/>
  <c r="TJ74" i="1" a="1"/>
  <c r="TJ74" i="1"/>
  <c r="TI74" i="1"/>
  <c r="TH75" i="1" a="1"/>
  <c r="TH75" i="1"/>
  <c r="TJ75" i="1" a="1"/>
  <c r="TJ75" i="1"/>
  <c r="TI75" i="1"/>
  <c r="TH76" i="1" a="1"/>
  <c r="TH76" i="1"/>
  <c r="TJ76" i="1" a="1"/>
  <c r="TJ76" i="1"/>
  <c r="TI76" i="1"/>
  <c r="TH77" i="1" a="1"/>
  <c r="TH77" i="1"/>
  <c r="TJ77" i="1" a="1"/>
  <c r="TJ77" i="1"/>
  <c r="TI77" i="1"/>
  <c r="TH78" i="1" a="1"/>
  <c r="TH78" i="1"/>
  <c r="TJ78" i="1" a="1"/>
  <c r="TJ78" i="1"/>
  <c r="TI78" i="1"/>
  <c r="TH79" i="1" a="1"/>
  <c r="TH79" i="1"/>
  <c r="TJ79" i="1" a="1"/>
  <c r="TJ79" i="1"/>
  <c r="TI79" i="1"/>
  <c r="TH80" i="1" a="1"/>
  <c r="TH80" i="1"/>
  <c r="TJ80" i="1" a="1"/>
  <c r="TJ80" i="1"/>
  <c r="TI80" i="1"/>
  <c r="TH81" i="1" a="1"/>
  <c r="TH81" i="1"/>
  <c r="TJ81" i="1" a="1"/>
  <c r="TJ81" i="1"/>
  <c r="TI81" i="1"/>
  <c r="TH82" i="1" a="1"/>
  <c r="TH82" i="1"/>
  <c r="TJ82" i="1" a="1"/>
  <c r="TJ82" i="1"/>
  <c r="TI82" i="1"/>
  <c r="TH83" i="1" a="1"/>
  <c r="TH83" i="1"/>
  <c r="TJ83" i="1" a="1"/>
  <c r="TJ83" i="1"/>
  <c r="TI83" i="1"/>
  <c r="TH84" i="1" a="1"/>
  <c r="TH84" i="1"/>
  <c r="TJ84" i="1" a="1"/>
  <c r="TJ84" i="1"/>
  <c r="TI84" i="1"/>
  <c r="TH85" i="1" a="1"/>
  <c r="TH85" i="1"/>
  <c r="TJ85" i="1" a="1"/>
  <c r="TJ85" i="1"/>
  <c r="TI85" i="1"/>
  <c r="TH86" i="1" a="1"/>
  <c r="TH86" i="1"/>
  <c r="TJ86" i="1" a="1"/>
  <c r="TJ86" i="1"/>
  <c r="TI86" i="1"/>
  <c r="TH87" i="1" a="1"/>
  <c r="TH87" i="1"/>
  <c r="TJ87" i="1" a="1"/>
  <c r="TJ87" i="1"/>
  <c r="TI87" i="1"/>
  <c r="TH88" i="1" a="1"/>
  <c r="TH88" i="1"/>
  <c r="TJ88" i="1" a="1"/>
  <c r="TJ88" i="1"/>
  <c r="TI88" i="1"/>
  <c r="TH89" i="1" a="1"/>
  <c r="TH89" i="1"/>
  <c r="TJ89" i="1" a="1"/>
  <c r="TJ89" i="1"/>
  <c r="TI89" i="1"/>
  <c r="TH90" i="1" a="1"/>
  <c r="TH90" i="1"/>
  <c r="TJ90" i="1" a="1"/>
  <c r="TJ90" i="1"/>
  <c r="TI90" i="1"/>
  <c r="TH91" i="1" a="1"/>
  <c r="TH91" i="1"/>
  <c r="TJ91" i="1" a="1"/>
  <c r="TJ91" i="1"/>
  <c r="TI91" i="1"/>
  <c r="TH92" i="1" a="1"/>
  <c r="TH92" i="1"/>
  <c r="TJ92" i="1" a="1"/>
  <c r="TJ92" i="1"/>
  <c r="TI92" i="1"/>
  <c r="TH93" i="1" a="1"/>
  <c r="TH93" i="1"/>
  <c r="TJ93" i="1" a="1"/>
  <c r="TJ93" i="1"/>
  <c r="TI93" i="1"/>
  <c r="TH94" i="1" a="1"/>
  <c r="TH94" i="1"/>
  <c r="TJ94" i="1" a="1"/>
  <c r="TJ94" i="1"/>
  <c r="TI94" i="1"/>
  <c r="TH95" i="1" a="1"/>
  <c r="TH95" i="1"/>
  <c r="TJ95" i="1" a="1"/>
  <c r="TJ95" i="1"/>
  <c r="TI95" i="1"/>
  <c r="TH96" i="1" a="1"/>
  <c r="TH96" i="1"/>
  <c r="TJ96" i="1" a="1"/>
  <c r="TJ96" i="1"/>
  <c r="TI96" i="1"/>
  <c r="TH97" i="1" a="1"/>
  <c r="TH97" i="1"/>
  <c r="TJ97" i="1" a="1"/>
  <c r="TJ97" i="1"/>
  <c r="TI97" i="1"/>
  <c r="TH98" i="1" a="1"/>
  <c r="TH98" i="1"/>
  <c r="TJ98" i="1" a="1"/>
  <c r="TJ98" i="1"/>
  <c r="TI98" i="1"/>
  <c r="TH99" i="1" a="1"/>
  <c r="TH99" i="1"/>
  <c r="TJ99" i="1" a="1"/>
  <c r="TJ99" i="1"/>
  <c r="TI99" i="1"/>
  <c r="TH100" i="1" a="1"/>
  <c r="TH100" i="1"/>
  <c r="TJ100" i="1" a="1"/>
  <c r="TJ100" i="1"/>
  <c r="TI100" i="1"/>
  <c r="TH101" i="1" a="1"/>
  <c r="TH101" i="1"/>
  <c r="TJ101" i="1" a="1"/>
  <c r="TJ101" i="1"/>
  <c r="TI101" i="1"/>
  <c r="TH102" i="1" a="1"/>
  <c r="TH102" i="1"/>
  <c r="TJ102" i="1" a="1"/>
  <c r="TJ102" i="1"/>
  <c r="TI102" i="1"/>
  <c r="TH103" i="1" a="1"/>
  <c r="TH103" i="1"/>
  <c r="TJ103" i="1" a="1"/>
  <c r="TJ103" i="1"/>
  <c r="TI103" i="1"/>
  <c r="TH104" i="1" a="1"/>
  <c r="TH104" i="1"/>
  <c r="TJ104" i="1" a="1"/>
  <c r="TJ104" i="1"/>
  <c r="TI104" i="1"/>
  <c r="TH105" i="1" a="1"/>
  <c r="TH105" i="1"/>
  <c r="TJ105" i="1" a="1"/>
  <c r="TJ105" i="1"/>
  <c r="TI105" i="1"/>
  <c r="TH106" i="1" a="1"/>
  <c r="TH106" i="1"/>
  <c r="TJ106" i="1" a="1"/>
  <c r="TJ106" i="1"/>
  <c r="TI106" i="1"/>
  <c r="TH107" i="1" a="1"/>
  <c r="TH107" i="1"/>
  <c r="TJ107" i="1" a="1"/>
  <c r="TJ107" i="1"/>
  <c r="TI107" i="1"/>
  <c r="TH108" i="1" a="1"/>
  <c r="TH108" i="1"/>
  <c r="TJ108" i="1" a="1"/>
  <c r="TJ108" i="1"/>
  <c r="TI108" i="1"/>
  <c r="TH109" i="1" a="1"/>
  <c r="TH109" i="1"/>
  <c r="TJ109" i="1" a="1"/>
  <c r="TJ109" i="1"/>
  <c r="TI109" i="1"/>
  <c r="TH110" i="1" a="1"/>
  <c r="TH110" i="1"/>
  <c r="TJ110" i="1" a="1"/>
  <c r="TJ110" i="1"/>
  <c r="TI110" i="1"/>
  <c r="TH111" i="1" a="1"/>
  <c r="TH111" i="1"/>
  <c r="TJ111" i="1" a="1"/>
  <c r="TJ111" i="1"/>
  <c r="TI111" i="1"/>
  <c r="TH112" i="1" a="1"/>
  <c r="TH112" i="1"/>
  <c r="TJ112" i="1" a="1"/>
  <c r="TJ112" i="1"/>
  <c r="TI112" i="1"/>
  <c r="TH113" i="1" a="1"/>
  <c r="TH113" i="1"/>
  <c r="TJ113" i="1" a="1"/>
  <c r="TJ113" i="1"/>
  <c r="TI113" i="1"/>
  <c r="TH114" i="1" a="1"/>
  <c r="TH114" i="1"/>
  <c r="TJ114" i="1" a="1"/>
  <c r="TJ114" i="1"/>
  <c r="TI114" i="1"/>
  <c r="TH115" i="1" a="1"/>
  <c r="TH115" i="1"/>
  <c r="TJ115" i="1" a="1"/>
  <c r="TJ115" i="1"/>
  <c r="TI115" i="1"/>
  <c r="TH116" i="1" a="1"/>
  <c r="TH116" i="1"/>
  <c r="TJ116" i="1" a="1"/>
  <c r="TJ116" i="1"/>
  <c r="TI116" i="1"/>
  <c r="TH117" i="1" a="1"/>
  <c r="TH117" i="1"/>
  <c r="TJ117" i="1" a="1"/>
  <c r="TJ117" i="1"/>
  <c r="TI117" i="1"/>
  <c r="TH118" i="1" a="1"/>
  <c r="TH118" i="1"/>
  <c r="TJ118" i="1" a="1"/>
  <c r="TJ118" i="1"/>
  <c r="TI118" i="1"/>
  <c r="TH119" i="1" a="1"/>
  <c r="TH119" i="1"/>
  <c r="TJ119" i="1" a="1"/>
  <c r="TJ119" i="1"/>
  <c r="TI119" i="1"/>
  <c r="TH120" i="1" a="1"/>
  <c r="TH120" i="1"/>
  <c r="TJ120" i="1" a="1"/>
  <c r="TJ120" i="1"/>
  <c r="TI120" i="1"/>
  <c r="TH121" i="1" a="1"/>
  <c r="TH121" i="1"/>
  <c r="TJ121" i="1" a="1"/>
  <c r="TJ121" i="1"/>
  <c r="TI121" i="1"/>
  <c r="TH122" i="1" a="1"/>
  <c r="TH122" i="1"/>
  <c r="TJ122" i="1" a="1"/>
  <c r="TJ122" i="1"/>
  <c r="TI122" i="1"/>
  <c r="TH123" i="1" a="1"/>
  <c r="TH123" i="1"/>
  <c r="TJ123" i="1" a="1"/>
  <c r="TJ123" i="1"/>
  <c r="TI123" i="1"/>
  <c r="TH124" i="1" a="1"/>
  <c r="TH124" i="1"/>
  <c r="TJ124" i="1" a="1"/>
  <c r="TJ124" i="1"/>
  <c r="TI124" i="1"/>
  <c r="TH125" i="1" a="1"/>
  <c r="TH125" i="1"/>
  <c r="TJ125" i="1" a="1"/>
  <c r="TJ125" i="1"/>
  <c r="TI125" i="1"/>
  <c r="TH126" i="1" a="1"/>
  <c r="TH126" i="1"/>
  <c r="TJ126" i="1" a="1"/>
  <c r="TJ126" i="1"/>
  <c r="TI126" i="1"/>
  <c r="TH127" i="1" a="1"/>
  <c r="TH127" i="1"/>
  <c r="TJ127" i="1" a="1"/>
  <c r="TJ127" i="1"/>
  <c r="TI127" i="1"/>
  <c r="TH128" i="1" a="1"/>
  <c r="TH128" i="1"/>
  <c r="TJ128" i="1" a="1"/>
  <c r="TJ128" i="1"/>
  <c r="TI128" i="1"/>
  <c r="TH129" i="1" a="1"/>
  <c r="TH129" i="1"/>
  <c r="TJ129" i="1" a="1"/>
  <c r="TJ129" i="1"/>
  <c r="TI129" i="1"/>
  <c r="TH130" i="1" a="1"/>
  <c r="TH130" i="1"/>
  <c r="TJ130" i="1" a="1"/>
  <c r="TJ130" i="1"/>
  <c r="TI130" i="1"/>
  <c r="TH131" i="1" a="1"/>
  <c r="TH131" i="1"/>
  <c r="TJ131" i="1" a="1"/>
  <c r="TJ131" i="1"/>
  <c r="TI131" i="1"/>
  <c r="TH132" i="1" a="1"/>
  <c r="TH132" i="1"/>
  <c r="TJ132" i="1" a="1"/>
  <c r="TJ132" i="1"/>
  <c r="TI132" i="1"/>
  <c r="TH133" i="1" a="1"/>
  <c r="TH133" i="1"/>
  <c r="TJ133" i="1" a="1"/>
  <c r="TJ133" i="1"/>
  <c r="TI133" i="1"/>
  <c r="TH134" i="1" a="1"/>
  <c r="TH134" i="1"/>
  <c r="TJ134" i="1" a="1"/>
  <c r="TJ134" i="1"/>
  <c r="TI134" i="1"/>
  <c r="TH135" i="1" a="1"/>
  <c r="TH135" i="1"/>
  <c r="TJ135" i="1" a="1"/>
  <c r="TJ135" i="1"/>
  <c r="TI135" i="1"/>
  <c r="TH136" i="1" a="1"/>
  <c r="TH136" i="1"/>
  <c r="TJ136" i="1" a="1"/>
  <c r="TJ136" i="1"/>
  <c r="TI136" i="1"/>
  <c r="TH137" i="1" a="1"/>
  <c r="TH137" i="1"/>
  <c r="TJ137" i="1" a="1"/>
  <c r="TJ137" i="1"/>
  <c r="TI137" i="1"/>
  <c r="TH138" i="1" a="1"/>
  <c r="TH138" i="1"/>
  <c r="TJ138" i="1" a="1"/>
  <c r="TJ138" i="1"/>
  <c r="TI138" i="1"/>
  <c r="TH139" i="1" a="1"/>
  <c r="TH139" i="1"/>
  <c r="TJ139" i="1" a="1"/>
  <c r="TJ139" i="1"/>
  <c r="TI139" i="1"/>
  <c r="TH140" i="1" a="1"/>
  <c r="TH140" i="1"/>
  <c r="TJ140" i="1" a="1"/>
  <c r="TJ140" i="1"/>
  <c r="TI140" i="1"/>
  <c r="TH141" i="1" a="1"/>
  <c r="TH141" i="1"/>
  <c r="TJ141" i="1" a="1"/>
  <c r="TJ141" i="1"/>
  <c r="TI141" i="1"/>
  <c r="TH142" i="1" a="1"/>
  <c r="TH142" i="1"/>
  <c r="TJ142" i="1" a="1"/>
  <c r="TJ142" i="1"/>
  <c r="TI142" i="1"/>
  <c r="TH143" i="1" a="1"/>
  <c r="TH143" i="1"/>
  <c r="TJ143" i="1" a="1"/>
  <c r="TJ143" i="1"/>
  <c r="TI143" i="1"/>
  <c r="TH144" i="1" a="1"/>
  <c r="TH144" i="1"/>
  <c r="TJ144" i="1" a="1"/>
  <c r="TJ144" i="1"/>
  <c r="TI144" i="1"/>
  <c r="TH145" i="1" a="1"/>
  <c r="TH145" i="1"/>
  <c r="TJ145" i="1" a="1"/>
  <c r="TJ145" i="1"/>
  <c r="TI145" i="1"/>
  <c r="TH146" i="1" a="1"/>
  <c r="TH146" i="1"/>
  <c r="TJ146" i="1" a="1"/>
  <c r="TJ146" i="1"/>
  <c r="TI146" i="1"/>
  <c r="TH147" i="1" a="1"/>
  <c r="TH147" i="1"/>
  <c r="TJ147" i="1" a="1"/>
  <c r="TJ147" i="1"/>
  <c r="TI147" i="1"/>
  <c r="TH148" i="1" a="1"/>
  <c r="TH148" i="1"/>
  <c r="TJ148" i="1" a="1"/>
  <c r="TJ148" i="1"/>
  <c r="TI148" i="1"/>
  <c r="TH149" i="1" a="1"/>
  <c r="TH149" i="1"/>
  <c r="TJ149" i="1" a="1"/>
  <c r="TJ149" i="1"/>
  <c r="TI149" i="1"/>
  <c r="TH150" i="1" a="1"/>
  <c r="TH150" i="1"/>
  <c r="TJ150" i="1" a="1"/>
  <c r="TJ150" i="1"/>
  <c r="TI150" i="1"/>
  <c r="BD21" i="4"/>
  <c r="AL3" i="4" a="1"/>
  <c r="UH2" i="1" a="1"/>
  <c r="UH2" i="1"/>
  <c r="UJ2" i="1" a="1"/>
  <c r="UJ2" i="1"/>
  <c r="UI2" i="1"/>
  <c r="UH3" i="1" a="1"/>
  <c r="UH3" i="1"/>
  <c r="UJ3" i="1" a="1"/>
  <c r="UJ3" i="1"/>
  <c r="UI3" i="1"/>
  <c r="UH4" i="1" a="1"/>
  <c r="UH4" i="1"/>
  <c r="UJ4" i="1" a="1"/>
  <c r="UJ4" i="1"/>
  <c r="UI4" i="1"/>
  <c r="UH5" i="1" a="1"/>
  <c r="UH5" i="1"/>
  <c r="UJ5" i="1" a="1"/>
  <c r="UJ5" i="1"/>
  <c r="UI5" i="1"/>
  <c r="UH6" i="1" a="1"/>
  <c r="UH6" i="1"/>
  <c r="UJ6" i="1" a="1"/>
  <c r="UJ6" i="1"/>
  <c r="UI6" i="1"/>
  <c r="UH7" i="1" a="1"/>
  <c r="UH7" i="1"/>
  <c r="UJ7" i="1" a="1"/>
  <c r="UJ7" i="1"/>
  <c r="UI7" i="1"/>
  <c r="UH8" i="1" a="1"/>
  <c r="UH8" i="1"/>
  <c r="UJ8" i="1" a="1"/>
  <c r="UJ8" i="1"/>
  <c r="UI8" i="1"/>
  <c r="UH9" i="1" a="1"/>
  <c r="UH9" i="1"/>
  <c r="UJ9" i="1" a="1"/>
  <c r="UJ9" i="1"/>
  <c r="UI9" i="1"/>
  <c r="UH10" i="1" a="1"/>
  <c r="UH10" i="1"/>
  <c r="UJ10" i="1" a="1"/>
  <c r="UJ10" i="1"/>
  <c r="UI10" i="1"/>
  <c r="UH11" i="1" a="1"/>
  <c r="UH11" i="1"/>
  <c r="UJ11" i="1" a="1"/>
  <c r="UJ11" i="1"/>
  <c r="UI11" i="1"/>
  <c r="UH12" i="1" a="1"/>
  <c r="UH12" i="1"/>
  <c r="UJ12" i="1" a="1"/>
  <c r="UJ12" i="1"/>
  <c r="UI12" i="1"/>
  <c r="UH13" i="1" a="1"/>
  <c r="UH13" i="1"/>
  <c r="UJ13" i="1" a="1"/>
  <c r="UJ13" i="1"/>
  <c r="UI13" i="1"/>
  <c r="UH14" i="1" a="1"/>
  <c r="UH14" i="1"/>
  <c r="UJ14" i="1" a="1"/>
  <c r="UJ14" i="1"/>
  <c r="UI14" i="1"/>
  <c r="UH15" i="1" a="1"/>
  <c r="UH15" i="1"/>
  <c r="UJ15" i="1" a="1"/>
  <c r="UJ15" i="1"/>
  <c r="UI15" i="1"/>
  <c r="UH16" i="1" a="1"/>
  <c r="UH16" i="1"/>
  <c r="UJ16" i="1" a="1"/>
  <c r="UJ16" i="1"/>
  <c r="TI1" i="1"/>
  <c r="UI1" i="1"/>
  <c r="UI16" i="1"/>
  <c r="UH17" i="1" a="1"/>
  <c r="UH17" i="1"/>
  <c r="UJ17" i="1" a="1"/>
  <c r="UJ17" i="1"/>
  <c r="UI17" i="1"/>
  <c r="UH18" i="1" a="1"/>
  <c r="UH18" i="1"/>
  <c r="UJ18" i="1" a="1"/>
  <c r="UJ18" i="1"/>
  <c r="UI18" i="1"/>
  <c r="UH19" i="1" a="1"/>
  <c r="UH19" i="1"/>
  <c r="UJ19" i="1" a="1"/>
  <c r="UJ19" i="1"/>
  <c r="UI19" i="1"/>
  <c r="UH20" i="1" a="1"/>
  <c r="UH20" i="1"/>
  <c r="UJ20" i="1" a="1"/>
  <c r="UJ20" i="1"/>
  <c r="UI20" i="1"/>
  <c r="UH21" i="1" a="1"/>
  <c r="UH21" i="1"/>
  <c r="UJ21" i="1" a="1"/>
  <c r="UJ21" i="1"/>
  <c r="UI21" i="1"/>
  <c r="UH22" i="1" a="1"/>
  <c r="UH22" i="1"/>
  <c r="UJ22" i="1" a="1"/>
  <c r="UJ22" i="1"/>
  <c r="UI22" i="1"/>
  <c r="UH23" i="1" a="1"/>
  <c r="UH23" i="1"/>
  <c r="UJ23" i="1" a="1"/>
  <c r="UJ23" i="1"/>
  <c r="UI23" i="1"/>
  <c r="UH24" i="1" a="1"/>
  <c r="UH24" i="1"/>
  <c r="UJ24" i="1" a="1"/>
  <c r="UJ24" i="1"/>
  <c r="UI24" i="1"/>
  <c r="UH25" i="1" a="1"/>
  <c r="UH25" i="1"/>
  <c r="UJ25" i="1" a="1"/>
  <c r="UJ25" i="1"/>
  <c r="UI25" i="1"/>
  <c r="UH26" i="1" a="1"/>
  <c r="UH26" i="1"/>
  <c r="UJ26" i="1" a="1"/>
  <c r="UJ26" i="1"/>
  <c r="UI26" i="1"/>
  <c r="UH27" i="1" a="1"/>
  <c r="UH27" i="1"/>
  <c r="UJ27" i="1" a="1"/>
  <c r="UJ27" i="1"/>
  <c r="UI27" i="1"/>
  <c r="UH28" i="1" a="1"/>
  <c r="UH28" i="1"/>
  <c r="UJ28" i="1" a="1"/>
  <c r="UJ28" i="1"/>
  <c r="UI28" i="1"/>
  <c r="UH29" i="1" a="1"/>
  <c r="UH29" i="1"/>
  <c r="UJ29" i="1" a="1"/>
  <c r="UJ29" i="1"/>
  <c r="UI29" i="1"/>
  <c r="UH30" i="1" a="1"/>
  <c r="UH30" i="1"/>
  <c r="UJ30" i="1" a="1"/>
  <c r="UJ30" i="1"/>
  <c r="UI30" i="1"/>
  <c r="UH31" i="1" a="1"/>
  <c r="UH31" i="1"/>
  <c r="UJ31" i="1" a="1"/>
  <c r="UJ31" i="1"/>
  <c r="UI31" i="1"/>
  <c r="UH32" i="1" a="1"/>
  <c r="UH32" i="1"/>
  <c r="UJ32" i="1" a="1"/>
  <c r="UJ32" i="1"/>
  <c r="UI32" i="1"/>
  <c r="UH33" i="1" a="1"/>
  <c r="UH33" i="1"/>
  <c r="UJ33" i="1" a="1"/>
  <c r="UJ33" i="1"/>
  <c r="UI33" i="1"/>
  <c r="UH34" i="1" a="1"/>
  <c r="UH34" i="1"/>
  <c r="UJ34" i="1" a="1"/>
  <c r="UJ34" i="1"/>
  <c r="UI34" i="1"/>
  <c r="UH35" i="1" a="1"/>
  <c r="UH35" i="1"/>
  <c r="UJ35" i="1" a="1"/>
  <c r="UJ35" i="1"/>
  <c r="UI35" i="1"/>
  <c r="UH36" i="1" a="1"/>
  <c r="UH36" i="1"/>
  <c r="UJ36" i="1" a="1"/>
  <c r="UJ36" i="1"/>
  <c r="UI36" i="1"/>
  <c r="UH37" i="1" a="1"/>
  <c r="UH37" i="1"/>
  <c r="UJ37" i="1" a="1"/>
  <c r="UJ37" i="1"/>
  <c r="UI37" i="1"/>
  <c r="UH38" i="1" a="1"/>
  <c r="UH38" i="1"/>
  <c r="UJ38" i="1" a="1"/>
  <c r="UJ38" i="1"/>
  <c r="UI38" i="1"/>
  <c r="UH39" i="1" a="1"/>
  <c r="UH39" i="1"/>
  <c r="UJ39" i="1" a="1"/>
  <c r="UJ39" i="1"/>
  <c r="UI39" i="1"/>
  <c r="UH40" i="1" a="1"/>
  <c r="UH40" i="1"/>
  <c r="UJ40" i="1" a="1"/>
  <c r="UJ40" i="1"/>
  <c r="UI40" i="1"/>
  <c r="UH41" i="1" a="1"/>
  <c r="UH41" i="1"/>
  <c r="UJ41" i="1" a="1"/>
  <c r="UJ41" i="1"/>
  <c r="UI41" i="1"/>
  <c r="UH42" i="1" a="1"/>
  <c r="UH42" i="1"/>
  <c r="UJ42" i="1" a="1"/>
  <c r="UJ42" i="1"/>
  <c r="UI42" i="1"/>
  <c r="UH43" i="1" a="1"/>
  <c r="UH43" i="1"/>
  <c r="UJ43" i="1" a="1"/>
  <c r="UJ43" i="1"/>
  <c r="UI43" i="1"/>
  <c r="UH44" i="1" a="1"/>
  <c r="UH44" i="1"/>
  <c r="UJ44" i="1" a="1"/>
  <c r="UJ44" i="1"/>
  <c r="UI44" i="1"/>
  <c r="UH45" i="1" a="1"/>
  <c r="UH45" i="1"/>
  <c r="UJ45" i="1" a="1"/>
  <c r="UJ45" i="1"/>
  <c r="UI45" i="1"/>
  <c r="UH46" i="1" a="1"/>
  <c r="UH46" i="1"/>
  <c r="UJ46" i="1" a="1"/>
  <c r="UJ46" i="1"/>
  <c r="UI46" i="1"/>
  <c r="UH47" i="1" a="1"/>
  <c r="UH47" i="1"/>
  <c r="UJ47" i="1" a="1"/>
  <c r="UJ47" i="1"/>
  <c r="UI47" i="1"/>
  <c r="UH48" i="1" a="1"/>
  <c r="UH48" i="1"/>
  <c r="UJ48" i="1" a="1"/>
  <c r="UJ48" i="1"/>
  <c r="UI48" i="1"/>
  <c r="UH49" i="1" a="1"/>
  <c r="UH49" i="1"/>
  <c r="UJ49" i="1" a="1"/>
  <c r="UJ49" i="1"/>
  <c r="UI49" i="1"/>
  <c r="UH50" i="1" a="1"/>
  <c r="UH50" i="1"/>
  <c r="UJ50" i="1" a="1"/>
  <c r="UJ50" i="1"/>
  <c r="UI50" i="1"/>
  <c r="UH51" i="1" a="1"/>
  <c r="UH51" i="1"/>
  <c r="UJ51" i="1" a="1"/>
  <c r="UJ51" i="1"/>
  <c r="UI51" i="1"/>
  <c r="UH52" i="1" a="1"/>
  <c r="UH52" i="1"/>
  <c r="UJ52" i="1" a="1"/>
  <c r="UJ52" i="1"/>
  <c r="UI52" i="1"/>
  <c r="UH53" i="1" a="1"/>
  <c r="UH53" i="1"/>
  <c r="UJ53" i="1" a="1"/>
  <c r="UJ53" i="1"/>
  <c r="UI53" i="1"/>
  <c r="UH54" i="1" a="1"/>
  <c r="UH54" i="1"/>
  <c r="UJ54" i="1" a="1"/>
  <c r="UJ54" i="1"/>
  <c r="UI54" i="1"/>
  <c r="UH55" i="1" a="1"/>
  <c r="UH55" i="1"/>
  <c r="UJ55" i="1" a="1"/>
  <c r="UJ55" i="1"/>
  <c r="UI55" i="1"/>
  <c r="UH56" i="1" a="1"/>
  <c r="UH56" i="1"/>
  <c r="UJ56" i="1" a="1"/>
  <c r="UJ56" i="1"/>
  <c r="UI56" i="1"/>
  <c r="UH57" i="1" a="1"/>
  <c r="UH57" i="1"/>
  <c r="UJ57" i="1" a="1"/>
  <c r="UJ57" i="1"/>
  <c r="UI57" i="1"/>
  <c r="UH58" i="1" a="1"/>
  <c r="UH58" i="1"/>
  <c r="UJ58" i="1" a="1"/>
  <c r="UJ58" i="1"/>
  <c r="UI58" i="1"/>
  <c r="UH59" i="1" a="1"/>
  <c r="UH59" i="1"/>
  <c r="UJ59" i="1" a="1"/>
  <c r="UJ59" i="1"/>
  <c r="UI59" i="1"/>
  <c r="UH60" i="1" a="1"/>
  <c r="UH60" i="1"/>
  <c r="UJ60" i="1" a="1"/>
  <c r="UJ60" i="1"/>
  <c r="UI60" i="1"/>
  <c r="UH61" i="1" a="1"/>
  <c r="UH61" i="1"/>
  <c r="UJ61" i="1" a="1"/>
  <c r="UJ61" i="1"/>
  <c r="UI61" i="1"/>
  <c r="UH62" i="1" a="1"/>
  <c r="UH62" i="1"/>
  <c r="UJ62" i="1" a="1"/>
  <c r="UJ62" i="1"/>
  <c r="UI62" i="1"/>
  <c r="UH63" i="1" a="1"/>
  <c r="UH63" i="1"/>
  <c r="UJ63" i="1" a="1"/>
  <c r="UJ63" i="1"/>
  <c r="UI63" i="1"/>
  <c r="UH64" i="1" a="1"/>
  <c r="UH64" i="1"/>
  <c r="UJ64" i="1" a="1"/>
  <c r="UJ64" i="1"/>
  <c r="UI64" i="1"/>
  <c r="UH65" i="1" a="1"/>
  <c r="UH65" i="1"/>
  <c r="UJ65" i="1" a="1"/>
  <c r="UJ65" i="1"/>
  <c r="UI65" i="1"/>
  <c r="UH66" i="1" a="1"/>
  <c r="UH66" i="1"/>
  <c r="UJ66" i="1" a="1"/>
  <c r="UJ66" i="1"/>
  <c r="UI66" i="1"/>
  <c r="UH67" i="1" a="1"/>
  <c r="UH67" i="1"/>
  <c r="UJ67" i="1" a="1"/>
  <c r="UJ67" i="1"/>
  <c r="UI67" i="1"/>
  <c r="UH68" i="1" a="1"/>
  <c r="UH68" i="1"/>
  <c r="UJ68" i="1" a="1"/>
  <c r="UJ68" i="1"/>
  <c r="UI68" i="1"/>
  <c r="UH69" i="1" a="1"/>
  <c r="UH69" i="1"/>
  <c r="UJ69" i="1" a="1"/>
  <c r="UJ69" i="1"/>
  <c r="UI69" i="1"/>
  <c r="UH70" i="1" a="1"/>
  <c r="UH70" i="1"/>
  <c r="UJ70" i="1" a="1"/>
  <c r="UJ70" i="1"/>
  <c r="UI70" i="1"/>
  <c r="UH71" i="1" a="1"/>
  <c r="UH71" i="1"/>
  <c r="UJ71" i="1" a="1"/>
  <c r="UJ71" i="1"/>
  <c r="UI71" i="1"/>
  <c r="UH72" i="1" a="1"/>
  <c r="UH72" i="1"/>
  <c r="UJ72" i="1" a="1"/>
  <c r="UJ72" i="1"/>
  <c r="UI72" i="1"/>
  <c r="UH73" i="1" a="1"/>
  <c r="UH73" i="1"/>
  <c r="UJ73" i="1" a="1"/>
  <c r="UJ73" i="1"/>
  <c r="UI73" i="1"/>
  <c r="UH74" i="1" a="1"/>
  <c r="UH74" i="1"/>
  <c r="UJ74" i="1" a="1"/>
  <c r="UJ74" i="1"/>
  <c r="UI74" i="1"/>
  <c r="UH75" i="1" a="1"/>
  <c r="UH75" i="1"/>
  <c r="UJ75" i="1" a="1"/>
  <c r="UJ75" i="1"/>
  <c r="UI75" i="1"/>
  <c r="UH76" i="1" a="1"/>
  <c r="UH76" i="1"/>
  <c r="UJ76" i="1" a="1"/>
  <c r="UJ76" i="1"/>
  <c r="UI76" i="1"/>
  <c r="UH77" i="1" a="1"/>
  <c r="UH77" i="1"/>
  <c r="UJ77" i="1" a="1"/>
  <c r="UJ77" i="1"/>
  <c r="UI77" i="1"/>
  <c r="UH78" i="1" a="1"/>
  <c r="UH78" i="1"/>
  <c r="UJ78" i="1" a="1"/>
  <c r="UJ78" i="1"/>
  <c r="UI78" i="1"/>
  <c r="UH79" i="1" a="1"/>
  <c r="UH79" i="1"/>
  <c r="UJ79" i="1" a="1"/>
  <c r="UJ79" i="1"/>
  <c r="UI79" i="1"/>
  <c r="UH80" i="1" a="1"/>
  <c r="UH80" i="1"/>
  <c r="UJ80" i="1" a="1"/>
  <c r="UJ80" i="1"/>
  <c r="UI80" i="1"/>
  <c r="UH81" i="1" a="1"/>
  <c r="UH81" i="1"/>
  <c r="UJ81" i="1" a="1"/>
  <c r="UJ81" i="1"/>
  <c r="UI81" i="1"/>
  <c r="UH82" i="1" a="1"/>
  <c r="UH82" i="1"/>
  <c r="UJ82" i="1" a="1"/>
  <c r="UJ82" i="1"/>
  <c r="UI82" i="1"/>
  <c r="UH83" i="1" a="1"/>
  <c r="UH83" i="1"/>
  <c r="UJ83" i="1" a="1"/>
  <c r="UJ83" i="1"/>
  <c r="UI83" i="1"/>
  <c r="UH84" i="1" a="1"/>
  <c r="UH84" i="1"/>
  <c r="UJ84" i="1" a="1"/>
  <c r="UJ84" i="1"/>
  <c r="UI84" i="1"/>
  <c r="UH85" i="1" a="1"/>
  <c r="UH85" i="1"/>
  <c r="UJ85" i="1" a="1"/>
  <c r="UJ85" i="1"/>
  <c r="UI85" i="1"/>
  <c r="UH86" i="1" a="1"/>
  <c r="UH86" i="1"/>
  <c r="UJ86" i="1" a="1"/>
  <c r="UJ86" i="1"/>
  <c r="UI86" i="1"/>
  <c r="UH87" i="1" a="1"/>
  <c r="UH87" i="1"/>
  <c r="UJ87" i="1" a="1"/>
  <c r="UJ87" i="1"/>
  <c r="UI87" i="1"/>
  <c r="UH88" i="1" a="1"/>
  <c r="UH88" i="1"/>
  <c r="UJ88" i="1" a="1"/>
  <c r="UJ88" i="1"/>
  <c r="UI88" i="1"/>
  <c r="UH89" i="1" a="1"/>
  <c r="UH89" i="1"/>
  <c r="UJ89" i="1" a="1"/>
  <c r="UJ89" i="1"/>
  <c r="UI89" i="1"/>
  <c r="UH90" i="1" a="1"/>
  <c r="UH90" i="1"/>
  <c r="UJ90" i="1" a="1"/>
  <c r="UJ90" i="1"/>
  <c r="UI90" i="1"/>
  <c r="UH91" i="1" a="1"/>
  <c r="UH91" i="1"/>
  <c r="UJ91" i="1" a="1"/>
  <c r="UJ91" i="1"/>
  <c r="UI91" i="1"/>
  <c r="UH92" i="1" a="1"/>
  <c r="UH92" i="1"/>
  <c r="UJ92" i="1" a="1"/>
  <c r="UJ92" i="1"/>
  <c r="UI92" i="1"/>
  <c r="UH93" i="1" a="1"/>
  <c r="UH93" i="1"/>
  <c r="UJ93" i="1" a="1"/>
  <c r="UJ93" i="1"/>
  <c r="UI93" i="1"/>
  <c r="UH94" i="1" a="1"/>
  <c r="UH94" i="1"/>
  <c r="UJ94" i="1" a="1"/>
  <c r="UJ94" i="1"/>
  <c r="UI94" i="1"/>
  <c r="UH95" i="1" a="1"/>
  <c r="UH95" i="1"/>
  <c r="UJ95" i="1" a="1"/>
  <c r="UJ95" i="1"/>
  <c r="UI95" i="1"/>
  <c r="UH96" i="1" a="1"/>
  <c r="UH96" i="1"/>
  <c r="UJ96" i="1" a="1"/>
  <c r="UJ96" i="1"/>
  <c r="UI96" i="1"/>
  <c r="UH97" i="1" a="1"/>
  <c r="UH97" i="1"/>
  <c r="UJ97" i="1" a="1"/>
  <c r="UJ97" i="1"/>
  <c r="UI97" i="1"/>
  <c r="UH98" i="1" a="1"/>
  <c r="UH98" i="1"/>
  <c r="UJ98" i="1" a="1"/>
  <c r="UJ98" i="1"/>
  <c r="UI98" i="1"/>
  <c r="UH99" i="1" a="1"/>
  <c r="UH99" i="1"/>
  <c r="UJ99" i="1" a="1"/>
  <c r="UJ99" i="1"/>
  <c r="UI99" i="1"/>
  <c r="UH100" i="1" a="1"/>
  <c r="UH100" i="1"/>
  <c r="UJ100" i="1" a="1"/>
  <c r="UJ100" i="1"/>
  <c r="UI100" i="1"/>
  <c r="UH101" i="1" a="1"/>
  <c r="UH101" i="1"/>
  <c r="UJ101" i="1" a="1"/>
  <c r="UJ101" i="1"/>
  <c r="UI101" i="1"/>
  <c r="UH102" i="1" a="1"/>
  <c r="UH102" i="1"/>
  <c r="UJ102" i="1" a="1"/>
  <c r="UJ102" i="1"/>
  <c r="UI102" i="1"/>
  <c r="UH103" i="1" a="1"/>
  <c r="UH103" i="1"/>
  <c r="UJ103" i="1" a="1"/>
  <c r="UJ103" i="1"/>
  <c r="UI103" i="1"/>
  <c r="UH104" i="1" a="1"/>
  <c r="UH104" i="1"/>
  <c r="UJ104" i="1" a="1"/>
  <c r="UJ104" i="1"/>
  <c r="UI104" i="1"/>
  <c r="UH105" i="1" a="1"/>
  <c r="UH105" i="1"/>
  <c r="UJ105" i="1" a="1"/>
  <c r="UJ105" i="1"/>
  <c r="UI105" i="1"/>
  <c r="UH106" i="1" a="1"/>
  <c r="UH106" i="1"/>
  <c r="UJ106" i="1" a="1"/>
  <c r="UJ106" i="1"/>
  <c r="UI106" i="1"/>
  <c r="UH107" i="1" a="1"/>
  <c r="UH107" i="1"/>
  <c r="UJ107" i="1" a="1"/>
  <c r="UJ107" i="1"/>
  <c r="UI107" i="1"/>
  <c r="UH108" i="1" a="1"/>
  <c r="UH108" i="1"/>
  <c r="UJ108" i="1" a="1"/>
  <c r="UJ108" i="1"/>
  <c r="UI108" i="1"/>
  <c r="UH109" i="1" a="1"/>
  <c r="UH109" i="1"/>
  <c r="UJ109" i="1" a="1"/>
  <c r="UJ109" i="1"/>
  <c r="UI109" i="1"/>
  <c r="UH110" i="1" a="1"/>
  <c r="UH110" i="1"/>
  <c r="UJ110" i="1" a="1"/>
  <c r="UJ110" i="1"/>
  <c r="UI110" i="1"/>
  <c r="UH111" i="1" a="1"/>
  <c r="UH111" i="1"/>
  <c r="UJ111" i="1" a="1"/>
  <c r="UJ111" i="1"/>
  <c r="UI111" i="1"/>
  <c r="UH112" i="1" a="1"/>
  <c r="UH112" i="1"/>
  <c r="UJ112" i="1" a="1"/>
  <c r="UJ112" i="1"/>
  <c r="UI112" i="1"/>
  <c r="UH113" i="1" a="1"/>
  <c r="UH113" i="1"/>
  <c r="UJ113" i="1" a="1"/>
  <c r="UJ113" i="1"/>
  <c r="UI113" i="1"/>
  <c r="UH114" i="1" a="1"/>
  <c r="UH114" i="1"/>
  <c r="UJ114" i="1" a="1"/>
  <c r="UJ114" i="1"/>
  <c r="UI114" i="1"/>
  <c r="UH115" i="1" a="1"/>
  <c r="UH115" i="1"/>
  <c r="UJ115" i="1" a="1"/>
  <c r="UJ115" i="1"/>
  <c r="UI115" i="1"/>
  <c r="UH116" i="1" a="1"/>
  <c r="UH116" i="1"/>
  <c r="UJ116" i="1" a="1"/>
  <c r="UJ116" i="1"/>
  <c r="UI116" i="1"/>
  <c r="UH117" i="1" a="1"/>
  <c r="UH117" i="1"/>
  <c r="UJ117" i="1" a="1"/>
  <c r="UJ117" i="1"/>
  <c r="UI117" i="1"/>
  <c r="UH118" i="1" a="1"/>
  <c r="UH118" i="1"/>
  <c r="UJ118" i="1" a="1"/>
  <c r="UJ118" i="1"/>
  <c r="UI118" i="1"/>
  <c r="UH119" i="1" a="1"/>
  <c r="UH119" i="1"/>
  <c r="UJ119" i="1" a="1"/>
  <c r="UJ119" i="1"/>
  <c r="UI119" i="1"/>
  <c r="UH120" i="1" a="1"/>
  <c r="UH120" i="1"/>
  <c r="UJ120" i="1" a="1"/>
  <c r="UJ120" i="1"/>
  <c r="UI120" i="1"/>
  <c r="UH121" i="1" a="1"/>
  <c r="UH121" i="1"/>
  <c r="UJ121" i="1" a="1"/>
  <c r="UJ121" i="1"/>
  <c r="UI121" i="1"/>
  <c r="UH122" i="1" a="1"/>
  <c r="UH122" i="1"/>
  <c r="UJ122" i="1" a="1"/>
  <c r="UJ122" i="1"/>
  <c r="UI122" i="1"/>
  <c r="UH123" i="1" a="1"/>
  <c r="UH123" i="1"/>
  <c r="UJ123" i="1" a="1"/>
  <c r="UJ123" i="1"/>
  <c r="UI123" i="1"/>
  <c r="UH124" i="1" a="1"/>
  <c r="UH124" i="1"/>
  <c r="UJ124" i="1" a="1"/>
  <c r="UJ124" i="1"/>
  <c r="UI124" i="1"/>
  <c r="UH125" i="1" a="1"/>
  <c r="UH125" i="1"/>
  <c r="UJ125" i="1" a="1"/>
  <c r="UJ125" i="1"/>
  <c r="UI125" i="1"/>
  <c r="UH126" i="1" a="1"/>
  <c r="UH126" i="1"/>
  <c r="UJ126" i="1" a="1"/>
  <c r="UJ126" i="1"/>
  <c r="UI126" i="1"/>
  <c r="UH127" i="1" a="1"/>
  <c r="UH127" i="1"/>
  <c r="UJ127" i="1" a="1"/>
  <c r="UJ127" i="1"/>
  <c r="UI127" i="1"/>
  <c r="UH128" i="1" a="1"/>
  <c r="UH128" i="1"/>
  <c r="UJ128" i="1" a="1"/>
  <c r="UJ128" i="1"/>
  <c r="UI128" i="1"/>
  <c r="UH129" i="1" a="1"/>
  <c r="UH129" i="1"/>
  <c r="UJ129" i="1" a="1"/>
  <c r="UJ129" i="1"/>
  <c r="UI129" i="1"/>
  <c r="UH130" i="1" a="1"/>
  <c r="UH130" i="1"/>
  <c r="UJ130" i="1" a="1"/>
  <c r="UJ130" i="1"/>
  <c r="UI130" i="1"/>
  <c r="UH131" i="1" a="1"/>
  <c r="UH131" i="1"/>
  <c r="UJ131" i="1" a="1"/>
  <c r="UJ131" i="1"/>
  <c r="UI131" i="1"/>
  <c r="UH132" i="1" a="1"/>
  <c r="UH132" i="1"/>
  <c r="UJ132" i="1" a="1"/>
  <c r="UJ132" i="1"/>
  <c r="UI132" i="1"/>
  <c r="UH133" i="1" a="1"/>
  <c r="UH133" i="1"/>
  <c r="UJ133" i="1" a="1"/>
  <c r="UJ133" i="1"/>
  <c r="UI133" i="1"/>
  <c r="UH134" i="1" a="1"/>
  <c r="UH134" i="1"/>
  <c r="UJ134" i="1" a="1"/>
  <c r="UJ134" i="1"/>
  <c r="UI134" i="1"/>
  <c r="UH135" i="1" a="1"/>
  <c r="UH135" i="1"/>
  <c r="UJ135" i="1" a="1"/>
  <c r="UJ135" i="1"/>
  <c r="UI135" i="1"/>
  <c r="UH136" i="1" a="1"/>
  <c r="UH136" i="1"/>
  <c r="UJ136" i="1" a="1"/>
  <c r="UJ136" i="1"/>
  <c r="UI136" i="1"/>
  <c r="UH137" i="1" a="1"/>
  <c r="UH137" i="1"/>
  <c r="UJ137" i="1" a="1"/>
  <c r="UJ137" i="1"/>
  <c r="UI137" i="1"/>
  <c r="UH138" i="1" a="1"/>
  <c r="UH138" i="1"/>
  <c r="UJ138" i="1" a="1"/>
  <c r="UJ138" i="1"/>
  <c r="UI138" i="1"/>
  <c r="UH139" i="1" a="1"/>
  <c r="UH139" i="1"/>
  <c r="UJ139" i="1" a="1"/>
  <c r="UJ139" i="1"/>
  <c r="UI139" i="1"/>
  <c r="UH140" i="1" a="1"/>
  <c r="UH140" i="1"/>
  <c r="UJ140" i="1" a="1"/>
  <c r="UJ140" i="1"/>
  <c r="UI140" i="1"/>
  <c r="UH141" i="1" a="1"/>
  <c r="UH141" i="1"/>
  <c r="UJ141" i="1" a="1"/>
  <c r="UJ141" i="1"/>
  <c r="UI141" i="1"/>
  <c r="UH142" i="1" a="1"/>
  <c r="UH142" i="1"/>
  <c r="UJ142" i="1" a="1"/>
  <c r="UJ142" i="1"/>
  <c r="UI142" i="1"/>
  <c r="UH143" i="1" a="1"/>
  <c r="UH143" i="1"/>
  <c r="UJ143" i="1" a="1"/>
  <c r="UJ143" i="1"/>
  <c r="UI143" i="1"/>
  <c r="UH144" i="1" a="1"/>
  <c r="UH144" i="1"/>
  <c r="UJ144" i="1" a="1"/>
  <c r="UJ144" i="1"/>
  <c r="UI144" i="1"/>
  <c r="UH145" i="1" a="1"/>
  <c r="UH145" i="1"/>
  <c r="UJ145" i="1" a="1"/>
  <c r="UJ145" i="1"/>
  <c r="UI145" i="1"/>
  <c r="UH146" i="1" a="1"/>
  <c r="UH146" i="1"/>
  <c r="UJ146" i="1" a="1"/>
  <c r="UJ146" i="1"/>
  <c r="UI146" i="1"/>
  <c r="UH147" i="1" a="1"/>
  <c r="UH147" i="1"/>
  <c r="UJ147" i="1" a="1"/>
  <c r="UJ147" i="1"/>
  <c r="UI147" i="1"/>
  <c r="UH148" i="1" a="1"/>
  <c r="UH148" i="1"/>
  <c r="UJ148" i="1" a="1"/>
  <c r="UJ148" i="1"/>
  <c r="UI148" i="1"/>
  <c r="UH149" i="1" a="1"/>
  <c r="UH149" i="1"/>
  <c r="UJ149" i="1" a="1"/>
  <c r="UJ149" i="1"/>
  <c r="UI149" i="1"/>
  <c r="UH150" i="1" a="1"/>
  <c r="UH150" i="1"/>
  <c r="UJ150" i="1" a="1"/>
  <c r="UJ150" i="1"/>
  <c r="UI150" i="1"/>
  <c r="BD22" i="4"/>
  <c r="BC22" i="4"/>
  <c r="AM3" i="4" a="1"/>
  <c r="VH2" i="1" a="1"/>
  <c r="VH2" i="1"/>
  <c r="VJ2" i="1" a="1"/>
  <c r="VJ2" i="1"/>
  <c r="VI2" i="1"/>
  <c r="VH3" i="1" a="1"/>
  <c r="VH3" i="1"/>
  <c r="VJ3" i="1" a="1"/>
  <c r="VJ3" i="1"/>
  <c r="VI3" i="1"/>
  <c r="VH4" i="1" a="1"/>
  <c r="VH4" i="1"/>
  <c r="VJ4" i="1" a="1"/>
  <c r="VJ4" i="1"/>
  <c r="VI4" i="1"/>
  <c r="VH5" i="1" a="1"/>
  <c r="VH5" i="1"/>
  <c r="VJ5" i="1" a="1"/>
  <c r="VJ5" i="1"/>
  <c r="VI5" i="1"/>
  <c r="VH6" i="1" a="1"/>
  <c r="VH6" i="1"/>
  <c r="VJ6" i="1" a="1"/>
  <c r="VJ6" i="1"/>
  <c r="VI6" i="1"/>
  <c r="VH7" i="1" a="1"/>
  <c r="VH7" i="1"/>
  <c r="VJ7" i="1" a="1"/>
  <c r="VJ7" i="1"/>
  <c r="VI7" i="1"/>
  <c r="VH8" i="1" a="1"/>
  <c r="VH8" i="1"/>
  <c r="VJ8" i="1" a="1"/>
  <c r="VJ8" i="1"/>
  <c r="VI8" i="1"/>
  <c r="VH9" i="1" a="1"/>
  <c r="VH9" i="1"/>
  <c r="VJ9" i="1" a="1"/>
  <c r="VJ9" i="1"/>
  <c r="VI9" i="1"/>
  <c r="VH10" i="1" a="1"/>
  <c r="VH10" i="1"/>
  <c r="VJ10" i="1" a="1"/>
  <c r="VJ10" i="1"/>
  <c r="VI10" i="1"/>
  <c r="VH11" i="1" a="1"/>
  <c r="VH11" i="1"/>
  <c r="VJ11" i="1" a="1"/>
  <c r="VJ11" i="1"/>
  <c r="VI11" i="1"/>
  <c r="VH12" i="1" a="1"/>
  <c r="VH12" i="1"/>
  <c r="VJ12" i="1" a="1"/>
  <c r="VJ12" i="1"/>
  <c r="VI12" i="1"/>
  <c r="VH13" i="1" a="1"/>
  <c r="VH13" i="1"/>
  <c r="VJ13" i="1" a="1"/>
  <c r="VJ13" i="1"/>
  <c r="VI13" i="1"/>
  <c r="VH14" i="1" a="1"/>
  <c r="VH14" i="1"/>
  <c r="VJ14" i="1" a="1"/>
  <c r="VJ14" i="1"/>
  <c r="VI14" i="1"/>
  <c r="VH15" i="1" a="1"/>
  <c r="VH15" i="1"/>
  <c r="VJ15" i="1" a="1"/>
  <c r="VJ15" i="1"/>
  <c r="VI15" i="1"/>
  <c r="VH16" i="1" a="1"/>
  <c r="VH16" i="1"/>
  <c r="VJ16" i="1" a="1"/>
  <c r="VJ16" i="1"/>
  <c r="VI16" i="1"/>
  <c r="VH17" i="1" a="1"/>
  <c r="VH17" i="1"/>
  <c r="VJ17" i="1" a="1"/>
  <c r="VJ17" i="1"/>
  <c r="VI17" i="1"/>
  <c r="VH18" i="1" a="1"/>
  <c r="VH18" i="1"/>
  <c r="VJ18" i="1" a="1"/>
  <c r="VJ18" i="1"/>
  <c r="VI18" i="1"/>
  <c r="VH19" i="1" a="1"/>
  <c r="VH19" i="1"/>
  <c r="VJ19" i="1" a="1"/>
  <c r="VJ19" i="1"/>
  <c r="VI19" i="1"/>
  <c r="VH20" i="1" a="1"/>
  <c r="VH20" i="1"/>
  <c r="VJ20" i="1" a="1"/>
  <c r="VJ20" i="1"/>
  <c r="VI20" i="1"/>
  <c r="VH21" i="1" a="1"/>
  <c r="VH21" i="1"/>
  <c r="VJ21" i="1" a="1"/>
  <c r="VJ21" i="1"/>
  <c r="VI21" i="1"/>
  <c r="VH22" i="1" a="1"/>
  <c r="VH22" i="1"/>
  <c r="VJ22" i="1" a="1"/>
  <c r="VJ22" i="1"/>
  <c r="VI22" i="1"/>
  <c r="VH23" i="1" a="1"/>
  <c r="VH23" i="1"/>
  <c r="VJ23" i="1" a="1"/>
  <c r="VJ23" i="1"/>
  <c r="VI23" i="1"/>
  <c r="VH24" i="1" a="1"/>
  <c r="VH24" i="1"/>
  <c r="VJ24" i="1" a="1"/>
  <c r="VJ24" i="1"/>
  <c r="VI24" i="1"/>
  <c r="VH25" i="1" a="1"/>
  <c r="VH25" i="1"/>
  <c r="VJ25" i="1" a="1"/>
  <c r="VJ25" i="1"/>
  <c r="VI25" i="1"/>
  <c r="VH26" i="1" a="1"/>
  <c r="VH26" i="1"/>
  <c r="VJ26" i="1" a="1"/>
  <c r="VJ26" i="1"/>
  <c r="VI1" i="1"/>
  <c r="VI26" i="1"/>
  <c r="VH27" i="1" a="1"/>
  <c r="VH27" i="1"/>
  <c r="VJ27" i="1" a="1"/>
  <c r="VJ27" i="1"/>
  <c r="VI27" i="1"/>
  <c r="VH28" i="1" a="1"/>
  <c r="VH28" i="1"/>
  <c r="VJ28" i="1" a="1"/>
  <c r="VJ28" i="1"/>
  <c r="VI28" i="1"/>
  <c r="VH29" i="1" a="1"/>
  <c r="VH29" i="1"/>
  <c r="VJ29" i="1" a="1"/>
  <c r="VJ29" i="1"/>
  <c r="VI29" i="1"/>
  <c r="VH30" i="1" a="1"/>
  <c r="VH30" i="1"/>
  <c r="VJ30" i="1" a="1"/>
  <c r="VJ30" i="1"/>
  <c r="VI30" i="1"/>
  <c r="VH31" i="1" a="1"/>
  <c r="VH31" i="1"/>
  <c r="VJ31" i="1" a="1"/>
  <c r="VJ31" i="1"/>
  <c r="VI31" i="1"/>
  <c r="VH32" i="1" a="1"/>
  <c r="VH32" i="1"/>
  <c r="VJ32" i="1" a="1"/>
  <c r="VJ32" i="1"/>
  <c r="VI32" i="1"/>
  <c r="VH33" i="1" a="1"/>
  <c r="VH33" i="1"/>
  <c r="VJ33" i="1" a="1"/>
  <c r="VJ33" i="1"/>
  <c r="VI33" i="1"/>
  <c r="VH34" i="1" a="1"/>
  <c r="VH34" i="1"/>
  <c r="VJ34" i="1" a="1"/>
  <c r="VJ34" i="1"/>
  <c r="VI34" i="1"/>
  <c r="VH35" i="1" a="1"/>
  <c r="VH35" i="1"/>
  <c r="VJ35" i="1" a="1"/>
  <c r="VJ35" i="1"/>
  <c r="VI35" i="1"/>
  <c r="VH36" i="1" a="1"/>
  <c r="VH36" i="1"/>
  <c r="VJ36" i="1" a="1"/>
  <c r="VJ36" i="1"/>
  <c r="VI36" i="1"/>
  <c r="VH37" i="1" a="1"/>
  <c r="VH37" i="1"/>
  <c r="VJ37" i="1" a="1"/>
  <c r="VJ37" i="1"/>
  <c r="VI37" i="1"/>
  <c r="VH38" i="1" a="1"/>
  <c r="VH38" i="1"/>
  <c r="VJ38" i="1" a="1"/>
  <c r="VJ38" i="1"/>
  <c r="VI38" i="1"/>
  <c r="VH39" i="1" a="1"/>
  <c r="VH39" i="1"/>
  <c r="VJ39" i="1" a="1"/>
  <c r="VJ39" i="1"/>
  <c r="VI39" i="1"/>
  <c r="VH40" i="1" a="1"/>
  <c r="VH40" i="1"/>
  <c r="VJ40" i="1" a="1"/>
  <c r="VJ40" i="1"/>
  <c r="VI40" i="1"/>
  <c r="VH41" i="1" a="1"/>
  <c r="VH41" i="1"/>
  <c r="VJ41" i="1" a="1"/>
  <c r="VJ41" i="1"/>
  <c r="VI41" i="1"/>
  <c r="VH42" i="1" a="1"/>
  <c r="VH42" i="1"/>
  <c r="VJ42" i="1" a="1"/>
  <c r="VJ42" i="1"/>
  <c r="VI42" i="1"/>
  <c r="VH43" i="1" a="1"/>
  <c r="VH43" i="1"/>
  <c r="VJ43" i="1" a="1"/>
  <c r="VJ43" i="1"/>
  <c r="VI43" i="1"/>
  <c r="VH44" i="1" a="1"/>
  <c r="VH44" i="1"/>
  <c r="VJ44" i="1" a="1"/>
  <c r="VJ44" i="1"/>
  <c r="VI44" i="1"/>
  <c r="VH45" i="1" a="1"/>
  <c r="VH45" i="1"/>
  <c r="VJ45" i="1" a="1"/>
  <c r="VJ45" i="1"/>
  <c r="VI45" i="1"/>
  <c r="VH46" i="1" a="1"/>
  <c r="VH46" i="1"/>
  <c r="VJ46" i="1" a="1"/>
  <c r="VJ46" i="1"/>
  <c r="VI46" i="1"/>
  <c r="VH47" i="1" a="1"/>
  <c r="VH47" i="1"/>
  <c r="VJ47" i="1" a="1"/>
  <c r="VJ47" i="1"/>
  <c r="VI47" i="1"/>
  <c r="VH48" i="1" a="1"/>
  <c r="VH48" i="1"/>
  <c r="VJ48" i="1" a="1"/>
  <c r="VJ48" i="1"/>
  <c r="VI48" i="1"/>
  <c r="VH49" i="1" a="1"/>
  <c r="VH49" i="1"/>
  <c r="VJ49" i="1" a="1"/>
  <c r="VJ49" i="1"/>
  <c r="VI49" i="1"/>
  <c r="VH50" i="1" a="1"/>
  <c r="VH50" i="1"/>
  <c r="VJ50" i="1" a="1"/>
  <c r="VJ50" i="1"/>
  <c r="VI50" i="1"/>
  <c r="VH51" i="1" a="1"/>
  <c r="VH51" i="1"/>
  <c r="VJ51" i="1" a="1"/>
  <c r="VJ51" i="1"/>
  <c r="VI51" i="1"/>
  <c r="VH52" i="1" a="1"/>
  <c r="VH52" i="1"/>
  <c r="VJ52" i="1" a="1"/>
  <c r="VJ52" i="1"/>
  <c r="VI52" i="1"/>
  <c r="VH53" i="1" a="1"/>
  <c r="VH53" i="1"/>
  <c r="VJ53" i="1" a="1"/>
  <c r="VJ53" i="1"/>
  <c r="VI53" i="1"/>
  <c r="VH54" i="1" a="1"/>
  <c r="VH54" i="1"/>
  <c r="VJ54" i="1" a="1"/>
  <c r="VJ54" i="1"/>
  <c r="VI54" i="1"/>
  <c r="VH55" i="1" a="1"/>
  <c r="VH55" i="1"/>
  <c r="VJ55" i="1" a="1"/>
  <c r="VJ55" i="1"/>
  <c r="VI55" i="1"/>
  <c r="VH56" i="1" a="1"/>
  <c r="VH56" i="1"/>
  <c r="VJ56" i="1" a="1"/>
  <c r="VJ56" i="1"/>
  <c r="VI56" i="1"/>
  <c r="VH57" i="1" a="1"/>
  <c r="VH57" i="1"/>
  <c r="VJ57" i="1" a="1"/>
  <c r="VJ57" i="1"/>
  <c r="VI57" i="1"/>
  <c r="VH58" i="1" a="1"/>
  <c r="VH58" i="1"/>
  <c r="VJ58" i="1" a="1"/>
  <c r="VJ58" i="1"/>
  <c r="VI58" i="1"/>
  <c r="VH59" i="1" a="1"/>
  <c r="VH59" i="1"/>
  <c r="VJ59" i="1" a="1"/>
  <c r="VJ59" i="1"/>
  <c r="VI59" i="1"/>
  <c r="VH60" i="1" a="1"/>
  <c r="VH60" i="1"/>
  <c r="VJ60" i="1" a="1"/>
  <c r="VJ60" i="1"/>
  <c r="VI60" i="1"/>
  <c r="VH61" i="1" a="1"/>
  <c r="VH61" i="1"/>
  <c r="VJ61" i="1" a="1"/>
  <c r="VJ61" i="1"/>
  <c r="VI61" i="1"/>
  <c r="VH62" i="1" a="1"/>
  <c r="VH62" i="1"/>
  <c r="VJ62" i="1" a="1"/>
  <c r="VJ62" i="1"/>
  <c r="VI62" i="1"/>
  <c r="VH63" i="1" a="1"/>
  <c r="VH63" i="1"/>
  <c r="VJ63" i="1" a="1"/>
  <c r="VJ63" i="1"/>
  <c r="VI63" i="1"/>
  <c r="VH64" i="1" a="1"/>
  <c r="VH64" i="1"/>
  <c r="VJ64" i="1" a="1"/>
  <c r="VJ64" i="1"/>
  <c r="VI64" i="1"/>
  <c r="VH65" i="1" a="1"/>
  <c r="VH65" i="1"/>
  <c r="VJ65" i="1" a="1"/>
  <c r="VJ65" i="1"/>
  <c r="VI65" i="1"/>
  <c r="VH66" i="1" a="1"/>
  <c r="VH66" i="1"/>
  <c r="VJ66" i="1" a="1"/>
  <c r="VJ66" i="1"/>
  <c r="VI66" i="1"/>
  <c r="VH67" i="1" a="1"/>
  <c r="VH67" i="1"/>
  <c r="VJ67" i="1" a="1"/>
  <c r="VJ67" i="1"/>
  <c r="VI67" i="1"/>
  <c r="VH68" i="1" a="1"/>
  <c r="VH68" i="1"/>
  <c r="VJ68" i="1" a="1"/>
  <c r="VJ68" i="1"/>
  <c r="VI68" i="1"/>
  <c r="VH69" i="1" a="1"/>
  <c r="VH69" i="1"/>
  <c r="VJ69" i="1" a="1"/>
  <c r="VJ69" i="1"/>
  <c r="VI69" i="1"/>
  <c r="VH70" i="1" a="1"/>
  <c r="VH70" i="1"/>
  <c r="VJ70" i="1" a="1"/>
  <c r="VJ70" i="1"/>
  <c r="VI70" i="1"/>
  <c r="VH71" i="1" a="1"/>
  <c r="VH71" i="1"/>
  <c r="VJ71" i="1" a="1"/>
  <c r="VJ71" i="1"/>
  <c r="VI71" i="1"/>
  <c r="VH72" i="1" a="1"/>
  <c r="VH72" i="1"/>
  <c r="VJ72" i="1" a="1"/>
  <c r="VJ72" i="1"/>
  <c r="VI72" i="1"/>
  <c r="VH73" i="1" a="1"/>
  <c r="VH73" i="1"/>
  <c r="VJ73" i="1" a="1"/>
  <c r="VJ73" i="1"/>
  <c r="VI73" i="1"/>
  <c r="VH74" i="1" a="1"/>
  <c r="VH74" i="1"/>
  <c r="VJ74" i="1" a="1"/>
  <c r="VJ74" i="1"/>
  <c r="VI74" i="1"/>
  <c r="VH75" i="1" a="1"/>
  <c r="VH75" i="1"/>
  <c r="VJ75" i="1" a="1"/>
  <c r="VJ75" i="1"/>
  <c r="VI75" i="1"/>
  <c r="VH76" i="1" a="1"/>
  <c r="VH76" i="1"/>
  <c r="VJ76" i="1" a="1"/>
  <c r="VJ76" i="1"/>
  <c r="VI76" i="1"/>
  <c r="VH77" i="1" a="1"/>
  <c r="VH77" i="1"/>
  <c r="VJ77" i="1" a="1"/>
  <c r="VJ77" i="1"/>
  <c r="VI77" i="1"/>
  <c r="VH78" i="1" a="1"/>
  <c r="VH78" i="1"/>
  <c r="VJ78" i="1" a="1"/>
  <c r="VJ78" i="1"/>
  <c r="VI78" i="1"/>
  <c r="VH79" i="1" a="1"/>
  <c r="VH79" i="1"/>
  <c r="VJ79" i="1" a="1"/>
  <c r="VJ79" i="1"/>
  <c r="VI79" i="1"/>
  <c r="VH80" i="1" a="1"/>
  <c r="VH80" i="1"/>
  <c r="VJ80" i="1" a="1"/>
  <c r="VJ80" i="1"/>
  <c r="VI80" i="1"/>
  <c r="VH81" i="1" a="1"/>
  <c r="VH81" i="1"/>
  <c r="VJ81" i="1" a="1"/>
  <c r="VJ81" i="1"/>
  <c r="VI81" i="1"/>
  <c r="VH82" i="1" a="1"/>
  <c r="VH82" i="1"/>
  <c r="VJ82" i="1" a="1"/>
  <c r="VJ82" i="1"/>
  <c r="VI82" i="1"/>
  <c r="VH83" i="1" a="1"/>
  <c r="VH83" i="1"/>
  <c r="VJ83" i="1" a="1"/>
  <c r="VJ83" i="1"/>
  <c r="VI83" i="1"/>
  <c r="VH84" i="1" a="1"/>
  <c r="VH84" i="1"/>
  <c r="VJ84" i="1" a="1"/>
  <c r="VJ84" i="1"/>
  <c r="VI84" i="1"/>
  <c r="VH85" i="1" a="1"/>
  <c r="VH85" i="1"/>
  <c r="VJ85" i="1" a="1"/>
  <c r="VJ85" i="1"/>
  <c r="VI85" i="1"/>
  <c r="VH86" i="1" a="1"/>
  <c r="VH86" i="1"/>
  <c r="VJ86" i="1" a="1"/>
  <c r="VJ86" i="1"/>
  <c r="VI86" i="1"/>
  <c r="VH87" i="1" a="1"/>
  <c r="VH87" i="1"/>
  <c r="VJ87" i="1" a="1"/>
  <c r="VJ87" i="1"/>
  <c r="VI87" i="1"/>
  <c r="VH88" i="1" a="1"/>
  <c r="VH88" i="1"/>
  <c r="VJ88" i="1" a="1"/>
  <c r="VJ88" i="1"/>
  <c r="VI88" i="1"/>
  <c r="VH89" i="1" a="1"/>
  <c r="VH89" i="1"/>
  <c r="VJ89" i="1" a="1"/>
  <c r="VJ89" i="1"/>
  <c r="VI89" i="1"/>
  <c r="VH90" i="1" a="1"/>
  <c r="VH90" i="1"/>
  <c r="VJ90" i="1" a="1"/>
  <c r="VJ90" i="1"/>
  <c r="VI90" i="1"/>
  <c r="VH91" i="1" a="1"/>
  <c r="VH91" i="1"/>
  <c r="VJ91" i="1" a="1"/>
  <c r="VJ91" i="1"/>
  <c r="VI91" i="1"/>
  <c r="VH92" i="1" a="1"/>
  <c r="VH92" i="1"/>
  <c r="VJ92" i="1" a="1"/>
  <c r="VJ92" i="1"/>
  <c r="VI92" i="1"/>
  <c r="VH93" i="1" a="1"/>
  <c r="VH93" i="1"/>
  <c r="VJ93" i="1" a="1"/>
  <c r="VJ93" i="1"/>
  <c r="VI93" i="1"/>
  <c r="VH94" i="1" a="1"/>
  <c r="VH94" i="1"/>
  <c r="VJ94" i="1" a="1"/>
  <c r="VJ94" i="1"/>
  <c r="VI94" i="1"/>
  <c r="VH95" i="1" a="1"/>
  <c r="VH95" i="1"/>
  <c r="VJ95" i="1" a="1"/>
  <c r="VJ95" i="1"/>
  <c r="VI95" i="1"/>
  <c r="VH96" i="1" a="1"/>
  <c r="VH96" i="1"/>
  <c r="VJ96" i="1" a="1"/>
  <c r="VJ96" i="1"/>
  <c r="VI96" i="1"/>
  <c r="VH97" i="1" a="1"/>
  <c r="VH97" i="1"/>
  <c r="VJ97" i="1" a="1"/>
  <c r="VJ97" i="1"/>
  <c r="VI97" i="1"/>
  <c r="VH98" i="1" a="1"/>
  <c r="VH98" i="1"/>
  <c r="VJ98" i="1" a="1"/>
  <c r="VJ98" i="1"/>
  <c r="VI98" i="1"/>
  <c r="VH99" i="1" a="1"/>
  <c r="VH99" i="1"/>
  <c r="VJ99" i="1" a="1"/>
  <c r="VJ99" i="1"/>
  <c r="VI99" i="1"/>
  <c r="VH100" i="1" a="1"/>
  <c r="VH100" i="1"/>
  <c r="VJ100" i="1" a="1"/>
  <c r="VJ100" i="1"/>
  <c r="VI100" i="1"/>
  <c r="VH101" i="1" a="1"/>
  <c r="VH101" i="1"/>
  <c r="VJ101" i="1" a="1"/>
  <c r="VJ101" i="1"/>
  <c r="VI101" i="1"/>
  <c r="VH102" i="1" a="1"/>
  <c r="VH102" i="1"/>
  <c r="VJ102" i="1" a="1"/>
  <c r="VJ102" i="1"/>
  <c r="VI102" i="1"/>
  <c r="VH103" i="1" a="1"/>
  <c r="VH103" i="1"/>
  <c r="VJ103" i="1" a="1"/>
  <c r="VJ103" i="1"/>
  <c r="VI103" i="1"/>
  <c r="VH104" i="1" a="1"/>
  <c r="VH104" i="1"/>
  <c r="VJ104" i="1" a="1"/>
  <c r="VJ104" i="1"/>
  <c r="VI104" i="1"/>
  <c r="VH105" i="1" a="1"/>
  <c r="VH105" i="1"/>
  <c r="VJ105" i="1" a="1"/>
  <c r="VJ105" i="1"/>
  <c r="VI105" i="1"/>
  <c r="VH106" i="1" a="1"/>
  <c r="VH106" i="1"/>
  <c r="VJ106" i="1" a="1"/>
  <c r="VJ106" i="1"/>
  <c r="VI106" i="1"/>
  <c r="VH107" i="1" a="1"/>
  <c r="VH107" i="1"/>
  <c r="VJ107" i="1" a="1"/>
  <c r="VJ107" i="1"/>
  <c r="VI107" i="1"/>
  <c r="VH108" i="1" a="1"/>
  <c r="VH108" i="1"/>
  <c r="VJ108" i="1" a="1"/>
  <c r="VJ108" i="1"/>
  <c r="VI108" i="1"/>
  <c r="VH109" i="1" a="1"/>
  <c r="VH109" i="1"/>
  <c r="VJ109" i="1" a="1"/>
  <c r="VJ109" i="1"/>
  <c r="VI109" i="1"/>
  <c r="VH110" i="1" a="1"/>
  <c r="VH110" i="1"/>
  <c r="VJ110" i="1" a="1"/>
  <c r="VJ110" i="1"/>
  <c r="VI110" i="1"/>
  <c r="VH111" i="1" a="1"/>
  <c r="VH111" i="1"/>
  <c r="VJ111" i="1" a="1"/>
  <c r="VJ111" i="1"/>
  <c r="VI111" i="1"/>
  <c r="VH112" i="1" a="1"/>
  <c r="VH112" i="1"/>
  <c r="VJ112" i="1" a="1"/>
  <c r="VJ112" i="1"/>
  <c r="VI112" i="1"/>
  <c r="VH113" i="1" a="1"/>
  <c r="VH113" i="1"/>
  <c r="VJ113" i="1" a="1"/>
  <c r="VJ113" i="1"/>
  <c r="VI113" i="1"/>
  <c r="VH114" i="1" a="1"/>
  <c r="VH114" i="1"/>
  <c r="VJ114" i="1" a="1"/>
  <c r="VJ114" i="1"/>
  <c r="VI114" i="1"/>
  <c r="VH115" i="1" a="1"/>
  <c r="VH115" i="1"/>
  <c r="VJ115" i="1" a="1"/>
  <c r="VJ115" i="1"/>
  <c r="VI115" i="1"/>
  <c r="VH116" i="1" a="1"/>
  <c r="VH116" i="1"/>
  <c r="VJ116" i="1" a="1"/>
  <c r="VJ116" i="1"/>
  <c r="VI116" i="1"/>
  <c r="VH117" i="1" a="1"/>
  <c r="VH117" i="1"/>
  <c r="VJ117" i="1" a="1"/>
  <c r="VJ117" i="1"/>
  <c r="VI117" i="1"/>
  <c r="VH118" i="1" a="1"/>
  <c r="VH118" i="1"/>
  <c r="VJ118" i="1" a="1"/>
  <c r="VJ118" i="1"/>
  <c r="VI118" i="1"/>
  <c r="VH119" i="1" a="1"/>
  <c r="VH119" i="1"/>
  <c r="VJ119" i="1" a="1"/>
  <c r="VJ119" i="1"/>
  <c r="VI119" i="1"/>
  <c r="VH120" i="1" a="1"/>
  <c r="VH120" i="1"/>
  <c r="VJ120" i="1" a="1"/>
  <c r="VJ120" i="1"/>
  <c r="VI120" i="1"/>
  <c r="VH121" i="1" a="1"/>
  <c r="VH121" i="1"/>
  <c r="VJ121" i="1" a="1"/>
  <c r="VJ121" i="1"/>
  <c r="VI121" i="1"/>
  <c r="VH122" i="1" a="1"/>
  <c r="VH122" i="1"/>
  <c r="VJ122" i="1" a="1"/>
  <c r="VJ122" i="1"/>
  <c r="VI122" i="1"/>
  <c r="VH123" i="1" a="1"/>
  <c r="VH123" i="1"/>
  <c r="VJ123" i="1" a="1"/>
  <c r="VJ123" i="1"/>
  <c r="VI123" i="1"/>
  <c r="VH124" i="1" a="1"/>
  <c r="VH124" i="1"/>
  <c r="VJ124" i="1" a="1"/>
  <c r="VJ124" i="1"/>
  <c r="VI124" i="1"/>
  <c r="VH125" i="1" a="1"/>
  <c r="VH125" i="1"/>
  <c r="VJ125" i="1" a="1"/>
  <c r="VJ125" i="1"/>
  <c r="VI125" i="1"/>
  <c r="VH126" i="1" a="1"/>
  <c r="VH126" i="1"/>
  <c r="VJ126" i="1" a="1"/>
  <c r="VJ126" i="1"/>
  <c r="VI126" i="1"/>
  <c r="VH127" i="1" a="1"/>
  <c r="VH127" i="1"/>
  <c r="VJ127" i="1" a="1"/>
  <c r="VJ127" i="1"/>
  <c r="VI127" i="1"/>
  <c r="VH128" i="1" a="1"/>
  <c r="VH128" i="1"/>
  <c r="VJ128" i="1" a="1"/>
  <c r="VJ128" i="1"/>
  <c r="VI128" i="1"/>
  <c r="VH129" i="1" a="1"/>
  <c r="VH129" i="1"/>
  <c r="VJ129" i="1" a="1"/>
  <c r="VJ129" i="1"/>
  <c r="VI129" i="1"/>
  <c r="VH130" i="1" a="1"/>
  <c r="VH130" i="1"/>
  <c r="VJ130" i="1" a="1"/>
  <c r="VJ130" i="1"/>
  <c r="VI130" i="1"/>
  <c r="VH131" i="1" a="1"/>
  <c r="VH131" i="1"/>
  <c r="VJ131" i="1" a="1"/>
  <c r="VJ131" i="1"/>
  <c r="VI131" i="1"/>
  <c r="VH132" i="1" a="1"/>
  <c r="VH132" i="1"/>
  <c r="VJ132" i="1" a="1"/>
  <c r="VJ132" i="1"/>
  <c r="VI132" i="1"/>
  <c r="VH133" i="1" a="1"/>
  <c r="VH133" i="1"/>
  <c r="VJ133" i="1" a="1"/>
  <c r="VJ133" i="1"/>
  <c r="VI133" i="1"/>
  <c r="VH134" i="1" a="1"/>
  <c r="VH134" i="1"/>
  <c r="VJ134" i="1" a="1"/>
  <c r="VJ134" i="1"/>
  <c r="VI134" i="1"/>
  <c r="VH135" i="1" a="1"/>
  <c r="VH135" i="1"/>
  <c r="VJ135" i="1" a="1"/>
  <c r="VJ135" i="1"/>
  <c r="VI135" i="1"/>
  <c r="VH136" i="1" a="1"/>
  <c r="VH136" i="1"/>
  <c r="VJ136" i="1" a="1"/>
  <c r="VJ136" i="1"/>
  <c r="VI136" i="1"/>
  <c r="VH137" i="1" a="1"/>
  <c r="VH137" i="1"/>
  <c r="VJ137" i="1" a="1"/>
  <c r="VJ137" i="1"/>
  <c r="VI137" i="1"/>
  <c r="VH138" i="1" a="1"/>
  <c r="VH138" i="1"/>
  <c r="VJ138" i="1" a="1"/>
  <c r="VJ138" i="1"/>
  <c r="VI138" i="1"/>
  <c r="VH139" i="1" a="1"/>
  <c r="VH139" i="1"/>
  <c r="VJ139" i="1" a="1"/>
  <c r="VJ139" i="1"/>
  <c r="VI139" i="1"/>
  <c r="VH140" i="1" a="1"/>
  <c r="VH140" i="1"/>
  <c r="VJ140" i="1" a="1"/>
  <c r="VJ140" i="1"/>
  <c r="VI140" i="1"/>
  <c r="VH141" i="1" a="1"/>
  <c r="VH141" i="1"/>
  <c r="VJ141" i="1" a="1"/>
  <c r="VJ141" i="1"/>
  <c r="VI141" i="1"/>
  <c r="VH142" i="1" a="1"/>
  <c r="VH142" i="1"/>
  <c r="VJ142" i="1" a="1"/>
  <c r="VJ142" i="1"/>
  <c r="VI142" i="1"/>
  <c r="VH143" i="1" a="1"/>
  <c r="VH143" i="1"/>
  <c r="VJ143" i="1" a="1"/>
  <c r="VJ143" i="1"/>
  <c r="VI143" i="1"/>
  <c r="VH144" i="1" a="1"/>
  <c r="VH144" i="1"/>
  <c r="VJ144" i="1" a="1"/>
  <c r="VJ144" i="1"/>
  <c r="VI144" i="1"/>
  <c r="VH145" i="1" a="1"/>
  <c r="VH145" i="1"/>
  <c r="VJ145" i="1" a="1"/>
  <c r="VJ145" i="1"/>
  <c r="VI145" i="1"/>
  <c r="VH146" i="1" a="1"/>
  <c r="VH146" i="1"/>
  <c r="VJ146" i="1" a="1"/>
  <c r="VJ146" i="1"/>
  <c r="VI146" i="1"/>
  <c r="VH147" i="1" a="1"/>
  <c r="VH147" i="1"/>
  <c r="VJ147" i="1" a="1"/>
  <c r="VJ147" i="1"/>
  <c r="VI147" i="1"/>
  <c r="VH148" i="1" a="1"/>
  <c r="VH148" i="1"/>
  <c r="VJ148" i="1" a="1"/>
  <c r="VJ148" i="1"/>
  <c r="VI148" i="1"/>
  <c r="VH149" i="1" a="1"/>
  <c r="VH149" i="1"/>
  <c r="VJ149" i="1" a="1"/>
  <c r="VJ149" i="1"/>
  <c r="VI149" i="1"/>
  <c r="VH150" i="1" a="1"/>
  <c r="VH150" i="1"/>
  <c r="VJ150" i="1" a="1"/>
  <c r="VJ150" i="1"/>
  <c r="VI150" i="1"/>
  <c r="BD23" i="4"/>
  <c r="BC23" i="4"/>
  <c r="AN3" i="4" a="1"/>
  <c r="WH2" i="1" a="1"/>
  <c r="WH2" i="1"/>
  <c r="WJ2" i="1" a="1"/>
  <c r="WJ2" i="1"/>
  <c r="WI2" i="1"/>
  <c r="WH3" i="1" a="1"/>
  <c r="WH3" i="1"/>
  <c r="WJ3" i="1" a="1"/>
  <c r="WJ3" i="1"/>
  <c r="WI3" i="1"/>
  <c r="WH4" i="1" a="1"/>
  <c r="WH4" i="1"/>
  <c r="WJ4" i="1" a="1"/>
  <c r="WJ4" i="1"/>
  <c r="WI4" i="1"/>
  <c r="WH5" i="1" a="1"/>
  <c r="WH5" i="1"/>
  <c r="WJ5" i="1" a="1"/>
  <c r="WJ5" i="1"/>
  <c r="WI5" i="1"/>
  <c r="WH6" i="1" a="1"/>
  <c r="WH6" i="1"/>
  <c r="WJ6" i="1" a="1"/>
  <c r="WJ6" i="1"/>
  <c r="WI6" i="1"/>
  <c r="WH7" i="1" a="1"/>
  <c r="WH7" i="1"/>
  <c r="WJ7" i="1" a="1"/>
  <c r="WJ7" i="1"/>
  <c r="WI7" i="1"/>
  <c r="WH8" i="1" a="1"/>
  <c r="WH8" i="1"/>
  <c r="WJ8" i="1" a="1"/>
  <c r="WJ8" i="1"/>
  <c r="WI8" i="1"/>
  <c r="WH9" i="1" a="1"/>
  <c r="WH9" i="1"/>
  <c r="WJ9" i="1" a="1"/>
  <c r="WJ9" i="1"/>
  <c r="WI9" i="1"/>
  <c r="WH10" i="1" a="1"/>
  <c r="WH10" i="1"/>
  <c r="WJ10" i="1" a="1"/>
  <c r="WJ10" i="1"/>
  <c r="WI10" i="1"/>
  <c r="WH11" i="1" a="1"/>
  <c r="WH11" i="1"/>
  <c r="WJ11" i="1" a="1"/>
  <c r="WJ11" i="1"/>
  <c r="WI11" i="1"/>
  <c r="WH12" i="1" a="1"/>
  <c r="WH12" i="1"/>
  <c r="WJ12" i="1" a="1"/>
  <c r="WJ12" i="1"/>
  <c r="WI12" i="1"/>
  <c r="WH13" i="1" a="1"/>
  <c r="WH13" i="1"/>
  <c r="WJ13" i="1" a="1"/>
  <c r="WJ13" i="1"/>
  <c r="WI13" i="1"/>
  <c r="WH14" i="1" a="1"/>
  <c r="WH14" i="1"/>
  <c r="WJ14" i="1" a="1"/>
  <c r="WJ14" i="1"/>
  <c r="WI14" i="1"/>
  <c r="WH15" i="1" a="1"/>
  <c r="WH15" i="1"/>
  <c r="WJ15" i="1" a="1"/>
  <c r="WJ15" i="1"/>
  <c r="WI15" i="1"/>
  <c r="WH16" i="1" a="1"/>
  <c r="WH16" i="1"/>
  <c r="WJ16" i="1" a="1"/>
  <c r="WJ16" i="1"/>
  <c r="WI16" i="1"/>
  <c r="WH17" i="1" a="1"/>
  <c r="WH17" i="1"/>
  <c r="WJ17" i="1" a="1"/>
  <c r="WJ17" i="1"/>
  <c r="WI17" i="1"/>
  <c r="WH18" i="1" a="1"/>
  <c r="WH18" i="1"/>
  <c r="WJ18" i="1" a="1"/>
  <c r="WJ18" i="1"/>
  <c r="WI18" i="1"/>
  <c r="WH19" i="1" a="1"/>
  <c r="WH19" i="1"/>
  <c r="WJ19" i="1" a="1"/>
  <c r="WJ19" i="1"/>
  <c r="WI19" i="1"/>
  <c r="WH20" i="1" a="1"/>
  <c r="WH20" i="1"/>
  <c r="WJ20" i="1" a="1"/>
  <c r="WJ20" i="1"/>
  <c r="WI20" i="1"/>
  <c r="WH21" i="1" a="1"/>
  <c r="WH21" i="1"/>
  <c r="WJ21" i="1" a="1"/>
  <c r="WJ21" i="1"/>
  <c r="WI21" i="1"/>
  <c r="WH22" i="1" a="1"/>
  <c r="WH22" i="1"/>
  <c r="WJ22" i="1" a="1"/>
  <c r="WJ22" i="1"/>
  <c r="WI22" i="1"/>
  <c r="WH23" i="1" a="1"/>
  <c r="WH23" i="1"/>
  <c r="WJ23" i="1" a="1"/>
  <c r="WJ23" i="1"/>
  <c r="WI23" i="1"/>
  <c r="WH24" i="1" a="1"/>
  <c r="WH24" i="1"/>
  <c r="WJ24" i="1" a="1"/>
  <c r="WJ24" i="1"/>
  <c r="WI24" i="1"/>
  <c r="WH25" i="1" a="1"/>
  <c r="WH25" i="1"/>
  <c r="WJ25" i="1" a="1"/>
  <c r="WJ25" i="1"/>
  <c r="WI25" i="1"/>
  <c r="WH26" i="1" a="1"/>
  <c r="WH26" i="1"/>
  <c r="WJ26" i="1" a="1"/>
  <c r="WJ26" i="1"/>
  <c r="WI26" i="1"/>
  <c r="WH27" i="1" a="1"/>
  <c r="WH27" i="1"/>
  <c r="WJ27" i="1" a="1"/>
  <c r="WJ27" i="1"/>
  <c r="WI27" i="1"/>
  <c r="WH28" i="1" a="1"/>
  <c r="WH28" i="1"/>
  <c r="WJ28" i="1" a="1"/>
  <c r="WJ28" i="1"/>
  <c r="WI28" i="1"/>
  <c r="WH29" i="1" a="1"/>
  <c r="WH29" i="1"/>
  <c r="WJ29" i="1" a="1"/>
  <c r="WJ29" i="1"/>
  <c r="WI29" i="1"/>
  <c r="WH30" i="1" a="1"/>
  <c r="WH30" i="1"/>
  <c r="WJ30" i="1" a="1"/>
  <c r="WJ30" i="1"/>
  <c r="WI30" i="1"/>
  <c r="WH31" i="1" a="1"/>
  <c r="WH31" i="1"/>
  <c r="WJ31" i="1" a="1"/>
  <c r="WJ31" i="1"/>
  <c r="WI31" i="1"/>
  <c r="WH32" i="1" a="1"/>
  <c r="WH32" i="1"/>
  <c r="WJ32" i="1" a="1"/>
  <c r="WJ32" i="1"/>
  <c r="WI32" i="1"/>
  <c r="WH33" i="1" a="1"/>
  <c r="WH33" i="1"/>
  <c r="WJ33" i="1" a="1"/>
  <c r="WJ33" i="1"/>
  <c r="WI33" i="1"/>
  <c r="WH34" i="1" a="1"/>
  <c r="WH34" i="1"/>
  <c r="WJ34" i="1" a="1"/>
  <c r="WJ34" i="1"/>
  <c r="WI34" i="1"/>
  <c r="WH35" i="1" a="1"/>
  <c r="WH35" i="1"/>
  <c r="WJ35" i="1" a="1"/>
  <c r="WJ35" i="1"/>
  <c r="WI35" i="1"/>
  <c r="WH36" i="1" a="1"/>
  <c r="WH36" i="1"/>
  <c r="WJ36" i="1" a="1"/>
  <c r="WJ36" i="1"/>
  <c r="WI36" i="1"/>
  <c r="WH37" i="1" a="1"/>
  <c r="WH37" i="1"/>
  <c r="WJ37" i="1" a="1"/>
  <c r="WJ37" i="1"/>
  <c r="WI37" i="1"/>
  <c r="WH38" i="1" a="1"/>
  <c r="WH38" i="1"/>
  <c r="WJ38" i="1" a="1"/>
  <c r="WJ38" i="1"/>
  <c r="WI38" i="1"/>
  <c r="WH39" i="1" a="1"/>
  <c r="WH39" i="1"/>
  <c r="WJ39" i="1" a="1"/>
  <c r="WJ39" i="1"/>
  <c r="WI39" i="1"/>
  <c r="WH40" i="1" a="1"/>
  <c r="WH40" i="1"/>
  <c r="WJ40" i="1" a="1"/>
  <c r="WJ40" i="1"/>
  <c r="WI40" i="1"/>
  <c r="WH41" i="1" a="1"/>
  <c r="WH41" i="1"/>
  <c r="WJ41" i="1" a="1"/>
  <c r="WJ41" i="1"/>
  <c r="WI41" i="1"/>
  <c r="WH42" i="1" a="1"/>
  <c r="WH42" i="1"/>
  <c r="WJ42" i="1" a="1"/>
  <c r="WJ42" i="1"/>
  <c r="WI42" i="1"/>
  <c r="WH43" i="1" a="1"/>
  <c r="WH43" i="1"/>
  <c r="WJ43" i="1" a="1"/>
  <c r="WJ43" i="1"/>
  <c r="WI43" i="1"/>
  <c r="WH44" i="1" a="1"/>
  <c r="WH44" i="1"/>
  <c r="WJ44" i="1" a="1"/>
  <c r="WJ44" i="1"/>
  <c r="WI44" i="1"/>
  <c r="WH45" i="1" a="1"/>
  <c r="WH45" i="1"/>
  <c r="WJ45" i="1" a="1"/>
  <c r="WJ45" i="1"/>
  <c r="WI45" i="1"/>
  <c r="WH46" i="1" a="1"/>
  <c r="WH46" i="1"/>
  <c r="WJ46" i="1" a="1"/>
  <c r="WJ46" i="1"/>
  <c r="WI46" i="1"/>
  <c r="WH47" i="1" a="1"/>
  <c r="WH47" i="1"/>
  <c r="WJ47" i="1" a="1"/>
  <c r="WJ47" i="1"/>
  <c r="WI47" i="1"/>
  <c r="WH48" i="1" a="1"/>
  <c r="WH48" i="1"/>
  <c r="WJ48" i="1" a="1"/>
  <c r="WJ48" i="1"/>
  <c r="WI48" i="1"/>
  <c r="WH49" i="1" a="1"/>
  <c r="WH49" i="1"/>
  <c r="WJ49" i="1" a="1"/>
  <c r="WJ49" i="1"/>
  <c r="WI49" i="1"/>
  <c r="WH50" i="1" a="1"/>
  <c r="WH50" i="1"/>
  <c r="WJ50" i="1" a="1"/>
  <c r="WJ50" i="1"/>
  <c r="WI50" i="1"/>
  <c r="WH51" i="1" a="1"/>
  <c r="WH51" i="1"/>
  <c r="WJ51" i="1" a="1"/>
  <c r="WJ51" i="1"/>
  <c r="WI51" i="1"/>
  <c r="WH52" i="1" a="1"/>
  <c r="WH52" i="1"/>
  <c r="WJ52" i="1" a="1"/>
  <c r="WJ52" i="1"/>
  <c r="WI52" i="1"/>
  <c r="WH53" i="1" a="1"/>
  <c r="WH53" i="1"/>
  <c r="WJ53" i="1" a="1"/>
  <c r="WJ53" i="1"/>
  <c r="WI53" i="1"/>
  <c r="WH54" i="1" a="1"/>
  <c r="WH54" i="1"/>
  <c r="WJ54" i="1" a="1"/>
  <c r="WJ54" i="1"/>
  <c r="WI54" i="1"/>
  <c r="WH55" i="1" a="1"/>
  <c r="WH55" i="1"/>
  <c r="WJ55" i="1" a="1"/>
  <c r="WJ55" i="1"/>
  <c r="WI55" i="1"/>
  <c r="WH56" i="1" a="1"/>
  <c r="WH56" i="1"/>
  <c r="WJ56" i="1" a="1"/>
  <c r="WJ56" i="1"/>
  <c r="WI56" i="1"/>
  <c r="WH57" i="1" a="1"/>
  <c r="WH57" i="1"/>
  <c r="WJ57" i="1" a="1"/>
  <c r="WJ57" i="1"/>
  <c r="WI57" i="1"/>
  <c r="WH58" i="1" a="1"/>
  <c r="WH58" i="1"/>
  <c r="WJ58" i="1" a="1"/>
  <c r="WJ58" i="1"/>
  <c r="WI58" i="1"/>
  <c r="WH59" i="1" a="1"/>
  <c r="WH59" i="1"/>
  <c r="WJ59" i="1" a="1"/>
  <c r="WJ59" i="1"/>
  <c r="WI59" i="1"/>
  <c r="WH60" i="1" a="1"/>
  <c r="WH60" i="1"/>
  <c r="WJ60" i="1" a="1"/>
  <c r="WJ60" i="1"/>
  <c r="WI60" i="1"/>
  <c r="WH61" i="1" a="1"/>
  <c r="WH61" i="1"/>
  <c r="WJ61" i="1" a="1"/>
  <c r="WJ61" i="1"/>
  <c r="WI61" i="1"/>
  <c r="WH62" i="1" a="1"/>
  <c r="WH62" i="1"/>
  <c r="WJ62" i="1" a="1"/>
  <c r="WJ62" i="1"/>
  <c r="WI62" i="1"/>
  <c r="WH63" i="1" a="1"/>
  <c r="WH63" i="1"/>
  <c r="WJ63" i="1" a="1"/>
  <c r="WJ63" i="1"/>
  <c r="WI63" i="1"/>
  <c r="WH64" i="1" a="1"/>
  <c r="WH64" i="1"/>
  <c r="WJ64" i="1" a="1"/>
  <c r="WJ64" i="1"/>
  <c r="WI64" i="1"/>
  <c r="WH65" i="1" a="1"/>
  <c r="WH65" i="1"/>
  <c r="WJ65" i="1" a="1"/>
  <c r="WJ65" i="1"/>
  <c r="WI65" i="1"/>
  <c r="WH66" i="1" a="1"/>
  <c r="WH66" i="1"/>
  <c r="WJ66" i="1" a="1"/>
  <c r="WJ66" i="1"/>
  <c r="WI66" i="1"/>
  <c r="WH67" i="1" a="1"/>
  <c r="WH67" i="1"/>
  <c r="WJ67" i="1" a="1"/>
  <c r="WJ67" i="1"/>
  <c r="WI67" i="1"/>
  <c r="WH68" i="1" a="1"/>
  <c r="WH68" i="1"/>
  <c r="WJ68" i="1" a="1"/>
  <c r="WJ68" i="1"/>
  <c r="WI68" i="1"/>
  <c r="WH69" i="1" a="1"/>
  <c r="WH69" i="1"/>
  <c r="WJ69" i="1" a="1"/>
  <c r="WJ69" i="1"/>
  <c r="WI69" i="1"/>
  <c r="WH70" i="1" a="1"/>
  <c r="WH70" i="1"/>
  <c r="WJ70" i="1" a="1"/>
  <c r="WJ70" i="1"/>
  <c r="WI70" i="1"/>
  <c r="WH71" i="1" a="1"/>
  <c r="WH71" i="1"/>
  <c r="WJ71" i="1" a="1"/>
  <c r="WJ71" i="1"/>
  <c r="WI71" i="1"/>
  <c r="WH72" i="1" a="1"/>
  <c r="WH72" i="1"/>
  <c r="WJ72" i="1" a="1"/>
  <c r="WJ72" i="1"/>
  <c r="WI72" i="1"/>
  <c r="WH73" i="1" a="1"/>
  <c r="WH73" i="1"/>
  <c r="WJ73" i="1" a="1"/>
  <c r="WJ73" i="1"/>
  <c r="WI73" i="1"/>
  <c r="WH74" i="1" a="1"/>
  <c r="WH74" i="1"/>
  <c r="WJ74" i="1" a="1"/>
  <c r="WJ74" i="1"/>
  <c r="WI74" i="1"/>
  <c r="WH75" i="1" a="1"/>
  <c r="WH75" i="1"/>
  <c r="WJ75" i="1" a="1"/>
  <c r="WJ75" i="1"/>
  <c r="WI75" i="1"/>
  <c r="WH76" i="1" a="1"/>
  <c r="WH76" i="1"/>
  <c r="WJ76" i="1" a="1"/>
  <c r="WJ76" i="1"/>
  <c r="WI76" i="1"/>
  <c r="WH77" i="1" a="1"/>
  <c r="WH77" i="1"/>
  <c r="WJ77" i="1" a="1"/>
  <c r="WJ77" i="1"/>
  <c r="WI77" i="1"/>
  <c r="WH78" i="1" a="1"/>
  <c r="WH78" i="1"/>
  <c r="WJ78" i="1" a="1"/>
  <c r="WJ78" i="1"/>
  <c r="WI78" i="1"/>
  <c r="WH79" i="1" a="1"/>
  <c r="WH79" i="1"/>
  <c r="WJ79" i="1" a="1"/>
  <c r="WJ79" i="1"/>
  <c r="WI79" i="1"/>
  <c r="WH80" i="1" a="1"/>
  <c r="WH80" i="1"/>
  <c r="WJ80" i="1" a="1"/>
  <c r="WJ80" i="1"/>
  <c r="WI80" i="1"/>
  <c r="WH81" i="1" a="1"/>
  <c r="WH81" i="1"/>
  <c r="WJ81" i="1" a="1"/>
  <c r="WJ81" i="1"/>
  <c r="WI81" i="1"/>
  <c r="WH82" i="1" a="1"/>
  <c r="WH82" i="1"/>
  <c r="WJ82" i="1" a="1"/>
  <c r="WJ82" i="1"/>
  <c r="WI82" i="1"/>
  <c r="WH83" i="1" a="1"/>
  <c r="WH83" i="1"/>
  <c r="WJ83" i="1" a="1"/>
  <c r="WJ83" i="1"/>
  <c r="WI83" i="1"/>
  <c r="WH84" i="1" a="1"/>
  <c r="WH84" i="1"/>
  <c r="WJ84" i="1" a="1"/>
  <c r="WJ84" i="1"/>
  <c r="WI84" i="1"/>
  <c r="WH85" i="1" a="1"/>
  <c r="WH85" i="1"/>
  <c r="WJ85" i="1" a="1"/>
  <c r="WJ85" i="1"/>
  <c r="WI85" i="1"/>
  <c r="WH86" i="1" a="1"/>
  <c r="WH86" i="1"/>
  <c r="WJ86" i="1" a="1"/>
  <c r="WJ86" i="1"/>
  <c r="WI86" i="1"/>
  <c r="WH87" i="1" a="1"/>
  <c r="WH87" i="1"/>
  <c r="WJ87" i="1" a="1"/>
  <c r="WJ87" i="1"/>
  <c r="WI87" i="1"/>
  <c r="WH88" i="1" a="1"/>
  <c r="WH88" i="1"/>
  <c r="WJ88" i="1" a="1"/>
  <c r="WJ88" i="1"/>
  <c r="WI88" i="1"/>
  <c r="WH89" i="1" a="1"/>
  <c r="WH89" i="1"/>
  <c r="WJ89" i="1" a="1"/>
  <c r="WJ89" i="1"/>
  <c r="WI89" i="1"/>
  <c r="WH90" i="1" a="1"/>
  <c r="WH90" i="1"/>
  <c r="WJ90" i="1" a="1"/>
  <c r="WJ90" i="1"/>
  <c r="WI90" i="1"/>
  <c r="WH91" i="1" a="1"/>
  <c r="WH91" i="1"/>
  <c r="WJ91" i="1" a="1"/>
  <c r="WJ91" i="1"/>
  <c r="WI91" i="1"/>
  <c r="WH92" i="1" a="1"/>
  <c r="WH92" i="1"/>
  <c r="WJ92" i="1" a="1"/>
  <c r="WJ92" i="1"/>
  <c r="WI92" i="1"/>
  <c r="WH93" i="1" a="1"/>
  <c r="WH93" i="1"/>
  <c r="WJ93" i="1" a="1"/>
  <c r="WJ93" i="1"/>
  <c r="WI93" i="1"/>
  <c r="WH94" i="1" a="1"/>
  <c r="WH94" i="1"/>
  <c r="WJ94" i="1" a="1"/>
  <c r="WJ94" i="1"/>
  <c r="WI94" i="1"/>
  <c r="WH95" i="1" a="1"/>
  <c r="WH95" i="1"/>
  <c r="WJ95" i="1" a="1"/>
  <c r="WJ95" i="1"/>
  <c r="WI95" i="1"/>
  <c r="WH96" i="1" a="1"/>
  <c r="WH96" i="1"/>
  <c r="WJ96" i="1" a="1"/>
  <c r="WJ96" i="1"/>
  <c r="WI96" i="1"/>
  <c r="WH97" i="1" a="1"/>
  <c r="WH97" i="1"/>
  <c r="WJ97" i="1" a="1"/>
  <c r="WJ97" i="1"/>
  <c r="WI97" i="1"/>
  <c r="WH98" i="1" a="1"/>
  <c r="WH98" i="1"/>
  <c r="WJ98" i="1" a="1"/>
  <c r="WJ98" i="1"/>
  <c r="WI98" i="1"/>
  <c r="WH99" i="1" a="1"/>
  <c r="WH99" i="1"/>
  <c r="WJ99" i="1" a="1"/>
  <c r="WJ99" i="1"/>
  <c r="WI99" i="1"/>
  <c r="WH100" i="1" a="1"/>
  <c r="WH100" i="1"/>
  <c r="WJ100" i="1" a="1"/>
  <c r="WJ100" i="1"/>
  <c r="WI100" i="1"/>
  <c r="WH101" i="1" a="1"/>
  <c r="WH101" i="1"/>
  <c r="WJ101" i="1" a="1"/>
  <c r="WJ101" i="1"/>
  <c r="WI101" i="1"/>
  <c r="WH102" i="1" a="1"/>
  <c r="WH102" i="1"/>
  <c r="WJ102" i="1" a="1"/>
  <c r="WJ102" i="1"/>
  <c r="WI102" i="1"/>
  <c r="WH103" i="1" a="1"/>
  <c r="WH103" i="1"/>
  <c r="WJ103" i="1" a="1"/>
  <c r="WJ103" i="1"/>
  <c r="WI103" i="1"/>
  <c r="WH104" i="1" a="1"/>
  <c r="WH104" i="1"/>
  <c r="WJ104" i="1" a="1"/>
  <c r="WJ104" i="1"/>
  <c r="WI104" i="1"/>
  <c r="WH105" i="1" a="1"/>
  <c r="WH105" i="1"/>
  <c r="WJ105" i="1" a="1"/>
  <c r="WJ105" i="1"/>
  <c r="WI105" i="1"/>
  <c r="WH106" i="1" a="1"/>
  <c r="WH106" i="1"/>
  <c r="WJ106" i="1" a="1"/>
  <c r="WJ106" i="1"/>
  <c r="WI106" i="1"/>
  <c r="WH107" i="1" a="1"/>
  <c r="WH107" i="1"/>
  <c r="WJ107" i="1" a="1"/>
  <c r="WJ107" i="1"/>
  <c r="WI107" i="1"/>
  <c r="WH108" i="1" a="1"/>
  <c r="WH108" i="1"/>
  <c r="WJ108" i="1" a="1"/>
  <c r="WJ108" i="1"/>
  <c r="WI108" i="1"/>
  <c r="WH109" i="1" a="1"/>
  <c r="WH109" i="1"/>
  <c r="WJ109" i="1" a="1"/>
  <c r="WJ109" i="1"/>
  <c r="WI109" i="1"/>
  <c r="WH110" i="1" a="1"/>
  <c r="WH110" i="1"/>
  <c r="WJ110" i="1" a="1"/>
  <c r="WJ110" i="1"/>
  <c r="WI110" i="1"/>
  <c r="WH111" i="1" a="1"/>
  <c r="WH111" i="1"/>
  <c r="WJ111" i="1" a="1"/>
  <c r="WJ111" i="1"/>
  <c r="WI111" i="1"/>
  <c r="WH112" i="1" a="1"/>
  <c r="WH112" i="1"/>
  <c r="WJ112" i="1" a="1"/>
  <c r="WJ112" i="1"/>
  <c r="WI112" i="1"/>
  <c r="WH113" i="1" a="1"/>
  <c r="WH113" i="1"/>
  <c r="WJ113" i="1" a="1"/>
  <c r="WJ113" i="1"/>
  <c r="WI113" i="1"/>
  <c r="WH114" i="1" a="1"/>
  <c r="WH114" i="1"/>
  <c r="WJ114" i="1" a="1"/>
  <c r="WJ114" i="1"/>
  <c r="WI114" i="1"/>
  <c r="WH115" i="1" a="1"/>
  <c r="WH115" i="1"/>
  <c r="WJ115" i="1" a="1"/>
  <c r="WJ115" i="1"/>
  <c r="WI115" i="1"/>
  <c r="WH116" i="1" a="1"/>
  <c r="WH116" i="1"/>
  <c r="WJ116" i="1" a="1"/>
  <c r="WJ116" i="1"/>
  <c r="WI116" i="1"/>
  <c r="WH117" i="1" a="1"/>
  <c r="WH117" i="1"/>
  <c r="WJ117" i="1" a="1"/>
  <c r="WJ117" i="1"/>
  <c r="WI117" i="1"/>
  <c r="WH118" i="1" a="1"/>
  <c r="WH118" i="1"/>
  <c r="WJ118" i="1" a="1"/>
  <c r="WJ118" i="1"/>
  <c r="WI118" i="1"/>
  <c r="WH119" i="1" a="1"/>
  <c r="WH119" i="1"/>
  <c r="WJ119" i="1" a="1"/>
  <c r="WJ119" i="1"/>
  <c r="WI119" i="1"/>
  <c r="WH120" i="1" a="1"/>
  <c r="WH120" i="1"/>
  <c r="WJ120" i="1" a="1"/>
  <c r="WJ120" i="1"/>
  <c r="WI120" i="1"/>
  <c r="WH121" i="1" a="1"/>
  <c r="WH121" i="1"/>
  <c r="WJ121" i="1" a="1"/>
  <c r="WJ121" i="1"/>
  <c r="WI121" i="1"/>
  <c r="WH122" i="1" a="1"/>
  <c r="WH122" i="1"/>
  <c r="WJ122" i="1" a="1"/>
  <c r="WJ122" i="1"/>
  <c r="WI122" i="1"/>
  <c r="WH123" i="1" a="1"/>
  <c r="WH123" i="1"/>
  <c r="WJ123" i="1" a="1"/>
  <c r="WJ123" i="1"/>
  <c r="WI123" i="1"/>
  <c r="WH124" i="1" a="1"/>
  <c r="WH124" i="1"/>
  <c r="WJ124" i="1" a="1"/>
  <c r="WJ124" i="1"/>
  <c r="WI124" i="1"/>
  <c r="WH125" i="1" a="1"/>
  <c r="WH125" i="1"/>
  <c r="WJ125" i="1" a="1"/>
  <c r="WJ125" i="1"/>
  <c r="WI125" i="1"/>
  <c r="WH126" i="1" a="1"/>
  <c r="WH126" i="1"/>
  <c r="WJ126" i="1" a="1"/>
  <c r="WJ126" i="1"/>
  <c r="WI126" i="1"/>
  <c r="WH127" i="1" a="1"/>
  <c r="WH127" i="1"/>
  <c r="WJ127" i="1" a="1"/>
  <c r="WJ127" i="1"/>
  <c r="WI127" i="1"/>
  <c r="WH128" i="1" a="1"/>
  <c r="WH128" i="1"/>
  <c r="WJ128" i="1" a="1"/>
  <c r="WJ128" i="1"/>
  <c r="WI128" i="1"/>
  <c r="WH129" i="1" a="1"/>
  <c r="WH129" i="1"/>
  <c r="WJ129" i="1" a="1"/>
  <c r="WJ129" i="1"/>
  <c r="WI129" i="1"/>
  <c r="WH130" i="1" a="1"/>
  <c r="WH130" i="1"/>
  <c r="WJ130" i="1" a="1"/>
  <c r="WJ130" i="1"/>
  <c r="WI130" i="1"/>
  <c r="WH131" i="1" a="1"/>
  <c r="WH131" i="1"/>
  <c r="WJ131" i="1" a="1"/>
  <c r="WJ131" i="1"/>
  <c r="WI131" i="1"/>
  <c r="WH132" i="1" a="1"/>
  <c r="WH132" i="1"/>
  <c r="WJ132" i="1" a="1"/>
  <c r="WJ132" i="1"/>
  <c r="WI132" i="1"/>
  <c r="WH133" i="1" a="1"/>
  <c r="WH133" i="1"/>
  <c r="WJ133" i="1" a="1"/>
  <c r="WJ133" i="1"/>
  <c r="WI133" i="1"/>
  <c r="WH134" i="1" a="1"/>
  <c r="WH134" i="1"/>
  <c r="WJ134" i="1" a="1"/>
  <c r="WJ134" i="1"/>
  <c r="WI134" i="1"/>
  <c r="WH135" i="1" a="1"/>
  <c r="WH135" i="1"/>
  <c r="WJ135" i="1" a="1"/>
  <c r="WJ135" i="1"/>
  <c r="WI135" i="1"/>
  <c r="WH136" i="1" a="1"/>
  <c r="WH136" i="1"/>
  <c r="WJ136" i="1" a="1"/>
  <c r="WJ136" i="1"/>
  <c r="WI136" i="1"/>
  <c r="WH137" i="1" a="1"/>
  <c r="WH137" i="1"/>
  <c r="WJ137" i="1" a="1"/>
  <c r="WJ137" i="1"/>
  <c r="WI137" i="1"/>
  <c r="WH138" i="1" a="1"/>
  <c r="WH138" i="1"/>
  <c r="WJ138" i="1" a="1"/>
  <c r="WJ138" i="1"/>
  <c r="WI138" i="1"/>
  <c r="WH139" i="1" a="1"/>
  <c r="WH139" i="1"/>
  <c r="WJ139" i="1" a="1"/>
  <c r="WJ139" i="1"/>
  <c r="WI139" i="1"/>
  <c r="WH140" i="1" a="1"/>
  <c r="WH140" i="1"/>
  <c r="WJ140" i="1" a="1"/>
  <c r="WJ140" i="1"/>
  <c r="WI140" i="1"/>
  <c r="WH141" i="1" a="1"/>
  <c r="WH141" i="1"/>
  <c r="WJ141" i="1" a="1"/>
  <c r="WJ141" i="1"/>
  <c r="WI141" i="1"/>
  <c r="WH142" i="1" a="1"/>
  <c r="WH142" i="1"/>
  <c r="WJ142" i="1" a="1"/>
  <c r="WJ142" i="1"/>
  <c r="WI142" i="1"/>
  <c r="WH143" i="1" a="1"/>
  <c r="WH143" i="1"/>
  <c r="WJ143" i="1" a="1"/>
  <c r="WJ143" i="1"/>
  <c r="WI143" i="1"/>
  <c r="WH144" i="1" a="1"/>
  <c r="WH144" i="1"/>
  <c r="WJ144" i="1" a="1"/>
  <c r="WJ144" i="1"/>
  <c r="WI144" i="1"/>
  <c r="WH145" i="1" a="1"/>
  <c r="WH145" i="1"/>
  <c r="WJ145" i="1" a="1"/>
  <c r="WJ145" i="1"/>
  <c r="WI145" i="1"/>
  <c r="WH146" i="1" a="1"/>
  <c r="WH146" i="1"/>
  <c r="WJ146" i="1" a="1"/>
  <c r="WJ146" i="1"/>
  <c r="WI146" i="1"/>
  <c r="WH147" i="1" a="1"/>
  <c r="WH147" i="1"/>
  <c r="WJ147" i="1" a="1"/>
  <c r="WJ147" i="1"/>
  <c r="WI147" i="1"/>
  <c r="WH148" i="1" a="1"/>
  <c r="WH148" i="1"/>
  <c r="WJ148" i="1" a="1"/>
  <c r="WJ148" i="1"/>
  <c r="WI148" i="1"/>
  <c r="WH149" i="1" a="1"/>
  <c r="WH149" i="1"/>
  <c r="WJ149" i="1" a="1"/>
  <c r="WJ149" i="1"/>
  <c r="WI149" i="1"/>
  <c r="WH150" i="1" a="1"/>
  <c r="WH150" i="1"/>
  <c r="WJ150" i="1" a="1"/>
  <c r="WJ150" i="1"/>
  <c r="WI150" i="1"/>
  <c r="BD24" i="4"/>
  <c r="AO3" i="4" a="1"/>
  <c r="XH2" i="1" a="1"/>
  <c r="XH2" i="1"/>
  <c r="XJ2" i="1" a="1"/>
  <c r="XJ2" i="1"/>
  <c r="XI2" i="1"/>
  <c r="XH3" i="1" a="1"/>
  <c r="XH3" i="1"/>
  <c r="XJ3" i="1" a="1"/>
  <c r="XJ3" i="1"/>
  <c r="XI3" i="1"/>
  <c r="XH4" i="1" a="1"/>
  <c r="XH4" i="1"/>
  <c r="XJ4" i="1" a="1"/>
  <c r="XJ4" i="1"/>
  <c r="XI4" i="1"/>
  <c r="XH5" i="1" a="1"/>
  <c r="XH5" i="1"/>
  <c r="XJ5" i="1" a="1"/>
  <c r="XJ5" i="1"/>
  <c r="XI5" i="1"/>
  <c r="XH6" i="1" a="1"/>
  <c r="XH6" i="1"/>
  <c r="XJ6" i="1" a="1"/>
  <c r="XJ6" i="1"/>
  <c r="XI6" i="1"/>
  <c r="XH7" i="1" a="1"/>
  <c r="XH7" i="1"/>
  <c r="XJ7" i="1" a="1"/>
  <c r="XJ7" i="1"/>
  <c r="XI7" i="1"/>
  <c r="XH8" i="1" a="1"/>
  <c r="XH8" i="1"/>
  <c r="XJ8" i="1" a="1"/>
  <c r="XJ8" i="1"/>
  <c r="XI8" i="1"/>
  <c r="XH9" i="1" a="1"/>
  <c r="XH9" i="1"/>
  <c r="XJ9" i="1" a="1"/>
  <c r="XJ9" i="1"/>
  <c r="XI9" i="1"/>
  <c r="XH10" i="1" a="1"/>
  <c r="XH10" i="1"/>
  <c r="XJ10" i="1" a="1"/>
  <c r="XJ10" i="1"/>
  <c r="XI10" i="1"/>
  <c r="XH11" i="1" a="1"/>
  <c r="XH11" i="1"/>
  <c r="XJ11" i="1" a="1"/>
  <c r="XJ11" i="1"/>
  <c r="XI11" i="1"/>
  <c r="XH12" i="1" a="1"/>
  <c r="XH12" i="1"/>
  <c r="XJ12" i="1" a="1"/>
  <c r="XJ12" i="1"/>
  <c r="XI12" i="1"/>
  <c r="XH13" i="1" a="1"/>
  <c r="XH13" i="1"/>
  <c r="XJ13" i="1" a="1"/>
  <c r="XJ13" i="1"/>
  <c r="XI13" i="1"/>
  <c r="XH14" i="1" a="1"/>
  <c r="XH14" i="1"/>
  <c r="XJ14" i="1" a="1"/>
  <c r="XJ14" i="1"/>
  <c r="XI14" i="1"/>
  <c r="XH15" i="1" a="1"/>
  <c r="XH15" i="1"/>
  <c r="XJ15" i="1" a="1"/>
  <c r="XJ15" i="1"/>
  <c r="XI15" i="1"/>
  <c r="XH16" i="1" a="1"/>
  <c r="XH16" i="1"/>
  <c r="XJ16" i="1" a="1"/>
  <c r="XJ16" i="1"/>
  <c r="XI16" i="1"/>
  <c r="XH17" i="1" a="1"/>
  <c r="XH17" i="1"/>
  <c r="XJ17" i="1" a="1"/>
  <c r="XJ17" i="1"/>
  <c r="XI17" i="1"/>
  <c r="XH18" i="1" a="1"/>
  <c r="XH18" i="1"/>
  <c r="XJ18" i="1" a="1"/>
  <c r="XJ18" i="1"/>
  <c r="XI18" i="1"/>
  <c r="XH19" i="1" a="1"/>
  <c r="XH19" i="1"/>
  <c r="XJ19" i="1" a="1"/>
  <c r="XJ19" i="1"/>
  <c r="XI19" i="1"/>
  <c r="XH20" i="1" a="1"/>
  <c r="XH20" i="1"/>
  <c r="XJ20" i="1" a="1"/>
  <c r="XJ20" i="1"/>
  <c r="XI20" i="1"/>
  <c r="XH21" i="1" a="1"/>
  <c r="XH21" i="1"/>
  <c r="XJ21" i="1" a="1"/>
  <c r="XJ21" i="1"/>
  <c r="XI21" i="1"/>
  <c r="XH22" i="1" a="1"/>
  <c r="XH22" i="1"/>
  <c r="XJ22" i="1" a="1"/>
  <c r="XJ22" i="1"/>
  <c r="XI22" i="1"/>
  <c r="XH23" i="1" a="1"/>
  <c r="XH23" i="1"/>
  <c r="XJ23" i="1" a="1"/>
  <c r="XJ23" i="1"/>
  <c r="XI23" i="1"/>
  <c r="XH24" i="1" a="1"/>
  <c r="XH24" i="1"/>
  <c r="XJ24" i="1" a="1"/>
  <c r="XJ24" i="1"/>
  <c r="XI24" i="1"/>
  <c r="XH25" i="1" a="1"/>
  <c r="XH25" i="1"/>
  <c r="XJ25" i="1" a="1"/>
  <c r="XJ25" i="1"/>
  <c r="XI25" i="1"/>
  <c r="XH26" i="1" a="1"/>
  <c r="XH26" i="1"/>
  <c r="XJ26" i="1" a="1"/>
  <c r="XJ26" i="1"/>
  <c r="XI26" i="1"/>
  <c r="XH27" i="1" a="1"/>
  <c r="XH27" i="1"/>
  <c r="XJ27" i="1" a="1"/>
  <c r="XJ27" i="1"/>
  <c r="XI27" i="1"/>
  <c r="XH28" i="1" a="1"/>
  <c r="XH28" i="1"/>
  <c r="XJ28" i="1" a="1"/>
  <c r="XJ28" i="1"/>
  <c r="XI28" i="1"/>
  <c r="XH29" i="1" a="1"/>
  <c r="XH29" i="1"/>
  <c r="XJ29" i="1" a="1"/>
  <c r="XJ29" i="1"/>
  <c r="XI29" i="1"/>
  <c r="XH30" i="1" a="1"/>
  <c r="XH30" i="1"/>
  <c r="XJ30" i="1" a="1"/>
  <c r="XJ30" i="1"/>
  <c r="XI30" i="1"/>
  <c r="XH31" i="1" a="1"/>
  <c r="XH31" i="1"/>
  <c r="XJ31" i="1" a="1"/>
  <c r="XJ31" i="1"/>
  <c r="XI31" i="1"/>
  <c r="XH32" i="1" a="1"/>
  <c r="XH32" i="1"/>
  <c r="XJ32" i="1" a="1"/>
  <c r="XJ32" i="1"/>
  <c r="XI32" i="1"/>
  <c r="XH33" i="1" a="1"/>
  <c r="XH33" i="1"/>
  <c r="XJ33" i="1" a="1"/>
  <c r="XJ33" i="1"/>
  <c r="XI33" i="1"/>
  <c r="XH34" i="1" a="1"/>
  <c r="XH34" i="1"/>
  <c r="XJ34" i="1" a="1"/>
  <c r="XJ34" i="1"/>
  <c r="XI34" i="1"/>
  <c r="XH35" i="1" a="1"/>
  <c r="XH35" i="1"/>
  <c r="XJ35" i="1" a="1"/>
  <c r="XJ35" i="1"/>
  <c r="XI35" i="1"/>
  <c r="XH36" i="1" a="1"/>
  <c r="XH36" i="1"/>
  <c r="XJ36" i="1" a="1"/>
  <c r="XJ36" i="1"/>
  <c r="XI36" i="1"/>
  <c r="XH37" i="1" a="1"/>
  <c r="XH37" i="1"/>
  <c r="XJ37" i="1" a="1"/>
  <c r="XJ37" i="1"/>
  <c r="XI37" i="1"/>
  <c r="XH38" i="1" a="1"/>
  <c r="XH38" i="1"/>
  <c r="XJ38" i="1" a="1"/>
  <c r="XJ38" i="1"/>
  <c r="XI38" i="1"/>
  <c r="XH39" i="1" a="1"/>
  <c r="XH39" i="1"/>
  <c r="XJ39" i="1" a="1"/>
  <c r="XJ39" i="1"/>
  <c r="XI39" i="1"/>
  <c r="XH40" i="1" a="1"/>
  <c r="XH40" i="1"/>
  <c r="XJ40" i="1" a="1"/>
  <c r="XJ40" i="1"/>
  <c r="XI40" i="1"/>
  <c r="XH41" i="1" a="1"/>
  <c r="XH41" i="1"/>
  <c r="XJ41" i="1" a="1"/>
  <c r="XJ41" i="1"/>
  <c r="XI41" i="1"/>
  <c r="XH42" i="1" a="1"/>
  <c r="XH42" i="1"/>
  <c r="XJ42" i="1" a="1"/>
  <c r="XJ42" i="1"/>
  <c r="XI42" i="1"/>
  <c r="XH43" i="1" a="1"/>
  <c r="XH43" i="1"/>
  <c r="XJ43" i="1" a="1"/>
  <c r="XJ43" i="1"/>
  <c r="XI43" i="1"/>
  <c r="XH44" i="1" a="1"/>
  <c r="XH44" i="1"/>
  <c r="XJ44" i="1" a="1"/>
  <c r="XJ44" i="1"/>
  <c r="XI44" i="1"/>
  <c r="XH45" i="1" a="1"/>
  <c r="XH45" i="1"/>
  <c r="XJ45" i="1" a="1"/>
  <c r="XJ45" i="1"/>
  <c r="XI45" i="1"/>
  <c r="XH46" i="1" a="1"/>
  <c r="XH46" i="1"/>
  <c r="XJ46" i="1" a="1"/>
  <c r="XJ46" i="1"/>
  <c r="XI46" i="1"/>
  <c r="XH47" i="1" a="1"/>
  <c r="XH47" i="1"/>
  <c r="XJ47" i="1" a="1"/>
  <c r="XJ47" i="1"/>
  <c r="XI47" i="1"/>
  <c r="XH48" i="1" a="1"/>
  <c r="XH48" i="1"/>
  <c r="XJ48" i="1" a="1"/>
  <c r="XJ48" i="1"/>
  <c r="XI48" i="1"/>
  <c r="XH49" i="1" a="1"/>
  <c r="XH49" i="1"/>
  <c r="XJ49" i="1" a="1"/>
  <c r="XJ49" i="1"/>
  <c r="XI49" i="1"/>
  <c r="XH50" i="1" a="1"/>
  <c r="XH50" i="1"/>
  <c r="XJ50" i="1" a="1"/>
  <c r="XJ50" i="1"/>
  <c r="XI50" i="1"/>
  <c r="XH51" i="1" a="1"/>
  <c r="XH51" i="1"/>
  <c r="XJ51" i="1" a="1"/>
  <c r="XJ51" i="1"/>
  <c r="XI51" i="1"/>
  <c r="XH52" i="1" a="1"/>
  <c r="XH52" i="1"/>
  <c r="XJ52" i="1" a="1"/>
  <c r="XJ52" i="1"/>
  <c r="XI52" i="1"/>
  <c r="XH53" i="1" a="1"/>
  <c r="XH53" i="1"/>
  <c r="XJ53" i="1" a="1"/>
  <c r="XJ53" i="1"/>
  <c r="XI53" i="1"/>
  <c r="XH54" i="1" a="1"/>
  <c r="XH54" i="1"/>
  <c r="XJ54" i="1" a="1"/>
  <c r="XJ54" i="1"/>
  <c r="XI54" i="1"/>
  <c r="XH55" i="1" a="1"/>
  <c r="XH55" i="1"/>
  <c r="XJ55" i="1" a="1"/>
  <c r="XJ55" i="1"/>
  <c r="XI55" i="1"/>
  <c r="XH56" i="1" a="1"/>
  <c r="XH56" i="1"/>
  <c r="XJ56" i="1" a="1"/>
  <c r="XJ56" i="1"/>
  <c r="XI56" i="1"/>
  <c r="XH57" i="1" a="1"/>
  <c r="XH57" i="1"/>
  <c r="XJ57" i="1" a="1"/>
  <c r="XJ57" i="1"/>
  <c r="XI57" i="1"/>
  <c r="XH58" i="1" a="1"/>
  <c r="XH58" i="1"/>
  <c r="XJ58" i="1" a="1"/>
  <c r="XJ58" i="1"/>
  <c r="XI58" i="1"/>
  <c r="XH59" i="1" a="1"/>
  <c r="XH59" i="1"/>
  <c r="XJ59" i="1" a="1"/>
  <c r="XJ59" i="1"/>
  <c r="XI59" i="1"/>
  <c r="XH60" i="1" a="1"/>
  <c r="XH60" i="1"/>
  <c r="XJ60" i="1" a="1"/>
  <c r="XJ60" i="1"/>
  <c r="XI60" i="1"/>
  <c r="XH61" i="1" a="1"/>
  <c r="XH61" i="1"/>
  <c r="XJ61" i="1" a="1"/>
  <c r="XJ61" i="1"/>
  <c r="XI61" i="1"/>
  <c r="XH62" i="1" a="1"/>
  <c r="XH62" i="1"/>
  <c r="XJ62" i="1" a="1"/>
  <c r="XJ62" i="1"/>
  <c r="XI62" i="1"/>
  <c r="XH63" i="1" a="1"/>
  <c r="XH63" i="1"/>
  <c r="XJ63" i="1" a="1"/>
  <c r="XJ63" i="1"/>
  <c r="XI63" i="1"/>
  <c r="XH64" i="1" a="1"/>
  <c r="XH64" i="1"/>
  <c r="XJ64" i="1" a="1"/>
  <c r="XJ64" i="1"/>
  <c r="XI64" i="1"/>
  <c r="XH65" i="1" a="1"/>
  <c r="XH65" i="1"/>
  <c r="XJ65" i="1" a="1"/>
  <c r="XJ65" i="1"/>
  <c r="XI65" i="1"/>
  <c r="XH66" i="1" a="1"/>
  <c r="XH66" i="1"/>
  <c r="XJ66" i="1" a="1"/>
  <c r="XJ66" i="1"/>
  <c r="XI66" i="1"/>
  <c r="XH67" i="1" a="1"/>
  <c r="XH67" i="1"/>
  <c r="XJ67" i="1" a="1"/>
  <c r="XJ67" i="1"/>
  <c r="XI67" i="1"/>
  <c r="XH68" i="1" a="1"/>
  <c r="XH68" i="1"/>
  <c r="XJ68" i="1" a="1"/>
  <c r="XJ68" i="1"/>
  <c r="XI68" i="1"/>
  <c r="XH69" i="1" a="1"/>
  <c r="XH69" i="1"/>
  <c r="XJ69" i="1" a="1"/>
  <c r="XJ69" i="1"/>
  <c r="XI69" i="1"/>
  <c r="XH70" i="1" a="1"/>
  <c r="XH70" i="1"/>
  <c r="XJ70" i="1" a="1"/>
  <c r="XJ70" i="1"/>
  <c r="XI70" i="1"/>
  <c r="XH71" i="1" a="1"/>
  <c r="XH71" i="1"/>
  <c r="XJ71" i="1" a="1"/>
  <c r="XJ71" i="1"/>
  <c r="XI71" i="1"/>
  <c r="XH72" i="1" a="1"/>
  <c r="XH72" i="1"/>
  <c r="XJ72" i="1" a="1"/>
  <c r="XJ72" i="1"/>
  <c r="XI72" i="1"/>
  <c r="XH73" i="1" a="1"/>
  <c r="XH73" i="1"/>
  <c r="XJ73" i="1" a="1"/>
  <c r="XJ73" i="1"/>
  <c r="XI73" i="1"/>
  <c r="XH74" i="1" a="1"/>
  <c r="XH74" i="1"/>
  <c r="XJ74" i="1" a="1"/>
  <c r="XJ74" i="1"/>
  <c r="XI74" i="1"/>
  <c r="XH75" i="1" a="1"/>
  <c r="XH75" i="1"/>
  <c r="XJ75" i="1" a="1"/>
  <c r="XJ75" i="1"/>
  <c r="XI75" i="1"/>
  <c r="XH76" i="1" a="1"/>
  <c r="XH76" i="1"/>
  <c r="XJ76" i="1" a="1"/>
  <c r="XJ76" i="1"/>
  <c r="XI76" i="1"/>
  <c r="XH77" i="1" a="1"/>
  <c r="XH77" i="1"/>
  <c r="XJ77" i="1" a="1"/>
  <c r="XJ77" i="1"/>
  <c r="XI77" i="1"/>
  <c r="XH78" i="1" a="1"/>
  <c r="XH78" i="1"/>
  <c r="XJ78" i="1" a="1"/>
  <c r="XJ78" i="1"/>
  <c r="XI78" i="1"/>
  <c r="XH79" i="1" a="1"/>
  <c r="XH79" i="1"/>
  <c r="XJ79" i="1" a="1"/>
  <c r="XJ79" i="1"/>
  <c r="XI79" i="1"/>
  <c r="XH80" i="1" a="1"/>
  <c r="XH80" i="1"/>
  <c r="XJ80" i="1" a="1"/>
  <c r="XJ80" i="1"/>
  <c r="XI80" i="1"/>
  <c r="XH81" i="1" a="1"/>
  <c r="XH81" i="1"/>
  <c r="XJ81" i="1" a="1"/>
  <c r="XJ81" i="1"/>
  <c r="XI81" i="1"/>
  <c r="XH82" i="1" a="1"/>
  <c r="XH82" i="1"/>
  <c r="XJ82" i="1" a="1"/>
  <c r="XJ82" i="1"/>
  <c r="XI82" i="1"/>
  <c r="XH83" i="1" a="1"/>
  <c r="XH83" i="1"/>
  <c r="XJ83" i="1" a="1"/>
  <c r="XJ83" i="1"/>
  <c r="XI83" i="1"/>
  <c r="XH84" i="1" a="1"/>
  <c r="XH84" i="1"/>
  <c r="XJ84" i="1" a="1"/>
  <c r="XJ84" i="1"/>
  <c r="XI84" i="1"/>
  <c r="XH85" i="1" a="1"/>
  <c r="XH85" i="1"/>
  <c r="XJ85" i="1" a="1"/>
  <c r="XJ85" i="1"/>
  <c r="XI85" i="1"/>
  <c r="XH86" i="1" a="1"/>
  <c r="XH86" i="1"/>
  <c r="XJ86" i="1" a="1"/>
  <c r="XJ86" i="1"/>
  <c r="XI86" i="1"/>
  <c r="XH87" i="1" a="1"/>
  <c r="XH87" i="1"/>
  <c r="XJ87" i="1" a="1"/>
  <c r="XJ87" i="1"/>
  <c r="XI87" i="1"/>
  <c r="XH88" i="1" a="1"/>
  <c r="XH88" i="1"/>
  <c r="XJ88" i="1" a="1"/>
  <c r="XJ88" i="1"/>
  <c r="XI88" i="1"/>
  <c r="XH89" i="1" a="1"/>
  <c r="XH89" i="1"/>
  <c r="XJ89" i="1" a="1"/>
  <c r="XJ89" i="1"/>
  <c r="XI89" i="1"/>
  <c r="XH90" i="1" a="1"/>
  <c r="XH90" i="1"/>
  <c r="XJ90" i="1" a="1"/>
  <c r="XJ90" i="1"/>
  <c r="XI90" i="1"/>
  <c r="XH91" i="1" a="1"/>
  <c r="XH91" i="1"/>
  <c r="XJ91" i="1" a="1"/>
  <c r="XJ91" i="1"/>
  <c r="XI91" i="1"/>
  <c r="XH92" i="1" a="1"/>
  <c r="XH92" i="1"/>
  <c r="XJ92" i="1" a="1"/>
  <c r="XJ92" i="1"/>
  <c r="XI92" i="1"/>
  <c r="XH93" i="1" a="1"/>
  <c r="XH93" i="1"/>
  <c r="XJ93" i="1" a="1"/>
  <c r="XJ93" i="1"/>
  <c r="XI93" i="1"/>
  <c r="XH94" i="1" a="1"/>
  <c r="XH94" i="1"/>
  <c r="XJ94" i="1" a="1"/>
  <c r="XJ94" i="1"/>
  <c r="XI94" i="1"/>
  <c r="XH95" i="1" a="1"/>
  <c r="XH95" i="1"/>
  <c r="XJ95" i="1" a="1"/>
  <c r="XJ95" i="1"/>
  <c r="XI95" i="1"/>
  <c r="XH96" i="1" a="1"/>
  <c r="XH96" i="1"/>
  <c r="XJ96" i="1" a="1"/>
  <c r="XJ96" i="1"/>
  <c r="XI96" i="1"/>
  <c r="XH97" i="1" a="1"/>
  <c r="XH97" i="1"/>
  <c r="XJ97" i="1" a="1"/>
  <c r="XJ97" i="1"/>
  <c r="XI97" i="1"/>
  <c r="XH98" i="1" a="1"/>
  <c r="XH98" i="1"/>
  <c r="XJ98" i="1" a="1"/>
  <c r="XJ98" i="1"/>
  <c r="XI98" i="1"/>
  <c r="XH99" i="1" a="1"/>
  <c r="XH99" i="1"/>
  <c r="XJ99" i="1" a="1"/>
  <c r="XJ99" i="1"/>
  <c r="XI99" i="1"/>
  <c r="XH100" i="1" a="1"/>
  <c r="XH100" i="1"/>
  <c r="XJ100" i="1" a="1"/>
  <c r="XJ100" i="1"/>
  <c r="XI100" i="1"/>
  <c r="XH101" i="1" a="1"/>
  <c r="XH101" i="1"/>
  <c r="XJ101" i="1" a="1"/>
  <c r="XJ101" i="1"/>
  <c r="XI101" i="1"/>
  <c r="XH102" i="1" a="1"/>
  <c r="XH102" i="1"/>
  <c r="XJ102" i="1" a="1"/>
  <c r="XJ102" i="1"/>
  <c r="XI102" i="1"/>
  <c r="XH103" i="1" a="1"/>
  <c r="XH103" i="1"/>
  <c r="XJ103" i="1" a="1"/>
  <c r="XJ103" i="1"/>
  <c r="XI103" i="1"/>
  <c r="XH104" i="1" a="1"/>
  <c r="XH104" i="1"/>
  <c r="XJ104" i="1" a="1"/>
  <c r="XJ104" i="1"/>
  <c r="XI104" i="1"/>
  <c r="XH105" i="1" a="1"/>
  <c r="XH105" i="1"/>
  <c r="XJ105" i="1" a="1"/>
  <c r="XJ105" i="1"/>
  <c r="XI105" i="1"/>
  <c r="XH106" i="1" a="1"/>
  <c r="XH106" i="1"/>
  <c r="XJ106" i="1" a="1"/>
  <c r="XJ106" i="1"/>
  <c r="XI106" i="1"/>
  <c r="XH107" i="1" a="1"/>
  <c r="XH107" i="1"/>
  <c r="XJ107" i="1" a="1"/>
  <c r="XJ107" i="1"/>
  <c r="XI107" i="1"/>
  <c r="XH108" i="1" a="1"/>
  <c r="XH108" i="1"/>
  <c r="XJ108" i="1" a="1"/>
  <c r="XJ108" i="1"/>
  <c r="XI108" i="1"/>
  <c r="XH109" i="1" a="1"/>
  <c r="XH109" i="1"/>
  <c r="XJ109" i="1" a="1"/>
  <c r="XJ109" i="1"/>
  <c r="XI109" i="1"/>
  <c r="XH110" i="1" a="1"/>
  <c r="XH110" i="1"/>
  <c r="XJ110" i="1" a="1"/>
  <c r="XJ110" i="1"/>
  <c r="XI110" i="1"/>
  <c r="XH111" i="1" a="1"/>
  <c r="XH111" i="1"/>
  <c r="XJ111" i="1" a="1"/>
  <c r="XJ111" i="1"/>
  <c r="XI111" i="1"/>
  <c r="XH112" i="1" a="1"/>
  <c r="XH112" i="1"/>
  <c r="XJ112" i="1" a="1"/>
  <c r="XJ112" i="1"/>
  <c r="XI112" i="1"/>
  <c r="XH113" i="1" a="1"/>
  <c r="XH113" i="1"/>
  <c r="XJ113" i="1" a="1"/>
  <c r="XJ113" i="1"/>
  <c r="XI113" i="1"/>
  <c r="XH114" i="1" a="1"/>
  <c r="XH114" i="1"/>
  <c r="XJ114" i="1" a="1"/>
  <c r="XJ114" i="1"/>
  <c r="XI114" i="1"/>
  <c r="XH115" i="1" a="1"/>
  <c r="XH115" i="1"/>
  <c r="XJ115" i="1" a="1"/>
  <c r="XJ115" i="1"/>
  <c r="XI115" i="1"/>
  <c r="XH116" i="1" a="1"/>
  <c r="XH116" i="1"/>
  <c r="XJ116" i="1" a="1"/>
  <c r="XJ116" i="1"/>
  <c r="XI116" i="1"/>
  <c r="XH117" i="1" a="1"/>
  <c r="XH117" i="1"/>
  <c r="XJ117" i="1" a="1"/>
  <c r="XJ117" i="1"/>
  <c r="XI117" i="1"/>
  <c r="XH118" i="1" a="1"/>
  <c r="XH118" i="1"/>
  <c r="XJ118" i="1" a="1"/>
  <c r="XJ118" i="1"/>
  <c r="XI118" i="1"/>
  <c r="XH119" i="1" a="1"/>
  <c r="XH119" i="1"/>
  <c r="XJ119" i="1" a="1"/>
  <c r="XJ119" i="1"/>
  <c r="XI119" i="1"/>
  <c r="XH120" i="1" a="1"/>
  <c r="XH120" i="1"/>
  <c r="XJ120" i="1" a="1"/>
  <c r="XJ120" i="1"/>
  <c r="XI120" i="1"/>
  <c r="XH121" i="1" a="1"/>
  <c r="XH121" i="1"/>
  <c r="XJ121" i="1" a="1"/>
  <c r="XJ121" i="1"/>
  <c r="XI121" i="1"/>
  <c r="XH122" i="1" a="1"/>
  <c r="XH122" i="1"/>
  <c r="XJ122" i="1" a="1"/>
  <c r="XJ122" i="1"/>
  <c r="XI122" i="1"/>
  <c r="XH123" i="1" a="1"/>
  <c r="XH123" i="1"/>
  <c r="XJ123" i="1" a="1"/>
  <c r="XJ123" i="1"/>
  <c r="XI123" i="1"/>
  <c r="XH124" i="1" a="1"/>
  <c r="XH124" i="1"/>
  <c r="XJ124" i="1" a="1"/>
  <c r="XJ124" i="1"/>
  <c r="XI124" i="1"/>
  <c r="XH125" i="1" a="1"/>
  <c r="XH125" i="1"/>
  <c r="XJ125" i="1" a="1"/>
  <c r="XJ125" i="1"/>
  <c r="XI125" i="1"/>
  <c r="XH126" i="1" a="1"/>
  <c r="XH126" i="1"/>
  <c r="XJ126" i="1" a="1"/>
  <c r="XJ126" i="1"/>
  <c r="XI126" i="1"/>
  <c r="XH127" i="1" a="1"/>
  <c r="XH127" i="1"/>
  <c r="XJ127" i="1" a="1"/>
  <c r="XJ127" i="1"/>
  <c r="XI127" i="1"/>
  <c r="XH128" i="1" a="1"/>
  <c r="XH128" i="1"/>
  <c r="XJ128" i="1" a="1"/>
  <c r="XJ128" i="1"/>
  <c r="XI128" i="1"/>
  <c r="XH129" i="1" a="1"/>
  <c r="XH129" i="1"/>
  <c r="XJ129" i="1" a="1"/>
  <c r="XJ129" i="1"/>
  <c r="XI129" i="1"/>
  <c r="XH130" i="1" a="1"/>
  <c r="XH130" i="1"/>
  <c r="XJ130" i="1" a="1"/>
  <c r="XJ130" i="1"/>
  <c r="XI130" i="1"/>
  <c r="XH131" i="1" a="1"/>
  <c r="XH131" i="1"/>
  <c r="XJ131" i="1" a="1"/>
  <c r="XJ131" i="1"/>
  <c r="XI131" i="1"/>
  <c r="XH132" i="1" a="1"/>
  <c r="XH132" i="1"/>
  <c r="XJ132" i="1" a="1"/>
  <c r="XJ132" i="1"/>
  <c r="XI132" i="1"/>
  <c r="XH133" i="1" a="1"/>
  <c r="XH133" i="1"/>
  <c r="XJ133" i="1" a="1"/>
  <c r="XJ133" i="1"/>
  <c r="XI133" i="1"/>
  <c r="XH134" i="1" a="1"/>
  <c r="XH134" i="1"/>
  <c r="XJ134" i="1" a="1"/>
  <c r="XJ134" i="1"/>
  <c r="XI134" i="1"/>
  <c r="XH135" i="1" a="1"/>
  <c r="XH135" i="1"/>
  <c r="XJ135" i="1" a="1"/>
  <c r="XJ135" i="1"/>
  <c r="XI135" i="1"/>
  <c r="XH136" i="1" a="1"/>
  <c r="XH136" i="1"/>
  <c r="XJ136" i="1" a="1"/>
  <c r="XJ136" i="1"/>
  <c r="XI136" i="1"/>
  <c r="XH137" i="1" a="1"/>
  <c r="XH137" i="1"/>
  <c r="XJ137" i="1" a="1"/>
  <c r="XJ137" i="1"/>
  <c r="XI137" i="1"/>
  <c r="XH138" i="1" a="1"/>
  <c r="XH138" i="1"/>
  <c r="XJ138" i="1" a="1"/>
  <c r="XJ138" i="1"/>
  <c r="XI138" i="1"/>
  <c r="XH139" i="1" a="1"/>
  <c r="XH139" i="1"/>
  <c r="XJ139" i="1" a="1"/>
  <c r="XJ139" i="1"/>
  <c r="XI139" i="1"/>
  <c r="XH140" i="1" a="1"/>
  <c r="XH140" i="1"/>
  <c r="XJ140" i="1" a="1"/>
  <c r="XJ140" i="1"/>
  <c r="XI140" i="1"/>
  <c r="XH141" i="1" a="1"/>
  <c r="XH141" i="1"/>
  <c r="XJ141" i="1" a="1"/>
  <c r="XJ141" i="1"/>
  <c r="XI141" i="1"/>
  <c r="XH142" i="1" a="1"/>
  <c r="XH142" i="1"/>
  <c r="XJ142" i="1" a="1"/>
  <c r="XJ142" i="1"/>
  <c r="XI142" i="1"/>
  <c r="XH143" i="1" a="1"/>
  <c r="XH143" i="1"/>
  <c r="XJ143" i="1" a="1"/>
  <c r="XJ143" i="1"/>
  <c r="XI143" i="1"/>
  <c r="XH144" i="1" a="1"/>
  <c r="XH144" i="1"/>
  <c r="XJ144" i="1" a="1"/>
  <c r="XJ144" i="1"/>
  <c r="XI144" i="1"/>
  <c r="XH145" i="1" a="1"/>
  <c r="XH145" i="1"/>
  <c r="XJ145" i="1" a="1"/>
  <c r="XJ145" i="1"/>
  <c r="XI145" i="1"/>
  <c r="XH146" i="1" a="1"/>
  <c r="XH146" i="1"/>
  <c r="XJ146" i="1" a="1"/>
  <c r="XJ146" i="1"/>
  <c r="XI146" i="1"/>
  <c r="XH147" i="1" a="1"/>
  <c r="XH147" i="1"/>
  <c r="XJ147" i="1" a="1"/>
  <c r="XJ147" i="1"/>
  <c r="XI147" i="1"/>
  <c r="XH148" i="1" a="1"/>
  <c r="XH148" i="1"/>
  <c r="XJ148" i="1" a="1"/>
  <c r="XJ148" i="1"/>
  <c r="XI148" i="1"/>
  <c r="XH149" i="1" a="1"/>
  <c r="XH149" i="1"/>
  <c r="XJ149" i="1" a="1"/>
  <c r="XJ149" i="1"/>
  <c r="XI149" i="1"/>
  <c r="XH150" i="1" a="1"/>
  <c r="XH150" i="1"/>
  <c r="XJ150" i="1" a="1"/>
  <c r="XJ150" i="1"/>
  <c r="XI150" i="1"/>
  <c r="XE91" i="1" a="1"/>
  <c r="XE91" i="1"/>
  <c r="XF91" i="1" a="1"/>
  <c r="XF91" i="1"/>
  <c r="BD25" i="4"/>
  <c r="AP3" i="4" a="1"/>
  <c r="YH2" i="1" a="1"/>
  <c r="YH2" i="1"/>
  <c r="YJ2" i="1" a="1"/>
  <c r="YJ2" i="1"/>
  <c r="YI2" i="1"/>
  <c r="YH3" i="1" a="1"/>
  <c r="YH3" i="1"/>
  <c r="YJ3" i="1" a="1"/>
  <c r="YJ3" i="1"/>
  <c r="YI3" i="1"/>
  <c r="YH4" i="1" a="1"/>
  <c r="YH4" i="1"/>
  <c r="YJ4" i="1" a="1"/>
  <c r="YJ4" i="1"/>
  <c r="YI4" i="1"/>
  <c r="YH5" i="1" a="1"/>
  <c r="YH5" i="1"/>
  <c r="YJ5" i="1" a="1"/>
  <c r="YJ5" i="1"/>
  <c r="YI5" i="1"/>
  <c r="YH6" i="1" a="1"/>
  <c r="YH6" i="1"/>
  <c r="YJ6" i="1" a="1"/>
  <c r="YJ6" i="1"/>
  <c r="YI6" i="1"/>
  <c r="YH7" i="1" a="1"/>
  <c r="YH7" i="1"/>
  <c r="YJ7" i="1" a="1"/>
  <c r="YJ7" i="1"/>
  <c r="YI7" i="1"/>
  <c r="YH8" i="1" a="1"/>
  <c r="YH8" i="1"/>
  <c r="YJ8" i="1" a="1"/>
  <c r="YJ8" i="1"/>
  <c r="YI8" i="1"/>
  <c r="YH9" i="1" a="1"/>
  <c r="YH9" i="1"/>
  <c r="YJ9" i="1" a="1"/>
  <c r="YJ9" i="1"/>
  <c r="YI9" i="1"/>
  <c r="YH10" i="1" a="1"/>
  <c r="YH10" i="1"/>
  <c r="YJ10" i="1" a="1"/>
  <c r="YJ10" i="1"/>
  <c r="YI10" i="1"/>
  <c r="YH11" i="1" a="1"/>
  <c r="YH11" i="1"/>
  <c r="YJ11" i="1" a="1"/>
  <c r="YJ11" i="1"/>
  <c r="YI11" i="1"/>
  <c r="YH12" i="1" a="1"/>
  <c r="YH12" i="1"/>
  <c r="YJ12" i="1" a="1"/>
  <c r="YJ12" i="1"/>
  <c r="YI12" i="1"/>
  <c r="YH13" i="1" a="1"/>
  <c r="YH13" i="1"/>
  <c r="YJ13" i="1" a="1"/>
  <c r="YJ13" i="1"/>
  <c r="YI13" i="1"/>
  <c r="YH14" i="1" a="1"/>
  <c r="YH14" i="1"/>
  <c r="YJ14" i="1" a="1"/>
  <c r="YJ14" i="1"/>
  <c r="YI14" i="1"/>
  <c r="YH15" i="1" a="1"/>
  <c r="YH15" i="1"/>
  <c r="YJ15" i="1" a="1"/>
  <c r="YJ15" i="1"/>
  <c r="YI15" i="1"/>
  <c r="YH16" i="1" a="1"/>
  <c r="YH16" i="1"/>
  <c r="YJ16" i="1" a="1"/>
  <c r="YJ16" i="1"/>
  <c r="YI16" i="1"/>
  <c r="YH17" i="1" a="1"/>
  <c r="YH17" i="1"/>
  <c r="YJ17" i="1" a="1"/>
  <c r="YJ17" i="1"/>
  <c r="YI17" i="1"/>
  <c r="YH18" i="1" a="1"/>
  <c r="YH18" i="1"/>
  <c r="YJ18" i="1" a="1"/>
  <c r="YJ18" i="1"/>
  <c r="YI18" i="1"/>
  <c r="YH19" i="1" a="1"/>
  <c r="YH19" i="1"/>
  <c r="YJ19" i="1" a="1"/>
  <c r="YJ19" i="1"/>
  <c r="YI19" i="1"/>
  <c r="YH20" i="1" a="1"/>
  <c r="YH20" i="1"/>
  <c r="YJ20" i="1" a="1"/>
  <c r="YJ20" i="1"/>
  <c r="YI20" i="1"/>
  <c r="YH21" i="1" a="1"/>
  <c r="YH21" i="1"/>
  <c r="YJ21" i="1" a="1"/>
  <c r="YJ21" i="1"/>
  <c r="YI21" i="1"/>
  <c r="YH22" i="1" a="1"/>
  <c r="YH22" i="1"/>
  <c r="YJ22" i="1" a="1"/>
  <c r="YJ22" i="1"/>
  <c r="YI22" i="1"/>
  <c r="YH23" i="1" a="1"/>
  <c r="YH23" i="1"/>
  <c r="YJ23" i="1" a="1"/>
  <c r="YJ23" i="1"/>
  <c r="YI23" i="1"/>
  <c r="YH24" i="1" a="1"/>
  <c r="YH24" i="1"/>
  <c r="YJ24" i="1" a="1"/>
  <c r="YJ24" i="1"/>
  <c r="YI24" i="1"/>
  <c r="YH25" i="1" a="1"/>
  <c r="YH25" i="1"/>
  <c r="YJ25" i="1" a="1"/>
  <c r="YJ25" i="1"/>
  <c r="YI25" i="1"/>
  <c r="YH26" i="1" a="1"/>
  <c r="YH26" i="1"/>
  <c r="YJ26" i="1" a="1"/>
  <c r="YJ26" i="1"/>
  <c r="YI26" i="1"/>
  <c r="YH27" i="1" a="1"/>
  <c r="YH27" i="1"/>
  <c r="YJ27" i="1" a="1"/>
  <c r="YJ27" i="1"/>
  <c r="YI27" i="1"/>
  <c r="YH28" i="1" a="1"/>
  <c r="YH28" i="1"/>
  <c r="YJ28" i="1" a="1"/>
  <c r="YJ28" i="1"/>
  <c r="YI28" i="1"/>
  <c r="YH29" i="1" a="1"/>
  <c r="YH29" i="1"/>
  <c r="YJ29" i="1" a="1"/>
  <c r="YJ29" i="1"/>
  <c r="YI29" i="1"/>
  <c r="YH30" i="1" a="1"/>
  <c r="YH30" i="1"/>
  <c r="YJ30" i="1" a="1"/>
  <c r="YJ30" i="1"/>
  <c r="YI30" i="1"/>
  <c r="YH31" i="1" a="1"/>
  <c r="YH31" i="1"/>
  <c r="YJ31" i="1" a="1"/>
  <c r="YJ31" i="1"/>
  <c r="YI31" i="1"/>
  <c r="YH32" i="1" a="1"/>
  <c r="YH32" i="1"/>
  <c r="YJ32" i="1" a="1"/>
  <c r="YJ32" i="1"/>
  <c r="YI32" i="1"/>
  <c r="YH33" i="1" a="1"/>
  <c r="YH33" i="1"/>
  <c r="YJ33" i="1" a="1"/>
  <c r="YJ33" i="1"/>
  <c r="YI33" i="1"/>
  <c r="YH34" i="1" a="1"/>
  <c r="YH34" i="1"/>
  <c r="YJ34" i="1" a="1"/>
  <c r="YJ34" i="1"/>
  <c r="YI34" i="1"/>
  <c r="YH35" i="1" a="1"/>
  <c r="YH35" i="1"/>
  <c r="YJ35" i="1" a="1"/>
  <c r="YJ35" i="1"/>
  <c r="YI35" i="1"/>
  <c r="YH36" i="1" a="1"/>
  <c r="YH36" i="1"/>
  <c r="YJ36" i="1" a="1"/>
  <c r="YJ36" i="1"/>
  <c r="YI36" i="1"/>
  <c r="YH37" i="1" a="1"/>
  <c r="YH37" i="1"/>
  <c r="YJ37" i="1" a="1"/>
  <c r="YJ37" i="1"/>
  <c r="YI37" i="1"/>
  <c r="YH38" i="1" a="1"/>
  <c r="YH38" i="1"/>
  <c r="YJ38" i="1" a="1"/>
  <c r="YJ38" i="1"/>
  <c r="YI38" i="1"/>
  <c r="YH39" i="1" a="1"/>
  <c r="YH39" i="1"/>
  <c r="YJ39" i="1" a="1"/>
  <c r="YJ39" i="1"/>
  <c r="YI39" i="1"/>
  <c r="YH40" i="1" a="1"/>
  <c r="YH40" i="1"/>
  <c r="YJ40" i="1" a="1"/>
  <c r="YJ40" i="1"/>
  <c r="YI40" i="1"/>
  <c r="YH41" i="1" a="1"/>
  <c r="YH41" i="1"/>
  <c r="YJ41" i="1" a="1"/>
  <c r="YJ41" i="1"/>
  <c r="YI41" i="1"/>
  <c r="YH42" i="1" a="1"/>
  <c r="YH42" i="1"/>
  <c r="YJ42" i="1" a="1"/>
  <c r="YJ42" i="1"/>
  <c r="YI42" i="1"/>
  <c r="YH43" i="1" a="1"/>
  <c r="YH43" i="1"/>
  <c r="YJ43" i="1" a="1"/>
  <c r="YJ43" i="1"/>
  <c r="YI43" i="1"/>
  <c r="YH44" i="1" a="1"/>
  <c r="YH44" i="1"/>
  <c r="YJ44" i="1" a="1"/>
  <c r="YJ44" i="1"/>
  <c r="YI44" i="1"/>
  <c r="YH45" i="1" a="1"/>
  <c r="YH45" i="1"/>
  <c r="YJ45" i="1" a="1"/>
  <c r="YJ45" i="1"/>
  <c r="YI45" i="1"/>
  <c r="YH46" i="1" a="1"/>
  <c r="YH46" i="1"/>
  <c r="YJ46" i="1" a="1"/>
  <c r="YJ46" i="1"/>
  <c r="YI46" i="1"/>
  <c r="YH47" i="1" a="1"/>
  <c r="YH47" i="1"/>
  <c r="YJ47" i="1" a="1"/>
  <c r="YJ47" i="1"/>
  <c r="YI47" i="1"/>
  <c r="YH48" i="1" a="1"/>
  <c r="YH48" i="1"/>
  <c r="YJ48" i="1" a="1"/>
  <c r="YJ48" i="1"/>
  <c r="YI48" i="1"/>
  <c r="YH49" i="1" a="1"/>
  <c r="YH49" i="1"/>
  <c r="YJ49" i="1" a="1"/>
  <c r="YJ49" i="1"/>
  <c r="YI49" i="1"/>
  <c r="YH50" i="1" a="1"/>
  <c r="YH50" i="1"/>
  <c r="YJ50" i="1" a="1"/>
  <c r="YJ50" i="1"/>
  <c r="YI50" i="1"/>
  <c r="YH51" i="1" a="1"/>
  <c r="YH51" i="1"/>
  <c r="YJ51" i="1" a="1"/>
  <c r="YJ51" i="1"/>
  <c r="YI51" i="1"/>
  <c r="YH52" i="1" a="1"/>
  <c r="YH52" i="1"/>
  <c r="YJ52" i="1" a="1"/>
  <c r="YJ52" i="1"/>
  <c r="YI52" i="1"/>
  <c r="YH53" i="1" a="1"/>
  <c r="YH53" i="1"/>
  <c r="YJ53" i="1" a="1"/>
  <c r="YJ53" i="1"/>
  <c r="YI53" i="1"/>
  <c r="YH54" i="1" a="1"/>
  <c r="YH54" i="1"/>
  <c r="YJ54" i="1" a="1"/>
  <c r="YJ54" i="1"/>
  <c r="YI54" i="1"/>
  <c r="YH55" i="1" a="1"/>
  <c r="YH55" i="1"/>
  <c r="YJ55" i="1" a="1"/>
  <c r="YJ55" i="1"/>
  <c r="YI55" i="1"/>
  <c r="YH56" i="1" a="1"/>
  <c r="YH56" i="1"/>
  <c r="YJ56" i="1" a="1"/>
  <c r="YJ56" i="1"/>
  <c r="YI56" i="1"/>
  <c r="YH57" i="1" a="1"/>
  <c r="YH57" i="1"/>
  <c r="YJ57" i="1" a="1"/>
  <c r="YJ57" i="1"/>
  <c r="YI57" i="1"/>
  <c r="YH58" i="1" a="1"/>
  <c r="YH58" i="1"/>
  <c r="YJ58" i="1" a="1"/>
  <c r="YJ58" i="1"/>
  <c r="YI58" i="1"/>
  <c r="YH59" i="1" a="1"/>
  <c r="YH59" i="1"/>
  <c r="YJ59" i="1" a="1"/>
  <c r="YJ59" i="1"/>
  <c r="YI59" i="1"/>
  <c r="YH60" i="1" a="1"/>
  <c r="YH60" i="1"/>
  <c r="YJ60" i="1" a="1"/>
  <c r="YJ60" i="1"/>
  <c r="YI60" i="1"/>
  <c r="YH61" i="1" a="1"/>
  <c r="YH61" i="1"/>
  <c r="YJ61" i="1" a="1"/>
  <c r="YJ61" i="1"/>
  <c r="YI61" i="1"/>
  <c r="YH62" i="1" a="1"/>
  <c r="YH62" i="1"/>
  <c r="YJ62" i="1" a="1"/>
  <c r="YJ62" i="1"/>
  <c r="YI62" i="1"/>
  <c r="YH63" i="1" a="1"/>
  <c r="YH63" i="1"/>
  <c r="YJ63" i="1" a="1"/>
  <c r="YJ63" i="1"/>
  <c r="YI63" i="1"/>
  <c r="YH64" i="1" a="1"/>
  <c r="YH64" i="1"/>
  <c r="YJ64" i="1" a="1"/>
  <c r="YJ64" i="1"/>
  <c r="YI64" i="1"/>
  <c r="YH65" i="1" a="1"/>
  <c r="YH65" i="1"/>
  <c r="YJ65" i="1" a="1"/>
  <c r="YJ65" i="1"/>
  <c r="YI65" i="1"/>
  <c r="YH66" i="1" a="1"/>
  <c r="YH66" i="1"/>
  <c r="YJ66" i="1" a="1"/>
  <c r="YJ66" i="1"/>
  <c r="YI66" i="1"/>
  <c r="YH67" i="1" a="1"/>
  <c r="YH67" i="1"/>
  <c r="YJ67" i="1" a="1"/>
  <c r="YJ67" i="1"/>
  <c r="YI67" i="1"/>
  <c r="YH68" i="1" a="1"/>
  <c r="YH68" i="1"/>
  <c r="YJ68" i="1" a="1"/>
  <c r="YJ68" i="1"/>
  <c r="YI68" i="1"/>
  <c r="YH69" i="1" a="1"/>
  <c r="YH69" i="1"/>
  <c r="YJ69" i="1" a="1"/>
  <c r="YJ69" i="1"/>
  <c r="YI69" i="1"/>
  <c r="YH70" i="1" a="1"/>
  <c r="YH70" i="1"/>
  <c r="YJ70" i="1" a="1"/>
  <c r="YJ70" i="1"/>
  <c r="YI70" i="1"/>
  <c r="YH71" i="1" a="1"/>
  <c r="YH71" i="1"/>
  <c r="YJ71" i="1" a="1"/>
  <c r="YJ71" i="1"/>
  <c r="YI71" i="1"/>
  <c r="YH72" i="1" a="1"/>
  <c r="YH72" i="1"/>
  <c r="YJ72" i="1" a="1"/>
  <c r="YJ72" i="1"/>
  <c r="YI72" i="1"/>
  <c r="YH73" i="1" a="1"/>
  <c r="YH73" i="1"/>
  <c r="YJ73" i="1" a="1"/>
  <c r="YJ73" i="1"/>
  <c r="YI73" i="1"/>
  <c r="YH74" i="1" a="1"/>
  <c r="YH74" i="1"/>
  <c r="YJ74" i="1" a="1"/>
  <c r="YJ74" i="1"/>
  <c r="YI74" i="1"/>
  <c r="YH75" i="1" a="1"/>
  <c r="YH75" i="1"/>
  <c r="YJ75" i="1" a="1"/>
  <c r="YJ75" i="1"/>
  <c r="YI75" i="1"/>
  <c r="YH76" i="1" a="1"/>
  <c r="YH76" i="1"/>
  <c r="YJ76" i="1" a="1"/>
  <c r="YJ76" i="1"/>
  <c r="YI76" i="1"/>
  <c r="YH77" i="1" a="1"/>
  <c r="YH77" i="1"/>
  <c r="YJ77" i="1" a="1"/>
  <c r="YJ77" i="1"/>
  <c r="YI77" i="1"/>
  <c r="YH78" i="1" a="1"/>
  <c r="YH78" i="1"/>
  <c r="YJ78" i="1" a="1"/>
  <c r="YJ78" i="1"/>
  <c r="YI78" i="1"/>
  <c r="YH79" i="1" a="1"/>
  <c r="YH79" i="1"/>
  <c r="YJ79" i="1" a="1"/>
  <c r="YJ79" i="1"/>
  <c r="YI79" i="1"/>
  <c r="YH80" i="1" a="1"/>
  <c r="YH80" i="1"/>
  <c r="YJ80" i="1" a="1"/>
  <c r="YJ80" i="1"/>
  <c r="YI80" i="1"/>
  <c r="YH81" i="1" a="1"/>
  <c r="YH81" i="1"/>
  <c r="YJ81" i="1" a="1"/>
  <c r="YJ81" i="1"/>
  <c r="YI81" i="1"/>
  <c r="YH82" i="1" a="1"/>
  <c r="YH82" i="1"/>
  <c r="YJ82" i="1" a="1"/>
  <c r="YJ82" i="1"/>
  <c r="YI82" i="1"/>
  <c r="YH83" i="1" a="1"/>
  <c r="YH83" i="1"/>
  <c r="YJ83" i="1" a="1"/>
  <c r="YJ83" i="1"/>
  <c r="YI83" i="1"/>
  <c r="YH84" i="1" a="1"/>
  <c r="YH84" i="1"/>
  <c r="YJ84" i="1" a="1"/>
  <c r="YJ84" i="1"/>
  <c r="YI84" i="1"/>
  <c r="YH85" i="1" a="1"/>
  <c r="YH85" i="1"/>
  <c r="YJ85" i="1" a="1"/>
  <c r="YJ85" i="1"/>
  <c r="YI85" i="1"/>
  <c r="YH86" i="1" a="1"/>
  <c r="YH86" i="1"/>
  <c r="YJ86" i="1" a="1"/>
  <c r="YJ86" i="1"/>
  <c r="YI86" i="1"/>
  <c r="YH87" i="1" a="1"/>
  <c r="YH87" i="1"/>
  <c r="YJ87" i="1" a="1"/>
  <c r="YJ87" i="1"/>
  <c r="YI87" i="1"/>
  <c r="YH88" i="1" a="1"/>
  <c r="YH88" i="1"/>
  <c r="YJ88" i="1" a="1"/>
  <c r="YJ88" i="1"/>
  <c r="YI88" i="1"/>
  <c r="YH89" i="1" a="1"/>
  <c r="YH89" i="1"/>
  <c r="YJ89" i="1" a="1"/>
  <c r="YJ89" i="1"/>
  <c r="YI89" i="1"/>
  <c r="YH90" i="1" a="1"/>
  <c r="YH90" i="1"/>
  <c r="YJ90" i="1" a="1"/>
  <c r="YJ90" i="1"/>
  <c r="YI90" i="1"/>
  <c r="YH91" i="1" a="1"/>
  <c r="YH91" i="1"/>
  <c r="YJ91" i="1" a="1"/>
  <c r="YJ91" i="1"/>
  <c r="YI91" i="1"/>
  <c r="YH92" i="1" a="1"/>
  <c r="YH92" i="1"/>
  <c r="YJ92" i="1" a="1"/>
  <c r="YJ92" i="1"/>
  <c r="YI92" i="1"/>
  <c r="YH93" i="1" a="1"/>
  <c r="YH93" i="1"/>
  <c r="YJ93" i="1" a="1"/>
  <c r="YJ93" i="1"/>
  <c r="YI93" i="1"/>
  <c r="YH94" i="1" a="1"/>
  <c r="YH94" i="1"/>
  <c r="YJ94" i="1" a="1"/>
  <c r="YJ94" i="1"/>
  <c r="YI94" i="1"/>
  <c r="YH95" i="1" a="1"/>
  <c r="YH95" i="1"/>
  <c r="YJ95" i="1" a="1"/>
  <c r="YJ95" i="1"/>
  <c r="YI95" i="1"/>
  <c r="YH96" i="1" a="1"/>
  <c r="YH96" i="1"/>
  <c r="YJ96" i="1" a="1"/>
  <c r="YJ96" i="1"/>
  <c r="YI96" i="1"/>
  <c r="YH97" i="1" a="1"/>
  <c r="YH97" i="1"/>
  <c r="YJ97" i="1" a="1"/>
  <c r="YJ97" i="1"/>
  <c r="YI97" i="1"/>
  <c r="YH98" i="1" a="1"/>
  <c r="YH98" i="1"/>
  <c r="YJ98" i="1" a="1"/>
  <c r="YJ98" i="1"/>
  <c r="YI98" i="1"/>
  <c r="YH99" i="1" a="1"/>
  <c r="YH99" i="1"/>
  <c r="YJ99" i="1" a="1"/>
  <c r="YJ99" i="1"/>
  <c r="YI99" i="1"/>
  <c r="YH100" i="1" a="1"/>
  <c r="YH100" i="1"/>
  <c r="YJ100" i="1" a="1"/>
  <c r="YJ100" i="1"/>
  <c r="YI100" i="1"/>
  <c r="YH101" i="1" a="1"/>
  <c r="YH101" i="1"/>
  <c r="YJ101" i="1" a="1"/>
  <c r="YJ101" i="1"/>
  <c r="YI101" i="1"/>
  <c r="YH102" i="1" a="1"/>
  <c r="YH102" i="1"/>
  <c r="YJ102" i="1" a="1"/>
  <c r="YJ102" i="1"/>
  <c r="YI102" i="1"/>
  <c r="YH103" i="1" a="1"/>
  <c r="YH103" i="1"/>
  <c r="YJ103" i="1" a="1"/>
  <c r="YJ103" i="1"/>
  <c r="YI103" i="1"/>
  <c r="YH104" i="1" a="1"/>
  <c r="YH104" i="1"/>
  <c r="YJ104" i="1" a="1"/>
  <c r="YJ104" i="1"/>
  <c r="YI104" i="1"/>
  <c r="YH105" i="1" a="1"/>
  <c r="YH105" i="1"/>
  <c r="YJ105" i="1" a="1"/>
  <c r="YJ105" i="1"/>
  <c r="YI105" i="1"/>
  <c r="YH106" i="1" a="1"/>
  <c r="YH106" i="1"/>
  <c r="YJ106" i="1" a="1"/>
  <c r="YJ106" i="1"/>
  <c r="YI106" i="1"/>
  <c r="YH107" i="1" a="1"/>
  <c r="YH107" i="1"/>
  <c r="YJ107" i="1" a="1"/>
  <c r="YJ107" i="1"/>
  <c r="YI107" i="1"/>
  <c r="YH108" i="1" a="1"/>
  <c r="YH108" i="1"/>
  <c r="YJ108" i="1" a="1"/>
  <c r="YJ108" i="1"/>
  <c r="YI108" i="1"/>
  <c r="YH109" i="1" a="1"/>
  <c r="YH109" i="1"/>
  <c r="YJ109" i="1" a="1"/>
  <c r="YJ109" i="1"/>
  <c r="YI109" i="1"/>
  <c r="YH110" i="1" a="1"/>
  <c r="YH110" i="1"/>
  <c r="YJ110" i="1" a="1"/>
  <c r="YJ110" i="1"/>
  <c r="YI110" i="1"/>
  <c r="YH111" i="1" a="1"/>
  <c r="YH111" i="1"/>
  <c r="YJ111" i="1" a="1"/>
  <c r="YJ111" i="1"/>
  <c r="YI111" i="1"/>
  <c r="YH112" i="1" a="1"/>
  <c r="YH112" i="1"/>
  <c r="YJ112" i="1" a="1"/>
  <c r="YJ112" i="1"/>
  <c r="YI112" i="1"/>
  <c r="YH113" i="1" a="1"/>
  <c r="YH113" i="1"/>
  <c r="YJ113" i="1" a="1"/>
  <c r="YJ113" i="1"/>
  <c r="YI113" i="1"/>
  <c r="YH114" i="1" a="1"/>
  <c r="YH114" i="1"/>
  <c r="YJ114" i="1" a="1"/>
  <c r="YJ114" i="1"/>
  <c r="YI114" i="1"/>
  <c r="YH115" i="1" a="1"/>
  <c r="YH115" i="1"/>
  <c r="YJ115" i="1" a="1"/>
  <c r="YJ115" i="1"/>
  <c r="YI115" i="1"/>
  <c r="YH116" i="1" a="1"/>
  <c r="YH116" i="1"/>
  <c r="YJ116" i="1" a="1"/>
  <c r="YJ116" i="1"/>
  <c r="YI116" i="1"/>
  <c r="YH117" i="1" a="1"/>
  <c r="YH117" i="1"/>
  <c r="YJ117" i="1" a="1"/>
  <c r="YJ117" i="1"/>
  <c r="YI117" i="1"/>
  <c r="YH118" i="1" a="1"/>
  <c r="YH118" i="1"/>
  <c r="YJ118" i="1" a="1"/>
  <c r="YJ118" i="1"/>
  <c r="YI118" i="1"/>
  <c r="YH119" i="1" a="1"/>
  <c r="YH119" i="1"/>
  <c r="YJ119" i="1" a="1"/>
  <c r="YJ119" i="1"/>
  <c r="YI119" i="1"/>
  <c r="YH120" i="1" a="1"/>
  <c r="YH120" i="1"/>
  <c r="YJ120" i="1" a="1"/>
  <c r="YJ120" i="1"/>
  <c r="YI120" i="1"/>
  <c r="YH121" i="1" a="1"/>
  <c r="YH121" i="1"/>
  <c r="YJ121" i="1" a="1"/>
  <c r="YJ121" i="1"/>
  <c r="YI121" i="1"/>
  <c r="YH122" i="1" a="1"/>
  <c r="YH122" i="1"/>
  <c r="YJ122" i="1" a="1"/>
  <c r="YJ122" i="1"/>
  <c r="YI122" i="1"/>
  <c r="YH123" i="1" a="1"/>
  <c r="YH123" i="1"/>
  <c r="YJ123" i="1" a="1"/>
  <c r="YJ123" i="1"/>
  <c r="YI123" i="1"/>
  <c r="YH124" i="1" a="1"/>
  <c r="YH124" i="1"/>
  <c r="YJ124" i="1" a="1"/>
  <c r="YJ124" i="1"/>
  <c r="YI124" i="1"/>
  <c r="YH125" i="1" a="1"/>
  <c r="YH125" i="1"/>
  <c r="YJ125" i="1" a="1"/>
  <c r="YJ125" i="1"/>
  <c r="YI125" i="1"/>
  <c r="YH126" i="1" a="1"/>
  <c r="YH126" i="1"/>
  <c r="YJ126" i="1" a="1"/>
  <c r="YJ126" i="1"/>
  <c r="YI126" i="1"/>
  <c r="YH127" i="1" a="1"/>
  <c r="YH127" i="1"/>
  <c r="YJ127" i="1" a="1"/>
  <c r="YJ127" i="1"/>
  <c r="YI127" i="1"/>
  <c r="YH128" i="1" a="1"/>
  <c r="YH128" i="1"/>
  <c r="YJ128" i="1" a="1"/>
  <c r="YJ128" i="1"/>
  <c r="YI128" i="1"/>
  <c r="YH129" i="1" a="1"/>
  <c r="YH129" i="1"/>
  <c r="YJ129" i="1" a="1"/>
  <c r="YJ129" i="1"/>
  <c r="YI129" i="1"/>
  <c r="YH130" i="1" a="1"/>
  <c r="YH130" i="1"/>
  <c r="YJ130" i="1" a="1"/>
  <c r="YJ130" i="1"/>
  <c r="YI130" i="1"/>
  <c r="YH131" i="1" a="1"/>
  <c r="YH131" i="1"/>
  <c r="YJ131" i="1" a="1"/>
  <c r="YJ131" i="1"/>
  <c r="YI131" i="1"/>
  <c r="YH132" i="1" a="1"/>
  <c r="YH132" i="1"/>
  <c r="YJ132" i="1" a="1"/>
  <c r="YJ132" i="1"/>
  <c r="YI132" i="1"/>
  <c r="YH133" i="1" a="1"/>
  <c r="YH133" i="1"/>
  <c r="YJ133" i="1" a="1"/>
  <c r="YJ133" i="1"/>
  <c r="YI133" i="1"/>
  <c r="YH134" i="1" a="1"/>
  <c r="YH134" i="1"/>
  <c r="YJ134" i="1" a="1"/>
  <c r="YJ134" i="1"/>
  <c r="YI134" i="1"/>
  <c r="YH135" i="1" a="1"/>
  <c r="YH135" i="1"/>
  <c r="YJ135" i="1" a="1"/>
  <c r="YJ135" i="1"/>
  <c r="YI135" i="1"/>
  <c r="YH136" i="1" a="1"/>
  <c r="YH136" i="1"/>
  <c r="YJ136" i="1" a="1"/>
  <c r="YJ136" i="1"/>
  <c r="YI136" i="1"/>
  <c r="YH137" i="1" a="1"/>
  <c r="YH137" i="1"/>
  <c r="YJ137" i="1" a="1"/>
  <c r="YJ137" i="1"/>
  <c r="YI137" i="1"/>
  <c r="YH138" i="1" a="1"/>
  <c r="YH138" i="1"/>
  <c r="YJ138" i="1" a="1"/>
  <c r="YJ138" i="1"/>
  <c r="YI138" i="1"/>
  <c r="YH139" i="1" a="1"/>
  <c r="YH139" i="1"/>
  <c r="YJ139" i="1" a="1"/>
  <c r="YJ139" i="1"/>
  <c r="YI139" i="1"/>
  <c r="YH140" i="1" a="1"/>
  <c r="YH140" i="1"/>
  <c r="YJ140" i="1" a="1"/>
  <c r="YJ140" i="1"/>
  <c r="YI140" i="1"/>
  <c r="YH141" i="1" a="1"/>
  <c r="YH141" i="1"/>
  <c r="YJ141" i="1" a="1"/>
  <c r="YJ141" i="1"/>
  <c r="YI141" i="1"/>
  <c r="YH142" i="1" a="1"/>
  <c r="YH142" i="1"/>
  <c r="YJ142" i="1" a="1"/>
  <c r="YJ142" i="1"/>
  <c r="YI142" i="1"/>
  <c r="YH143" i="1" a="1"/>
  <c r="YH143" i="1"/>
  <c r="YJ143" i="1" a="1"/>
  <c r="YJ143" i="1"/>
  <c r="YI143" i="1"/>
  <c r="YH144" i="1" a="1"/>
  <c r="YH144" i="1"/>
  <c r="YJ144" i="1" a="1"/>
  <c r="YJ144" i="1"/>
  <c r="YI144" i="1"/>
  <c r="YH145" i="1" a="1"/>
  <c r="YH145" i="1"/>
  <c r="YJ145" i="1" a="1"/>
  <c r="YJ145" i="1"/>
  <c r="YI145" i="1"/>
  <c r="YH146" i="1" a="1"/>
  <c r="YH146" i="1"/>
  <c r="YJ146" i="1" a="1"/>
  <c r="YJ146" i="1"/>
  <c r="YI146" i="1"/>
  <c r="YH147" i="1" a="1"/>
  <c r="YH147" i="1"/>
  <c r="YJ147" i="1" a="1"/>
  <c r="YJ147" i="1"/>
  <c r="YI147" i="1"/>
  <c r="YH148" i="1" a="1"/>
  <c r="YH148" i="1"/>
  <c r="YJ148" i="1" a="1"/>
  <c r="YJ148" i="1"/>
  <c r="YI148" i="1"/>
  <c r="YH149" i="1" a="1"/>
  <c r="YH149" i="1"/>
  <c r="YJ149" i="1" a="1"/>
  <c r="YJ149" i="1"/>
  <c r="YI149" i="1"/>
  <c r="YH150" i="1" a="1"/>
  <c r="YH150" i="1"/>
  <c r="YJ150" i="1" a="1"/>
  <c r="YJ150" i="1"/>
  <c r="YI150" i="1"/>
  <c r="BD26" i="4"/>
  <c r="AQ3" i="4" a="1"/>
  <c r="ZH2" i="1" a="1"/>
  <c r="ZH2" i="1"/>
  <c r="ZJ2" i="1" a="1"/>
  <c r="ZJ2" i="1"/>
  <c r="ZI2" i="1"/>
  <c r="ZH3" i="1" a="1"/>
  <c r="ZH3" i="1"/>
  <c r="ZJ3" i="1" a="1"/>
  <c r="ZJ3" i="1"/>
  <c r="ZI3" i="1"/>
  <c r="ZH4" i="1" a="1"/>
  <c r="ZH4" i="1"/>
  <c r="ZJ4" i="1" a="1"/>
  <c r="ZJ4" i="1"/>
  <c r="ZI4" i="1"/>
  <c r="ZH5" i="1" a="1"/>
  <c r="ZH5" i="1"/>
  <c r="ZJ5" i="1" a="1"/>
  <c r="ZJ5" i="1"/>
  <c r="ZI5" i="1"/>
  <c r="ZH6" i="1" a="1"/>
  <c r="ZH6" i="1"/>
  <c r="ZJ6" i="1" a="1"/>
  <c r="ZJ6" i="1"/>
  <c r="ZI6" i="1"/>
  <c r="ZH7" i="1" a="1"/>
  <c r="ZH7" i="1"/>
  <c r="ZJ7" i="1" a="1"/>
  <c r="ZJ7" i="1"/>
  <c r="ZI7" i="1"/>
  <c r="ZH8" i="1" a="1"/>
  <c r="ZH8" i="1"/>
  <c r="ZJ8" i="1" a="1"/>
  <c r="ZJ8" i="1"/>
  <c r="ZI8" i="1"/>
  <c r="ZH9" i="1" a="1"/>
  <c r="ZH9" i="1"/>
  <c r="ZJ9" i="1" a="1"/>
  <c r="ZJ9" i="1"/>
  <c r="ZI9" i="1"/>
  <c r="ZH10" i="1" a="1"/>
  <c r="ZH10" i="1"/>
  <c r="ZJ10" i="1" a="1"/>
  <c r="ZJ10" i="1"/>
  <c r="ZI10" i="1"/>
  <c r="ZH11" i="1" a="1"/>
  <c r="ZH11" i="1"/>
  <c r="ZJ11" i="1" a="1"/>
  <c r="ZJ11" i="1"/>
  <c r="ZI11" i="1"/>
  <c r="ZH12" i="1" a="1"/>
  <c r="ZH12" i="1"/>
  <c r="ZJ12" i="1" a="1"/>
  <c r="ZJ12" i="1"/>
  <c r="ZI12" i="1"/>
  <c r="ZH13" i="1" a="1"/>
  <c r="ZH13" i="1"/>
  <c r="ZJ13" i="1" a="1"/>
  <c r="ZJ13" i="1"/>
  <c r="ZI13" i="1"/>
  <c r="ZH14" i="1" a="1"/>
  <c r="ZH14" i="1"/>
  <c r="ZJ14" i="1" a="1"/>
  <c r="ZJ14" i="1"/>
  <c r="ZI14" i="1"/>
  <c r="ZH15" i="1" a="1"/>
  <c r="ZH15" i="1"/>
  <c r="ZJ15" i="1" a="1"/>
  <c r="ZJ15" i="1"/>
  <c r="ZI15" i="1"/>
  <c r="ZH16" i="1" a="1"/>
  <c r="ZH16" i="1"/>
  <c r="ZJ16" i="1" a="1"/>
  <c r="ZJ16" i="1"/>
  <c r="ZI16" i="1"/>
  <c r="ZH17" i="1" a="1"/>
  <c r="ZH17" i="1"/>
  <c r="ZJ17" i="1" a="1"/>
  <c r="ZJ17" i="1"/>
  <c r="ZI17" i="1"/>
  <c r="ZH18" i="1" a="1"/>
  <c r="ZH18" i="1"/>
  <c r="ZJ18" i="1" a="1"/>
  <c r="ZJ18" i="1"/>
  <c r="ZI18" i="1"/>
  <c r="ZH19" i="1" a="1"/>
  <c r="ZH19" i="1"/>
  <c r="ZJ19" i="1" a="1"/>
  <c r="ZJ19" i="1"/>
  <c r="ZI19" i="1"/>
  <c r="ZH20" i="1" a="1"/>
  <c r="ZH20" i="1"/>
  <c r="ZJ20" i="1" a="1"/>
  <c r="ZJ20" i="1"/>
  <c r="ZI20" i="1"/>
  <c r="ZH21" i="1" a="1"/>
  <c r="ZH21" i="1"/>
  <c r="ZJ21" i="1" a="1"/>
  <c r="ZJ21" i="1"/>
  <c r="ZI21" i="1"/>
  <c r="ZH22" i="1" a="1"/>
  <c r="ZH22" i="1"/>
  <c r="ZJ22" i="1" a="1"/>
  <c r="ZJ22" i="1"/>
  <c r="ZI22" i="1"/>
  <c r="ZH23" i="1" a="1"/>
  <c r="ZH23" i="1"/>
  <c r="ZJ23" i="1" a="1"/>
  <c r="ZJ23" i="1"/>
  <c r="ZI23" i="1"/>
  <c r="ZH24" i="1" a="1"/>
  <c r="ZH24" i="1"/>
  <c r="ZJ24" i="1" a="1"/>
  <c r="ZJ24" i="1"/>
  <c r="ZI24" i="1"/>
  <c r="ZH25" i="1" a="1"/>
  <c r="ZH25" i="1"/>
  <c r="ZJ25" i="1" a="1"/>
  <c r="ZJ25" i="1"/>
  <c r="ZI25" i="1"/>
  <c r="ZH26" i="1" a="1"/>
  <c r="ZH26" i="1"/>
  <c r="ZJ26" i="1" a="1"/>
  <c r="ZJ26" i="1"/>
  <c r="ZI26" i="1"/>
  <c r="ZH27" i="1" a="1"/>
  <c r="ZH27" i="1"/>
  <c r="ZJ27" i="1" a="1"/>
  <c r="ZJ27" i="1"/>
  <c r="ZI27" i="1"/>
  <c r="ZH28" i="1" a="1"/>
  <c r="ZH28" i="1"/>
  <c r="ZJ28" i="1" a="1"/>
  <c r="ZJ28" i="1"/>
  <c r="ZI28" i="1"/>
  <c r="ZH29" i="1" a="1"/>
  <c r="ZH29" i="1"/>
  <c r="ZJ29" i="1" a="1"/>
  <c r="ZJ29" i="1"/>
  <c r="ZI29" i="1"/>
  <c r="ZH30" i="1" a="1"/>
  <c r="ZH30" i="1"/>
  <c r="ZJ30" i="1" a="1"/>
  <c r="ZJ30" i="1"/>
  <c r="ZI30" i="1"/>
  <c r="ZH31" i="1" a="1"/>
  <c r="ZH31" i="1"/>
  <c r="ZJ31" i="1" a="1"/>
  <c r="ZJ31" i="1"/>
  <c r="ZI31" i="1"/>
  <c r="ZH32" i="1" a="1"/>
  <c r="ZH32" i="1"/>
  <c r="ZJ32" i="1" a="1"/>
  <c r="ZJ32" i="1"/>
  <c r="ZI32" i="1"/>
  <c r="ZH33" i="1" a="1"/>
  <c r="ZH33" i="1"/>
  <c r="ZJ33" i="1" a="1"/>
  <c r="ZJ33" i="1"/>
  <c r="ZI33" i="1"/>
  <c r="ZH34" i="1" a="1"/>
  <c r="ZH34" i="1"/>
  <c r="ZJ34" i="1" a="1"/>
  <c r="ZJ34" i="1"/>
  <c r="ZI34" i="1"/>
  <c r="ZH35" i="1" a="1"/>
  <c r="ZH35" i="1"/>
  <c r="ZJ35" i="1" a="1"/>
  <c r="ZJ35" i="1"/>
  <c r="ZI35" i="1"/>
  <c r="ZH36" i="1" a="1"/>
  <c r="ZH36" i="1"/>
  <c r="ZJ36" i="1" a="1"/>
  <c r="ZJ36" i="1"/>
  <c r="ZI36" i="1"/>
  <c r="ZH37" i="1" a="1"/>
  <c r="ZH37" i="1"/>
  <c r="ZJ37" i="1" a="1"/>
  <c r="ZJ37" i="1"/>
  <c r="ZI37" i="1"/>
  <c r="ZH38" i="1" a="1"/>
  <c r="ZH38" i="1"/>
  <c r="ZJ38" i="1" a="1"/>
  <c r="ZJ38" i="1"/>
  <c r="ZI38" i="1"/>
  <c r="ZH39" i="1" a="1"/>
  <c r="ZH39" i="1"/>
  <c r="ZJ39" i="1" a="1"/>
  <c r="ZJ39" i="1"/>
  <c r="ZI39" i="1"/>
  <c r="ZH40" i="1" a="1"/>
  <c r="ZH40" i="1"/>
  <c r="ZJ40" i="1" a="1"/>
  <c r="ZJ40" i="1"/>
  <c r="ZI40" i="1"/>
  <c r="ZH41" i="1" a="1"/>
  <c r="ZH41" i="1"/>
  <c r="ZJ41" i="1" a="1"/>
  <c r="ZJ41" i="1"/>
  <c r="ZI41" i="1"/>
  <c r="ZH42" i="1" a="1"/>
  <c r="ZH42" i="1"/>
  <c r="ZJ42" i="1" a="1"/>
  <c r="ZJ42" i="1"/>
  <c r="ZI42" i="1"/>
  <c r="ZH43" i="1" a="1"/>
  <c r="ZH43" i="1"/>
  <c r="ZJ43" i="1" a="1"/>
  <c r="ZJ43" i="1"/>
  <c r="ZI43" i="1"/>
  <c r="ZH44" i="1" a="1"/>
  <c r="ZH44" i="1"/>
  <c r="ZJ44" i="1" a="1"/>
  <c r="ZJ44" i="1"/>
  <c r="WI1" i="1"/>
  <c r="XI1" i="1"/>
  <c r="YI1" i="1"/>
  <c r="ZI1" i="1"/>
  <c r="ZI44" i="1"/>
  <c r="ZH45" i="1" a="1"/>
  <c r="ZH45" i="1"/>
  <c r="ZJ45" i="1" a="1"/>
  <c r="ZJ45" i="1"/>
  <c r="ZI45" i="1"/>
  <c r="ZH46" i="1" a="1"/>
  <c r="ZH46" i="1"/>
  <c r="ZJ46" i="1" a="1"/>
  <c r="ZJ46" i="1"/>
  <c r="ZI46" i="1"/>
  <c r="ZH47" i="1" a="1"/>
  <c r="ZH47" i="1"/>
  <c r="ZJ47" i="1" a="1"/>
  <c r="ZJ47" i="1"/>
  <c r="ZI47" i="1"/>
  <c r="ZH48" i="1" a="1"/>
  <c r="ZH48" i="1"/>
  <c r="ZJ48" i="1" a="1"/>
  <c r="ZJ48" i="1"/>
  <c r="ZI48" i="1"/>
  <c r="ZH49" i="1" a="1"/>
  <c r="ZH49" i="1"/>
  <c r="ZJ49" i="1" a="1"/>
  <c r="ZJ49" i="1"/>
  <c r="ZI49" i="1"/>
  <c r="ZH50" i="1" a="1"/>
  <c r="ZH50" i="1"/>
  <c r="ZJ50" i="1" a="1"/>
  <c r="ZJ50" i="1"/>
  <c r="ZI50" i="1"/>
  <c r="ZH51" i="1" a="1"/>
  <c r="ZH51" i="1"/>
  <c r="ZJ51" i="1" a="1"/>
  <c r="ZJ51" i="1"/>
  <c r="ZI51" i="1"/>
  <c r="ZH52" i="1" a="1"/>
  <c r="ZH52" i="1"/>
  <c r="ZJ52" i="1" a="1"/>
  <c r="ZJ52" i="1"/>
  <c r="ZI52" i="1"/>
  <c r="ZH53" i="1" a="1"/>
  <c r="ZH53" i="1"/>
  <c r="ZJ53" i="1" a="1"/>
  <c r="ZJ53" i="1"/>
  <c r="ZI53" i="1"/>
  <c r="ZH54" i="1" a="1"/>
  <c r="ZH54" i="1"/>
  <c r="ZJ54" i="1" a="1"/>
  <c r="ZJ54" i="1"/>
  <c r="ZI54" i="1"/>
  <c r="ZH55" i="1" a="1"/>
  <c r="ZH55" i="1"/>
  <c r="ZJ55" i="1" a="1"/>
  <c r="ZJ55" i="1"/>
  <c r="ZI55" i="1"/>
  <c r="ZH56" i="1" a="1"/>
  <c r="ZH56" i="1"/>
  <c r="ZJ56" i="1" a="1"/>
  <c r="ZJ56" i="1"/>
  <c r="ZI56" i="1"/>
  <c r="ZH57" i="1" a="1"/>
  <c r="ZH57" i="1"/>
  <c r="ZJ57" i="1" a="1"/>
  <c r="ZJ57" i="1"/>
  <c r="ZI57" i="1"/>
  <c r="ZH58" i="1" a="1"/>
  <c r="ZH58" i="1"/>
  <c r="ZJ58" i="1" a="1"/>
  <c r="ZJ58" i="1"/>
  <c r="ZI58" i="1"/>
  <c r="ZH59" i="1" a="1"/>
  <c r="ZH59" i="1"/>
  <c r="ZJ59" i="1" a="1"/>
  <c r="ZJ59" i="1"/>
  <c r="ZI59" i="1"/>
  <c r="ZH60" i="1" a="1"/>
  <c r="ZH60" i="1"/>
  <c r="ZJ60" i="1" a="1"/>
  <c r="ZJ60" i="1"/>
  <c r="ZI60" i="1"/>
  <c r="ZH61" i="1" a="1"/>
  <c r="ZH61" i="1"/>
  <c r="ZJ61" i="1" a="1"/>
  <c r="ZJ61" i="1"/>
  <c r="ZI61" i="1"/>
  <c r="ZH62" i="1" a="1"/>
  <c r="ZH62" i="1"/>
  <c r="ZJ62" i="1" a="1"/>
  <c r="ZJ62" i="1"/>
  <c r="ZI62" i="1"/>
  <c r="ZH63" i="1" a="1"/>
  <c r="ZH63" i="1"/>
  <c r="ZJ63" i="1" a="1"/>
  <c r="ZJ63" i="1"/>
  <c r="ZI63" i="1"/>
  <c r="ZH64" i="1" a="1"/>
  <c r="ZH64" i="1"/>
  <c r="ZJ64" i="1" a="1"/>
  <c r="ZJ64" i="1"/>
  <c r="ZI64" i="1"/>
  <c r="ZH65" i="1" a="1"/>
  <c r="ZH65" i="1"/>
  <c r="ZJ65" i="1" a="1"/>
  <c r="ZJ65" i="1"/>
  <c r="ZI65" i="1"/>
  <c r="ZH66" i="1" a="1"/>
  <c r="ZH66" i="1"/>
  <c r="ZJ66" i="1" a="1"/>
  <c r="ZJ66" i="1"/>
  <c r="ZI66" i="1"/>
  <c r="ZH67" i="1" a="1"/>
  <c r="ZH67" i="1"/>
  <c r="ZJ67" i="1" a="1"/>
  <c r="ZJ67" i="1"/>
  <c r="ZI67" i="1"/>
  <c r="ZH68" i="1" a="1"/>
  <c r="ZH68" i="1"/>
  <c r="ZJ68" i="1" a="1"/>
  <c r="ZJ68" i="1"/>
  <c r="ZI68" i="1"/>
  <c r="ZH69" i="1" a="1"/>
  <c r="ZH69" i="1"/>
  <c r="ZJ69" i="1" a="1"/>
  <c r="ZJ69" i="1"/>
  <c r="ZI69" i="1"/>
  <c r="ZH70" i="1" a="1"/>
  <c r="ZH70" i="1"/>
  <c r="ZJ70" i="1" a="1"/>
  <c r="ZJ70" i="1"/>
  <c r="ZI70" i="1"/>
  <c r="ZH71" i="1" a="1"/>
  <c r="ZH71" i="1"/>
  <c r="ZJ71" i="1" a="1"/>
  <c r="ZJ71" i="1"/>
  <c r="ZI71" i="1"/>
  <c r="ZH72" i="1" a="1"/>
  <c r="ZH72" i="1"/>
  <c r="ZJ72" i="1" a="1"/>
  <c r="ZJ72" i="1"/>
  <c r="ZI72" i="1"/>
  <c r="ZH73" i="1" a="1"/>
  <c r="ZH73" i="1"/>
  <c r="ZJ73" i="1" a="1"/>
  <c r="ZJ73" i="1"/>
  <c r="ZI73" i="1"/>
  <c r="ZH74" i="1" a="1"/>
  <c r="ZH74" i="1"/>
  <c r="ZJ74" i="1" a="1"/>
  <c r="ZJ74" i="1"/>
  <c r="ZI74" i="1"/>
  <c r="ZH75" i="1" a="1"/>
  <c r="ZH75" i="1"/>
  <c r="ZJ75" i="1" a="1"/>
  <c r="ZJ75" i="1"/>
  <c r="ZI75" i="1"/>
  <c r="ZH76" i="1" a="1"/>
  <c r="ZH76" i="1"/>
  <c r="ZJ76" i="1" a="1"/>
  <c r="ZJ76" i="1"/>
  <c r="ZI76" i="1"/>
  <c r="ZH77" i="1" a="1"/>
  <c r="ZH77" i="1"/>
  <c r="ZJ77" i="1" a="1"/>
  <c r="ZJ77" i="1"/>
  <c r="ZI77" i="1"/>
  <c r="ZH78" i="1" a="1"/>
  <c r="ZH78" i="1"/>
  <c r="ZJ78" i="1" a="1"/>
  <c r="ZJ78" i="1"/>
  <c r="ZI78" i="1"/>
  <c r="ZH79" i="1" a="1"/>
  <c r="ZH79" i="1"/>
  <c r="ZJ79" i="1" a="1"/>
  <c r="ZJ79" i="1"/>
  <c r="ZI79" i="1"/>
  <c r="ZH80" i="1" a="1"/>
  <c r="ZH80" i="1"/>
  <c r="ZJ80" i="1" a="1"/>
  <c r="ZJ80" i="1"/>
  <c r="ZI80" i="1"/>
  <c r="ZH81" i="1" a="1"/>
  <c r="ZH81" i="1"/>
  <c r="ZJ81" i="1" a="1"/>
  <c r="ZJ81" i="1"/>
  <c r="ZI81" i="1"/>
  <c r="ZH82" i="1" a="1"/>
  <c r="ZH82" i="1"/>
  <c r="ZJ82" i="1" a="1"/>
  <c r="ZJ82" i="1"/>
  <c r="ZI82" i="1"/>
  <c r="ZH83" i="1" a="1"/>
  <c r="ZH83" i="1"/>
  <c r="ZJ83" i="1" a="1"/>
  <c r="ZJ83" i="1"/>
  <c r="ZI83" i="1"/>
  <c r="ZH84" i="1" a="1"/>
  <c r="ZH84" i="1"/>
  <c r="ZJ84" i="1" a="1"/>
  <c r="ZJ84" i="1"/>
  <c r="ZI84" i="1"/>
  <c r="ZH85" i="1" a="1"/>
  <c r="ZH85" i="1"/>
  <c r="ZJ85" i="1" a="1"/>
  <c r="ZJ85" i="1"/>
  <c r="ZI85" i="1"/>
  <c r="ZH86" i="1" a="1"/>
  <c r="ZH86" i="1"/>
  <c r="ZJ86" i="1" a="1"/>
  <c r="ZJ86" i="1"/>
  <c r="ZI86" i="1"/>
  <c r="ZH87" i="1" a="1"/>
  <c r="ZH87" i="1"/>
  <c r="ZJ87" i="1" a="1"/>
  <c r="ZJ87" i="1"/>
  <c r="ZI87" i="1"/>
  <c r="ZH88" i="1" a="1"/>
  <c r="ZH88" i="1"/>
  <c r="ZJ88" i="1" a="1"/>
  <c r="ZJ88" i="1"/>
  <c r="ZI88" i="1"/>
  <c r="ZH89" i="1" a="1"/>
  <c r="ZH89" i="1"/>
  <c r="ZJ89" i="1" a="1"/>
  <c r="ZJ89" i="1"/>
  <c r="ZI89" i="1"/>
  <c r="ZH90" i="1" a="1"/>
  <c r="ZH90" i="1"/>
  <c r="ZJ90" i="1" a="1"/>
  <c r="ZJ90" i="1"/>
  <c r="ZI90" i="1"/>
  <c r="ZH91" i="1" a="1"/>
  <c r="ZH91" i="1"/>
  <c r="ZJ91" i="1" a="1"/>
  <c r="ZJ91" i="1"/>
  <c r="ZI91" i="1"/>
  <c r="ZH92" i="1" a="1"/>
  <c r="ZH92" i="1"/>
  <c r="ZJ92" i="1" a="1"/>
  <c r="ZJ92" i="1"/>
  <c r="ZI92" i="1"/>
  <c r="ZH93" i="1" a="1"/>
  <c r="ZH93" i="1"/>
  <c r="ZJ93" i="1" a="1"/>
  <c r="ZJ93" i="1"/>
  <c r="ZI93" i="1"/>
  <c r="ZH94" i="1" a="1"/>
  <c r="ZH94" i="1"/>
  <c r="ZJ94" i="1" a="1"/>
  <c r="ZJ94" i="1"/>
  <c r="ZI94" i="1"/>
  <c r="ZH95" i="1" a="1"/>
  <c r="ZH95" i="1"/>
  <c r="ZJ95" i="1" a="1"/>
  <c r="ZJ95" i="1"/>
  <c r="ZI95" i="1"/>
  <c r="ZH96" i="1" a="1"/>
  <c r="ZH96" i="1"/>
  <c r="ZJ96" i="1" a="1"/>
  <c r="ZJ96" i="1"/>
  <c r="ZI96" i="1"/>
  <c r="ZH97" i="1" a="1"/>
  <c r="ZH97" i="1"/>
  <c r="ZJ97" i="1" a="1"/>
  <c r="ZJ97" i="1"/>
  <c r="ZI97" i="1"/>
  <c r="ZH98" i="1" a="1"/>
  <c r="ZH98" i="1"/>
  <c r="ZJ98" i="1" a="1"/>
  <c r="ZJ98" i="1"/>
  <c r="ZI98" i="1"/>
  <c r="ZH99" i="1" a="1"/>
  <c r="ZH99" i="1"/>
  <c r="ZJ99" i="1" a="1"/>
  <c r="ZJ99" i="1"/>
  <c r="ZI99" i="1"/>
  <c r="ZH100" i="1" a="1"/>
  <c r="ZH100" i="1"/>
  <c r="ZJ100" i="1" a="1"/>
  <c r="ZJ100" i="1"/>
  <c r="ZI100" i="1"/>
  <c r="ZH101" i="1" a="1"/>
  <c r="ZH101" i="1"/>
  <c r="ZJ101" i="1" a="1"/>
  <c r="ZJ101" i="1"/>
  <c r="ZI101" i="1"/>
  <c r="ZH102" i="1" a="1"/>
  <c r="ZH102" i="1"/>
  <c r="ZJ102" i="1" a="1"/>
  <c r="ZJ102" i="1"/>
  <c r="ZI102" i="1"/>
  <c r="ZH103" i="1" a="1"/>
  <c r="ZH103" i="1"/>
  <c r="ZJ103" i="1" a="1"/>
  <c r="ZJ103" i="1"/>
  <c r="ZI103" i="1"/>
  <c r="ZH104" i="1" a="1"/>
  <c r="ZH104" i="1"/>
  <c r="ZJ104" i="1" a="1"/>
  <c r="ZJ104" i="1"/>
  <c r="ZI104" i="1"/>
  <c r="ZH105" i="1" a="1"/>
  <c r="ZH105" i="1"/>
  <c r="ZJ105" i="1" a="1"/>
  <c r="ZJ105" i="1"/>
  <c r="ZI105" i="1"/>
  <c r="ZH106" i="1" a="1"/>
  <c r="ZH106" i="1"/>
  <c r="ZJ106" i="1" a="1"/>
  <c r="ZJ106" i="1"/>
  <c r="ZI106" i="1"/>
  <c r="ZH107" i="1" a="1"/>
  <c r="ZH107" i="1"/>
  <c r="ZJ107" i="1" a="1"/>
  <c r="ZJ107" i="1"/>
  <c r="ZI107" i="1"/>
  <c r="ZH108" i="1" a="1"/>
  <c r="ZH108" i="1"/>
  <c r="ZJ108" i="1" a="1"/>
  <c r="ZJ108" i="1"/>
  <c r="ZI108" i="1"/>
  <c r="ZH109" i="1" a="1"/>
  <c r="ZH109" i="1"/>
  <c r="ZJ109" i="1" a="1"/>
  <c r="ZJ109" i="1"/>
  <c r="ZI109" i="1"/>
  <c r="ZH110" i="1" a="1"/>
  <c r="ZH110" i="1"/>
  <c r="ZJ110" i="1" a="1"/>
  <c r="ZJ110" i="1"/>
  <c r="ZI110" i="1"/>
  <c r="ZH111" i="1" a="1"/>
  <c r="ZH111" i="1"/>
  <c r="ZJ111" i="1" a="1"/>
  <c r="ZJ111" i="1"/>
  <c r="ZI111" i="1"/>
  <c r="ZH112" i="1" a="1"/>
  <c r="ZH112" i="1"/>
  <c r="ZJ112" i="1" a="1"/>
  <c r="ZJ112" i="1"/>
  <c r="ZI112" i="1"/>
  <c r="ZH113" i="1" a="1"/>
  <c r="ZH113" i="1"/>
  <c r="ZJ113" i="1" a="1"/>
  <c r="ZJ113" i="1"/>
  <c r="ZI113" i="1"/>
  <c r="ZH114" i="1" a="1"/>
  <c r="ZH114" i="1"/>
  <c r="ZJ114" i="1" a="1"/>
  <c r="ZJ114" i="1"/>
  <c r="ZI114" i="1"/>
  <c r="ZH115" i="1" a="1"/>
  <c r="ZH115" i="1"/>
  <c r="ZJ115" i="1" a="1"/>
  <c r="ZJ115" i="1"/>
  <c r="ZI115" i="1"/>
  <c r="ZH116" i="1" a="1"/>
  <c r="ZH116" i="1"/>
  <c r="ZJ116" i="1" a="1"/>
  <c r="ZJ116" i="1"/>
  <c r="ZI116" i="1"/>
  <c r="ZH117" i="1" a="1"/>
  <c r="ZH117" i="1"/>
  <c r="ZJ117" i="1" a="1"/>
  <c r="ZJ117" i="1"/>
  <c r="ZI117" i="1"/>
  <c r="ZH118" i="1" a="1"/>
  <c r="ZH118" i="1"/>
  <c r="ZJ118" i="1" a="1"/>
  <c r="ZJ118" i="1"/>
  <c r="ZI118" i="1"/>
  <c r="ZH119" i="1" a="1"/>
  <c r="ZH119" i="1"/>
  <c r="ZJ119" i="1" a="1"/>
  <c r="ZJ119" i="1"/>
  <c r="ZI119" i="1"/>
  <c r="ZH120" i="1" a="1"/>
  <c r="ZH120" i="1"/>
  <c r="ZJ120" i="1" a="1"/>
  <c r="ZJ120" i="1"/>
  <c r="ZI120" i="1"/>
  <c r="ZH121" i="1" a="1"/>
  <c r="ZH121" i="1"/>
  <c r="ZJ121" i="1" a="1"/>
  <c r="ZJ121" i="1"/>
  <c r="ZI121" i="1"/>
  <c r="ZH122" i="1" a="1"/>
  <c r="ZH122" i="1"/>
  <c r="ZJ122" i="1" a="1"/>
  <c r="ZJ122" i="1"/>
  <c r="ZI122" i="1"/>
  <c r="ZH123" i="1" a="1"/>
  <c r="ZH123" i="1"/>
  <c r="ZJ123" i="1" a="1"/>
  <c r="ZJ123" i="1"/>
  <c r="ZI123" i="1"/>
  <c r="ZH124" i="1" a="1"/>
  <c r="ZH124" i="1"/>
  <c r="ZJ124" i="1" a="1"/>
  <c r="ZJ124" i="1"/>
  <c r="ZI124" i="1"/>
  <c r="ZH125" i="1" a="1"/>
  <c r="ZH125" i="1"/>
  <c r="ZJ125" i="1" a="1"/>
  <c r="ZJ125" i="1"/>
  <c r="ZI125" i="1"/>
  <c r="ZH126" i="1" a="1"/>
  <c r="ZH126" i="1"/>
  <c r="ZJ126" i="1" a="1"/>
  <c r="ZJ126" i="1"/>
  <c r="ZI126" i="1"/>
  <c r="ZH127" i="1" a="1"/>
  <c r="ZH127" i="1"/>
  <c r="ZJ127" i="1" a="1"/>
  <c r="ZJ127" i="1"/>
  <c r="ZI127" i="1"/>
  <c r="ZH128" i="1" a="1"/>
  <c r="ZH128" i="1"/>
  <c r="ZJ128" i="1" a="1"/>
  <c r="ZJ128" i="1"/>
  <c r="ZI128" i="1"/>
  <c r="ZH129" i="1" a="1"/>
  <c r="ZH129" i="1"/>
  <c r="ZJ129" i="1" a="1"/>
  <c r="ZJ129" i="1"/>
  <c r="ZI129" i="1"/>
  <c r="ZH130" i="1" a="1"/>
  <c r="ZH130" i="1"/>
  <c r="ZJ130" i="1" a="1"/>
  <c r="ZJ130" i="1"/>
  <c r="ZI130" i="1"/>
  <c r="ZH131" i="1" a="1"/>
  <c r="ZH131" i="1"/>
  <c r="ZJ131" i="1" a="1"/>
  <c r="ZJ131" i="1"/>
  <c r="ZI131" i="1"/>
  <c r="ZH132" i="1" a="1"/>
  <c r="ZH132" i="1"/>
  <c r="ZJ132" i="1" a="1"/>
  <c r="ZJ132" i="1"/>
  <c r="ZI132" i="1"/>
  <c r="ZH133" i="1" a="1"/>
  <c r="ZH133" i="1"/>
  <c r="ZJ133" i="1" a="1"/>
  <c r="ZJ133" i="1"/>
  <c r="ZI133" i="1"/>
  <c r="ZH134" i="1" a="1"/>
  <c r="ZH134" i="1"/>
  <c r="ZJ134" i="1" a="1"/>
  <c r="ZJ134" i="1"/>
  <c r="ZI134" i="1"/>
  <c r="ZH135" i="1" a="1"/>
  <c r="ZH135" i="1"/>
  <c r="ZJ135" i="1" a="1"/>
  <c r="ZJ135" i="1"/>
  <c r="ZI135" i="1"/>
  <c r="ZH136" i="1" a="1"/>
  <c r="ZH136" i="1"/>
  <c r="ZJ136" i="1" a="1"/>
  <c r="ZJ136" i="1"/>
  <c r="ZI136" i="1"/>
  <c r="ZH137" i="1" a="1"/>
  <c r="ZH137" i="1"/>
  <c r="ZJ137" i="1" a="1"/>
  <c r="ZJ137" i="1"/>
  <c r="ZI137" i="1"/>
  <c r="ZH138" i="1" a="1"/>
  <c r="ZH138" i="1"/>
  <c r="ZJ138" i="1" a="1"/>
  <c r="ZJ138" i="1"/>
  <c r="ZI138" i="1"/>
  <c r="ZH139" i="1" a="1"/>
  <c r="ZH139" i="1"/>
  <c r="ZJ139" i="1" a="1"/>
  <c r="ZJ139" i="1"/>
  <c r="ZI139" i="1"/>
  <c r="ZH140" i="1" a="1"/>
  <c r="ZH140" i="1"/>
  <c r="ZJ140" i="1" a="1"/>
  <c r="ZJ140" i="1"/>
  <c r="ZI140" i="1"/>
  <c r="ZH141" i="1" a="1"/>
  <c r="ZH141" i="1"/>
  <c r="ZJ141" i="1" a="1"/>
  <c r="ZJ141" i="1"/>
  <c r="ZI141" i="1"/>
  <c r="ZH142" i="1" a="1"/>
  <c r="ZH142" i="1"/>
  <c r="ZJ142" i="1" a="1"/>
  <c r="ZJ142" i="1"/>
  <c r="ZI142" i="1"/>
  <c r="ZH143" i="1" a="1"/>
  <c r="ZH143" i="1"/>
  <c r="ZJ143" i="1" a="1"/>
  <c r="ZJ143" i="1"/>
  <c r="ZI143" i="1"/>
  <c r="ZH144" i="1" a="1"/>
  <c r="ZH144" i="1"/>
  <c r="ZJ144" i="1" a="1"/>
  <c r="ZJ144" i="1"/>
  <c r="ZI144" i="1"/>
  <c r="ZH145" i="1" a="1"/>
  <c r="ZH145" i="1"/>
  <c r="ZJ145" i="1" a="1"/>
  <c r="ZJ145" i="1"/>
  <c r="ZI145" i="1"/>
  <c r="ZH146" i="1" a="1"/>
  <c r="ZH146" i="1"/>
  <c r="ZJ146" i="1" a="1"/>
  <c r="ZJ146" i="1"/>
  <c r="ZI146" i="1"/>
  <c r="ZH147" i="1" a="1"/>
  <c r="ZH147" i="1"/>
  <c r="ZJ147" i="1" a="1"/>
  <c r="ZJ147" i="1"/>
  <c r="ZI147" i="1"/>
  <c r="ZH148" i="1" a="1"/>
  <c r="ZH148" i="1"/>
  <c r="ZJ148" i="1" a="1"/>
  <c r="ZJ148" i="1"/>
  <c r="ZI148" i="1"/>
  <c r="ZH149" i="1" a="1"/>
  <c r="ZH149" i="1"/>
  <c r="ZJ149" i="1" a="1"/>
  <c r="ZJ149" i="1"/>
  <c r="ZI149" i="1"/>
  <c r="ZH150" i="1" a="1"/>
  <c r="ZH150" i="1"/>
  <c r="ZJ150" i="1" a="1"/>
  <c r="ZJ150" i="1"/>
  <c r="ZI150" i="1"/>
  <c r="BD27" i="4"/>
  <c r="BC27" i="4"/>
  <c r="AR3" i="4" a="1"/>
  <c r="AAH2" i="1" a="1"/>
  <c r="AAH2" i="1"/>
  <c r="AAJ2" i="1" a="1"/>
  <c r="AAJ2" i="1"/>
  <c r="AAI2" i="1"/>
  <c r="AAH3" i="1" a="1"/>
  <c r="AAH3" i="1"/>
  <c r="AAJ3" i="1" a="1"/>
  <c r="AAJ3" i="1"/>
  <c r="AAI3" i="1"/>
  <c r="AAH4" i="1" a="1"/>
  <c r="AAH4" i="1"/>
  <c r="AAJ4" i="1" a="1"/>
  <c r="AAJ4" i="1"/>
  <c r="AAI4" i="1"/>
  <c r="AAH5" i="1" a="1"/>
  <c r="AAH5" i="1"/>
  <c r="AAJ5" i="1" a="1"/>
  <c r="AAJ5" i="1"/>
  <c r="AAI5" i="1"/>
  <c r="AAH6" i="1" a="1"/>
  <c r="AAH6" i="1"/>
  <c r="AAJ6" i="1" a="1"/>
  <c r="AAJ6" i="1"/>
  <c r="AAI6" i="1"/>
  <c r="AAH7" i="1" a="1"/>
  <c r="AAH7" i="1"/>
  <c r="AAJ7" i="1" a="1"/>
  <c r="AAJ7" i="1"/>
  <c r="AAI7" i="1"/>
  <c r="AAH8" i="1" a="1"/>
  <c r="AAH8" i="1"/>
  <c r="AAJ8" i="1" a="1"/>
  <c r="AAJ8" i="1"/>
  <c r="AAI8" i="1"/>
  <c r="AAH9" i="1" a="1"/>
  <c r="AAH9" i="1"/>
  <c r="AAJ9" i="1" a="1"/>
  <c r="AAJ9" i="1"/>
  <c r="AAI9" i="1"/>
  <c r="AAH10" i="1" a="1"/>
  <c r="AAH10" i="1"/>
  <c r="AAJ10" i="1" a="1"/>
  <c r="AAJ10" i="1"/>
  <c r="AAI10" i="1"/>
  <c r="AAH11" i="1" a="1"/>
  <c r="AAH11" i="1"/>
  <c r="AAJ11" i="1" a="1"/>
  <c r="AAJ11" i="1"/>
  <c r="AAI11" i="1"/>
  <c r="AAH12" i="1" a="1"/>
  <c r="AAH12" i="1"/>
  <c r="AAJ12" i="1" a="1"/>
  <c r="AAJ12" i="1"/>
  <c r="AAI12" i="1"/>
  <c r="AAH13" i="1" a="1"/>
  <c r="AAH13" i="1"/>
  <c r="AAJ13" i="1" a="1"/>
  <c r="AAJ13" i="1"/>
  <c r="AAI13" i="1"/>
  <c r="AAH14" i="1" a="1"/>
  <c r="AAH14" i="1"/>
  <c r="AAJ14" i="1" a="1"/>
  <c r="AAJ14" i="1"/>
  <c r="AAI14" i="1"/>
  <c r="AAH15" i="1" a="1"/>
  <c r="AAH15" i="1"/>
  <c r="AAJ15" i="1" a="1"/>
  <c r="AAJ15" i="1"/>
  <c r="AAI15" i="1"/>
  <c r="AAH16" i="1" a="1"/>
  <c r="AAH16" i="1"/>
  <c r="AAJ16" i="1" a="1"/>
  <c r="AAJ16" i="1"/>
  <c r="AAI16" i="1"/>
  <c r="AAH17" i="1" a="1"/>
  <c r="AAH17" i="1"/>
  <c r="AAJ17" i="1" a="1"/>
  <c r="AAJ17" i="1"/>
  <c r="AAI17" i="1"/>
  <c r="AAH18" i="1" a="1"/>
  <c r="AAH18" i="1"/>
  <c r="AAJ18" i="1" a="1"/>
  <c r="AAJ18" i="1"/>
  <c r="AAI18" i="1"/>
  <c r="AAH19" i="1" a="1"/>
  <c r="AAH19" i="1"/>
  <c r="AAJ19" i="1" a="1"/>
  <c r="AAJ19" i="1"/>
  <c r="AAI19" i="1"/>
  <c r="AAH20" i="1" a="1"/>
  <c r="AAH20" i="1"/>
  <c r="AAJ20" i="1" a="1"/>
  <c r="AAJ20" i="1"/>
  <c r="AAI20" i="1"/>
  <c r="AAH21" i="1" a="1"/>
  <c r="AAH21" i="1"/>
  <c r="AAJ21" i="1" a="1"/>
  <c r="AAJ21" i="1"/>
  <c r="AAI21" i="1"/>
  <c r="AAH22" i="1" a="1"/>
  <c r="AAH22" i="1"/>
  <c r="AAJ22" i="1" a="1"/>
  <c r="AAJ22" i="1"/>
  <c r="AAI22" i="1"/>
  <c r="AAH23" i="1" a="1"/>
  <c r="AAH23" i="1"/>
  <c r="AAJ23" i="1" a="1"/>
  <c r="AAJ23" i="1"/>
  <c r="AAI23" i="1"/>
  <c r="AAH24" i="1" a="1"/>
  <c r="AAH24" i="1"/>
  <c r="AAJ24" i="1" a="1"/>
  <c r="AAJ24" i="1"/>
  <c r="AAI24" i="1"/>
  <c r="AAH25" i="1" a="1"/>
  <c r="AAH25" i="1"/>
  <c r="AAJ25" i="1" a="1"/>
  <c r="AAJ25" i="1"/>
  <c r="AAI25" i="1"/>
  <c r="AAH26" i="1" a="1"/>
  <c r="AAH26" i="1"/>
  <c r="AAJ26" i="1" a="1"/>
  <c r="AAJ26" i="1"/>
  <c r="AAI26" i="1"/>
  <c r="AAH27" i="1" a="1"/>
  <c r="AAH27" i="1"/>
  <c r="AAJ27" i="1" a="1"/>
  <c r="AAJ27" i="1"/>
  <c r="AAI27" i="1"/>
  <c r="AAH28" i="1" a="1"/>
  <c r="AAH28" i="1"/>
  <c r="AAJ28" i="1" a="1"/>
  <c r="AAJ28" i="1"/>
  <c r="AAI28" i="1"/>
  <c r="AAH29" i="1" a="1"/>
  <c r="AAH29" i="1"/>
  <c r="AAJ29" i="1" a="1"/>
  <c r="AAJ29" i="1"/>
  <c r="AAI29" i="1"/>
  <c r="AAH30" i="1" a="1"/>
  <c r="AAH30" i="1"/>
  <c r="AAJ30" i="1" a="1"/>
  <c r="AAJ30" i="1"/>
  <c r="AAI30" i="1"/>
  <c r="AAH31" i="1" a="1"/>
  <c r="AAH31" i="1"/>
  <c r="AAJ31" i="1" a="1"/>
  <c r="AAJ31" i="1"/>
  <c r="AAI31" i="1"/>
  <c r="AAH32" i="1" a="1"/>
  <c r="AAH32" i="1"/>
  <c r="AAJ32" i="1" a="1"/>
  <c r="AAJ32" i="1"/>
  <c r="AAI32" i="1"/>
  <c r="AAH33" i="1" a="1"/>
  <c r="AAH33" i="1"/>
  <c r="AAJ33" i="1" a="1"/>
  <c r="AAJ33" i="1"/>
  <c r="AAI33" i="1"/>
  <c r="AAH34" i="1" a="1"/>
  <c r="AAH34" i="1"/>
  <c r="AAJ34" i="1" a="1"/>
  <c r="AAJ34" i="1"/>
  <c r="AAI34" i="1"/>
  <c r="AAH35" i="1" a="1"/>
  <c r="AAH35" i="1"/>
  <c r="AAJ35" i="1" a="1"/>
  <c r="AAJ35" i="1"/>
  <c r="AAI35" i="1"/>
  <c r="AAH36" i="1" a="1"/>
  <c r="AAH36" i="1"/>
  <c r="AAJ36" i="1" a="1"/>
  <c r="AAJ36" i="1"/>
  <c r="AAI36" i="1"/>
  <c r="AAH37" i="1" a="1"/>
  <c r="AAH37" i="1"/>
  <c r="AAJ37" i="1" a="1"/>
  <c r="AAJ37" i="1"/>
  <c r="AAI37" i="1"/>
  <c r="AAH38" i="1" a="1"/>
  <c r="AAH38" i="1"/>
  <c r="AAJ38" i="1" a="1"/>
  <c r="AAJ38" i="1"/>
  <c r="AAI38" i="1"/>
  <c r="AAH39" i="1" a="1"/>
  <c r="AAH39" i="1"/>
  <c r="AAJ39" i="1" a="1"/>
  <c r="AAJ39" i="1"/>
  <c r="AAI39" i="1"/>
  <c r="AAH40" i="1" a="1"/>
  <c r="AAH40" i="1"/>
  <c r="AAJ40" i="1" a="1"/>
  <c r="AAJ40" i="1"/>
  <c r="AAI40" i="1"/>
  <c r="AAH41" i="1" a="1"/>
  <c r="AAH41" i="1"/>
  <c r="AAJ41" i="1" a="1"/>
  <c r="AAJ41" i="1"/>
  <c r="AAI41" i="1"/>
  <c r="AAH42" i="1" a="1"/>
  <c r="AAH42" i="1"/>
  <c r="AAJ42" i="1" a="1"/>
  <c r="AAJ42" i="1"/>
  <c r="AAI42" i="1"/>
  <c r="AAH43" i="1" a="1"/>
  <c r="AAH43" i="1"/>
  <c r="AAJ43" i="1" a="1"/>
  <c r="AAJ43" i="1"/>
  <c r="AAI43" i="1"/>
  <c r="AAH44" i="1" a="1"/>
  <c r="AAH44" i="1"/>
  <c r="AAJ44" i="1" a="1"/>
  <c r="AAJ44" i="1"/>
  <c r="AAI44" i="1"/>
  <c r="AAH45" i="1" a="1"/>
  <c r="AAH45" i="1"/>
  <c r="AAJ45" i="1" a="1"/>
  <c r="AAJ45" i="1"/>
  <c r="AAI45" i="1"/>
  <c r="AAH46" i="1" a="1"/>
  <c r="AAH46" i="1"/>
  <c r="AAJ46" i="1" a="1"/>
  <c r="AAJ46" i="1"/>
  <c r="AAI46" i="1"/>
  <c r="AAH47" i="1" a="1"/>
  <c r="AAH47" i="1"/>
  <c r="AAJ47" i="1" a="1"/>
  <c r="AAJ47" i="1"/>
  <c r="AAI47" i="1"/>
  <c r="AAH48" i="1" a="1"/>
  <c r="AAH48" i="1"/>
  <c r="AAJ48" i="1" a="1"/>
  <c r="AAJ48" i="1"/>
  <c r="AAI48" i="1"/>
  <c r="AAH49" i="1" a="1"/>
  <c r="AAH49" i="1"/>
  <c r="AAJ49" i="1" a="1"/>
  <c r="AAJ49" i="1"/>
  <c r="AAI49" i="1"/>
  <c r="AAH50" i="1" a="1"/>
  <c r="AAH50" i="1"/>
  <c r="AAJ50" i="1" a="1"/>
  <c r="AAJ50" i="1"/>
  <c r="AAI50" i="1"/>
  <c r="AAH51" i="1" a="1"/>
  <c r="AAH51" i="1"/>
  <c r="AAJ51" i="1" a="1"/>
  <c r="AAJ51" i="1"/>
  <c r="AAI51" i="1"/>
  <c r="AAH52" i="1" a="1"/>
  <c r="AAH52" i="1"/>
  <c r="AAJ52" i="1" a="1"/>
  <c r="AAJ52" i="1"/>
  <c r="AAI52" i="1"/>
  <c r="AAH53" i="1" a="1"/>
  <c r="AAH53" i="1"/>
  <c r="AAJ53" i="1" a="1"/>
  <c r="AAJ53" i="1"/>
  <c r="AAI53" i="1"/>
  <c r="AAH54" i="1" a="1"/>
  <c r="AAH54" i="1"/>
  <c r="AAJ54" i="1" a="1"/>
  <c r="AAJ54" i="1"/>
  <c r="AAI54" i="1"/>
  <c r="AAH55" i="1" a="1"/>
  <c r="AAH55" i="1"/>
  <c r="AAJ55" i="1" a="1"/>
  <c r="AAJ55" i="1"/>
  <c r="AAI55" i="1"/>
  <c r="AAH56" i="1" a="1"/>
  <c r="AAH56" i="1"/>
  <c r="AAJ56" i="1" a="1"/>
  <c r="AAJ56" i="1"/>
  <c r="AAI56" i="1"/>
  <c r="AAH57" i="1" a="1"/>
  <c r="AAH57" i="1"/>
  <c r="AAJ57" i="1" a="1"/>
  <c r="AAJ57" i="1"/>
  <c r="AAI57" i="1"/>
  <c r="AAH58" i="1" a="1"/>
  <c r="AAH58" i="1"/>
  <c r="AAJ58" i="1" a="1"/>
  <c r="AAJ58" i="1"/>
  <c r="AAI58" i="1"/>
  <c r="AAH59" i="1" a="1"/>
  <c r="AAH59" i="1"/>
  <c r="AAJ59" i="1" a="1"/>
  <c r="AAJ59" i="1"/>
  <c r="AAI59" i="1"/>
  <c r="AAH60" i="1" a="1"/>
  <c r="AAH60" i="1"/>
  <c r="AAJ60" i="1" a="1"/>
  <c r="AAJ60" i="1"/>
  <c r="AAI60" i="1"/>
  <c r="AAH61" i="1" a="1"/>
  <c r="AAH61" i="1"/>
  <c r="AAJ61" i="1" a="1"/>
  <c r="AAJ61" i="1"/>
  <c r="AAI61" i="1"/>
  <c r="AAH62" i="1" a="1"/>
  <c r="AAH62" i="1"/>
  <c r="AAJ62" i="1" a="1"/>
  <c r="AAJ62" i="1"/>
  <c r="AAI62" i="1"/>
  <c r="AAH63" i="1" a="1"/>
  <c r="AAH63" i="1"/>
  <c r="AAJ63" i="1" a="1"/>
  <c r="AAJ63" i="1"/>
  <c r="AAI63" i="1"/>
  <c r="AAH64" i="1" a="1"/>
  <c r="AAH64" i="1"/>
  <c r="AAJ64" i="1" a="1"/>
  <c r="AAJ64" i="1"/>
  <c r="AAI64" i="1"/>
  <c r="AAH65" i="1" a="1"/>
  <c r="AAH65" i="1"/>
  <c r="AAJ65" i="1" a="1"/>
  <c r="AAJ65" i="1"/>
  <c r="AAI65" i="1"/>
  <c r="AAH66" i="1" a="1"/>
  <c r="AAH66" i="1"/>
  <c r="AAJ66" i="1" a="1"/>
  <c r="AAJ66" i="1"/>
  <c r="AAI66" i="1"/>
  <c r="AAH67" i="1" a="1"/>
  <c r="AAH67" i="1"/>
  <c r="AAJ67" i="1" a="1"/>
  <c r="AAJ67" i="1"/>
  <c r="AAI67" i="1"/>
  <c r="AAH68" i="1" a="1"/>
  <c r="AAH68" i="1"/>
  <c r="AAJ68" i="1" a="1"/>
  <c r="AAJ68" i="1"/>
  <c r="AAI68" i="1"/>
  <c r="AAH69" i="1" a="1"/>
  <c r="AAH69" i="1"/>
  <c r="AAJ69" i="1" a="1"/>
  <c r="AAJ69" i="1"/>
  <c r="AAI69" i="1"/>
  <c r="AAH70" i="1" a="1"/>
  <c r="AAH70" i="1"/>
  <c r="AAJ70" i="1" a="1"/>
  <c r="AAJ70" i="1"/>
  <c r="AAI70" i="1"/>
  <c r="AAH71" i="1" a="1"/>
  <c r="AAH71" i="1"/>
  <c r="AAJ71" i="1" a="1"/>
  <c r="AAJ71" i="1"/>
  <c r="AAI71" i="1"/>
  <c r="AAH72" i="1" a="1"/>
  <c r="AAH72" i="1"/>
  <c r="AAJ72" i="1" a="1"/>
  <c r="AAJ72" i="1"/>
  <c r="AAI72" i="1"/>
  <c r="AAH73" i="1" a="1"/>
  <c r="AAH73" i="1"/>
  <c r="AAJ73" i="1" a="1"/>
  <c r="AAJ73" i="1"/>
  <c r="AAI73" i="1"/>
  <c r="AAH74" i="1" a="1"/>
  <c r="AAH74" i="1"/>
  <c r="AAJ74" i="1" a="1"/>
  <c r="AAJ74" i="1"/>
  <c r="AAI74" i="1"/>
  <c r="AAH75" i="1" a="1"/>
  <c r="AAH75" i="1"/>
  <c r="AAJ75" i="1" a="1"/>
  <c r="AAJ75" i="1"/>
  <c r="AAI75" i="1"/>
  <c r="AAH76" i="1" a="1"/>
  <c r="AAH76" i="1"/>
  <c r="AAJ76" i="1" a="1"/>
  <c r="AAJ76" i="1"/>
  <c r="AAI76" i="1"/>
  <c r="AAH77" i="1" a="1"/>
  <c r="AAH77" i="1"/>
  <c r="AAJ77" i="1" a="1"/>
  <c r="AAJ77" i="1"/>
  <c r="AAI77" i="1"/>
  <c r="AAH78" i="1" a="1"/>
  <c r="AAH78" i="1"/>
  <c r="AAJ78" i="1" a="1"/>
  <c r="AAJ78" i="1"/>
  <c r="AAI78" i="1"/>
  <c r="AAH79" i="1" a="1"/>
  <c r="AAH79" i="1"/>
  <c r="AAJ79" i="1" a="1"/>
  <c r="AAJ79" i="1"/>
  <c r="AAI79" i="1"/>
  <c r="AAH80" i="1" a="1"/>
  <c r="AAH80" i="1"/>
  <c r="AAJ80" i="1" a="1"/>
  <c r="AAJ80" i="1"/>
  <c r="AAI80" i="1"/>
  <c r="AAH81" i="1" a="1"/>
  <c r="AAH81" i="1"/>
  <c r="AAJ81" i="1" a="1"/>
  <c r="AAJ81" i="1"/>
  <c r="AAI81" i="1"/>
  <c r="AAH82" i="1" a="1"/>
  <c r="AAH82" i="1"/>
  <c r="AAJ82" i="1" a="1"/>
  <c r="AAJ82" i="1"/>
  <c r="AAI82" i="1"/>
  <c r="AAH83" i="1" a="1"/>
  <c r="AAH83" i="1"/>
  <c r="AAJ83" i="1" a="1"/>
  <c r="AAJ83" i="1"/>
  <c r="AAI83" i="1"/>
  <c r="AAH84" i="1" a="1"/>
  <c r="AAH84" i="1"/>
  <c r="AAJ84" i="1" a="1"/>
  <c r="AAJ84" i="1"/>
  <c r="AAI84" i="1"/>
  <c r="AAH85" i="1" a="1"/>
  <c r="AAH85" i="1"/>
  <c r="AAJ85" i="1" a="1"/>
  <c r="AAJ85" i="1"/>
  <c r="AAI85" i="1"/>
  <c r="AAH86" i="1" a="1"/>
  <c r="AAH86" i="1"/>
  <c r="AAJ86" i="1" a="1"/>
  <c r="AAJ86" i="1"/>
  <c r="AAI86" i="1"/>
  <c r="AAH87" i="1" a="1"/>
  <c r="AAH87" i="1"/>
  <c r="AAJ87" i="1" a="1"/>
  <c r="AAJ87" i="1"/>
  <c r="AAI87" i="1"/>
  <c r="AAH88" i="1" a="1"/>
  <c r="AAH88" i="1"/>
  <c r="AAJ88" i="1" a="1"/>
  <c r="AAJ88" i="1"/>
  <c r="AAI88" i="1"/>
  <c r="AAH89" i="1" a="1"/>
  <c r="AAH89" i="1"/>
  <c r="AAJ89" i="1" a="1"/>
  <c r="AAJ89" i="1"/>
  <c r="AAI89" i="1"/>
  <c r="AAH90" i="1" a="1"/>
  <c r="AAH90" i="1"/>
  <c r="AAJ90" i="1" a="1"/>
  <c r="AAJ90" i="1"/>
  <c r="AAI90" i="1"/>
  <c r="AAH91" i="1" a="1"/>
  <c r="AAH91" i="1"/>
  <c r="AAJ91" i="1" a="1"/>
  <c r="AAJ91" i="1"/>
  <c r="AAI91" i="1"/>
  <c r="AAH92" i="1" a="1"/>
  <c r="AAH92" i="1"/>
  <c r="AAJ92" i="1" a="1"/>
  <c r="AAJ92" i="1"/>
  <c r="AAI92" i="1"/>
  <c r="AAH93" i="1" a="1"/>
  <c r="AAH93" i="1"/>
  <c r="AAJ93" i="1" a="1"/>
  <c r="AAJ93" i="1"/>
  <c r="AAI93" i="1"/>
  <c r="AAH94" i="1" a="1"/>
  <c r="AAH94" i="1"/>
  <c r="AAJ94" i="1" a="1"/>
  <c r="AAJ94" i="1"/>
  <c r="AAI94" i="1"/>
  <c r="AAH95" i="1" a="1"/>
  <c r="AAH95" i="1"/>
  <c r="AAJ95" i="1" a="1"/>
  <c r="AAJ95" i="1"/>
  <c r="AAI95" i="1"/>
  <c r="AAH96" i="1" a="1"/>
  <c r="AAH96" i="1"/>
  <c r="AAJ96" i="1" a="1"/>
  <c r="AAJ96" i="1"/>
  <c r="AAI96" i="1"/>
  <c r="AAH97" i="1" a="1"/>
  <c r="AAH97" i="1"/>
  <c r="AAJ97" i="1" a="1"/>
  <c r="AAJ97" i="1"/>
  <c r="AAI97" i="1"/>
  <c r="AAH98" i="1" a="1"/>
  <c r="AAH98" i="1"/>
  <c r="AAJ98" i="1" a="1"/>
  <c r="AAJ98" i="1"/>
  <c r="AAI98" i="1"/>
  <c r="AAH99" i="1" a="1"/>
  <c r="AAH99" i="1"/>
  <c r="AAJ99" i="1" a="1"/>
  <c r="AAJ99" i="1"/>
  <c r="AAI99" i="1"/>
  <c r="AAH100" i="1" a="1"/>
  <c r="AAH100" i="1"/>
  <c r="AAJ100" i="1" a="1"/>
  <c r="AAJ100" i="1"/>
  <c r="AAI100" i="1"/>
  <c r="AAH101" i="1" a="1"/>
  <c r="AAH101" i="1"/>
  <c r="AAJ101" i="1" a="1"/>
  <c r="AAJ101" i="1"/>
  <c r="AAI101" i="1"/>
  <c r="AAH102" i="1" a="1"/>
  <c r="AAH102" i="1"/>
  <c r="AAJ102" i="1" a="1"/>
  <c r="AAJ102" i="1"/>
  <c r="AAI102" i="1"/>
  <c r="AAH103" i="1" a="1"/>
  <c r="AAH103" i="1"/>
  <c r="AAJ103" i="1" a="1"/>
  <c r="AAJ103" i="1"/>
  <c r="AAI103" i="1"/>
  <c r="AAH104" i="1" a="1"/>
  <c r="AAH104" i="1"/>
  <c r="AAJ104" i="1" a="1"/>
  <c r="AAJ104" i="1"/>
  <c r="AAI104" i="1"/>
  <c r="AAH105" i="1" a="1"/>
  <c r="AAH105" i="1"/>
  <c r="AAJ105" i="1" a="1"/>
  <c r="AAJ105" i="1"/>
  <c r="AAI105" i="1"/>
  <c r="AAH106" i="1" a="1"/>
  <c r="AAH106" i="1"/>
  <c r="AAJ106" i="1" a="1"/>
  <c r="AAJ106" i="1"/>
  <c r="AAI106" i="1"/>
  <c r="AAH107" i="1" a="1"/>
  <c r="AAH107" i="1"/>
  <c r="AAJ107" i="1" a="1"/>
  <c r="AAJ107" i="1"/>
  <c r="AAI107" i="1"/>
  <c r="AAH108" i="1" a="1"/>
  <c r="AAH108" i="1"/>
  <c r="AAJ108" i="1" a="1"/>
  <c r="AAJ108" i="1"/>
  <c r="AAI108" i="1"/>
  <c r="AAH109" i="1" a="1"/>
  <c r="AAH109" i="1"/>
  <c r="AAJ109" i="1" a="1"/>
  <c r="AAJ109" i="1"/>
  <c r="AAI109" i="1"/>
  <c r="AAH110" i="1" a="1"/>
  <c r="AAH110" i="1"/>
  <c r="AAJ110" i="1" a="1"/>
  <c r="AAJ110" i="1"/>
  <c r="AAI110" i="1"/>
  <c r="AAH111" i="1" a="1"/>
  <c r="AAH111" i="1"/>
  <c r="AAJ111" i="1" a="1"/>
  <c r="AAJ111" i="1"/>
  <c r="AAI111" i="1"/>
  <c r="AAH112" i="1" a="1"/>
  <c r="AAH112" i="1"/>
  <c r="AAJ112" i="1" a="1"/>
  <c r="AAJ112" i="1"/>
  <c r="AAI112" i="1"/>
  <c r="AAH113" i="1" a="1"/>
  <c r="AAH113" i="1"/>
  <c r="AAJ113" i="1" a="1"/>
  <c r="AAJ113" i="1"/>
  <c r="AAI113" i="1"/>
  <c r="AAH114" i="1" a="1"/>
  <c r="AAH114" i="1"/>
  <c r="AAJ114" i="1" a="1"/>
  <c r="AAJ114" i="1"/>
  <c r="AAI114" i="1"/>
  <c r="AAH115" i="1" a="1"/>
  <c r="AAH115" i="1"/>
  <c r="AAJ115" i="1" a="1"/>
  <c r="AAJ115" i="1"/>
  <c r="AAI115" i="1"/>
  <c r="AAH116" i="1" a="1"/>
  <c r="AAH116" i="1"/>
  <c r="AAJ116" i="1" a="1"/>
  <c r="AAJ116" i="1"/>
  <c r="AAI116" i="1"/>
  <c r="AAH117" i="1" a="1"/>
  <c r="AAH117" i="1"/>
  <c r="AAJ117" i="1" a="1"/>
  <c r="AAJ117" i="1"/>
  <c r="AAI117" i="1"/>
  <c r="AAH118" i="1" a="1"/>
  <c r="AAH118" i="1"/>
  <c r="AAJ118" i="1" a="1"/>
  <c r="AAJ118" i="1"/>
  <c r="AAI118" i="1"/>
  <c r="AAH119" i="1" a="1"/>
  <c r="AAH119" i="1"/>
  <c r="AAJ119" i="1" a="1"/>
  <c r="AAJ119" i="1"/>
  <c r="AAI119" i="1"/>
  <c r="AAH120" i="1" a="1"/>
  <c r="AAH120" i="1"/>
  <c r="AAJ120" i="1" a="1"/>
  <c r="AAJ120" i="1"/>
  <c r="AAI120" i="1"/>
  <c r="AAH121" i="1" a="1"/>
  <c r="AAH121" i="1"/>
  <c r="AAJ121" i="1" a="1"/>
  <c r="AAJ121" i="1"/>
  <c r="AAI121" i="1"/>
  <c r="AAH122" i="1" a="1"/>
  <c r="AAH122" i="1"/>
  <c r="AAJ122" i="1" a="1"/>
  <c r="AAJ122" i="1"/>
  <c r="AAI122" i="1"/>
  <c r="AAH123" i="1" a="1"/>
  <c r="AAH123" i="1"/>
  <c r="AAJ123" i="1" a="1"/>
  <c r="AAJ123" i="1"/>
  <c r="AAI123" i="1"/>
  <c r="AAH124" i="1" a="1"/>
  <c r="AAH124" i="1"/>
  <c r="AAJ124" i="1" a="1"/>
  <c r="AAJ124" i="1"/>
  <c r="AAI124" i="1"/>
  <c r="AAH125" i="1" a="1"/>
  <c r="AAH125" i="1"/>
  <c r="AAJ125" i="1" a="1"/>
  <c r="AAJ125" i="1"/>
  <c r="AAI125" i="1"/>
  <c r="AAH126" i="1" a="1"/>
  <c r="AAH126" i="1"/>
  <c r="AAJ126" i="1" a="1"/>
  <c r="AAJ126" i="1"/>
  <c r="AAI126" i="1"/>
  <c r="AAH127" i="1" a="1"/>
  <c r="AAH127" i="1"/>
  <c r="AAJ127" i="1" a="1"/>
  <c r="AAJ127" i="1"/>
  <c r="AAI127" i="1"/>
  <c r="AAH128" i="1" a="1"/>
  <c r="AAH128" i="1"/>
  <c r="AAJ128" i="1" a="1"/>
  <c r="AAJ128" i="1"/>
  <c r="AAI128" i="1"/>
  <c r="AAH129" i="1" a="1"/>
  <c r="AAH129" i="1"/>
  <c r="AAJ129" i="1" a="1"/>
  <c r="AAJ129" i="1"/>
  <c r="AAI129" i="1"/>
  <c r="AAH130" i="1" a="1"/>
  <c r="AAH130" i="1"/>
  <c r="AAJ130" i="1" a="1"/>
  <c r="AAJ130" i="1"/>
  <c r="AAI130" i="1"/>
  <c r="AAH131" i="1" a="1"/>
  <c r="AAH131" i="1"/>
  <c r="AAJ131" i="1" a="1"/>
  <c r="AAJ131" i="1"/>
  <c r="AAI131" i="1"/>
  <c r="AAH132" i="1" a="1"/>
  <c r="AAH132" i="1"/>
  <c r="AAJ132" i="1" a="1"/>
  <c r="AAJ132" i="1"/>
  <c r="AAI132" i="1"/>
  <c r="AAH133" i="1" a="1"/>
  <c r="AAH133" i="1"/>
  <c r="AAJ133" i="1" a="1"/>
  <c r="AAJ133" i="1"/>
  <c r="AAI133" i="1"/>
  <c r="AAH134" i="1" a="1"/>
  <c r="AAH134" i="1"/>
  <c r="AAJ134" i="1" a="1"/>
  <c r="AAJ134" i="1"/>
  <c r="AAI134" i="1"/>
  <c r="AAH135" i="1" a="1"/>
  <c r="AAH135" i="1"/>
  <c r="AAJ135" i="1" a="1"/>
  <c r="AAJ135" i="1"/>
  <c r="AAI135" i="1"/>
  <c r="AAH136" i="1" a="1"/>
  <c r="AAH136" i="1"/>
  <c r="AAJ136" i="1" a="1"/>
  <c r="AAJ136" i="1"/>
  <c r="AAI136" i="1"/>
  <c r="AAH137" i="1" a="1"/>
  <c r="AAH137" i="1"/>
  <c r="AAJ137" i="1" a="1"/>
  <c r="AAJ137" i="1"/>
  <c r="AAI137" i="1"/>
  <c r="AAH138" i="1" a="1"/>
  <c r="AAH138" i="1"/>
  <c r="AAJ138" i="1" a="1"/>
  <c r="AAJ138" i="1"/>
  <c r="AAI138" i="1"/>
  <c r="AAH139" i="1" a="1"/>
  <c r="AAH139" i="1"/>
  <c r="AAJ139" i="1" a="1"/>
  <c r="AAJ139" i="1"/>
  <c r="AAI139" i="1"/>
  <c r="AAH140" i="1" a="1"/>
  <c r="AAH140" i="1"/>
  <c r="AAJ140" i="1" a="1"/>
  <c r="AAJ140" i="1"/>
  <c r="AAI140" i="1"/>
  <c r="AAH141" i="1" a="1"/>
  <c r="AAH141" i="1"/>
  <c r="AAJ141" i="1" a="1"/>
  <c r="AAJ141" i="1"/>
  <c r="AAI141" i="1"/>
  <c r="AAH142" i="1" a="1"/>
  <c r="AAH142" i="1"/>
  <c r="AAJ142" i="1" a="1"/>
  <c r="AAJ142" i="1"/>
  <c r="AAI142" i="1"/>
  <c r="AAH143" i="1" a="1"/>
  <c r="AAH143" i="1"/>
  <c r="AAJ143" i="1" a="1"/>
  <c r="AAJ143" i="1"/>
  <c r="AAI143" i="1"/>
  <c r="AAH144" i="1" a="1"/>
  <c r="AAH144" i="1"/>
  <c r="AAJ144" i="1" a="1"/>
  <c r="AAJ144" i="1"/>
  <c r="AAI144" i="1"/>
  <c r="AAH145" i="1" a="1"/>
  <c r="AAH145" i="1"/>
  <c r="AAJ145" i="1" a="1"/>
  <c r="AAJ145" i="1"/>
  <c r="AAI145" i="1"/>
  <c r="AAH146" i="1" a="1"/>
  <c r="AAH146" i="1"/>
  <c r="AAJ146" i="1" a="1"/>
  <c r="AAJ146" i="1"/>
  <c r="AAI146" i="1"/>
  <c r="AAH147" i="1" a="1"/>
  <c r="AAH147" i="1"/>
  <c r="AAJ147" i="1" a="1"/>
  <c r="AAJ147" i="1"/>
  <c r="AAI147" i="1"/>
  <c r="AAH148" i="1" a="1"/>
  <c r="AAH148" i="1"/>
  <c r="AAJ148" i="1" a="1"/>
  <c r="AAJ148" i="1"/>
  <c r="AAI148" i="1"/>
  <c r="AAH149" i="1" a="1"/>
  <c r="AAH149" i="1"/>
  <c r="AAJ149" i="1" a="1"/>
  <c r="AAJ149" i="1"/>
  <c r="AAI149" i="1"/>
  <c r="AAH150" i="1" a="1"/>
  <c r="AAH150" i="1"/>
  <c r="AAJ150" i="1" a="1"/>
  <c r="AAJ150" i="1"/>
  <c r="AAI150" i="1"/>
  <c r="BD28" i="4"/>
  <c r="AS3" i="4" a="1"/>
  <c r="ABH2" i="1" a="1"/>
  <c r="ABH2" i="1"/>
  <c r="ABJ2" i="1" a="1"/>
  <c r="ABJ2" i="1"/>
  <c r="ABI2" i="1"/>
  <c r="ABH3" i="1" a="1"/>
  <c r="ABH3" i="1"/>
  <c r="ABJ3" i="1" a="1"/>
  <c r="ABJ3" i="1"/>
  <c r="ABI3" i="1"/>
  <c r="ABH4" i="1" a="1"/>
  <c r="ABH4" i="1"/>
  <c r="ABJ4" i="1" a="1"/>
  <c r="ABJ4" i="1"/>
  <c r="ABI4" i="1"/>
  <c r="ABH5" i="1" a="1"/>
  <c r="ABH5" i="1"/>
  <c r="ABJ5" i="1" a="1"/>
  <c r="ABJ5" i="1"/>
  <c r="ABI5" i="1"/>
  <c r="ABH6" i="1" a="1"/>
  <c r="ABH6" i="1"/>
  <c r="ABJ6" i="1" a="1"/>
  <c r="ABJ6" i="1"/>
  <c r="ABI6" i="1"/>
  <c r="ABH7" i="1" a="1"/>
  <c r="ABH7" i="1"/>
  <c r="ABJ7" i="1" a="1"/>
  <c r="ABJ7" i="1"/>
  <c r="ABI7" i="1"/>
  <c r="ABH8" i="1" a="1"/>
  <c r="ABH8" i="1"/>
  <c r="ABJ8" i="1" a="1"/>
  <c r="ABJ8" i="1"/>
  <c r="ABI8" i="1"/>
  <c r="ABH9" i="1" a="1"/>
  <c r="ABH9" i="1"/>
  <c r="ABJ9" i="1" a="1"/>
  <c r="ABJ9" i="1"/>
  <c r="ABI9" i="1"/>
  <c r="ABH10" i="1" a="1"/>
  <c r="ABH10" i="1"/>
  <c r="ABJ10" i="1" a="1"/>
  <c r="ABJ10" i="1"/>
  <c r="ABI10" i="1"/>
  <c r="ABH11" i="1" a="1"/>
  <c r="ABH11" i="1"/>
  <c r="ABJ11" i="1" a="1"/>
  <c r="ABJ11" i="1"/>
  <c r="ABI11" i="1"/>
  <c r="ABH12" i="1" a="1"/>
  <c r="ABH12" i="1"/>
  <c r="ABJ12" i="1" a="1"/>
  <c r="ABJ12" i="1"/>
  <c r="ABI12" i="1"/>
  <c r="ABH13" i="1" a="1"/>
  <c r="ABH13" i="1"/>
  <c r="ABJ13" i="1" a="1"/>
  <c r="ABJ13" i="1"/>
  <c r="ABI13" i="1"/>
  <c r="ABH14" i="1" a="1"/>
  <c r="ABH14" i="1"/>
  <c r="ABJ14" i="1" a="1"/>
  <c r="ABJ14" i="1"/>
  <c r="ABI14" i="1"/>
  <c r="ABH15" i="1" a="1"/>
  <c r="ABH15" i="1"/>
  <c r="ABJ15" i="1" a="1"/>
  <c r="ABJ15" i="1"/>
  <c r="ABI15" i="1"/>
  <c r="ABH16" i="1" a="1"/>
  <c r="ABH16" i="1"/>
  <c r="ABJ16" i="1" a="1"/>
  <c r="ABJ16" i="1"/>
  <c r="ABI16" i="1"/>
  <c r="ABH17" i="1" a="1"/>
  <c r="ABH17" i="1"/>
  <c r="ABJ17" i="1" a="1"/>
  <c r="ABJ17" i="1"/>
  <c r="ABI17" i="1"/>
  <c r="ABH18" i="1" a="1"/>
  <c r="ABH18" i="1"/>
  <c r="ABJ18" i="1" a="1"/>
  <c r="ABJ18" i="1"/>
  <c r="ABI18" i="1"/>
  <c r="ABH19" i="1" a="1"/>
  <c r="ABH19" i="1"/>
  <c r="ABJ19" i="1" a="1"/>
  <c r="ABJ19" i="1"/>
  <c r="ABI19" i="1"/>
  <c r="ABH20" i="1" a="1"/>
  <c r="ABH20" i="1"/>
  <c r="ABJ20" i="1" a="1"/>
  <c r="ABJ20" i="1"/>
  <c r="ABI20" i="1"/>
  <c r="ABH21" i="1" a="1"/>
  <c r="ABH21" i="1"/>
  <c r="ABJ21" i="1" a="1"/>
  <c r="ABJ21" i="1"/>
  <c r="ABI21" i="1"/>
  <c r="ABH22" i="1" a="1"/>
  <c r="ABH22" i="1"/>
  <c r="ABJ22" i="1" a="1"/>
  <c r="ABJ22" i="1"/>
  <c r="ABI22" i="1"/>
  <c r="ABH23" i="1" a="1"/>
  <c r="ABH23" i="1"/>
  <c r="ABJ23" i="1" a="1"/>
  <c r="ABJ23" i="1"/>
  <c r="ABI23" i="1"/>
  <c r="ABH24" i="1" a="1"/>
  <c r="ABH24" i="1"/>
  <c r="ABJ24" i="1" a="1"/>
  <c r="ABJ24" i="1"/>
  <c r="ABI24" i="1"/>
  <c r="ABH25" i="1" a="1"/>
  <c r="ABH25" i="1"/>
  <c r="ABJ25" i="1" a="1"/>
  <c r="ABJ25" i="1"/>
  <c r="ABI25" i="1"/>
  <c r="ABH26" i="1" a="1"/>
  <c r="ABH26" i="1"/>
  <c r="ABJ26" i="1" a="1"/>
  <c r="ABJ26" i="1"/>
  <c r="ABI26" i="1"/>
  <c r="ABH27" i="1" a="1"/>
  <c r="ABH27" i="1"/>
  <c r="ABJ27" i="1" a="1"/>
  <c r="ABJ27" i="1"/>
  <c r="ABI27" i="1"/>
  <c r="ABH28" i="1" a="1"/>
  <c r="ABH28" i="1"/>
  <c r="ABJ28" i="1" a="1"/>
  <c r="ABJ28" i="1"/>
  <c r="ABI28" i="1"/>
  <c r="ABH29" i="1" a="1"/>
  <c r="ABH29" i="1"/>
  <c r="ABJ29" i="1" a="1"/>
  <c r="ABJ29" i="1"/>
  <c r="ABI29" i="1"/>
  <c r="ABH30" i="1" a="1"/>
  <c r="ABH30" i="1"/>
  <c r="ABJ30" i="1" a="1"/>
  <c r="ABJ30" i="1"/>
  <c r="ABI30" i="1"/>
  <c r="ABH31" i="1" a="1"/>
  <c r="ABH31" i="1"/>
  <c r="ABJ31" i="1" a="1"/>
  <c r="ABJ31" i="1"/>
  <c r="ABI31" i="1"/>
  <c r="ABH32" i="1" a="1"/>
  <c r="ABH32" i="1"/>
  <c r="ABJ32" i="1" a="1"/>
  <c r="ABJ32" i="1"/>
  <c r="ABI32" i="1"/>
  <c r="ABH33" i="1" a="1"/>
  <c r="ABH33" i="1"/>
  <c r="ABJ33" i="1" a="1"/>
  <c r="ABJ33" i="1"/>
  <c r="ABI33" i="1"/>
  <c r="ABH34" i="1" a="1"/>
  <c r="ABH34" i="1"/>
  <c r="ABJ34" i="1" a="1"/>
  <c r="ABJ34" i="1"/>
  <c r="ABI34" i="1"/>
  <c r="ABH35" i="1" a="1"/>
  <c r="ABH35" i="1"/>
  <c r="ABJ35" i="1" a="1"/>
  <c r="ABJ35" i="1"/>
  <c r="ABI35" i="1"/>
  <c r="ABH36" i="1" a="1"/>
  <c r="ABH36" i="1"/>
  <c r="ABJ36" i="1" a="1"/>
  <c r="ABJ36" i="1"/>
  <c r="ABI36" i="1"/>
  <c r="ABH37" i="1" a="1"/>
  <c r="ABH37" i="1"/>
  <c r="ABJ37" i="1" a="1"/>
  <c r="ABJ37" i="1"/>
  <c r="ABI37" i="1"/>
  <c r="ABH38" i="1" a="1"/>
  <c r="ABH38" i="1"/>
  <c r="ABJ38" i="1" a="1"/>
  <c r="ABJ38" i="1"/>
  <c r="ABI38" i="1"/>
  <c r="ABH39" i="1" a="1"/>
  <c r="ABH39" i="1"/>
  <c r="ABJ39" i="1" a="1"/>
  <c r="ABJ39" i="1"/>
  <c r="ABI39" i="1"/>
  <c r="ABH40" i="1" a="1"/>
  <c r="ABH40" i="1"/>
  <c r="ABJ40" i="1" a="1"/>
  <c r="ABJ40" i="1"/>
  <c r="ABI40" i="1"/>
  <c r="ABH41" i="1" a="1"/>
  <c r="ABH41" i="1"/>
  <c r="ABJ41" i="1" a="1"/>
  <c r="ABJ41" i="1"/>
  <c r="ABI41" i="1"/>
  <c r="ABH42" i="1" a="1"/>
  <c r="ABH42" i="1"/>
  <c r="ABJ42" i="1" a="1"/>
  <c r="ABJ42" i="1"/>
  <c r="ABI42" i="1"/>
  <c r="ABH43" i="1" a="1"/>
  <c r="ABH43" i="1"/>
  <c r="ABJ43" i="1" a="1"/>
  <c r="ABJ43" i="1"/>
  <c r="ABI43" i="1"/>
  <c r="ABH44" i="1" a="1"/>
  <c r="ABH44" i="1"/>
  <c r="ABJ44" i="1" a="1"/>
  <c r="ABJ44" i="1"/>
  <c r="ABI44" i="1"/>
  <c r="ABH45" i="1" a="1"/>
  <c r="ABH45" i="1"/>
  <c r="ABJ45" i="1" a="1"/>
  <c r="ABJ45" i="1"/>
  <c r="ABI45" i="1"/>
  <c r="ABH46" i="1" a="1"/>
  <c r="ABH46" i="1"/>
  <c r="ABJ46" i="1" a="1"/>
  <c r="ABJ46" i="1"/>
  <c r="ABI46" i="1"/>
  <c r="ABH47" i="1" a="1"/>
  <c r="ABH47" i="1"/>
  <c r="ABJ47" i="1" a="1"/>
  <c r="ABJ47" i="1"/>
  <c r="ABI47" i="1"/>
  <c r="ABH48" i="1" a="1"/>
  <c r="ABH48" i="1"/>
  <c r="ABJ48" i="1" a="1"/>
  <c r="ABJ48" i="1"/>
  <c r="ABI48" i="1"/>
  <c r="ABH49" i="1" a="1"/>
  <c r="ABH49" i="1"/>
  <c r="ABJ49" i="1" a="1"/>
  <c r="ABJ49" i="1"/>
  <c r="ABI49" i="1"/>
  <c r="ABH50" i="1" a="1"/>
  <c r="ABH50" i="1"/>
  <c r="ABJ50" i="1" a="1"/>
  <c r="ABJ50" i="1"/>
  <c r="ABI50" i="1"/>
  <c r="ABH51" i="1" a="1"/>
  <c r="ABH51" i="1"/>
  <c r="ABJ51" i="1" a="1"/>
  <c r="ABJ51" i="1"/>
  <c r="ABI51" i="1"/>
  <c r="ABH52" i="1" a="1"/>
  <c r="ABH52" i="1"/>
  <c r="ABJ52" i="1" a="1"/>
  <c r="ABJ52" i="1"/>
  <c r="ABI52" i="1"/>
  <c r="ABH53" i="1" a="1"/>
  <c r="ABH53" i="1"/>
  <c r="ABJ53" i="1" a="1"/>
  <c r="ABJ53" i="1"/>
  <c r="ABI53" i="1"/>
  <c r="ABH54" i="1" a="1"/>
  <c r="ABH54" i="1"/>
  <c r="ABJ54" i="1" a="1"/>
  <c r="ABJ54" i="1"/>
  <c r="ABI54" i="1"/>
  <c r="ABH55" i="1" a="1"/>
  <c r="ABH55" i="1"/>
  <c r="ABJ55" i="1" a="1"/>
  <c r="ABJ55" i="1"/>
  <c r="ABI55" i="1"/>
  <c r="ABH56" i="1" a="1"/>
  <c r="ABH56" i="1"/>
  <c r="ABJ56" i="1" a="1"/>
  <c r="ABJ56" i="1"/>
  <c r="ABI56" i="1"/>
  <c r="ABH57" i="1" a="1"/>
  <c r="ABH57" i="1"/>
  <c r="ABJ57" i="1" a="1"/>
  <c r="ABJ57" i="1"/>
  <c r="ABI57" i="1"/>
  <c r="ABH58" i="1" a="1"/>
  <c r="ABH58" i="1"/>
  <c r="ABJ58" i="1" a="1"/>
  <c r="ABJ58" i="1"/>
  <c r="ABI58" i="1"/>
  <c r="ABH59" i="1" a="1"/>
  <c r="ABH59" i="1"/>
  <c r="ABJ59" i="1" a="1"/>
  <c r="ABJ59" i="1"/>
  <c r="ABI59" i="1"/>
  <c r="ABH60" i="1" a="1"/>
  <c r="ABH60" i="1"/>
  <c r="ABJ60" i="1" a="1"/>
  <c r="ABJ60" i="1"/>
  <c r="ABI60" i="1"/>
  <c r="ABH61" i="1" a="1"/>
  <c r="ABH61" i="1"/>
  <c r="ABJ61" i="1" a="1"/>
  <c r="ABJ61" i="1"/>
  <c r="ABI61" i="1"/>
  <c r="ABH62" i="1" a="1"/>
  <c r="ABH62" i="1"/>
  <c r="ABJ62" i="1" a="1"/>
  <c r="ABJ62" i="1"/>
  <c r="ABI62" i="1"/>
  <c r="ABH63" i="1" a="1"/>
  <c r="ABH63" i="1"/>
  <c r="ABJ63" i="1" a="1"/>
  <c r="ABJ63" i="1"/>
  <c r="ABI63" i="1"/>
  <c r="ABH64" i="1" a="1"/>
  <c r="ABH64" i="1"/>
  <c r="ABJ64" i="1" a="1"/>
  <c r="ABJ64" i="1"/>
  <c r="ABI64" i="1"/>
  <c r="ABH65" i="1" a="1"/>
  <c r="ABH65" i="1"/>
  <c r="ABJ65" i="1" a="1"/>
  <c r="ABJ65" i="1"/>
  <c r="ABI65" i="1"/>
  <c r="ABH66" i="1" a="1"/>
  <c r="ABH66" i="1"/>
  <c r="ABJ66" i="1" a="1"/>
  <c r="ABJ66" i="1"/>
  <c r="ABI66" i="1"/>
  <c r="ABH67" i="1" a="1"/>
  <c r="ABH67" i="1"/>
  <c r="ABJ67" i="1" a="1"/>
  <c r="ABJ67" i="1"/>
  <c r="ABI67" i="1"/>
  <c r="ABH68" i="1" a="1"/>
  <c r="ABH68" i="1"/>
  <c r="ABJ68" i="1" a="1"/>
  <c r="ABJ68" i="1"/>
  <c r="ABI68" i="1"/>
  <c r="ABH69" i="1" a="1"/>
  <c r="ABH69" i="1"/>
  <c r="ABJ69" i="1" a="1"/>
  <c r="ABJ69" i="1"/>
  <c r="ABI69" i="1"/>
  <c r="ABH70" i="1" a="1"/>
  <c r="ABH70" i="1"/>
  <c r="ABJ70" i="1" a="1"/>
  <c r="ABJ70" i="1"/>
  <c r="ABI70" i="1"/>
  <c r="ABH71" i="1" a="1"/>
  <c r="ABH71" i="1"/>
  <c r="ABJ71" i="1" a="1"/>
  <c r="ABJ71" i="1"/>
  <c r="ABI71" i="1"/>
  <c r="ABH72" i="1" a="1"/>
  <c r="ABH72" i="1"/>
  <c r="ABJ72" i="1" a="1"/>
  <c r="ABJ72" i="1"/>
  <c r="ABI72" i="1"/>
  <c r="ABH73" i="1" a="1"/>
  <c r="ABH73" i="1"/>
  <c r="ABJ73" i="1" a="1"/>
  <c r="ABJ73" i="1"/>
  <c r="ABI73" i="1"/>
  <c r="ABH74" i="1" a="1"/>
  <c r="ABH74" i="1"/>
  <c r="ABJ74" i="1" a="1"/>
  <c r="ABJ74" i="1"/>
  <c r="ABI74" i="1"/>
  <c r="ABH75" i="1" a="1"/>
  <c r="ABH75" i="1"/>
  <c r="ABJ75" i="1" a="1"/>
  <c r="ABJ75" i="1"/>
  <c r="ABI75" i="1"/>
  <c r="ABH76" i="1" a="1"/>
  <c r="ABH76" i="1"/>
  <c r="ABJ76" i="1" a="1"/>
  <c r="ABJ76" i="1"/>
  <c r="ABI76" i="1"/>
  <c r="ABH77" i="1" a="1"/>
  <c r="ABH77" i="1"/>
  <c r="ABJ77" i="1" a="1"/>
  <c r="ABJ77" i="1"/>
  <c r="ABI77" i="1"/>
  <c r="ABH78" i="1" a="1"/>
  <c r="ABH78" i="1"/>
  <c r="ABJ78" i="1" a="1"/>
  <c r="ABJ78" i="1"/>
  <c r="ABI78" i="1"/>
  <c r="ABH79" i="1" a="1"/>
  <c r="ABH79" i="1"/>
  <c r="ABJ79" i="1" a="1"/>
  <c r="ABJ79" i="1"/>
  <c r="ABI79" i="1"/>
  <c r="ABH80" i="1" a="1"/>
  <c r="ABH80" i="1"/>
  <c r="ABJ80" i="1" a="1"/>
  <c r="ABJ80" i="1"/>
  <c r="ABI80" i="1"/>
  <c r="ABH81" i="1" a="1"/>
  <c r="ABH81" i="1"/>
  <c r="ABJ81" i="1" a="1"/>
  <c r="ABJ81" i="1"/>
  <c r="ABI81" i="1"/>
  <c r="ABH82" i="1" a="1"/>
  <c r="ABH82" i="1"/>
  <c r="ABJ82" i="1" a="1"/>
  <c r="ABJ82" i="1"/>
  <c r="ABI82" i="1"/>
  <c r="ABH83" i="1" a="1"/>
  <c r="ABH83" i="1"/>
  <c r="ABJ83" i="1" a="1"/>
  <c r="ABJ83" i="1"/>
  <c r="ABI83" i="1"/>
  <c r="ABH84" i="1" a="1"/>
  <c r="ABH84" i="1"/>
  <c r="ABJ84" i="1" a="1"/>
  <c r="ABJ84" i="1"/>
  <c r="ABI84" i="1"/>
  <c r="ABH85" i="1" a="1"/>
  <c r="ABH85" i="1"/>
  <c r="ABJ85" i="1" a="1"/>
  <c r="ABJ85" i="1"/>
  <c r="ABI85" i="1"/>
  <c r="ABH86" i="1" a="1"/>
  <c r="ABH86" i="1"/>
  <c r="ABJ86" i="1" a="1"/>
  <c r="ABJ86" i="1"/>
  <c r="ABI86" i="1"/>
  <c r="ABH87" i="1" a="1"/>
  <c r="ABH87" i="1"/>
  <c r="ABJ87" i="1" a="1"/>
  <c r="ABJ87" i="1"/>
  <c r="ABI87" i="1"/>
  <c r="ABH88" i="1" a="1"/>
  <c r="ABH88" i="1"/>
  <c r="ABJ88" i="1" a="1"/>
  <c r="ABJ88" i="1"/>
  <c r="ABI88" i="1"/>
  <c r="ABH89" i="1" a="1"/>
  <c r="ABH89" i="1"/>
  <c r="ABJ89" i="1" a="1"/>
  <c r="ABJ89" i="1"/>
  <c r="ABI89" i="1"/>
  <c r="ABH90" i="1" a="1"/>
  <c r="ABH90" i="1"/>
  <c r="ABJ90" i="1" a="1"/>
  <c r="ABJ90" i="1"/>
  <c r="ABI90" i="1"/>
  <c r="ABH91" i="1" a="1"/>
  <c r="ABH91" i="1"/>
  <c r="ABJ91" i="1" a="1"/>
  <c r="ABJ91" i="1"/>
  <c r="ABI91" i="1"/>
  <c r="ABH92" i="1" a="1"/>
  <c r="ABH92" i="1"/>
  <c r="ABJ92" i="1" a="1"/>
  <c r="ABJ92" i="1"/>
  <c r="ABI92" i="1"/>
  <c r="ABH93" i="1" a="1"/>
  <c r="ABH93" i="1"/>
  <c r="ABJ93" i="1" a="1"/>
  <c r="ABJ93" i="1"/>
  <c r="ABI93" i="1"/>
  <c r="ABH94" i="1" a="1"/>
  <c r="ABH94" i="1"/>
  <c r="ABJ94" i="1" a="1"/>
  <c r="ABJ94" i="1"/>
  <c r="ABI94" i="1"/>
  <c r="ABH95" i="1" a="1"/>
  <c r="ABH95" i="1"/>
  <c r="ABJ95" i="1" a="1"/>
  <c r="ABJ95" i="1"/>
  <c r="ABI95" i="1"/>
  <c r="ABH96" i="1" a="1"/>
  <c r="ABH96" i="1"/>
  <c r="ABJ96" i="1" a="1"/>
  <c r="ABJ96" i="1"/>
  <c r="ABI96" i="1"/>
  <c r="ABH97" i="1" a="1"/>
  <c r="ABH97" i="1"/>
  <c r="ABJ97" i="1" a="1"/>
  <c r="ABJ97" i="1"/>
  <c r="ABI97" i="1"/>
  <c r="ABH98" i="1" a="1"/>
  <c r="ABH98" i="1"/>
  <c r="ABJ98" i="1" a="1"/>
  <c r="ABJ98" i="1"/>
  <c r="ABI98" i="1"/>
  <c r="ABH99" i="1" a="1"/>
  <c r="ABH99" i="1"/>
  <c r="ABJ99" i="1" a="1"/>
  <c r="ABJ99" i="1"/>
  <c r="ABI99" i="1"/>
  <c r="ABH100" i="1" a="1"/>
  <c r="ABH100" i="1"/>
  <c r="ABJ100" i="1" a="1"/>
  <c r="ABJ100" i="1"/>
  <c r="ABI100" i="1"/>
  <c r="ABH101" i="1" a="1"/>
  <c r="ABH101" i="1"/>
  <c r="ABJ101" i="1" a="1"/>
  <c r="ABJ101" i="1"/>
  <c r="ABI101" i="1"/>
  <c r="ABH102" i="1" a="1"/>
  <c r="ABH102" i="1"/>
  <c r="ABJ102" i="1" a="1"/>
  <c r="ABJ102" i="1"/>
  <c r="ABI102" i="1"/>
  <c r="ABH103" i="1" a="1"/>
  <c r="ABH103" i="1"/>
  <c r="ABJ103" i="1" a="1"/>
  <c r="ABJ103" i="1"/>
  <c r="ABI103" i="1"/>
  <c r="ABH104" i="1" a="1"/>
  <c r="ABH104" i="1"/>
  <c r="ABJ104" i="1" a="1"/>
  <c r="ABJ104" i="1"/>
  <c r="ABI104" i="1"/>
  <c r="ABH105" i="1" a="1"/>
  <c r="ABH105" i="1"/>
  <c r="ABJ105" i="1" a="1"/>
  <c r="ABJ105" i="1"/>
  <c r="ABI105" i="1"/>
  <c r="ABH106" i="1" a="1"/>
  <c r="ABH106" i="1"/>
  <c r="ABJ106" i="1" a="1"/>
  <c r="ABJ106" i="1"/>
  <c r="ABI106" i="1"/>
  <c r="ABH107" i="1" a="1"/>
  <c r="ABH107" i="1"/>
  <c r="ABJ107" i="1" a="1"/>
  <c r="ABJ107" i="1"/>
  <c r="ABI107" i="1"/>
  <c r="ABH108" i="1" a="1"/>
  <c r="ABH108" i="1"/>
  <c r="ABJ108" i="1" a="1"/>
  <c r="ABJ108" i="1"/>
  <c r="ABI108" i="1"/>
  <c r="ABH109" i="1" a="1"/>
  <c r="ABH109" i="1"/>
  <c r="ABJ109" i="1" a="1"/>
  <c r="ABJ109" i="1"/>
  <c r="ABI109" i="1"/>
  <c r="ABH110" i="1" a="1"/>
  <c r="ABH110" i="1"/>
  <c r="ABJ110" i="1" a="1"/>
  <c r="ABJ110" i="1"/>
  <c r="ABI110" i="1"/>
  <c r="ABH111" i="1" a="1"/>
  <c r="ABH111" i="1"/>
  <c r="ABJ111" i="1" a="1"/>
  <c r="ABJ111" i="1"/>
  <c r="ABI111" i="1"/>
  <c r="ABH112" i="1" a="1"/>
  <c r="ABH112" i="1"/>
  <c r="ABJ112" i="1" a="1"/>
  <c r="ABJ112" i="1"/>
  <c r="ABI112" i="1"/>
  <c r="ABH113" i="1" a="1"/>
  <c r="ABH113" i="1"/>
  <c r="ABJ113" i="1" a="1"/>
  <c r="ABJ113" i="1"/>
  <c r="ABI113" i="1"/>
  <c r="ABH114" i="1" a="1"/>
  <c r="ABH114" i="1"/>
  <c r="ABJ114" i="1" a="1"/>
  <c r="ABJ114" i="1"/>
  <c r="ABI114" i="1"/>
  <c r="ABH115" i="1" a="1"/>
  <c r="ABH115" i="1"/>
  <c r="ABJ115" i="1" a="1"/>
  <c r="ABJ115" i="1"/>
  <c r="ABI115" i="1"/>
  <c r="ABH116" i="1" a="1"/>
  <c r="ABH116" i="1"/>
  <c r="ABJ116" i="1" a="1"/>
  <c r="ABJ116" i="1"/>
  <c r="ABI116" i="1"/>
  <c r="ABH117" i="1" a="1"/>
  <c r="ABH117" i="1"/>
  <c r="ABJ117" i="1" a="1"/>
  <c r="ABJ117" i="1"/>
  <c r="ABI117" i="1"/>
  <c r="ABH118" i="1" a="1"/>
  <c r="ABH118" i="1"/>
  <c r="ABJ118" i="1" a="1"/>
  <c r="ABJ118" i="1"/>
  <c r="ABI118" i="1"/>
  <c r="ABH119" i="1" a="1"/>
  <c r="ABH119" i="1"/>
  <c r="ABJ119" i="1" a="1"/>
  <c r="ABJ119" i="1"/>
  <c r="ABI119" i="1"/>
  <c r="ABH120" i="1" a="1"/>
  <c r="ABH120" i="1"/>
  <c r="ABJ120" i="1" a="1"/>
  <c r="ABJ120" i="1"/>
  <c r="ABI120" i="1"/>
  <c r="ABH121" i="1" a="1"/>
  <c r="ABH121" i="1"/>
  <c r="ABJ121" i="1" a="1"/>
  <c r="ABJ121" i="1"/>
  <c r="ABI121" i="1"/>
  <c r="ABH122" i="1" a="1"/>
  <c r="ABH122" i="1"/>
  <c r="ABJ122" i="1" a="1"/>
  <c r="ABJ122" i="1"/>
  <c r="ABI122" i="1"/>
  <c r="ABH123" i="1" a="1"/>
  <c r="ABH123" i="1"/>
  <c r="ABJ123" i="1" a="1"/>
  <c r="ABJ123" i="1"/>
  <c r="ABI123" i="1"/>
  <c r="ABH124" i="1" a="1"/>
  <c r="ABH124" i="1"/>
  <c r="ABJ124" i="1" a="1"/>
  <c r="ABJ124" i="1"/>
  <c r="ABI124" i="1"/>
  <c r="ABH125" i="1" a="1"/>
  <c r="ABH125" i="1"/>
  <c r="ABJ125" i="1" a="1"/>
  <c r="ABJ125" i="1"/>
  <c r="ABI125" i="1"/>
  <c r="ABH126" i="1" a="1"/>
  <c r="ABH126" i="1"/>
  <c r="ABJ126" i="1" a="1"/>
  <c r="ABJ126" i="1"/>
  <c r="ABI126" i="1"/>
  <c r="ABH127" i="1" a="1"/>
  <c r="ABH127" i="1"/>
  <c r="ABJ127" i="1" a="1"/>
  <c r="ABJ127" i="1"/>
  <c r="ABI127" i="1"/>
  <c r="ABH128" i="1" a="1"/>
  <c r="ABH128" i="1"/>
  <c r="ABJ128" i="1" a="1"/>
  <c r="ABJ128" i="1"/>
  <c r="ABI128" i="1"/>
  <c r="ABH129" i="1" a="1"/>
  <c r="ABH129" i="1"/>
  <c r="ABJ129" i="1" a="1"/>
  <c r="ABJ129" i="1"/>
  <c r="ABI129" i="1"/>
  <c r="ABH130" i="1" a="1"/>
  <c r="ABH130" i="1"/>
  <c r="ABJ130" i="1" a="1"/>
  <c r="ABJ130" i="1"/>
  <c r="ABI130" i="1"/>
  <c r="ABH131" i="1" a="1"/>
  <c r="ABH131" i="1"/>
  <c r="ABJ131" i="1" a="1"/>
  <c r="ABJ131" i="1"/>
  <c r="ABI131" i="1"/>
  <c r="ABH132" i="1" a="1"/>
  <c r="ABH132" i="1"/>
  <c r="ABJ132" i="1" a="1"/>
  <c r="ABJ132" i="1"/>
  <c r="ABI132" i="1"/>
  <c r="ABH133" i="1" a="1"/>
  <c r="ABH133" i="1"/>
  <c r="ABJ133" i="1" a="1"/>
  <c r="ABJ133" i="1"/>
  <c r="ABI133" i="1"/>
  <c r="ABH134" i="1" a="1"/>
  <c r="ABH134" i="1"/>
  <c r="ABJ134" i="1" a="1"/>
  <c r="ABJ134" i="1"/>
  <c r="ABI134" i="1"/>
  <c r="ABH135" i="1" a="1"/>
  <c r="ABH135" i="1"/>
  <c r="ABJ135" i="1" a="1"/>
  <c r="ABJ135" i="1"/>
  <c r="ABI135" i="1"/>
  <c r="ABH136" i="1" a="1"/>
  <c r="ABH136" i="1"/>
  <c r="ABJ136" i="1" a="1"/>
  <c r="ABJ136" i="1"/>
  <c r="ABI136" i="1"/>
  <c r="ABH137" i="1" a="1"/>
  <c r="ABH137" i="1"/>
  <c r="ABJ137" i="1" a="1"/>
  <c r="ABJ137" i="1"/>
  <c r="ABI137" i="1"/>
  <c r="ABH138" i="1" a="1"/>
  <c r="ABH138" i="1"/>
  <c r="ABJ138" i="1" a="1"/>
  <c r="ABJ138" i="1"/>
  <c r="ABI138" i="1"/>
  <c r="ABH139" i="1" a="1"/>
  <c r="ABH139" i="1"/>
  <c r="ABJ139" i="1" a="1"/>
  <c r="ABJ139" i="1"/>
  <c r="ABI139" i="1"/>
  <c r="ABH140" i="1" a="1"/>
  <c r="ABH140" i="1"/>
  <c r="ABJ140" i="1" a="1"/>
  <c r="ABJ140" i="1"/>
  <c r="ABI140" i="1"/>
  <c r="ABH141" i="1" a="1"/>
  <c r="ABH141" i="1"/>
  <c r="ABJ141" i="1" a="1"/>
  <c r="ABJ141" i="1"/>
  <c r="ABI141" i="1"/>
  <c r="ABH142" i="1" a="1"/>
  <c r="ABH142" i="1"/>
  <c r="ABJ142" i="1" a="1"/>
  <c r="ABJ142" i="1"/>
  <c r="ABI142" i="1"/>
  <c r="ABH143" i="1" a="1"/>
  <c r="ABH143" i="1"/>
  <c r="ABJ143" i="1" a="1"/>
  <c r="ABJ143" i="1"/>
  <c r="ABI143" i="1"/>
  <c r="ABH144" i="1" a="1"/>
  <c r="ABH144" i="1"/>
  <c r="ABJ144" i="1" a="1"/>
  <c r="ABJ144" i="1"/>
  <c r="ABI144" i="1"/>
  <c r="ABH145" i="1" a="1"/>
  <c r="ABH145" i="1"/>
  <c r="ABJ145" i="1" a="1"/>
  <c r="ABJ145" i="1"/>
  <c r="ABI145" i="1"/>
  <c r="ABH146" i="1" a="1"/>
  <c r="ABH146" i="1"/>
  <c r="ABJ146" i="1" a="1"/>
  <c r="ABJ146" i="1"/>
  <c r="ABI146" i="1"/>
  <c r="ABH147" i="1" a="1"/>
  <c r="ABH147" i="1"/>
  <c r="ABJ147" i="1" a="1"/>
  <c r="ABJ147" i="1"/>
  <c r="ABI147" i="1"/>
  <c r="ABH148" i="1" a="1"/>
  <c r="ABH148" i="1"/>
  <c r="ABJ148" i="1" a="1"/>
  <c r="ABJ148" i="1"/>
  <c r="ABI148" i="1"/>
  <c r="ABH149" i="1" a="1"/>
  <c r="ABH149" i="1"/>
  <c r="ABJ149" i="1" a="1"/>
  <c r="ABJ149" i="1"/>
  <c r="ABI149" i="1"/>
  <c r="ABH150" i="1" a="1"/>
  <c r="ABH150" i="1"/>
  <c r="ABJ150" i="1" a="1"/>
  <c r="ABJ150" i="1"/>
  <c r="ABI150" i="1"/>
  <c r="ABE91" i="1" a="1"/>
  <c r="ABE91" i="1"/>
  <c r="ABF91" i="1" a="1"/>
  <c r="ABF91" i="1"/>
  <c r="BD29" i="4"/>
  <c r="AT3" i="4" a="1"/>
  <c r="ACH2" i="1" a="1"/>
  <c r="ACH2" i="1"/>
  <c r="ACJ2" i="1" a="1"/>
  <c r="ACJ2" i="1"/>
  <c r="ACI2" i="1"/>
  <c r="ACH3" i="1" a="1"/>
  <c r="ACH3" i="1"/>
  <c r="ACJ3" i="1" a="1"/>
  <c r="ACJ3" i="1"/>
  <c r="ACI3" i="1"/>
  <c r="ACH4" i="1" a="1"/>
  <c r="ACH4" i="1"/>
  <c r="ACJ4" i="1" a="1"/>
  <c r="ACJ4" i="1"/>
  <c r="ACI4" i="1"/>
  <c r="ACH5" i="1" a="1"/>
  <c r="ACH5" i="1"/>
  <c r="ACJ5" i="1" a="1"/>
  <c r="ACJ5" i="1"/>
  <c r="ACI5" i="1"/>
  <c r="ACH6" i="1" a="1"/>
  <c r="ACH6" i="1"/>
  <c r="ACJ6" i="1" a="1"/>
  <c r="ACJ6" i="1"/>
  <c r="ACI6" i="1"/>
  <c r="ACH7" i="1" a="1"/>
  <c r="ACH7" i="1"/>
  <c r="ACJ7" i="1" a="1"/>
  <c r="ACJ7" i="1"/>
  <c r="ACI7" i="1"/>
  <c r="ACH8" i="1" a="1"/>
  <c r="ACH8" i="1"/>
  <c r="ACJ8" i="1" a="1"/>
  <c r="ACJ8" i="1"/>
  <c r="ACI8" i="1"/>
  <c r="ACH9" i="1" a="1"/>
  <c r="ACH9" i="1"/>
  <c r="ACJ9" i="1" a="1"/>
  <c r="ACJ9" i="1"/>
  <c r="ACI9" i="1"/>
  <c r="ACH10" i="1" a="1"/>
  <c r="ACH10" i="1"/>
  <c r="ACJ10" i="1" a="1"/>
  <c r="ACJ10" i="1"/>
  <c r="ACI10" i="1"/>
  <c r="ACH11" i="1" a="1"/>
  <c r="ACH11" i="1"/>
  <c r="ACJ11" i="1" a="1"/>
  <c r="ACJ11" i="1"/>
  <c r="ACI11" i="1"/>
  <c r="ACH12" i="1" a="1"/>
  <c r="ACH12" i="1"/>
  <c r="ACJ12" i="1" a="1"/>
  <c r="ACJ12" i="1"/>
  <c r="ACI12" i="1"/>
  <c r="ACH13" i="1" a="1"/>
  <c r="ACH13" i="1"/>
  <c r="ACJ13" i="1" a="1"/>
  <c r="ACJ13" i="1"/>
  <c r="ACI13" i="1"/>
  <c r="ACH14" i="1" a="1"/>
  <c r="ACH14" i="1"/>
  <c r="ACJ14" i="1" a="1"/>
  <c r="ACJ14" i="1"/>
  <c r="ACI14" i="1"/>
  <c r="ACH15" i="1" a="1"/>
  <c r="ACH15" i="1"/>
  <c r="ACJ15" i="1" a="1"/>
  <c r="ACJ15" i="1"/>
  <c r="ACI15" i="1"/>
  <c r="ACH16" i="1" a="1"/>
  <c r="ACH16" i="1"/>
  <c r="ACJ16" i="1" a="1"/>
  <c r="ACJ16" i="1"/>
  <c r="ACI16" i="1"/>
  <c r="ACH17" i="1" a="1"/>
  <c r="ACH17" i="1"/>
  <c r="ACJ17" i="1" a="1"/>
  <c r="ACJ17" i="1"/>
  <c r="ACI17" i="1"/>
  <c r="ACH18" i="1" a="1"/>
  <c r="ACH18" i="1"/>
  <c r="ACJ18" i="1" a="1"/>
  <c r="ACJ18" i="1"/>
  <c r="ACI18" i="1"/>
  <c r="ACH19" i="1" a="1"/>
  <c r="ACH19" i="1"/>
  <c r="ACJ19" i="1" a="1"/>
  <c r="ACJ19" i="1"/>
  <c r="ACI19" i="1"/>
  <c r="ACH20" i="1" a="1"/>
  <c r="ACH20" i="1"/>
  <c r="ACJ20" i="1" a="1"/>
  <c r="ACJ20" i="1"/>
  <c r="ACI20" i="1"/>
  <c r="ACH21" i="1" a="1"/>
  <c r="ACH21" i="1"/>
  <c r="ACJ21" i="1" a="1"/>
  <c r="ACJ21" i="1"/>
  <c r="ACI21" i="1"/>
  <c r="ACH22" i="1" a="1"/>
  <c r="ACH22" i="1"/>
  <c r="ACJ22" i="1" a="1"/>
  <c r="ACJ22" i="1"/>
  <c r="ACI22" i="1"/>
  <c r="ACH23" i="1" a="1"/>
  <c r="ACH23" i="1"/>
  <c r="ACJ23" i="1" a="1"/>
  <c r="ACJ23" i="1"/>
  <c r="ACI23" i="1"/>
  <c r="ACH24" i="1" a="1"/>
  <c r="ACH24" i="1"/>
  <c r="ACJ24" i="1" a="1"/>
  <c r="ACJ24" i="1"/>
  <c r="ACI24" i="1"/>
  <c r="ACH25" i="1" a="1"/>
  <c r="ACH25" i="1"/>
  <c r="ACJ25" i="1" a="1"/>
  <c r="ACJ25" i="1"/>
  <c r="ACI25" i="1"/>
  <c r="ACH26" i="1" a="1"/>
  <c r="ACH26" i="1"/>
  <c r="ACJ26" i="1" a="1"/>
  <c r="ACJ26" i="1"/>
  <c r="ACI26" i="1"/>
  <c r="ACH27" i="1" a="1"/>
  <c r="ACH27" i="1"/>
  <c r="ACJ27" i="1" a="1"/>
  <c r="ACJ27" i="1"/>
  <c r="ACI27" i="1"/>
  <c r="ACH28" i="1" a="1"/>
  <c r="ACH28" i="1"/>
  <c r="ACJ28" i="1" a="1"/>
  <c r="ACJ28" i="1"/>
  <c r="ACI28" i="1"/>
  <c r="ACH29" i="1" a="1"/>
  <c r="ACH29" i="1"/>
  <c r="ACJ29" i="1" a="1"/>
  <c r="ACJ29" i="1"/>
  <c r="ACI29" i="1"/>
  <c r="ACH30" i="1" a="1"/>
  <c r="ACH30" i="1"/>
  <c r="ACJ30" i="1" a="1"/>
  <c r="ACJ30" i="1"/>
  <c r="ACI30" i="1"/>
  <c r="ACH31" i="1" a="1"/>
  <c r="ACH31" i="1"/>
  <c r="ACJ31" i="1" a="1"/>
  <c r="ACJ31" i="1"/>
  <c r="ACI31" i="1"/>
  <c r="ACH32" i="1" a="1"/>
  <c r="ACH32" i="1"/>
  <c r="ACJ32" i="1" a="1"/>
  <c r="ACJ32" i="1"/>
  <c r="ACI32" i="1"/>
  <c r="ACH33" i="1" a="1"/>
  <c r="ACH33" i="1"/>
  <c r="ACJ33" i="1" a="1"/>
  <c r="ACJ33" i="1"/>
  <c r="ACI33" i="1"/>
  <c r="ACH34" i="1" a="1"/>
  <c r="ACH34" i="1"/>
  <c r="ACJ34" i="1" a="1"/>
  <c r="ACJ34" i="1"/>
  <c r="ACI34" i="1"/>
  <c r="ACH35" i="1" a="1"/>
  <c r="ACH35" i="1"/>
  <c r="ACJ35" i="1" a="1"/>
  <c r="ACJ35" i="1"/>
  <c r="ACI35" i="1"/>
  <c r="ACH36" i="1" a="1"/>
  <c r="ACH36" i="1"/>
  <c r="ACJ36" i="1" a="1"/>
  <c r="ACJ36" i="1"/>
  <c r="ACI36" i="1"/>
  <c r="ACH37" i="1" a="1"/>
  <c r="ACH37" i="1"/>
  <c r="ACJ37" i="1" a="1"/>
  <c r="ACJ37" i="1"/>
  <c r="ACI37" i="1"/>
  <c r="ACH38" i="1" a="1"/>
  <c r="ACH38" i="1"/>
  <c r="ACJ38" i="1" a="1"/>
  <c r="ACJ38" i="1"/>
  <c r="ACI38" i="1"/>
  <c r="ACH39" i="1" a="1"/>
  <c r="ACH39" i="1"/>
  <c r="ACJ39" i="1" a="1"/>
  <c r="ACJ39" i="1"/>
  <c r="ACI39" i="1"/>
  <c r="ACH40" i="1" a="1"/>
  <c r="ACH40" i="1"/>
  <c r="ACJ40" i="1" a="1"/>
  <c r="ACJ40" i="1"/>
  <c r="ACI40" i="1"/>
  <c r="ACH41" i="1" a="1"/>
  <c r="ACH41" i="1"/>
  <c r="ACJ41" i="1" a="1"/>
  <c r="ACJ41" i="1"/>
  <c r="ACI41" i="1"/>
  <c r="ACH42" i="1" a="1"/>
  <c r="ACH42" i="1"/>
  <c r="ACJ42" i="1" a="1"/>
  <c r="ACJ42" i="1"/>
  <c r="ACI42" i="1"/>
  <c r="ACH43" i="1" a="1"/>
  <c r="ACH43" i="1"/>
  <c r="ACJ43" i="1" a="1"/>
  <c r="ACJ43" i="1"/>
  <c r="ACI43" i="1"/>
  <c r="ACH44" i="1" a="1"/>
  <c r="ACH44" i="1"/>
  <c r="ACJ44" i="1" a="1"/>
  <c r="ACJ44" i="1"/>
  <c r="ACI44" i="1"/>
  <c r="ACH45" i="1" a="1"/>
  <c r="ACH45" i="1"/>
  <c r="ACJ45" i="1" a="1"/>
  <c r="ACJ45" i="1"/>
  <c r="ACI45" i="1"/>
  <c r="ACH46" i="1" a="1"/>
  <c r="ACH46" i="1"/>
  <c r="ACJ46" i="1" a="1"/>
  <c r="ACJ46" i="1"/>
  <c r="ACI46" i="1"/>
  <c r="ACH47" i="1" a="1"/>
  <c r="ACH47" i="1"/>
  <c r="ACJ47" i="1" a="1"/>
  <c r="ACJ47" i="1"/>
  <c r="ACI47" i="1"/>
  <c r="ACH48" i="1" a="1"/>
  <c r="ACH48" i="1"/>
  <c r="ACJ48" i="1" a="1"/>
  <c r="ACJ48" i="1"/>
  <c r="ACI48" i="1"/>
  <c r="ACH49" i="1" a="1"/>
  <c r="ACH49" i="1"/>
  <c r="ACJ49" i="1" a="1"/>
  <c r="ACJ49" i="1"/>
  <c r="ACI49" i="1"/>
  <c r="ACH50" i="1" a="1"/>
  <c r="ACH50" i="1"/>
  <c r="ACJ50" i="1" a="1"/>
  <c r="ACJ50" i="1"/>
  <c r="ACI50" i="1"/>
  <c r="ACH51" i="1" a="1"/>
  <c r="ACH51" i="1"/>
  <c r="ACJ51" i="1" a="1"/>
  <c r="ACJ51" i="1"/>
  <c r="ACI51" i="1"/>
  <c r="ACH52" i="1" a="1"/>
  <c r="ACH52" i="1"/>
  <c r="ACJ52" i="1" a="1"/>
  <c r="ACJ52" i="1"/>
  <c r="ACI52" i="1"/>
  <c r="ACH53" i="1" a="1"/>
  <c r="ACH53" i="1"/>
  <c r="ACJ53" i="1" a="1"/>
  <c r="ACJ53" i="1"/>
  <c r="ACI53" i="1"/>
  <c r="ACH54" i="1" a="1"/>
  <c r="ACH54" i="1"/>
  <c r="ACJ54" i="1" a="1"/>
  <c r="ACJ54" i="1"/>
  <c r="ACI54" i="1"/>
  <c r="ACH55" i="1" a="1"/>
  <c r="ACH55" i="1"/>
  <c r="ACJ55" i="1" a="1"/>
  <c r="ACJ55" i="1"/>
  <c r="ACI55" i="1"/>
  <c r="ACH56" i="1" a="1"/>
  <c r="ACH56" i="1"/>
  <c r="ACJ56" i="1" a="1"/>
  <c r="ACJ56" i="1"/>
  <c r="ACI56" i="1"/>
  <c r="ACH57" i="1" a="1"/>
  <c r="ACH57" i="1"/>
  <c r="ACJ57" i="1" a="1"/>
  <c r="ACJ57" i="1"/>
  <c r="ACI57" i="1"/>
  <c r="ACH58" i="1" a="1"/>
  <c r="ACH58" i="1"/>
  <c r="ACJ58" i="1" a="1"/>
  <c r="ACJ58" i="1"/>
  <c r="ACI58" i="1"/>
  <c r="ACH59" i="1" a="1"/>
  <c r="ACH59" i="1"/>
  <c r="ACJ59" i="1" a="1"/>
  <c r="ACJ59" i="1"/>
  <c r="ACI59" i="1"/>
  <c r="ACH60" i="1" a="1"/>
  <c r="ACH60" i="1"/>
  <c r="ACJ60" i="1" a="1"/>
  <c r="ACJ60" i="1"/>
  <c r="ACI60" i="1"/>
  <c r="ACH61" i="1" a="1"/>
  <c r="ACH61" i="1"/>
  <c r="ACJ61" i="1" a="1"/>
  <c r="ACJ61" i="1"/>
  <c r="ACI61" i="1"/>
  <c r="ACH62" i="1" a="1"/>
  <c r="ACH62" i="1"/>
  <c r="ACJ62" i="1" a="1"/>
  <c r="ACJ62" i="1"/>
  <c r="ACI62" i="1"/>
  <c r="ACH63" i="1" a="1"/>
  <c r="ACH63" i="1"/>
  <c r="ACJ63" i="1" a="1"/>
  <c r="ACJ63" i="1"/>
  <c r="ACI63" i="1"/>
  <c r="ACH64" i="1" a="1"/>
  <c r="ACH64" i="1"/>
  <c r="ACJ64" i="1" a="1"/>
  <c r="ACJ64" i="1"/>
  <c r="ACI64" i="1"/>
  <c r="ACH65" i="1" a="1"/>
  <c r="ACH65" i="1"/>
  <c r="ACJ65" i="1" a="1"/>
  <c r="ACJ65" i="1"/>
  <c r="ACI65" i="1"/>
  <c r="ACH66" i="1" a="1"/>
  <c r="ACH66" i="1"/>
  <c r="ACJ66" i="1" a="1"/>
  <c r="ACJ66" i="1"/>
  <c r="ACI66" i="1"/>
  <c r="ACH67" i="1" a="1"/>
  <c r="ACH67" i="1"/>
  <c r="ACJ67" i="1" a="1"/>
  <c r="ACJ67" i="1"/>
  <c r="ACI67" i="1"/>
  <c r="ACH68" i="1" a="1"/>
  <c r="ACH68" i="1"/>
  <c r="ACJ68" i="1" a="1"/>
  <c r="ACJ68" i="1"/>
  <c r="ACI68" i="1"/>
  <c r="ACH69" i="1" a="1"/>
  <c r="ACH69" i="1"/>
  <c r="ACJ69" i="1" a="1"/>
  <c r="ACJ69" i="1"/>
  <c r="ACI69" i="1"/>
  <c r="ACH70" i="1" a="1"/>
  <c r="ACH70" i="1"/>
  <c r="ACJ70" i="1" a="1"/>
  <c r="ACJ70" i="1"/>
  <c r="ACI70" i="1"/>
  <c r="ACH71" i="1" a="1"/>
  <c r="ACH71" i="1"/>
  <c r="ACJ71" i="1" a="1"/>
  <c r="ACJ71" i="1"/>
  <c r="ACI71" i="1"/>
  <c r="ACH72" i="1" a="1"/>
  <c r="ACH72" i="1"/>
  <c r="ACJ72" i="1" a="1"/>
  <c r="ACJ72" i="1"/>
  <c r="ACI72" i="1"/>
  <c r="ACH73" i="1" a="1"/>
  <c r="ACH73" i="1"/>
  <c r="ACJ73" i="1" a="1"/>
  <c r="ACJ73" i="1"/>
  <c r="ACI73" i="1"/>
  <c r="ACH74" i="1" a="1"/>
  <c r="ACH74" i="1"/>
  <c r="ACJ74" i="1" a="1"/>
  <c r="ACJ74" i="1"/>
  <c r="ACI74" i="1"/>
  <c r="ACH75" i="1" a="1"/>
  <c r="ACH75" i="1"/>
  <c r="ACJ75" i="1" a="1"/>
  <c r="ACJ75" i="1"/>
  <c r="ACI75" i="1"/>
  <c r="ACH76" i="1" a="1"/>
  <c r="ACH76" i="1"/>
  <c r="ACJ76" i="1" a="1"/>
  <c r="ACJ76" i="1"/>
  <c r="ACI76" i="1"/>
  <c r="ACH77" i="1" a="1"/>
  <c r="ACH77" i="1"/>
  <c r="ACJ77" i="1" a="1"/>
  <c r="ACJ77" i="1"/>
  <c r="ACI77" i="1"/>
  <c r="ACH78" i="1" a="1"/>
  <c r="ACH78" i="1"/>
  <c r="ACJ78" i="1" a="1"/>
  <c r="ACJ78" i="1"/>
  <c r="ACI78" i="1"/>
  <c r="ACH79" i="1" a="1"/>
  <c r="ACH79" i="1"/>
  <c r="ACJ79" i="1" a="1"/>
  <c r="ACJ79" i="1"/>
  <c r="ACI79" i="1"/>
  <c r="ACH80" i="1" a="1"/>
  <c r="ACH80" i="1"/>
  <c r="ACJ80" i="1" a="1"/>
  <c r="ACJ80" i="1"/>
  <c r="ACI80" i="1"/>
  <c r="ACH81" i="1" a="1"/>
  <c r="ACH81" i="1"/>
  <c r="ACJ81" i="1" a="1"/>
  <c r="ACJ81" i="1"/>
  <c r="ACI81" i="1"/>
  <c r="ACH82" i="1" a="1"/>
  <c r="ACH82" i="1"/>
  <c r="ACJ82" i="1" a="1"/>
  <c r="ACJ82" i="1"/>
  <c r="ACI82" i="1"/>
  <c r="ACH83" i="1" a="1"/>
  <c r="ACH83" i="1"/>
  <c r="ACJ83" i="1" a="1"/>
  <c r="ACJ83" i="1"/>
  <c r="ACI83" i="1"/>
  <c r="ACH84" i="1" a="1"/>
  <c r="ACH84" i="1"/>
  <c r="ACJ84" i="1" a="1"/>
  <c r="ACJ84" i="1"/>
  <c r="ACI84" i="1"/>
  <c r="ACH85" i="1" a="1"/>
  <c r="ACH85" i="1"/>
  <c r="ACJ85" i="1" a="1"/>
  <c r="ACJ85" i="1"/>
  <c r="ACI85" i="1"/>
  <c r="ACH86" i="1" a="1"/>
  <c r="ACH86" i="1"/>
  <c r="ACJ86" i="1" a="1"/>
  <c r="ACJ86" i="1"/>
  <c r="ACI86" i="1"/>
  <c r="ACH87" i="1" a="1"/>
  <c r="ACH87" i="1"/>
  <c r="ACJ87" i="1" a="1"/>
  <c r="ACJ87" i="1"/>
  <c r="ACI87" i="1"/>
  <c r="ACH88" i="1" a="1"/>
  <c r="ACH88" i="1"/>
  <c r="ACJ88" i="1" a="1"/>
  <c r="ACJ88" i="1"/>
  <c r="ACI88" i="1"/>
  <c r="ACH89" i="1" a="1"/>
  <c r="ACH89" i="1"/>
  <c r="ACJ89" i="1" a="1"/>
  <c r="ACJ89" i="1"/>
  <c r="ACI89" i="1"/>
  <c r="ACH90" i="1" a="1"/>
  <c r="ACH90" i="1"/>
  <c r="ACJ90" i="1" a="1"/>
  <c r="ACJ90" i="1"/>
  <c r="ACI90" i="1"/>
  <c r="ACH91" i="1" a="1"/>
  <c r="ACH91" i="1"/>
  <c r="ACJ91" i="1" a="1"/>
  <c r="ACJ91" i="1"/>
  <c r="ACI91" i="1"/>
  <c r="ACH92" i="1" a="1"/>
  <c r="ACH92" i="1"/>
  <c r="ACJ92" i="1" a="1"/>
  <c r="ACJ92" i="1"/>
  <c r="ACI92" i="1"/>
  <c r="ACH93" i="1" a="1"/>
  <c r="ACH93" i="1"/>
  <c r="ACJ93" i="1" a="1"/>
  <c r="ACJ93" i="1"/>
  <c r="ACI93" i="1"/>
  <c r="ACH94" i="1" a="1"/>
  <c r="ACH94" i="1"/>
  <c r="ACJ94" i="1" a="1"/>
  <c r="ACJ94" i="1"/>
  <c r="ACI94" i="1"/>
  <c r="ACH95" i="1" a="1"/>
  <c r="ACH95" i="1"/>
  <c r="ACJ95" i="1" a="1"/>
  <c r="ACJ95" i="1"/>
  <c r="ACI95" i="1"/>
  <c r="ACH96" i="1" a="1"/>
  <c r="ACH96" i="1"/>
  <c r="ACJ96" i="1" a="1"/>
  <c r="ACJ96" i="1"/>
  <c r="ACI96" i="1"/>
  <c r="ACH97" i="1" a="1"/>
  <c r="ACH97" i="1"/>
  <c r="ACJ97" i="1" a="1"/>
  <c r="ACJ97" i="1"/>
  <c r="ACI97" i="1"/>
  <c r="ACH98" i="1" a="1"/>
  <c r="ACH98" i="1"/>
  <c r="ACJ98" i="1" a="1"/>
  <c r="ACJ98" i="1"/>
  <c r="ACI98" i="1"/>
  <c r="ACH99" i="1" a="1"/>
  <c r="ACH99" i="1"/>
  <c r="ACJ99" i="1" a="1"/>
  <c r="ACJ99" i="1"/>
  <c r="ACI99" i="1"/>
  <c r="ACH100" i="1" a="1"/>
  <c r="ACH100" i="1"/>
  <c r="ACJ100" i="1" a="1"/>
  <c r="ACJ100" i="1"/>
  <c r="ACI100" i="1"/>
  <c r="ACH101" i="1" a="1"/>
  <c r="ACH101" i="1"/>
  <c r="ACJ101" i="1" a="1"/>
  <c r="ACJ101" i="1"/>
  <c r="ACI101" i="1"/>
  <c r="ACH102" i="1" a="1"/>
  <c r="ACH102" i="1"/>
  <c r="ACJ102" i="1" a="1"/>
  <c r="ACJ102" i="1"/>
  <c r="ACI102" i="1"/>
  <c r="ACH103" i="1" a="1"/>
  <c r="ACH103" i="1"/>
  <c r="ACJ103" i="1" a="1"/>
  <c r="ACJ103" i="1"/>
  <c r="ACI103" i="1"/>
  <c r="ACH104" i="1" a="1"/>
  <c r="ACH104" i="1"/>
  <c r="ACJ104" i="1" a="1"/>
  <c r="ACJ104" i="1"/>
  <c r="ACI104" i="1"/>
  <c r="ACH105" i="1" a="1"/>
  <c r="ACH105" i="1"/>
  <c r="ACJ105" i="1" a="1"/>
  <c r="ACJ105" i="1"/>
  <c r="ACI105" i="1"/>
  <c r="ACH106" i="1" a="1"/>
  <c r="ACH106" i="1"/>
  <c r="ACJ106" i="1" a="1"/>
  <c r="ACJ106" i="1"/>
  <c r="ACI106" i="1"/>
  <c r="ACH107" i="1" a="1"/>
  <c r="ACH107" i="1"/>
  <c r="ACJ107" i="1" a="1"/>
  <c r="ACJ107" i="1"/>
  <c r="ACI107" i="1"/>
  <c r="ACH108" i="1" a="1"/>
  <c r="ACH108" i="1"/>
  <c r="ACJ108" i="1" a="1"/>
  <c r="ACJ108" i="1"/>
  <c r="ACI108" i="1"/>
  <c r="ACH109" i="1" a="1"/>
  <c r="ACH109" i="1"/>
  <c r="ACJ109" i="1" a="1"/>
  <c r="ACJ109" i="1"/>
  <c r="ACI109" i="1"/>
  <c r="ACH110" i="1" a="1"/>
  <c r="ACH110" i="1"/>
  <c r="ACJ110" i="1" a="1"/>
  <c r="ACJ110" i="1"/>
  <c r="ACI110" i="1"/>
  <c r="ACH111" i="1" a="1"/>
  <c r="ACH111" i="1"/>
  <c r="ACJ111" i="1" a="1"/>
  <c r="ACJ111" i="1"/>
  <c r="ACI111" i="1"/>
  <c r="ACH112" i="1" a="1"/>
  <c r="ACH112" i="1"/>
  <c r="ACJ112" i="1" a="1"/>
  <c r="ACJ112" i="1"/>
  <c r="ACI112" i="1"/>
  <c r="ACH113" i="1" a="1"/>
  <c r="ACH113" i="1"/>
  <c r="ACJ113" i="1" a="1"/>
  <c r="ACJ113" i="1"/>
  <c r="ACI113" i="1"/>
  <c r="ACH114" i="1" a="1"/>
  <c r="ACH114" i="1"/>
  <c r="ACJ114" i="1" a="1"/>
  <c r="ACJ114" i="1"/>
  <c r="ACI114" i="1"/>
  <c r="ACH115" i="1" a="1"/>
  <c r="ACH115" i="1"/>
  <c r="ACJ115" i="1" a="1"/>
  <c r="ACJ115" i="1"/>
  <c r="ACI115" i="1"/>
  <c r="ACH116" i="1" a="1"/>
  <c r="ACH116" i="1"/>
  <c r="ACJ116" i="1" a="1"/>
  <c r="ACJ116" i="1"/>
  <c r="ACI116" i="1"/>
  <c r="ACH117" i="1" a="1"/>
  <c r="ACH117" i="1"/>
  <c r="ACJ117" i="1" a="1"/>
  <c r="ACJ117" i="1"/>
  <c r="ACI117" i="1"/>
  <c r="ACH118" i="1" a="1"/>
  <c r="ACH118" i="1"/>
  <c r="ACJ118" i="1" a="1"/>
  <c r="ACJ118" i="1"/>
  <c r="ACI118" i="1"/>
  <c r="ACH119" i="1" a="1"/>
  <c r="ACH119" i="1"/>
  <c r="ACJ119" i="1" a="1"/>
  <c r="ACJ119" i="1"/>
  <c r="ACI119" i="1"/>
  <c r="ACH120" i="1" a="1"/>
  <c r="ACH120" i="1"/>
  <c r="ACJ120" i="1" a="1"/>
  <c r="ACJ120" i="1"/>
  <c r="ACI120" i="1"/>
  <c r="ACH121" i="1" a="1"/>
  <c r="ACH121" i="1"/>
  <c r="ACJ121" i="1" a="1"/>
  <c r="ACJ121" i="1"/>
  <c r="ACI121" i="1"/>
  <c r="ACH122" i="1" a="1"/>
  <c r="ACH122" i="1"/>
  <c r="ACJ122" i="1" a="1"/>
  <c r="ACJ122" i="1"/>
  <c r="ACI122" i="1"/>
  <c r="ACH123" i="1" a="1"/>
  <c r="ACH123" i="1"/>
  <c r="ACJ123" i="1" a="1"/>
  <c r="ACJ123" i="1"/>
  <c r="ACI123" i="1"/>
  <c r="ACH124" i="1" a="1"/>
  <c r="ACH124" i="1"/>
  <c r="ACJ124" i="1" a="1"/>
  <c r="ACJ124" i="1"/>
  <c r="ACI124" i="1"/>
  <c r="ACH125" i="1" a="1"/>
  <c r="ACH125" i="1"/>
  <c r="ACJ125" i="1" a="1"/>
  <c r="ACJ125" i="1"/>
  <c r="ACI125" i="1"/>
  <c r="ACH126" i="1" a="1"/>
  <c r="ACH126" i="1"/>
  <c r="ACJ126" i="1" a="1"/>
  <c r="ACJ126" i="1"/>
  <c r="ACI126" i="1"/>
  <c r="ACH127" i="1" a="1"/>
  <c r="ACH127" i="1"/>
  <c r="ACJ127" i="1" a="1"/>
  <c r="ACJ127" i="1"/>
  <c r="ACI127" i="1"/>
  <c r="ACH128" i="1" a="1"/>
  <c r="ACH128" i="1"/>
  <c r="ACJ128" i="1" a="1"/>
  <c r="ACJ128" i="1"/>
  <c r="ACI128" i="1"/>
  <c r="ACH129" i="1" a="1"/>
  <c r="ACH129" i="1"/>
  <c r="ACJ129" i="1" a="1"/>
  <c r="ACJ129" i="1"/>
  <c r="ACI129" i="1"/>
  <c r="ACH130" i="1" a="1"/>
  <c r="ACH130" i="1"/>
  <c r="ACJ130" i="1" a="1"/>
  <c r="ACJ130" i="1"/>
  <c r="ACI130" i="1"/>
  <c r="ACH131" i="1" a="1"/>
  <c r="ACH131" i="1"/>
  <c r="ACJ131" i="1" a="1"/>
  <c r="ACJ131" i="1"/>
  <c r="ACI131" i="1"/>
  <c r="ACH132" i="1" a="1"/>
  <c r="ACH132" i="1"/>
  <c r="ACJ132" i="1" a="1"/>
  <c r="ACJ132" i="1"/>
  <c r="ACI132" i="1"/>
  <c r="ACH133" i="1" a="1"/>
  <c r="ACH133" i="1"/>
  <c r="ACJ133" i="1" a="1"/>
  <c r="ACJ133" i="1"/>
  <c r="ACI133" i="1"/>
  <c r="ACH134" i="1" a="1"/>
  <c r="ACH134" i="1"/>
  <c r="ACJ134" i="1" a="1"/>
  <c r="ACJ134" i="1"/>
  <c r="ACI134" i="1"/>
  <c r="ACH135" i="1" a="1"/>
  <c r="ACH135" i="1"/>
  <c r="ACJ135" i="1" a="1"/>
  <c r="ACJ135" i="1"/>
  <c r="ACI135" i="1"/>
  <c r="ACH136" i="1" a="1"/>
  <c r="ACH136" i="1"/>
  <c r="ACJ136" i="1" a="1"/>
  <c r="ACJ136" i="1"/>
  <c r="ACI136" i="1"/>
  <c r="ACH137" i="1" a="1"/>
  <c r="ACH137" i="1"/>
  <c r="ACJ137" i="1" a="1"/>
  <c r="ACJ137" i="1"/>
  <c r="ACI137" i="1"/>
  <c r="ACH138" i="1" a="1"/>
  <c r="ACH138" i="1"/>
  <c r="ACJ138" i="1" a="1"/>
  <c r="ACJ138" i="1"/>
  <c r="ACI138" i="1"/>
  <c r="ACH139" i="1" a="1"/>
  <c r="ACH139" i="1"/>
  <c r="ACJ139" i="1" a="1"/>
  <c r="ACJ139" i="1"/>
  <c r="ACI139" i="1"/>
  <c r="ACH140" i="1" a="1"/>
  <c r="ACH140" i="1"/>
  <c r="ACJ140" i="1" a="1"/>
  <c r="ACJ140" i="1"/>
  <c r="ACI140" i="1"/>
  <c r="ACH141" i="1" a="1"/>
  <c r="ACH141" i="1"/>
  <c r="ACJ141" i="1" a="1"/>
  <c r="ACJ141" i="1"/>
  <c r="ACI141" i="1"/>
  <c r="ACH142" i="1" a="1"/>
  <c r="ACH142" i="1"/>
  <c r="ACJ142" i="1" a="1"/>
  <c r="ACJ142" i="1"/>
  <c r="ACI142" i="1"/>
  <c r="ACH143" i="1" a="1"/>
  <c r="ACH143" i="1"/>
  <c r="ACJ143" i="1" a="1"/>
  <c r="ACJ143" i="1"/>
  <c r="ACI143" i="1"/>
  <c r="ACH144" i="1" a="1"/>
  <c r="ACH144" i="1"/>
  <c r="ACJ144" i="1" a="1"/>
  <c r="ACJ144" i="1"/>
  <c r="ACI144" i="1"/>
  <c r="ACH145" i="1" a="1"/>
  <c r="ACH145" i="1"/>
  <c r="ACJ145" i="1" a="1"/>
  <c r="ACJ145" i="1"/>
  <c r="ACI145" i="1"/>
  <c r="ACH146" i="1" a="1"/>
  <c r="ACH146" i="1"/>
  <c r="ACJ146" i="1" a="1"/>
  <c r="ACJ146" i="1"/>
  <c r="ACI146" i="1"/>
  <c r="ACH147" i="1" a="1"/>
  <c r="ACH147" i="1"/>
  <c r="ACJ147" i="1" a="1"/>
  <c r="ACJ147" i="1"/>
  <c r="ACI147" i="1"/>
  <c r="ACH148" i="1" a="1"/>
  <c r="ACH148" i="1"/>
  <c r="ACJ148" i="1" a="1"/>
  <c r="ACJ148" i="1"/>
  <c r="ACI148" i="1"/>
  <c r="ACH149" i="1" a="1"/>
  <c r="ACH149" i="1"/>
  <c r="ACJ149" i="1" a="1"/>
  <c r="ACJ149" i="1"/>
  <c r="ACI149" i="1"/>
  <c r="ACH150" i="1" a="1"/>
  <c r="ACH150" i="1"/>
  <c r="ACJ150" i="1" a="1"/>
  <c r="ACJ150" i="1"/>
  <c r="ACI150" i="1"/>
  <c r="BD30" i="4"/>
  <c r="AU3" i="4" a="1"/>
  <c r="ADH2" i="1" a="1"/>
  <c r="ADH2" i="1"/>
  <c r="ADJ2" i="1" a="1"/>
  <c r="ADJ2" i="1"/>
  <c r="ADI2" i="1"/>
  <c r="ADH3" i="1" a="1"/>
  <c r="ADH3" i="1"/>
  <c r="ADJ3" i="1" a="1"/>
  <c r="ADJ3" i="1"/>
  <c r="ADI3" i="1"/>
  <c r="ADH4" i="1" a="1"/>
  <c r="ADH4" i="1"/>
  <c r="ADJ4" i="1" a="1"/>
  <c r="ADJ4" i="1"/>
  <c r="ADI4" i="1"/>
  <c r="ADH5" i="1" a="1"/>
  <c r="ADH5" i="1"/>
  <c r="ADJ5" i="1" a="1"/>
  <c r="ADJ5" i="1"/>
  <c r="ADI5" i="1"/>
  <c r="ADH6" i="1" a="1"/>
  <c r="ADH6" i="1"/>
  <c r="ADJ6" i="1" a="1"/>
  <c r="ADJ6" i="1"/>
  <c r="ADI6" i="1"/>
  <c r="ADH7" i="1" a="1"/>
  <c r="ADH7" i="1"/>
  <c r="ADJ7" i="1" a="1"/>
  <c r="ADJ7" i="1"/>
  <c r="ADI7" i="1"/>
  <c r="ADH8" i="1" a="1"/>
  <c r="ADH8" i="1"/>
  <c r="ADJ8" i="1" a="1"/>
  <c r="ADJ8" i="1"/>
  <c r="ADI8" i="1"/>
  <c r="ADH9" i="1" a="1"/>
  <c r="ADH9" i="1"/>
  <c r="ADJ9" i="1" a="1"/>
  <c r="ADJ9" i="1"/>
  <c r="ADI9" i="1"/>
  <c r="ADH10" i="1" a="1"/>
  <c r="ADH10" i="1"/>
  <c r="ADJ10" i="1" a="1"/>
  <c r="ADJ10" i="1"/>
  <c r="ADI10" i="1"/>
  <c r="ADH11" i="1" a="1"/>
  <c r="ADH11" i="1"/>
  <c r="ADJ11" i="1" a="1"/>
  <c r="ADJ11" i="1"/>
  <c r="ADI11" i="1"/>
  <c r="ADH12" i="1" a="1"/>
  <c r="ADH12" i="1"/>
  <c r="ADJ12" i="1" a="1"/>
  <c r="ADJ12" i="1"/>
  <c r="ADI12" i="1"/>
  <c r="ADH13" i="1" a="1"/>
  <c r="ADH13" i="1"/>
  <c r="ADJ13" i="1" a="1"/>
  <c r="ADJ13" i="1"/>
  <c r="ADI13" i="1"/>
  <c r="ADH14" i="1" a="1"/>
  <c r="ADH14" i="1"/>
  <c r="ADJ14" i="1" a="1"/>
  <c r="ADJ14" i="1"/>
  <c r="ADI14" i="1"/>
  <c r="ADH15" i="1" a="1"/>
  <c r="ADH15" i="1"/>
  <c r="ADJ15" i="1" a="1"/>
  <c r="ADJ15" i="1"/>
  <c r="ADI15" i="1"/>
  <c r="ADH16" i="1" a="1"/>
  <c r="ADH16" i="1"/>
  <c r="ADJ16" i="1" a="1"/>
  <c r="ADJ16" i="1"/>
  <c r="ADI16" i="1"/>
  <c r="ADH17" i="1" a="1"/>
  <c r="ADH17" i="1"/>
  <c r="ADJ17" i="1" a="1"/>
  <c r="ADJ17" i="1"/>
  <c r="ADI17" i="1"/>
  <c r="ADH18" i="1" a="1"/>
  <c r="ADH18" i="1"/>
  <c r="ADJ18" i="1" a="1"/>
  <c r="ADJ18" i="1"/>
  <c r="ADI18" i="1"/>
  <c r="ADH19" i="1" a="1"/>
  <c r="ADH19" i="1"/>
  <c r="ADJ19" i="1" a="1"/>
  <c r="ADJ19" i="1"/>
  <c r="ADI19" i="1"/>
  <c r="ADH20" i="1" a="1"/>
  <c r="ADH20" i="1"/>
  <c r="ADJ20" i="1" a="1"/>
  <c r="ADJ20" i="1"/>
  <c r="ADI20" i="1"/>
  <c r="ADH21" i="1" a="1"/>
  <c r="ADH21" i="1"/>
  <c r="ADJ21" i="1" a="1"/>
  <c r="ADJ21" i="1"/>
  <c r="ADI21" i="1"/>
  <c r="ADH22" i="1" a="1"/>
  <c r="ADH22" i="1"/>
  <c r="ADJ22" i="1" a="1"/>
  <c r="ADJ22" i="1"/>
  <c r="ADI22" i="1"/>
  <c r="ADH23" i="1" a="1"/>
  <c r="ADH23" i="1"/>
  <c r="ADJ23" i="1" a="1"/>
  <c r="ADJ23" i="1"/>
  <c r="ADI23" i="1"/>
  <c r="ADH24" i="1" a="1"/>
  <c r="ADH24" i="1"/>
  <c r="ADJ24" i="1" a="1"/>
  <c r="ADJ24" i="1"/>
  <c r="ADI24" i="1"/>
  <c r="ADH25" i="1" a="1"/>
  <c r="ADH25" i="1"/>
  <c r="ADJ25" i="1" a="1"/>
  <c r="ADJ25" i="1"/>
  <c r="ADI25" i="1"/>
  <c r="ADH26" i="1" a="1"/>
  <c r="ADH26" i="1"/>
  <c r="ADJ26" i="1" a="1"/>
  <c r="ADJ26" i="1"/>
  <c r="ADI26" i="1"/>
  <c r="ADH27" i="1" a="1"/>
  <c r="ADH27" i="1"/>
  <c r="ADJ27" i="1" a="1"/>
  <c r="ADJ27" i="1"/>
  <c r="ADI27" i="1"/>
  <c r="ADH28" i="1" a="1"/>
  <c r="ADH28" i="1"/>
  <c r="ADJ28" i="1" a="1"/>
  <c r="ADJ28" i="1"/>
  <c r="ADI28" i="1"/>
  <c r="ADH29" i="1" a="1"/>
  <c r="ADH29" i="1"/>
  <c r="ADJ29" i="1" a="1"/>
  <c r="ADJ29" i="1"/>
  <c r="ADI29" i="1"/>
  <c r="ADH30" i="1" a="1"/>
  <c r="ADH30" i="1"/>
  <c r="ADJ30" i="1" a="1"/>
  <c r="ADJ30" i="1"/>
  <c r="ADI30" i="1"/>
  <c r="ADH31" i="1" a="1"/>
  <c r="ADH31" i="1"/>
  <c r="ADJ31" i="1" a="1"/>
  <c r="ADJ31" i="1"/>
  <c r="ADI31" i="1"/>
  <c r="ADH32" i="1" a="1"/>
  <c r="ADH32" i="1"/>
  <c r="ADJ32" i="1" a="1"/>
  <c r="ADJ32" i="1"/>
  <c r="ADI32" i="1"/>
  <c r="ADH33" i="1" a="1"/>
  <c r="ADH33" i="1"/>
  <c r="ADJ33" i="1" a="1"/>
  <c r="ADJ33" i="1"/>
  <c r="ADI33" i="1"/>
  <c r="ADH34" i="1" a="1"/>
  <c r="ADH34" i="1"/>
  <c r="ADJ34" i="1" a="1"/>
  <c r="ADJ34" i="1"/>
  <c r="ADI34" i="1"/>
  <c r="ADH35" i="1" a="1"/>
  <c r="ADH35" i="1"/>
  <c r="ADJ35" i="1" a="1"/>
  <c r="ADJ35" i="1"/>
  <c r="ADI35" i="1"/>
  <c r="ADH36" i="1" a="1"/>
  <c r="ADH36" i="1"/>
  <c r="ADJ36" i="1" a="1"/>
  <c r="ADJ36" i="1"/>
  <c r="ADI36" i="1"/>
  <c r="ADH37" i="1" a="1"/>
  <c r="ADH37" i="1"/>
  <c r="ADJ37" i="1" a="1"/>
  <c r="ADJ37" i="1"/>
  <c r="ADI37" i="1"/>
  <c r="ADH38" i="1" a="1"/>
  <c r="ADH38" i="1"/>
  <c r="ADJ38" i="1" a="1"/>
  <c r="ADJ38" i="1"/>
  <c r="ADI38" i="1"/>
  <c r="ADH39" i="1" a="1"/>
  <c r="ADH39" i="1"/>
  <c r="ADJ39" i="1" a="1"/>
  <c r="ADJ39" i="1"/>
  <c r="ADI39" i="1"/>
  <c r="ADH40" i="1" a="1"/>
  <c r="ADH40" i="1"/>
  <c r="ADJ40" i="1" a="1"/>
  <c r="ADJ40" i="1"/>
  <c r="ADI40" i="1"/>
  <c r="ADH41" i="1" a="1"/>
  <c r="ADH41" i="1"/>
  <c r="ADJ41" i="1" a="1"/>
  <c r="ADJ41" i="1"/>
  <c r="ADI41" i="1"/>
  <c r="ADH42" i="1" a="1"/>
  <c r="ADH42" i="1"/>
  <c r="ADJ42" i="1" a="1"/>
  <c r="ADJ42" i="1"/>
  <c r="ADI42" i="1"/>
  <c r="ADH43" i="1" a="1"/>
  <c r="ADH43" i="1"/>
  <c r="ADJ43" i="1" a="1"/>
  <c r="ADJ43" i="1"/>
  <c r="ADI43" i="1"/>
  <c r="ADH44" i="1" a="1"/>
  <c r="ADH44" i="1"/>
  <c r="ADJ44" i="1" a="1"/>
  <c r="ADJ44" i="1"/>
  <c r="ADI44" i="1"/>
  <c r="ADH45" i="1" a="1"/>
  <c r="ADH45" i="1"/>
  <c r="ADJ45" i="1" a="1"/>
  <c r="ADJ45" i="1"/>
  <c r="ADI45" i="1"/>
  <c r="ADH46" i="1" a="1"/>
  <c r="ADH46" i="1"/>
  <c r="ADJ46" i="1" a="1"/>
  <c r="ADJ46" i="1"/>
  <c r="ADI46" i="1"/>
  <c r="ADH47" i="1" a="1"/>
  <c r="ADH47" i="1"/>
  <c r="ADJ47" i="1" a="1"/>
  <c r="ADJ47" i="1"/>
  <c r="ADI47" i="1"/>
  <c r="ADH48" i="1" a="1"/>
  <c r="ADH48" i="1"/>
  <c r="ADJ48" i="1" a="1"/>
  <c r="ADJ48" i="1"/>
  <c r="ADI48" i="1"/>
  <c r="ADH49" i="1" a="1"/>
  <c r="ADH49" i="1"/>
  <c r="ADJ49" i="1" a="1"/>
  <c r="ADJ49" i="1"/>
  <c r="ADI49" i="1"/>
  <c r="ADH50" i="1" a="1"/>
  <c r="ADH50" i="1"/>
  <c r="ADJ50" i="1" a="1"/>
  <c r="ADJ50" i="1"/>
  <c r="ADI50" i="1"/>
  <c r="ADH51" i="1" a="1"/>
  <c r="ADH51" i="1"/>
  <c r="ADJ51" i="1" a="1"/>
  <c r="ADJ51" i="1"/>
  <c r="ADI51" i="1"/>
  <c r="ADH52" i="1" a="1"/>
  <c r="ADH52" i="1"/>
  <c r="ADJ52" i="1" a="1"/>
  <c r="ADJ52" i="1"/>
  <c r="ADI52" i="1"/>
  <c r="ADH53" i="1" a="1"/>
  <c r="ADH53" i="1"/>
  <c r="ADJ53" i="1" a="1"/>
  <c r="ADJ53" i="1"/>
  <c r="ADI53" i="1"/>
  <c r="ADH54" i="1" a="1"/>
  <c r="ADH54" i="1"/>
  <c r="ADJ54" i="1" a="1"/>
  <c r="ADJ54" i="1"/>
  <c r="ADI54" i="1"/>
  <c r="ADH55" i="1" a="1"/>
  <c r="ADH55" i="1"/>
  <c r="ADJ55" i="1" a="1"/>
  <c r="ADJ55" i="1"/>
  <c r="ADI55" i="1"/>
  <c r="ADH56" i="1" a="1"/>
  <c r="ADH56" i="1"/>
  <c r="ADJ56" i="1" a="1"/>
  <c r="ADJ56" i="1"/>
  <c r="ADI56" i="1"/>
  <c r="ADH57" i="1" a="1"/>
  <c r="ADH57" i="1"/>
  <c r="ADJ57" i="1" a="1"/>
  <c r="ADJ57" i="1"/>
  <c r="ADI57" i="1"/>
  <c r="ADH58" i="1" a="1"/>
  <c r="ADH58" i="1"/>
  <c r="ADJ58" i="1" a="1"/>
  <c r="ADJ58" i="1"/>
  <c r="ADI58" i="1"/>
  <c r="ADH59" i="1" a="1"/>
  <c r="ADH59" i="1"/>
  <c r="ADJ59" i="1" a="1"/>
  <c r="ADJ59" i="1"/>
  <c r="ADI59" i="1"/>
  <c r="ADH60" i="1" a="1"/>
  <c r="ADH60" i="1"/>
  <c r="ADJ60" i="1" a="1"/>
  <c r="ADJ60" i="1"/>
  <c r="ADI60" i="1"/>
  <c r="ADH61" i="1" a="1"/>
  <c r="ADH61" i="1"/>
  <c r="ADJ61" i="1" a="1"/>
  <c r="ADJ61" i="1"/>
  <c r="ADI61" i="1"/>
  <c r="ADH62" i="1" a="1"/>
  <c r="ADH62" i="1"/>
  <c r="ADJ62" i="1" a="1"/>
  <c r="ADJ62" i="1"/>
  <c r="ADI62" i="1"/>
  <c r="ADH63" i="1" a="1"/>
  <c r="ADH63" i="1"/>
  <c r="ADJ63" i="1" a="1"/>
  <c r="ADJ63" i="1"/>
  <c r="ADI63" i="1"/>
  <c r="ADH64" i="1" a="1"/>
  <c r="ADH64" i="1"/>
  <c r="ADJ64" i="1" a="1"/>
  <c r="ADJ64" i="1"/>
  <c r="ADI64" i="1"/>
  <c r="ADH65" i="1" a="1"/>
  <c r="ADH65" i="1"/>
  <c r="ADJ65" i="1" a="1"/>
  <c r="ADJ65" i="1"/>
  <c r="ADI65" i="1"/>
  <c r="ADH66" i="1" a="1"/>
  <c r="ADH66" i="1"/>
  <c r="ADJ66" i="1" a="1"/>
  <c r="ADJ66" i="1"/>
  <c r="ADI66" i="1"/>
  <c r="ADH67" i="1" a="1"/>
  <c r="ADH67" i="1"/>
  <c r="ADJ67" i="1" a="1"/>
  <c r="ADJ67" i="1"/>
  <c r="ADI67" i="1"/>
  <c r="ADH68" i="1" a="1"/>
  <c r="ADH68" i="1"/>
  <c r="ADJ68" i="1" a="1"/>
  <c r="ADJ68" i="1"/>
  <c r="ADI68" i="1"/>
  <c r="ADH69" i="1" a="1"/>
  <c r="ADH69" i="1"/>
  <c r="ADJ69" i="1" a="1"/>
  <c r="ADJ69" i="1"/>
  <c r="ADI69" i="1"/>
  <c r="ADH70" i="1" a="1"/>
  <c r="ADH70" i="1"/>
  <c r="ADJ70" i="1" a="1"/>
  <c r="ADJ70" i="1"/>
  <c r="ADI70" i="1"/>
  <c r="ADH71" i="1" a="1"/>
  <c r="ADH71" i="1"/>
  <c r="ADJ71" i="1" a="1"/>
  <c r="ADJ71" i="1"/>
  <c r="ADI71" i="1"/>
  <c r="ADH72" i="1" a="1"/>
  <c r="ADH72" i="1"/>
  <c r="ADJ72" i="1" a="1"/>
  <c r="ADJ72" i="1"/>
  <c r="ADI72" i="1"/>
  <c r="ADH73" i="1" a="1"/>
  <c r="ADH73" i="1"/>
  <c r="ADJ73" i="1" a="1"/>
  <c r="ADJ73" i="1"/>
  <c r="ADI73" i="1"/>
  <c r="ADH74" i="1" a="1"/>
  <c r="ADH74" i="1"/>
  <c r="ADJ74" i="1" a="1"/>
  <c r="ADJ74" i="1"/>
  <c r="ADI74" i="1"/>
  <c r="ADH75" i="1" a="1"/>
  <c r="ADH75" i="1"/>
  <c r="ADJ75" i="1" a="1"/>
  <c r="ADJ75" i="1"/>
  <c r="ADI75" i="1"/>
  <c r="ADH76" i="1" a="1"/>
  <c r="ADH76" i="1"/>
  <c r="ADJ76" i="1" a="1"/>
  <c r="ADJ76" i="1"/>
  <c r="ADI76" i="1"/>
  <c r="ADH77" i="1" a="1"/>
  <c r="ADH77" i="1"/>
  <c r="ADJ77" i="1" a="1"/>
  <c r="ADJ77" i="1"/>
  <c r="ADI77" i="1"/>
  <c r="ADH78" i="1" a="1"/>
  <c r="ADH78" i="1"/>
  <c r="ADJ78" i="1" a="1"/>
  <c r="ADJ78" i="1"/>
  <c r="ADI78" i="1"/>
  <c r="ADH79" i="1" a="1"/>
  <c r="ADH79" i="1"/>
  <c r="ADJ79" i="1" a="1"/>
  <c r="ADJ79" i="1"/>
  <c r="ADI79" i="1"/>
  <c r="ADH80" i="1" a="1"/>
  <c r="ADH80" i="1"/>
  <c r="ADJ80" i="1" a="1"/>
  <c r="ADJ80" i="1"/>
  <c r="ADI80" i="1"/>
  <c r="ADH81" i="1" a="1"/>
  <c r="ADH81" i="1"/>
  <c r="ADJ81" i="1" a="1"/>
  <c r="ADJ81" i="1"/>
  <c r="ADI81" i="1"/>
  <c r="ADH82" i="1" a="1"/>
  <c r="ADH82" i="1"/>
  <c r="ADJ82" i="1" a="1"/>
  <c r="ADJ82" i="1"/>
  <c r="ADI82" i="1"/>
  <c r="ADH83" i="1" a="1"/>
  <c r="ADH83" i="1"/>
  <c r="ADJ83" i="1" a="1"/>
  <c r="ADJ83" i="1"/>
  <c r="ADI83" i="1"/>
  <c r="ADH84" i="1" a="1"/>
  <c r="ADH84" i="1"/>
  <c r="ADJ84" i="1" a="1"/>
  <c r="ADJ84" i="1"/>
  <c r="ADI84" i="1"/>
  <c r="ADH85" i="1" a="1"/>
  <c r="ADH85" i="1"/>
  <c r="ADJ85" i="1" a="1"/>
  <c r="ADJ85" i="1"/>
  <c r="ADI85" i="1"/>
  <c r="ADH86" i="1" a="1"/>
  <c r="ADH86" i="1"/>
  <c r="ADJ86" i="1" a="1"/>
  <c r="ADJ86" i="1"/>
  <c r="ADI86" i="1"/>
  <c r="ADH87" i="1" a="1"/>
  <c r="ADH87" i="1"/>
  <c r="ADJ87" i="1" a="1"/>
  <c r="ADJ87" i="1"/>
  <c r="ADI87" i="1"/>
  <c r="ADH88" i="1" a="1"/>
  <c r="ADH88" i="1"/>
  <c r="ADJ88" i="1" a="1"/>
  <c r="ADJ88" i="1"/>
  <c r="ADI88" i="1"/>
  <c r="ADH89" i="1" a="1"/>
  <c r="ADH89" i="1"/>
  <c r="ADJ89" i="1" a="1"/>
  <c r="ADJ89" i="1"/>
  <c r="ADI89" i="1"/>
  <c r="ADH90" i="1" a="1"/>
  <c r="ADH90" i="1"/>
  <c r="ADJ90" i="1" a="1"/>
  <c r="ADJ90" i="1"/>
  <c r="ADI90" i="1"/>
  <c r="ADH91" i="1" a="1"/>
  <c r="ADH91" i="1"/>
  <c r="ADJ91" i="1" a="1"/>
  <c r="ADJ91" i="1"/>
  <c r="ADI91" i="1"/>
  <c r="ADH92" i="1" a="1"/>
  <c r="ADH92" i="1"/>
  <c r="ADJ92" i="1" a="1"/>
  <c r="ADJ92" i="1"/>
  <c r="ADI92" i="1"/>
  <c r="ADH93" i="1" a="1"/>
  <c r="ADH93" i="1"/>
  <c r="ADJ93" i="1" a="1"/>
  <c r="ADJ93" i="1"/>
  <c r="ADI93" i="1"/>
  <c r="ADH94" i="1" a="1"/>
  <c r="ADH94" i="1"/>
  <c r="ADJ94" i="1" a="1"/>
  <c r="ADJ94" i="1"/>
  <c r="ADI94" i="1"/>
  <c r="ADH95" i="1" a="1"/>
  <c r="ADH95" i="1"/>
  <c r="ADJ95" i="1" a="1"/>
  <c r="ADJ95" i="1"/>
  <c r="ADI95" i="1"/>
  <c r="ADH96" i="1" a="1"/>
  <c r="ADH96" i="1"/>
  <c r="ADJ96" i="1" a="1"/>
  <c r="ADJ96" i="1"/>
  <c r="ADI96" i="1"/>
  <c r="ADH97" i="1" a="1"/>
  <c r="ADH97" i="1"/>
  <c r="ADJ97" i="1" a="1"/>
  <c r="ADJ97" i="1"/>
  <c r="ADI97" i="1"/>
  <c r="ADH98" i="1" a="1"/>
  <c r="ADH98" i="1"/>
  <c r="ADJ98" i="1" a="1"/>
  <c r="ADJ98" i="1"/>
  <c r="ADI98" i="1"/>
  <c r="ADH99" i="1" a="1"/>
  <c r="ADH99" i="1"/>
  <c r="ADJ99" i="1" a="1"/>
  <c r="ADJ99" i="1"/>
  <c r="ADI99" i="1"/>
  <c r="ADH100" i="1" a="1"/>
  <c r="ADH100" i="1"/>
  <c r="ADJ100" i="1" a="1"/>
  <c r="ADJ100" i="1"/>
  <c r="ADI100" i="1"/>
  <c r="ADH101" i="1" a="1"/>
  <c r="ADH101" i="1"/>
  <c r="ADJ101" i="1" a="1"/>
  <c r="ADJ101" i="1"/>
  <c r="ADI101" i="1"/>
  <c r="ADH102" i="1" a="1"/>
  <c r="ADH102" i="1"/>
  <c r="ADJ102" i="1" a="1"/>
  <c r="ADJ102" i="1"/>
  <c r="ADI102" i="1"/>
  <c r="ADH103" i="1" a="1"/>
  <c r="ADH103" i="1"/>
  <c r="ADJ103" i="1" a="1"/>
  <c r="ADJ103" i="1"/>
  <c r="ADI103" i="1"/>
  <c r="ADH104" i="1" a="1"/>
  <c r="ADH104" i="1"/>
  <c r="ADJ104" i="1" a="1"/>
  <c r="ADJ104" i="1"/>
  <c r="ADI104" i="1"/>
  <c r="ADH105" i="1" a="1"/>
  <c r="ADH105" i="1"/>
  <c r="ADJ105" i="1" a="1"/>
  <c r="ADJ105" i="1"/>
  <c r="ADI105" i="1"/>
  <c r="ADH106" i="1" a="1"/>
  <c r="ADH106" i="1"/>
  <c r="ADJ106" i="1" a="1"/>
  <c r="ADJ106" i="1"/>
  <c r="ADI106" i="1"/>
  <c r="ADH107" i="1" a="1"/>
  <c r="ADH107" i="1"/>
  <c r="ADJ107" i="1" a="1"/>
  <c r="ADJ107" i="1"/>
  <c r="ADI107" i="1"/>
  <c r="ADH108" i="1" a="1"/>
  <c r="ADH108" i="1"/>
  <c r="ADJ108" i="1" a="1"/>
  <c r="ADJ108" i="1"/>
  <c r="ADI108" i="1"/>
  <c r="ADH109" i="1" a="1"/>
  <c r="ADH109" i="1"/>
  <c r="ADJ109" i="1" a="1"/>
  <c r="ADJ109" i="1"/>
  <c r="ADI109" i="1"/>
  <c r="ADH110" i="1" a="1"/>
  <c r="ADH110" i="1"/>
  <c r="ADJ110" i="1" a="1"/>
  <c r="ADJ110" i="1"/>
  <c r="ADI110" i="1"/>
  <c r="ADH111" i="1" a="1"/>
  <c r="ADH111" i="1"/>
  <c r="ADJ111" i="1" a="1"/>
  <c r="ADJ111" i="1"/>
  <c r="ADI111" i="1"/>
  <c r="ADH112" i="1" a="1"/>
  <c r="ADH112" i="1"/>
  <c r="ADJ112" i="1" a="1"/>
  <c r="ADJ112" i="1"/>
  <c r="ADI112" i="1"/>
  <c r="ADH113" i="1" a="1"/>
  <c r="ADH113" i="1"/>
  <c r="ADJ113" i="1" a="1"/>
  <c r="ADJ113" i="1"/>
  <c r="ADI113" i="1"/>
  <c r="ADH114" i="1" a="1"/>
  <c r="ADH114" i="1"/>
  <c r="ADJ114" i="1" a="1"/>
  <c r="ADJ114" i="1"/>
  <c r="ADI114" i="1"/>
  <c r="ADH115" i="1" a="1"/>
  <c r="ADH115" i="1"/>
  <c r="ADJ115" i="1" a="1"/>
  <c r="ADJ115" i="1"/>
  <c r="ADI115" i="1"/>
  <c r="ADH116" i="1" a="1"/>
  <c r="ADH116" i="1"/>
  <c r="ADJ116" i="1" a="1"/>
  <c r="ADJ116" i="1"/>
  <c r="ADI116" i="1"/>
  <c r="ADH117" i="1" a="1"/>
  <c r="ADH117" i="1"/>
  <c r="ADJ117" i="1" a="1"/>
  <c r="ADJ117" i="1"/>
  <c r="ADI117" i="1"/>
  <c r="ADH118" i="1" a="1"/>
  <c r="ADH118" i="1"/>
  <c r="ADJ118" i="1" a="1"/>
  <c r="ADJ118" i="1"/>
  <c r="ADI118" i="1"/>
  <c r="ADH119" i="1" a="1"/>
  <c r="ADH119" i="1"/>
  <c r="ADJ119" i="1" a="1"/>
  <c r="ADJ119" i="1"/>
  <c r="ADI119" i="1"/>
  <c r="ADH120" i="1" a="1"/>
  <c r="ADH120" i="1"/>
  <c r="ADJ120" i="1" a="1"/>
  <c r="ADJ120" i="1"/>
  <c r="ADI120" i="1"/>
  <c r="ADH121" i="1" a="1"/>
  <c r="ADH121" i="1"/>
  <c r="ADJ121" i="1" a="1"/>
  <c r="ADJ121" i="1"/>
  <c r="ADI121" i="1"/>
  <c r="ADH122" i="1" a="1"/>
  <c r="ADH122" i="1"/>
  <c r="ADJ122" i="1" a="1"/>
  <c r="ADJ122" i="1"/>
  <c r="ADI122" i="1"/>
  <c r="ADH123" i="1" a="1"/>
  <c r="ADH123" i="1"/>
  <c r="ADJ123" i="1" a="1"/>
  <c r="ADJ123" i="1"/>
  <c r="ADI123" i="1"/>
  <c r="ADH124" i="1" a="1"/>
  <c r="ADH124" i="1"/>
  <c r="ADJ124" i="1" a="1"/>
  <c r="ADJ124" i="1"/>
  <c r="ADI124" i="1"/>
  <c r="ADH125" i="1" a="1"/>
  <c r="ADH125" i="1"/>
  <c r="ADJ125" i="1" a="1"/>
  <c r="ADJ125" i="1"/>
  <c r="ADI125" i="1"/>
  <c r="ADH126" i="1" a="1"/>
  <c r="ADH126" i="1"/>
  <c r="ADJ126" i="1" a="1"/>
  <c r="ADJ126" i="1"/>
  <c r="ADI126" i="1"/>
  <c r="ADH127" i="1" a="1"/>
  <c r="ADH127" i="1"/>
  <c r="ADJ127" i="1" a="1"/>
  <c r="ADJ127" i="1"/>
  <c r="ADI127" i="1"/>
  <c r="ADH128" i="1" a="1"/>
  <c r="ADH128" i="1"/>
  <c r="ADJ128" i="1" a="1"/>
  <c r="ADJ128" i="1"/>
  <c r="ADI128" i="1"/>
  <c r="ADH129" i="1" a="1"/>
  <c r="ADH129" i="1"/>
  <c r="ADJ129" i="1" a="1"/>
  <c r="ADJ129" i="1"/>
  <c r="ADI129" i="1"/>
  <c r="ADH130" i="1" a="1"/>
  <c r="ADH130" i="1"/>
  <c r="ADJ130" i="1" a="1"/>
  <c r="ADJ130" i="1"/>
  <c r="ADI130" i="1"/>
  <c r="ADH131" i="1" a="1"/>
  <c r="ADH131" i="1"/>
  <c r="ADJ131" i="1" a="1"/>
  <c r="ADJ131" i="1"/>
  <c r="ADI131" i="1"/>
  <c r="ADH132" i="1" a="1"/>
  <c r="ADH132" i="1"/>
  <c r="ADJ132" i="1" a="1"/>
  <c r="ADJ132" i="1"/>
  <c r="ADI132" i="1"/>
  <c r="ADH133" i="1" a="1"/>
  <c r="ADH133" i="1"/>
  <c r="ADJ133" i="1" a="1"/>
  <c r="ADJ133" i="1"/>
  <c r="ADI133" i="1"/>
  <c r="ADH134" i="1" a="1"/>
  <c r="ADH134" i="1"/>
  <c r="ADJ134" i="1" a="1"/>
  <c r="ADJ134" i="1"/>
  <c r="ADI134" i="1"/>
  <c r="ADH135" i="1" a="1"/>
  <c r="ADH135" i="1"/>
  <c r="ADJ135" i="1" a="1"/>
  <c r="ADJ135" i="1"/>
  <c r="ADI135" i="1"/>
  <c r="ADH136" i="1" a="1"/>
  <c r="ADH136" i="1"/>
  <c r="ADJ136" i="1" a="1"/>
  <c r="ADJ136" i="1"/>
  <c r="ADI136" i="1"/>
  <c r="ADH137" i="1" a="1"/>
  <c r="ADH137" i="1"/>
  <c r="ADJ137" i="1" a="1"/>
  <c r="ADJ137" i="1"/>
  <c r="ADI137" i="1"/>
  <c r="ADH138" i="1" a="1"/>
  <c r="ADH138" i="1"/>
  <c r="ADJ138" i="1" a="1"/>
  <c r="ADJ138" i="1"/>
  <c r="ADI138" i="1"/>
  <c r="ADH139" i="1" a="1"/>
  <c r="ADH139" i="1"/>
  <c r="ADJ139" i="1" a="1"/>
  <c r="ADJ139" i="1"/>
  <c r="ADI139" i="1"/>
  <c r="ADH140" i="1" a="1"/>
  <c r="ADH140" i="1"/>
  <c r="ADJ140" i="1" a="1"/>
  <c r="ADJ140" i="1"/>
  <c r="ADI140" i="1"/>
  <c r="ADH141" i="1" a="1"/>
  <c r="ADH141" i="1"/>
  <c r="ADJ141" i="1" a="1"/>
  <c r="ADJ141" i="1"/>
  <c r="ADI141" i="1"/>
  <c r="ADH142" i="1" a="1"/>
  <c r="ADH142" i="1"/>
  <c r="ADJ142" i="1" a="1"/>
  <c r="ADJ142" i="1"/>
  <c r="ADI142" i="1"/>
  <c r="ADH143" i="1" a="1"/>
  <c r="ADH143" i="1"/>
  <c r="ADJ143" i="1" a="1"/>
  <c r="ADJ143" i="1"/>
  <c r="ADI143" i="1"/>
  <c r="ADH144" i="1" a="1"/>
  <c r="ADH144" i="1"/>
  <c r="ADJ144" i="1" a="1"/>
  <c r="ADJ144" i="1"/>
  <c r="ADI144" i="1"/>
  <c r="ADH145" i="1" a="1"/>
  <c r="ADH145" i="1"/>
  <c r="ADJ145" i="1" a="1"/>
  <c r="ADJ145" i="1"/>
  <c r="ADI145" i="1"/>
  <c r="ADH146" i="1" a="1"/>
  <c r="ADH146" i="1"/>
  <c r="ADJ146" i="1" a="1"/>
  <c r="ADJ146" i="1"/>
  <c r="ADI146" i="1"/>
  <c r="ADH147" i="1" a="1"/>
  <c r="ADH147" i="1"/>
  <c r="ADJ147" i="1" a="1"/>
  <c r="ADJ147" i="1"/>
  <c r="ADI147" i="1"/>
  <c r="ADH148" i="1" a="1"/>
  <c r="ADH148" i="1"/>
  <c r="ADJ148" i="1" a="1"/>
  <c r="ADJ148" i="1"/>
  <c r="ADI148" i="1"/>
  <c r="ADH149" i="1" a="1"/>
  <c r="ADH149" i="1"/>
  <c r="ADJ149" i="1" a="1"/>
  <c r="ADJ149" i="1"/>
  <c r="ADI149" i="1"/>
  <c r="ADH150" i="1" a="1"/>
  <c r="ADH150" i="1"/>
  <c r="ADJ150" i="1" a="1"/>
  <c r="ADJ150" i="1"/>
  <c r="ADI150" i="1"/>
  <c r="BD31" i="4"/>
  <c r="AV3" i="4" a="1"/>
  <c r="AEH2" i="1" a="1"/>
  <c r="AEH2" i="1"/>
  <c r="AEJ2" i="1" a="1"/>
  <c r="AEJ2" i="1"/>
  <c r="AEI2" i="1"/>
  <c r="AEH3" i="1" a="1"/>
  <c r="AEH3" i="1"/>
  <c r="AEJ3" i="1" a="1"/>
  <c r="AEJ3" i="1"/>
  <c r="AEI3" i="1"/>
  <c r="AEH4" i="1" a="1"/>
  <c r="AEH4" i="1"/>
  <c r="AEJ4" i="1" a="1"/>
  <c r="AEJ4" i="1"/>
  <c r="AEI4" i="1"/>
  <c r="AEH5" i="1" a="1"/>
  <c r="AEH5" i="1"/>
  <c r="AEJ5" i="1" a="1"/>
  <c r="AEJ5" i="1"/>
  <c r="AEI5" i="1"/>
  <c r="AEH6" i="1" a="1"/>
  <c r="AEH6" i="1"/>
  <c r="AEJ6" i="1" a="1"/>
  <c r="AEJ6" i="1"/>
  <c r="AEI6" i="1"/>
  <c r="AEH7" i="1" a="1"/>
  <c r="AEH7" i="1"/>
  <c r="AEJ7" i="1" a="1"/>
  <c r="AEJ7" i="1"/>
  <c r="AEI7" i="1"/>
  <c r="AEH8" i="1" a="1"/>
  <c r="AEH8" i="1"/>
  <c r="AEJ8" i="1" a="1"/>
  <c r="AEJ8" i="1"/>
  <c r="AEI8" i="1"/>
  <c r="AEH9" i="1" a="1"/>
  <c r="AEH9" i="1"/>
  <c r="AEJ9" i="1" a="1"/>
  <c r="AEJ9" i="1"/>
  <c r="AEI9" i="1"/>
  <c r="AEH10" i="1" a="1"/>
  <c r="AEH10" i="1"/>
  <c r="AEJ10" i="1" a="1"/>
  <c r="AEJ10" i="1"/>
  <c r="AEI10" i="1"/>
  <c r="AEH11" i="1" a="1"/>
  <c r="AEH11" i="1"/>
  <c r="AEJ11" i="1" a="1"/>
  <c r="AEJ11" i="1"/>
  <c r="AEI11" i="1"/>
  <c r="AEH12" i="1" a="1"/>
  <c r="AEH12" i="1"/>
  <c r="AEJ12" i="1" a="1"/>
  <c r="AEJ12" i="1"/>
  <c r="AEI12" i="1"/>
  <c r="AEH13" i="1" a="1"/>
  <c r="AEH13" i="1"/>
  <c r="AEJ13" i="1" a="1"/>
  <c r="AEJ13" i="1"/>
  <c r="AEI13" i="1"/>
  <c r="AEH14" i="1" a="1"/>
  <c r="AEH14" i="1"/>
  <c r="AEJ14" i="1" a="1"/>
  <c r="AEJ14" i="1"/>
  <c r="AEI14" i="1"/>
  <c r="AEH15" i="1" a="1"/>
  <c r="AEH15" i="1"/>
  <c r="AEJ15" i="1" a="1"/>
  <c r="AEJ15" i="1"/>
  <c r="AEI15" i="1"/>
  <c r="AEH16" i="1" a="1"/>
  <c r="AEH16" i="1"/>
  <c r="AEJ16" i="1" a="1"/>
  <c r="AEJ16" i="1"/>
  <c r="AEI16" i="1"/>
  <c r="AEH17" i="1" a="1"/>
  <c r="AEH17" i="1"/>
  <c r="AEJ17" i="1" a="1"/>
  <c r="AEJ17" i="1"/>
  <c r="AEI17" i="1"/>
  <c r="AEH18" i="1" a="1"/>
  <c r="AEH18" i="1"/>
  <c r="AEJ18" i="1" a="1"/>
  <c r="AEJ18" i="1"/>
  <c r="AEI18" i="1"/>
  <c r="AEH19" i="1" a="1"/>
  <c r="AEH19" i="1"/>
  <c r="AEJ19" i="1" a="1"/>
  <c r="AEJ19" i="1"/>
  <c r="AEI19" i="1"/>
  <c r="AEH20" i="1" a="1"/>
  <c r="AEH20" i="1"/>
  <c r="AEJ20" i="1" a="1"/>
  <c r="AEJ20" i="1"/>
  <c r="AEI20" i="1"/>
  <c r="AEH21" i="1" a="1"/>
  <c r="AEH21" i="1"/>
  <c r="AEJ21" i="1" a="1"/>
  <c r="AEJ21" i="1"/>
  <c r="AEI21" i="1"/>
  <c r="AEH22" i="1" a="1"/>
  <c r="AEH22" i="1"/>
  <c r="AEJ22" i="1" a="1"/>
  <c r="AEJ22" i="1"/>
  <c r="AEI22" i="1"/>
  <c r="AEH23" i="1" a="1"/>
  <c r="AEH23" i="1"/>
  <c r="AEJ23" i="1" a="1"/>
  <c r="AEJ23" i="1"/>
  <c r="AEI23" i="1"/>
  <c r="AEH24" i="1" a="1"/>
  <c r="AEH24" i="1"/>
  <c r="AEJ24" i="1" a="1"/>
  <c r="AEJ24" i="1"/>
  <c r="AEI24" i="1"/>
  <c r="AEH25" i="1" a="1"/>
  <c r="AEH25" i="1"/>
  <c r="AEJ25" i="1" a="1"/>
  <c r="AEJ25" i="1"/>
  <c r="AEI25" i="1"/>
  <c r="AEH26" i="1" a="1"/>
  <c r="AEH26" i="1"/>
  <c r="AEJ26" i="1" a="1"/>
  <c r="AEJ26" i="1"/>
  <c r="AEI26" i="1"/>
  <c r="AEH27" i="1" a="1"/>
  <c r="AEH27" i="1"/>
  <c r="AEJ27" i="1" a="1"/>
  <c r="AEJ27" i="1"/>
  <c r="AEI27" i="1"/>
  <c r="AEH28" i="1" a="1"/>
  <c r="AEH28" i="1"/>
  <c r="AEJ28" i="1" a="1"/>
  <c r="AEJ28" i="1"/>
  <c r="AEI28" i="1"/>
  <c r="AEH29" i="1" a="1"/>
  <c r="AEH29" i="1"/>
  <c r="AEJ29" i="1" a="1"/>
  <c r="AEJ29" i="1"/>
  <c r="AEI29" i="1"/>
  <c r="AEH30" i="1" a="1"/>
  <c r="AEH30" i="1"/>
  <c r="AEJ30" i="1" a="1"/>
  <c r="AEJ30" i="1"/>
  <c r="AEI30" i="1"/>
  <c r="AEH31" i="1" a="1"/>
  <c r="AEH31" i="1"/>
  <c r="AEJ31" i="1" a="1"/>
  <c r="AEJ31" i="1"/>
  <c r="AEI31" i="1"/>
  <c r="AEH32" i="1" a="1"/>
  <c r="AEH32" i="1"/>
  <c r="AEJ32" i="1" a="1"/>
  <c r="AEJ32" i="1"/>
  <c r="AEI32" i="1"/>
  <c r="AEH33" i="1" a="1"/>
  <c r="AEH33" i="1"/>
  <c r="AEJ33" i="1" a="1"/>
  <c r="AEJ33" i="1"/>
  <c r="AEI33" i="1"/>
  <c r="AEH34" i="1" a="1"/>
  <c r="AEH34" i="1"/>
  <c r="AEJ34" i="1" a="1"/>
  <c r="AEJ34" i="1"/>
  <c r="AEI34" i="1"/>
  <c r="AEH35" i="1" a="1"/>
  <c r="AEH35" i="1"/>
  <c r="AEJ35" i="1" a="1"/>
  <c r="AEJ35" i="1"/>
  <c r="AEI35" i="1"/>
  <c r="AEH36" i="1" a="1"/>
  <c r="AEH36" i="1"/>
  <c r="AEJ36" i="1" a="1"/>
  <c r="AEJ36" i="1"/>
  <c r="AEI36" i="1"/>
  <c r="AEH37" i="1" a="1"/>
  <c r="AEH37" i="1"/>
  <c r="AEJ37" i="1" a="1"/>
  <c r="AEJ37" i="1"/>
  <c r="AEI37" i="1"/>
  <c r="AEH38" i="1" a="1"/>
  <c r="AEH38" i="1"/>
  <c r="AEJ38" i="1" a="1"/>
  <c r="AEJ38" i="1"/>
  <c r="AEI38" i="1"/>
  <c r="AEH39" i="1" a="1"/>
  <c r="AEH39" i="1"/>
  <c r="AEJ39" i="1" a="1"/>
  <c r="AEJ39" i="1"/>
  <c r="AEI39" i="1"/>
  <c r="AEH40" i="1" a="1"/>
  <c r="AEH40" i="1"/>
  <c r="AEJ40" i="1" a="1"/>
  <c r="AEJ40" i="1"/>
  <c r="AEI40" i="1"/>
  <c r="AEH41" i="1" a="1"/>
  <c r="AEH41" i="1"/>
  <c r="AEJ41" i="1" a="1"/>
  <c r="AEJ41" i="1"/>
  <c r="AEI41" i="1"/>
  <c r="AEH42" i="1" a="1"/>
  <c r="AEH42" i="1"/>
  <c r="AEJ42" i="1" a="1"/>
  <c r="AEJ42" i="1"/>
  <c r="AEI42" i="1"/>
  <c r="AEH43" i="1" a="1"/>
  <c r="AEH43" i="1"/>
  <c r="AEJ43" i="1" a="1"/>
  <c r="AEJ43" i="1"/>
  <c r="AEI43" i="1"/>
  <c r="AEH44" i="1" a="1"/>
  <c r="AEH44" i="1"/>
  <c r="AEJ44" i="1" a="1"/>
  <c r="AEJ44" i="1"/>
  <c r="AEI44" i="1"/>
  <c r="AEH45" i="1" a="1"/>
  <c r="AEH45" i="1"/>
  <c r="AEJ45" i="1" a="1"/>
  <c r="AEJ45" i="1"/>
  <c r="AEI45" i="1"/>
  <c r="AEH46" i="1" a="1"/>
  <c r="AEH46" i="1"/>
  <c r="AEJ46" i="1" a="1"/>
  <c r="AEJ46" i="1"/>
  <c r="AEI46" i="1"/>
  <c r="AEH47" i="1" a="1"/>
  <c r="AEH47" i="1"/>
  <c r="AEJ47" i="1" a="1"/>
  <c r="AEJ47" i="1"/>
  <c r="AEI47" i="1"/>
  <c r="AEH48" i="1" a="1"/>
  <c r="AEH48" i="1"/>
  <c r="AEJ48" i="1" a="1"/>
  <c r="AEJ48" i="1"/>
  <c r="AEI48" i="1"/>
  <c r="AEH49" i="1" a="1"/>
  <c r="AEH49" i="1"/>
  <c r="AEJ49" i="1" a="1"/>
  <c r="AEJ49" i="1"/>
  <c r="AEI49" i="1"/>
  <c r="AEH50" i="1" a="1"/>
  <c r="AEH50" i="1"/>
  <c r="AEJ50" i="1" a="1"/>
  <c r="AEJ50" i="1"/>
  <c r="AEI50" i="1"/>
  <c r="AEH51" i="1" a="1"/>
  <c r="AEH51" i="1"/>
  <c r="AEJ51" i="1" a="1"/>
  <c r="AEJ51" i="1"/>
  <c r="AEI51" i="1"/>
  <c r="AEH52" i="1" a="1"/>
  <c r="AEH52" i="1"/>
  <c r="AEJ52" i="1" a="1"/>
  <c r="AEJ52" i="1"/>
  <c r="AEI52" i="1"/>
  <c r="AEH53" i="1" a="1"/>
  <c r="AEH53" i="1"/>
  <c r="AEJ53" i="1" a="1"/>
  <c r="AEJ53" i="1"/>
  <c r="AEI53" i="1"/>
  <c r="AEH54" i="1" a="1"/>
  <c r="AEH54" i="1"/>
  <c r="AEJ54" i="1" a="1"/>
  <c r="AEJ54" i="1"/>
  <c r="AEI54" i="1"/>
  <c r="AEH55" i="1" a="1"/>
  <c r="AEH55" i="1"/>
  <c r="AEJ55" i="1" a="1"/>
  <c r="AEJ55" i="1"/>
  <c r="AEI55" i="1"/>
  <c r="AEH56" i="1" a="1"/>
  <c r="AEH56" i="1"/>
  <c r="AEJ56" i="1" a="1"/>
  <c r="AEJ56" i="1"/>
  <c r="AEI56" i="1"/>
  <c r="AEH57" i="1" a="1"/>
  <c r="AEH57" i="1"/>
  <c r="AEJ57" i="1" a="1"/>
  <c r="AEJ57" i="1"/>
  <c r="AEI57" i="1"/>
  <c r="AEH58" i="1" a="1"/>
  <c r="AEH58" i="1"/>
  <c r="AEJ58" i="1" a="1"/>
  <c r="AEJ58" i="1"/>
  <c r="AEI58" i="1"/>
  <c r="AEH59" i="1" a="1"/>
  <c r="AEH59" i="1"/>
  <c r="AEJ59" i="1" a="1"/>
  <c r="AEJ59" i="1"/>
  <c r="AEI59" i="1"/>
  <c r="AEH60" i="1" a="1"/>
  <c r="AEH60" i="1"/>
  <c r="AEJ60" i="1" a="1"/>
  <c r="AEJ60" i="1"/>
  <c r="AEI60" i="1"/>
  <c r="AEH61" i="1" a="1"/>
  <c r="AEH61" i="1"/>
  <c r="AEJ61" i="1" a="1"/>
  <c r="AEJ61" i="1"/>
  <c r="AEI61" i="1"/>
  <c r="AEH62" i="1" a="1"/>
  <c r="AEH62" i="1"/>
  <c r="AEJ62" i="1" a="1"/>
  <c r="AEJ62" i="1"/>
  <c r="AEI62" i="1"/>
  <c r="AEH63" i="1" a="1"/>
  <c r="AEH63" i="1"/>
  <c r="AEJ63" i="1" a="1"/>
  <c r="AEJ63" i="1"/>
  <c r="AEI63" i="1"/>
  <c r="AEH64" i="1" a="1"/>
  <c r="AEH64" i="1"/>
  <c r="AEJ64" i="1" a="1"/>
  <c r="AEJ64" i="1"/>
  <c r="AEI64" i="1"/>
  <c r="AEH65" i="1" a="1"/>
  <c r="AEH65" i="1"/>
  <c r="AEJ65" i="1" a="1"/>
  <c r="AEJ65" i="1"/>
  <c r="AEI65" i="1"/>
  <c r="AEH66" i="1" a="1"/>
  <c r="AEH66" i="1"/>
  <c r="AEJ66" i="1" a="1"/>
  <c r="AEJ66" i="1"/>
  <c r="AEI66" i="1"/>
  <c r="AEH67" i="1" a="1"/>
  <c r="AEH67" i="1"/>
  <c r="AEJ67" i="1" a="1"/>
  <c r="AEJ67" i="1"/>
  <c r="AEI67" i="1"/>
  <c r="AEH68" i="1" a="1"/>
  <c r="AEH68" i="1"/>
  <c r="AEJ68" i="1" a="1"/>
  <c r="AEJ68" i="1"/>
  <c r="AEI68" i="1"/>
  <c r="AEH69" i="1" a="1"/>
  <c r="AEH69" i="1"/>
  <c r="AEJ69" i="1" a="1"/>
  <c r="AEJ69" i="1"/>
  <c r="AEI69" i="1"/>
  <c r="AEH70" i="1" a="1"/>
  <c r="AEH70" i="1"/>
  <c r="AEJ70" i="1" a="1"/>
  <c r="AEJ70" i="1"/>
  <c r="AEI70" i="1"/>
  <c r="AEH71" i="1" a="1"/>
  <c r="AEH71" i="1"/>
  <c r="AEJ71" i="1" a="1"/>
  <c r="AEJ71" i="1"/>
  <c r="AEI71" i="1"/>
  <c r="AEH72" i="1" a="1"/>
  <c r="AEH72" i="1"/>
  <c r="AEJ72" i="1" a="1"/>
  <c r="AEJ72" i="1"/>
  <c r="AEI72" i="1"/>
  <c r="AEH73" i="1" a="1"/>
  <c r="AEH73" i="1"/>
  <c r="AEJ73" i="1" a="1"/>
  <c r="AEJ73" i="1"/>
  <c r="AEI73" i="1"/>
  <c r="AEH74" i="1" a="1"/>
  <c r="AEH74" i="1"/>
  <c r="AEJ74" i="1" a="1"/>
  <c r="AEJ74" i="1"/>
  <c r="AEI74" i="1"/>
  <c r="AEH75" i="1" a="1"/>
  <c r="AEH75" i="1"/>
  <c r="AEJ75" i="1" a="1"/>
  <c r="AEJ75" i="1"/>
  <c r="AEI75" i="1"/>
  <c r="AEH76" i="1" a="1"/>
  <c r="AEH76" i="1"/>
  <c r="AEJ76" i="1" a="1"/>
  <c r="AEJ76" i="1"/>
  <c r="AEI76" i="1"/>
  <c r="AEH77" i="1" a="1"/>
  <c r="AEH77" i="1"/>
  <c r="AEJ77" i="1" a="1"/>
  <c r="AEJ77" i="1"/>
  <c r="AEI77" i="1"/>
  <c r="AEH78" i="1" a="1"/>
  <c r="AEH78" i="1"/>
  <c r="AEJ78" i="1" a="1"/>
  <c r="AEJ78" i="1"/>
  <c r="AEI78" i="1"/>
  <c r="AEH79" i="1" a="1"/>
  <c r="AEH79" i="1"/>
  <c r="AEJ79" i="1" a="1"/>
  <c r="AEJ79" i="1"/>
  <c r="AEI79" i="1"/>
  <c r="AEH80" i="1" a="1"/>
  <c r="AEH80" i="1"/>
  <c r="AEJ80" i="1" a="1"/>
  <c r="AEJ80" i="1"/>
  <c r="AEI80" i="1"/>
  <c r="AEH81" i="1" a="1"/>
  <c r="AEH81" i="1"/>
  <c r="AEJ81" i="1" a="1"/>
  <c r="AEJ81" i="1"/>
  <c r="AEI81" i="1"/>
  <c r="AEH82" i="1" a="1"/>
  <c r="AEH82" i="1"/>
  <c r="AEJ82" i="1" a="1"/>
  <c r="AEJ82" i="1"/>
  <c r="AEI82" i="1"/>
  <c r="AEH83" i="1" a="1"/>
  <c r="AEH83" i="1"/>
  <c r="AEJ83" i="1" a="1"/>
  <c r="AEJ83" i="1"/>
  <c r="AEI83" i="1"/>
  <c r="AEH84" i="1" a="1"/>
  <c r="AEH84" i="1"/>
  <c r="AEJ84" i="1" a="1"/>
  <c r="AEJ84" i="1"/>
  <c r="AEI84" i="1"/>
  <c r="AEH85" i="1" a="1"/>
  <c r="AEH85" i="1"/>
  <c r="AEJ85" i="1" a="1"/>
  <c r="AEJ85" i="1"/>
  <c r="AEI85" i="1"/>
  <c r="AEH86" i="1" a="1"/>
  <c r="AEH86" i="1"/>
  <c r="AEJ86" i="1" a="1"/>
  <c r="AEJ86" i="1"/>
  <c r="AEI86" i="1"/>
  <c r="AEH87" i="1" a="1"/>
  <c r="AEH87" i="1"/>
  <c r="AEJ87" i="1" a="1"/>
  <c r="AEJ87" i="1"/>
  <c r="AEI87" i="1"/>
  <c r="AEH88" i="1" a="1"/>
  <c r="AEH88" i="1"/>
  <c r="AEJ88" i="1" a="1"/>
  <c r="AEJ88" i="1"/>
  <c r="AEI88" i="1"/>
  <c r="AEH89" i="1" a="1"/>
  <c r="AEH89" i="1"/>
  <c r="AEJ89" i="1" a="1"/>
  <c r="AEJ89" i="1"/>
  <c r="AEI89" i="1"/>
  <c r="AEH90" i="1" a="1"/>
  <c r="AEH90" i="1"/>
  <c r="AEJ90" i="1" a="1"/>
  <c r="AEJ90" i="1"/>
  <c r="AEI90" i="1"/>
  <c r="AEH91" i="1" a="1"/>
  <c r="AEH91" i="1"/>
  <c r="AEJ91" i="1" a="1"/>
  <c r="AEJ91" i="1"/>
  <c r="AEI91" i="1"/>
  <c r="AEH92" i="1" a="1"/>
  <c r="AEH92" i="1"/>
  <c r="AEJ92" i="1" a="1"/>
  <c r="AEJ92" i="1"/>
  <c r="AEI92" i="1"/>
  <c r="AEH93" i="1" a="1"/>
  <c r="AEH93" i="1"/>
  <c r="AEJ93" i="1" a="1"/>
  <c r="AEJ93" i="1"/>
  <c r="AEI93" i="1"/>
  <c r="AEH94" i="1" a="1"/>
  <c r="AEH94" i="1"/>
  <c r="AEJ94" i="1" a="1"/>
  <c r="AEJ94" i="1"/>
  <c r="AEI94" i="1"/>
  <c r="AEH95" i="1" a="1"/>
  <c r="AEH95" i="1"/>
  <c r="AEJ95" i="1" a="1"/>
  <c r="AEJ95" i="1"/>
  <c r="AEI95" i="1"/>
  <c r="AEH96" i="1" a="1"/>
  <c r="AEH96" i="1"/>
  <c r="AEJ96" i="1" a="1"/>
  <c r="AEJ96" i="1"/>
  <c r="AEI96" i="1"/>
  <c r="AEH97" i="1" a="1"/>
  <c r="AEH97" i="1"/>
  <c r="AEJ97" i="1" a="1"/>
  <c r="AEJ97" i="1"/>
  <c r="AEI97" i="1"/>
  <c r="AEH98" i="1" a="1"/>
  <c r="AEH98" i="1"/>
  <c r="AEJ98" i="1" a="1"/>
  <c r="AEJ98" i="1"/>
  <c r="AEI98" i="1"/>
  <c r="AEH99" i="1" a="1"/>
  <c r="AEH99" i="1"/>
  <c r="AEJ99" i="1" a="1"/>
  <c r="AEJ99" i="1"/>
  <c r="AEI99" i="1"/>
  <c r="AEH100" i="1" a="1"/>
  <c r="AEH100" i="1"/>
  <c r="AEJ100" i="1" a="1"/>
  <c r="AEJ100" i="1"/>
  <c r="AEI100" i="1"/>
  <c r="AEH101" i="1" a="1"/>
  <c r="AEH101" i="1"/>
  <c r="AEJ101" i="1" a="1"/>
  <c r="AEJ101" i="1"/>
  <c r="AEI101" i="1"/>
  <c r="AEH102" i="1" a="1"/>
  <c r="AEH102" i="1"/>
  <c r="AEJ102" i="1" a="1"/>
  <c r="AEJ102" i="1"/>
  <c r="AEI102" i="1"/>
  <c r="AEH103" i="1" a="1"/>
  <c r="AEH103" i="1"/>
  <c r="AEJ103" i="1" a="1"/>
  <c r="AEJ103" i="1"/>
  <c r="AEI103" i="1"/>
  <c r="AEH104" i="1" a="1"/>
  <c r="AEH104" i="1"/>
  <c r="AEJ104" i="1" a="1"/>
  <c r="AEJ104" i="1"/>
  <c r="AEI104" i="1"/>
  <c r="AEH105" i="1" a="1"/>
  <c r="AEH105" i="1"/>
  <c r="AEJ105" i="1" a="1"/>
  <c r="AEJ105" i="1"/>
  <c r="AEI105" i="1"/>
  <c r="AEH106" i="1" a="1"/>
  <c r="AEH106" i="1"/>
  <c r="AEJ106" i="1" a="1"/>
  <c r="AEJ106" i="1"/>
  <c r="AEI106" i="1"/>
  <c r="AEH107" i="1" a="1"/>
  <c r="AEH107" i="1"/>
  <c r="AEJ107" i="1" a="1"/>
  <c r="AEJ107" i="1"/>
  <c r="AEI107" i="1"/>
  <c r="AEH108" i="1" a="1"/>
  <c r="AEH108" i="1"/>
  <c r="AEJ108" i="1" a="1"/>
  <c r="AEJ108" i="1"/>
  <c r="AEI108" i="1"/>
  <c r="AEH109" i="1" a="1"/>
  <c r="AEH109" i="1"/>
  <c r="AEJ109" i="1" a="1"/>
  <c r="AEJ109" i="1"/>
  <c r="AEI109" i="1"/>
  <c r="AEH110" i="1" a="1"/>
  <c r="AEH110" i="1"/>
  <c r="AEJ110" i="1" a="1"/>
  <c r="AEJ110" i="1"/>
  <c r="AEI110" i="1"/>
  <c r="AEH111" i="1" a="1"/>
  <c r="AEH111" i="1"/>
  <c r="AEJ111" i="1" a="1"/>
  <c r="AEJ111" i="1"/>
  <c r="AEI111" i="1"/>
  <c r="AEH112" i="1" a="1"/>
  <c r="AEH112" i="1"/>
  <c r="AEJ112" i="1" a="1"/>
  <c r="AEJ112" i="1"/>
  <c r="AEI112" i="1"/>
  <c r="AEH113" i="1" a="1"/>
  <c r="AEH113" i="1"/>
  <c r="AEJ113" i="1" a="1"/>
  <c r="AEJ113" i="1"/>
  <c r="AEI113" i="1"/>
  <c r="AEH114" i="1" a="1"/>
  <c r="AEH114" i="1"/>
  <c r="AEJ114" i="1" a="1"/>
  <c r="AEJ114" i="1"/>
  <c r="AEI114" i="1"/>
  <c r="AEH115" i="1" a="1"/>
  <c r="AEH115" i="1"/>
  <c r="AEJ115" i="1" a="1"/>
  <c r="AEJ115" i="1"/>
  <c r="AEI115" i="1"/>
  <c r="AEH116" i="1" a="1"/>
  <c r="AEH116" i="1"/>
  <c r="AEJ116" i="1" a="1"/>
  <c r="AEJ116" i="1"/>
  <c r="AEI116" i="1"/>
  <c r="AEH117" i="1" a="1"/>
  <c r="AEH117" i="1"/>
  <c r="AEJ117" i="1" a="1"/>
  <c r="AEJ117" i="1"/>
  <c r="AEI117" i="1"/>
  <c r="AEH118" i="1" a="1"/>
  <c r="AEH118" i="1"/>
  <c r="AEJ118" i="1" a="1"/>
  <c r="AEJ118" i="1"/>
  <c r="AEI118" i="1"/>
  <c r="AEH119" i="1" a="1"/>
  <c r="AEH119" i="1"/>
  <c r="AEJ119" i="1" a="1"/>
  <c r="AEJ119" i="1"/>
  <c r="AEI119" i="1"/>
  <c r="AEH120" i="1" a="1"/>
  <c r="AEH120" i="1"/>
  <c r="AEJ120" i="1" a="1"/>
  <c r="AEJ120" i="1"/>
  <c r="AEI120" i="1"/>
  <c r="AEH121" i="1" a="1"/>
  <c r="AEH121" i="1"/>
  <c r="AEJ121" i="1" a="1"/>
  <c r="AEJ121" i="1"/>
  <c r="AEI121" i="1"/>
  <c r="AEH122" i="1" a="1"/>
  <c r="AEH122" i="1"/>
  <c r="AEJ122" i="1" a="1"/>
  <c r="AEJ122" i="1"/>
  <c r="AEI122" i="1"/>
  <c r="AEH123" i="1" a="1"/>
  <c r="AEH123" i="1"/>
  <c r="AEJ123" i="1" a="1"/>
  <c r="AEJ123" i="1"/>
  <c r="AEI123" i="1"/>
  <c r="AEH124" i="1" a="1"/>
  <c r="AEH124" i="1"/>
  <c r="AEJ124" i="1" a="1"/>
  <c r="AEJ124" i="1"/>
  <c r="AEI124" i="1"/>
  <c r="AEH125" i="1" a="1"/>
  <c r="AEH125" i="1"/>
  <c r="AEJ125" i="1" a="1"/>
  <c r="AEJ125" i="1"/>
  <c r="AEI125" i="1"/>
  <c r="AEH126" i="1" a="1"/>
  <c r="AEH126" i="1"/>
  <c r="AEJ126" i="1" a="1"/>
  <c r="AEJ126" i="1"/>
  <c r="AEI126" i="1"/>
  <c r="AEH127" i="1" a="1"/>
  <c r="AEH127" i="1"/>
  <c r="AEJ127" i="1" a="1"/>
  <c r="AEJ127" i="1"/>
  <c r="AEI127" i="1"/>
  <c r="AEH128" i="1" a="1"/>
  <c r="AEH128" i="1"/>
  <c r="AEJ128" i="1" a="1"/>
  <c r="AEJ128" i="1"/>
  <c r="AEI128" i="1"/>
  <c r="AEH129" i="1" a="1"/>
  <c r="AEH129" i="1"/>
  <c r="AEJ129" i="1" a="1"/>
  <c r="AEJ129" i="1"/>
  <c r="AEI129" i="1"/>
  <c r="AEH130" i="1" a="1"/>
  <c r="AEH130" i="1"/>
  <c r="AEJ130" i="1" a="1"/>
  <c r="AEJ130" i="1"/>
  <c r="AEI130" i="1"/>
  <c r="AEH131" i="1" a="1"/>
  <c r="AEH131" i="1"/>
  <c r="AEJ131" i="1" a="1"/>
  <c r="AEJ131" i="1"/>
  <c r="AEI131" i="1"/>
  <c r="AEH132" i="1" a="1"/>
  <c r="AEH132" i="1"/>
  <c r="AEJ132" i="1" a="1"/>
  <c r="AEJ132" i="1"/>
  <c r="AEI132" i="1"/>
  <c r="AEH133" i="1" a="1"/>
  <c r="AEH133" i="1"/>
  <c r="AEJ133" i="1" a="1"/>
  <c r="AEJ133" i="1"/>
  <c r="AEI133" i="1"/>
  <c r="AEH134" i="1" a="1"/>
  <c r="AEH134" i="1"/>
  <c r="AEJ134" i="1" a="1"/>
  <c r="AEJ134" i="1"/>
  <c r="AEI134" i="1"/>
  <c r="AEH135" i="1" a="1"/>
  <c r="AEH135" i="1"/>
  <c r="AEJ135" i="1" a="1"/>
  <c r="AEJ135" i="1"/>
  <c r="AEI135" i="1"/>
  <c r="AEH136" i="1" a="1"/>
  <c r="AEH136" i="1"/>
  <c r="AEJ136" i="1" a="1"/>
  <c r="AEJ136" i="1"/>
  <c r="AEI136" i="1"/>
  <c r="AEH137" i="1" a="1"/>
  <c r="AEH137" i="1"/>
  <c r="AEJ137" i="1" a="1"/>
  <c r="AEJ137" i="1"/>
  <c r="AEI137" i="1"/>
  <c r="AEH138" i="1" a="1"/>
  <c r="AEH138" i="1"/>
  <c r="AEJ138" i="1" a="1"/>
  <c r="AEJ138" i="1"/>
  <c r="AEI138" i="1"/>
  <c r="AEH139" i="1" a="1"/>
  <c r="AEH139" i="1"/>
  <c r="AEJ139" i="1" a="1"/>
  <c r="AEJ139" i="1"/>
  <c r="AEI139" i="1"/>
  <c r="AEH140" i="1" a="1"/>
  <c r="AEH140" i="1"/>
  <c r="AEJ140" i="1" a="1"/>
  <c r="AEJ140" i="1"/>
  <c r="AEI140" i="1"/>
  <c r="AEH141" i="1" a="1"/>
  <c r="AEH141" i="1"/>
  <c r="AEJ141" i="1" a="1"/>
  <c r="AEJ141" i="1"/>
  <c r="AEI141" i="1"/>
  <c r="AEH142" i="1" a="1"/>
  <c r="AEH142" i="1"/>
  <c r="AEJ142" i="1" a="1"/>
  <c r="AEJ142" i="1"/>
  <c r="AEI142" i="1"/>
  <c r="AEH143" i="1" a="1"/>
  <c r="AEH143" i="1"/>
  <c r="AEJ143" i="1" a="1"/>
  <c r="AEJ143" i="1"/>
  <c r="AEI143" i="1"/>
  <c r="AEH144" i="1" a="1"/>
  <c r="AEH144" i="1"/>
  <c r="AEJ144" i="1" a="1"/>
  <c r="AEJ144" i="1"/>
  <c r="AEI144" i="1"/>
  <c r="AEH145" i="1" a="1"/>
  <c r="AEH145" i="1"/>
  <c r="AEJ145" i="1" a="1"/>
  <c r="AEJ145" i="1"/>
  <c r="AEI145" i="1"/>
  <c r="AEH146" i="1" a="1"/>
  <c r="AEH146" i="1"/>
  <c r="AEJ146" i="1" a="1"/>
  <c r="AEJ146" i="1"/>
  <c r="AEI146" i="1"/>
  <c r="AEH147" i="1" a="1"/>
  <c r="AEH147" i="1"/>
  <c r="AEJ147" i="1" a="1"/>
  <c r="AEJ147" i="1"/>
  <c r="AEI147" i="1"/>
  <c r="AEH148" i="1" a="1"/>
  <c r="AEH148" i="1"/>
  <c r="AEJ148" i="1" a="1"/>
  <c r="AEJ148" i="1"/>
  <c r="AEI148" i="1"/>
  <c r="AEH149" i="1" a="1"/>
  <c r="AEH149" i="1"/>
  <c r="AEJ149" i="1" a="1"/>
  <c r="AEJ149" i="1"/>
  <c r="AEI149" i="1"/>
  <c r="AEH150" i="1" a="1"/>
  <c r="AEH150" i="1"/>
  <c r="AEJ150" i="1" a="1"/>
  <c r="AEJ150" i="1"/>
  <c r="AEI150" i="1"/>
  <c r="BD32" i="4"/>
  <c r="AW3" i="4" a="1"/>
  <c r="T3" i="4"/>
  <c r="U3" i="4"/>
  <c r="V3" i="4"/>
  <c r="W3" i="4"/>
  <c r="X3" i="4"/>
  <c r="Y3" i="4"/>
  <c r="Z3" i="4"/>
  <c r="AA3" i="4"/>
  <c r="AB3" i="4"/>
  <c r="AC3" i="4"/>
  <c r="AD3" i="4"/>
  <c r="AE3" i="4"/>
  <c r="AF3" i="4"/>
  <c r="AG3" i="4"/>
  <c r="AH3" i="4"/>
  <c r="AI3" i="4"/>
  <c r="AJ3" i="4"/>
  <c r="AK3" i="4"/>
  <c r="AL3" i="4"/>
  <c r="AM3" i="4"/>
  <c r="AN3" i="4"/>
  <c r="AO3" i="4"/>
  <c r="AP3" i="4"/>
  <c r="AQ3" i="4"/>
  <c r="AR3" i="4"/>
  <c r="AS3" i="4"/>
  <c r="AT3" i="4"/>
  <c r="AU3" i="4"/>
  <c r="AV3" i="4"/>
  <c r="AW3" i="4"/>
  <c r="Q3" i="4"/>
  <c r="P3" i="4"/>
  <c r="A2" i="4"/>
  <c r="R4" i="4" a="1"/>
  <c r="R4" i="4"/>
  <c r="S4" i="4" a="1"/>
  <c r="S4" i="4"/>
  <c r="T4" i="4" a="1"/>
  <c r="U4" i="4" a="1"/>
  <c r="V4" i="4" a="1"/>
  <c r="W4" i="4" a="1"/>
  <c r="X4" i="4" a="1"/>
  <c r="Y4" i="4" a="1"/>
  <c r="Z4" i="4" a="1"/>
  <c r="AA4" i="4" a="1"/>
  <c r="AB4" i="4" a="1"/>
  <c r="AC4" i="4" a="1"/>
  <c r="AD4" i="4" a="1"/>
  <c r="AE4" i="4" a="1"/>
  <c r="AF4" i="4" a="1"/>
  <c r="AG4" i="4" a="1"/>
  <c r="AH4" i="4" a="1"/>
  <c r="AI4" i="4" a="1"/>
  <c r="AJ4" i="4" a="1"/>
  <c r="AK4" i="4" a="1"/>
  <c r="AL4" i="4" a="1"/>
  <c r="AM4" i="4" a="1"/>
  <c r="AN4" i="4" a="1"/>
  <c r="AO4" i="4" a="1"/>
  <c r="AP4" i="4" a="1"/>
  <c r="AQ4" i="4" a="1"/>
  <c r="AR4" i="4" a="1"/>
  <c r="AS4" i="4" a="1"/>
  <c r="AT4" i="4" a="1"/>
  <c r="AU4" i="4" a="1"/>
  <c r="AV4" i="4" a="1"/>
  <c r="AW4" i="4" a="1"/>
  <c r="T4" i="4"/>
  <c r="U4" i="4"/>
  <c r="V4" i="4"/>
  <c r="W4" i="4"/>
  <c r="X4" i="4"/>
  <c r="Y4" i="4"/>
  <c r="Z4" i="4"/>
  <c r="AA4" i="4"/>
  <c r="AB4" i="4"/>
  <c r="AC4" i="4"/>
  <c r="AD4" i="4"/>
  <c r="AE4" i="4"/>
  <c r="AF4" i="4"/>
  <c r="AG4" i="4"/>
  <c r="AH4" i="4"/>
  <c r="AI4" i="4"/>
  <c r="AJ4" i="4"/>
  <c r="AK4" i="4"/>
  <c r="AL4" i="4"/>
  <c r="AM4" i="4"/>
  <c r="AN4" i="4"/>
  <c r="AO4" i="4"/>
  <c r="AP4" i="4"/>
  <c r="AQ4" i="4"/>
  <c r="AR4" i="4"/>
  <c r="AS4" i="4"/>
  <c r="AT4" i="4"/>
  <c r="AU4" i="4"/>
  <c r="AV4" i="4"/>
  <c r="AW4" i="4"/>
  <c r="Q4" i="4"/>
  <c r="P4" i="4"/>
  <c r="A3" i="4"/>
  <c r="R5" i="4" a="1"/>
  <c r="R5" i="4"/>
  <c r="S5" i="4" a="1"/>
  <c r="S5" i="4"/>
  <c r="T5" i="4" a="1"/>
  <c r="U5" i="4" a="1"/>
  <c r="V5" i="4" a="1"/>
  <c r="W5" i="4" a="1"/>
  <c r="X5" i="4" a="1"/>
  <c r="Y5" i="4" a="1"/>
  <c r="Z5" i="4" a="1"/>
  <c r="AA5" i="4" a="1"/>
  <c r="AB5" i="4" a="1"/>
  <c r="AC5" i="4" a="1"/>
  <c r="AD5" i="4" a="1"/>
  <c r="AE5" i="4" a="1"/>
  <c r="AF5" i="4" a="1"/>
  <c r="AG5" i="4" a="1"/>
  <c r="AH5" i="4" a="1"/>
  <c r="AI5" i="4" a="1"/>
  <c r="AJ5" i="4" a="1"/>
  <c r="AK5" i="4" a="1"/>
  <c r="AL5" i="4" a="1"/>
  <c r="AM5" i="4" a="1"/>
  <c r="AN5" i="4" a="1"/>
  <c r="AO5" i="4" a="1"/>
  <c r="AP5" i="4" a="1"/>
  <c r="AQ5" i="4" a="1"/>
  <c r="AR5" i="4" a="1"/>
  <c r="AS5" i="4" a="1"/>
  <c r="AT5" i="4" a="1"/>
  <c r="AU5" i="4" a="1"/>
  <c r="AV5" i="4" a="1"/>
  <c r="AW5" i="4" a="1"/>
  <c r="T5" i="4"/>
  <c r="U5" i="4"/>
  <c r="V5" i="4"/>
  <c r="W5" i="4"/>
  <c r="X5" i="4"/>
  <c r="Y5" i="4"/>
  <c r="Z5" i="4"/>
  <c r="AA5" i="4"/>
  <c r="AB5" i="4"/>
  <c r="AC5" i="4"/>
  <c r="AD5" i="4"/>
  <c r="AE5" i="4"/>
  <c r="AF5" i="4"/>
  <c r="AG5" i="4"/>
  <c r="AH5" i="4"/>
  <c r="AI5" i="4"/>
  <c r="AJ5" i="4"/>
  <c r="AK5" i="4"/>
  <c r="AL5" i="4"/>
  <c r="AM5" i="4"/>
  <c r="AN5" i="4"/>
  <c r="AO5" i="4"/>
  <c r="AP5" i="4"/>
  <c r="AQ5" i="4"/>
  <c r="AR5" i="4"/>
  <c r="AS5" i="4"/>
  <c r="AT5" i="4"/>
  <c r="AU5" i="4"/>
  <c r="AV5" i="4"/>
  <c r="AW5" i="4"/>
  <c r="Q5" i="4"/>
  <c r="P5" i="4"/>
  <c r="A4" i="4"/>
  <c r="R6" i="4" a="1"/>
  <c r="R6" i="4"/>
  <c r="S6" i="4" a="1"/>
  <c r="S6" i="4"/>
  <c r="T6" i="4" a="1"/>
  <c r="U6" i="4" a="1"/>
  <c r="V6" i="4" a="1"/>
  <c r="W6" i="4" a="1"/>
  <c r="X6" i="4" a="1"/>
  <c r="Y6" i="4" a="1"/>
  <c r="Z6" i="4" a="1"/>
  <c r="AA6" i="4" a="1"/>
  <c r="AB6" i="4" a="1"/>
  <c r="AC6" i="4" a="1"/>
  <c r="AD6" i="4" a="1"/>
  <c r="AE6" i="4" a="1"/>
  <c r="AF6" i="4" a="1"/>
  <c r="AG6" i="4" a="1"/>
  <c r="AH6" i="4" a="1"/>
  <c r="AI6" i="4" a="1"/>
  <c r="AJ6" i="4" a="1"/>
  <c r="AK6" i="4" a="1"/>
  <c r="AL6" i="4" a="1"/>
  <c r="AM6" i="4" a="1"/>
  <c r="AN6" i="4" a="1"/>
  <c r="AO6" i="4" a="1"/>
  <c r="AP6" i="4" a="1"/>
  <c r="AQ6" i="4" a="1"/>
  <c r="AR6" i="4" a="1"/>
  <c r="AS6" i="4" a="1"/>
  <c r="AT6" i="4" a="1"/>
  <c r="AU6" i="4" a="1"/>
  <c r="AV6" i="4" a="1"/>
  <c r="AW6" i="4" a="1"/>
  <c r="T6" i="4"/>
  <c r="U6" i="4"/>
  <c r="V6" i="4"/>
  <c r="W6" i="4"/>
  <c r="X6" i="4"/>
  <c r="Y6" i="4"/>
  <c r="Z6" i="4"/>
  <c r="AA6" i="4"/>
  <c r="AB6" i="4"/>
  <c r="AC6" i="4"/>
  <c r="AD6" i="4"/>
  <c r="AE6" i="4"/>
  <c r="AF6" i="4"/>
  <c r="AG6" i="4"/>
  <c r="AH6" i="4"/>
  <c r="AI6" i="4"/>
  <c r="AJ6" i="4"/>
  <c r="AK6" i="4"/>
  <c r="AL6" i="4"/>
  <c r="AM6" i="4"/>
  <c r="AN6" i="4"/>
  <c r="AO6" i="4"/>
  <c r="AP6" i="4"/>
  <c r="AQ6" i="4"/>
  <c r="AR6" i="4"/>
  <c r="AS6" i="4"/>
  <c r="AT6" i="4"/>
  <c r="AU6" i="4"/>
  <c r="AV6" i="4"/>
  <c r="AW6" i="4"/>
  <c r="Q6" i="4"/>
  <c r="P6" i="4"/>
  <c r="A5" i="4"/>
  <c r="R7" i="4" a="1"/>
  <c r="R7" i="4"/>
  <c r="S7" i="4" a="1"/>
  <c r="S7" i="4"/>
  <c r="T7" i="4" a="1"/>
  <c r="U7" i="4" a="1"/>
  <c r="V7" i="4" a="1"/>
  <c r="W7" i="4" a="1"/>
  <c r="X7" i="4" a="1"/>
  <c r="Y7" i="4" a="1"/>
  <c r="Z7" i="4" a="1"/>
  <c r="AA7" i="4" a="1"/>
  <c r="AB7" i="4" a="1"/>
  <c r="AC7" i="4" a="1"/>
  <c r="AD7" i="4" a="1"/>
  <c r="AE7" i="4" a="1"/>
  <c r="AF7" i="4" a="1"/>
  <c r="AG7" i="4" a="1"/>
  <c r="AH7" i="4" a="1"/>
  <c r="AI7" i="4" a="1"/>
  <c r="AJ7" i="4" a="1"/>
  <c r="AK7" i="4" a="1"/>
  <c r="AL7" i="4" a="1"/>
  <c r="AM7" i="4" a="1"/>
  <c r="AN7" i="4" a="1"/>
  <c r="AO7" i="4" a="1"/>
  <c r="AP7" i="4" a="1"/>
  <c r="AQ7" i="4" a="1"/>
  <c r="AR7" i="4" a="1"/>
  <c r="AS7" i="4" a="1"/>
  <c r="AT7" i="4" a="1"/>
  <c r="AU7" i="4" a="1"/>
  <c r="AV7" i="4" a="1"/>
  <c r="AW7" i="4" a="1"/>
  <c r="T7" i="4"/>
  <c r="U7" i="4"/>
  <c r="V7" i="4"/>
  <c r="W7" i="4"/>
  <c r="X7" i="4"/>
  <c r="Y7" i="4"/>
  <c r="Z7" i="4"/>
  <c r="AA7" i="4"/>
  <c r="AB7" i="4"/>
  <c r="AC7" i="4"/>
  <c r="AD7" i="4"/>
  <c r="AE7" i="4"/>
  <c r="AF7" i="4"/>
  <c r="AG7" i="4"/>
  <c r="AH7" i="4"/>
  <c r="AI7" i="4"/>
  <c r="AJ7" i="4"/>
  <c r="AK7" i="4"/>
  <c r="AL7" i="4"/>
  <c r="AM7" i="4"/>
  <c r="AN7" i="4"/>
  <c r="AO7" i="4"/>
  <c r="AP7" i="4"/>
  <c r="AQ7" i="4"/>
  <c r="AR7" i="4"/>
  <c r="AS7" i="4"/>
  <c r="AT7" i="4"/>
  <c r="AU7" i="4"/>
  <c r="AV7" i="4"/>
  <c r="AW7" i="4"/>
  <c r="Q7" i="4"/>
  <c r="P7" i="4"/>
  <c r="A6" i="4"/>
  <c r="R8" i="4" a="1"/>
  <c r="R8" i="4"/>
  <c r="S8" i="4" a="1"/>
  <c r="S8" i="4"/>
  <c r="T8" i="4" a="1"/>
  <c r="U8" i="4" a="1"/>
  <c r="V8" i="4" a="1"/>
  <c r="W8" i="4" a="1"/>
  <c r="X8" i="4" a="1"/>
  <c r="Y8" i="4" a="1"/>
  <c r="Z8" i="4" a="1"/>
  <c r="AA8" i="4" a="1"/>
  <c r="AB8" i="4" a="1"/>
  <c r="AC8" i="4" a="1"/>
  <c r="AD8" i="4" a="1"/>
  <c r="AE8" i="4" a="1"/>
  <c r="AF8" i="4" a="1"/>
  <c r="AG8" i="4" a="1"/>
  <c r="AH8" i="4" a="1"/>
  <c r="AI8" i="4" a="1"/>
  <c r="AJ8" i="4" a="1"/>
  <c r="AK8" i="4" a="1"/>
  <c r="AL8" i="4" a="1"/>
  <c r="AM8" i="4" a="1"/>
  <c r="AN8" i="4" a="1"/>
  <c r="AO8" i="4" a="1"/>
  <c r="AP8" i="4" a="1"/>
  <c r="AQ8" i="4" a="1"/>
  <c r="AR8" i="4" a="1"/>
  <c r="AS8" i="4" a="1"/>
  <c r="AT8" i="4" a="1"/>
  <c r="AU8" i="4" a="1"/>
  <c r="AV8" i="4" a="1"/>
  <c r="AW8" i="4" a="1"/>
  <c r="T8" i="4"/>
  <c r="U8" i="4"/>
  <c r="V8" i="4"/>
  <c r="W8" i="4"/>
  <c r="X8" i="4"/>
  <c r="Y8" i="4"/>
  <c r="Z8" i="4"/>
  <c r="AA8" i="4"/>
  <c r="AB8" i="4"/>
  <c r="AC8" i="4"/>
  <c r="AD8" i="4"/>
  <c r="AE8" i="4"/>
  <c r="AF8" i="4"/>
  <c r="AG8" i="4"/>
  <c r="AH8" i="4"/>
  <c r="AI8" i="4"/>
  <c r="AJ8" i="4"/>
  <c r="AK8" i="4"/>
  <c r="AL8" i="4"/>
  <c r="AM8" i="4"/>
  <c r="AN8" i="4"/>
  <c r="AO8" i="4"/>
  <c r="AP8" i="4"/>
  <c r="AQ8" i="4"/>
  <c r="AR8" i="4"/>
  <c r="AS8" i="4"/>
  <c r="AT8" i="4"/>
  <c r="AU8" i="4"/>
  <c r="AV8" i="4"/>
  <c r="AW8" i="4"/>
  <c r="Q8" i="4"/>
  <c r="P8" i="4"/>
  <c r="A7" i="4"/>
  <c r="R9" i="4" a="1"/>
  <c r="R9" i="4"/>
  <c r="S9" i="4" a="1"/>
  <c r="S9" i="4"/>
  <c r="T9" i="4" a="1"/>
  <c r="U9" i="4" a="1"/>
  <c r="V9" i="4" a="1"/>
  <c r="W9" i="4" a="1"/>
  <c r="X9" i="4" a="1"/>
  <c r="Y9" i="4" a="1"/>
  <c r="Z9" i="4" a="1"/>
  <c r="AA9" i="4" a="1"/>
  <c r="AB9" i="4" a="1"/>
  <c r="AC9" i="4" a="1"/>
  <c r="AD9" i="4" a="1"/>
  <c r="AE9" i="4" a="1"/>
  <c r="AF9" i="4" a="1"/>
  <c r="AG9" i="4" a="1"/>
  <c r="AH9" i="4" a="1"/>
  <c r="AI9" i="4" a="1"/>
  <c r="AJ9" i="4" a="1"/>
  <c r="AK9" i="4" a="1"/>
  <c r="AL9" i="4" a="1"/>
  <c r="AM9" i="4" a="1"/>
  <c r="AN9" i="4" a="1"/>
  <c r="AO9" i="4" a="1"/>
  <c r="AP9" i="4" a="1"/>
  <c r="AQ9" i="4" a="1"/>
  <c r="AR9" i="4" a="1"/>
  <c r="AS9" i="4" a="1"/>
  <c r="AT9" i="4" a="1"/>
  <c r="AU9" i="4" a="1"/>
  <c r="AV9" i="4" a="1"/>
  <c r="AW9" i="4" a="1"/>
  <c r="T9" i="4"/>
  <c r="U9" i="4"/>
  <c r="V9" i="4"/>
  <c r="W9" i="4"/>
  <c r="X9" i="4"/>
  <c r="Y9" i="4"/>
  <c r="Z9" i="4"/>
  <c r="AA9" i="4"/>
  <c r="AB9" i="4"/>
  <c r="AC9" i="4"/>
  <c r="AD9" i="4"/>
  <c r="AE9" i="4"/>
  <c r="AF9" i="4"/>
  <c r="AG9" i="4"/>
  <c r="AH9" i="4"/>
  <c r="AI9" i="4"/>
  <c r="AJ9" i="4"/>
  <c r="AK9" i="4"/>
  <c r="AL9" i="4"/>
  <c r="AM9" i="4"/>
  <c r="AN9" i="4"/>
  <c r="AO9" i="4"/>
  <c r="AP9" i="4"/>
  <c r="AQ9" i="4"/>
  <c r="AR9" i="4"/>
  <c r="AS9" i="4"/>
  <c r="AT9" i="4"/>
  <c r="AU9" i="4"/>
  <c r="AV9" i="4"/>
  <c r="AW9" i="4"/>
  <c r="Q9" i="4"/>
  <c r="P9" i="4"/>
  <c r="A8" i="4"/>
  <c r="R10" i="4" a="1"/>
  <c r="R10" i="4"/>
  <c r="S10" i="4" a="1"/>
  <c r="S10" i="4"/>
  <c r="T10" i="4" a="1"/>
  <c r="U10" i="4" a="1"/>
  <c r="V10" i="4" a="1"/>
  <c r="W10" i="4" a="1"/>
  <c r="X10" i="4" a="1"/>
  <c r="Y10" i="4" a="1"/>
  <c r="Z10" i="4" a="1"/>
  <c r="AA10" i="4" a="1"/>
  <c r="AB10" i="4" a="1"/>
  <c r="AC10" i="4" a="1"/>
  <c r="AD10" i="4" a="1"/>
  <c r="AE10" i="4" a="1"/>
  <c r="AF10" i="4" a="1"/>
  <c r="AG10" i="4" a="1"/>
  <c r="AH10" i="4" a="1"/>
  <c r="AI10" i="4" a="1"/>
  <c r="AJ10" i="4" a="1"/>
  <c r="AK10" i="4" a="1"/>
  <c r="AL10" i="4" a="1"/>
  <c r="AM10" i="4" a="1"/>
  <c r="AN10" i="4" a="1"/>
  <c r="AO10" i="4" a="1"/>
  <c r="AP10" i="4" a="1"/>
  <c r="AQ10" i="4" a="1"/>
  <c r="AR10" i="4" a="1"/>
  <c r="AS10" i="4" a="1"/>
  <c r="AT10" i="4" a="1"/>
  <c r="AU10" i="4" a="1"/>
  <c r="AV10" i="4" a="1"/>
  <c r="AW10" i="4" a="1"/>
  <c r="T10" i="4"/>
  <c r="U10" i="4"/>
  <c r="V10" i="4"/>
  <c r="W10" i="4"/>
  <c r="X10" i="4"/>
  <c r="Y10" i="4"/>
  <c r="Z10" i="4"/>
  <c r="AA10" i="4"/>
  <c r="AB10" i="4"/>
  <c r="AC10" i="4"/>
  <c r="AD10" i="4"/>
  <c r="AE10" i="4"/>
  <c r="AF10" i="4"/>
  <c r="AG10" i="4"/>
  <c r="AH10" i="4"/>
  <c r="AI10" i="4"/>
  <c r="AJ10" i="4"/>
  <c r="AK10" i="4"/>
  <c r="AL10" i="4"/>
  <c r="AM10" i="4"/>
  <c r="AN10" i="4"/>
  <c r="AO10" i="4"/>
  <c r="AP10" i="4"/>
  <c r="AQ10" i="4"/>
  <c r="AR10" i="4"/>
  <c r="AS10" i="4"/>
  <c r="AT10" i="4"/>
  <c r="AU10" i="4"/>
  <c r="AV10" i="4"/>
  <c r="AW10" i="4"/>
  <c r="Q10" i="4"/>
  <c r="P10" i="4"/>
  <c r="A9" i="4"/>
  <c r="R11" i="4" a="1"/>
  <c r="R11" i="4"/>
  <c r="S11" i="4" a="1"/>
  <c r="S11" i="4"/>
  <c r="T11" i="4" a="1"/>
  <c r="U11" i="4" a="1"/>
  <c r="V11" i="4" a="1"/>
  <c r="W11" i="4" a="1"/>
  <c r="X11" i="4" a="1"/>
  <c r="Y11" i="4" a="1"/>
  <c r="Z11" i="4" a="1"/>
  <c r="AA11" i="4" a="1"/>
  <c r="AB11" i="4" a="1"/>
  <c r="AC11" i="4" a="1"/>
  <c r="AD11" i="4" a="1"/>
  <c r="AE11" i="4" a="1"/>
  <c r="AF11" i="4" a="1"/>
  <c r="AG11" i="4" a="1"/>
  <c r="AH11" i="4" a="1"/>
  <c r="AI11" i="4" a="1"/>
  <c r="AJ11" i="4" a="1"/>
  <c r="AK11" i="4" a="1"/>
  <c r="AL11" i="4" a="1"/>
  <c r="AM11" i="4" a="1"/>
  <c r="AN11" i="4" a="1"/>
  <c r="AO11" i="4" a="1"/>
  <c r="AP11" i="4" a="1"/>
  <c r="AQ11" i="4" a="1"/>
  <c r="AR11" i="4" a="1"/>
  <c r="AS11" i="4" a="1"/>
  <c r="AT11" i="4" a="1"/>
  <c r="AU11" i="4" a="1"/>
  <c r="AV11" i="4" a="1"/>
  <c r="AW11" i="4" a="1"/>
  <c r="T11" i="4"/>
  <c r="U11" i="4"/>
  <c r="V11" i="4"/>
  <c r="W11" i="4"/>
  <c r="X11" i="4"/>
  <c r="Y11" i="4"/>
  <c r="Z11" i="4"/>
  <c r="AA11" i="4"/>
  <c r="AB11" i="4"/>
  <c r="AC11" i="4"/>
  <c r="AD11" i="4"/>
  <c r="AE11" i="4"/>
  <c r="AF11" i="4"/>
  <c r="AG11" i="4"/>
  <c r="AH11" i="4"/>
  <c r="AI11" i="4"/>
  <c r="AJ11" i="4"/>
  <c r="AK11" i="4"/>
  <c r="AL11" i="4"/>
  <c r="AM11" i="4"/>
  <c r="AN11" i="4"/>
  <c r="AO11" i="4"/>
  <c r="AP11" i="4"/>
  <c r="AQ11" i="4"/>
  <c r="AR11" i="4"/>
  <c r="AS11" i="4"/>
  <c r="AT11" i="4"/>
  <c r="AU11" i="4"/>
  <c r="AV11" i="4"/>
  <c r="AW11" i="4"/>
  <c r="Q11" i="4"/>
  <c r="P11" i="4"/>
  <c r="A10" i="4"/>
  <c r="R12" i="4" a="1"/>
  <c r="R12" i="4"/>
  <c r="S12" i="4" a="1"/>
  <c r="S12" i="4"/>
  <c r="T12" i="4" a="1"/>
  <c r="U12" i="4" a="1"/>
  <c r="V12" i="4" a="1"/>
  <c r="W12" i="4" a="1"/>
  <c r="X12" i="4" a="1"/>
  <c r="Y12" i="4" a="1"/>
  <c r="Z12" i="4" a="1"/>
  <c r="AA12" i="4" a="1"/>
  <c r="AB12" i="4" a="1"/>
  <c r="AC12" i="4" a="1"/>
  <c r="AD12" i="4" a="1"/>
  <c r="AE12" i="4" a="1"/>
  <c r="AF12" i="4" a="1"/>
  <c r="AG12" i="4" a="1"/>
  <c r="AH12" i="4" a="1"/>
  <c r="AI12" i="4" a="1"/>
  <c r="AJ12" i="4" a="1"/>
  <c r="AK12" i="4" a="1"/>
  <c r="AL12" i="4" a="1"/>
  <c r="AM12" i="4" a="1"/>
  <c r="AN12" i="4" a="1"/>
  <c r="AO12" i="4" a="1"/>
  <c r="AP12" i="4" a="1"/>
  <c r="AQ12" i="4" a="1"/>
  <c r="AR12" i="4" a="1"/>
  <c r="AS12" i="4" a="1"/>
  <c r="AT12" i="4" a="1"/>
  <c r="AU12" i="4" a="1"/>
  <c r="AV12" i="4" a="1"/>
  <c r="AW12" i="4" a="1"/>
  <c r="T12" i="4"/>
  <c r="U12" i="4"/>
  <c r="V12" i="4"/>
  <c r="W12" i="4"/>
  <c r="X12" i="4"/>
  <c r="Y12" i="4"/>
  <c r="Z12" i="4"/>
  <c r="AA12" i="4"/>
  <c r="AB12" i="4"/>
  <c r="AC12" i="4"/>
  <c r="AD12" i="4"/>
  <c r="AE12" i="4"/>
  <c r="AF12" i="4"/>
  <c r="AG12" i="4"/>
  <c r="AH12" i="4"/>
  <c r="AI12" i="4"/>
  <c r="AJ12" i="4"/>
  <c r="AK12" i="4"/>
  <c r="AL12" i="4"/>
  <c r="AM12" i="4"/>
  <c r="AN12" i="4"/>
  <c r="AO12" i="4"/>
  <c r="AP12" i="4"/>
  <c r="AQ12" i="4"/>
  <c r="AR12" i="4"/>
  <c r="AS12" i="4"/>
  <c r="AT12" i="4"/>
  <c r="AU12" i="4"/>
  <c r="AV12" i="4"/>
  <c r="AW12" i="4"/>
  <c r="Q12" i="4"/>
  <c r="P12" i="4"/>
  <c r="A11" i="4"/>
  <c r="R13" i="4" a="1"/>
  <c r="R13" i="4"/>
  <c r="S13" i="4" a="1"/>
  <c r="S13" i="4"/>
  <c r="T13" i="4" a="1"/>
  <c r="U13" i="4" a="1"/>
  <c r="V13" i="4" a="1"/>
  <c r="W13" i="4" a="1"/>
  <c r="X13" i="4" a="1"/>
  <c r="Y13" i="4" a="1"/>
  <c r="Z13" i="4" a="1"/>
  <c r="AA13" i="4" a="1"/>
  <c r="AB13" i="4" a="1"/>
  <c r="AC13" i="4" a="1"/>
  <c r="AD13" i="4" a="1"/>
  <c r="AE13" i="4" a="1"/>
  <c r="AF13" i="4" a="1"/>
  <c r="AG13" i="4" a="1"/>
  <c r="AH13" i="4" a="1"/>
  <c r="AI13" i="4" a="1"/>
  <c r="AJ13" i="4" a="1"/>
  <c r="AK13" i="4" a="1"/>
  <c r="AL13" i="4" a="1"/>
  <c r="AM13" i="4" a="1"/>
  <c r="AN13" i="4" a="1"/>
  <c r="AO13" i="4" a="1"/>
  <c r="AP13" i="4" a="1"/>
  <c r="AQ13" i="4" a="1"/>
  <c r="AR13" i="4" a="1"/>
  <c r="AS13" i="4" a="1"/>
  <c r="AT13" i="4" a="1"/>
  <c r="AU13" i="4" a="1"/>
  <c r="AV13" i="4" a="1"/>
  <c r="AW13" i="4" a="1"/>
  <c r="T13" i="4"/>
  <c r="U13" i="4"/>
  <c r="V13" i="4"/>
  <c r="W13" i="4"/>
  <c r="X13" i="4"/>
  <c r="Y13" i="4"/>
  <c r="Z13" i="4"/>
  <c r="AA13" i="4"/>
  <c r="AB13" i="4"/>
  <c r="AC13" i="4"/>
  <c r="AD13" i="4"/>
  <c r="AE13" i="4"/>
  <c r="AF13" i="4"/>
  <c r="AG13" i="4"/>
  <c r="AH13" i="4"/>
  <c r="AI13" i="4"/>
  <c r="AJ13" i="4"/>
  <c r="AK13" i="4"/>
  <c r="AL13" i="4"/>
  <c r="AM13" i="4"/>
  <c r="AN13" i="4"/>
  <c r="AO13" i="4"/>
  <c r="AP13" i="4"/>
  <c r="AQ13" i="4"/>
  <c r="AR13" i="4"/>
  <c r="AS13" i="4"/>
  <c r="AT13" i="4"/>
  <c r="AU13" i="4"/>
  <c r="AV13" i="4"/>
  <c r="AW13" i="4"/>
  <c r="Q13" i="4"/>
  <c r="P13" i="4"/>
  <c r="A12" i="4"/>
  <c r="R14" i="4" a="1"/>
  <c r="R14" i="4"/>
  <c r="S14" i="4" a="1"/>
  <c r="S14" i="4"/>
  <c r="T14" i="4" a="1"/>
  <c r="U14" i="4" a="1"/>
  <c r="V14" i="4" a="1"/>
  <c r="W14" i="4" a="1"/>
  <c r="X14" i="4" a="1"/>
  <c r="Y14" i="4" a="1"/>
  <c r="Z14" i="4" a="1"/>
  <c r="AA14" i="4" a="1"/>
  <c r="AB14" i="4" a="1"/>
  <c r="AC14" i="4" a="1"/>
  <c r="AD14" i="4" a="1"/>
  <c r="AE14" i="4" a="1"/>
  <c r="AF14" i="4" a="1"/>
  <c r="AG14" i="4" a="1"/>
  <c r="AH14" i="4" a="1"/>
  <c r="AI14" i="4" a="1"/>
  <c r="AJ14" i="4" a="1"/>
  <c r="AK14" i="4" a="1"/>
  <c r="AL14" i="4" a="1"/>
  <c r="AM14" i="4" a="1"/>
  <c r="AN14" i="4" a="1"/>
  <c r="AO14" i="4" a="1"/>
  <c r="AP14" i="4" a="1"/>
  <c r="AQ14" i="4" a="1"/>
  <c r="AR14" i="4" a="1"/>
  <c r="AS14" i="4" a="1"/>
  <c r="AT14" i="4" a="1"/>
  <c r="AU14" i="4" a="1"/>
  <c r="AV14" i="4" a="1"/>
  <c r="AW14" i="4" a="1"/>
  <c r="T14" i="4"/>
  <c r="U14" i="4"/>
  <c r="V14" i="4"/>
  <c r="W14" i="4"/>
  <c r="X14" i="4"/>
  <c r="Y14" i="4"/>
  <c r="Z14" i="4"/>
  <c r="AA14" i="4"/>
  <c r="AB14" i="4"/>
  <c r="AC14" i="4"/>
  <c r="AD14" i="4"/>
  <c r="AE14" i="4"/>
  <c r="AF14" i="4"/>
  <c r="AG14" i="4"/>
  <c r="AH14" i="4"/>
  <c r="AI14" i="4"/>
  <c r="AJ14" i="4"/>
  <c r="AK14" i="4"/>
  <c r="AL14" i="4"/>
  <c r="AM14" i="4"/>
  <c r="AN14" i="4"/>
  <c r="AO14" i="4"/>
  <c r="AP14" i="4"/>
  <c r="AQ14" i="4"/>
  <c r="AR14" i="4"/>
  <c r="AS14" i="4"/>
  <c r="AT14" i="4"/>
  <c r="AU14" i="4"/>
  <c r="AV14" i="4"/>
  <c r="AW14" i="4"/>
  <c r="Q14" i="4"/>
  <c r="P14" i="4"/>
  <c r="A13" i="4"/>
  <c r="R15" i="4" a="1"/>
  <c r="R15" i="4"/>
  <c r="S15" i="4" a="1"/>
  <c r="S15" i="4"/>
  <c r="T15" i="4" a="1"/>
  <c r="U15" i="4" a="1"/>
  <c r="V15" i="4" a="1"/>
  <c r="W15" i="4" a="1"/>
  <c r="X15" i="4" a="1"/>
  <c r="Y15" i="4" a="1"/>
  <c r="Z15" i="4" a="1"/>
  <c r="AA15" i="4" a="1"/>
  <c r="AB15" i="4" a="1"/>
  <c r="AC15" i="4" a="1"/>
  <c r="AD15" i="4" a="1"/>
  <c r="AE15" i="4" a="1"/>
  <c r="AF15" i="4" a="1"/>
  <c r="AG15" i="4" a="1"/>
  <c r="AH15" i="4" a="1"/>
  <c r="AI15" i="4" a="1"/>
  <c r="AJ15" i="4" a="1"/>
  <c r="AK15" i="4" a="1"/>
  <c r="AL15" i="4" a="1"/>
  <c r="AM15" i="4" a="1"/>
  <c r="AN15" i="4" a="1"/>
  <c r="AO15" i="4" a="1"/>
  <c r="AP15" i="4" a="1"/>
  <c r="AQ15" i="4" a="1"/>
  <c r="AR15" i="4" a="1"/>
  <c r="AS15" i="4" a="1"/>
  <c r="AT15" i="4" a="1"/>
  <c r="AU15" i="4" a="1"/>
  <c r="AV15" i="4" a="1"/>
  <c r="AW15" i="4" a="1"/>
  <c r="T15" i="4"/>
  <c r="U15" i="4"/>
  <c r="V15" i="4"/>
  <c r="W15" i="4"/>
  <c r="X15" i="4"/>
  <c r="Y15" i="4"/>
  <c r="Z15" i="4"/>
  <c r="AA15" i="4"/>
  <c r="AB15" i="4"/>
  <c r="AC15" i="4"/>
  <c r="AD15" i="4"/>
  <c r="AE15" i="4"/>
  <c r="AF15" i="4"/>
  <c r="AG15" i="4"/>
  <c r="AH15" i="4"/>
  <c r="AI15" i="4"/>
  <c r="AJ15" i="4"/>
  <c r="AK15" i="4"/>
  <c r="AL15" i="4"/>
  <c r="AM15" i="4"/>
  <c r="AN15" i="4"/>
  <c r="AO15" i="4"/>
  <c r="AP15" i="4"/>
  <c r="AQ15" i="4"/>
  <c r="AR15" i="4"/>
  <c r="AS15" i="4"/>
  <c r="AT15" i="4"/>
  <c r="AU15" i="4"/>
  <c r="AV15" i="4"/>
  <c r="AW15" i="4"/>
  <c r="Q15" i="4"/>
  <c r="P15" i="4"/>
  <c r="A14" i="4"/>
  <c r="R16" i="4" a="1"/>
  <c r="R16" i="4"/>
  <c r="S16" i="4" a="1"/>
  <c r="S16" i="4"/>
  <c r="T16" i="4" a="1"/>
  <c r="U16" i="4" a="1"/>
  <c r="V16" i="4" a="1"/>
  <c r="W16" i="4" a="1"/>
  <c r="X16" i="4" a="1"/>
  <c r="Y16" i="4" a="1"/>
  <c r="Z16" i="4" a="1"/>
  <c r="AA16" i="4" a="1"/>
  <c r="AB16" i="4" a="1"/>
  <c r="AC16" i="4" a="1"/>
  <c r="AD16" i="4" a="1"/>
  <c r="AE16" i="4" a="1"/>
  <c r="AF16" i="4" a="1"/>
  <c r="AG16" i="4" a="1"/>
  <c r="AH16" i="4" a="1"/>
  <c r="AI16" i="4" a="1"/>
  <c r="AJ16" i="4" a="1"/>
  <c r="AK16" i="4" a="1"/>
  <c r="AL16" i="4" a="1"/>
  <c r="AM16" i="4" a="1"/>
  <c r="AN16" i="4" a="1"/>
  <c r="AO16" i="4" a="1"/>
  <c r="AP16" i="4" a="1"/>
  <c r="AQ16" i="4" a="1"/>
  <c r="AR16" i="4" a="1"/>
  <c r="AS16" i="4" a="1"/>
  <c r="AT16" i="4" a="1"/>
  <c r="AU16" i="4" a="1"/>
  <c r="AV16" i="4" a="1"/>
  <c r="AW16" i="4" a="1"/>
  <c r="T16" i="4"/>
  <c r="U16" i="4"/>
  <c r="V16" i="4"/>
  <c r="W16" i="4"/>
  <c r="X16" i="4"/>
  <c r="Y16" i="4"/>
  <c r="Z16" i="4"/>
  <c r="AA16" i="4"/>
  <c r="AB16" i="4"/>
  <c r="AC16" i="4"/>
  <c r="AD16" i="4"/>
  <c r="AE16" i="4"/>
  <c r="AF16" i="4"/>
  <c r="AG16" i="4"/>
  <c r="AH16" i="4"/>
  <c r="AI16" i="4"/>
  <c r="AJ16" i="4"/>
  <c r="AK16" i="4"/>
  <c r="AL16" i="4"/>
  <c r="AM16" i="4"/>
  <c r="AN16" i="4"/>
  <c r="AO16" i="4"/>
  <c r="AP16" i="4"/>
  <c r="AQ16" i="4"/>
  <c r="AR16" i="4"/>
  <c r="AS16" i="4"/>
  <c r="AT16" i="4"/>
  <c r="AU16" i="4"/>
  <c r="AV16" i="4"/>
  <c r="AW16" i="4"/>
  <c r="Q16" i="4"/>
  <c r="P16" i="4"/>
  <c r="A15" i="4"/>
  <c r="R17" i="4" a="1"/>
  <c r="R17" i="4"/>
  <c r="S17" i="4" a="1"/>
  <c r="S17" i="4"/>
  <c r="T17" i="4" a="1"/>
  <c r="U17" i="4" a="1"/>
  <c r="V17" i="4" a="1"/>
  <c r="W17" i="4" a="1"/>
  <c r="X17" i="4" a="1"/>
  <c r="Y17" i="4" a="1"/>
  <c r="Z17" i="4" a="1"/>
  <c r="AA17" i="4" a="1"/>
  <c r="AB17" i="4" a="1"/>
  <c r="AC17" i="4" a="1"/>
  <c r="AD17" i="4" a="1"/>
  <c r="AE17" i="4" a="1"/>
  <c r="AF17" i="4" a="1"/>
  <c r="AG17" i="4" a="1"/>
  <c r="AH17" i="4" a="1"/>
  <c r="AI17" i="4" a="1"/>
  <c r="AJ17" i="4" a="1"/>
  <c r="AK17" i="4" a="1"/>
  <c r="AL17" i="4" a="1"/>
  <c r="AM17" i="4" a="1"/>
  <c r="AN17" i="4" a="1"/>
  <c r="AO17" i="4" a="1"/>
  <c r="AP17" i="4" a="1"/>
  <c r="AQ17" i="4" a="1"/>
  <c r="AR17" i="4" a="1"/>
  <c r="AS17" i="4" a="1"/>
  <c r="AT17" i="4" a="1"/>
  <c r="AU17" i="4" a="1"/>
  <c r="AV17" i="4" a="1"/>
  <c r="AW17" i="4" a="1"/>
  <c r="T17" i="4"/>
  <c r="U17" i="4"/>
  <c r="V17" i="4"/>
  <c r="W17" i="4"/>
  <c r="X17" i="4"/>
  <c r="Y17" i="4"/>
  <c r="Z17" i="4"/>
  <c r="AA17" i="4"/>
  <c r="AB17" i="4"/>
  <c r="AC17" i="4"/>
  <c r="AD17" i="4"/>
  <c r="AE17" i="4"/>
  <c r="AF17" i="4"/>
  <c r="AG17" i="4"/>
  <c r="AH17" i="4"/>
  <c r="AI17" i="4"/>
  <c r="AJ17" i="4"/>
  <c r="AK17" i="4"/>
  <c r="AL17" i="4"/>
  <c r="AM17" i="4"/>
  <c r="AN17" i="4"/>
  <c r="AO17" i="4"/>
  <c r="AP17" i="4"/>
  <c r="AQ17" i="4"/>
  <c r="AR17" i="4"/>
  <c r="AS17" i="4"/>
  <c r="AT17" i="4"/>
  <c r="AU17" i="4"/>
  <c r="AV17" i="4"/>
  <c r="AW17" i="4"/>
  <c r="Q17" i="4"/>
  <c r="P17" i="4"/>
  <c r="A16" i="4"/>
  <c r="R18" i="4" a="1"/>
  <c r="R18" i="4"/>
  <c r="S18" i="4" a="1"/>
  <c r="S18" i="4"/>
  <c r="T18" i="4" a="1"/>
  <c r="U18" i="4" a="1"/>
  <c r="V18" i="4" a="1"/>
  <c r="W18" i="4" a="1"/>
  <c r="X18" i="4" a="1"/>
  <c r="Y18" i="4" a="1"/>
  <c r="Z18" i="4" a="1"/>
  <c r="AA18" i="4" a="1"/>
  <c r="AB18" i="4" a="1"/>
  <c r="AC18" i="4" a="1"/>
  <c r="AD18" i="4" a="1"/>
  <c r="AE18" i="4" a="1"/>
  <c r="AF18" i="4" a="1"/>
  <c r="AG18" i="4" a="1"/>
  <c r="AH18" i="4" a="1"/>
  <c r="AI18" i="4" a="1"/>
  <c r="AJ18" i="4" a="1"/>
  <c r="AK18" i="4" a="1"/>
  <c r="AL18" i="4" a="1"/>
  <c r="AM18" i="4" a="1"/>
  <c r="AN18" i="4" a="1"/>
  <c r="AO18" i="4" a="1"/>
  <c r="AP18" i="4" a="1"/>
  <c r="AQ18" i="4" a="1"/>
  <c r="AR18" i="4" a="1"/>
  <c r="AS18" i="4" a="1"/>
  <c r="AT18" i="4" a="1"/>
  <c r="AU18" i="4" a="1"/>
  <c r="AV18" i="4" a="1"/>
  <c r="AW18" i="4" a="1"/>
  <c r="T18" i="4"/>
  <c r="U18" i="4"/>
  <c r="V18" i="4"/>
  <c r="W18" i="4"/>
  <c r="X18" i="4"/>
  <c r="Y18" i="4"/>
  <c r="Z18" i="4"/>
  <c r="AA18" i="4"/>
  <c r="AB18" i="4"/>
  <c r="AC18" i="4"/>
  <c r="AD18" i="4"/>
  <c r="AE18" i="4"/>
  <c r="AF18" i="4"/>
  <c r="AG18" i="4"/>
  <c r="AH18" i="4"/>
  <c r="AI18" i="4"/>
  <c r="AJ18" i="4"/>
  <c r="AK18" i="4"/>
  <c r="AL18" i="4"/>
  <c r="AM18" i="4"/>
  <c r="AN18" i="4"/>
  <c r="AO18" i="4"/>
  <c r="AP18" i="4"/>
  <c r="AQ18" i="4"/>
  <c r="AR18" i="4"/>
  <c r="AS18" i="4"/>
  <c r="AT18" i="4"/>
  <c r="AU18" i="4"/>
  <c r="AV18" i="4"/>
  <c r="AW18" i="4"/>
  <c r="Q18" i="4"/>
  <c r="P18" i="4"/>
  <c r="A17" i="4"/>
  <c r="R19" i="4" a="1"/>
  <c r="R19" i="4"/>
  <c r="S19" i="4" a="1"/>
  <c r="S19" i="4"/>
  <c r="T19" i="4" a="1"/>
  <c r="U19" i="4" a="1"/>
  <c r="V19" i="4" a="1"/>
  <c r="W19" i="4" a="1"/>
  <c r="X19" i="4" a="1"/>
  <c r="Y19" i="4" a="1"/>
  <c r="Z19" i="4" a="1"/>
  <c r="AA19" i="4" a="1"/>
  <c r="AB19" i="4" a="1"/>
  <c r="AC19" i="4" a="1"/>
  <c r="AD19" i="4" a="1"/>
  <c r="AE19" i="4" a="1"/>
  <c r="AF19" i="4" a="1"/>
  <c r="AG19" i="4" a="1"/>
  <c r="AH19" i="4" a="1"/>
  <c r="AI19" i="4" a="1"/>
  <c r="AJ19" i="4" a="1"/>
  <c r="AK19" i="4" a="1"/>
  <c r="AL19" i="4" a="1"/>
  <c r="AM19" i="4" a="1"/>
  <c r="AN19" i="4" a="1"/>
  <c r="AO19" i="4" a="1"/>
  <c r="AP19" i="4" a="1"/>
  <c r="AQ19" i="4" a="1"/>
  <c r="AR19" i="4" a="1"/>
  <c r="AS19" i="4" a="1"/>
  <c r="AT19" i="4" a="1"/>
  <c r="AU19" i="4" a="1"/>
  <c r="AV19" i="4" a="1"/>
  <c r="AW19" i="4" a="1"/>
  <c r="T19" i="4"/>
  <c r="U19" i="4"/>
  <c r="V19" i="4"/>
  <c r="W19" i="4"/>
  <c r="X19" i="4"/>
  <c r="Y19" i="4"/>
  <c r="Z19" i="4"/>
  <c r="AA19" i="4"/>
  <c r="AB19" i="4"/>
  <c r="AC19" i="4"/>
  <c r="AD19" i="4"/>
  <c r="AE19" i="4"/>
  <c r="AF19" i="4"/>
  <c r="AG19" i="4"/>
  <c r="AH19" i="4"/>
  <c r="AI19" i="4"/>
  <c r="AJ19" i="4"/>
  <c r="AK19" i="4"/>
  <c r="AL19" i="4"/>
  <c r="AM19" i="4"/>
  <c r="AN19" i="4"/>
  <c r="AO19" i="4"/>
  <c r="AP19" i="4"/>
  <c r="AQ19" i="4"/>
  <c r="AR19" i="4"/>
  <c r="AS19" i="4"/>
  <c r="AT19" i="4"/>
  <c r="AU19" i="4"/>
  <c r="AV19" i="4"/>
  <c r="AW19" i="4"/>
  <c r="Q19" i="4"/>
  <c r="P19" i="4"/>
  <c r="A18" i="4"/>
  <c r="R20" i="4" a="1"/>
  <c r="R20" i="4"/>
  <c r="S20" i="4" a="1"/>
  <c r="S20" i="4"/>
  <c r="T20" i="4" a="1"/>
  <c r="U20" i="4" a="1"/>
  <c r="V20" i="4" a="1"/>
  <c r="W20" i="4" a="1"/>
  <c r="X20" i="4" a="1"/>
  <c r="Y20" i="4" a="1"/>
  <c r="Z20" i="4" a="1"/>
  <c r="AA20" i="4" a="1"/>
  <c r="AB20" i="4" a="1"/>
  <c r="AC20" i="4" a="1"/>
  <c r="AD20" i="4" a="1"/>
  <c r="AE20" i="4" a="1"/>
  <c r="AF20" i="4" a="1"/>
  <c r="AG20" i="4" a="1"/>
  <c r="AH20" i="4" a="1"/>
  <c r="AI20" i="4" a="1"/>
  <c r="AJ20" i="4" a="1"/>
  <c r="AK20" i="4" a="1"/>
  <c r="AL20" i="4" a="1"/>
  <c r="AM20" i="4" a="1"/>
  <c r="AN20" i="4" a="1"/>
  <c r="AO20" i="4" a="1"/>
  <c r="AP20" i="4" a="1"/>
  <c r="AQ20" i="4" a="1"/>
  <c r="AR20" i="4" a="1"/>
  <c r="AS20" i="4" a="1"/>
  <c r="AT20" i="4" a="1"/>
  <c r="AU20" i="4" a="1"/>
  <c r="AV20" i="4" a="1"/>
  <c r="AW20" i="4" a="1"/>
  <c r="T20" i="4"/>
  <c r="U20" i="4"/>
  <c r="V20" i="4"/>
  <c r="W20" i="4"/>
  <c r="X20" i="4"/>
  <c r="Y20" i="4"/>
  <c r="Z20" i="4"/>
  <c r="AA20" i="4"/>
  <c r="AB20" i="4"/>
  <c r="AC20" i="4"/>
  <c r="AD20" i="4"/>
  <c r="AE20" i="4"/>
  <c r="AF20" i="4"/>
  <c r="AG20" i="4"/>
  <c r="AH20" i="4"/>
  <c r="AI20" i="4"/>
  <c r="AJ20" i="4"/>
  <c r="AK20" i="4"/>
  <c r="AL20" i="4"/>
  <c r="AM20" i="4"/>
  <c r="AN20" i="4"/>
  <c r="AO20" i="4"/>
  <c r="AP20" i="4"/>
  <c r="AQ20" i="4"/>
  <c r="AR20" i="4"/>
  <c r="AS20" i="4"/>
  <c r="AT20" i="4"/>
  <c r="AU20" i="4"/>
  <c r="AV20" i="4"/>
  <c r="AW20" i="4"/>
  <c r="Q20" i="4"/>
  <c r="P20" i="4"/>
  <c r="A19" i="4"/>
  <c r="R21" i="4" a="1"/>
  <c r="R21" i="4"/>
  <c r="S21" i="4" a="1"/>
  <c r="S21" i="4"/>
  <c r="T21" i="4" a="1"/>
  <c r="U21" i="4" a="1"/>
  <c r="V21" i="4" a="1"/>
  <c r="W21" i="4" a="1"/>
  <c r="X21" i="4" a="1"/>
  <c r="Y21" i="4" a="1"/>
  <c r="Z21" i="4" a="1"/>
  <c r="AA21" i="4" a="1"/>
  <c r="AB21" i="4" a="1"/>
  <c r="AC21" i="4" a="1"/>
  <c r="AD21" i="4" a="1"/>
  <c r="AE21" i="4" a="1"/>
  <c r="AF21" i="4" a="1"/>
  <c r="AG21" i="4" a="1"/>
  <c r="AH21" i="4" a="1"/>
  <c r="AI21" i="4" a="1"/>
  <c r="AJ21" i="4" a="1"/>
  <c r="AK21" i="4" a="1"/>
  <c r="AL21" i="4" a="1"/>
  <c r="AM21" i="4" a="1"/>
  <c r="AN21" i="4" a="1"/>
  <c r="AO21" i="4" a="1"/>
  <c r="AP21" i="4" a="1"/>
  <c r="AQ21" i="4" a="1"/>
  <c r="AR21" i="4" a="1"/>
  <c r="AS21" i="4" a="1"/>
  <c r="AT21" i="4" a="1"/>
  <c r="AU21" i="4" a="1"/>
  <c r="AV21" i="4" a="1"/>
  <c r="AW21" i="4" a="1"/>
  <c r="T21" i="4"/>
  <c r="U21" i="4"/>
  <c r="V21" i="4"/>
  <c r="W21" i="4"/>
  <c r="X21" i="4"/>
  <c r="Y21" i="4"/>
  <c r="Z21" i="4"/>
  <c r="AA21" i="4"/>
  <c r="AB21" i="4"/>
  <c r="AC21" i="4"/>
  <c r="AD21" i="4"/>
  <c r="AE21" i="4"/>
  <c r="AF21" i="4"/>
  <c r="AG21" i="4"/>
  <c r="AH21" i="4"/>
  <c r="AI21" i="4"/>
  <c r="AJ21" i="4"/>
  <c r="AK21" i="4"/>
  <c r="AL21" i="4"/>
  <c r="AM21" i="4"/>
  <c r="AN21" i="4"/>
  <c r="AO21" i="4"/>
  <c r="AP21" i="4"/>
  <c r="AQ21" i="4"/>
  <c r="AR21" i="4"/>
  <c r="AS21" i="4"/>
  <c r="AT21" i="4"/>
  <c r="AU21" i="4"/>
  <c r="AV21" i="4"/>
  <c r="AW21" i="4"/>
  <c r="Q21" i="4"/>
  <c r="P21" i="4"/>
  <c r="A20" i="4"/>
  <c r="R22" i="4" a="1"/>
  <c r="R22" i="4"/>
  <c r="S22" i="4" a="1"/>
  <c r="S22" i="4"/>
  <c r="T22" i="4" a="1"/>
  <c r="U22" i="4" a="1"/>
  <c r="V22" i="4" a="1"/>
  <c r="W22" i="4" a="1"/>
  <c r="X22" i="4" a="1"/>
  <c r="Y22" i="4" a="1"/>
  <c r="Z22" i="4" a="1"/>
  <c r="AA22" i="4" a="1"/>
  <c r="AB22" i="4" a="1"/>
  <c r="AC22" i="4" a="1"/>
  <c r="AD22" i="4" a="1"/>
  <c r="AE22" i="4" a="1"/>
  <c r="AF22" i="4" a="1"/>
  <c r="AG22" i="4" a="1"/>
  <c r="AH22" i="4" a="1"/>
  <c r="AI22" i="4" a="1"/>
  <c r="AJ22" i="4" a="1"/>
  <c r="AK22" i="4" a="1"/>
  <c r="AL22" i="4" a="1"/>
  <c r="AM22" i="4" a="1"/>
  <c r="AN22" i="4" a="1"/>
  <c r="AO22" i="4" a="1"/>
  <c r="AP22" i="4" a="1"/>
  <c r="AQ22" i="4" a="1"/>
  <c r="AR22" i="4" a="1"/>
  <c r="AS22" i="4" a="1"/>
  <c r="AT22" i="4" a="1"/>
  <c r="AU22" i="4" a="1"/>
  <c r="AV22" i="4" a="1"/>
  <c r="AW22" i="4" a="1"/>
  <c r="T22" i="4"/>
  <c r="U22" i="4"/>
  <c r="V22" i="4"/>
  <c r="W22" i="4"/>
  <c r="X22" i="4"/>
  <c r="Y22" i="4"/>
  <c r="Z22" i="4"/>
  <c r="AA22" i="4"/>
  <c r="AB22" i="4"/>
  <c r="AC22" i="4"/>
  <c r="AD22" i="4"/>
  <c r="AE22" i="4"/>
  <c r="AF22" i="4"/>
  <c r="AG22" i="4"/>
  <c r="AH22" i="4"/>
  <c r="AI22" i="4"/>
  <c r="AJ22" i="4"/>
  <c r="AK22" i="4"/>
  <c r="AL22" i="4"/>
  <c r="AM22" i="4"/>
  <c r="AN22" i="4"/>
  <c r="AO22" i="4"/>
  <c r="AP22" i="4"/>
  <c r="AQ22" i="4"/>
  <c r="AR22" i="4"/>
  <c r="AS22" i="4"/>
  <c r="AT22" i="4"/>
  <c r="AU22" i="4"/>
  <c r="AV22" i="4"/>
  <c r="AW22" i="4"/>
  <c r="Q22" i="4"/>
  <c r="P22" i="4"/>
  <c r="A21" i="4"/>
  <c r="R23" i="4" a="1"/>
  <c r="R23" i="4"/>
  <c r="S23" i="4" a="1"/>
  <c r="S23" i="4"/>
  <c r="T23" i="4" a="1"/>
  <c r="U23" i="4" a="1"/>
  <c r="V23" i="4" a="1"/>
  <c r="W23" i="4" a="1"/>
  <c r="X23" i="4" a="1"/>
  <c r="Y23" i="4" a="1"/>
  <c r="Z23" i="4" a="1"/>
  <c r="AA23" i="4" a="1"/>
  <c r="AB23" i="4" a="1"/>
  <c r="AC23" i="4" a="1"/>
  <c r="AD23" i="4" a="1"/>
  <c r="AE23" i="4" a="1"/>
  <c r="AF23" i="4" a="1"/>
  <c r="AG23" i="4" a="1"/>
  <c r="AH23" i="4" a="1"/>
  <c r="AI23" i="4" a="1"/>
  <c r="AJ23" i="4" a="1"/>
  <c r="AK23" i="4" a="1"/>
  <c r="AL23" i="4" a="1"/>
  <c r="AM23" i="4" a="1"/>
  <c r="AN23" i="4" a="1"/>
  <c r="AO23" i="4" a="1"/>
  <c r="AP23" i="4" a="1"/>
  <c r="AQ23" i="4" a="1"/>
  <c r="AR23" i="4" a="1"/>
  <c r="AS23" i="4" a="1"/>
  <c r="AT23" i="4" a="1"/>
  <c r="AU23" i="4" a="1"/>
  <c r="AV23" i="4" a="1"/>
  <c r="AW23" i="4" a="1"/>
  <c r="T23" i="4"/>
  <c r="U23" i="4"/>
  <c r="V23" i="4"/>
  <c r="W23" i="4"/>
  <c r="X23" i="4"/>
  <c r="Y23" i="4"/>
  <c r="Z23" i="4"/>
  <c r="AA23" i="4"/>
  <c r="AB23" i="4"/>
  <c r="AC23" i="4"/>
  <c r="AD23" i="4"/>
  <c r="AE23" i="4"/>
  <c r="AF23" i="4"/>
  <c r="AG23" i="4"/>
  <c r="AH23" i="4"/>
  <c r="AI23" i="4"/>
  <c r="AJ23" i="4"/>
  <c r="AK23" i="4"/>
  <c r="AL23" i="4"/>
  <c r="AM23" i="4"/>
  <c r="AN23" i="4"/>
  <c r="AO23" i="4"/>
  <c r="AP23" i="4"/>
  <c r="AQ23" i="4"/>
  <c r="AR23" i="4"/>
  <c r="AS23" i="4"/>
  <c r="AT23" i="4"/>
  <c r="AU23" i="4"/>
  <c r="AV23" i="4"/>
  <c r="AW23" i="4"/>
  <c r="Q23" i="4"/>
  <c r="P23" i="4"/>
  <c r="A22" i="4"/>
  <c r="R24" i="4" a="1"/>
  <c r="R24" i="4"/>
  <c r="S24" i="4" a="1"/>
  <c r="S24" i="4"/>
  <c r="T24" i="4" a="1"/>
  <c r="U24" i="4" a="1"/>
  <c r="V24" i="4" a="1"/>
  <c r="W24" i="4" a="1"/>
  <c r="X24" i="4" a="1"/>
  <c r="Y24" i="4" a="1"/>
  <c r="Z24" i="4" a="1"/>
  <c r="AA24" i="4" a="1"/>
  <c r="AB24" i="4" a="1"/>
  <c r="AC24" i="4" a="1"/>
  <c r="AD24" i="4" a="1"/>
  <c r="AE24" i="4" a="1"/>
  <c r="AF24" i="4" a="1"/>
  <c r="AG24" i="4" a="1"/>
  <c r="AH24" i="4" a="1"/>
  <c r="AI24" i="4" a="1"/>
  <c r="AJ24" i="4" a="1"/>
  <c r="AK24" i="4" a="1"/>
  <c r="AL24" i="4" a="1"/>
  <c r="AM24" i="4" a="1"/>
  <c r="AN24" i="4" a="1"/>
  <c r="AO24" i="4" a="1"/>
  <c r="AP24" i="4" a="1"/>
  <c r="AQ24" i="4" a="1"/>
  <c r="AR24" i="4" a="1"/>
  <c r="AS24" i="4" a="1"/>
  <c r="AT24" i="4" a="1"/>
  <c r="AU24" i="4" a="1"/>
  <c r="AV24" i="4" a="1"/>
  <c r="AW24" i="4" a="1"/>
  <c r="T24" i="4"/>
  <c r="U24" i="4"/>
  <c r="V24" i="4"/>
  <c r="W24" i="4"/>
  <c r="X24" i="4"/>
  <c r="Y24" i="4"/>
  <c r="Z24" i="4"/>
  <c r="AA24" i="4"/>
  <c r="AB24" i="4"/>
  <c r="AC24" i="4"/>
  <c r="AD24" i="4"/>
  <c r="AE24" i="4"/>
  <c r="AF24" i="4"/>
  <c r="AG24" i="4"/>
  <c r="AH24" i="4"/>
  <c r="AI24" i="4"/>
  <c r="AJ24" i="4"/>
  <c r="AK24" i="4"/>
  <c r="AL24" i="4"/>
  <c r="AM24" i="4"/>
  <c r="AN24" i="4"/>
  <c r="AO24" i="4"/>
  <c r="AP24" i="4"/>
  <c r="AQ24" i="4"/>
  <c r="AR24" i="4"/>
  <c r="AS24" i="4"/>
  <c r="AT24" i="4"/>
  <c r="AU24" i="4"/>
  <c r="AV24" i="4"/>
  <c r="AW24" i="4"/>
  <c r="Q24" i="4"/>
  <c r="P24" i="4"/>
  <c r="A23" i="4"/>
  <c r="R25" i="4" a="1"/>
  <c r="R25" i="4"/>
  <c r="S25" i="4" a="1"/>
  <c r="S25" i="4"/>
  <c r="T25" i="4" a="1"/>
  <c r="U25" i="4" a="1"/>
  <c r="V25" i="4" a="1"/>
  <c r="W25" i="4" a="1"/>
  <c r="X25" i="4" a="1"/>
  <c r="Y25" i="4" a="1"/>
  <c r="Z25" i="4" a="1"/>
  <c r="AA25" i="4" a="1"/>
  <c r="AB25" i="4" a="1"/>
  <c r="AC25" i="4" a="1"/>
  <c r="AD25" i="4" a="1"/>
  <c r="AE25" i="4" a="1"/>
  <c r="AF25" i="4" a="1"/>
  <c r="AG25" i="4" a="1"/>
  <c r="AH25" i="4" a="1"/>
  <c r="AI25" i="4" a="1"/>
  <c r="AJ25" i="4" a="1"/>
  <c r="AK25" i="4" a="1"/>
  <c r="AL25" i="4" a="1"/>
  <c r="AM25" i="4" a="1"/>
  <c r="AN25" i="4" a="1"/>
  <c r="AO25" i="4" a="1"/>
  <c r="AP25" i="4" a="1"/>
  <c r="AQ25" i="4" a="1"/>
  <c r="AR25" i="4" a="1"/>
  <c r="AS25" i="4" a="1"/>
  <c r="AT25" i="4" a="1"/>
  <c r="AU25" i="4" a="1"/>
  <c r="AV25" i="4" a="1"/>
  <c r="AW25" i="4" a="1"/>
  <c r="T25" i="4"/>
  <c r="U25" i="4"/>
  <c r="V25" i="4"/>
  <c r="W25" i="4"/>
  <c r="X25" i="4"/>
  <c r="Y25" i="4"/>
  <c r="Z25" i="4"/>
  <c r="AA25" i="4"/>
  <c r="AB25" i="4"/>
  <c r="AC25" i="4"/>
  <c r="AD25" i="4"/>
  <c r="AE25" i="4"/>
  <c r="AF25" i="4"/>
  <c r="AG25" i="4"/>
  <c r="AH25" i="4"/>
  <c r="AI25" i="4"/>
  <c r="AJ25" i="4"/>
  <c r="AK25" i="4"/>
  <c r="AL25" i="4"/>
  <c r="AM25" i="4"/>
  <c r="AN25" i="4"/>
  <c r="AO25" i="4"/>
  <c r="AP25" i="4"/>
  <c r="AQ25" i="4"/>
  <c r="AR25" i="4"/>
  <c r="AS25" i="4"/>
  <c r="AT25" i="4"/>
  <c r="AU25" i="4"/>
  <c r="AV25" i="4"/>
  <c r="AW25" i="4"/>
  <c r="Q25" i="4"/>
  <c r="P25" i="4"/>
  <c r="A24" i="4"/>
  <c r="R26" i="4" a="1"/>
  <c r="R26" i="4"/>
  <c r="S26" i="4" a="1"/>
  <c r="S26" i="4"/>
  <c r="T26" i="4" a="1"/>
  <c r="U26" i="4" a="1"/>
  <c r="V26" i="4" a="1"/>
  <c r="W26" i="4" a="1"/>
  <c r="X26" i="4" a="1"/>
  <c r="Y26" i="4" a="1"/>
  <c r="Z26" i="4" a="1"/>
  <c r="AA26" i="4" a="1"/>
  <c r="AB26" i="4" a="1"/>
  <c r="AC26" i="4" a="1"/>
  <c r="AD26" i="4" a="1"/>
  <c r="AE26" i="4" a="1"/>
  <c r="AF26" i="4" a="1"/>
  <c r="AG26" i="4" a="1"/>
  <c r="AH26" i="4" a="1"/>
  <c r="AI26" i="4" a="1"/>
  <c r="AJ26" i="4" a="1"/>
  <c r="AK26" i="4" a="1"/>
  <c r="AL26" i="4" a="1"/>
  <c r="AM26" i="4" a="1"/>
  <c r="AN26" i="4" a="1"/>
  <c r="AO26" i="4" a="1"/>
  <c r="AP26" i="4" a="1"/>
  <c r="AQ26" i="4" a="1"/>
  <c r="AR26" i="4" a="1"/>
  <c r="AS26" i="4" a="1"/>
  <c r="AT26" i="4" a="1"/>
  <c r="AU26" i="4" a="1"/>
  <c r="AV26" i="4" a="1"/>
  <c r="AW26" i="4" a="1"/>
  <c r="T26" i="4"/>
  <c r="U26" i="4"/>
  <c r="V26" i="4"/>
  <c r="W26" i="4"/>
  <c r="X26" i="4"/>
  <c r="Y26" i="4"/>
  <c r="Z26" i="4"/>
  <c r="AA26" i="4"/>
  <c r="AB26" i="4"/>
  <c r="AC26" i="4"/>
  <c r="AD26" i="4"/>
  <c r="AE26" i="4"/>
  <c r="AF26" i="4"/>
  <c r="AG26" i="4"/>
  <c r="AH26" i="4"/>
  <c r="AI26" i="4"/>
  <c r="AJ26" i="4"/>
  <c r="AK26" i="4"/>
  <c r="AL26" i="4"/>
  <c r="AM26" i="4"/>
  <c r="AN26" i="4"/>
  <c r="AO26" i="4"/>
  <c r="AP26" i="4"/>
  <c r="AQ26" i="4"/>
  <c r="AR26" i="4"/>
  <c r="AS26" i="4"/>
  <c r="AT26" i="4"/>
  <c r="AU26" i="4"/>
  <c r="AV26" i="4"/>
  <c r="AW26" i="4"/>
  <c r="Q26" i="4"/>
  <c r="P26" i="4"/>
  <c r="A25" i="4"/>
  <c r="R27" i="4" a="1"/>
  <c r="R27" i="4"/>
  <c r="S27" i="4" a="1"/>
  <c r="S27" i="4"/>
  <c r="T27" i="4" a="1"/>
  <c r="U27" i="4" a="1"/>
  <c r="V27" i="4" a="1"/>
  <c r="W27" i="4" a="1"/>
  <c r="X27" i="4" a="1"/>
  <c r="Y27" i="4" a="1"/>
  <c r="Z27" i="4" a="1"/>
  <c r="AA27" i="4" a="1"/>
  <c r="AB27" i="4" a="1"/>
  <c r="AC27" i="4" a="1"/>
  <c r="AD27" i="4" a="1"/>
  <c r="AE27" i="4" a="1"/>
  <c r="AF27" i="4" a="1"/>
  <c r="AG27" i="4" a="1"/>
  <c r="AH27" i="4" a="1"/>
  <c r="AI27" i="4" a="1"/>
  <c r="AJ27" i="4" a="1"/>
  <c r="AK27" i="4" a="1"/>
  <c r="AL27" i="4" a="1"/>
  <c r="AM27" i="4" a="1"/>
  <c r="AN27" i="4" a="1"/>
  <c r="AO27" i="4" a="1"/>
  <c r="AP27" i="4" a="1"/>
  <c r="AQ27" i="4" a="1"/>
  <c r="AR27" i="4" a="1"/>
  <c r="AS27" i="4" a="1"/>
  <c r="AT27" i="4" a="1"/>
  <c r="AU27" i="4" a="1"/>
  <c r="AV27" i="4" a="1"/>
  <c r="AW27" i="4" a="1"/>
  <c r="T27" i="4"/>
  <c r="U27" i="4"/>
  <c r="V27" i="4"/>
  <c r="W27" i="4"/>
  <c r="X27" i="4"/>
  <c r="Y27" i="4"/>
  <c r="Z27" i="4"/>
  <c r="AA27" i="4"/>
  <c r="AB27" i="4"/>
  <c r="AC27" i="4"/>
  <c r="AD27" i="4"/>
  <c r="AE27" i="4"/>
  <c r="AF27" i="4"/>
  <c r="AG27" i="4"/>
  <c r="AH27" i="4"/>
  <c r="AI27" i="4"/>
  <c r="AJ27" i="4"/>
  <c r="AK27" i="4"/>
  <c r="AL27" i="4"/>
  <c r="AM27" i="4"/>
  <c r="AN27" i="4"/>
  <c r="AO27" i="4"/>
  <c r="AP27" i="4"/>
  <c r="AQ27" i="4"/>
  <c r="AR27" i="4"/>
  <c r="AS27" i="4"/>
  <c r="AT27" i="4"/>
  <c r="AU27" i="4"/>
  <c r="AV27" i="4"/>
  <c r="AW27" i="4"/>
  <c r="Q27" i="4"/>
  <c r="P27" i="4"/>
  <c r="A26" i="4"/>
  <c r="R28" i="4" a="1"/>
  <c r="R28" i="4"/>
  <c r="S28" i="4" a="1"/>
  <c r="S28" i="4"/>
  <c r="T28" i="4" a="1"/>
  <c r="U28" i="4" a="1"/>
  <c r="V28" i="4" a="1"/>
  <c r="W28" i="4" a="1"/>
  <c r="X28" i="4" a="1"/>
  <c r="Y28" i="4" a="1"/>
  <c r="Z28" i="4" a="1"/>
  <c r="AA28" i="4" a="1"/>
  <c r="AB28" i="4" a="1"/>
  <c r="AC28" i="4" a="1"/>
  <c r="AD28" i="4" a="1"/>
  <c r="AE28" i="4" a="1"/>
  <c r="AF28" i="4" a="1"/>
  <c r="AG28" i="4" a="1"/>
  <c r="AH28" i="4" a="1"/>
  <c r="AI28" i="4" a="1"/>
  <c r="AJ28" i="4" a="1"/>
  <c r="AK28" i="4" a="1"/>
  <c r="AL28" i="4" a="1"/>
  <c r="AM28" i="4" a="1"/>
  <c r="AN28" i="4" a="1"/>
  <c r="AO28" i="4" a="1"/>
  <c r="AP28" i="4" a="1"/>
  <c r="AQ28" i="4" a="1"/>
  <c r="AR28" i="4" a="1"/>
  <c r="AS28" i="4" a="1"/>
  <c r="AT28" i="4" a="1"/>
  <c r="AU28" i="4" a="1"/>
  <c r="AV28" i="4" a="1"/>
  <c r="AW28" i="4" a="1"/>
  <c r="T28" i="4"/>
  <c r="U28" i="4"/>
  <c r="V28" i="4"/>
  <c r="W28" i="4"/>
  <c r="X28" i="4"/>
  <c r="Y28" i="4"/>
  <c r="Z28" i="4"/>
  <c r="AA28" i="4"/>
  <c r="AB28" i="4"/>
  <c r="AC28" i="4"/>
  <c r="AD28" i="4"/>
  <c r="AE28" i="4"/>
  <c r="AF28" i="4"/>
  <c r="AG28" i="4"/>
  <c r="AH28" i="4"/>
  <c r="AI28" i="4"/>
  <c r="AJ28" i="4"/>
  <c r="AK28" i="4"/>
  <c r="AL28" i="4"/>
  <c r="AM28" i="4"/>
  <c r="AN28" i="4"/>
  <c r="AO28" i="4"/>
  <c r="AP28" i="4"/>
  <c r="AQ28" i="4"/>
  <c r="AR28" i="4"/>
  <c r="AS28" i="4"/>
  <c r="AT28" i="4"/>
  <c r="AU28" i="4"/>
  <c r="AV28" i="4"/>
  <c r="AW28" i="4"/>
  <c r="Q28" i="4"/>
  <c r="P28" i="4"/>
  <c r="A27" i="4"/>
  <c r="R29" i="4" a="1"/>
  <c r="R29" i="4"/>
  <c r="S29" i="4" a="1"/>
  <c r="S29" i="4"/>
  <c r="T29" i="4" a="1"/>
  <c r="U29" i="4" a="1"/>
  <c r="V29" i="4" a="1"/>
  <c r="W29" i="4" a="1"/>
  <c r="X29" i="4" a="1"/>
  <c r="Y29" i="4" a="1"/>
  <c r="Z29" i="4" a="1"/>
  <c r="AA29" i="4" a="1"/>
  <c r="AB29" i="4" a="1"/>
  <c r="AC29" i="4" a="1"/>
  <c r="AD29" i="4" a="1"/>
  <c r="AE29" i="4" a="1"/>
  <c r="AF29" i="4" a="1"/>
  <c r="AG29" i="4" a="1"/>
  <c r="AH29" i="4" a="1"/>
  <c r="AI29" i="4" a="1"/>
  <c r="AJ29" i="4" a="1"/>
  <c r="AK29" i="4" a="1"/>
  <c r="AL29" i="4" a="1"/>
  <c r="AM29" i="4" a="1"/>
  <c r="AN29" i="4" a="1"/>
  <c r="AO29" i="4" a="1"/>
  <c r="AP29" i="4" a="1"/>
  <c r="AQ29" i="4" a="1"/>
  <c r="AR29" i="4" a="1"/>
  <c r="AS29" i="4" a="1"/>
  <c r="AT29" i="4" a="1"/>
  <c r="AU29" i="4" a="1"/>
  <c r="AV29" i="4" a="1"/>
  <c r="AW29" i="4" a="1"/>
  <c r="T29" i="4"/>
  <c r="U29" i="4"/>
  <c r="V29" i="4"/>
  <c r="W29" i="4"/>
  <c r="X29" i="4"/>
  <c r="Y29" i="4"/>
  <c r="Z29" i="4"/>
  <c r="AA29" i="4"/>
  <c r="AB29" i="4"/>
  <c r="AC29" i="4"/>
  <c r="AD29" i="4"/>
  <c r="AE29" i="4"/>
  <c r="AF29" i="4"/>
  <c r="AG29" i="4"/>
  <c r="AH29" i="4"/>
  <c r="AI29" i="4"/>
  <c r="AJ29" i="4"/>
  <c r="AK29" i="4"/>
  <c r="AL29" i="4"/>
  <c r="AM29" i="4"/>
  <c r="AN29" i="4"/>
  <c r="AO29" i="4"/>
  <c r="AP29" i="4"/>
  <c r="AQ29" i="4"/>
  <c r="AR29" i="4"/>
  <c r="AS29" i="4"/>
  <c r="AT29" i="4"/>
  <c r="AU29" i="4"/>
  <c r="AV29" i="4"/>
  <c r="AW29" i="4"/>
  <c r="Q29" i="4"/>
  <c r="P29" i="4"/>
  <c r="A28" i="4"/>
  <c r="R30" i="4" a="1"/>
  <c r="R30" i="4"/>
  <c r="S30" i="4" a="1"/>
  <c r="S30" i="4"/>
  <c r="T30" i="4" a="1"/>
  <c r="U30" i="4" a="1"/>
  <c r="V30" i="4" a="1"/>
  <c r="W30" i="4" a="1"/>
  <c r="X30" i="4" a="1"/>
  <c r="Y30" i="4" a="1"/>
  <c r="Z30" i="4" a="1"/>
  <c r="AA30" i="4" a="1"/>
  <c r="AB30" i="4" a="1"/>
  <c r="AC30" i="4" a="1"/>
  <c r="AD30" i="4" a="1"/>
  <c r="AE30" i="4" a="1"/>
  <c r="AF30" i="4" a="1"/>
  <c r="AG30" i="4" a="1"/>
  <c r="AH30" i="4" a="1"/>
  <c r="AI30" i="4" a="1"/>
  <c r="AJ30" i="4" a="1"/>
  <c r="AK30" i="4" a="1"/>
  <c r="AL30" i="4" a="1"/>
  <c r="AM30" i="4" a="1"/>
  <c r="AN30" i="4" a="1"/>
  <c r="AO30" i="4" a="1"/>
  <c r="AP30" i="4" a="1"/>
  <c r="AQ30" i="4" a="1"/>
  <c r="AR30" i="4" a="1"/>
  <c r="AS30" i="4" a="1"/>
  <c r="AT30" i="4" a="1"/>
  <c r="AU30" i="4" a="1"/>
  <c r="AV30" i="4" a="1"/>
  <c r="AW30" i="4" a="1"/>
  <c r="T30" i="4"/>
  <c r="U30" i="4"/>
  <c r="V30" i="4"/>
  <c r="W30" i="4"/>
  <c r="X30" i="4"/>
  <c r="Y30" i="4"/>
  <c r="Z30" i="4"/>
  <c r="AA30" i="4"/>
  <c r="AB30" i="4"/>
  <c r="AC30" i="4"/>
  <c r="AD30" i="4"/>
  <c r="AE30" i="4"/>
  <c r="AF30" i="4"/>
  <c r="AG30" i="4"/>
  <c r="AH30" i="4"/>
  <c r="AI30" i="4"/>
  <c r="AJ30" i="4"/>
  <c r="AK30" i="4"/>
  <c r="AL30" i="4"/>
  <c r="AM30" i="4"/>
  <c r="AN30" i="4"/>
  <c r="AO30" i="4"/>
  <c r="AP30" i="4"/>
  <c r="AQ30" i="4"/>
  <c r="AR30" i="4"/>
  <c r="AS30" i="4"/>
  <c r="AT30" i="4"/>
  <c r="AU30" i="4"/>
  <c r="AV30" i="4"/>
  <c r="AW30" i="4"/>
  <c r="Q30" i="4"/>
  <c r="P30" i="4"/>
  <c r="A29" i="4"/>
  <c r="R31" i="4" a="1"/>
  <c r="R31" i="4"/>
  <c r="S31" i="4" a="1"/>
  <c r="S31" i="4"/>
  <c r="T31" i="4" a="1"/>
  <c r="U31" i="4" a="1"/>
  <c r="V31" i="4" a="1"/>
  <c r="W31" i="4" a="1"/>
  <c r="X31" i="4" a="1"/>
  <c r="Y31" i="4" a="1"/>
  <c r="Z31" i="4" a="1"/>
  <c r="AA31" i="4" a="1"/>
  <c r="AB31" i="4" a="1"/>
  <c r="AC31" i="4" a="1"/>
  <c r="AD31" i="4" a="1"/>
  <c r="AE31" i="4" a="1"/>
  <c r="AF31" i="4" a="1"/>
  <c r="AG31" i="4" a="1"/>
  <c r="AH31" i="4" a="1"/>
  <c r="AI31" i="4" a="1"/>
  <c r="AJ31" i="4" a="1"/>
  <c r="AK31" i="4" a="1"/>
  <c r="AL31" i="4" a="1"/>
  <c r="AM31" i="4" a="1"/>
  <c r="AN31" i="4" a="1"/>
  <c r="AO31" i="4" a="1"/>
  <c r="AP31" i="4" a="1"/>
  <c r="AQ31" i="4" a="1"/>
  <c r="AR31" i="4" a="1"/>
  <c r="AS31" i="4" a="1"/>
  <c r="AT31" i="4" a="1"/>
  <c r="AU31" i="4" a="1"/>
  <c r="AV31" i="4" a="1"/>
  <c r="AW31" i="4" a="1"/>
  <c r="T31" i="4"/>
  <c r="U31" i="4"/>
  <c r="V31" i="4"/>
  <c r="W31" i="4"/>
  <c r="X31" i="4"/>
  <c r="Y31" i="4"/>
  <c r="Z31" i="4"/>
  <c r="AA31" i="4"/>
  <c r="AB31" i="4"/>
  <c r="AC31" i="4"/>
  <c r="AD31" i="4"/>
  <c r="AE31" i="4"/>
  <c r="AF31" i="4"/>
  <c r="AG31" i="4"/>
  <c r="AH31" i="4"/>
  <c r="AI31" i="4"/>
  <c r="AJ31" i="4"/>
  <c r="AK31" i="4"/>
  <c r="AL31" i="4"/>
  <c r="AM31" i="4"/>
  <c r="AN31" i="4"/>
  <c r="AO31" i="4"/>
  <c r="AP31" i="4"/>
  <c r="AQ31" i="4"/>
  <c r="AR31" i="4"/>
  <c r="AS31" i="4"/>
  <c r="AT31" i="4"/>
  <c r="AU31" i="4"/>
  <c r="AV31" i="4"/>
  <c r="AW31" i="4"/>
  <c r="Q31" i="4"/>
  <c r="P31" i="4"/>
  <c r="A30" i="4"/>
  <c r="R32" i="4" a="1"/>
  <c r="R32" i="4"/>
  <c r="S32" i="4" a="1"/>
  <c r="S32" i="4"/>
  <c r="T32" i="4" a="1"/>
  <c r="U32" i="4" a="1"/>
  <c r="V32" i="4" a="1"/>
  <c r="W32" i="4" a="1"/>
  <c r="X32" i="4" a="1"/>
  <c r="Y32" i="4" a="1"/>
  <c r="Z32" i="4" a="1"/>
  <c r="AA32" i="4" a="1"/>
  <c r="AB32" i="4" a="1"/>
  <c r="AC32" i="4" a="1"/>
  <c r="AD32" i="4" a="1"/>
  <c r="AE32" i="4" a="1"/>
  <c r="AF32" i="4" a="1"/>
  <c r="AG32" i="4" a="1"/>
  <c r="AH32" i="4" a="1"/>
  <c r="AI32" i="4" a="1"/>
  <c r="AJ32" i="4" a="1"/>
  <c r="AK32" i="4" a="1"/>
  <c r="AL32" i="4" a="1"/>
  <c r="AM32" i="4" a="1"/>
  <c r="AN32" i="4" a="1"/>
  <c r="AO32" i="4" a="1"/>
  <c r="AP32" i="4" a="1"/>
  <c r="AQ32" i="4" a="1"/>
  <c r="AR32" i="4" a="1"/>
  <c r="AS32" i="4" a="1"/>
  <c r="AT32" i="4" a="1"/>
  <c r="AU32" i="4" a="1"/>
  <c r="AV32" i="4" a="1"/>
  <c r="AW32" i="4" a="1"/>
  <c r="T32" i="4"/>
  <c r="U32" i="4"/>
  <c r="V32" i="4"/>
  <c r="W32" i="4"/>
  <c r="X32" i="4"/>
  <c r="Y32" i="4"/>
  <c r="Z32" i="4"/>
  <c r="AA32" i="4"/>
  <c r="AB32" i="4"/>
  <c r="AC32" i="4"/>
  <c r="AD32" i="4"/>
  <c r="AE32" i="4"/>
  <c r="AF32" i="4"/>
  <c r="AG32" i="4"/>
  <c r="AH32" i="4"/>
  <c r="AI32" i="4"/>
  <c r="AJ32" i="4"/>
  <c r="AK32" i="4"/>
  <c r="AL32" i="4"/>
  <c r="AM32" i="4"/>
  <c r="AN32" i="4"/>
  <c r="AO32" i="4"/>
  <c r="AP32" i="4"/>
  <c r="AQ32" i="4"/>
  <c r="AR32" i="4"/>
  <c r="AS32" i="4"/>
  <c r="AT32" i="4"/>
  <c r="AU32" i="4"/>
  <c r="AV32" i="4"/>
  <c r="AW32" i="4"/>
  <c r="Q32" i="4"/>
  <c r="P32" i="4"/>
  <c r="A31" i="4"/>
  <c r="R33" i="4" a="1"/>
  <c r="R33" i="4"/>
  <c r="S33" i="4" a="1"/>
  <c r="S33" i="4"/>
  <c r="T33" i="4" a="1"/>
  <c r="U33" i="4" a="1"/>
  <c r="V33" i="4" a="1"/>
  <c r="W33" i="4" a="1"/>
  <c r="X33" i="4" a="1"/>
  <c r="Y33" i="4" a="1"/>
  <c r="Z33" i="4" a="1"/>
  <c r="AA33" i="4" a="1"/>
  <c r="AB33" i="4" a="1"/>
  <c r="AC33" i="4" a="1"/>
  <c r="AD33" i="4" a="1"/>
  <c r="AE33" i="4" a="1"/>
  <c r="AF33" i="4" a="1"/>
  <c r="AG33" i="4" a="1"/>
  <c r="AH33" i="4" a="1"/>
  <c r="AI33" i="4" a="1"/>
  <c r="AJ33" i="4" a="1"/>
  <c r="AK33" i="4" a="1"/>
  <c r="AL33" i="4" a="1"/>
  <c r="AM33" i="4" a="1"/>
  <c r="AN33" i="4" a="1"/>
  <c r="AO33" i="4" a="1"/>
  <c r="AP33" i="4" a="1"/>
  <c r="AQ33" i="4" a="1"/>
  <c r="AR33" i="4" a="1"/>
  <c r="AS33" i="4" a="1"/>
  <c r="AT33" i="4" a="1"/>
  <c r="AU33" i="4" a="1"/>
  <c r="AV33" i="4" a="1"/>
  <c r="AW33" i="4" a="1"/>
  <c r="T33" i="4"/>
  <c r="U33" i="4"/>
  <c r="V33" i="4"/>
  <c r="W33" i="4"/>
  <c r="X33" i="4"/>
  <c r="Y33" i="4"/>
  <c r="Z33" i="4"/>
  <c r="AA33" i="4"/>
  <c r="AB33" i="4"/>
  <c r="AC33" i="4"/>
  <c r="AD33" i="4"/>
  <c r="AE33" i="4"/>
  <c r="AF33" i="4"/>
  <c r="AG33" i="4"/>
  <c r="AH33" i="4"/>
  <c r="AI33" i="4"/>
  <c r="AJ33" i="4"/>
  <c r="AK33" i="4"/>
  <c r="AL33" i="4"/>
  <c r="AM33" i="4"/>
  <c r="AN33" i="4"/>
  <c r="AO33" i="4"/>
  <c r="AP33" i="4"/>
  <c r="AQ33" i="4"/>
  <c r="AR33" i="4"/>
  <c r="AS33" i="4"/>
  <c r="AT33" i="4"/>
  <c r="AU33" i="4"/>
  <c r="AV33" i="4"/>
  <c r="AW33" i="4"/>
  <c r="Q33" i="4"/>
  <c r="P33" i="4"/>
  <c r="A32" i="4"/>
  <c r="R34" i="4" a="1"/>
  <c r="R34" i="4"/>
  <c r="S34" i="4" a="1"/>
  <c r="S34" i="4"/>
  <c r="T34" i="4" a="1"/>
  <c r="U34" i="4" a="1"/>
  <c r="V34" i="4" a="1"/>
  <c r="W34" i="4" a="1"/>
  <c r="X34" i="4" a="1"/>
  <c r="Y34" i="4" a="1"/>
  <c r="Z34" i="4" a="1"/>
  <c r="AA34" i="4" a="1"/>
  <c r="AB34" i="4" a="1"/>
  <c r="AC34" i="4" a="1"/>
  <c r="AD34" i="4" a="1"/>
  <c r="AE34" i="4" a="1"/>
  <c r="AF34" i="4" a="1"/>
  <c r="AG34" i="4" a="1"/>
  <c r="AH34" i="4" a="1"/>
  <c r="AI34" i="4" a="1"/>
  <c r="AJ34" i="4" a="1"/>
  <c r="AK34" i="4" a="1"/>
  <c r="AL34" i="4" a="1"/>
  <c r="AM34" i="4" a="1"/>
  <c r="AN34" i="4" a="1"/>
  <c r="AO34" i="4" a="1"/>
  <c r="AP34" i="4" a="1"/>
  <c r="AQ34" i="4" a="1"/>
  <c r="AR34" i="4" a="1"/>
  <c r="AS34" i="4" a="1"/>
  <c r="AT34" i="4" a="1"/>
  <c r="AU34" i="4" a="1"/>
  <c r="AV34" i="4" a="1"/>
  <c r="AW34" i="4" a="1"/>
  <c r="T34" i="4"/>
  <c r="U34" i="4"/>
  <c r="V34" i="4"/>
  <c r="W34" i="4"/>
  <c r="X34" i="4"/>
  <c r="Y34" i="4"/>
  <c r="Z34" i="4"/>
  <c r="AA34" i="4"/>
  <c r="AB34" i="4"/>
  <c r="AC34" i="4"/>
  <c r="AD34" i="4"/>
  <c r="AE34" i="4"/>
  <c r="AF34" i="4"/>
  <c r="AG34" i="4"/>
  <c r="AH34" i="4"/>
  <c r="AI34" i="4"/>
  <c r="AJ34" i="4"/>
  <c r="AK34" i="4"/>
  <c r="AL34" i="4"/>
  <c r="AM34" i="4"/>
  <c r="AN34" i="4"/>
  <c r="AO34" i="4"/>
  <c r="AP34" i="4"/>
  <c r="AQ34" i="4"/>
  <c r="AR34" i="4"/>
  <c r="AS34" i="4"/>
  <c r="AT34" i="4"/>
  <c r="AU34" i="4"/>
  <c r="AV34" i="4"/>
  <c r="AW34" i="4"/>
  <c r="Q34" i="4"/>
  <c r="P34" i="4"/>
  <c r="A33" i="4"/>
  <c r="R35" i="4" a="1"/>
  <c r="R35" i="4"/>
  <c r="S35" i="4" a="1"/>
  <c r="S35" i="4"/>
  <c r="T35" i="4" a="1"/>
  <c r="U35" i="4" a="1"/>
  <c r="V35" i="4" a="1"/>
  <c r="W35" i="4" a="1"/>
  <c r="X35" i="4" a="1"/>
  <c r="Y35" i="4" a="1"/>
  <c r="Z35" i="4" a="1"/>
  <c r="AA35" i="4" a="1"/>
  <c r="AB35" i="4" a="1"/>
  <c r="AC35" i="4" a="1"/>
  <c r="AD35" i="4" a="1"/>
  <c r="AE35" i="4" a="1"/>
  <c r="AF35" i="4" a="1"/>
  <c r="AG35" i="4" a="1"/>
  <c r="AH35" i="4" a="1"/>
  <c r="AI35" i="4" a="1"/>
  <c r="AJ35" i="4" a="1"/>
  <c r="AK35" i="4" a="1"/>
  <c r="AL35" i="4" a="1"/>
  <c r="AM35" i="4" a="1"/>
  <c r="AN35" i="4" a="1"/>
  <c r="AO35" i="4" a="1"/>
  <c r="AP35" i="4" a="1"/>
  <c r="AQ35" i="4" a="1"/>
  <c r="AR35" i="4" a="1"/>
  <c r="AS35" i="4" a="1"/>
  <c r="AT35" i="4" a="1"/>
  <c r="AU35" i="4" a="1"/>
  <c r="AV35" i="4" a="1"/>
  <c r="AW35" i="4" a="1"/>
  <c r="T35" i="4"/>
  <c r="U35" i="4"/>
  <c r="V35" i="4"/>
  <c r="W35" i="4"/>
  <c r="X35" i="4"/>
  <c r="Y35" i="4"/>
  <c r="Z35" i="4"/>
  <c r="AA35" i="4"/>
  <c r="AB35" i="4"/>
  <c r="AC35" i="4"/>
  <c r="AD35" i="4"/>
  <c r="AE35" i="4"/>
  <c r="AF35" i="4"/>
  <c r="AG35" i="4"/>
  <c r="AH35" i="4"/>
  <c r="AI35" i="4"/>
  <c r="AJ35" i="4"/>
  <c r="AK35" i="4"/>
  <c r="AL35" i="4"/>
  <c r="AM35" i="4"/>
  <c r="AN35" i="4"/>
  <c r="AO35" i="4"/>
  <c r="AP35" i="4"/>
  <c r="AQ35" i="4"/>
  <c r="AR35" i="4"/>
  <c r="AS35" i="4"/>
  <c r="AT35" i="4"/>
  <c r="AU35" i="4"/>
  <c r="AV35" i="4"/>
  <c r="AW35" i="4"/>
  <c r="Q35" i="4"/>
  <c r="P35" i="4"/>
  <c r="A34" i="4"/>
  <c r="R36" i="4" a="1"/>
  <c r="R36" i="4"/>
  <c r="S36" i="4" a="1"/>
  <c r="S36" i="4"/>
  <c r="T36" i="4" a="1"/>
  <c r="U36" i="4" a="1"/>
  <c r="V36" i="4" a="1"/>
  <c r="W36" i="4" a="1"/>
  <c r="X36" i="4" a="1"/>
  <c r="Y36" i="4" a="1"/>
  <c r="Z36" i="4" a="1"/>
  <c r="AA36" i="4" a="1"/>
  <c r="AB36" i="4" a="1"/>
  <c r="AC36" i="4" a="1"/>
  <c r="AD36" i="4" a="1"/>
  <c r="AE36" i="4" a="1"/>
  <c r="AF36" i="4" a="1"/>
  <c r="AG36" i="4" a="1"/>
  <c r="AH36" i="4" a="1"/>
  <c r="AI36" i="4" a="1"/>
  <c r="AJ36" i="4" a="1"/>
  <c r="AK36" i="4" a="1"/>
  <c r="AL36" i="4" a="1"/>
  <c r="AM36" i="4" a="1"/>
  <c r="AN36" i="4" a="1"/>
  <c r="AO36" i="4" a="1"/>
  <c r="AP36" i="4" a="1"/>
  <c r="AQ36" i="4" a="1"/>
  <c r="AR36" i="4" a="1"/>
  <c r="AS36" i="4" a="1"/>
  <c r="AT36" i="4" a="1"/>
  <c r="AU36" i="4" a="1"/>
  <c r="AV36" i="4" a="1"/>
  <c r="AW36" i="4" a="1"/>
  <c r="T36" i="4"/>
  <c r="U36" i="4"/>
  <c r="V36" i="4"/>
  <c r="W36" i="4"/>
  <c r="X36" i="4"/>
  <c r="Y36" i="4"/>
  <c r="Z36" i="4"/>
  <c r="AA36" i="4"/>
  <c r="AB36" i="4"/>
  <c r="AC36" i="4"/>
  <c r="AD36" i="4"/>
  <c r="AE36" i="4"/>
  <c r="AF36" i="4"/>
  <c r="AG36" i="4"/>
  <c r="AH36" i="4"/>
  <c r="AI36" i="4"/>
  <c r="AJ36" i="4"/>
  <c r="AK36" i="4"/>
  <c r="AL36" i="4"/>
  <c r="AM36" i="4"/>
  <c r="AN36" i="4"/>
  <c r="AO36" i="4"/>
  <c r="AP36" i="4"/>
  <c r="AQ36" i="4"/>
  <c r="AR36" i="4"/>
  <c r="AS36" i="4"/>
  <c r="AT36" i="4"/>
  <c r="AU36" i="4"/>
  <c r="AV36" i="4"/>
  <c r="AW36" i="4"/>
  <c r="Q36" i="4"/>
  <c r="P36" i="4"/>
  <c r="A35" i="4"/>
  <c r="R37" i="4" a="1"/>
  <c r="R37" i="4"/>
  <c r="S37" i="4" a="1"/>
  <c r="S37" i="4"/>
  <c r="T37" i="4" a="1"/>
  <c r="U37" i="4" a="1"/>
  <c r="V37" i="4" a="1"/>
  <c r="W37" i="4" a="1"/>
  <c r="X37" i="4" a="1"/>
  <c r="Y37" i="4" a="1"/>
  <c r="Z37" i="4" a="1"/>
  <c r="AA37" i="4" a="1"/>
  <c r="AB37" i="4" a="1"/>
  <c r="AC37" i="4" a="1"/>
  <c r="AD37" i="4" a="1"/>
  <c r="AE37" i="4" a="1"/>
  <c r="AF37" i="4" a="1"/>
  <c r="AG37" i="4" a="1"/>
  <c r="AH37" i="4" a="1"/>
  <c r="AI37" i="4" a="1"/>
  <c r="AJ37" i="4" a="1"/>
  <c r="AK37" i="4" a="1"/>
  <c r="AL37" i="4" a="1"/>
  <c r="AM37" i="4" a="1"/>
  <c r="AN37" i="4" a="1"/>
  <c r="AO37" i="4" a="1"/>
  <c r="AP37" i="4" a="1"/>
  <c r="AQ37" i="4" a="1"/>
  <c r="AR37" i="4" a="1"/>
  <c r="AS37" i="4" a="1"/>
  <c r="AT37" i="4" a="1"/>
  <c r="AU37" i="4" a="1"/>
  <c r="AV37" i="4" a="1"/>
  <c r="AW37" i="4" a="1"/>
  <c r="T37" i="4"/>
  <c r="U37" i="4"/>
  <c r="V37" i="4"/>
  <c r="W37" i="4"/>
  <c r="X37" i="4"/>
  <c r="Y37" i="4"/>
  <c r="Z37" i="4"/>
  <c r="AA37" i="4"/>
  <c r="AB37" i="4"/>
  <c r="AC37" i="4"/>
  <c r="AD37" i="4"/>
  <c r="AE37" i="4"/>
  <c r="AF37" i="4"/>
  <c r="AG37" i="4"/>
  <c r="AH37" i="4"/>
  <c r="AI37" i="4"/>
  <c r="AJ37" i="4"/>
  <c r="AK37" i="4"/>
  <c r="AL37" i="4"/>
  <c r="AM37" i="4"/>
  <c r="AN37" i="4"/>
  <c r="AO37" i="4"/>
  <c r="AP37" i="4"/>
  <c r="AQ37" i="4"/>
  <c r="AR37" i="4"/>
  <c r="AS37" i="4"/>
  <c r="AT37" i="4"/>
  <c r="AU37" i="4"/>
  <c r="AV37" i="4"/>
  <c r="AW37" i="4"/>
  <c r="Q37" i="4"/>
  <c r="P37" i="4"/>
  <c r="A36" i="4"/>
  <c r="R38" i="4" a="1"/>
  <c r="R38" i="4"/>
  <c r="S38" i="4" a="1"/>
  <c r="S38" i="4"/>
  <c r="T38" i="4" a="1"/>
  <c r="U38" i="4" a="1"/>
  <c r="V38" i="4" a="1"/>
  <c r="W38" i="4" a="1"/>
  <c r="X38" i="4" a="1"/>
  <c r="Y38" i="4" a="1"/>
  <c r="Z38" i="4" a="1"/>
  <c r="AA38" i="4" a="1"/>
  <c r="AB38" i="4" a="1"/>
  <c r="AC38" i="4" a="1"/>
  <c r="AD38" i="4" a="1"/>
  <c r="AE38" i="4" a="1"/>
  <c r="AF38" i="4" a="1"/>
  <c r="AG38" i="4" a="1"/>
  <c r="AH38" i="4" a="1"/>
  <c r="AI38" i="4" a="1"/>
  <c r="AJ38" i="4" a="1"/>
  <c r="AK38" i="4" a="1"/>
  <c r="AL38" i="4" a="1"/>
  <c r="AM38" i="4" a="1"/>
  <c r="AN38" i="4" a="1"/>
  <c r="AO38" i="4" a="1"/>
  <c r="AP38" i="4" a="1"/>
  <c r="AQ38" i="4" a="1"/>
  <c r="AR38" i="4" a="1"/>
  <c r="AS38" i="4" a="1"/>
  <c r="AT38" i="4" a="1"/>
  <c r="AU38" i="4" a="1"/>
  <c r="AV38" i="4" a="1"/>
  <c r="AW38" i="4" a="1"/>
  <c r="T38" i="4"/>
  <c r="U38" i="4"/>
  <c r="V38" i="4"/>
  <c r="W38" i="4"/>
  <c r="X38" i="4"/>
  <c r="Y38" i="4"/>
  <c r="Z38" i="4"/>
  <c r="AA38" i="4"/>
  <c r="AB38" i="4"/>
  <c r="AC38" i="4"/>
  <c r="AD38" i="4"/>
  <c r="AE38" i="4"/>
  <c r="AF38" i="4"/>
  <c r="AG38" i="4"/>
  <c r="AH38" i="4"/>
  <c r="AI38" i="4"/>
  <c r="AJ38" i="4"/>
  <c r="AK38" i="4"/>
  <c r="AL38" i="4"/>
  <c r="AM38" i="4"/>
  <c r="AN38" i="4"/>
  <c r="AO38" i="4"/>
  <c r="AP38" i="4"/>
  <c r="AQ38" i="4"/>
  <c r="AR38" i="4"/>
  <c r="AS38" i="4"/>
  <c r="AT38" i="4"/>
  <c r="AU38" i="4"/>
  <c r="AV38" i="4"/>
  <c r="AW38" i="4"/>
  <c r="Q38" i="4"/>
  <c r="P38" i="4"/>
  <c r="A37" i="4"/>
  <c r="R39" i="4" a="1"/>
  <c r="R39" i="4"/>
  <c r="S39" i="4" a="1"/>
  <c r="S39" i="4"/>
  <c r="T39" i="4" a="1"/>
  <c r="U39" i="4" a="1"/>
  <c r="V39" i="4" a="1"/>
  <c r="W39" i="4" a="1"/>
  <c r="X39" i="4" a="1"/>
  <c r="Y39" i="4" a="1"/>
  <c r="Z39" i="4" a="1"/>
  <c r="AA39" i="4" a="1"/>
  <c r="AB39" i="4" a="1"/>
  <c r="AC39" i="4" a="1"/>
  <c r="AD39" i="4" a="1"/>
  <c r="AE39" i="4" a="1"/>
  <c r="AF39" i="4" a="1"/>
  <c r="AG39" i="4" a="1"/>
  <c r="AH39" i="4" a="1"/>
  <c r="AI39" i="4" a="1"/>
  <c r="AJ39" i="4" a="1"/>
  <c r="AK39" i="4" a="1"/>
  <c r="AL39" i="4" a="1"/>
  <c r="AM39" i="4" a="1"/>
  <c r="AN39" i="4" a="1"/>
  <c r="AO39" i="4" a="1"/>
  <c r="AP39" i="4" a="1"/>
  <c r="AQ39" i="4" a="1"/>
  <c r="AR39" i="4" a="1"/>
  <c r="AS39" i="4" a="1"/>
  <c r="AT39" i="4" a="1"/>
  <c r="AU39" i="4" a="1"/>
  <c r="AV39" i="4" a="1"/>
  <c r="AW39" i="4" a="1"/>
  <c r="T39" i="4"/>
  <c r="U39" i="4"/>
  <c r="V39" i="4"/>
  <c r="W39" i="4"/>
  <c r="X39" i="4"/>
  <c r="Y39" i="4"/>
  <c r="Z39" i="4"/>
  <c r="AA39" i="4"/>
  <c r="AB39" i="4"/>
  <c r="AC39" i="4"/>
  <c r="AD39" i="4"/>
  <c r="AE39" i="4"/>
  <c r="AF39" i="4"/>
  <c r="AG39" i="4"/>
  <c r="AH39" i="4"/>
  <c r="AI39" i="4"/>
  <c r="AJ39" i="4"/>
  <c r="AK39" i="4"/>
  <c r="AL39" i="4"/>
  <c r="AM39" i="4"/>
  <c r="AN39" i="4"/>
  <c r="AO39" i="4"/>
  <c r="AP39" i="4"/>
  <c r="AQ39" i="4"/>
  <c r="AR39" i="4"/>
  <c r="AS39" i="4"/>
  <c r="AT39" i="4"/>
  <c r="AU39" i="4"/>
  <c r="AV39" i="4"/>
  <c r="AW39" i="4"/>
  <c r="Q39" i="4"/>
  <c r="P39" i="4"/>
  <c r="A38" i="4"/>
  <c r="R40" i="4" a="1"/>
  <c r="R40" i="4"/>
  <c r="S40" i="4" a="1"/>
  <c r="S40" i="4"/>
  <c r="T40" i="4" a="1"/>
  <c r="U40" i="4" a="1"/>
  <c r="V40" i="4" a="1"/>
  <c r="W40" i="4" a="1"/>
  <c r="X40" i="4" a="1"/>
  <c r="Y40" i="4" a="1"/>
  <c r="Z40" i="4" a="1"/>
  <c r="AA40" i="4" a="1"/>
  <c r="AB40" i="4" a="1"/>
  <c r="AC40" i="4" a="1"/>
  <c r="AD40" i="4" a="1"/>
  <c r="AE40" i="4" a="1"/>
  <c r="AF40" i="4" a="1"/>
  <c r="AG40" i="4" a="1"/>
  <c r="AH40" i="4" a="1"/>
  <c r="AI40" i="4" a="1"/>
  <c r="AJ40" i="4" a="1"/>
  <c r="AK40" i="4" a="1"/>
  <c r="AL40" i="4" a="1"/>
  <c r="AM40" i="4" a="1"/>
  <c r="AN40" i="4" a="1"/>
  <c r="AO40" i="4" a="1"/>
  <c r="AP40" i="4" a="1"/>
  <c r="AQ40" i="4" a="1"/>
  <c r="AR40" i="4" a="1"/>
  <c r="AS40" i="4" a="1"/>
  <c r="AT40" i="4" a="1"/>
  <c r="AU40" i="4" a="1"/>
  <c r="AV40" i="4" a="1"/>
  <c r="AW40" i="4" a="1"/>
  <c r="T40" i="4"/>
  <c r="U40" i="4"/>
  <c r="V40" i="4"/>
  <c r="W40" i="4"/>
  <c r="X40" i="4"/>
  <c r="Y40" i="4"/>
  <c r="Z40" i="4"/>
  <c r="AA40" i="4"/>
  <c r="AB40" i="4"/>
  <c r="AC40" i="4"/>
  <c r="AD40" i="4"/>
  <c r="AE40" i="4"/>
  <c r="AF40" i="4"/>
  <c r="AG40" i="4"/>
  <c r="AH40" i="4"/>
  <c r="AI40" i="4"/>
  <c r="AJ40" i="4"/>
  <c r="AK40" i="4"/>
  <c r="AL40" i="4"/>
  <c r="AM40" i="4"/>
  <c r="AN40" i="4"/>
  <c r="AO40" i="4"/>
  <c r="AP40" i="4"/>
  <c r="AQ40" i="4"/>
  <c r="AR40" i="4"/>
  <c r="AS40" i="4"/>
  <c r="AT40" i="4"/>
  <c r="AU40" i="4"/>
  <c r="AV40" i="4"/>
  <c r="AW40" i="4"/>
  <c r="Q40" i="4"/>
  <c r="P40" i="4"/>
  <c r="A39" i="4"/>
  <c r="R41" i="4" a="1"/>
  <c r="R41" i="4"/>
  <c r="S41" i="4" a="1"/>
  <c r="S41" i="4"/>
  <c r="T41" i="4" a="1"/>
  <c r="U41" i="4" a="1"/>
  <c r="V41" i="4" a="1"/>
  <c r="W41" i="4" a="1"/>
  <c r="X41" i="4" a="1"/>
  <c r="Y41" i="4" a="1"/>
  <c r="Z41" i="4" a="1"/>
  <c r="AA41" i="4" a="1"/>
  <c r="AB41" i="4" a="1"/>
  <c r="AC41" i="4" a="1"/>
  <c r="AD41" i="4" a="1"/>
  <c r="AE41" i="4" a="1"/>
  <c r="AF41" i="4" a="1"/>
  <c r="AG41" i="4" a="1"/>
  <c r="AH41" i="4" a="1"/>
  <c r="AI41" i="4" a="1"/>
  <c r="AJ41" i="4" a="1"/>
  <c r="AK41" i="4" a="1"/>
  <c r="AL41" i="4" a="1"/>
  <c r="AM41" i="4" a="1"/>
  <c r="AN41" i="4" a="1"/>
  <c r="AO41" i="4" a="1"/>
  <c r="AP41" i="4" a="1"/>
  <c r="AQ41" i="4" a="1"/>
  <c r="AR41" i="4" a="1"/>
  <c r="AS41" i="4" a="1"/>
  <c r="AT41" i="4" a="1"/>
  <c r="AU41" i="4" a="1"/>
  <c r="AV41" i="4" a="1"/>
  <c r="AW41" i="4" a="1"/>
  <c r="T41" i="4"/>
  <c r="U41" i="4"/>
  <c r="V41" i="4"/>
  <c r="W41" i="4"/>
  <c r="X41" i="4"/>
  <c r="Y41" i="4"/>
  <c r="Z41" i="4"/>
  <c r="AA41" i="4"/>
  <c r="AB41" i="4"/>
  <c r="AC41" i="4"/>
  <c r="AD41" i="4"/>
  <c r="AE41" i="4"/>
  <c r="AF41" i="4"/>
  <c r="AG41" i="4"/>
  <c r="AH41" i="4"/>
  <c r="AI41" i="4"/>
  <c r="AJ41" i="4"/>
  <c r="AK41" i="4"/>
  <c r="AL41" i="4"/>
  <c r="AM41" i="4"/>
  <c r="AN41" i="4"/>
  <c r="AO41" i="4"/>
  <c r="AP41" i="4"/>
  <c r="AQ41" i="4"/>
  <c r="AR41" i="4"/>
  <c r="AS41" i="4"/>
  <c r="AT41" i="4"/>
  <c r="AU41" i="4"/>
  <c r="AV41" i="4"/>
  <c r="AW41" i="4"/>
  <c r="Q41" i="4"/>
  <c r="P41" i="4"/>
  <c r="A40" i="4"/>
  <c r="R42" i="4" a="1"/>
  <c r="R42" i="4"/>
  <c r="S42" i="4" a="1"/>
  <c r="S42" i="4"/>
  <c r="T42" i="4" a="1"/>
  <c r="U42" i="4" a="1"/>
  <c r="V42" i="4" a="1"/>
  <c r="W42" i="4" a="1"/>
  <c r="X42" i="4" a="1"/>
  <c r="Y42" i="4" a="1"/>
  <c r="Z42" i="4" a="1"/>
  <c r="AA42" i="4" a="1"/>
  <c r="AB42" i="4" a="1"/>
  <c r="AC42" i="4" a="1"/>
  <c r="AD42" i="4" a="1"/>
  <c r="AE42" i="4" a="1"/>
  <c r="AF42" i="4" a="1"/>
  <c r="AG42" i="4" a="1"/>
  <c r="AH42" i="4" a="1"/>
  <c r="AI42" i="4" a="1"/>
  <c r="AJ42" i="4" a="1"/>
  <c r="AK42" i="4" a="1"/>
  <c r="AL42" i="4" a="1"/>
  <c r="AM42" i="4" a="1"/>
  <c r="AN42" i="4" a="1"/>
  <c r="AO42" i="4" a="1"/>
  <c r="AP42" i="4" a="1"/>
  <c r="AQ42" i="4" a="1"/>
  <c r="AR42" i="4" a="1"/>
  <c r="AS42" i="4" a="1"/>
  <c r="AT42" i="4" a="1"/>
  <c r="AU42" i="4" a="1"/>
  <c r="AV42" i="4" a="1"/>
  <c r="AW42" i="4" a="1"/>
  <c r="T42" i="4"/>
  <c r="U42" i="4"/>
  <c r="V42" i="4"/>
  <c r="W42" i="4"/>
  <c r="X42" i="4"/>
  <c r="Y42" i="4"/>
  <c r="Z42" i="4"/>
  <c r="AA42" i="4"/>
  <c r="AB42" i="4"/>
  <c r="AC42" i="4"/>
  <c r="AD42" i="4"/>
  <c r="AE42" i="4"/>
  <c r="AF42" i="4"/>
  <c r="AG42" i="4"/>
  <c r="AH42" i="4"/>
  <c r="AI42" i="4"/>
  <c r="AJ42" i="4"/>
  <c r="AK42" i="4"/>
  <c r="AL42" i="4"/>
  <c r="AM42" i="4"/>
  <c r="AN42" i="4"/>
  <c r="AO42" i="4"/>
  <c r="AP42" i="4"/>
  <c r="AQ42" i="4"/>
  <c r="AR42" i="4"/>
  <c r="AS42" i="4"/>
  <c r="AT42" i="4"/>
  <c r="AU42" i="4"/>
  <c r="AV42" i="4"/>
  <c r="AW42" i="4"/>
  <c r="Q42" i="4"/>
  <c r="P42" i="4"/>
  <c r="A41" i="4"/>
  <c r="R43" i="4" a="1"/>
  <c r="R43" i="4"/>
  <c r="S43" i="4" a="1"/>
  <c r="S43" i="4"/>
  <c r="T43" i="4" a="1"/>
  <c r="U43" i="4" a="1"/>
  <c r="V43" i="4" a="1"/>
  <c r="W43" i="4" a="1"/>
  <c r="X43" i="4" a="1"/>
  <c r="Y43" i="4" a="1"/>
  <c r="Z43" i="4" a="1"/>
  <c r="AA43" i="4" a="1"/>
  <c r="AB43" i="4" a="1"/>
  <c r="AC43" i="4" a="1"/>
  <c r="AD43" i="4" a="1"/>
  <c r="AE43" i="4" a="1"/>
  <c r="AF43" i="4" a="1"/>
  <c r="AG43" i="4" a="1"/>
  <c r="AH43" i="4" a="1"/>
  <c r="AI43" i="4" a="1"/>
  <c r="AJ43" i="4" a="1"/>
  <c r="AK43" i="4" a="1"/>
  <c r="AL43" i="4" a="1"/>
  <c r="AM43" i="4" a="1"/>
  <c r="AN43" i="4" a="1"/>
  <c r="AO43" i="4" a="1"/>
  <c r="AP43" i="4" a="1"/>
  <c r="AQ43" i="4" a="1"/>
  <c r="AR43" i="4" a="1"/>
  <c r="AS43" i="4" a="1"/>
  <c r="AT43" i="4" a="1"/>
  <c r="AU43" i="4" a="1"/>
  <c r="AV43" i="4" a="1"/>
  <c r="AW43" i="4" a="1"/>
  <c r="T43" i="4"/>
  <c r="U43" i="4"/>
  <c r="V43" i="4"/>
  <c r="W43" i="4"/>
  <c r="X43" i="4"/>
  <c r="Y43" i="4"/>
  <c r="Z43" i="4"/>
  <c r="AA43" i="4"/>
  <c r="AB43" i="4"/>
  <c r="AC43" i="4"/>
  <c r="AD43" i="4"/>
  <c r="AE43" i="4"/>
  <c r="AF43" i="4"/>
  <c r="AG43" i="4"/>
  <c r="AH43" i="4"/>
  <c r="AI43" i="4"/>
  <c r="AJ43" i="4"/>
  <c r="AK43" i="4"/>
  <c r="AL43" i="4"/>
  <c r="AM43" i="4"/>
  <c r="AN43" i="4"/>
  <c r="AO43" i="4"/>
  <c r="AP43" i="4"/>
  <c r="AQ43" i="4"/>
  <c r="AR43" i="4"/>
  <c r="AS43" i="4"/>
  <c r="AT43" i="4"/>
  <c r="AU43" i="4"/>
  <c r="AV43" i="4"/>
  <c r="AW43" i="4"/>
  <c r="Q43" i="4"/>
  <c r="P43" i="4"/>
  <c r="A42" i="4"/>
  <c r="R44" i="4" a="1"/>
  <c r="R44" i="4"/>
  <c r="S44" i="4" a="1"/>
  <c r="S44" i="4"/>
  <c r="T44" i="4" a="1"/>
  <c r="U44" i="4" a="1"/>
  <c r="V44" i="4" a="1"/>
  <c r="W44" i="4" a="1"/>
  <c r="X44" i="4" a="1"/>
  <c r="Y44" i="4" a="1"/>
  <c r="Z44" i="4" a="1"/>
  <c r="AA44" i="4" a="1"/>
  <c r="AB44" i="4" a="1"/>
  <c r="AC44" i="4" a="1"/>
  <c r="AD44" i="4" a="1"/>
  <c r="AE44" i="4" a="1"/>
  <c r="AF44" i="4" a="1"/>
  <c r="AG44" i="4" a="1"/>
  <c r="AH44" i="4" a="1"/>
  <c r="AI44" i="4" a="1"/>
  <c r="AJ44" i="4" a="1"/>
  <c r="AK44" i="4" a="1"/>
  <c r="AL44" i="4" a="1"/>
  <c r="AM44" i="4" a="1"/>
  <c r="AN44" i="4" a="1"/>
  <c r="AO44" i="4" a="1"/>
  <c r="AP44" i="4" a="1"/>
  <c r="AQ44" i="4" a="1"/>
  <c r="AR44" i="4" a="1"/>
  <c r="AS44" i="4" a="1"/>
  <c r="AT44" i="4" a="1"/>
  <c r="AU44" i="4" a="1"/>
  <c r="AV44" i="4" a="1"/>
  <c r="AW44" i="4" a="1"/>
  <c r="T44" i="4"/>
  <c r="U44" i="4"/>
  <c r="V44" i="4"/>
  <c r="W44" i="4"/>
  <c r="X44" i="4"/>
  <c r="Y44" i="4"/>
  <c r="Z44" i="4"/>
  <c r="AA44" i="4"/>
  <c r="AB44" i="4"/>
  <c r="AC44" i="4"/>
  <c r="AD44" i="4"/>
  <c r="AE44" i="4"/>
  <c r="AF44" i="4"/>
  <c r="AG44" i="4"/>
  <c r="AH44" i="4"/>
  <c r="AI44" i="4"/>
  <c r="AJ44" i="4"/>
  <c r="AK44" i="4"/>
  <c r="AL44" i="4"/>
  <c r="AM44" i="4"/>
  <c r="AN44" i="4"/>
  <c r="AO44" i="4"/>
  <c r="AP44" i="4"/>
  <c r="AQ44" i="4"/>
  <c r="AR44" i="4"/>
  <c r="AS44" i="4"/>
  <c r="AT44" i="4"/>
  <c r="AU44" i="4"/>
  <c r="AV44" i="4"/>
  <c r="AW44" i="4"/>
  <c r="Q44" i="4"/>
  <c r="P44" i="4"/>
  <c r="A43" i="4"/>
  <c r="R45" i="4" a="1"/>
  <c r="R45" i="4"/>
  <c r="S45" i="4" a="1"/>
  <c r="S45" i="4"/>
  <c r="T45" i="4" a="1"/>
  <c r="U45" i="4" a="1"/>
  <c r="V45" i="4" a="1"/>
  <c r="W45" i="4" a="1"/>
  <c r="X45" i="4" a="1"/>
  <c r="Y45" i="4" a="1"/>
  <c r="Z45" i="4" a="1"/>
  <c r="AA45" i="4" a="1"/>
  <c r="AB45" i="4" a="1"/>
  <c r="AC45" i="4" a="1"/>
  <c r="AD45" i="4" a="1"/>
  <c r="AE45" i="4" a="1"/>
  <c r="AF45" i="4" a="1"/>
  <c r="AG45" i="4" a="1"/>
  <c r="AH45" i="4" a="1"/>
  <c r="AI45" i="4" a="1"/>
  <c r="AJ45" i="4" a="1"/>
  <c r="AK45" i="4" a="1"/>
  <c r="AL45" i="4" a="1"/>
  <c r="AM45" i="4" a="1"/>
  <c r="AN45" i="4" a="1"/>
  <c r="AO45" i="4" a="1"/>
  <c r="AP45" i="4" a="1"/>
  <c r="AQ45" i="4" a="1"/>
  <c r="AR45" i="4" a="1"/>
  <c r="AS45" i="4" a="1"/>
  <c r="AT45" i="4" a="1"/>
  <c r="AU45" i="4" a="1"/>
  <c r="AV45" i="4" a="1"/>
  <c r="AW45" i="4" a="1"/>
  <c r="T45" i="4"/>
  <c r="U45" i="4"/>
  <c r="V45" i="4"/>
  <c r="W45" i="4"/>
  <c r="X45" i="4"/>
  <c r="Y45" i="4"/>
  <c r="Z45" i="4"/>
  <c r="AA45" i="4"/>
  <c r="AB45" i="4"/>
  <c r="AC45" i="4"/>
  <c r="AD45" i="4"/>
  <c r="AE45" i="4"/>
  <c r="AF45" i="4"/>
  <c r="AG45" i="4"/>
  <c r="AH45" i="4"/>
  <c r="AI45" i="4"/>
  <c r="AJ45" i="4"/>
  <c r="AK45" i="4"/>
  <c r="AL45" i="4"/>
  <c r="AM45" i="4"/>
  <c r="AN45" i="4"/>
  <c r="AO45" i="4"/>
  <c r="AP45" i="4"/>
  <c r="AQ45" i="4"/>
  <c r="AR45" i="4"/>
  <c r="AS45" i="4"/>
  <c r="AT45" i="4"/>
  <c r="AU45" i="4"/>
  <c r="AV45" i="4"/>
  <c r="AW45" i="4"/>
  <c r="Q45" i="4"/>
  <c r="P45" i="4"/>
  <c r="A44" i="4"/>
  <c r="R46" i="4" a="1"/>
  <c r="R46" i="4"/>
  <c r="S46" i="4" a="1"/>
  <c r="S46" i="4"/>
  <c r="T46" i="4" a="1"/>
  <c r="U46" i="4" a="1"/>
  <c r="V46" i="4" a="1"/>
  <c r="W46" i="4" a="1"/>
  <c r="X46" i="4" a="1"/>
  <c r="Y46" i="4" a="1"/>
  <c r="Z46" i="4" a="1"/>
  <c r="AA46" i="4" a="1"/>
  <c r="AB46" i="4" a="1"/>
  <c r="AC46" i="4" a="1"/>
  <c r="AD46" i="4" a="1"/>
  <c r="AE46" i="4" a="1"/>
  <c r="AF46" i="4" a="1"/>
  <c r="AG46" i="4" a="1"/>
  <c r="AH46" i="4" a="1"/>
  <c r="AI46" i="4" a="1"/>
  <c r="AJ46" i="4" a="1"/>
  <c r="AK46" i="4" a="1"/>
  <c r="AL46" i="4" a="1"/>
  <c r="AM46" i="4" a="1"/>
  <c r="AN46" i="4" a="1"/>
  <c r="AO46" i="4" a="1"/>
  <c r="AP46" i="4" a="1"/>
  <c r="AQ46" i="4" a="1"/>
  <c r="AR46" i="4" a="1"/>
  <c r="AS46" i="4" a="1"/>
  <c r="AT46" i="4" a="1"/>
  <c r="AU46" i="4" a="1"/>
  <c r="AV46" i="4" a="1"/>
  <c r="AW46" i="4" a="1"/>
  <c r="T46" i="4"/>
  <c r="U46" i="4"/>
  <c r="V46" i="4"/>
  <c r="W46" i="4"/>
  <c r="X46" i="4"/>
  <c r="Y46" i="4"/>
  <c r="Z46" i="4"/>
  <c r="AA46" i="4"/>
  <c r="AB46" i="4"/>
  <c r="AC46" i="4"/>
  <c r="AD46" i="4"/>
  <c r="AE46" i="4"/>
  <c r="AF46" i="4"/>
  <c r="AG46" i="4"/>
  <c r="AH46" i="4"/>
  <c r="AI46" i="4"/>
  <c r="AJ46" i="4"/>
  <c r="AK46" i="4"/>
  <c r="AL46" i="4"/>
  <c r="AM46" i="4"/>
  <c r="AN46" i="4"/>
  <c r="AO46" i="4"/>
  <c r="AP46" i="4"/>
  <c r="AQ46" i="4"/>
  <c r="AR46" i="4"/>
  <c r="AS46" i="4"/>
  <c r="AT46" i="4"/>
  <c r="AU46" i="4"/>
  <c r="AV46" i="4"/>
  <c r="AW46" i="4"/>
  <c r="Q46" i="4"/>
  <c r="P46" i="4"/>
  <c r="A45" i="4"/>
  <c r="R47" i="4" a="1"/>
  <c r="R47" i="4"/>
  <c r="S47" i="4" a="1"/>
  <c r="S47" i="4"/>
  <c r="T47" i="4" a="1"/>
  <c r="U47" i="4" a="1"/>
  <c r="V47" i="4" a="1"/>
  <c r="W47" i="4" a="1"/>
  <c r="X47" i="4" a="1"/>
  <c r="Y47" i="4" a="1"/>
  <c r="Z47" i="4" a="1"/>
  <c r="AA47" i="4" a="1"/>
  <c r="AB47" i="4" a="1"/>
  <c r="AC47" i="4" a="1"/>
  <c r="AD47" i="4" a="1"/>
  <c r="AE47" i="4" a="1"/>
  <c r="AF47" i="4" a="1"/>
  <c r="AG47" i="4" a="1"/>
  <c r="AH47" i="4" a="1"/>
  <c r="AI47" i="4" a="1"/>
  <c r="AJ47" i="4" a="1"/>
  <c r="AK47" i="4" a="1"/>
  <c r="AL47" i="4" a="1"/>
  <c r="AM47" i="4" a="1"/>
  <c r="AN47" i="4" a="1"/>
  <c r="AO47" i="4" a="1"/>
  <c r="AP47" i="4" a="1"/>
  <c r="AQ47" i="4" a="1"/>
  <c r="AR47" i="4" a="1"/>
  <c r="AS47" i="4" a="1"/>
  <c r="AT47" i="4" a="1"/>
  <c r="AU47" i="4" a="1"/>
  <c r="AV47" i="4" a="1"/>
  <c r="AW47" i="4" a="1"/>
  <c r="T47" i="4"/>
  <c r="U47" i="4"/>
  <c r="V47" i="4"/>
  <c r="W47" i="4"/>
  <c r="X47" i="4"/>
  <c r="Y47" i="4"/>
  <c r="Z47" i="4"/>
  <c r="AA47" i="4"/>
  <c r="AB47" i="4"/>
  <c r="AC47" i="4"/>
  <c r="AD47" i="4"/>
  <c r="AE47" i="4"/>
  <c r="AF47" i="4"/>
  <c r="AG47" i="4"/>
  <c r="AH47" i="4"/>
  <c r="AI47" i="4"/>
  <c r="AJ47" i="4"/>
  <c r="AK47" i="4"/>
  <c r="AL47" i="4"/>
  <c r="AM47" i="4"/>
  <c r="AN47" i="4"/>
  <c r="AO47" i="4"/>
  <c r="AP47" i="4"/>
  <c r="AQ47" i="4"/>
  <c r="AR47" i="4"/>
  <c r="AS47" i="4"/>
  <c r="AT47" i="4"/>
  <c r="AU47" i="4"/>
  <c r="AV47" i="4"/>
  <c r="AW47" i="4"/>
  <c r="Q47" i="4"/>
  <c r="P47" i="4"/>
  <c r="A46" i="4"/>
  <c r="R48" i="4" a="1"/>
  <c r="R48" i="4"/>
  <c r="S48" i="4" a="1"/>
  <c r="S48" i="4"/>
  <c r="T48" i="4" a="1"/>
  <c r="U48" i="4" a="1"/>
  <c r="V48" i="4" a="1"/>
  <c r="W48" i="4" a="1"/>
  <c r="X48" i="4" a="1"/>
  <c r="Y48" i="4" a="1"/>
  <c r="Z48" i="4" a="1"/>
  <c r="AA48" i="4" a="1"/>
  <c r="AB48" i="4" a="1"/>
  <c r="AC48" i="4" a="1"/>
  <c r="AD48" i="4" a="1"/>
  <c r="AE48" i="4" a="1"/>
  <c r="AF48" i="4" a="1"/>
  <c r="AG48" i="4" a="1"/>
  <c r="AH48" i="4" a="1"/>
  <c r="AI48" i="4" a="1"/>
  <c r="AJ48" i="4" a="1"/>
  <c r="AK48" i="4" a="1"/>
  <c r="AL48" i="4" a="1"/>
  <c r="AM48" i="4" a="1"/>
  <c r="AN48" i="4" a="1"/>
  <c r="AO48" i="4" a="1"/>
  <c r="AP48" i="4" a="1"/>
  <c r="AQ48" i="4" a="1"/>
  <c r="AR48" i="4" a="1"/>
  <c r="AS48" i="4" a="1"/>
  <c r="AT48" i="4" a="1"/>
  <c r="AU48" i="4" a="1"/>
  <c r="AV48" i="4" a="1"/>
  <c r="AW48" i="4" a="1"/>
  <c r="T48" i="4"/>
  <c r="U48" i="4"/>
  <c r="V48" i="4"/>
  <c r="W48" i="4"/>
  <c r="X48" i="4"/>
  <c r="Y48" i="4"/>
  <c r="Z48" i="4"/>
  <c r="AA48" i="4"/>
  <c r="AB48" i="4"/>
  <c r="AC48" i="4"/>
  <c r="AD48" i="4"/>
  <c r="AE48" i="4"/>
  <c r="AF48" i="4"/>
  <c r="AG48" i="4"/>
  <c r="AH48" i="4"/>
  <c r="AI48" i="4"/>
  <c r="AJ48" i="4"/>
  <c r="AK48" i="4"/>
  <c r="AL48" i="4"/>
  <c r="AM48" i="4"/>
  <c r="AN48" i="4"/>
  <c r="AO48" i="4"/>
  <c r="AP48" i="4"/>
  <c r="AQ48" i="4"/>
  <c r="AR48" i="4"/>
  <c r="AS48" i="4"/>
  <c r="AT48" i="4"/>
  <c r="AU48" i="4"/>
  <c r="AV48" i="4"/>
  <c r="AW48" i="4"/>
  <c r="Q48" i="4"/>
  <c r="P48" i="4"/>
  <c r="A47" i="4"/>
  <c r="R49" i="4" a="1"/>
  <c r="R49" i="4"/>
  <c r="S49" i="4" a="1"/>
  <c r="S49" i="4"/>
  <c r="T49" i="4" a="1"/>
  <c r="U49" i="4" a="1"/>
  <c r="V49" i="4" a="1"/>
  <c r="W49" i="4" a="1"/>
  <c r="X49" i="4" a="1"/>
  <c r="Y49" i="4" a="1"/>
  <c r="Z49" i="4" a="1"/>
  <c r="AA49" i="4" a="1"/>
  <c r="AB49" i="4" a="1"/>
  <c r="AC49" i="4" a="1"/>
  <c r="AD49" i="4" a="1"/>
  <c r="AE49" i="4" a="1"/>
  <c r="AF49" i="4" a="1"/>
  <c r="AG49" i="4" a="1"/>
  <c r="AH49" i="4" a="1"/>
  <c r="AI49" i="4" a="1"/>
  <c r="AJ49" i="4" a="1"/>
  <c r="AK49" i="4" a="1"/>
  <c r="AL49" i="4" a="1"/>
  <c r="AM49" i="4" a="1"/>
  <c r="AN49" i="4" a="1"/>
  <c r="AO49" i="4" a="1"/>
  <c r="AP49" i="4" a="1"/>
  <c r="AQ49" i="4" a="1"/>
  <c r="AR49" i="4" a="1"/>
  <c r="AS49" i="4" a="1"/>
  <c r="AT49" i="4" a="1"/>
  <c r="AU49" i="4" a="1"/>
  <c r="AV49" i="4" a="1"/>
  <c r="AW49" i="4" a="1"/>
  <c r="T49" i="4"/>
  <c r="U49" i="4"/>
  <c r="V49" i="4"/>
  <c r="W49" i="4"/>
  <c r="X49" i="4"/>
  <c r="Y49" i="4"/>
  <c r="Z49" i="4"/>
  <c r="AA49" i="4"/>
  <c r="AB49" i="4"/>
  <c r="AC49" i="4"/>
  <c r="AD49" i="4"/>
  <c r="AE49" i="4"/>
  <c r="AF49" i="4"/>
  <c r="AG49" i="4"/>
  <c r="AH49" i="4"/>
  <c r="AI49" i="4"/>
  <c r="AJ49" i="4"/>
  <c r="AK49" i="4"/>
  <c r="AL49" i="4"/>
  <c r="AM49" i="4"/>
  <c r="AN49" i="4"/>
  <c r="AO49" i="4"/>
  <c r="AP49" i="4"/>
  <c r="AQ49" i="4"/>
  <c r="AR49" i="4"/>
  <c r="AS49" i="4"/>
  <c r="AT49" i="4"/>
  <c r="AU49" i="4"/>
  <c r="AV49" i="4"/>
  <c r="AW49" i="4"/>
  <c r="Q49" i="4"/>
  <c r="P49" i="4"/>
  <c r="A48" i="4"/>
  <c r="R50" i="4" a="1"/>
  <c r="R50" i="4"/>
  <c r="S50" i="4" a="1"/>
  <c r="S50" i="4"/>
  <c r="T50" i="4" a="1"/>
  <c r="U50" i="4" a="1"/>
  <c r="V50" i="4" a="1"/>
  <c r="W50" i="4" a="1"/>
  <c r="X50" i="4" a="1"/>
  <c r="Y50" i="4" a="1"/>
  <c r="Z50" i="4" a="1"/>
  <c r="AA50" i="4" a="1"/>
  <c r="AB50" i="4" a="1"/>
  <c r="AC50" i="4" a="1"/>
  <c r="AD50" i="4" a="1"/>
  <c r="AE50" i="4" a="1"/>
  <c r="AF50" i="4" a="1"/>
  <c r="AG50" i="4" a="1"/>
  <c r="AH50" i="4" a="1"/>
  <c r="AI50" i="4" a="1"/>
  <c r="AJ50" i="4" a="1"/>
  <c r="AK50" i="4" a="1"/>
  <c r="AL50" i="4" a="1"/>
  <c r="AM50" i="4" a="1"/>
  <c r="AN50" i="4" a="1"/>
  <c r="AO50" i="4" a="1"/>
  <c r="AP50" i="4" a="1"/>
  <c r="AQ50" i="4" a="1"/>
  <c r="AR50" i="4" a="1"/>
  <c r="AS50" i="4" a="1"/>
  <c r="AT50" i="4" a="1"/>
  <c r="AU50" i="4" a="1"/>
  <c r="AV50" i="4" a="1"/>
  <c r="AW50" i="4" a="1"/>
  <c r="T50" i="4"/>
  <c r="U50" i="4"/>
  <c r="V50" i="4"/>
  <c r="W50" i="4"/>
  <c r="X50" i="4"/>
  <c r="Y50" i="4"/>
  <c r="Z50" i="4"/>
  <c r="AA50" i="4"/>
  <c r="AB50" i="4"/>
  <c r="AC50" i="4"/>
  <c r="AD50" i="4"/>
  <c r="AE50" i="4"/>
  <c r="AF50" i="4"/>
  <c r="AG50" i="4"/>
  <c r="AH50" i="4"/>
  <c r="AI50" i="4"/>
  <c r="AJ50" i="4"/>
  <c r="AK50" i="4"/>
  <c r="AL50" i="4"/>
  <c r="AM50" i="4"/>
  <c r="AN50" i="4"/>
  <c r="AO50" i="4"/>
  <c r="AP50" i="4"/>
  <c r="AQ50" i="4"/>
  <c r="AR50" i="4"/>
  <c r="AS50" i="4"/>
  <c r="AT50" i="4"/>
  <c r="AU50" i="4"/>
  <c r="AV50" i="4"/>
  <c r="AW50" i="4"/>
  <c r="Q50" i="4"/>
  <c r="P50" i="4"/>
  <c r="A49" i="4"/>
  <c r="R51" i="4" a="1"/>
  <c r="R51" i="4"/>
  <c r="S51" i="4" a="1"/>
  <c r="S51" i="4"/>
  <c r="T51" i="4" a="1"/>
  <c r="U51" i="4" a="1"/>
  <c r="V51" i="4" a="1"/>
  <c r="W51" i="4" a="1"/>
  <c r="X51" i="4" a="1"/>
  <c r="Y51" i="4" a="1"/>
  <c r="Z51" i="4" a="1"/>
  <c r="AA51" i="4" a="1"/>
  <c r="AB51" i="4" a="1"/>
  <c r="AC51" i="4" a="1"/>
  <c r="AD51" i="4" a="1"/>
  <c r="AE51" i="4" a="1"/>
  <c r="AF51" i="4" a="1"/>
  <c r="AG51" i="4" a="1"/>
  <c r="AH51" i="4" a="1"/>
  <c r="AI51" i="4" a="1"/>
  <c r="AJ51" i="4" a="1"/>
  <c r="AK51" i="4" a="1"/>
  <c r="AL51" i="4" a="1"/>
  <c r="AM51" i="4" a="1"/>
  <c r="AN51" i="4" a="1"/>
  <c r="AO51" i="4" a="1"/>
  <c r="AP51" i="4" a="1"/>
  <c r="AQ51" i="4" a="1"/>
  <c r="AR51" i="4" a="1"/>
  <c r="AS51" i="4" a="1"/>
  <c r="AT51" i="4" a="1"/>
  <c r="AU51" i="4" a="1"/>
  <c r="AV51" i="4" a="1"/>
  <c r="AW51" i="4" a="1"/>
  <c r="T51" i="4"/>
  <c r="U51" i="4"/>
  <c r="V51" i="4"/>
  <c r="W51" i="4"/>
  <c r="X51" i="4"/>
  <c r="Y51" i="4"/>
  <c r="Z51" i="4"/>
  <c r="AA51" i="4"/>
  <c r="AB51" i="4"/>
  <c r="AC51" i="4"/>
  <c r="AD51" i="4"/>
  <c r="AE51" i="4"/>
  <c r="AF51" i="4"/>
  <c r="AG51" i="4"/>
  <c r="AH51" i="4"/>
  <c r="AI51" i="4"/>
  <c r="AJ51" i="4"/>
  <c r="AK51" i="4"/>
  <c r="AL51" i="4"/>
  <c r="AM51" i="4"/>
  <c r="AN51" i="4"/>
  <c r="AO51" i="4"/>
  <c r="AP51" i="4"/>
  <c r="AQ51" i="4"/>
  <c r="AR51" i="4"/>
  <c r="AS51" i="4"/>
  <c r="AT51" i="4"/>
  <c r="AU51" i="4"/>
  <c r="AV51" i="4"/>
  <c r="AW51" i="4"/>
  <c r="Q51" i="4"/>
  <c r="P51" i="4"/>
  <c r="A50" i="4"/>
  <c r="R52" i="4" a="1"/>
  <c r="R52" i="4"/>
  <c r="S52" i="4" a="1"/>
  <c r="S52" i="4"/>
  <c r="T52" i="4" a="1"/>
  <c r="U52" i="4" a="1"/>
  <c r="V52" i="4" a="1"/>
  <c r="W52" i="4" a="1"/>
  <c r="X52" i="4" a="1"/>
  <c r="Y52" i="4" a="1"/>
  <c r="Z52" i="4" a="1"/>
  <c r="AA52" i="4" a="1"/>
  <c r="AB52" i="4" a="1"/>
  <c r="AC52" i="4" a="1"/>
  <c r="AD52" i="4" a="1"/>
  <c r="AE52" i="4" a="1"/>
  <c r="AF52" i="4" a="1"/>
  <c r="AG52" i="4" a="1"/>
  <c r="AH52" i="4" a="1"/>
  <c r="AI52" i="4" a="1"/>
  <c r="AJ52" i="4" a="1"/>
  <c r="AK52" i="4" a="1"/>
  <c r="AL52" i="4" a="1"/>
  <c r="AM52" i="4" a="1"/>
  <c r="AN52" i="4" a="1"/>
  <c r="AO52" i="4" a="1"/>
  <c r="AP52" i="4" a="1"/>
  <c r="AQ52" i="4" a="1"/>
  <c r="AR52" i="4" a="1"/>
  <c r="AS52" i="4" a="1"/>
  <c r="AT52" i="4" a="1"/>
  <c r="AU52" i="4" a="1"/>
  <c r="AV52" i="4" a="1"/>
  <c r="AW52" i="4" a="1"/>
  <c r="T52" i="4"/>
  <c r="U52" i="4"/>
  <c r="V52" i="4"/>
  <c r="W52" i="4"/>
  <c r="X52" i="4"/>
  <c r="Y52" i="4"/>
  <c r="Z52" i="4"/>
  <c r="AA52" i="4"/>
  <c r="AB52" i="4"/>
  <c r="AC52" i="4"/>
  <c r="AD52" i="4"/>
  <c r="AE52" i="4"/>
  <c r="AF52" i="4"/>
  <c r="AG52" i="4"/>
  <c r="AH52" i="4"/>
  <c r="AI52" i="4"/>
  <c r="AJ52" i="4"/>
  <c r="AK52" i="4"/>
  <c r="AL52" i="4"/>
  <c r="AM52" i="4"/>
  <c r="AN52" i="4"/>
  <c r="AO52" i="4"/>
  <c r="AP52" i="4"/>
  <c r="AQ52" i="4"/>
  <c r="AR52" i="4"/>
  <c r="AS52" i="4"/>
  <c r="AT52" i="4"/>
  <c r="AU52" i="4"/>
  <c r="AV52" i="4"/>
  <c r="AW52" i="4"/>
  <c r="Q52" i="4"/>
  <c r="P52" i="4"/>
  <c r="A51" i="4"/>
  <c r="A1" i="4"/>
  <c r="AEN1" i="1"/>
  <c r="AEN150" i="1" a="1"/>
  <c r="AEN150" i="1"/>
  <c r="AEN149" i="1" a="1"/>
  <c r="AEN149" i="1"/>
  <c r="AEN148" i="1" a="1"/>
  <c r="AEN148" i="1"/>
  <c r="AEN147" i="1" a="1"/>
  <c r="AEN147" i="1"/>
  <c r="AEN146" i="1" a="1"/>
  <c r="AEN146" i="1"/>
  <c r="AEN145" i="1" a="1"/>
  <c r="AEN145" i="1"/>
  <c r="AEN144" i="1" a="1"/>
  <c r="AEN144" i="1"/>
  <c r="AEN143" i="1" a="1"/>
  <c r="AEN143" i="1"/>
  <c r="AEN142" i="1" a="1"/>
  <c r="AEN142" i="1"/>
  <c r="AEN141" i="1" a="1"/>
  <c r="AEN141" i="1"/>
  <c r="AEN140" i="1" a="1"/>
  <c r="AEN140" i="1"/>
  <c r="AEN139" i="1" a="1"/>
  <c r="AEN139" i="1"/>
  <c r="AEN138" i="1" a="1"/>
  <c r="AEN138" i="1"/>
  <c r="AEN137" i="1" a="1"/>
  <c r="AEN137" i="1"/>
  <c r="AEN136" i="1" a="1"/>
  <c r="AEN136" i="1"/>
  <c r="AEN135" i="1" a="1"/>
  <c r="AEN135" i="1"/>
  <c r="AEN134" i="1" a="1"/>
  <c r="AEN134" i="1"/>
  <c r="AEN133" i="1" a="1"/>
  <c r="AEN133" i="1"/>
  <c r="AEN132" i="1" a="1"/>
  <c r="AEN132" i="1"/>
  <c r="AEN131" i="1" a="1"/>
  <c r="AEN131" i="1"/>
  <c r="AEN130" i="1" a="1"/>
  <c r="AEN130" i="1"/>
  <c r="AEN129" i="1" a="1"/>
  <c r="AEN129" i="1"/>
  <c r="AEN128" i="1" a="1"/>
  <c r="AEN128" i="1"/>
  <c r="AEN127" i="1" a="1"/>
  <c r="AEN127" i="1"/>
  <c r="AEN126" i="1" a="1"/>
  <c r="AEN126" i="1"/>
  <c r="AEN125" i="1" a="1"/>
  <c r="AEN125" i="1"/>
  <c r="AEN124" i="1" a="1"/>
  <c r="AEN124" i="1"/>
  <c r="AEN123" i="1" a="1"/>
  <c r="AEN123" i="1"/>
  <c r="AEN122" i="1" a="1"/>
  <c r="AEN122" i="1"/>
  <c r="AEN121" i="1" a="1"/>
  <c r="AEN121" i="1"/>
  <c r="AEN120" i="1" a="1"/>
  <c r="AEN120" i="1"/>
  <c r="AEN119" i="1" a="1"/>
  <c r="AEN119" i="1"/>
  <c r="AEN118" i="1" a="1"/>
  <c r="AEN118" i="1"/>
  <c r="AEN117" i="1" a="1"/>
  <c r="AEN117" i="1"/>
  <c r="AEN116" i="1" a="1"/>
  <c r="AEN116" i="1"/>
  <c r="AEN115" i="1" a="1"/>
  <c r="AEN115" i="1"/>
  <c r="AEN114" i="1" a="1"/>
  <c r="AEN114" i="1"/>
  <c r="AEN113" i="1" a="1"/>
  <c r="AEN113" i="1"/>
  <c r="AEN112" i="1" a="1"/>
  <c r="AEN112" i="1"/>
  <c r="AEN111" i="1" a="1"/>
  <c r="AEN111" i="1"/>
  <c r="AEN110" i="1" a="1"/>
  <c r="AEN110" i="1"/>
  <c r="AEN109" i="1" a="1"/>
  <c r="AEN109" i="1"/>
  <c r="AEN108" i="1" a="1"/>
  <c r="AEN108" i="1"/>
  <c r="AEN107" i="1" a="1"/>
  <c r="AEN107" i="1"/>
  <c r="AEN106" i="1" a="1"/>
  <c r="AEN106" i="1"/>
  <c r="AEN105" i="1" a="1"/>
  <c r="AEN105" i="1"/>
  <c r="AEN104" i="1" a="1"/>
  <c r="AEN104" i="1"/>
  <c r="AEN103" i="1" a="1"/>
  <c r="AEN103" i="1"/>
  <c r="AEN102" i="1" a="1"/>
  <c r="AEN102" i="1"/>
  <c r="AEN101" i="1" a="1"/>
  <c r="AEN101" i="1"/>
  <c r="AEN100" i="1" a="1"/>
  <c r="AEN100" i="1"/>
  <c r="AEN99" i="1" a="1"/>
  <c r="AEN99" i="1"/>
  <c r="AEN98" i="1" a="1"/>
  <c r="AEN98" i="1"/>
  <c r="AEN97" i="1" a="1"/>
  <c r="AEN97" i="1"/>
  <c r="AEN96" i="1" a="1"/>
  <c r="AEN96" i="1"/>
  <c r="AEN95" i="1" a="1"/>
  <c r="AEN95" i="1"/>
  <c r="AEN94" i="1" a="1"/>
  <c r="AEN94" i="1"/>
  <c r="AEN93" i="1" a="1"/>
  <c r="AEN93" i="1"/>
  <c r="AEN92" i="1" a="1"/>
  <c r="AEN92" i="1"/>
  <c r="AEN90" i="1" a="1"/>
  <c r="AEN90" i="1"/>
  <c r="AEN89" i="1" a="1"/>
  <c r="AEN89" i="1"/>
  <c r="AEN88" i="1" a="1"/>
  <c r="AEN88" i="1"/>
  <c r="AEN87" i="1" a="1"/>
  <c r="AEN87" i="1"/>
  <c r="AEN86" i="1" a="1"/>
  <c r="AEN86" i="1"/>
  <c r="AEN85" i="1" a="1"/>
  <c r="AEN85" i="1"/>
  <c r="AEN84" i="1" a="1"/>
  <c r="AEN84" i="1"/>
  <c r="AEN83" i="1" a="1"/>
  <c r="AEN83" i="1"/>
  <c r="AEN82" i="1" a="1"/>
  <c r="AEN82" i="1"/>
  <c r="AEN81" i="1" a="1"/>
  <c r="AEN81" i="1"/>
  <c r="AEN80" i="1" a="1"/>
  <c r="AEN80" i="1"/>
  <c r="AEN79" i="1" a="1"/>
  <c r="AEN79" i="1"/>
  <c r="AEN78" i="1" a="1"/>
  <c r="AEN78" i="1"/>
  <c r="AEN77" i="1" a="1"/>
  <c r="AEN77" i="1"/>
  <c r="AEN76" i="1" a="1"/>
  <c r="AEN76" i="1"/>
  <c r="AEN75" i="1" a="1"/>
  <c r="AEN75" i="1"/>
  <c r="AEN74" i="1" a="1"/>
  <c r="AEN74" i="1"/>
  <c r="AEN73" i="1" a="1"/>
  <c r="AEN73" i="1"/>
  <c r="AEN72" i="1" a="1"/>
  <c r="AEN72" i="1"/>
  <c r="AEN71" i="1" a="1"/>
  <c r="AEN71" i="1"/>
  <c r="AEN70" i="1" a="1"/>
  <c r="AEN70" i="1"/>
  <c r="AEN69" i="1" a="1"/>
  <c r="AEN69" i="1"/>
  <c r="AEN68" i="1" a="1"/>
  <c r="AEN68" i="1"/>
  <c r="AEN67" i="1" a="1"/>
  <c r="AEN67" i="1"/>
  <c r="AEN66" i="1" a="1"/>
  <c r="AEN66" i="1"/>
  <c r="AEN65" i="1" a="1"/>
  <c r="AEN65" i="1"/>
  <c r="AEN64" i="1" a="1"/>
  <c r="AEN64" i="1"/>
  <c r="AEN63" i="1" a="1"/>
  <c r="AEN63" i="1"/>
  <c r="AEN62" i="1" a="1"/>
  <c r="AEN62" i="1"/>
  <c r="AEN61" i="1" a="1"/>
  <c r="AEN61" i="1"/>
  <c r="AEN60" i="1" a="1"/>
  <c r="AEN60" i="1"/>
  <c r="AEN59" i="1" a="1"/>
  <c r="AEN59" i="1"/>
  <c r="AEN58" i="1" a="1"/>
  <c r="AEN58" i="1"/>
  <c r="AEN57" i="1" a="1"/>
  <c r="AEN57" i="1"/>
  <c r="AEN56" i="1" a="1"/>
  <c r="AEN56" i="1"/>
  <c r="AEN55" i="1" a="1"/>
  <c r="AEN55" i="1"/>
  <c r="AEN54" i="1" a="1"/>
  <c r="AEN54" i="1"/>
  <c r="AEN53" i="1" a="1"/>
  <c r="AEN53" i="1"/>
  <c r="AEN52" i="1" a="1"/>
  <c r="AEN52" i="1"/>
  <c r="AEN51" i="1" a="1"/>
  <c r="AEN51" i="1"/>
  <c r="AEN50" i="1" a="1"/>
  <c r="AEN50" i="1"/>
  <c r="AEN49" i="1" a="1"/>
  <c r="AEN49" i="1"/>
  <c r="AEN48" i="1" a="1"/>
  <c r="AEN48" i="1"/>
  <c r="AEN47" i="1" a="1"/>
  <c r="AEN47" i="1"/>
  <c r="AEN46" i="1" a="1"/>
  <c r="AEN46" i="1"/>
  <c r="AEN45" i="1" a="1"/>
  <c r="AEN45" i="1"/>
  <c r="AEN44" i="1" a="1"/>
  <c r="AEN44" i="1"/>
  <c r="AEN43" i="1" a="1"/>
  <c r="AEN43" i="1"/>
  <c r="AEN42" i="1" a="1"/>
  <c r="AEN42" i="1"/>
  <c r="AEL41" i="1"/>
  <c r="AEN41" i="1" a="1"/>
  <c r="AEN41" i="1"/>
  <c r="AEL40" i="1"/>
  <c r="AEN40" i="1" a="1"/>
  <c r="AEN40" i="1"/>
  <c r="AEL39" i="1"/>
  <c r="AEN39" i="1" a="1"/>
  <c r="AEN39" i="1"/>
  <c r="AEL38" i="1"/>
  <c r="AEN38" i="1" a="1"/>
  <c r="AEN38" i="1"/>
  <c r="AEL37" i="1"/>
  <c r="AEN37" i="1" a="1"/>
  <c r="AEN37" i="1"/>
  <c r="AEL36" i="1"/>
  <c r="AEN36" i="1" a="1"/>
  <c r="AEN36" i="1"/>
  <c r="AEL35" i="1"/>
  <c r="AEN35" i="1" a="1"/>
  <c r="AEN35" i="1"/>
  <c r="AEN34" i="1" a="1"/>
  <c r="AEN34" i="1"/>
  <c r="AEN33" i="1" a="1"/>
  <c r="AEN33" i="1"/>
  <c r="AEL32" i="1"/>
  <c r="AEN32" i="1" a="1"/>
  <c r="AEN32" i="1"/>
  <c r="AEL31" i="1"/>
  <c r="AEN31" i="1" a="1"/>
  <c r="AEN31" i="1"/>
  <c r="AEL30" i="1"/>
  <c r="AEN30" i="1" a="1"/>
  <c r="AEN30" i="1"/>
  <c r="AEL29" i="1"/>
  <c r="AEN29" i="1" a="1"/>
  <c r="AEN29" i="1"/>
  <c r="AEL28" i="1"/>
  <c r="AEN28" i="1" a="1"/>
  <c r="AEN28" i="1"/>
  <c r="AEL27" i="1"/>
  <c r="AEN27" i="1" a="1"/>
  <c r="AEN27" i="1"/>
  <c r="AEL26" i="1"/>
  <c r="AEN26" i="1" a="1"/>
  <c r="AEN26" i="1"/>
  <c r="AEL25" i="1"/>
  <c r="AEN25" i="1" a="1"/>
  <c r="AEN25" i="1"/>
  <c r="AEL24" i="1"/>
  <c r="AEN24" i="1" a="1"/>
  <c r="AEN24" i="1"/>
  <c r="AEL23" i="1"/>
  <c r="AEN23" i="1" a="1"/>
  <c r="AEN23" i="1"/>
  <c r="AEL22" i="1"/>
  <c r="AEN22" i="1" a="1"/>
  <c r="AEN22" i="1"/>
  <c r="AEL21" i="1"/>
  <c r="AEN21" i="1" a="1"/>
  <c r="AEN21" i="1"/>
  <c r="AEL20" i="1"/>
  <c r="AEN20" i="1" a="1"/>
  <c r="AEN20" i="1"/>
  <c r="AEL19" i="1"/>
  <c r="AEN19" i="1" a="1"/>
  <c r="AEN19" i="1"/>
  <c r="AEL18" i="1"/>
  <c r="AEN18" i="1" a="1"/>
  <c r="AEN18" i="1"/>
  <c r="AEL17" i="1"/>
  <c r="AEN17" i="1" a="1"/>
  <c r="AEN17" i="1"/>
  <c r="AEL16" i="1"/>
  <c r="AEN16" i="1" a="1"/>
  <c r="AEN16" i="1"/>
  <c r="AEL15" i="1"/>
  <c r="AEN15" i="1" a="1"/>
  <c r="AEN15" i="1"/>
  <c r="AEL14" i="1"/>
  <c r="AEN14" i="1" a="1"/>
  <c r="AEN14" i="1"/>
  <c r="AEN13" i="1" a="1"/>
  <c r="AEN13" i="1"/>
  <c r="AEL12" i="1"/>
  <c r="AEN12" i="1" a="1"/>
  <c r="AEN12" i="1"/>
  <c r="AEL11" i="1"/>
  <c r="AEN11" i="1" a="1"/>
  <c r="AEN11" i="1"/>
  <c r="AEL10" i="1"/>
  <c r="AEN10" i="1" a="1"/>
  <c r="AEN10" i="1"/>
  <c r="AEL9" i="1"/>
  <c r="AEN9" i="1" a="1"/>
  <c r="AEN9" i="1"/>
  <c r="AEL8" i="1"/>
  <c r="AEN8" i="1" a="1"/>
  <c r="AEN8" i="1"/>
  <c r="AEL7" i="1"/>
  <c r="AEN7" i="1" a="1"/>
  <c r="AEN7" i="1"/>
  <c r="AEL6" i="1"/>
  <c r="AEN6" i="1" a="1"/>
  <c r="AEN6" i="1"/>
  <c r="AEL5" i="1"/>
  <c r="AEN5" i="1" a="1"/>
  <c r="AEN5" i="1"/>
  <c r="AEL4" i="1"/>
  <c r="AEN4" i="1" a="1"/>
  <c r="AEN4" i="1"/>
  <c r="AEN3" i="1" a="1"/>
  <c r="AEN3" i="1"/>
  <c r="AEN2" i="1" a="1"/>
  <c r="AEN2" i="1"/>
  <c r="ADN1" i="1"/>
  <c r="ADN150" i="1" a="1"/>
  <c r="ADN150" i="1"/>
  <c r="ADN149" i="1" a="1"/>
  <c r="ADN149" i="1"/>
  <c r="ADN148" i="1" a="1"/>
  <c r="ADN148" i="1"/>
  <c r="ADN147" i="1" a="1"/>
  <c r="ADN147" i="1"/>
  <c r="ADN146" i="1" a="1"/>
  <c r="ADN146" i="1"/>
  <c r="ADN145" i="1" a="1"/>
  <c r="ADN145" i="1"/>
  <c r="ADN144" i="1" a="1"/>
  <c r="ADN144" i="1"/>
  <c r="ADN143" i="1" a="1"/>
  <c r="ADN143" i="1"/>
  <c r="ADN142" i="1" a="1"/>
  <c r="ADN142" i="1"/>
  <c r="ADN141" i="1" a="1"/>
  <c r="ADN141" i="1"/>
  <c r="ADN140" i="1" a="1"/>
  <c r="ADN140" i="1"/>
  <c r="ADN139" i="1" a="1"/>
  <c r="ADN139" i="1"/>
  <c r="ADN138" i="1" a="1"/>
  <c r="ADN138" i="1"/>
  <c r="ADN137" i="1" a="1"/>
  <c r="ADN137" i="1"/>
  <c r="ADN136" i="1" a="1"/>
  <c r="ADN136" i="1"/>
  <c r="ADN135" i="1" a="1"/>
  <c r="ADN135" i="1"/>
  <c r="ADN134" i="1" a="1"/>
  <c r="ADN134" i="1"/>
  <c r="ADN133" i="1" a="1"/>
  <c r="ADN133" i="1"/>
  <c r="ADN132" i="1" a="1"/>
  <c r="ADN132" i="1"/>
  <c r="ADN131" i="1" a="1"/>
  <c r="ADN131" i="1"/>
  <c r="ADN130" i="1" a="1"/>
  <c r="ADN130" i="1"/>
  <c r="ADN129" i="1" a="1"/>
  <c r="ADN129" i="1"/>
  <c r="ADN128" i="1" a="1"/>
  <c r="ADN128" i="1"/>
  <c r="ADN127" i="1" a="1"/>
  <c r="ADN127" i="1"/>
  <c r="ADN126" i="1" a="1"/>
  <c r="ADN126" i="1"/>
  <c r="ADN125" i="1" a="1"/>
  <c r="ADN125" i="1"/>
  <c r="ADN124" i="1" a="1"/>
  <c r="ADN124" i="1"/>
  <c r="ADN123" i="1" a="1"/>
  <c r="ADN123" i="1"/>
  <c r="ADN122" i="1" a="1"/>
  <c r="ADN122" i="1"/>
  <c r="ADN121" i="1" a="1"/>
  <c r="ADN121" i="1"/>
  <c r="ADN120" i="1" a="1"/>
  <c r="ADN120" i="1"/>
  <c r="ADN119" i="1" a="1"/>
  <c r="ADN119" i="1"/>
  <c r="ADN118" i="1" a="1"/>
  <c r="ADN118" i="1"/>
  <c r="ADN117" i="1" a="1"/>
  <c r="ADN117" i="1"/>
  <c r="ADN116" i="1" a="1"/>
  <c r="ADN116" i="1"/>
  <c r="ADN115" i="1" a="1"/>
  <c r="ADN115" i="1"/>
  <c r="ADN114" i="1" a="1"/>
  <c r="ADN114" i="1"/>
  <c r="ADN113" i="1" a="1"/>
  <c r="ADN113" i="1"/>
  <c r="ADN112" i="1" a="1"/>
  <c r="ADN112" i="1"/>
  <c r="ADN111" i="1" a="1"/>
  <c r="ADN111" i="1"/>
  <c r="ADN110" i="1" a="1"/>
  <c r="ADN110" i="1"/>
  <c r="ADN109" i="1" a="1"/>
  <c r="ADN109" i="1"/>
  <c r="ADN108" i="1" a="1"/>
  <c r="ADN108" i="1"/>
  <c r="ADN107" i="1" a="1"/>
  <c r="ADN107" i="1"/>
  <c r="ADN106" i="1" a="1"/>
  <c r="ADN106" i="1"/>
  <c r="ADN105" i="1" a="1"/>
  <c r="ADN105" i="1"/>
  <c r="ADN104" i="1" a="1"/>
  <c r="ADN104" i="1"/>
  <c r="ADN103" i="1" a="1"/>
  <c r="ADN103" i="1"/>
  <c r="ADN102" i="1" a="1"/>
  <c r="ADN102" i="1"/>
  <c r="ADN101" i="1" a="1"/>
  <c r="ADN101" i="1"/>
  <c r="ADN100" i="1" a="1"/>
  <c r="ADN100" i="1"/>
  <c r="ADN99" i="1" a="1"/>
  <c r="ADN99" i="1"/>
  <c r="ADN98" i="1" a="1"/>
  <c r="ADN98" i="1"/>
  <c r="ADN97" i="1" a="1"/>
  <c r="ADN97" i="1"/>
  <c r="ADN96" i="1" a="1"/>
  <c r="ADN96" i="1"/>
  <c r="ADN95" i="1" a="1"/>
  <c r="ADN95" i="1"/>
  <c r="ADN94" i="1" a="1"/>
  <c r="ADN94" i="1"/>
  <c r="ADN93" i="1" a="1"/>
  <c r="ADN93" i="1"/>
  <c r="ADN92" i="1" a="1"/>
  <c r="ADN92" i="1"/>
  <c r="ADN90" i="1" a="1"/>
  <c r="ADN90" i="1"/>
  <c r="ADN89" i="1" a="1"/>
  <c r="ADN89" i="1"/>
  <c r="ADN88" i="1" a="1"/>
  <c r="ADN88" i="1"/>
  <c r="ADN87" i="1" a="1"/>
  <c r="ADN87" i="1"/>
  <c r="ADN86" i="1" a="1"/>
  <c r="ADN86" i="1"/>
  <c r="ADN85" i="1" a="1"/>
  <c r="ADN85" i="1"/>
  <c r="ADN84" i="1" a="1"/>
  <c r="ADN84" i="1"/>
  <c r="ADN83" i="1" a="1"/>
  <c r="ADN83" i="1"/>
  <c r="ADN82" i="1" a="1"/>
  <c r="ADN82" i="1"/>
  <c r="ADN81" i="1" a="1"/>
  <c r="ADN81" i="1"/>
  <c r="ADN80" i="1" a="1"/>
  <c r="ADN80" i="1"/>
  <c r="ADN79" i="1" a="1"/>
  <c r="ADN79" i="1"/>
  <c r="ADN78" i="1" a="1"/>
  <c r="ADN78" i="1"/>
  <c r="ADN77" i="1" a="1"/>
  <c r="ADN77" i="1"/>
  <c r="ADN76" i="1" a="1"/>
  <c r="ADN76" i="1"/>
  <c r="ADN75" i="1" a="1"/>
  <c r="ADN75" i="1"/>
  <c r="ADN74" i="1" a="1"/>
  <c r="ADN74" i="1"/>
  <c r="ADN73" i="1" a="1"/>
  <c r="ADN73" i="1"/>
  <c r="ADN72" i="1" a="1"/>
  <c r="ADN72" i="1"/>
  <c r="ADN71" i="1" a="1"/>
  <c r="ADN71" i="1"/>
  <c r="ADN70" i="1" a="1"/>
  <c r="ADN70" i="1"/>
  <c r="ADN69" i="1" a="1"/>
  <c r="ADN69" i="1"/>
  <c r="ADN68" i="1" a="1"/>
  <c r="ADN68" i="1"/>
  <c r="ADN67" i="1" a="1"/>
  <c r="ADN67" i="1"/>
  <c r="ADN66" i="1" a="1"/>
  <c r="ADN66" i="1"/>
  <c r="ADN65" i="1" a="1"/>
  <c r="ADN65" i="1"/>
  <c r="ADN64" i="1" a="1"/>
  <c r="ADN64" i="1"/>
  <c r="ADN63" i="1" a="1"/>
  <c r="ADN63" i="1"/>
  <c r="ADN62" i="1" a="1"/>
  <c r="ADN62" i="1"/>
  <c r="ADN61" i="1" a="1"/>
  <c r="ADN61" i="1"/>
  <c r="ADN60" i="1" a="1"/>
  <c r="ADN60" i="1"/>
  <c r="ADN59" i="1" a="1"/>
  <c r="ADN59" i="1"/>
  <c r="ADN58" i="1" a="1"/>
  <c r="ADN58" i="1"/>
  <c r="ADN57" i="1" a="1"/>
  <c r="ADN57" i="1"/>
  <c r="ADN56" i="1" a="1"/>
  <c r="ADN56" i="1"/>
  <c r="ADN55" i="1" a="1"/>
  <c r="ADN55" i="1"/>
  <c r="ADN54" i="1" a="1"/>
  <c r="ADN54" i="1"/>
  <c r="ADN53" i="1" a="1"/>
  <c r="ADN53" i="1"/>
  <c r="ADN52" i="1" a="1"/>
  <c r="ADN52" i="1"/>
  <c r="ADN51" i="1" a="1"/>
  <c r="ADN51" i="1"/>
  <c r="ADN50" i="1" a="1"/>
  <c r="ADN50" i="1"/>
  <c r="ADN49" i="1" a="1"/>
  <c r="ADN49" i="1"/>
  <c r="ADN48" i="1" a="1"/>
  <c r="ADN48" i="1"/>
  <c r="ADN47" i="1" a="1"/>
  <c r="ADN47" i="1"/>
  <c r="ADN46" i="1" a="1"/>
  <c r="ADN46" i="1"/>
  <c r="ADN45" i="1" a="1"/>
  <c r="ADN45" i="1"/>
  <c r="ADN44" i="1" a="1"/>
  <c r="ADN44" i="1"/>
  <c r="ADN43" i="1" a="1"/>
  <c r="ADN43" i="1"/>
  <c r="ADN42" i="1" a="1"/>
  <c r="ADN42" i="1"/>
  <c r="ADN41" i="1" a="1"/>
  <c r="ADN41" i="1"/>
  <c r="ADN40" i="1" a="1"/>
  <c r="ADN40" i="1"/>
  <c r="ADL39" i="1"/>
  <c r="ADN39" i="1" a="1"/>
  <c r="ADN39" i="1"/>
  <c r="ADL38" i="1"/>
  <c r="ADN38" i="1" a="1"/>
  <c r="ADN38" i="1"/>
  <c r="ADL37" i="1"/>
  <c r="ADN37" i="1" a="1"/>
  <c r="ADN37" i="1"/>
  <c r="ADL36" i="1"/>
  <c r="ADN36" i="1" a="1"/>
  <c r="ADN36" i="1"/>
  <c r="ADL35" i="1"/>
  <c r="ADN35" i="1" a="1"/>
  <c r="ADN35" i="1"/>
  <c r="ADL34" i="1"/>
  <c r="ADN34" i="1" a="1"/>
  <c r="ADN34" i="1"/>
  <c r="ADL33" i="1"/>
  <c r="ADN33" i="1" a="1"/>
  <c r="ADN33" i="1"/>
  <c r="ADN32" i="1" a="1"/>
  <c r="ADN32" i="1"/>
  <c r="ADL31" i="1"/>
  <c r="ADN31" i="1" a="1"/>
  <c r="ADN31" i="1"/>
  <c r="ADL30" i="1"/>
  <c r="ADN30" i="1" a="1"/>
  <c r="ADN30" i="1"/>
  <c r="ADL29" i="1"/>
  <c r="ADN29" i="1" a="1"/>
  <c r="ADN29" i="1"/>
  <c r="ADL28" i="1"/>
  <c r="ADN28" i="1" a="1"/>
  <c r="ADN28" i="1"/>
  <c r="ADL27" i="1"/>
  <c r="ADN27" i="1" a="1"/>
  <c r="ADN27" i="1"/>
  <c r="ADL26" i="1"/>
  <c r="ADN26" i="1" a="1"/>
  <c r="ADN26" i="1"/>
  <c r="ADL25" i="1"/>
  <c r="ADN25" i="1" a="1"/>
  <c r="ADN25" i="1"/>
  <c r="ADL24" i="1"/>
  <c r="ADN24" i="1" a="1"/>
  <c r="ADN24" i="1"/>
  <c r="ADL23" i="1"/>
  <c r="ADN23" i="1" a="1"/>
  <c r="ADN23" i="1"/>
  <c r="ADL22" i="1"/>
  <c r="ADN22" i="1" a="1"/>
  <c r="ADN22" i="1"/>
  <c r="ADL21" i="1"/>
  <c r="ADN21" i="1" a="1"/>
  <c r="ADN21" i="1"/>
  <c r="ADL20" i="1"/>
  <c r="ADN20" i="1" a="1"/>
  <c r="ADN20" i="1"/>
  <c r="ADL19" i="1"/>
  <c r="ADN19" i="1" a="1"/>
  <c r="ADN19" i="1"/>
  <c r="ADL18" i="1"/>
  <c r="ADN18" i="1" a="1"/>
  <c r="ADN18" i="1"/>
  <c r="ADL17" i="1"/>
  <c r="ADN17" i="1" a="1"/>
  <c r="ADN17" i="1"/>
  <c r="ADN16" i="1" a="1"/>
  <c r="ADN16" i="1"/>
  <c r="ADN15" i="1" a="1"/>
  <c r="ADN15" i="1"/>
  <c r="ADL14" i="1"/>
  <c r="ADN14" i="1" a="1"/>
  <c r="ADN14" i="1"/>
  <c r="ADL13" i="1"/>
  <c r="ADN13" i="1" a="1"/>
  <c r="ADN13" i="1"/>
  <c r="ADL12" i="1"/>
  <c r="ADN12" i="1" a="1"/>
  <c r="ADN12" i="1"/>
  <c r="ADL11" i="1"/>
  <c r="ADN11" i="1" a="1"/>
  <c r="ADN11" i="1"/>
  <c r="ADL10" i="1"/>
  <c r="ADN10" i="1" a="1"/>
  <c r="ADN10" i="1"/>
  <c r="ADL9" i="1"/>
  <c r="ADN9" i="1" a="1"/>
  <c r="ADN9" i="1"/>
  <c r="ADL8" i="1"/>
  <c r="ADN8" i="1" a="1"/>
  <c r="ADN8" i="1"/>
  <c r="ADL7" i="1"/>
  <c r="ADN7" i="1" a="1"/>
  <c r="ADN7" i="1"/>
  <c r="ADL6" i="1"/>
  <c r="ADN6" i="1" a="1"/>
  <c r="ADN6" i="1"/>
  <c r="ADL5" i="1"/>
  <c r="ADN5" i="1" a="1"/>
  <c r="ADN5" i="1"/>
  <c r="ADL4" i="1"/>
  <c r="ADN4" i="1" a="1"/>
  <c r="ADN4" i="1"/>
  <c r="ADL3" i="1"/>
  <c r="ADN3" i="1" a="1"/>
  <c r="ADN3" i="1"/>
  <c r="ADN2" i="1" a="1"/>
  <c r="ADN2" i="1"/>
  <c r="ACN1" i="1"/>
  <c r="ACN150" i="1" a="1"/>
  <c r="ACN150" i="1"/>
  <c r="ACN149" i="1" a="1"/>
  <c r="ACN149" i="1"/>
  <c r="ACN148" i="1" a="1"/>
  <c r="ACN148" i="1"/>
  <c r="ACN147" i="1" a="1"/>
  <c r="ACN147" i="1"/>
  <c r="ACN146" i="1" a="1"/>
  <c r="ACN146" i="1"/>
  <c r="ACN145" i="1" a="1"/>
  <c r="ACN145" i="1"/>
  <c r="ACN144" i="1" a="1"/>
  <c r="ACN144" i="1"/>
  <c r="ACN143" i="1" a="1"/>
  <c r="ACN143" i="1"/>
  <c r="ACN142" i="1" a="1"/>
  <c r="ACN142" i="1"/>
  <c r="ACN141" i="1" a="1"/>
  <c r="ACN141" i="1"/>
  <c r="ACN140" i="1" a="1"/>
  <c r="ACN140" i="1"/>
  <c r="ACN139" i="1" a="1"/>
  <c r="ACN139" i="1"/>
  <c r="ACN138" i="1" a="1"/>
  <c r="ACN138" i="1"/>
  <c r="ACN137" i="1" a="1"/>
  <c r="ACN137" i="1"/>
  <c r="ACN136" i="1" a="1"/>
  <c r="ACN136" i="1"/>
  <c r="ACN135" i="1" a="1"/>
  <c r="ACN135" i="1"/>
  <c r="ACN134" i="1" a="1"/>
  <c r="ACN134" i="1"/>
  <c r="ACN133" i="1" a="1"/>
  <c r="ACN133" i="1"/>
  <c r="ACN132" i="1" a="1"/>
  <c r="ACN132" i="1"/>
  <c r="ACN131" i="1" a="1"/>
  <c r="ACN131" i="1"/>
  <c r="ACN130" i="1" a="1"/>
  <c r="ACN130" i="1"/>
  <c r="ACN129" i="1" a="1"/>
  <c r="ACN129" i="1"/>
  <c r="ACN128" i="1" a="1"/>
  <c r="ACN128" i="1"/>
  <c r="ACN127" i="1" a="1"/>
  <c r="ACN127" i="1"/>
  <c r="ACN126" i="1" a="1"/>
  <c r="ACN126" i="1"/>
  <c r="ACN125" i="1" a="1"/>
  <c r="ACN125" i="1"/>
  <c r="ACN124" i="1" a="1"/>
  <c r="ACN124" i="1"/>
  <c r="ACN123" i="1" a="1"/>
  <c r="ACN123" i="1"/>
  <c r="ACN122" i="1" a="1"/>
  <c r="ACN122" i="1"/>
  <c r="ACN121" i="1" a="1"/>
  <c r="ACN121" i="1"/>
  <c r="ACN120" i="1" a="1"/>
  <c r="ACN120" i="1"/>
  <c r="ACN119" i="1" a="1"/>
  <c r="ACN119" i="1"/>
  <c r="ACN118" i="1" a="1"/>
  <c r="ACN118" i="1"/>
  <c r="ACN117" i="1" a="1"/>
  <c r="ACN117" i="1"/>
  <c r="ACN116" i="1" a="1"/>
  <c r="ACN116" i="1"/>
  <c r="ACN115" i="1" a="1"/>
  <c r="ACN115" i="1"/>
  <c r="ACN114" i="1" a="1"/>
  <c r="ACN114" i="1"/>
  <c r="ACN113" i="1" a="1"/>
  <c r="ACN113" i="1"/>
  <c r="ACN112" i="1" a="1"/>
  <c r="ACN112" i="1"/>
  <c r="ACN111" i="1" a="1"/>
  <c r="ACN111" i="1"/>
  <c r="ACN110" i="1" a="1"/>
  <c r="ACN110" i="1"/>
  <c r="ACN109" i="1" a="1"/>
  <c r="ACN109" i="1"/>
  <c r="ACN108" i="1" a="1"/>
  <c r="ACN108" i="1"/>
  <c r="ACN107" i="1" a="1"/>
  <c r="ACN107" i="1"/>
  <c r="ACN106" i="1" a="1"/>
  <c r="ACN106" i="1"/>
  <c r="ACN105" i="1" a="1"/>
  <c r="ACN105" i="1"/>
  <c r="ACN104" i="1" a="1"/>
  <c r="ACN104" i="1"/>
  <c r="ACN103" i="1" a="1"/>
  <c r="ACN103" i="1"/>
  <c r="ACN102" i="1" a="1"/>
  <c r="ACN102" i="1"/>
  <c r="ACN101" i="1" a="1"/>
  <c r="ACN101" i="1"/>
  <c r="ACN100" i="1" a="1"/>
  <c r="ACN100" i="1"/>
  <c r="ACN99" i="1" a="1"/>
  <c r="ACN99" i="1"/>
  <c r="ACN98" i="1" a="1"/>
  <c r="ACN98" i="1"/>
  <c r="ACN97" i="1" a="1"/>
  <c r="ACN97" i="1"/>
  <c r="ACN96" i="1" a="1"/>
  <c r="ACN96" i="1"/>
  <c r="ACN95" i="1" a="1"/>
  <c r="ACN95" i="1"/>
  <c r="ACN94" i="1" a="1"/>
  <c r="ACN94" i="1"/>
  <c r="ACN93" i="1" a="1"/>
  <c r="ACN93" i="1"/>
  <c r="ACN92" i="1" a="1"/>
  <c r="ACN92" i="1"/>
  <c r="ACN90" i="1" a="1"/>
  <c r="ACN90" i="1"/>
  <c r="ACN89" i="1" a="1"/>
  <c r="ACN89" i="1"/>
  <c r="ACN88" i="1" a="1"/>
  <c r="ACN88" i="1"/>
  <c r="ACN87" i="1" a="1"/>
  <c r="ACN87" i="1"/>
  <c r="ACN86" i="1" a="1"/>
  <c r="ACN86" i="1"/>
  <c r="ACN85" i="1" a="1"/>
  <c r="ACN85" i="1"/>
  <c r="ACN84" i="1" a="1"/>
  <c r="ACN84" i="1"/>
  <c r="ACN83" i="1" a="1"/>
  <c r="ACN83" i="1"/>
  <c r="ACN82" i="1" a="1"/>
  <c r="ACN82" i="1"/>
  <c r="ACN81" i="1" a="1"/>
  <c r="ACN81" i="1"/>
  <c r="ACN80" i="1" a="1"/>
  <c r="ACN80" i="1"/>
  <c r="ACN79" i="1" a="1"/>
  <c r="ACN79" i="1"/>
  <c r="ACN78" i="1" a="1"/>
  <c r="ACN78" i="1"/>
  <c r="ACN77" i="1" a="1"/>
  <c r="ACN77" i="1"/>
  <c r="ACN76" i="1" a="1"/>
  <c r="ACN76" i="1"/>
  <c r="ACN75" i="1" a="1"/>
  <c r="ACN75" i="1"/>
  <c r="ACN74" i="1" a="1"/>
  <c r="ACN74" i="1"/>
  <c r="ACN73" i="1" a="1"/>
  <c r="ACN73" i="1"/>
  <c r="ACN72" i="1" a="1"/>
  <c r="ACN72" i="1"/>
  <c r="ACN71" i="1" a="1"/>
  <c r="ACN71" i="1"/>
  <c r="ACN70" i="1" a="1"/>
  <c r="ACN70" i="1"/>
  <c r="ACN69" i="1" a="1"/>
  <c r="ACN69" i="1"/>
  <c r="ACN68" i="1" a="1"/>
  <c r="ACN68" i="1"/>
  <c r="ACN67" i="1" a="1"/>
  <c r="ACN67" i="1"/>
  <c r="ACN66" i="1" a="1"/>
  <c r="ACN66" i="1"/>
  <c r="ACN65" i="1" a="1"/>
  <c r="ACN65" i="1"/>
  <c r="ACN64" i="1" a="1"/>
  <c r="ACN64" i="1"/>
  <c r="ACN63" i="1" a="1"/>
  <c r="ACN63" i="1"/>
  <c r="ACN62" i="1" a="1"/>
  <c r="ACN62" i="1"/>
  <c r="ACN61" i="1" a="1"/>
  <c r="ACN61" i="1"/>
  <c r="ACN60" i="1" a="1"/>
  <c r="ACN60" i="1"/>
  <c r="ACN59" i="1" a="1"/>
  <c r="ACN59" i="1"/>
  <c r="ACN58" i="1" a="1"/>
  <c r="ACN58" i="1"/>
  <c r="ACN57" i="1" a="1"/>
  <c r="ACN57" i="1"/>
  <c r="ACN56" i="1" a="1"/>
  <c r="ACN56" i="1"/>
  <c r="ACN55" i="1" a="1"/>
  <c r="ACN55" i="1"/>
  <c r="ACN54" i="1" a="1"/>
  <c r="ACN54" i="1"/>
  <c r="ACN53" i="1" a="1"/>
  <c r="ACN53" i="1"/>
  <c r="ACN52" i="1" a="1"/>
  <c r="ACN52" i="1"/>
  <c r="ACN51" i="1" a="1"/>
  <c r="ACN51" i="1"/>
  <c r="ACN50" i="1" a="1"/>
  <c r="ACN50" i="1"/>
  <c r="ACN49" i="1" a="1"/>
  <c r="ACN49" i="1"/>
  <c r="ACN48" i="1" a="1"/>
  <c r="ACN48" i="1"/>
  <c r="ACN47" i="1" a="1"/>
  <c r="ACN47" i="1"/>
  <c r="ACN46" i="1" a="1"/>
  <c r="ACN46" i="1"/>
  <c r="ACN45" i="1" a="1"/>
  <c r="ACN45" i="1"/>
  <c r="ACN44" i="1" a="1"/>
  <c r="ACN44" i="1"/>
  <c r="ACN43" i="1" a="1"/>
  <c r="ACN43" i="1"/>
  <c r="ACN42" i="1" a="1"/>
  <c r="ACN42" i="1"/>
  <c r="ACN41" i="1" a="1"/>
  <c r="ACN41" i="1"/>
  <c r="ACN40" i="1" a="1"/>
  <c r="ACN40" i="1"/>
  <c r="ACN39" i="1" a="1"/>
  <c r="ACN39" i="1"/>
  <c r="ACN38" i="1" a="1"/>
  <c r="ACN38" i="1"/>
  <c r="ACN37" i="1" a="1"/>
  <c r="ACN37" i="1"/>
  <c r="ACN36" i="1" a="1"/>
  <c r="ACN36" i="1"/>
  <c r="ACN35" i="1" a="1"/>
  <c r="ACN35" i="1"/>
  <c r="ACN34" i="1" a="1"/>
  <c r="ACN34" i="1"/>
  <c r="ACN33" i="1" a="1"/>
  <c r="ACN33" i="1"/>
  <c r="ACN32" i="1" a="1"/>
  <c r="ACN32" i="1"/>
  <c r="ACN31" i="1" a="1"/>
  <c r="ACN31" i="1"/>
  <c r="ACN30" i="1" a="1"/>
  <c r="ACN30" i="1"/>
  <c r="ACN29" i="1" a="1"/>
  <c r="ACN29" i="1"/>
  <c r="ACN28" i="1" a="1"/>
  <c r="ACN28" i="1"/>
  <c r="ACN27" i="1" a="1"/>
  <c r="ACN27" i="1"/>
  <c r="ACN26" i="1" a="1"/>
  <c r="ACN26" i="1"/>
  <c r="ACN25" i="1" a="1"/>
  <c r="ACN25" i="1"/>
  <c r="ACN24" i="1" a="1"/>
  <c r="ACN24" i="1"/>
  <c r="ACN23" i="1" a="1"/>
  <c r="ACN23" i="1"/>
  <c r="ACN22" i="1" a="1"/>
  <c r="ACN22" i="1"/>
  <c r="ACN21" i="1" a="1"/>
  <c r="ACN21" i="1"/>
  <c r="ACN20" i="1" a="1"/>
  <c r="ACN20" i="1"/>
  <c r="ACN19" i="1" a="1"/>
  <c r="ACN19" i="1"/>
  <c r="ACN18" i="1" a="1"/>
  <c r="ACN18" i="1"/>
  <c r="ACN17" i="1" a="1"/>
  <c r="ACN17" i="1"/>
  <c r="ACN16" i="1" a="1"/>
  <c r="ACN16" i="1"/>
  <c r="ACN15" i="1" a="1"/>
  <c r="ACN15" i="1"/>
  <c r="ACN14" i="1" a="1"/>
  <c r="ACN14" i="1"/>
  <c r="ACN13" i="1" a="1"/>
  <c r="ACN13" i="1"/>
  <c r="ACN12" i="1" a="1"/>
  <c r="ACN12" i="1"/>
  <c r="ACN11" i="1" a="1"/>
  <c r="ACN11" i="1"/>
  <c r="ACN10" i="1" a="1"/>
  <c r="ACN10" i="1"/>
  <c r="ACN9" i="1" a="1"/>
  <c r="ACN9" i="1"/>
  <c r="ACN8" i="1" a="1"/>
  <c r="ACN8" i="1"/>
  <c r="ACN7" i="1" a="1"/>
  <c r="ACN7" i="1"/>
  <c r="ACN6" i="1" a="1"/>
  <c r="ACN6" i="1"/>
  <c r="ACN5" i="1" a="1"/>
  <c r="ACN5" i="1"/>
  <c r="ACN4" i="1" a="1"/>
  <c r="ACN4" i="1"/>
  <c r="ACN3" i="1" a="1"/>
  <c r="ACN3" i="1"/>
  <c r="ACN2" i="1" a="1"/>
  <c r="ACN2" i="1"/>
  <c r="ABN1" i="1"/>
  <c r="ABN150" i="1" a="1"/>
  <c r="ABN150" i="1"/>
  <c r="ABN149" i="1" a="1"/>
  <c r="ABN149" i="1"/>
  <c r="ABN148" i="1" a="1"/>
  <c r="ABN148" i="1"/>
  <c r="ABN147" i="1" a="1"/>
  <c r="ABN147" i="1"/>
  <c r="ABN146" i="1" a="1"/>
  <c r="ABN146" i="1"/>
  <c r="ABN145" i="1" a="1"/>
  <c r="ABN145" i="1"/>
  <c r="ABN144" i="1" a="1"/>
  <c r="ABN144" i="1"/>
  <c r="ABN143" i="1" a="1"/>
  <c r="ABN143" i="1"/>
  <c r="ABN142" i="1" a="1"/>
  <c r="ABN142" i="1"/>
  <c r="ABN141" i="1" a="1"/>
  <c r="ABN141" i="1"/>
  <c r="ABN140" i="1" a="1"/>
  <c r="ABN140" i="1"/>
  <c r="ABN139" i="1" a="1"/>
  <c r="ABN139" i="1"/>
  <c r="ABN138" i="1" a="1"/>
  <c r="ABN138" i="1"/>
  <c r="ABN137" i="1" a="1"/>
  <c r="ABN137" i="1"/>
  <c r="ABN136" i="1" a="1"/>
  <c r="ABN136" i="1"/>
  <c r="ABN135" i="1" a="1"/>
  <c r="ABN135" i="1"/>
  <c r="ABN134" i="1" a="1"/>
  <c r="ABN134" i="1"/>
  <c r="ABN133" i="1" a="1"/>
  <c r="ABN133" i="1"/>
  <c r="ABN132" i="1" a="1"/>
  <c r="ABN132" i="1"/>
  <c r="ABN131" i="1" a="1"/>
  <c r="ABN131" i="1"/>
  <c r="ABN130" i="1" a="1"/>
  <c r="ABN130" i="1"/>
  <c r="ABN129" i="1" a="1"/>
  <c r="ABN129" i="1"/>
  <c r="ABN128" i="1" a="1"/>
  <c r="ABN128" i="1"/>
  <c r="ABN127" i="1" a="1"/>
  <c r="ABN127" i="1"/>
  <c r="ABN126" i="1" a="1"/>
  <c r="ABN126" i="1"/>
  <c r="ABN125" i="1" a="1"/>
  <c r="ABN125" i="1"/>
  <c r="ABN124" i="1" a="1"/>
  <c r="ABN124" i="1"/>
  <c r="ABN123" i="1" a="1"/>
  <c r="ABN123" i="1"/>
  <c r="ABN122" i="1" a="1"/>
  <c r="ABN122" i="1"/>
  <c r="ABN121" i="1" a="1"/>
  <c r="ABN121" i="1"/>
  <c r="ABN120" i="1" a="1"/>
  <c r="ABN120" i="1"/>
  <c r="ABN119" i="1" a="1"/>
  <c r="ABN119" i="1"/>
  <c r="ABN118" i="1" a="1"/>
  <c r="ABN118" i="1"/>
  <c r="ABN117" i="1" a="1"/>
  <c r="ABN117" i="1"/>
  <c r="ABN116" i="1" a="1"/>
  <c r="ABN116" i="1"/>
  <c r="ABN115" i="1" a="1"/>
  <c r="ABN115" i="1"/>
  <c r="ABN114" i="1" a="1"/>
  <c r="ABN114" i="1"/>
  <c r="ABN113" i="1" a="1"/>
  <c r="ABN113" i="1"/>
  <c r="ABN112" i="1" a="1"/>
  <c r="ABN112" i="1"/>
  <c r="ABN111" i="1" a="1"/>
  <c r="ABN111" i="1"/>
  <c r="ABN110" i="1" a="1"/>
  <c r="ABN110" i="1"/>
  <c r="ABN109" i="1" a="1"/>
  <c r="ABN109" i="1"/>
  <c r="ABN108" i="1" a="1"/>
  <c r="ABN108" i="1"/>
  <c r="ABN107" i="1" a="1"/>
  <c r="ABN107" i="1"/>
  <c r="ABN106" i="1" a="1"/>
  <c r="ABN106" i="1"/>
  <c r="ABN105" i="1" a="1"/>
  <c r="ABN105" i="1"/>
  <c r="ABL104" i="1"/>
  <c r="ABN104" i="1" a="1"/>
  <c r="ABN104" i="1"/>
  <c r="ABL103" i="1"/>
  <c r="ABN103" i="1" a="1"/>
  <c r="ABN103" i="1"/>
  <c r="ABL102" i="1"/>
  <c r="ABN102" i="1" a="1"/>
  <c r="ABN102" i="1"/>
  <c r="ABL101" i="1"/>
  <c r="ABN101" i="1" a="1"/>
  <c r="ABN101" i="1"/>
  <c r="ABL100" i="1"/>
  <c r="ABN100" i="1" a="1"/>
  <c r="ABN100" i="1"/>
  <c r="ABL99" i="1"/>
  <c r="ABN99" i="1" a="1"/>
  <c r="ABN99" i="1"/>
  <c r="ABL98" i="1"/>
  <c r="ABN98" i="1" a="1"/>
  <c r="ABN98" i="1"/>
  <c r="ABL97" i="1"/>
  <c r="ABN97" i="1" a="1"/>
  <c r="ABN97" i="1"/>
  <c r="ABL96" i="1"/>
  <c r="ABN96" i="1" a="1"/>
  <c r="ABN96" i="1"/>
  <c r="ABN95" i="1" a="1"/>
  <c r="ABN95" i="1"/>
  <c r="ABN94" i="1" a="1"/>
  <c r="ABN94" i="1"/>
  <c r="ABN93" i="1" a="1"/>
  <c r="ABN93" i="1"/>
  <c r="ABL92" i="1"/>
  <c r="ABN92" i="1" a="1"/>
  <c r="ABN92" i="1"/>
  <c r="ABL91" i="1"/>
  <c r="ABN90" i="1" a="1"/>
  <c r="ABN90" i="1"/>
  <c r="ABL89" i="1"/>
  <c r="ABN89" i="1" a="1"/>
  <c r="ABN89" i="1"/>
  <c r="ABL88" i="1"/>
  <c r="ABN88" i="1" a="1"/>
  <c r="ABN88" i="1"/>
  <c r="ABL87" i="1"/>
  <c r="ABN87" i="1" a="1"/>
  <c r="ABN87" i="1"/>
  <c r="ABL86" i="1"/>
  <c r="ABN86" i="1" a="1"/>
  <c r="ABN86" i="1"/>
  <c r="ABN85" i="1" a="1"/>
  <c r="ABN85" i="1"/>
  <c r="ABN84" i="1" a="1"/>
  <c r="ABN84" i="1"/>
  <c r="ABL83" i="1"/>
  <c r="ABN83" i="1" a="1"/>
  <c r="ABN83" i="1"/>
  <c r="ABL82" i="1"/>
  <c r="ABN82" i="1" a="1"/>
  <c r="ABN82" i="1"/>
  <c r="ABL81" i="1"/>
  <c r="ABN81" i="1" a="1"/>
  <c r="ABN81" i="1"/>
  <c r="ABL80" i="1"/>
  <c r="ABN80" i="1" a="1"/>
  <c r="ABN80" i="1"/>
  <c r="ABL79" i="1"/>
  <c r="ABN79" i="1" a="1"/>
  <c r="ABN79" i="1"/>
  <c r="ABL78" i="1"/>
  <c r="ABN78" i="1" a="1"/>
  <c r="ABN78" i="1"/>
  <c r="ABL77" i="1"/>
  <c r="ABN77" i="1" a="1"/>
  <c r="ABN77" i="1"/>
  <c r="ABL76" i="1"/>
  <c r="ABN76" i="1" a="1"/>
  <c r="ABN76" i="1"/>
  <c r="ABL75" i="1"/>
  <c r="ABN75" i="1" a="1"/>
  <c r="ABN75" i="1"/>
  <c r="ABL74" i="1"/>
  <c r="ABN74" i="1" a="1"/>
  <c r="ABN74" i="1"/>
  <c r="ABL73" i="1"/>
  <c r="ABN73" i="1" a="1"/>
  <c r="ABN73" i="1"/>
  <c r="ABL72" i="1"/>
  <c r="ABN72" i="1" a="1"/>
  <c r="ABN72" i="1"/>
  <c r="ABL71" i="1"/>
  <c r="ABN71" i="1" a="1"/>
  <c r="ABN71" i="1"/>
  <c r="ABN70" i="1" a="1"/>
  <c r="ABN70" i="1"/>
  <c r="ABN69" i="1" a="1"/>
  <c r="ABN69" i="1"/>
  <c r="ABL68" i="1"/>
  <c r="ABN68" i="1" a="1"/>
  <c r="ABN68" i="1"/>
  <c r="ABL67" i="1"/>
  <c r="ABN67" i="1" a="1"/>
  <c r="ABN67" i="1"/>
  <c r="ABL66" i="1"/>
  <c r="ABN66" i="1" a="1"/>
  <c r="ABN66" i="1"/>
  <c r="ABL65" i="1"/>
  <c r="ABN65" i="1" a="1"/>
  <c r="ABN65" i="1"/>
  <c r="ABL64" i="1"/>
  <c r="ABN64" i="1" a="1"/>
  <c r="ABN64" i="1"/>
  <c r="ABL63" i="1"/>
  <c r="ABN63" i="1" a="1"/>
  <c r="ABN63" i="1"/>
  <c r="ABL62" i="1"/>
  <c r="ABN62" i="1" a="1"/>
  <c r="ABN62" i="1"/>
  <c r="ABL61" i="1"/>
  <c r="ABN61" i="1" a="1"/>
  <c r="ABN61" i="1"/>
  <c r="ABL60" i="1"/>
  <c r="ABN60" i="1" a="1"/>
  <c r="ABN60" i="1"/>
  <c r="ABL59" i="1"/>
  <c r="ABN59" i="1" a="1"/>
  <c r="ABN59" i="1"/>
  <c r="ABL58" i="1"/>
  <c r="ABN58" i="1" a="1"/>
  <c r="ABN58" i="1"/>
  <c r="ABL57" i="1"/>
  <c r="ABN57" i="1" a="1"/>
  <c r="ABN57" i="1"/>
  <c r="ABN56" i="1" a="1"/>
  <c r="ABN56" i="1"/>
  <c r="ABN55" i="1" a="1"/>
  <c r="ABN55" i="1"/>
  <c r="ABN54" i="1" a="1"/>
  <c r="ABN54" i="1"/>
  <c r="ABN53" i="1" a="1"/>
  <c r="ABN53" i="1"/>
  <c r="ABL52" i="1"/>
  <c r="ABN52" i="1" a="1"/>
  <c r="ABN52" i="1"/>
  <c r="ABL51" i="1"/>
  <c r="ABN51" i="1" a="1"/>
  <c r="ABN51" i="1"/>
  <c r="ABL50" i="1"/>
  <c r="ABN50" i="1" a="1"/>
  <c r="ABN50" i="1"/>
  <c r="ABL49" i="1"/>
  <c r="ABN49" i="1" a="1"/>
  <c r="ABN49" i="1"/>
  <c r="ABL48" i="1"/>
  <c r="ABN48" i="1" a="1"/>
  <c r="ABN48" i="1"/>
  <c r="ABL47" i="1"/>
  <c r="ABN47" i="1" a="1"/>
  <c r="ABN47" i="1"/>
  <c r="ABL46" i="1"/>
  <c r="ABN46" i="1" a="1"/>
  <c r="ABN46" i="1"/>
  <c r="ABN45" i="1" a="1"/>
  <c r="ABN45" i="1"/>
  <c r="ABN44" i="1" a="1"/>
  <c r="ABN44" i="1"/>
  <c r="ABL43" i="1"/>
  <c r="ABN43" i="1" a="1"/>
  <c r="ABN43" i="1"/>
  <c r="ABL42" i="1"/>
  <c r="ABN42" i="1" a="1"/>
  <c r="ABN42" i="1"/>
  <c r="ABL41" i="1"/>
  <c r="ABN41" i="1" a="1"/>
  <c r="ABN41" i="1"/>
  <c r="ABL40" i="1"/>
  <c r="ABN40" i="1" a="1"/>
  <c r="ABN40" i="1"/>
  <c r="ABN39" i="1" a="1"/>
  <c r="ABN39" i="1"/>
  <c r="ABL38" i="1"/>
  <c r="ABN38" i="1" a="1"/>
  <c r="ABN38" i="1"/>
  <c r="ABN37" i="1" a="1"/>
  <c r="ABN37" i="1"/>
  <c r="ABL36" i="1"/>
  <c r="ABN36" i="1" a="1"/>
  <c r="ABN36" i="1"/>
  <c r="ABL35" i="1"/>
  <c r="ABN35" i="1" a="1"/>
  <c r="ABN35" i="1"/>
  <c r="ABL34" i="1"/>
  <c r="ABN34" i="1" a="1"/>
  <c r="ABN34" i="1"/>
  <c r="ABL33" i="1"/>
  <c r="ABN33" i="1" a="1"/>
  <c r="ABN33" i="1"/>
  <c r="ABN32" i="1" a="1"/>
  <c r="ABN32" i="1"/>
  <c r="ABN31" i="1" a="1"/>
  <c r="ABN31" i="1"/>
  <c r="ABL30" i="1"/>
  <c r="ABN30" i="1" a="1"/>
  <c r="ABN30" i="1"/>
  <c r="ABL29" i="1"/>
  <c r="ABN29" i="1" a="1"/>
  <c r="ABN29" i="1"/>
  <c r="ABL28" i="1"/>
  <c r="ABN28" i="1" a="1"/>
  <c r="ABN28" i="1"/>
  <c r="ABL27" i="1"/>
  <c r="ABN27" i="1" a="1"/>
  <c r="ABN27" i="1"/>
  <c r="ABL26" i="1"/>
  <c r="ABN26" i="1" a="1"/>
  <c r="ABN26" i="1"/>
  <c r="ABN25" i="1" a="1"/>
  <c r="ABN25" i="1"/>
  <c r="ABL24" i="1"/>
  <c r="ABN24" i="1" a="1"/>
  <c r="ABN24" i="1"/>
  <c r="ABL23" i="1"/>
  <c r="ABN23" i="1" a="1"/>
  <c r="ABN23" i="1"/>
  <c r="ABL22" i="1"/>
  <c r="ABN22" i="1" a="1"/>
  <c r="ABN22" i="1"/>
  <c r="ABL21" i="1"/>
  <c r="ABN21" i="1" a="1"/>
  <c r="ABN21" i="1"/>
  <c r="ABL20" i="1"/>
  <c r="ABN20" i="1" a="1"/>
  <c r="ABN20" i="1"/>
  <c r="ABL19" i="1"/>
  <c r="ABN19" i="1" a="1"/>
  <c r="ABN19" i="1"/>
  <c r="ABL18" i="1"/>
  <c r="ABN18" i="1" a="1"/>
  <c r="ABN18" i="1"/>
  <c r="ABL17" i="1"/>
  <c r="ABN17" i="1" a="1"/>
  <c r="ABN17" i="1"/>
  <c r="ABL16" i="1"/>
  <c r="ABN16" i="1" a="1"/>
  <c r="ABN16" i="1"/>
  <c r="ABL15" i="1"/>
  <c r="ABN15" i="1" a="1"/>
  <c r="ABN15" i="1"/>
  <c r="ABL14" i="1"/>
  <c r="ABN14" i="1" a="1"/>
  <c r="ABN14" i="1"/>
  <c r="ABL13" i="1"/>
  <c r="ABN13" i="1" a="1"/>
  <c r="ABN13" i="1"/>
  <c r="ABL12" i="1"/>
  <c r="ABN12" i="1" a="1"/>
  <c r="ABN12" i="1"/>
  <c r="ABL11" i="1"/>
  <c r="ABN11" i="1" a="1"/>
  <c r="ABN11" i="1"/>
  <c r="ABL10" i="1"/>
  <c r="ABN10" i="1" a="1"/>
  <c r="ABN10" i="1"/>
  <c r="ABL9" i="1"/>
  <c r="ABN9" i="1" a="1"/>
  <c r="ABN9" i="1"/>
  <c r="ABL8" i="1"/>
  <c r="ABN8" i="1" a="1"/>
  <c r="ABN8" i="1"/>
  <c r="ABL7" i="1"/>
  <c r="ABN7" i="1" a="1"/>
  <c r="ABN7" i="1"/>
  <c r="ABL6" i="1"/>
  <c r="ABN6" i="1" a="1"/>
  <c r="ABN6" i="1"/>
  <c r="ABL5" i="1"/>
  <c r="ABN5" i="1" a="1"/>
  <c r="ABN5" i="1"/>
  <c r="ABL4" i="1"/>
  <c r="ABN4" i="1" a="1"/>
  <c r="ABN4" i="1"/>
  <c r="ABL3" i="1"/>
  <c r="ABN3" i="1" a="1"/>
  <c r="ABN3" i="1"/>
  <c r="ABN2" i="1" a="1"/>
  <c r="ABN2" i="1"/>
  <c r="AAN1" i="1"/>
  <c r="AAN150" i="1" a="1"/>
  <c r="AAN150" i="1"/>
  <c r="AAN149" i="1" a="1"/>
  <c r="AAN149" i="1"/>
  <c r="AAN148" i="1" a="1"/>
  <c r="AAN148" i="1"/>
  <c r="AAN147" i="1" a="1"/>
  <c r="AAN147" i="1"/>
  <c r="AAN146" i="1" a="1"/>
  <c r="AAN146" i="1"/>
  <c r="AAN145" i="1" a="1"/>
  <c r="AAN145" i="1"/>
  <c r="AAN144" i="1" a="1"/>
  <c r="AAN144" i="1"/>
  <c r="AAN143" i="1" a="1"/>
  <c r="AAN143" i="1"/>
  <c r="AAN142" i="1" a="1"/>
  <c r="AAN142" i="1"/>
  <c r="AAN141" i="1" a="1"/>
  <c r="AAN141" i="1"/>
  <c r="AAN140" i="1" a="1"/>
  <c r="AAN140" i="1"/>
  <c r="AAN139" i="1" a="1"/>
  <c r="AAN139" i="1"/>
  <c r="AAN138" i="1" a="1"/>
  <c r="AAN138" i="1"/>
  <c r="AAN137" i="1" a="1"/>
  <c r="AAN137" i="1"/>
  <c r="AAN136" i="1" a="1"/>
  <c r="AAN136" i="1"/>
  <c r="AAN135" i="1" a="1"/>
  <c r="AAN135" i="1"/>
  <c r="AAN134" i="1" a="1"/>
  <c r="AAN134" i="1"/>
  <c r="AAN133" i="1" a="1"/>
  <c r="AAN133" i="1"/>
  <c r="AAN132" i="1" a="1"/>
  <c r="AAN132" i="1"/>
  <c r="AAN131" i="1" a="1"/>
  <c r="AAN131" i="1"/>
  <c r="AAN130" i="1" a="1"/>
  <c r="AAN130" i="1"/>
  <c r="AAN129" i="1" a="1"/>
  <c r="AAN129" i="1"/>
  <c r="AAN128" i="1" a="1"/>
  <c r="AAN128" i="1"/>
  <c r="AAN127" i="1" a="1"/>
  <c r="AAN127" i="1"/>
  <c r="AAN126" i="1" a="1"/>
  <c r="AAN126" i="1"/>
  <c r="AAN125" i="1" a="1"/>
  <c r="AAN125" i="1"/>
  <c r="AAN124" i="1" a="1"/>
  <c r="AAN124" i="1"/>
  <c r="AAN123" i="1" a="1"/>
  <c r="AAN123" i="1"/>
  <c r="AAN122" i="1" a="1"/>
  <c r="AAN122" i="1"/>
  <c r="AAN121" i="1" a="1"/>
  <c r="AAN121" i="1"/>
  <c r="AAN120" i="1" a="1"/>
  <c r="AAN120" i="1"/>
  <c r="AAN119" i="1" a="1"/>
  <c r="AAN119" i="1"/>
  <c r="AAN118" i="1" a="1"/>
  <c r="AAN118" i="1"/>
  <c r="AAN117" i="1" a="1"/>
  <c r="AAN117" i="1"/>
  <c r="AAN116" i="1" a="1"/>
  <c r="AAN116" i="1"/>
  <c r="AAN115" i="1" a="1"/>
  <c r="AAN115" i="1"/>
  <c r="AAN114" i="1" a="1"/>
  <c r="AAN114" i="1"/>
  <c r="AAN113" i="1" a="1"/>
  <c r="AAN113" i="1"/>
  <c r="AAN112" i="1" a="1"/>
  <c r="AAN112" i="1"/>
  <c r="AAN111" i="1" a="1"/>
  <c r="AAN111" i="1"/>
  <c r="AAN110" i="1" a="1"/>
  <c r="AAN110" i="1"/>
  <c r="AAN109" i="1" a="1"/>
  <c r="AAN109" i="1"/>
  <c r="AAN108" i="1" a="1"/>
  <c r="AAN108" i="1"/>
  <c r="AAN107" i="1" a="1"/>
  <c r="AAN107" i="1"/>
  <c r="AAN106" i="1" a="1"/>
  <c r="AAN106" i="1"/>
  <c r="AAN105" i="1" a="1"/>
  <c r="AAN105" i="1"/>
  <c r="AAN104" i="1" a="1"/>
  <c r="AAN104" i="1"/>
  <c r="AAN103" i="1" a="1"/>
  <c r="AAN103" i="1"/>
  <c r="AAN102" i="1" a="1"/>
  <c r="AAN102" i="1"/>
  <c r="AAN101" i="1" a="1"/>
  <c r="AAN101" i="1"/>
  <c r="AAN100" i="1" a="1"/>
  <c r="AAN100" i="1"/>
  <c r="AAN99" i="1" a="1"/>
  <c r="AAN99" i="1"/>
  <c r="AAN98" i="1" a="1"/>
  <c r="AAN98" i="1"/>
  <c r="AAN97" i="1" a="1"/>
  <c r="AAN97" i="1"/>
  <c r="AAN96" i="1" a="1"/>
  <c r="AAN96" i="1"/>
  <c r="AAN95" i="1" a="1"/>
  <c r="AAN95" i="1"/>
  <c r="AAN94" i="1" a="1"/>
  <c r="AAN94" i="1"/>
  <c r="AAN93" i="1" a="1"/>
  <c r="AAN93" i="1"/>
  <c r="AAN92" i="1" a="1"/>
  <c r="AAN92" i="1"/>
  <c r="AAN90" i="1" a="1"/>
  <c r="AAN90" i="1"/>
  <c r="AAN89" i="1" a="1"/>
  <c r="AAN89" i="1"/>
  <c r="AAN88" i="1" a="1"/>
  <c r="AAN88" i="1"/>
  <c r="AAL87" i="1"/>
  <c r="AAN87" i="1" a="1"/>
  <c r="AAN87" i="1"/>
  <c r="AAL86" i="1"/>
  <c r="AAN86" i="1" a="1"/>
  <c r="AAN86" i="1"/>
  <c r="AAN85" i="1" a="1"/>
  <c r="AAN85" i="1"/>
  <c r="AAL84" i="1"/>
  <c r="AAN84" i="1" a="1"/>
  <c r="AAN84" i="1"/>
  <c r="AAL83" i="1"/>
  <c r="AAN83" i="1" a="1"/>
  <c r="AAN83" i="1"/>
  <c r="AAN82" i="1" a="1"/>
  <c r="AAN82" i="1"/>
  <c r="AAL81" i="1"/>
  <c r="AAN81" i="1" a="1"/>
  <c r="AAN81" i="1"/>
  <c r="AAL80" i="1"/>
  <c r="AAN80" i="1" a="1"/>
  <c r="AAN80" i="1"/>
  <c r="AAN79" i="1" a="1"/>
  <c r="AAN79" i="1"/>
  <c r="AAL78" i="1"/>
  <c r="AAN78" i="1" a="1"/>
  <c r="AAN78" i="1"/>
  <c r="AAN77" i="1" a="1"/>
  <c r="AAN77" i="1"/>
  <c r="AAL76" i="1"/>
  <c r="AAN76" i="1" a="1"/>
  <c r="AAN76" i="1"/>
  <c r="AAL75" i="1"/>
  <c r="AAN75" i="1" a="1"/>
  <c r="AAN75" i="1"/>
  <c r="AAN74" i="1" a="1"/>
  <c r="AAN74" i="1"/>
  <c r="AAL73" i="1"/>
  <c r="AAN73" i="1" a="1"/>
  <c r="AAN73" i="1"/>
  <c r="AAL72" i="1"/>
  <c r="AAN72" i="1" a="1"/>
  <c r="AAN72" i="1"/>
  <c r="AAL71" i="1"/>
  <c r="AAN71" i="1" a="1"/>
  <c r="AAN71" i="1"/>
  <c r="AAN70" i="1" a="1"/>
  <c r="AAN70" i="1"/>
  <c r="AAN69" i="1" a="1"/>
  <c r="AAN69" i="1"/>
  <c r="AAL68" i="1"/>
  <c r="AAN68" i="1" a="1"/>
  <c r="AAN68" i="1"/>
  <c r="AAN67" i="1" a="1"/>
  <c r="AAN67" i="1"/>
  <c r="AAL66" i="1"/>
  <c r="AAN66" i="1" a="1"/>
  <c r="AAN66" i="1"/>
  <c r="AAL65" i="1"/>
  <c r="AAN65" i="1" a="1"/>
  <c r="AAN65" i="1"/>
  <c r="AAN64" i="1" a="1"/>
  <c r="AAN64" i="1"/>
  <c r="AAL63" i="1"/>
  <c r="AAN63" i="1" a="1"/>
  <c r="AAN63" i="1"/>
  <c r="AAL62" i="1"/>
  <c r="AAN62" i="1" a="1"/>
  <c r="AAN62" i="1"/>
  <c r="AAL61" i="1"/>
  <c r="AAN61" i="1" a="1"/>
  <c r="AAN61" i="1"/>
  <c r="AAN60" i="1" a="1"/>
  <c r="AAN60" i="1"/>
  <c r="AAL59" i="1"/>
  <c r="AAN59" i="1" a="1"/>
  <c r="AAN59" i="1"/>
  <c r="AAL58" i="1"/>
  <c r="AAN58" i="1" a="1"/>
  <c r="AAN58" i="1"/>
  <c r="AAN57" i="1" a="1"/>
  <c r="AAN57" i="1"/>
  <c r="AAN56" i="1" a="1"/>
  <c r="AAN56" i="1"/>
  <c r="AAL55" i="1"/>
  <c r="AAN55" i="1" a="1"/>
  <c r="AAN55" i="1"/>
  <c r="AAL54" i="1"/>
  <c r="AAN54" i="1" a="1"/>
  <c r="AAN54" i="1"/>
  <c r="AAN53" i="1" a="1"/>
  <c r="AAN53" i="1"/>
  <c r="AAN52" i="1" a="1"/>
  <c r="AAN52" i="1"/>
  <c r="AAL51" i="1"/>
  <c r="AAN51" i="1" a="1"/>
  <c r="AAN51" i="1"/>
  <c r="AAN50" i="1" a="1"/>
  <c r="AAN50" i="1"/>
  <c r="AAL49" i="1"/>
  <c r="AAN49" i="1" a="1"/>
  <c r="AAN49" i="1"/>
  <c r="AAL48" i="1"/>
  <c r="AAN48" i="1" a="1"/>
  <c r="AAN48" i="1"/>
  <c r="AAL47" i="1"/>
  <c r="AAN47" i="1" a="1"/>
  <c r="AAN47" i="1"/>
  <c r="AAL46" i="1"/>
  <c r="AAN46" i="1" a="1"/>
  <c r="AAN46" i="1"/>
  <c r="AAL45" i="1"/>
  <c r="AAN45" i="1" a="1"/>
  <c r="AAN45" i="1"/>
  <c r="AAN44" i="1" a="1"/>
  <c r="AAN44" i="1"/>
  <c r="AAN43" i="1" a="1"/>
  <c r="AAN43" i="1"/>
  <c r="AAL42" i="1"/>
  <c r="AAN42" i="1" a="1"/>
  <c r="AAN42" i="1"/>
  <c r="AAL41" i="1"/>
  <c r="AAN41" i="1" a="1"/>
  <c r="AAN41" i="1"/>
  <c r="AAN40" i="1" a="1"/>
  <c r="AAN40" i="1"/>
  <c r="AAL39" i="1"/>
  <c r="AAN39" i="1" a="1"/>
  <c r="AAN39" i="1"/>
  <c r="AAL38" i="1"/>
  <c r="AAN38" i="1" a="1"/>
  <c r="AAN38" i="1"/>
  <c r="AAL37" i="1"/>
  <c r="AAN37" i="1" a="1"/>
  <c r="AAN37" i="1"/>
  <c r="AAN36" i="1" a="1"/>
  <c r="AAN36" i="1"/>
  <c r="AAL35" i="1"/>
  <c r="AAN35" i="1" a="1"/>
  <c r="AAN35" i="1"/>
  <c r="AAL34" i="1"/>
  <c r="AAN34" i="1" a="1"/>
  <c r="AAN34" i="1"/>
  <c r="AAN33" i="1" a="1"/>
  <c r="AAN33" i="1"/>
  <c r="AAL32" i="1"/>
  <c r="AAN32" i="1" a="1"/>
  <c r="AAN32" i="1"/>
  <c r="AAN31" i="1" a="1"/>
  <c r="AAN31" i="1"/>
  <c r="AAL30" i="1"/>
  <c r="AAN30" i="1" a="1"/>
  <c r="AAN30" i="1"/>
  <c r="AAL29" i="1"/>
  <c r="AAN29" i="1" a="1"/>
  <c r="AAN29" i="1"/>
  <c r="AAN28" i="1" a="1"/>
  <c r="AAN28" i="1"/>
  <c r="AAN27" i="1" a="1"/>
  <c r="AAN27" i="1"/>
  <c r="AAL26" i="1"/>
  <c r="AAN26" i="1" a="1"/>
  <c r="AAN26" i="1"/>
  <c r="AAL25" i="1"/>
  <c r="AAN25" i="1" a="1"/>
  <c r="AAN25" i="1"/>
  <c r="AAL24" i="1"/>
  <c r="AAN24" i="1" a="1"/>
  <c r="AAN24" i="1"/>
  <c r="AAN23" i="1" a="1"/>
  <c r="AAN23" i="1"/>
  <c r="AAL22" i="1"/>
  <c r="AAN22" i="1" a="1"/>
  <c r="AAN22" i="1"/>
  <c r="AAL21" i="1"/>
  <c r="AAN21" i="1" a="1"/>
  <c r="AAN21" i="1"/>
  <c r="AAL20" i="1"/>
  <c r="AAN20" i="1" a="1"/>
  <c r="AAN20" i="1"/>
  <c r="AAL19" i="1"/>
  <c r="AAN19" i="1" a="1"/>
  <c r="AAN19" i="1"/>
  <c r="AAN18" i="1" a="1"/>
  <c r="AAN18" i="1"/>
  <c r="AAL17" i="1"/>
  <c r="AAN17" i="1" a="1"/>
  <c r="AAN17" i="1"/>
  <c r="AAL16" i="1"/>
  <c r="AAN16" i="1" a="1"/>
  <c r="AAN16" i="1"/>
  <c r="AAL15" i="1"/>
  <c r="AAN15" i="1" a="1"/>
  <c r="AAN15" i="1"/>
  <c r="AAN14" i="1" a="1"/>
  <c r="AAN14" i="1"/>
  <c r="AAL13" i="1"/>
  <c r="AAN13" i="1" a="1"/>
  <c r="AAN13" i="1"/>
  <c r="AAL12" i="1"/>
  <c r="AAN12" i="1" a="1"/>
  <c r="AAN12" i="1"/>
  <c r="AAN11" i="1" a="1"/>
  <c r="AAN11" i="1"/>
  <c r="AAN10" i="1" a="1"/>
  <c r="AAN10" i="1"/>
  <c r="AAN9" i="1" a="1"/>
  <c r="AAN9" i="1"/>
  <c r="AAN8" i="1" a="1"/>
  <c r="AAN8" i="1"/>
  <c r="AAL7" i="1"/>
  <c r="AAN7" i="1" a="1"/>
  <c r="AAN7" i="1"/>
  <c r="AAL6" i="1"/>
  <c r="AAN6" i="1" a="1"/>
  <c r="AAN6" i="1"/>
  <c r="AAL5" i="1"/>
  <c r="AAN5" i="1" a="1"/>
  <c r="AAN5" i="1"/>
  <c r="AAL4" i="1"/>
  <c r="AAN4" i="1" a="1"/>
  <c r="AAN4" i="1"/>
  <c r="AAL3" i="1"/>
  <c r="AAN3" i="1" a="1"/>
  <c r="AAN3" i="1"/>
  <c r="AAN2" i="1" a="1"/>
  <c r="AAN2" i="1"/>
  <c r="ZN150" i="1" a="1"/>
  <c r="ZN150" i="1"/>
  <c r="ZN149" i="1" a="1"/>
  <c r="ZN149" i="1"/>
  <c r="ZN148" i="1" a="1"/>
  <c r="ZN148" i="1"/>
  <c r="ZN147" i="1" a="1"/>
  <c r="ZN147" i="1"/>
  <c r="ZN146" i="1" a="1"/>
  <c r="ZN146" i="1"/>
  <c r="ZN145" i="1" a="1"/>
  <c r="ZN145" i="1"/>
  <c r="ZN144" i="1" a="1"/>
  <c r="ZN144" i="1"/>
  <c r="ZN143" i="1" a="1"/>
  <c r="ZN143" i="1"/>
  <c r="ZN142" i="1" a="1"/>
  <c r="ZN142" i="1"/>
  <c r="ZN141" i="1" a="1"/>
  <c r="ZN141" i="1"/>
  <c r="ZN140" i="1" a="1"/>
  <c r="ZN140" i="1"/>
  <c r="ZN139" i="1" a="1"/>
  <c r="ZN139" i="1"/>
  <c r="ZN138" i="1" a="1"/>
  <c r="ZN138" i="1"/>
  <c r="ZN137" i="1" a="1"/>
  <c r="ZN137" i="1"/>
  <c r="ZN136" i="1" a="1"/>
  <c r="ZN136" i="1"/>
  <c r="ZN135" i="1" a="1"/>
  <c r="ZN135" i="1"/>
  <c r="ZN134" i="1" a="1"/>
  <c r="ZN134" i="1"/>
  <c r="ZN133" i="1" a="1"/>
  <c r="ZN133" i="1"/>
  <c r="ZN132" i="1" a="1"/>
  <c r="ZN132" i="1"/>
  <c r="ZN131" i="1" a="1"/>
  <c r="ZN131" i="1"/>
  <c r="ZN130" i="1" a="1"/>
  <c r="ZN130" i="1"/>
  <c r="ZN129" i="1" a="1"/>
  <c r="ZN129" i="1"/>
  <c r="ZN128" i="1" a="1"/>
  <c r="ZN128" i="1"/>
  <c r="ZN127" i="1" a="1"/>
  <c r="ZN127" i="1"/>
  <c r="ZN126" i="1" a="1"/>
  <c r="ZN126" i="1"/>
  <c r="ZN125" i="1" a="1"/>
  <c r="ZN125" i="1"/>
  <c r="ZN124" i="1" a="1"/>
  <c r="ZN124" i="1"/>
  <c r="ZN123" i="1" a="1"/>
  <c r="ZN123" i="1"/>
  <c r="ZN122" i="1" a="1"/>
  <c r="ZN122" i="1"/>
  <c r="ZN121" i="1" a="1"/>
  <c r="ZN121" i="1"/>
  <c r="ZN120" i="1" a="1"/>
  <c r="ZN120" i="1"/>
  <c r="ZN119" i="1" a="1"/>
  <c r="ZN119" i="1"/>
  <c r="ZN118" i="1" a="1"/>
  <c r="ZN118" i="1"/>
  <c r="ZN117" i="1" a="1"/>
  <c r="ZN117" i="1"/>
  <c r="ZN116" i="1" a="1"/>
  <c r="ZN116" i="1"/>
  <c r="ZN115" i="1" a="1"/>
  <c r="ZN115" i="1"/>
  <c r="ZN114" i="1" a="1"/>
  <c r="ZN114" i="1"/>
  <c r="ZN113" i="1" a="1"/>
  <c r="ZN113" i="1"/>
  <c r="ZN112" i="1" a="1"/>
  <c r="ZN112" i="1"/>
  <c r="ZN111" i="1" a="1"/>
  <c r="ZN111" i="1"/>
  <c r="ZN110" i="1" a="1"/>
  <c r="ZN110" i="1"/>
  <c r="ZN109" i="1" a="1"/>
  <c r="ZN109" i="1"/>
  <c r="ZN108" i="1" a="1"/>
  <c r="ZN108" i="1"/>
  <c r="ZN107" i="1" a="1"/>
  <c r="ZN107" i="1"/>
  <c r="ZN106" i="1" a="1"/>
  <c r="ZN106" i="1"/>
  <c r="ZN105" i="1" a="1"/>
  <c r="ZN105" i="1"/>
  <c r="ZN104" i="1" a="1"/>
  <c r="ZN104" i="1"/>
  <c r="ZN103" i="1" a="1"/>
  <c r="ZN103" i="1"/>
  <c r="ZN102" i="1" a="1"/>
  <c r="ZN102" i="1"/>
  <c r="ZN101" i="1" a="1"/>
  <c r="ZN101" i="1"/>
  <c r="ZN100" i="1" a="1"/>
  <c r="ZN100" i="1"/>
  <c r="ZN99" i="1" a="1"/>
  <c r="ZN99" i="1"/>
  <c r="ZN98" i="1" a="1"/>
  <c r="ZN98" i="1"/>
  <c r="ZN97" i="1" a="1"/>
  <c r="ZN97" i="1"/>
  <c r="ZN96" i="1" a="1"/>
  <c r="ZN96" i="1"/>
  <c r="ZN95" i="1" a="1"/>
  <c r="ZN95" i="1"/>
  <c r="ZN94" i="1" a="1"/>
  <c r="ZN94" i="1"/>
  <c r="ZN93" i="1" a="1"/>
  <c r="ZN93" i="1"/>
  <c r="ZN92" i="1" a="1"/>
  <c r="ZN92" i="1"/>
  <c r="ZN90" i="1" a="1"/>
  <c r="ZN90" i="1"/>
  <c r="ZN89" i="1" a="1"/>
  <c r="ZN89" i="1"/>
  <c r="ZN88" i="1" a="1"/>
  <c r="ZN88" i="1"/>
  <c r="ZN87" i="1" a="1"/>
  <c r="ZN87" i="1"/>
  <c r="ZN86" i="1" a="1"/>
  <c r="ZN86" i="1"/>
  <c r="ZN85" i="1" a="1"/>
  <c r="ZN85" i="1"/>
  <c r="ZN84" i="1" a="1"/>
  <c r="ZN84" i="1"/>
  <c r="ZN83" i="1" a="1"/>
  <c r="ZN83" i="1"/>
  <c r="ZL82" i="1"/>
  <c r="ZN82" i="1" a="1"/>
  <c r="ZN82" i="1"/>
  <c r="ZL81" i="1"/>
  <c r="ZN81" i="1" a="1"/>
  <c r="ZN81" i="1"/>
  <c r="ZL80" i="1"/>
  <c r="ZN80" i="1" a="1"/>
  <c r="ZN80" i="1"/>
  <c r="ZN79" i="1" a="1"/>
  <c r="ZN79" i="1"/>
  <c r="ZL78" i="1"/>
  <c r="ZN78" i="1" a="1"/>
  <c r="ZN78" i="1"/>
  <c r="ZL77" i="1"/>
  <c r="ZN77" i="1" a="1"/>
  <c r="ZN77" i="1"/>
  <c r="ZL76" i="1"/>
  <c r="ZN76" i="1" a="1"/>
  <c r="ZN76" i="1"/>
  <c r="ZL75" i="1"/>
  <c r="ZN75" i="1" a="1"/>
  <c r="ZN75" i="1"/>
  <c r="ZL74" i="1"/>
  <c r="ZN74" i="1" a="1"/>
  <c r="ZN74" i="1"/>
  <c r="ZL73" i="1"/>
  <c r="ZN73" i="1" a="1"/>
  <c r="ZN73" i="1"/>
  <c r="ZN72" i="1" a="1"/>
  <c r="ZN72" i="1"/>
  <c r="ZL71" i="1"/>
  <c r="ZN71" i="1" a="1"/>
  <c r="ZN71" i="1"/>
  <c r="ZL70" i="1"/>
  <c r="ZN70" i="1" a="1"/>
  <c r="ZN70" i="1"/>
  <c r="ZL69" i="1"/>
  <c r="ZN69" i="1" a="1"/>
  <c r="ZN69" i="1"/>
  <c r="ZL68" i="1"/>
  <c r="ZN68" i="1" a="1"/>
  <c r="ZN68" i="1"/>
  <c r="ZL67" i="1"/>
  <c r="ZN67" i="1" a="1"/>
  <c r="ZN67" i="1"/>
  <c r="ZL66" i="1"/>
  <c r="ZN66" i="1" a="1"/>
  <c r="ZN66" i="1"/>
  <c r="ZL65" i="1"/>
  <c r="ZN65" i="1" a="1"/>
  <c r="ZN65" i="1"/>
  <c r="ZL64" i="1"/>
  <c r="ZN64" i="1" a="1"/>
  <c r="ZN64" i="1"/>
  <c r="ZL63" i="1"/>
  <c r="ZN63" i="1" a="1"/>
  <c r="ZN63" i="1"/>
  <c r="ZN62" i="1" a="1"/>
  <c r="ZN62" i="1"/>
  <c r="ZL61" i="1"/>
  <c r="ZN61" i="1" a="1"/>
  <c r="ZN61" i="1"/>
  <c r="ZL60" i="1"/>
  <c r="ZN60" i="1" a="1"/>
  <c r="ZN60" i="1"/>
  <c r="ZL59" i="1"/>
  <c r="ZN59" i="1" a="1"/>
  <c r="ZN59" i="1"/>
  <c r="ZL58" i="1"/>
  <c r="ZN58" i="1" a="1"/>
  <c r="ZN58" i="1"/>
  <c r="ZL57" i="1"/>
  <c r="ZN57" i="1" a="1"/>
  <c r="ZN57" i="1"/>
  <c r="ZL56" i="1"/>
  <c r="ZN56" i="1" a="1"/>
  <c r="ZN56" i="1"/>
  <c r="ZL55" i="1"/>
  <c r="ZN55" i="1" a="1"/>
  <c r="ZN55" i="1"/>
  <c r="ZL54" i="1"/>
  <c r="ZN54" i="1" a="1"/>
  <c r="ZN54" i="1"/>
  <c r="ZL53" i="1"/>
  <c r="ZN53" i="1" a="1"/>
  <c r="ZN53" i="1"/>
  <c r="ZL52" i="1"/>
  <c r="ZN52" i="1" a="1"/>
  <c r="ZN52" i="1"/>
  <c r="ZL51" i="1"/>
  <c r="ZN51" i="1" a="1"/>
  <c r="ZN51" i="1"/>
  <c r="ZL50" i="1"/>
  <c r="ZN50" i="1" a="1"/>
  <c r="ZN50" i="1"/>
  <c r="ZL49" i="1"/>
  <c r="ZN49" i="1" a="1"/>
  <c r="ZN49" i="1"/>
  <c r="ZL48" i="1"/>
  <c r="ZN48" i="1" a="1"/>
  <c r="ZN48" i="1"/>
  <c r="ZL47" i="1"/>
  <c r="ZN47" i="1" a="1"/>
  <c r="ZN47" i="1"/>
  <c r="ZL46" i="1"/>
  <c r="ZN46" i="1" a="1"/>
  <c r="ZN46" i="1"/>
  <c r="ZL45" i="1"/>
  <c r="ZN45" i="1" a="1"/>
  <c r="ZN45" i="1"/>
  <c r="ZL44" i="1"/>
  <c r="ZN44" i="1" a="1"/>
  <c r="ZN44" i="1"/>
  <c r="ZN43" i="1" a="1"/>
  <c r="ZN43" i="1"/>
  <c r="ZL42" i="1"/>
  <c r="ZN42" i="1" a="1"/>
  <c r="ZN42" i="1"/>
  <c r="ZN41" i="1" a="1"/>
  <c r="ZN41" i="1"/>
  <c r="ZL40" i="1"/>
  <c r="ZN40" i="1" a="1"/>
  <c r="ZN40" i="1"/>
  <c r="ZL39" i="1"/>
  <c r="ZN39" i="1" a="1"/>
  <c r="ZN39" i="1"/>
  <c r="ZN38" i="1" a="1"/>
  <c r="ZN38" i="1"/>
  <c r="ZN37" i="1" a="1"/>
  <c r="ZN37" i="1"/>
  <c r="ZN36" i="1" a="1"/>
  <c r="ZN36" i="1"/>
  <c r="ZL35" i="1"/>
  <c r="ZN35" i="1" a="1"/>
  <c r="ZN35" i="1"/>
  <c r="ZN34" i="1" a="1"/>
  <c r="ZN34" i="1"/>
  <c r="ZL33" i="1"/>
  <c r="ZN33" i="1" a="1"/>
  <c r="ZN33" i="1"/>
  <c r="ZL32" i="1"/>
  <c r="ZN32" i="1" a="1"/>
  <c r="ZN32" i="1"/>
  <c r="ZN31" i="1" a="1"/>
  <c r="ZN31" i="1"/>
  <c r="ZL30" i="1"/>
  <c r="ZN30" i="1" a="1"/>
  <c r="ZN30" i="1"/>
  <c r="ZL29" i="1"/>
  <c r="ZN29" i="1" a="1"/>
  <c r="ZN29" i="1"/>
  <c r="ZN28" i="1" a="1"/>
  <c r="ZN28" i="1"/>
  <c r="ZL27" i="1"/>
  <c r="ZN27" i="1" a="1"/>
  <c r="ZN27" i="1"/>
  <c r="ZN26" i="1" a="1"/>
  <c r="ZN26" i="1"/>
  <c r="ZL25" i="1"/>
  <c r="ZN25" i="1" a="1"/>
  <c r="ZN25" i="1"/>
  <c r="ZN24" i="1" a="1"/>
  <c r="ZN24" i="1"/>
  <c r="ZL23" i="1"/>
  <c r="ZN23" i="1" a="1"/>
  <c r="ZN23" i="1"/>
  <c r="ZL22" i="1"/>
  <c r="ZN22" i="1" a="1"/>
  <c r="ZN22" i="1"/>
  <c r="ZN21" i="1" a="1"/>
  <c r="ZN21" i="1"/>
  <c r="ZN20" i="1" a="1"/>
  <c r="ZN20" i="1"/>
  <c r="ZN19" i="1" a="1"/>
  <c r="ZN19" i="1"/>
  <c r="ZL18" i="1"/>
  <c r="ZN18" i="1" a="1"/>
  <c r="ZN18" i="1"/>
  <c r="ZL17" i="1"/>
  <c r="ZN17" i="1" a="1"/>
  <c r="ZN17" i="1"/>
  <c r="ZL16" i="1"/>
  <c r="ZN16" i="1" a="1"/>
  <c r="ZN16" i="1"/>
  <c r="ZL15" i="1"/>
  <c r="ZN15" i="1" a="1"/>
  <c r="ZN15" i="1"/>
  <c r="ZN14" i="1" a="1"/>
  <c r="ZN14" i="1"/>
  <c r="ZN13" i="1" a="1"/>
  <c r="ZN13" i="1"/>
  <c r="ZL12" i="1"/>
  <c r="ZN12" i="1" a="1"/>
  <c r="ZN12" i="1"/>
  <c r="ZN11" i="1" a="1"/>
  <c r="ZN11" i="1"/>
  <c r="ZN10" i="1" a="1"/>
  <c r="ZN10" i="1"/>
  <c r="ZL9" i="1"/>
  <c r="ZN9" i="1" a="1"/>
  <c r="ZN9" i="1"/>
  <c r="ZL8" i="1"/>
  <c r="ZN8" i="1" a="1"/>
  <c r="ZN8" i="1"/>
  <c r="ZL7" i="1"/>
  <c r="ZN7" i="1" a="1"/>
  <c r="ZN7" i="1"/>
  <c r="ZL6" i="1"/>
  <c r="ZN6" i="1" a="1"/>
  <c r="ZN6" i="1"/>
  <c r="ZL5" i="1"/>
  <c r="ZN5" i="1" a="1"/>
  <c r="ZN5" i="1"/>
  <c r="ZL4" i="1"/>
  <c r="ZN4" i="1" a="1"/>
  <c r="ZN4" i="1"/>
  <c r="ZL3" i="1"/>
  <c r="ZN3" i="1" a="1"/>
  <c r="ZN3" i="1"/>
  <c r="ZN2" i="1" a="1"/>
  <c r="ZN2" i="1"/>
  <c r="YN1" i="1"/>
  <c r="YN150" i="1" a="1"/>
  <c r="YN150" i="1"/>
  <c r="YN149" i="1" a="1"/>
  <c r="YN149" i="1"/>
  <c r="YN148" i="1" a="1"/>
  <c r="YN148" i="1"/>
  <c r="YN147" i="1" a="1"/>
  <c r="YN147" i="1"/>
  <c r="YN146" i="1" a="1"/>
  <c r="YN146" i="1"/>
  <c r="YN145" i="1" a="1"/>
  <c r="YN145" i="1"/>
  <c r="YN144" i="1" a="1"/>
  <c r="YN144" i="1"/>
  <c r="YN143" i="1" a="1"/>
  <c r="YN143" i="1"/>
  <c r="YN142" i="1" a="1"/>
  <c r="YN142" i="1"/>
  <c r="YN141" i="1" a="1"/>
  <c r="YN141" i="1"/>
  <c r="YN140" i="1" a="1"/>
  <c r="YN140" i="1"/>
  <c r="YN139" i="1" a="1"/>
  <c r="YN139" i="1"/>
  <c r="YN138" i="1" a="1"/>
  <c r="YN138" i="1"/>
  <c r="YN137" i="1" a="1"/>
  <c r="YN137" i="1"/>
  <c r="YN136" i="1" a="1"/>
  <c r="YN136" i="1"/>
  <c r="YN135" i="1" a="1"/>
  <c r="YN135" i="1"/>
  <c r="YN134" i="1" a="1"/>
  <c r="YN134" i="1"/>
  <c r="YN133" i="1" a="1"/>
  <c r="YN133" i="1"/>
  <c r="YN132" i="1" a="1"/>
  <c r="YN132" i="1"/>
  <c r="YN131" i="1" a="1"/>
  <c r="YN131" i="1"/>
  <c r="YN130" i="1" a="1"/>
  <c r="YN130" i="1"/>
  <c r="YN129" i="1" a="1"/>
  <c r="YN129" i="1"/>
  <c r="YN128" i="1" a="1"/>
  <c r="YN128" i="1"/>
  <c r="YN127" i="1" a="1"/>
  <c r="YN127" i="1"/>
  <c r="YN126" i="1" a="1"/>
  <c r="YN126" i="1"/>
  <c r="YN125" i="1" a="1"/>
  <c r="YN125" i="1"/>
  <c r="YN124" i="1" a="1"/>
  <c r="YN124" i="1"/>
  <c r="YN123" i="1" a="1"/>
  <c r="YN123" i="1"/>
  <c r="YN122" i="1" a="1"/>
  <c r="YN122" i="1"/>
  <c r="YN121" i="1" a="1"/>
  <c r="YN121" i="1"/>
  <c r="YN120" i="1" a="1"/>
  <c r="YN120" i="1"/>
  <c r="YN119" i="1" a="1"/>
  <c r="YN119" i="1"/>
  <c r="YN118" i="1" a="1"/>
  <c r="YN118" i="1"/>
  <c r="YN117" i="1" a="1"/>
  <c r="YN117" i="1"/>
  <c r="YN116" i="1" a="1"/>
  <c r="YN116" i="1"/>
  <c r="YN115" i="1" a="1"/>
  <c r="YN115" i="1"/>
  <c r="YN114" i="1" a="1"/>
  <c r="YN114" i="1"/>
  <c r="YN113" i="1" a="1"/>
  <c r="YN113" i="1"/>
  <c r="YN112" i="1" a="1"/>
  <c r="YN112" i="1"/>
  <c r="YN111" i="1" a="1"/>
  <c r="YN111" i="1"/>
  <c r="YN110" i="1" a="1"/>
  <c r="YN110" i="1"/>
  <c r="YN109" i="1" a="1"/>
  <c r="YN109" i="1"/>
  <c r="YN108" i="1" a="1"/>
  <c r="YN108" i="1"/>
  <c r="YN107" i="1" a="1"/>
  <c r="YN107" i="1"/>
  <c r="YN106" i="1" a="1"/>
  <c r="YN106" i="1"/>
  <c r="YN105" i="1" a="1"/>
  <c r="YN105" i="1"/>
  <c r="YN104" i="1" a="1"/>
  <c r="YN104" i="1"/>
  <c r="YN103" i="1" a="1"/>
  <c r="YN103" i="1"/>
  <c r="YN102" i="1" a="1"/>
  <c r="YN102" i="1"/>
  <c r="YN101" i="1" a="1"/>
  <c r="YN101" i="1"/>
  <c r="YN100" i="1" a="1"/>
  <c r="YN100" i="1"/>
  <c r="YN99" i="1" a="1"/>
  <c r="YN99" i="1"/>
  <c r="YN98" i="1" a="1"/>
  <c r="YN98" i="1"/>
  <c r="YN97" i="1" a="1"/>
  <c r="YN97" i="1"/>
  <c r="YN96" i="1" a="1"/>
  <c r="YN96" i="1"/>
  <c r="YN95" i="1" a="1"/>
  <c r="YN95" i="1"/>
  <c r="YN94" i="1" a="1"/>
  <c r="YN94" i="1"/>
  <c r="YN93" i="1" a="1"/>
  <c r="YN93" i="1"/>
  <c r="YN92" i="1" a="1"/>
  <c r="YN92" i="1"/>
  <c r="YN90" i="1" a="1"/>
  <c r="YN90" i="1"/>
  <c r="YN89" i="1" a="1"/>
  <c r="YN89" i="1"/>
  <c r="YN88" i="1" a="1"/>
  <c r="YN88" i="1"/>
  <c r="YN87" i="1" a="1"/>
  <c r="YN87" i="1"/>
  <c r="YN86" i="1" a="1"/>
  <c r="YN86" i="1"/>
  <c r="YN85" i="1" a="1"/>
  <c r="YN85" i="1"/>
  <c r="YN84" i="1" a="1"/>
  <c r="YN84" i="1"/>
  <c r="YN83" i="1" a="1"/>
  <c r="YN83" i="1"/>
  <c r="YN82" i="1" a="1"/>
  <c r="YN82" i="1"/>
  <c r="YN81" i="1" a="1"/>
  <c r="YN81" i="1"/>
  <c r="YN80" i="1" a="1"/>
  <c r="YN80" i="1"/>
  <c r="YN79" i="1" a="1"/>
  <c r="YN79" i="1"/>
  <c r="YN78" i="1" a="1"/>
  <c r="YN78" i="1"/>
  <c r="YN77" i="1" a="1"/>
  <c r="YN77" i="1"/>
  <c r="YN76" i="1" a="1"/>
  <c r="YN76" i="1"/>
  <c r="YN75" i="1" a="1"/>
  <c r="YN75" i="1"/>
  <c r="YN74" i="1" a="1"/>
  <c r="YN74" i="1"/>
  <c r="YN73" i="1" a="1"/>
  <c r="YN73" i="1"/>
  <c r="YN72" i="1" a="1"/>
  <c r="YN72" i="1"/>
  <c r="YN71" i="1" a="1"/>
  <c r="YN71" i="1"/>
  <c r="YN70" i="1" a="1"/>
  <c r="YN70" i="1"/>
  <c r="YN69" i="1" a="1"/>
  <c r="YN69" i="1"/>
  <c r="YN68" i="1" a="1"/>
  <c r="YN68" i="1"/>
  <c r="YN67" i="1" a="1"/>
  <c r="YN67" i="1"/>
  <c r="YN66" i="1" a="1"/>
  <c r="YN66" i="1"/>
  <c r="YN65" i="1" a="1"/>
  <c r="YN65" i="1"/>
  <c r="YN64" i="1" a="1"/>
  <c r="YN64" i="1"/>
  <c r="YN63" i="1" a="1"/>
  <c r="YN63" i="1"/>
  <c r="YN62" i="1" a="1"/>
  <c r="YN62" i="1"/>
  <c r="YN61" i="1" a="1"/>
  <c r="YN61" i="1"/>
  <c r="YN60" i="1" a="1"/>
  <c r="YN60" i="1"/>
  <c r="YN59" i="1" a="1"/>
  <c r="YN59" i="1"/>
  <c r="YN58" i="1" a="1"/>
  <c r="YN58" i="1"/>
  <c r="YN57" i="1" a="1"/>
  <c r="YN57" i="1"/>
  <c r="YN56" i="1" a="1"/>
  <c r="YN56" i="1"/>
  <c r="YN55" i="1" a="1"/>
  <c r="YN55" i="1"/>
  <c r="YN54" i="1" a="1"/>
  <c r="YN54" i="1"/>
  <c r="YN53" i="1" a="1"/>
  <c r="YN53" i="1"/>
  <c r="YN52" i="1" a="1"/>
  <c r="YN52" i="1"/>
  <c r="YN51" i="1" a="1"/>
  <c r="YN51" i="1"/>
  <c r="YN50" i="1" a="1"/>
  <c r="YN50" i="1"/>
  <c r="YN49" i="1" a="1"/>
  <c r="YN49" i="1"/>
  <c r="YN48" i="1" a="1"/>
  <c r="YN48" i="1"/>
  <c r="YN47" i="1" a="1"/>
  <c r="YN47" i="1"/>
  <c r="YN46" i="1" a="1"/>
  <c r="YN46" i="1"/>
  <c r="YN45" i="1" a="1"/>
  <c r="YN45" i="1"/>
  <c r="YN44" i="1" a="1"/>
  <c r="YN44" i="1"/>
  <c r="YN43" i="1" a="1"/>
  <c r="YN43" i="1"/>
  <c r="YN42" i="1" a="1"/>
  <c r="YN42" i="1"/>
  <c r="YN41" i="1" a="1"/>
  <c r="YN41" i="1"/>
  <c r="YN40" i="1" a="1"/>
  <c r="YN40" i="1"/>
  <c r="YN39" i="1" a="1"/>
  <c r="YN39" i="1"/>
  <c r="YN38" i="1" a="1"/>
  <c r="YN38" i="1"/>
  <c r="YN37" i="1" a="1"/>
  <c r="YN37" i="1"/>
  <c r="YN36" i="1" a="1"/>
  <c r="YN36" i="1"/>
  <c r="YN35" i="1" a="1"/>
  <c r="YN35" i="1"/>
  <c r="YN34" i="1" a="1"/>
  <c r="YN34" i="1"/>
  <c r="YN33" i="1" a="1"/>
  <c r="YN33" i="1"/>
  <c r="YN32" i="1" a="1"/>
  <c r="YN32" i="1"/>
  <c r="YN31" i="1" a="1"/>
  <c r="YN31" i="1"/>
  <c r="YN30" i="1" a="1"/>
  <c r="YN30" i="1"/>
  <c r="YN29" i="1" a="1"/>
  <c r="YN29" i="1"/>
  <c r="YN28" i="1" a="1"/>
  <c r="YN28" i="1"/>
  <c r="YN27" i="1" a="1"/>
  <c r="YN27" i="1"/>
  <c r="YN26" i="1" a="1"/>
  <c r="YN26" i="1"/>
  <c r="YN25" i="1" a="1"/>
  <c r="YN25" i="1"/>
  <c r="YN24" i="1" a="1"/>
  <c r="YN24" i="1"/>
  <c r="YN23" i="1" a="1"/>
  <c r="YN23" i="1"/>
  <c r="YN22" i="1" a="1"/>
  <c r="YN22" i="1"/>
  <c r="YN21" i="1" a="1"/>
  <c r="YN21" i="1"/>
  <c r="YN20" i="1" a="1"/>
  <c r="YN20" i="1"/>
  <c r="YN19" i="1" a="1"/>
  <c r="YN19" i="1"/>
  <c r="YN18" i="1" a="1"/>
  <c r="YN18" i="1"/>
  <c r="YN17" i="1" a="1"/>
  <c r="YN17" i="1"/>
  <c r="YN16" i="1" a="1"/>
  <c r="YN16" i="1"/>
  <c r="YN15" i="1" a="1"/>
  <c r="YN15" i="1"/>
  <c r="YN14" i="1" a="1"/>
  <c r="YN14" i="1"/>
  <c r="YN13" i="1" a="1"/>
  <c r="YN13" i="1"/>
  <c r="YN12" i="1" a="1"/>
  <c r="YN12" i="1"/>
  <c r="YN11" i="1" a="1"/>
  <c r="YN11" i="1"/>
  <c r="YN10" i="1" a="1"/>
  <c r="YN10" i="1"/>
  <c r="YN9" i="1" a="1"/>
  <c r="YN9" i="1"/>
  <c r="YN8" i="1" a="1"/>
  <c r="YN8" i="1"/>
  <c r="YN7" i="1" a="1"/>
  <c r="YN7" i="1"/>
  <c r="YN6" i="1" a="1"/>
  <c r="YN6" i="1"/>
  <c r="YN5" i="1" a="1"/>
  <c r="YN5" i="1"/>
  <c r="YN4" i="1" a="1"/>
  <c r="YN4" i="1"/>
  <c r="YN3" i="1" a="1"/>
  <c r="YN3" i="1"/>
  <c r="YN2" i="1" a="1"/>
  <c r="YN2" i="1"/>
  <c r="XN1" i="1"/>
  <c r="XN150" i="1" a="1"/>
  <c r="XN150" i="1"/>
  <c r="XN149" i="1" a="1"/>
  <c r="XN149" i="1"/>
  <c r="XN148" i="1" a="1"/>
  <c r="XN148" i="1"/>
  <c r="XN147" i="1" a="1"/>
  <c r="XN147" i="1"/>
  <c r="XN146" i="1" a="1"/>
  <c r="XN146" i="1"/>
  <c r="XN145" i="1" a="1"/>
  <c r="XN145" i="1"/>
  <c r="XN144" i="1" a="1"/>
  <c r="XN144" i="1"/>
  <c r="XN143" i="1" a="1"/>
  <c r="XN143" i="1"/>
  <c r="XN142" i="1" a="1"/>
  <c r="XN142" i="1"/>
  <c r="XN141" i="1" a="1"/>
  <c r="XN141" i="1"/>
  <c r="XN140" i="1" a="1"/>
  <c r="XN140" i="1"/>
  <c r="XN139" i="1" a="1"/>
  <c r="XN139" i="1"/>
  <c r="XN138" i="1" a="1"/>
  <c r="XN138" i="1"/>
  <c r="XN137" i="1" a="1"/>
  <c r="XN137" i="1"/>
  <c r="XN136" i="1" a="1"/>
  <c r="XN136" i="1"/>
  <c r="XN135" i="1" a="1"/>
  <c r="XN135" i="1"/>
  <c r="XN134" i="1" a="1"/>
  <c r="XN134" i="1"/>
  <c r="XN133" i="1" a="1"/>
  <c r="XN133" i="1"/>
  <c r="XN132" i="1" a="1"/>
  <c r="XN132" i="1"/>
  <c r="XN131" i="1" a="1"/>
  <c r="XN131" i="1"/>
  <c r="XN130" i="1" a="1"/>
  <c r="XN130" i="1"/>
  <c r="XN129" i="1" a="1"/>
  <c r="XN129" i="1"/>
  <c r="XN128" i="1" a="1"/>
  <c r="XN128" i="1"/>
  <c r="XN127" i="1" a="1"/>
  <c r="XN127" i="1"/>
  <c r="XN126" i="1" a="1"/>
  <c r="XN126" i="1"/>
  <c r="XN125" i="1" a="1"/>
  <c r="XN125" i="1"/>
  <c r="XN124" i="1" a="1"/>
  <c r="XN124" i="1"/>
  <c r="XN123" i="1" a="1"/>
  <c r="XN123" i="1"/>
  <c r="XN122" i="1" a="1"/>
  <c r="XN122" i="1"/>
  <c r="XN121" i="1" a="1"/>
  <c r="XN121" i="1"/>
  <c r="XN120" i="1" a="1"/>
  <c r="XN120" i="1"/>
  <c r="XN119" i="1" a="1"/>
  <c r="XN119" i="1"/>
  <c r="XN118" i="1" a="1"/>
  <c r="XN118" i="1"/>
  <c r="XN117" i="1" a="1"/>
  <c r="XN117" i="1"/>
  <c r="XN116" i="1" a="1"/>
  <c r="XN116" i="1"/>
  <c r="XN115" i="1" a="1"/>
  <c r="XN115" i="1"/>
  <c r="XN114" i="1" a="1"/>
  <c r="XN114" i="1"/>
  <c r="XN113" i="1" a="1"/>
  <c r="XN113" i="1"/>
  <c r="XN112" i="1" a="1"/>
  <c r="XN112" i="1"/>
  <c r="XN111" i="1" a="1"/>
  <c r="XN111" i="1"/>
  <c r="XN110" i="1" a="1"/>
  <c r="XN110" i="1"/>
  <c r="XN109" i="1" a="1"/>
  <c r="XN109" i="1"/>
  <c r="XN108" i="1" a="1"/>
  <c r="XN108" i="1"/>
  <c r="XN107" i="1" a="1"/>
  <c r="XN107" i="1"/>
  <c r="XN106" i="1" a="1"/>
  <c r="XN106" i="1"/>
  <c r="XN105" i="1" a="1"/>
  <c r="XN105" i="1"/>
  <c r="XN104" i="1" a="1"/>
  <c r="XN104" i="1"/>
  <c r="XN103" i="1" a="1"/>
  <c r="XN103" i="1"/>
  <c r="XN102" i="1" a="1"/>
  <c r="XN102" i="1"/>
  <c r="XN101" i="1" a="1"/>
  <c r="XN101" i="1"/>
  <c r="XN100" i="1" a="1"/>
  <c r="XN100" i="1"/>
  <c r="XN99" i="1" a="1"/>
  <c r="XN99" i="1"/>
  <c r="XL98" i="1"/>
  <c r="XN98" i="1" a="1"/>
  <c r="XN98" i="1"/>
  <c r="XL97" i="1"/>
  <c r="XN97" i="1" a="1"/>
  <c r="XN97" i="1"/>
  <c r="XN96" i="1" a="1"/>
  <c r="XN96" i="1"/>
  <c r="XL95" i="1"/>
  <c r="XN95" i="1" a="1"/>
  <c r="XN95" i="1"/>
  <c r="XL94" i="1"/>
  <c r="XN94" i="1" a="1"/>
  <c r="XN94" i="1"/>
  <c r="XN93" i="1" a="1"/>
  <c r="XN93" i="1"/>
  <c r="XL92" i="1"/>
  <c r="XN92" i="1" a="1"/>
  <c r="XN92" i="1"/>
  <c r="XL91" i="1"/>
  <c r="XN90" i="1" a="1"/>
  <c r="XN90" i="1"/>
  <c r="XL89" i="1"/>
  <c r="XN89" i="1" a="1"/>
  <c r="XN89" i="1"/>
  <c r="XL88" i="1"/>
  <c r="XN88" i="1" a="1"/>
  <c r="XN88" i="1"/>
  <c r="XN87" i="1" a="1"/>
  <c r="XN87" i="1"/>
  <c r="XL86" i="1"/>
  <c r="XN86" i="1" a="1"/>
  <c r="XN86" i="1"/>
  <c r="XL85" i="1"/>
  <c r="XN85" i="1" a="1"/>
  <c r="XN85" i="1"/>
  <c r="XN84" i="1" a="1"/>
  <c r="XN84" i="1"/>
  <c r="XL83" i="1"/>
  <c r="XN83" i="1" a="1"/>
  <c r="XN83" i="1"/>
  <c r="XL82" i="1"/>
  <c r="XN82" i="1" a="1"/>
  <c r="XN82" i="1"/>
  <c r="XN81" i="1" a="1"/>
  <c r="XN81" i="1"/>
  <c r="XL80" i="1"/>
  <c r="XN80" i="1" a="1"/>
  <c r="XN80" i="1"/>
  <c r="XL79" i="1"/>
  <c r="XN79" i="1" a="1"/>
  <c r="XN79" i="1"/>
  <c r="XL78" i="1"/>
  <c r="XN78" i="1" a="1"/>
  <c r="XN78" i="1"/>
  <c r="XN77" i="1" a="1"/>
  <c r="XN77" i="1"/>
  <c r="XN76" i="1" a="1"/>
  <c r="XN76" i="1"/>
  <c r="XL75" i="1"/>
  <c r="XN75" i="1" a="1"/>
  <c r="XN75" i="1"/>
  <c r="XN74" i="1" a="1"/>
  <c r="XN74" i="1"/>
  <c r="XL73" i="1"/>
  <c r="XN73" i="1" a="1"/>
  <c r="XN73" i="1"/>
  <c r="XL72" i="1"/>
  <c r="XN72" i="1" a="1"/>
  <c r="XN72" i="1"/>
  <c r="XL71" i="1"/>
  <c r="XN71" i="1" a="1"/>
  <c r="XN71" i="1"/>
  <c r="XN70" i="1" a="1"/>
  <c r="XN70" i="1"/>
  <c r="XL69" i="1"/>
  <c r="XN69" i="1" a="1"/>
  <c r="XN69" i="1"/>
  <c r="XL68" i="1"/>
  <c r="XN68" i="1" a="1"/>
  <c r="XN68" i="1"/>
  <c r="XN67" i="1" a="1"/>
  <c r="XN67" i="1"/>
  <c r="XL66" i="1"/>
  <c r="XN66" i="1" a="1"/>
  <c r="XN66" i="1"/>
  <c r="XL65" i="1"/>
  <c r="XN65" i="1" a="1"/>
  <c r="XN65" i="1"/>
  <c r="XN64" i="1" a="1"/>
  <c r="XN64" i="1"/>
  <c r="XN63" i="1" a="1"/>
  <c r="XN63" i="1"/>
  <c r="XL62" i="1"/>
  <c r="XN62" i="1" a="1"/>
  <c r="XN62" i="1"/>
  <c r="XN61" i="1" a="1"/>
  <c r="XN61" i="1"/>
  <c r="XL60" i="1"/>
  <c r="XN60" i="1" a="1"/>
  <c r="XN60" i="1"/>
  <c r="XL59" i="1"/>
  <c r="XN59" i="1" a="1"/>
  <c r="XN59" i="1"/>
  <c r="XL58" i="1"/>
  <c r="XN58" i="1" a="1"/>
  <c r="XN58" i="1"/>
  <c r="XL57" i="1"/>
  <c r="XN57" i="1" a="1"/>
  <c r="XN57" i="1"/>
  <c r="XN56" i="1" a="1"/>
  <c r="XN56" i="1"/>
  <c r="XL55" i="1"/>
  <c r="XN55" i="1" a="1"/>
  <c r="XN55" i="1"/>
  <c r="XN54" i="1" a="1"/>
  <c r="XN54" i="1"/>
  <c r="XN53" i="1" a="1"/>
  <c r="XN53" i="1"/>
  <c r="XL52" i="1"/>
  <c r="XN52" i="1" a="1"/>
  <c r="XN52" i="1"/>
  <c r="XL51" i="1"/>
  <c r="XN51" i="1" a="1"/>
  <c r="XN51" i="1"/>
  <c r="XN50" i="1" a="1"/>
  <c r="XN50" i="1"/>
  <c r="XN49" i="1" a="1"/>
  <c r="XN49" i="1"/>
  <c r="XL48" i="1"/>
  <c r="XN48" i="1" a="1"/>
  <c r="XN48" i="1"/>
  <c r="XL47" i="1"/>
  <c r="XN47" i="1" a="1"/>
  <c r="XN47" i="1"/>
  <c r="XN46" i="1" a="1"/>
  <c r="XN46" i="1"/>
  <c r="XN45" i="1" a="1"/>
  <c r="XN45" i="1"/>
  <c r="XL44" i="1"/>
  <c r="XN44" i="1" a="1"/>
  <c r="XN44" i="1"/>
  <c r="XN43" i="1" a="1"/>
  <c r="XN43" i="1"/>
  <c r="XL42" i="1"/>
  <c r="XN42" i="1" a="1"/>
  <c r="XN42" i="1"/>
  <c r="XL41" i="1"/>
  <c r="XN41" i="1" a="1"/>
  <c r="XN41" i="1"/>
  <c r="XN40" i="1" a="1"/>
  <c r="XN40" i="1"/>
  <c r="XL39" i="1"/>
  <c r="XN39" i="1" a="1"/>
  <c r="XN39" i="1"/>
  <c r="XN38" i="1" a="1"/>
  <c r="XN38" i="1"/>
  <c r="XN37" i="1" a="1"/>
  <c r="XN37" i="1"/>
  <c r="XN36" i="1" a="1"/>
  <c r="XN36" i="1"/>
  <c r="XL35" i="1"/>
  <c r="XN35" i="1" a="1"/>
  <c r="XN35" i="1"/>
  <c r="XN34" i="1" a="1"/>
  <c r="XN34" i="1"/>
  <c r="XN33" i="1" a="1"/>
  <c r="XN33" i="1"/>
  <c r="XL32" i="1"/>
  <c r="XN32" i="1" a="1"/>
  <c r="XN32" i="1"/>
  <c r="XL31" i="1"/>
  <c r="XN31" i="1" a="1"/>
  <c r="XN31" i="1"/>
  <c r="XN30" i="1" a="1"/>
  <c r="XN30" i="1"/>
  <c r="XL29" i="1"/>
  <c r="XN29" i="1" a="1"/>
  <c r="XN29" i="1"/>
  <c r="XL28" i="1"/>
  <c r="XN28" i="1" a="1"/>
  <c r="XN28" i="1"/>
  <c r="XN27" i="1" a="1"/>
  <c r="XN27" i="1"/>
  <c r="XL26" i="1"/>
  <c r="XN26" i="1" a="1"/>
  <c r="XN26" i="1"/>
  <c r="XL25" i="1"/>
  <c r="XN25" i="1" a="1"/>
  <c r="XN25" i="1"/>
  <c r="XN24" i="1" a="1"/>
  <c r="XN24" i="1"/>
  <c r="XL23" i="1"/>
  <c r="XN23" i="1" a="1"/>
  <c r="XN23" i="1"/>
  <c r="XL22" i="1"/>
  <c r="XN22" i="1" a="1"/>
  <c r="XN22" i="1"/>
  <c r="XN21" i="1" a="1"/>
  <c r="XN21" i="1"/>
  <c r="XL20" i="1"/>
  <c r="XN20" i="1" a="1"/>
  <c r="XN20" i="1"/>
  <c r="XL19" i="1"/>
  <c r="XN19" i="1" a="1"/>
  <c r="XN19" i="1"/>
  <c r="XL18" i="1"/>
  <c r="XN18" i="1" a="1"/>
  <c r="XN18" i="1"/>
  <c r="XN17" i="1" a="1"/>
  <c r="XN17" i="1"/>
  <c r="XN16" i="1" a="1"/>
  <c r="XN16" i="1"/>
  <c r="XN15" i="1" a="1"/>
  <c r="XN15" i="1"/>
  <c r="XN14" i="1" a="1"/>
  <c r="XN14" i="1"/>
  <c r="XN13" i="1" a="1"/>
  <c r="XN13" i="1"/>
  <c r="XL12" i="1"/>
  <c r="XN12" i="1" a="1"/>
  <c r="XN12" i="1"/>
  <c r="XL11" i="1"/>
  <c r="XN11" i="1" a="1"/>
  <c r="XN11" i="1"/>
  <c r="XL10" i="1"/>
  <c r="XN10" i="1" a="1"/>
  <c r="XN10" i="1"/>
  <c r="XL9" i="1"/>
  <c r="XN9" i="1" a="1"/>
  <c r="XN9" i="1"/>
  <c r="XL8" i="1"/>
  <c r="XN8" i="1" a="1"/>
  <c r="XN8" i="1"/>
  <c r="XL7" i="1"/>
  <c r="XN7" i="1" a="1"/>
  <c r="XN7" i="1"/>
  <c r="XL6" i="1"/>
  <c r="XN6" i="1" a="1"/>
  <c r="XN6" i="1"/>
  <c r="XL5" i="1"/>
  <c r="XN5" i="1" a="1"/>
  <c r="XN5" i="1"/>
  <c r="XL4" i="1"/>
  <c r="XN4" i="1" a="1"/>
  <c r="XN4" i="1"/>
  <c r="XL3" i="1"/>
  <c r="XN3" i="1" a="1"/>
  <c r="XN3" i="1"/>
  <c r="XN2" i="1" a="1"/>
  <c r="XN2" i="1"/>
  <c r="WN1" i="1"/>
  <c r="WN150" i="1" a="1"/>
  <c r="WN150" i="1"/>
  <c r="WN149" i="1" a="1"/>
  <c r="WN149" i="1"/>
  <c r="WN148" i="1" a="1"/>
  <c r="WN148" i="1"/>
  <c r="WN147" i="1" a="1"/>
  <c r="WN147" i="1"/>
  <c r="WN146" i="1" a="1"/>
  <c r="WN146" i="1"/>
  <c r="WN145" i="1" a="1"/>
  <c r="WN145" i="1"/>
  <c r="WN144" i="1" a="1"/>
  <c r="WN144" i="1"/>
  <c r="WN143" i="1" a="1"/>
  <c r="WN143" i="1"/>
  <c r="WN142" i="1" a="1"/>
  <c r="WN142" i="1"/>
  <c r="WN141" i="1" a="1"/>
  <c r="WN141" i="1"/>
  <c r="WN140" i="1" a="1"/>
  <c r="WN140" i="1"/>
  <c r="WN139" i="1" a="1"/>
  <c r="WN139" i="1"/>
  <c r="WN138" i="1" a="1"/>
  <c r="WN138" i="1"/>
  <c r="WN137" i="1" a="1"/>
  <c r="WN137" i="1"/>
  <c r="WN136" i="1" a="1"/>
  <c r="WN136" i="1"/>
  <c r="WN135" i="1" a="1"/>
  <c r="WN135" i="1"/>
  <c r="WN134" i="1" a="1"/>
  <c r="WN134" i="1"/>
  <c r="WN133" i="1" a="1"/>
  <c r="WN133" i="1"/>
  <c r="WN132" i="1" a="1"/>
  <c r="WN132" i="1"/>
  <c r="WN131" i="1" a="1"/>
  <c r="WN131" i="1"/>
  <c r="WN130" i="1" a="1"/>
  <c r="WN130" i="1"/>
  <c r="WN129" i="1" a="1"/>
  <c r="WN129" i="1"/>
  <c r="WN128" i="1" a="1"/>
  <c r="WN128" i="1"/>
  <c r="WN127" i="1" a="1"/>
  <c r="WN127" i="1"/>
  <c r="WN126" i="1" a="1"/>
  <c r="WN126" i="1"/>
  <c r="WN125" i="1" a="1"/>
  <c r="WN125" i="1"/>
  <c r="WN124" i="1" a="1"/>
  <c r="WN124" i="1"/>
  <c r="WN123" i="1" a="1"/>
  <c r="WN123" i="1"/>
  <c r="WN122" i="1" a="1"/>
  <c r="WN122" i="1"/>
  <c r="WN121" i="1" a="1"/>
  <c r="WN121" i="1"/>
  <c r="WN120" i="1" a="1"/>
  <c r="WN120" i="1"/>
  <c r="WN119" i="1" a="1"/>
  <c r="WN119" i="1"/>
  <c r="WN118" i="1" a="1"/>
  <c r="WN118" i="1"/>
  <c r="WN117" i="1" a="1"/>
  <c r="WN117" i="1"/>
  <c r="WN116" i="1" a="1"/>
  <c r="WN116" i="1"/>
  <c r="WN115" i="1" a="1"/>
  <c r="WN115" i="1"/>
  <c r="WN114" i="1" a="1"/>
  <c r="WN114" i="1"/>
  <c r="WN113" i="1" a="1"/>
  <c r="WN113" i="1"/>
  <c r="WN112" i="1" a="1"/>
  <c r="WN112" i="1"/>
  <c r="WN111" i="1" a="1"/>
  <c r="WN111" i="1"/>
  <c r="WN110" i="1" a="1"/>
  <c r="WN110" i="1"/>
  <c r="WN109" i="1" a="1"/>
  <c r="WN109" i="1"/>
  <c r="WN108" i="1" a="1"/>
  <c r="WN108" i="1"/>
  <c r="WN107" i="1" a="1"/>
  <c r="WN107" i="1"/>
  <c r="WN106" i="1" a="1"/>
  <c r="WN106" i="1"/>
  <c r="WN105" i="1" a="1"/>
  <c r="WN105" i="1"/>
  <c r="WN104" i="1" a="1"/>
  <c r="WN104" i="1"/>
  <c r="WN103" i="1" a="1"/>
  <c r="WN103" i="1"/>
  <c r="WN102" i="1" a="1"/>
  <c r="WN102" i="1"/>
  <c r="WN101" i="1" a="1"/>
  <c r="WN101" i="1"/>
  <c r="WN100" i="1" a="1"/>
  <c r="WN100" i="1"/>
  <c r="WN99" i="1" a="1"/>
  <c r="WN99" i="1"/>
  <c r="WN98" i="1" a="1"/>
  <c r="WN98" i="1"/>
  <c r="WN97" i="1" a="1"/>
  <c r="WN97" i="1"/>
  <c r="WN96" i="1" a="1"/>
  <c r="WN96" i="1"/>
  <c r="WN95" i="1" a="1"/>
  <c r="WN95" i="1"/>
  <c r="WN94" i="1" a="1"/>
  <c r="WN94" i="1"/>
  <c r="WN93" i="1" a="1"/>
  <c r="WN93" i="1"/>
  <c r="WN92" i="1" a="1"/>
  <c r="WN92" i="1"/>
  <c r="WN90" i="1" a="1"/>
  <c r="WN90" i="1"/>
  <c r="WN89" i="1" a="1"/>
  <c r="WN89" i="1"/>
  <c r="WN88" i="1" a="1"/>
  <c r="WN88" i="1"/>
  <c r="WN87" i="1" a="1"/>
  <c r="WN87" i="1"/>
  <c r="WN86" i="1" a="1"/>
  <c r="WN86" i="1"/>
  <c r="WN85" i="1" a="1"/>
  <c r="WN85" i="1"/>
  <c r="WN84" i="1" a="1"/>
  <c r="WN84" i="1"/>
  <c r="WN83" i="1" a="1"/>
  <c r="WN83" i="1"/>
  <c r="WN82" i="1" a="1"/>
  <c r="WN82" i="1"/>
  <c r="WN81" i="1" a="1"/>
  <c r="WN81" i="1"/>
  <c r="WN80" i="1" a="1"/>
  <c r="WN80" i="1"/>
  <c r="WN79" i="1" a="1"/>
  <c r="WN79" i="1"/>
  <c r="WN78" i="1" a="1"/>
  <c r="WN78" i="1"/>
  <c r="WN77" i="1" a="1"/>
  <c r="WN77" i="1"/>
  <c r="WN76" i="1" a="1"/>
  <c r="WN76" i="1"/>
  <c r="WN75" i="1" a="1"/>
  <c r="WN75" i="1"/>
  <c r="WN74" i="1" a="1"/>
  <c r="WN74" i="1"/>
  <c r="WN73" i="1" a="1"/>
  <c r="WN73" i="1"/>
  <c r="WN72" i="1" a="1"/>
  <c r="WN72" i="1"/>
  <c r="WN71" i="1" a="1"/>
  <c r="WN71" i="1"/>
  <c r="WN70" i="1" a="1"/>
  <c r="WN70" i="1"/>
  <c r="WN69" i="1" a="1"/>
  <c r="WN69" i="1"/>
  <c r="WN68" i="1" a="1"/>
  <c r="WN68" i="1"/>
  <c r="WN67" i="1" a="1"/>
  <c r="WN67" i="1"/>
  <c r="WN66" i="1" a="1"/>
  <c r="WN66" i="1"/>
  <c r="WN65" i="1" a="1"/>
  <c r="WN65" i="1"/>
  <c r="WN64" i="1" a="1"/>
  <c r="WN64" i="1"/>
  <c r="WN63" i="1" a="1"/>
  <c r="WN63" i="1"/>
  <c r="WN62" i="1" a="1"/>
  <c r="WN62" i="1"/>
  <c r="WN61" i="1" a="1"/>
  <c r="WN61" i="1"/>
  <c r="WN60" i="1" a="1"/>
  <c r="WN60" i="1"/>
  <c r="WN59" i="1" a="1"/>
  <c r="WN59" i="1"/>
  <c r="WN58" i="1" a="1"/>
  <c r="WN58" i="1"/>
  <c r="WN57" i="1" a="1"/>
  <c r="WN57" i="1"/>
  <c r="WN56" i="1" a="1"/>
  <c r="WN56" i="1"/>
  <c r="WN55" i="1" a="1"/>
  <c r="WN55" i="1"/>
  <c r="WN54" i="1" a="1"/>
  <c r="WN54" i="1"/>
  <c r="WN53" i="1" a="1"/>
  <c r="WN53" i="1"/>
  <c r="WN52" i="1" a="1"/>
  <c r="WN52" i="1"/>
  <c r="WN51" i="1" a="1"/>
  <c r="WN51" i="1"/>
  <c r="WN50" i="1" a="1"/>
  <c r="WN50" i="1"/>
  <c r="WN49" i="1" a="1"/>
  <c r="WN49" i="1"/>
  <c r="WN48" i="1" a="1"/>
  <c r="WN48" i="1"/>
  <c r="WL47" i="1"/>
  <c r="WN47" i="1" a="1"/>
  <c r="WN47" i="1"/>
  <c r="WL46" i="1"/>
  <c r="WN46" i="1" a="1"/>
  <c r="WN46" i="1"/>
  <c r="WN45" i="1" a="1"/>
  <c r="WN45" i="1"/>
  <c r="WN44" i="1" a="1"/>
  <c r="WN44" i="1"/>
  <c r="WN43" i="1" a="1"/>
  <c r="WN43" i="1"/>
  <c r="WN42" i="1" a="1"/>
  <c r="WN42" i="1"/>
  <c r="WL41" i="1"/>
  <c r="WN41" i="1" a="1"/>
  <c r="WN41" i="1"/>
  <c r="WL40" i="1"/>
  <c r="WN40" i="1" a="1"/>
  <c r="WN40" i="1"/>
  <c r="WN39" i="1" a="1"/>
  <c r="WN39" i="1"/>
  <c r="WN38" i="1" a="1"/>
  <c r="WN38" i="1"/>
  <c r="WL37" i="1"/>
  <c r="WN37" i="1" a="1"/>
  <c r="WN37" i="1"/>
  <c r="WL36" i="1"/>
  <c r="WN36" i="1" a="1"/>
  <c r="WN36" i="1"/>
  <c r="WN35" i="1" a="1"/>
  <c r="WN35" i="1"/>
  <c r="WL34" i="1"/>
  <c r="WN34" i="1" a="1"/>
  <c r="WN34" i="1"/>
  <c r="WL33" i="1"/>
  <c r="WN33" i="1" a="1"/>
  <c r="WN33" i="1"/>
  <c r="WL32" i="1"/>
  <c r="WN32" i="1" a="1"/>
  <c r="WN32" i="1"/>
  <c r="WN31" i="1" a="1"/>
  <c r="WN31" i="1"/>
  <c r="WL30" i="1"/>
  <c r="WN30" i="1" a="1"/>
  <c r="WN30" i="1"/>
  <c r="WN29" i="1" a="1"/>
  <c r="WN29" i="1"/>
  <c r="WN28" i="1" a="1"/>
  <c r="WN28" i="1"/>
  <c r="WL27" i="1"/>
  <c r="WN27" i="1" a="1"/>
  <c r="WN27" i="1"/>
  <c r="WN26" i="1" a="1"/>
  <c r="WN26" i="1"/>
  <c r="WL25" i="1"/>
  <c r="WN25" i="1" a="1"/>
  <c r="WN25" i="1"/>
  <c r="WL24" i="1"/>
  <c r="WN24" i="1" a="1"/>
  <c r="WN24" i="1"/>
  <c r="WN23" i="1" a="1"/>
  <c r="WN23" i="1"/>
  <c r="WL22" i="1"/>
  <c r="WN22" i="1" a="1"/>
  <c r="WN22" i="1"/>
  <c r="WL21" i="1"/>
  <c r="WN21" i="1" a="1"/>
  <c r="WN21" i="1"/>
  <c r="WN20" i="1" a="1"/>
  <c r="WN20" i="1"/>
  <c r="WL19" i="1"/>
  <c r="WN19" i="1" a="1"/>
  <c r="WN19" i="1"/>
  <c r="WL18" i="1"/>
  <c r="WN18" i="1" a="1"/>
  <c r="WN18" i="1"/>
  <c r="WN17" i="1" a="1"/>
  <c r="WN17" i="1"/>
  <c r="WL16" i="1"/>
  <c r="WN16" i="1" a="1"/>
  <c r="WN16" i="1"/>
  <c r="WL15" i="1"/>
  <c r="WN15" i="1" a="1"/>
  <c r="WN15" i="1"/>
  <c r="WN14" i="1" a="1"/>
  <c r="WN14" i="1"/>
  <c r="WL13" i="1"/>
  <c r="WN13" i="1" a="1"/>
  <c r="WN13" i="1"/>
  <c r="WL12" i="1"/>
  <c r="WN12" i="1" a="1"/>
  <c r="WN12" i="1"/>
  <c r="WN11" i="1" a="1"/>
  <c r="WN11" i="1"/>
  <c r="WN10" i="1" a="1"/>
  <c r="WN10" i="1"/>
  <c r="WL9" i="1"/>
  <c r="WN9" i="1" a="1"/>
  <c r="WN9" i="1"/>
  <c r="WN8" i="1" a="1"/>
  <c r="WN8" i="1"/>
  <c r="WL7" i="1"/>
  <c r="WN7" i="1" a="1"/>
  <c r="WN7" i="1"/>
  <c r="WL6" i="1"/>
  <c r="WN6" i="1" a="1"/>
  <c r="WN6" i="1"/>
  <c r="WN5" i="1" a="1"/>
  <c r="WN5" i="1"/>
  <c r="WL4" i="1"/>
  <c r="WN4" i="1" a="1"/>
  <c r="WN4" i="1"/>
  <c r="WL3" i="1"/>
  <c r="WN3" i="1" a="1"/>
  <c r="WN3" i="1"/>
  <c r="WN2" i="1" a="1"/>
  <c r="WN2" i="1"/>
  <c r="VN1" i="1"/>
  <c r="VN150" i="1" a="1"/>
  <c r="VN150" i="1"/>
  <c r="VN149" i="1" a="1"/>
  <c r="VN149" i="1"/>
  <c r="VN148" i="1" a="1"/>
  <c r="VN148" i="1"/>
  <c r="VN147" i="1" a="1"/>
  <c r="VN147" i="1"/>
  <c r="VN146" i="1" a="1"/>
  <c r="VN146" i="1"/>
  <c r="VN145" i="1" a="1"/>
  <c r="VN145" i="1"/>
  <c r="VN144" i="1" a="1"/>
  <c r="VN144" i="1"/>
  <c r="VN143" i="1" a="1"/>
  <c r="VN143" i="1"/>
  <c r="VN142" i="1" a="1"/>
  <c r="VN142" i="1"/>
  <c r="VN141" i="1" a="1"/>
  <c r="VN141" i="1"/>
  <c r="VN140" i="1" a="1"/>
  <c r="VN140" i="1"/>
  <c r="VN139" i="1" a="1"/>
  <c r="VN139" i="1"/>
  <c r="VN138" i="1" a="1"/>
  <c r="VN138" i="1"/>
  <c r="VN137" i="1" a="1"/>
  <c r="VN137" i="1"/>
  <c r="VN136" i="1" a="1"/>
  <c r="VN136" i="1"/>
  <c r="VN135" i="1" a="1"/>
  <c r="VN135" i="1"/>
  <c r="VN134" i="1" a="1"/>
  <c r="VN134" i="1"/>
  <c r="VN133" i="1" a="1"/>
  <c r="VN133" i="1"/>
  <c r="VN132" i="1" a="1"/>
  <c r="VN132" i="1"/>
  <c r="VN131" i="1" a="1"/>
  <c r="VN131" i="1"/>
  <c r="VN130" i="1" a="1"/>
  <c r="VN130" i="1"/>
  <c r="VN129" i="1" a="1"/>
  <c r="VN129" i="1"/>
  <c r="VN128" i="1" a="1"/>
  <c r="VN128" i="1"/>
  <c r="VN127" i="1" a="1"/>
  <c r="VN127" i="1"/>
  <c r="VN126" i="1" a="1"/>
  <c r="VN126" i="1"/>
  <c r="VN125" i="1" a="1"/>
  <c r="VN125" i="1"/>
  <c r="VN124" i="1" a="1"/>
  <c r="VN124" i="1"/>
  <c r="VN123" i="1" a="1"/>
  <c r="VN123" i="1"/>
  <c r="VN122" i="1" a="1"/>
  <c r="VN122" i="1"/>
  <c r="VN121" i="1" a="1"/>
  <c r="VN121" i="1"/>
  <c r="VN120" i="1" a="1"/>
  <c r="VN120" i="1"/>
  <c r="VN119" i="1" a="1"/>
  <c r="VN119" i="1"/>
  <c r="VN118" i="1" a="1"/>
  <c r="VN118" i="1"/>
  <c r="VN117" i="1" a="1"/>
  <c r="VN117" i="1"/>
  <c r="VN116" i="1" a="1"/>
  <c r="VN116" i="1"/>
  <c r="VN115" i="1" a="1"/>
  <c r="VN115" i="1"/>
  <c r="VN114" i="1" a="1"/>
  <c r="VN114" i="1"/>
  <c r="VN113" i="1" a="1"/>
  <c r="VN113" i="1"/>
  <c r="VN112" i="1" a="1"/>
  <c r="VN112" i="1"/>
  <c r="VN111" i="1" a="1"/>
  <c r="VN111" i="1"/>
  <c r="VN110" i="1" a="1"/>
  <c r="VN110" i="1"/>
  <c r="VN109" i="1" a="1"/>
  <c r="VN109" i="1"/>
  <c r="VN108" i="1" a="1"/>
  <c r="VN108" i="1"/>
  <c r="VN107" i="1" a="1"/>
  <c r="VN107" i="1"/>
  <c r="VN106" i="1" a="1"/>
  <c r="VN106" i="1"/>
  <c r="VN105" i="1" a="1"/>
  <c r="VN105" i="1"/>
  <c r="VN104" i="1" a="1"/>
  <c r="VN104" i="1"/>
  <c r="VN103" i="1" a="1"/>
  <c r="VN103" i="1"/>
  <c r="VN102" i="1" a="1"/>
  <c r="VN102" i="1"/>
  <c r="VN101" i="1" a="1"/>
  <c r="VN101" i="1"/>
  <c r="VN100" i="1" a="1"/>
  <c r="VN100" i="1"/>
  <c r="VN99" i="1" a="1"/>
  <c r="VN99" i="1"/>
  <c r="VN98" i="1" a="1"/>
  <c r="VN98" i="1"/>
  <c r="VN97" i="1" a="1"/>
  <c r="VN97" i="1"/>
  <c r="VN96" i="1" a="1"/>
  <c r="VN96" i="1"/>
  <c r="VN95" i="1" a="1"/>
  <c r="VN95" i="1"/>
  <c r="VN94" i="1" a="1"/>
  <c r="VN94" i="1"/>
  <c r="VN93" i="1" a="1"/>
  <c r="VN93" i="1"/>
  <c r="VN92" i="1" a="1"/>
  <c r="VN92" i="1"/>
  <c r="VN91" i="1" a="1"/>
  <c r="VN91" i="1"/>
  <c r="VN90" i="1" a="1"/>
  <c r="VN90" i="1"/>
  <c r="VN89" i="1" a="1"/>
  <c r="VN89" i="1"/>
  <c r="VN88" i="1" a="1"/>
  <c r="VN88" i="1"/>
  <c r="VN87" i="1" a="1"/>
  <c r="VN87" i="1"/>
  <c r="VN86" i="1" a="1"/>
  <c r="VN86" i="1"/>
  <c r="VL85" i="1"/>
  <c r="VN85" i="1" a="1"/>
  <c r="VN85" i="1"/>
  <c r="VL84" i="1"/>
  <c r="VN84" i="1" a="1"/>
  <c r="VN84" i="1"/>
  <c r="VL83" i="1"/>
  <c r="VN83" i="1" a="1"/>
  <c r="VN83" i="1"/>
  <c r="VL82" i="1"/>
  <c r="VN82" i="1" a="1"/>
  <c r="VN82" i="1"/>
  <c r="VL81" i="1"/>
  <c r="VN81" i="1" a="1"/>
  <c r="VN81" i="1"/>
  <c r="VL80" i="1"/>
  <c r="VN80" i="1" a="1"/>
  <c r="VN80" i="1"/>
  <c r="VL79" i="1"/>
  <c r="VN79" i="1" a="1"/>
  <c r="VN79" i="1"/>
  <c r="VL78" i="1"/>
  <c r="VN78" i="1" a="1"/>
  <c r="VN78" i="1"/>
  <c r="VL77" i="1"/>
  <c r="VN77" i="1" a="1"/>
  <c r="VN77" i="1"/>
  <c r="VL76" i="1"/>
  <c r="VN76" i="1" a="1"/>
  <c r="VN76" i="1"/>
  <c r="VL75" i="1"/>
  <c r="VN75" i="1" a="1"/>
  <c r="VN75" i="1"/>
  <c r="VL74" i="1"/>
  <c r="VN74" i="1" a="1"/>
  <c r="VN74" i="1"/>
  <c r="VL73" i="1"/>
  <c r="VN73" i="1" a="1"/>
  <c r="VN73" i="1"/>
  <c r="VL72" i="1"/>
  <c r="VN72" i="1" a="1"/>
  <c r="VN72" i="1"/>
  <c r="VL71" i="1"/>
  <c r="VN71" i="1" a="1"/>
  <c r="VN71" i="1"/>
  <c r="VL70" i="1"/>
  <c r="VN70" i="1" a="1"/>
  <c r="VN70" i="1"/>
  <c r="VL69" i="1"/>
  <c r="VN69" i="1" a="1"/>
  <c r="VN69" i="1"/>
  <c r="VL68" i="1"/>
  <c r="VN68" i="1" a="1"/>
  <c r="VN68" i="1"/>
  <c r="VL67" i="1"/>
  <c r="VN67" i="1" a="1"/>
  <c r="VN67" i="1"/>
  <c r="VL66" i="1"/>
  <c r="VN66" i="1" a="1"/>
  <c r="VN66" i="1"/>
  <c r="VL65" i="1"/>
  <c r="VN65" i="1" a="1"/>
  <c r="VN65" i="1"/>
  <c r="VL64" i="1"/>
  <c r="VN64" i="1" a="1"/>
  <c r="VN64" i="1"/>
  <c r="VL63" i="1"/>
  <c r="VN63" i="1" a="1"/>
  <c r="VN63" i="1"/>
  <c r="VN62" i="1" a="1"/>
  <c r="VN62" i="1"/>
  <c r="VL61" i="1"/>
  <c r="VN61" i="1" a="1"/>
  <c r="VN61" i="1"/>
  <c r="VL60" i="1"/>
  <c r="VN60" i="1" a="1"/>
  <c r="VN60" i="1"/>
  <c r="VL59" i="1"/>
  <c r="VN59" i="1" a="1"/>
  <c r="VN59" i="1"/>
  <c r="VL58" i="1"/>
  <c r="VN58" i="1" a="1"/>
  <c r="VN58" i="1"/>
  <c r="VL57" i="1"/>
  <c r="VN57" i="1" a="1"/>
  <c r="VN57" i="1"/>
  <c r="VL56" i="1"/>
  <c r="VN56" i="1" a="1"/>
  <c r="VN56" i="1"/>
  <c r="VL55" i="1"/>
  <c r="VN55" i="1" a="1"/>
  <c r="VN55" i="1"/>
  <c r="VL54" i="1"/>
  <c r="VN54" i="1" a="1"/>
  <c r="VN54" i="1"/>
  <c r="VL53" i="1"/>
  <c r="VN53" i="1" a="1"/>
  <c r="VN53" i="1"/>
  <c r="VL52" i="1"/>
  <c r="VN52" i="1" a="1"/>
  <c r="VN52" i="1"/>
  <c r="VL51" i="1"/>
  <c r="VN51" i="1" a="1"/>
  <c r="VN51" i="1"/>
  <c r="VL50" i="1"/>
  <c r="VN50" i="1" a="1"/>
  <c r="VN50" i="1"/>
  <c r="VL49" i="1"/>
  <c r="VN49" i="1" a="1"/>
  <c r="VN49" i="1"/>
  <c r="VL48" i="1"/>
  <c r="VN48" i="1" a="1"/>
  <c r="VN48" i="1"/>
  <c r="VL47" i="1"/>
  <c r="VN47" i="1" a="1"/>
  <c r="VN47" i="1"/>
  <c r="VL46" i="1"/>
  <c r="VN46" i="1" a="1"/>
  <c r="VN46" i="1"/>
  <c r="VL45" i="1"/>
  <c r="VN45" i="1" a="1"/>
  <c r="VN45" i="1"/>
  <c r="VL44" i="1"/>
  <c r="VN44" i="1" a="1"/>
  <c r="VN44" i="1"/>
  <c r="VL43" i="1"/>
  <c r="VN43" i="1" a="1"/>
  <c r="VN43" i="1"/>
  <c r="VL42" i="1"/>
  <c r="VN42" i="1" a="1"/>
  <c r="VN42" i="1"/>
  <c r="VL41" i="1"/>
  <c r="VN41" i="1" a="1"/>
  <c r="VN41" i="1"/>
  <c r="VL40" i="1"/>
  <c r="VN40" i="1" a="1"/>
  <c r="VN40" i="1"/>
  <c r="VL39" i="1"/>
  <c r="VN39" i="1" a="1"/>
  <c r="VN39" i="1"/>
  <c r="VL38" i="1"/>
  <c r="VN38" i="1" a="1"/>
  <c r="VN38" i="1"/>
  <c r="VL37" i="1"/>
  <c r="VN37" i="1" a="1"/>
  <c r="VN37" i="1"/>
  <c r="VL36" i="1"/>
  <c r="VN36" i="1" a="1"/>
  <c r="VN36" i="1"/>
  <c r="VL35" i="1"/>
  <c r="VN35" i="1" a="1"/>
  <c r="VN35" i="1"/>
  <c r="VL34" i="1"/>
  <c r="VN34" i="1" a="1"/>
  <c r="VN34" i="1"/>
  <c r="VL33" i="1"/>
  <c r="VN33" i="1" a="1"/>
  <c r="VN33" i="1"/>
  <c r="VL32" i="1"/>
  <c r="VN32" i="1" a="1"/>
  <c r="VN32" i="1"/>
  <c r="VL31" i="1"/>
  <c r="VN31" i="1" a="1"/>
  <c r="VN31" i="1"/>
  <c r="VL30" i="1"/>
  <c r="VN30" i="1" a="1"/>
  <c r="VN30" i="1"/>
  <c r="VL29" i="1"/>
  <c r="VN29" i="1" a="1"/>
  <c r="VN29" i="1"/>
  <c r="VL28" i="1"/>
  <c r="VN28" i="1" a="1"/>
  <c r="VN28" i="1"/>
  <c r="VL27" i="1"/>
  <c r="VN27" i="1" a="1"/>
  <c r="VN27" i="1"/>
  <c r="VL26" i="1"/>
  <c r="VN26" i="1" a="1"/>
  <c r="VN26" i="1"/>
  <c r="VN25" i="1" a="1"/>
  <c r="VN25" i="1"/>
  <c r="VL24" i="1"/>
  <c r="VN24" i="1" a="1"/>
  <c r="VN24" i="1"/>
  <c r="VL23" i="1"/>
  <c r="VN23" i="1" a="1"/>
  <c r="VN23" i="1"/>
  <c r="VN22" i="1" a="1"/>
  <c r="VN22" i="1"/>
  <c r="VN21" i="1" a="1"/>
  <c r="VN21" i="1"/>
  <c r="VL20" i="1"/>
  <c r="VN20" i="1" a="1"/>
  <c r="VN20" i="1"/>
  <c r="VN19" i="1" a="1"/>
  <c r="VN19" i="1"/>
  <c r="VL18" i="1"/>
  <c r="VN18" i="1" a="1"/>
  <c r="VN18" i="1"/>
  <c r="VL17" i="1"/>
  <c r="VN17" i="1" a="1"/>
  <c r="VN17" i="1"/>
  <c r="VL16" i="1"/>
  <c r="VN16" i="1" a="1"/>
  <c r="VN16" i="1"/>
  <c r="VL15" i="1"/>
  <c r="VN15" i="1" a="1"/>
  <c r="VN15" i="1"/>
  <c r="VN14" i="1" a="1"/>
  <c r="VN14" i="1"/>
  <c r="VN13" i="1" a="1"/>
  <c r="VN13" i="1"/>
  <c r="VN12" i="1" a="1"/>
  <c r="VN12" i="1"/>
  <c r="VL11" i="1"/>
  <c r="VN11" i="1" a="1"/>
  <c r="VN11" i="1"/>
  <c r="VL10" i="1"/>
  <c r="VN10" i="1" a="1"/>
  <c r="VN10" i="1"/>
  <c r="VL9" i="1"/>
  <c r="VN9" i="1" a="1"/>
  <c r="VN9" i="1"/>
  <c r="VN8" i="1" a="1"/>
  <c r="VN8" i="1"/>
  <c r="VN7" i="1" a="1"/>
  <c r="VN7" i="1"/>
  <c r="VL6" i="1"/>
  <c r="VN6" i="1" a="1"/>
  <c r="VN6" i="1"/>
  <c r="VL5" i="1"/>
  <c r="VN5" i="1" a="1"/>
  <c r="VN5" i="1"/>
  <c r="VL4" i="1"/>
  <c r="VN4" i="1" a="1"/>
  <c r="VN4" i="1"/>
  <c r="VL3" i="1"/>
  <c r="VN3" i="1" a="1"/>
  <c r="VN3" i="1"/>
  <c r="VN2" i="1" a="1"/>
  <c r="VN2" i="1"/>
  <c r="UN1" i="1"/>
  <c r="UN150" i="1" a="1"/>
  <c r="UN150" i="1"/>
  <c r="UN149" i="1" a="1"/>
  <c r="UN149" i="1"/>
  <c r="UN148" i="1" a="1"/>
  <c r="UN148" i="1"/>
  <c r="UN147" i="1" a="1"/>
  <c r="UN147" i="1"/>
  <c r="UN146" i="1" a="1"/>
  <c r="UN146" i="1"/>
  <c r="UN145" i="1" a="1"/>
  <c r="UN145" i="1"/>
  <c r="UN144" i="1" a="1"/>
  <c r="UN144" i="1"/>
  <c r="UN143" i="1" a="1"/>
  <c r="UN143" i="1"/>
  <c r="UN142" i="1" a="1"/>
  <c r="UN142" i="1"/>
  <c r="UN141" i="1" a="1"/>
  <c r="UN141" i="1"/>
  <c r="UN140" i="1" a="1"/>
  <c r="UN140" i="1"/>
  <c r="UN139" i="1" a="1"/>
  <c r="UN139" i="1"/>
  <c r="UN138" i="1" a="1"/>
  <c r="UN138" i="1"/>
  <c r="UN137" i="1" a="1"/>
  <c r="UN137" i="1"/>
  <c r="UN136" i="1" a="1"/>
  <c r="UN136" i="1"/>
  <c r="UN135" i="1" a="1"/>
  <c r="UN135" i="1"/>
  <c r="UN134" i="1" a="1"/>
  <c r="UN134" i="1"/>
  <c r="UN133" i="1" a="1"/>
  <c r="UN133" i="1"/>
  <c r="UN132" i="1" a="1"/>
  <c r="UN132" i="1"/>
  <c r="UN131" i="1" a="1"/>
  <c r="UN131" i="1"/>
  <c r="UN130" i="1" a="1"/>
  <c r="UN130" i="1"/>
  <c r="UN129" i="1" a="1"/>
  <c r="UN129" i="1"/>
  <c r="UN128" i="1" a="1"/>
  <c r="UN128" i="1"/>
  <c r="UN127" i="1" a="1"/>
  <c r="UN127" i="1"/>
  <c r="UN126" i="1" a="1"/>
  <c r="UN126" i="1"/>
  <c r="UN125" i="1" a="1"/>
  <c r="UN125" i="1"/>
  <c r="UN124" i="1" a="1"/>
  <c r="UN124" i="1"/>
  <c r="UN123" i="1" a="1"/>
  <c r="UN123" i="1"/>
  <c r="UN122" i="1" a="1"/>
  <c r="UN122" i="1"/>
  <c r="UN121" i="1" a="1"/>
  <c r="UN121" i="1"/>
  <c r="UN120" i="1" a="1"/>
  <c r="UN120" i="1"/>
  <c r="UN119" i="1" a="1"/>
  <c r="UN119" i="1"/>
  <c r="UN118" i="1" a="1"/>
  <c r="UN118" i="1"/>
  <c r="UN117" i="1" a="1"/>
  <c r="UN117" i="1"/>
  <c r="UN116" i="1" a="1"/>
  <c r="UN116" i="1"/>
  <c r="UN115" i="1" a="1"/>
  <c r="UN115" i="1"/>
  <c r="UN114" i="1" a="1"/>
  <c r="UN114" i="1"/>
  <c r="UN113" i="1" a="1"/>
  <c r="UN113" i="1"/>
  <c r="UN112" i="1" a="1"/>
  <c r="UN112" i="1"/>
  <c r="UN111" i="1" a="1"/>
  <c r="UN111" i="1"/>
  <c r="UN110" i="1" a="1"/>
  <c r="UN110" i="1"/>
  <c r="UN109" i="1" a="1"/>
  <c r="UN109" i="1"/>
  <c r="UN108" i="1" a="1"/>
  <c r="UN108" i="1"/>
  <c r="UN107" i="1" a="1"/>
  <c r="UN107" i="1"/>
  <c r="UN106" i="1" a="1"/>
  <c r="UN106" i="1"/>
  <c r="UN105" i="1" a="1"/>
  <c r="UN105" i="1"/>
  <c r="UN104" i="1" a="1"/>
  <c r="UN104" i="1"/>
  <c r="UN103" i="1" a="1"/>
  <c r="UN103" i="1"/>
  <c r="UN102" i="1" a="1"/>
  <c r="UN102" i="1"/>
  <c r="UN101" i="1" a="1"/>
  <c r="UN101" i="1"/>
  <c r="UN100" i="1" a="1"/>
  <c r="UN100" i="1"/>
  <c r="UN99" i="1" a="1"/>
  <c r="UN99" i="1"/>
  <c r="UN98" i="1" a="1"/>
  <c r="UN98" i="1"/>
  <c r="UN97" i="1" a="1"/>
  <c r="UN97" i="1"/>
  <c r="UN96" i="1" a="1"/>
  <c r="UN96" i="1"/>
  <c r="UN95" i="1" a="1"/>
  <c r="UN95" i="1"/>
  <c r="UN94" i="1" a="1"/>
  <c r="UN94" i="1"/>
  <c r="UN93" i="1" a="1"/>
  <c r="UN93" i="1"/>
  <c r="UN92" i="1" a="1"/>
  <c r="UN92" i="1"/>
  <c r="UN90" i="1" a="1"/>
  <c r="UN90" i="1"/>
  <c r="UN89" i="1" a="1"/>
  <c r="UN89" i="1"/>
  <c r="UN88" i="1" a="1"/>
  <c r="UN88" i="1"/>
  <c r="UN87" i="1" a="1"/>
  <c r="UN87" i="1"/>
  <c r="UN86" i="1" a="1"/>
  <c r="UN86" i="1"/>
  <c r="UN85" i="1" a="1"/>
  <c r="UN85" i="1"/>
  <c r="UN84" i="1" a="1"/>
  <c r="UN84" i="1"/>
  <c r="UN83" i="1" a="1"/>
  <c r="UN83" i="1"/>
  <c r="UN82" i="1" a="1"/>
  <c r="UN82" i="1"/>
  <c r="UN81" i="1" a="1"/>
  <c r="UN81" i="1"/>
  <c r="UN80" i="1" a="1"/>
  <c r="UN80" i="1"/>
  <c r="UL79" i="1"/>
  <c r="UN79" i="1" a="1"/>
  <c r="UN79" i="1"/>
  <c r="UL78" i="1"/>
  <c r="UN78" i="1" a="1"/>
  <c r="UN78" i="1"/>
  <c r="UL77" i="1"/>
  <c r="UN77" i="1" a="1"/>
  <c r="UN77" i="1"/>
  <c r="UN76" i="1" a="1"/>
  <c r="UN76" i="1"/>
  <c r="UL75" i="1"/>
  <c r="UN75" i="1" a="1"/>
  <c r="UN75" i="1"/>
  <c r="UL74" i="1"/>
  <c r="UN74" i="1" a="1"/>
  <c r="UN74" i="1"/>
  <c r="UL73" i="1"/>
  <c r="UN73" i="1" a="1"/>
  <c r="UN73" i="1"/>
  <c r="UN72" i="1" a="1"/>
  <c r="UN72" i="1"/>
  <c r="UL71" i="1"/>
  <c r="UN71" i="1" a="1"/>
  <c r="UN71" i="1"/>
  <c r="UN70" i="1" a="1"/>
  <c r="UN70" i="1"/>
  <c r="UL69" i="1"/>
  <c r="UN69" i="1" a="1"/>
  <c r="UN69" i="1"/>
  <c r="UL68" i="1"/>
  <c r="UN68" i="1" a="1"/>
  <c r="UN68" i="1"/>
  <c r="UN67" i="1" a="1"/>
  <c r="UN67" i="1"/>
  <c r="UL66" i="1"/>
  <c r="UN66" i="1" a="1"/>
  <c r="UN66" i="1"/>
  <c r="UL65" i="1"/>
  <c r="UN65" i="1" a="1"/>
  <c r="UN65" i="1"/>
  <c r="UN64" i="1" a="1"/>
  <c r="UN64" i="1"/>
  <c r="UN63" i="1" a="1"/>
  <c r="UN63" i="1"/>
  <c r="UN62" i="1" a="1"/>
  <c r="UN62" i="1"/>
  <c r="UN61" i="1" a="1"/>
  <c r="UN61" i="1"/>
  <c r="UL60" i="1"/>
  <c r="UN60" i="1" a="1"/>
  <c r="UN60" i="1"/>
  <c r="UN59" i="1" a="1"/>
  <c r="UN59" i="1"/>
  <c r="UN58" i="1" a="1"/>
  <c r="UN58" i="1"/>
  <c r="UL57" i="1"/>
  <c r="UN57" i="1" a="1"/>
  <c r="UN57" i="1"/>
  <c r="UN56" i="1" a="1"/>
  <c r="UN56" i="1"/>
  <c r="UL55" i="1"/>
  <c r="UN55" i="1" a="1"/>
  <c r="UN55" i="1"/>
  <c r="UL54" i="1"/>
  <c r="UN54" i="1" a="1"/>
  <c r="UN54" i="1"/>
  <c r="UL53" i="1"/>
  <c r="UN53" i="1" a="1"/>
  <c r="UN53" i="1"/>
  <c r="UN52" i="1" a="1"/>
  <c r="UN52" i="1"/>
  <c r="UL51" i="1"/>
  <c r="UN51" i="1" a="1"/>
  <c r="UN51" i="1"/>
  <c r="UL50" i="1"/>
  <c r="UN50" i="1" a="1"/>
  <c r="UN50" i="1"/>
  <c r="UN49" i="1" a="1"/>
  <c r="UN49" i="1"/>
  <c r="UL48" i="1"/>
  <c r="UN48" i="1" a="1"/>
  <c r="UN48" i="1"/>
  <c r="UL47" i="1"/>
  <c r="UN47" i="1" a="1"/>
  <c r="UN47" i="1"/>
  <c r="UL46" i="1"/>
  <c r="UN46" i="1" a="1"/>
  <c r="UN46" i="1"/>
  <c r="UN45" i="1" a="1"/>
  <c r="UN45" i="1"/>
  <c r="UL44" i="1"/>
  <c r="UN44" i="1" a="1"/>
  <c r="UN44" i="1"/>
  <c r="UL43" i="1"/>
  <c r="UN43" i="1" a="1"/>
  <c r="UN43" i="1"/>
  <c r="UN42" i="1" a="1"/>
  <c r="UN42" i="1"/>
  <c r="UN41" i="1" a="1"/>
  <c r="UN41" i="1"/>
  <c r="UN40" i="1" a="1"/>
  <c r="UN40" i="1"/>
  <c r="UN39" i="1" a="1"/>
  <c r="UN39" i="1"/>
  <c r="UN38" i="1" a="1"/>
  <c r="UN38" i="1"/>
  <c r="UL37" i="1"/>
  <c r="UN37" i="1" a="1"/>
  <c r="UN37" i="1"/>
  <c r="UN36" i="1" a="1"/>
  <c r="UN36" i="1"/>
  <c r="UL35" i="1"/>
  <c r="UN35" i="1" a="1"/>
  <c r="UN35" i="1"/>
  <c r="UN34" i="1" a="1"/>
  <c r="UN34" i="1"/>
  <c r="UL33" i="1"/>
  <c r="UN33" i="1" a="1"/>
  <c r="UN33" i="1"/>
  <c r="UN32" i="1" a="1"/>
  <c r="UN32" i="1"/>
  <c r="UL31" i="1"/>
  <c r="UN31" i="1" a="1"/>
  <c r="UN31" i="1"/>
  <c r="UN30" i="1" a="1"/>
  <c r="UN30" i="1"/>
  <c r="UL29" i="1"/>
  <c r="UN29" i="1" a="1"/>
  <c r="UN29" i="1"/>
  <c r="UL28" i="1"/>
  <c r="UN28" i="1" a="1"/>
  <c r="UN28" i="1"/>
  <c r="UL27" i="1"/>
  <c r="UN27" i="1" a="1"/>
  <c r="UN27" i="1"/>
  <c r="UN26" i="1" a="1"/>
  <c r="UN26" i="1"/>
  <c r="UN25" i="1" a="1"/>
  <c r="UN25" i="1"/>
  <c r="UL24" i="1"/>
  <c r="UN24" i="1" a="1"/>
  <c r="UN24" i="1"/>
  <c r="UN23" i="1" a="1"/>
  <c r="UN23" i="1"/>
  <c r="UN22" i="1" a="1"/>
  <c r="UN22" i="1"/>
  <c r="UL21" i="1"/>
  <c r="UN21" i="1" a="1"/>
  <c r="UN21" i="1"/>
  <c r="UN20" i="1" a="1"/>
  <c r="UN20" i="1"/>
  <c r="UN19" i="1" a="1"/>
  <c r="UN19" i="1"/>
  <c r="UL18" i="1"/>
  <c r="UN18" i="1" a="1"/>
  <c r="UN18" i="1"/>
  <c r="UN17" i="1" a="1"/>
  <c r="UN17" i="1"/>
  <c r="UL16" i="1"/>
  <c r="UN16" i="1" a="1"/>
  <c r="UN16" i="1"/>
  <c r="UL15" i="1"/>
  <c r="UN15" i="1" a="1"/>
  <c r="UN15" i="1"/>
  <c r="UL14" i="1"/>
  <c r="UN14" i="1" a="1"/>
  <c r="UN14" i="1"/>
  <c r="UL13" i="1"/>
  <c r="UN13" i="1" a="1"/>
  <c r="UN13" i="1"/>
  <c r="UN12" i="1" a="1"/>
  <c r="UN12" i="1"/>
  <c r="UL11" i="1"/>
  <c r="UN11" i="1" a="1"/>
  <c r="UN11" i="1"/>
  <c r="UN10" i="1" a="1"/>
  <c r="UN10" i="1"/>
  <c r="UL9" i="1"/>
  <c r="UN9" i="1" a="1"/>
  <c r="UN9" i="1"/>
  <c r="UL8" i="1"/>
  <c r="UN8" i="1" a="1"/>
  <c r="UN8" i="1"/>
  <c r="UN7" i="1" a="1"/>
  <c r="UN7" i="1"/>
  <c r="UL6" i="1"/>
  <c r="UN6" i="1" a="1"/>
  <c r="UN6" i="1"/>
  <c r="UL5" i="1"/>
  <c r="UN5" i="1" a="1"/>
  <c r="UN5" i="1"/>
  <c r="UN4" i="1" a="1"/>
  <c r="UN4" i="1"/>
  <c r="UN3" i="1" a="1"/>
  <c r="UN3" i="1"/>
  <c r="UN2" i="1" a="1"/>
  <c r="UN2" i="1"/>
  <c r="TN1" i="1"/>
  <c r="TN150" i="1" a="1"/>
  <c r="TN150" i="1"/>
  <c r="TN149" i="1" a="1"/>
  <c r="TN149" i="1"/>
  <c r="TN148" i="1" a="1"/>
  <c r="TN148" i="1"/>
  <c r="TN147" i="1" a="1"/>
  <c r="TN147" i="1"/>
  <c r="TN146" i="1" a="1"/>
  <c r="TN146" i="1"/>
  <c r="TN145" i="1" a="1"/>
  <c r="TN145" i="1"/>
  <c r="TN144" i="1" a="1"/>
  <c r="TN144" i="1"/>
  <c r="TN143" i="1" a="1"/>
  <c r="TN143" i="1"/>
  <c r="TN142" i="1" a="1"/>
  <c r="TN142" i="1"/>
  <c r="TN141" i="1" a="1"/>
  <c r="TN141" i="1"/>
  <c r="TN140" i="1" a="1"/>
  <c r="TN140" i="1"/>
  <c r="TN139" i="1" a="1"/>
  <c r="TN139" i="1"/>
  <c r="TN138" i="1" a="1"/>
  <c r="TN138" i="1"/>
  <c r="TN137" i="1" a="1"/>
  <c r="TN137" i="1"/>
  <c r="TN136" i="1" a="1"/>
  <c r="TN136" i="1"/>
  <c r="TN135" i="1" a="1"/>
  <c r="TN135" i="1"/>
  <c r="TN134" i="1" a="1"/>
  <c r="TN134" i="1"/>
  <c r="TN133" i="1" a="1"/>
  <c r="TN133" i="1"/>
  <c r="TN132" i="1" a="1"/>
  <c r="TN132" i="1"/>
  <c r="TN131" i="1" a="1"/>
  <c r="TN131" i="1"/>
  <c r="TN130" i="1" a="1"/>
  <c r="TN130" i="1"/>
  <c r="TN129" i="1" a="1"/>
  <c r="TN129" i="1"/>
  <c r="TN128" i="1" a="1"/>
  <c r="TN128" i="1"/>
  <c r="TN127" i="1" a="1"/>
  <c r="TN127" i="1"/>
  <c r="TN126" i="1" a="1"/>
  <c r="TN126" i="1"/>
  <c r="TN125" i="1" a="1"/>
  <c r="TN125" i="1"/>
  <c r="TN124" i="1" a="1"/>
  <c r="TN124" i="1"/>
  <c r="TN123" i="1" a="1"/>
  <c r="TN123" i="1"/>
  <c r="TN122" i="1" a="1"/>
  <c r="TN122" i="1"/>
  <c r="TN121" i="1" a="1"/>
  <c r="TN121" i="1"/>
  <c r="TN120" i="1" a="1"/>
  <c r="TN120" i="1"/>
  <c r="TN119" i="1" a="1"/>
  <c r="TN119" i="1"/>
  <c r="TN118" i="1" a="1"/>
  <c r="TN118" i="1"/>
  <c r="TN117" i="1" a="1"/>
  <c r="TN117" i="1"/>
  <c r="TN116" i="1" a="1"/>
  <c r="TN116" i="1"/>
  <c r="TN115" i="1" a="1"/>
  <c r="TN115" i="1"/>
  <c r="TN114" i="1" a="1"/>
  <c r="TN114" i="1"/>
  <c r="TN113" i="1" a="1"/>
  <c r="TN113" i="1"/>
  <c r="TN112" i="1" a="1"/>
  <c r="TN112" i="1"/>
  <c r="TN111" i="1" a="1"/>
  <c r="TN111" i="1"/>
  <c r="TN110" i="1" a="1"/>
  <c r="TN110" i="1"/>
  <c r="TN109" i="1" a="1"/>
  <c r="TN109" i="1"/>
  <c r="TN108" i="1" a="1"/>
  <c r="TN108" i="1"/>
  <c r="TN107" i="1" a="1"/>
  <c r="TN107" i="1"/>
  <c r="TN106" i="1" a="1"/>
  <c r="TN106" i="1"/>
  <c r="TN105" i="1" a="1"/>
  <c r="TN105" i="1"/>
  <c r="TN104" i="1" a="1"/>
  <c r="TN104" i="1"/>
  <c r="TN103" i="1" a="1"/>
  <c r="TN103" i="1"/>
  <c r="TN102" i="1" a="1"/>
  <c r="TN102" i="1"/>
  <c r="TN101" i="1" a="1"/>
  <c r="TN101" i="1"/>
  <c r="TN100" i="1" a="1"/>
  <c r="TN100" i="1"/>
  <c r="TN99" i="1" a="1"/>
  <c r="TN99" i="1"/>
  <c r="TN98" i="1" a="1"/>
  <c r="TN98" i="1"/>
  <c r="TN97" i="1" a="1"/>
  <c r="TN97" i="1"/>
  <c r="TN96" i="1" a="1"/>
  <c r="TN96" i="1"/>
  <c r="TN95" i="1" a="1"/>
  <c r="TN95" i="1"/>
  <c r="TN94" i="1" a="1"/>
  <c r="TN94" i="1"/>
  <c r="TN93" i="1" a="1"/>
  <c r="TN93" i="1"/>
  <c r="TN92" i="1" a="1"/>
  <c r="TN92" i="1"/>
  <c r="TN90" i="1" a="1"/>
  <c r="TN90" i="1"/>
  <c r="TN89" i="1" a="1"/>
  <c r="TN89" i="1"/>
  <c r="TN88" i="1" a="1"/>
  <c r="TN88" i="1"/>
  <c r="TN87" i="1" a="1"/>
  <c r="TN87" i="1"/>
  <c r="TN86" i="1" a="1"/>
  <c r="TN86" i="1"/>
  <c r="TN85" i="1" a="1"/>
  <c r="TN85" i="1"/>
  <c r="TN84" i="1" a="1"/>
  <c r="TN84" i="1"/>
  <c r="TN83" i="1" a="1"/>
  <c r="TN83" i="1"/>
  <c r="TN82" i="1" a="1"/>
  <c r="TN82" i="1"/>
  <c r="TN81" i="1" a="1"/>
  <c r="TN81" i="1"/>
  <c r="TN80" i="1" a="1"/>
  <c r="TN80" i="1"/>
  <c r="TN79" i="1" a="1"/>
  <c r="TN79" i="1"/>
  <c r="TN78" i="1" a="1"/>
  <c r="TN78" i="1"/>
  <c r="TN77" i="1" a="1"/>
  <c r="TN77" i="1"/>
  <c r="TN76" i="1" a="1"/>
  <c r="TN76" i="1"/>
  <c r="TN75" i="1" a="1"/>
  <c r="TN75" i="1"/>
  <c r="TN74" i="1" a="1"/>
  <c r="TN74" i="1"/>
  <c r="TN73" i="1" a="1"/>
  <c r="TN73" i="1"/>
  <c r="TN72" i="1" a="1"/>
  <c r="TN72" i="1"/>
  <c r="TN71" i="1" a="1"/>
  <c r="TN71" i="1"/>
  <c r="TN70" i="1" a="1"/>
  <c r="TN70" i="1"/>
  <c r="TN69" i="1" a="1"/>
  <c r="TN69" i="1"/>
  <c r="TN68" i="1" a="1"/>
  <c r="TN68" i="1"/>
  <c r="TN67" i="1" a="1"/>
  <c r="TN67" i="1"/>
  <c r="TN66" i="1" a="1"/>
  <c r="TN66" i="1"/>
  <c r="TN65" i="1" a="1"/>
  <c r="TN65" i="1"/>
  <c r="TN64" i="1" a="1"/>
  <c r="TN64" i="1"/>
  <c r="TN63" i="1" a="1"/>
  <c r="TN63" i="1"/>
  <c r="TN62" i="1" a="1"/>
  <c r="TN62" i="1"/>
  <c r="TN61" i="1" a="1"/>
  <c r="TN61" i="1"/>
  <c r="TN60" i="1" a="1"/>
  <c r="TN60" i="1"/>
  <c r="TN59" i="1" a="1"/>
  <c r="TN59" i="1"/>
  <c r="TN58" i="1" a="1"/>
  <c r="TN58" i="1"/>
  <c r="TN57" i="1" a="1"/>
  <c r="TN57" i="1"/>
  <c r="TN56" i="1" a="1"/>
  <c r="TN56" i="1"/>
  <c r="TN55" i="1" a="1"/>
  <c r="TN55" i="1"/>
  <c r="TN54" i="1" a="1"/>
  <c r="TN54" i="1"/>
  <c r="TN53" i="1" a="1"/>
  <c r="TN53" i="1"/>
  <c r="TN52" i="1" a="1"/>
  <c r="TN52" i="1"/>
  <c r="TN51" i="1" a="1"/>
  <c r="TN51" i="1"/>
  <c r="TN50" i="1" a="1"/>
  <c r="TN50" i="1"/>
  <c r="TN49" i="1" a="1"/>
  <c r="TN49" i="1"/>
  <c r="TN48" i="1" a="1"/>
  <c r="TN48" i="1"/>
  <c r="TN47" i="1" a="1"/>
  <c r="TN47" i="1"/>
  <c r="TN46" i="1" a="1"/>
  <c r="TN46" i="1"/>
  <c r="TN45" i="1" a="1"/>
  <c r="TN45" i="1"/>
  <c r="TN44" i="1" a="1"/>
  <c r="TN44" i="1"/>
  <c r="TN43" i="1" a="1"/>
  <c r="TN43" i="1"/>
  <c r="TN42" i="1" a="1"/>
  <c r="TN42" i="1"/>
  <c r="TN41" i="1" a="1"/>
  <c r="TN41" i="1"/>
  <c r="TN40" i="1" a="1"/>
  <c r="TN40" i="1"/>
  <c r="TN39" i="1" a="1"/>
  <c r="TN39" i="1"/>
  <c r="TN38" i="1" a="1"/>
  <c r="TN38" i="1"/>
  <c r="TN37" i="1" a="1"/>
  <c r="TN37" i="1"/>
  <c r="TN36" i="1" a="1"/>
  <c r="TN36" i="1"/>
  <c r="TN35" i="1" a="1"/>
  <c r="TN35" i="1"/>
  <c r="TN34" i="1" a="1"/>
  <c r="TN34" i="1"/>
  <c r="TN33" i="1" a="1"/>
  <c r="TN33" i="1"/>
  <c r="TN32" i="1" a="1"/>
  <c r="TN32" i="1"/>
  <c r="TN31" i="1" a="1"/>
  <c r="TN31" i="1"/>
  <c r="TN30" i="1" a="1"/>
  <c r="TN30" i="1"/>
  <c r="TN29" i="1" a="1"/>
  <c r="TN29" i="1"/>
  <c r="TN28" i="1" a="1"/>
  <c r="TN28" i="1"/>
  <c r="TN27" i="1" a="1"/>
  <c r="TN27" i="1"/>
  <c r="TN26" i="1" a="1"/>
  <c r="TN26" i="1"/>
  <c r="TN25" i="1" a="1"/>
  <c r="TN25" i="1"/>
  <c r="TN24" i="1" a="1"/>
  <c r="TN24" i="1"/>
  <c r="TN23" i="1" a="1"/>
  <c r="TN23" i="1"/>
  <c r="TN22" i="1" a="1"/>
  <c r="TN22" i="1"/>
  <c r="TN21" i="1" a="1"/>
  <c r="TN21" i="1"/>
  <c r="TN20" i="1" a="1"/>
  <c r="TN20" i="1"/>
  <c r="TN19" i="1" a="1"/>
  <c r="TN19" i="1"/>
  <c r="TN18" i="1" a="1"/>
  <c r="TN18" i="1"/>
  <c r="TN17" i="1" a="1"/>
  <c r="TN17" i="1"/>
  <c r="TN16" i="1" a="1"/>
  <c r="TN16" i="1"/>
  <c r="TN15" i="1" a="1"/>
  <c r="TN15" i="1"/>
  <c r="TN14" i="1" a="1"/>
  <c r="TN14" i="1"/>
  <c r="TN13" i="1" a="1"/>
  <c r="TN13" i="1"/>
  <c r="TN12" i="1" a="1"/>
  <c r="TN12" i="1"/>
  <c r="TN11" i="1" a="1"/>
  <c r="TN11" i="1"/>
  <c r="TN10" i="1" a="1"/>
  <c r="TN10" i="1"/>
  <c r="TN9" i="1" a="1"/>
  <c r="TN9" i="1"/>
  <c r="TN8" i="1" a="1"/>
  <c r="TN8" i="1"/>
  <c r="TN7" i="1" a="1"/>
  <c r="TN7" i="1"/>
  <c r="TN6" i="1" a="1"/>
  <c r="TN6" i="1"/>
  <c r="TN5" i="1" a="1"/>
  <c r="TN5" i="1"/>
  <c r="TN4" i="1" a="1"/>
  <c r="TN4" i="1"/>
  <c r="TN3" i="1" a="1"/>
  <c r="TN3" i="1"/>
  <c r="TN2" i="1" a="1"/>
  <c r="TN2" i="1"/>
  <c r="PL51" i="1"/>
  <c r="PL47" i="1"/>
  <c r="OL116" i="1"/>
  <c r="OL115" i="1"/>
  <c r="OL113" i="1"/>
  <c r="OL112" i="1"/>
  <c r="OL110" i="1"/>
  <c r="OL107" i="1"/>
  <c r="OL104" i="1"/>
  <c r="OL101" i="1"/>
  <c r="OL100" i="1"/>
  <c r="OL96" i="1"/>
  <c r="OL95" i="1"/>
  <c r="OL90" i="1"/>
  <c r="OL84" i="1"/>
  <c r="OL80" i="1"/>
  <c r="OL77" i="1"/>
  <c r="OL74" i="1"/>
  <c r="OL71" i="1"/>
  <c r="OL67" i="1"/>
  <c r="OL65" i="1"/>
  <c r="OL62" i="1"/>
  <c r="OL58" i="1"/>
  <c r="OL55" i="1"/>
  <c r="OL51" i="1"/>
  <c r="OL47" i="1"/>
  <c r="OL44" i="1"/>
  <c r="OL41" i="1"/>
  <c r="OL37" i="1"/>
  <c r="OL33" i="1"/>
  <c r="OL29" i="1"/>
  <c r="OL25" i="1"/>
  <c r="OL22" i="1"/>
  <c r="OL19" i="1"/>
  <c r="OL16" i="1"/>
  <c r="NL49" i="1"/>
  <c r="NL44" i="1"/>
  <c r="NL41" i="1"/>
  <c r="NL38" i="1"/>
  <c r="NL30" i="1"/>
  <c r="NL26" i="1"/>
  <c r="NL23" i="1"/>
  <c r="NL21" i="1"/>
  <c r="NL15" i="1"/>
  <c r="KL85" i="1"/>
  <c r="KL78" i="1"/>
  <c r="KL75" i="1"/>
  <c r="KL72" i="1"/>
  <c r="KL68" i="1"/>
  <c r="KL66" i="1"/>
  <c r="KL62" i="1"/>
  <c r="KL60" i="1"/>
  <c r="KL55" i="1"/>
  <c r="KL51" i="1"/>
  <c r="KL46" i="1"/>
  <c r="KL41" i="1"/>
  <c r="KL37" i="1"/>
  <c r="KL31" i="1"/>
  <c r="KL28" i="1"/>
  <c r="KL24" i="1"/>
  <c r="KL19" i="1"/>
  <c r="FL96" i="1"/>
  <c r="FL91" i="1"/>
  <c r="FL88" i="1"/>
  <c r="FL85" i="1"/>
  <c r="FL81" i="1"/>
  <c r="FL71" i="1"/>
  <c r="FL65" i="1"/>
  <c r="FL55" i="1"/>
  <c r="FL52" i="1"/>
  <c r="FL42" i="1"/>
  <c r="FL39" i="1"/>
  <c r="FL35" i="1"/>
  <c r="FL28" i="1"/>
  <c r="FL24" i="1"/>
  <c r="FL17" i="1"/>
  <c r="FL13" i="1"/>
  <c r="EL41" i="1"/>
  <c r="EL36" i="1"/>
  <c r="EL35" i="1"/>
  <c r="BL101" i="1"/>
  <c r="BL100" i="1"/>
  <c r="BL99" i="1"/>
  <c r="BL87" i="1"/>
  <c r="BL71" i="1"/>
  <c r="BL70" i="1"/>
  <c r="BL69" i="1"/>
  <c r="BL67" i="1"/>
  <c r="BL66" i="1"/>
  <c r="BL54" i="1"/>
  <c r="BL53" i="1"/>
  <c r="BL52" i="1"/>
  <c r="BL44" i="1"/>
  <c r="BL43" i="1"/>
  <c r="BL42" i="1"/>
  <c r="BL39" i="1"/>
  <c r="AEM2" i="1"/>
  <c r="AEM3" i="1"/>
  <c r="SL26" i="1"/>
  <c r="SL29" i="1"/>
  <c r="SL32" i="1"/>
  <c r="SL34" i="1"/>
  <c r="SL35" i="1"/>
  <c r="SL38" i="1"/>
  <c r="SL39" i="1"/>
  <c r="SL43" i="1"/>
  <c r="SL44" i="1"/>
  <c r="SL45" i="1"/>
  <c r="SL47" i="1"/>
  <c r="SL48" i="1"/>
  <c r="SL52" i="1"/>
  <c r="SL57" i="1"/>
  <c r="SL59" i="1"/>
  <c r="SL60" i="1"/>
  <c r="SL62" i="1"/>
  <c r="SL65" i="1"/>
  <c r="SL68" i="1"/>
  <c r="SL73" i="1"/>
  <c r="SL75" i="1"/>
  <c r="SL76" i="1"/>
  <c r="SL82" i="1"/>
  <c r="SL85" i="1"/>
  <c r="SL88" i="1"/>
  <c r="SL91" i="1"/>
  <c r="SL92" i="1"/>
  <c r="SN92" i="1" a="1"/>
  <c r="SN92" i="1"/>
  <c r="SM92" i="1"/>
  <c r="SL93" i="1"/>
  <c r="SN93" i="1" a="1"/>
  <c r="SN93" i="1"/>
  <c r="SM93" i="1"/>
  <c r="SL94" i="1"/>
  <c r="SN94" i="1" a="1"/>
  <c r="SN94" i="1"/>
  <c r="SM94" i="1"/>
  <c r="SL95" i="1"/>
  <c r="SN95" i="1" a="1"/>
  <c r="SN95" i="1"/>
  <c r="SM95" i="1"/>
  <c r="SL96" i="1"/>
  <c r="SN96" i="1" a="1"/>
  <c r="SN96" i="1"/>
  <c r="SM96" i="1"/>
  <c r="SL97" i="1"/>
  <c r="SN97" i="1" a="1"/>
  <c r="SN97" i="1"/>
  <c r="SM97" i="1"/>
  <c r="SL98" i="1"/>
  <c r="SN98" i="1" a="1"/>
  <c r="SN98" i="1"/>
  <c r="SM98" i="1"/>
  <c r="SL99" i="1"/>
  <c r="SN99" i="1" a="1"/>
  <c r="SN99" i="1"/>
  <c r="SM99" i="1"/>
  <c r="SL100" i="1"/>
  <c r="SN100" i="1" a="1"/>
  <c r="SN100" i="1"/>
  <c r="SM100" i="1"/>
  <c r="SL101" i="1"/>
  <c r="SN101" i="1" a="1"/>
  <c r="SN101" i="1"/>
  <c r="SM101" i="1"/>
  <c r="SL102" i="1"/>
  <c r="SN102" i="1" a="1"/>
  <c r="SN102" i="1"/>
  <c r="SM102" i="1"/>
  <c r="SL103" i="1"/>
  <c r="SN103" i="1" a="1"/>
  <c r="SN103" i="1"/>
  <c r="SM103" i="1"/>
  <c r="SL104" i="1"/>
  <c r="SN104" i="1" a="1"/>
  <c r="SN104" i="1"/>
  <c r="SM104" i="1"/>
  <c r="SL105" i="1"/>
  <c r="SN105" i="1" a="1"/>
  <c r="SN105" i="1"/>
  <c r="SM105" i="1"/>
  <c r="SL106" i="1"/>
  <c r="SN106" i="1" a="1"/>
  <c r="SN106" i="1"/>
  <c r="SM106" i="1"/>
  <c r="SL107" i="1"/>
  <c r="SN107" i="1" a="1"/>
  <c r="SN107" i="1"/>
  <c r="SM107" i="1"/>
  <c r="SL108" i="1"/>
  <c r="SN108" i="1" a="1"/>
  <c r="SN108" i="1"/>
  <c r="SM108" i="1"/>
  <c r="SL109" i="1"/>
  <c r="SN109" i="1" a="1"/>
  <c r="SN109" i="1"/>
  <c r="SM109" i="1"/>
  <c r="SL110" i="1"/>
  <c r="SN110" i="1" a="1"/>
  <c r="SN110" i="1"/>
  <c r="SM110" i="1"/>
  <c r="SL111" i="1"/>
  <c r="SN111" i="1" a="1"/>
  <c r="SN111" i="1"/>
  <c r="SM111" i="1"/>
  <c r="SL112" i="1"/>
  <c r="SN112" i="1" a="1"/>
  <c r="SN112" i="1"/>
  <c r="SM112" i="1"/>
  <c r="SL113" i="1"/>
  <c r="SN113" i="1" a="1"/>
  <c r="SN113" i="1"/>
  <c r="SM113" i="1"/>
  <c r="SL114" i="1"/>
  <c r="SN114" i="1" a="1"/>
  <c r="SN114" i="1"/>
  <c r="SM114" i="1"/>
  <c r="SL115" i="1"/>
  <c r="SN115" i="1" a="1"/>
  <c r="SN115" i="1"/>
  <c r="SM115" i="1"/>
  <c r="SL116" i="1"/>
  <c r="SN116" i="1" a="1"/>
  <c r="SN116" i="1"/>
  <c r="SM116" i="1"/>
  <c r="SN117" i="1" a="1"/>
  <c r="SN117" i="1"/>
  <c r="SM117" i="1"/>
  <c r="SN118" i="1" a="1"/>
  <c r="SN118" i="1"/>
  <c r="SM118" i="1"/>
  <c r="SN119" i="1" a="1"/>
  <c r="SN119" i="1"/>
  <c r="SM119" i="1"/>
  <c r="SN120" i="1" a="1"/>
  <c r="SN120" i="1"/>
  <c r="SM120" i="1"/>
  <c r="SN121" i="1" a="1"/>
  <c r="SN121" i="1"/>
  <c r="SM121" i="1"/>
  <c r="SN122" i="1" a="1"/>
  <c r="SN122" i="1"/>
  <c r="SM122" i="1"/>
  <c r="SN123" i="1" a="1"/>
  <c r="SN123" i="1"/>
  <c r="SM123" i="1"/>
  <c r="SN124" i="1" a="1"/>
  <c r="SN124" i="1"/>
  <c r="SM124" i="1"/>
  <c r="SN125" i="1" a="1"/>
  <c r="SN125" i="1"/>
  <c r="SM125" i="1"/>
  <c r="SN126" i="1" a="1"/>
  <c r="SN126" i="1"/>
  <c r="SM126" i="1"/>
  <c r="SN127" i="1" a="1"/>
  <c r="SN127" i="1"/>
  <c r="SM127" i="1"/>
  <c r="SN128" i="1" a="1"/>
  <c r="SN128" i="1"/>
  <c r="SM128" i="1"/>
  <c r="SN129" i="1" a="1"/>
  <c r="SN129" i="1"/>
  <c r="SM129" i="1"/>
  <c r="SN130" i="1" a="1"/>
  <c r="SN130" i="1"/>
  <c r="SM130" i="1"/>
  <c r="SN131" i="1" a="1"/>
  <c r="SN131" i="1"/>
  <c r="SM131" i="1"/>
  <c r="SN132" i="1" a="1"/>
  <c r="SN132" i="1"/>
  <c r="SM132" i="1"/>
  <c r="SN133" i="1" a="1"/>
  <c r="SN133" i="1"/>
  <c r="SM133" i="1"/>
  <c r="SN134" i="1" a="1"/>
  <c r="SN134" i="1"/>
  <c r="SM134" i="1"/>
  <c r="SN135" i="1" a="1"/>
  <c r="SN135" i="1"/>
  <c r="SM135" i="1"/>
  <c r="SN136" i="1" a="1"/>
  <c r="SN136" i="1"/>
  <c r="SM136" i="1"/>
  <c r="SN137" i="1" a="1"/>
  <c r="SN137" i="1"/>
  <c r="SM137" i="1"/>
  <c r="SN138" i="1" a="1"/>
  <c r="SN138" i="1"/>
  <c r="SM138" i="1"/>
  <c r="SN139" i="1" a="1"/>
  <c r="SN139" i="1"/>
  <c r="SM139" i="1"/>
  <c r="SN140" i="1" a="1"/>
  <c r="SN140" i="1"/>
  <c r="SM140" i="1"/>
  <c r="SN141" i="1" a="1"/>
  <c r="SN141" i="1"/>
  <c r="SM141" i="1"/>
  <c r="SN142" i="1" a="1"/>
  <c r="SN142" i="1"/>
  <c r="SM142" i="1"/>
  <c r="SN143" i="1" a="1"/>
  <c r="SN143" i="1"/>
  <c r="SM143" i="1"/>
  <c r="SN144" i="1" a="1"/>
  <c r="SN144" i="1"/>
  <c r="SM144" i="1"/>
  <c r="SN145" i="1" a="1"/>
  <c r="SN145" i="1"/>
  <c r="SM145" i="1"/>
  <c r="SN146" i="1" a="1"/>
  <c r="SN146" i="1"/>
  <c r="SM146" i="1"/>
  <c r="SN147" i="1" a="1"/>
  <c r="SN147" i="1"/>
  <c r="SM147" i="1"/>
  <c r="SN148" i="1" a="1"/>
  <c r="SN148" i="1"/>
  <c r="SM148" i="1"/>
  <c r="SN149" i="1" a="1"/>
  <c r="SN149" i="1"/>
  <c r="SM149" i="1"/>
  <c r="SN150" i="1" a="1"/>
  <c r="SN150" i="1"/>
  <c r="SM150" i="1"/>
  <c r="TM1" i="1"/>
  <c r="TM2" i="1"/>
  <c r="TM3" i="1"/>
  <c r="TM4" i="1"/>
  <c r="TM5" i="1"/>
  <c r="TM6" i="1"/>
  <c r="TM7" i="1"/>
  <c r="TM8" i="1"/>
  <c r="TM9" i="1"/>
  <c r="TM10" i="1"/>
  <c r="TM11" i="1"/>
  <c r="TM12" i="1"/>
  <c r="TM13" i="1"/>
  <c r="TM14" i="1"/>
  <c r="TM15" i="1"/>
  <c r="TM16" i="1"/>
  <c r="TM17" i="1"/>
  <c r="TM18" i="1"/>
  <c r="TM19" i="1"/>
  <c r="TM20" i="1"/>
  <c r="TM21" i="1"/>
  <c r="TM22" i="1"/>
  <c r="TM23" i="1"/>
  <c r="TM24" i="1"/>
  <c r="TM25" i="1"/>
  <c r="TM26" i="1"/>
  <c r="TM27" i="1"/>
  <c r="TM28" i="1"/>
  <c r="TM29" i="1"/>
  <c r="TM30" i="1"/>
  <c r="TM31" i="1"/>
  <c r="TM32" i="1"/>
  <c r="TM33" i="1"/>
  <c r="TM34" i="1"/>
  <c r="TM35" i="1"/>
  <c r="TM36" i="1"/>
  <c r="TM37" i="1"/>
  <c r="TM38" i="1"/>
  <c r="TM39" i="1"/>
  <c r="TM40" i="1"/>
  <c r="TM41" i="1"/>
  <c r="TM42" i="1"/>
  <c r="TM43" i="1"/>
  <c r="TM44" i="1"/>
  <c r="TM45" i="1"/>
  <c r="TM46" i="1"/>
  <c r="TM47" i="1"/>
  <c r="TM48" i="1"/>
  <c r="TM49" i="1"/>
  <c r="TM50" i="1"/>
  <c r="TM51" i="1"/>
  <c r="TM52" i="1"/>
  <c r="TM53" i="1"/>
  <c r="TM54" i="1"/>
  <c r="TM55" i="1"/>
  <c r="TM56" i="1"/>
  <c r="TM57" i="1"/>
  <c r="TM58" i="1"/>
  <c r="TM59" i="1"/>
  <c r="TM60" i="1"/>
  <c r="TM61" i="1"/>
  <c r="TM62" i="1"/>
  <c r="TM63" i="1"/>
  <c r="TM64" i="1"/>
  <c r="TM65" i="1"/>
  <c r="TM66" i="1"/>
  <c r="TM67" i="1"/>
  <c r="TM68" i="1"/>
  <c r="TM69" i="1"/>
  <c r="TM70" i="1"/>
  <c r="TM71" i="1"/>
  <c r="TM72" i="1"/>
  <c r="TM73" i="1"/>
  <c r="TM74" i="1"/>
  <c r="TM75" i="1"/>
  <c r="TM76" i="1"/>
  <c r="TM77" i="1"/>
  <c r="TM78" i="1"/>
  <c r="TM79" i="1"/>
  <c r="TM80" i="1"/>
  <c r="TM81" i="1"/>
  <c r="TM82" i="1"/>
  <c r="TM83" i="1"/>
  <c r="TM84" i="1"/>
  <c r="TM85" i="1"/>
  <c r="TM86" i="1"/>
  <c r="TM87" i="1"/>
  <c r="TM88" i="1"/>
  <c r="TM89" i="1"/>
  <c r="TM90" i="1"/>
  <c r="TM92" i="1"/>
  <c r="TM93" i="1"/>
  <c r="TM94" i="1"/>
  <c r="TM95" i="1"/>
  <c r="TM96" i="1"/>
  <c r="TM97" i="1"/>
  <c r="TM98" i="1"/>
  <c r="TM99" i="1"/>
  <c r="TM100" i="1"/>
  <c r="TM101" i="1"/>
  <c r="TM102" i="1"/>
  <c r="TM103" i="1"/>
  <c r="TM104" i="1"/>
  <c r="TM105" i="1"/>
  <c r="TM106" i="1"/>
  <c r="TM107" i="1"/>
  <c r="TM108" i="1"/>
  <c r="TM109" i="1"/>
  <c r="TM110" i="1"/>
  <c r="TM111" i="1"/>
  <c r="TM112" i="1"/>
  <c r="TM113" i="1"/>
  <c r="TM114" i="1"/>
  <c r="TM115" i="1"/>
  <c r="TM116" i="1"/>
  <c r="TM117" i="1"/>
  <c r="TM118" i="1"/>
  <c r="TM119" i="1"/>
  <c r="TM120" i="1"/>
  <c r="TM121" i="1"/>
  <c r="TM122" i="1"/>
  <c r="TM123" i="1"/>
  <c r="TM124" i="1"/>
  <c r="TM125" i="1"/>
  <c r="TM126" i="1"/>
  <c r="TM127" i="1"/>
  <c r="TM128" i="1"/>
  <c r="TM129" i="1"/>
  <c r="TM130" i="1"/>
  <c r="TM131" i="1"/>
  <c r="TM132" i="1"/>
  <c r="TM133" i="1"/>
  <c r="TM134" i="1"/>
  <c r="TM135" i="1"/>
  <c r="TM136" i="1"/>
  <c r="TM137" i="1"/>
  <c r="TM138" i="1"/>
  <c r="TM139" i="1"/>
  <c r="TM140" i="1"/>
  <c r="TM141" i="1"/>
  <c r="TM142" i="1"/>
  <c r="TM143" i="1"/>
  <c r="TM144" i="1"/>
  <c r="TM145" i="1"/>
  <c r="TM146" i="1"/>
  <c r="TM147" i="1"/>
  <c r="TM148" i="1"/>
  <c r="TM149" i="1"/>
  <c r="TM150" i="1"/>
  <c r="TN91" i="1" a="1"/>
  <c r="TN91" i="1"/>
  <c r="TM91" i="1"/>
  <c r="UM1" i="1"/>
  <c r="UM2" i="1"/>
  <c r="UM3" i="1"/>
  <c r="UM4" i="1"/>
  <c r="UM5" i="1"/>
  <c r="UM6" i="1"/>
  <c r="UM7" i="1"/>
  <c r="UM8" i="1"/>
  <c r="UM9" i="1"/>
  <c r="UM10" i="1"/>
  <c r="UM11" i="1"/>
  <c r="UM12" i="1"/>
  <c r="UM13" i="1"/>
  <c r="UM14" i="1"/>
  <c r="UM15" i="1"/>
  <c r="UM16" i="1"/>
  <c r="UM17" i="1"/>
  <c r="UM18" i="1"/>
  <c r="UM19" i="1"/>
  <c r="UM20" i="1"/>
  <c r="UM21" i="1"/>
  <c r="UM22" i="1"/>
  <c r="UM23" i="1"/>
  <c r="UM24" i="1"/>
  <c r="UM25" i="1"/>
  <c r="UM26" i="1"/>
  <c r="UM27" i="1"/>
  <c r="UM28" i="1"/>
  <c r="UM29" i="1"/>
  <c r="UM30" i="1"/>
  <c r="UM31" i="1"/>
  <c r="UM32" i="1"/>
  <c r="UM33" i="1"/>
  <c r="UM34" i="1"/>
  <c r="UM35" i="1"/>
  <c r="UM36" i="1"/>
  <c r="UM37" i="1"/>
  <c r="UM38" i="1"/>
  <c r="UM39" i="1"/>
  <c r="UM40" i="1"/>
  <c r="UM41" i="1"/>
  <c r="UM42" i="1"/>
  <c r="UM43" i="1"/>
  <c r="UM44" i="1"/>
  <c r="UM45" i="1"/>
  <c r="UM46" i="1"/>
  <c r="UM47" i="1"/>
  <c r="UM48" i="1"/>
  <c r="UM49" i="1"/>
  <c r="UM50" i="1"/>
  <c r="UM51" i="1"/>
  <c r="UM52" i="1"/>
  <c r="UM53" i="1"/>
  <c r="UM54" i="1"/>
  <c r="UM55" i="1"/>
  <c r="UM56" i="1"/>
  <c r="UM57" i="1"/>
  <c r="UM58" i="1"/>
  <c r="UM59" i="1"/>
  <c r="UM60" i="1"/>
  <c r="UM61" i="1"/>
  <c r="UM62" i="1"/>
  <c r="UM63" i="1"/>
  <c r="UM64" i="1"/>
  <c r="UM65" i="1"/>
  <c r="UM66" i="1"/>
  <c r="UM67" i="1"/>
  <c r="UM68" i="1"/>
  <c r="UM69" i="1"/>
  <c r="UM70" i="1"/>
  <c r="UM71" i="1"/>
  <c r="UM72" i="1"/>
  <c r="UM73" i="1"/>
  <c r="UM74" i="1"/>
  <c r="UM75" i="1"/>
  <c r="UM76" i="1"/>
  <c r="UM77" i="1"/>
  <c r="UM78" i="1"/>
  <c r="UM79" i="1"/>
  <c r="UM80" i="1"/>
  <c r="UM81" i="1"/>
  <c r="UM82" i="1"/>
  <c r="UM83" i="1"/>
  <c r="UM84" i="1"/>
  <c r="UM85" i="1"/>
  <c r="UM86" i="1"/>
  <c r="UM87" i="1"/>
  <c r="UM88" i="1"/>
  <c r="UM89" i="1"/>
  <c r="UM90" i="1"/>
  <c r="UM92" i="1"/>
  <c r="UM93" i="1"/>
  <c r="UM94" i="1"/>
  <c r="UM95" i="1"/>
  <c r="UM96" i="1"/>
  <c r="UM97" i="1"/>
  <c r="UM98" i="1"/>
  <c r="UM99" i="1"/>
  <c r="UM100" i="1"/>
  <c r="UM101" i="1"/>
  <c r="UM102" i="1"/>
  <c r="UM103" i="1"/>
  <c r="UM104" i="1"/>
  <c r="UM105" i="1"/>
  <c r="UM106" i="1"/>
  <c r="UM107" i="1"/>
  <c r="UM108" i="1"/>
  <c r="UM109" i="1"/>
  <c r="UM110" i="1"/>
  <c r="UM111" i="1"/>
  <c r="UM112" i="1"/>
  <c r="UM113" i="1"/>
  <c r="UM114" i="1"/>
  <c r="UM115" i="1"/>
  <c r="UM116" i="1"/>
  <c r="UM117" i="1"/>
  <c r="UM118" i="1"/>
  <c r="UM119" i="1"/>
  <c r="UM120" i="1"/>
  <c r="UM121" i="1"/>
  <c r="UM122" i="1"/>
  <c r="UM123" i="1"/>
  <c r="UM124" i="1"/>
  <c r="UM125" i="1"/>
  <c r="UM126" i="1"/>
  <c r="UM127" i="1"/>
  <c r="UM128" i="1"/>
  <c r="UM129" i="1"/>
  <c r="UM130" i="1"/>
  <c r="UM131" i="1"/>
  <c r="UM132" i="1"/>
  <c r="UM133" i="1"/>
  <c r="UM134" i="1"/>
  <c r="UM135" i="1"/>
  <c r="UM136" i="1"/>
  <c r="UM137" i="1"/>
  <c r="UM138" i="1"/>
  <c r="UM139" i="1"/>
  <c r="UM140" i="1"/>
  <c r="UM141" i="1"/>
  <c r="UM142" i="1"/>
  <c r="UM143" i="1"/>
  <c r="UM144" i="1"/>
  <c r="UM145" i="1"/>
  <c r="UM146" i="1"/>
  <c r="UM147" i="1"/>
  <c r="UM148" i="1"/>
  <c r="UM149" i="1"/>
  <c r="UM150" i="1"/>
  <c r="UN91" i="1" a="1"/>
  <c r="UN91" i="1"/>
  <c r="UM91" i="1"/>
  <c r="VM1" i="1"/>
  <c r="VM2" i="1"/>
  <c r="VM3" i="1"/>
  <c r="VM4" i="1"/>
  <c r="VM5" i="1"/>
  <c r="VM6" i="1"/>
  <c r="VM7" i="1"/>
  <c r="VM8" i="1"/>
  <c r="VM9" i="1"/>
  <c r="VM10" i="1"/>
  <c r="VM11" i="1"/>
  <c r="VM12" i="1"/>
  <c r="VM13" i="1"/>
  <c r="VM14" i="1"/>
  <c r="VM15" i="1"/>
  <c r="VM16" i="1"/>
  <c r="VM17" i="1"/>
  <c r="VM18" i="1"/>
  <c r="VM19" i="1"/>
  <c r="VM20" i="1"/>
  <c r="VM21" i="1"/>
  <c r="VM22" i="1"/>
  <c r="VM23" i="1"/>
  <c r="VM24" i="1"/>
  <c r="VM25" i="1"/>
  <c r="VM26" i="1"/>
  <c r="VM27" i="1"/>
  <c r="VM28" i="1"/>
  <c r="VM29" i="1"/>
  <c r="VM30" i="1"/>
  <c r="VM31" i="1"/>
  <c r="VM32" i="1"/>
  <c r="VM33" i="1"/>
  <c r="VM34" i="1"/>
  <c r="VM35" i="1"/>
  <c r="VM36" i="1"/>
  <c r="VM37" i="1"/>
  <c r="VM38" i="1"/>
  <c r="VM39" i="1"/>
  <c r="VM40" i="1"/>
  <c r="VM41" i="1"/>
  <c r="VM42" i="1"/>
  <c r="VM43" i="1"/>
  <c r="VM44" i="1"/>
  <c r="VM45" i="1"/>
  <c r="VM46" i="1"/>
  <c r="VM47" i="1"/>
  <c r="VM48" i="1"/>
  <c r="VM49" i="1"/>
  <c r="VM50" i="1"/>
  <c r="VM51" i="1"/>
  <c r="VM52" i="1"/>
  <c r="VM53" i="1"/>
  <c r="VM54" i="1"/>
  <c r="VM55" i="1"/>
  <c r="VM56" i="1"/>
  <c r="VM57" i="1"/>
  <c r="VM58" i="1"/>
  <c r="VM59" i="1"/>
  <c r="VM60" i="1"/>
  <c r="VM61" i="1"/>
  <c r="VM62" i="1"/>
  <c r="VM63" i="1"/>
  <c r="VM64" i="1"/>
  <c r="VM65" i="1"/>
  <c r="VM66" i="1"/>
  <c r="VM67" i="1"/>
  <c r="VM68" i="1"/>
  <c r="VM69" i="1"/>
  <c r="VM70" i="1"/>
  <c r="VM71" i="1"/>
  <c r="VM72" i="1"/>
  <c r="VM73" i="1"/>
  <c r="VM74" i="1"/>
  <c r="VM75" i="1"/>
  <c r="VM76" i="1"/>
  <c r="VM77" i="1"/>
  <c r="VM78" i="1"/>
  <c r="VM79" i="1"/>
  <c r="VM80" i="1"/>
  <c r="VM81" i="1"/>
  <c r="VM82" i="1"/>
  <c r="VM83" i="1"/>
  <c r="VM84" i="1"/>
  <c r="VM85" i="1"/>
  <c r="VM86" i="1"/>
  <c r="VM87" i="1"/>
  <c r="VM88" i="1"/>
  <c r="VM89" i="1"/>
  <c r="VM90" i="1"/>
  <c r="VM91" i="1"/>
  <c r="VM92" i="1"/>
  <c r="VM93" i="1"/>
  <c r="VM94" i="1"/>
  <c r="VM95" i="1"/>
  <c r="VM96" i="1"/>
  <c r="VM97" i="1"/>
  <c r="VM98" i="1"/>
  <c r="VM99" i="1"/>
  <c r="VM100" i="1"/>
  <c r="VM101" i="1"/>
  <c r="VM102" i="1"/>
  <c r="VM103" i="1"/>
  <c r="VM104" i="1"/>
  <c r="VM105" i="1"/>
  <c r="VM106" i="1"/>
  <c r="VM107" i="1"/>
  <c r="VM108" i="1"/>
  <c r="VM109" i="1"/>
  <c r="VM110" i="1"/>
  <c r="VM111" i="1"/>
  <c r="VM112" i="1"/>
  <c r="VM113" i="1"/>
  <c r="VM114" i="1"/>
  <c r="VM115" i="1"/>
  <c r="VM116" i="1"/>
  <c r="VM117" i="1"/>
  <c r="VM118" i="1"/>
  <c r="VM119" i="1"/>
  <c r="VM120" i="1"/>
  <c r="VM121" i="1"/>
  <c r="VM122" i="1"/>
  <c r="VM123" i="1"/>
  <c r="VM124" i="1"/>
  <c r="VM125" i="1"/>
  <c r="VM126" i="1"/>
  <c r="VM127" i="1"/>
  <c r="VM128" i="1"/>
  <c r="VM129" i="1"/>
  <c r="VM130" i="1"/>
  <c r="VM131" i="1"/>
  <c r="VM132" i="1"/>
  <c r="VM133" i="1"/>
  <c r="VM134" i="1"/>
  <c r="VM135" i="1"/>
  <c r="VM136" i="1"/>
  <c r="VM137" i="1"/>
  <c r="VM138" i="1"/>
  <c r="VM139" i="1"/>
  <c r="VM140" i="1"/>
  <c r="VM141" i="1"/>
  <c r="VM142" i="1"/>
  <c r="VM143" i="1"/>
  <c r="VM144" i="1"/>
  <c r="VM145" i="1"/>
  <c r="VM146" i="1"/>
  <c r="VM147" i="1"/>
  <c r="VM148" i="1"/>
  <c r="VM149" i="1"/>
  <c r="VM150" i="1"/>
  <c r="WM1" i="1"/>
  <c r="WM2" i="1"/>
  <c r="WM3" i="1"/>
  <c r="WM4" i="1"/>
  <c r="WM5" i="1"/>
  <c r="WM6" i="1"/>
  <c r="WM7" i="1"/>
  <c r="WM8" i="1"/>
  <c r="WM9" i="1"/>
  <c r="WM10" i="1"/>
  <c r="WM11" i="1"/>
  <c r="WM12" i="1"/>
  <c r="WM13" i="1"/>
  <c r="WM14" i="1"/>
  <c r="WM15" i="1"/>
  <c r="WM16" i="1"/>
  <c r="WM17" i="1"/>
  <c r="WM18" i="1"/>
  <c r="WM19" i="1"/>
  <c r="WM20" i="1"/>
  <c r="WM21" i="1"/>
  <c r="WM22" i="1"/>
  <c r="WM23" i="1"/>
  <c r="WM24" i="1"/>
  <c r="WM25" i="1"/>
  <c r="WM26" i="1"/>
  <c r="WM27" i="1"/>
  <c r="WM28" i="1"/>
  <c r="WM29" i="1"/>
  <c r="WM30" i="1"/>
  <c r="WM31" i="1"/>
  <c r="WM32" i="1"/>
  <c r="WM33" i="1"/>
  <c r="WM34" i="1"/>
  <c r="WM35" i="1"/>
  <c r="WM36" i="1"/>
  <c r="WM37" i="1"/>
  <c r="WM38" i="1"/>
  <c r="WM39" i="1"/>
  <c r="WM40" i="1"/>
  <c r="WM41" i="1"/>
  <c r="WM42" i="1"/>
  <c r="WM43" i="1"/>
  <c r="WM44" i="1"/>
  <c r="WM45" i="1"/>
  <c r="WM46" i="1"/>
  <c r="WM47" i="1"/>
  <c r="WM48" i="1"/>
  <c r="WM49" i="1"/>
  <c r="WM50" i="1"/>
  <c r="WM51" i="1"/>
  <c r="WM52" i="1"/>
  <c r="WM53" i="1"/>
  <c r="WM54" i="1"/>
  <c r="WM55" i="1"/>
  <c r="WM56" i="1"/>
  <c r="WM57" i="1"/>
  <c r="WM58" i="1"/>
  <c r="WM59" i="1"/>
  <c r="WM60" i="1"/>
  <c r="WM61" i="1"/>
  <c r="WM62" i="1"/>
  <c r="WM63" i="1"/>
  <c r="WM64" i="1"/>
  <c r="WM65" i="1"/>
  <c r="WM66" i="1"/>
  <c r="WM67" i="1"/>
  <c r="WM68" i="1"/>
  <c r="WM69" i="1"/>
  <c r="WM70" i="1"/>
  <c r="WM71" i="1"/>
  <c r="WM72" i="1"/>
  <c r="WM73" i="1"/>
  <c r="WM74" i="1"/>
  <c r="WM75" i="1"/>
  <c r="WM76" i="1"/>
  <c r="WM77" i="1"/>
  <c r="WM78" i="1"/>
  <c r="WM79" i="1"/>
  <c r="WM80" i="1"/>
  <c r="WM81" i="1"/>
  <c r="WM82" i="1"/>
  <c r="WM83" i="1"/>
  <c r="WM84" i="1"/>
  <c r="WM85" i="1"/>
  <c r="WM86" i="1"/>
  <c r="WM87" i="1"/>
  <c r="WM88" i="1"/>
  <c r="WM89" i="1"/>
  <c r="WM90" i="1"/>
  <c r="WM92" i="1"/>
  <c r="WM93" i="1"/>
  <c r="WM94" i="1"/>
  <c r="WM95" i="1"/>
  <c r="WM96" i="1"/>
  <c r="WM97" i="1"/>
  <c r="WM98" i="1"/>
  <c r="WM99" i="1"/>
  <c r="WM100" i="1"/>
  <c r="WM101" i="1"/>
  <c r="WM102" i="1"/>
  <c r="WM103" i="1"/>
  <c r="WM104" i="1"/>
  <c r="WM105" i="1"/>
  <c r="WM106" i="1"/>
  <c r="WM107" i="1"/>
  <c r="WM108" i="1"/>
  <c r="WM109" i="1"/>
  <c r="WM110" i="1"/>
  <c r="WM111" i="1"/>
  <c r="WM112" i="1"/>
  <c r="WM113" i="1"/>
  <c r="WM114" i="1"/>
  <c r="WM115" i="1"/>
  <c r="WM116" i="1"/>
  <c r="WM117" i="1"/>
  <c r="WM118" i="1"/>
  <c r="WM119" i="1"/>
  <c r="WM120" i="1"/>
  <c r="WM121" i="1"/>
  <c r="WM122" i="1"/>
  <c r="WM123" i="1"/>
  <c r="WM124" i="1"/>
  <c r="WM125" i="1"/>
  <c r="WM126" i="1"/>
  <c r="WM127" i="1"/>
  <c r="WM128" i="1"/>
  <c r="WM129" i="1"/>
  <c r="WM130" i="1"/>
  <c r="WM131" i="1"/>
  <c r="WM132" i="1"/>
  <c r="WM133" i="1"/>
  <c r="WM134" i="1"/>
  <c r="WM135" i="1"/>
  <c r="WM136" i="1"/>
  <c r="WM137" i="1"/>
  <c r="WM138" i="1"/>
  <c r="WM139" i="1"/>
  <c r="WM140" i="1"/>
  <c r="WM141" i="1"/>
  <c r="WM142" i="1"/>
  <c r="WM143" i="1"/>
  <c r="WM144" i="1"/>
  <c r="WM145" i="1"/>
  <c r="WM146" i="1"/>
  <c r="WM147" i="1"/>
  <c r="WM148" i="1"/>
  <c r="WM149" i="1"/>
  <c r="WM150" i="1"/>
  <c r="WN91" i="1" a="1"/>
  <c r="WN91" i="1"/>
  <c r="WM91" i="1"/>
  <c r="XM1" i="1"/>
  <c r="XM2" i="1"/>
  <c r="XM3" i="1"/>
  <c r="XM4" i="1"/>
  <c r="XM5" i="1"/>
  <c r="XM6" i="1"/>
  <c r="XM7" i="1"/>
  <c r="XM8" i="1"/>
  <c r="XM9" i="1"/>
  <c r="XM10" i="1"/>
  <c r="XM11" i="1"/>
  <c r="XM12" i="1"/>
  <c r="XM13" i="1"/>
  <c r="XM14" i="1"/>
  <c r="XM15" i="1"/>
  <c r="XM16" i="1"/>
  <c r="XM17" i="1"/>
  <c r="XM18" i="1"/>
  <c r="XM19" i="1"/>
  <c r="XM20" i="1"/>
  <c r="XM21" i="1"/>
  <c r="XM22" i="1"/>
  <c r="XM23" i="1"/>
  <c r="XM24" i="1"/>
  <c r="XM25" i="1"/>
  <c r="XM26" i="1"/>
  <c r="XM27" i="1"/>
  <c r="XM28" i="1"/>
  <c r="XM29" i="1"/>
  <c r="XM30" i="1"/>
  <c r="XM31" i="1"/>
  <c r="XM32" i="1"/>
  <c r="XM33" i="1"/>
  <c r="XM34" i="1"/>
  <c r="XM35" i="1"/>
  <c r="XM36" i="1"/>
  <c r="XM37" i="1"/>
  <c r="XM38" i="1"/>
  <c r="XM39" i="1"/>
  <c r="XM40" i="1"/>
  <c r="XM41" i="1"/>
  <c r="XM42" i="1"/>
  <c r="XM43" i="1"/>
  <c r="XM44" i="1"/>
  <c r="XM45" i="1"/>
  <c r="XM46" i="1"/>
  <c r="XM47" i="1"/>
  <c r="XM48" i="1"/>
  <c r="XM49" i="1"/>
  <c r="XM50" i="1"/>
  <c r="XM51" i="1"/>
  <c r="XM52" i="1"/>
  <c r="XM53" i="1"/>
  <c r="XM54" i="1"/>
  <c r="XM55" i="1"/>
  <c r="XM56" i="1"/>
  <c r="XM57" i="1"/>
  <c r="XM58" i="1"/>
  <c r="XM59" i="1"/>
  <c r="XM60" i="1"/>
  <c r="XM61" i="1"/>
  <c r="XM62" i="1"/>
  <c r="XM63" i="1"/>
  <c r="XM64" i="1"/>
  <c r="XM65" i="1"/>
  <c r="XM66" i="1"/>
  <c r="XM67" i="1"/>
  <c r="XM68" i="1"/>
  <c r="XM69" i="1"/>
  <c r="XM70" i="1"/>
  <c r="XM71" i="1"/>
  <c r="XM72" i="1"/>
  <c r="XM73" i="1"/>
  <c r="XM74" i="1"/>
  <c r="XM75" i="1"/>
  <c r="XM76" i="1"/>
  <c r="XM77" i="1"/>
  <c r="XM78" i="1"/>
  <c r="XM79" i="1"/>
  <c r="XM80" i="1"/>
  <c r="XM81" i="1"/>
  <c r="XM82" i="1"/>
  <c r="XM83" i="1"/>
  <c r="XM84" i="1"/>
  <c r="XM85" i="1"/>
  <c r="XM86" i="1"/>
  <c r="XM87" i="1"/>
  <c r="XM88" i="1"/>
  <c r="XM89" i="1"/>
  <c r="XM90" i="1"/>
  <c r="XN91" i="1" a="1"/>
  <c r="XN91" i="1"/>
  <c r="XM91" i="1"/>
  <c r="XM92" i="1"/>
  <c r="XM93" i="1"/>
  <c r="XM94" i="1"/>
  <c r="XM95" i="1"/>
  <c r="XM96" i="1"/>
  <c r="XM97" i="1"/>
  <c r="XM98" i="1"/>
  <c r="XM99" i="1"/>
  <c r="XM100" i="1"/>
  <c r="XM101" i="1"/>
  <c r="XM102" i="1"/>
  <c r="XM103" i="1"/>
  <c r="XM104" i="1"/>
  <c r="XM105" i="1"/>
  <c r="XM106" i="1"/>
  <c r="XM107" i="1"/>
  <c r="XM108" i="1"/>
  <c r="XM109" i="1"/>
  <c r="XM110" i="1"/>
  <c r="XM111" i="1"/>
  <c r="XM112" i="1"/>
  <c r="XM113" i="1"/>
  <c r="XM114" i="1"/>
  <c r="XM115" i="1"/>
  <c r="XM116" i="1"/>
  <c r="XM117" i="1"/>
  <c r="XM118" i="1"/>
  <c r="XM119" i="1"/>
  <c r="XM120" i="1"/>
  <c r="XM121" i="1"/>
  <c r="XM122" i="1"/>
  <c r="XM123" i="1"/>
  <c r="XM124" i="1"/>
  <c r="XM125" i="1"/>
  <c r="XM126" i="1"/>
  <c r="XM127" i="1"/>
  <c r="XM128" i="1"/>
  <c r="XM129" i="1"/>
  <c r="XM130" i="1"/>
  <c r="XM131" i="1"/>
  <c r="XM132" i="1"/>
  <c r="XM133" i="1"/>
  <c r="XM134" i="1"/>
  <c r="XM135" i="1"/>
  <c r="XM136" i="1"/>
  <c r="XM137" i="1"/>
  <c r="XM138" i="1"/>
  <c r="XM139" i="1"/>
  <c r="XM140" i="1"/>
  <c r="XM141" i="1"/>
  <c r="XM142" i="1"/>
  <c r="XM143" i="1"/>
  <c r="XM144" i="1"/>
  <c r="XM145" i="1"/>
  <c r="XM146" i="1"/>
  <c r="XM147" i="1"/>
  <c r="XM148" i="1"/>
  <c r="XM149" i="1"/>
  <c r="XM150" i="1"/>
  <c r="YM1" i="1"/>
  <c r="YM2" i="1"/>
  <c r="YM3" i="1"/>
  <c r="YM4" i="1"/>
  <c r="YM5" i="1"/>
  <c r="YM6" i="1"/>
  <c r="YM7" i="1"/>
  <c r="YM8" i="1"/>
  <c r="YM9" i="1"/>
  <c r="YM10" i="1"/>
  <c r="YM11" i="1"/>
  <c r="YM12" i="1"/>
  <c r="YM13" i="1"/>
  <c r="YM14" i="1"/>
  <c r="YM15" i="1"/>
  <c r="YM16" i="1"/>
  <c r="YM17" i="1"/>
  <c r="YM18" i="1"/>
  <c r="YM19" i="1"/>
  <c r="YM20" i="1"/>
  <c r="YM21" i="1"/>
  <c r="YM22" i="1"/>
  <c r="YM23" i="1"/>
  <c r="YM24" i="1"/>
  <c r="YM25" i="1"/>
  <c r="YM26" i="1"/>
  <c r="YM27" i="1"/>
  <c r="YM28" i="1"/>
  <c r="YM29" i="1"/>
  <c r="YM30" i="1"/>
  <c r="YM31" i="1"/>
  <c r="YM32" i="1"/>
  <c r="YM33" i="1"/>
  <c r="YM34" i="1"/>
  <c r="YM35" i="1"/>
  <c r="YM36" i="1"/>
  <c r="YM37" i="1"/>
  <c r="YM38" i="1"/>
  <c r="YM39" i="1"/>
  <c r="YM40" i="1"/>
  <c r="YM41" i="1"/>
  <c r="YM42" i="1"/>
  <c r="YM43" i="1"/>
  <c r="YM44" i="1"/>
  <c r="YM45" i="1"/>
  <c r="YM46" i="1"/>
  <c r="YM47" i="1"/>
  <c r="YM48" i="1"/>
  <c r="YM49" i="1"/>
  <c r="YM50" i="1"/>
  <c r="YM51" i="1"/>
  <c r="YM52" i="1"/>
  <c r="YM53" i="1"/>
  <c r="YM54" i="1"/>
  <c r="YM55" i="1"/>
  <c r="YM56" i="1"/>
  <c r="YM57" i="1"/>
  <c r="YM58" i="1"/>
  <c r="YM59" i="1"/>
  <c r="YM60" i="1"/>
  <c r="YM61" i="1"/>
  <c r="YM62" i="1"/>
  <c r="YM63" i="1"/>
  <c r="YM64" i="1"/>
  <c r="YM65" i="1"/>
  <c r="YM66" i="1"/>
  <c r="YM67" i="1"/>
  <c r="YM68" i="1"/>
  <c r="YM69" i="1"/>
  <c r="YM70" i="1"/>
  <c r="YM71" i="1"/>
  <c r="YM72" i="1"/>
  <c r="YM73" i="1"/>
  <c r="YM74" i="1"/>
  <c r="YM75" i="1"/>
  <c r="YM76" i="1"/>
  <c r="YM77" i="1"/>
  <c r="YM78" i="1"/>
  <c r="YM79" i="1"/>
  <c r="YM80" i="1"/>
  <c r="YM81" i="1"/>
  <c r="YM82" i="1"/>
  <c r="YM83" i="1"/>
  <c r="YM84" i="1"/>
  <c r="YM85" i="1"/>
  <c r="YM86" i="1"/>
  <c r="YM87" i="1"/>
  <c r="YM88" i="1"/>
  <c r="YM89" i="1"/>
  <c r="YM90" i="1"/>
  <c r="YM92" i="1"/>
  <c r="YM93" i="1"/>
  <c r="YM94" i="1"/>
  <c r="YM95" i="1"/>
  <c r="YM96" i="1"/>
  <c r="YM97" i="1"/>
  <c r="YM98" i="1"/>
  <c r="YM99" i="1"/>
  <c r="YM100" i="1"/>
  <c r="YM101" i="1"/>
  <c r="YM102" i="1"/>
  <c r="YM103" i="1"/>
  <c r="YM104" i="1"/>
  <c r="YM105" i="1"/>
  <c r="YM106" i="1"/>
  <c r="YM107" i="1"/>
  <c r="YM108" i="1"/>
  <c r="YM109" i="1"/>
  <c r="YM110" i="1"/>
  <c r="YM111" i="1"/>
  <c r="YM112" i="1"/>
  <c r="YM113" i="1"/>
  <c r="YM114" i="1"/>
  <c r="YM115" i="1"/>
  <c r="YM116" i="1"/>
  <c r="YM117" i="1"/>
  <c r="YM118" i="1"/>
  <c r="YM119" i="1"/>
  <c r="YM120" i="1"/>
  <c r="YM121" i="1"/>
  <c r="YM122" i="1"/>
  <c r="YM123" i="1"/>
  <c r="YM124" i="1"/>
  <c r="YM125" i="1"/>
  <c r="YM126" i="1"/>
  <c r="YM127" i="1"/>
  <c r="YM128" i="1"/>
  <c r="YM129" i="1"/>
  <c r="YM130" i="1"/>
  <c r="YM131" i="1"/>
  <c r="YM132" i="1"/>
  <c r="YM133" i="1"/>
  <c r="YM134" i="1"/>
  <c r="YM135" i="1"/>
  <c r="YM136" i="1"/>
  <c r="YM137" i="1"/>
  <c r="YM138" i="1"/>
  <c r="YM139" i="1"/>
  <c r="YM140" i="1"/>
  <c r="YM141" i="1"/>
  <c r="YM142" i="1"/>
  <c r="YM143" i="1"/>
  <c r="YM144" i="1"/>
  <c r="YM145" i="1"/>
  <c r="YM146" i="1"/>
  <c r="YM147" i="1"/>
  <c r="YM148" i="1"/>
  <c r="YM149" i="1"/>
  <c r="YM150" i="1"/>
  <c r="YN91" i="1" a="1"/>
  <c r="YN91" i="1"/>
  <c r="YM91" i="1"/>
  <c r="ZM1" i="1"/>
  <c r="ZM2" i="1"/>
  <c r="ZM3" i="1"/>
  <c r="ZM4" i="1"/>
  <c r="ZM5" i="1"/>
  <c r="ZM6" i="1"/>
  <c r="ZM7" i="1"/>
  <c r="ZM8" i="1"/>
  <c r="ZM9" i="1"/>
  <c r="ZM10" i="1"/>
  <c r="ZM11" i="1"/>
  <c r="ZM12" i="1"/>
  <c r="ZM13" i="1"/>
  <c r="ZM14" i="1"/>
  <c r="ZM15" i="1"/>
  <c r="ZM16" i="1"/>
  <c r="ZM17" i="1"/>
  <c r="ZM18" i="1"/>
  <c r="ZM19" i="1"/>
  <c r="ZM20" i="1"/>
  <c r="ZM21" i="1"/>
  <c r="ZM22" i="1"/>
  <c r="ZM23" i="1"/>
  <c r="ZM24" i="1"/>
  <c r="ZM25" i="1"/>
  <c r="ZM26" i="1"/>
  <c r="ZM27" i="1"/>
  <c r="ZM28" i="1"/>
  <c r="ZM29" i="1"/>
  <c r="ZM30" i="1"/>
  <c r="ZM31" i="1"/>
  <c r="ZM32" i="1"/>
  <c r="ZM33" i="1"/>
  <c r="ZM34" i="1"/>
  <c r="ZM35" i="1"/>
  <c r="ZM36" i="1"/>
  <c r="ZM37" i="1"/>
  <c r="ZM38" i="1"/>
  <c r="ZM39" i="1"/>
  <c r="ZM40" i="1"/>
  <c r="ZM41" i="1"/>
  <c r="ZM42" i="1"/>
  <c r="ZM43" i="1"/>
  <c r="ZM44" i="1"/>
  <c r="ZM45" i="1"/>
  <c r="ZM46" i="1"/>
  <c r="ZM47" i="1"/>
  <c r="ZM48" i="1"/>
  <c r="ZM49" i="1"/>
  <c r="ZM50" i="1"/>
  <c r="ZM51" i="1"/>
  <c r="ZM52" i="1"/>
  <c r="ZM53" i="1"/>
  <c r="ZM54" i="1"/>
  <c r="ZM55" i="1"/>
  <c r="ZM56" i="1"/>
  <c r="ZM57" i="1"/>
  <c r="ZM58" i="1"/>
  <c r="ZM59" i="1"/>
  <c r="ZM60" i="1"/>
  <c r="ZM61" i="1"/>
  <c r="ZM62" i="1"/>
  <c r="ZM63" i="1"/>
  <c r="ZM64" i="1"/>
  <c r="ZM65" i="1"/>
  <c r="ZM66" i="1"/>
  <c r="ZM67" i="1"/>
  <c r="ZM68" i="1"/>
  <c r="ZM69" i="1"/>
  <c r="ZM70" i="1"/>
  <c r="ZM71" i="1"/>
  <c r="ZM72" i="1"/>
  <c r="ZM73" i="1"/>
  <c r="ZM74" i="1"/>
  <c r="ZM75" i="1"/>
  <c r="ZM76" i="1"/>
  <c r="ZM77" i="1"/>
  <c r="ZM78" i="1"/>
  <c r="ZM79" i="1"/>
  <c r="ZM80" i="1"/>
  <c r="ZM81" i="1"/>
  <c r="ZM82" i="1"/>
  <c r="ZM83" i="1"/>
  <c r="ZM84" i="1"/>
  <c r="ZM85" i="1"/>
  <c r="ZM86" i="1"/>
  <c r="ZM87" i="1"/>
  <c r="ZM88" i="1"/>
  <c r="ZM89" i="1"/>
  <c r="ZM90" i="1"/>
  <c r="ZM92" i="1"/>
  <c r="ZM93" i="1"/>
  <c r="ZM94" i="1"/>
  <c r="ZM95" i="1"/>
  <c r="ZM96" i="1"/>
  <c r="ZM97" i="1"/>
  <c r="ZM98" i="1"/>
  <c r="ZM99" i="1"/>
  <c r="ZM100" i="1"/>
  <c r="ZM101" i="1"/>
  <c r="ZM102" i="1"/>
  <c r="ZM103" i="1"/>
  <c r="ZM104" i="1"/>
  <c r="ZM105" i="1"/>
  <c r="ZM106" i="1"/>
  <c r="ZM107" i="1"/>
  <c r="ZM108" i="1"/>
  <c r="ZM109" i="1"/>
  <c r="ZM110" i="1"/>
  <c r="ZM111" i="1"/>
  <c r="ZM112" i="1"/>
  <c r="ZM113" i="1"/>
  <c r="ZM114" i="1"/>
  <c r="ZM115" i="1"/>
  <c r="ZM116" i="1"/>
  <c r="ZM117" i="1"/>
  <c r="ZM118" i="1"/>
  <c r="ZM119" i="1"/>
  <c r="ZM120" i="1"/>
  <c r="ZM121" i="1"/>
  <c r="ZM122" i="1"/>
  <c r="ZM123" i="1"/>
  <c r="ZM124" i="1"/>
  <c r="ZM125" i="1"/>
  <c r="ZM126" i="1"/>
  <c r="ZM127" i="1"/>
  <c r="ZM128" i="1"/>
  <c r="ZM129" i="1"/>
  <c r="ZM130" i="1"/>
  <c r="ZM131" i="1"/>
  <c r="ZM132" i="1"/>
  <c r="ZM133" i="1"/>
  <c r="ZM134" i="1"/>
  <c r="ZM135" i="1"/>
  <c r="ZM136" i="1"/>
  <c r="ZM137" i="1"/>
  <c r="ZM138" i="1"/>
  <c r="ZM139" i="1"/>
  <c r="ZM140" i="1"/>
  <c r="ZM141" i="1"/>
  <c r="ZM142" i="1"/>
  <c r="ZM143" i="1"/>
  <c r="ZM144" i="1"/>
  <c r="ZM145" i="1"/>
  <c r="ZM146" i="1"/>
  <c r="ZM147" i="1"/>
  <c r="ZM148" i="1"/>
  <c r="ZM149" i="1"/>
  <c r="ZM150" i="1"/>
  <c r="AAM1" i="1"/>
  <c r="AAM2" i="1"/>
  <c r="AAM3" i="1"/>
  <c r="AAM4" i="1"/>
  <c r="AAM5" i="1"/>
  <c r="AAM6" i="1"/>
  <c r="AAM7" i="1"/>
  <c r="AAM8" i="1"/>
  <c r="AAM9" i="1"/>
  <c r="AAM10" i="1"/>
  <c r="AAM11" i="1"/>
  <c r="AAM12" i="1"/>
  <c r="AAM13" i="1"/>
  <c r="AAM14" i="1"/>
  <c r="AAM15" i="1"/>
  <c r="AAM16" i="1"/>
  <c r="AAM17" i="1"/>
  <c r="AAM18" i="1"/>
  <c r="AAM19" i="1"/>
  <c r="AAM20" i="1"/>
  <c r="AAM21" i="1"/>
  <c r="AAM22" i="1"/>
  <c r="AAM23" i="1"/>
  <c r="AAM24" i="1"/>
  <c r="AAM25" i="1"/>
  <c r="AAM26" i="1"/>
  <c r="AAM27" i="1"/>
  <c r="AAM28" i="1"/>
  <c r="AAM29" i="1"/>
  <c r="AAM30" i="1"/>
  <c r="AAM31" i="1"/>
  <c r="AAM32" i="1"/>
  <c r="AAM33" i="1"/>
  <c r="AAM34" i="1"/>
  <c r="AAM35" i="1"/>
  <c r="AAM36" i="1"/>
  <c r="AAM37" i="1"/>
  <c r="AAM38" i="1"/>
  <c r="AAM39" i="1"/>
  <c r="AAM40" i="1"/>
  <c r="AAM41" i="1"/>
  <c r="AAM42" i="1"/>
  <c r="AAM43" i="1"/>
  <c r="AAM44" i="1"/>
  <c r="AAM45" i="1"/>
  <c r="AAM46" i="1"/>
  <c r="AAM47" i="1"/>
  <c r="AAM48" i="1"/>
  <c r="AAM49" i="1"/>
  <c r="AAM50" i="1"/>
  <c r="AAM51" i="1"/>
  <c r="AAM52" i="1"/>
  <c r="AAM53" i="1"/>
  <c r="AAM54" i="1"/>
  <c r="AAM55" i="1"/>
  <c r="AAM56" i="1"/>
  <c r="AAM57" i="1"/>
  <c r="AAM58" i="1"/>
  <c r="AAM59" i="1"/>
  <c r="AAM60" i="1"/>
  <c r="AAM61" i="1"/>
  <c r="AAM62" i="1"/>
  <c r="AAM63" i="1"/>
  <c r="AAM64" i="1"/>
  <c r="AAM65" i="1"/>
  <c r="AAM66" i="1"/>
  <c r="AAM67" i="1"/>
  <c r="AAM68" i="1"/>
  <c r="AAM69" i="1"/>
  <c r="AAM70" i="1"/>
  <c r="AAM71" i="1"/>
  <c r="AAM72" i="1"/>
  <c r="AAM73" i="1"/>
  <c r="AAM74" i="1"/>
  <c r="AAM75" i="1"/>
  <c r="AAM76" i="1"/>
  <c r="AAM77" i="1"/>
  <c r="AAM78" i="1"/>
  <c r="AAM79" i="1"/>
  <c r="AAM80" i="1"/>
  <c r="AAM81" i="1"/>
  <c r="AAM82" i="1"/>
  <c r="AAM83" i="1"/>
  <c r="AAM84" i="1"/>
  <c r="AAM85" i="1"/>
  <c r="AAM86" i="1"/>
  <c r="AAM87" i="1"/>
  <c r="AAM88" i="1"/>
  <c r="AAM89" i="1"/>
  <c r="AAM90" i="1"/>
  <c r="AAM92" i="1"/>
  <c r="AAM93" i="1"/>
  <c r="AAM94" i="1"/>
  <c r="AAM95" i="1"/>
  <c r="AAM96" i="1"/>
  <c r="AAM97" i="1"/>
  <c r="AAM98" i="1"/>
  <c r="AAM99" i="1"/>
  <c r="AAM100" i="1"/>
  <c r="AAM101" i="1"/>
  <c r="AAM102" i="1"/>
  <c r="AAM103" i="1"/>
  <c r="AAM104" i="1"/>
  <c r="AAM105" i="1"/>
  <c r="AAM106" i="1"/>
  <c r="AAM107" i="1"/>
  <c r="AAM108" i="1"/>
  <c r="AAM109" i="1"/>
  <c r="AAM110" i="1"/>
  <c r="AAM111" i="1"/>
  <c r="AAM112" i="1"/>
  <c r="AAM113" i="1"/>
  <c r="AAM114" i="1"/>
  <c r="AAM115" i="1"/>
  <c r="AAM116" i="1"/>
  <c r="AAM117" i="1"/>
  <c r="AAM118" i="1"/>
  <c r="AAM119" i="1"/>
  <c r="AAM120" i="1"/>
  <c r="AAM121" i="1"/>
  <c r="AAM122" i="1"/>
  <c r="AAM123" i="1"/>
  <c r="AAM124" i="1"/>
  <c r="AAM125" i="1"/>
  <c r="AAM126" i="1"/>
  <c r="AAM127" i="1"/>
  <c r="AAM128" i="1"/>
  <c r="AAM129" i="1"/>
  <c r="AAM130" i="1"/>
  <c r="AAM131" i="1"/>
  <c r="AAM132" i="1"/>
  <c r="AAM133" i="1"/>
  <c r="AAM134" i="1"/>
  <c r="AAM135" i="1"/>
  <c r="AAM136" i="1"/>
  <c r="AAM137" i="1"/>
  <c r="AAM138" i="1"/>
  <c r="AAM139" i="1"/>
  <c r="AAM140" i="1"/>
  <c r="AAM141" i="1"/>
  <c r="AAM142" i="1"/>
  <c r="AAM143" i="1"/>
  <c r="AAM144" i="1"/>
  <c r="AAM145" i="1"/>
  <c r="AAM146" i="1"/>
  <c r="AAM147" i="1"/>
  <c r="AAM148" i="1"/>
  <c r="AAM149" i="1"/>
  <c r="AAM150" i="1"/>
  <c r="AAN91" i="1" a="1"/>
  <c r="AAN91" i="1"/>
  <c r="AAM91" i="1"/>
  <c r="ABM1" i="1"/>
  <c r="ABM2" i="1"/>
  <c r="ABM3" i="1"/>
  <c r="ABM4" i="1"/>
  <c r="ABM5" i="1"/>
  <c r="ABM6" i="1"/>
  <c r="ABM7" i="1"/>
  <c r="ABM8" i="1"/>
  <c r="ABM9" i="1"/>
  <c r="ABM10" i="1"/>
  <c r="ABM11" i="1"/>
  <c r="ABM12" i="1"/>
  <c r="ABM13" i="1"/>
  <c r="ABM14" i="1"/>
  <c r="ABM15" i="1"/>
  <c r="ABM16" i="1"/>
  <c r="ABM17" i="1"/>
  <c r="ABM18" i="1"/>
  <c r="ABM19" i="1"/>
  <c r="ABM20" i="1"/>
  <c r="ABM21" i="1"/>
  <c r="ABM22" i="1"/>
  <c r="ABM23" i="1"/>
  <c r="ABM24" i="1"/>
  <c r="ABM25" i="1"/>
  <c r="ABM26" i="1"/>
  <c r="ABM27" i="1"/>
  <c r="ABM28" i="1"/>
  <c r="ABM29" i="1"/>
  <c r="ABM30" i="1"/>
  <c r="ABM31" i="1"/>
  <c r="ABM32" i="1"/>
  <c r="ABM33" i="1"/>
  <c r="ABM34" i="1"/>
  <c r="ABM35" i="1"/>
  <c r="ABM36" i="1"/>
  <c r="ABM37" i="1"/>
  <c r="ABM38" i="1"/>
  <c r="ABM39" i="1"/>
  <c r="ABM40" i="1"/>
  <c r="ABM41" i="1"/>
  <c r="ABM42" i="1"/>
  <c r="ABM43" i="1"/>
  <c r="ABM44" i="1"/>
  <c r="ABM45" i="1"/>
  <c r="ABM46" i="1"/>
  <c r="ABM47" i="1"/>
  <c r="ABM48" i="1"/>
  <c r="ABM49" i="1"/>
  <c r="ABM50" i="1"/>
  <c r="ABM51" i="1"/>
  <c r="ABM52" i="1"/>
  <c r="ABM53" i="1"/>
  <c r="ABM54" i="1"/>
  <c r="ABM55" i="1"/>
  <c r="ABM56" i="1"/>
  <c r="ABM57" i="1"/>
  <c r="ABM58" i="1"/>
  <c r="ABM59" i="1"/>
  <c r="ABM60" i="1"/>
  <c r="ABM61" i="1"/>
  <c r="ABM62" i="1"/>
  <c r="ABM63" i="1"/>
  <c r="ABM64" i="1"/>
  <c r="ABM65" i="1"/>
  <c r="ABM66" i="1"/>
  <c r="ABM67" i="1"/>
  <c r="ABM68" i="1"/>
  <c r="ABM69" i="1"/>
  <c r="ABM70" i="1"/>
  <c r="ABM71" i="1"/>
  <c r="ABM72" i="1"/>
  <c r="ABM73" i="1"/>
  <c r="ABM74" i="1"/>
  <c r="ABM75" i="1"/>
  <c r="ABM76" i="1"/>
  <c r="ABM77" i="1"/>
  <c r="ABM78" i="1"/>
  <c r="ABM79" i="1"/>
  <c r="ABM80" i="1"/>
  <c r="ABM81" i="1"/>
  <c r="ABM82" i="1"/>
  <c r="ABM83" i="1"/>
  <c r="ABM84" i="1"/>
  <c r="ABM85" i="1"/>
  <c r="ABM86" i="1"/>
  <c r="ABM87" i="1"/>
  <c r="ABM88" i="1"/>
  <c r="ABM89" i="1"/>
  <c r="ABM90" i="1"/>
  <c r="ABN91" i="1" a="1"/>
  <c r="ABN91" i="1"/>
  <c r="ABM91" i="1"/>
  <c r="ABM92" i="1"/>
  <c r="ABM93" i="1"/>
  <c r="ABM94" i="1"/>
  <c r="ABM95" i="1"/>
  <c r="ABM96" i="1"/>
  <c r="ABM97" i="1"/>
  <c r="ABM98" i="1"/>
  <c r="ABM99" i="1"/>
  <c r="ABM100" i="1"/>
  <c r="ABM101" i="1"/>
  <c r="ABM102" i="1"/>
  <c r="ABM103" i="1"/>
  <c r="ABM104" i="1"/>
  <c r="ABM105" i="1"/>
  <c r="ABM106" i="1"/>
  <c r="ABM107" i="1"/>
  <c r="ABM108" i="1"/>
  <c r="ABM109" i="1"/>
  <c r="ABM110" i="1"/>
  <c r="ABM111" i="1"/>
  <c r="ABM112" i="1"/>
  <c r="ABM113" i="1"/>
  <c r="ABM114" i="1"/>
  <c r="ABM115" i="1"/>
  <c r="ABM116" i="1"/>
  <c r="ABM117" i="1"/>
  <c r="ABM118" i="1"/>
  <c r="ABM119" i="1"/>
  <c r="ABM120" i="1"/>
  <c r="ABM121" i="1"/>
  <c r="ABM122" i="1"/>
  <c r="ABM123" i="1"/>
  <c r="ABM124" i="1"/>
  <c r="ABM125" i="1"/>
  <c r="ABM126" i="1"/>
  <c r="ABM127" i="1"/>
  <c r="ABM128" i="1"/>
  <c r="ABM129" i="1"/>
  <c r="ABM130" i="1"/>
  <c r="ABM131" i="1"/>
  <c r="ABM132" i="1"/>
  <c r="ABM133" i="1"/>
  <c r="ABM134" i="1"/>
  <c r="ABM135" i="1"/>
  <c r="ABM136" i="1"/>
  <c r="ABM137" i="1"/>
  <c r="ABM138" i="1"/>
  <c r="ABM139" i="1"/>
  <c r="ABM140" i="1"/>
  <c r="ABM141" i="1"/>
  <c r="ABM142" i="1"/>
  <c r="ABM143" i="1"/>
  <c r="ABM144" i="1"/>
  <c r="ABM145" i="1"/>
  <c r="ABM146" i="1"/>
  <c r="ABM147" i="1"/>
  <c r="ABM148" i="1"/>
  <c r="ABM149" i="1"/>
  <c r="ABM150" i="1"/>
  <c r="ACM1" i="1"/>
  <c r="ACM2" i="1"/>
  <c r="ACM3" i="1"/>
  <c r="ACM4" i="1"/>
  <c r="ACM5" i="1"/>
  <c r="ACM6" i="1"/>
  <c r="ACM7" i="1"/>
  <c r="ACM8" i="1"/>
  <c r="ACM9" i="1"/>
  <c r="ACM10" i="1"/>
  <c r="ACM11" i="1"/>
  <c r="ACM12" i="1"/>
  <c r="ACM13" i="1"/>
  <c r="ACM14" i="1"/>
  <c r="ACM15" i="1"/>
  <c r="ACM16" i="1"/>
  <c r="ACM17" i="1"/>
  <c r="ACM18" i="1"/>
  <c r="ACM19" i="1"/>
  <c r="ACM20" i="1"/>
  <c r="ACM21" i="1"/>
  <c r="ACM22" i="1"/>
  <c r="ACM23" i="1"/>
  <c r="ACM24" i="1"/>
  <c r="ACM25" i="1"/>
  <c r="ACM26" i="1"/>
  <c r="ACM27" i="1"/>
  <c r="ACM28" i="1"/>
  <c r="ACM29" i="1"/>
  <c r="ACM30" i="1"/>
  <c r="ACM31" i="1"/>
  <c r="ACM32" i="1"/>
  <c r="ACM33" i="1"/>
  <c r="ACM34" i="1"/>
  <c r="ACM35" i="1"/>
  <c r="ACM36" i="1"/>
  <c r="ACM37" i="1"/>
  <c r="ACM38" i="1"/>
  <c r="ACM39" i="1"/>
  <c r="ACM40" i="1"/>
  <c r="ACM41" i="1"/>
  <c r="ACM42" i="1"/>
  <c r="ACM43" i="1"/>
  <c r="ACM44" i="1"/>
  <c r="ACM45" i="1"/>
  <c r="ACM46" i="1"/>
  <c r="ACM47" i="1"/>
  <c r="ACM48" i="1"/>
  <c r="ACM49" i="1"/>
  <c r="ACM50" i="1"/>
  <c r="ACM51" i="1"/>
  <c r="ACM52" i="1"/>
  <c r="ACM53" i="1"/>
  <c r="ACM54" i="1"/>
  <c r="ACM55" i="1"/>
  <c r="ACM56" i="1"/>
  <c r="ACM57" i="1"/>
  <c r="ACM58" i="1"/>
  <c r="ACM59" i="1"/>
  <c r="ACM60" i="1"/>
  <c r="ACM61" i="1"/>
  <c r="ACM62" i="1"/>
  <c r="ACM63" i="1"/>
  <c r="ACM64" i="1"/>
  <c r="ACM65" i="1"/>
  <c r="ACM66" i="1"/>
  <c r="ACM67" i="1"/>
  <c r="ACM68" i="1"/>
  <c r="ACM69" i="1"/>
  <c r="ACM70" i="1"/>
  <c r="ACM71" i="1"/>
  <c r="ACM72" i="1"/>
  <c r="ACM73" i="1"/>
  <c r="ACM74" i="1"/>
  <c r="ACM75" i="1"/>
  <c r="ACM76" i="1"/>
  <c r="ACM77" i="1"/>
  <c r="ACM78" i="1"/>
  <c r="ACM79" i="1"/>
  <c r="ACM80" i="1"/>
  <c r="ACM81" i="1"/>
  <c r="ACM82" i="1"/>
  <c r="ACM83" i="1"/>
  <c r="ACM84" i="1"/>
  <c r="ACM85" i="1"/>
  <c r="ACM86" i="1"/>
  <c r="ACM87" i="1"/>
  <c r="ACM88" i="1"/>
  <c r="ACM89" i="1"/>
  <c r="ACM90" i="1"/>
  <c r="ACM92" i="1"/>
  <c r="ACM93" i="1"/>
  <c r="ACM94" i="1"/>
  <c r="ACM95" i="1"/>
  <c r="ACM96" i="1"/>
  <c r="ACM97" i="1"/>
  <c r="ACM98" i="1"/>
  <c r="ACM99" i="1"/>
  <c r="ACM100" i="1"/>
  <c r="ACM101" i="1"/>
  <c r="ACM102" i="1"/>
  <c r="ACM103" i="1"/>
  <c r="ACM104" i="1"/>
  <c r="ACM105" i="1"/>
  <c r="ACM106" i="1"/>
  <c r="ACM107" i="1"/>
  <c r="ACM108" i="1"/>
  <c r="ACM109" i="1"/>
  <c r="ACM110" i="1"/>
  <c r="ACM111" i="1"/>
  <c r="ACM112" i="1"/>
  <c r="ACM113" i="1"/>
  <c r="ACM114" i="1"/>
  <c r="ACM115" i="1"/>
  <c r="ACM116" i="1"/>
  <c r="ACM117" i="1"/>
  <c r="ACM118" i="1"/>
  <c r="ACM119" i="1"/>
  <c r="ACM120" i="1"/>
  <c r="ACM121" i="1"/>
  <c r="ACM122" i="1"/>
  <c r="ACM123" i="1"/>
  <c r="ACM124" i="1"/>
  <c r="ACM125" i="1"/>
  <c r="ACM126" i="1"/>
  <c r="ACM127" i="1"/>
  <c r="ACM128" i="1"/>
  <c r="ACM129" i="1"/>
  <c r="ACM130" i="1"/>
  <c r="ACM131" i="1"/>
  <c r="ACM132" i="1"/>
  <c r="ACM133" i="1"/>
  <c r="ACM134" i="1"/>
  <c r="ACM135" i="1"/>
  <c r="ACM136" i="1"/>
  <c r="ACM137" i="1"/>
  <c r="ACM138" i="1"/>
  <c r="ACM139" i="1"/>
  <c r="ACM140" i="1"/>
  <c r="ACM141" i="1"/>
  <c r="ACM142" i="1"/>
  <c r="ACM143" i="1"/>
  <c r="ACM144" i="1"/>
  <c r="ACM145" i="1"/>
  <c r="ACM146" i="1"/>
  <c r="ACM147" i="1"/>
  <c r="ACM148" i="1"/>
  <c r="ACM149" i="1"/>
  <c r="ACM150" i="1"/>
  <c r="ACN91" i="1" a="1"/>
  <c r="ACN91" i="1"/>
  <c r="ACM91" i="1"/>
  <c r="ADM1" i="1"/>
  <c r="ADM2" i="1"/>
  <c r="ADM3" i="1"/>
  <c r="ADM4" i="1"/>
  <c r="ADM5" i="1"/>
  <c r="ADM6" i="1"/>
  <c r="ADM7" i="1"/>
  <c r="ADM8" i="1"/>
  <c r="ADM9" i="1"/>
  <c r="ADM10" i="1"/>
  <c r="ADM11" i="1"/>
  <c r="ADM12" i="1"/>
  <c r="ADM13" i="1"/>
  <c r="ADM14" i="1"/>
  <c r="ADM15" i="1"/>
  <c r="ADM16" i="1"/>
  <c r="ADM17" i="1"/>
  <c r="ADM18" i="1"/>
  <c r="ADM19" i="1"/>
  <c r="ADM20" i="1"/>
  <c r="ADM21" i="1"/>
  <c r="ADM22" i="1"/>
  <c r="ADM23" i="1"/>
  <c r="ADM24" i="1"/>
  <c r="ADM25" i="1"/>
  <c r="ADM26" i="1"/>
  <c r="ADM27" i="1"/>
  <c r="ADM28" i="1"/>
  <c r="ADM29" i="1"/>
  <c r="ADM30" i="1"/>
  <c r="ADM31" i="1"/>
  <c r="ADM32" i="1"/>
  <c r="ADM33" i="1"/>
  <c r="ADM34" i="1"/>
  <c r="ADM35" i="1"/>
  <c r="ADM36" i="1"/>
  <c r="ADM37" i="1"/>
  <c r="ADM38" i="1"/>
  <c r="ADM39" i="1"/>
  <c r="ADM40" i="1"/>
  <c r="ADM41" i="1"/>
  <c r="ADM42" i="1"/>
  <c r="ADM43" i="1"/>
  <c r="ADM44" i="1"/>
  <c r="ADM45" i="1"/>
  <c r="ADM46" i="1"/>
  <c r="ADM47" i="1"/>
  <c r="ADM48" i="1"/>
  <c r="ADM49" i="1"/>
  <c r="ADM50" i="1"/>
  <c r="ADM51" i="1"/>
  <c r="ADM52" i="1"/>
  <c r="ADM53" i="1"/>
  <c r="ADM54" i="1"/>
  <c r="ADM55" i="1"/>
  <c r="ADM56" i="1"/>
  <c r="ADM57" i="1"/>
  <c r="ADM58" i="1"/>
  <c r="ADM59" i="1"/>
  <c r="ADM60" i="1"/>
  <c r="ADM61" i="1"/>
  <c r="ADM62" i="1"/>
  <c r="ADM63" i="1"/>
  <c r="ADM64" i="1"/>
  <c r="ADM65" i="1"/>
  <c r="ADM66" i="1"/>
  <c r="ADM67" i="1"/>
  <c r="ADM68" i="1"/>
  <c r="ADM69" i="1"/>
  <c r="ADM70" i="1"/>
  <c r="ADM71" i="1"/>
  <c r="ADM72" i="1"/>
  <c r="ADM73" i="1"/>
  <c r="ADM74" i="1"/>
  <c r="ADM75" i="1"/>
  <c r="ADM76" i="1"/>
  <c r="ADM77" i="1"/>
  <c r="ADM78" i="1"/>
  <c r="ADM79" i="1"/>
  <c r="ADM80" i="1"/>
  <c r="ADM81" i="1"/>
  <c r="ADM82" i="1"/>
  <c r="ADM83" i="1"/>
  <c r="ADM84" i="1"/>
  <c r="ADM85" i="1"/>
  <c r="ADM86" i="1"/>
  <c r="ADM87" i="1"/>
  <c r="ADM88" i="1"/>
  <c r="ADM89" i="1"/>
  <c r="ADM90" i="1"/>
  <c r="ADM92" i="1"/>
  <c r="ADM93" i="1"/>
  <c r="ADM94" i="1"/>
  <c r="ADM95" i="1"/>
  <c r="ADM96" i="1"/>
  <c r="ADM97" i="1"/>
  <c r="ADM98" i="1"/>
  <c r="ADM99" i="1"/>
  <c r="ADM100" i="1"/>
  <c r="ADM101" i="1"/>
  <c r="ADM102" i="1"/>
  <c r="ADM103" i="1"/>
  <c r="ADM104" i="1"/>
  <c r="ADM105" i="1"/>
  <c r="ADM106" i="1"/>
  <c r="ADM107" i="1"/>
  <c r="ADM108" i="1"/>
  <c r="ADM109" i="1"/>
  <c r="ADM110" i="1"/>
  <c r="ADM111" i="1"/>
  <c r="ADM112" i="1"/>
  <c r="ADM113" i="1"/>
  <c r="ADM114" i="1"/>
  <c r="ADM115" i="1"/>
  <c r="ADM116" i="1"/>
  <c r="ADM117" i="1"/>
  <c r="ADM118" i="1"/>
  <c r="ADM119" i="1"/>
  <c r="ADM120" i="1"/>
  <c r="ADM121" i="1"/>
  <c r="ADM122" i="1"/>
  <c r="ADM123" i="1"/>
  <c r="ADM124" i="1"/>
  <c r="ADM125" i="1"/>
  <c r="ADM126" i="1"/>
  <c r="ADM127" i="1"/>
  <c r="ADM128" i="1"/>
  <c r="ADM129" i="1"/>
  <c r="ADM130" i="1"/>
  <c r="ADM131" i="1"/>
  <c r="ADM132" i="1"/>
  <c r="ADM133" i="1"/>
  <c r="ADM134" i="1"/>
  <c r="ADM135" i="1"/>
  <c r="ADM136" i="1"/>
  <c r="ADM137" i="1"/>
  <c r="ADM138" i="1"/>
  <c r="ADM139" i="1"/>
  <c r="ADM140" i="1"/>
  <c r="ADM141" i="1"/>
  <c r="ADM142" i="1"/>
  <c r="ADM143" i="1"/>
  <c r="ADM144" i="1"/>
  <c r="ADM145" i="1"/>
  <c r="ADM146" i="1"/>
  <c r="ADM147" i="1"/>
  <c r="ADM148" i="1"/>
  <c r="ADM149" i="1"/>
  <c r="ADM150" i="1"/>
  <c r="ADN91" i="1" a="1"/>
  <c r="ADN91" i="1"/>
  <c r="ADM91" i="1"/>
  <c r="AEM1" i="1"/>
  <c r="AEM4" i="1"/>
  <c r="AEM5" i="1"/>
  <c r="AEM6" i="1"/>
  <c r="AEM7" i="1"/>
  <c r="AEM8" i="1"/>
  <c r="AEM9" i="1"/>
  <c r="AEM10" i="1"/>
  <c r="AEM11" i="1"/>
  <c r="AEM12" i="1"/>
  <c r="AEM13" i="1"/>
  <c r="AEM14" i="1"/>
  <c r="AEM15" i="1"/>
  <c r="AEM16" i="1"/>
  <c r="AEM17" i="1"/>
  <c r="AEM18" i="1"/>
  <c r="AEM19" i="1"/>
  <c r="AEM20" i="1"/>
  <c r="AEM21" i="1"/>
  <c r="AEM22" i="1"/>
  <c r="AEM23" i="1"/>
  <c r="AEM24" i="1"/>
  <c r="AEM25" i="1"/>
  <c r="AEM26" i="1"/>
  <c r="AEM27" i="1"/>
  <c r="AEM28" i="1"/>
  <c r="AEM29" i="1"/>
  <c r="AEM30" i="1"/>
  <c r="AEM31" i="1"/>
  <c r="AEM32" i="1"/>
  <c r="AEM33" i="1"/>
  <c r="AEM34" i="1"/>
  <c r="AEM35" i="1"/>
  <c r="AEM36" i="1"/>
  <c r="AEM37" i="1"/>
  <c r="AEM38" i="1"/>
  <c r="AEM39" i="1"/>
  <c r="AEM40" i="1"/>
  <c r="AEM41" i="1"/>
  <c r="AEM42" i="1"/>
  <c r="AEM43" i="1"/>
  <c r="AEM44" i="1"/>
  <c r="AEM45" i="1"/>
  <c r="AEM46" i="1"/>
  <c r="AEM47" i="1"/>
  <c r="AEM48" i="1"/>
  <c r="AEM49" i="1"/>
  <c r="AEM50" i="1"/>
  <c r="AEM51" i="1"/>
  <c r="AEM52" i="1"/>
  <c r="AEM53" i="1"/>
  <c r="AEM54" i="1"/>
  <c r="AEM55" i="1"/>
  <c r="AEM56" i="1"/>
  <c r="AEM57" i="1"/>
  <c r="AEM58" i="1"/>
  <c r="AEM59" i="1"/>
  <c r="AEM60" i="1"/>
  <c r="AEM61" i="1"/>
  <c r="AEM62" i="1"/>
  <c r="AEM63" i="1"/>
  <c r="AEM64" i="1"/>
  <c r="AEM65" i="1"/>
  <c r="AEM66" i="1"/>
  <c r="AEM67" i="1"/>
  <c r="AEM68" i="1"/>
  <c r="AEM69" i="1"/>
  <c r="AEM70" i="1"/>
  <c r="AEM71" i="1"/>
  <c r="AEM72" i="1"/>
  <c r="AEM73" i="1"/>
  <c r="AEM74" i="1"/>
  <c r="AEM75" i="1"/>
  <c r="AEM76" i="1"/>
  <c r="AEM77" i="1"/>
  <c r="AEM78" i="1"/>
  <c r="AEM79" i="1"/>
  <c r="AEM80" i="1"/>
  <c r="AEM81" i="1"/>
  <c r="AEM82" i="1"/>
  <c r="AEM83" i="1"/>
  <c r="AEM84" i="1"/>
  <c r="AEM85" i="1"/>
  <c r="AEM86" i="1"/>
  <c r="AEM87" i="1"/>
  <c r="AEM88" i="1"/>
  <c r="AEM89" i="1"/>
  <c r="AEM90" i="1"/>
  <c r="AEM92" i="1"/>
  <c r="AEM93" i="1"/>
  <c r="AEM94" i="1"/>
  <c r="AEM95" i="1"/>
  <c r="AEM96" i="1"/>
  <c r="AEM97" i="1"/>
  <c r="AEM98" i="1"/>
  <c r="AEM99" i="1"/>
  <c r="AEM100" i="1"/>
  <c r="AEM101" i="1"/>
  <c r="AEM102" i="1"/>
  <c r="AEM103" i="1"/>
  <c r="AEM104" i="1"/>
  <c r="AEM105" i="1"/>
  <c r="AEM106" i="1"/>
  <c r="AEM107" i="1"/>
  <c r="AEM108" i="1"/>
  <c r="AEM109" i="1"/>
  <c r="AEM110" i="1"/>
  <c r="AEM111" i="1"/>
  <c r="AEM112" i="1"/>
  <c r="AEM113" i="1"/>
  <c r="AEM114" i="1"/>
  <c r="AEM115" i="1"/>
  <c r="AEM116" i="1"/>
  <c r="AEM117" i="1"/>
  <c r="AEM118" i="1"/>
  <c r="AEM119" i="1"/>
  <c r="AEM120" i="1"/>
  <c r="AEM121" i="1"/>
  <c r="AEM122" i="1"/>
  <c r="AEM123" i="1"/>
  <c r="AEM124" i="1"/>
  <c r="AEM125" i="1"/>
  <c r="AEM126" i="1"/>
  <c r="AEM127" i="1"/>
  <c r="AEM128" i="1"/>
  <c r="AEM129" i="1"/>
  <c r="AEM130" i="1"/>
  <c r="AEM131" i="1"/>
  <c r="AEM132" i="1"/>
  <c r="AEM133" i="1"/>
  <c r="AEM134" i="1"/>
  <c r="AEM135" i="1"/>
  <c r="AEM136" i="1"/>
  <c r="AEM137" i="1"/>
  <c r="AEM138" i="1"/>
  <c r="AEM139" i="1"/>
  <c r="AEM140" i="1"/>
  <c r="AEM141" i="1"/>
  <c r="AEM142" i="1"/>
  <c r="AEM143" i="1"/>
  <c r="AEM144" i="1"/>
  <c r="AEM145" i="1"/>
  <c r="AEM146" i="1"/>
  <c r="AEM147" i="1"/>
  <c r="AEM148" i="1"/>
  <c r="AEM149" i="1"/>
  <c r="AEM150" i="1"/>
  <c r="BD33" i="2"/>
  <c r="BC33" i="2"/>
  <c r="AEN91" i="1" a="1"/>
  <c r="AEN91" i="1"/>
  <c r="AEM91" i="1"/>
  <c r="BD32" i="2"/>
  <c r="BC32" i="2"/>
  <c r="BD31" i="2"/>
  <c r="BC31" i="2"/>
  <c r="ACL91" i="1"/>
  <c r="BD30" i="2"/>
  <c r="BC30" i="2"/>
  <c r="BD29" i="2"/>
  <c r="BC29" i="2"/>
  <c r="BD28" i="2"/>
  <c r="BC28" i="2"/>
  <c r="BD27" i="2"/>
  <c r="BC27" i="2"/>
  <c r="YL91" i="1"/>
  <c r="BD26" i="2"/>
  <c r="BC26" i="2"/>
  <c r="BD25" i="2"/>
  <c r="BC25" i="2"/>
  <c r="BD24" i="2"/>
  <c r="BC24" i="2"/>
  <c r="BD23" i="2"/>
  <c r="BC23" i="2"/>
  <c r="BD22" i="2"/>
  <c r="BC22" i="2"/>
  <c r="TL91" i="1"/>
  <c r="BD21" i="2"/>
  <c r="BC21" i="2"/>
  <c r="BD20" i="2"/>
  <c r="BC20" i="2"/>
  <c r="BD19" i="2"/>
  <c r="BC19" i="2"/>
  <c r="BD18" i="2"/>
  <c r="BC18" i="2"/>
  <c r="BD17" i="2"/>
  <c r="BC17" i="2"/>
  <c r="BD16" i="2"/>
  <c r="BC16" i="2"/>
  <c r="BD15" i="2"/>
  <c r="BC15" i="2"/>
  <c r="BD14" i="2"/>
  <c r="BC14" i="2"/>
  <c r="BD13" i="2"/>
  <c r="BC13" i="2"/>
  <c r="BD12" i="2"/>
  <c r="BC12" i="2"/>
  <c r="BD11" i="2"/>
  <c r="BC11" i="2"/>
  <c r="BD10" i="2"/>
  <c r="BC10" i="2"/>
  <c r="BD9" i="2"/>
  <c r="BC9" i="2"/>
  <c r="BD8" i="2"/>
  <c r="BC8" i="2"/>
  <c r="BD7" i="2"/>
  <c r="BC7" i="2"/>
  <c r="BD6" i="2"/>
  <c r="BC6" i="2"/>
  <c r="BD5" i="2"/>
  <c r="BC5" i="2"/>
  <c r="BD4" i="2"/>
  <c r="BC4" i="2"/>
  <c r="BD3" i="2"/>
  <c r="BC3" i="2"/>
  <c r="BD2" i="2"/>
  <c r="BC2" i="2"/>
  <c r="BD1" i="2"/>
  <c r="BC1" i="2"/>
  <c r="BD33" i="4"/>
  <c r="BC33" i="4"/>
  <c r="BC32" i="4"/>
  <c r="BC31" i="4"/>
  <c r="BC30" i="4"/>
  <c r="BC29" i="4"/>
  <c r="BC28" i="4"/>
  <c r="BC26" i="4"/>
  <c r="BC25" i="4"/>
  <c r="BC24" i="4"/>
  <c r="BC21" i="4"/>
  <c r="BC19" i="4"/>
  <c r="BC18" i="4"/>
  <c r="BC13" i="4"/>
  <c r="BC11" i="4"/>
  <c r="BC8" i="4"/>
  <c r="BC5" i="4"/>
  <c r="BC4" i="4"/>
  <c r="BC1" i="4"/>
  <c r="O52" i="4"/>
  <c r="O51" i="4"/>
  <c r="C51" i="4"/>
  <c r="B51" i="4"/>
  <c r="O50" i="4"/>
  <c r="C50" i="4"/>
  <c r="B50" i="4"/>
  <c r="O49" i="4"/>
  <c r="C49" i="4"/>
  <c r="B49" i="4"/>
  <c r="O48" i="4"/>
  <c r="C48" i="4"/>
  <c r="B48" i="4"/>
  <c r="O47" i="4"/>
  <c r="C47" i="4"/>
  <c r="B47" i="4"/>
  <c r="O46" i="4"/>
  <c r="C46" i="4"/>
  <c r="B46" i="4"/>
  <c r="O45" i="4"/>
  <c r="C45" i="4"/>
  <c r="B45" i="4"/>
  <c r="O44" i="4"/>
  <c r="C44" i="4"/>
  <c r="B44" i="4"/>
  <c r="O43" i="4"/>
  <c r="C43" i="4"/>
  <c r="B43" i="4"/>
  <c r="O42" i="4"/>
  <c r="C42" i="4"/>
  <c r="B42" i="4"/>
  <c r="O41" i="4"/>
  <c r="C41" i="4"/>
  <c r="B41" i="4"/>
  <c r="O40" i="4"/>
  <c r="C40" i="4"/>
  <c r="B40" i="4"/>
  <c r="O39" i="4"/>
  <c r="C39" i="4"/>
  <c r="B39" i="4"/>
  <c r="O38" i="4"/>
  <c r="C38" i="4"/>
  <c r="B38" i="4"/>
  <c r="O37" i="4"/>
  <c r="C37" i="4"/>
  <c r="B37" i="4"/>
  <c r="O36" i="4"/>
  <c r="C36" i="4"/>
  <c r="B36" i="4"/>
  <c r="O35" i="4"/>
  <c r="C35" i="4"/>
  <c r="B35" i="4"/>
  <c r="O34" i="4"/>
  <c r="C34" i="4"/>
  <c r="B34" i="4"/>
  <c r="O33" i="4"/>
  <c r="C33" i="4"/>
  <c r="B33" i="4"/>
  <c r="O32" i="4"/>
  <c r="C32" i="4"/>
  <c r="B32" i="4"/>
  <c r="O31" i="4"/>
  <c r="C31" i="4"/>
  <c r="B31" i="4"/>
  <c r="O30" i="4"/>
  <c r="C30" i="4"/>
  <c r="B30" i="4"/>
  <c r="O29" i="4"/>
  <c r="C29" i="4"/>
  <c r="B29" i="4"/>
  <c r="O28" i="4"/>
  <c r="C28" i="4"/>
  <c r="B28" i="4"/>
  <c r="O27" i="4"/>
  <c r="C27" i="4"/>
  <c r="B27" i="4"/>
  <c r="O26" i="4"/>
  <c r="C26" i="4"/>
  <c r="B26" i="4"/>
  <c r="O25" i="4"/>
  <c r="C25" i="4"/>
  <c r="B25" i="4"/>
  <c r="O24" i="4"/>
  <c r="C24" i="4"/>
  <c r="B24" i="4"/>
  <c r="O23" i="4"/>
  <c r="C23" i="4"/>
  <c r="B23" i="4"/>
  <c r="O22" i="4"/>
  <c r="C22" i="4"/>
  <c r="B22" i="4"/>
  <c r="O21" i="4"/>
  <c r="C21" i="4"/>
  <c r="B21" i="4"/>
  <c r="O20" i="4"/>
  <c r="C20" i="4"/>
  <c r="B20" i="4"/>
  <c r="O19" i="4"/>
  <c r="C19" i="4"/>
  <c r="B19" i="4"/>
  <c r="O18" i="4"/>
  <c r="C18" i="4"/>
  <c r="B18" i="4"/>
  <c r="O17" i="4"/>
  <c r="C17" i="4"/>
  <c r="B17" i="4"/>
  <c r="O16" i="4"/>
  <c r="C16" i="4"/>
  <c r="B16" i="4"/>
  <c r="O15" i="4"/>
  <c r="C15" i="4"/>
  <c r="B15" i="4"/>
  <c r="O14" i="4"/>
  <c r="C14" i="4"/>
  <c r="B14" i="4"/>
  <c r="O13" i="4"/>
  <c r="C13" i="4"/>
  <c r="B13" i="4"/>
  <c r="O12" i="4"/>
  <c r="C12" i="4"/>
  <c r="B12" i="4"/>
  <c r="O11" i="4"/>
  <c r="C11" i="4"/>
  <c r="B11" i="4"/>
  <c r="O10" i="4"/>
  <c r="C10" i="4"/>
  <c r="B10" i="4"/>
  <c r="O9" i="4"/>
  <c r="C9" i="4"/>
  <c r="B9" i="4"/>
  <c r="O8" i="4"/>
  <c r="C8" i="4"/>
  <c r="B8" i="4"/>
  <c r="O7" i="4"/>
  <c r="C7" i="4"/>
  <c r="B7" i="4"/>
  <c r="O6" i="4"/>
  <c r="AEA2" i="1"/>
  <c r="AEA3" i="1"/>
  <c r="AEA4" i="1"/>
  <c r="AEA5" i="1"/>
  <c r="AEE3" i="1" a="1"/>
  <c r="AEF3" i="1" a="1"/>
  <c r="AEE4" i="1" a="1"/>
  <c r="AEF4" i="1" a="1"/>
  <c r="AEE5" i="1" a="1"/>
  <c r="AEF5" i="1" a="1"/>
  <c r="AEA6" i="1"/>
  <c r="AEE6" i="1" a="1"/>
  <c r="AEF6" i="1" a="1"/>
  <c r="AEA7" i="1"/>
  <c r="AEE7" i="1" a="1"/>
  <c r="AEF7" i="1" a="1"/>
  <c r="AEA8" i="1"/>
  <c r="AEE8" i="1" a="1"/>
  <c r="AEF8" i="1" a="1"/>
  <c r="AEA9" i="1"/>
  <c r="AEE9" i="1" a="1"/>
  <c r="AEF9" i="1" a="1"/>
  <c r="AEA10" i="1"/>
  <c r="AEE10" i="1" a="1"/>
  <c r="AEF10" i="1" a="1"/>
  <c r="AEA11" i="1"/>
  <c r="AEE11" i="1" a="1"/>
  <c r="AEF11" i="1" a="1"/>
  <c r="AEA12" i="1"/>
  <c r="AEE12" i="1" a="1"/>
  <c r="AEF12" i="1" a="1"/>
  <c r="AEA13" i="1"/>
  <c r="AEE13" i="1" a="1"/>
  <c r="AEF13" i="1" a="1"/>
  <c r="AEA14" i="1"/>
  <c r="AEE14" i="1" a="1"/>
  <c r="AEF14" i="1" a="1"/>
  <c r="AEA15" i="1"/>
  <c r="AEE15" i="1" a="1"/>
  <c r="AEF15" i="1" a="1"/>
  <c r="AEA16" i="1"/>
  <c r="AEE16" i="1" a="1"/>
  <c r="AEF16" i="1" a="1"/>
  <c r="AEA17" i="1"/>
  <c r="AEE17" i="1" a="1"/>
  <c r="AEF17" i="1" a="1"/>
  <c r="AEA18" i="1"/>
  <c r="AEE18" i="1" a="1"/>
  <c r="AEF18" i="1" a="1"/>
  <c r="AEA19" i="1"/>
  <c r="AEE19" i="1" a="1"/>
  <c r="AEF19" i="1" a="1"/>
  <c r="AEA20" i="1"/>
  <c r="AEE20" i="1" a="1"/>
  <c r="AEF20" i="1" a="1"/>
  <c r="AEA21" i="1"/>
  <c r="AEE21" i="1" a="1"/>
  <c r="AEF21" i="1" a="1"/>
  <c r="AEA22" i="1"/>
  <c r="AEE22" i="1" a="1"/>
  <c r="AEF22" i="1" a="1"/>
  <c r="AEA23" i="1"/>
  <c r="AEE23" i="1" a="1"/>
  <c r="AEF23" i="1" a="1"/>
  <c r="AEA24" i="1"/>
  <c r="AEE24" i="1" a="1"/>
  <c r="AEF24" i="1" a="1"/>
  <c r="AEA25" i="1"/>
  <c r="AEE25" i="1" a="1"/>
  <c r="AEF25" i="1" a="1"/>
  <c r="AEA26" i="1"/>
  <c r="AEE26" i="1" a="1"/>
  <c r="AEF26" i="1" a="1"/>
  <c r="AEA27" i="1"/>
  <c r="AEE27" i="1" a="1"/>
  <c r="AEF27" i="1" a="1"/>
  <c r="AEA28" i="1"/>
  <c r="AEE28" i="1" a="1"/>
  <c r="AEF28" i="1" a="1"/>
  <c r="AEA29" i="1"/>
  <c r="AEE29" i="1" a="1"/>
  <c r="AEF29" i="1" a="1"/>
  <c r="AEA30" i="1"/>
  <c r="AEE30" i="1" a="1"/>
  <c r="AEF30" i="1" a="1"/>
  <c r="AEA31" i="1"/>
  <c r="AEE31" i="1" a="1"/>
  <c r="AEF31" i="1" a="1"/>
  <c r="AEA32" i="1"/>
  <c r="AEE32" i="1" a="1"/>
  <c r="AEF32" i="1" a="1"/>
  <c r="AEA33" i="1"/>
  <c r="AEE33" i="1" a="1"/>
  <c r="AEF33" i="1" a="1"/>
  <c r="AEA34" i="1"/>
  <c r="AEE34" i="1" a="1"/>
  <c r="AEF34" i="1" a="1"/>
  <c r="AEA35" i="1"/>
  <c r="AEE35" i="1" a="1"/>
  <c r="AEF35" i="1" a="1"/>
  <c r="AEA36" i="1"/>
  <c r="AEE36" i="1" a="1"/>
  <c r="AEF36" i="1" a="1"/>
  <c r="AEA37" i="1"/>
  <c r="AEE37" i="1" a="1"/>
  <c r="AEF37" i="1" a="1"/>
  <c r="AEA38" i="1"/>
  <c r="AEE38" i="1" a="1"/>
  <c r="AEF38" i="1" a="1"/>
  <c r="AEA39" i="1"/>
  <c r="AEE39" i="1" a="1"/>
  <c r="AEF39" i="1" a="1"/>
  <c r="AEA40" i="1"/>
  <c r="AEE40" i="1" a="1"/>
  <c r="AEF40" i="1" a="1"/>
  <c r="AEA41" i="1"/>
  <c r="AEE41" i="1" a="1"/>
  <c r="AEF41" i="1" a="1"/>
  <c r="AEA42" i="1"/>
  <c r="AEA43" i="1"/>
  <c r="AEA44" i="1"/>
  <c r="AEA45" i="1"/>
  <c r="AEA46" i="1"/>
  <c r="AEA47" i="1"/>
  <c r="AEA48" i="1"/>
  <c r="AEA49" i="1"/>
  <c r="AEA50" i="1"/>
  <c r="AEA51" i="1"/>
  <c r="AEA52" i="1"/>
  <c r="AEA53" i="1"/>
  <c r="AEA54" i="1"/>
  <c r="AEA55" i="1"/>
  <c r="AEA56" i="1"/>
  <c r="AEA57" i="1"/>
  <c r="AEA58" i="1"/>
  <c r="AEA59" i="1"/>
  <c r="AEA60" i="1"/>
  <c r="AEA61" i="1"/>
  <c r="AEA62" i="1"/>
  <c r="AEA63" i="1"/>
  <c r="AEA64" i="1"/>
  <c r="AEA65" i="1"/>
  <c r="AEA66" i="1"/>
  <c r="AEA67" i="1"/>
  <c r="AEA68" i="1"/>
  <c r="AEA69" i="1"/>
  <c r="AEA70" i="1"/>
  <c r="AEA71" i="1"/>
  <c r="AEA72" i="1"/>
  <c r="AEA73" i="1"/>
  <c r="AEA74" i="1"/>
  <c r="AEA75" i="1"/>
  <c r="AEA76" i="1"/>
  <c r="AEA77" i="1"/>
  <c r="AEA78" i="1"/>
  <c r="AEA79" i="1"/>
  <c r="AEA80" i="1"/>
  <c r="AEA81" i="1"/>
  <c r="AEA82" i="1"/>
  <c r="AEA83" i="1"/>
  <c r="AEA84" i="1"/>
  <c r="AEA85" i="1"/>
  <c r="AEA86" i="1"/>
  <c r="AEA87" i="1"/>
  <c r="AEA88" i="1"/>
  <c r="AEA89" i="1"/>
  <c r="AEA90" i="1"/>
  <c r="AEA92" i="1"/>
  <c r="AEA93" i="1"/>
  <c r="AEA94" i="1"/>
  <c r="AEA95" i="1"/>
  <c r="AEA96" i="1"/>
  <c r="AEA97" i="1"/>
  <c r="AEA98" i="1"/>
  <c r="AEA99" i="1"/>
  <c r="AEA100" i="1"/>
  <c r="AEA101" i="1"/>
  <c r="AEA102" i="1"/>
  <c r="AEA103" i="1"/>
  <c r="AEA104" i="1"/>
  <c r="AEA105" i="1"/>
  <c r="AEA106" i="1"/>
  <c r="AEA107" i="1"/>
  <c r="AEA108" i="1"/>
  <c r="AEA109" i="1"/>
  <c r="AEA110" i="1"/>
  <c r="AEA111" i="1"/>
  <c r="AEA112" i="1"/>
  <c r="AEA113" i="1"/>
  <c r="AEA114" i="1"/>
  <c r="AEA115" i="1"/>
  <c r="AEA116" i="1"/>
  <c r="AEA117" i="1"/>
  <c r="AEA118" i="1"/>
  <c r="AEA119" i="1"/>
  <c r="AEA120" i="1"/>
  <c r="AEA121" i="1"/>
  <c r="AEA122" i="1"/>
  <c r="AEA123" i="1"/>
  <c r="AEA124" i="1"/>
  <c r="AEA125" i="1"/>
  <c r="AEA126" i="1"/>
  <c r="AEA127" i="1"/>
  <c r="AEA128" i="1"/>
  <c r="AEA129" i="1"/>
  <c r="AEA130" i="1"/>
  <c r="AEA131" i="1"/>
  <c r="AEA132" i="1"/>
  <c r="AEA133" i="1"/>
  <c r="AEA134" i="1"/>
  <c r="AEA135" i="1"/>
  <c r="AEA136" i="1"/>
  <c r="AEA137" i="1"/>
  <c r="AEA138" i="1"/>
  <c r="AEA139" i="1"/>
  <c r="AEA140" i="1"/>
  <c r="AEA141" i="1"/>
  <c r="AEA142" i="1"/>
  <c r="AEA143" i="1"/>
  <c r="AEA144" i="1"/>
  <c r="AEA145" i="1"/>
  <c r="AEA146" i="1"/>
  <c r="AEA147" i="1"/>
  <c r="AEA148" i="1"/>
  <c r="AEA149" i="1"/>
  <c r="AEA150" i="1"/>
  <c r="AEF41" i="1"/>
  <c r="AEE41" i="1"/>
  <c r="C6" i="4"/>
  <c r="B6" i="4"/>
  <c r="O5" i="4"/>
  <c r="HA2" i="1"/>
  <c r="HA3" i="1"/>
  <c r="HA4" i="1"/>
  <c r="HA5" i="1"/>
  <c r="HE3" i="1" a="1"/>
  <c r="HF3" i="1" a="1"/>
  <c r="HE4" i="1" a="1"/>
  <c r="HF4" i="1" a="1"/>
  <c r="HE5" i="1" a="1"/>
  <c r="HF5" i="1" a="1"/>
  <c r="HA6" i="1"/>
  <c r="HE6" i="1" a="1"/>
  <c r="HF6" i="1" a="1"/>
  <c r="HA7" i="1"/>
  <c r="HE7" i="1" a="1"/>
  <c r="HF7" i="1" a="1"/>
  <c r="HA8" i="1"/>
  <c r="HE8" i="1" a="1"/>
  <c r="HF8" i="1" a="1"/>
  <c r="HA9" i="1"/>
  <c r="HA10" i="1"/>
  <c r="HE10" i="1" a="1"/>
  <c r="HF10" i="1" a="1"/>
  <c r="HA11" i="1"/>
  <c r="HE11" i="1" a="1"/>
  <c r="HF11" i="1" a="1"/>
  <c r="HA12" i="1"/>
  <c r="HE12" i="1" a="1"/>
  <c r="HF12" i="1" a="1"/>
  <c r="HA13" i="1"/>
  <c r="HE13" i="1" a="1"/>
  <c r="HF13" i="1" a="1"/>
  <c r="HA14" i="1"/>
  <c r="HE14" i="1" a="1"/>
  <c r="HF14" i="1" a="1"/>
  <c r="HA15" i="1"/>
  <c r="HE15" i="1" a="1"/>
  <c r="HF15" i="1" a="1"/>
  <c r="HA16" i="1"/>
  <c r="HA17" i="1"/>
  <c r="HE17" i="1" a="1"/>
  <c r="HF17" i="1" a="1"/>
  <c r="HA18" i="1"/>
  <c r="HE19" i="1" a="1"/>
  <c r="HF19" i="1" a="1"/>
  <c r="HA19" i="1"/>
  <c r="HA20" i="1"/>
  <c r="HE21" i="1" a="1"/>
  <c r="HF21" i="1" a="1"/>
  <c r="HA21" i="1"/>
  <c r="HA22" i="1"/>
  <c r="HE23" i="1" a="1"/>
  <c r="HF23" i="1" a="1"/>
  <c r="HA23" i="1"/>
  <c r="HE24" i="1" a="1"/>
  <c r="HF24" i="1" a="1"/>
  <c r="HA24" i="1"/>
  <c r="HE25" i="1" a="1"/>
  <c r="HF25" i="1" a="1"/>
  <c r="HA25" i="1"/>
  <c r="HE26" i="1" a="1"/>
  <c r="HF26" i="1" a="1"/>
  <c r="HA26" i="1"/>
  <c r="HA27" i="1"/>
  <c r="HE28" i="1" a="1"/>
  <c r="HF28" i="1" a="1"/>
  <c r="HA28" i="1"/>
  <c r="HE29" i="1" a="1"/>
  <c r="HF29" i="1" a="1"/>
  <c r="HA29" i="1"/>
  <c r="HA30" i="1"/>
  <c r="HE31" i="1" a="1"/>
  <c r="HF31" i="1" a="1"/>
  <c r="HA31" i="1"/>
  <c r="HE32" i="1" a="1"/>
  <c r="HF32" i="1" a="1"/>
  <c r="HA32" i="1"/>
  <c r="HA33" i="1"/>
  <c r="HE34" i="1" a="1"/>
  <c r="HF34" i="1" a="1"/>
  <c r="HA34" i="1"/>
  <c r="HA35" i="1"/>
  <c r="HE36" i="1" a="1"/>
  <c r="HF36" i="1" a="1"/>
  <c r="HA36" i="1"/>
  <c r="HE37" i="1" a="1"/>
  <c r="HF37" i="1" a="1"/>
  <c r="HA37" i="1"/>
  <c r="HE38" i="1" a="1"/>
  <c r="HF38" i="1" a="1"/>
  <c r="HA38" i="1"/>
  <c r="HA39" i="1"/>
  <c r="HE40" i="1" a="1"/>
  <c r="HF40" i="1" a="1"/>
  <c r="HA40" i="1"/>
  <c r="HE41" i="1" a="1"/>
  <c r="HF41" i="1" a="1"/>
  <c r="HA41" i="1"/>
  <c r="HE42" i="1" a="1"/>
  <c r="HF42" i="1" a="1"/>
  <c r="HA42" i="1"/>
  <c r="HA43" i="1"/>
  <c r="HE44" i="1" a="1"/>
  <c r="HF44" i="1" a="1"/>
  <c r="HA44" i="1"/>
  <c r="HE45" i="1" a="1"/>
  <c r="HF45" i="1" a="1"/>
  <c r="HA45" i="1"/>
  <c r="HE46" i="1" a="1"/>
  <c r="HF46" i="1" a="1"/>
  <c r="HA46" i="1"/>
  <c r="HE47" i="1" a="1"/>
  <c r="HF47" i="1" a="1"/>
  <c r="HA47" i="1"/>
  <c r="HA48" i="1"/>
  <c r="HE49" i="1" a="1"/>
  <c r="HF49" i="1" a="1"/>
  <c r="HA49" i="1"/>
  <c r="HE50" i="1" a="1"/>
  <c r="HF50" i="1" a="1"/>
  <c r="HA50" i="1"/>
  <c r="HE51" i="1" a="1"/>
  <c r="HF51" i="1" a="1"/>
  <c r="HA51" i="1"/>
  <c r="HA52" i="1"/>
  <c r="HE53" i="1" a="1"/>
  <c r="HF53" i="1" a="1"/>
  <c r="HA53" i="1"/>
  <c r="HE54" i="1" a="1"/>
  <c r="HF54" i="1" a="1"/>
  <c r="HA54" i="1"/>
  <c r="HE55" i="1" a="1"/>
  <c r="HF55" i="1" a="1"/>
  <c r="HA55" i="1"/>
  <c r="HE56" i="1" a="1"/>
  <c r="HF56" i="1" a="1"/>
  <c r="HA56" i="1"/>
  <c r="HE57" i="1" a="1"/>
  <c r="HF57" i="1" a="1"/>
  <c r="HA57" i="1"/>
  <c r="HA58" i="1"/>
  <c r="HE59" i="1" a="1"/>
  <c r="HF59" i="1" a="1"/>
  <c r="HA59" i="1"/>
  <c r="HE60" i="1" a="1"/>
  <c r="HF60" i="1" a="1"/>
  <c r="HA60" i="1"/>
  <c r="HE61" i="1" a="1"/>
  <c r="HF61" i="1" a="1"/>
  <c r="HA61" i="1"/>
  <c r="HE62" i="1" a="1"/>
  <c r="HF62" i="1" a="1"/>
  <c r="HA62" i="1"/>
  <c r="HA63" i="1"/>
  <c r="HA64" i="1"/>
  <c r="HA65" i="1"/>
  <c r="HA66" i="1"/>
  <c r="HA67" i="1"/>
  <c r="HA68" i="1"/>
  <c r="HA69" i="1"/>
  <c r="HA70" i="1"/>
  <c r="HA71" i="1"/>
  <c r="HA72" i="1"/>
  <c r="HA73" i="1"/>
  <c r="HA74" i="1"/>
  <c r="HA75" i="1"/>
  <c r="HA76" i="1"/>
  <c r="HA77" i="1"/>
  <c r="HA78" i="1"/>
  <c r="HA79" i="1"/>
  <c r="HA80" i="1"/>
  <c r="HA81" i="1"/>
  <c r="HA82" i="1"/>
  <c r="HA83" i="1"/>
  <c r="HA84" i="1"/>
  <c r="HA85" i="1"/>
  <c r="HA86" i="1"/>
  <c r="HA87" i="1"/>
  <c r="HA88" i="1"/>
  <c r="HA89" i="1"/>
  <c r="HA90" i="1"/>
  <c r="HA91" i="1"/>
  <c r="HA92" i="1"/>
  <c r="HA93" i="1"/>
  <c r="HA94" i="1"/>
  <c r="HA95" i="1"/>
  <c r="HA96" i="1"/>
  <c r="HA97" i="1"/>
  <c r="HA98" i="1"/>
  <c r="HA99" i="1"/>
  <c r="HA100" i="1"/>
  <c r="HA101" i="1"/>
  <c r="HA102" i="1"/>
  <c r="HA103" i="1"/>
  <c r="HA104" i="1"/>
  <c r="HA105" i="1"/>
  <c r="HA106" i="1"/>
  <c r="HA107" i="1"/>
  <c r="HA108" i="1"/>
  <c r="HA109" i="1"/>
  <c r="HA110" i="1"/>
  <c r="HA111" i="1"/>
  <c r="HA112" i="1"/>
  <c r="HA113" i="1"/>
  <c r="HA114" i="1"/>
  <c r="HA115" i="1"/>
  <c r="HA116" i="1"/>
  <c r="HA117" i="1"/>
  <c r="HA118" i="1"/>
  <c r="HA119" i="1"/>
  <c r="HA120" i="1"/>
  <c r="HA121" i="1"/>
  <c r="HA122" i="1"/>
  <c r="HA123" i="1"/>
  <c r="HA124" i="1"/>
  <c r="HA125" i="1"/>
  <c r="HA126" i="1"/>
  <c r="HA127" i="1"/>
  <c r="HA128" i="1"/>
  <c r="HA129" i="1"/>
  <c r="HA130" i="1"/>
  <c r="HA131" i="1"/>
  <c r="HA132" i="1"/>
  <c r="HA133" i="1"/>
  <c r="HA134" i="1"/>
  <c r="HA135" i="1"/>
  <c r="HA136" i="1"/>
  <c r="HA137" i="1"/>
  <c r="HA138" i="1"/>
  <c r="HA139" i="1"/>
  <c r="HA140" i="1"/>
  <c r="HA141" i="1"/>
  <c r="HA142" i="1"/>
  <c r="HA143" i="1"/>
  <c r="HA144" i="1"/>
  <c r="HA145" i="1"/>
  <c r="HA146" i="1"/>
  <c r="HA147" i="1"/>
  <c r="HA148" i="1"/>
  <c r="HA149" i="1"/>
  <c r="HA150" i="1"/>
  <c r="HF26" i="1"/>
  <c r="HE26" i="1"/>
  <c r="C5" i="4"/>
  <c r="B5" i="4"/>
  <c r="O4" i="4"/>
  <c r="HF25" i="1"/>
  <c r="HE25" i="1"/>
  <c r="C4" i="4"/>
  <c r="B4" i="4"/>
  <c r="O3" i="4"/>
  <c r="HF24" i="1"/>
  <c r="HE24" i="1"/>
  <c r="C3" i="4"/>
  <c r="B3" i="4"/>
  <c r="HF23" i="1"/>
  <c r="HE23" i="1"/>
  <c r="C2" i="4"/>
  <c r="B2" i="4"/>
  <c r="KF39" i="1" a="1"/>
  <c r="KF39" i="1"/>
  <c r="KE39" i="1" a="1"/>
  <c r="KE39" i="1"/>
  <c r="R52" i="2" a="1"/>
  <c r="R52" i="2"/>
  <c r="S52" i="2" a="1"/>
  <c r="S52" i="2"/>
  <c r="T52" i="2" a="1"/>
  <c r="U52" i="2" a="1"/>
  <c r="V52" i="2" a="1"/>
  <c r="W52" i="2" a="1"/>
  <c r="X52" i="2" a="1"/>
  <c r="Y52" i="2" a="1"/>
  <c r="Z52" i="2" a="1"/>
  <c r="AA52" i="2" a="1"/>
  <c r="AB52" i="2" a="1"/>
  <c r="AC52" i="2" a="1"/>
  <c r="AD52" i="2" a="1"/>
  <c r="AE52" i="2" a="1"/>
  <c r="AF52" i="2" a="1"/>
  <c r="AG52" i="2" a="1"/>
  <c r="AH52" i="2" a="1"/>
  <c r="AI52" i="2" a="1"/>
  <c r="AJ52" i="2" a="1"/>
  <c r="AK52" i="2" a="1"/>
  <c r="AL52" i="2" a="1"/>
  <c r="AM52" i="2" a="1"/>
  <c r="AN52" i="2" a="1"/>
  <c r="AO52" i="2" a="1"/>
  <c r="AP52" i="2" a="1"/>
  <c r="AQ52" i="2" a="1"/>
  <c r="AR52" i="2" a="1"/>
  <c r="AS52" i="2" a="1"/>
  <c r="AT52" i="2" a="1"/>
  <c r="AU52" i="2" a="1"/>
  <c r="AV52" i="2" a="1"/>
  <c r="AW52" i="2" a="1"/>
  <c r="T52" i="2"/>
  <c r="U52" i="2"/>
  <c r="V52" i="2"/>
  <c r="W52" i="2"/>
  <c r="X52" i="2"/>
  <c r="Y52" i="2"/>
  <c r="Z52" i="2"/>
  <c r="AA52" i="2"/>
  <c r="AB52" i="2"/>
  <c r="AC52" i="2"/>
  <c r="AD52" i="2"/>
  <c r="AE52" i="2"/>
  <c r="AF52" i="2"/>
  <c r="AG52" i="2"/>
  <c r="AH52" i="2"/>
  <c r="AI52" i="2"/>
  <c r="AJ52" i="2"/>
  <c r="AK52" i="2"/>
  <c r="AL52" i="2"/>
  <c r="AM52" i="2"/>
  <c r="AN52" i="2"/>
  <c r="AO52" i="2"/>
  <c r="AP52" i="2"/>
  <c r="AQ52" i="2"/>
  <c r="AR52" i="2"/>
  <c r="AS52" i="2"/>
  <c r="AT52" i="2"/>
  <c r="AU52" i="2"/>
  <c r="AV52" i="2"/>
  <c r="AW52" i="2"/>
  <c r="Q52" i="2"/>
  <c r="O52" i="2"/>
  <c r="R51" i="2" a="1"/>
  <c r="R51" i="2"/>
  <c r="S51" i="2" a="1"/>
  <c r="S51" i="2"/>
  <c r="T51" i="2" a="1"/>
  <c r="U51" i="2" a="1"/>
  <c r="V51" i="2" a="1"/>
  <c r="W51" i="2" a="1"/>
  <c r="X51" i="2" a="1"/>
  <c r="Y51" i="2" a="1"/>
  <c r="Z51" i="2" a="1"/>
  <c r="AA51" i="2" a="1"/>
  <c r="AB51" i="2" a="1"/>
  <c r="AC51" i="2" a="1"/>
  <c r="AD51" i="2" a="1"/>
  <c r="AE51" i="2" a="1"/>
  <c r="AF51" i="2" a="1"/>
  <c r="AG51" i="2" a="1"/>
  <c r="AH51" i="2" a="1"/>
  <c r="AI51" i="2" a="1"/>
  <c r="AJ51" i="2" a="1"/>
  <c r="AK51" i="2" a="1"/>
  <c r="AL51" i="2" a="1"/>
  <c r="AM51" i="2" a="1"/>
  <c r="AN51" i="2" a="1"/>
  <c r="AO51" i="2" a="1"/>
  <c r="AP51" i="2" a="1"/>
  <c r="AQ51" i="2" a="1"/>
  <c r="AR51" i="2" a="1"/>
  <c r="AS51" i="2" a="1"/>
  <c r="AT51" i="2" a="1"/>
  <c r="AU51" i="2" a="1"/>
  <c r="AV51" i="2" a="1"/>
  <c r="AW51" i="2" a="1"/>
  <c r="T51" i="2"/>
  <c r="U51" i="2"/>
  <c r="V51" i="2"/>
  <c r="W51" i="2"/>
  <c r="X51" i="2"/>
  <c r="Y51" i="2"/>
  <c r="Z51" i="2"/>
  <c r="AA51" i="2"/>
  <c r="AB51" i="2"/>
  <c r="AC51" i="2"/>
  <c r="AD51" i="2"/>
  <c r="AE51" i="2"/>
  <c r="AF51" i="2"/>
  <c r="AG51" i="2"/>
  <c r="AH51" i="2"/>
  <c r="AI51" i="2"/>
  <c r="AJ51" i="2"/>
  <c r="AK51" i="2"/>
  <c r="AL51" i="2"/>
  <c r="AM51" i="2"/>
  <c r="AN51" i="2"/>
  <c r="AO51" i="2"/>
  <c r="AP51" i="2"/>
  <c r="AQ51" i="2"/>
  <c r="AR51" i="2"/>
  <c r="AS51" i="2"/>
  <c r="AT51" i="2"/>
  <c r="AU51" i="2"/>
  <c r="AV51" i="2"/>
  <c r="AW51" i="2"/>
  <c r="Q51" i="2"/>
  <c r="O51" i="2"/>
  <c r="R50" i="2" a="1"/>
  <c r="R50" i="2"/>
  <c r="S50" i="2" a="1"/>
  <c r="S50" i="2"/>
  <c r="T50" i="2" a="1"/>
  <c r="U50" i="2" a="1"/>
  <c r="V50" i="2" a="1"/>
  <c r="W50" i="2" a="1"/>
  <c r="X50" i="2" a="1"/>
  <c r="Y50" i="2" a="1"/>
  <c r="Z50" i="2" a="1"/>
  <c r="AA50" i="2" a="1"/>
  <c r="AB50" i="2" a="1"/>
  <c r="AC50" i="2" a="1"/>
  <c r="AD50" i="2" a="1"/>
  <c r="AE50" i="2" a="1"/>
  <c r="AF50" i="2" a="1"/>
  <c r="AG50" i="2" a="1"/>
  <c r="AH50" i="2" a="1"/>
  <c r="AI50" i="2" a="1"/>
  <c r="AJ50" i="2" a="1"/>
  <c r="AK50" i="2" a="1"/>
  <c r="AL50" i="2" a="1"/>
  <c r="AM50" i="2" a="1"/>
  <c r="AN50" i="2" a="1"/>
  <c r="AO50" i="2" a="1"/>
  <c r="AP50" i="2" a="1"/>
  <c r="AQ50" i="2" a="1"/>
  <c r="AR50" i="2" a="1"/>
  <c r="AS50" i="2" a="1"/>
  <c r="AT50" i="2" a="1"/>
  <c r="AU50" i="2" a="1"/>
  <c r="AV50" i="2" a="1"/>
  <c r="AW50" i="2" a="1"/>
  <c r="T50" i="2"/>
  <c r="U50" i="2"/>
  <c r="V50" i="2"/>
  <c r="W50" i="2"/>
  <c r="X50" i="2"/>
  <c r="Y50" i="2"/>
  <c r="Z50" i="2"/>
  <c r="AA50" i="2"/>
  <c r="AB50" i="2"/>
  <c r="AC50" i="2"/>
  <c r="AD50" i="2"/>
  <c r="AE50" i="2"/>
  <c r="AF50" i="2"/>
  <c r="AG50" i="2"/>
  <c r="AH50" i="2"/>
  <c r="AI50" i="2"/>
  <c r="AJ50" i="2"/>
  <c r="AK50" i="2"/>
  <c r="AL50" i="2"/>
  <c r="AM50" i="2"/>
  <c r="AN50" i="2"/>
  <c r="AO50" i="2"/>
  <c r="AP50" i="2"/>
  <c r="AQ50" i="2"/>
  <c r="AR50" i="2"/>
  <c r="AS50" i="2"/>
  <c r="AT50" i="2"/>
  <c r="AU50" i="2"/>
  <c r="AV50" i="2"/>
  <c r="AW50" i="2"/>
  <c r="Q50" i="2"/>
  <c r="O50" i="2"/>
  <c r="R49" i="2" a="1"/>
  <c r="R49" i="2"/>
  <c r="S49" i="2" a="1"/>
  <c r="S49" i="2"/>
  <c r="T49" i="2" a="1"/>
  <c r="U49" i="2" a="1"/>
  <c r="V49" i="2" a="1"/>
  <c r="W49" i="2" a="1"/>
  <c r="X49" i="2" a="1"/>
  <c r="Y49" i="2" a="1"/>
  <c r="Z49" i="2" a="1"/>
  <c r="AA49" i="2" a="1"/>
  <c r="AB49" i="2" a="1"/>
  <c r="AC49" i="2" a="1"/>
  <c r="AD49" i="2" a="1"/>
  <c r="AE49" i="2" a="1"/>
  <c r="AF49" i="2" a="1"/>
  <c r="AG49" i="2" a="1"/>
  <c r="AH49" i="2" a="1"/>
  <c r="AI49" i="2" a="1"/>
  <c r="AJ49" i="2" a="1"/>
  <c r="AK49" i="2" a="1"/>
  <c r="AL49" i="2" a="1"/>
  <c r="AM49" i="2" a="1"/>
  <c r="AN49" i="2" a="1"/>
  <c r="AO49" i="2" a="1"/>
  <c r="AP49" i="2" a="1"/>
  <c r="AQ49" i="2" a="1"/>
  <c r="AR49" i="2" a="1"/>
  <c r="AS49" i="2" a="1"/>
  <c r="AT49" i="2" a="1"/>
  <c r="AU49" i="2" a="1"/>
  <c r="AV49" i="2" a="1"/>
  <c r="AW49" i="2" a="1"/>
  <c r="T49" i="2"/>
  <c r="U49" i="2"/>
  <c r="V49" i="2"/>
  <c r="W49" i="2"/>
  <c r="X49" i="2"/>
  <c r="Y49" i="2"/>
  <c r="Z49" i="2"/>
  <c r="AA49" i="2"/>
  <c r="AB49" i="2"/>
  <c r="AC49" i="2"/>
  <c r="AD49" i="2"/>
  <c r="AE49" i="2"/>
  <c r="AF49" i="2"/>
  <c r="AG49" i="2"/>
  <c r="AH49" i="2"/>
  <c r="AI49" i="2"/>
  <c r="AJ49" i="2"/>
  <c r="AK49" i="2"/>
  <c r="AL49" i="2"/>
  <c r="AM49" i="2"/>
  <c r="AN49" i="2"/>
  <c r="AO49" i="2"/>
  <c r="AP49" i="2"/>
  <c r="AQ49" i="2"/>
  <c r="AR49" i="2"/>
  <c r="AS49" i="2"/>
  <c r="AT49" i="2"/>
  <c r="AU49" i="2"/>
  <c r="AV49" i="2"/>
  <c r="AW49" i="2"/>
  <c r="Q49" i="2"/>
  <c r="O49" i="2"/>
  <c r="R48" i="2" a="1"/>
  <c r="R48" i="2"/>
  <c r="S48" i="2" a="1"/>
  <c r="S48" i="2"/>
  <c r="T48" i="2" a="1"/>
  <c r="U48" i="2" a="1"/>
  <c r="V48" i="2" a="1"/>
  <c r="W48" i="2" a="1"/>
  <c r="X48" i="2" a="1"/>
  <c r="Y48" i="2" a="1"/>
  <c r="Z48" i="2" a="1"/>
  <c r="AA48" i="2" a="1"/>
  <c r="AB48" i="2" a="1"/>
  <c r="AC48" i="2" a="1"/>
  <c r="AD48" i="2" a="1"/>
  <c r="AE48" i="2" a="1"/>
  <c r="AF48" i="2" a="1"/>
  <c r="AG48" i="2" a="1"/>
  <c r="AH48" i="2" a="1"/>
  <c r="AI48" i="2" a="1"/>
  <c r="AJ48" i="2" a="1"/>
  <c r="AK48" i="2" a="1"/>
  <c r="AL48" i="2" a="1"/>
  <c r="AM48" i="2" a="1"/>
  <c r="AN48" i="2" a="1"/>
  <c r="AO48" i="2" a="1"/>
  <c r="AP48" i="2" a="1"/>
  <c r="AQ48" i="2" a="1"/>
  <c r="AR48" i="2" a="1"/>
  <c r="AS48" i="2" a="1"/>
  <c r="AT48" i="2" a="1"/>
  <c r="AU48" i="2" a="1"/>
  <c r="AV48" i="2" a="1"/>
  <c r="AW48" i="2" a="1"/>
  <c r="T48" i="2"/>
  <c r="U48" i="2"/>
  <c r="V48" i="2"/>
  <c r="W48" i="2"/>
  <c r="X48" i="2"/>
  <c r="Y48" i="2"/>
  <c r="Z48" i="2"/>
  <c r="AA48" i="2"/>
  <c r="AB48" i="2"/>
  <c r="AC48" i="2"/>
  <c r="AD48" i="2"/>
  <c r="AE48" i="2"/>
  <c r="AF48" i="2"/>
  <c r="AG48" i="2"/>
  <c r="AH48" i="2"/>
  <c r="AI48" i="2"/>
  <c r="AJ48" i="2"/>
  <c r="AK48" i="2"/>
  <c r="AL48" i="2"/>
  <c r="AM48" i="2"/>
  <c r="AN48" i="2"/>
  <c r="AO48" i="2"/>
  <c r="AP48" i="2"/>
  <c r="AQ48" i="2"/>
  <c r="AR48" i="2"/>
  <c r="AS48" i="2"/>
  <c r="AT48" i="2"/>
  <c r="AU48" i="2"/>
  <c r="AV48" i="2"/>
  <c r="AW48" i="2"/>
  <c r="Q48" i="2"/>
  <c r="O48" i="2"/>
  <c r="R47" i="2" a="1"/>
  <c r="R47" i="2"/>
  <c r="S47" i="2" a="1"/>
  <c r="S47" i="2"/>
  <c r="T47" i="2" a="1"/>
  <c r="U47" i="2" a="1"/>
  <c r="V47" i="2" a="1"/>
  <c r="W47" i="2" a="1"/>
  <c r="X47" i="2" a="1"/>
  <c r="Y47" i="2" a="1"/>
  <c r="Z47" i="2" a="1"/>
  <c r="AA47" i="2" a="1"/>
  <c r="AB47" i="2" a="1"/>
  <c r="AC47" i="2" a="1"/>
  <c r="AD47" i="2" a="1"/>
  <c r="AE47" i="2" a="1"/>
  <c r="AF47" i="2" a="1"/>
  <c r="AG47" i="2" a="1"/>
  <c r="AH47" i="2" a="1"/>
  <c r="AI47" i="2" a="1"/>
  <c r="AJ47" i="2" a="1"/>
  <c r="AK47" i="2" a="1"/>
  <c r="AL47" i="2" a="1"/>
  <c r="AM47" i="2" a="1"/>
  <c r="AN47" i="2" a="1"/>
  <c r="AO47" i="2" a="1"/>
  <c r="AP47" i="2" a="1"/>
  <c r="AQ47" i="2" a="1"/>
  <c r="AR47" i="2" a="1"/>
  <c r="AS47" i="2" a="1"/>
  <c r="AT47" i="2" a="1"/>
  <c r="AU47" i="2" a="1"/>
  <c r="AV47" i="2" a="1"/>
  <c r="AW47" i="2" a="1"/>
  <c r="T47" i="2"/>
  <c r="U47" i="2"/>
  <c r="V47" i="2"/>
  <c r="W47" i="2"/>
  <c r="X47" i="2"/>
  <c r="Y47" i="2"/>
  <c r="Z47" i="2"/>
  <c r="AA47" i="2"/>
  <c r="AB47" i="2"/>
  <c r="AC47" i="2"/>
  <c r="AD47" i="2"/>
  <c r="AE47" i="2"/>
  <c r="AF47" i="2"/>
  <c r="AG47" i="2"/>
  <c r="AH47" i="2"/>
  <c r="AI47" i="2"/>
  <c r="AJ47" i="2"/>
  <c r="AK47" i="2"/>
  <c r="AL47" i="2"/>
  <c r="AM47" i="2"/>
  <c r="AN47" i="2"/>
  <c r="AO47" i="2"/>
  <c r="AP47" i="2"/>
  <c r="AQ47" i="2"/>
  <c r="AR47" i="2"/>
  <c r="AS47" i="2"/>
  <c r="AT47" i="2"/>
  <c r="AU47" i="2"/>
  <c r="AV47" i="2"/>
  <c r="AW47" i="2"/>
  <c r="Q47" i="2"/>
  <c r="O47" i="2"/>
  <c r="R46" i="2" a="1"/>
  <c r="R46" i="2"/>
  <c r="S46" i="2" a="1"/>
  <c r="S46" i="2"/>
  <c r="T46" i="2" a="1"/>
  <c r="U46" i="2" a="1"/>
  <c r="V46" i="2" a="1"/>
  <c r="W46" i="2" a="1"/>
  <c r="X46" i="2" a="1"/>
  <c r="Y46" i="2" a="1"/>
  <c r="Z46" i="2" a="1"/>
  <c r="AA46" i="2" a="1"/>
  <c r="AB46" i="2" a="1"/>
  <c r="AC46" i="2" a="1"/>
  <c r="AD46" i="2" a="1"/>
  <c r="AE46" i="2" a="1"/>
  <c r="AF46" i="2" a="1"/>
  <c r="AG46" i="2" a="1"/>
  <c r="AH46" i="2" a="1"/>
  <c r="AI46" i="2" a="1"/>
  <c r="AJ46" i="2" a="1"/>
  <c r="AK46" i="2" a="1"/>
  <c r="AL46" i="2" a="1"/>
  <c r="AM46" i="2" a="1"/>
  <c r="AN46" i="2" a="1"/>
  <c r="AO46" i="2" a="1"/>
  <c r="AP46" i="2" a="1"/>
  <c r="AQ46" i="2" a="1"/>
  <c r="AR46" i="2" a="1"/>
  <c r="AS46" i="2" a="1"/>
  <c r="AT46" i="2" a="1"/>
  <c r="AU46" i="2" a="1"/>
  <c r="AV46" i="2" a="1"/>
  <c r="AW46" i="2" a="1"/>
  <c r="T46" i="2"/>
  <c r="U46" i="2"/>
  <c r="V46" i="2"/>
  <c r="W46" i="2"/>
  <c r="X46" i="2"/>
  <c r="Y46" i="2"/>
  <c r="Z46" i="2"/>
  <c r="AA46" i="2"/>
  <c r="AB46" i="2"/>
  <c r="AC46" i="2"/>
  <c r="AD46" i="2"/>
  <c r="AE46" i="2"/>
  <c r="AF46" i="2"/>
  <c r="AG46" i="2"/>
  <c r="AH46" i="2"/>
  <c r="AI46" i="2"/>
  <c r="AJ46" i="2"/>
  <c r="AK46" i="2"/>
  <c r="AL46" i="2"/>
  <c r="AM46" i="2"/>
  <c r="AN46" i="2"/>
  <c r="AO46" i="2"/>
  <c r="AP46" i="2"/>
  <c r="AQ46" i="2"/>
  <c r="AR46" i="2"/>
  <c r="AS46" i="2"/>
  <c r="AT46" i="2"/>
  <c r="AU46" i="2"/>
  <c r="AV46" i="2"/>
  <c r="AW46" i="2"/>
  <c r="Q46" i="2"/>
  <c r="O46" i="2"/>
  <c r="R45" i="2" a="1"/>
  <c r="R45" i="2"/>
  <c r="S45" i="2" a="1"/>
  <c r="S45" i="2"/>
  <c r="T45" i="2" a="1"/>
  <c r="U45" i="2" a="1"/>
  <c r="V45" i="2" a="1"/>
  <c r="W45" i="2" a="1"/>
  <c r="X45" i="2" a="1"/>
  <c r="Y45" i="2" a="1"/>
  <c r="Z45" i="2" a="1"/>
  <c r="AA45" i="2" a="1"/>
  <c r="AB45" i="2" a="1"/>
  <c r="AC45" i="2" a="1"/>
  <c r="AD45" i="2" a="1"/>
  <c r="AE45" i="2" a="1"/>
  <c r="AF45" i="2" a="1"/>
  <c r="AG45" i="2" a="1"/>
  <c r="AH45" i="2" a="1"/>
  <c r="AI45" i="2" a="1"/>
  <c r="AJ45" i="2" a="1"/>
  <c r="AK45" i="2" a="1"/>
  <c r="AL45" i="2" a="1"/>
  <c r="AM45" i="2" a="1"/>
  <c r="AN45" i="2" a="1"/>
  <c r="AO45" i="2" a="1"/>
  <c r="AP45" i="2" a="1"/>
  <c r="AQ45" i="2" a="1"/>
  <c r="AR45" i="2" a="1"/>
  <c r="AS45" i="2" a="1"/>
  <c r="AT45" i="2" a="1"/>
  <c r="AU45" i="2" a="1"/>
  <c r="AV45" i="2" a="1"/>
  <c r="AW45" i="2" a="1"/>
  <c r="T45" i="2"/>
  <c r="U45" i="2"/>
  <c r="V45" i="2"/>
  <c r="W45" i="2"/>
  <c r="X45" i="2"/>
  <c r="Y45" i="2"/>
  <c r="Z45" i="2"/>
  <c r="AA45" i="2"/>
  <c r="AB45" i="2"/>
  <c r="AC45" i="2"/>
  <c r="AD45" i="2"/>
  <c r="AE45" i="2"/>
  <c r="AF45" i="2"/>
  <c r="AG45" i="2"/>
  <c r="AH45" i="2"/>
  <c r="AI45" i="2"/>
  <c r="AJ45" i="2"/>
  <c r="AK45" i="2"/>
  <c r="AL45" i="2"/>
  <c r="AM45" i="2"/>
  <c r="AN45" i="2"/>
  <c r="AO45" i="2"/>
  <c r="AP45" i="2"/>
  <c r="AQ45" i="2"/>
  <c r="AR45" i="2"/>
  <c r="AS45" i="2"/>
  <c r="AT45" i="2"/>
  <c r="AU45" i="2"/>
  <c r="AV45" i="2"/>
  <c r="AW45" i="2"/>
  <c r="Q45" i="2"/>
  <c r="O45" i="2"/>
  <c r="R44" i="2" a="1"/>
  <c r="R44" i="2"/>
  <c r="S44" i="2" a="1"/>
  <c r="S44" i="2"/>
  <c r="T44" i="2" a="1"/>
  <c r="U44" i="2" a="1"/>
  <c r="V44" i="2" a="1"/>
  <c r="W44" i="2" a="1"/>
  <c r="X44" i="2" a="1"/>
  <c r="Y44" i="2" a="1"/>
  <c r="Z44" i="2" a="1"/>
  <c r="AA44" i="2" a="1"/>
  <c r="AB44" i="2" a="1"/>
  <c r="AC44" i="2" a="1"/>
  <c r="AD44" i="2" a="1"/>
  <c r="AE44" i="2" a="1"/>
  <c r="AF44" i="2" a="1"/>
  <c r="AG44" i="2" a="1"/>
  <c r="AH44" i="2" a="1"/>
  <c r="AI44" i="2" a="1"/>
  <c r="AJ44" i="2" a="1"/>
  <c r="AK44" i="2" a="1"/>
  <c r="AL44" i="2" a="1"/>
  <c r="AM44" i="2" a="1"/>
  <c r="AN44" i="2" a="1"/>
  <c r="AO44" i="2" a="1"/>
  <c r="AP44" i="2" a="1"/>
  <c r="AQ44" i="2" a="1"/>
  <c r="AR44" i="2" a="1"/>
  <c r="AS44" i="2" a="1"/>
  <c r="AT44" i="2" a="1"/>
  <c r="AU44" i="2" a="1"/>
  <c r="AV44" i="2" a="1"/>
  <c r="AW44" i="2" a="1"/>
  <c r="T44" i="2"/>
  <c r="U44" i="2"/>
  <c r="V44" i="2"/>
  <c r="W44" i="2"/>
  <c r="X44" i="2"/>
  <c r="Y44" i="2"/>
  <c r="Z44" i="2"/>
  <c r="AA44" i="2"/>
  <c r="AB44" i="2"/>
  <c r="AC44" i="2"/>
  <c r="AD44" i="2"/>
  <c r="AE44" i="2"/>
  <c r="AF44" i="2"/>
  <c r="AG44" i="2"/>
  <c r="AH44" i="2"/>
  <c r="AI44" i="2"/>
  <c r="AJ44" i="2"/>
  <c r="AK44" i="2"/>
  <c r="AL44" i="2"/>
  <c r="AM44" i="2"/>
  <c r="AN44" i="2"/>
  <c r="AO44" i="2"/>
  <c r="AP44" i="2"/>
  <c r="AQ44" i="2"/>
  <c r="AR44" i="2"/>
  <c r="AS44" i="2"/>
  <c r="AT44" i="2"/>
  <c r="AU44" i="2"/>
  <c r="AV44" i="2"/>
  <c r="AW44" i="2"/>
  <c r="Q44" i="2"/>
  <c r="O44" i="2"/>
  <c r="R43" i="2" a="1"/>
  <c r="R43" i="2"/>
  <c r="S43" i="2" a="1"/>
  <c r="S43" i="2"/>
  <c r="T43" i="2" a="1"/>
  <c r="U43" i="2" a="1"/>
  <c r="V43" i="2" a="1"/>
  <c r="W43" i="2" a="1"/>
  <c r="X43" i="2" a="1"/>
  <c r="Y43" i="2" a="1"/>
  <c r="Z43" i="2" a="1"/>
  <c r="AA43" i="2" a="1"/>
  <c r="AB43" i="2" a="1"/>
  <c r="AC43" i="2" a="1"/>
  <c r="AD43" i="2" a="1"/>
  <c r="AE43" i="2" a="1"/>
  <c r="AF43" i="2" a="1"/>
  <c r="AG43" i="2" a="1"/>
  <c r="AH43" i="2" a="1"/>
  <c r="AI43" i="2" a="1"/>
  <c r="AJ43" i="2" a="1"/>
  <c r="AK43" i="2" a="1"/>
  <c r="AL43" i="2" a="1"/>
  <c r="AM43" i="2" a="1"/>
  <c r="AN43" i="2" a="1"/>
  <c r="AO43" i="2" a="1"/>
  <c r="AP43" i="2" a="1"/>
  <c r="AQ43" i="2" a="1"/>
  <c r="AR43" i="2" a="1"/>
  <c r="AS43" i="2" a="1"/>
  <c r="AT43" i="2" a="1"/>
  <c r="AU43" i="2" a="1"/>
  <c r="AV43" i="2" a="1"/>
  <c r="AW43" i="2" a="1"/>
  <c r="T43" i="2"/>
  <c r="U43" i="2"/>
  <c r="V43" i="2"/>
  <c r="W43" i="2"/>
  <c r="X43" i="2"/>
  <c r="Y43" i="2"/>
  <c r="Z43" i="2"/>
  <c r="AA43" i="2"/>
  <c r="AB43" i="2"/>
  <c r="AC43" i="2"/>
  <c r="AD43" i="2"/>
  <c r="AE43" i="2"/>
  <c r="AF43" i="2"/>
  <c r="AG43" i="2"/>
  <c r="AH43" i="2"/>
  <c r="AI43" i="2"/>
  <c r="AJ43" i="2"/>
  <c r="AK43" i="2"/>
  <c r="AL43" i="2"/>
  <c r="AM43" i="2"/>
  <c r="AN43" i="2"/>
  <c r="AO43" i="2"/>
  <c r="AP43" i="2"/>
  <c r="AQ43" i="2"/>
  <c r="AR43" i="2"/>
  <c r="AS43" i="2"/>
  <c r="AT43" i="2"/>
  <c r="AU43" i="2"/>
  <c r="AV43" i="2"/>
  <c r="AW43" i="2"/>
  <c r="Q43" i="2"/>
  <c r="O43" i="2"/>
  <c r="R42" i="2" a="1"/>
  <c r="R42" i="2"/>
  <c r="S42" i="2" a="1"/>
  <c r="S42" i="2"/>
  <c r="T42" i="2" a="1"/>
  <c r="U42" i="2" a="1"/>
  <c r="V42" i="2" a="1"/>
  <c r="W42" i="2" a="1"/>
  <c r="X42" i="2" a="1"/>
  <c r="Y42" i="2" a="1"/>
  <c r="Z42" i="2" a="1"/>
  <c r="AA42" i="2" a="1"/>
  <c r="AB42" i="2" a="1"/>
  <c r="AC42" i="2" a="1"/>
  <c r="AD42" i="2" a="1"/>
  <c r="AE42" i="2" a="1"/>
  <c r="AF42" i="2" a="1"/>
  <c r="AG42" i="2" a="1"/>
  <c r="AH42" i="2" a="1"/>
  <c r="AI42" i="2" a="1"/>
  <c r="AJ42" i="2" a="1"/>
  <c r="AK42" i="2" a="1"/>
  <c r="AL42" i="2" a="1"/>
  <c r="AM42" i="2" a="1"/>
  <c r="AN42" i="2" a="1"/>
  <c r="AO42" i="2" a="1"/>
  <c r="AP42" i="2" a="1"/>
  <c r="AQ42" i="2" a="1"/>
  <c r="AR42" i="2" a="1"/>
  <c r="AS42" i="2" a="1"/>
  <c r="AT42" i="2" a="1"/>
  <c r="AU42" i="2" a="1"/>
  <c r="AV42" i="2" a="1"/>
  <c r="AW42" i="2" a="1"/>
  <c r="T42" i="2"/>
  <c r="U42" i="2"/>
  <c r="V42" i="2"/>
  <c r="W42" i="2"/>
  <c r="X42" i="2"/>
  <c r="Y42" i="2"/>
  <c r="Z42" i="2"/>
  <c r="AA42" i="2"/>
  <c r="AB42" i="2"/>
  <c r="AC42" i="2"/>
  <c r="AD42" i="2"/>
  <c r="AE42" i="2"/>
  <c r="AF42" i="2"/>
  <c r="AG42" i="2"/>
  <c r="AH42" i="2"/>
  <c r="AI42" i="2"/>
  <c r="AJ42" i="2"/>
  <c r="AK42" i="2"/>
  <c r="AL42" i="2"/>
  <c r="AM42" i="2"/>
  <c r="AN42" i="2"/>
  <c r="AO42" i="2"/>
  <c r="AP42" i="2"/>
  <c r="AQ42" i="2"/>
  <c r="AR42" i="2"/>
  <c r="AS42" i="2"/>
  <c r="AT42" i="2"/>
  <c r="AU42" i="2"/>
  <c r="AV42" i="2"/>
  <c r="AW42" i="2"/>
  <c r="Q42" i="2"/>
  <c r="O42" i="2"/>
  <c r="R41" i="2" a="1"/>
  <c r="R41" i="2"/>
  <c r="S41" i="2" a="1"/>
  <c r="S41" i="2"/>
  <c r="T41" i="2" a="1"/>
  <c r="U41" i="2" a="1"/>
  <c r="V41" i="2" a="1"/>
  <c r="W41" i="2" a="1"/>
  <c r="X41" i="2" a="1"/>
  <c r="Y41" i="2" a="1"/>
  <c r="Z41" i="2" a="1"/>
  <c r="AA41" i="2" a="1"/>
  <c r="AB41" i="2" a="1"/>
  <c r="AC41" i="2" a="1"/>
  <c r="AD41" i="2" a="1"/>
  <c r="AE41" i="2" a="1"/>
  <c r="AF41" i="2" a="1"/>
  <c r="AG41" i="2" a="1"/>
  <c r="AH41" i="2" a="1"/>
  <c r="AI41" i="2" a="1"/>
  <c r="AJ41" i="2" a="1"/>
  <c r="AK41" i="2" a="1"/>
  <c r="AL41" i="2" a="1"/>
  <c r="AM41" i="2" a="1"/>
  <c r="AN41" i="2" a="1"/>
  <c r="AO41" i="2" a="1"/>
  <c r="AP41" i="2" a="1"/>
  <c r="AQ41" i="2" a="1"/>
  <c r="AR41" i="2" a="1"/>
  <c r="AS41" i="2" a="1"/>
  <c r="AT41" i="2" a="1"/>
  <c r="AU41" i="2" a="1"/>
  <c r="AV41" i="2" a="1"/>
  <c r="AW41" i="2" a="1"/>
  <c r="T41" i="2"/>
  <c r="U41" i="2"/>
  <c r="V41" i="2"/>
  <c r="W41" i="2"/>
  <c r="X41" i="2"/>
  <c r="Y41" i="2"/>
  <c r="Z41" i="2"/>
  <c r="AA41" i="2"/>
  <c r="AB41" i="2"/>
  <c r="AC41" i="2"/>
  <c r="AD41" i="2"/>
  <c r="AE41" i="2"/>
  <c r="AF41" i="2"/>
  <c r="AG41" i="2"/>
  <c r="AH41" i="2"/>
  <c r="AI41" i="2"/>
  <c r="AJ41" i="2"/>
  <c r="AK41" i="2"/>
  <c r="AL41" i="2"/>
  <c r="AM41" i="2"/>
  <c r="AN41" i="2"/>
  <c r="AO41" i="2"/>
  <c r="AP41" i="2"/>
  <c r="AQ41" i="2"/>
  <c r="AR41" i="2"/>
  <c r="AS41" i="2"/>
  <c r="AT41" i="2"/>
  <c r="AU41" i="2"/>
  <c r="AV41" i="2"/>
  <c r="AW41" i="2"/>
  <c r="Q41" i="2"/>
  <c r="O41" i="2"/>
  <c r="R40" i="2" a="1"/>
  <c r="R40" i="2"/>
  <c r="S40" i="2" a="1"/>
  <c r="S40" i="2"/>
  <c r="T40" i="2" a="1"/>
  <c r="U40" i="2" a="1"/>
  <c r="V40" i="2" a="1"/>
  <c r="W40" i="2" a="1"/>
  <c r="X40" i="2" a="1"/>
  <c r="Y40" i="2" a="1"/>
  <c r="Z40" i="2" a="1"/>
  <c r="AA40" i="2" a="1"/>
  <c r="AB40" i="2" a="1"/>
  <c r="AC40" i="2" a="1"/>
  <c r="AD40" i="2" a="1"/>
  <c r="AE40" i="2" a="1"/>
  <c r="AF40" i="2" a="1"/>
  <c r="AG40" i="2" a="1"/>
  <c r="AH40" i="2" a="1"/>
  <c r="AI40" i="2" a="1"/>
  <c r="AJ40" i="2" a="1"/>
  <c r="AK40" i="2" a="1"/>
  <c r="AL40" i="2" a="1"/>
  <c r="AM40" i="2" a="1"/>
  <c r="AN40" i="2" a="1"/>
  <c r="AO40" i="2" a="1"/>
  <c r="AP40" i="2" a="1"/>
  <c r="AQ40" i="2" a="1"/>
  <c r="AR40" i="2" a="1"/>
  <c r="AS40" i="2" a="1"/>
  <c r="AT40" i="2" a="1"/>
  <c r="AU40" i="2" a="1"/>
  <c r="AV40" i="2" a="1"/>
  <c r="AW40" i="2" a="1"/>
  <c r="T40" i="2"/>
  <c r="U40" i="2"/>
  <c r="V40" i="2"/>
  <c r="W40" i="2"/>
  <c r="X40" i="2"/>
  <c r="Y40" i="2"/>
  <c r="Z40" i="2"/>
  <c r="AA40" i="2"/>
  <c r="AB40" i="2"/>
  <c r="AC40" i="2"/>
  <c r="AD40" i="2"/>
  <c r="AE40" i="2"/>
  <c r="AF40" i="2"/>
  <c r="AG40" i="2"/>
  <c r="AH40" i="2"/>
  <c r="AI40" i="2"/>
  <c r="AJ40" i="2"/>
  <c r="AK40" i="2"/>
  <c r="AL40" i="2"/>
  <c r="AM40" i="2"/>
  <c r="AN40" i="2"/>
  <c r="AO40" i="2"/>
  <c r="AP40" i="2"/>
  <c r="AQ40" i="2"/>
  <c r="AR40" i="2"/>
  <c r="AS40" i="2"/>
  <c r="AT40" i="2"/>
  <c r="AU40" i="2"/>
  <c r="AV40" i="2"/>
  <c r="AW40" i="2"/>
  <c r="Q40" i="2"/>
  <c r="O40" i="2"/>
  <c r="R39" i="2" a="1"/>
  <c r="R39" i="2"/>
  <c r="S39" i="2" a="1"/>
  <c r="S39" i="2"/>
  <c r="T39" i="2" a="1"/>
  <c r="U39" i="2" a="1"/>
  <c r="V39" i="2" a="1"/>
  <c r="W39" i="2" a="1"/>
  <c r="X39" i="2" a="1"/>
  <c r="Y39" i="2" a="1"/>
  <c r="Z39" i="2" a="1"/>
  <c r="AA39" i="2" a="1"/>
  <c r="AB39" i="2" a="1"/>
  <c r="AC39" i="2" a="1"/>
  <c r="AD39" i="2" a="1"/>
  <c r="AE39" i="2" a="1"/>
  <c r="AF39" i="2" a="1"/>
  <c r="AG39" i="2" a="1"/>
  <c r="AH39" i="2" a="1"/>
  <c r="AI39" i="2" a="1"/>
  <c r="AJ39" i="2" a="1"/>
  <c r="AK39" i="2" a="1"/>
  <c r="AL39" i="2" a="1"/>
  <c r="AM39" i="2" a="1"/>
  <c r="AN39" i="2" a="1"/>
  <c r="AO39" i="2" a="1"/>
  <c r="AP39" i="2" a="1"/>
  <c r="AQ39" i="2" a="1"/>
  <c r="AR39" i="2" a="1"/>
  <c r="AS39" i="2" a="1"/>
  <c r="AT39" i="2" a="1"/>
  <c r="AU39" i="2" a="1"/>
  <c r="AV39" i="2" a="1"/>
  <c r="AW39" i="2" a="1"/>
  <c r="T39" i="2"/>
  <c r="U39" i="2"/>
  <c r="V39" i="2"/>
  <c r="W39" i="2"/>
  <c r="X39" i="2"/>
  <c r="Y39" i="2"/>
  <c r="Z39" i="2"/>
  <c r="AA39" i="2"/>
  <c r="AB39" i="2"/>
  <c r="AC39" i="2"/>
  <c r="AD39" i="2"/>
  <c r="AE39" i="2"/>
  <c r="AF39" i="2"/>
  <c r="AG39" i="2"/>
  <c r="AH39" i="2"/>
  <c r="AI39" i="2"/>
  <c r="AJ39" i="2"/>
  <c r="AK39" i="2"/>
  <c r="AL39" i="2"/>
  <c r="AM39" i="2"/>
  <c r="AN39" i="2"/>
  <c r="AO39" i="2"/>
  <c r="AP39" i="2"/>
  <c r="AQ39" i="2"/>
  <c r="AR39" i="2"/>
  <c r="AS39" i="2"/>
  <c r="AT39" i="2"/>
  <c r="AU39" i="2"/>
  <c r="AV39" i="2"/>
  <c r="AW39" i="2"/>
  <c r="Q39" i="2"/>
  <c r="O39" i="2"/>
  <c r="R38" i="2" a="1"/>
  <c r="R38" i="2"/>
  <c r="S38" i="2" a="1"/>
  <c r="S38" i="2"/>
  <c r="T38" i="2" a="1"/>
  <c r="U38" i="2" a="1"/>
  <c r="V38" i="2" a="1"/>
  <c r="W38" i="2" a="1"/>
  <c r="X38" i="2" a="1"/>
  <c r="Y38" i="2" a="1"/>
  <c r="Z38" i="2" a="1"/>
  <c r="AA38" i="2" a="1"/>
  <c r="AB38" i="2" a="1"/>
  <c r="AC38" i="2" a="1"/>
  <c r="AD38" i="2" a="1"/>
  <c r="AE38" i="2" a="1"/>
  <c r="AF38" i="2" a="1"/>
  <c r="AG38" i="2" a="1"/>
  <c r="AH38" i="2" a="1"/>
  <c r="AI38" i="2" a="1"/>
  <c r="AJ38" i="2" a="1"/>
  <c r="AK38" i="2" a="1"/>
  <c r="AL38" i="2" a="1"/>
  <c r="AM38" i="2" a="1"/>
  <c r="AN38" i="2" a="1"/>
  <c r="AO38" i="2" a="1"/>
  <c r="AP38" i="2" a="1"/>
  <c r="AQ38" i="2" a="1"/>
  <c r="AR38" i="2" a="1"/>
  <c r="AS38" i="2" a="1"/>
  <c r="AT38" i="2" a="1"/>
  <c r="AU38" i="2" a="1"/>
  <c r="AV38" i="2" a="1"/>
  <c r="AW38" i="2" a="1"/>
  <c r="T38" i="2"/>
  <c r="U38" i="2"/>
  <c r="V38" i="2"/>
  <c r="W38" i="2"/>
  <c r="X38" i="2"/>
  <c r="Y38" i="2"/>
  <c r="Z38" i="2"/>
  <c r="AA38" i="2"/>
  <c r="AB38" i="2"/>
  <c r="AC38" i="2"/>
  <c r="AD38" i="2"/>
  <c r="AE38" i="2"/>
  <c r="AF38" i="2"/>
  <c r="AG38" i="2"/>
  <c r="AH38" i="2"/>
  <c r="AI38" i="2"/>
  <c r="AJ38" i="2"/>
  <c r="AK38" i="2"/>
  <c r="AL38" i="2"/>
  <c r="AM38" i="2"/>
  <c r="AN38" i="2"/>
  <c r="AO38" i="2"/>
  <c r="AP38" i="2"/>
  <c r="AQ38" i="2"/>
  <c r="AR38" i="2"/>
  <c r="AS38" i="2"/>
  <c r="AT38" i="2"/>
  <c r="AU38" i="2"/>
  <c r="AV38" i="2"/>
  <c r="AW38" i="2"/>
  <c r="Q38" i="2"/>
  <c r="O38" i="2"/>
  <c r="R37" i="2" a="1"/>
  <c r="R37" i="2"/>
  <c r="S37" i="2" a="1"/>
  <c r="S37" i="2"/>
  <c r="T37" i="2" a="1"/>
  <c r="U37" i="2" a="1"/>
  <c r="V37" i="2" a="1"/>
  <c r="W37" i="2" a="1"/>
  <c r="X37" i="2" a="1"/>
  <c r="Y37" i="2" a="1"/>
  <c r="Z37" i="2" a="1"/>
  <c r="AA37" i="2" a="1"/>
  <c r="AB37" i="2" a="1"/>
  <c r="AC37" i="2" a="1"/>
  <c r="AD37" i="2" a="1"/>
  <c r="AE37" i="2" a="1"/>
  <c r="AF37" i="2" a="1"/>
  <c r="AG37" i="2" a="1"/>
  <c r="AH37" i="2" a="1"/>
  <c r="AI37" i="2" a="1"/>
  <c r="AJ37" i="2" a="1"/>
  <c r="AK37" i="2" a="1"/>
  <c r="AL37" i="2" a="1"/>
  <c r="AM37" i="2" a="1"/>
  <c r="AN37" i="2" a="1"/>
  <c r="AO37" i="2" a="1"/>
  <c r="AP37" i="2" a="1"/>
  <c r="AQ37" i="2" a="1"/>
  <c r="AR37" i="2" a="1"/>
  <c r="AS37" i="2" a="1"/>
  <c r="AT37" i="2" a="1"/>
  <c r="AU37" i="2" a="1"/>
  <c r="AV37" i="2" a="1"/>
  <c r="AW37" i="2" a="1"/>
  <c r="T37" i="2"/>
  <c r="U37" i="2"/>
  <c r="V37" i="2"/>
  <c r="W37" i="2"/>
  <c r="X37" i="2"/>
  <c r="Y37" i="2"/>
  <c r="Z37" i="2"/>
  <c r="AA37" i="2"/>
  <c r="AB37" i="2"/>
  <c r="AC37" i="2"/>
  <c r="AD37" i="2"/>
  <c r="AE37" i="2"/>
  <c r="AF37" i="2"/>
  <c r="AG37" i="2"/>
  <c r="AH37" i="2"/>
  <c r="AI37" i="2"/>
  <c r="AJ37" i="2"/>
  <c r="AK37" i="2"/>
  <c r="AL37" i="2"/>
  <c r="AM37" i="2"/>
  <c r="AN37" i="2"/>
  <c r="AO37" i="2"/>
  <c r="AP37" i="2"/>
  <c r="AQ37" i="2"/>
  <c r="AR37" i="2"/>
  <c r="AS37" i="2"/>
  <c r="AT37" i="2"/>
  <c r="AU37" i="2"/>
  <c r="AV37" i="2"/>
  <c r="AW37" i="2"/>
  <c r="Q37" i="2"/>
  <c r="O37" i="2"/>
  <c r="R36" i="2" a="1"/>
  <c r="R36" i="2"/>
  <c r="S36" i="2" a="1"/>
  <c r="S36" i="2"/>
  <c r="T36" i="2" a="1"/>
  <c r="U36" i="2" a="1"/>
  <c r="V36" i="2" a="1"/>
  <c r="W36" i="2" a="1"/>
  <c r="X36" i="2" a="1"/>
  <c r="Y36" i="2" a="1"/>
  <c r="Z36" i="2" a="1"/>
  <c r="AA36" i="2" a="1"/>
  <c r="AB36" i="2" a="1"/>
  <c r="AC36" i="2" a="1"/>
  <c r="AD36" i="2" a="1"/>
  <c r="AE36" i="2" a="1"/>
  <c r="AF36" i="2" a="1"/>
  <c r="AG36" i="2" a="1"/>
  <c r="AH36" i="2" a="1"/>
  <c r="AI36" i="2" a="1"/>
  <c r="AJ36" i="2" a="1"/>
  <c r="AK36" i="2" a="1"/>
  <c r="AL36" i="2" a="1"/>
  <c r="AM36" i="2" a="1"/>
  <c r="AN36" i="2" a="1"/>
  <c r="AO36" i="2" a="1"/>
  <c r="AP36" i="2" a="1"/>
  <c r="AQ36" i="2" a="1"/>
  <c r="AR36" i="2" a="1"/>
  <c r="AS36" i="2" a="1"/>
  <c r="AT36" i="2" a="1"/>
  <c r="AU36" i="2" a="1"/>
  <c r="AV36" i="2" a="1"/>
  <c r="AW36" i="2" a="1"/>
  <c r="T36" i="2"/>
  <c r="U36" i="2"/>
  <c r="V36" i="2"/>
  <c r="W36" i="2"/>
  <c r="X36" i="2"/>
  <c r="Y36" i="2"/>
  <c r="Z36" i="2"/>
  <c r="AA36" i="2"/>
  <c r="AB36" i="2"/>
  <c r="AC36" i="2"/>
  <c r="AD36" i="2"/>
  <c r="AE36" i="2"/>
  <c r="AF36" i="2"/>
  <c r="AG36" i="2"/>
  <c r="AH36" i="2"/>
  <c r="AI36" i="2"/>
  <c r="AJ36" i="2"/>
  <c r="AK36" i="2"/>
  <c r="AL36" i="2"/>
  <c r="AM36" i="2"/>
  <c r="AN36" i="2"/>
  <c r="AO36" i="2"/>
  <c r="AP36" i="2"/>
  <c r="AQ36" i="2"/>
  <c r="AR36" i="2"/>
  <c r="AS36" i="2"/>
  <c r="AT36" i="2"/>
  <c r="AU36" i="2"/>
  <c r="AV36" i="2"/>
  <c r="AW36" i="2"/>
  <c r="Q36" i="2"/>
  <c r="O36" i="2"/>
  <c r="R35" i="2" a="1"/>
  <c r="R35" i="2"/>
  <c r="S35" i="2" a="1"/>
  <c r="S35" i="2"/>
  <c r="T35" i="2" a="1"/>
  <c r="U35" i="2" a="1"/>
  <c r="V35" i="2" a="1"/>
  <c r="W35" i="2" a="1"/>
  <c r="X35" i="2" a="1"/>
  <c r="Y35" i="2" a="1"/>
  <c r="Z35" i="2" a="1"/>
  <c r="AA35" i="2" a="1"/>
  <c r="AB35" i="2" a="1"/>
  <c r="AC35" i="2" a="1"/>
  <c r="AD35" i="2" a="1"/>
  <c r="AE35" i="2" a="1"/>
  <c r="AF35" i="2" a="1"/>
  <c r="AG35" i="2" a="1"/>
  <c r="AH35" i="2" a="1"/>
  <c r="AI35" i="2" a="1"/>
  <c r="AJ35" i="2" a="1"/>
  <c r="AK35" i="2" a="1"/>
  <c r="AL35" i="2" a="1"/>
  <c r="AM35" i="2" a="1"/>
  <c r="AN35" i="2" a="1"/>
  <c r="AO35" i="2" a="1"/>
  <c r="AP35" i="2" a="1"/>
  <c r="AQ35" i="2" a="1"/>
  <c r="AR35" i="2" a="1"/>
  <c r="AS35" i="2" a="1"/>
  <c r="AT35" i="2" a="1"/>
  <c r="AU35" i="2" a="1"/>
  <c r="AV35" i="2" a="1"/>
  <c r="AW35" i="2" a="1"/>
  <c r="T35" i="2"/>
  <c r="U35" i="2"/>
  <c r="V35" i="2"/>
  <c r="W35" i="2"/>
  <c r="X35" i="2"/>
  <c r="Y35" i="2"/>
  <c r="Z35" i="2"/>
  <c r="AA35" i="2"/>
  <c r="AB35" i="2"/>
  <c r="AC35" i="2"/>
  <c r="AD35" i="2"/>
  <c r="AE35" i="2"/>
  <c r="AF35" i="2"/>
  <c r="AG35" i="2"/>
  <c r="AH35" i="2"/>
  <c r="AI35" i="2"/>
  <c r="AJ35" i="2"/>
  <c r="AK35" i="2"/>
  <c r="AL35" i="2"/>
  <c r="AM35" i="2"/>
  <c r="AN35" i="2"/>
  <c r="AO35" i="2"/>
  <c r="AP35" i="2"/>
  <c r="AQ35" i="2"/>
  <c r="AR35" i="2"/>
  <c r="AS35" i="2"/>
  <c r="AT35" i="2"/>
  <c r="AU35" i="2"/>
  <c r="AV35" i="2"/>
  <c r="AW35" i="2"/>
  <c r="Q35" i="2"/>
  <c r="O35" i="2"/>
  <c r="R34" i="2" a="1"/>
  <c r="R34" i="2"/>
  <c r="S34" i="2" a="1"/>
  <c r="S34" i="2"/>
  <c r="T34" i="2" a="1"/>
  <c r="U34" i="2" a="1"/>
  <c r="V34" i="2" a="1"/>
  <c r="W34" i="2" a="1"/>
  <c r="X34" i="2" a="1"/>
  <c r="Y34" i="2" a="1"/>
  <c r="Z34" i="2" a="1"/>
  <c r="AA34" i="2" a="1"/>
  <c r="AB34" i="2" a="1"/>
  <c r="AC34" i="2" a="1"/>
  <c r="AD34" i="2" a="1"/>
  <c r="AE34" i="2" a="1"/>
  <c r="AF34" i="2" a="1"/>
  <c r="AG34" i="2" a="1"/>
  <c r="AH34" i="2" a="1"/>
  <c r="AI34" i="2" a="1"/>
  <c r="AJ34" i="2" a="1"/>
  <c r="AK34" i="2" a="1"/>
  <c r="AL34" i="2" a="1"/>
  <c r="AM34" i="2" a="1"/>
  <c r="AN34" i="2" a="1"/>
  <c r="AO34" i="2" a="1"/>
  <c r="AP34" i="2" a="1"/>
  <c r="AQ34" i="2" a="1"/>
  <c r="AR34" i="2" a="1"/>
  <c r="AS34" i="2" a="1"/>
  <c r="AT34" i="2" a="1"/>
  <c r="AU34" i="2" a="1"/>
  <c r="AV34" i="2" a="1"/>
  <c r="AW34" i="2" a="1"/>
  <c r="T34" i="2"/>
  <c r="U34" i="2"/>
  <c r="V34" i="2"/>
  <c r="W34" i="2"/>
  <c r="X34" i="2"/>
  <c r="Y34" i="2"/>
  <c r="Z34" i="2"/>
  <c r="AA34" i="2"/>
  <c r="AB34" i="2"/>
  <c r="AC34" i="2"/>
  <c r="AD34" i="2"/>
  <c r="AE34" i="2"/>
  <c r="AF34" i="2"/>
  <c r="AG34" i="2"/>
  <c r="AH34" i="2"/>
  <c r="AI34" i="2"/>
  <c r="AJ34" i="2"/>
  <c r="AK34" i="2"/>
  <c r="AL34" i="2"/>
  <c r="AM34" i="2"/>
  <c r="AN34" i="2"/>
  <c r="AO34" i="2"/>
  <c r="AP34" i="2"/>
  <c r="AQ34" i="2"/>
  <c r="AR34" i="2"/>
  <c r="AS34" i="2"/>
  <c r="AT34" i="2"/>
  <c r="AU34" i="2"/>
  <c r="AV34" i="2"/>
  <c r="AW34" i="2"/>
  <c r="Q34" i="2"/>
  <c r="O34" i="2"/>
  <c r="R33" i="2" a="1"/>
  <c r="R33" i="2"/>
  <c r="S33" i="2" a="1"/>
  <c r="S33" i="2"/>
  <c r="T33" i="2" a="1"/>
  <c r="U33" i="2" a="1"/>
  <c r="V33" i="2" a="1"/>
  <c r="W33" i="2" a="1"/>
  <c r="X33" i="2" a="1"/>
  <c r="Y33" i="2" a="1"/>
  <c r="Z33" i="2" a="1"/>
  <c r="AA33" i="2" a="1"/>
  <c r="AB33" i="2" a="1"/>
  <c r="AC33" i="2" a="1"/>
  <c r="AD33" i="2" a="1"/>
  <c r="AE33" i="2" a="1"/>
  <c r="AF33" i="2" a="1"/>
  <c r="AG33" i="2" a="1"/>
  <c r="AH33" i="2" a="1"/>
  <c r="AI33" i="2" a="1"/>
  <c r="AJ33" i="2" a="1"/>
  <c r="AK33" i="2" a="1"/>
  <c r="AL33" i="2" a="1"/>
  <c r="AM33" i="2" a="1"/>
  <c r="AN33" i="2" a="1"/>
  <c r="AO33" i="2" a="1"/>
  <c r="AP33" i="2" a="1"/>
  <c r="AQ33" i="2" a="1"/>
  <c r="AR33" i="2" a="1"/>
  <c r="AS33" i="2" a="1"/>
  <c r="AT33" i="2" a="1"/>
  <c r="AU33" i="2" a="1"/>
  <c r="AV33" i="2" a="1"/>
  <c r="AW33" i="2" a="1"/>
  <c r="T33" i="2"/>
  <c r="U33" i="2"/>
  <c r="V33" i="2"/>
  <c r="W33" i="2"/>
  <c r="X33" i="2"/>
  <c r="Y33" i="2"/>
  <c r="Z33" i="2"/>
  <c r="AA33" i="2"/>
  <c r="AB33" i="2"/>
  <c r="AC33" i="2"/>
  <c r="AD33" i="2"/>
  <c r="AE33" i="2"/>
  <c r="AF33" i="2"/>
  <c r="AG33" i="2"/>
  <c r="AH33" i="2"/>
  <c r="AI33" i="2"/>
  <c r="AJ33" i="2"/>
  <c r="AK33" i="2"/>
  <c r="AL33" i="2"/>
  <c r="AM33" i="2"/>
  <c r="AN33" i="2"/>
  <c r="AO33" i="2"/>
  <c r="AP33" i="2"/>
  <c r="AQ33" i="2"/>
  <c r="AR33" i="2"/>
  <c r="AS33" i="2"/>
  <c r="AT33" i="2"/>
  <c r="AU33" i="2"/>
  <c r="AV33" i="2"/>
  <c r="AW33" i="2"/>
  <c r="Q33" i="2"/>
  <c r="O33" i="2"/>
  <c r="R32" i="2" a="1"/>
  <c r="R32" i="2"/>
  <c r="S32" i="2" a="1"/>
  <c r="S32" i="2"/>
  <c r="T32" i="2" a="1"/>
  <c r="U32" i="2" a="1"/>
  <c r="V32" i="2" a="1"/>
  <c r="W32" i="2" a="1"/>
  <c r="X32" i="2" a="1"/>
  <c r="Y32" i="2" a="1"/>
  <c r="Z32" i="2" a="1"/>
  <c r="AA32" i="2" a="1"/>
  <c r="AB32" i="2" a="1"/>
  <c r="AC32" i="2" a="1"/>
  <c r="AD32" i="2" a="1"/>
  <c r="AE32" i="2" a="1"/>
  <c r="AF32" i="2" a="1"/>
  <c r="AG32" i="2" a="1"/>
  <c r="AH32" i="2" a="1"/>
  <c r="AI32" i="2" a="1"/>
  <c r="AJ32" i="2" a="1"/>
  <c r="AK32" i="2" a="1"/>
  <c r="AL32" i="2" a="1"/>
  <c r="AM32" i="2" a="1"/>
  <c r="AN32" i="2" a="1"/>
  <c r="AO32" i="2" a="1"/>
  <c r="AP32" i="2" a="1"/>
  <c r="AQ32" i="2" a="1"/>
  <c r="AR32" i="2" a="1"/>
  <c r="AS32" i="2" a="1"/>
  <c r="AT32" i="2" a="1"/>
  <c r="AU32" i="2" a="1"/>
  <c r="AV32" i="2" a="1"/>
  <c r="AW32" i="2" a="1"/>
  <c r="T32" i="2"/>
  <c r="U32" i="2"/>
  <c r="V32" i="2"/>
  <c r="W32" i="2"/>
  <c r="X32" i="2"/>
  <c r="Y32" i="2"/>
  <c r="Z32" i="2"/>
  <c r="AA32" i="2"/>
  <c r="AB32" i="2"/>
  <c r="AC32" i="2"/>
  <c r="AD32" i="2"/>
  <c r="AE32" i="2"/>
  <c r="AF32" i="2"/>
  <c r="AG32" i="2"/>
  <c r="AH32" i="2"/>
  <c r="AI32" i="2"/>
  <c r="AJ32" i="2"/>
  <c r="AK32" i="2"/>
  <c r="AL32" i="2"/>
  <c r="AM32" i="2"/>
  <c r="AN32" i="2"/>
  <c r="AO32" i="2"/>
  <c r="AP32" i="2"/>
  <c r="AQ32" i="2"/>
  <c r="AR32" i="2"/>
  <c r="AS32" i="2"/>
  <c r="AT32" i="2"/>
  <c r="AU32" i="2"/>
  <c r="AV32" i="2"/>
  <c r="AW32" i="2"/>
  <c r="Q32" i="2"/>
  <c r="O32" i="2"/>
  <c r="R31" i="2" a="1"/>
  <c r="R31" i="2"/>
  <c r="S31" i="2" a="1"/>
  <c r="S31" i="2"/>
  <c r="T31" i="2" a="1"/>
  <c r="U31" i="2" a="1"/>
  <c r="V31" i="2" a="1"/>
  <c r="W31" i="2" a="1"/>
  <c r="X31" i="2" a="1"/>
  <c r="Y31" i="2" a="1"/>
  <c r="Z31" i="2" a="1"/>
  <c r="AA31" i="2" a="1"/>
  <c r="AB31" i="2" a="1"/>
  <c r="AC31" i="2" a="1"/>
  <c r="AD31" i="2" a="1"/>
  <c r="AE31" i="2" a="1"/>
  <c r="AF31" i="2" a="1"/>
  <c r="AG31" i="2" a="1"/>
  <c r="AH31" i="2" a="1"/>
  <c r="AI31" i="2" a="1"/>
  <c r="AJ31" i="2" a="1"/>
  <c r="AK31" i="2" a="1"/>
  <c r="AL31" i="2" a="1"/>
  <c r="AM31" i="2" a="1"/>
  <c r="AN31" i="2" a="1"/>
  <c r="AO31" i="2" a="1"/>
  <c r="AP31" i="2" a="1"/>
  <c r="AQ31" i="2" a="1"/>
  <c r="AR31" i="2" a="1"/>
  <c r="AS31" i="2" a="1"/>
  <c r="AT31" i="2" a="1"/>
  <c r="AU31" i="2" a="1"/>
  <c r="AV31" i="2" a="1"/>
  <c r="AW31" i="2" a="1"/>
  <c r="T31" i="2"/>
  <c r="U31" i="2"/>
  <c r="V31" i="2"/>
  <c r="W31" i="2"/>
  <c r="X31" i="2"/>
  <c r="Y31" i="2"/>
  <c r="Z31" i="2"/>
  <c r="AA31" i="2"/>
  <c r="AB31" i="2"/>
  <c r="AC31" i="2"/>
  <c r="AD31" i="2"/>
  <c r="AE31" i="2"/>
  <c r="AF31" i="2"/>
  <c r="AG31" i="2"/>
  <c r="AH31" i="2"/>
  <c r="AI31" i="2"/>
  <c r="AJ31" i="2"/>
  <c r="AK31" i="2"/>
  <c r="AL31" i="2"/>
  <c r="AM31" i="2"/>
  <c r="AN31" i="2"/>
  <c r="AO31" i="2"/>
  <c r="AP31" i="2"/>
  <c r="AQ31" i="2"/>
  <c r="AR31" i="2"/>
  <c r="AS31" i="2"/>
  <c r="AT31" i="2"/>
  <c r="AU31" i="2"/>
  <c r="AV31" i="2"/>
  <c r="AW31" i="2"/>
  <c r="Q31" i="2"/>
  <c r="O31" i="2"/>
  <c r="R30" i="2" a="1"/>
  <c r="R30" i="2"/>
  <c r="S30" i="2" a="1"/>
  <c r="S30" i="2"/>
  <c r="T30" i="2" a="1"/>
  <c r="U30" i="2" a="1"/>
  <c r="V30" i="2" a="1"/>
  <c r="W30" i="2" a="1"/>
  <c r="X30" i="2" a="1"/>
  <c r="Y30" i="2" a="1"/>
  <c r="Z30" i="2" a="1"/>
  <c r="AA30" i="2" a="1"/>
  <c r="AB30" i="2" a="1"/>
  <c r="AC30" i="2" a="1"/>
  <c r="AD30" i="2" a="1"/>
  <c r="AE30" i="2" a="1"/>
  <c r="AF30" i="2" a="1"/>
  <c r="AG30" i="2" a="1"/>
  <c r="AH30" i="2" a="1"/>
  <c r="AI30" i="2" a="1"/>
  <c r="AJ30" i="2" a="1"/>
  <c r="AK30" i="2" a="1"/>
  <c r="AL30" i="2" a="1"/>
  <c r="AM30" i="2" a="1"/>
  <c r="AN30" i="2" a="1"/>
  <c r="AO30" i="2" a="1"/>
  <c r="AP30" i="2" a="1"/>
  <c r="AQ30" i="2" a="1"/>
  <c r="AR30" i="2" a="1"/>
  <c r="AS30" i="2" a="1"/>
  <c r="AT30" i="2" a="1"/>
  <c r="AU30" i="2" a="1"/>
  <c r="AV30" i="2" a="1"/>
  <c r="AW30" i="2" a="1"/>
  <c r="T30" i="2"/>
  <c r="U30" i="2"/>
  <c r="V30" i="2"/>
  <c r="W30" i="2"/>
  <c r="X30" i="2"/>
  <c r="Y30" i="2"/>
  <c r="Z30" i="2"/>
  <c r="AA30" i="2"/>
  <c r="AB30" i="2"/>
  <c r="AC30" i="2"/>
  <c r="AD30" i="2"/>
  <c r="AE30" i="2"/>
  <c r="AF30" i="2"/>
  <c r="AG30" i="2"/>
  <c r="AH30" i="2"/>
  <c r="AI30" i="2"/>
  <c r="AJ30" i="2"/>
  <c r="AK30" i="2"/>
  <c r="AL30" i="2"/>
  <c r="AM30" i="2"/>
  <c r="AN30" i="2"/>
  <c r="AO30" i="2"/>
  <c r="AP30" i="2"/>
  <c r="AQ30" i="2"/>
  <c r="AR30" i="2"/>
  <c r="AS30" i="2"/>
  <c r="AT30" i="2"/>
  <c r="AU30" i="2"/>
  <c r="AV30" i="2"/>
  <c r="AW30" i="2"/>
  <c r="Q30" i="2"/>
  <c r="O30" i="2"/>
  <c r="R29" i="2" a="1"/>
  <c r="R29" i="2"/>
  <c r="S29" i="2" a="1"/>
  <c r="S29" i="2"/>
  <c r="T29" i="2" a="1"/>
  <c r="U29" i="2" a="1"/>
  <c r="V29" i="2" a="1"/>
  <c r="W29" i="2" a="1"/>
  <c r="X29" i="2" a="1"/>
  <c r="Y29" i="2" a="1"/>
  <c r="Z29" i="2" a="1"/>
  <c r="AA29" i="2" a="1"/>
  <c r="AB29" i="2" a="1"/>
  <c r="AC29" i="2" a="1"/>
  <c r="AD29" i="2" a="1"/>
  <c r="AE29" i="2" a="1"/>
  <c r="AF29" i="2" a="1"/>
  <c r="AG29" i="2" a="1"/>
  <c r="AH29" i="2" a="1"/>
  <c r="AI29" i="2" a="1"/>
  <c r="AJ29" i="2" a="1"/>
  <c r="AK29" i="2" a="1"/>
  <c r="AL29" i="2" a="1"/>
  <c r="AM29" i="2" a="1"/>
  <c r="AN29" i="2" a="1"/>
  <c r="AO29" i="2" a="1"/>
  <c r="AP29" i="2" a="1"/>
  <c r="AQ29" i="2" a="1"/>
  <c r="AR29" i="2" a="1"/>
  <c r="AS29" i="2" a="1"/>
  <c r="AT29" i="2" a="1"/>
  <c r="AU29" i="2" a="1"/>
  <c r="AV29" i="2" a="1"/>
  <c r="AW29" i="2" a="1"/>
  <c r="T29" i="2"/>
  <c r="U29" i="2"/>
  <c r="V29" i="2"/>
  <c r="W29" i="2"/>
  <c r="X29" i="2"/>
  <c r="Y29" i="2"/>
  <c r="Z29" i="2"/>
  <c r="AA29" i="2"/>
  <c r="AB29" i="2"/>
  <c r="AC29" i="2"/>
  <c r="AD29" i="2"/>
  <c r="AE29" i="2"/>
  <c r="AF29" i="2"/>
  <c r="AG29" i="2"/>
  <c r="AH29" i="2"/>
  <c r="AI29" i="2"/>
  <c r="AJ29" i="2"/>
  <c r="AK29" i="2"/>
  <c r="AL29" i="2"/>
  <c r="AM29" i="2"/>
  <c r="AN29" i="2"/>
  <c r="AO29" i="2"/>
  <c r="AP29" i="2"/>
  <c r="AQ29" i="2"/>
  <c r="AR29" i="2"/>
  <c r="AS29" i="2"/>
  <c r="AT29" i="2"/>
  <c r="AU29" i="2"/>
  <c r="AV29" i="2"/>
  <c r="AW29" i="2"/>
  <c r="Q29" i="2"/>
  <c r="O29" i="2"/>
  <c r="R28" i="2" a="1"/>
  <c r="R28" i="2"/>
  <c r="S28" i="2" a="1"/>
  <c r="S28" i="2"/>
  <c r="T28" i="2" a="1"/>
  <c r="U28" i="2" a="1"/>
  <c r="V28" i="2" a="1"/>
  <c r="W28" i="2" a="1"/>
  <c r="X28" i="2" a="1"/>
  <c r="Y28" i="2" a="1"/>
  <c r="Z28" i="2" a="1"/>
  <c r="AA28" i="2" a="1"/>
  <c r="AB28" i="2" a="1"/>
  <c r="AC28" i="2" a="1"/>
  <c r="AD28" i="2" a="1"/>
  <c r="AE28" i="2" a="1"/>
  <c r="AF28" i="2" a="1"/>
  <c r="AG28" i="2" a="1"/>
  <c r="AH28" i="2" a="1"/>
  <c r="AI28" i="2" a="1"/>
  <c r="AJ28" i="2" a="1"/>
  <c r="AK28" i="2" a="1"/>
  <c r="AL28" i="2" a="1"/>
  <c r="AM28" i="2" a="1"/>
  <c r="AN28" i="2" a="1"/>
  <c r="AO28" i="2" a="1"/>
  <c r="AP28" i="2" a="1"/>
  <c r="AQ28" i="2" a="1"/>
  <c r="AR28" i="2" a="1"/>
  <c r="AS28" i="2" a="1"/>
  <c r="AT28" i="2" a="1"/>
  <c r="AU28" i="2" a="1"/>
  <c r="AV28" i="2" a="1"/>
  <c r="AW28" i="2" a="1"/>
  <c r="T28" i="2"/>
  <c r="U28" i="2"/>
  <c r="V28" i="2"/>
  <c r="W28" i="2"/>
  <c r="X28" i="2"/>
  <c r="Y28" i="2"/>
  <c r="Z28" i="2"/>
  <c r="AA28" i="2"/>
  <c r="AB28" i="2"/>
  <c r="AC28" i="2"/>
  <c r="AD28" i="2"/>
  <c r="AE28" i="2"/>
  <c r="AF28" i="2"/>
  <c r="AG28" i="2"/>
  <c r="AH28" i="2"/>
  <c r="AI28" i="2"/>
  <c r="AJ28" i="2"/>
  <c r="AK28" i="2"/>
  <c r="AL28" i="2"/>
  <c r="AM28" i="2"/>
  <c r="AN28" i="2"/>
  <c r="AO28" i="2"/>
  <c r="AP28" i="2"/>
  <c r="AQ28" i="2"/>
  <c r="AR28" i="2"/>
  <c r="AS28" i="2"/>
  <c r="AT28" i="2"/>
  <c r="AU28" i="2"/>
  <c r="AV28" i="2"/>
  <c r="AW28" i="2"/>
  <c r="Q28" i="2"/>
  <c r="O28" i="2"/>
  <c r="R27" i="2" a="1"/>
  <c r="R27" i="2"/>
  <c r="S27" i="2" a="1"/>
  <c r="S27" i="2"/>
  <c r="T27" i="2" a="1"/>
  <c r="U27" i="2" a="1"/>
  <c r="V27" i="2" a="1"/>
  <c r="W27" i="2" a="1"/>
  <c r="X27" i="2" a="1"/>
  <c r="Y27" i="2" a="1"/>
  <c r="Z27" i="2" a="1"/>
  <c r="AA27" i="2" a="1"/>
  <c r="AB27" i="2" a="1"/>
  <c r="AC27" i="2" a="1"/>
  <c r="AD27" i="2" a="1"/>
  <c r="AE27" i="2" a="1"/>
  <c r="AF27" i="2" a="1"/>
  <c r="AG27" i="2" a="1"/>
  <c r="AH27" i="2" a="1"/>
  <c r="AI27" i="2" a="1"/>
  <c r="AJ27" i="2" a="1"/>
  <c r="AK27" i="2" a="1"/>
  <c r="AL27" i="2" a="1"/>
  <c r="AM27" i="2" a="1"/>
  <c r="AN27" i="2" a="1"/>
  <c r="AO27" i="2" a="1"/>
  <c r="AP27" i="2" a="1"/>
  <c r="AQ27" i="2" a="1"/>
  <c r="AR27" i="2" a="1"/>
  <c r="AS27" i="2" a="1"/>
  <c r="AT27" i="2" a="1"/>
  <c r="AU27" i="2" a="1"/>
  <c r="AV27" i="2" a="1"/>
  <c r="AW27" i="2" a="1"/>
  <c r="T27" i="2"/>
  <c r="U27" i="2"/>
  <c r="V27" i="2"/>
  <c r="W27" i="2"/>
  <c r="X27" i="2"/>
  <c r="Y27" i="2"/>
  <c r="Z27" i="2"/>
  <c r="AA27" i="2"/>
  <c r="AB27" i="2"/>
  <c r="AC27" i="2"/>
  <c r="AD27" i="2"/>
  <c r="AE27" i="2"/>
  <c r="AF27" i="2"/>
  <c r="AG27" i="2"/>
  <c r="AH27" i="2"/>
  <c r="AI27" i="2"/>
  <c r="AJ27" i="2"/>
  <c r="AK27" i="2"/>
  <c r="AL27" i="2"/>
  <c r="AM27" i="2"/>
  <c r="AN27" i="2"/>
  <c r="AO27" i="2"/>
  <c r="AP27" i="2"/>
  <c r="AQ27" i="2"/>
  <c r="AR27" i="2"/>
  <c r="AS27" i="2"/>
  <c r="AT27" i="2"/>
  <c r="AU27" i="2"/>
  <c r="AV27" i="2"/>
  <c r="AW27" i="2"/>
  <c r="Q27" i="2"/>
  <c r="O27" i="2"/>
  <c r="R26" i="2" a="1"/>
  <c r="R26" i="2"/>
  <c r="S26" i="2" a="1"/>
  <c r="S26" i="2"/>
  <c r="T26" i="2" a="1"/>
  <c r="U26" i="2" a="1"/>
  <c r="V26" i="2" a="1"/>
  <c r="W26" i="2" a="1"/>
  <c r="X26" i="2" a="1"/>
  <c r="Y26" i="2" a="1"/>
  <c r="Z26" i="2" a="1"/>
  <c r="AA26" i="2" a="1"/>
  <c r="AB26" i="2" a="1"/>
  <c r="AC26" i="2" a="1"/>
  <c r="AD26" i="2" a="1"/>
  <c r="AE26" i="2" a="1"/>
  <c r="AF26" i="2" a="1"/>
  <c r="AG26" i="2" a="1"/>
  <c r="AH26" i="2" a="1"/>
  <c r="AI26" i="2" a="1"/>
  <c r="AJ26" i="2" a="1"/>
  <c r="AK26" i="2" a="1"/>
  <c r="AL26" i="2" a="1"/>
  <c r="AM26" i="2" a="1"/>
  <c r="AN26" i="2" a="1"/>
  <c r="AO26" i="2" a="1"/>
  <c r="AP26" i="2" a="1"/>
  <c r="AQ26" i="2" a="1"/>
  <c r="AR26" i="2" a="1"/>
  <c r="AS26" i="2" a="1"/>
  <c r="AT26" i="2" a="1"/>
  <c r="AU26" i="2" a="1"/>
  <c r="AV26" i="2" a="1"/>
  <c r="AW26" i="2" a="1"/>
  <c r="T26" i="2"/>
  <c r="U26" i="2"/>
  <c r="V26" i="2"/>
  <c r="W26" i="2"/>
  <c r="X26" i="2"/>
  <c r="Y26" i="2"/>
  <c r="Z26" i="2"/>
  <c r="AA26" i="2"/>
  <c r="AB26" i="2"/>
  <c r="AC26" i="2"/>
  <c r="AD26" i="2"/>
  <c r="AE26" i="2"/>
  <c r="AF26" i="2"/>
  <c r="AG26" i="2"/>
  <c r="AH26" i="2"/>
  <c r="AI26" i="2"/>
  <c r="AJ26" i="2"/>
  <c r="AK26" i="2"/>
  <c r="AL26" i="2"/>
  <c r="AM26" i="2"/>
  <c r="AN26" i="2"/>
  <c r="AO26" i="2"/>
  <c r="AP26" i="2"/>
  <c r="AQ26" i="2"/>
  <c r="AR26" i="2"/>
  <c r="AS26" i="2"/>
  <c r="AT26" i="2"/>
  <c r="AU26" i="2"/>
  <c r="AV26" i="2"/>
  <c r="AW26" i="2"/>
  <c r="Q26" i="2"/>
  <c r="O26" i="2"/>
  <c r="R25" i="2" a="1"/>
  <c r="R25" i="2"/>
  <c r="S25" i="2" a="1"/>
  <c r="S25" i="2"/>
  <c r="T25" i="2" a="1"/>
  <c r="U25" i="2" a="1"/>
  <c r="V25" i="2" a="1"/>
  <c r="W25" i="2" a="1"/>
  <c r="X25" i="2" a="1"/>
  <c r="Y25" i="2" a="1"/>
  <c r="Z25" i="2" a="1"/>
  <c r="AA25" i="2" a="1"/>
  <c r="AB25" i="2" a="1"/>
  <c r="AC25" i="2" a="1"/>
  <c r="AD25" i="2" a="1"/>
  <c r="AE25" i="2" a="1"/>
  <c r="AF25" i="2" a="1"/>
  <c r="AG25" i="2" a="1"/>
  <c r="AH25" i="2" a="1"/>
  <c r="AI25" i="2" a="1"/>
  <c r="AJ25" i="2" a="1"/>
  <c r="AK25" i="2" a="1"/>
  <c r="AL25" i="2" a="1"/>
  <c r="AM25" i="2" a="1"/>
  <c r="AN25" i="2" a="1"/>
  <c r="AO25" i="2" a="1"/>
  <c r="AP25" i="2" a="1"/>
  <c r="AQ25" i="2" a="1"/>
  <c r="AR25" i="2" a="1"/>
  <c r="AS25" i="2" a="1"/>
  <c r="AT25" i="2" a="1"/>
  <c r="AU25" i="2" a="1"/>
  <c r="AV25" i="2" a="1"/>
  <c r="AW25" i="2" a="1"/>
  <c r="T25" i="2"/>
  <c r="U25" i="2"/>
  <c r="V25" i="2"/>
  <c r="W25" i="2"/>
  <c r="X25" i="2"/>
  <c r="Y25" i="2"/>
  <c r="Z25" i="2"/>
  <c r="AA25" i="2"/>
  <c r="AB25" i="2"/>
  <c r="AC25" i="2"/>
  <c r="AD25" i="2"/>
  <c r="AE25" i="2"/>
  <c r="AF25" i="2"/>
  <c r="AG25" i="2"/>
  <c r="AH25" i="2"/>
  <c r="AI25" i="2"/>
  <c r="AJ25" i="2"/>
  <c r="AK25" i="2"/>
  <c r="AL25" i="2"/>
  <c r="AM25" i="2"/>
  <c r="AN25" i="2"/>
  <c r="AO25" i="2"/>
  <c r="AP25" i="2"/>
  <c r="AQ25" i="2"/>
  <c r="AR25" i="2"/>
  <c r="AS25" i="2"/>
  <c r="AT25" i="2"/>
  <c r="AU25" i="2"/>
  <c r="AV25" i="2"/>
  <c r="AW25" i="2"/>
  <c r="Q25" i="2"/>
  <c r="O25" i="2"/>
  <c r="R24" i="2" a="1"/>
  <c r="R24" i="2"/>
  <c r="S24" i="2" a="1"/>
  <c r="S24" i="2"/>
  <c r="T24" i="2" a="1"/>
  <c r="U24" i="2" a="1"/>
  <c r="V24" i="2" a="1"/>
  <c r="W24" i="2" a="1"/>
  <c r="X24" i="2" a="1"/>
  <c r="Y24" i="2" a="1"/>
  <c r="Z24" i="2" a="1"/>
  <c r="AA24" i="2" a="1"/>
  <c r="AB24" i="2" a="1"/>
  <c r="AC24" i="2" a="1"/>
  <c r="AD24" i="2" a="1"/>
  <c r="AE24" i="2" a="1"/>
  <c r="AF24" i="2" a="1"/>
  <c r="AG24" i="2" a="1"/>
  <c r="AH24" i="2" a="1"/>
  <c r="AI24" i="2" a="1"/>
  <c r="AJ24" i="2" a="1"/>
  <c r="AK24" i="2" a="1"/>
  <c r="AL24" i="2" a="1"/>
  <c r="AM24" i="2" a="1"/>
  <c r="AN24" i="2" a="1"/>
  <c r="AO24" i="2" a="1"/>
  <c r="AP24" i="2" a="1"/>
  <c r="AQ24" i="2" a="1"/>
  <c r="AR24" i="2" a="1"/>
  <c r="AS24" i="2" a="1"/>
  <c r="AT24" i="2" a="1"/>
  <c r="AU24" i="2" a="1"/>
  <c r="AV24" i="2" a="1"/>
  <c r="AW24" i="2" a="1"/>
  <c r="T24" i="2"/>
  <c r="U24" i="2"/>
  <c r="V24" i="2"/>
  <c r="W24" i="2"/>
  <c r="X24" i="2"/>
  <c r="Y24" i="2"/>
  <c r="Z24" i="2"/>
  <c r="AA24" i="2"/>
  <c r="AB24" i="2"/>
  <c r="AC24" i="2"/>
  <c r="AD24" i="2"/>
  <c r="AE24" i="2"/>
  <c r="AF24" i="2"/>
  <c r="AG24" i="2"/>
  <c r="AH24" i="2"/>
  <c r="AI24" i="2"/>
  <c r="AJ24" i="2"/>
  <c r="AK24" i="2"/>
  <c r="AL24" i="2"/>
  <c r="AM24" i="2"/>
  <c r="AN24" i="2"/>
  <c r="AO24" i="2"/>
  <c r="AP24" i="2"/>
  <c r="AQ24" i="2"/>
  <c r="AR24" i="2"/>
  <c r="AS24" i="2"/>
  <c r="AT24" i="2"/>
  <c r="AU24" i="2"/>
  <c r="AV24" i="2"/>
  <c r="AW24" i="2"/>
  <c r="Q24" i="2"/>
  <c r="O24" i="2"/>
  <c r="R23" i="2" a="1"/>
  <c r="R23" i="2"/>
  <c r="S23" i="2" a="1"/>
  <c r="S23" i="2"/>
  <c r="T23" i="2" a="1"/>
  <c r="U23" i="2" a="1"/>
  <c r="V23" i="2" a="1"/>
  <c r="W23" i="2" a="1"/>
  <c r="X23" i="2" a="1"/>
  <c r="Y23" i="2" a="1"/>
  <c r="Z23" i="2" a="1"/>
  <c r="AA23" i="2" a="1"/>
  <c r="AB23" i="2" a="1"/>
  <c r="AC23" i="2" a="1"/>
  <c r="AD23" i="2" a="1"/>
  <c r="AE23" i="2" a="1"/>
  <c r="AF23" i="2" a="1"/>
  <c r="AG23" i="2" a="1"/>
  <c r="AH23" i="2" a="1"/>
  <c r="AI23" i="2" a="1"/>
  <c r="AJ23" i="2" a="1"/>
  <c r="AK23" i="2" a="1"/>
  <c r="AL23" i="2" a="1"/>
  <c r="AM23" i="2" a="1"/>
  <c r="AN23" i="2" a="1"/>
  <c r="AO23" i="2" a="1"/>
  <c r="AP23" i="2" a="1"/>
  <c r="AQ23" i="2" a="1"/>
  <c r="AR23" i="2" a="1"/>
  <c r="AS23" i="2" a="1"/>
  <c r="AT23" i="2" a="1"/>
  <c r="AU23" i="2" a="1"/>
  <c r="AV23" i="2" a="1"/>
  <c r="AW23" i="2" a="1"/>
  <c r="T23" i="2"/>
  <c r="U23" i="2"/>
  <c r="V23" i="2"/>
  <c r="W23" i="2"/>
  <c r="X23" i="2"/>
  <c r="Y23" i="2"/>
  <c r="Z23" i="2"/>
  <c r="AA23" i="2"/>
  <c r="AB23" i="2"/>
  <c r="AC23" i="2"/>
  <c r="AD23" i="2"/>
  <c r="AE23" i="2"/>
  <c r="AF23" i="2"/>
  <c r="AG23" i="2"/>
  <c r="AH23" i="2"/>
  <c r="AI23" i="2"/>
  <c r="AJ23" i="2"/>
  <c r="AK23" i="2"/>
  <c r="AL23" i="2"/>
  <c r="AM23" i="2"/>
  <c r="AN23" i="2"/>
  <c r="AO23" i="2"/>
  <c r="AP23" i="2"/>
  <c r="AQ23" i="2"/>
  <c r="AR23" i="2"/>
  <c r="AS23" i="2"/>
  <c r="AT23" i="2"/>
  <c r="AU23" i="2"/>
  <c r="AV23" i="2"/>
  <c r="AW23" i="2"/>
  <c r="Q23" i="2"/>
  <c r="O23" i="2"/>
  <c r="R22" i="2" a="1"/>
  <c r="R22" i="2"/>
  <c r="S22" i="2" a="1"/>
  <c r="S22" i="2"/>
  <c r="T22" i="2" a="1"/>
  <c r="U22" i="2" a="1"/>
  <c r="V22" i="2" a="1"/>
  <c r="W22" i="2" a="1"/>
  <c r="X22" i="2" a="1"/>
  <c r="Y22" i="2" a="1"/>
  <c r="Z22" i="2" a="1"/>
  <c r="AA22" i="2" a="1"/>
  <c r="AB22" i="2" a="1"/>
  <c r="AC22" i="2" a="1"/>
  <c r="AD22" i="2" a="1"/>
  <c r="AE22" i="2" a="1"/>
  <c r="AF22" i="2" a="1"/>
  <c r="AG22" i="2" a="1"/>
  <c r="AH22" i="2" a="1"/>
  <c r="AI22" i="2" a="1"/>
  <c r="AJ22" i="2" a="1"/>
  <c r="AK22" i="2" a="1"/>
  <c r="AL22" i="2" a="1"/>
  <c r="AM22" i="2" a="1"/>
  <c r="AN22" i="2" a="1"/>
  <c r="AO22" i="2" a="1"/>
  <c r="AP22" i="2" a="1"/>
  <c r="AQ22" i="2" a="1"/>
  <c r="AR22" i="2" a="1"/>
  <c r="AS22" i="2" a="1"/>
  <c r="AT22" i="2" a="1"/>
  <c r="AU22" i="2" a="1"/>
  <c r="AV22" i="2" a="1"/>
  <c r="AW22" i="2" a="1"/>
  <c r="T22" i="2"/>
  <c r="U22" i="2"/>
  <c r="V22" i="2"/>
  <c r="W22" i="2"/>
  <c r="X22" i="2"/>
  <c r="Y22" i="2"/>
  <c r="Z22" i="2"/>
  <c r="AA22" i="2"/>
  <c r="AB22" i="2"/>
  <c r="AC22" i="2"/>
  <c r="AD22" i="2"/>
  <c r="AE22" i="2"/>
  <c r="AF22" i="2"/>
  <c r="AG22" i="2"/>
  <c r="AH22" i="2"/>
  <c r="AI22" i="2"/>
  <c r="AJ22" i="2"/>
  <c r="AK22" i="2"/>
  <c r="AL22" i="2"/>
  <c r="AM22" i="2"/>
  <c r="AN22" i="2"/>
  <c r="AO22" i="2"/>
  <c r="AP22" i="2"/>
  <c r="AQ22" i="2"/>
  <c r="AR22" i="2"/>
  <c r="AS22" i="2"/>
  <c r="AT22" i="2"/>
  <c r="AU22" i="2"/>
  <c r="AV22" i="2"/>
  <c r="AW22" i="2"/>
  <c r="Q22" i="2"/>
  <c r="O22" i="2"/>
  <c r="R21" i="2" a="1"/>
  <c r="R21" i="2"/>
  <c r="S21" i="2" a="1"/>
  <c r="S21" i="2"/>
  <c r="T21" i="2" a="1"/>
  <c r="U21" i="2" a="1"/>
  <c r="V21" i="2" a="1"/>
  <c r="W21" i="2" a="1"/>
  <c r="X21" i="2" a="1"/>
  <c r="Y21" i="2" a="1"/>
  <c r="Z21" i="2" a="1"/>
  <c r="AA21" i="2" a="1"/>
  <c r="AB21" i="2" a="1"/>
  <c r="AC21" i="2" a="1"/>
  <c r="AD21" i="2" a="1"/>
  <c r="AE21" i="2" a="1"/>
  <c r="AF21" i="2" a="1"/>
  <c r="AG21" i="2" a="1"/>
  <c r="AH21" i="2" a="1"/>
  <c r="AI21" i="2" a="1"/>
  <c r="AJ21" i="2" a="1"/>
  <c r="AK21" i="2" a="1"/>
  <c r="AL21" i="2" a="1"/>
  <c r="AM21" i="2" a="1"/>
  <c r="AN21" i="2" a="1"/>
  <c r="AO21" i="2" a="1"/>
  <c r="AP21" i="2" a="1"/>
  <c r="AQ21" i="2" a="1"/>
  <c r="AR21" i="2" a="1"/>
  <c r="AS21" i="2" a="1"/>
  <c r="AT21" i="2" a="1"/>
  <c r="AU21" i="2" a="1"/>
  <c r="AV21" i="2" a="1"/>
  <c r="AW21" i="2" a="1"/>
  <c r="T21" i="2"/>
  <c r="U21" i="2"/>
  <c r="V21" i="2"/>
  <c r="W21" i="2"/>
  <c r="X21" i="2"/>
  <c r="Y21" i="2"/>
  <c r="Z21" i="2"/>
  <c r="AA21" i="2"/>
  <c r="AB21" i="2"/>
  <c r="AC21" i="2"/>
  <c r="AD21" i="2"/>
  <c r="AE21" i="2"/>
  <c r="AF21" i="2"/>
  <c r="AG21" i="2"/>
  <c r="AH21" i="2"/>
  <c r="AI21" i="2"/>
  <c r="AJ21" i="2"/>
  <c r="AK21" i="2"/>
  <c r="AL21" i="2"/>
  <c r="AM21" i="2"/>
  <c r="AN21" i="2"/>
  <c r="AO21" i="2"/>
  <c r="AP21" i="2"/>
  <c r="AQ21" i="2"/>
  <c r="AR21" i="2"/>
  <c r="AS21" i="2"/>
  <c r="AT21" i="2"/>
  <c r="AU21" i="2"/>
  <c r="AV21" i="2"/>
  <c r="AW21" i="2"/>
  <c r="Q21" i="2"/>
  <c r="O21" i="2"/>
  <c r="R20" i="2" a="1"/>
  <c r="R20" i="2"/>
  <c r="S20" i="2" a="1"/>
  <c r="S20" i="2"/>
  <c r="T20" i="2" a="1"/>
  <c r="U20" i="2" a="1"/>
  <c r="V20" i="2" a="1"/>
  <c r="W20" i="2" a="1"/>
  <c r="X20" i="2" a="1"/>
  <c r="Y20" i="2" a="1"/>
  <c r="Z20" i="2" a="1"/>
  <c r="AA20" i="2" a="1"/>
  <c r="AB20" i="2" a="1"/>
  <c r="AC20" i="2" a="1"/>
  <c r="AD20" i="2" a="1"/>
  <c r="AE20" i="2" a="1"/>
  <c r="AF20" i="2" a="1"/>
  <c r="AG20" i="2" a="1"/>
  <c r="AH20" i="2" a="1"/>
  <c r="AI20" i="2" a="1"/>
  <c r="AJ20" i="2" a="1"/>
  <c r="AK20" i="2" a="1"/>
  <c r="AL20" i="2" a="1"/>
  <c r="AM20" i="2" a="1"/>
  <c r="AN20" i="2" a="1"/>
  <c r="AO20" i="2" a="1"/>
  <c r="AP20" i="2" a="1"/>
  <c r="AQ20" i="2" a="1"/>
  <c r="AR20" i="2" a="1"/>
  <c r="AS20" i="2" a="1"/>
  <c r="AT20" i="2" a="1"/>
  <c r="AU20" i="2" a="1"/>
  <c r="AV20" i="2" a="1"/>
  <c r="AW20" i="2" a="1"/>
  <c r="T20" i="2"/>
  <c r="U20" i="2"/>
  <c r="V20" i="2"/>
  <c r="W20" i="2"/>
  <c r="X20" i="2"/>
  <c r="Y20" i="2"/>
  <c r="Z20" i="2"/>
  <c r="AA20" i="2"/>
  <c r="AB20" i="2"/>
  <c r="AC20" i="2"/>
  <c r="AD20" i="2"/>
  <c r="AE20" i="2"/>
  <c r="AF20" i="2"/>
  <c r="AG20" i="2"/>
  <c r="AH20" i="2"/>
  <c r="AI20" i="2"/>
  <c r="AJ20" i="2"/>
  <c r="AK20" i="2"/>
  <c r="AL20" i="2"/>
  <c r="AM20" i="2"/>
  <c r="AN20" i="2"/>
  <c r="AO20" i="2"/>
  <c r="AP20" i="2"/>
  <c r="AQ20" i="2"/>
  <c r="AR20" i="2"/>
  <c r="AS20" i="2"/>
  <c r="AT20" i="2"/>
  <c r="AU20" i="2"/>
  <c r="AV20" i="2"/>
  <c r="AW20" i="2"/>
  <c r="Q20" i="2"/>
  <c r="O20" i="2"/>
  <c r="R19" i="2" a="1"/>
  <c r="R19" i="2"/>
  <c r="S19" i="2" a="1"/>
  <c r="S19" i="2"/>
  <c r="T19" i="2" a="1"/>
  <c r="U19" i="2" a="1"/>
  <c r="V19" i="2" a="1"/>
  <c r="W19" i="2" a="1"/>
  <c r="X19" i="2" a="1"/>
  <c r="Y19" i="2" a="1"/>
  <c r="Z19" i="2" a="1"/>
  <c r="AA19" i="2" a="1"/>
  <c r="AB19" i="2" a="1"/>
  <c r="AC19" i="2" a="1"/>
  <c r="AD19" i="2" a="1"/>
  <c r="AE19" i="2" a="1"/>
  <c r="AF19" i="2" a="1"/>
  <c r="AG19" i="2" a="1"/>
  <c r="AH19" i="2" a="1"/>
  <c r="AI19" i="2" a="1"/>
  <c r="AJ19" i="2" a="1"/>
  <c r="AK19" i="2" a="1"/>
  <c r="AL19" i="2" a="1"/>
  <c r="AM19" i="2" a="1"/>
  <c r="AN19" i="2" a="1"/>
  <c r="AO19" i="2" a="1"/>
  <c r="AP19" i="2" a="1"/>
  <c r="AQ19" i="2" a="1"/>
  <c r="AR19" i="2" a="1"/>
  <c r="AS19" i="2" a="1"/>
  <c r="AT19" i="2" a="1"/>
  <c r="AU19" i="2" a="1"/>
  <c r="AV19" i="2" a="1"/>
  <c r="AW19" i="2" a="1"/>
  <c r="T19" i="2"/>
  <c r="U19" i="2"/>
  <c r="V19" i="2"/>
  <c r="W19" i="2"/>
  <c r="X19" i="2"/>
  <c r="Y19" i="2"/>
  <c r="Z19" i="2"/>
  <c r="AA19" i="2"/>
  <c r="AB19" i="2"/>
  <c r="AC19" i="2"/>
  <c r="AD19" i="2"/>
  <c r="AE19" i="2"/>
  <c r="AF19" i="2"/>
  <c r="AG19" i="2"/>
  <c r="AH19" i="2"/>
  <c r="AI19" i="2"/>
  <c r="AJ19" i="2"/>
  <c r="AK19" i="2"/>
  <c r="AL19" i="2"/>
  <c r="AM19" i="2"/>
  <c r="AN19" i="2"/>
  <c r="AO19" i="2"/>
  <c r="AP19" i="2"/>
  <c r="AQ19" i="2"/>
  <c r="AR19" i="2"/>
  <c r="AS19" i="2"/>
  <c r="AT19" i="2"/>
  <c r="AU19" i="2"/>
  <c r="AV19" i="2"/>
  <c r="AW19" i="2"/>
  <c r="Q19" i="2"/>
  <c r="O19" i="2"/>
  <c r="R18" i="2" a="1"/>
  <c r="R18" i="2"/>
  <c r="S18" i="2" a="1"/>
  <c r="S18" i="2"/>
  <c r="T18" i="2" a="1"/>
  <c r="U18" i="2" a="1"/>
  <c r="V18" i="2" a="1"/>
  <c r="W18" i="2" a="1"/>
  <c r="X18" i="2" a="1"/>
  <c r="Y18" i="2" a="1"/>
  <c r="Z18" i="2" a="1"/>
  <c r="AA18" i="2" a="1"/>
  <c r="AB18" i="2" a="1"/>
  <c r="AC18" i="2" a="1"/>
  <c r="AD18" i="2" a="1"/>
  <c r="AE18" i="2" a="1"/>
  <c r="AF18" i="2" a="1"/>
  <c r="AG18" i="2" a="1"/>
  <c r="AH18" i="2" a="1"/>
  <c r="AI18" i="2" a="1"/>
  <c r="AJ18" i="2" a="1"/>
  <c r="AK18" i="2" a="1"/>
  <c r="AL18" i="2" a="1"/>
  <c r="AM18" i="2" a="1"/>
  <c r="AN18" i="2" a="1"/>
  <c r="AO18" i="2" a="1"/>
  <c r="AP18" i="2" a="1"/>
  <c r="AQ18" i="2" a="1"/>
  <c r="AR18" i="2" a="1"/>
  <c r="AS18" i="2" a="1"/>
  <c r="AT18" i="2" a="1"/>
  <c r="AU18" i="2" a="1"/>
  <c r="AV18" i="2" a="1"/>
  <c r="AW18" i="2" a="1"/>
  <c r="T18" i="2"/>
  <c r="U18" i="2"/>
  <c r="V18" i="2"/>
  <c r="W18" i="2"/>
  <c r="X18" i="2"/>
  <c r="Y18" i="2"/>
  <c r="Z18" i="2"/>
  <c r="AA18" i="2"/>
  <c r="AB18" i="2"/>
  <c r="AC18" i="2"/>
  <c r="AD18" i="2"/>
  <c r="AE18" i="2"/>
  <c r="AF18" i="2"/>
  <c r="AG18" i="2"/>
  <c r="AH18" i="2"/>
  <c r="AI18" i="2"/>
  <c r="AJ18" i="2"/>
  <c r="AK18" i="2"/>
  <c r="AL18" i="2"/>
  <c r="AM18" i="2"/>
  <c r="AN18" i="2"/>
  <c r="AO18" i="2"/>
  <c r="AP18" i="2"/>
  <c r="AQ18" i="2"/>
  <c r="AR18" i="2"/>
  <c r="AS18" i="2"/>
  <c r="AT18" i="2"/>
  <c r="AU18" i="2"/>
  <c r="AV18" i="2"/>
  <c r="AW18" i="2"/>
  <c r="Q18" i="2"/>
  <c r="O18" i="2"/>
  <c r="R17" i="2" a="1"/>
  <c r="R17" i="2"/>
  <c r="S17" i="2" a="1"/>
  <c r="S17" i="2"/>
  <c r="T17" i="2" a="1"/>
  <c r="U17" i="2" a="1"/>
  <c r="V17" i="2" a="1"/>
  <c r="W17" i="2" a="1"/>
  <c r="X17" i="2" a="1"/>
  <c r="Y17" i="2" a="1"/>
  <c r="Z17" i="2" a="1"/>
  <c r="AA17" i="2" a="1"/>
  <c r="AB17" i="2" a="1"/>
  <c r="AC17" i="2" a="1"/>
  <c r="AD17" i="2" a="1"/>
  <c r="AE17" i="2" a="1"/>
  <c r="AF17" i="2" a="1"/>
  <c r="AG17" i="2" a="1"/>
  <c r="AH17" i="2" a="1"/>
  <c r="AI17" i="2" a="1"/>
  <c r="AJ17" i="2" a="1"/>
  <c r="AK17" i="2" a="1"/>
  <c r="AL17" i="2" a="1"/>
  <c r="AM17" i="2" a="1"/>
  <c r="AN17" i="2" a="1"/>
  <c r="AO17" i="2" a="1"/>
  <c r="AP17" i="2" a="1"/>
  <c r="AQ17" i="2" a="1"/>
  <c r="AR17" i="2" a="1"/>
  <c r="AS17" i="2" a="1"/>
  <c r="AT17" i="2" a="1"/>
  <c r="AU17" i="2" a="1"/>
  <c r="AV17" i="2" a="1"/>
  <c r="AW17" i="2" a="1"/>
  <c r="T17" i="2"/>
  <c r="U17" i="2"/>
  <c r="V17" i="2"/>
  <c r="W17" i="2"/>
  <c r="X17" i="2"/>
  <c r="Y17" i="2"/>
  <c r="Z17" i="2"/>
  <c r="AA17" i="2"/>
  <c r="AB17" i="2"/>
  <c r="AC17" i="2"/>
  <c r="AD17" i="2"/>
  <c r="AE17" i="2"/>
  <c r="AF17" i="2"/>
  <c r="AG17" i="2"/>
  <c r="AH17" i="2"/>
  <c r="AI17" i="2"/>
  <c r="AJ17" i="2"/>
  <c r="AK17" i="2"/>
  <c r="AL17" i="2"/>
  <c r="AM17" i="2"/>
  <c r="AN17" i="2"/>
  <c r="AO17" i="2"/>
  <c r="AP17" i="2"/>
  <c r="AQ17" i="2"/>
  <c r="AR17" i="2"/>
  <c r="AS17" i="2"/>
  <c r="AT17" i="2"/>
  <c r="AU17" i="2"/>
  <c r="AV17" i="2"/>
  <c r="AW17" i="2"/>
  <c r="Q17" i="2"/>
  <c r="O17" i="2"/>
  <c r="R16" i="2" a="1"/>
  <c r="R16" i="2"/>
  <c r="S16" i="2" a="1"/>
  <c r="S16" i="2"/>
  <c r="T16" i="2" a="1"/>
  <c r="U16" i="2" a="1"/>
  <c r="V16" i="2" a="1"/>
  <c r="W16" i="2" a="1"/>
  <c r="X16" i="2" a="1"/>
  <c r="Y16" i="2" a="1"/>
  <c r="Z16" i="2" a="1"/>
  <c r="AA16" i="2" a="1"/>
  <c r="AB16" i="2" a="1"/>
  <c r="AC16" i="2" a="1"/>
  <c r="AD16" i="2" a="1"/>
  <c r="AE16" i="2" a="1"/>
  <c r="AF16" i="2" a="1"/>
  <c r="AG16" i="2" a="1"/>
  <c r="AH16" i="2" a="1"/>
  <c r="AI16" i="2" a="1"/>
  <c r="AJ16" i="2" a="1"/>
  <c r="AK16" i="2" a="1"/>
  <c r="AL16" i="2" a="1"/>
  <c r="AM16" i="2" a="1"/>
  <c r="AN16" i="2" a="1"/>
  <c r="AO16" i="2" a="1"/>
  <c r="AP16" i="2" a="1"/>
  <c r="AQ16" i="2" a="1"/>
  <c r="AR16" i="2" a="1"/>
  <c r="AS16" i="2" a="1"/>
  <c r="AT16" i="2" a="1"/>
  <c r="AU16" i="2" a="1"/>
  <c r="AV16" i="2" a="1"/>
  <c r="AW16" i="2" a="1"/>
  <c r="T16" i="2"/>
  <c r="U16" i="2"/>
  <c r="V16" i="2"/>
  <c r="W16" i="2"/>
  <c r="X16" i="2"/>
  <c r="Y16" i="2"/>
  <c r="Z16" i="2"/>
  <c r="AA16" i="2"/>
  <c r="AB16" i="2"/>
  <c r="AC16" i="2"/>
  <c r="AD16" i="2"/>
  <c r="AE16" i="2"/>
  <c r="AF16" i="2"/>
  <c r="AG16" i="2"/>
  <c r="AH16" i="2"/>
  <c r="AI16" i="2"/>
  <c r="AJ16" i="2"/>
  <c r="AK16" i="2"/>
  <c r="AL16" i="2"/>
  <c r="AM16" i="2"/>
  <c r="AN16" i="2"/>
  <c r="AO16" i="2"/>
  <c r="AP16" i="2"/>
  <c r="AQ16" i="2"/>
  <c r="AR16" i="2"/>
  <c r="AS16" i="2"/>
  <c r="AT16" i="2"/>
  <c r="AU16" i="2"/>
  <c r="AV16" i="2"/>
  <c r="AW16" i="2"/>
  <c r="Q16" i="2"/>
  <c r="O16" i="2"/>
  <c r="R15" i="2" a="1"/>
  <c r="R15" i="2"/>
  <c r="S15" i="2" a="1"/>
  <c r="S15" i="2"/>
  <c r="T15" i="2" a="1"/>
  <c r="U15" i="2" a="1"/>
  <c r="V15" i="2" a="1"/>
  <c r="W15" i="2" a="1"/>
  <c r="X15" i="2" a="1"/>
  <c r="Y15" i="2" a="1"/>
  <c r="Z15" i="2" a="1"/>
  <c r="AA15" i="2" a="1"/>
  <c r="AB15" i="2" a="1"/>
  <c r="AC15" i="2" a="1"/>
  <c r="AD15" i="2" a="1"/>
  <c r="AE15" i="2" a="1"/>
  <c r="AF15" i="2" a="1"/>
  <c r="AG15" i="2" a="1"/>
  <c r="AH15" i="2" a="1"/>
  <c r="AI15" i="2" a="1"/>
  <c r="AJ15" i="2" a="1"/>
  <c r="AK15" i="2" a="1"/>
  <c r="AL15" i="2" a="1"/>
  <c r="AM15" i="2" a="1"/>
  <c r="AN15" i="2" a="1"/>
  <c r="AO15" i="2" a="1"/>
  <c r="AP15" i="2" a="1"/>
  <c r="AQ15" i="2" a="1"/>
  <c r="AR15" i="2" a="1"/>
  <c r="AS15" i="2" a="1"/>
  <c r="AT15" i="2" a="1"/>
  <c r="AU15" i="2" a="1"/>
  <c r="AV15" i="2" a="1"/>
  <c r="AW15" i="2" a="1"/>
  <c r="T15" i="2"/>
  <c r="U15" i="2"/>
  <c r="V15" i="2"/>
  <c r="W15" i="2"/>
  <c r="X15" i="2"/>
  <c r="Y15" i="2"/>
  <c r="Z15" i="2"/>
  <c r="AA15" i="2"/>
  <c r="AB15" i="2"/>
  <c r="AC15" i="2"/>
  <c r="AD15" i="2"/>
  <c r="AE15" i="2"/>
  <c r="AF15" i="2"/>
  <c r="AG15" i="2"/>
  <c r="AH15" i="2"/>
  <c r="AI15" i="2"/>
  <c r="AJ15" i="2"/>
  <c r="AK15" i="2"/>
  <c r="AL15" i="2"/>
  <c r="AM15" i="2"/>
  <c r="AN15" i="2"/>
  <c r="AO15" i="2"/>
  <c r="AP15" i="2"/>
  <c r="AQ15" i="2"/>
  <c r="AR15" i="2"/>
  <c r="AS15" i="2"/>
  <c r="AT15" i="2"/>
  <c r="AU15" i="2"/>
  <c r="AV15" i="2"/>
  <c r="AW15" i="2"/>
  <c r="Q15" i="2"/>
  <c r="O15" i="2"/>
  <c r="R14" i="2" a="1"/>
  <c r="R14" i="2"/>
  <c r="S14" i="2" a="1"/>
  <c r="S14" i="2"/>
  <c r="T14" i="2" a="1"/>
  <c r="U14" i="2" a="1"/>
  <c r="V14" i="2" a="1"/>
  <c r="W14" i="2" a="1"/>
  <c r="X14" i="2" a="1"/>
  <c r="Y14" i="2" a="1"/>
  <c r="Z14" i="2" a="1"/>
  <c r="AA14" i="2" a="1"/>
  <c r="AB14" i="2" a="1"/>
  <c r="AC14" i="2" a="1"/>
  <c r="AD14" i="2" a="1"/>
  <c r="AE14" i="2" a="1"/>
  <c r="AF14" i="2" a="1"/>
  <c r="AG14" i="2" a="1"/>
  <c r="AH14" i="2" a="1"/>
  <c r="AI14" i="2" a="1"/>
  <c r="AJ14" i="2" a="1"/>
  <c r="AK14" i="2" a="1"/>
  <c r="AL14" i="2" a="1"/>
  <c r="AM14" i="2" a="1"/>
  <c r="AN14" i="2" a="1"/>
  <c r="AO14" i="2" a="1"/>
  <c r="AP14" i="2" a="1"/>
  <c r="AQ14" i="2" a="1"/>
  <c r="AR14" i="2" a="1"/>
  <c r="AS14" i="2" a="1"/>
  <c r="AT14" i="2" a="1"/>
  <c r="AU14" i="2" a="1"/>
  <c r="AV14" i="2" a="1"/>
  <c r="AW14" i="2" a="1"/>
  <c r="T14" i="2"/>
  <c r="U14" i="2"/>
  <c r="V14" i="2"/>
  <c r="W14" i="2"/>
  <c r="X14" i="2"/>
  <c r="Y14" i="2"/>
  <c r="Z14" i="2"/>
  <c r="AA14" i="2"/>
  <c r="AB14" i="2"/>
  <c r="AC14" i="2"/>
  <c r="AD14" i="2"/>
  <c r="AE14" i="2"/>
  <c r="AF14" i="2"/>
  <c r="AG14" i="2"/>
  <c r="AH14" i="2"/>
  <c r="AI14" i="2"/>
  <c r="AJ14" i="2"/>
  <c r="AK14" i="2"/>
  <c r="AL14" i="2"/>
  <c r="AM14" i="2"/>
  <c r="AN14" i="2"/>
  <c r="AO14" i="2"/>
  <c r="AP14" i="2"/>
  <c r="AQ14" i="2"/>
  <c r="AR14" i="2"/>
  <c r="AS14" i="2"/>
  <c r="AT14" i="2"/>
  <c r="AU14" i="2"/>
  <c r="AV14" i="2"/>
  <c r="AW14" i="2"/>
  <c r="Q14" i="2"/>
  <c r="O14" i="2"/>
  <c r="R13" i="2" a="1"/>
  <c r="R13" i="2"/>
  <c r="S13" i="2" a="1"/>
  <c r="S13" i="2"/>
  <c r="T13" i="2" a="1"/>
  <c r="U13" i="2" a="1"/>
  <c r="V13" i="2" a="1"/>
  <c r="W13" i="2" a="1"/>
  <c r="X13" i="2" a="1"/>
  <c r="Y13" i="2" a="1"/>
  <c r="Z13" i="2" a="1"/>
  <c r="AA13" i="2" a="1"/>
  <c r="AB13" i="2" a="1"/>
  <c r="AC13" i="2" a="1"/>
  <c r="AD13" i="2" a="1"/>
  <c r="AE13" i="2" a="1"/>
  <c r="AF13" i="2" a="1"/>
  <c r="AG13" i="2" a="1"/>
  <c r="AH13" i="2" a="1"/>
  <c r="AI13" i="2" a="1"/>
  <c r="AJ13" i="2" a="1"/>
  <c r="AK13" i="2" a="1"/>
  <c r="AL13" i="2" a="1"/>
  <c r="AM13" i="2" a="1"/>
  <c r="AN13" i="2" a="1"/>
  <c r="AO13" i="2" a="1"/>
  <c r="AP13" i="2" a="1"/>
  <c r="AQ13" i="2" a="1"/>
  <c r="AR13" i="2" a="1"/>
  <c r="AS13" i="2" a="1"/>
  <c r="AT13" i="2" a="1"/>
  <c r="AU13" i="2" a="1"/>
  <c r="AV13" i="2" a="1"/>
  <c r="AW13" i="2" a="1"/>
  <c r="T13" i="2"/>
  <c r="U13" i="2"/>
  <c r="V13" i="2"/>
  <c r="W13" i="2"/>
  <c r="X13" i="2"/>
  <c r="Y13" i="2"/>
  <c r="Z13" i="2"/>
  <c r="AA13" i="2"/>
  <c r="AB13" i="2"/>
  <c r="AC13" i="2"/>
  <c r="AD13" i="2"/>
  <c r="AE13" i="2"/>
  <c r="AF13" i="2"/>
  <c r="AG13" i="2"/>
  <c r="AH13" i="2"/>
  <c r="AI13" i="2"/>
  <c r="AJ13" i="2"/>
  <c r="AK13" i="2"/>
  <c r="AL13" i="2"/>
  <c r="AM13" i="2"/>
  <c r="AN13" i="2"/>
  <c r="AO13" i="2"/>
  <c r="AP13" i="2"/>
  <c r="AQ13" i="2"/>
  <c r="AR13" i="2"/>
  <c r="AS13" i="2"/>
  <c r="AT13" i="2"/>
  <c r="AU13" i="2"/>
  <c r="AV13" i="2"/>
  <c r="AW13" i="2"/>
  <c r="Q13" i="2"/>
  <c r="O13" i="2"/>
  <c r="R12" i="2" a="1"/>
  <c r="R12" i="2"/>
  <c r="S12" i="2" a="1"/>
  <c r="S12" i="2"/>
  <c r="T12" i="2" a="1"/>
  <c r="U12" i="2" a="1"/>
  <c r="V12" i="2" a="1"/>
  <c r="W12" i="2" a="1"/>
  <c r="X12" i="2" a="1"/>
  <c r="Y12" i="2" a="1"/>
  <c r="Z12" i="2" a="1"/>
  <c r="AA12" i="2" a="1"/>
  <c r="AB12" i="2" a="1"/>
  <c r="AC12" i="2" a="1"/>
  <c r="AD12" i="2" a="1"/>
  <c r="AE12" i="2" a="1"/>
  <c r="AF12" i="2" a="1"/>
  <c r="AG12" i="2" a="1"/>
  <c r="AH12" i="2" a="1"/>
  <c r="AI12" i="2" a="1"/>
  <c r="AJ12" i="2" a="1"/>
  <c r="AK12" i="2" a="1"/>
  <c r="AL12" i="2" a="1"/>
  <c r="AM12" i="2" a="1"/>
  <c r="AN12" i="2" a="1"/>
  <c r="AO12" i="2" a="1"/>
  <c r="AP12" i="2" a="1"/>
  <c r="AQ12" i="2" a="1"/>
  <c r="AR12" i="2" a="1"/>
  <c r="AS12" i="2" a="1"/>
  <c r="AT12" i="2" a="1"/>
  <c r="AU12" i="2" a="1"/>
  <c r="AV12" i="2" a="1"/>
  <c r="AW12" i="2" a="1"/>
  <c r="T12" i="2"/>
  <c r="U12" i="2"/>
  <c r="V12" i="2"/>
  <c r="W12" i="2"/>
  <c r="X12" i="2"/>
  <c r="Y12" i="2"/>
  <c r="Z12" i="2"/>
  <c r="AA12" i="2"/>
  <c r="AB12" i="2"/>
  <c r="AC12" i="2"/>
  <c r="AD12" i="2"/>
  <c r="AE12" i="2"/>
  <c r="AF12" i="2"/>
  <c r="AG12" i="2"/>
  <c r="AH12" i="2"/>
  <c r="AI12" i="2"/>
  <c r="AJ12" i="2"/>
  <c r="AK12" i="2"/>
  <c r="AL12" i="2"/>
  <c r="AM12" i="2"/>
  <c r="AN12" i="2"/>
  <c r="AO12" i="2"/>
  <c r="AP12" i="2"/>
  <c r="AQ12" i="2"/>
  <c r="AR12" i="2"/>
  <c r="AS12" i="2"/>
  <c r="AT12" i="2"/>
  <c r="AU12" i="2"/>
  <c r="AV12" i="2"/>
  <c r="AW12" i="2"/>
  <c r="Q12" i="2"/>
  <c r="O12" i="2"/>
  <c r="R11" i="2" a="1"/>
  <c r="R11" i="2"/>
  <c r="S11" i="2" a="1"/>
  <c r="S11" i="2"/>
  <c r="T11" i="2" a="1"/>
  <c r="U11" i="2" a="1"/>
  <c r="V11" i="2" a="1"/>
  <c r="W11" i="2" a="1"/>
  <c r="X11" i="2" a="1"/>
  <c r="Y11" i="2" a="1"/>
  <c r="Z11" i="2" a="1"/>
  <c r="AA11" i="2" a="1"/>
  <c r="AB11" i="2" a="1"/>
  <c r="AC11" i="2" a="1"/>
  <c r="AD11" i="2" a="1"/>
  <c r="AE11" i="2" a="1"/>
  <c r="AF11" i="2" a="1"/>
  <c r="AG11" i="2" a="1"/>
  <c r="AH11" i="2" a="1"/>
  <c r="AI11" i="2" a="1"/>
  <c r="AJ11" i="2" a="1"/>
  <c r="AK11" i="2" a="1"/>
  <c r="AL11" i="2" a="1"/>
  <c r="AM11" i="2" a="1"/>
  <c r="AN11" i="2" a="1"/>
  <c r="AO11" i="2" a="1"/>
  <c r="AP11" i="2" a="1"/>
  <c r="AQ11" i="2" a="1"/>
  <c r="AR11" i="2" a="1"/>
  <c r="AS11" i="2" a="1"/>
  <c r="AT11" i="2" a="1"/>
  <c r="AU11" i="2" a="1"/>
  <c r="AV11" i="2" a="1"/>
  <c r="AW11" i="2" a="1"/>
  <c r="T11" i="2"/>
  <c r="U11" i="2"/>
  <c r="V11" i="2"/>
  <c r="W11" i="2"/>
  <c r="X11" i="2"/>
  <c r="Y11" i="2"/>
  <c r="Z11" i="2"/>
  <c r="AA11" i="2"/>
  <c r="AB11" i="2"/>
  <c r="AC11" i="2"/>
  <c r="AD11" i="2"/>
  <c r="AE11" i="2"/>
  <c r="AF11" i="2"/>
  <c r="AG11" i="2"/>
  <c r="AH11" i="2"/>
  <c r="AI11" i="2"/>
  <c r="AJ11" i="2"/>
  <c r="AK11" i="2"/>
  <c r="AL11" i="2"/>
  <c r="AM11" i="2"/>
  <c r="AN11" i="2"/>
  <c r="AO11" i="2"/>
  <c r="AP11" i="2"/>
  <c r="AQ11" i="2"/>
  <c r="AR11" i="2"/>
  <c r="AS11" i="2"/>
  <c r="AT11" i="2"/>
  <c r="AU11" i="2"/>
  <c r="AV11" i="2"/>
  <c r="AW11" i="2"/>
  <c r="Q11" i="2"/>
  <c r="O11" i="2"/>
  <c r="R10" i="2" a="1"/>
  <c r="R10" i="2"/>
  <c r="S10" i="2" a="1"/>
  <c r="S10" i="2"/>
  <c r="T10" i="2" a="1"/>
  <c r="U10" i="2" a="1"/>
  <c r="V10" i="2" a="1"/>
  <c r="W10" i="2" a="1"/>
  <c r="X10" i="2" a="1"/>
  <c r="Y10" i="2" a="1"/>
  <c r="Z10" i="2" a="1"/>
  <c r="AA10" i="2" a="1"/>
  <c r="AB10" i="2" a="1"/>
  <c r="AC10" i="2" a="1"/>
  <c r="AD10" i="2" a="1"/>
  <c r="AE10" i="2" a="1"/>
  <c r="AF10" i="2" a="1"/>
  <c r="AG10" i="2" a="1"/>
  <c r="AH10" i="2" a="1"/>
  <c r="AI10" i="2" a="1"/>
  <c r="AJ10" i="2" a="1"/>
  <c r="AK10" i="2" a="1"/>
  <c r="AL10" i="2" a="1"/>
  <c r="AM10" i="2" a="1"/>
  <c r="AN10" i="2" a="1"/>
  <c r="AO10" i="2" a="1"/>
  <c r="AP10" i="2" a="1"/>
  <c r="AQ10" i="2" a="1"/>
  <c r="AR10" i="2" a="1"/>
  <c r="AS10" i="2" a="1"/>
  <c r="AT10" i="2" a="1"/>
  <c r="AU10" i="2" a="1"/>
  <c r="AV10" i="2" a="1"/>
  <c r="AW10" i="2" a="1"/>
  <c r="T10" i="2"/>
  <c r="U10" i="2"/>
  <c r="V10" i="2"/>
  <c r="W10" i="2"/>
  <c r="X10" i="2"/>
  <c r="Y10" i="2"/>
  <c r="Z10" i="2"/>
  <c r="AA10" i="2"/>
  <c r="AB10" i="2"/>
  <c r="AC10" i="2"/>
  <c r="AD10" i="2"/>
  <c r="AE10" i="2"/>
  <c r="AF10" i="2"/>
  <c r="AG10" i="2"/>
  <c r="AH10" i="2"/>
  <c r="AI10" i="2"/>
  <c r="AJ10" i="2"/>
  <c r="AK10" i="2"/>
  <c r="AL10" i="2"/>
  <c r="AM10" i="2"/>
  <c r="AN10" i="2"/>
  <c r="AO10" i="2"/>
  <c r="AP10" i="2"/>
  <c r="AQ10" i="2"/>
  <c r="AR10" i="2"/>
  <c r="AS10" i="2"/>
  <c r="AT10" i="2"/>
  <c r="AU10" i="2"/>
  <c r="AV10" i="2"/>
  <c r="AW10" i="2"/>
  <c r="Q10" i="2"/>
  <c r="O10" i="2"/>
  <c r="R9" i="2" a="1"/>
  <c r="R9" i="2"/>
  <c r="S9" i="2" a="1"/>
  <c r="S9" i="2"/>
  <c r="T9" i="2" a="1"/>
  <c r="U9" i="2" a="1"/>
  <c r="V9" i="2" a="1"/>
  <c r="W9" i="2" a="1"/>
  <c r="X9" i="2" a="1"/>
  <c r="Y9" i="2" a="1"/>
  <c r="Z9" i="2" a="1"/>
  <c r="AA9" i="2" a="1"/>
  <c r="AB9" i="2" a="1"/>
  <c r="AC9" i="2" a="1"/>
  <c r="AD9" i="2" a="1"/>
  <c r="AE9" i="2" a="1"/>
  <c r="AF9" i="2" a="1"/>
  <c r="AG9" i="2" a="1"/>
  <c r="AH9" i="2" a="1"/>
  <c r="AI9" i="2" a="1"/>
  <c r="AJ9" i="2" a="1"/>
  <c r="AK9" i="2" a="1"/>
  <c r="AL9" i="2" a="1"/>
  <c r="AM9" i="2" a="1"/>
  <c r="AN9" i="2" a="1"/>
  <c r="AO9" i="2" a="1"/>
  <c r="AP9" i="2" a="1"/>
  <c r="AQ9" i="2" a="1"/>
  <c r="AR9" i="2" a="1"/>
  <c r="AS9" i="2" a="1"/>
  <c r="AT9" i="2" a="1"/>
  <c r="AU9" i="2" a="1"/>
  <c r="AV9" i="2" a="1"/>
  <c r="AW9" i="2" a="1"/>
  <c r="T9" i="2"/>
  <c r="U9" i="2"/>
  <c r="V9" i="2"/>
  <c r="W9" i="2"/>
  <c r="X9" i="2"/>
  <c r="Y9" i="2"/>
  <c r="Z9" i="2"/>
  <c r="AA9" i="2"/>
  <c r="AB9" i="2"/>
  <c r="AC9" i="2"/>
  <c r="AD9" i="2"/>
  <c r="AE9" i="2"/>
  <c r="AF9" i="2"/>
  <c r="AG9" i="2"/>
  <c r="AH9" i="2"/>
  <c r="AI9" i="2"/>
  <c r="AJ9" i="2"/>
  <c r="AK9" i="2"/>
  <c r="AL9" i="2"/>
  <c r="AM9" i="2"/>
  <c r="AN9" i="2"/>
  <c r="AO9" i="2"/>
  <c r="AP9" i="2"/>
  <c r="AQ9" i="2"/>
  <c r="AR9" i="2"/>
  <c r="AS9" i="2"/>
  <c r="AT9" i="2"/>
  <c r="AU9" i="2"/>
  <c r="AV9" i="2"/>
  <c r="AW9" i="2"/>
  <c r="Q9" i="2"/>
  <c r="O9" i="2"/>
  <c r="R8" i="2" a="1"/>
  <c r="R8" i="2"/>
  <c r="S8" i="2" a="1"/>
  <c r="S8" i="2"/>
  <c r="T8" i="2" a="1"/>
  <c r="U8" i="2" a="1"/>
  <c r="V8" i="2" a="1"/>
  <c r="W8" i="2" a="1"/>
  <c r="X8" i="2" a="1"/>
  <c r="Y8" i="2" a="1"/>
  <c r="Z8" i="2" a="1"/>
  <c r="AA8" i="2" a="1"/>
  <c r="AB8" i="2" a="1"/>
  <c r="AC8" i="2" a="1"/>
  <c r="AD8" i="2" a="1"/>
  <c r="AE8" i="2" a="1"/>
  <c r="AF8" i="2" a="1"/>
  <c r="AG8" i="2" a="1"/>
  <c r="AH8" i="2" a="1"/>
  <c r="AI8" i="2" a="1"/>
  <c r="AJ8" i="2" a="1"/>
  <c r="AK8" i="2" a="1"/>
  <c r="AL8" i="2" a="1"/>
  <c r="AM8" i="2" a="1"/>
  <c r="AN8" i="2" a="1"/>
  <c r="AO8" i="2" a="1"/>
  <c r="AP8" i="2" a="1"/>
  <c r="AQ8" i="2" a="1"/>
  <c r="AR8" i="2" a="1"/>
  <c r="AS8" i="2" a="1"/>
  <c r="AT8" i="2" a="1"/>
  <c r="AU8" i="2" a="1"/>
  <c r="AV8" i="2" a="1"/>
  <c r="AW8" i="2" a="1"/>
  <c r="T8" i="2"/>
  <c r="U8" i="2"/>
  <c r="V8" i="2"/>
  <c r="W8" i="2"/>
  <c r="X8" i="2"/>
  <c r="Y8" i="2"/>
  <c r="Z8" i="2"/>
  <c r="AA8" i="2"/>
  <c r="AB8" i="2"/>
  <c r="AC8" i="2"/>
  <c r="AD8" i="2"/>
  <c r="AE8" i="2"/>
  <c r="AF8" i="2"/>
  <c r="AG8" i="2"/>
  <c r="AH8" i="2"/>
  <c r="AI8" i="2"/>
  <c r="AJ8" i="2"/>
  <c r="AK8" i="2"/>
  <c r="AL8" i="2"/>
  <c r="AM8" i="2"/>
  <c r="AN8" i="2"/>
  <c r="AO8" i="2"/>
  <c r="AP8" i="2"/>
  <c r="AQ8" i="2"/>
  <c r="AR8" i="2"/>
  <c r="AS8" i="2"/>
  <c r="AT8" i="2"/>
  <c r="AU8" i="2"/>
  <c r="AV8" i="2"/>
  <c r="AW8" i="2"/>
  <c r="Q8" i="2"/>
  <c r="O8" i="2"/>
  <c r="R7" i="2" a="1"/>
  <c r="R7" i="2"/>
  <c r="S7" i="2" a="1"/>
  <c r="S7" i="2"/>
  <c r="T7" i="2" a="1"/>
  <c r="U7" i="2" a="1"/>
  <c r="V7" i="2" a="1"/>
  <c r="W7" i="2" a="1"/>
  <c r="X7" i="2" a="1"/>
  <c r="Y7" i="2" a="1"/>
  <c r="Z7" i="2" a="1"/>
  <c r="AA7" i="2" a="1"/>
  <c r="AB7" i="2" a="1"/>
  <c r="AC7" i="2" a="1"/>
  <c r="AD7" i="2" a="1"/>
  <c r="AE7" i="2" a="1"/>
  <c r="AF7" i="2" a="1"/>
  <c r="AG7" i="2" a="1"/>
  <c r="AH7" i="2" a="1"/>
  <c r="AI7" i="2" a="1"/>
  <c r="AJ7" i="2" a="1"/>
  <c r="AK7" i="2" a="1"/>
  <c r="AL7" i="2" a="1"/>
  <c r="AM7" i="2" a="1"/>
  <c r="AN7" i="2" a="1"/>
  <c r="AO7" i="2" a="1"/>
  <c r="AP7" i="2" a="1"/>
  <c r="AQ7" i="2" a="1"/>
  <c r="AR7" i="2" a="1"/>
  <c r="AS7" i="2" a="1"/>
  <c r="AT7" i="2" a="1"/>
  <c r="AU7" i="2" a="1"/>
  <c r="AV7" i="2" a="1"/>
  <c r="AW7" i="2" a="1"/>
  <c r="T7" i="2"/>
  <c r="U7" i="2"/>
  <c r="V7" i="2"/>
  <c r="W7" i="2"/>
  <c r="X7" i="2"/>
  <c r="Y7" i="2"/>
  <c r="Z7" i="2"/>
  <c r="AA7" i="2"/>
  <c r="AB7" i="2"/>
  <c r="AC7" i="2"/>
  <c r="AD7" i="2"/>
  <c r="AE7" i="2"/>
  <c r="AF7" i="2"/>
  <c r="AG7" i="2"/>
  <c r="AH7" i="2"/>
  <c r="AI7" i="2"/>
  <c r="AJ7" i="2"/>
  <c r="AK7" i="2"/>
  <c r="AL7" i="2"/>
  <c r="AM7" i="2"/>
  <c r="AN7" i="2"/>
  <c r="AO7" i="2"/>
  <c r="AP7" i="2"/>
  <c r="AQ7" i="2"/>
  <c r="AR7" i="2"/>
  <c r="AS7" i="2"/>
  <c r="AT7" i="2"/>
  <c r="AU7" i="2"/>
  <c r="AV7" i="2"/>
  <c r="AW7" i="2"/>
  <c r="Q7" i="2"/>
  <c r="O7" i="2"/>
  <c r="R6" i="2" a="1"/>
  <c r="R6" i="2"/>
  <c r="S6" i="2" a="1"/>
  <c r="S6" i="2"/>
  <c r="T6" i="2" a="1"/>
  <c r="U6" i="2" a="1"/>
  <c r="V6" i="2" a="1"/>
  <c r="W6" i="2" a="1"/>
  <c r="X6" i="2" a="1"/>
  <c r="Y6" i="2" a="1"/>
  <c r="Z6" i="2" a="1"/>
  <c r="AA6" i="2" a="1"/>
  <c r="AB6" i="2" a="1"/>
  <c r="AC6" i="2" a="1"/>
  <c r="AD6" i="2" a="1"/>
  <c r="AE6" i="2" a="1"/>
  <c r="AF6" i="2" a="1"/>
  <c r="AG6" i="2" a="1"/>
  <c r="AH6" i="2" a="1"/>
  <c r="AI6" i="2" a="1"/>
  <c r="AJ6" i="2" a="1"/>
  <c r="AK6" i="2" a="1"/>
  <c r="AL6" i="2" a="1"/>
  <c r="AM6" i="2" a="1"/>
  <c r="AN6" i="2" a="1"/>
  <c r="AO6" i="2" a="1"/>
  <c r="AP6" i="2" a="1"/>
  <c r="AQ6" i="2" a="1"/>
  <c r="AR6" i="2" a="1"/>
  <c r="AS6" i="2" a="1"/>
  <c r="AT6" i="2" a="1"/>
  <c r="AU6" i="2" a="1"/>
  <c r="AV6" i="2" a="1"/>
  <c r="AW6" i="2" a="1"/>
  <c r="T6" i="2"/>
  <c r="U6" i="2"/>
  <c r="V6" i="2"/>
  <c r="W6" i="2"/>
  <c r="X6" i="2"/>
  <c r="Y6" i="2"/>
  <c r="Z6" i="2"/>
  <c r="AA6" i="2"/>
  <c r="AB6" i="2"/>
  <c r="AC6" i="2"/>
  <c r="AD6" i="2"/>
  <c r="AE6" i="2"/>
  <c r="AF6" i="2"/>
  <c r="AG6" i="2"/>
  <c r="AH6" i="2"/>
  <c r="AI6" i="2"/>
  <c r="AJ6" i="2"/>
  <c r="AK6" i="2"/>
  <c r="AL6" i="2"/>
  <c r="AM6" i="2"/>
  <c r="AN6" i="2"/>
  <c r="AO6" i="2"/>
  <c r="AP6" i="2"/>
  <c r="AQ6" i="2"/>
  <c r="AR6" i="2"/>
  <c r="AS6" i="2"/>
  <c r="AT6" i="2"/>
  <c r="AU6" i="2"/>
  <c r="AV6" i="2"/>
  <c r="AW6" i="2"/>
  <c r="Q6" i="2"/>
  <c r="O6" i="2"/>
  <c r="R5" i="2" a="1"/>
  <c r="R5" i="2"/>
  <c r="S5" i="2" a="1"/>
  <c r="S5" i="2"/>
  <c r="T5" i="2" a="1"/>
  <c r="U5" i="2" a="1"/>
  <c r="V5" i="2" a="1"/>
  <c r="W5" i="2" a="1"/>
  <c r="X5" i="2" a="1"/>
  <c r="Y5" i="2" a="1"/>
  <c r="Z5" i="2" a="1"/>
  <c r="AA5" i="2" a="1"/>
  <c r="AB5" i="2" a="1"/>
  <c r="AC5" i="2" a="1"/>
  <c r="AD5" i="2" a="1"/>
  <c r="AE5" i="2" a="1"/>
  <c r="AF5" i="2" a="1"/>
  <c r="AG5" i="2" a="1"/>
  <c r="AH5" i="2" a="1"/>
  <c r="AI5" i="2" a="1"/>
  <c r="AJ5" i="2" a="1"/>
  <c r="AK5" i="2" a="1"/>
  <c r="AL5" i="2" a="1"/>
  <c r="AM5" i="2" a="1"/>
  <c r="AN5" i="2" a="1"/>
  <c r="AO5" i="2" a="1"/>
  <c r="AP5" i="2" a="1"/>
  <c r="AQ5" i="2" a="1"/>
  <c r="AR5" i="2" a="1"/>
  <c r="AS5" i="2" a="1"/>
  <c r="AT5" i="2" a="1"/>
  <c r="AU5" i="2" a="1"/>
  <c r="AV5" i="2" a="1"/>
  <c r="AW5" i="2" a="1"/>
  <c r="T5" i="2"/>
  <c r="U5" i="2"/>
  <c r="V5" i="2"/>
  <c r="W5" i="2"/>
  <c r="X5" i="2"/>
  <c r="Y5" i="2"/>
  <c r="Z5" i="2"/>
  <c r="AA5" i="2"/>
  <c r="AB5" i="2"/>
  <c r="AC5" i="2"/>
  <c r="AD5" i="2"/>
  <c r="AE5" i="2"/>
  <c r="AF5" i="2"/>
  <c r="AG5" i="2"/>
  <c r="AH5" i="2"/>
  <c r="AI5" i="2"/>
  <c r="AJ5" i="2"/>
  <c r="AK5" i="2"/>
  <c r="AL5" i="2"/>
  <c r="AM5" i="2"/>
  <c r="AN5" i="2"/>
  <c r="AO5" i="2"/>
  <c r="AP5" i="2"/>
  <c r="AQ5" i="2"/>
  <c r="AR5" i="2"/>
  <c r="AS5" i="2"/>
  <c r="AT5" i="2"/>
  <c r="AU5" i="2"/>
  <c r="AV5" i="2"/>
  <c r="AW5" i="2"/>
  <c r="Q5" i="2"/>
  <c r="O5" i="2"/>
  <c r="R4" i="2" a="1"/>
  <c r="R4" i="2"/>
  <c r="S4" i="2" a="1"/>
  <c r="S4" i="2"/>
  <c r="T4" i="2" a="1"/>
  <c r="U4" i="2" a="1"/>
  <c r="V4" i="2" a="1"/>
  <c r="W4" i="2" a="1"/>
  <c r="X4" i="2" a="1"/>
  <c r="Y4" i="2" a="1"/>
  <c r="Z4" i="2" a="1"/>
  <c r="AA4" i="2" a="1"/>
  <c r="AB4" i="2" a="1"/>
  <c r="AC4" i="2" a="1"/>
  <c r="AD4" i="2" a="1"/>
  <c r="AE4" i="2" a="1"/>
  <c r="AF4" i="2" a="1"/>
  <c r="AG4" i="2" a="1"/>
  <c r="AH4" i="2" a="1"/>
  <c r="AI4" i="2" a="1"/>
  <c r="AJ4" i="2" a="1"/>
  <c r="AK4" i="2" a="1"/>
  <c r="AL4" i="2" a="1"/>
  <c r="AM4" i="2" a="1"/>
  <c r="AN4" i="2" a="1"/>
  <c r="AO4" i="2" a="1"/>
  <c r="AP4" i="2" a="1"/>
  <c r="AQ4" i="2" a="1"/>
  <c r="AR4" i="2" a="1"/>
  <c r="AS4" i="2" a="1"/>
  <c r="AT4" i="2" a="1"/>
  <c r="AU4" i="2" a="1"/>
  <c r="AV4" i="2" a="1"/>
  <c r="AW4" i="2" a="1"/>
  <c r="T4" i="2"/>
  <c r="U4" i="2"/>
  <c r="V4" i="2"/>
  <c r="W4" i="2"/>
  <c r="X4" i="2"/>
  <c r="Y4" i="2"/>
  <c r="Z4" i="2"/>
  <c r="AA4" i="2"/>
  <c r="AB4" i="2"/>
  <c r="AC4" i="2"/>
  <c r="AD4" i="2"/>
  <c r="AE4" i="2"/>
  <c r="AF4" i="2"/>
  <c r="AG4" i="2"/>
  <c r="AH4" i="2"/>
  <c r="AI4" i="2"/>
  <c r="AJ4" i="2"/>
  <c r="AK4" i="2"/>
  <c r="AL4" i="2"/>
  <c r="AM4" i="2"/>
  <c r="AN4" i="2"/>
  <c r="AO4" i="2"/>
  <c r="AP4" i="2"/>
  <c r="AQ4" i="2"/>
  <c r="AR4" i="2"/>
  <c r="AS4" i="2"/>
  <c r="AT4" i="2"/>
  <c r="AU4" i="2"/>
  <c r="AV4" i="2"/>
  <c r="AW4" i="2"/>
  <c r="Q4" i="2"/>
  <c r="O4" i="2"/>
  <c r="R3" i="2" a="1"/>
  <c r="R3" i="2"/>
  <c r="S3" i="2" a="1"/>
  <c r="S3" i="2"/>
  <c r="T3" i="2" a="1"/>
  <c r="U3" i="2" a="1"/>
  <c r="V3" i="2" a="1"/>
  <c r="W3" i="2" a="1"/>
  <c r="X3" i="2" a="1"/>
  <c r="Y3" i="2" a="1"/>
  <c r="Z3" i="2" a="1"/>
  <c r="AA3" i="2" a="1"/>
  <c r="AB3" i="2" a="1"/>
  <c r="AC3" i="2" a="1"/>
  <c r="AD3" i="2" a="1"/>
  <c r="AE3" i="2" a="1"/>
  <c r="AF3" i="2" a="1"/>
  <c r="AG3" i="2" a="1"/>
  <c r="AH3" i="2" a="1"/>
  <c r="AI3" i="2" a="1"/>
  <c r="AJ3" i="2" a="1"/>
  <c r="AK3" i="2" a="1"/>
  <c r="AL3" i="2" a="1"/>
  <c r="AM3" i="2" a="1"/>
  <c r="AN3" i="2" a="1"/>
  <c r="AO3" i="2" a="1"/>
  <c r="AP3" i="2" a="1"/>
  <c r="AQ3" i="2" a="1"/>
  <c r="AR3" i="2" a="1"/>
  <c r="AS3" i="2" a="1"/>
  <c r="AT3" i="2" a="1"/>
  <c r="AU3" i="2" a="1"/>
  <c r="AV3" i="2" a="1"/>
  <c r="AW3" i="2" a="1"/>
  <c r="T3" i="2"/>
  <c r="U3" i="2"/>
  <c r="V3" i="2"/>
  <c r="W3" i="2"/>
  <c r="X3" i="2"/>
  <c r="Y3" i="2"/>
  <c r="Z3" i="2"/>
  <c r="AA3" i="2"/>
  <c r="AB3" i="2"/>
  <c r="AC3" i="2"/>
  <c r="AD3" i="2"/>
  <c r="AE3" i="2"/>
  <c r="AF3" i="2"/>
  <c r="AG3" i="2"/>
  <c r="AH3" i="2"/>
  <c r="AI3" i="2"/>
  <c r="AJ3" i="2"/>
  <c r="AK3" i="2"/>
  <c r="AL3" i="2"/>
  <c r="AM3" i="2"/>
  <c r="AN3" i="2"/>
  <c r="AO3" i="2"/>
  <c r="AP3" i="2"/>
  <c r="AQ3" i="2"/>
  <c r="AR3" i="2"/>
  <c r="AS3" i="2"/>
  <c r="AT3" i="2"/>
  <c r="AU3" i="2"/>
  <c r="AV3" i="2"/>
  <c r="AW3" i="2"/>
  <c r="Q3" i="2"/>
  <c r="O3" i="2"/>
  <c r="P52" i="2"/>
  <c r="P51" i="2"/>
  <c r="P50" i="2"/>
  <c r="P49" i="2"/>
  <c r="P48" i="2"/>
  <c r="P47" i="2"/>
  <c r="P46" i="2"/>
  <c r="P45" i="2"/>
  <c r="P44" i="2"/>
  <c r="P43" i="2"/>
  <c r="P42" i="2"/>
  <c r="P41" i="2"/>
  <c r="P40" i="2"/>
  <c r="P39" i="2"/>
  <c r="P38" i="2"/>
  <c r="P37" i="2"/>
  <c r="P36" i="2"/>
  <c r="P35" i="2"/>
  <c r="P34" i="2"/>
  <c r="P33" i="2"/>
  <c r="P32" i="2"/>
  <c r="P31" i="2"/>
  <c r="P30" i="2"/>
  <c r="P29" i="2"/>
  <c r="P28" i="2"/>
  <c r="P27" i="2"/>
  <c r="P26" i="2"/>
  <c r="P25" i="2"/>
  <c r="P24" i="2"/>
  <c r="P23" i="2"/>
  <c r="P22" i="2"/>
  <c r="P21" i="2"/>
  <c r="P20" i="2"/>
  <c r="P19" i="2"/>
  <c r="P18" i="2"/>
  <c r="P17" i="2"/>
  <c r="P16" i="2"/>
  <c r="P15" i="2"/>
  <c r="P14" i="2"/>
  <c r="P13" i="2"/>
  <c r="P12" i="2"/>
  <c r="P11" i="2"/>
  <c r="P10" i="2"/>
  <c r="P9" i="2"/>
  <c r="P8" i="2"/>
  <c r="P7" i="2"/>
  <c r="P6" i="2"/>
  <c r="P5" i="2"/>
  <c r="P4" i="2"/>
  <c r="P3" i="2"/>
  <c r="AAI1" i="1"/>
  <c r="ABI1" i="1"/>
  <c r="ACI1" i="1"/>
  <c r="ADI1" i="1"/>
  <c r="ACL150" i="1"/>
  <c r="ACA150" i="1"/>
  <c r="ACL149" i="1"/>
  <c r="ACA149" i="1"/>
  <c r="ACL148" i="1"/>
  <c r="ACA148" i="1"/>
  <c r="ACL147" i="1"/>
  <c r="ACA147" i="1"/>
  <c r="ACL146" i="1"/>
  <c r="ACA146" i="1"/>
  <c r="ACL145" i="1"/>
  <c r="ACA145" i="1"/>
  <c r="ACL144" i="1"/>
  <c r="ACA144" i="1"/>
  <c r="ACL143" i="1"/>
  <c r="ACA143" i="1"/>
  <c r="ACL142" i="1"/>
  <c r="ACA142" i="1"/>
  <c r="ACL141" i="1"/>
  <c r="ACA141" i="1"/>
  <c r="ACL140" i="1"/>
  <c r="ACA140" i="1"/>
  <c r="ACL139" i="1"/>
  <c r="ACA139" i="1"/>
  <c r="ACL138" i="1"/>
  <c r="ACA138" i="1"/>
  <c r="ACL137" i="1"/>
  <c r="ACA137" i="1"/>
  <c r="ACL136" i="1"/>
  <c r="ACA136" i="1"/>
  <c r="ACL135" i="1"/>
  <c r="ACA135" i="1"/>
  <c r="ACL134" i="1"/>
  <c r="ACA134" i="1"/>
  <c r="ACL133" i="1"/>
  <c r="ACA133" i="1"/>
  <c r="ACL132" i="1"/>
  <c r="ACA132" i="1"/>
  <c r="ACL131" i="1"/>
  <c r="ACA131" i="1"/>
  <c r="ACL130" i="1"/>
  <c r="ACA130" i="1"/>
  <c r="ACL129" i="1"/>
  <c r="ACA129" i="1"/>
  <c r="ACL128" i="1"/>
  <c r="ACA128" i="1"/>
  <c r="ACL127" i="1"/>
  <c r="ACA127" i="1"/>
  <c r="ACL126" i="1"/>
  <c r="ACA126" i="1"/>
  <c r="ACL125" i="1"/>
  <c r="ACA125" i="1"/>
  <c r="ACL124" i="1"/>
  <c r="ACA124" i="1"/>
  <c r="ACL123" i="1"/>
  <c r="ACA123" i="1"/>
  <c r="ACL122" i="1"/>
  <c r="ACA122" i="1"/>
  <c r="ACL121" i="1"/>
  <c r="ACA121" i="1"/>
  <c r="ACL120" i="1"/>
  <c r="ACA120" i="1"/>
  <c r="ACL119" i="1"/>
  <c r="ACA119" i="1"/>
  <c r="ACL118" i="1"/>
  <c r="ACA118" i="1"/>
  <c r="ACL117" i="1"/>
  <c r="ACA117" i="1"/>
  <c r="ACL116" i="1"/>
  <c r="ACA116" i="1"/>
  <c r="ACL115" i="1"/>
  <c r="ACA115" i="1"/>
  <c r="ACL114" i="1"/>
  <c r="ACA114" i="1"/>
  <c r="ACL113" i="1"/>
  <c r="ACA113" i="1"/>
  <c r="ACL112" i="1"/>
  <c r="ACA112" i="1"/>
  <c r="ACL111" i="1"/>
  <c r="ACA111" i="1"/>
  <c r="ACL110" i="1"/>
  <c r="ACA110" i="1"/>
  <c r="ACL109" i="1"/>
  <c r="ACA109" i="1"/>
  <c r="ACL108" i="1"/>
  <c r="ACA108" i="1"/>
  <c r="ACL107" i="1"/>
  <c r="ACA107" i="1"/>
  <c r="ACL106" i="1"/>
  <c r="ACA106" i="1"/>
  <c r="ACL105" i="1"/>
  <c r="ACA105" i="1"/>
  <c r="ACL104" i="1"/>
  <c r="ACA104" i="1"/>
  <c r="ACL103" i="1"/>
  <c r="ACA103" i="1"/>
  <c r="ACL102" i="1"/>
  <c r="ACA102" i="1"/>
  <c r="ACL101" i="1"/>
  <c r="ACA101" i="1"/>
  <c r="ACL100" i="1"/>
  <c r="ACA100" i="1"/>
  <c r="ACL99" i="1"/>
  <c r="ACA99" i="1"/>
  <c r="ACL98" i="1"/>
  <c r="ACA98" i="1"/>
  <c r="ACL97" i="1"/>
  <c r="ACA97" i="1"/>
  <c r="ACL96" i="1"/>
  <c r="ACA96" i="1"/>
  <c r="ACL95" i="1"/>
  <c r="ACA95" i="1"/>
  <c r="ACL94" i="1"/>
  <c r="ACA94" i="1"/>
  <c r="ACL93" i="1"/>
  <c r="ACA93" i="1"/>
  <c r="ACL92" i="1"/>
  <c r="ACA92" i="1"/>
  <c r="ACL90" i="1"/>
  <c r="ACA90" i="1"/>
  <c r="ACL89" i="1"/>
  <c r="ACA89" i="1"/>
  <c r="ACL88" i="1"/>
  <c r="ACA88" i="1"/>
  <c r="ACL87" i="1"/>
  <c r="ACA87" i="1"/>
  <c r="ACL86" i="1"/>
  <c r="ACA86" i="1"/>
  <c r="ACL85" i="1"/>
  <c r="ACA85" i="1"/>
  <c r="ACL84" i="1"/>
  <c r="ACA84" i="1"/>
  <c r="ACL83" i="1"/>
  <c r="ACA83" i="1"/>
  <c r="ACL82" i="1"/>
  <c r="ACA82" i="1"/>
  <c r="ACL81" i="1"/>
  <c r="ACA81" i="1"/>
  <c r="ACL80" i="1"/>
  <c r="ACA80" i="1"/>
  <c r="ACL79" i="1"/>
  <c r="ACA79" i="1"/>
  <c r="ACL78" i="1"/>
  <c r="ACA78" i="1"/>
  <c r="ACL77" i="1"/>
  <c r="ACA77" i="1"/>
  <c r="ACL76" i="1"/>
  <c r="ACA76" i="1"/>
  <c r="ACL75" i="1"/>
  <c r="ACA75" i="1"/>
  <c r="ACL74" i="1"/>
  <c r="ACA74" i="1"/>
  <c r="ACL73" i="1"/>
  <c r="ACA73" i="1"/>
  <c r="ACL72" i="1"/>
  <c r="ACA72" i="1"/>
  <c r="ACL71" i="1"/>
  <c r="ACA71" i="1"/>
  <c r="ACL70" i="1"/>
  <c r="ACA70" i="1"/>
  <c r="ACL69" i="1"/>
  <c r="ACA69" i="1"/>
  <c r="ACL68" i="1"/>
  <c r="ACA68" i="1"/>
  <c r="ACL67" i="1"/>
  <c r="ACA67" i="1"/>
  <c r="ACL66" i="1"/>
  <c r="ACA66" i="1"/>
  <c r="ACL65" i="1"/>
  <c r="ACA65" i="1"/>
  <c r="ACL64" i="1"/>
  <c r="ACA64" i="1"/>
  <c r="ACL63" i="1"/>
  <c r="ACA63" i="1"/>
  <c r="ACL62" i="1"/>
  <c r="ACA62" i="1"/>
  <c r="ACL61" i="1"/>
  <c r="ACA61" i="1"/>
  <c r="ACL60" i="1"/>
  <c r="ACA60" i="1"/>
  <c r="ACL59" i="1"/>
  <c r="ACA59" i="1"/>
  <c r="ACL58" i="1"/>
  <c r="ACA58" i="1"/>
  <c r="ACL57" i="1"/>
  <c r="ACA57" i="1"/>
  <c r="ACL56" i="1"/>
  <c r="ACA56" i="1"/>
  <c r="ACL55" i="1"/>
  <c r="ACA55" i="1"/>
  <c r="ACL54" i="1"/>
  <c r="ACA54" i="1"/>
  <c r="ACL53" i="1"/>
  <c r="ACA53" i="1"/>
  <c r="ACL52" i="1"/>
  <c r="ACA52" i="1"/>
  <c r="ACL51" i="1"/>
  <c r="ACA51" i="1"/>
  <c r="ACL50" i="1"/>
  <c r="ACA50" i="1"/>
  <c r="ACL49" i="1"/>
  <c r="ACA49" i="1"/>
  <c r="ACL48" i="1"/>
  <c r="ACA48" i="1"/>
  <c r="ACL47" i="1"/>
  <c r="ACA47" i="1"/>
  <c r="ACL46" i="1"/>
  <c r="ACA46" i="1"/>
  <c r="ACL45" i="1"/>
  <c r="ACA45" i="1"/>
  <c r="ACL44" i="1"/>
  <c r="ACA44" i="1"/>
  <c r="ACL43" i="1"/>
  <c r="ACA43" i="1"/>
  <c r="ACL42" i="1"/>
  <c r="ACA42" i="1"/>
  <c r="ACL41" i="1"/>
  <c r="ACA41" i="1"/>
  <c r="ACL40" i="1"/>
  <c r="ACA40" i="1"/>
  <c r="ACL39" i="1"/>
  <c r="ACA39" i="1"/>
  <c r="ACL38" i="1"/>
  <c r="ACA38" i="1"/>
  <c r="ACL37" i="1"/>
  <c r="ACA37" i="1"/>
  <c r="ACL36" i="1"/>
  <c r="ACA36" i="1"/>
  <c r="ACL35" i="1"/>
  <c r="ACA35" i="1"/>
  <c r="ACL34" i="1"/>
  <c r="ACA34" i="1"/>
  <c r="ACL33" i="1"/>
  <c r="ACA33" i="1"/>
  <c r="ACL32" i="1"/>
  <c r="ACA32" i="1"/>
  <c r="ACL31" i="1"/>
  <c r="ACA31" i="1"/>
  <c r="ACL30" i="1"/>
  <c r="ACA30" i="1"/>
  <c r="ACL29" i="1"/>
  <c r="ACA29" i="1"/>
  <c r="ACL28" i="1"/>
  <c r="ACA28" i="1"/>
  <c r="ACL27" i="1"/>
  <c r="ACA27" i="1"/>
  <c r="ACL26" i="1"/>
  <c r="ACA26" i="1"/>
  <c r="ACL25" i="1"/>
  <c r="ACA25" i="1"/>
  <c r="ACL24" i="1"/>
  <c r="ACA24" i="1"/>
  <c r="ACL23" i="1"/>
  <c r="ACA23" i="1"/>
  <c r="ACL22" i="1"/>
  <c r="ACA22" i="1"/>
  <c r="ACL21" i="1"/>
  <c r="ACA21" i="1"/>
  <c r="ACL20" i="1"/>
  <c r="ACA20" i="1"/>
  <c r="ACL19" i="1"/>
  <c r="ACA19" i="1"/>
  <c r="ACL18" i="1"/>
  <c r="ACA18" i="1"/>
  <c r="ACL17" i="1"/>
  <c r="ACA17" i="1"/>
  <c r="ACL16" i="1"/>
  <c r="ACA16" i="1"/>
  <c r="ACL15" i="1"/>
  <c r="ACA15" i="1"/>
  <c r="ACL14" i="1"/>
  <c r="ACA14" i="1"/>
  <c r="ACL13" i="1"/>
  <c r="ACA13" i="1"/>
  <c r="ACL12" i="1"/>
  <c r="ACA12" i="1"/>
  <c r="ACL11" i="1"/>
  <c r="ACA11" i="1"/>
  <c r="ACL10" i="1"/>
  <c r="ACA10" i="1"/>
  <c r="ACL9" i="1"/>
  <c r="ACA9" i="1"/>
  <c r="ACL8" i="1"/>
  <c r="ACA8" i="1"/>
  <c r="ACL7" i="1"/>
  <c r="ACA7" i="1"/>
  <c r="ACL6" i="1"/>
  <c r="ACA6" i="1"/>
  <c r="ACL5" i="1"/>
  <c r="ACA5" i="1"/>
  <c r="ACL4" i="1"/>
  <c r="ACA4" i="1"/>
  <c r="ACL3" i="1"/>
  <c r="ACA3" i="1"/>
  <c r="ACL2" i="1"/>
  <c r="ACA2" i="1"/>
  <c r="YL150" i="1"/>
  <c r="YA150" i="1"/>
  <c r="YL149" i="1"/>
  <c r="YA149" i="1"/>
  <c r="YL148" i="1"/>
  <c r="YA148" i="1"/>
  <c r="YL147" i="1"/>
  <c r="YA147" i="1"/>
  <c r="YL146" i="1"/>
  <c r="YA146" i="1"/>
  <c r="YL145" i="1"/>
  <c r="YA145" i="1"/>
  <c r="YL144" i="1"/>
  <c r="YA144" i="1"/>
  <c r="YL143" i="1"/>
  <c r="YA143" i="1"/>
  <c r="YL142" i="1"/>
  <c r="YA142" i="1"/>
  <c r="YL141" i="1"/>
  <c r="YA141" i="1"/>
  <c r="YL140" i="1"/>
  <c r="YA140" i="1"/>
  <c r="YL139" i="1"/>
  <c r="YA139" i="1"/>
  <c r="YL138" i="1"/>
  <c r="YA138" i="1"/>
  <c r="YL137" i="1"/>
  <c r="YA137" i="1"/>
  <c r="YL136" i="1"/>
  <c r="YA136" i="1"/>
  <c r="YL135" i="1"/>
  <c r="YA135" i="1"/>
  <c r="YL134" i="1"/>
  <c r="YA134" i="1"/>
  <c r="YL133" i="1"/>
  <c r="YA133" i="1"/>
  <c r="YL132" i="1"/>
  <c r="YA132" i="1"/>
  <c r="YL131" i="1"/>
  <c r="YA131" i="1"/>
  <c r="YL130" i="1"/>
  <c r="YA130" i="1"/>
  <c r="YL129" i="1"/>
  <c r="YA129" i="1"/>
  <c r="YL128" i="1"/>
  <c r="YA128" i="1"/>
  <c r="YL127" i="1"/>
  <c r="YA127" i="1"/>
  <c r="YL126" i="1"/>
  <c r="YA126" i="1"/>
  <c r="YL125" i="1"/>
  <c r="YA125" i="1"/>
  <c r="YL124" i="1"/>
  <c r="YA124" i="1"/>
  <c r="YL123" i="1"/>
  <c r="YA123" i="1"/>
  <c r="YL122" i="1"/>
  <c r="YA122" i="1"/>
  <c r="YL121" i="1"/>
  <c r="YA121" i="1"/>
  <c r="YL120" i="1"/>
  <c r="YA120" i="1"/>
  <c r="YL119" i="1"/>
  <c r="YA119" i="1"/>
  <c r="YL118" i="1"/>
  <c r="YA118" i="1"/>
  <c r="YL117" i="1"/>
  <c r="YA117" i="1"/>
  <c r="YL116" i="1"/>
  <c r="YA116" i="1"/>
  <c r="YL115" i="1"/>
  <c r="YA115" i="1"/>
  <c r="YL114" i="1"/>
  <c r="YA114" i="1"/>
  <c r="YL113" i="1"/>
  <c r="YA113" i="1"/>
  <c r="YL112" i="1"/>
  <c r="YA112" i="1"/>
  <c r="YL111" i="1"/>
  <c r="YA111" i="1"/>
  <c r="YL110" i="1"/>
  <c r="YA110" i="1"/>
  <c r="YL109" i="1"/>
  <c r="YA109" i="1"/>
  <c r="YL108" i="1"/>
  <c r="YA108" i="1"/>
  <c r="YL107" i="1"/>
  <c r="YA107" i="1"/>
  <c r="YL106" i="1"/>
  <c r="YA106" i="1"/>
  <c r="YL105" i="1"/>
  <c r="YA105" i="1"/>
  <c r="YL104" i="1"/>
  <c r="YA104" i="1"/>
  <c r="YL103" i="1"/>
  <c r="YA103" i="1"/>
  <c r="YL102" i="1"/>
  <c r="YA102" i="1"/>
  <c r="YL101" i="1"/>
  <c r="YA101" i="1"/>
  <c r="YL100" i="1"/>
  <c r="YA100" i="1"/>
  <c r="YL99" i="1"/>
  <c r="YA99" i="1"/>
  <c r="YL98" i="1"/>
  <c r="YA98" i="1"/>
  <c r="YL97" i="1"/>
  <c r="YA97" i="1"/>
  <c r="YL96" i="1"/>
  <c r="YA96" i="1"/>
  <c r="YL95" i="1"/>
  <c r="YA95" i="1"/>
  <c r="YL94" i="1"/>
  <c r="YA94" i="1"/>
  <c r="YL93" i="1"/>
  <c r="YA93" i="1"/>
  <c r="YL92" i="1"/>
  <c r="YA92" i="1"/>
  <c r="YL90" i="1"/>
  <c r="YA90" i="1"/>
  <c r="YL89" i="1"/>
  <c r="YA89" i="1"/>
  <c r="YL88" i="1"/>
  <c r="YA88" i="1"/>
  <c r="YL87" i="1"/>
  <c r="YA87" i="1"/>
  <c r="YL86" i="1"/>
  <c r="YA86" i="1"/>
  <c r="YL85" i="1"/>
  <c r="YA85" i="1"/>
  <c r="YL84" i="1"/>
  <c r="YA84" i="1"/>
  <c r="YL83" i="1"/>
  <c r="YA83" i="1"/>
  <c r="YL82" i="1"/>
  <c r="YA82" i="1"/>
  <c r="YL81" i="1"/>
  <c r="YA81" i="1"/>
  <c r="YL80" i="1"/>
  <c r="YA80" i="1"/>
  <c r="YL79" i="1"/>
  <c r="YA79" i="1"/>
  <c r="YL78" i="1"/>
  <c r="YA78" i="1"/>
  <c r="YL77" i="1"/>
  <c r="YA77" i="1"/>
  <c r="YL76" i="1"/>
  <c r="YA76" i="1"/>
  <c r="YL75" i="1"/>
  <c r="YA75" i="1"/>
  <c r="YL74" i="1"/>
  <c r="YA74" i="1"/>
  <c r="YL73" i="1"/>
  <c r="YA73" i="1"/>
  <c r="YL72" i="1"/>
  <c r="YA72" i="1"/>
  <c r="YL71" i="1"/>
  <c r="YA71" i="1"/>
  <c r="YL70" i="1"/>
  <c r="YA70" i="1"/>
  <c r="YL69" i="1"/>
  <c r="YA69" i="1"/>
  <c r="YL68" i="1"/>
  <c r="YA68" i="1"/>
  <c r="YL67" i="1"/>
  <c r="YA67" i="1"/>
  <c r="YL66" i="1"/>
  <c r="YA66" i="1"/>
  <c r="YL65" i="1"/>
  <c r="YA65" i="1"/>
  <c r="YL64" i="1"/>
  <c r="YA64" i="1"/>
  <c r="YL63" i="1"/>
  <c r="YA63" i="1"/>
  <c r="YL62" i="1"/>
  <c r="YA62" i="1"/>
  <c r="YL61" i="1"/>
  <c r="YA61" i="1"/>
  <c r="YL60" i="1"/>
  <c r="YA60" i="1"/>
  <c r="YL59" i="1"/>
  <c r="YA59" i="1"/>
  <c r="YL58" i="1"/>
  <c r="YA58" i="1"/>
  <c r="YL57" i="1"/>
  <c r="YA57" i="1"/>
  <c r="YL56" i="1"/>
  <c r="YA56" i="1"/>
  <c r="YL55" i="1"/>
  <c r="YA55" i="1"/>
  <c r="YL54" i="1"/>
  <c r="YA54" i="1"/>
  <c r="YL53" i="1"/>
  <c r="YA53" i="1"/>
  <c r="YL52" i="1"/>
  <c r="YA52" i="1"/>
  <c r="YL51" i="1"/>
  <c r="YA51" i="1"/>
  <c r="YL50" i="1"/>
  <c r="YA50" i="1"/>
  <c r="YL49" i="1"/>
  <c r="YA49" i="1"/>
  <c r="YL48" i="1"/>
  <c r="YA48" i="1"/>
  <c r="YL47" i="1"/>
  <c r="YA47" i="1"/>
  <c r="YL46" i="1"/>
  <c r="YA46" i="1"/>
  <c r="YL45" i="1"/>
  <c r="YA45" i="1"/>
  <c r="YL44" i="1"/>
  <c r="YA44" i="1"/>
  <c r="YL43" i="1"/>
  <c r="YA43" i="1"/>
  <c r="YL42" i="1"/>
  <c r="YA42" i="1"/>
  <c r="YL41" i="1"/>
  <c r="YA41" i="1"/>
  <c r="YL40" i="1"/>
  <c r="YA40" i="1"/>
  <c r="YL39" i="1"/>
  <c r="YA39" i="1"/>
  <c r="YL38" i="1"/>
  <c r="YA38" i="1"/>
  <c r="YL37" i="1"/>
  <c r="YA37" i="1"/>
  <c r="YL36" i="1"/>
  <c r="YA36" i="1"/>
  <c r="YL35" i="1"/>
  <c r="YA35" i="1"/>
  <c r="YL34" i="1"/>
  <c r="YA34" i="1"/>
  <c r="YL33" i="1"/>
  <c r="YA33" i="1"/>
  <c r="YL32" i="1"/>
  <c r="YA32" i="1"/>
  <c r="YL31" i="1"/>
  <c r="YA31" i="1"/>
  <c r="YL30" i="1"/>
  <c r="YA30" i="1"/>
  <c r="YL29" i="1"/>
  <c r="YA29" i="1"/>
  <c r="YL28" i="1"/>
  <c r="YA28" i="1"/>
  <c r="YL27" i="1"/>
  <c r="YA27" i="1"/>
  <c r="YL26" i="1"/>
  <c r="YA26" i="1"/>
  <c r="YL25" i="1"/>
  <c r="YA25" i="1"/>
  <c r="YL24" i="1"/>
  <c r="YA24" i="1"/>
  <c r="YL23" i="1"/>
  <c r="YA23" i="1"/>
  <c r="YL22" i="1"/>
  <c r="YA22" i="1"/>
  <c r="YL21" i="1"/>
  <c r="YA21" i="1"/>
  <c r="YL20" i="1"/>
  <c r="YA20" i="1"/>
  <c r="YL19" i="1"/>
  <c r="YA19" i="1"/>
  <c r="YL18" i="1"/>
  <c r="YA18" i="1"/>
  <c r="YL17" i="1"/>
  <c r="YA17" i="1"/>
  <c r="YL16" i="1"/>
  <c r="YA16" i="1"/>
  <c r="YL15" i="1"/>
  <c r="YA15" i="1"/>
  <c r="YL14" i="1"/>
  <c r="YA14" i="1"/>
  <c r="YL13" i="1"/>
  <c r="YA13" i="1"/>
  <c r="YL12" i="1"/>
  <c r="YA12" i="1"/>
  <c r="YL11" i="1"/>
  <c r="YA11" i="1"/>
  <c r="YL10" i="1"/>
  <c r="YA10" i="1"/>
  <c r="YL9" i="1"/>
  <c r="YA9" i="1"/>
  <c r="YL8" i="1"/>
  <c r="YA8" i="1"/>
  <c r="YL7" i="1"/>
  <c r="YA7" i="1"/>
  <c r="YL6" i="1"/>
  <c r="YA6" i="1"/>
  <c r="YL5" i="1"/>
  <c r="YA5" i="1"/>
  <c r="YL4" i="1"/>
  <c r="YA4" i="1"/>
  <c r="YL3" i="1"/>
  <c r="YA3" i="1"/>
  <c r="YL2" i="1"/>
  <c r="YA2" i="1"/>
  <c r="SC1" i="1" a="1"/>
  <c r="SC1" i="1"/>
  <c r="A21" i="1"/>
  <c r="TL150" i="1"/>
  <c r="TA150" i="1"/>
  <c r="TL149" i="1"/>
  <c r="TA149" i="1"/>
  <c r="TL148" i="1"/>
  <c r="TA148" i="1"/>
  <c r="TL147" i="1"/>
  <c r="TA147" i="1"/>
  <c r="TL146" i="1"/>
  <c r="TA146" i="1"/>
  <c r="TL145" i="1"/>
  <c r="TA145" i="1"/>
  <c r="TL144" i="1"/>
  <c r="TA144" i="1"/>
  <c r="TL143" i="1"/>
  <c r="TA143" i="1"/>
  <c r="TL142" i="1"/>
  <c r="TA142" i="1"/>
  <c r="TL141" i="1"/>
  <c r="TA141" i="1"/>
  <c r="TL140" i="1"/>
  <c r="TA140" i="1"/>
  <c r="TL139" i="1"/>
  <c r="TA139" i="1"/>
  <c r="TL138" i="1"/>
  <c r="TA138" i="1"/>
  <c r="TL137" i="1"/>
  <c r="TA137" i="1"/>
  <c r="TL136" i="1"/>
  <c r="TA136" i="1"/>
  <c r="TL135" i="1"/>
  <c r="TA135" i="1"/>
  <c r="TL134" i="1"/>
  <c r="TA134" i="1"/>
  <c r="TL133" i="1"/>
  <c r="TA133" i="1"/>
  <c r="TL132" i="1"/>
  <c r="TA132" i="1"/>
  <c r="TL131" i="1"/>
  <c r="TA131" i="1"/>
  <c r="TL130" i="1"/>
  <c r="TA130" i="1"/>
  <c r="TL129" i="1"/>
  <c r="TA129" i="1"/>
  <c r="TL128" i="1"/>
  <c r="TA128" i="1"/>
  <c r="TL127" i="1"/>
  <c r="TA127" i="1"/>
  <c r="TL126" i="1"/>
  <c r="TA126" i="1"/>
  <c r="TL125" i="1"/>
  <c r="TA125" i="1"/>
  <c r="TL124" i="1"/>
  <c r="TA124" i="1"/>
  <c r="TL123" i="1"/>
  <c r="TA123" i="1"/>
  <c r="TL122" i="1"/>
  <c r="TA122" i="1"/>
  <c r="TL121" i="1"/>
  <c r="TA121" i="1"/>
  <c r="TL120" i="1"/>
  <c r="TA120" i="1"/>
  <c r="TL119" i="1"/>
  <c r="TA119" i="1"/>
  <c r="TL118" i="1"/>
  <c r="TA118" i="1"/>
  <c r="TL117" i="1"/>
  <c r="TA117" i="1"/>
  <c r="TL116" i="1"/>
  <c r="TA116" i="1"/>
  <c r="TL115" i="1"/>
  <c r="TA115" i="1"/>
  <c r="TL114" i="1"/>
  <c r="TA114" i="1"/>
  <c r="TL113" i="1"/>
  <c r="TA113" i="1"/>
  <c r="TL112" i="1"/>
  <c r="TA112" i="1"/>
  <c r="TL111" i="1"/>
  <c r="TA111" i="1"/>
  <c r="TL110" i="1"/>
  <c r="TA110" i="1"/>
  <c r="TL109" i="1"/>
  <c r="TA109" i="1"/>
  <c r="TL108" i="1"/>
  <c r="TA108" i="1"/>
  <c r="TL107" i="1"/>
  <c r="TA107" i="1"/>
  <c r="TL106" i="1"/>
  <c r="TA106" i="1"/>
  <c r="TL105" i="1"/>
  <c r="TA105" i="1"/>
  <c r="TL104" i="1"/>
  <c r="TA104" i="1"/>
  <c r="TL103" i="1"/>
  <c r="TA103" i="1"/>
  <c r="TL102" i="1"/>
  <c r="TA102" i="1"/>
  <c r="TL101" i="1"/>
  <c r="TA101" i="1"/>
  <c r="TL100" i="1"/>
  <c r="TA100" i="1"/>
  <c r="TL99" i="1"/>
  <c r="TA99" i="1"/>
  <c r="TL98" i="1"/>
  <c r="TA98" i="1"/>
  <c r="TL97" i="1"/>
  <c r="TA97" i="1"/>
  <c r="TL96" i="1"/>
  <c r="TA96" i="1"/>
  <c r="TL95" i="1"/>
  <c r="TA95" i="1"/>
  <c r="TL94" i="1"/>
  <c r="TA94" i="1"/>
  <c r="TL93" i="1"/>
  <c r="TA93" i="1"/>
  <c r="TL92" i="1"/>
  <c r="TA92" i="1"/>
  <c r="TL90" i="1"/>
  <c r="TA90" i="1"/>
  <c r="TL89" i="1"/>
  <c r="TA89" i="1"/>
  <c r="TL88" i="1"/>
  <c r="TA88" i="1"/>
  <c r="TL87" i="1"/>
  <c r="TA87" i="1"/>
  <c r="TL86" i="1"/>
  <c r="TA86" i="1"/>
  <c r="TL85" i="1"/>
  <c r="TA85" i="1"/>
  <c r="TL84" i="1"/>
  <c r="TA84" i="1"/>
  <c r="TL83" i="1"/>
  <c r="TA83" i="1"/>
  <c r="TL82" i="1"/>
  <c r="TA82" i="1"/>
  <c r="TL81" i="1"/>
  <c r="TA81" i="1"/>
  <c r="TL80" i="1"/>
  <c r="TA80" i="1"/>
  <c r="TL79" i="1"/>
  <c r="TA79" i="1"/>
  <c r="TL78" i="1"/>
  <c r="TA78" i="1"/>
  <c r="TL77" i="1"/>
  <c r="TA77" i="1"/>
  <c r="TL76" i="1"/>
  <c r="TA76" i="1"/>
  <c r="TL75" i="1"/>
  <c r="TA75" i="1"/>
  <c r="TL74" i="1"/>
  <c r="TA74" i="1"/>
  <c r="TL73" i="1"/>
  <c r="TA73" i="1"/>
  <c r="TL72" i="1"/>
  <c r="TA72" i="1"/>
  <c r="TL71" i="1"/>
  <c r="TA71" i="1"/>
  <c r="TL70" i="1"/>
  <c r="TA70" i="1"/>
  <c r="TL69" i="1"/>
  <c r="TA69" i="1"/>
  <c r="TL68" i="1"/>
  <c r="TA68" i="1"/>
  <c r="TL67" i="1"/>
  <c r="TA67" i="1"/>
  <c r="TL66" i="1"/>
  <c r="TA66" i="1"/>
  <c r="TL65" i="1"/>
  <c r="TA65" i="1"/>
  <c r="TL64" i="1"/>
  <c r="TA64" i="1"/>
  <c r="TL63" i="1"/>
  <c r="TA63" i="1"/>
  <c r="TL62" i="1"/>
  <c r="TA62" i="1"/>
  <c r="TL61" i="1"/>
  <c r="TA61" i="1"/>
  <c r="TL60" i="1"/>
  <c r="TA60" i="1"/>
  <c r="TL59" i="1"/>
  <c r="TA59" i="1"/>
  <c r="TL58" i="1"/>
  <c r="TA58" i="1"/>
  <c r="TL57" i="1"/>
  <c r="TA57" i="1"/>
  <c r="TL56" i="1"/>
  <c r="TA56" i="1"/>
  <c r="TL55" i="1"/>
  <c r="TA55" i="1"/>
  <c r="TL54" i="1"/>
  <c r="TA54" i="1"/>
  <c r="TL53" i="1"/>
  <c r="TA53" i="1"/>
  <c r="TL52" i="1"/>
  <c r="TA52" i="1"/>
  <c r="TL51" i="1"/>
  <c r="TA51" i="1"/>
  <c r="TL50" i="1"/>
  <c r="TA50" i="1"/>
  <c r="TL49" i="1"/>
  <c r="TA49" i="1"/>
  <c r="TL48" i="1"/>
  <c r="TA48" i="1"/>
  <c r="TL47" i="1"/>
  <c r="TA47" i="1"/>
  <c r="TL46" i="1"/>
  <c r="TA46" i="1"/>
  <c r="TL45" i="1"/>
  <c r="TA45" i="1"/>
  <c r="TL44" i="1"/>
  <c r="TA44" i="1"/>
  <c r="TL43" i="1"/>
  <c r="TA43" i="1"/>
  <c r="TL42" i="1"/>
  <c r="TA42" i="1"/>
  <c r="TL41" i="1"/>
  <c r="TA41" i="1"/>
  <c r="TL40" i="1"/>
  <c r="TA40" i="1"/>
  <c r="TL39" i="1"/>
  <c r="TA39" i="1"/>
  <c r="TL38" i="1"/>
  <c r="TA38" i="1"/>
  <c r="TL37" i="1"/>
  <c r="TA37" i="1"/>
  <c r="TL36" i="1"/>
  <c r="TA36" i="1"/>
  <c r="TL35" i="1"/>
  <c r="TA35" i="1"/>
  <c r="TL34" i="1"/>
  <c r="TA34" i="1"/>
  <c r="TL33" i="1"/>
  <c r="TA33" i="1"/>
  <c r="TL32" i="1"/>
  <c r="TA32" i="1"/>
  <c r="TL31" i="1"/>
  <c r="TA31" i="1"/>
  <c r="TL30" i="1"/>
  <c r="TA30" i="1"/>
  <c r="TL29" i="1"/>
  <c r="TA29" i="1"/>
  <c r="TL28" i="1"/>
  <c r="TA28" i="1"/>
  <c r="TL27" i="1"/>
  <c r="TA27" i="1"/>
  <c r="TL26" i="1"/>
  <c r="TA26" i="1"/>
  <c r="TL25" i="1"/>
  <c r="TA25" i="1"/>
  <c r="TL24" i="1"/>
  <c r="TA24" i="1"/>
  <c r="TL23" i="1"/>
  <c r="TA23" i="1"/>
  <c r="TL22" i="1"/>
  <c r="TA22" i="1"/>
  <c r="TL21" i="1"/>
  <c r="TA21" i="1"/>
  <c r="TL20" i="1"/>
  <c r="TA20" i="1"/>
  <c r="TL19" i="1"/>
  <c r="TA19" i="1"/>
  <c r="TL18" i="1"/>
  <c r="TA18" i="1"/>
  <c r="TL17" i="1"/>
  <c r="TA17" i="1"/>
  <c r="TL16" i="1"/>
  <c r="TA16" i="1"/>
  <c r="TL15" i="1"/>
  <c r="TA15" i="1"/>
  <c r="TL14" i="1"/>
  <c r="TA14" i="1"/>
  <c r="TL13" i="1"/>
  <c r="TA13" i="1"/>
  <c r="TL12" i="1"/>
  <c r="TA12" i="1"/>
  <c r="TL11" i="1"/>
  <c r="TA11" i="1"/>
  <c r="TL10" i="1"/>
  <c r="TA10" i="1"/>
  <c r="TL9" i="1"/>
  <c r="TA9" i="1"/>
  <c r="TL8" i="1"/>
  <c r="TA8" i="1"/>
  <c r="TL7" i="1"/>
  <c r="TA7" i="1"/>
  <c r="TL6" i="1"/>
  <c r="TA6" i="1"/>
  <c r="TL5" i="1"/>
  <c r="TA5" i="1"/>
  <c r="TL4" i="1"/>
  <c r="TA4" i="1"/>
  <c r="TL3" i="1"/>
  <c r="TA3" i="1"/>
  <c r="TL2" i="1"/>
  <c r="TA2" i="1"/>
  <c r="IC1" i="1" a="1"/>
  <c r="IC1" i="1"/>
  <c r="A11" i="1"/>
  <c r="JC1" i="1" a="1"/>
  <c r="JC1" i="1"/>
  <c r="A12" i="1"/>
  <c r="JL150" i="1"/>
  <c r="JA150" i="1"/>
  <c r="JL149" i="1"/>
  <c r="JA149" i="1"/>
  <c r="JL148" i="1"/>
  <c r="JA148" i="1"/>
  <c r="JL147" i="1"/>
  <c r="JA147" i="1"/>
  <c r="JL146" i="1"/>
  <c r="JA146" i="1"/>
  <c r="JL145" i="1"/>
  <c r="JA145" i="1"/>
  <c r="JL144" i="1"/>
  <c r="JA144" i="1"/>
  <c r="JL143" i="1"/>
  <c r="JA143" i="1"/>
  <c r="JL142" i="1"/>
  <c r="JA142" i="1"/>
  <c r="JL141" i="1"/>
  <c r="JA141" i="1"/>
  <c r="JL140" i="1"/>
  <c r="JA140" i="1"/>
  <c r="JL139" i="1"/>
  <c r="JA139" i="1"/>
  <c r="JL138" i="1"/>
  <c r="JA138" i="1"/>
  <c r="JL137" i="1"/>
  <c r="JA137" i="1"/>
  <c r="JL136" i="1"/>
  <c r="JA136" i="1"/>
  <c r="JL135" i="1"/>
  <c r="JA135" i="1"/>
  <c r="JL134" i="1"/>
  <c r="JA134" i="1"/>
  <c r="JL133" i="1"/>
  <c r="JA133" i="1"/>
  <c r="JL132" i="1"/>
  <c r="JA132" i="1"/>
  <c r="JL131" i="1"/>
  <c r="JA131" i="1"/>
  <c r="JL130" i="1"/>
  <c r="JA130" i="1"/>
  <c r="JL129" i="1"/>
  <c r="JA129" i="1"/>
  <c r="JL128" i="1"/>
  <c r="JA128" i="1"/>
  <c r="JL127" i="1"/>
  <c r="JA127" i="1"/>
  <c r="JL126" i="1"/>
  <c r="JA126" i="1"/>
  <c r="JL125" i="1"/>
  <c r="JA125" i="1"/>
  <c r="JL124" i="1"/>
  <c r="JA124" i="1"/>
  <c r="JL123" i="1"/>
  <c r="JA123" i="1"/>
  <c r="JL122" i="1"/>
  <c r="JA122" i="1"/>
  <c r="JL121" i="1"/>
  <c r="JA121" i="1"/>
  <c r="JL120" i="1"/>
  <c r="JA120" i="1"/>
  <c r="JL119" i="1"/>
  <c r="JA119" i="1"/>
  <c r="JL118" i="1"/>
  <c r="JA118" i="1"/>
  <c r="JL117" i="1"/>
  <c r="JA117" i="1"/>
  <c r="JL116" i="1"/>
  <c r="JA116" i="1"/>
  <c r="JL115" i="1"/>
  <c r="JA115" i="1"/>
  <c r="JL114" i="1"/>
  <c r="JA114" i="1"/>
  <c r="JL113" i="1"/>
  <c r="JA113" i="1"/>
  <c r="JL112" i="1"/>
  <c r="JA112" i="1"/>
  <c r="JL111" i="1"/>
  <c r="JA111" i="1"/>
  <c r="JL110" i="1"/>
  <c r="JA110" i="1"/>
  <c r="JL109" i="1"/>
  <c r="JA109" i="1"/>
  <c r="JL108" i="1"/>
  <c r="JA108" i="1"/>
  <c r="JL107" i="1"/>
  <c r="JA107" i="1"/>
  <c r="JL106" i="1"/>
  <c r="JA106" i="1"/>
  <c r="JL105" i="1"/>
  <c r="JA105" i="1"/>
  <c r="JL104" i="1"/>
  <c r="JA104" i="1"/>
  <c r="JL103" i="1"/>
  <c r="JA103" i="1"/>
  <c r="JL102" i="1"/>
  <c r="JA102" i="1"/>
  <c r="JL101" i="1"/>
  <c r="JA101" i="1"/>
  <c r="JL100" i="1"/>
  <c r="JA100" i="1"/>
  <c r="JL99" i="1"/>
  <c r="JA99" i="1"/>
  <c r="JL98" i="1"/>
  <c r="JA98" i="1"/>
  <c r="JL97" i="1"/>
  <c r="JA97" i="1"/>
  <c r="JL96" i="1"/>
  <c r="JA96" i="1"/>
  <c r="JL95" i="1"/>
  <c r="JA95" i="1"/>
  <c r="JL94" i="1"/>
  <c r="JA94" i="1"/>
  <c r="JL93" i="1"/>
  <c r="JA93" i="1"/>
  <c r="JL92" i="1"/>
  <c r="JA92" i="1"/>
  <c r="JL91" i="1"/>
  <c r="JA91" i="1"/>
  <c r="JL90" i="1"/>
  <c r="JA90" i="1"/>
  <c r="JL89" i="1"/>
  <c r="JA89" i="1"/>
  <c r="JL88" i="1"/>
  <c r="JA88" i="1"/>
  <c r="JL87" i="1"/>
  <c r="JA87" i="1"/>
  <c r="JL86" i="1"/>
  <c r="JA86" i="1"/>
  <c r="JL85" i="1"/>
  <c r="JA85" i="1"/>
  <c r="JL84" i="1"/>
  <c r="JA84" i="1"/>
  <c r="JL83" i="1"/>
  <c r="JA83" i="1"/>
  <c r="JL82" i="1"/>
  <c r="JA82" i="1"/>
  <c r="JL81" i="1"/>
  <c r="JA81" i="1"/>
  <c r="JL80" i="1"/>
  <c r="JA80" i="1"/>
  <c r="JL79" i="1"/>
  <c r="JA79" i="1"/>
  <c r="JL78" i="1"/>
  <c r="JA78" i="1"/>
  <c r="JL77" i="1"/>
  <c r="JA77" i="1"/>
  <c r="JL76" i="1"/>
  <c r="JA76" i="1"/>
  <c r="JL75" i="1"/>
  <c r="JA75" i="1"/>
  <c r="JL74" i="1"/>
  <c r="JA74" i="1"/>
  <c r="JL73" i="1"/>
  <c r="JA73" i="1"/>
  <c r="JL72" i="1"/>
  <c r="JA72" i="1"/>
  <c r="JL71" i="1"/>
  <c r="JA71" i="1"/>
  <c r="JL70" i="1"/>
  <c r="JA70" i="1"/>
  <c r="JL69" i="1"/>
  <c r="JA69" i="1"/>
  <c r="JL68" i="1"/>
  <c r="JA68" i="1"/>
  <c r="JL67" i="1"/>
  <c r="JA67" i="1"/>
  <c r="JL66" i="1"/>
  <c r="JA66" i="1"/>
  <c r="JL65" i="1"/>
  <c r="JA65" i="1"/>
  <c r="JL64" i="1"/>
  <c r="JA64" i="1"/>
  <c r="JL63" i="1"/>
  <c r="JA63" i="1"/>
  <c r="JL62" i="1"/>
  <c r="JA62" i="1"/>
  <c r="JL61" i="1"/>
  <c r="JA61" i="1"/>
  <c r="JL60" i="1"/>
  <c r="JA60" i="1"/>
  <c r="JL59" i="1"/>
  <c r="JA59" i="1"/>
  <c r="JL58" i="1"/>
  <c r="JA58" i="1"/>
  <c r="JL57" i="1"/>
  <c r="JA57" i="1"/>
  <c r="JL56" i="1"/>
  <c r="JA56" i="1"/>
  <c r="JL55" i="1"/>
  <c r="JA55" i="1"/>
  <c r="JL54" i="1"/>
  <c r="JA54" i="1"/>
  <c r="JL53" i="1"/>
  <c r="JA53" i="1"/>
  <c r="JL52" i="1"/>
  <c r="JA52" i="1"/>
  <c r="JL51" i="1"/>
  <c r="JA51" i="1"/>
  <c r="JL50" i="1"/>
  <c r="JA50" i="1"/>
  <c r="JL49" i="1"/>
  <c r="JA49" i="1"/>
  <c r="JL48" i="1"/>
  <c r="JA48" i="1"/>
  <c r="JL47" i="1"/>
  <c r="JA47" i="1"/>
  <c r="JL46" i="1"/>
  <c r="JA46" i="1"/>
  <c r="JL45" i="1"/>
  <c r="JA45" i="1"/>
  <c r="JL44" i="1"/>
  <c r="JA44" i="1"/>
  <c r="JL43" i="1"/>
  <c r="JA43" i="1"/>
  <c r="JL42" i="1"/>
  <c r="JA42" i="1"/>
  <c r="JL41" i="1"/>
  <c r="JA41" i="1"/>
  <c r="JL40" i="1"/>
  <c r="JA40" i="1"/>
  <c r="JL39" i="1"/>
  <c r="JA39" i="1"/>
  <c r="JL38" i="1"/>
  <c r="JA38" i="1"/>
  <c r="JL37" i="1"/>
  <c r="JA37" i="1"/>
  <c r="JL36" i="1"/>
  <c r="JA36" i="1"/>
  <c r="JL35" i="1"/>
  <c r="JA35" i="1"/>
  <c r="JL34" i="1"/>
  <c r="JA34" i="1"/>
  <c r="JL33" i="1"/>
  <c r="JA33" i="1"/>
  <c r="JL32" i="1"/>
  <c r="JA32" i="1"/>
  <c r="JL31" i="1"/>
  <c r="JA31" i="1"/>
  <c r="JL30" i="1"/>
  <c r="JA30" i="1"/>
  <c r="JL29" i="1"/>
  <c r="JA29" i="1"/>
  <c r="JL28" i="1"/>
  <c r="JA28" i="1"/>
  <c r="JL27" i="1"/>
  <c r="JA27" i="1"/>
  <c r="JL26" i="1"/>
  <c r="JA26" i="1"/>
  <c r="JL25" i="1"/>
  <c r="JA25" i="1"/>
  <c r="JL24" i="1"/>
  <c r="JA24" i="1"/>
  <c r="JL23" i="1"/>
  <c r="JA23" i="1"/>
  <c r="JL22" i="1"/>
  <c r="JA22" i="1"/>
  <c r="JL21" i="1"/>
  <c r="JA21" i="1"/>
  <c r="JL20" i="1"/>
  <c r="JA20" i="1"/>
  <c r="JL19" i="1"/>
  <c r="JA19" i="1"/>
  <c r="JL18" i="1"/>
  <c r="JA18" i="1"/>
  <c r="JL17" i="1"/>
  <c r="JA17" i="1"/>
  <c r="JL16" i="1"/>
  <c r="JA16" i="1"/>
  <c r="JL15" i="1"/>
  <c r="JA15" i="1"/>
  <c r="JL14" i="1"/>
  <c r="JA14" i="1"/>
  <c r="JL13" i="1"/>
  <c r="JA13" i="1"/>
  <c r="JL12" i="1"/>
  <c r="JA12" i="1"/>
  <c r="JL11" i="1"/>
  <c r="JA11" i="1"/>
  <c r="JL10" i="1"/>
  <c r="JA10" i="1"/>
  <c r="JL9" i="1"/>
  <c r="JA9" i="1"/>
  <c r="JL8" i="1"/>
  <c r="JA8" i="1"/>
  <c r="JL7" i="1"/>
  <c r="JA7" i="1"/>
  <c r="JL6" i="1"/>
  <c r="JA6" i="1"/>
  <c r="JL5" i="1"/>
  <c r="JA5" i="1"/>
  <c r="JL4" i="1"/>
  <c r="JA4" i="1"/>
  <c r="JL3" i="1"/>
  <c r="JA3" i="1"/>
  <c r="JL2" i="1"/>
  <c r="JA2" i="1"/>
  <c r="GC1" i="1" a="1"/>
  <c r="GC1" i="1"/>
  <c r="A9" i="1"/>
  <c r="GL150" i="1"/>
  <c r="GA150" i="1"/>
  <c r="GL149" i="1"/>
  <c r="GA149" i="1"/>
  <c r="GL148" i="1"/>
  <c r="GA148" i="1"/>
  <c r="GL147" i="1"/>
  <c r="GA147" i="1"/>
  <c r="GL146" i="1"/>
  <c r="GA146" i="1"/>
  <c r="GL145" i="1"/>
  <c r="GA145" i="1"/>
  <c r="GL144" i="1"/>
  <c r="GA144" i="1"/>
  <c r="GL143" i="1"/>
  <c r="GA143" i="1"/>
  <c r="GL142" i="1"/>
  <c r="GA142" i="1"/>
  <c r="GL141" i="1"/>
  <c r="GA141" i="1"/>
  <c r="GL140" i="1"/>
  <c r="GA140" i="1"/>
  <c r="GL139" i="1"/>
  <c r="GA139" i="1"/>
  <c r="GL138" i="1"/>
  <c r="GA138" i="1"/>
  <c r="GL137" i="1"/>
  <c r="GA137" i="1"/>
  <c r="GL136" i="1"/>
  <c r="GA136" i="1"/>
  <c r="GL135" i="1"/>
  <c r="GA135" i="1"/>
  <c r="GL134" i="1"/>
  <c r="GA134" i="1"/>
  <c r="GL133" i="1"/>
  <c r="GA133" i="1"/>
  <c r="GL132" i="1"/>
  <c r="GA132" i="1"/>
  <c r="GL131" i="1"/>
  <c r="GA131" i="1"/>
  <c r="GL130" i="1"/>
  <c r="GA130" i="1"/>
  <c r="GL129" i="1"/>
  <c r="GA129" i="1"/>
  <c r="GL128" i="1"/>
  <c r="GA128" i="1"/>
  <c r="GL127" i="1"/>
  <c r="GA127" i="1"/>
  <c r="GL126" i="1"/>
  <c r="GA126" i="1"/>
  <c r="GL125" i="1"/>
  <c r="GA125" i="1"/>
  <c r="GL124" i="1"/>
  <c r="GA124" i="1"/>
  <c r="GL123" i="1"/>
  <c r="GA123" i="1"/>
  <c r="GL122" i="1"/>
  <c r="GA122" i="1"/>
  <c r="GL121" i="1"/>
  <c r="GA121" i="1"/>
  <c r="GL120" i="1"/>
  <c r="GA120" i="1"/>
  <c r="GL119" i="1"/>
  <c r="GA119" i="1"/>
  <c r="GL118" i="1"/>
  <c r="GA118" i="1"/>
  <c r="GL117" i="1"/>
  <c r="GA117" i="1"/>
  <c r="GL116" i="1"/>
  <c r="GA116" i="1"/>
  <c r="GL115" i="1"/>
  <c r="GA115" i="1"/>
  <c r="GL114" i="1"/>
  <c r="GA114" i="1"/>
  <c r="GL113" i="1"/>
  <c r="GA113" i="1"/>
  <c r="GL112" i="1"/>
  <c r="GA112" i="1"/>
  <c r="GL111" i="1"/>
  <c r="GA111" i="1"/>
  <c r="GL110" i="1"/>
  <c r="GA110" i="1"/>
  <c r="GL109" i="1"/>
  <c r="GA109" i="1"/>
  <c r="GL108" i="1"/>
  <c r="GA108" i="1"/>
  <c r="GL107" i="1"/>
  <c r="GA107" i="1"/>
  <c r="GL106" i="1"/>
  <c r="GA106" i="1"/>
  <c r="GL105" i="1"/>
  <c r="GA105" i="1"/>
  <c r="GL104" i="1"/>
  <c r="GA104" i="1"/>
  <c r="GL103" i="1"/>
  <c r="GA103" i="1"/>
  <c r="GL102" i="1"/>
  <c r="GA102" i="1"/>
  <c r="GL101" i="1"/>
  <c r="GA101" i="1"/>
  <c r="GL100" i="1"/>
  <c r="GA100" i="1"/>
  <c r="GL99" i="1"/>
  <c r="GA99" i="1"/>
  <c r="GL98" i="1"/>
  <c r="GA98" i="1"/>
  <c r="GL97" i="1"/>
  <c r="GA97" i="1"/>
  <c r="GL96" i="1"/>
  <c r="GA96" i="1"/>
  <c r="GL95" i="1"/>
  <c r="GA95" i="1"/>
  <c r="GL94" i="1"/>
  <c r="GA94" i="1"/>
  <c r="GL93" i="1"/>
  <c r="GA93" i="1"/>
  <c r="GL92" i="1"/>
  <c r="GA92" i="1"/>
  <c r="GL91" i="1"/>
  <c r="GA91" i="1"/>
  <c r="GL90" i="1"/>
  <c r="GA90" i="1"/>
  <c r="GL89" i="1"/>
  <c r="GA89" i="1"/>
  <c r="GL88" i="1"/>
  <c r="GA88" i="1"/>
  <c r="GL87" i="1"/>
  <c r="GA87" i="1"/>
  <c r="GL86" i="1"/>
  <c r="GA86" i="1"/>
  <c r="GL85" i="1"/>
  <c r="GA85" i="1"/>
  <c r="GL84" i="1"/>
  <c r="GA84" i="1"/>
  <c r="GL83" i="1"/>
  <c r="GA83" i="1"/>
  <c r="GL82" i="1"/>
  <c r="GA82" i="1"/>
  <c r="GL81" i="1"/>
  <c r="GA81" i="1"/>
  <c r="GL80" i="1"/>
  <c r="GA80" i="1"/>
  <c r="GL79" i="1"/>
  <c r="GA79" i="1"/>
  <c r="GL78" i="1"/>
  <c r="GA78" i="1"/>
  <c r="GL77" i="1"/>
  <c r="GA77" i="1"/>
  <c r="GL76" i="1"/>
  <c r="GA76" i="1"/>
  <c r="GL75" i="1"/>
  <c r="GA75" i="1"/>
  <c r="GL74" i="1"/>
  <c r="GA74" i="1"/>
  <c r="GL73" i="1"/>
  <c r="GA73" i="1"/>
  <c r="GL72" i="1"/>
  <c r="GA72" i="1"/>
  <c r="GL71" i="1"/>
  <c r="GA71" i="1"/>
  <c r="GL70" i="1"/>
  <c r="GA70" i="1"/>
  <c r="GL69" i="1"/>
  <c r="GA69" i="1"/>
  <c r="GL68" i="1"/>
  <c r="GA68" i="1"/>
  <c r="GL67" i="1"/>
  <c r="GA67" i="1"/>
  <c r="GL66" i="1"/>
  <c r="GA66" i="1"/>
  <c r="GL65" i="1"/>
  <c r="GA65" i="1"/>
  <c r="GL64" i="1"/>
  <c r="GA64" i="1"/>
  <c r="GL63" i="1"/>
  <c r="GA63" i="1"/>
  <c r="GL62" i="1"/>
  <c r="GA62" i="1"/>
  <c r="GL61" i="1"/>
  <c r="GA61" i="1"/>
  <c r="GL60" i="1"/>
  <c r="GA60" i="1"/>
  <c r="GL59" i="1"/>
  <c r="GA59" i="1"/>
  <c r="GL58" i="1"/>
  <c r="GA58" i="1"/>
  <c r="GL57" i="1"/>
  <c r="GA57" i="1"/>
  <c r="GL56" i="1"/>
  <c r="GA56" i="1"/>
  <c r="GL55" i="1"/>
  <c r="GA55" i="1"/>
  <c r="GL54" i="1"/>
  <c r="GA54" i="1"/>
  <c r="GL53" i="1"/>
  <c r="GA53" i="1"/>
  <c r="GL52" i="1"/>
  <c r="GA52" i="1"/>
  <c r="GL51" i="1"/>
  <c r="GA51" i="1"/>
  <c r="GL50" i="1"/>
  <c r="GA50" i="1"/>
  <c r="GL49" i="1"/>
  <c r="GA49" i="1"/>
  <c r="GL48" i="1"/>
  <c r="GA48" i="1"/>
  <c r="GL47" i="1"/>
  <c r="GA47" i="1"/>
  <c r="GL46" i="1"/>
  <c r="GA46" i="1"/>
  <c r="GL45" i="1"/>
  <c r="GA45" i="1"/>
  <c r="GL44" i="1"/>
  <c r="GA44" i="1"/>
  <c r="GL43" i="1"/>
  <c r="GA43" i="1"/>
  <c r="GL42" i="1"/>
  <c r="GA42" i="1"/>
  <c r="GL41" i="1"/>
  <c r="GA41" i="1"/>
  <c r="GL40" i="1"/>
  <c r="GA40" i="1"/>
  <c r="GL39" i="1"/>
  <c r="GA39" i="1"/>
  <c r="GL38" i="1"/>
  <c r="GA38" i="1"/>
  <c r="GL37" i="1"/>
  <c r="GA37" i="1"/>
  <c r="GL36" i="1"/>
  <c r="GA36" i="1"/>
  <c r="GL35" i="1"/>
  <c r="GA35" i="1"/>
  <c r="GL34" i="1"/>
  <c r="GA34" i="1"/>
  <c r="GL33" i="1"/>
  <c r="GA33" i="1"/>
  <c r="GL32" i="1"/>
  <c r="GA32" i="1"/>
  <c r="GL31" i="1"/>
  <c r="GA31" i="1"/>
  <c r="GL30" i="1"/>
  <c r="GA30" i="1"/>
  <c r="GL29" i="1"/>
  <c r="GA29" i="1"/>
  <c r="GL28" i="1"/>
  <c r="GA28" i="1"/>
  <c r="GL27" i="1"/>
  <c r="GA27" i="1"/>
  <c r="GL26" i="1"/>
  <c r="GA26" i="1"/>
  <c r="GL25" i="1"/>
  <c r="GA25" i="1"/>
  <c r="GL24" i="1"/>
  <c r="GA24" i="1"/>
  <c r="GL23" i="1"/>
  <c r="GA23" i="1"/>
  <c r="GL22" i="1"/>
  <c r="GA22" i="1"/>
  <c r="GL21" i="1"/>
  <c r="GA21" i="1"/>
  <c r="GL20" i="1"/>
  <c r="GA20" i="1"/>
  <c r="GL19" i="1"/>
  <c r="GA19" i="1"/>
  <c r="GL18" i="1"/>
  <c r="GA18" i="1"/>
  <c r="GL17" i="1"/>
  <c r="GA17" i="1"/>
  <c r="GL16" i="1"/>
  <c r="GA16" i="1"/>
  <c r="GL15" i="1"/>
  <c r="GA15" i="1"/>
  <c r="GL14" i="1"/>
  <c r="GA14" i="1"/>
  <c r="GL13" i="1"/>
  <c r="GA13" i="1"/>
  <c r="GL12" i="1"/>
  <c r="GA12" i="1"/>
  <c r="GL11" i="1"/>
  <c r="GA11" i="1"/>
  <c r="GL10" i="1"/>
  <c r="GA10" i="1"/>
  <c r="GL9" i="1"/>
  <c r="GA9" i="1"/>
  <c r="GL8" i="1"/>
  <c r="GA8" i="1"/>
  <c r="GL7" i="1"/>
  <c r="GA7" i="1"/>
  <c r="GL6" i="1"/>
  <c r="GA6" i="1"/>
  <c r="GL5" i="1"/>
  <c r="GA5" i="1"/>
  <c r="GL4" i="1"/>
  <c r="GA4" i="1"/>
  <c r="GL3" i="1"/>
  <c r="GA3" i="1"/>
  <c r="GL2" i="1"/>
  <c r="GA2" i="1"/>
  <c r="HL15" i="1"/>
  <c r="IL21" i="1"/>
  <c r="QL64" i="1"/>
  <c r="QL65" i="1"/>
  <c r="ZC1" i="1" a="1"/>
  <c r="ZC1" i="1"/>
  <c r="VC1" i="1" a="1"/>
  <c r="VC1" i="1"/>
  <c r="PC1" i="1" a="1"/>
  <c r="PC1" i="1"/>
  <c r="OC1" i="1" a="1"/>
  <c r="OC1" i="1"/>
  <c r="NC1" i="1" a="1"/>
  <c r="NC1" i="1"/>
  <c r="MC1" i="1" a="1"/>
  <c r="MC1" i="1"/>
  <c r="LC1" i="1" a="1"/>
  <c r="LC1" i="1"/>
  <c r="KC1" i="1" a="1"/>
  <c r="KC1" i="1"/>
  <c r="HC1" i="1" a="1"/>
  <c r="HC1" i="1"/>
  <c r="FC1" i="1" a="1"/>
  <c r="FC1" i="1"/>
  <c r="EC1" i="1" a="1"/>
  <c r="EC1" i="1"/>
  <c r="DC1" i="1" a="1"/>
  <c r="DC1" i="1"/>
  <c r="CC1" i="1" a="1"/>
  <c r="CC1" i="1"/>
  <c r="BC1" i="1" a="1"/>
  <c r="BC1" i="1"/>
  <c r="AC1" i="1" a="1"/>
  <c r="AC1" i="1"/>
  <c r="D1" i="1" a="1"/>
  <c r="D1" i="1"/>
  <c r="A6" i="1"/>
  <c r="EL15" i="1"/>
  <c r="EL19" i="1"/>
  <c r="KL40" i="1"/>
  <c r="KL63" i="1"/>
  <c r="KL69" i="1"/>
  <c r="ADL32" i="1"/>
  <c r="ADA32" i="1"/>
  <c r="ABL32" i="1"/>
  <c r="ABA32" i="1"/>
  <c r="AAA32" i="1"/>
  <c r="ZA32" i="1"/>
  <c r="XA32" i="1"/>
  <c r="WA32" i="1"/>
  <c r="VA32" i="1"/>
  <c r="UL32" i="1"/>
  <c r="UA32" i="1"/>
  <c r="SA32" i="1"/>
  <c r="RL32" i="1"/>
  <c r="RA32" i="1"/>
  <c r="QA32" i="1"/>
  <c r="PA32" i="1"/>
  <c r="OL32" i="1"/>
  <c r="OA32" i="1"/>
  <c r="NA32" i="1"/>
  <c r="ML32" i="1"/>
  <c r="MA32" i="1"/>
  <c r="LL32" i="1"/>
  <c r="LA32" i="1"/>
  <c r="KA32" i="1"/>
  <c r="IL32" i="1"/>
  <c r="IA32" i="1"/>
  <c r="EA32" i="1"/>
  <c r="DL32" i="1"/>
  <c r="DA32" i="1"/>
  <c r="CA32" i="1"/>
  <c r="BL32" i="1"/>
  <c r="BA32" i="1"/>
  <c r="AL32" i="1"/>
  <c r="AA32" i="1"/>
  <c r="B150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131" i="1"/>
  <c r="B130" i="1"/>
  <c r="B129" i="1"/>
  <c r="B128" i="1"/>
  <c r="B127" i="1"/>
  <c r="B126" i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M32" i="1"/>
  <c r="DA2" i="1"/>
  <c r="DA5" i="1"/>
  <c r="DA6" i="1"/>
  <c r="DA7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3" i="1"/>
  <c r="DA34" i="1"/>
  <c r="DA35" i="1"/>
  <c r="DA36" i="1"/>
  <c r="DA37" i="1"/>
  <c r="DA38" i="1"/>
  <c r="DA39" i="1"/>
  <c r="DA40" i="1"/>
  <c r="DA41" i="1"/>
  <c r="DA42" i="1"/>
  <c r="DA43" i="1"/>
  <c r="DA44" i="1"/>
  <c r="DA45" i="1"/>
  <c r="DA46" i="1"/>
  <c r="DA47" i="1"/>
  <c r="DA48" i="1"/>
  <c r="DA49" i="1"/>
  <c r="DA50" i="1"/>
  <c r="DA51" i="1"/>
  <c r="DA52" i="1"/>
  <c r="DA53" i="1"/>
  <c r="DA54" i="1"/>
  <c r="DA55" i="1"/>
  <c r="DA56" i="1"/>
  <c r="DA57" i="1"/>
  <c r="DA58" i="1"/>
  <c r="DA59" i="1"/>
  <c r="DA60" i="1"/>
  <c r="DA61" i="1"/>
  <c r="DA62" i="1"/>
  <c r="DA63" i="1"/>
  <c r="DA64" i="1"/>
  <c r="DA65" i="1"/>
  <c r="DA66" i="1"/>
  <c r="DA67" i="1"/>
  <c r="DA68" i="1"/>
  <c r="DA69" i="1"/>
  <c r="DA70" i="1"/>
  <c r="DA71" i="1"/>
  <c r="DA72" i="1"/>
  <c r="DA73" i="1"/>
  <c r="DA74" i="1"/>
  <c r="DA75" i="1"/>
  <c r="DA76" i="1"/>
  <c r="DA77" i="1"/>
  <c r="DA78" i="1"/>
  <c r="DA79" i="1"/>
  <c r="DA80" i="1"/>
  <c r="DA81" i="1"/>
  <c r="DA82" i="1"/>
  <c r="DA83" i="1"/>
  <c r="DA84" i="1"/>
  <c r="DA85" i="1"/>
  <c r="DA86" i="1"/>
  <c r="DA87" i="1"/>
  <c r="DA88" i="1"/>
  <c r="DA89" i="1"/>
  <c r="DL150" i="1"/>
  <c r="DA150" i="1"/>
  <c r="DL149" i="1"/>
  <c r="DA149" i="1"/>
  <c r="DL148" i="1"/>
  <c r="DA148" i="1"/>
  <c r="DL147" i="1"/>
  <c r="DA147" i="1"/>
  <c r="DL146" i="1"/>
  <c r="DA146" i="1"/>
  <c r="DL145" i="1"/>
  <c r="DA145" i="1"/>
  <c r="DL144" i="1"/>
  <c r="DA144" i="1"/>
  <c r="DL143" i="1"/>
  <c r="DA143" i="1"/>
  <c r="DL142" i="1"/>
  <c r="DA142" i="1"/>
  <c r="DL141" i="1"/>
  <c r="DA141" i="1"/>
  <c r="DL140" i="1"/>
  <c r="DA140" i="1"/>
  <c r="DL139" i="1"/>
  <c r="DA139" i="1"/>
  <c r="DL138" i="1"/>
  <c r="DA138" i="1"/>
  <c r="DL137" i="1"/>
  <c r="DA137" i="1"/>
  <c r="DL136" i="1"/>
  <c r="DA136" i="1"/>
  <c r="DL135" i="1"/>
  <c r="DA135" i="1"/>
  <c r="DL134" i="1"/>
  <c r="DA134" i="1"/>
  <c r="DL133" i="1"/>
  <c r="DA133" i="1"/>
  <c r="DL132" i="1"/>
  <c r="DA132" i="1"/>
  <c r="DL131" i="1"/>
  <c r="DA131" i="1"/>
  <c r="DL130" i="1"/>
  <c r="DA130" i="1"/>
  <c r="DL129" i="1"/>
  <c r="DA129" i="1"/>
  <c r="DL128" i="1"/>
  <c r="DA128" i="1"/>
  <c r="DL127" i="1"/>
  <c r="DA127" i="1"/>
  <c r="DL126" i="1"/>
  <c r="DA126" i="1"/>
  <c r="DL125" i="1"/>
  <c r="DA125" i="1"/>
  <c r="DL124" i="1"/>
  <c r="DA124" i="1"/>
  <c r="DL123" i="1"/>
  <c r="DA123" i="1"/>
  <c r="DL122" i="1"/>
  <c r="DA122" i="1"/>
  <c r="DL121" i="1"/>
  <c r="DA121" i="1"/>
  <c r="DL120" i="1"/>
  <c r="DA120" i="1"/>
  <c r="DL119" i="1"/>
  <c r="DA119" i="1"/>
  <c r="DL118" i="1"/>
  <c r="DA118" i="1"/>
  <c r="DL117" i="1"/>
  <c r="DA117" i="1"/>
  <c r="DL116" i="1"/>
  <c r="DA116" i="1"/>
  <c r="DL115" i="1"/>
  <c r="DA115" i="1"/>
  <c r="DL114" i="1"/>
  <c r="DA114" i="1"/>
  <c r="DL113" i="1"/>
  <c r="DA113" i="1"/>
  <c r="DL112" i="1"/>
  <c r="DA112" i="1"/>
  <c r="DL111" i="1"/>
  <c r="DA111" i="1"/>
  <c r="DL110" i="1"/>
  <c r="DA110" i="1"/>
  <c r="DL109" i="1"/>
  <c r="DA109" i="1"/>
  <c r="DL108" i="1"/>
  <c r="DA108" i="1"/>
  <c r="DL107" i="1"/>
  <c r="DA107" i="1"/>
  <c r="DL106" i="1"/>
  <c r="DA106" i="1"/>
  <c r="DL105" i="1"/>
  <c r="DA105" i="1"/>
  <c r="DL104" i="1"/>
  <c r="DA104" i="1"/>
  <c r="DL103" i="1"/>
  <c r="DA103" i="1"/>
  <c r="DL102" i="1"/>
  <c r="DA102" i="1"/>
  <c r="DL101" i="1"/>
  <c r="DA101" i="1"/>
  <c r="DL100" i="1"/>
  <c r="DA100" i="1"/>
  <c r="DL99" i="1"/>
  <c r="DA99" i="1"/>
  <c r="DL98" i="1"/>
  <c r="DA98" i="1"/>
  <c r="DL97" i="1"/>
  <c r="DA97" i="1"/>
  <c r="DL96" i="1"/>
  <c r="DA96" i="1"/>
  <c r="DL95" i="1"/>
  <c r="DA95" i="1"/>
  <c r="DL94" i="1"/>
  <c r="DA94" i="1"/>
  <c r="DL93" i="1"/>
  <c r="DA93" i="1"/>
  <c r="DL92" i="1"/>
  <c r="DA92" i="1"/>
  <c r="DL91" i="1"/>
  <c r="DA91" i="1"/>
  <c r="DL90" i="1"/>
  <c r="DA90" i="1"/>
  <c r="DL89" i="1"/>
  <c r="DL88" i="1"/>
  <c r="DL87" i="1"/>
  <c r="DL86" i="1"/>
  <c r="DL85" i="1"/>
  <c r="DL84" i="1"/>
  <c r="DL83" i="1"/>
  <c r="DL82" i="1"/>
  <c r="DL81" i="1"/>
  <c r="DL80" i="1"/>
  <c r="DL79" i="1"/>
  <c r="DL78" i="1"/>
  <c r="DL77" i="1"/>
  <c r="DL76" i="1"/>
  <c r="DL75" i="1"/>
  <c r="DL74" i="1"/>
  <c r="DL73" i="1"/>
  <c r="DL72" i="1"/>
  <c r="DL71" i="1"/>
  <c r="DL70" i="1"/>
  <c r="DL69" i="1"/>
  <c r="DL68" i="1"/>
  <c r="DL67" i="1"/>
  <c r="DL66" i="1"/>
  <c r="DL65" i="1"/>
  <c r="DL64" i="1"/>
  <c r="DL63" i="1"/>
  <c r="DL62" i="1"/>
  <c r="DL61" i="1"/>
  <c r="DL60" i="1"/>
  <c r="DL59" i="1"/>
  <c r="DL58" i="1"/>
  <c r="DL57" i="1"/>
  <c r="DL56" i="1"/>
  <c r="DL55" i="1"/>
  <c r="DL54" i="1"/>
  <c r="DL53" i="1"/>
  <c r="DL52" i="1"/>
  <c r="DL51" i="1"/>
  <c r="DL50" i="1"/>
  <c r="DL49" i="1"/>
  <c r="DL48" i="1"/>
  <c r="DL47" i="1"/>
  <c r="DL46" i="1"/>
  <c r="DL45" i="1"/>
  <c r="DL44" i="1"/>
  <c r="DL43" i="1"/>
  <c r="DL42" i="1"/>
  <c r="DL41" i="1"/>
  <c r="DL40" i="1"/>
  <c r="DL39" i="1"/>
  <c r="DL38" i="1"/>
  <c r="DL37" i="1"/>
  <c r="DL36" i="1"/>
  <c r="DL35" i="1"/>
  <c r="DL34" i="1"/>
  <c r="DL33" i="1"/>
  <c r="DL31" i="1"/>
  <c r="DL30" i="1"/>
  <c r="DL29" i="1"/>
  <c r="DL28" i="1"/>
  <c r="DL27" i="1"/>
  <c r="DL26" i="1"/>
  <c r="DL25" i="1"/>
  <c r="DL24" i="1"/>
  <c r="DL23" i="1"/>
  <c r="DL22" i="1"/>
  <c r="DL21" i="1"/>
  <c r="DL20" i="1"/>
  <c r="DL19" i="1"/>
  <c r="DL18" i="1"/>
  <c r="DL17" i="1"/>
  <c r="DL16" i="1"/>
  <c r="DL15" i="1"/>
  <c r="DL14" i="1"/>
  <c r="DL13" i="1"/>
  <c r="DL12" i="1"/>
  <c r="DL11" i="1"/>
  <c r="DL10" i="1"/>
  <c r="DL9" i="1"/>
  <c r="DL8" i="1"/>
  <c r="DL7" i="1"/>
  <c r="DL6" i="1"/>
  <c r="DL5" i="1"/>
  <c r="DL4" i="1"/>
  <c r="DL3" i="1"/>
  <c r="DL2" i="1"/>
  <c r="SF101" i="1" a="1"/>
  <c r="SF101" i="1"/>
  <c r="SE101" i="1" a="1"/>
  <c r="SE101" i="1"/>
  <c r="SF100" i="1" a="1"/>
  <c r="SF100" i="1"/>
  <c r="SE100" i="1" a="1"/>
  <c r="SE100" i="1"/>
  <c r="SF95" i="1" a="1"/>
  <c r="SF95" i="1"/>
  <c r="SE95" i="1" a="1"/>
  <c r="SE95" i="1"/>
  <c r="QF9" i="1" a="1"/>
  <c r="QF9" i="1"/>
  <c r="QE9" i="1" a="1"/>
  <c r="QE9" i="1"/>
  <c r="QF8" i="1" a="1"/>
  <c r="QF8" i="1"/>
  <c r="QE8" i="1" a="1"/>
  <c r="QE8" i="1"/>
  <c r="CF25" i="1" a="1"/>
  <c r="CF25" i="1"/>
  <c r="CE25" i="1" a="1"/>
  <c r="CE25" i="1"/>
  <c r="OF82" i="1" a="1"/>
  <c r="OF82" i="1"/>
  <c r="OE82" i="1" a="1"/>
  <c r="OE82" i="1"/>
  <c r="OF66" i="1" a="1"/>
  <c r="OF66" i="1"/>
  <c r="OE66" i="1" a="1"/>
  <c r="OE66" i="1"/>
  <c r="NF52" i="1" a="1"/>
  <c r="NF52" i="1"/>
  <c r="NE52" i="1" a="1"/>
  <c r="NE52" i="1"/>
  <c r="NF51" i="1" a="1"/>
  <c r="NF51" i="1"/>
  <c r="NE51" i="1" a="1"/>
  <c r="NE51" i="1"/>
  <c r="NF50" i="1" a="1"/>
  <c r="NF50" i="1"/>
  <c r="NE50" i="1" a="1"/>
  <c r="NE50" i="1"/>
  <c r="NF48" i="1" a="1"/>
  <c r="NF48" i="1"/>
  <c r="NE48" i="1" a="1"/>
  <c r="NE48" i="1"/>
  <c r="NF47" i="1" a="1"/>
  <c r="NF47" i="1"/>
  <c r="NE47" i="1" a="1"/>
  <c r="NE47" i="1"/>
  <c r="NF46" i="1" a="1"/>
  <c r="NF46" i="1"/>
  <c r="NE46" i="1" a="1"/>
  <c r="NE46" i="1"/>
  <c r="NF45" i="1" a="1"/>
  <c r="NF45" i="1"/>
  <c r="NE45" i="1" a="1"/>
  <c r="NE45" i="1"/>
  <c r="NF43" i="1" a="1"/>
  <c r="NF43" i="1"/>
  <c r="NE43" i="1" a="1"/>
  <c r="NE43" i="1"/>
  <c r="NF42" i="1" a="1"/>
  <c r="NF42" i="1"/>
  <c r="NE42" i="1" a="1"/>
  <c r="NE42" i="1"/>
  <c r="NF40" i="1" a="1"/>
  <c r="NF40" i="1"/>
  <c r="NE40" i="1" a="1"/>
  <c r="NE40" i="1"/>
  <c r="EF42" i="1" a="1"/>
  <c r="EF42" i="1"/>
  <c r="EE42" i="1" a="1"/>
  <c r="EE42" i="1"/>
  <c r="OF53" i="1" a="1"/>
  <c r="OF53" i="1"/>
  <c r="OE53" i="1" a="1"/>
  <c r="OE53" i="1"/>
  <c r="HF28" i="1"/>
  <c r="HE28" i="1"/>
  <c r="HF29" i="1"/>
  <c r="HE29" i="1"/>
  <c r="KF21" i="1" a="1"/>
  <c r="KF21" i="1"/>
  <c r="KE21" i="1" a="1"/>
  <c r="KE21" i="1"/>
  <c r="BF97" i="1" a="1"/>
  <c r="BF97" i="1"/>
  <c r="BE97" i="1" a="1"/>
  <c r="BE97" i="1"/>
  <c r="AEF39" i="1"/>
  <c r="AEE39" i="1"/>
  <c r="PF16" i="1" a="1"/>
  <c r="PF16" i="1"/>
  <c r="PE16" i="1" a="1"/>
  <c r="PE16" i="1"/>
  <c r="OF94" i="1" a="1"/>
  <c r="OF94" i="1"/>
  <c r="OE94" i="1" a="1"/>
  <c r="OE94" i="1"/>
  <c r="QF51" i="1" a="1"/>
  <c r="QF51" i="1"/>
  <c r="QE51" i="1" a="1"/>
  <c r="QE51" i="1"/>
  <c r="QF30" i="1" a="1"/>
  <c r="QF30" i="1"/>
  <c r="QE30" i="1" a="1"/>
  <c r="QE30" i="1"/>
  <c r="ABF104" i="1" a="1"/>
  <c r="ABF104" i="1"/>
  <c r="ABE104" i="1" a="1"/>
  <c r="ABE104" i="1"/>
  <c r="ABF103" i="1" a="1"/>
  <c r="ABF103" i="1"/>
  <c r="ABE103" i="1" a="1"/>
  <c r="ABE103" i="1"/>
  <c r="AEF40" i="1"/>
  <c r="AEE40" i="1"/>
  <c r="ABF47" i="1" a="1"/>
  <c r="ABF47" i="1"/>
  <c r="ABE47" i="1" a="1"/>
  <c r="ABE47" i="1"/>
  <c r="KF65" i="1" a="1"/>
  <c r="KF65" i="1"/>
  <c r="KE65" i="1" a="1"/>
  <c r="KE65" i="1"/>
  <c r="IF121" i="1" a="1"/>
  <c r="IF121" i="1"/>
  <c r="IE121" i="1" a="1"/>
  <c r="IE121" i="1"/>
  <c r="QF69" i="1" a="1"/>
  <c r="QF69" i="1"/>
  <c r="QE69" i="1" a="1"/>
  <c r="QE69" i="1"/>
  <c r="ZF29" i="1" a="1"/>
  <c r="ZF29" i="1"/>
  <c r="ZE29" i="1" a="1"/>
  <c r="ZE29" i="1"/>
  <c r="ZF51" i="1" a="1"/>
  <c r="ZF51" i="1"/>
  <c r="ZE51" i="1" a="1"/>
  <c r="ZE51" i="1"/>
  <c r="SF31" i="1" a="1"/>
  <c r="SF31" i="1"/>
  <c r="SE31" i="1" a="1"/>
  <c r="SE31" i="1"/>
  <c r="SF30" i="1" a="1"/>
  <c r="SF30" i="1"/>
  <c r="SE30" i="1" a="1"/>
  <c r="SE30" i="1"/>
  <c r="FF59" i="1" a="1"/>
  <c r="FF59" i="1"/>
  <c r="FE59" i="1" a="1"/>
  <c r="FE59" i="1"/>
  <c r="ABF102" i="1" a="1"/>
  <c r="ABF102" i="1"/>
  <c r="ABE102" i="1" a="1"/>
  <c r="ABE102" i="1"/>
  <c r="ABF100" i="1" a="1"/>
  <c r="ABF100" i="1"/>
  <c r="ABE100" i="1" a="1"/>
  <c r="ABE100" i="1"/>
  <c r="ABF98" i="1" a="1"/>
  <c r="ABF98" i="1"/>
  <c r="ABE98" i="1" a="1"/>
  <c r="ABE98" i="1"/>
  <c r="ZF31" i="1" a="1"/>
  <c r="ZF31" i="1"/>
  <c r="ZE31" i="1" a="1"/>
  <c r="ZE31" i="1"/>
  <c r="ABF101" i="1" a="1"/>
  <c r="ABF101" i="1"/>
  <c r="ABE101" i="1" a="1"/>
  <c r="ABE101" i="1"/>
  <c r="ABF68" i="1" a="1"/>
  <c r="ABF68" i="1"/>
  <c r="ABE68" i="1" a="1"/>
  <c r="ABE68" i="1"/>
  <c r="WF30" i="1" a="1"/>
  <c r="WF30" i="1"/>
  <c r="WE30" i="1" a="1"/>
  <c r="WE30" i="1"/>
  <c r="ABF43" i="1" a="1"/>
  <c r="ABF43" i="1"/>
  <c r="ABE43" i="1" a="1"/>
  <c r="ABE43" i="1"/>
  <c r="XF55" i="1" a="1"/>
  <c r="XF55" i="1"/>
  <c r="XE55" i="1" a="1"/>
  <c r="XE55" i="1"/>
  <c r="XF39" i="1" a="1"/>
  <c r="XF39" i="1"/>
  <c r="XE39" i="1" a="1"/>
  <c r="XE39" i="1"/>
  <c r="ABF67" i="1" a="1"/>
  <c r="ABF67" i="1"/>
  <c r="ABE67" i="1" a="1"/>
  <c r="ABE67" i="1"/>
  <c r="CF56" i="1" a="1"/>
  <c r="CF56" i="1"/>
  <c r="CE56" i="1" a="1"/>
  <c r="CE56" i="1"/>
  <c r="CF55" i="1" a="1"/>
  <c r="CF55" i="1"/>
  <c r="CE55" i="1" a="1"/>
  <c r="CE55" i="1"/>
  <c r="ABF99" i="1" a="1"/>
  <c r="ABF99" i="1"/>
  <c r="ABE99" i="1" a="1"/>
  <c r="ABE99" i="1"/>
  <c r="UF22" i="1" a="1"/>
  <c r="UF22" i="1"/>
  <c r="UE22" i="1" a="1"/>
  <c r="UE22" i="1"/>
  <c r="XF92" i="1" a="1"/>
  <c r="XF92" i="1"/>
  <c r="XE92" i="1" a="1"/>
  <c r="XE92" i="1"/>
  <c r="SF81" i="1" a="1"/>
  <c r="SF81" i="1"/>
  <c r="SE81" i="1" a="1"/>
  <c r="SE81" i="1"/>
  <c r="SF80" i="1" a="1"/>
  <c r="SF80" i="1"/>
  <c r="SE80" i="1" a="1"/>
  <c r="SE80" i="1"/>
  <c r="ZF53" i="1" a="1"/>
  <c r="ZF53" i="1"/>
  <c r="ZE53" i="1" a="1"/>
  <c r="ZE53" i="1"/>
  <c r="ZF57" i="1" a="1"/>
  <c r="ZF57" i="1"/>
  <c r="ZE57" i="1" a="1"/>
  <c r="ZE57" i="1"/>
  <c r="MF88" i="1" a="1"/>
  <c r="MF88" i="1"/>
  <c r="ME88" i="1" a="1"/>
  <c r="ME88" i="1"/>
  <c r="MF87" i="1" a="1"/>
  <c r="MF87" i="1"/>
  <c r="ME87" i="1" a="1"/>
  <c r="ME87" i="1"/>
  <c r="WF32" i="1" a="1"/>
  <c r="WF32" i="1"/>
  <c r="WE32" i="1" a="1"/>
  <c r="WE32" i="1"/>
  <c r="FA32" i="1"/>
  <c r="FF32" i="1" a="1"/>
  <c r="FF32" i="1"/>
  <c r="FE32" i="1" a="1"/>
  <c r="FE32" i="1"/>
  <c r="BF76" i="1" a="1"/>
  <c r="BF76" i="1"/>
  <c r="BE76" i="1" a="1"/>
  <c r="BE76" i="1"/>
  <c r="BF75" i="1" a="1"/>
  <c r="BF75" i="1"/>
  <c r="BE75" i="1" a="1"/>
  <c r="BE75" i="1"/>
  <c r="ABF3" i="1" a="1"/>
  <c r="ABF3" i="1"/>
  <c r="ABE3" i="1" a="1"/>
  <c r="ABE3" i="1"/>
  <c r="ZF32" i="1" a="1"/>
  <c r="ZF32" i="1"/>
  <c r="ZE32" i="1" a="1"/>
  <c r="ZE32" i="1"/>
  <c r="AAF47" i="1" a="1"/>
  <c r="AAF47" i="1"/>
  <c r="AAE47" i="1" a="1"/>
  <c r="AAE47" i="1"/>
  <c r="OF13" i="1" a="1"/>
  <c r="OF13" i="1"/>
  <c r="OE13" i="1" a="1"/>
  <c r="OE13" i="1"/>
  <c r="XF52" i="1" a="1"/>
  <c r="XF52" i="1"/>
  <c r="XE52" i="1" a="1"/>
  <c r="XE52" i="1"/>
  <c r="XF51" i="1" a="1"/>
  <c r="XF51" i="1"/>
  <c r="XE51" i="1" a="1"/>
  <c r="XE51" i="1"/>
  <c r="ZF58" i="1" a="1"/>
  <c r="ZF58" i="1"/>
  <c r="ZE58" i="1" a="1"/>
  <c r="ZE58" i="1"/>
  <c r="OF8" i="1" a="1"/>
  <c r="OF8" i="1"/>
  <c r="OE8" i="1" a="1"/>
  <c r="OE8" i="1"/>
  <c r="OF7" i="1" a="1"/>
  <c r="OF7" i="1"/>
  <c r="OE7" i="1" a="1"/>
  <c r="OE7" i="1"/>
  <c r="OF15" i="1" a="1"/>
  <c r="OF15" i="1"/>
  <c r="OE15" i="1" a="1"/>
  <c r="OE15" i="1"/>
  <c r="OF11" i="1" a="1"/>
  <c r="OF11" i="1"/>
  <c r="OE11" i="1" a="1"/>
  <c r="OE11" i="1"/>
  <c r="OF10" i="1" a="1"/>
  <c r="OF10" i="1"/>
  <c r="OE10" i="1" a="1"/>
  <c r="OE10" i="1"/>
  <c r="SF67" i="1" a="1"/>
  <c r="SF67" i="1"/>
  <c r="SE67" i="1" a="1"/>
  <c r="SE67" i="1"/>
  <c r="SF66" i="1" a="1"/>
  <c r="SF66" i="1"/>
  <c r="SE66" i="1" a="1"/>
  <c r="SE66" i="1"/>
  <c r="ABF66" i="1" a="1"/>
  <c r="ABF66" i="1"/>
  <c r="ABE66" i="1" a="1"/>
  <c r="ABE66" i="1"/>
  <c r="VF5" i="1" a="1"/>
  <c r="VF5" i="1"/>
  <c r="VE5" i="1" a="1"/>
  <c r="VE5" i="1"/>
  <c r="WF25" i="1" a="1"/>
  <c r="WF25" i="1"/>
  <c r="WE25" i="1" a="1"/>
  <c r="WE25" i="1"/>
  <c r="WF24" i="1" a="1"/>
  <c r="WF24" i="1"/>
  <c r="WE24" i="1" a="1"/>
  <c r="WE24" i="1"/>
  <c r="ABF24" i="1" a="1"/>
  <c r="ABF24" i="1"/>
  <c r="ABE24" i="1" a="1"/>
  <c r="ABE24" i="1"/>
  <c r="ABF89" i="1" a="1"/>
  <c r="ABF89" i="1"/>
  <c r="ABE89" i="1" a="1"/>
  <c r="ABE89" i="1"/>
  <c r="VF4" i="1" a="1"/>
  <c r="VF4" i="1"/>
  <c r="VE4" i="1" a="1"/>
  <c r="VE4" i="1"/>
  <c r="UF54" i="1" a="1"/>
  <c r="UF54" i="1"/>
  <c r="UE54" i="1" a="1"/>
  <c r="UE54" i="1"/>
  <c r="SF75" i="1" a="1"/>
  <c r="SF75" i="1"/>
  <c r="SE75" i="1" a="1"/>
  <c r="SE75" i="1"/>
  <c r="SF74" i="1" a="1"/>
  <c r="SF74" i="1"/>
  <c r="SE74" i="1" a="1"/>
  <c r="SE74" i="1"/>
  <c r="QF61" i="1" a="1"/>
  <c r="QF61" i="1"/>
  <c r="QE61" i="1" a="1"/>
  <c r="QE61" i="1"/>
  <c r="SF114" i="1" a="1"/>
  <c r="SF114" i="1"/>
  <c r="SE114" i="1" a="1"/>
  <c r="SE114" i="1"/>
  <c r="SF47" i="1" a="1"/>
  <c r="SF47" i="1"/>
  <c r="SE47" i="1" a="1"/>
  <c r="SE47" i="1"/>
  <c r="SF46" i="1" a="1"/>
  <c r="SF46" i="1"/>
  <c r="SE46" i="1" a="1"/>
  <c r="SE46" i="1"/>
  <c r="XF29" i="1" a="1"/>
  <c r="XF29" i="1"/>
  <c r="XE29" i="1" a="1"/>
  <c r="XE29" i="1"/>
  <c r="XF28" i="1" a="1"/>
  <c r="XF28" i="1"/>
  <c r="XE28" i="1" a="1"/>
  <c r="XE28" i="1"/>
  <c r="AAF38" i="1" a="1"/>
  <c r="AAF38" i="1"/>
  <c r="AAE38" i="1" a="1"/>
  <c r="AAE38" i="1"/>
  <c r="AAF26" i="1" a="1"/>
  <c r="AAF26" i="1"/>
  <c r="AAE26" i="1" a="1"/>
  <c r="AAE26" i="1"/>
  <c r="F7" i="1" a="1"/>
  <c r="F7" i="1"/>
  <c r="F6" i="1" a="1"/>
  <c r="F6" i="1"/>
  <c r="F5" i="1" a="1"/>
  <c r="F5" i="1"/>
  <c r="F4" i="1" a="1"/>
  <c r="F4" i="1"/>
  <c r="F3" i="1" a="1"/>
  <c r="F3" i="1"/>
  <c r="AEF32" i="1"/>
  <c r="AEE32" i="1"/>
  <c r="AAF42" i="1" a="1"/>
  <c r="AAF42" i="1"/>
  <c r="AAE42" i="1" a="1"/>
  <c r="AAE42" i="1"/>
  <c r="OF106" i="1" a="1"/>
  <c r="OF106" i="1"/>
  <c r="OE106" i="1" a="1"/>
  <c r="OE106" i="1"/>
  <c r="OF105" i="1" a="1"/>
  <c r="OF105" i="1"/>
  <c r="OE105" i="1" a="1"/>
  <c r="OE105" i="1"/>
  <c r="BF34" i="1" a="1"/>
  <c r="BF34" i="1"/>
  <c r="BE34" i="1" a="1"/>
  <c r="BE34" i="1"/>
  <c r="BF92" i="1" a="1"/>
  <c r="BF92" i="1"/>
  <c r="BE92" i="1" a="1"/>
  <c r="BE92" i="1"/>
  <c r="KF36" i="1" a="1"/>
  <c r="KF36" i="1"/>
  <c r="KE36" i="1" a="1"/>
  <c r="KE36" i="1"/>
  <c r="XF58" i="1" a="1"/>
  <c r="XF58" i="1"/>
  <c r="XE58" i="1" a="1"/>
  <c r="XE58" i="1"/>
  <c r="A28" i="1"/>
  <c r="AAF62" i="1" a="1"/>
  <c r="AAF62" i="1"/>
  <c r="AAE62" i="1" a="1"/>
  <c r="AAE62" i="1"/>
  <c r="XF19" i="1" a="1"/>
  <c r="XF19" i="1"/>
  <c r="XE19" i="1" a="1"/>
  <c r="XE19" i="1"/>
  <c r="KF53" i="1" a="1"/>
  <c r="KF53" i="1"/>
  <c r="KE53" i="1" a="1"/>
  <c r="KE53" i="1"/>
  <c r="IF88" i="1" a="1"/>
  <c r="IF88" i="1"/>
  <c r="IE88" i="1" a="1"/>
  <c r="IE88" i="1"/>
  <c r="ZF70" i="1" a="1"/>
  <c r="ZF70" i="1"/>
  <c r="ZE70" i="1" a="1"/>
  <c r="ZE70" i="1"/>
  <c r="PF15" i="1" a="1"/>
  <c r="PF15" i="1"/>
  <c r="PE15" i="1" a="1"/>
  <c r="PE15" i="1"/>
  <c r="SF51" i="1" a="1"/>
  <c r="SF51" i="1"/>
  <c r="SE51" i="1" a="1"/>
  <c r="SE51" i="1"/>
  <c r="SF115" i="1" a="1"/>
  <c r="SF115" i="1"/>
  <c r="SE115" i="1" a="1"/>
  <c r="SE115" i="1"/>
  <c r="SF112" i="1" a="1"/>
  <c r="SF112" i="1"/>
  <c r="SE112" i="1" a="1"/>
  <c r="SE112" i="1"/>
  <c r="IF63" i="1" a="1"/>
  <c r="IF63" i="1"/>
  <c r="IE63" i="1" a="1"/>
  <c r="IE63" i="1"/>
  <c r="UF15" i="1" a="1"/>
  <c r="UF15" i="1"/>
  <c r="UE15" i="1" a="1"/>
  <c r="UE15" i="1"/>
  <c r="UF71" i="1" a="1"/>
  <c r="UF71" i="1"/>
  <c r="UE71" i="1" a="1"/>
  <c r="UE71" i="1"/>
  <c r="UF73" i="1" a="1"/>
  <c r="UF73" i="1"/>
  <c r="UE73" i="1" a="1"/>
  <c r="UE73" i="1"/>
  <c r="QF15" i="1" a="1"/>
  <c r="QF15" i="1"/>
  <c r="QE15" i="1" a="1"/>
  <c r="QE15" i="1"/>
  <c r="MF11" i="1" a="1"/>
  <c r="MF11" i="1"/>
  <c r="ME11" i="1" a="1"/>
  <c r="ME11" i="1"/>
  <c r="OF54" i="1" a="1"/>
  <c r="OF54" i="1"/>
  <c r="OE54" i="1" a="1"/>
  <c r="OE54" i="1"/>
  <c r="OF52" i="1" a="1"/>
  <c r="OF52" i="1"/>
  <c r="OE52" i="1" a="1"/>
  <c r="OE52" i="1"/>
  <c r="KF7" i="1" a="1"/>
  <c r="KF7" i="1"/>
  <c r="KE7" i="1" a="1"/>
  <c r="KE7" i="1"/>
  <c r="AAF16" i="1" a="1"/>
  <c r="AAF16" i="1"/>
  <c r="AAE16" i="1" a="1"/>
  <c r="AAE16" i="1"/>
  <c r="XF79" i="1" a="1"/>
  <c r="XF79" i="1"/>
  <c r="XE79" i="1" a="1"/>
  <c r="XE79" i="1"/>
  <c r="QF39" i="1" a="1"/>
  <c r="QF39" i="1"/>
  <c r="QE39" i="1" a="1"/>
  <c r="QE39" i="1"/>
  <c r="QF68" i="1" a="1"/>
  <c r="QF68" i="1"/>
  <c r="QE68" i="1" a="1"/>
  <c r="QE68" i="1"/>
  <c r="ABF88" i="1" a="1"/>
  <c r="ABF88" i="1"/>
  <c r="ABE88" i="1" a="1"/>
  <c r="ABE88" i="1"/>
  <c r="UF21" i="1" a="1"/>
  <c r="UF21" i="1"/>
  <c r="UE21" i="1" a="1"/>
  <c r="UE21" i="1"/>
  <c r="OF49" i="1" a="1"/>
  <c r="OF49" i="1"/>
  <c r="OE49" i="1" a="1"/>
  <c r="OE49" i="1"/>
  <c r="EF6" i="1" a="1"/>
  <c r="EF6" i="1"/>
  <c r="EE6" i="1" a="1"/>
  <c r="EE6" i="1"/>
  <c r="FF58" i="1" a="1"/>
  <c r="FF58" i="1"/>
  <c r="FE58" i="1" a="1"/>
  <c r="FE58" i="1"/>
  <c r="IF83" i="1" a="1"/>
  <c r="IF83" i="1"/>
  <c r="IE83" i="1" a="1"/>
  <c r="IE83" i="1"/>
  <c r="KF84" i="1" a="1"/>
  <c r="KF84" i="1"/>
  <c r="KE84" i="1" a="1"/>
  <c r="KE84" i="1"/>
  <c r="VF34" i="1" a="1"/>
  <c r="VF34" i="1"/>
  <c r="VE34" i="1" a="1"/>
  <c r="VE34" i="1"/>
  <c r="VF81" i="1" a="1"/>
  <c r="VF81" i="1"/>
  <c r="VE81" i="1" a="1"/>
  <c r="VE81" i="1"/>
  <c r="VF82" i="1" a="1"/>
  <c r="VF82" i="1"/>
  <c r="VE82" i="1" a="1"/>
  <c r="VE82" i="1"/>
  <c r="XF72" i="1" a="1"/>
  <c r="XF72" i="1"/>
  <c r="XE72" i="1" a="1"/>
  <c r="XE72" i="1"/>
  <c r="AAF75" i="1" a="1"/>
  <c r="AAF75" i="1"/>
  <c r="AAE75" i="1" a="1"/>
  <c r="AAE75" i="1"/>
  <c r="AAF22" i="1" a="1"/>
  <c r="AAF22" i="1"/>
  <c r="AAE22" i="1" a="1"/>
  <c r="AAE22" i="1"/>
  <c r="AAF21" i="1" a="1"/>
  <c r="AAF21" i="1"/>
  <c r="AAE21" i="1" a="1"/>
  <c r="AAE21" i="1"/>
  <c r="OF100" i="1" a="1"/>
  <c r="OF100" i="1"/>
  <c r="OE100" i="1" a="1"/>
  <c r="OE100" i="1"/>
  <c r="FF15" i="1" a="1"/>
  <c r="FF15" i="1"/>
  <c r="FE15" i="1" a="1"/>
  <c r="FE15" i="1"/>
  <c r="FF80" i="1" a="1"/>
  <c r="FF80" i="1"/>
  <c r="FE80" i="1" a="1"/>
  <c r="FE80" i="1"/>
  <c r="QF27" i="1" a="1"/>
  <c r="QF27" i="1"/>
  <c r="QE27" i="1" a="1"/>
  <c r="QE27" i="1"/>
  <c r="FF92" i="1" a="1"/>
  <c r="FF92" i="1"/>
  <c r="FE92" i="1" a="1"/>
  <c r="FE92" i="1"/>
  <c r="IF51" i="1" a="1"/>
  <c r="IF51" i="1"/>
  <c r="IE51" i="1" a="1"/>
  <c r="IE51" i="1"/>
  <c r="AEI1" i="1"/>
  <c r="AEL3" i="1"/>
  <c r="XL74" i="1"/>
  <c r="XL76" i="1"/>
  <c r="XL77" i="1"/>
  <c r="XL81" i="1"/>
  <c r="AEL150" i="1"/>
  <c r="AEL149" i="1"/>
  <c r="AEL148" i="1"/>
  <c r="AEL147" i="1"/>
  <c r="AEL146" i="1"/>
  <c r="AEL145" i="1"/>
  <c r="AEL144" i="1"/>
  <c r="AEL143" i="1"/>
  <c r="AEL142" i="1"/>
  <c r="AEL141" i="1"/>
  <c r="AEL140" i="1"/>
  <c r="AEL139" i="1"/>
  <c r="AEL138" i="1"/>
  <c r="AEL137" i="1"/>
  <c r="AEL136" i="1"/>
  <c r="AEL135" i="1"/>
  <c r="AEL134" i="1"/>
  <c r="AEL133" i="1"/>
  <c r="AEL132" i="1"/>
  <c r="AEL131" i="1"/>
  <c r="AEL130" i="1"/>
  <c r="AEL129" i="1"/>
  <c r="AEL128" i="1"/>
  <c r="AEL127" i="1"/>
  <c r="AEL126" i="1"/>
  <c r="AEL125" i="1"/>
  <c r="AEL124" i="1"/>
  <c r="AEL123" i="1"/>
  <c r="AEL122" i="1"/>
  <c r="AEL121" i="1"/>
  <c r="AEL120" i="1"/>
  <c r="AEL119" i="1"/>
  <c r="AEL118" i="1"/>
  <c r="AEL117" i="1"/>
  <c r="AEL116" i="1"/>
  <c r="AEL115" i="1"/>
  <c r="AEL114" i="1"/>
  <c r="AEL113" i="1"/>
  <c r="AEL112" i="1"/>
  <c r="AEL111" i="1"/>
  <c r="AEL110" i="1"/>
  <c r="AEL109" i="1"/>
  <c r="AEL108" i="1"/>
  <c r="AEL107" i="1"/>
  <c r="AEL106" i="1"/>
  <c r="AEL105" i="1"/>
  <c r="AEL104" i="1"/>
  <c r="AEL103" i="1"/>
  <c r="AEL102" i="1"/>
  <c r="AEL101" i="1"/>
  <c r="AEL100" i="1"/>
  <c r="AEL99" i="1"/>
  <c r="AEL98" i="1"/>
  <c r="AEL97" i="1"/>
  <c r="AEL96" i="1"/>
  <c r="AEL95" i="1"/>
  <c r="AEL94" i="1"/>
  <c r="AEL93" i="1"/>
  <c r="AEL92" i="1"/>
  <c r="AEL91" i="1"/>
  <c r="AEL90" i="1"/>
  <c r="AEL89" i="1"/>
  <c r="AEL88" i="1"/>
  <c r="AEL87" i="1"/>
  <c r="AEL86" i="1"/>
  <c r="AEL85" i="1"/>
  <c r="AEL84" i="1"/>
  <c r="AEL83" i="1"/>
  <c r="AEL82" i="1"/>
  <c r="AEL81" i="1"/>
  <c r="AEL80" i="1"/>
  <c r="AEL79" i="1"/>
  <c r="AEL78" i="1"/>
  <c r="AEL77" i="1"/>
  <c r="AEL76" i="1"/>
  <c r="AEL75" i="1"/>
  <c r="AEL74" i="1"/>
  <c r="AEL73" i="1"/>
  <c r="AEL72" i="1"/>
  <c r="AEL71" i="1"/>
  <c r="AEL70" i="1"/>
  <c r="AEL69" i="1"/>
  <c r="AEL68" i="1"/>
  <c r="AEL67" i="1"/>
  <c r="AEL66" i="1"/>
  <c r="AEL65" i="1"/>
  <c r="AEL64" i="1"/>
  <c r="AEL63" i="1"/>
  <c r="AEL62" i="1"/>
  <c r="AEL61" i="1"/>
  <c r="AEL60" i="1"/>
  <c r="AEL59" i="1"/>
  <c r="AEL58" i="1"/>
  <c r="AEL57" i="1"/>
  <c r="AEL56" i="1"/>
  <c r="AEL55" i="1"/>
  <c r="AEL54" i="1"/>
  <c r="AEL53" i="1"/>
  <c r="AEL52" i="1"/>
  <c r="AEL51" i="1"/>
  <c r="AEL50" i="1"/>
  <c r="AEL49" i="1"/>
  <c r="AEL48" i="1"/>
  <c r="AEL47" i="1"/>
  <c r="AEL46" i="1"/>
  <c r="AEL45" i="1"/>
  <c r="AEL44" i="1"/>
  <c r="AEL43" i="1"/>
  <c r="AEL42" i="1"/>
  <c r="AEL34" i="1"/>
  <c r="AEL33" i="1"/>
  <c r="AEL13" i="1"/>
  <c r="AEL2" i="1"/>
  <c r="ADL150" i="1"/>
  <c r="ADL149" i="1"/>
  <c r="ADL148" i="1"/>
  <c r="ADL147" i="1"/>
  <c r="ADL146" i="1"/>
  <c r="ADL145" i="1"/>
  <c r="ADL144" i="1"/>
  <c r="ADL143" i="1"/>
  <c r="ADL142" i="1"/>
  <c r="ADL141" i="1"/>
  <c r="ADL140" i="1"/>
  <c r="ADL139" i="1"/>
  <c r="ADL138" i="1"/>
  <c r="ADL137" i="1"/>
  <c r="ADL136" i="1"/>
  <c r="ADL135" i="1"/>
  <c r="ADL134" i="1"/>
  <c r="ADL133" i="1"/>
  <c r="ADL132" i="1"/>
  <c r="ADL131" i="1"/>
  <c r="ADL130" i="1"/>
  <c r="ADL129" i="1"/>
  <c r="ADL128" i="1"/>
  <c r="ADL127" i="1"/>
  <c r="ADL126" i="1"/>
  <c r="ADL125" i="1"/>
  <c r="ADL124" i="1"/>
  <c r="ADL123" i="1"/>
  <c r="ADL122" i="1"/>
  <c r="ADL121" i="1"/>
  <c r="ADL120" i="1"/>
  <c r="ADL119" i="1"/>
  <c r="ADL118" i="1"/>
  <c r="ADL117" i="1"/>
  <c r="ADL116" i="1"/>
  <c r="ADL115" i="1"/>
  <c r="ADL114" i="1"/>
  <c r="ADL113" i="1"/>
  <c r="ADL112" i="1"/>
  <c r="ADL111" i="1"/>
  <c r="ADL110" i="1"/>
  <c r="ADL109" i="1"/>
  <c r="ADL108" i="1"/>
  <c r="ADL107" i="1"/>
  <c r="ADL106" i="1"/>
  <c r="ADL105" i="1"/>
  <c r="ADL104" i="1"/>
  <c r="ADL103" i="1"/>
  <c r="ADL102" i="1"/>
  <c r="ADL101" i="1"/>
  <c r="ADL100" i="1"/>
  <c r="ADL99" i="1"/>
  <c r="ADL98" i="1"/>
  <c r="ADL97" i="1"/>
  <c r="ADL96" i="1"/>
  <c r="ADL95" i="1"/>
  <c r="ADL94" i="1"/>
  <c r="ADL93" i="1"/>
  <c r="ADL92" i="1"/>
  <c r="ADL91" i="1"/>
  <c r="ADL90" i="1"/>
  <c r="ADL89" i="1"/>
  <c r="ADL88" i="1"/>
  <c r="ADL87" i="1"/>
  <c r="ADL86" i="1"/>
  <c r="ADL85" i="1"/>
  <c r="ADL84" i="1"/>
  <c r="ADL83" i="1"/>
  <c r="ADL82" i="1"/>
  <c r="ADL81" i="1"/>
  <c r="ADL80" i="1"/>
  <c r="ADL79" i="1"/>
  <c r="ADL78" i="1"/>
  <c r="ADL77" i="1"/>
  <c r="ADL76" i="1"/>
  <c r="ADL75" i="1"/>
  <c r="ADL74" i="1"/>
  <c r="ADL73" i="1"/>
  <c r="ADL72" i="1"/>
  <c r="ADL71" i="1"/>
  <c r="ADL70" i="1"/>
  <c r="ADL69" i="1"/>
  <c r="ADL68" i="1"/>
  <c r="ADL67" i="1"/>
  <c r="ADL66" i="1"/>
  <c r="ADL65" i="1"/>
  <c r="ADL64" i="1"/>
  <c r="ADL63" i="1"/>
  <c r="ADL62" i="1"/>
  <c r="ADL61" i="1"/>
  <c r="ADL60" i="1"/>
  <c r="ADL59" i="1"/>
  <c r="ADL58" i="1"/>
  <c r="ADL57" i="1"/>
  <c r="ADL56" i="1"/>
  <c r="ADL55" i="1"/>
  <c r="ADL54" i="1"/>
  <c r="ADL53" i="1"/>
  <c r="ADL52" i="1"/>
  <c r="ADL51" i="1"/>
  <c r="ADL50" i="1"/>
  <c r="ADL49" i="1"/>
  <c r="ADL48" i="1"/>
  <c r="ADL47" i="1"/>
  <c r="ADL46" i="1"/>
  <c r="ADL45" i="1"/>
  <c r="ADL44" i="1"/>
  <c r="ADL43" i="1"/>
  <c r="ADL42" i="1"/>
  <c r="ADL41" i="1"/>
  <c r="ADL40" i="1"/>
  <c r="ADL16" i="1"/>
  <c r="ADL15" i="1"/>
  <c r="ADL2" i="1"/>
  <c r="ABL150" i="1"/>
  <c r="ABL149" i="1"/>
  <c r="ABL148" i="1"/>
  <c r="ABL147" i="1"/>
  <c r="ABL146" i="1"/>
  <c r="ABL145" i="1"/>
  <c r="ABL144" i="1"/>
  <c r="ABL143" i="1"/>
  <c r="ABL142" i="1"/>
  <c r="ABL141" i="1"/>
  <c r="ABL140" i="1"/>
  <c r="ABL139" i="1"/>
  <c r="ABL138" i="1"/>
  <c r="ABL137" i="1"/>
  <c r="ABL136" i="1"/>
  <c r="ABL135" i="1"/>
  <c r="ABL134" i="1"/>
  <c r="ABL133" i="1"/>
  <c r="ABL132" i="1"/>
  <c r="ABL131" i="1"/>
  <c r="ABL130" i="1"/>
  <c r="ABL129" i="1"/>
  <c r="ABL128" i="1"/>
  <c r="ABL127" i="1"/>
  <c r="ABL126" i="1"/>
  <c r="ABL125" i="1"/>
  <c r="ABL124" i="1"/>
  <c r="ABL123" i="1"/>
  <c r="ABL122" i="1"/>
  <c r="ABL121" i="1"/>
  <c r="ABL120" i="1"/>
  <c r="ABL119" i="1"/>
  <c r="ABL118" i="1"/>
  <c r="ABL117" i="1"/>
  <c r="ABL116" i="1"/>
  <c r="ABL115" i="1"/>
  <c r="ABL114" i="1"/>
  <c r="ABL113" i="1"/>
  <c r="ABL112" i="1"/>
  <c r="ABL111" i="1"/>
  <c r="ABL110" i="1"/>
  <c r="ABL109" i="1"/>
  <c r="ABL108" i="1"/>
  <c r="ABL107" i="1"/>
  <c r="ABL106" i="1"/>
  <c r="ABL105" i="1"/>
  <c r="ABL95" i="1"/>
  <c r="ABL94" i="1"/>
  <c r="ABL93" i="1"/>
  <c r="ABL90" i="1"/>
  <c r="ABL85" i="1"/>
  <c r="ABL84" i="1"/>
  <c r="ABL70" i="1"/>
  <c r="ABL69" i="1"/>
  <c r="ABL56" i="1"/>
  <c r="ABL55" i="1"/>
  <c r="ABL54" i="1"/>
  <c r="ABL53" i="1"/>
  <c r="ABL45" i="1"/>
  <c r="ABL44" i="1"/>
  <c r="ABL39" i="1"/>
  <c r="ABL37" i="1"/>
  <c r="ABL31" i="1"/>
  <c r="ABL25" i="1"/>
  <c r="ABL2" i="1"/>
  <c r="AAL150" i="1"/>
  <c r="AAL149" i="1"/>
  <c r="AAL148" i="1"/>
  <c r="AAL147" i="1"/>
  <c r="AAL146" i="1"/>
  <c r="AAL145" i="1"/>
  <c r="AAL144" i="1"/>
  <c r="AAL143" i="1"/>
  <c r="AAL142" i="1"/>
  <c r="AAL141" i="1"/>
  <c r="AAL140" i="1"/>
  <c r="AAL139" i="1"/>
  <c r="AAL138" i="1"/>
  <c r="AAL137" i="1"/>
  <c r="AAL136" i="1"/>
  <c r="AAL135" i="1"/>
  <c r="AAL134" i="1"/>
  <c r="AAL133" i="1"/>
  <c r="AAL132" i="1"/>
  <c r="AAL131" i="1"/>
  <c r="AAL130" i="1"/>
  <c r="AAL129" i="1"/>
  <c r="AAL128" i="1"/>
  <c r="AAL127" i="1"/>
  <c r="AAL126" i="1"/>
  <c r="AAL125" i="1"/>
  <c r="AAL124" i="1"/>
  <c r="AAL123" i="1"/>
  <c r="AAL122" i="1"/>
  <c r="AAL121" i="1"/>
  <c r="AAL120" i="1"/>
  <c r="AAL119" i="1"/>
  <c r="AAL118" i="1"/>
  <c r="AAL117" i="1"/>
  <c r="AAL116" i="1"/>
  <c r="AAL115" i="1"/>
  <c r="AAL114" i="1"/>
  <c r="AAL113" i="1"/>
  <c r="AAL112" i="1"/>
  <c r="AAL111" i="1"/>
  <c r="AAL110" i="1"/>
  <c r="AAL109" i="1"/>
  <c r="AAL108" i="1"/>
  <c r="AAL107" i="1"/>
  <c r="AAL106" i="1"/>
  <c r="AAL105" i="1"/>
  <c r="AAL104" i="1"/>
  <c r="AAL103" i="1"/>
  <c r="AAL102" i="1"/>
  <c r="AAL101" i="1"/>
  <c r="AAL100" i="1"/>
  <c r="AAL99" i="1"/>
  <c r="AAL98" i="1"/>
  <c r="AAL97" i="1"/>
  <c r="AAL96" i="1"/>
  <c r="AAL95" i="1"/>
  <c r="AAL94" i="1"/>
  <c r="AAL93" i="1"/>
  <c r="AAL92" i="1"/>
  <c r="AAL91" i="1"/>
  <c r="AAL90" i="1"/>
  <c r="AAL89" i="1"/>
  <c r="AAL88" i="1"/>
  <c r="AAL85" i="1"/>
  <c r="AAL82" i="1"/>
  <c r="AAL79" i="1"/>
  <c r="AAL77" i="1"/>
  <c r="AAL74" i="1"/>
  <c r="AAL70" i="1"/>
  <c r="AAL69" i="1"/>
  <c r="AAL67" i="1"/>
  <c r="AAL64" i="1"/>
  <c r="AAL60" i="1"/>
  <c r="AAL57" i="1"/>
  <c r="AAL56" i="1"/>
  <c r="AAL53" i="1"/>
  <c r="AAL52" i="1"/>
  <c r="AAL50" i="1"/>
  <c r="AAL44" i="1"/>
  <c r="AAL43" i="1"/>
  <c r="AAL40" i="1"/>
  <c r="AAL36" i="1"/>
  <c r="AAL33" i="1"/>
  <c r="AAL31" i="1"/>
  <c r="AAL28" i="1"/>
  <c r="AAL27" i="1"/>
  <c r="AAL23" i="1"/>
  <c r="AAL18" i="1"/>
  <c r="AAL14" i="1"/>
  <c r="AAL11" i="1"/>
  <c r="AAL10" i="1"/>
  <c r="AAL9" i="1"/>
  <c r="AAL8" i="1"/>
  <c r="AAL2" i="1"/>
  <c r="ZL150" i="1"/>
  <c r="ZL149" i="1"/>
  <c r="ZL148" i="1"/>
  <c r="ZL147" i="1"/>
  <c r="ZL146" i="1"/>
  <c r="ZL145" i="1"/>
  <c r="ZL144" i="1"/>
  <c r="ZL143" i="1"/>
  <c r="ZL142" i="1"/>
  <c r="ZL141" i="1"/>
  <c r="ZL140" i="1"/>
  <c r="ZL139" i="1"/>
  <c r="ZL138" i="1"/>
  <c r="ZL137" i="1"/>
  <c r="ZL136" i="1"/>
  <c r="ZL135" i="1"/>
  <c r="ZL134" i="1"/>
  <c r="ZL133" i="1"/>
  <c r="ZL132" i="1"/>
  <c r="ZL131" i="1"/>
  <c r="ZL130" i="1"/>
  <c r="ZL129" i="1"/>
  <c r="ZL128" i="1"/>
  <c r="ZL127" i="1"/>
  <c r="ZL126" i="1"/>
  <c r="ZL125" i="1"/>
  <c r="ZL124" i="1"/>
  <c r="ZL123" i="1"/>
  <c r="ZL122" i="1"/>
  <c r="ZL121" i="1"/>
  <c r="ZL120" i="1"/>
  <c r="ZL119" i="1"/>
  <c r="ZL118" i="1"/>
  <c r="ZL117" i="1"/>
  <c r="ZL116" i="1"/>
  <c r="ZL115" i="1"/>
  <c r="ZL114" i="1"/>
  <c r="ZL113" i="1"/>
  <c r="ZL112" i="1"/>
  <c r="ZL111" i="1"/>
  <c r="ZL110" i="1"/>
  <c r="ZL109" i="1"/>
  <c r="ZL108" i="1"/>
  <c r="ZL107" i="1"/>
  <c r="ZL106" i="1"/>
  <c r="ZL105" i="1"/>
  <c r="ZL104" i="1"/>
  <c r="ZL103" i="1"/>
  <c r="ZL102" i="1"/>
  <c r="ZL101" i="1"/>
  <c r="ZL100" i="1"/>
  <c r="ZL99" i="1"/>
  <c r="ZL98" i="1"/>
  <c r="ZL97" i="1"/>
  <c r="ZL96" i="1"/>
  <c r="ZL95" i="1"/>
  <c r="ZL94" i="1"/>
  <c r="ZL93" i="1"/>
  <c r="ZL92" i="1"/>
  <c r="ZL91" i="1"/>
  <c r="ZL90" i="1"/>
  <c r="ZL89" i="1"/>
  <c r="ZL88" i="1"/>
  <c r="ZL87" i="1"/>
  <c r="ZL86" i="1"/>
  <c r="ZL85" i="1"/>
  <c r="ZL84" i="1"/>
  <c r="ZL83" i="1"/>
  <c r="ZL79" i="1"/>
  <c r="ZL72" i="1"/>
  <c r="ZL62" i="1"/>
  <c r="ZL43" i="1"/>
  <c r="ZL41" i="1"/>
  <c r="ZL38" i="1"/>
  <c r="ZL37" i="1"/>
  <c r="ZL36" i="1"/>
  <c r="ZL34" i="1"/>
  <c r="ZL31" i="1"/>
  <c r="ZL28" i="1"/>
  <c r="ZL26" i="1"/>
  <c r="ZL24" i="1"/>
  <c r="ZL21" i="1"/>
  <c r="ZL20" i="1"/>
  <c r="ZL19" i="1"/>
  <c r="ZL14" i="1"/>
  <c r="ZL13" i="1"/>
  <c r="ZL11" i="1"/>
  <c r="ZL10" i="1"/>
  <c r="ZL2" i="1"/>
  <c r="XL150" i="1"/>
  <c r="XL149" i="1"/>
  <c r="XL148" i="1"/>
  <c r="XL147" i="1"/>
  <c r="XL146" i="1"/>
  <c r="XL145" i="1"/>
  <c r="XL144" i="1"/>
  <c r="XL143" i="1"/>
  <c r="XL142" i="1"/>
  <c r="XL141" i="1"/>
  <c r="XL140" i="1"/>
  <c r="XL139" i="1"/>
  <c r="XL138" i="1"/>
  <c r="XL137" i="1"/>
  <c r="XL136" i="1"/>
  <c r="XL135" i="1"/>
  <c r="XL134" i="1"/>
  <c r="XL133" i="1"/>
  <c r="XL132" i="1"/>
  <c r="XL131" i="1"/>
  <c r="XL130" i="1"/>
  <c r="XL129" i="1"/>
  <c r="XL128" i="1"/>
  <c r="XL127" i="1"/>
  <c r="XL126" i="1"/>
  <c r="XL125" i="1"/>
  <c r="XL124" i="1"/>
  <c r="XL123" i="1"/>
  <c r="XL122" i="1"/>
  <c r="XL121" i="1"/>
  <c r="XL120" i="1"/>
  <c r="XL119" i="1"/>
  <c r="XL118" i="1"/>
  <c r="XL117" i="1"/>
  <c r="XL116" i="1"/>
  <c r="XL115" i="1"/>
  <c r="XL114" i="1"/>
  <c r="XL113" i="1"/>
  <c r="XL112" i="1"/>
  <c r="XL111" i="1"/>
  <c r="XL110" i="1"/>
  <c r="XL109" i="1"/>
  <c r="XL108" i="1"/>
  <c r="XL107" i="1"/>
  <c r="XL106" i="1"/>
  <c r="XL105" i="1"/>
  <c r="XL104" i="1"/>
  <c r="XL103" i="1"/>
  <c r="XL102" i="1"/>
  <c r="XL101" i="1"/>
  <c r="XL100" i="1"/>
  <c r="XL99" i="1"/>
  <c r="XL96" i="1"/>
  <c r="XL93" i="1"/>
  <c r="XL90" i="1"/>
  <c r="XL87" i="1"/>
  <c r="XL84" i="1"/>
  <c r="XL70" i="1"/>
  <c r="XL67" i="1"/>
  <c r="XL64" i="1"/>
  <c r="XL63" i="1"/>
  <c r="XL61" i="1"/>
  <c r="XL56" i="1"/>
  <c r="XL54" i="1"/>
  <c r="XL53" i="1"/>
  <c r="XL50" i="1"/>
  <c r="XL49" i="1"/>
  <c r="XL46" i="1"/>
  <c r="XL45" i="1"/>
  <c r="XL43" i="1"/>
  <c r="XL40" i="1"/>
  <c r="XL38" i="1"/>
  <c r="XL37" i="1"/>
  <c r="XL36" i="1"/>
  <c r="XL34" i="1"/>
  <c r="XL33" i="1"/>
  <c r="XL30" i="1"/>
  <c r="XL27" i="1"/>
  <c r="XL24" i="1"/>
  <c r="XL21" i="1"/>
  <c r="XL17" i="1"/>
  <c r="XL16" i="1"/>
  <c r="XL15" i="1"/>
  <c r="XL14" i="1"/>
  <c r="XL13" i="1"/>
  <c r="XL2" i="1"/>
  <c r="WL150" i="1"/>
  <c r="WL149" i="1"/>
  <c r="WL148" i="1"/>
  <c r="WL147" i="1"/>
  <c r="WL146" i="1"/>
  <c r="WL145" i="1"/>
  <c r="WL144" i="1"/>
  <c r="WL143" i="1"/>
  <c r="WL142" i="1"/>
  <c r="WL141" i="1"/>
  <c r="WL140" i="1"/>
  <c r="WL139" i="1"/>
  <c r="WL138" i="1"/>
  <c r="WL137" i="1"/>
  <c r="WL136" i="1"/>
  <c r="WL135" i="1"/>
  <c r="WL134" i="1"/>
  <c r="WL133" i="1"/>
  <c r="WL132" i="1"/>
  <c r="WL131" i="1"/>
  <c r="WL130" i="1"/>
  <c r="WL129" i="1"/>
  <c r="WL128" i="1"/>
  <c r="WL127" i="1"/>
  <c r="WL126" i="1"/>
  <c r="WL125" i="1"/>
  <c r="WL124" i="1"/>
  <c r="WL123" i="1"/>
  <c r="WL122" i="1"/>
  <c r="WL121" i="1"/>
  <c r="WL120" i="1"/>
  <c r="WL119" i="1"/>
  <c r="WL118" i="1"/>
  <c r="WL117" i="1"/>
  <c r="WL116" i="1"/>
  <c r="WL115" i="1"/>
  <c r="WL114" i="1"/>
  <c r="WL113" i="1"/>
  <c r="WL112" i="1"/>
  <c r="WL111" i="1"/>
  <c r="WL110" i="1"/>
  <c r="WL109" i="1"/>
  <c r="WL108" i="1"/>
  <c r="WL107" i="1"/>
  <c r="WL106" i="1"/>
  <c r="WL105" i="1"/>
  <c r="WL104" i="1"/>
  <c r="WL103" i="1"/>
  <c r="WL102" i="1"/>
  <c r="WL101" i="1"/>
  <c r="WL100" i="1"/>
  <c r="WL99" i="1"/>
  <c r="WL98" i="1"/>
  <c r="WL97" i="1"/>
  <c r="WL96" i="1"/>
  <c r="WL95" i="1"/>
  <c r="WL94" i="1"/>
  <c r="WL93" i="1"/>
  <c r="WL92" i="1"/>
  <c r="WL91" i="1"/>
  <c r="WL90" i="1"/>
  <c r="WL89" i="1"/>
  <c r="WL88" i="1"/>
  <c r="WL87" i="1"/>
  <c r="WL86" i="1"/>
  <c r="WL85" i="1"/>
  <c r="WL84" i="1"/>
  <c r="WL83" i="1"/>
  <c r="WL82" i="1"/>
  <c r="WL81" i="1"/>
  <c r="WL80" i="1"/>
  <c r="WL79" i="1"/>
  <c r="WL78" i="1"/>
  <c r="WL77" i="1"/>
  <c r="WL76" i="1"/>
  <c r="WL75" i="1"/>
  <c r="WL74" i="1"/>
  <c r="WL73" i="1"/>
  <c r="WL72" i="1"/>
  <c r="WL71" i="1"/>
  <c r="WL70" i="1"/>
  <c r="WL69" i="1"/>
  <c r="WL68" i="1"/>
  <c r="WL67" i="1"/>
  <c r="WL66" i="1"/>
  <c r="WL65" i="1"/>
  <c r="WL64" i="1"/>
  <c r="WL63" i="1"/>
  <c r="WL62" i="1"/>
  <c r="WL61" i="1"/>
  <c r="WL60" i="1"/>
  <c r="WL59" i="1"/>
  <c r="WL58" i="1"/>
  <c r="WL57" i="1"/>
  <c r="WL56" i="1"/>
  <c r="WL55" i="1"/>
  <c r="WL54" i="1"/>
  <c r="WL53" i="1"/>
  <c r="WL52" i="1"/>
  <c r="WL51" i="1"/>
  <c r="WL50" i="1"/>
  <c r="WL49" i="1"/>
  <c r="WL48" i="1"/>
  <c r="WL45" i="1"/>
  <c r="WL44" i="1"/>
  <c r="WL43" i="1"/>
  <c r="WL42" i="1"/>
  <c r="WL39" i="1"/>
  <c r="WL38" i="1"/>
  <c r="WL35" i="1"/>
  <c r="WL31" i="1"/>
  <c r="WL29" i="1"/>
  <c r="WL28" i="1"/>
  <c r="WL26" i="1"/>
  <c r="WL23" i="1"/>
  <c r="WL20" i="1"/>
  <c r="WL17" i="1"/>
  <c r="WL14" i="1"/>
  <c r="WL11" i="1"/>
  <c r="WL10" i="1"/>
  <c r="WL8" i="1"/>
  <c r="WL5" i="1"/>
  <c r="WL2" i="1"/>
  <c r="VL150" i="1"/>
  <c r="VL149" i="1"/>
  <c r="VL148" i="1"/>
  <c r="VL147" i="1"/>
  <c r="VL146" i="1"/>
  <c r="VL145" i="1"/>
  <c r="VL144" i="1"/>
  <c r="VL143" i="1"/>
  <c r="VL142" i="1"/>
  <c r="VL141" i="1"/>
  <c r="VL140" i="1"/>
  <c r="VL139" i="1"/>
  <c r="VL138" i="1"/>
  <c r="VL137" i="1"/>
  <c r="VL136" i="1"/>
  <c r="VL135" i="1"/>
  <c r="VL134" i="1"/>
  <c r="VL133" i="1"/>
  <c r="VL132" i="1"/>
  <c r="VL131" i="1"/>
  <c r="VL130" i="1"/>
  <c r="VL129" i="1"/>
  <c r="VL128" i="1"/>
  <c r="VL127" i="1"/>
  <c r="VL126" i="1"/>
  <c r="VL125" i="1"/>
  <c r="VL124" i="1"/>
  <c r="VL123" i="1"/>
  <c r="VL122" i="1"/>
  <c r="VL121" i="1"/>
  <c r="VL120" i="1"/>
  <c r="VL119" i="1"/>
  <c r="VL118" i="1"/>
  <c r="VL117" i="1"/>
  <c r="VL116" i="1"/>
  <c r="VL115" i="1"/>
  <c r="VL114" i="1"/>
  <c r="VL113" i="1"/>
  <c r="VL112" i="1"/>
  <c r="VL111" i="1"/>
  <c r="VL110" i="1"/>
  <c r="VL109" i="1"/>
  <c r="VL108" i="1"/>
  <c r="VL107" i="1"/>
  <c r="VL106" i="1"/>
  <c r="VL105" i="1"/>
  <c r="VL104" i="1"/>
  <c r="VL103" i="1"/>
  <c r="VL102" i="1"/>
  <c r="VL101" i="1"/>
  <c r="VL100" i="1"/>
  <c r="VL99" i="1"/>
  <c r="VL98" i="1"/>
  <c r="VL97" i="1"/>
  <c r="VL96" i="1"/>
  <c r="VL95" i="1"/>
  <c r="VL94" i="1"/>
  <c r="VL93" i="1"/>
  <c r="VL92" i="1"/>
  <c r="VL91" i="1"/>
  <c r="VL90" i="1"/>
  <c r="VL89" i="1"/>
  <c r="VL88" i="1"/>
  <c r="VL87" i="1"/>
  <c r="VL86" i="1"/>
  <c r="VL62" i="1"/>
  <c r="VL25" i="1"/>
  <c r="VL22" i="1"/>
  <c r="VL21" i="1"/>
  <c r="VL19" i="1"/>
  <c r="VL14" i="1"/>
  <c r="VL13" i="1"/>
  <c r="VL12" i="1"/>
  <c r="VL8" i="1"/>
  <c r="VL7" i="1"/>
  <c r="VL2" i="1"/>
  <c r="UL150" i="1"/>
  <c r="UL149" i="1"/>
  <c r="UL148" i="1"/>
  <c r="UL147" i="1"/>
  <c r="UL146" i="1"/>
  <c r="UL145" i="1"/>
  <c r="UL144" i="1"/>
  <c r="UL143" i="1"/>
  <c r="UL142" i="1"/>
  <c r="UL141" i="1"/>
  <c r="UL140" i="1"/>
  <c r="UL139" i="1"/>
  <c r="UL138" i="1"/>
  <c r="UL137" i="1"/>
  <c r="UL136" i="1"/>
  <c r="UL135" i="1"/>
  <c r="UL134" i="1"/>
  <c r="UL133" i="1"/>
  <c r="UL132" i="1"/>
  <c r="UL131" i="1"/>
  <c r="UL130" i="1"/>
  <c r="UL129" i="1"/>
  <c r="UL128" i="1"/>
  <c r="UL127" i="1"/>
  <c r="UL126" i="1"/>
  <c r="UL125" i="1"/>
  <c r="UL124" i="1"/>
  <c r="UL123" i="1"/>
  <c r="UL122" i="1"/>
  <c r="UL121" i="1"/>
  <c r="UL120" i="1"/>
  <c r="UL119" i="1"/>
  <c r="UL118" i="1"/>
  <c r="UL117" i="1"/>
  <c r="UL116" i="1"/>
  <c r="UL115" i="1"/>
  <c r="UL114" i="1"/>
  <c r="UL113" i="1"/>
  <c r="UL112" i="1"/>
  <c r="UL111" i="1"/>
  <c r="UL110" i="1"/>
  <c r="UL109" i="1"/>
  <c r="UL108" i="1"/>
  <c r="UL107" i="1"/>
  <c r="UL106" i="1"/>
  <c r="UL105" i="1"/>
  <c r="UL104" i="1"/>
  <c r="UL103" i="1"/>
  <c r="UL102" i="1"/>
  <c r="UL101" i="1"/>
  <c r="UL100" i="1"/>
  <c r="UL99" i="1"/>
  <c r="UL98" i="1"/>
  <c r="UL97" i="1"/>
  <c r="UL96" i="1"/>
  <c r="UL95" i="1"/>
  <c r="UL94" i="1"/>
  <c r="UL93" i="1"/>
  <c r="UL92" i="1"/>
  <c r="UL91" i="1"/>
  <c r="UL90" i="1"/>
  <c r="UL89" i="1"/>
  <c r="UL88" i="1"/>
  <c r="UL87" i="1"/>
  <c r="UL86" i="1"/>
  <c r="UL85" i="1"/>
  <c r="UL84" i="1"/>
  <c r="UL83" i="1"/>
  <c r="UL82" i="1"/>
  <c r="UL81" i="1"/>
  <c r="UL80" i="1"/>
  <c r="UL76" i="1"/>
  <c r="UL72" i="1"/>
  <c r="UL70" i="1"/>
  <c r="UL67" i="1"/>
  <c r="UL64" i="1"/>
  <c r="UL63" i="1"/>
  <c r="UL62" i="1"/>
  <c r="UL61" i="1"/>
  <c r="UL59" i="1"/>
  <c r="UL58" i="1"/>
  <c r="UL56" i="1"/>
  <c r="UL52" i="1"/>
  <c r="UL49" i="1"/>
  <c r="UL45" i="1"/>
  <c r="UL42" i="1"/>
  <c r="UL41" i="1"/>
  <c r="UL40" i="1"/>
  <c r="UL39" i="1"/>
  <c r="UL38" i="1"/>
  <c r="UL36" i="1"/>
  <c r="UL34" i="1"/>
  <c r="UL30" i="1"/>
  <c r="UL26" i="1"/>
  <c r="UL25" i="1"/>
  <c r="UL23" i="1"/>
  <c r="UL22" i="1"/>
  <c r="UL20" i="1"/>
  <c r="UL19" i="1"/>
  <c r="UL17" i="1"/>
  <c r="UL12" i="1"/>
  <c r="UL10" i="1"/>
  <c r="UL7" i="1"/>
  <c r="UL4" i="1"/>
  <c r="UL3" i="1"/>
  <c r="UL2" i="1"/>
  <c r="SL150" i="1"/>
  <c r="SL149" i="1"/>
  <c r="SL148" i="1"/>
  <c r="SL147" i="1"/>
  <c r="SL146" i="1"/>
  <c r="SL145" i="1"/>
  <c r="SL144" i="1"/>
  <c r="SL143" i="1"/>
  <c r="SL142" i="1"/>
  <c r="SL141" i="1"/>
  <c r="SL140" i="1"/>
  <c r="SL139" i="1"/>
  <c r="SL138" i="1"/>
  <c r="SL137" i="1"/>
  <c r="SL136" i="1"/>
  <c r="SL135" i="1"/>
  <c r="SL134" i="1"/>
  <c r="SL133" i="1"/>
  <c r="SL132" i="1"/>
  <c r="SL131" i="1"/>
  <c r="SL130" i="1"/>
  <c r="SL129" i="1"/>
  <c r="SL128" i="1"/>
  <c r="SL127" i="1"/>
  <c r="SL126" i="1"/>
  <c r="SL125" i="1"/>
  <c r="SL124" i="1"/>
  <c r="SL123" i="1"/>
  <c r="SL122" i="1"/>
  <c r="SL121" i="1"/>
  <c r="SL120" i="1"/>
  <c r="SL119" i="1"/>
  <c r="SL118" i="1"/>
  <c r="SL117" i="1"/>
  <c r="SL37" i="1"/>
  <c r="SL22" i="1"/>
  <c r="SL20" i="1"/>
  <c r="SL18" i="1"/>
  <c r="SL15" i="1"/>
  <c r="SL12" i="1"/>
  <c r="SL9" i="1"/>
  <c r="SL8" i="1"/>
  <c r="SL7" i="1"/>
  <c r="SL6" i="1"/>
  <c r="SL2" i="1"/>
  <c r="RL150" i="1"/>
  <c r="RL149" i="1"/>
  <c r="RL148" i="1"/>
  <c r="RL147" i="1"/>
  <c r="RL146" i="1"/>
  <c r="RL145" i="1"/>
  <c r="RL144" i="1"/>
  <c r="RL143" i="1"/>
  <c r="RL142" i="1"/>
  <c r="RL141" i="1"/>
  <c r="RL140" i="1"/>
  <c r="RL139" i="1"/>
  <c r="RL138" i="1"/>
  <c r="RL137" i="1"/>
  <c r="RL136" i="1"/>
  <c r="RL135" i="1"/>
  <c r="RL134" i="1"/>
  <c r="RL133" i="1"/>
  <c r="RL132" i="1"/>
  <c r="RL131" i="1"/>
  <c r="RL130" i="1"/>
  <c r="RL129" i="1"/>
  <c r="RL128" i="1"/>
  <c r="RL127" i="1"/>
  <c r="RL126" i="1"/>
  <c r="RL125" i="1"/>
  <c r="RL124" i="1"/>
  <c r="RL123" i="1"/>
  <c r="RL122" i="1"/>
  <c r="RL121" i="1"/>
  <c r="RL120" i="1"/>
  <c r="RL119" i="1"/>
  <c r="RL118" i="1"/>
  <c r="RL117" i="1"/>
  <c r="RL116" i="1"/>
  <c r="RL115" i="1"/>
  <c r="RL114" i="1"/>
  <c r="RL113" i="1"/>
  <c r="RL112" i="1"/>
  <c r="RL111" i="1"/>
  <c r="RL110" i="1"/>
  <c r="RL109" i="1"/>
  <c r="RL108" i="1"/>
  <c r="RL107" i="1"/>
  <c r="RL106" i="1"/>
  <c r="RL105" i="1"/>
  <c r="RL104" i="1"/>
  <c r="RL103" i="1"/>
  <c r="RL102" i="1"/>
  <c r="RL101" i="1"/>
  <c r="RL100" i="1"/>
  <c r="RL99" i="1"/>
  <c r="RL98" i="1"/>
  <c r="RL97" i="1"/>
  <c r="RL96" i="1"/>
  <c r="RL95" i="1"/>
  <c r="RL94" i="1"/>
  <c r="RL93" i="1"/>
  <c r="RL92" i="1"/>
  <c r="RL91" i="1"/>
  <c r="RL90" i="1"/>
  <c r="RL89" i="1"/>
  <c r="RL88" i="1"/>
  <c r="RL87" i="1"/>
  <c r="RL86" i="1"/>
  <c r="RL85" i="1"/>
  <c r="RL84" i="1"/>
  <c r="RL83" i="1"/>
  <c r="RL82" i="1"/>
  <c r="RL81" i="1"/>
  <c r="RL80" i="1"/>
  <c r="RL79" i="1"/>
  <c r="RL78" i="1"/>
  <c r="RL77" i="1"/>
  <c r="RL76" i="1"/>
  <c r="RL75" i="1"/>
  <c r="RL74" i="1"/>
  <c r="RL73" i="1"/>
  <c r="RL72" i="1"/>
  <c r="RL71" i="1"/>
  <c r="RL70" i="1"/>
  <c r="RL69" i="1"/>
  <c r="RL68" i="1"/>
  <c r="RL67" i="1"/>
  <c r="RL66" i="1"/>
  <c r="RL65" i="1"/>
  <c r="RL64" i="1"/>
  <c r="RL63" i="1"/>
  <c r="RL62" i="1"/>
  <c r="RL61" i="1"/>
  <c r="RL60" i="1"/>
  <c r="RL59" i="1"/>
  <c r="RL58" i="1"/>
  <c r="RL57" i="1"/>
  <c r="RL56" i="1"/>
  <c r="RL55" i="1"/>
  <c r="RL54" i="1"/>
  <c r="RL53" i="1"/>
  <c r="RL52" i="1"/>
  <c r="RL51" i="1"/>
  <c r="RL50" i="1"/>
  <c r="RL49" i="1"/>
  <c r="RL48" i="1"/>
  <c r="RL47" i="1"/>
  <c r="RL46" i="1"/>
  <c r="RL45" i="1"/>
  <c r="RL44" i="1"/>
  <c r="RL43" i="1"/>
  <c r="RL42" i="1"/>
  <c r="RL41" i="1"/>
  <c r="RL40" i="1"/>
  <c r="RL39" i="1"/>
  <c r="RL38" i="1"/>
  <c r="RL37" i="1"/>
  <c r="RL36" i="1"/>
  <c r="RL35" i="1"/>
  <c r="RL34" i="1"/>
  <c r="RL33" i="1"/>
  <c r="RL31" i="1"/>
  <c r="RL30" i="1"/>
  <c r="RL29" i="1"/>
  <c r="RL28" i="1"/>
  <c r="RL27" i="1"/>
  <c r="RL26" i="1"/>
  <c r="RL25" i="1"/>
  <c r="RL24" i="1"/>
  <c r="RL23" i="1"/>
  <c r="RL22" i="1"/>
  <c r="RL21" i="1"/>
  <c r="RL20" i="1"/>
  <c r="RL19" i="1"/>
  <c r="RL17" i="1"/>
  <c r="RL16" i="1"/>
  <c r="RL13" i="1"/>
  <c r="RL12" i="1"/>
  <c r="RL11" i="1"/>
  <c r="RL8" i="1"/>
  <c r="RL7" i="1"/>
  <c r="RL2" i="1"/>
  <c r="QL150" i="1"/>
  <c r="QL149" i="1"/>
  <c r="QL148" i="1"/>
  <c r="QL147" i="1"/>
  <c r="QL146" i="1"/>
  <c r="QL145" i="1"/>
  <c r="QL144" i="1"/>
  <c r="QL143" i="1"/>
  <c r="QL142" i="1"/>
  <c r="QL141" i="1"/>
  <c r="QL140" i="1"/>
  <c r="QL139" i="1"/>
  <c r="QL138" i="1"/>
  <c r="QL137" i="1"/>
  <c r="QL136" i="1"/>
  <c r="QL135" i="1"/>
  <c r="QL134" i="1"/>
  <c r="QL133" i="1"/>
  <c r="QL132" i="1"/>
  <c r="QL131" i="1"/>
  <c r="QL130" i="1"/>
  <c r="QL129" i="1"/>
  <c r="QL128" i="1"/>
  <c r="QL127" i="1"/>
  <c r="QL126" i="1"/>
  <c r="QL125" i="1"/>
  <c r="QL124" i="1"/>
  <c r="QL123" i="1"/>
  <c r="QL122" i="1"/>
  <c r="QL121" i="1"/>
  <c r="QL120" i="1"/>
  <c r="QL119" i="1"/>
  <c r="QL118" i="1"/>
  <c r="QL117" i="1"/>
  <c r="QL116" i="1"/>
  <c r="QL115" i="1"/>
  <c r="QL114" i="1"/>
  <c r="QL113" i="1"/>
  <c r="QL112" i="1"/>
  <c r="QL111" i="1"/>
  <c r="QL110" i="1"/>
  <c r="QL109" i="1"/>
  <c r="QL108" i="1"/>
  <c r="QL107" i="1"/>
  <c r="QL106" i="1"/>
  <c r="QL105" i="1"/>
  <c r="QL104" i="1"/>
  <c r="QL103" i="1"/>
  <c r="QL102" i="1"/>
  <c r="QL101" i="1"/>
  <c r="QL100" i="1"/>
  <c r="QL99" i="1"/>
  <c r="QL98" i="1"/>
  <c r="QL97" i="1"/>
  <c r="QL96" i="1"/>
  <c r="QL95" i="1"/>
  <c r="QL94" i="1"/>
  <c r="QL93" i="1"/>
  <c r="QL92" i="1"/>
  <c r="QL91" i="1"/>
  <c r="QL90" i="1"/>
  <c r="QL89" i="1"/>
  <c r="QL88" i="1"/>
  <c r="QL87" i="1"/>
  <c r="QL86" i="1"/>
  <c r="QL85" i="1"/>
  <c r="QL84" i="1"/>
  <c r="QL71" i="1"/>
  <c r="QL16" i="1"/>
  <c r="QL13" i="1"/>
  <c r="QL2" i="1"/>
  <c r="PL150" i="1"/>
  <c r="PL149" i="1"/>
  <c r="PL148" i="1"/>
  <c r="PL147" i="1"/>
  <c r="PL146" i="1"/>
  <c r="PL145" i="1"/>
  <c r="PL144" i="1"/>
  <c r="PL143" i="1"/>
  <c r="PL142" i="1"/>
  <c r="PL141" i="1"/>
  <c r="PL140" i="1"/>
  <c r="PL139" i="1"/>
  <c r="PL138" i="1"/>
  <c r="PL137" i="1"/>
  <c r="PL136" i="1"/>
  <c r="PL135" i="1"/>
  <c r="PL134" i="1"/>
  <c r="PL133" i="1"/>
  <c r="PL132" i="1"/>
  <c r="PL131" i="1"/>
  <c r="PL130" i="1"/>
  <c r="PL129" i="1"/>
  <c r="PL128" i="1"/>
  <c r="PL127" i="1"/>
  <c r="PL126" i="1"/>
  <c r="PL125" i="1"/>
  <c r="PL124" i="1"/>
  <c r="PL123" i="1"/>
  <c r="PL122" i="1"/>
  <c r="PL121" i="1"/>
  <c r="PL120" i="1"/>
  <c r="PL119" i="1"/>
  <c r="PL118" i="1"/>
  <c r="PL117" i="1"/>
  <c r="PL116" i="1"/>
  <c r="PL115" i="1"/>
  <c r="PL114" i="1"/>
  <c r="PL113" i="1"/>
  <c r="PL112" i="1"/>
  <c r="PL111" i="1"/>
  <c r="PL110" i="1"/>
  <c r="PL109" i="1"/>
  <c r="PL108" i="1"/>
  <c r="PL107" i="1"/>
  <c r="PL106" i="1"/>
  <c r="PL105" i="1"/>
  <c r="PL104" i="1"/>
  <c r="PL103" i="1"/>
  <c r="PL102" i="1"/>
  <c r="PL101" i="1"/>
  <c r="PL100" i="1"/>
  <c r="PL99" i="1"/>
  <c r="PL98" i="1"/>
  <c r="PL97" i="1"/>
  <c r="PL96" i="1"/>
  <c r="PL95" i="1"/>
  <c r="PL94" i="1"/>
  <c r="PL93" i="1"/>
  <c r="PL92" i="1"/>
  <c r="PL91" i="1"/>
  <c r="PL90" i="1"/>
  <c r="PL89" i="1"/>
  <c r="PL88" i="1"/>
  <c r="PL87" i="1"/>
  <c r="PL86" i="1"/>
  <c r="PL85" i="1"/>
  <c r="PL84" i="1"/>
  <c r="PL83" i="1"/>
  <c r="PL82" i="1"/>
  <c r="PL81" i="1"/>
  <c r="PL80" i="1"/>
  <c r="PL79" i="1"/>
  <c r="PL78" i="1"/>
  <c r="PL77" i="1"/>
  <c r="PL76" i="1"/>
  <c r="PL75" i="1"/>
  <c r="PL74" i="1"/>
  <c r="PL73" i="1"/>
  <c r="PL72" i="1"/>
  <c r="PL71" i="1"/>
  <c r="PL70" i="1"/>
  <c r="PL69" i="1"/>
  <c r="PL68" i="1"/>
  <c r="PL67" i="1"/>
  <c r="PL66" i="1"/>
  <c r="PL65" i="1"/>
  <c r="PL64" i="1"/>
  <c r="PL63" i="1"/>
  <c r="PL62" i="1"/>
  <c r="PL61" i="1"/>
  <c r="PL60" i="1"/>
  <c r="PL59" i="1"/>
  <c r="PL58" i="1"/>
  <c r="PL57" i="1"/>
  <c r="PL56" i="1"/>
  <c r="PL55" i="1"/>
  <c r="PL54" i="1"/>
  <c r="PL53" i="1"/>
  <c r="PL50" i="1"/>
  <c r="PL49" i="1"/>
  <c r="PL43" i="1"/>
  <c r="PL42" i="1"/>
  <c r="PL40" i="1"/>
  <c r="PL36" i="1"/>
  <c r="PL33" i="1"/>
  <c r="PL30" i="1"/>
  <c r="PL26" i="1"/>
  <c r="PL20" i="1"/>
  <c r="PL17" i="1"/>
  <c r="PL12" i="1"/>
  <c r="PL11" i="1"/>
  <c r="PL6" i="1"/>
  <c r="PL2" i="1"/>
  <c r="OL150" i="1"/>
  <c r="OL149" i="1"/>
  <c r="OL148" i="1"/>
  <c r="OL147" i="1"/>
  <c r="OL146" i="1"/>
  <c r="OL145" i="1"/>
  <c r="OL144" i="1"/>
  <c r="OL143" i="1"/>
  <c r="OL142" i="1"/>
  <c r="OL141" i="1"/>
  <c r="OL140" i="1"/>
  <c r="OL139" i="1"/>
  <c r="OL138" i="1"/>
  <c r="OL137" i="1"/>
  <c r="OL136" i="1"/>
  <c r="OL135" i="1"/>
  <c r="OL134" i="1"/>
  <c r="OL133" i="1"/>
  <c r="OL132" i="1"/>
  <c r="OL131" i="1"/>
  <c r="OL130" i="1"/>
  <c r="OL129" i="1"/>
  <c r="OL128" i="1"/>
  <c r="OL127" i="1"/>
  <c r="OL126" i="1"/>
  <c r="OL125" i="1"/>
  <c r="OL124" i="1"/>
  <c r="OL123" i="1"/>
  <c r="OL122" i="1"/>
  <c r="OL121" i="1"/>
  <c r="OL120" i="1"/>
  <c r="OL119" i="1"/>
  <c r="OL118" i="1"/>
  <c r="OL99" i="1"/>
  <c r="OL89" i="1"/>
  <c r="OL88" i="1"/>
  <c r="OL87" i="1"/>
  <c r="OL76" i="1"/>
  <c r="OL73" i="1"/>
  <c r="OL64" i="1"/>
  <c r="OL61" i="1"/>
  <c r="OL60" i="1"/>
  <c r="OL50" i="1"/>
  <c r="OL46" i="1"/>
  <c r="OL36" i="1"/>
  <c r="OL35" i="1"/>
  <c r="OL31" i="1"/>
  <c r="OL24" i="1"/>
  <c r="OL21" i="1"/>
  <c r="OL18" i="1"/>
  <c r="OL12" i="1"/>
  <c r="OL9" i="1"/>
  <c r="OL6" i="1"/>
  <c r="OL4" i="1"/>
  <c r="OL3" i="1"/>
  <c r="OL2" i="1"/>
  <c r="NL150" i="1"/>
  <c r="NL149" i="1"/>
  <c r="NL148" i="1"/>
  <c r="NL147" i="1"/>
  <c r="NL146" i="1"/>
  <c r="NL145" i="1"/>
  <c r="NL144" i="1"/>
  <c r="NL143" i="1"/>
  <c r="NL142" i="1"/>
  <c r="NL141" i="1"/>
  <c r="NL140" i="1"/>
  <c r="NL139" i="1"/>
  <c r="NL138" i="1"/>
  <c r="NL137" i="1"/>
  <c r="NL136" i="1"/>
  <c r="NL135" i="1"/>
  <c r="NL134" i="1"/>
  <c r="NL133" i="1"/>
  <c r="NL132" i="1"/>
  <c r="NL131" i="1"/>
  <c r="NL130" i="1"/>
  <c r="NL129" i="1"/>
  <c r="NL128" i="1"/>
  <c r="NL127" i="1"/>
  <c r="NL126" i="1"/>
  <c r="NL125" i="1"/>
  <c r="NL124" i="1"/>
  <c r="NL123" i="1"/>
  <c r="NL122" i="1"/>
  <c r="NL121" i="1"/>
  <c r="NL120" i="1"/>
  <c r="NL119" i="1"/>
  <c r="NL118" i="1"/>
  <c r="NL117" i="1"/>
  <c r="NL116" i="1"/>
  <c r="NL115" i="1"/>
  <c r="NL114" i="1"/>
  <c r="NL113" i="1"/>
  <c r="NL112" i="1"/>
  <c r="NL111" i="1"/>
  <c r="NL110" i="1"/>
  <c r="NL109" i="1"/>
  <c r="NL108" i="1"/>
  <c r="NL107" i="1"/>
  <c r="NL106" i="1"/>
  <c r="NL105" i="1"/>
  <c r="NL104" i="1"/>
  <c r="NL103" i="1"/>
  <c r="NL102" i="1"/>
  <c r="NL101" i="1"/>
  <c r="NL100" i="1"/>
  <c r="NL99" i="1"/>
  <c r="NL98" i="1"/>
  <c r="NL97" i="1"/>
  <c r="NL96" i="1"/>
  <c r="NL95" i="1"/>
  <c r="NL94" i="1"/>
  <c r="NL93" i="1"/>
  <c r="NL92" i="1"/>
  <c r="NL91" i="1"/>
  <c r="NL90" i="1"/>
  <c r="NL89" i="1"/>
  <c r="NL88" i="1"/>
  <c r="NL87" i="1"/>
  <c r="NL86" i="1"/>
  <c r="NL85" i="1"/>
  <c r="NL84" i="1"/>
  <c r="NL83" i="1"/>
  <c r="NL82" i="1"/>
  <c r="NL81" i="1"/>
  <c r="NL80" i="1"/>
  <c r="NL79" i="1"/>
  <c r="NL78" i="1"/>
  <c r="NL77" i="1"/>
  <c r="NL76" i="1"/>
  <c r="NL75" i="1"/>
  <c r="NL74" i="1"/>
  <c r="NL73" i="1"/>
  <c r="NL72" i="1"/>
  <c r="NL71" i="1"/>
  <c r="NL70" i="1"/>
  <c r="NL69" i="1"/>
  <c r="NL68" i="1"/>
  <c r="NL67" i="1"/>
  <c r="NL66" i="1"/>
  <c r="NL65" i="1"/>
  <c r="NL64" i="1"/>
  <c r="NL63" i="1"/>
  <c r="NL62" i="1"/>
  <c r="NL61" i="1"/>
  <c r="NL60" i="1"/>
  <c r="NL59" i="1"/>
  <c r="NL58" i="1"/>
  <c r="NL57" i="1"/>
  <c r="NL56" i="1"/>
  <c r="NL55" i="1"/>
  <c r="NL54" i="1"/>
  <c r="NL53" i="1"/>
  <c r="NL37" i="1"/>
  <c r="NL29" i="1"/>
  <c r="NL28" i="1"/>
  <c r="NL20" i="1"/>
  <c r="NL19" i="1"/>
  <c r="NL18" i="1"/>
  <c r="NL10" i="1"/>
  <c r="NL5" i="1"/>
  <c r="NL3" i="1"/>
  <c r="NL2" i="1"/>
  <c r="ML150" i="1"/>
  <c r="ML149" i="1"/>
  <c r="ML148" i="1"/>
  <c r="ML147" i="1"/>
  <c r="ML146" i="1"/>
  <c r="ML145" i="1"/>
  <c r="ML144" i="1"/>
  <c r="ML143" i="1"/>
  <c r="ML142" i="1"/>
  <c r="ML141" i="1"/>
  <c r="ML140" i="1"/>
  <c r="ML139" i="1"/>
  <c r="ML138" i="1"/>
  <c r="ML137" i="1"/>
  <c r="ML136" i="1"/>
  <c r="ML135" i="1"/>
  <c r="ML134" i="1"/>
  <c r="ML133" i="1"/>
  <c r="ML132" i="1"/>
  <c r="ML131" i="1"/>
  <c r="ML130" i="1"/>
  <c r="ML129" i="1"/>
  <c r="ML128" i="1"/>
  <c r="ML127" i="1"/>
  <c r="ML126" i="1"/>
  <c r="ML125" i="1"/>
  <c r="ML124" i="1"/>
  <c r="ML123" i="1"/>
  <c r="ML122" i="1"/>
  <c r="ML121" i="1"/>
  <c r="ML120" i="1"/>
  <c r="ML119" i="1"/>
  <c r="ML118" i="1"/>
  <c r="ML117" i="1"/>
  <c r="ML116" i="1"/>
  <c r="ML115" i="1"/>
  <c r="ML114" i="1"/>
  <c r="ML113" i="1"/>
  <c r="ML112" i="1"/>
  <c r="ML111" i="1"/>
  <c r="ML110" i="1"/>
  <c r="ML109" i="1"/>
  <c r="ML108" i="1"/>
  <c r="ML107" i="1"/>
  <c r="ML106" i="1"/>
  <c r="ML105" i="1"/>
  <c r="ML104" i="1"/>
  <c r="ML103" i="1"/>
  <c r="ML102" i="1"/>
  <c r="ML101" i="1"/>
  <c r="ML100" i="1"/>
  <c r="ML99" i="1"/>
  <c r="ML98" i="1"/>
  <c r="ML97" i="1"/>
  <c r="ML96" i="1"/>
  <c r="ML95" i="1"/>
  <c r="ML94" i="1"/>
  <c r="ML91" i="1"/>
  <c r="ML88" i="1"/>
  <c r="ML85" i="1"/>
  <c r="ML81" i="1"/>
  <c r="ML80" i="1"/>
  <c r="ML79" i="1"/>
  <c r="ML78" i="1"/>
  <c r="ML75" i="1"/>
  <c r="ML72" i="1"/>
  <c r="ML69" i="1"/>
  <c r="ML66" i="1"/>
  <c r="ML61" i="1"/>
  <c r="ML59" i="1"/>
  <c r="ML58" i="1"/>
  <c r="ML57" i="1"/>
  <c r="ML56" i="1"/>
  <c r="ML53" i="1"/>
  <c r="ML49" i="1"/>
  <c r="ML46" i="1"/>
  <c r="ML43" i="1"/>
  <c r="ML40" i="1"/>
  <c r="ML37" i="1"/>
  <c r="ML35" i="1"/>
  <c r="ML30" i="1"/>
  <c r="ML27" i="1"/>
  <c r="ML24" i="1"/>
  <c r="ML23" i="1"/>
  <c r="ML22" i="1"/>
  <c r="ML21" i="1"/>
  <c r="ML20" i="1"/>
  <c r="ML19" i="1"/>
  <c r="ML18" i="1"/>
  <c r="ML2" i="1"/>
  <c r="LL150" i="1"/>
  <c r="LL149" i="1"/>
  <c r="LL148" i="1"/>
  <c r="LL147" i="1"/>
  <c r="LL146" i="1"/>
  <c r="LL145" i="1"/>
  <c r="LL144" i="1"/>
  <c r="LL143" i="1"/>
  <c r="LL142" i="1"/>
  <c r="LL141" i="1"/>
  <c r="LL140" i="1"/>
  <c r="LL139" i="1"/>
  <c r="LL138" i="1"/>
  <c r="LL137" i="1"/>
  <c r="LL136" i="1"/>
  <c r="LL135" i="1"/>
  <c r="LL134" i="1"/>
  <c r="LL133" i="1"/>
  <c r="LL132" i="1"/>
  <c r="LL131" i="1"/>
  <c r="LL130" i="1"/>
  <c r="LL129" i="1"/>
  <c r="LL128" i="1"/>
  <c r="LL127" i="1"/>
  <c r="LL126" i="1"/>
  <c r="LL125" i="1"/>
  <c r="LL124" i="1"/>
  <c r="LL123" i="1"/>
  <c r="LL122" i="1"/>
  <c r="LL121" i="1"/>
  <c r="LL120" i="1"/>
  <c r="LL119" i="1"/>
  <c r="LL118" i="1"/>
  <c r="LL117" i="1"/>
  <c r="LL116" i="1"/>
  <c r="LL115" i="1"/>
  <c r="LL114" i="1"/>
  <c r="LL113" i="1"/>
  <c r="LL112" i="1"/>
  <c r="LL111" i="1"/>
  <c r="LL110" i="1"/>
  <c r="LL109" i="1"/>
  <c r="LL108" i="1"/>
  <c r="LL107" i="1"/>
  <c r="LL106" i="1"/>
  <c r="LL105" i="1"/>
  <c r="LL104" i="1"/>
  <c r="LL103" i="1"/>
  <c r="LL102" i="1"/>
  <c r="LL101" i="1"/>
  <c r="LL100" i="1"/>
  <c r="LL99" i="1"/>
  <c r="LL98" i="1"/>
  <c r="LL97" i="1"/>
  <c r="LL96" i="1"/>
  <c r="LL95" i="1"/>
  <c r="LL94" i="1"/>
  <c r="LL93" i="1"/>
  <c r="LL92" i="1"/>
  <c r="LL91" i="1"/>
  <c r="LL90" i="1"/>
  <c r="LL89" i="1"/>
  <c r="LL88" i="1"/>
  <c r="LL87" i="1"/>
  <c r="LL86" i="1"/>
  <c r="LL85" i="1"/>
  <c r="LL84" i="1"/>
  <c r="LL83" i="1"/>
  <c r="LL82" i="1"/>
  <c r="LL81" i="1"/>
  <c r="LL80" i="1"/>
  <c r="LL79" i="1"/>
  <c r="LL78" i="1"/>
  <c r="LL77" i="1"/>
  <c r="LL76" i="1"/>
  <c r="LL75" i="1"/>
  <c r="LL74" i="1"/>
  <c r="LL73" i="1"/>
  <c r="LL72" i="1"/>
  <c r="LL71" i="1"/>
  <c r="LL70" i="1"/>
  <c r="LL69" i="1"/>
  <c r="LL68" i="1"/>
  <c r="LL67" i="1"/>
  <c r="LL66" i="1"/>
  <c r="LL65" i="1"/>
  <c r="LL64" i="1"/>
  <c r="LL63" i="1"/>
  <c r="LL62" i="1"/>
  <c r="LL61" i="1"/>
  <c r="LL60" i="1"/>
  <c r="LL59" i="1"/>
  <c r="LL58" i="1"/>
  <c r="LL57" i="1"/>
  <c r="LL56" i="1"/>
  <c r="LL55" i="1"/>
  <c r="LL54" i="1"/>
  <c r="LL53" i="1"/>
  <c r="LL52" i="1"/>
  <c r="LL51" i="1"/>
  <c r="LL50" i="1"/>
  <c r="LL49" i="1"/>
  <c r="LL48" i="1"/>
  <c r="LL47" i="1"/>
  <c r="LL46" i="1"/>
  <c r="LL45" i="1"/>
  <c r="LL44" i="1"/>
  <c r="LL43" i="1"/>
  <c r="LL42" i="1"/>
  <c r="LL41" i="1"/>
  <c r="LL40" i="1"/>
  <c r="LL39" i="1"/>
  <c r="LL38" i="1"/>
  <c r="LL37" i="1"/>
  <c r="LL36" i="1"/>
  <c r="LL35" i="1"/>
  <c r="LL34" i="1"/>
  <c r="LL33" i="1"/>
  <c r="LL31" i="1"/>
  <c r="LL30" i="1"/>
  <c r="LL29" i="1"/>
  <c r="LL28" i="1"/>
  <c r="LL27" i="1"/>
  <c r="LL26" i="1"/>
  <c r="LL25" i="1"/>
  <c r="LL24" i="1"/>
  <c r="LL20" i="1"/>
  <c r="LL19" i="1"/>
  <c r="LL18" i="1"/>
  <c r="LL17" i="1"/>
  <c r="LL16" i="1"/>
  <c r="LL12" i="1"/>
  <c r="LL10" i="1"/>
  <c r="LL8" i="1"/>
  <c r="LL6" i="1"/>
  <c r="LL2" i="1"/>
  <c r="KL150" i="1"/>
  <c r="KL149" i="1"/>
  <c r="KL148" i="1"/>
  <c r="KL147" i="1"/>
  <c r="KL146" i="1"/>
  <c r="KL145" i="1"/>
  <c r="KL144" i="1"/>
  <c r="KL143" i="1"/>
  <c r="KL142" i="1"/>
  <c r="KL141" i="1"/>
  <c r="KL140" i="1"/>
  <c r="KL139" i="1"/>
  <c r="KL138" i="1"/>
  <c r="KL137" i="1"/>
  <c r="KL136" i="1"/>
  <c r="KL135" i="1"/>
  <c r="KL134" i="1"/>
  <c r="KL133" i="1"/>
  <c r="KL132" i="1"/>
  <c r="KL131" i="1"/>
  <c r="KL130" i="1"/>
  <c r="KL129" i="1"/>
  <c r="KL128" i="1"/>
  <c r="KL127" i="1"/>
  <c r="KL126" i="1"/>
  <c r="KL125" i="1"/>
  <c r="KL124" i="1"/>
  <c r="KL123" i="1"/>
  <c r="KL122" i="1"/>
  <c r="KL121" i="1"/>
  <c r="KL120" i="1"/>
  <c r="KL119" i="1"/>
  <c r="KL118" i="1"/>
  <c r="KL117" i="1"/>
  <c r="KL116" i="1"/>
  <c r="KL115" i="1"/>
  <c r="KL114" i="1"/>
  <c r="KL113" i="1"/>
  <c r="KL112" i="1"/>
  <c r="KL111" i="1"/>
  <c r="KL110" i="1"/>
  <c r="KL109" i="1"/>
  <c r="KL108" i="1"/>
  <c r="KL107" i="1"/>
  <c r="KL106" i="1"/>
  <c r="KL105" i="1"/>
  <c r="KL104" i="1"/>
  <c r="KL103" i="1"/>
  <c r="KL102" i="1"/>
  <c r="KL101" i="1"/>
  <c r="KL100" i="1"/>
  <c r="KL99" i="1"/>
  <c r="KL98" i="1"/>
  <c r="KL97" i="1"/>
  <c r="KL96" i="1"/>
  <c r="KL95" i="1"/>
  <c r="KL94" i="1"/>
  <c r="KL93" i="1"/>
  <c r="KL92" i="1"/>
  <c r="KL91" i="1"/>
  <c r="KL90" i="1"/>
  <c r="KL89" i="1"/>
  <c r="KL88" i="1"/>
  <c r="KL87" i="1"/>
  <c r="KL86" i="1"/>
  <c r="KL36" i="1"/>
  <c r="KL35" i="1"/>
  <c r="KL34" i="1"/>
  <c r="KL33" i="1"/>
  <c r="KL27" i="1"/>
  <c r="KL26" i="1"/>
  <c r="KL15" i="1"/>
  <c r="KL12" i="1"/>
  <c r="KL9" i="1"/>
  <c r="KL2" i="1"/>
  <c r="IL150" i="1"/>
  <c r="IL149" i="1"/>
  <c r="IL148" i="1"/>
  <c r="IL147" i="1"/>
  <c r="IL146" i="1"/>
  <c r="IL145" i="1"/>
  <c r="IL144" i="1"/>
  <c r="IL143" i="1"/>
  <c r="IL142" i="1"/>
  <c r="IL141" i="1"/>
  <c r="IL140" i="1"/>
  <c r="IL139" i="1"/>
  <c r="IL138" i="1"/>
  <c r="IL137" i="1"/>
  <c r="IL136" i="1"/>
  <c r="IL135" i="1"/>
  <c r="IL134" i="1"/>
  <c r="IL133" i="1"/>
  <c r="IL132" i="1"/>
  <c r="IL131" i="1"/>
  <c r="IL130" i="1"/>
  <c r="IL129" i="1"/>
  <c r="IL128" i="1"/>
  <c r="IL127" i="1"/>
  <c r="IL126" i="1"/>
  <c r="IL125" i="1"/>
  <c r="IL124" i="1"/>
  <c r="IL123" i="1"/>
  <c r="IL122" i="1"/>
  <c r="IL121" i="1"/>
  <c r="IL117" i="1"/>
  <c r="IL114" i="1"/>
  <c r="IL110" i="1"/>
  <c r="IL109" i="1"/>
  <c r="IL107" i="1"/>
  <c r="IL104" i="1"/>
  <c r="IL103" i="1"/>
  <c r="IL99" i="1"/>
  <c r="IL94" i="1"/>
  <c r="IL91" i="1"/>
  <c r="IL87" i="1"/>
  <c r="IL84" i="1"/>
  <c r="IL81" i="1"/>
  <c r="IL80" i="1"/>
  <c r="IL73" i="1"/>
  <c r="IL65" i="1"/>
  <c r="IL64" i="1"/>
  <c r="IL60" i="1"/>
  <c r="IL59" i="1"/>
  <c r="IL58" i="1"/>
  <c r="IL54" i="1"/>
  <c r="IL53" i="1"/>
  <c r="IL52" i="1"/>
  <c r="IL49" i="1"/>
  <c r="IL47" i="1"/>
  <c r="IL44" i="1"/>
  <c r="IL43" i="1"/>
  <c r="IL41" i="1"/>
  <c r="IL40" i="1"/>
  <c r="IL34" i="1"/>
  <c r="IL30" i="1"/>
  <c r="IL29" i="1"/>
  <c r="IL28" i="1"/>
  <c r="IL25" i="1"/>
  <c r="IL20" i="1"/>
  <c r="IL13" i="1"/>
  <c r="IL6" i="1"/>
  <c r="IL2" i="1"/>
  <c r="HL150" i="1"/>
  <c r="HL149" i="1"/>
  <c r="HL148" i="1"/>
  <c r="HL147" i="1"/>
  <c r="HL146" i="1"/>
  <c r="HL145" i="1"/>
  <c r="HL144" i="1"/>
  <c r="HL143" i="1"/>
  <c r="HL142" i="1"/>
  <c r="HL141" i="1"/>
  <c r="HL140" i="1"/>
  <c r="HL139" i="1"/>
  <c r="HL138" i="1"/>
  <c r="HL137" i="1"/>
  <c r="HL136" i="1"/>
  <c r="HL135" i="1"/>
  <c r="HL134" i="1"/>
  <c r="HL133" i="1"/>
  <c r="HL132" i="1"/>
  <c r="HL131" i="1"/>
  <c r="HL130" i="1"/>
  <c r="HL129" i="1"/>
  <c r="HL128" i="1"/>
  <c r="HL127" i="1"/>
  <c r="HL126" i="1"/>
  <c r="HL125" i="1"/>
  <c r="HL124" i="1"/>
  <c r="HL123" i="1"/>
  <c r="HL122" i="1"/>
  <c r="HL121" i="1"/>
  <c r="HL120" i="1"/>
  <c r="HL119" i="1"/>
  <c r="HL118" i="1"/>
  <c r="HL117" i="1"/>
  <c r="HL116" i="1"/>
  <c r="HL115" i="1"/>
  <c r="HL114" i="1"/>
  <c r="HL113" i="1"/>
  <c r="HL112" i="1"/>
  <c r="HL111" i="1"/>
  <c r="HL110" i="1"/>
  <c r="HL109" i="1"/>
  <c r="HL108" i="1"/>
  <c r="HL107" i="1"/>
  <c r="HL106" i="1"/>
  <c r="HL105" i="1"/>
  <c r="HL104" i="1"/>
  <c r="HL103" i="1"/>
  <c r="HL102" i="1"/>
  <c r="HL101" i="1"/>
  <c r="HL100" i="1"/>
  <c r="HL99" i="1"/>
  <c r="HL98" i="1"/>
  <c r="HL97" i="1"/>
  <c r="HL96" i="1"/>
  <c r="HL95" i="1"/>
  <c r="HL94" i="1"/>
  <c r="HL93" i="1"/>
  <c r="HL92" i="1"/>
  <c r="HL91" i="1"/>
  <c r="HL90" i="1"/>
  <c r="HL89" i="1"/>
  <c r="HL88" i="1"/>
  <c r="HL87" i="1"/>
  <c r="HL86" i="1"/>
  <c r="HL85" i="1"/>
  <c r="HL84" i="1"/>
  <c r="HL83" i="1"/>
  <c r="HL82" i="1"/>
  <c r="HL81" i="1"/>
  <c r="HL80" i="1"/>
  <c r="HL79" i="1"/>
  <c r="HL78" i="1"/>
  <c r="HL77" i="1"/>
  <c r="HL76" i="1"/>
  <c r="HL75" i="1"/>
  <c r="HL74" i="1"/>
  <c r="HL73" i="1"/>
  <c r="HL72" i="1"/>
  <c r="HL71" i="1"/>
  <c r="HL70" i="1"/>
  <c r="HL69" i="1"/>
  <c r="HL68" i="1"/>
  <c r="HL67" i="1"/>
  <c r="HL66" i="1"/>
  <c r="HL65" i="1"/>
  <c r="HL64" i="1"/>
  <c r="HL63" i="1"/>
  <c r="HL38" i="1"/>
  <c r="HL26" i="1"/>
  <c r="HL19" i="1"/>
  <c r="HL16" i="1"/>
  <c r="HL14" i="1"/>
  <c r="HL9" i="1"/>
  <c r="HL2" i="1"/>
  <c r="FL150" i="1"/>
  <c r="FL149" i="1"/>
  <c r="FL148" i="1"/>
  <c r="FL147" i="1"/>
  <c r="FL146" i="1"/>
  <c r="FL145" i="1"/>
  <c r="FL144" i="1"/>
  <c r="FL143" i="1"/>
  <c r="FL142" i="1"/>
  <c r="FL141" i="1"/>
  <c r="FL140" i="1"/>
  <c r="FL139" i="1"/>
  <c r="FL138" i="1"/>
  <c r="FL137" i="1"/>
  <c r="FL136" i="1"/>
  <c r="FL135" i="1"/>
  <c r="FL134" i="1"/>
  <c r="FL133" i="1"/>
  <c r="FL132" i="1"/>
  <c r="FL131" i="1"/>
  <c r="FL130" i="1"/>
  <c r="FL129" i="1"/>
  <c r="FL128" i="1"/>
  <c r="FL127" i="1"/>
  <c r="FL126" i="1"/>
  <c r="FL125" i="1"/>
  <c r="FL124" i="1"/>
  <c r="FL123" i="1"/>
  <c r="FL122" i="1"/>
  <c r="FL121" i="1"/>
  <c r="FL120" i="1"/>
  <c r="FL119" i="1"/>
  <c r="FL118" i="1"/>
  <c r="FL117" i="1"/>
  <c r="FL116" i="1"/>
  <c r="FL115" i="1"/>
  <c r="FL114" i="1"/>
  <c r="FL113" i="1"/>
  <c r="FL112" i="1"/>
  <c r="FL111" i="1"/>
  <c r="FL110" i="1"/>
  <c r="FL109" i="1"/>
  <c r="FL108" i="1"/>
  <c r="FL107" i="1"/>
  <c r="FL106" i="1"/>
  <c r="FL105" i="1"/>
  <c r="FL104" i="1"/>
  <c r="FL103" i="1"/>
  <c r="FL102" i="1"/>
  <c r="FL101" i="1"/>
  <c r="FL100" i="1"/>
  <c r="FL99" i="1"/>
  <c r="FL98" i="1"/>
  <c r="FL97" i="1"/>
  <c r="FL67" i="1"/>
  <c r="FL66" i="1"/>
  <c r="FL36" i="1"/>
  <c r="FL2" i="1"/>
  <c r="EL150" i="1"/>
  <c r="EL149" i="1"/>
  <c r="EL148" i="1"/>
  <c r="EL147" i="1"/>
  <c r="EL146" i="1"/>
  <c r="EL145" i="1"/>
  <c r="EL144" i="1"/>
  <c r="EL143" i="1"/>
  <c r="EL142" i="1"/>
  <c r="EL141" i="1"/>
  <c r="EL140" i="1"/>
  <c r="EL139" i="1"/>
  <c r="EL138" i="1"/>
  <c r="EL137" i="1"/>
  <c r="EL136" i="1"/>
  <c r="EL135" i="1"/>
  <c r="EL134" i="1"/>
  <c r="EL133" i="1"/>
  <c r="EL132" i="1"/>
  <c r="EL131" i="1"/>
  <c r="EL130" i="1"/>
  <c r="EL129" i="1"/>
  <c r="EL128" i="1"/>
  <c r="EL127" i="1"/>
  <c r="EL126" i="1"/>
  <c r="EL125" i="1"/>
  <c r="EL124" i="1"/>
  <c r="EL123" i="1"/>
  <c r="EL122" i="1"/>
  <c r="EL121" i="1"/>
  <c r="EL120" i="1"/>
  <c r="EL119" i="1"/>
  <c r="EL118" i="1"/>
  <c r="EL117" i="1"/>
  <c r="EL116" i="1"/>
  <c r="EL115" i="1"/>
  <c r="EL114" i="1"/>
  <c r="EL113" i="1"/>
  <c r="EL112" i="1"/>
  <c r="EL111" i="1"/>
  <c r="EL110" i="1"/>
  <c r="EL109" i="1"/>
  <c r="EL108" i="1"/>
  <c r="EL107" i="1"/>
  <c r="EL106" i="1"/>
  <c r="EL105" i="1"/>
  <c r="EL104" i="1"/>
  <c r="EL103" i="1"/>
  <c r="EL102" i="1"/>
  <c r="EL101" i="1"/>
  <c r="EL100" i="1"/>
  <c r="EL99" i="1"/>
  <c r="EL98" i="1"/>
  <c r="EL97" i="1"/>
  <c r="EL96" i="1"/>
  <c r="EL95" i="1"/>
  <c r="EL94" i="1"/>
  <c r="EL93" i="1"/>
  <c r="EL92" i="1"/>
  <c r="EL91" i="1"/>
  <c r="EL90" i="1"/>
  <c r="EL89" i="1"/>
  <c r="EL88" i="1"/>
  <c r="EL87" i="1"/>
  <c r="EL86" i="1"/>
  <c r="EL85" i="1"/>
  <c r="EL84" i="1"/>
  <c r="EL83" i="1"/>
  <c r="EL82" i="1"/>
  <c r="EL81" i="1"/>
  <c r="EL80" i="1"/>
  <c r="EL79" i="1"/>
  <c r="EL78" i="1"/>
  <c r="EL77" i="1"/>
  <c r="EL76" i="1"/>
  <c r="EL75" i="1"/>
  <c r="EL74" i="1"/>
  <c r="EL73" i="1"/>
  <c r="EL72" i="1"/>
  <c r="EL71" i="1"/>
  <c r="EL70" i="1"/>
  <c r="EL69" i="1"/>
  <c r="EL68" i="1"/>
  <c r="EL67" i="1"/>
  <c r="EL66" i="1"/>
  <c r="EL65" i="1"/>
  <c r="EL64" i="1"/>
  <c r="EL63" i="1"/>
  <c r="EL62" i="1"/>
  <c r="EL61" i="1"/>
  <c r="EL60" i="1"/>
  <c r="EL59" i="1"/>
  <c r="EL58" i="1"/>
  <c r="EL57" i="1"/>
  <c r="EL56" i="1"/>
  <c r="EL55" i="1"/>
  <c r="EL54" i="1"/>
  <c r="EL53" i="1"/>
  <c r="EL52" i="1"/>
  <c r="EL51" i="1"/>
  <c r="EL50" i="1"/>
  <c r="EL49" i="1"/>
  <c r="EL48" i="1"/>
  <c r="EL47" i="1"/>
  <c r="EL46" i="1"/>
  <c r="EL45" i="1"/>
  <c r="EL44" i="1"/>
  <c r="EL43" i="1"/>
  <c r="EL2" i="1"/>
  <c r="CL150" i="1"/>
  <c r="CL149" i="1"/>
  <c r="CL148" i="1"/>
  <c r="CL147" i="1"/>
  <c r="CL146" i="1"/>
  <c r="CL145" i="1"/>
  <c r="CL144" i="1"/>
  <c r="CL143" i="1"/>
  <c r="CL142" i="1"/>
  <c r="CL141" i="1"/>
  <c r="CL140" i="1"/>
  <c r="CL139" i="1"/>
  <c r="CL138" i="1"/>
  <c r="CL137" i="1"/>
  <c r="CL136" i="1"/>
  <c r="CL135" i="1"/>
  <c r="CL134" i="1"/>
  <c r="CL133" i="1"/>
  <c r="CL132" i="1"/>
  <c r="CL131" i="1"/>
  <c r="CL130" i="1"/>
  <c r="CL129" i="1"/>
  <c r="CL128" i="1"/>
  <c r="CL127" i="1"/>
  <c r="CL126" i="1"/>
  <c r="CL125" i="1"/>
  <c r="CL124" i="1"/>
  <c r="CL123" i="1"/>
  <c r="CL122" i="1"/>
  <c r="CL121" i="1"/>
  <c r="CL120" i="1"/>
  <c r="CL119" i="1"/>
  <c r="CL118" i="1"/>
  <c r="CL117" i="1"/>
  <c r="CL116" i="1"/>
  <c r="CL115" i="1"/>
  <c r="CL114" i="1"/>
  <c r="CL113" i="1"/>
  <c r="CL112" i="1"/>
  <c r="CL111" i="1"/>
  <c r="CL110" i="1"/>
  <c r="CL109" i="1"/>
  <c r="CL108" i="1"/>
  <c r="CL107" i="1"/>
  <c r="CL106" i="1"/>
  <c r="CL105" i="1"/>
  <c r="CL104" i="1"/>
  <c r="CL103" i="1"/>
  <c r="CL102" i="1"/>
  <c r="CL101" i="1"/>
  <c r="CL100" i="1"/>
  <c r="CL99" i="1"/>
  <c r="CL98" i="1"/>
  <c r="CL97" i="1"/>
  <c r="CL96" i="1"/>
  <c r="CL95" i="1"/>
  <c r="CL94" i="1"/>
  <c r="CL93" i="1"/>
  <c r="CL92" i="1"/>
  <c r="CL91" i="1"/>
  <c r="CL90" i="1"/>
  <c r="CL89" i="1"/>
  <c r="CL88" i="1"/>
  <c r="CL87" i="1"/>
  <c r="CL79" i="1"/>
  <c r="CL65" i="1"/>
  <c r="CL42" i="1"/>
  <c r="CL33" i="1"/>
  <c r="CL27" i="1"/>
  <c r="CL2" i="1"/>
  <c r="BL150" i="1"/>
  <c r="BL149" i="1"/>
  <c r="BL148" i="1"/>
  <c r="BL147" i="1"/>
  <c r="BL146" i="1"/>
  <c r="BL145" i="1"/>
  <c r="BL144" i="1"/>
  <c r="BL143" i="1"/>
  <c r="BL142" i="1"/>
  <c r="BL141" i="1"/>
  <c r="BL140" i="1"/>
  <c r="BL139" i="1"/>
  <c r="BL138" i="1"/>
  <c r="BL137" i="1"/>
  <c r="BL136" i="1"/>
  <c r="BL135" i="1"/>
  <c r="BL134" i="1"/>
  <c r="BL133" i="1"/>
  <c r="BL132" i="1"/>
  <c r="BL131" i="1"/>
  <c r="BL130" i="1"/>
  <c r="BL129" i="1"/>
  <c r="BL128" i="1"/>
  <c r="BL127" i="1"/>
  <c r="BL126" i="1"/>
  <c r="BL125" i="1"/>
  <c r="BL124" i="1"/>
  <c r="BL123" i="1"/>
  <c r="BL122" i="1"/>
  <c r="BL121" i="1"/>
  <c r="BL120" i="1"/>
  <c r="BL119" i="1"/>
  <c r="BL118" i="1"/>
  <c r="BL117" i="1"/>
  <c r="BL116" i="1"/>
  <c r="BL115" i="1"/>
  <c r="BL114" i="1"/>
  <c r="BL113" i="1"/>
  <c r="BL112" i="1"/>
  <c r="BL111" i="1"/>
  <c r="BL110" i="1"/>
  <c r="BL109" i="1"/>
  <c r="BL108" i="1"/>
  <c r="BL107" i="1"/>
  <c r="BL106" i="1"/>
  <c r="BL105" i="1"/>
  <c r="BL98" i="1"/>
  <c r="BL51" i="1"/>
  <c r="BL50" i="1"/>
  <c r="BL38" i="1"/>
  <c r="BL10" i="1"/>
  <c r="BL2" i="1"/>
  <c r="AL150" i="1"/>
  <c r="AL149" i="1"/>
  <c r="AL148" i="1"/>
  <c r="AL147" i="1"/>
  <c r="AL146" i="1"/>
  <c r="AL145" i="1"/>
  <c r="AL144" i="1"/>
  <c r="AL143" i="1"/>
  <c r="AL142" i="1"/>
  <c r="AL141" i="1"/>
  <c r="AL140" i="1"/>
  <c r="AL139" i="1"/>
  <c r="AL138" i="1"/>
  <c r="AL137" i="1"/>
  <c r="AL136" i="1"/>
  <c r="AL135" i="1"/>
  <c r="AL134" i="1"/>
  <c r="AL133" i="1"/>
  <c r="AL132" i="1"/>
  <c r="AL131" i="1"/>
  <c r="AL130" i="1"/>
  <c r="AL129" i="1"/>
  <c r="AL128" i="1"/>
  <c r="AL127" i="1"/>
  <c r="AL126" i="1"/>
  <c r="AL125" i="1"/>
  <c r="AL124" i="1"/>
  <c r="AL123" i="1"/>
  <c r="AL122" i="1"/>
  <c r="AL121" i="1"/>
  <c r="AL120" i="1"/>
  <c r="AL119" i="1"/>
  <c r="AL118" i="1"/>
  <c r="AL117" i="1"/>
  <c r="AL116" i="1"/>
  <c r="AL115" i="1"/>
  <c r="AL114" i="1"/>
  <c r="AL113" i="1"/>
  <c r="AL112" i="1"/>
  <c r="AL111" i="1"/>
  <c r="AL110" i="1"/>
  <c r="AL109" i="1"/>
  <c r="AL108" i="1"/>
  <c r="AL107" i="1"/>
  <c r="AL106" i="1"/>
  <c r="AL105" i="1"/>
  <c r="AL104" i="1"/>
  <c r="AL103" i="1"/>
  <c r="AL102" i="1"/>
  <c r="AL101" i="1"/>
  <c r="AL100" i="1"/>
  <c r="AL99" i="1"/>
  <c r="AL98" i="1"/>
  <c r="AL97" i="1"/>
  <c r="AL96" i="1"/>
  <c r="AL95" i="1"/>
  <c r="AL94" i="1"/>
  <c r="AL93" i="1"/>
  <c r="AL92" i="1"/>
  <c r="AL91" i="1"/>
  <c r="AL90" i="1"/>
  <c r="AL89" i="1"/>
  <c r="AL88" i="1"/>
  <c r="AL87" i="1"/>
  <c r="AL86" i="1"/>
  <c r="AL85" i="1"/>
  <c r="AL84" i="1"/>
  <c r="AL83" i="1"/>
  <c r="AL82" i="1"/>
  <c r="AL81" i="1"/>
  <c r="AL80" i="1"/>
  <c r="AL79" i="1"/>
  <c r="AL78" i="1"/>
  <c r="AL77" i="1"/>
  <c r="AL76" i="1"/>
  <c r="AL75" i="1"/>
  <c r="AL74" i="1"/>
  <c r="AL73" i="1"/>
  <c r="AL72" i="1"/>
  <c r="AL71" i="1"/>
  <c r="AL70" i="1"/>
  <c r="AL69" i="1"/>
  <c r="AL68" i="1"/>
  <c r="AL67" i="1"/>
  <c r="AL66" i="1"/>
  <c r="AL65" i="1"/>
  <c r="AL64" i="1"/>
  <c r="AL63" i="1"/>
  <c r="AL62" i="1"/>
  <c r="AL61" i="1"/>
  <c r="AL60" i="1"/>
  <c r="AL59" i="1"/>
  <c r="AL58" i="1"/>
  <c r="AL57" i="1"/>
  <c r="AL56" i="1"/>
  <c r="AL55" i="1"/>
  <c r="AL54" i="1"/>
  <c r="AL53" i="1"/>
  <c r="AL52" i="1"/>
  <c r="AL51" i="1"/>
  <c r="AL50" i="1"/>
  <c r="AL49" i="1"/>
  <c r="AL48" i="1"/>
  <c r="AL47" i="1"/>
  <c r="AL46" i="1"/>
  <c r="AL45" i="1"/>
  <c r="AL44" i="1"/>
  <c r="AL43" i="1"/>
  <c r="AL42" i="1"/>
  <c r="AL41" i="1"/>
  <c r="AL40" i="1"/>
  <c r="AL39" i="1"/>
  <c r="AL38" i="1"/>
  <c r="AL37" i="1"/>
  <c r="AL36" i="1"/>
  <c r="AL35" i="1"/>
  <c r="AL34" i="1"/>
  <c r="AL33" i="1"/>
  <c r="AL31" i="1"/>
  <c r="AL30" i="1"/>
  <c r="AL29" i="1"/>
  <c r="AL28" i="1"/>
  <c r="AL27" i="1"/>
  <c r="AL26" i="1"/>
  <c r="AL25" i="1"/>
  <c r="AL24" i="1"/>
  <c r="AL23" i="1"/>
  <c r="AL22" i="1"/>
  <c r="AL17" i="1"/>
  <c r="AL16" i="1"/>
  <c r="AL13" i="1"/>
  <c r="AL12" i="1"/>
  <c r="AL6" i="1"/>
  <c r="AL2" i="1"/>
  <c r="M150" i="1"/>
  <c r="M149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M133" i="1"/>
  <c r="M132" i="1"/>
  <c r="M131" i="1"/>
  <c r="M130" i="1"/>
  <c r="M129" i="1"/>
  <c r="M128" i="1"/>
  <c r="M127" i="1"/>
  <c r="M126" i="1"/>
  <c r="M125" i="1"/>
  <c r="M124" i="1"/>
  <c r="M123" i="1"/>
  <c r="M122" i="1"/>
  <c r="M121" i="1"/>
  <c r="M120" i="1"/>
  <c r="M119" i="1"/>
  <c r="M118" i="1"/>
  <c r="M117" i="1"/>
  <c r="M116" i="1"/>
  <c r="M115" i="1"/>
  <c r="M114" i="1"/>
  <c r="M113" i="1"/>
  <c r="M112" i="1"/>
  <c r="M111" i="1"/>
  <c r="M110" i="1"/>
  <c r="M109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M87" i="1"/>
  <c r="M86" i="1"/>
  <c r="M85" i="1"/>
  <c r="M84" i="1"/>
  <c r="M83" i="1"/>
  <c r="M82" i="1"/>
  <c r="M81" i="1"/>
  <c r="M80" i="1"/>
  <c r="M79" i="1"/>
  <c r="M78" i="1"/>
  <c r="M77" i="1"/>
  <c r="M76" i="1"/>
  <c r="M75" i="1"/>
  <c r="M74" i="1"/>
  <c r="M73" i="1"/>
  <c r="M72" i="1"/>
  <c r="M71" i="1"/>
  <c r="M70" i="1"/>
  <c r="M69" i="1"/>
  <c r="M68" i="1"/>
  <c r="M67" i="1"/>
  <c r="M66" i="1"/>
  <c r="M65" i="1"/>
  <c r="M64" i="1"/>
  <c r="M63" i="1"/>
  <c r="M62" i="1"/>
  <c r="M61" i="1"/>
  <c r="M60" i="1"/>
  <c r="M59" i="1"/>
  <c r="M58" i="1"/>
  <c r="M57" i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M2" i="1"/>
  <c r="AEF38" i="1"/>
  <c r="AEE38" i="1"/>
  <c r="AEF37" i="1"/>
  <c r="AEE37" i="1"/>
  <c r="AEF36" i="1"/>
  <c r="AEE36" i="1"/>
  <c r="AEF35" i="1"/>
  <c r="AEE35" i="1"/>
  <c r="AEF34" i="1"/>
  <c r="AEE34" i="1"/>
  <c r="AEF33" i="1"/>
  <c r="AEE33" i="1"/>
  <c r="AEF31" i="1"/>
  <c r="AEE31" i="1"/>
  <c r="AEF30" i="1"/>
  <c r="AEE30" i="1"/>
  <c r="AEF29" i="1"/>
  <c r="AEE29" i="1"/>
  <c r="AEF28" i="1"/>
  <c r="AEE28" i="1"/>
  <c r="AEF27" i="1"/>
  <c r="AEE27" i="1"/>
  <c r="AEF26" i="1"/>
  <c r="AEE26" i="1"/>
  <c r="AEF25" i="1"/>
  <c r="AEE25" i="1"/>
  <c r="AEF24" i="1"/>
  <c r="AEE24" i="1"/>
  <c r="AEF23" i="1"/>
  <c r="AEE23" i="1"/>
  <c r="AEF22" i="1"/>
  <c r="AEE22" i="1"/>
  <c r="AEF21" i="1"/>
  <c r="AEE21" i="1"/>
  <c r="AEF20" i="1"/>
  <c r="AEE20" i="1"/>
  <c r="AEF19" i="1"/>
  <c r="AEE19" i="1"/>
  <c r="AEF18" i="1"/>
  <c r="AEE18" i="1"/>
  <c r="AEF17" i="1"/>
  <c r="AEE17" i="1"/>
  <c r="AEF16" i="1"/>
  <c r="AEE16" i="1"/>
  <c r="AEF15" i="1"/>
  <c r="AEE15" i="1"/>
  <c r="AEF14" i="1"/>
  <c r="AEE14" i="1"/>
  <c r="AEF13" i="1"/>
  <c r="AEE13" i="1"/>
  <c r="AEF12" i="1"/>
  <c r="AEE12" i="1"/>
  <c r="AEF11" i="1"/>
  <c r="AEE11" i="1"/>
  <c r="AEF10" i="1"/>
  <c r="AEE10" i="1"/>
  <c r="AEF9" i="1"/>
  <c r="AEE9" i="1"/>
  <c r="AEF8" i="1"/>
  <c r="AEE8" i="1"/>
  <c r="AEF7" i="1"/>
  <c r="AEE7" i="1"/>
  <c r="AEF6" i="1"/>
  <c r="AEE6" i="1"/>
  <c r="AEF5" i="1"/>
  <c r="AEE5" i="1"/>
  <c r="AEF4" i="1"/>
  <c r="AEE4" i="1"/>
  <c r="AEF3" i="1"/>
  <c r="AEE3" i="1"/>
  <c r="ADF39" i="1" a="1"/>
  <c r="ADF39" i="1"/>
  <c r="ADE39" i="1" a="1"/>
  <c r="ADE39" i="1"/>
  <c r="ADF38" i="1" a="1"/>
  <c r="ADF38" i="1"/>
  <c r="ADE38" i="1" a="1"/>
  <c r="ADE38" i="1"/>
  <c r="ADF37" i="1" a="1"/>
  <c r="ADF37" i="1"/>
  <c r="ADE37" i="1" a="1"/>
  <c r="ADE37" i="1"/>
  <c r="ADF36" i="1" a="1"/>
  <c r="ADF36" i="1"/>
  <c r="ADE36" i="1" a="1"/>
  <c r="ADE36" i="1"/>
  <c r="ADF35" i="1" a="1"/>
  <c r="ADF35" i="1"/>
  <c r="ADE35" i="1" a="1"/>
  <c r="ADE35" i="1"/>
  <c r="ADF34" i="1" a="1"/>
  <c r="ADF34" i="1"/>
  <c r="ADE34" i="1" a="1"/>
  <c r="ADE34" i="1"/>
  <c r="ADF33" i="1" a="1"/>
  <c r="ADF33" i="1"/>
  <c r="ADE33" i="1" a="1"/>
  <c r="ADE33" i="1"/>
  <c r="ADF31" i="1" a="1"/>
  <c r="ADF31" i="1"/>
  <c r="ADE31" i="1" a="1"/>
  <c r="ADE31" i="1"/>
  <c r="ADF30" i="1" a="1"/>
  <c r="ADF30" i="1"/>
  <c r="ADE30" i="1" a="1"/>
  <c r="ADE30" i="1"/>
  <c r="ADF29" i="1" a="1"/>
  <c r="ADF29" i="1"/>
  <c r="ADE29" i="1" a="1"/>
  <c r="ADE29" i="1"/>
  <c r="ADF28" i="1" a="1"/>
  <c r="ADF28" i="1"/>
  <c r="ADE28" i="1" a="1"/>
  <c r="ADE28" i="1"/>
  <c r="ADF27" i="1" a="1"/>
  <c r="ADF27" i="1"/>
  <c r="ADE27" i="1" a="1"/>
  <c r="ADE27" i="1"/>
  <c r="ADF26" i="1" a="1"/>
  <c r="ADF26" i="1"/>
  <c r="ADE26" i="1" a="1"/>
  <c r="ADE26" i="1"/>
  <c r="ADF25" i="1" a="1"/>
  <c r="ADF25" i="1"/>
  <c r="ADE25" i="1" a="1"/>
  <c r="ADE25" i="1"/>
  <c r="ADF24" i="1" a="1"/>
  <c r="ADF24" i="1"/>
  <c r="ADE24" i="1" a="1"/>
  <c r="ADE24" i="1"/>
  <c r="ADF23" i="1" a="1"/>
  <c r="ADF23" i="1"/>
  <c r="ADE23" i="1" a="1"/>
  <c r="ADE23" i="1"/>
  <c r="ADF22" i="1" a="1"/>
  <c r="ADF22" i="1"/>
  <c r="ADE22" i="1" a="1"/>
  <c r="ADE22" i="1"/>
  <c r="ADF21" i="1" a="1"/>
  <c r="ADF21" i="1"/>
  <c r="ADE21" i="1" a="1"/>
  <c r="ADE21" i="1"/>
  <c r="ADF20" i="1" a="1"/>
  <c r="ADF20" i="1"/>
  <c r="ADE20" i="1" a="1"/>
  <c r="ADE20" i="1"/>
  <c r="ADF19" i="1" a="1"/>
  <c r="ADF19" i="1"/>
  <c r="ADE19" i="1" a="1"/>
  <c r="ADE19" i="1"/>
  <c r="ADF18" i="1" a="1"/>
  <c r="ADF18" i="1"/>
  <c r="ADE18" i="1" a="1"/>
  <c r="ADE18" i="1"/>
  <c r="ADF17" i="1" a="1"/>
  <c r="ADF17" i="1"/>
  <c r="ADE17" i="1" a="1"/>
  <c r="ADE17" i="1"/>
  <c r="ADF14" i="1" a="1"/>
  <c r="ADF14" i="1"/>
  <c r="ADE14" i="1" a="1"/>
  <c r="ADE14" i="1"/>
  <c r="ADF13" i="1" a="1"/>
  <c r="ADF13" i="1"/>
  <c r="ADE13" i="1" a="1"/>
  <c r="ADE13" i="1"/>
  <c r="ADF12" i="1" a="1"/>
  <c r="ADF12" i="1"/>
  <c r="ADE12" i="1" a="1"/>
  <c r="ADE12" i="1"/>
  <c r="ADF11" i="1" a="1"/>
  <c r="ADF11" i="1"/>
  <c r="ADE11" i="1" a="1"/>
  <c r="ADE11" i="1"/>
  <c r="ADF10" i="1" a="1"/>
  <c r="ADF10" i="1"/>
  <c r="ADE10" i="1" a="1"/>
  <c r="ADE10" i="1"/>
  <c r="ADF9" i="1" a="1"/>
  <c r="ADF9" i="1"/>
  <c r="ADE9" i="1" a="1"/>
  <c r="ADE9" i="1"/>
  <c r="ADF8" i="1" a="1"/>
  <c r="ADF8" i="1"/>
  <c r="ADE8" i="1" a="1"/>
  <c r="ADE8" i="1"/>
  <c r="ADF7" i="1" a="1"/>
  <c r="ADF7" i="1"/>
  <c r="ADE7" i="1" a="1"/>
  <c r="ADE7" i="1"/>
  <c r="ADF6" i="1" a="1"/>
  <c r="ADF6" i="1"/>
  <c r="ADE6" i="1" a="1"/>
  <c r="ADE6" i="1"/>
  <c r="ADF5" i="1" a="1"/>
  <c r="ADF5" i="1"/>
  <c r="ADE5" i="1" a="1"/>
  <c r="ADE5" i="1"/>
  <c r="ADF4" i="1" a="1"/>
  <c r="ADF4" i="1"/>
  <c r="ADE4" i="1" a="1"/>
  <c r="ADE4" i="1"/>
  <c r="ADF3" i="1" a="1"/>
  <c r="ADF3" i="1"/>
  <c r="ADE3" i="1" a="1"/>
  <c r="ADE3" i="1"/>
  <c r="ABF97" i="1" a="1"/>
  <c r="ABF97" i="1"/>
  <c r="ABE97" i="1" a="1"/>
  <c r="ABE97" i="1"/>
  <c r="ABF96" i="1" a="1"/>
  <c r="ABF96" i="1"/>
  <c r="ABE96" i="1" a="1"/>
  <c r="ABE96" i="1"/>
  <c r="ABF92" i="1" a="1"/>
  <c r="ABF92" i="1"/>
  <c r="ABE92" i="1" a="1"/>
  <c r="ABE92" i="1"/>
  <c r="ABF87" i="1" a="1"/>
  <c r="ABF87" i="1"/>
  <c r="ABE87" i="1" a="1"/>
  <c r="ABE87" i="1"/>
  <c r="ABF86" i="1" a="1"/>
  <c r="ABF86" i="1"/>
  <c r="ABE86" i="1" a="1"/>
  <c r="ABE86" i="1"/>
  <c r="ABF83" i="1" a="1"/>
  <c r="ABF83" i="1"/>
  <c r="ABE83" i="1" a="1"/>
  <c r="ABE83" i="1"/>
  <c r="ABF82" i="1" a="1"/>
  <c r="ABF82" i="1"/>
  <c r="ABE82" i="1" a="1"/>
  <c r="ABE82" i="1"/>
  <c r="ABF81" i="1" a="1"/>
  <c r="ABF81" i="1"/>
  <c r="ABE81" i="1" a="1"/>
  <c r="ABE81" i="1"/>
  <c r="ABF80" i="1" a="1"/>
  <c r="ABF80" i="1"/>
  <c r="ABE80" i="1" a="1"/>
  <c r="ABE80" i="1"/>
  <c r="ABF79" i="1" a="1"/>
  <c r="ABF79" i="1"/>
  <c r="ABE79" i="1" a="1"/>
  <c r="ABE79" i="1"/>
  <c r="ABF78" i="1" a="1"/>
  <c r="ABF78" i="1"/>
  <c r="ABE78" i="1" a="1"/>
  <c r="ABE78" i="1"/>
  <c r="ABF77" i="1" a="1"/>
  <c r="ABF77" i="1"/>
  <c r="ABE77" i="1" a="1"/>
  <c r="ABE77" i="1"/>
  <c r="ABF76" i="1" a="1"/>
  <c r="ABF76" i="1"/>
  <c r="ABE76" i="1" a="1"/>
  <c r="ABE76" i="1"/>
  <c r="ABF75" i="1" a="1"/>
  <c r="ABF75" i="1"/>
  <c r="ABE75" i="1" a="1"/>
  <c r="ABE75" i="1"/>
  <c r="ABF74" i="1" a="1"/>
  <c r="ABF74" i="1"/>
  <c r="ABE74" i="1" a="1"/>
  <c r="ABE74" i="1"/>
  <c r="ABF73" i="1" a="1"/>
  <c r="ABF73" i="1"/>
  <c r="ABE73" i="1" a="1"/>
  <c r="ABE73" i="1"/>
  <c r="ABF72" i="1" a="1"/>
  <c r="ABF72" i="1"/>
  <c r="ABE72" i="1" a="1"/>
  <c r="ABE72" i="1"/>
  <c r="ABF71" i="1" a="1"/>
  <c r="ABF71" i="1"/>
  <c r="ABE71" i="1" a="1"/>
  <c r="ABE71" i="1"/>
  <c r="ABF65" i="1" a="1"/>
  <c r="ABF65" i="1"/>
  <c r="ABE65" i="1" a="1"/>
  <c r="ABE65" i="1"/>
  <c r="ABF64" i="1" a="1"/>
  <c r="ABF64" i="1"/>
  <c r="ABE64" i="1" a="1"/>
  <c r="ABE64" i="1"/>
  <c r="ABF63" i="1" a="1"/>
  <c r="ABF63" i="1"/>
  <c r="ABE63" i="1" a="1"/>
  <c r="ABE63" i="1"/>
  <c r="ABF62" i="1" a="1"/>
  <c r="ABF62" i="1"/>
  <c r="ABE62" i="1" a="1"/>
  <c r="ABE62" i="1"/>
  <c r="ABF61" i="1" a="1"/>
  <c r="ABF61" i="1"/>
  <c r="ABE61" i="1" a="1"/>
  <c r="ABE61" i="1"/>
  <c r="ABF60" i="1" a="1"/>
  <c r="ABF60" i="1"/>
  <c r="ABE60" i="1" a="1"/>
  <c r="ABE60" i="1"/>
  <c r="ABF59" i="1" a="1"/>
  <c r="ABF59" i="1"/>
  <c r="ABE59" i="1" a="1"/>
  <c r="ABE59" i="1"/>
  <c r="ABF58" i="1" a="1"/>
  <c r="ABF58" i="1"/>
  <c r="ABE58" i="1" a="1"/>
  <c r="ABE58" i="1"/>
  <c r="ABF57" i="1" a="1"/>
  <c r="ABF57" i="1"/>
  <c r="ABE57" i="1" a="1"/>
  <c r="ABE57" i="1"/>
  <c r="ABF52" i="1" a="1"/>
  <c r="ABF52" i="1"/>
  <c r="ABE52" i="1" a="1"/>
  <c r="ABE52" i="1"/>
  <c r="ABF51" i="1" a="1"/>
  <c r="ABF51" i="1"/>
  <c r="ABE51" i="1" a="1"/>
  <c r="ABE51" i="1"/>
  <c r="ABF50" i="1" a="1"/>
  <c r="ABF50" i="1"/>
  <c r="ABE50" i="1" a="1"/>
  <c r="ABE50" i="1"/>
  <c r="ABF49" i="1" a="1"/>
  <c r="ABF49" i="1"/>
  <c r="ABE49" i="1" a="1"/>
  <c r="ABE49" i="1"/>
  <c r="ABF48" i="1" a="1"/>
  <c r="ABF48" i="1"/>
  <c r="ABE48" i="1" a="1"/>
  <c r="ABE48" i="1"/>
  <c r="ABF46" i="1" a="1"/>
  <c r="ABF46" i="1"/>
  <c r="ABE46" i="1" a="1"/>
  <c r="ABE46" i="1"/>
  <c r="ABF42" i="1" a="1"/>
  <c r="ABF42" i="1"/>
  <c r="ABE42" i="1" a="1"/>
  <c r="ABE42" i="1"/>
  <c r="ABF41" i="1" a="1"/>
  <c r="ABF41" i="1"/>
  <c r="ABE41" i="1" a="1"/>
  <c r="ABE41" i="1"/>
  <c r="ABF40" i="1" a="1"/>
  <c r="ABF40" i="1"/>
  <c r="ABE40" i="1" a="1"/>
  <c r="ABE40" i="1"/>
  <c r="ABF38" i="1" a="1"/>
  <c r="ABF38" i="1"/>
  <c r="ABE38" i="1" a="1"/>
  <c r="ABE38" i="1"/>
  <c r="ABF37" i="1" a="1"/>
  <c r="ABF37" i="1"/>
  <c r="ABE37" i="1" a="1"/>
  <c r="ABE37" i="1"/>
  <c r="ABF36" i="1" a="1"/>
  <c r="ABF36" i="1"/>
  <c r="ABE36" i="1" a="1"/>
  <c r="ABE36" i="1"/>
  <c r="ABF35" i="1" a="1"/>
  <c r="ABF35" i="1"/>
  <c r="ABE35" i="1" a="1"/>
  <c r="ABE35" i="1"/>
  <c r="ABF34" i="1" a="1"/>
  <c r="ABF34" i="1"/>
  <c r="ABE34" i="1" a="1"/>
  <c r="ABE34" i="1"/>
  <c r="ABF33" i="1" a="1"/>
  <c r="ABF33" i="1"/>
  <c r="ABE33" i="1" a="1"/>
  <c r="ABE33" i="1"/>
  <c r="ABF30" i="1" a="1"/>
  <c r="ABF30" i="1"/>
  <c r="ABE30" i="1" a="1"/>
  <c r="ABE30" i="1"/>
  <c r="ABF29" i="1" a="1"/>
  <c r="ABF29" i="1"/>
  <c r="ABE29" i="1" a="1"/>
  <c r="ABE29" i="1"/>
  <c r="ABF28" i="1" a="1"/>
  <c r="ABF28" i="1"/>
  <c r="ABE28" i="1" a="1"/>
  <c r="ABE28" i="1"/>
  <c r="ABF27" i="1" a="1"/>
  <c r="ABF27" i="1"/>
  <c r="ABE27" i="1" a="1"/>
  <c r="ABE27" i="1"/>
  <c r="ABF26" i="1" a="1"/>
  <c r="ABF26" i="1"/>
  <c r="ABE26" i="1" a="1"/>
  <c r="ABE26" i="1"/>
  <c r="ABF23" i="1" a="1"/>
  <c r="ABF23" i="1"/>
  <c r="ABE23" i="1" a="1"/>
  <c r="ABE23" i="1"/>
  <c r="ABF22" i="1" a="1"/>
  <c r="ABF22" i="1"/>
  <c r="ABE22" i="1" a="1"/>
  <c r="ABE22" i="1"/>
  <c r="ABF21" i="1" a="1"/>
  <c r="ABF21" i="1"/>
  <c r="ABE21" i="1" a="1"/>
  <c r="ABE21" i="1"/>
  <c r="ABF20" i="1" a="1"/>
  <c r="ABF20" i="1"/>
  <c r="ABE20" i="1" a="1"/>
  <c r="ABE20" i="1"/>
  <c r="ABF19" i="1" a="1"/>
  <c r="ABF19" i="1"/>
  <c r="ABE19" i="1" a="1"/>
  <c r="ABE19" i="1"/>
  <c r="ABF18" i="1" a="1"/>
  <c r="ABF18" i="1"/>
  <c r="ABE18" i="1" a="1"/>
  <c r="ABE18" i="1"/>
  <c r="ABF17" i="1" a="1"/>
  <c r="ABF17" i="1"/>
  <c r="ABE17" i="1" a="1"/>
  <c r="ABE17" i="1"/>
  <c r="ABF16" i="1" a="1"/>
  <c r="ABF16" i="1"/>
  <c r="ABE16" i="1" a="1"/>
  <c r="ABE16" i="1"/>
  <c r="ABF15" i="1" a="1"/>
  <c r="ABF15" i="1"/>
  <c r="ABE15" i="1" a="1"/>
  <c r="ABE15" i="1"/>
  <c r="ABF14" i="1" a="1"/>
  <c r="ABF14" i="1"/>
  <c r="ABE14" i="1" a="1"/>
  <c r="ABE14" i="1"/>
  <c r="ABF13" i="1" a="1"/>
  <c r="ABF13" i="1"/>
  <c r="ABE13" i="1" a="1"/>
  <c r="ABE13" i="1"/>
  <c r="ABF12" i="1" a="1"/>
  <c r="ABF12" i="1"/>
  <c r="ABE12" i="1" a="1"/>
  <c r="ABE12" i="1"/>
  <c r="ABF11" i="1" a="1"/>
  <c r="ABF11" i="1"/>
  <c r="ABE11" i="1" a="1"/>
  <c r="ABE11" i="1"/>
  <c r="ABF10" i="1" a="1"/>
  <c r="ABF10" i="1"/>
  <c r="ABE10" i="1" a="1"/>
  <c r="ABE10" i="1"/>
  <c r="ABF9" i="1" a="1"/>
  <c r="ABF9" i="1"/>
  <c r="ABE9" i="1" a="1"/>
  <c r="ABE9" i="1"/>
  <c r="ABF8" i="1" a="1"/>
  <c r="ABF8" i="1"/>
  <c r="ABE8" i="1" a="1"/>
  <c r="ABE8" i="1"/>
  <c r="ABF7" i="1" a="1"/>
  <c r="ABF7" i="1"/>
  <c r="ABE7" i="1" a="1"/>
  <c r="ABE7" i="1"/>
  <c r="ABF6" i="1" a="1"/>
  <c r="ABF6" i="1"/>
  <c r="ABE6" i="1" a="1"/>
  <c r="ABE6" i="1"/>
  <c r="ABF5" i="1" a="1"/>
  <c r="ABF5" i="1"/>
  <c r="ABE5" i="1" a="1"/>
  <c r="ABE5" i="1"/>
  <c r="ABF4" i="1" a="1"/>
  <c r="ABF4" i="1"/>
  <c r="ABE4" i="1" a="1"/>
  <c r="ABE4" i="1"/>
  <c r="AAF87" i="1" a="1"/>
  <c r="AAF87" i="1"/>
  <c r="AAE87" i="1" a="1"/>
  <c r="AAE87" i="1"/>
  <c r="AAF86" i="1" a="1"/>
  <c r="AAF86" i="1"/>
  <c r="AAE86" i="1" a="1"/>
  <c r="AAE86" i="1"/>
  <c r="AAF84" i="1" a="1"/>
  <c r="AAF84" i="1"/>
  <c r="AAE84" i="1" a="1"/>
  <c r="AAE84" i="1"/>
  <c r="AAF83" i="1" a="1"/>
  <c r="AAF83" i="1"/>
  <c r="AAE83" i="1" a="1"/>
  <c r="AAE83" i="1"/>
  <c r="AAF81" i="1" a="1"/>
  <c r="AAF81" i="1"/>
  <c r="AAE81" i="1" a="1"/>
  <c r="AAE81" i="1"/>
  <c r="AAF80" i="1" a="1"/>
  <c r="AAF80" i="1"/>
  <c r="AAE80" i="1" a="1"/>
  <c r="AAE80" i="1"/>
  <c r="AAF78" i="1" a="1"/>
  <c r="AAF78" i="1"/>
  <c r="AAE78" i="1" a="1"/>
  <c r="AAE78" i="1"/>
  <c r="AAF76" i="1" a="1"/>
  <c r="AAF76" i="1"/>
  <c r="AAE76" i="1" a="1"/>
  <c r="AAE76" i="1"/>
  <c r="AAF73" i="1" a="1"/>
  <c r="AAF73" i="1"/>
  <c r="AAE73" i="1" a="1"/>
  <c r="AAE73" i="1"/>
  <c r="AAF72" i="1" a="1"/>
  <c r="AAF72" i="1"/>
  <c r="AAE72" i="1" a="1"/>
  <c r="AAE72" i="1"/>
  <c r="AAF71" i="1" a="1"/>
  <c r="AAF71" i="1"/>
  <c r="AAE71" i="1" a="1"/>
  <c r="AAE71" i="1"/>
  <c r="AAF69" i="1" a="1"/>
  <c r="AAF69" i="1"/>
  <c r="AAE69" i="1" a="1"/>
  <c r="AAE69" i="1"/>
  <c r="AAF68" i="1" a="1"/>
  <c r="AAF68" i="1"/>
  <c r="AAE68" i="1" a="1"/>
  <c r="AAE68" i="1"/>
  <c r="AAF66" i="1" a="1"/>
  <c r="AAF66" i="1"/>
  <c r="AAE66" i="1" a="1"/>
  <c r="AAE66" i="1"/>
  <c r="AAF65" i="1" a="1"/>
  <c r="AAF65" i="1"/>
  <c r="AAE65" i="1" a="1"/>
  <c r="AAE65" i="1"/>
  <c r="AAF63" i="1" a="1"/>
  <c r="AAF63" i="1"/>
  <c r="AAE63" i="1" a="1"/>
  <c r="AAE63" i="1"/>
  <c r="AAF61" i="1" a="1"/>
  <c r="AAF61" i="1"/>
  <c r="AAE61" i="1" a="1"/>
  <c r="AAE61" i="1"/>
  <c r="AAF59" i="1" a="1"/>
  <c r="AAF59" i="1"/>
  <c r="AAE59" i="1" a="1"/>
  <c r="AAE59" i="1"/>
  <c r="AAF58" i="1" a="1"/>
  <c r="AAF58" i="1"/>
  <c r="AAE58" i="1" a="1"/>
  <c r="AAE58" i="1"/>
  <c r="AAF56" i="1" a="1"/>
  <c r="AAF56" i="1"/>
  <c r="AAE56" i="1" a="1"/>
  <c r="AAE56" i="1"/>
  <c r="AAF55" i="1" a="1"/>
  <c r="AAF55" i="1"/>
  <c r="AAE55" i="1" a="1"/>
  <c r="AAE55" i="1"/>
  <c r="AAF54" i="1" a="1"/>
  <c r="AAF54" i="1"/>
  <c r="AAE54" i="1" a="1"/>
  <c r="AAE54" i="1"/>
  <c r="AAF52" i="1" a="1"/>
  <c r="AAF52" i="1"/>
  <c r="AAE52" i="1" a="1"/>
  <c r="AAE52" i="1"/>
  <c r="AAF51" i="1" a="1"/>
  <c r="AAF51" i="1"/>
  <c r="AAE51" i="1" a="1"/>
  <c r="AAE51" i="1"/>
  <c r="AAF49" i="1" a="1"/>
  <c r="AAF49" i="1"/>
  <c r="AAE49" i="1" a="1"/>
  <c r="AAE49" i="1"/>
  <c r="AAF48" i="1" a="1"/>
  <c r="AAF48" i="1"/>
  <c r="AAE48" i="1" a="1"/>
  <c r="AAE48" i="1"/>
  <c r="AAF46" i="1" a="1"/>
  <c r="AAF46" i="1"/>
  <c r="AAE46" i="1" a="1"/>
  <c r="AAE46" i="1"/>
  <c r="AAF45" i="1" a="1"/>
  <c r="AAF45" i="1"/>
  <c r="AAE45" i="1" a="1"/>
  <c r="AAE45" i="1"/>
  <c r="AAF43" i="1" a="1"/>
  <c r="AAF43" i="1"/>
  <c r="AAE43" i="1" a="1"/>
  <c r="AAE43" i="1"/>
  <c r="AAF41" i="1" a="1"/>
  <c r="AAF41" i="1"/>
  <c r="AAE41" i="1" a="1"/>
  <c r="AAE41" i="1"/>
  <c r="AAF39" i="1" a="1"/>
  <c r="AAF39" i="1"/>
  <c r="AAE39" i="1" a="1"/>
  <c r="AAE39" i="1"/>
  <c r="AAF37" i="1" a="1"/>
  <c r="AAF37" i="1"/>
  <c r="AAE37" i="1" a="1"/>
  <c r="AAE37" i="1"/>
  <c r="AAF35" i="1" a="1"/>
  <c r="AAF35" i="1"/>
  <c r="AAE35" i="1" a="1"/>
  <c r="AAE35" i="1"/>
  <c r="AAF34" i="1" a="1"/>
  <c r="AAF34" i="1"/>
  <c r="AAE34" i="1" a="1"/>
  <c r="AAE34" i="1"/>
  <c r="AAF32" i="1" a="1"/>
  <c r="AAF32" i="1"/>
  <c r="AAE32" i="1" a="1"/>
  <c r="AAE32" i="1"/>
  <c r="AAF30" i="1" a="1"/>
  <c r="AAF30" i="1"/>
  <c r="AAE30" i="1" a="1"/>
  <c r="AAE30" i="1"/>
  <c r="AAF29" i="1" a="1"/>
  <c r="AAF29" i="1"/>
  <c r="AAE29" i="1" a="1"/>
  <c r="AAE29" i="1"/>
  <c r="AAF27" i="1" a="1"/>
  <c r="AAF27" i="1"/>
  <c r="AAE27" i="1" a="1"/>
  <c r="AAE27" i="1"/>
  <c r="AAF25" i="1" a="1"/>
  <c r="AAF25" i="1"/>
  <c r="AAE25" i="1" a="1"/>
  <c r="AAE25" i="1"/>
  <c r="AAF24" i="1" a="1"/>
  <c r="AAF24" i="1"/>
  <c r="AAE24" i="1" a="1"/>
  <c r="AAE24" i="1"/>
  <c r="AAF20" i="1" a="1"/>
  <c r="AAF20" i="1"/>
  <c r="AAE20" i="1" a="1"/>
  <c r="AAE20" i="1"/>
  <c r="AAF19" i="1" a="1"/>
  <c r="AAF19" i="1"/>
  <c r="AAE19" i="1" a="1"/>
  <c r="AAE19" i="1"/>
  <c r="AAF17" i="1" a="1"/>
  <c r="AAF17" i="1"/>
  <c r="AAE17" i="1" a="1"/>
  <c r="AAE17" i="1"/>
  <c r="AAF15" i="1" a="1"/>
  <c r="AAF15" i="1"/>
  <c r="AAE15" i="1" a="1"/>
  <c r="AAE15" i="1"/>
  <c r="AAF13" i="1" a="1"/>
  <c r="AAF13" i="1"/>
  <c r="AAE13" i="1" a="1"/>
  <c r="AAE13" i="1"/>
  <c r="AAF12" i="1" a="1"/>
  <c r="AAF12" i="1"/>
  <c r="AAE12" i="1" a="1"/>
  <c r="AAE12" i="1"/>
  <c r="AAF7" i="1" a="1"/>
  <c r="AAF7" i="1"/>
  <c r="AAE7" i="1" a="1"/>
  <c r="AAE7" i="1"/>
  <c r="AAF6" i="1" a="1"/>
  <c r="AAF6" i="1"/>
  <c r="AAE6" i="1" a="1"/>
  <c r="AAE6" i="1"/>
  <c r="AAF5" i="1" a="1"/>
  <c r="AAF5" i="1"/>
  <c r="AAE5" i="1" a="1"/>
  <c r="AAE5" i="1"/>
  <c r="AAF4" i="1" a="1"/>
  <c r="AAF4" i="1"/>
  <c r="AAE4" i="1" a="1"/>
  <c r="AAE4" i="1"/>
  <c r="AAF3" i="1" a="1"/>
  <c r="AAF3" i="1"/>
  <c r="AAE3" i="1" a="1"/>
  <c r="AAE3" i="1"/>
  <c r="ZF84" i="1" a="1"/>
  <c r="ZF84" i="1"/>
  <c r="ZE84" i="1" a="1"/>
  <c r="ZE84" i="1"/>
  <c r="ZF83" i="1" a="1"/>
  <c r="ZF83" i="1"/>
  <c r="ZE83" i="1" a="1"/>
  <c r="ZE83" i="1"/>
  <c r="ZF81" i="1" a="1"/>
  <c r="ZF81" i="1"/>
  <c r="ZE81" i="1" a="1"/>
  <c r="ZE81" i="1"/>
  <c r="ZF80" i="1" a="1"/>
  <c r="ZF80" i="1"/>
  <c r="ZE80" i="1" a="1"/>
  <c r="ZE80" i="1"/>
  <c r="ZF78" i="1" a="1"/>
  <c r="ZF78" i="1"/>
  <c r="ZE78" i="1" a="1"/>
  <c r="ZE78" i="1"/>
  <c r="ZF77" i="1" a="1"/>
  <c r="ZF77" i="1"/>
  <c r="ZE77" i="1" a="1"/>
  <c r="ZE77" i="1"/>
  <c r="ZF76" i="1" a="1"/>
  <c r="ZF76" i="1"/>
  <c r="ZE76" i="1" a="1"/>
  <c r="ZE76" i="1"/>
  <c r="ZF74" i="1" a="1"/>
  <c r="ZF74" i="1"/>
  <c r="ZE74" i="1" a="1"/>
  <c r="ZE74" i="1"/>
  <c r="ZF73" i="1" a="1"/>
  <c r="ZF73" i="1"/>
  <c r="ZE73" i="1" a="1"/>
  <c r="ZE73" i="1"/>
  <c r="ZF71" i="1" a="1"/>
  <c r="ZF71" i="1"/>
  <c r="ZE71" i="1" a="1"/>
  <c r="ZE71" i="1"/>
  <c r="ZF69" i="1" a="1"/>
  <c r="ZF69" i="1"/>
  <c r="ZE69" i="1" a="1"/>
  <c r="ZE69" i="1"/>
  <c r="ZF67" i="1" a="1"/>
  <c r="ZF67" i="1"/>
  <c r="ZE67" i="1" a="1"/>
  <c r="ZE67" i="1"/>
  <c r="ZF66" i="1" a="1"/>
  <c r="ZF66" i="1"/>
  <c r="ZE66" i="1" a="1"/>
  <c r="ZE66" i="1"/>
  <c r="ZF64" i="1" a="1"/>
  <c r="ZF64" i="1"/>
  <c r="ZE64" i="1" a="1"/>
  <c r="ZE64" i="1"/>
  <c r="ZF63" i="1" a="1"/>
  <c r="ZF63" i="1"/>
  <c r="ZE63" i="1" a="1"/>
  <c r="ZE63" i="1"/>
  <c r="ZF61" i="1" a="1"/>
  <c r="ZF61" i="1"/>
  <c r="ZE61" i="1" a="1"/>
  <c r="ZE61" i="1"/>
  <c r="ZF60" i="1" a="1"/>
  <c r="ZF60" i="1"/>
  <c r="ZE60" i="1" a="1"/>
  <c r="ZE60" i="1"/>
  <c r="ZF55" i="1" a="1"/>
  <c r="ZF55" i="1"/>
  <c r="ZE55" i="1" a="1"/>
  <c r="ZE55" i="1"/>
  <c r="ZF54" i="1" a="1"/>
  <c r="ZF54" i="1"/>
  <c r="ZE54" i="1" a="1"/>
  <c r="ZE54" i="1"/>
  <c r="ZF49" i="1" a="1"/>
  <c r="ZF49" i="1"/>
  <c r="ZE49" i="1" a="1"/>
  <c r="ZE49" i="1"/>
  <c r="ZF48" i="1" a="1"/>
  <c r="ZF48" i="1"/>
  <c r="ZE48" i="1" a="1"/>
  <c r="ZE48" i="1"/>
  <c r="ZF45" i="1" a="1"/>
  <c r="ZF45" i="1"/>
  <c r="ZE45" i="1" a="1"/>
  <c r="ZE45" i="1"/>
  <c r="ZF44" i="1" a="1"/>
  <c r="ZF44" i="1"/>
  <c r="ZE44" i="1" a="1"/>
  <c r="ZE44" i="1"/>
  <c r="ZF42" i="1" a="1"/>
  <c r="ZF42" i="1"/>
  <c r="ZE42" i="1" a="1"/>
  <c r="ZE42" i="1"/>
  <c r="ZF41" i="1" a="1"/>
  <c r="ZF41" i="1"/>
  <c r="ZE41" i="1" a="1"/>
  <c r="ZE41" i="1"/>
  <c r="ZF38" i="1" a="1"/>
  <c r="ZF38" i="1"/>
  <c r="ZE38" i="1" a="1"/>
  <c r="ZE38" i="1"/>
  <c r="ZF37" i="1" a="1"/>
  <c r="ZF37" i="1"/>
  <c r="ZE37" i="1" a="1"/>
  <c r="ZE37" i="1"/>
  <c r="ZF35" i="1" a="1"/>
  <c r="ZF35" i="1"/>
  <c r="ZE35" i="1" a="1"/>
  <c r="ZE35" i="1"/>
  <c r="ZF34" i="1" a="1"/>
  <c r="ZF34" i="1"/>
  <c r="ZE34" i="1" a="1"/>
  <c r="ZE34" i="1"/>
  <c r="ZF25" i="1" a="1"/>
  <c r="ZF25" i="1"/>
  <c r="ZE25" i="1" a="1"/>
  <c r="ZE25" i="1"/>
  <c r="ZF23" i="1" a="1"/>
  <c r="ZF23" i="1"/>
  <c r="ZE23" i="1" a="1"/>
  <c r="ZE23" i="1"/>
  <c r="ZF22" i="1" a="1"/>
  <c r="ZF22" i="1"/>
  <c r="ZE22" i="1" a="1"/>
  <c r="ZE22" i="1"/>
  <c r="ZF18" i="1" a="1"/>
  <c r="ZF18" i="1"/>
  <c r="ZE18" i="1" a="1"/>
  <c r="ZE18" i="1"/>
  <c r="ZF17" i="1" a="1"/>
  <c r="ZF17" i="1"/>
  <c r="ZE17" i="1" a="1"/>
  <c r="ZE17" i="1"/>
  <c r="ZF16" i="1" a="1"/>
  <c r="ZF16" i="1"/>
  <c r="ZE16" i="1" a="1"/>
  <c r="ZE16" i="1"/>
  <c r="ZF15" i="1" a="1"/>
  <c r="ZF15" i="1"/>
  <c r="ZE15" i="1" a="1"/>
  <c r="ZE15" i="1"/>
  <c r="ZF14" i="1" a="1"/>
  <c r="ZF14" i="1"/>
  <c r="ZE14" i="1" a="1"/>
  <c r="ZE14" i="1"/>
  <c r="ZF13" i="1" a="1"/>
  <c r="ZF13" i="1"/>
  <c r="ZE13" i="1" a="1"/>
  <c r="ZE13" i="1"/>
  <c r="ZF12" i="1" a="1"/>
  <c r="ZF12" i="1"/>
  <c r="ZE12" i="1" a="1"/>
  <c r="ZE12" i="1"/>
  <c r="ZF9" i="1" a="1"/>
  <c r="ZF9" i="1"/>
  <c r="ZE9" i="1" a="1"/>
  <c r="ZE9" i="1"/>
  <c r="ZF8" i="1" a="1"/>
  <c r="ZF8" i="1"/>
  <c r="ZE8" i="1" a="1"/>
  <c r="ZE8" i="1"/>
  <c r="ZF7" i="1" a="1"/>
  <c r="ZF7" i="1"/>
  <c r="ZE7" i="1" a="1"/>
  <c r="ZE7" i="1"/>
  <c r="ZF6" i="1" a="1"/>
  <c r="ZF6" i="1"/>
  <c r="ZE6" i="1" a="1"/>
  <c r="ZE6" i="1"/>
  <c r="ZF5" i="1" a="1"/>
  <c r="ZF5" i="1"/>
  <c r="ZE5" i="1" a="1"/>
  <c r="ZE5" i="1"/>
  <c r="ZF4" i="1" a="1"/>
  <c r="ZF4" i="1"/>
  <c r="ZE4" i="1" a="1"/>
  <c r="ZE4" i="1"/>
  <c r="ZF3" i="1" a="1"/>
  <c r="ZF3" i="1"/>
  <c r="ZE3" i="1" a="1"/>
  <c r="ZE3" i="1"/>
  <c r="XF98" i="1" a="1"/>
  <c r="XF98" i="1"/>
  <c r="XE98" i="1" a="1"/>
  <c r="XE98" i="1"/>
  <c r="XF97" i="1" a="1"/>
  <c r="XF97" i="1"/>
  <c r="XE97" i="1" a="1"/>
  <c r="XE97" i="1"/>
  <c r="XF95" i="1" a="1"/>
  <c r="XF95" i="1"/>
  <c r="XE95" i="1" a="1"/>
  <c r="XE95" i="1"/>
  <c r="XF94" i="1" a="1"/>
  <c r="XF94" i="1"/>
  <c r="XE94" i="1" a="1"/>
  <c r="XE94" i="1"/>
  <c r="XF89" i="1" a="1"/>
  <c r="XF89" i="1"/>
  <c r="XE89" i="1" a="1"/>
  <c r="XE89" i="1"/>
  <c r="XF88" i="1" a="1"/>
  <c r="XF88" i="1"/>
  <c r="XE88" i="1" a="1"/>
  <c r="XE88" i="1"/>
  <c r="XF86" i="1" a="1"/>
  <c r="XF86" i="1"/>
  <c r="XE86" i="1" a="1"/>
  <c r="XE86" i="1"/>
  <c r="XF85" i="1" a="1"/>
  <c r="XF85" i="1"/>
  <c r="XE85" i="1" a="1"/>
  <c r="XE85" i="1"/>
  <c r="XF83" i="1" a="1"/>
  <c r="XF83" i="1"/>
  <c r="XE83" i="1" a="1"/>
  <c r="XE83" i="1"/>
  <c r="XF82" i="1" a="1"/>
  <c r="XF82" i="1"/>
  <c r="XE82" i="1" a="1"/>
  <c r="XE82" i="1"/>
  <c r="XF80" i="1" a="1"/>
  <c r="XF80" i="1"/>
  <c r="XE80" i="1" a="1"/>
  <c r="XE80" i="1"/>
  <c r="XF78" i="1" a="1"/>
  <c r="XF78" i="1"/>
  <c r="XE78" i="1" a="1"/>
  <c r="XE78" i="1"/>
  <c r="XF76" i="1" a="1"/>
  <c r="XF76" i="1"/>
  <c r="XE76" i="1" a="1"/>
  <c r="XE76" i="1"/>
  <c r="XF75" i="1" a="1"/>
  <c r="XF75" i="1"/>
  <c r="XE75" i="1" a="1"/>
  <c r="XE75" i="1"/>
  <c r="XF73" i="1" a="1"/>
  <c r="XF73" i="1"/>
  <c r="XE73" i="1" a="1"/>
  <c r="XE73" i="1"/>
  <c r="XF71" i="1" a="1"/>
  <c r="XF71" i="1"/>
  <c r="XE71" i="1" a="1"/>
  <c r="XE71" i="1"/>
  <c r="XF69" i="1" a="1"/>
  <c r="XF69" i="1"/>
  <c r="XE69" i="1" a="1"/>
  <c r="XE69" i="1"/>
  <c r="XF68" i="1" a="1"/>
  <c r="XF68" i="1"/>
  <c r="XE68" i="1" a="1"/>
  <c r="XE68" i="1"/>
  <c r="XF66" i="1" a="1"/>
  <c r="XF66" i="1"/>
  <c r="XE66" i="1" a="1"/>
  <c r="XE66" i="1"/>
  <c r="XF65" i="1" a="1"/>
  <c r="XF65" i="1"/>
  <c r="XE65" i="1" a="1"/>
  <c r="XE65" i="1"/>
  <c r="XF63" i="1" a="1"/>
  <c r="XF63" i="1"/>
  <c r="XE63" i="1" a="1"/>
  <c r="XE63" i="1"/>
  <c r="XF62" i="1" a="1"/>
  <c r="XF62" i="1"/>
  <c r="XE62" i="1" a="1"/>
  <c r="XE62" i="1"/>
  <c r="XF60" i="1" a="1"/>
  <c r="XF60" i="1"/>
  <c r="XE60" i="1" a="1"/>
  <c r="XE60" i="1"/>
  <c r="XF59" i="1" a="1"/>
  <c r="XF59" i="1"/>
  <c r="XE59" i="1" a="1"/>
  <c r="XE59" i="1"/>
  <c r="XF57" i="1" a="1"/>
  <c r="XF57" i="1"/>
  <c r="XE57" i="1" a="1"/>
  <c r="XE57" i="1"/>
  <c r="XF49" i="1" a="1"/>
  <c r="XF49" i="1"/>
  <c r="XE49" i="1" a="1"/>
  <c r="XE49" i="1"/>
  <c r="XF48" i="1" a="1"/>
  <c r="XF48" i="1"/>
  <c r="XE48" i="1" a="1"/>
  <c r="XE48" i="1"/>
  <c r="XF47" i="1" a="1"/>
  <c r="XF47" i="1"/>
  <c r="XE47" i="1" a="1"/>
  <c r="XE47" i="1"/>
  <c r="XF45" i="1" a="1"/>
  <c r="XF45" i="1"/>
  <c r="XE45" i="1" a="1"/>
  <c r="XE45" i="1"/>
  <c r="XF44" i="1" a="1"/>
  <c r="XF44" i="1"/>
  <c r="XE44" i="1" a="1"/>
  <c r="XE44" i="1"/>
  <c r="XF42" i="1" a="1"/>
  <c r="XF42" i="1"/>
  <c r="XE42" i="1" a="1"/>
  <c r="XE42" i="1"/>
  <c r="XF41" i="1" a="1"/>
  <c r="XF41" i="1"/>
  <c r="XE41" i="1" a="1"/>
  <c r="XE41" i="1"/>
  <c r="XF36" i="1" a="1"/>
  <c r="XF36" i="1"/>
  <c r="XE36" i="1" a="1"/>
  <c r="XE36" i="1"/>
  <c r="XF35" i="1" a="1"/>
  <c r="XF35" i="1"/>
  <c r="XE35" i="1" a="1"/>
  <c r="XE35" i="1"/>
  <c r="XF33" i="1" a="1"/>
  <c r="XF33" i="1"/>
  <c r="XE33" i="1" a="1"/>
  <c r="XE33" i="1"/>
  <c r="XF32" i="1" a="1"/>
  <c r="XF32" i="1"/>
  <c r="XE32" i="1" a="1"/>
  <c r="XE32" i="1"/>
  <c r="XF31" i="1" a="1"/>
  <c r="XF31" i="1"/>
  <c r="XE31" i="1" a="1"/>
  <c r="XE31" i="1"/>
  <c r="XF26" i="1" a="1"/>
  <c r="XF26" i="1"/>
  <c r="XE26" i="1" a="1"/>
  <c r="XE26" i="1"/>
  <c r="XF25" i="1" a="1"/>
  <c r="XF25" i="1"/>
  <c r="XE25" i="1" a="1"/>
  <c r="XE25" i="1"/>
  <c r="XF23" i="1" a="1"/>
  <c r="XF23" i="1"/>
  <c r="XE23" i="1" a="1"/>
  <c r="XE23" i="1"/>
  <c r="XF22" i="1" a="1"/>
  <c r="XF22" i="1"/>
  <c r="XE22" i="1" a="1"/>
  <c r="XE22" i="1"/>
  <c r="XF20" i="1" a="1"/>
  <c r="XF20" i="1"/>
  <c r="XE20" i="1" a="1"/>
  <c r="XE20" i="1"/>
  <c r="XF18" i="1" a="1"/>
  <c r="XF18" i="1"/>
  <c r="XE18" i="1" a="1"/>
  <c r="XE18" i="1"/>
  <c r="XF12" i="1" a="1"/>
  <c r="XF12" i="1"/>
  <c r="XE12" i="1" a="1"/>
  <c r="XE12" i="1"/>
  <c r="XF11" i="1" a="1"/>
  <c r="XF11" i="1"/>
  <c r="XE11" i="1" a="1"/>
  <c r="XE11" i="1"/>
  <c r="XF10" i="1" a="1"/>
  <c r="XF10" i="1"/>
  <c r="XE10" i="1" a="1"/>
  <c r="XE10" i="1"/>
  <c r="XF9" i="1" a="1"/>
  <c r="XF9" i="1"/>
  <c r="XE9" i="1" a="1"/>
  <c r="XE9" i="1"/>
  <c r="XF8" i="1" a="1"/>
  <c r="XF8" i="1"/>
  <c r="XE8" i="1" a="1"/>
  <c r="XE8" i="1"/>
  <c r="XF7" i="1" a="1"/>
  <c r="XF7" i="1"/>
  <c r="XE7" i="1" a="1"/>
  <c r="XE7" i="1"/>
  <c r="XF6" i="1" a="1"/>
  <c r="XF6" i="1"/>
  <c r="XE6" i="1" a="1"/>
  <c r="XE6" i="1"/>
  <c r="XF5" i="1" a="1"/>
  <c r="XF5" i="1"/>
  <c r="XE5" i="1" a="1"/>
  <c r="XE5" i="1"/>
  <c r="XF4" i="1" a="1"/>
  <c r="XF4" i="1"/>
  <c r="XE4" i="1" a="1"/>
  <c r="XE4" i="1"/>
  <c r="XF3" i="1" a="1"/>
  <c r="XF3" i="1"/>
  <c r="XE3" i="1" a="1"/>
  <c r="XE3" i="1"/>
  <c r="WF47" i="1" a="1"/>
  <c r="WF47" i="1"/>
  <c r="WE47" i="1" a="1"/>
  <c r="WE47" i="1"/>
  <c r="WF46" i="1" a="1"/>
  <c r="WF46" i="1"/>
  <c r="WE46" i="1" a="1"/>
  <c r="WE46" i="1"/>
  <c r="WF44" i="1" a="1"/>
  <c r="WF44" i="1"/>
  <c r="WE44" i="1" a="1"/>
  <c r="WE44" i="1"/>
  <c r="WF43" i="1" a="1"/>
  <c r="WF43" i="1"/>
  <c r="WE43" i="1" a="1"/>
  <c r="WE43" i="1"/>
  <c r="WF41" i="1" a="1"/>
  <c r="WF41" i="1"/>
  <c r="WE41" i="1" a="1"/>
  <c r="WE41" i="1"/>
  <c r="WF40" i="1" a="1"/>
  <c r="WF40" i="1"/>
  <c r="WE40" i="1" a="1"/>
  <c r="WE40" i="1"/>
  <c r="WF37" i="1" a="1"/>
  <c r="WF37" i="1"/>
  <c r="WE37" i="1" a="1"/>
  <c r="WE37" i="1"/>
  <c r="WF36" i="1" a="1"/>
  <c r="WF36" i="1"/>
  <c r="WE36" i="1" a="1"/>
  <c r="WE36" i="1"/>
  <c r="WF34" i="1" a="1"/>
  <c r="WF34" i="1"/>
  <c r="WE34" i="1" a="1"/>
  <c r="WE34" i="1"/>
  <c r="WF33" i="1" a="1"/>
  <c r="WF33" i="1"/>
  <c r="WE33" i="1" a="1"/>
  <c r="WE33" i="1"/>
  <c r="WF27" i="1" a="1"/>
  <c r="WF27" i="1"/>
  <c r="WE27" i="1" a="1"/>
  <c r="WE27" i="1"/>
  <c r="WF22" i="1" a="1"/>
  <c r="WF22" i="1"/>
  <c r="WE22" i="1" a="1"/>
  <c r="WE22" i="1"/>
  <c r="WF21" i="1" a="1"/>
  <c r="WF21" i="1"/>
  <c r="WE21" i="1" a="1"/>
  <c r="WE21" i="1"/>
  <c r="WF19" i="1" a="1"/>
  <c r="WF19" i="1"/>
  <c r="WE19" i="1" a="1"/>
  <c r="WE19" i="1"/>
  <c r="WF18" i="1" a="1"/>
  <c r="WF18" i="1"/>
  <c r="WE18" i="1" a="1"/>
  <c r="WE18" i="1"/>
  <c r="WF16" i="1" a="1"/>
  <c r="WF16" i="1"/>
  <c r="WE16" i="1" a="1"/>
  <c r="WE16" i="1"/>
  <c r="WF15" i="1" a="1"/>
  <c r="WF15" i="1"/>
  <c r="WE15" i="1" a="1"/>
  <c r="WE15" i="1"/>
  <c r="WF13" i="1" a="1"/>
  <c r="WF13" i="1"/>
  <c r="WE13" i="1" a="1"/>
  <c r="WE13" i="1"/>
  <c r="WF12" i="1" a="1"/>
  <c r="WF12" i="1"/>
  <c r="WE12" i="1" a="1"/>
  <c r="WE12" i="1"/>
  <c r="WF10" i="1" a="1"/>
  <c r="WF10" i="1"/>
  <c r="WE10" i="1" a="1"/>
  <c r="WE10" i="1"/>
  <c r="WF9" i="1" a="1"/>
  <c r="WF9" i="1"/>
  <c r="WE9" i="1" a="1"/>
  <c r="WE9" i="1"/>
  <c r="WF7" i="1" a="1"/>
  <c r="WF7" i="1"/>
  <c r="WE7" i="1" a="1"/>
  <c r="WE7" i="1"/>
  <c r="WF6" i="1" a="1"/>
  <c r="WF6" i="1"/>
  <c r="WE6" i="1" a="1"/>
  <c r="WE6" i="1"/>
  <c r="WF4" i="1" a="1"/>
  <c r="WF4" i="1"/>
  <c r="WE4" i="1" a="1"/>
  <c r="WE4" i="1"/>
  <c r="WF3" i="1" a="1"/>
  <c r="WF3" i="1"/>
  <c r="WE3" i="1" a="1"/>
  <c r="WE3" i="1"/>
  <c r="VF86" i="1" a="1"/>
  <c r="VF86" i="1"/>
  <c r="VE86" i="1" a="1"/>
  <c r="VE86" i="1"/>
  <c r="VF85" i="1" a="1"/>
  <c r="VF85" i="1"/>
  <c r="VE85" i="1" a="1"/>
  <c r="VE85" i="1"/>
  <c r="VF83" i="1" a="1"/>
  <c r="VF83" i="1"/>
  <c r="VE83" i="1" a="1"/>
  <c r="VE83" i="1"/>
  <c r="VF80" i="1" a="1"/>
  <c r="VF80" i="1"/>
  <c r="VE80" i="1" a="1"/>
  <c r="VE80" i="1"/>
  <c r="VF78" i="1" a="1"/>
  <c r="VF78" i="1"/>
  <c r="VE78" i="1" a="1"/>
  <c r="VE78" i="1"/>
  <c r="VF77" i="1" a="1"/>
  <c r="VF77" i="1"/>
  <c r="VE77" i="1" a="1"/>
  <c r="VE77" i="1"/>
  <c r="VF75" i="1" a="1"/>
  <c r="VF75" i="1"/>
  <c r="VE75" i="1" a="1"/>
  <c r="VE75" i="1"/>
  <c r="VF73" i="1" a="1"/>
  <c r="VF73" i="1"/>
  <c r="VE73" i="1" a="1"/>
  <c r="VE73" i="1"/>
  <c r="VF72" i="1" a="1"/>
  <c r="VF72" i="1"/>
  <c r="VE72" i="1" a="1"/>
  <c r="VE72" i="1"/>
  <c r="VF71" i="1" a="1"/>
  <c r="VF71" i="1"/>
  <c r="VE71" i="1" a="1"/>
  <c r="VE71" i="1"/>
  <c r="VF70" i="1" a="1"/>
  <c r="VF70" i="1"/>
  <c r="VE70" i="1" a="1"/>
  <c r="VE70" i="1"/>
  <c r="VF68" i="1" a="1"/>
  <c r="VF68" i="1"/>
  <c r="VE68" i="1" a="1"/>
  <c r="VE68" i="1"/>
  <c r="VF67" i="1" a="1"/>
  <c r="VF67" i="1"/>
  <c r="VE67" i="1" a="1"/>
  <c r="VE67" i="1"/>
  <c r="VF66" i="1" a="1"/>
  <c r="VF66" i="1"/>
  <c r="VE66" i="1" a="1"/>
  <c r="VE66" i="1"/>
  <c r="VF64" i="1" a="1"/>
  <c r="VF64" i="1"/>
  <c r="VE64" i="1" a="1"/>
  <c r="VE64" i="1"/>
  <c r="VF61" i="1" a="1"/>
  <c r="VF61" i="1"/>
  <c r="VE61" i="1" a="1"/>
  <c r="VE61" i="1"/>
  <c r="VF60" i="1" a="1"/>
  <c r="VF60" i="1"/>
  <c r="VE60" i="1" a="1"/>
  <c r="VE60" i="1"/>
  <c r="VF58" i="1" a="1"/>
  <c r="VF58" i="1"/>
  <c r="VE58" i="1" a="1"/>
  <c r="VE58" i="1"/>
  <c r="VF57" i="1" a="1"/>
  <c r="VF57" i="1"/>
  <c r="VE57" i="1" a="1"/>
  <c r="VE57" i="1"/>
  <c r="VF55" i="1" a="1"/>
  <c r="VF55" i="1"/>
  <c r="VE55" i="1" a="1"/>
  <c r="VE55" i="1"/>
  <c r="VF54" i="1" a="1"/>
  <c r="VF54" i="1"/>
  <c r="VE54" i="1" a="1"/>
  <c r="VE54" i="1"/>
  <c r="VF52" i="1" a="1"/>
  <c r="VF52" i="1"/>
  <c r="VE52" i="1" a="1"/>
  <c r="VE52" i="1"/>
  <c r="VF51" i="1" a="1"/>
  <c r="VF51" i="1"/>
  <c r="VE51" i="1" a="1"/>
  <c r="VE51" i="1"/>
  <c r="VF49" i="1" a="1"/>
  <c r="VF49" i="1"/>
  <c r="VE49" i="1" a="1"/>
  <c r="VE49" i="1"/>
  <c r="VF48" i="1" a="1"/>
  <c r="VF48" i="1"/>
  <c r="VE48" i="1" a="1"/>
  <c r="VE48" i="1"/>
  <c r="VF46" i="1" a="1"/>
  <c r="VF46" i="1"/>
  <c r="VE46" i="1" a="1"/>
  <c r="VE46" i="1"/>
  <c r="VF45" i="1" a="1"/>
  <c r="VF45" i="1"/>
  <c r="VE45" i="1" a="1"/>
  <c r="VE45" i="1"/>
  <c r="VF44" i="1" a="1"/>
  <c r="VF44" i="1"/>
  <c r="VE44" i="1" a="1"/>
  <c r="VE44" i="1"/>
  <c r="VF43" i="1" a="1"/>
  <c r="VF43" i="1"/>
  <c r="VE43" i="1" a="1"/>
  <c r="VE43" i="1"/>
  <c r="VF42" i="1" a="1"/>
  <c r="VF42" i="1"/>
  <c r="VE42" i="1" a="1"/>
  <c r="VE42" i="1"/>
  <c r="VF40" i="1" a="1"/>
  <c r="VF40" i="1"/>
  <c r="VE40" i="1" a="1"/>
  <c r="VE40" i="1"/>
  <c r="VF38" i="1" a="1"/>
  <c r="VF38" i="1"/>
  <c r="VE38" i="1" a="1"/>
  <c r="VE38" i="1"/>
  <c r="VF36" i="1" a="1"/>
  <c r="VF36" i="1"/>
  <c r="VE36" i="1" a="1"/>
  <c r="VE36" i="1"/>
  <c r="VF29" i="1" a="1"/>
  <c r="VF29" i="1"/>
  <c r="VE29" i="1" a="1"/>
  <c r="VE29" i="1"/>
  <c r="VF28" i="1" a="1"/>
  <c r="VF28" i="1"/>
  <c r="VE28" i="1" a="1"/>
  <c r="VE28" i="1"/>
  <c r="VF27" i="1" a="1"/>
  <c r="VF27" i="1"/>
  <c r="VE27" i="1" a="1"/>
  <c r="VE27" i="1"/>
  <c r="VF24" i="1" a="1"/>
  <c r="VF24" i="1"/>
  <c r="VE24" i="1" a="1"/>
  <c r="VE24" i="1"/>
  <c r="VF23" i="1" a="1"/>
  <c r="VF23" i="1"/>
  <c r="VE23" i="1" a="1"/>
  <c r="VE23" i="1"/>
  <c r="VF21" i="1" a="1"/>
  <c r="VF21" i="1"/>
  <c r="VE21" i="1" a="1"/>
  <c r="VE21" i="1"/>
  <c r="VF20" i="1" a="1"/>
  <c r="VF20" i="1"/>
  <c r="VE20" i="1" a="1"/>
  <c r="VE20" i="1"/>
  <c r="VF18" i="1" a="1"/>
  <c r="VF18" i="1"/>
  <c r="VE18" i="1" a="1"/>
  <c r="VE18" i="1"/>
  <c r="VF17" i="1" a="1"/>
  <c r="VF17" i="1"/>
  <c r="VE17" i="1" a="1"/>
  <c r="VE17" i="1"/>
  <c r="VF16" i="1" a="1"/>
  <c r="VF16" i="1"/>
  <c r="VE16" i="1" a="1"/>
  <c r="VE16" i="1"/>
  <c r="VF15" i="1" a="1"/>
  <c r="VF15" i="1"/>
  <c r="VE15" i="1" a="1"/>
  <c r="VE15" i="1"/>
  <c r="VF13" i="1" a="1"/>
  <c r="VF13" i="1"/>
  <c r="VE13" i="1" a="1"/>
  <c r="VE13" i="1"/>
  <c r="VF11" i="1" a="1"/>
  <c r="VF11" i="1"/>
  <c r="VE11" i="1" a="1"/>
  <c r="VE11" i="1"/>
  <c r="VF10" i="1" a="1"/>
  <c r="VF10" i="1"/>
  <c r="VE10" i="1" a="1"/>
  <c r="VE10" i="1"/>
  <c r="VF9" i="1" a="1"/>
  <c r="VF9" i="1"/>
  <c r="VE9" i="1" a="1"/>
  <c r="VE9" i="1"/>
  <c r="VF6" i="1" a="1"/>
  <c r="VF6" i="1"/>
  <c r="VE6" i="1" a="1"/>
  <c r="VE6" i="1"/>
  <c r="VF3" i="1" a="1"/>
  <c r="VF3" i="1"/>
  <c r="VE3" i="1" a="1"/>
  <c r="VE3" i="1"/>
  <c r="UF79" i="1" a="1"/>
  <c r="UF79" i="1"/>
  <c r="UE79" i="1" a="1"/>
  <c r="UE79" i="1"/>
  <c r="UF78" i="1" a="1"/>
  <c r="UF78" i="1"/>
  <c r="UE78" i="1" a="1"/>
  <c r="UE78" i="1"/>
  <c r="UF77" i="1" a="1"/>
  <c r="UF77" i="1"/>
  <c r="UE77" i="1" a="1"/>
  <c r="UE77" i="1"/>
  <c r="UF75" i="1" a="1"/>
  <c r="UF75" i="1"/>
  <c r="UE75" i="1" a="1"/>
  <c r="UE75" i="1"/>
  <c r="UF74" i="1" a="1"/>
  <c r="UF74" i="1"/>
  <c r="UE74" i="1" a="1"/>
  <c r="UE74" i="1"/>
  <c r="UF69" i="1" a="1"/>
  <c r="UF69" i="1"/>
  <c r="UE69" i="1" a="1"/>
  <c r="UE69" i="1"/>
  <c r="UF68" i="1" a="1"/>
  <c r="UF68" i="1"/>
  <c r="UE68" i="1" a="1"/>
  <c r="UE68" i="1"/>
  <c r="UF66" i="1" a="1"/>
  <c r="UF66" i="1"/>
  <c r="UE66" i="1" a="1"/>
  <c r="UE66" i="1"/>
  <c r="UF65" i="1" a="1"/>
  <c r="UF65" i="1"/>
  <c r="UE65" i="1" a="1"/>
  <c r="UE65" i="1"/>
  <c r="UF63" i="1" a="1"/>
  <c r="UF63" i="1"/>
  <c r="UE63" i="1" a="1"/>
  <c r="UE63" i="1"/>
  <c r="UF62" i="1" a="1"/>
  <c r="UF62" i="1"/>
  <c r="UE62" i="1" a="1"/>
  <c r="UE62" i="1"/>
  <c r="UF61" i="1" a="1"/>
  <c r="UF61" i="1"/>
  <c r="UE61" i="1" a="1"/>
  <c r="UE61" i="1"/>
  <c r="UF60" i="1" a="1"/>
  <c r="UF60" i="1"/>
  <c r="UE60" i="1" a="1"/>
  <c r="UE60" i="1"/>
  <c r="UF58" i="1" a="1"/>
  <c r="UF58" i="1"/>
  <c r="UE58" i="1" a="1"/>
  <c r="UE58" i="1"/>
  <c r="UF57" i="1" a="1"/>
  <c r="UF57" i="1"/>
  <c r="UE57" i="1" a="1"/>
  <c r="UE57" i="1"/>
  <c r="UF55" i="1" a="1"/>
  <c r="UF55" i="1"/>
  <c r="UE55" i="1" a="1"/>
  <c r="UE55" i="1"/>
  <c r="UF53" i="1" a="1"/>
  <c r="UF53" i="1"/>
  <c r="UE53" i="1" a="1"/>
  <c r="UE53" i="1"/>
  <c r="UF51" i="1" a="1"/>
  <c r="UF51" i="1"/>
  <c r="UE51" i="1" a="1"/>
  <c r="UE51" i="1"/>
  <c r="UF50" i="1" a="1"/>
  <c r="UF50" i="1"/>
  <c r="UE50" i="1" a="1"/>
  <c r="UE50" i="1"/>
  <c r="UF48" i="1" a="1"/>
  <c r="UF48" i="1"/>
  <c r="UE48" i="1" a="1"/>
  <c r="UE48" i="1"/>
  <c r="UF47" i="1" a="1"/>
  <c r="UF47" i="1"/>
  <c r="UE47" i="1" a="1"/>
  <c r="UE47" i="1"/>
  <c r="UF46" i="1" a="1"/>
  <c r="UF46" i="1"/>
  <c r="UE46" i="1" a="1"/>
  <c r="UE46" i="1"/>
  <c r="UF44" i="1" a="1"/>
  <c r="UF44" i="1"/>
  <c r="UE44" i="1" a="1"/>
  <c r="UE44" i="1"/>
  <c r="UF43" i="1" a="1"/>
  <c r="UF43" i="1"/>
  <c r="UE43" i="1" a="1"/>
  <c r="UE43" i="1"/>
  <c r="UF38" i="1" a="1"/>
  <c r="UF38" i="1"/>
  <c r="UE38" i="1" a="1"/>
  <c r="UE38" i="1"/>
  <c r="UF37" i="1" a="1"/>
  <c r="UF37" i="1"/>
  <c r="UE37" i="1" a="1"/>
  <c r="UE37" i="1"/>
  <c r="UF33" i="1" a="1"/>
  <c r="UF33" i="1"/>
  <c r="UE33" i="1" a="1"/>
  <c r="UE33" i="1"/>
  <c r="UF31" i="1" a="1"/>
  <c r="UF31" i="1"/>
  <c r="UE31" i="1" a="1"/>
  <c r="UE31" i="1"/>
  <c r="UF29" i="1" a="1"/>
  <c r="UF29" i="1"/>
  <c r="UE29" i="1" a="1"/>
  <c r="UE29" i="1"/>
  <c r="UF28" i="1" a="1"/>
  <c r="UF28" i="1"/>
  <c r="UE28" i="1" a="1"/>
  <c r="UE28" i="1"/>
  <c r="UF27" i="1" a="1"/>
  <c r="UF27" i="1"/>
  <c r="UE27" i="1" a="1"/>
  <c r="UE27" i="1"/>
  <c r="UF25" i="1" a="1"/>
  <c r="UF25" i="1"/>
  <c r="UE25" i="1" a="1"/>
  <c r="UE25" i="1"/>
  <c r="UF24" i="1" a="1"/>
  <c r="UF24" i="1"/>
  <c r="UE24" i="1" a="1"/>
  <c r="UE24" i="1"/>
  <c r="UF19" i="1" a="1"/>
  <c r="UF19" i="1"/>
  <c r="UE19" i="1" a="1"/>
  <c r="UE19" i="1"/>
  <c r="UF18" i="1" a="1"/>
  <c r="UF18" i="1"/>
  <c r="UE18" i="1" a="1"/>
  <c r="UE18" i="1"/>
  <c r="UF14" i="1" a="1"/>
  <c r="UF14" i="1"/>
  <c r="UE14" i="1" a="1"/>
  <c r="UE14" i="1"/>
  <c r="UF13" i="1" a="1"/>
  <c r="UF13" i="1"/>
  <c r="UE13" i="1" a="1"/>
  <c r="UE13" i="1"/>
  <c r="UF12" i="1" a="1"/>
  <c r="UF12" i="1"/>
  <c r="UE12" i="1" a="1"/>
  <c r="UE12" i="1"/>
  <c r="UF11" i="1" a="1"/>
  <c r="UF11" i="1"/>
  <c r="UE11" i="1" a="1"/>
  <c r="UE11" i="1"/>
  <c r="UF9" i="1" a="1"/>
  <c r="UF9" i="1"/>
  <c r="UE9" i="1" a="1"/>
  <c r="UE9" i="1"/>
  <c r="UF8" i="1" a="1"/>
  <c r="UF8" i="1"/>
  <c r="UE8" i="1" a="1"/>
  <c r="UE8" i="1"/>
  <c r="UF6" i="1" a="1"/>
  <c r="UF6" i="1"/>
  <c r="UE6" i="1" a="1"/>
  <c r="UE6" i="1"/>
  <c r="UF5" i="1" a="1"/>
  <c r="UF5" i="1"/>
  <c r="UE5" i="1" a="1"/>
  <c r="UE5" i="1"/>
  <c r="SF110" i="1" a="1"/>
  <c r="SF110" i="1"/>
  <c r="SE110" i="1" a="1"/>
  <c r="SE110" i="1"/>
  <c r="SF109" i="1" a="1"/>
  <c r="SF109" i="1"/>
  <c r="SE109" i="1" a="1"/>
  <c r="SE109" i="1"/>
  <c r="SF107" i="1" a="1"/>
  <c r="SF107" i="1"/>
  <c r="SE107" i="1" a="1"/>
  <c r="SE107" i="1"/>
  <c r="SF106" i="1" a="1"/>
  <c r="SF106" i="1"/>
  <c r="SE106" i="1" a="1"/>
  <c r="SE106" i="1"/>
  <c r="SF104" i="1" a="1"/>
  <c r="SF104" i="1"/>
  <c r="SE104" i="1" a="1"/>
  <c r="SE104" i="1"/>
  <c r="SF103" i="1" a="1"/>
  <c r="SF103" i="1"/>
  <c r="SE103" i="1" a="1"/>
  <c r="SE103" i="1"/>
  <c r="SF98" i="1" a="1"/>
  <c r="SF98" i="1"/>
  <c r="SE98" i="1" a="1"/>
  <c r="SE98" i="1"/>
  <c r="SF93" i="1" a="1"/>
  <c r="SF93" i="1"/>
  <c r="SE93" i="1" a="1"/>
  <c r="SE93" i="1"/>
  <c r="SF92" i="1" a="1"/>
  <c r="SF92" i="1"/>
  <c r="SE92" i="1" a="1"/>
  <c r="SE92" i="1"/>
  <c r="SF90" i="1" a="1"/>
  <c r="SF90" i="1"/>
  <c r="SE90" i="1" a="1"/>
  <c r="SE90" i="1"/>
  <c r="SF89" i="1" a="1"/>
  <c r="SF89" i="1"/>
  <c r="SE89" i="1" a="1"/>
  <c r="SE89" i="1"/>
  <c r="SF87" i="1" a="1"/>
  <c r="SF87" i="1"/>
  <c r="SE87" i="1" a="1"/>
  <c r="SE87" i="1"/>
  <c r="SF86" i="1" a="1"/>
  <c r="SF86" i="1"/>
  <c r="SE86" i="1" a="1"/>
  <c r="SE86" i="1"/>
  <c r="SF79" i="1" a="1"/>
  <c r="SF79" i="1"/>
  <c r="SE79" i="1" a="1"/>
  <c r="SE79" i="1"/>
  <c r="SF78" i="1" a="1"/>
  <c r="SF78" i="1"/>
  <c r="SE78" i="1" a="1"/>
  <c r="SE78" i="1"/>
  <c r="SF77" i="1" a="1"/>
  <c r="SF77" i="1"/>
  <c r="SE77" i="1" a="1"/>
  <c r="SE77" i="1"/>
  <c r="SF72" i="1" a="1"/>
  <c r="SF72" i="1"/>
  <c r="SE72" i="1" a="1"/>
  <c r="SE72" i="1"/>
  <c r="SF71" i="1" a="1"/>
  <c r="SF71" i="1"/>
  <c r="SE71" i="1" a="1"/>
  <c r="SE71" i="1"/>
  <c r="SF70" i="1" a="1"/>
  <c r="SF70" i="1"/>
  <c r="SE70" i="1" a="1"/>
  <c r="SE70" i="1"/>
  <c r="SF69" i="1" a="1"/>
  <c r="SF69" i="1"/>
  <c r="SE69" i="1" a="1"/>
  <c r="SE69" i="1"/>
  <c r="SF64" i="1" a="1"/>
  <c r="SF64" i="1"/>
  <c r="SE64" i="1" a="1"/>
  <c r="SE64" i="1"/>
  <c r="SF63" i="1" a="1"/>
  <c r="SF63" i="1"/>
  <c r="SE63" i="1" a="1"/>
  <c r="SE63" i="1"/>
  <c r="SF59" i="1" a="1"/>
  <c r="SF59" i="1"/>
  <c r="SE59" i="1" a="1"/>
  <c r="SE59" i="1"/>
  <c r="SF58" i="1" a="1"/>
  <c r="SF58" i="1"/>
  <c r="SE58" i="1" a="1"/>
  <c r="SE58" i="1"/>
  <c r="SF56" i="1" a="1"/>
  <c r="SF56" i="1"/>
  <c r="SE56" i="1" a="1"/>
  <c r="SE56" i="1"/>
  <c r="SF55" i="1" a="1"/>
  <c r="SF55" i="1"/>
  <c r="SE55" i="1" a="1"/>
  <c r="SE55" i="1"/>
  <c r="SF54" i="1" a="1"/>
  <c r="SF54" i="1"/>
  <c r="SE54" i="1" a="1"/>
  <c r="SE54" i="1"/>
  <c r="SF53" i="1" a="1"/>
  <c r="SF53" i="1"/>
  <c r="SE53" i="1" a="1"/>
  <c r="SE53" i="1"/>
  <c r="SF50" i="1" a="1"/>
  <c r="SF50" i="1"/>
  <c r="SE50" i="1" a="1"/>
  <c r="SE50" i="1"/>
  <c r="SF49" i="1" a="1"/>
  <c r="SF49" i="1"/>
  <c r="SE49" i="1" a="1"/>
  <c r="SE49" i="1"/>
  <c r="SF42" i="1" a="1"/>
  <c r="SF42" i="1"/>
  <c r="SE42" i="1" a="1"/>
  <c r="SE42" i="1"/>
  <c r="SF41" i="1" a="1"/>
  <c r="SF41" i="1"/>
  <c r="SE41" i="1" a="1"/>
  <c r="SE41" i="1"/>
  <c r="SF40" i="1" a="1"/>
  <c r="SF40" i="1"/>
  <c r="SE40" i="1" a="1"/>
  <c r="SE40" i="1"/>
  <c r="SF38" i="1" a="1"/>
  <c r="SF38" i="1"/>
  <c r="SE38" i="1" a="1"/>
  <c r="SE38" i="1"/>
  <c r="SF36" i="1" a="1"/>
  <c r="SF36" i="1"/>
  <c r="SE36" i="1" a="1"/>
  <c r="SE36" i="1"/>
  <c r="SF34" i="1" a="1"/>
  <c r="SF34" i="1"/>
  <c r="SE34" i="1" a="1"/>
  <c r="SE34" i="1"/>
  <c r="SF33" i="1" a="1"/>
  <c r="SF33" i="1"/>
  <c r="SE33" i="1" a="1"/>
  <c r="SE33" i="1"/>
  <c r="SF28" i="1" a="1"/>
  <c r="SF28" i="1"/>
  <c r="SE28" i="1" a="1"/>
  <c r="SE28" i="1"/>
  <c r="SF27" i="1" a="1"/>
  <c r="SF27" i="1"/>
  <c r="SE27" i="1" a="1"/>
  <c r="SE27" i="1"/>
  <c r="SF23" i="1" a="1"/>
  <c r="SF23" i="1"/>
  <c r="SE23" i="1" a="1"/>
  <c r="SE23" i="1"/>
  <c r="SF21" i="1" a="1"/>
  <c r="SF21" i="1"/>
  <c r="SE21" i="1" a="1"/>
  <c r="SE21" i="1"/>
  <c r="SF19" i="1" a="1"/>
  <c r="SF19" i="1"/>
  <c r="SE19" i="1" a="1"/>
  <c r="SE19" i="1"/>
  <c r="SF17" i="1" a="1"/>
  <c r="SF17" i="1"/>
  <c r="SE17" i="1" a="1"/>
  <c r="SE17" i="1"/>
  <c r="SF16" i="1" a="1"/>
  <c r="SF16" i="1"/>
  <c r="SE16" i="1" a="1"/>
  <c r="SE16" i="1"/>
  <c r="SF14" i="1" a="1"/>
  <c r="SF14" i="1"/>
  <c r="SE14" i="1" a="1"/>
  <c r="SE14" i="1"/>
  <c r="SF13" i="1" a="1"/>
  <c r="SF13" i="1"/>
  <c r="SE13" i="1" a="1"/>
  <c r="SE13" i="1"/>
  <c r="SF11" i="1" a="1"/>
  <c r="SF11" i="1"/>
  <c r="SE11" i="1" a="1"/>
  <c r="SE11" i="1"/>
  <c r="SF10" i="1" a="1"/>
  <c r="SF10" i="1"/>
  <c r="SE10" i="1" a="1"/>
  <c r="SE10" i="1"/>
  <c r="SF5" i="1" a="1"/>
  <c r="SF5" i="1"/>
  <c r="SE5" i="1" a="1"/>
  <c r="SE5" i="1"/>
  <c r="SF4" i="1" a="1"/>
  <c r="SF4" i="1"/>
  <c r="SE4" i="1" a="1"/>
  <c r="SE4" i="1"/>
  <c r="SF3" i="1" a="1"/>
  <c r="SF3" i="1"/>
  <c r="SE3" i="1" a="1"/>
  <c r="SE3" i="1"/>
  <c r="RF18" i="1" a="1"/>
  <c r="RF18" i="1"/>
  <c r="RE18" i="1" a="1"/>
  <c r="RE18" i="1"/>
  <c r="RF17" i="1" a="1"/>
  <c r="RF17" i="1"/>
  <c r="RE17" i="1" a="1"/>
  <c r="RE17" i="1"/>
  <c r="RF16" i="1" a="1"/>
  <c r="RF16" i="1"/>
  <c r="RE16" i="1" a="1"/>
  <c r="RE16" i="1"/>
  <c r="RF15" i="1" a="1"/>
  <c r="RF15" i="1"/>
  <c r="RE15" i="1" a="1"/>
  <c r="RE15" i="1"/>
  <c r="RF14" i="1" a="1"/>
  <c r="RF14" i="1"/>
  <c r="RE14" i="1" a="1"/>
  <c r="RE14" i="1"/>
  <c r="RF12" i="1" a="1"/>
  <c r="RF12" i="1"/>
  <c r="RE12" i="1" a="1"/>
  <c r="RE12" i="1"/>
  <c r="RF10" i="1" a="1"/>
  <c r="RF10" i="1"/>
  <c r="RE10" i="1" a="1"/>
  <c r="RE10" i="1"/>
  <c r="RF9" i="1" a="1"/>
  <c r="RF9" i="1"/>
  <c r="RE9" i="1" a="1"/>
  <c r="RE9" i="1"/>
  <c r="RF6" i="1" a="1"/>
  <c r="RF6" i="1"/>
  <c r="RE6" i="1" a="1"/>
  <c r="RE6" i="1"/>
  <c r="RF5" i="1" a="1"/>
  <c r="RF5" i="1"/>
  <c r="RE5" i="1" a="1"/>
  <c r="RE5" i="1"/>
  <c r="RF4" i="1" a="1"/>
  <c r="RF4" i="1"/>
  <c r="RE4" i="1" a="1"/>
  <c r="RE4" i="1"/>
  <c r="RF3" i="1" a="1"/>
  <c r="RF3" i="1"/>
  <c r="RE3" i="1" a="1"/>
  <c r="RE3" i="1"/>
  <c r="QF83" i="1" a="1"/>
  <c r="QF83" i="1"/>
  <c r="QE83" i="1" a="1"/>
  <c r="QE83" i="1"/>
  <c r="QF82" i="1" a="1"/>
  <c r="QF82" i="1"/>
  <c r="QE82" i="1" a="1"/>
  <c r="QE82" i="1"/>
  <c r="QF80" i="1" a="1"/>
  <c r="QF80" i="1"/>
  <c r="QE80" i="1" a="1"/>
  <c r="QE80" i="1"/>
  <c r="QF78" i="1" a="1"/>
  <c r="QF78" i="1"/>
  <c r="QE78" i="1" a="1"/>
  <c r="QE78" i="1"/>
  <c r="QF77" i="1" a="1"/>
  <c r="QF77" i="1"/>
  <c r="QE77" i="1" a="1"/>
  <c r="QE77" i="1"/>
  <c r="QF76" i="1" a="1"/>
  <c r="QF76" i="1"/>
  <c r="QE76" i="1" a="1"/>
  <c r="QE76" i="1"/>
  <c r="QF75" i="1" a="1"/>
  <c r="QF75" i="1"/>
  <c r="QE75" i="1" a="1"/>
  <c r="QE75" i="1"/>
  <c r="QF73" i="1" a="1"/>
  <c r="QF73" i="1"/>
  <c r="QE73" i="1" a="1"/>
  <c r="QE73" i="1"/>
  <c r="QF72" i="1" a="1"/>
  <c r="QF72" i="1"/>
  <c r="QE72" i="1" a="1"/>
  <c r="QE72" i="1"/>
  <c r="QF67" i="1" a="1"/>
  <c r="QF67" i="1"/>
  <c r="QE67" i="1" a="1"/>
  <c r="QE67" i="1"/>
  <c r="QF66" i="1" a="1"/>
  <c r="QF66" i="1"/>
  <c r="QE66" i="1" a="1"/>
  <c r="QE66" i="1"/>
  <c r="QF65" i="1" a="1"/>
  <c r="QF65" i="1"/>
  <c r="QE65" i="1" a="1"/>
  <c r="QE65" i="1"/>
  <c r="QF64" i="1" a="1"/>
  <c r="QF64" i="1"/>
  <c r="QE64" i="1" a="1"/>
  <c r="QE64" i="1"/>
  <c r="QF63" i="1" a="1"/>
  <c r="QF63" i="1"/>
  <c r="QE63" i="1" a="1"/>
  <c r="QE63" i="1"/>
  <c r="QF62" i="1" a="1"/>
  <c r="QF62" i="1"/>
  <c r="QE62" i="1" a="1"/>
  <c r="QE62" i="1"/>
  <c r="QF60" i="1" a="1"/>
  <c r="QF60" i="1"/>
  <c r="QE60" i="1" a="1"/>
  <c r="QE60" i="1"/>
  <c r="QF59" i="1" a="1"/>
  <c r="QF59" i="1"/>
  <c r="QE59" i="1" a="1"/>
  <c r="QE59" i="1"/>
  <c r="QF57" i="1" a="1"/>
  <c r="QF57" i="1"/>
  <c r="QE57" i="1" a="1"/>
  <c r="QE57" i="1"/>
  <c r="QF56" i="1" a="1"/>
  <c r="QF56" i="1"/>
  <c r="QE56" i="1" a="1"/>
  <c r="QE56" i="1"/>
  <c r="QF55" i="1" a="1"/>
  <c r="QF55" i="1"/>
  <c r="QE55" i="1" a="1"/>
  <c r="QE55" i="1"/>
  <c r="QF54" i="1" a="1"/>
  <c r="QF54" i="1"/>
  <c r="QE54" i="1" a="1"/>
  <c r="QE54" i="1"/>
  <c r="QF53" i="1" a="1"/>
  <c r="QF53" i="1"/>
  <c r="QE53" i="1" a="1"/>
  <c r="QE53" i="1"/>
  <c r="QF52" i="1" a="1"/>
  <c r="QF52" i="1"/>
  <c r="QE52" i="1" a="1"/>
  <c r="QE52" i="1"/>
  <c r="QF50" i="1" a="1"/>
  <c r="QF50" i="1"/>
  <c r="QE50" i="1" a="1"/>
  <c r="QE50" i="1"/>
  <c r="QF48" i="1" a="1"/>
  <c r="QF48" i="1"/>
  <c r="QE48" i="1" a="1"/>
  <c r="QE48" i="1"/>
  <c r="QF47" i="1" a="1"/>
  <c r="QF47" i="1"/>
  <c r="QE47" i="1" a="1"/>
  <c r="QE47" i="1"/>
  <c r="QF45" i="1" a="1"/>
  <c r="QF45" i="1"/>
  <c r="QE45" i="1" a="1"/>
  <c r="QE45" i="1"/>
  <c r="QF44" i="1" a="1"/>
  <c r="QF44" i="1"/>
  <c r="QE44" i="1" a="1"/>
  <c r="QE44" i="1"/>
  <c r="QF43" i="1" a="1"/>
  <c r="QF43" i="1"/>
  <c r="QE43" i="1" a="1"/>
  <c r="QE43" i="1"/>
  <c r="QF42" i="1" a="1"/>
  <c r="QF42" i="1"/>
  <c r="QE42" i="1" a="1"/>
  <c r="QE42" i="1"/>
  <c r="QF41" i="1" a="1"/>
  <c r="QF41" i="1"/>
  <c r="QE41" i="1" a="1"/>
  <c r="QE41" i="1"/>
  <c r="QF40" i="1" a="1"/>
  <c r="QF40" i="1"/>
  <c r="QE40" i="1" a="1"/>
  <c r="QE40" i="1"/>
  <c r="QF38" i="1" a="1"/>
  <c r="QF38" i="1"/>
  <c r="QE38" i="1" a="1"/>
  <c r="QE38" i="1"/>
  <c r="QF37" i="1" a="1"/>
  <c r="QF37" i="1"/>
  <c r="QE37" i="1" a="1"/>
  <c r="QE37" i="1"/>
  <c r="QF35" i="1" a="1"/>
  <c r="QF35" i="1"/>
  <c r="QE35" i="1" a="1"/>
  <c r="QE35" i="1"/>
  <c r="QF33" i="1" a="1"/>
  <c r="QF33" i="1"/>
  <c r="QE33" i="1" a="1"/>
  <c r="QE33" i="1"/>
  <c r="QF31" i="1" a="1"/>
  <c r="QF31" i="1"/>
  <c r="QE31" i="1" a="1"/>
  <c r="QE31" i="1"/>
  <c r="QF29" i="1" a="1"/>
  <c r="QF29" i="1"/>
  <c r="QE29" i="1" a="1"/>
  <c r="QE29" i="1"/>
  <c r="QF26" i="1" a="1"/>
  <c r="QF26" i="1"/>
  <c r="QE26" i="1" a="1"/>
  <c r="QE26" i="1"/>
  <c r="QF25" i="1" a="1"/>
  <c r="QF25" i="1"/>
  <c r="QE25" i="1" a="1"/>
  <c r="QE25" i="1"/>
  <c r="QF24" i="1" a="1"/>
  <c r="QF24" i="1"/>
  <c r="QE24" i="1" a="1"/>
  <c r="QE24" i="1"/>
  <c r="QF23" i="1" a="1"/>
  <c r="QF23" i="1"/>
  <c r="QE23" i="1" a="1"/>
  <c r="QE23" i="1"/>
  <c r="QF22" i="1" a="1"/>
  <c r="QF22" i="1"/>
  <c r="QE22" i="1" a="1"/>
  <c r="QE22" i="1"/>
  <c r="QF21" i="1" a="1"/>
  <c r="QF21" i="1"/>
  <c r="QE21" i="1" a="1"/>
  <c r="QE21" i="1"/>
  <c r="QF20" i="1" a="1"/>
  <c r="QF20" i="1"/>
  <c r="QE20" i="1" a="1"/>
  <c r="QE20" i="1"/>
  <c r="QF19" i="1" a="1"/>
  <c r="QF19" i="1"/>
  <c r="QE19" i="1" a="1"/>
  <c r="QE19" i="1"/>
  <c r="QF18" i="1" a="1"/>
  <c r="QF18" i="1"/>
  <c r="QE18" i="1" a="1"/>
  <c r="QE18" i="1"/>
  <c r="QF17" i="1" a="1"/>
  <c r="QF17" i="1"/>
  <c r="QE17" i="1" a="1"/>
  <c r="QE17" i="1"/>
  <c r="QF16" i="1" a="1"/>
  <c r="QF16" i="1"/>
  <c r="QE16" i="1" a="1"/>
  <c r="QE16" i="1"/>
  <c r="QF14" i="1" a="1"/>
  <c r="QF14" i="1"/>
  <c r="QE14" i="1" a="1"/>
  <c r="QE14" i="1"/>
  <c r="QF13" i="1" a="1"/>
  <c r="QF13" i="1"/>
  <c r="QE13" i="1" a="1"/>
  <c r="QE13" i="1"/>
  <c r="QF12" i="1" a="1"/>
  <c r="QF12" i="1"/>
  <c r="QE12" i="1" a="1"/>
  <c r="QE12" i="1"/>
  <c r="QF11" i="1" a="1"/>
  <c r="QF11" i="1"/>
  <c r="QE11" i="1" a="1"/>
  <c r="QE11" i="1"/>
  <c r="QF10" i="1" a="1"/>
  <c r="QF10" i="1"/>
  <c r="QE10" i="1" a="1"/>
  <c r="QE10" i="1"/>
  <c r="QF7" i="1" a="1"/>
  <c r="QF7" i="1"/>
  <c r="QE7" i="1" a="1"/>
  <c r="QE7" i="1"/>
  <c r="QF6" i="1" a="1"/>
  <c r="QF6" i="1"/>
  <c r="QE6" i="1" a="1"/>
  <c r="QE6" i="1"/>
  <c r="QF5" i="1" a="1"/>
  <c r="QF5" i="1"/>
  <c r="QE5" i="1" a="1"/>
  <c r="QE5" i="1"/>
  <c r="QF4" i="1" a="1"/>
  <c r="QF4" i="1"/>
  <c r="QE4" i="1" a="1"/>
  <c r="QE4" i="1"/>
  <c r="QF3" i="1" a="1"/>
  <c r="QF3" i="1"/>
  <c r="QE3" i="1" a="1"/>
  <c r="QE3" i="1"/>
  <c r="PF53" i="1" a="1"/>
  <c r="PF53" i="1"/>
  <c r="PE53" i="1" a="1"/>
  <c r="PE53" i="1"/>
  <c r="PF50" i="1" a="1"/>
  <c r="PF50" i="1"/>
  <c r="PE50" i="1" a="1"/>
  <c r="PE50" i="1"/>
  <c r="PF49" i="1" a="1"/>
  <c r="PF49" i="1"/>
  <c r="PE49" i="1" a="1"/>
  <c r="PE49" i="1"/>
  <c r="PF47" i="1" a="1"/>
  <c r="PF47" i="1"/>
  <c r="PE47" i="1" a="1"/>
  <c r="PE47" i="1"/>
  <c r="PF45" i="1" a="1"/>
  <c r="PF45" i="1"/>
  <c r="PE45" i="1" a="1"/>
  <c r="PE45" i="1"/>
  <c r="PF43" i="1" a="1"/>
  <c r="PF43" i="1"/>
  <c r="PE43" i="1" a="1"/>
  <c r="PE43" i="1"/>
  <c r="PF42" i="1" a="1"/>
  <c r="PF42" i="1"/>
  <c r="PE42" i="1" a="1"/>
  <c r="PE42" i="1"/>
  <c r="PF40" i="1" a="1"/>
  <c r="PF40" i="1"/>
  <c r="PE40" i="1" a="1"/>
  <c r="PE40" i="1"/>
  <c r="PF39" i="1" a="1"/>
  <c r="PF39" i="1"/>
  <c r="PE39" i="1" a="1"/>
  <c r="PE39" i="1"/>
  <c r="PF38" i="1" a="1"/>
  <c r="PF38" i="1"/>
  <c r="PE38" i="1" a="1"/>
  <c r="PE38" i="1"/>
  <c r="PF36" i="1" a="1"/>
  <c r="PF36" i="1"/>
  <c r="PE36" i="1" a="1"/>
  <c r="PE36" i="1"/>
  <c r="PF35" i="1" a="1"/>
  <c r="PF35" i="1"/>
  <c r="PE35" i="1" a="1"/>
  <c r="PE35" i="1"/>
  <c r="PF33" i="1" a="1"/>
  <c r="PF33" i="1"/>
  <c r="PE33" i="1" a="1"/>
  <c r="PE33" i="1"/>
  <c r="PF32" i="1" a="1"/>
  <c r="PF32" i="1"/>
  <c r="PE32" i="1" a="1"/>
  <c r="PE32" i="1"/>
  <c r="PF30" i="1" a="1"/>
  <c r="PF30" i="1"/>
  <c r="PE30" i="1" a="1"/>
  <c r="PE30" i="1"/>
  <c r="PF29" i="1" a="1"/>
  <c r="PF29" i="1"/>
  <c r="PE29" i="1" a="1"/>
  <c r="PE29" i="1"/>
  <c r="PF28" i="1" a="1"/>
  <c r="PF28" i="1"/>
  <c r="PE28" i="1" a="1"/>
  <c r="PE28" i="1"/>
  <c r="PF26" i="1" a="1"/>
  <c r="PF26" i="1"/>
  <c r="PE26" i="1" a="1"/>
  <c r="PE26" i="1"/>
  <c r="PF25" i="1" a="1"/>
  <c r="PF25" i="1"/>
  <c r="PE25" i="1" a="1"/>
  <c r="PE25" i="1"/>
  <c r="PF24" i="1" a="1"/>
  <c r="PF24" i="1"/>
  <c r="PE24" i="1" a="1"/>
  <c r="PE24" i="1"/>
  <c r="PF23" i="1" a="1"/>
  <c r="PF23" i="1"/>
  <c r="PE23" i="1" a="1"/>
  <c r="PE23" i="1"/>
  <c r="PF22" i="1" a="1"/>
  <c r="PF22" i="1"/>
  <c r="PE22" i="1" a="1"/>
  <c r="PE22" i="1"/>
  <c r="PF20" i="1" a="1"/>
  <c r="PF20" i="1"/>
  <c r="PE20" i="1" a="1"/>
  <c r="PE20" i="1"/>
  <c r="PF19" i="1" a="1"/>
  <c r="PF19" i="1"/>
  <c r="PE19" i="1" a="1"/>
  <c r="PE19" i="1"/>
  <c r="PF17" i="1" a="1"/>
  <c r="PF17" i="1"/>
  <c r="PE17" i="1" a="1"/>
  <c r="PE17" i="1"/>
  <c r="PF14" i="1" a="1"/>
  <c r="PF14" i="1"/>
  <c r="PE14" i="1" a="1"/>
  <c r="PE14" i="1"/>
  <c r="PF11" i="1" a="1"/>
  <c r="PF11" i="1"/>
  <c r="PE11" i="1" a="1"/>
  <c r="PE11" i="1"/>
  <c r="PF10" i="1" a="1"/>
  <c r="PF10" i="1"/>
  <c r="PE10" i="1" a="1"/>
  <c r="PE10" i="1"/>
  <c r="PF9" i="1" a="1"/>
  <c r="PF9" i="1"/>
  <c r="PE9" i="1" a="1"/>
  <c r="PE9" i="1"/>
  <c r="PF8" i="1" a="1"/>
  <c r="PF8" i="1"/>
  <c r="PE8" i="1" a="1"/>
  <c r="PE8" i="1"/>
  <c r="PF6" i="1" a="1"/>
  <c r="PF6" i="1"/>
  <c r="PE6" i="1" a="1"/>
  <c r="PE6" i="1"/>
  <c r="PF5" i="1" a="1"/>
  <c r="PF5" i="1"/>
  <c r="PE5" i="1" a="1"/>
  <c r="PE5" i="1"/>
  <c r="PF3" i="1" a="1"/>
  <c r="PF3" i="1"/>
  <c r="PE3" i="1" a="1"/>
  <c r="PE3" i="1"/>
  <c r="OF119" i="1" a="1"/>
  <c r="OF119" i="1"/>
  <c r="OE119" i="1" a="1"/>
  <c r="OE119" i="1"/>
  <c r="OF118" i="1" a="1"/>
  <c r="OF118" i="1"/>
  <c r="OE118" i="1" a="1"/>
  <c r="OE118" i="1"/>
  <c r="OF117" i="1" a="1"/>
  <c r="OF117" i="1"/>
  <c r="OE117" i="1" a="1"/>
  <c r="OE117" i="1"/>
  <c r="OF115" i="1" a="1"/>
  <c r="OF115" i="1"/>
  <c r="OE115" i="1" a="1"/>
  <c r="OE115" i="1"/>
  <c r="OF114" i="1" a="1"/>
  <c r="OF114" i="1"/>
  <c r="OE114" i="1" a="1"/>
  <c r="OE114" i="1"/>
  <c r="OF112" i="1" a="1"/>
  <c r="OF112" i="1"/>
  <c r="OE112" i="1" a="1"/>
  <c r="OE112" i="1"/>
  <c r="OF111" i="1" a="1"/>
  <c r="OF111" i="1"/>
  <c r="OE111" i="1" a="1"/>
  <c r="OE111" i="1"/>
  <c r="OF109" i="1" a="1"/>
  <c r="OF109" i="1"/>
  <c r="OE109" i="1" a="1"/>
  <c r="OE109" i="1"/>
  <c r="OF108" i="1" a="1"/>
  <c r="OF108" i="1"/>
  <c r="OE108" i="1" a="1"/>
  <c r="OE108" i="1"/>
  <c r="OF103" i="1" a="1"/>
  <c r="OF103" i="1"/>
  <c r="OE103" i="1" a="1"/>
  <c r="OE103" i="1"/>
  <c r="OF102" i="1" a="1"/>
  <c r="OF102" i="1"/>
  <c r="OE102" i="1" a="1"/>
  <c r="OE102" i="1"/>
  <c r="OF98" i="1" a="1"/>
  <c r="OF98" i="1"/>
  <c r="OE98" i="1" a="1"/>
  <c r="OE98" i="1"/>
  <c r="OF97" i="1" a="1"/>
  <c r="OF97" i="1"/>
  <c r="OE97" i="1" a="1"/>
  <c r="OE97" i="1"/>
  <c r="OF92" i="1" a="1"/>
  <c r="OF92" i="1"/>
  <c r="OE92" i="1" a="1"/>
  <c r="OE92" i="1"/>
  <c r="OF89" i="1" a="1"/>
  <c r="OF89" i="1"/>
  <c r="OE89" i="1" a="1"/>
  <c r="OE89" i="1"/>
  <c r="OF88" i="1" a="1"/>
  <c r="OF88" i="1"/>
  <c r="OE88" i="1" a="1"/>
  <c r="OE88" i="1"/>
  <c r="OF86" i="1" a="1"/>
  <c r="OF86" i="1"/>
  <c r="OE86" i="1" a="1"/>
  <c r="OE86" i="1"/>
  <c r="OF85" i="1" a="1"/>
  <c r="OF85" i="1"/>
  <c r="OE85" i="1" a="1"/>
  <c r="OE85" i="1"/>
  <c r="OF83" i="1" a="1"/>
  <c r="OF83" i="1"/>
  <c r="OE83" i="1" a="1"/>
  <c r="OE83" i="1"/>
  <c r="OF81" i="1" a="1"/>
  <c r="OF81" i="1"/>
  <c r="OE81" i="1" a="1"/>
  <c r="OE81" i="1"/>
  <c r="OF79" i="1" a="1"/>
  <c r="OF79" i="1"/>
  <c r="OE79" i="1" a="1"/>
  <c r="OE79" i="1"/>
  <c r="OF78" i="1" a="1"/>
  <c r="OF78" i="1"/>
  <c r="OE78" i="1" a="1"/>
  <c r="OE78" i="1"/>
  <c r="OF76" i="1" a="1"/>
  <c r="OF76" i="1"/>
  <c r="OE76" i="1" a="1"/>
  <c r="OE76" i="1"/>
  <c r="OF75" i="1" a="1"/>
  <c r="OF75" i="1"/>
  <c r="OE75" i="1" a="1"/>
  <c r="OE75" i="1"/>
  <c r="OF73" i="1" a="1"/>
  <c r="OF73" i="1"/>
  <c r="OE73" i="1" a="1"/>
  <c r="OE73" i="1"/>
  <c r="OF72" i="1" a="1"/>
  <c r="OF72" i="1"/>
  <c r="OE72" i="1" a="1"/>
  <c r="OE72" i="1"/>
  <c r="OF70" i="1" a="1"/>
  <c r="OF70" i="1"/>
  <c r="OE70" i="1" a="1"/>
  <c r="OE70" i="1"/>
  <c r="OF69" i="1" a="1"/>
  <c r="OF69" i="1"/>
  <c r="OE69" i="1" a="1"/>
  <c r="OE69" i="1"/>
  <c r="OF68" i="1" a="1"/>
  <c r="OF68" i="1"/>
  <c r="OE68" i="1" a="1"/>
  <c r="OE68" i="1"/>
  <c r="OF64" i="1" a="1"/>
  <c r="OF64" i="1"/>
  <c r="OE64" i="1" a="1"/>
  <c r="OE64" i="1"/>
  <c r="OF63" i="1" a="1"/>
  <c r="OF63" i="1"/>
  <c r="OE63" i="1" a="1"/>
  <c r="OE63" i="1"/>
  <c r="OF61" i="1" a="1"/>
  <c r="OF61" i="1"/>
  <c r="OE61" i="1" a="1"/>
  <c r="OE61" i="1"/>
  <c r="OF60" i="1" a="1"/>
  <c r="OF60" i="1"/>
  <c r="OE60" i="1" a="1"/>
  <c r="OE60" i="1"/>
  <c r="OF59" i="1" a="1"/>
  <c r="OF59" i="1"/>
  <c r="OE59" i="1" a="1"/>
  <c r="OE59" i="1"/>
  <c r="OF57" i="1" a="1"/>
  <c r="OF57" i="1"/>
  <c r="OE57" i="1" a="1"/>
  <c r="OE57" i="1"/>
  <c r="OF56" i="1" a="1"/>
  <c r="OF56" i="1"/>
  <c r="OE56" i="1" a="1"/>
  <c r="OE56" i="1"/>
  <c r="OF50" i="1" a="1"/>
  <c r="OF50" i="1"/>
  <c r="OE50" i="1" a="1"/>
  <c r="OE50" i="1"/>
  <c r="OF48" i="1" a="1"/>
  <c r="OF48" i="1"/>
  <c r="OE48" i="1" a="1"/>
  <c r="OE48" i="1"/>
  <c r="OF46" i="1" a="1"/>
  <c r="OF46" i="1"/>
  <c r="OE46" i="1" a="1"/>
  <c r="OE46" i="1"/>
  <c r="OF45" i="1" a="1"/>
  <c r="OF45" i="1"/>
  <c r="OE45" i="1" a="1"/>
  <c r="OE45" i="1"/>
  <c r="OF43" i="1" a="1"/>
  <c r="OF43" i="1"/>
  <c r="OE43" i="1" a="1"/>
  <c r="OE43" i="1"/>
  <c r="OF42" i="1" a="1"/>
  <c r="OF42" i="1"/>
  <c r="OE42" i="1" a="1"/>
  <c r="OE42" i="1"/>
  <c r="OF40" i="1" a="1"/>
  <c r="OF40" i="1"/>
  <c r="OE40" i="1" a="1"/>
  <c r="OE40" i="1"/>
  <c r="OF39" i="1" a="1"/>
  <c r="OF39" i="1"/>
  <c r="OE39" i="1" a="1"/>
  <c r="OE39" i="1"/>
  <c r="OF38" i="1" a="1"/>
  <c r="OF38" i="1"/>
  <c r="OE38" i="1" a="1"/>
  <c r="OE38" i="1"/>
  <c r="OF36" i="1" a="1"/>
  <c r="OF36" i="1"/>
  <c r="OE36" i="1" a="1"/>
  <c r="OE36" i="1"/>
  <c r="OF35" i="1" a="1"/>
  <c r="OF35" i="1"/>
  <c r="OE35" i="1" a="1"/>
  <c r="OE35" i="1"/>
  <c r="OF34" i="1" a="1"/>
  <c r="OF34" i="1"/>
  <c r="OE34" i="1" a="1"/>
  <c r="OE34" i="1"/>
  <c r="OF32" i="1" a="1"/>
  <c r="OF32" i="1"/>
  <c r="OE32" i="1" a="1"/>
  <c r="OE32" i="1"/>
  <c r="OF30" i="1" a="1"/>
  <c r="OF30" i="1"/>
  <c r="OE30" i="1" a="1"/>
  <c r="OE30" i="1"/>
  <c r="OF28" i="1" a="1"/>
  <c r="OF28" i="1"/>
  <c r="OE28" i="1" a="1"/>
  <c r="OE28" i="1"/>
  <c r="OF27" i="1" a="1"/>
  <c r="OF27" i="1"/>
  <c r="OE27" i="1" a="1"/>
  <c r="OE27" i="1"/>
  <c r="OF26" i="1" a="1"/>
  <c r="OF26" i="1"/>
  <c r="OE26" i="1" a="1"/>
  <c r="OE26" i="1"/>
  <c r="OF24" i="1" a="1"/>
  <c r="OF24" i="1"/>
  <c r="OE24" i="1" a="1"/>
  <c r="OE24" i="1"/>
  <c r="OF23" i="1" a="1"/>
  <c r="OF23" i="1"/>
  <c r="OE23" i="1" a="1"/>
  <c r="OE23" i="1"/>
  <c r="OF21" i="1" a="1"/>
  <c r="OF21" i="1"/>
  <c r="OE21" i="1" a="1"/>
  <c r="OE21" i="1"/>
  <c r="OF20" i="1" a="1"/>
  <c r="OF20" i="1"/>
  <c r="OE20" i="1" a="1"/>
  <c r="OE20" i="1"/>
  <c r="OF18" i="1" a="1"/>
  <c r="OF18" i="1"/>
  <c r="OE18" i="1" a="1"/>
  <c r="OE18" i="1"/>
  <c r="OF17" i="1" a="1"/>
  <c r="OF17" i="1"/>
  <c r="OE17" i="1" a="1"/>
  <c r="OE17" i="1"/>
  <c r="OF5" i="1" a="1"/>
  <c r="OF5" i="1"/>
  <c r="OE5" i="1" a="1"/>
  <c r="OE5" i="1"/>
  <c r="NF39" i="1" a="1"/>
  <c r="NF39" i="1"/>
  <c r="NE39" i="1" a="1"/>
  <c r="NE39" i="1"/>
  <c r="NF36" i="1" a="1"/>
  <c r="NF36" i="1"/>
  <c r="NE36" i="1" a="1"/>
  <c r="NE36" i="1"/>
  <c r="NF35" i="1" a="1"/>
  <c r="NF35" i="1"/>
  <c r="NE35" i="1" a="1"/>
  <c r="NE35" i="1"/>
  <c r="NF34" i="1" a="1"/>
  <c r="NF34" i="1"/>
  <c r="NE34" i="1" a="1"/>
  <c r="NE34" i="1"/>
  <c r="NF33" i="1" a="1"/>
  <c r="NF33" i="1"/>
  <c r="NE33" i="1" a="1"/>
  <c r="NE33" i="1"/>
  <c r="NF32" i="1" a="1"/>
  <c r="NF32" i="1"/>
  <c r="NE32" i="1" a="1"/>
  <c r="NE32" i="1"/>
  <c r="NF31" i="1" a="1"/>
  <c r="NF31" i="1"/>
  <c r="NE31" i="1" a="1"/>
  <c r="NE31" i="1"/>
  <c r="NF29" i="1" a="1"/>
  <c r="NF29" i="1"/>
  <c r="NE29" i="1" a="1"/>
  <c r="NE29" i="1"/>
  <c r="NF28" i="1" a="1"/>
  <c r="NF28" i="1"/>
  <c r="NE28" i="1" a="1"/>
  <c r="NE28" i="1"/>
  <c r="NF27" i="1" a="1"/>
  <c r="NF27" i="1"/>
  <c r="NE27" i="1" a="1"/>
  <c r="NE27" i="1"/>
  <c r="NF25" i="1" a="1"/>
  <c r="NF25" i="1"/>
  <c r="NE25" i="1" a="1"/>
  <c r="NE25" i="1"/>
  <c r="NF24" i="1" a="1"/>
  <c r="NF24" i="1"/>
  <c r="NE24" i="1" a="1"/>
  <c r="NE24" i="1"/>
  <c r="NF23" i="1" a="1"/>
  <c r="NF23" i="1"/>
  <c r="NE23" i="1" a="1"/>
  <c r="NE23" i="1"/>
  <c r="NF22" i="1" a="1"/>
  <c r="NF22" i="1"/>
  <c r="NE22" i="1" a="1"/>
  <c r="NE22" i="1"/>
  <c r="NF20" i="1" a="1"/>
  <c r="NF20" i="1"/>
  <c r="NE20" i="1" a="1"/>
  <c r="NE20" i="1"/>
  <c r="NF19" i="1" a="1"/>
  <c r="NF19" i="1"/>
  <c r="NE19" i="1" a="1"/>
  <c r="NE19" i="1"/>
  <c r="NF18" i="1" a="1"/>
  <c r="NF18" i="1"/>
  <c r="NE18" i="1" a="1"/>
  <c r="NE18" i="1"/>
  <c r="NF17" i="1" a="1"/>
  <c r="NF17" i="1"/>
  <c r="NE17" i="1" a="1"/>
  <c r="NE17" i="1"/>
  <c r="NF16" i="1" a="1"/>
  <c r="NF16" i="1"/>
  <c r="NE16" i="1" a="1"/>
  <c r="NE16" i="1"/>
  <c r="NF15" i="1" a="1"/>
  <c r="NF15" i="1"/>
  <c r="NE15" i="1" a="1"/>
  <c r="NE15" i="1"/>
  <c r="NF14" i="1" a="1"/>
  <c r="NF14" i="1"/>
  <c r="NE14" i="1" a="1"/>
  <c r="NE14" i="1"/>
  <c r="NF13" i="1" a="1"/>
  <c r="NF13" i="1"/>
  <c r="NE13" i="1" a="1"/>
  <c r="NE13" i="1"/>
  <c r="NF12" i="1" a="1"/>
  <c r="NF12" i="1"/>
  <c r="NE12" i="1" a="1"/>
  <c r="NE12" i="1"/>
  <c r="NF10" i="1" a="1"/>
  <c r="NF10" i="1"/>
  <c r="NE10" i="1" a="1"/>
  <c r="NE10" i="1"/>
  <c r="NF9" i="1" a="1"/>
  <c r="NF9" i="1"/>
  <c r="NE9" i="1" a="1"/>
  <c r="NE9" i="1"/>
  <c r="NF8" i="1" a="1"/>
  <c r="NF8" i="1"/>
  <c r="NE8" i="1" a="1"/>
  <c r="NE8" i="1"/>
  <c r="NF7" i="1" a="1"/>
  <c r="NF7" i="1"/>
  <c r="NE7" i="1" a="1"/>
  <c r="NE7" i="1"/>
  <c r="NF6" i="1" a="1"/>
  <c r="NF6" i="1"/>
  <c r="NE6" i="1" a="1"/>
  <c r="NE6" i="1"/>
  <c r="NF5" i="1" a="1"/>
  <c r="NF5" i="1"/>
  <c r="NE5" i="1" a="1"/>
  <c r="NE5" i="1"/>
  <c r="NF4" i="1" a="1"/>
  <c r="NF4" i="1"/>
  <c r="NE4" i="1" a="1"/>
  <c r="NE4" i="1"/>
  <c r="NF3" i="1" a="1"/>
  <c r="NF3" i="1"/>
  <c r="NE3" i="1" a="1"/>
  <c r="NE3" i="1"/>
  <c r="MF94" i="1" a="1"/>
  <c r="MF94" i="1"/>
  <c r="ME94" i="1" a="1"/>
  <c r="ME94" i="1"/>
  <c r="MF93" i="1" a="1"/>
  <c r="MF93" i="1"/>
  <c r="ME93" i="1" a="1"/>
  <c r="ME93" i="1"/>
  <c r="MF91" i="1" a="1"/>
  <c r="MF91" i="1"/>
  <c r="ME91" i="1" a="1"/>
  <c r="ME91" i="1"/>
  <c r="MF90" i="1" a="1"/>
  <c r="MF90" i="1"/>
  <c r="ME90" i="1" a="1"/>
  <c r="ME90" i="1"/>
  <c r="MF85" i="1" a="1"/>
  <c r="MF85" i="1"/>
  <c r="ME85" i="1" a="1"/>
  <c r="ME85" i="1"/>
  <c r="MF84" i="1" a="1"/>
  <c r="MF84" i="1"/>
  <c r="ME84" i="1" a="1"/>
  <c r="ME84" i="1"/>
  <c r="MF83" i="1" a="1"/>
  <c r="MF83" i="1"/>
  <c r="ME83" i="1" a="1"/>
  <c r="ME83" i="1"/>
  <c r="MF81" i="1" a="1"/>
  <c r="MF81" i="1"/>
  <c r="ME81" i="1" a="1"/>
  <c r="ME81" i="1"/>
  <c r="MF80" i="1" a="1"/>
  <c r="MF80" i="1"/>
  <c r="ME80" i="1" a="1"/>
  <c r="ME80" i="1"/>
  <c r="MF78" i="1" a="1"/>
  <c r="MF78" i="1"/>
  <c r="ME78" i="1" a="1"/>
  <c r="ME78" i="1"/>
  <c r="MF77" i="1" a="1"/>
  <c r="MF77" i="1"/>
  <c r="ME77" i="1" a="1"/>
  <c r="ME77" i="1"/>
  <c r="MF75" i="1" a="1"/>
  <c r="MF75" i="1"/>
  <c r="ME75" i="1" a="1"/>
  <c r="ME75" i="1"/>
  <c r="MF74" i="1" a="1"/>
  <c r="MF74" i="1"/>
  <c r="ME74" i="1" a="1"/>
  <c r="ME74" i="1"/>
  <c r="MF72" i="1" a="1"/>
  <c r="MF72" i="1"/>
  <c r="ME72" i="1" a="1"/>
  <c r="ME72" i="1"/>
  <c r="MF71" i="1" a="1"/>
  <c r="MF71" i="1"/>
  <c r="ME71" i="1" a="1"/>
  <c r="ME71" i="1"/>
  <c r="MF69" i="1" a="1"/>
  <c r="MF69" i="1"/>
  <c r="ME69" i="1" a="1"/>
  <c r="ME69" i="1"/>
  <c r="MF68" i="1" a="1"/>
  <c r="MF68" i="1"/>
  <c r="ME68" i="1" a="1"/>
  <c r="ME68" i="1"/>
  <c r="MF66" i="1" a="1"/>
  <c r="MF66" i="1"/>
  <c r="ME66" i="1" a="1"/>
  <c r="ME66" i="1"/>
  <c r="MF65" i="1" a="1"/>
  <c r="MF65" i="1"/>
  <c r="ME65" i="1" a="1"/>
  <c r="ME65" i="1"/>
  <c r="MF64" i="1" a="1"/>
  <c r="MF64" i="1"/>
  <c r="ME64" i="1" a="1"/>
  <c r="ME64" i="1"/>
  <c r="MF63" i="1" a="1"/>
  <c r="MF63" i="1"/>
  <c r="ME63" i="1" a="1"/>
  <c r="ME63" i="1"/>
  <c r="MF61" i="1" a="1"/>
  <c r="MF61" i="1"/>
  <c r="ME61" i="1" a="1"/>
  <c r="ME61" i="1"/>
  <c r="MF58" i="1" a="1"/>
  <c r="MF58" i="1"/>
  <c r="ME58" i="1" a="1"/>
  <c r="ME58" i="1"/>
  <c r="MF56" i="1" a="1"/>
  <c r="MF56" i="1"/>
  <c r="ME56" i="1" a="1"/>
  <c r="ME56" i="1"/>
  <c r="MF55" i="1" a="1"/>
  <c r="MF55" i="1"/>
  <c r="ME55" i="1" a="1"/>
  <c r="ME55" i="1"/>
  <c r="MF53" i="1" a="1"/>
  <c r="MF53" i="1"/>
  <c r="ME53" i="1" a="1"/>
  <c r="ME53" i="1"/>
  <c r="MF52" i="1" a="1"/>
  <c r="MF52" i="1"/>
  <c r="ME52" i="1" a="1"/>
  <c r="ME52" i="1"/>
  <c r="MF51" i="1" a="1"/>
  <c r="MF51" i="1"/>
  <c r="ME51" i="1" a="1"/>
  <c r="ME51" i="1"/>
  <c r="MF49" i="1" a="1"/>
  <c r="MF49" i="1"/>
  <c r="ME49" i="1" a="1"/>
  <c r="ME49" i="1"/>
  <c r="MF48" i="1" a="1"/>
  <c r="MF48" i="1"/>
  <c r="ME48" i="1" a="1"/>
  <c r="ME48" i="1"/>
  <c r="MF46" i="1" a="1"/>
  <c r="MF46" i="1"/>
  <c r="ME46" i="1" a="1"/>
  <c r="ME46" i="1"/>
  <c r="MF45" i="1" a="1"/>
  <c r="MF45" i="1"/>
  <c r="ME45" i="1" a="1"/>
  <c r="ME45" i="1"/>
  <c r="MF43" i="1" a="1"/>
  <c r="MF43" i="1"/>
  <c r="ME43" i="1" a="1"/>
  <c r="ME43" i="1"/>
  <c r="MF42" i="1" a="1"/>
  <c r="MF42" i="1"/>
  <c r="ME42" i="1" a="1"/>
  <c r="ME42" i="1"/>
  <c r="MF40" i="1" a="1"/>
  <c r="MF40" i="1"/>
  <c r="ME40" i="1" a="1"/>
  <c r="ME40" i="1"/>
  <c r="MF39" i="1" a="1"/>
  <c r="MF39" i="1"/>
  <c r="ME39" i="1" a="1"/>
  <c r="ME39" i="1"/>
  <c r="MF37" i="1" a="1"/>
  <c r="MF37" i="1"/>
  <c r="ME37" i="1" a="1"/>
  <c r="ME37" i="1"/>
  <c r="MF35" i="1" a="1"/>
  <c r="MF35" i="1"/>
  <c r="ME35" i="1" a="1"/>
  <c r="ME35" i="1"/>
  <c r="MF34" i="1" a="1"/>
  <c r="MF34" i="1"/>
  <c r="ME34" i="1" a="1"/>
  <c r="ME34" i="1"/>
  <c r="MF32" i="1" a="1"/>
  <c r="MF32" i="1"/>
  <c r="ME32" i="1" a="1"/>
  <c r="ME32" i="1"/>
  <c r="MF30" i="1" a="1"/>
  <c r="MF30" i="1"/>
  <c r="ME30" i="1" a="1"/>
  <c r="ME30" i="1"/>
  <c r="MF29" i="1" a="1"/>
  <c r="MF29" i="1"/>
  <c r="ME29" i="1" a="1"/>
  <c r="ME29" i="1"/>
  <c r="MF27" i="1" a="1"/>
  <c r="MF27" i="1"/>
  <c r="ME27" i="1" a="1"/>
  <c r="ME27" i="1"/>
  <c r="MF26" i="1" a="1"/>
  <c r="MF26" i="1"/>
  <c r="ME26" i="1" a="1"/>
  <c r="ME26" i="1"/>
  <c r="MF17" i="1" a="1"/>
  <c r="MF17" i="1"/>
  <c r="ME17" i="1" a="1"/>
  <c r="ME17" i="1"/>
  <c r="MF16" i="1" a="1"/>
  <c r="MF16" i="1"/>
  <c r="ME16" i="1" a="1"/>
  <c r="ME16" i="1"/>
  <c r="MF15" i="1" a="1"/>
  <c r="MF15" i="1"/>
  <c r="ME15" i="1" a="1"/>
  <c r="ME15" i="1"/>
  <c r="MF14" i="1" a="1"/>
  <c r="MF14" i="1"/>
  <c r="ME14" i="1" a="1"/>
  <c r="ME14" i="1"/>
  <c r="MF13" i="1" a="1"/>
  <c r="MF13" i="1"/>
  <c r="ME13" i="1" a="1"/>
  <c r="ME13" i="1"/>
  <c r="MF12" i="1" a="1"/>
  <c r="MF12" i="1"/>
  <c r="ME12" i="1" a="1"/>
  <c r="ME12" i="1"/>
  <c r="MF10" i="1" a="1"/>
  <c r="MF10" i="1"/>
  <c r="ME10" i="1" a="1"/>
  <c r="ME10" i="1"/>
  <c r="MF9" i="1" a="1"/>
  <c r="MF9" i="1"/>
  <c r="ME9" i="1" a="1"/>
  <c r="ME9" i="1"/>
  <c r="MF8" i="1" a="1"/>
  <c r="MF8" i="1"/>
  <c r="ME8" i="1" a="1"/>
  <c r="ME8" i="1"/>
  <c r="MF7" i="1" a="1"/>
  <c r="MF7" i="1"/>
  <c r="ME7" i="1" a="1"/>
  <c r="ME7" i="1"/>
  <c r="MF6" i="1" a="1"/>
  <c r="MF6" i="1"/>
  <c r="ME6" i="1" a="1"/>
  <c r="ME6" i="1"/>
  <c r="MF5" i="1" a="1"/>
  <c r="MF5" i="1"/>
  <c r="ME5" i="1" a="1"/>
  <c r="ME5" i="1"/>
  <c r="MF4" i="1" a="1"/>
  <c r="MF4" i="1"/>
  <c r="ME4" i="1" a="1"/>
  <c r="ME4" i="1"/>
  <c r="MF3" i="1" a="1"/>
  <c r="MF3" i="1"/>
  <c r="ME3" i="1" a="1"/>
  <c r="ME3" i="1"/>
  <c r="LF23" i="1" a="1"/>
  <c r="LF23" i="1"/>
  <c r="LE23" i="1" a="1"/>
  <c r="LE23" i="1"/>
  <c r="LF22" i="1" a="1"/>
  <c r="LF22" i="1"/>
  <c r="LE22" i="1" a="1"/>
  <c r="LE22" i="1"/>
  <c r="LF21" i="1" a="1"/>
  <c r="LF21" i="1"/>
  <c r="LE21" i="1" a="1"/>
  <c r="LE21" i="1"/>
  <c r="LF20" i="1" a="1"/>
  <c r="LF20" i="1"/>
  <c r="LE20" i="1" a="1"/>
  <c r="LE20" i="1"/>
  <c r="LF19" i="1" a="1"/>
  <c r="LF19" i="1"/>
  <c r="LE19" i="1" a="1"/>
  <c r="LE19" i="1"/>
  <c r="LF15" i="1" a="1"/>
  <c r="LF15" i="1"/>
  <c r="LE15" i="1" a="1"/>
  <c r="LE15" i="1"/>
  <c r="LF14" i="1" a="1"/>
  <c r="LF14" i="1"/>
  <c r="LE14" i="1" a="1"/>
  <c r="LE14" i="1"/>
  <c r="LF13" i="1" a="1"/>
  <c r="LF13" i="1"/>
  <c r="LE13" i="1" a="1"/>
  <c r="LE13" i="1"/>
  <c r="LF12" i="1" a="1"/>
  <c r="LF12" i="1"/>
  <c r="LE12" i="1" a="1"/>
  <c r="LE12" i="1"/>
  <c r="LF11" i="1" a="1"/>
  <c r="LF11" i="1"/>
  <c r="LE11" i="1" a="1"/>
  <c r="LE11" i="1"/>
  <c r="LF10" i="1" a="1"/>
  <c r="LF10" i="1"/>
  <c r="LE10" i="1" a="1"/>
  <c r="LE10" i="1"/>
  <c r="LF9" i="1" a="1"/>
  <c r="LF9" i="1"/>
  <c r="LE9" i="1" a="1"/>
  <c r="LE9" i="1"/>
  <c r="LF8" i="1" a="1"/>
  <c r="LF8" i="1"/>
  <c r="LE8" i="1" a="1"/>
  <c r="LE8" i="1"/>
  <c r="LF7" i="1" a="1"/>
  <c r="LF7" i="1"/>
  <c r="LE7" i="1" a="1"/>
  <c r="LE7" i="1"/>
  <c r="LF6" i="1" a="1"/>
  <c r="LF6" i="1"/>
  <c r="LE6" i="1" a="1"/>
  <c r="LE6" i="1"/>
  <c r="LF5" i="1" a="1"/>
  <c r="LF5" i="1"/>
  <c r="LE5" i="1" a="1"/>
  <c r="LE5" i="1"/>
  <c r="LF4" i="1" a="1"/>
  <c r="LF4" i="1"/>
  <c r="LE4" i="1" a="1"/>
  <c r="LE4" i="1"/>
  <c r="LF3" i="1" a="1"/>
  <c r="LF3" i="1"/>
  <c r="LE3" i="1" a="1"/>
  <c r="LE3" i="1"/>
  <c r="KF83" i="1" a="1"/>
  <c r="KF83" i="1"/>
  <c r="KE83" i="1" a="1"/>
  <c r="KE83" i="1"/>
  <c r="KF82" i="1" a="1"/>
  <c r="KF82" i="1"/>
  <c r="KE82" i="1" a="1"/>
  <c r="KE82" i="1"/>
  <c r="KF81" i="1" a="1"/>
  <c r="KF81" i="1"/>
  <c r="KE81" i="1" a="1"/>
  <c r="KE81" i="1"/>
  <c r="KF80" i="1" a="1"/>
  <c r="KF80" i="1"/>
  <c r="KE80" i="1" a="1"/>
  <c r="KE80" i="1"/>
  <c r="KF79" i="1" a="1"/>
  <c r="KF79" i="1"/>
  <c r="KE79" i="1" a="1"/>
  <c r="KE79" i="1"/>
  <c r="KF77" i="1" a="1"/>
  <c r="KF77" i="1"/>
  <c r="KE77" i="1" a="1"/>
  <c r="KE77" i="1"/>
  <c r="KF76" i="1" a="1"/>
  <c r="KF76" i="1"/>
  <c r="KE76" i="1" a="1"/>
  <c r="KE76" i="1"/>
  <c r="KF74" i="1" a="1"/>
  <c r="KF74" i="1"/>
  <c r="KE74" i="1" a="1"/>
  <c r="KE74" i="1"/>
  <c r="KF73" i="1" a="1"/>
  <c r="KF73" i="1"/>
  <c r="KE73" i="1" a="1"/>
  <c r="KE73" i="1"/>
  <c r="KF71" i="1" a="1"/>
  <c r="KF71" i="1"/>
  <c r="KE71" i="1" a="1"/>
  <c r="KE71" i="1"/>
  <c r="KF70" i="1" a="1"/>
  <c r="KF70" i="1"/>
  <c r="KE70" i="1" a="1"/>
  <c r="KE70" i="1"/>
  <c r="KF68" i="1" a="1"/>
  <c r="KF68" i="1"/>
  <c r="KE68" i="1" a="1"/>
  <c r="KE68" i="1"/>
  <c r="KF67" i="1" a="1"/>
  <c r="KF67" i="1"/>
  <c r="KE67" i="1" a="1"/>
  <c r="KE67" i="1"/>
  <c r="KF66" i="1" a="1"/>
  <c r="KF66" i="1"/>
  <c r="KE66" i="1" a="1"/>
  <c r="KE66" i="1"/>
  <c r="KF64" i="1" a="1"/>
  <c r="KF64" i="1"/>
  <c r="KE64" i="1" a="1"/>
  <c r="KE64" i="1"/>
  <c r="KF62" i="1" a="1"/>
  <c r="KF62" i="1"/>
  <c r="KE62" i="1" a="1"/>
  <c r="KE62" i="1"/>
  <c r="KF61" i="1" a="1"/>
  <c r="KF61" i="1"/>
  <c r="KE61" i="1" a="1"/>
  <c r="KE61" i="1"/>
  <c r="KF59" i="1" a="1"/>
  <c r="KF59" i="1"/>
  <c r="KE59" i="1" a="1"/>
  <c r="KE59" i="1"/>
  <c r="KF58" i="1" a="1"/>
  <c r="KF58" i="1"/>
  <c r="KE58" i="1" a="1"/>
  <c r="KE58" i="1"/>
  <c r="KF57" i="1" a="1"/>
  <c r="KF57" i="1"/>
  <c r="KE57" i="1" a="1"/>
  <c r="KE57" i="1"/>
  <c r="KF56" i="1" a="1"/>
  <c r="KF56" i="1"/>
  <c r="KE56" i="1" a="1"/>
  <c r="KE56" i="1"/>
  <c r="KF54" i="1" a="1"/>
  <c r="KF54" i="1"/>
  <c r="KE54" i="1" a="1"/>
  <c r="KE54" i="1"/>
  <c r="KF52" i="1" a="1"/>
  <c r="KF52" i="1"/>
  <c r="KE52" i="1" a="1"/>
  <c r="KE52" i="1"/>
  <c r="KF50" i="1" a="1"/>
  <c r="KF50" i="1"/>
  <c r="KE50" i="1" a="1"/>
  <c r="KE50" i="1"/>
  <c r="KF49" i="1" a="1"/>
  <c r="KF49" i="1"/>
  <c r="KE49" i="1" a="1"/>
  <c r="KE49" i="1"/>
  <c r="KF48" i="1" a="1"/>
  <c r="KF48" i="1"/>
  <c r="KE48" i="1" a="1"/>
  <c r="KE48" i="1"/>
  <c r="KF47" i="1" a="1"/>
  <c r="KF47" i="1"/>
  <c r="KE47" i="1" a="1"/>
  <c r="KE47" i="1"/>
  <c r="KF46" i="1" a="1"/>
  <c r="KF46" i="1"/>
  <c r="KE46" i="1" a="1"/>
  <c r="KE46" i="1"/>
  <c r="KF45" i="1" a="1"/>
  <c r="KF45" i="1"/>
  <c r="KE45" i="1" a="1"/>
  <c r="KE45" i="1"/>
  <c r="KF44" i="1" a="1"/>
  <c r="KF44" i="1"/>
  <c r="KE44" i="1" a="1"/>
  <c r="KE44" i="1"/>
  <c r="KF43" i="1" a="1"/>
  <c r="KF43" i="1"/>
  <c r="KE43" i="1" a="1"/>
  <c r="KE43" i="1"/>
  <c r="KF42" i="1" a="1"/>
  <c r="KF42" i="1"/>
  <c r="KE42" i="1" a="1"/>
  <c r="KE42" i="1"/>
  <c r="KF40" i="1" a="1"/>
  <c r="KF40" i="1"/>
  <c r="KE40" i="1" a="1"/>
  <c r="KE40" i="1"/>
  <c r="KF38" i="1" a="1"/>
  <c r="KF38" i="1"/>
  <c r="KE38" i="1" a="1"/>
  <c r="KE38" i="1"/>
  <c r="KF33" i="1" a="1"/>
  <c r="KF33" i="1"/>
  <c r="KE33" i="1" a="1"/>
  <c r="KE33" i="1"/>
  <c r="KF32" i="1" a="1"/>
  <c r="KF32" i="1"/>
  <c r="KE32" i="1" a="1"/>
  <c r="KE32" i="1"/>
  <c r="KF30" i="1" a="1"/>
  <c r="KF30" i="1"/>
  <c r="KE30" i="1" a="1"/>
  <c r="KE30" i="1"/>
  <c r="KF29" i="1" a="1"/>
  <c r="KF29" i="1"/>
  <c r="KE29" i="1" a="1"/>
  <c r="KE29" i="1"/>
  <c r="KF27" i="1" a="1"/>
  <c r="KF27" i="1"/>
  <c r="KE27" i="1" a="1"/>
  <c r="KE27" i="1"/>
  <c r="KF25" i="1" a="1"/>
  <c r="KF25" i="1"/>
  <c r="KE25" i="1" a="1"/>
  <c r="KE25" i="1"/>
  <c r="KF24" i="1" a="1"/>
  <c r="KF24" i="1"/>
  <c r="KE24" i="1" a="1"/>
  <c r="KE24" i="1"/>
  <c r="KF23" i="1" a="1"/>
  <c r="KF23" i="1"/>
  <c r="KE23" i="1" a="1"/>
  <c r="KE23" i="1"/>
  <c r="KF22" i="1" a="1"/>
  <c r="KF22" i="1"/>
  <c r="KE22" i="1" a="1"/>
  <c r="KE22" i="1"/>
  <c r="KF20" i="1" a="1"/>
  <c r="KF20" i="1"/>
  <c r="KE20" i="1" a="1"/>
  <c r="KE20" i="1"/>
  <c r="KF18" i="1" a="1"/>
  <c r="KF18" i="1"/>
  <c r="KE18" i="1" a="1"/>
  <c r="KE18" i="1"/>
  <c r="KF16" i="1" a="1"/>
  <c r="KF16" i="1"/>
  <c r="KE16" i="1" a="1"/>
  <c r="KE16" i="1"/>
  <c r="KF14" i="1" a="1"/>
  <c r="KF14" i="1"/>
  <c r="KE14" i="1" a="1"/>
  <c r="KE14" i="1"/>
  <c r="KF13" i="1" a="1"/>
  <c r="KF13" i="1"/>
  <c r="KE13" i="1" a="1"/>
  <c r="KE13" i="1"/>
  <c r="KF11" i="1" a="1"/>
  <c r="KF11" i="1"/>
  <c r="KE11" i="1" a="1"/>
  <c r="KE11" i="1"/>
  <c r="KF10" i="1" a="1"/>
  <c r="KF10" i="1"/>
  <c r="KE10" i="1" a="1"/>
  <c r="KE10" i="1"/>
  <c r="KF8" i="1" a="1"/>
  <c r="KF8" i="1"/>
  <c r="KE8" i="1" a="1"/>
  <c r="KE8" i="1"/>
  <c r="KF6" i="1" a="1"/>
  <c r="KF6" i="1"/>
  <c r="KE6" i="1" a="1"/>
  <c r="KE6" i="1"/>
  <c r="KF5" i="1" a="1"/>
  <c r="KF5" i="1"/>
  <c r="KE5" i="1" a="1"/>
  <c r="KE5" i="1"/>
  <c r="KF4" i="1" a="1"/>
  <c r="KF4" i="1"/>
  <c r="KE4" i="1" a="1"/>
  <c r="KE4" i="1"/>
  <c r="KF3" i="1" a="1"/>
  <c r="KF3" i="1"/>
  <c r="KE3" i="1" a="1"/>
  <c r="KE3" i="1"/>
  <c r="IF123" i="1" a="1"/>
  <c r="IF123" i="1"/>
  <c r="IE123" i="1" a="1"/>
  <c r="IE123" i="1"/>
  <c r="IF122" i="1" a="1"/>
  <c r="IF122" i="1"/>
  <c r="IE122" i="1" a="1"/>
  <c r="IE122" i="1"/>
  <c r="IF120" i="1" a="1"/>
  <c r="IF120" i="1"/>
  <c r="IE120" i="1" a="1"/>
  <c r="IE120" i="1"/>
  <c r="IF119" i="1" a="1"/>
  <c r="IF119" i="1"/>
  <c r="IE119" i="1" a="1"/>
  <c r="IE119" i="1"/>
  <c r="IF117" i="1" a="1"/>
  <c r="IF117" i="1"/>
  <c r="IE117" i="1" a="1"/>
  <c r="IE117" i="1"/>
  <c r="IF115" i="1" a="1"/>
  <c r="IF115" i="1"/>
  <c r="IE115" i="1" a="1"/>
  <c r="IE115" i="1"/>
  <c r="IF113" i="1" a="1"/>
  <c r="IF113" i="1"/>
  <c r="IE113" i="1" a="1"/>
  <c r="IE113" i="1"/>
  <c r="IF112" i="1" a="1"/>
  <c r="IF112" i="1"/>
  <c r="IE112" i="1" a="1"/>
  <c r="IE112" i="1"/>
  <c r="IF111" i="1" a="1"/>
  <c r="IF111" i="1"/>
  <c r="IE111" i="1" a="1"/>
  <c r="IE111" i="1"/>
  <c r="IF109" i="1" a="1"/>
  <c r="IF109" i="1"/>
  <c r="IE109" i="1" a="1"/>
  <c r="IE109" i="1"/>
  <c r="IF108" i="1" a="1"/>
  <c r="IF108" i="1"/>
  <c r="IE108" i="1" a="1"/>
  <c r="IE108" i="1"/>
  <c r="IF106" i="1" a="1"/>
  <c r="IF106" i="1"/>
  <c r="IE106" i="1" a="1"/>
  <c r="IE106" i="1"/>
  <c r="IF105" i="1" a="1"/>
  <c r="IF105" i="1"/>
  <c r="IE105" i="1" a="1"/>
  <c r="IE105" i="1"/>
  <c r="IF103" i="1" a="1"/>
  <c r="IF103" i="1"/>
  <c r="IE103" i="1" a="1"/>
  <c r="IE103" i="1"/>
  <c r="IF102" i="1" a="1"/>
  <c r="IF102" i="1"/>
  <c r="IE102" i="1" a="1"/>
  <c r="IE102" i="1"/>
  <c r="IF101" i="1" a="1"/>
  <c r="IF101" i="1"/>
  <c r="IE101" i="1" a="1"/>
  <c r="IE101" i="1"/>
  <c r="IF100" i="1" a="1"/>
  <c r="IF100" i="1"/>
  <c r="IE100" i="1" a="1"/>
  <c r="IE100" i="1"/>
  <c r="IF98" i="1" a="1"/>
  <c r="IF98" i="1"/>
  <c r="IE98" i="1" a="1"/>
  <c r="IE98" i="1"/>
  <c r="IF97" i="1" a="1"/>
  <c r="IF97" i="1"/>
  <c r="IE97" i="1" a="1"/>
  <c r="IE97" i="1"/>
  <c r="IF96" i="1" a="1"/>
  <c r="IF96" i="1"/>
  <c r="IE96" i="1" a="1"/>
  <c r="IE96" i="1"/>
  <c r="IF95" i="1" a="1"/>
  <c r="IF95" i="1"/>
  <c r="IE95" i="1" a="1"/>
  <c r="IE95" i="1"/>
  <c r="IF93" i="1" a="1"/>
  <c r="IF93" i="1"/>
  <c r="IE93" i="1" a="1"/>
  <c r="IE93" i="1"/>
  <c r="IF92" i="1" a="1"/>
  <c r="IF92" i="1"/>
  <c r="IE92" i="1" a="1"/>
  <c r="IE92" i="1"/>
  <c r="IF90" i="1" a="1"/>
  <c r="IF90" i="1"/>
  <c r="IE90" i="1" a="1"/>
  <c r="IE90" i="1"/>
  <c r="IF89" i="1" a="1"/>
  <c r="IF89" i="1"/>
  <c r="IE89" i="1" a="1"/>
  <c r="IE89" i="1"/>
  <c r="IF86" i="1" a="1"/>
  <c r="IF86" i="1"/>
  <c r="IE86" i="1" a="1"/>
  <c r="IE86" i="1"/>
  <c r="IF85" i="1" a="1"/>
  <c r="IF85" i="1"/>
  <c r="IE85" i="1" a="1"/>
  <c r="IE85" i="1"/>
  <c r="IF82" i="1" a="1"/>
  <c r="IF82" i="1"/>
  <c r="IE82" i="1" a="1"/>
  <c r="IE82" i="1"/>
  <c r="IF81" i="1" a="1"/>
  <c r="IF81" i="1"/>
  <c r="IE81" i="1" a="1"/>
  <c r="IE81" i="1"/>
  <c r="IF79" i="1" a="1"/>
  <c r="IF79" i="1"/>
  <c r="IE79" i="1" a="1"/>
  <c r="IE79" i="1"/>
  <c r="IF78" i="1" a="1"/>
  <c r="IF78" i="1"/>
  <c r="IE78" i="1" a="1"/>
  <c r="IE78" i="1"/>
  <c r="IF77" i="1" a="1"/>
  <c r="IF77" i="1"/>
  <c r="IE77" i="1" a="1"/>
  <c r="IE77" i="1"/>
  <c r="IF76" i="1" a="1"/>
  <c r="IF76" i="1"/>
  <c r="IE76" i="1" a="1"/>
  <c r="IE76" i="1"/>
  <c r="IF75" i="1" a="1"/>
  <c r="IF75" i="1"/>
  <c r="IE75" i="1" a="1"/>
  <c r="IE75" i="1"/>
  <c r="IF74" i="1" a="1"/>
  <c r="IF74" i="1"/>
  <c r="IE74" i="1" a="1"/>
  <c r="IE74" i="1"/>
  <c r="IF72" i="1" a="1"/>
  <c r="IF72" i="1"/>
  <c r="IE72" i="1" a="1"/>
  <c r="IE72" i="1"/>
  <c r="IF71" i="1" a="1"/>
  <c r="IF71" i="1"/>
  <c r="IE71" i="1" a="1"/>
  <c r="IE71" i="1"/>
  <c r="IF70" i="1" a="1"/>
  <c r="IF70" i="1"/>
  <c r="IE70" i="1" a="1"/>
  <c r="IE70" i="1"/>
  <c r="IF69" i="1" a="1"/>
  <c r="IF69" i="1"/>
  <c r="IE69" i="1" a="1"/>
  <c r="IE69" i="1"/>
  <c r="IF68" i="1" a="1"/>
  <c r="IF68" i="1"/>
  <c r="IE68" i="1" a="1"/>
  <c r="IE68" i="1"/>
  <c r="IF67" i="1" a="1"/>
  <c r="IF67" i="1"/>
  <c r="IE67" i="1" a="1"/>
  <c r="IE67" i="1"/>
  <c r="IF66" i="1" a="1"/>
  <c r="IF66" i="1"/>
  <c r="IE66" i="1" a="1"/>
  <c r="IE66" i="1"/>
  <c r="IF64" i="1" a="1"/>
  <c r="IF64" i="1"/>
  <c r="IE64" i="1" a="1"/>
  <c r="IE64" i="1"/>
  <c r="IF62" i="1" a="1"/>
  <c r="IF62" i="1"/>
  <c r="IE62" i="1" a="1"/>
  <c r="IE62" i="1"/>
  <c r="IF61" i="1" a="1"/>
  <c r="IF61" i="1"/>
  <c r="IE61" i="1" a="1"/>
  <c r="IE61" i="1"/>
  <c r="IF59" i="1" a="1"/>
  <c r="IF59" i="1"/>
  <c r="IE59" i="1" a="1"/>
  <c r="IE59" i="1"/>
  <c r="IF58" i="1" a="1"/>
  <c r="IF58" i="1"/>
  <c r="IE58" i="1" a="1"/>
  <c r="IE58" i="1"/>
  <c r="IF57" i="1" a="1"/>
  <c r="IF57" i="1"/>
  <c r="IE57" i="1" a="1"/>
  <c r="IE57" i="1"/>
  <c r="IF56" i="1" a="1"/>
  <c r="IF56" i="1"/>
  <c r="IE56" i="1" a="1"/>
  <c r="IE56" i="1"/>
  <c r="IF55" i="1" a="1"/>
  <c r="IF55" i="1"/>
  <c r="IE55" i="1" a="1"/>
  <c r="IE55" i="1"/>
  <c r="IF53" i="1" a="1"/>
  <c r="IF53" i="1"/>
  <c r="IE53" i="1" a="1"/>
  <c r="IE53" i="1"/>
  <c r="IF52" i="1" a="1"/>
  <c r="IF52" i="1"/>
  <c r="IE52" i="1" a="1"/>
  <c r="IE52" i="1"/>
  <c r="IF50" i="1" a="1"/>
  <c r="IF50" i="1"/>
  <c r="IE50" i="1" a="1"/>
  <c r="IE50" i="1"/>
  <c r="IF48" i="1" a="1"/>
  <c r="IF48" i="1"/>
  <c r="IE48" i="1" a="1"/>
  <c r="IE48" i="1"/>
  <c r="IF47" i="1" a="1"/>
  <c r="IF47" i="1"/>
  <c r="IE47" i="1" a="1"/>
  <c r="IE47" i="1"/>
  <c r="IF46" i="1" a="1"/>
  <c r="IF46" i="1"/>
  <c r="IE46" i="1" a="1"/>
  <c r="IE46" i="1"/>
  <c r="IF45" i="1" a="1"/>
  <c r="IF45" i="1"/>
  <c r="IE45" i="1" a="1"/>
  <c r="IE45" i="1"/>
  <c r="IF44" i="1" a="1"/>
  <c r="IF44" i="1"/>
  <c r="IE44" i="1" a="1"/>
  <c r="IE44" i="1"/>
  <c r="IF43" i="1" a="1"/>
  <c r="IF43" i="1"/>
  <c r="IE43" i="1" a="1"/>
  <c r="IE43" i="1"/>
  <c r="IF42" i="1" a="1"/>
  <c r="IF42" i="1"/>
  <c r="IE42" i="1" a="1"/>
  <c r="IE42" i="1"/>
  <c r="IF40" i="1" a="1"/>
  <c r="IF40" i="1"/>
  <c r="IE40" i="1" a="1"/>
  <c r="IE40" i="1"/>
  <c r="IF39" i="1" a="1"/>
  <c r="IF39" i="1"/>
  <c r="IE39" i="1" a="1"/>
  <c r="IE39" i="1"/>
  <c r="IF38" i="1" a="1"/>
  <c r="IF38" i="1"/>
  <c r="IE38" i="1" a="1"/>
  <c r="IE38" i="1"/>
  <c r="IF37" i="1" a="1"/>
  <c r="IF37" i="1"/>
  <c r="IE37" i="1" a="1"/>
  <c r="IE37" i="1"/>
  <c r="IF36" i="1" a="1"/>
  <c r="IF36" i="1"/>
  <c r="IE36" i="1" a="1"/>
  <c r="IE36" i="1"/>
  <c r="IF35" i="1" a="1"/>
  <c r="IF35" i="1"/>
  <c r="IE35" i="1" a="1"/>
  <c r="IE35" i="1"/>
  <c r="IF33" i="1" a="1"/>
  <c r="IF33" i="1"/>
  <c r="IE33" i="1" a="1"/>
  <c r="IE33" i="1"/>
  <c r="IF31" i="1" a="1"/>
  <c r="IF31" i="1"/>
  <c r="IE31" i="1" a="1"/>
  <c r="IE31" i="1"/>
  <c r="IF29" i="1" a="1"/>
  <c r="IF29" i="1"/>
  <c r="IE29" i="1" a="1"/>
  <c r="IE29" i="1"/>
  <c r="IF27" i="1" a="1"/>
  <c r="IF27" i="1"/>
  <c r="IE27" i="1" a="1"/>
  <c r="IE27" i="1"/>
  <c r="IF26" i="1" a="1"/>
  <c r="IF26" i="1"/>
  <c r="IE26" i="1" a="1"/>
  <c r="IE26" i="1"/>
  <c r="IF24" i="1" a="1"/>
  <c r="IF24" i="1"/>
  <c r="IE24" i="1" a="1"/>
  <c r="IE24" i="1"/>
  <c r="IF23" i="1" a="1"/>
  <c r="IF23" i="1"/>
  <c r="IE23" i="1" a="1"/>
  <c r="IE23" i="1"/>
  <c r="IF22" i="1" a="1"/>
  <c r="IF22" i="1"/>
  <c r="IE22" i="1" a="1"/>
  <c r="IE22" i="1"/>
  <c r="IF21" i="1" a="1"/>
  <c r="IF21" i="1"/>
  <c r="IE21" i="1" a="1"/>
  <c r="IE21" i="1"/>
  <c r="IF20" i="1" a="1"/>
  <c r="IF20" i="1"/>
  <c r="IE20" i="1" a="1"/>
  <c r="IE20" i="1"/>
  <c r="IF19" i="1" a="1"/>
  <c r="IF19" i="1"/>
  <c r="IE19" i="1" a="1"/>
  <c r="IE19" i="1"/>
  <c r="IF18" i="1" a="1"/>
  <c r="IF18" i="1"/>
  <c r="IE18" i="1" a="1"/>
  <c r="IE18" i="1"/>
  <c r="IF17" i="1" a="1"/>
  <c r="IF17" i="1"/>
  <c r="IE17" i="1" a="1"/>
  <c r="IE17" i="1"/>
  <c r="IF16" i="1" a="1"/>
  <c r="IF16" i="1"/>
  <c r="IE16" i="1" a="1"/>
  <c r="IE16" i="1"/>
  <c r="IF15" i="1" a="1"/>
  <c r="IF15" i="1"/>
  <c r="IE15" i="1" a="1"/>
  <c r="IE15" i="1"/>
  <c r="IF14" i="1" a="1"/>
  <c r="IF14" i="1"/>
  <c r="IE14" i="1" a="1"/>
  <c r="IE14" i="1"/>
  <c r="IF12" i="1" a="1"/>
  <c r="IF12" i="1"/>
  <c r="IE12" i="1" a="1"/>
  <c r="IE12" i="1"/>
  <c r="IF11" i="1" a="1"/>
  <c r="IF11" i="1"/>
  <c r="IE11" i="1" a="1"/>
  <c r="IE11" i="1"/>
  <c r="IF10" i="1" a="1"/>
  <c r="IF10" i="1"/>
  <c r="IE10" i="1" a="1"/>
  <c r="IE10" i="1"/>
  <c r="IF9" i="1" a="1"/>
  <c r="IF9" i="1"/>
  <c r="IE9" i="1" a="1"/>
  <c r="IE9" i="1"/>
  <c r="IF8" i="1" a="1"/>
  <c r="IF8" i="1"/>
  <c r="IE8" i="1" a="1"/>
  <c r="IE8" i="1"/>
  <c r="IF7" i="1" a="1"/>
  <c r="IF7" i="1"/>
  <c r="IE7" i="1" a="1"/>
  <c r="IE7" i="1"/>
  <c r="IF5" i="1" a="1"/>
  <c r="IF5" i="1"/>
  <c r="IE5" i="1" a="1"/>
  <c r="IE5" i="1"/>
  <c r="IF4" i="1" a="1"/>
  <c r="IF4" i="1"/>
  <c r="IE4" i="1" a="1"/>
  <c r="IE4" i="1"/>
  <c r="IF3" i="1" a="1"/>
  <c r="IF3" i="1"/>
  <c r="IE3" i="1" a="1"/>
  <c r="IE3" i="1"/>
  <c r="HF62" i="1"/>
  <c r="HE62" i="1"/>
  <c r="HF61" i="1"/>
  <c r="HE61" i="1"/>
  <c r="HF60" i="1"/>
  <c r="HE60" i="1"/>
  <c r="HF59" i="1"/>
  <c r="HE59" i="1"/>
  <c r="HF57" i="1"/>
  <c r="HE57" i="1"/>
  <c r="HF56" i="1"/>
  <c r="HE56" i="1"/>
  <c r="HF55" i="1"/>
  <c r="HE55" i="1"/>
  <c r="HF54" i="1"/>
  <c r="HE54" i="1"/>
  <c r="HF53" i="1"/>
  <c r="HE53" i="1"/>
  <c r="HF51" i="1"/>
  <c r="HE51" i="1"/>
  <c r="HF50" i="1"/>
  <c r="HE50" i="1"/>
  <c r="HF49" i="1"/>
  <c r="HE49" i="1"/>
  <c r="HF47" i="1"/>
  <c r="HE47" i="1"/>
  <c r="HF46" i="1"/>
  <c r="HE46" i="1"/>
  <c r="HF45" i="1"/>
  <c r="HE45" i="1"/>
  <c r="HF44" i="1"/>
  <c r="HE44" i="1"/>
  <c r="HF42" i="1"/>
  <c r="HE42" i="1"/>
  <c r="HF41" i="1"/>
  <c r="HE41" i="1"/>
  <c r="HF40" i="1"/>
  <c r="HE40" i="1"/>
  <c r="HF38" i="1"/>
  <c r="HE38" i="1"/>
  <c r="HF37" i="1"/>
  <c r="HE37" i="1"/>
  <c r="HF36" i="1"/>
  <c r="HE36" i="1"/>
  <c r="HF34" i="1"/>
  <c r="HE34" i="1"/>
  <c r="HF32" i="1"/>
  <c r="HE32" i="1"/>
  <c r="HF31" i="1"/>
  <c r="HE31" i="1"/>
  <c r="HF21" i="1"/>
  <c r="HE21" i="1"/>
  <c r="HF19" i="1"/>
  <c r="HE19" i="1"/>
  <c r="HF17" i="1"/>
  <c r="HE17" i="1"/>
  <c r="HF15" i="1"/>
  <c r="HE15" i="1"/>
  <c r="HF14" i="1"/>
  <c r="HE14" i="1"/>
  <c r="HF13" i="1"/>
  <c r="HE13" i="1"/>
  <c r="HF12" i="1"/>
  <c r="HE12" i="1"/>
  <c r="HF11" i="1"/>
  <c r="HE11" i="1"/>
  <c r="HF10" i="1"/>
  <c r="HE10" i="1"/>
  <c r="HF8" i="1"/>
  <c r="HE8" i="1"/>
  <c r="HF7" i="1"/>
  <c r="HE7" i="1"/>
  <c r="HF6" i="1"/>
  <c r="HE6" i="1"/>
  <c r="HF5" i="1"/>
  <c r="HE5" i="1"/>
  <c r="HF4" i="1"/>
  <c r="HE4" i="1"/>
  <c r="HF3" i="1"/>
  <c r="HE3" i="1"/>
  <c r="FF95" i="1" a="1"/>
  <c r="FF95" i="1"/>
  <c r="FE95" i="1" a="1"/>
  <c r="FE95" i="1"/>
  <c r="FF94" i="1" a="1"/>
  <c r="FF94" i="1"/>
  <c r="FE94" i="1" a="1"/>
  <c r="FE94" i="1"/>
  <c r="FF93" i="1" a="1"/>
  <c r="FF93" i="1"/>
  <c r="FE93" i="1" a="1"/>
  <c r="FE93" i="1"/>
  <c r="FF90" i="1" a="1"/>
  <c r="FF90" i="1"/>
  <c r="FE90" i="1" a="1"/>
  <c r="FE90" i="1"/>
  <c r="FF89" i="1" a="1"/>
  <c r="FF89" i="1"/>
  <c r="FE89" i="1" a="1"/>
  <c r="FE89" i="1"/>
  <c r="FF87" i="1" a="1"/>
  <c r="FF87" i="1"/>
  <c r="FE87" i="1" a="1"/>
  <c r="FE87" i="1"/>
  <c r="FF86" i="1" a="1"/>
  <c r="FF86" i="1"/>
  <c r="FE86" i="1" a="1"/>
  <c r="FE86" i="1"/>
  <c r="FF84" i="1" a="1"/>
  <c r="FF84" i="1"/>
  <c r="FE84" i="1" a="1"/>
  <c r="FE84" i="1"/>
  <c r="FF83" i="1" a="1"/>
  <c r="FF83" i="1"/>
  <c r="FE83" i="1" a="1"/>
  <c r="FE83" i="1"/>
  <c r="FF82" i="1" a="1"/>
  <c r="FF82" i="1"/>
  <c r="FE82" i="1" a="1"/>
  <c r="FE82" i="1"/>
  <c r="FF81" i="1" a="1"/>
  <c r="FF81" i="1"/>
  <c r="FE81" i="1" a="1"/>
  <c r="FE81" i="1"/>
  <c r="FF79" i="1" a="1"/>
  <c r="FF79" i="1"/>
  <c r="FE79" i="1" a="1"/>
  <c r="FE79" i="1"/>
  <c r="FF78" i="1" a="1"/>
  <c r="FF78" i="1"/>
  <c r="FE78" i="1" a="1"/>
  <c r="FE78" i="1"/>
  <c r="FF77" i="1" a="1"/>
  <c r="FF77" i="1"/>
  <c r="FE77" i="1" a="1"/>
  <c r="FE77" i="1"/>
  <c r="FF76" i="1" a="1"/>
  <c r="FF76" i="1"/>
  <c r="FE76" i="1" a="1"/>
  <c r="FE76" i="1"/>
  <c r="FF75" i="1" a="1"/>
  <c r="FF75" i="1"/>
  <c r="FE75" i="1" a="1"/>
  <c r="FE75" i="1"/>
  <c r="FF74" i="1" a="1"/>
  <c r="FF74" i="1"/>
  <c r="FE74" i="1" a="1"/>
  <c r="FE74" i="1"/>
  <c r="FF73" i="1" a="1"/>
  <c r="FF73" i="1"/>
  <c r="FE73" i="1" a="1"/>
  <c r="FE73" i="1"/>
  <c r="FF72" i="1" a="1"/>
  <c r="FF72" i="1"/>
  <c r="FE72" i="1" a="1"/>
  <c r="FE72" i="1"/>
  <c r="FF70" i="1" a="1"/>
  <c r="FF70" i="1"/>
  <c r="FE70" i="1" a="1"/>
  <c r="FE70" i="1"/>
  <c r="FF69" i="1" a="1"/>
  <c r="FF69" i="1"/>
  <c r="FE69" i="1" a="1"/>
  <c r="FE69" i="1"/>
  <c r="FF68" i="1" a="1"/>
  <c r="FF68" i="1"/>
  <c r="FE68" i="1" a="1"/>
  <c r="FE68" i="1"/>
  <c r="FF66" i="1" a="1"/>
  <c r="FF66" i="1"/>
  <c r="FE66" i="1" a="1"/>
  <c r="FE66" i="1"/>
  <c r="FF64" i="1" a="1"/>
  <c r="FF64" i="1"/>
  <c r="FE64" i="1" a="1"/>
  <c r="FE64" i="1"/>
  <c r="FF63" i="1" a="1"/>
  <c r="FF63" i="1"/>
  <c r="FE63" i="1" a="1"/>
  <c r="FE63" i="1"/>
  <c r="FF62" i="1" a="1"/>
  <c r="FF62" i="1"/>
  <c r="FE62" i="1" a="1"/>
  <c r="FE62" i="1"/>
  <c r="FF61" i="1" a="1"/>
  <c r="FF61" i="1"/>
  <c r="FE61" i="1" a="1"/>
  <c r="FE61" i="1"/>
  <c r="FF60" i="1" a="1"/>
  <c r="FF60" i="1"/>
  <c r="FE60" i="1" a="1"/>
  <c r="FE60" i="1"/>
  <c r="FF57" i="1" a="1"/>
  <c r="FF57" i="1"/>
  <c r="FE57" i="1" a="1"/>
  <c r="FE57" i="1"/>
  <c r="FF56" i="1" a="1"/>
  <c r="FF56" i="1"/>
  <c r="FE56" i="1" a="1"/>
  <c r="FE56" i="1"/>
  <c r="FF54" i="1" a="1"/>
  <c r="FF54" i="1"/>
  <c r="FE54" i="1" a="1"/>
  <c r="FE54" i="1"/>
  <c r="FF53" i="1" a="1"/>
  <c r="FF53" i="1"/>
  <c r="FE53" i="1" a="1"/>
  <c r="FE53" i="1"/>
  <c r="FF52" i="1" a="1"/>
  <c r="FF52" i="1"/>
  <c r="FE52" i="1" a="1"/>
  <c r="FE52" i="1"/>
  <c r="FF51" i="1" a="1"/>
  <c r="FF51" i="1"/>
  <c r="FE51" i="1" a="1"/>
  <c r="FE51" i="1"/>
  <c r="FF50" i="1" a="1"/>
  <c r="FF50" i="1"/>
  <c r="FE50" i="1" a="1"/>
  <c r="FE50" i="1"/>
  <c r="FF49" i="1" a="1"/>
  <c r="FF49" i="1"/>
  <c r="FE49" i="1" a="1"/>
  <c r="FE49" i="1"/>
  <c r="FF48" i="1" a="1"/>
  <c r="FF48" i="1"/>
  <c r="FE48" i="1" a="1"/>
  <c r="FE48" i="1"/>
  <c r="FF47" i="1" a="1"/>
  <c r="FF47" i="1"/>
  <c r="FE47" i="1" a="1"/>
  <c r="FE47" i="1"/>
  <c r="FF46" i="1" a="1"/>
  <c r="FF46" i="1"/>
  <c r="FE46" i="1" a="1"/>
  <c r="FE46" i="1"/>
  <c r="FF45" i="1" a="1"/>
  <c r="FF45" i="1"/>
  <c r="FE45" i="1" a="1"/>
  <c r="FE45" i="1"/>
  <c r="FF44" i="1" a="1"/>
  <c r="FF44" i="1"/>
  <c r="FE44" i="1" a="1"/>
  <c r="FE44" i="1"/>
  <c r="FF43" i="1" a="1"/>
  <c r="FF43" i="1"/>
  <c r="FE43" i="1" a="1"/>
  <c r="FE43" i="1"/>
  <c r="FF41" i="1" a="1"/>
  <c r="FF41" i="1"/>
  <c r="FE41" i="1" a="1"/>
  <c r="FE41" i="1"/>
  <c r="FF40" i="1" a="1"/>
  <c r="FF40" i="1"/>
  <c r="FE40" i="1" a="1"/>
  <c r="FE40" i="1"/>
  <c r="FF38" i="1" a="1"/>
  <c r="FF38" i="1"/>
  <c r="FE38" i="1" a="1"/>
  <c r="FE38" i="1"/>
  <c r="FF37" i="1" a="1"/>
  <c r="FF37" i="1"/>
  <c r="FE37" i="1" a="1"/>
  <c r="FE37" i="1"/>
  <c r="FF35" i="1" a="1"/>
  <c r="FF35" i="1"/>
  <c r="FE35" i="1" a="1"/>
  <c r="FE35" i="1"/>
  <c r="FF34" i="1" a="1"/>
  <c r="FF34" i="1"/>
  <c r="FE34" i="1" a="1"/>
  <c r="FE34" i="1"/>
  <c r="FF33" i="1" a="1"/>
  <c r="FF33" i="1"/>
  <c r="FE33" i="1" a="1"/>
  <c r="FE33" i="1"/>
  <c r="FF31" i="1" a="1"/>
  <c r="FF31" i="1"/>
  <c r="FE31" i="1" a="1"/>
  <c r="FE31" i="1"/>
  <c r="FF30" i="1" a="1"/>
  <c r="FF30" i="1"/>
  <c r="FE30" i="1" a="1"/>
  <c r="FE30" i="1"/>
  <c r="FF29" i="1" a="1"/>
  <c r="FF29" i="1"/>
  <c r="FE29" i="1" a="1"/>
  <c r="FE29" i="1"/>
  <c r="FF28" i="1" a="1"/>
  <c r="FF28" i="1"/>
  <c r="FE28" i="1" a="1"/>
  <c r="FE28" i="1"/>
  <c r="FF27" i="1" a="1"/>
  <c r="FF27" i="1"/>
  <c r="FE27" i="1" a="1"/>
  <c r="FE27" i="1"/>
  <c r="FF26" i="1" a="1"/>
  <c r="FF26" i="1"/>
  <c r="FE26" i="1" a="1"/>
  <c r="FE26" i="1"/>
  <c r="FF25" i="1" a="1"/>
  <c r="FF25" i="1"/>
  <c r="FE25" i="1" a="1"/>
  <c r="FE25" i="1"/>
  <c r="FF23" i="1" a="1"/>
  <c r="FF23" i="1"/>
  <c r="FE23" i="1" a="1"/>
  <c r="FE23" i="1"/>
  <c r="FF22" i="1" a="1"/>
  <c r="FF22" i="1"/>
  <c r="FE22" i="1" a="1"/>
  <c r="FE22" i="1"/>
  <c r="FF21" i="1" a="1"/>
  <c r="FF21" i="1"/>
  <c r="FE21" i="1" a="1"/>
  <c r="FE21" i="1"/>
  <c r="FF20" i="1" a="1"/>
  <c r="FF20" i="1"/>
  <c r="FE20" i="1" a="1"/>
  <c r="FE20" i="1"/>
  <c r="FF19" i="1" a="1"/>
  <c r="FF19" i="1"/>
  <c r="FE19" i="1" a="1"/>
  <c r="FE19" i="1"/>
  <c r="FF18" i="1" a="1"/>
  <c r="FF18" i="1"/>
  <c r="FE18" i="1" a="1"/>
  <c r="FE18" i="1"/>
  <c r="FF16" i="1" a="1"/>
  <c r="FF16" i="1"/>
  <c r="FE16" i="1" a="1"/>
  <c r="FE16" i="1"/>
  <c r="FF14" i="1" a="1"/>
  <c r="FF14" i="1"/>
  <c r="FE14" i="1" a="1"/>
  <c r="FE14" i="1"/>
  <c r="FF12" i="1" a="1"/>
  <c r="FF12" i="1"/>
  <c r="FE12" i="1" a="1"/>
  <c r="FE12" i="1"/>
  <c r="FF11" i="1" a="1"/>
  <c r="FF11" i="1"/>
  <c r="FE11" i="1" a="1"/>
  <c r="FE11" i="1"/>
  <c r="FF10" i="1" a="1"/>
  <c r="FF10" i="1"/>
  <c r="FE10" i="1" a="1"/>
  <c r="FE10" i="1"/>
  <c r="FF9" i="1" a="1"/>
  <c r="FF9" i="1"/>
  <c r="FE9" i="1" a="1"/>
  <c r="FE9" i="1"/>
  <c r="FF8" i="1" a="1"/>
  <c r="FF8" i="1"/>
  <c r="FE8" i="1" a="1"/>
  <c r="FE8" i="1"/>
  <c r="FF7" i="1" a="1"/>
  <c r="FF7" i="1"/>
  <c r="FE7" i="1" a="1"/>
  <c r="FE7" i="1"/>
  <c r="FF5" i="1" a="1"/>
  <c r="FF5" i="1"/>
  <c r="FE5" i="1" a="1"/>
  <c r="FE5" i="1"/>
  <c r="FF4" i="1" a="1"/>
  <c r="FF4" i="1"/>
  <c r="FE4" i="1" a="1"/>
  <c r="FE4" i="1"/>
  <c r="FF3" i="1" a="1"/>
  <c r="FF3" i="1"/>
  <c r="FE3" i="1" a="1"/>
  <c r="FE3" i="1"/>
  <c r="EF40" i="1" a="1"/>
  <c r="EF40" i="1"/>
  <c r="EE40" i="1" a="1"/>
  <c r="EE40" i="1"/>
  <c r="EF39" i="1" a="1"/>
  <c r="EF39" i="1"/>
  <c r="EE39" i="1" a="1"/>
  <c r="EE39" i="1"/>
  <c r="EF38" i="1" a="1"/>
  <c r="EF38" i="1"/>
  <c r="EE38" i="1" a="1"/>
  <c r="EE38" i="1"/>
  <c r="EF37" i="1" a="1"/>
  <c r="EF37" i="1"/>
  <c r="EE37" i="1" a="1"/>
  <c r="EE37" i="1"/>
  <c r="EF34" i="1" a="1"/>
  <c r="EF34" i="1"/>
  <c r="EE34" i="1" a="1"/>
  <c r="EE34" i="1"/>
  <c r="EF33" i="1" a="1"/>
  <c r="EF33" i="1"/>
  <c r="EE33" i="1" a="1"/>
  <c r="EE33" i="1"/>
  <c r="EF32" i="1" a="1"/>
  <c r="EF32" i="1"/>
  <c r="EE32" i="1" a="1"/>
  <c r="EE32" i="1"/>
  <c r="EF31" i="1" a="1"/>
  <c r="EF31" i="1"/>
  <c r="EE31" i="1" a="1"/>
  <c r="EE31" i="1"/>
  <c r="EF30" i="1" a="1"/>
  <c r="EF30" i="1"/>
  <c r="EE30" i="1" a="1"/>
  <c r="EE30" i="1"/>
  <c r="EF29" i="1" a="1"/>
  <c r="EF29" i="1"/>
  <c r="EE29" i="1" a="1"/>
  <c r="EE29" i="1"/>
  <c r="EF28" i="1" a="1"/>
  <c r="EF28" i="1"/>
  <c r="EE28" i="1" a="1"/>
  <c r="EE28" i="1"/>
  <c r="EF26" i="1" a="1"/>
  <c r="EF26" i="1"/>
  <c r="EE26" i="1" a="1"/>
  <c r="EE26" i="1"/>
  <c r="EF25" i="1" a="1"/>
  <c r="EF25" i="1"/>
  <c r="EE25" i="1" a="1"/>
  <c r="EE25" i="1"/>
  <c r="EF24" i="1" a="1"/>
  <c r="EF24" i="1"/>
  <c r="EE24" i="1" a="1"/>
  <c r="EE24" i="1"/>
  <c r="EF23" i="1" a="1"/>
  <c r="EF23" i="1"/>
  <c r="EE23" i="1" a="1"/>
  <c r="EE23" i="1"/>
  <c r="EF22" i="1" a="1"/>
  <c r="EF22" i="1"/>
  <c r="EE22" i="1" a="1"/>
  <c r="EE22" i="1"/>
  <c r="EF20" i="1" a="1"/>
  <c r="EF20" i="1"/>
  <c r="EE20" i="1" a="1"/>
  <c r="EE20" i="1"/>
  <c r="EF18" i="1" a="1"/>
  <c r="EF18" i="1"/>
  <c r="EE18" i="1" a="1"/>
  <c r="EE18" i="1"/>
  <c r="EF17" i="1" a="1"/>
  <c r="EF17" i="1"/>
  <c r="EE17" i="1" a="1"/>
  <c r="EE17" i="1"/>
  <c r="EF16" i="1" a="1"/>
  <c r="EF16" i="1"/>
  <c r="EE16" i="1" a="1"/>
  <c r="EE16" i="1"/>
  <c r="EF15" i="1" a="1"/>
  <c r="EF15" i="1"/>
  <c r="EE15" i="1" a="1"/>
  <c r="EE15" i="1"/>
  <c r="EF14" i="1" a="1"/>
  <c r="EF14" i="1"/>
  <c r="EE14" i="1" a="1"/>
  <c r="EE14" i="1"/>
  <c r="EF13" i="1" a="1"/>
  <c r="EF13" i="1"/>
  <c r="EE13" i="1" a="1"/>
  <c r="EE13" i="1"/>
  <c r="EF12" i="1" a="1"/>
  <c r="EF12" i="1"/>
  <c r="EE12" i="1" a="1"/>
  <c r="EE12" i="1"/>
  <c r="EF11" i="1" a="1"/>
  <c r="EF11" i="1"/>
  <c r="EE11" i="1" a="1"/>
  <c r="EE11" i="1"/>
  <c r="EF10" i="1" a="1"/>
  <c r="EF10" i="1"/>
  <c r="EE10" i="1" a="1"/>
  <c r="EE10" i="1"/>
  <c r="EF9" i="1" a="1"/>
  <c r="EF9" i="1"/>
  <c r="EE9" i="1" a="1"/>
  <c r="EE9" i="1"/>
  <c r="EF7" i="1" a="1"/>
  <c r="EF7" i="1"/>
  <c r="EE7" i="1" a="1"/>
  <c r="EE7" i="1"/>
  <c r="EF5" i="1" a="1"/>
  <c r="EF5" i="1"/>
  <c r="EE5" i="1" a="1"/>
  <c r="EE5" i="1"/>
  <c r="EF4" i="1" a="1"/>
  <c r="EF4" i="1"/>
  <c r="EE4" i="1" a="1"/>
  <c r="EE4" i="1"/>
  <c r="EF3" i="1" a="1"/>
  <c r="EF3" i="1"/>
  <c r="EE3" i="1" a="1"/>
  <c r="EE3" i="1"/>
  <c r="CF87" i="1" a="1"/>
  <c r="CF87" i="1"/>
  <c r="CE87" i="1" a="1"/>
  <c r="CE87" i="1"/>
  <c r="CF86" i="1" a="1"/>
  <c r="CF86" i="1"/>
  <c r="CE86" i="1" a="1"/>
  <c r="CE86" i="1"/>
  <c r="CF85" i="1" a="1"/>
  <c r="CF85" i="1"/>
  <c r="CE85" i="1" a="1"/>
  <c r="CE85" i="1"/>
  <c r="CF84" i="1" a="1"/>
  <c r="CF84" i="1"/>
  <c r="CE84" i="1" a="1"/>
  <c r="CE84" i="1"/>
  <c r="CF83" i="1" a="1"/>
  <c r="CF83" i="1"/>
  <c r="CE83" i="1" a="1"/>
  <c r="CE83" i="1"/>
  <c r="CF82" i="1" a="1"/>
  <c r="CF82" i="1"/>
  <c r="CE82" i="1" a="1"/>
  <c r="CE82" i="1"/>
  <c r="CF81" i="1" a="1"/>
  <c r="CF81" i="1"/>
  <c r="CE81" i="1" a="1"/>
  <c r="CE81" i="1"/>
  <c r="CF80" i="1" a="1"/>
  <c r="CF80" i="1"/>
  <c r="CE80" i="1" a="1"/>
  <c r="CE80" i="1"/>
  <c r="CF78" i="1" a="1"/>
  <c r="CF78" i="1"/>
  <c r="CE78" i="1" a="1"/>
  <c r="CE78" i="1"/>
  <c r="CF77" i="1" a="1"/>
  <c r="CF77" i="1"/>
  <c r="CE77" i="1" a="1"/>
  <c r="CE77" i="1"/>
  <c r="CF76" i="1" a="1"/>
  <c r="CF76" i="1"/>
  <c r="CE76" i="1" a="1"/>
  <c r="CE76" i="1"/>
  <c r="CF75" i="1" a="1"/>
  <c r="CF75" i="1"/>
  <c r="CE75" i="1" a="1"/>
  <c r="CE75" i="1"/>
  <c r="CF74" i="1" a="1"/>
  <c r="CF74" i="1"/>
  <c r="CE74" i="1" a="1"/>
  <c r="CE74" i="1"/>
  <c r="CF73" i="1" a="1"/>
  <c r="CF73" i="1"/>
  <c r="CE73" i="1" a="1"/>
  <c r="CE73" i="1"/>
  <c r="CF72" i="1" a="1"/>
  <c r="CF72" i="1"/>
  <c r="CE72" i="1" a="1"/>
  <c r="CE72" i="1"/>
  <c r="CF71" i="1" a="1"/>
  <c r="CF71" i="1"/>
  <c r="CE71" i="1" a="1"/>
  <c r="CE71" i="1"/>
  <c r="CF70" i="1" a="1"/>
  <c r="CF70" i="1"/>
  <c r="CE70" i="1" a="1"/>
  <c r="CE70" i="1"/>
  <c r="CF69" i="1" a="1"/>
  <c r="CF69" i="1"/>
  <c r="CE69" i="1" a="1"/>
  <c r="CE69" i="1"/>
  <c r="CF68" i="1" a="1"/>
  <c r="CF68" i="1"/>
  <c r="CE68" i="1" a="1"/>
  <c r="CE68" i="1"/>
  <c r="CF67" i="1" a="1"/>
  <c r="CF67" i="1"/>
  <c r="CE67" i="1" a="1"/>
  <c r="CE67" i="1"/>
  <c r="CF66" i="1" a="1"/>
  <c r="CF66" i="1"/>
  <c r="CE66" i="1" a="1"/>
  <c r="CE66" i="1"/>
  <c r="CF64" i="1" a="1"/>
  <c r="CF64" i="1"/>
  <c r="CE64" i="1" a="1"/>
  <c r="CE64" i="1"/>
  <c r="CF63" i="1" a="1"/>
  <c r="CF63" i="1"/>
  <c r="CE63" i="1" a="1"/>
  <c r="CE63" i="1"/>
  <c r="CF62" i="1" a="1"/>
  <c r="CF62" i="1"/>
  <c r="CE62" i="1" a="1"/>
  <c r="CE62" i="1"/>
  <c r="CF61" i="1" a="1"/>
  <c r="CF61" i="1"/>
  <c r="CE61" i="1" a="1"/>
  <c r="CE61" i="1"/>
  <c r="CF60" i="1" a="1"/>
  <c r="CF60" i="1"/>
  <c r="CE60" i="1" a="1"/>
  <c r="CE60" i="1"/>
  <c r="CF59" i="1" a="1"/>
  <c r="CF59" i="1"/>
  <c r="CE59" i="1" a="1"/>
  <c r="CE59" i="1"/>
  <c r="CF58" i="1" a="1"/>
  <c r="CF58" i="1"/>
  <c r="CE58" i="1" a="1"/>
  <c r="CE58" i="1"/>
  <c r="CF57" i="1" a="1"/>
  <c r="CF57" i="1"/>
  <c r="CE57" i="1" a="1"/>
  <c r="CE57" i="1"/>
  <c r="CF54" i="1" a="1"/>
  <c r="CF54" i="1"/>
  <c r="CE54" i="1" a="1"/>
  <c r="CE54" i="1"/>
  <c r="CF53" i="1" a="1"/>
  <c r="CF53" i="1"/>
  <c r="CE53" i="1" a="1"/>
  <c r="CE53" i="1"/>
  <c r="CF52" i="1" a="1"/>
  <c r="CF52" i="1"/>
  <c r="CE52" i="1" a="1"/>
  <c r="CE52" i="1"/>
  <c r="CF51" i="1" a="1"/>
  <c r="CF51" i="1"/>
  <c r="CE51" i="1" a="1"/>
  <c r="CE51" i="1"/>
  <c r="CF50" i="1" a="1"/>
  <c r="CF50" i="1"/>
  <c r="CE50" i="1" a="1"/>
  <c r="CE50" i="1"/>
  <c r="CF49" i="1" a="1"/>
  <c r="CF49" i="1"/>
  <c r="CE49" i="1" a="1"/>
  <c r="CE49" i="1"/>
  <c r="CF48" i="1" a="1"/>
  <c r="CF48" i="1"/>
  <c r="CE48" i="1" a="1"/>
  <c r="CE48" i="1"/>
  <c r="CF47" i="1" a="1"/>
  <c r="CF47" i="1"/>
  <c r="CE47" i="1" a="1"/>
  <c r="CE47" i="1"/>
  <c r="CF46" i="1" a="1"/>
  <c r="CF46" i="1"/>
  <c r="CE46" i="1" a="1"/>
  <c r="CE46" i="1"/>
  <c r="CF45" i="1" a="1"/>
  <c r="CF45" i="1"/>
  <c r="CE45" i="1" a="1"/>
  <c r="CE45" i="1"/>
  <c r="CF44" i="1" a="1"/>
  <c r="CF44" i="1"/>
  <c r="CE44" i="1" a="1"/>
  <c r="CE44" i="1"/>
  <c r="CF43" i="1" a="1"/>
  <c r="CF43" i="1"/>
  <c r="CE43" i="1" a="1"/>
  <c r="CE43" i="1"/>
  <c r="CF41" i="1" a="1"/>
  <c r="CF41" i="1"/>
  <c r="CE41" i="1" a="1"/>
  <c r="CE41" i="1"/>
  <c r="CF40" i="1" a="1"/>
  <c r="CF40" i="1"/>
  <c r="CE40" i="1" a="1"/>
  <c r="CE40" i="1"/>
  <c r="CF39" i="1" a="1"/>
  <c r="CF39" i="1"/>
  <c r="CE39" i="1" a="1"/>
  <c r="CE39" i="1"/>
  <c r="CF38" i="1" a="1"/>
  <c r="CF38" i="1"/>
  <c r="CE38" i="1" a="1"/>
  <c r="CE38" i="1"/>
  <c r="CF37" i="1" a="1"/>
  <c r="CF37" i="1"/>
  <c r="CE37" i="1" a="1"/>
  <c r="CE37" i="1"/>
  <c r="CF36" i="1" a="1"/>
  <c r="CF36" i="1"/>
  <c r="CE36" i="1" a="1"/>
  <c r="CE36" i="1"/>
  <c r="CF35" i="1" a="1"/>
  <c r="CF35" i="1"/>
  <c r="CE35" i="1" a="1"/>
  <c r="CE35" i="1"/>
  <c r="CF34" i="1" a="1"/>
  <c r="CF34" i="1"/>
  <c r="CE34" i="1" a="1"/>
  <c r="CE34" i="1"/>
  <c r="CF32" i="1" a="1"/>
  <c r="CF32" i="1"/>
  <c r="CE32" i="1" a="1"/>
  <c r="CE32" i="1"/>
  <c r="CF31" i="1" a="1"/>
  <c r="CF31" i="1"/>
  <c r="CE31" i="1" a="1"/>
  <c r="CE31" i="1"/>
  <c r="CF30" i="1" a="1"/>
  <c r="CF30" i="1"/>
  <c r="CE30" i="1" a="1"/>
  <c r="CE30" i="1"/>
  <c r="CF29" i="1" a="1"/>
  <c r="CF29" i="1"/>
  <c r="CE29" i="1" a="1"/>
  <c r="CE29" i="1"/>
  <c r="CF28" i="1" a="1"/>
  <c r="CF28" i="1"/>
  <c r="CE28" i="1" a="1"/>
  <c r="CE28" i="1"/>
  <c r="CF26" i="1" a="1"/>
  <c r="CF26" i="1"/>
  <c r="CE26" i="1" a="1"/>
  <c r="CE26" i="1"/>
  <c r="CF24" i="1" a="1"/>
  <c r="CF24" i="1"/>
  <c r="CE24" i="1" a="1"/>
  <c r="CE24" i="1"/>
  <c r="CF23" i="1" a="1"/>
  <c r="CF23" i="1"/>
  <c r="CE23" i="1" a="1"/>
  <c r="CE23" i="1"/>
  <c r="CF22" i="1" a="1"/>
  <c r="CF22" i="1"/>
  <c r="CE22" i="1" a="1"/>
  <c r="CE22" i="1"/>
  <c r="CF21" i="1" a="1"/>
  <c r="CF21" i="1"/>
  <c r="CE21" i="1" a="1"/>
  <c r="CE21" i="1"/>
  <c r="CF20" i="1" a="1"/>
  <c r="CF20" i="1"/>
  <c r="CE20" i="1" a="1"/>
  <c r="CE20" i="1"/>
  <c r="CF19" i="1" a="1"/>
  <c r="CF19" i="1"/>
  <c r="CE19" i="1" a="1"/>
  <c r="CE19" i="1"/>
  <c r="CF18" i="1" a="1"/>
  <c r="CF18" i="1"/>
  <c r="CE18" i="1" a="1"/>
  <c r="CE18" i="1"/>
  <c r="CF17" i="1" a="1"/>
  <c r="CF17" i="1"/>
  <c r="CE17" i="1" a="1"/>
  <c r="CE17" i="1"/>
  <c r="CF16" i="1" a="1"/>
  <c r="CF16" i="1"/>
  <c r="CE16" i="1" a="1"/>
  <c r="CE16" i="1"/>
  <c r="CF15" i="1" a="1"/>
  <c r="CF15" i="1"/>
  <c r="CE15" i="1" a="1"/>
  <c r="CE15" i="1"/>
  <c r="CF14" i="1" a="1"/>
  <c r="CF14" i="1"/>
  <c r="CE14" i="1" a="1"/>
  <c r="CE14" i="1"/>
  <c r="CF13" i="1" a="1"/>
  <c r="CF13" i="1"/>
  <c r="CE13" i="1" a="1"/>
  <c r="CE13" i="1"/>
  <c r="CF12" i="1" a="1"/>
  <c r="CF12" i="1"/>
  <c r="CE12" i="1" a="1"/>
  <c r="CE12" i="1"/>
  <c r="CF11" i="1" a="1"/>
  <c r="CF11" i="1"/>
  <c r="CE11" i="1" a="1"/>
  <c r="CE11" i="1"/>
  <c r="CF10" i="1" a="1"/>
  <c r="CF10" i="1"/>
  <c r="CE10" i="1" a="1"/>
  <c r="CE10" i="1"/>
  <c r="CF9" i="1" a="1"/>
  <c r="CF9" i="1"/>
  <c r="CE9" i="1" a="1"/>
  <c r="CE9" i="1"/>
  <c r="CF8" i="1" a="1"/>
  <c r="CF8" i="1"/>
  <c r="CE8" i="1" a="1"/>
  <c r="CE8" i="1"/>
  <c r="CF7" i="1" a="1"/>
  <c r="CF7" i="1"/>
  <c r="CE7" i="1" a="1"/>
  <c r="CE7" i="1"/>
  <c r="CF6" i="1" a="1"/>
  <c r="CF6" i="1"/>
  <c r="CE6" i="1" a="1"/>
  <c r="CE6" i="1"/>
  <c r="CF5" i="1" a="1"/>
  <c r="CF5" i="1"/>
  <c r="CE5" i="1" a="1"/>
  <c r="CE5" i="1"/>
  <c r="CF4" i="1" a="1"/>
  <c r="CF4" i="1"/>
  <c r="CE4" i="1" a="1"/>
  <c r="CE4" i="1"/>
  <c r="CF3" i="1" a="1"/>
  <c r="CF3" i="1"/>
  <c r="CE3" i="1" a="1"/>
  <c r="CE3" i="1"/>
  <c r="BF106" i="1" a="1"/>
  <c r="BF106" i="1"/>
  <c r="BE106" i="1" a="1"/>
  <c r="BE106" i="1"/>
  <c r="BF105" i="1" a="1"/>
  <c r="BF105" i="1"/>
  <c r="BE105" i="1" a="1"/>
  <c r="BE105" i="1"/>
  <c r="BF104" i="1" a="1"/>
  <c r="BF104" i="1"/>
  <c r="BE104" i="1" a="1"/>
  <c r="BE104" i="1"/>
  <c r="BF103" i="1" a="1"/>
  <c r="BF103" i="1"/>
  <c r="BE103" i="1" a="1"/>
  <c r="BE103" i="1"/>
  <c r="BF102" i="1" a="1"/>
  <c r="BF102" i="1"/>
  <c r="BE102" i="1" a="1"/>
  <c r="BE102" i="1"/>
  <c r="BF100" i="1" a="1"/>
  <c r="BF100" i="1"/>
  <c r="BE100" i="1" a="1"/>
  <c r="BE100" i="1"/>
  <c r="BF99" i="1" a="1"/>
  <c r="BF99" i="1"/>
  <c r="BE99" i="1" a="1"/>
  <c r="BE99" i="1"/>
  <c r="BF98" i="1" a="1"/>
  <c r="BF98" i="1"/>
  <c r="BE98" i="1" a="1"/>
  <c r="BE98" i="1"/>
  <c r="BF96" i="1" a="1"/>
  <c r="BF96" i="1"/>
  <c r="BE96" i="1" a="1"/>
  <c r="BE96" i="1"/>
  <c r="BF95" i="1" a="1"/>
  <c r="BF95" i="1"/>
  <c r="BE95" i="1" a="1"/>
  <c r="BE95" i="1"/>
  <c r="BF94" i="1" a="1"/>
  <c r="BF94" i="1"/>
  <c r="BE94" i="1" a="1"/>
  <c r="BE94" i="1"/>
  <c r="BF93" i="1" a="1"/>
  <c r="BF93" i="1"/>
  <c r="BE93" i="1" a="1"/>
  <c r="BE93" i="1"/>
  <c r="BF91" i="1" a="1"/>
  <c r="BF91" i="1"/>
  <c r="BE91" i="1" a="1"/>
  <c r="BE91" i="1"/>
  <c r="BF90" i="1" a="1"/>
  <c r="BF90" i="1"/>
  <c r="BE90" i="1" a="1"/>
  <c r="BE90" i="1"/>
  <c r="BF89" i="1" a="1"/>
  <c r="BF89" i="1"/>
  <c r="BE89" i="1" a="1"/>
  <c r="BE89" i="1"/>
  <c r="BF88" i="1" a="1"/>
  <c r="BF88" i="1"/>
  <c r="BE88" i="1" a="1"/>
  <c r="BE88" i="1"/>
  <c r="BF86" i="1" a="1"/>
  <c r="BF86" i="1"/>
  <c r="BE86" i="1" a="1"/>
  <c r="BE86" i="1"/>
  <c r="BF85" i="1" a="1"/>
  <c r="BF85" i="1"/>
  <c r="BE85" i="1" a="1"/>
  <c r="BE85" i="1"/>
  <c r="BF84" i="1" a="1"/>
  <c r="BF84" i="1"/>
  <c r="BE84" i="1" a="1"/>
  <c r="BE84" i="1"/>
  <c r="BF83" i="1" a="1"/>
  <c r="BF83" i="1"/>
  <c r="BE83" i="1" a="1"/>
  <c r="BE83" i="1"/>
  <c r="BF82" i="1" a="1"/>
  <c r="BF82" i="1"/>
  <c r="BE82" i="1" a="1"/>
  <c r="BE82" i="1"/>
  <c r="BF81" i="1" a="1"/>
  <c r="BF81" i="1"/>
  <c r="BE81" i="1" a="1"/>
  <c r="BE81" i="1"/>
  <c r="BF80" i="1" a="1"/>
  <c r="BF80" i="1"/>
  <c r="BE80" i="1" a="1"/>
  <c r="BE80" i="1"/>
  <c r="BF79" i="1" a="1"/>
  <c r="BF79" i="1"/>
  <c r="BE79" i="1" a="1"/>
  <c r="BE79" i="1"/>
  <c r="BF78" i="1" a="1"/>
  <c r="BF78" i="1"/>
  <c r="BE78" i="1" a="1"/>
  <c r="BE78" i="1"/>
  <c r="BF77" i="1" a="1"/>
  <c r="BF77" i="1"/>
  <c r="BE77" i="1" a="1"/>
  <c r="BE77" i="1"/>
  <c r="BF74" i="1" a="1"/>
  <c r="BF74" i="1"/>
  <c r="BE74" i="1" a="1"/>
  <c r="BE74" i="1"/>
  <c r="BF73" i="1" a="1"/>
  <c r="BF73" i="1"/>
  <c r="BE73" i="1" a="1"/>
  <c r="BE73" i="1"/>
  <c r="BF72" i="1" a="1"/>
  <c r="BF72" i="1"/>
  <c r="BE72" i="1" a="1"/>
  <c r="BE72" i="1"/>
  <c r="BF70" i="1" a="1"/>
  <c r="BF70" i="1"/>
  <c r="BE70" i="1" a="1"/>
  <c r="BE70" i="1"/>
  <c r="BF69" i="1" a="1"/>
  <c r="BF69" i="1"/>
  <c r="BE69" i="1" a="1"/>
  <c r="BE69" i="1"/>
  <c r="BF68" i="1" a="1"/>
  <c r="BF68" i="1"/>
  <c r="BE68" i="1" a="1"/>
  <c r="BE68" i="1"/>
  <c r="BF67" i="1" a="1"/>
  <c r="BF67" i="1"/>
  <c r="BE67" i="1" a="1"/>
  <c r="BE67" i="1"/>
  <c r="BF65" i="1" a="1"/>
  <c r="BF65" i="1"/>
  <c r="BE65" i="1" a="1"/>
  <c r="BE65" i="1"/>
  <c r="BF64" i="1" a="1"/>
  <c r="BF64" i="1"/>
  <c r="BE64" i="1" a="1"/>
  <c r="BE64" i="1"/>
  <c r="BF63" i="1" a="1"/>
  <c r="BF63" i="1"/>
  <c r="BE63" i="1" a="1"/>
  <c r="BE63" i="1"/>
  <c r="BF62" i="1" a="1"/>
  <c r="BF62" i="1"/>
  <c r="BE62" i="1" a="1"/>
  <c r="BE62" i="1"/>
  <c r="BF61" i="1" a="1"/>
  <c r="BF61" i="1"/>
  <c r="BE61" i="1" a="1"/>
  <c r="BE61" i="1"/>
  <c r="BF60" i="1" a="1"/>
  <c r="BF60" i="1"/>
  <c r="BE60" i="1" a="1"/>
  <c r="BE60" i="1"/>
  <c r="BF59" i="1" a="1"/>
  <c r="BF59" i="1"/>
  <c r="BE59" i="1" a="1"/>
  <c r="BE59" i="1"/>
  <c r="BF58" i="1" a="1"/>
  <c r="BF58" i="1"/>
  <c r="BE58" i="1" a="1"/>
  <c r="BE58" i="1"/>
  <c r="BF57" i="1" a="1"/>
  <c r="BF57" i="1"/>
  <c r="BE57" i="1" a="1"/>
  <c r="BE57" i="1"/>
  <c r="BF56" i="1" a="1"/>
  <c r="BF56" i="1"/>
  <c r="BE56" i="1" a="1"/>
  <c r="BE56" i="1"/>
  <c r="BF55" i="1" a="1"/>
  <c r="BF55" i="1"/>
  <c r="BE55" i="1" a="1"/>
  <c r="BE55" i="1"/>
  <c r="BF53" i="1" a="1"/>
  <c r="BF53" i="1"/>
  <c r="BE53" i="1" a="1"/>
  <c r="BE53" i="1"/>
  <c r="BF52" i="1" a="1"/>
  <c r="BF52" i="1"/>
  <c r="BE52" i="1" a="1"/>
  <c r="BE52" i="1"/>
  <c r="BF51" i="1" a="1"/>
  <c r="BF51" i="1"/>
  <c r="BE51" i="1" a="1"/>
  <c r="BE51" i="1"/>
  <c r="BF50" i="1" a="1"/>
  <c r="BF50" i="1"/>
  <c r="BE50" i="1" a="1"/>
  <c r="BE50" i="1"/>
  <c r="BF49" i="1" a="1"/>
  <c r="BF49" i="1"/>
  <c r="BE49" i="1" a="1"/>
  <c r="BE49" i="1"/>
  <c r="BF48" i="1" a="1"/>
  <c r="BF48" i="1"/>
  <c r="BE48" i="1" a="1"/>
  <c r="BE48" i="1"/>
  <c r="BF47" i="1" a="1"/>
  <c r="BF47" i="1"/>
  <c r="BE47" i="1" a="1"/>
  <c r="BE47" i="1"/>
  <c r="BF46" i="1" a="1"/>
  <c r="BF46" i="1"/>
  <c r="BE46" i="1" a="1"/>
  <c r="BE46" i="1"/>
  <c r="BF45" i="1" a="1"/>
  <c r="BF45" i="1"/>
  <c r="BE45" i="1" a="1"/>
  <c r="BE45" i="1"/>
  <c r="BF43" i="1" a="1"/>
  <c r="BF43" i="1"/>
  <c r="BE43" i="1" a="1"/>
  <c r="BE43" i="1"/>
  <c r="BF40" i="1" a="1"/>
  <c r="BF40" i="1"/>
  <c r="BE40" i="1" a="1"/>
  <c r="BE40" i="1"/>
  <c r="BF39" i="1" a="1"/>
  <c r="BF39" i="1"/>
  <c r="BE39" i="1" a="1"/>
  <c r="BE39" i="1"/>
  <c r="BF38" i="1" a="1"/>
  <c r="BF38" i="1"/>
  <c r="BE38" i="1" a="1"/>
  <c r="BE38" i="1"/>
  <c r="BF37" i="1" a="1"/>
  <c r="BF37" i="1"/>
  <c r="BE37" i="1" a="1"/>
  <c r="BE37" i="1"/>
  <c r="BF36" i="1" a="1"/>
  <c r="BF36" i="1"/>
  <c r="BE36" i="1" a="1"/>
  <c r="BE36" i="1"/>
  <c r="BF33" i="1" a="1"/>
  <c r="BF33" i="1"/>
  <c r="BE33" i="1" a="1"/>
  <c r="BE33" i="1"/>
  <c r="BF31" i="1" a="1"/>
  <c r="BF31" i="1"/>
  <c r="BE31" i="1" a="1"/>
  <c r="BE31" i="1"/>
  <c r="BF30" i="1" a="1"/>
  <c r="BF30" i="1"/>
  <c r="BE30" i="1" a="1"/>
  <c r="BE30" i="1"/>
  <c r="BF29" i="1" a="1"/>
  <c r="BF29" i="1"/>
  <c r="BE29" i="1" a="1"/>
  <c r="BE29" i="1"/>
  <c r="BF28" i="1" a="1"/>
  <c r="BF28" i="1"/>
  <c r="BE28" i="1" a="1"/>
  <c r="BE28" i="1"/>
  <c r="BF27" i="1" a="1"/>
  <c r="BF27" i="1"/>
  <c r="BE27" i="1" a="1"/>
  <c r="BE27" i="1"/>
  <c r="BF26" i="1" a="1"/>
  <c r="BF26" i="1"/>
  <c r="BE26" i="1" a="1"/>
  <c r="BE26" i="1"/>
  <c r="BF25" i="1" a="1"/>
  <c r="BF25" i="1"/>
  <c r="BE25" i="1" a="1"/>
  <c r="BE25" i="1"/>
  <c r="BF24" i="1" a="1"/>
  <c r="BF24" i="1"/>
  <c r="BE24" i="1" a="1"/>
  <c r="BE24" i="1"/>
  <c r="BF23" i="1" a="1"/>
  <c r="BF23" i="1"/>
  <c r="BE23" i="1" a="1"/>
  <c r="BE23" i="1"/>
  <c r="BF22" i="1" a="1"/>
  <c r="BF22" i="1"/>
  <c r="BE22" i="1" a="1"/>
  <c r="BE22" i="1"/>
  <c r="BF21" i="1" a="1"/>
  <c r="BF21" i="1"/>
  <c r="BE21" i="1" a="1"/>
  <c r="BE21" i="1"/>
  <c r="BF20" i="1" a="1"/>
  <c r="BF20" i="1"/>
  <c r="BE20" i="1" a="1"/>
  <c r="BE20" i="1"/>
  <c r="BF19" i="1" a="1"/>
  <c r="BF19" i="1"/>
  <c r="BE19" i="1" a="1"/>
  <c r="BE19" i="1"/>
  <c r="BF18" i="1" a="1"/>
  <c r="BF18" i="1"/>
  <c r="BE18" i="1" a="1"/>
  <c r="BE18" i="1"/>
  <c r="BF17" i="1" a="1"/>
  <c r="BF17" i="1"/>
  <c r="BE17" i="1" a="1"/>
  <c r="BE17" i="1"/>
  <c r="BF16" i="1" a="1"/>
  <c r="BF16" i="1"/>
  <c r="BE16" i="1" a="1"/>
  <c r="BE16" i="1"/>
  <c r="BF15" i="1" a="1"/>
  <c r="BF15" i="1"/>
  <c r="BE15" i="1" a="1"/>
  <c r="BE15" i="1"/>
  <c r="BF14" i="1" a="1"/>
  <c r="BF14" i="1"/>
  <c r="BE14" i="1" a="1"/>
  <c r="BE14" i="1"/>
  <c r="BF13" i="1" a="1"/>
  <c r="BF13" i="1"/>
  <c r="BE13" i="1" a="1"/>
  <c r="BE13" i="1"/>
  <c r="BF12" i="1" a="1"/>
  <c r="BF12" i="1"/>
  <c r="BE12" i="1" a="1"/>
  <c r="BE12" i="1"/>
  <c r="BF11" i="1" a="1"/>
  <c r="BF11" i="1"/>
  <c r="BE11" i="1" a="1"/>
  <c r="BE11" i="1"/>
  <c r="BF9" i="1" a="1"/>
  <c r="BF9" i="1"/>
  <c r="BE9" i="1" a="1"/>
  <c r="BE9" i="1"/>
  <c r="BF8" i="1" a="1"/>
  <c r="BF8" i="1"/>
  <c r="BE8" i="1" a="1"/>
  <c r="BE8" i="1"/>
  <c r="BF7" i="1" a="1"/>
  <c r="BF7" i="1"/>
  <c r="BE7" i="1" a="1"/>
  <c r="BE7" i="1"/>
  <c r="BF6" i="1" a="1"/>
  <c r="BF6" i="1"/>
  <c r="BE6" i="1" a="1"/>
  <c r="BE6" i="1"/>
  <c r="BF5" i="1" a="1"/>
  <c r="BF5" i="1"/>
  <c r="BE5" i="1" a="1"/>
  <c r="BE5" i="1"/>
  <c r="BF4" i="1" a="1"/>
  <c r="BF4" i="1"/>
  <c r="BE4" i="1" a="1"/>
  <c r="BE4" i="1"/>
  <c r="BF3" i="1" a="1"/>
  <c r="BF3" i="1"/>
  <c r="BE3" i="1" a="1"/>
  <c r="BE3" i="1"/>
  <c r="AF19" i="1" a="1"/>
  <c r="AF19" i="1"/>
  <c r="AE19" i="1" a="1"/>
  <c r="AE19" i="1"/>
  <c r="AF18" i="1" a="1"/>
  <c r="AF18" i="1"/>
  <c r="AE18" i="1" a="1"/>
  <c r="AE18" i="1"/>
  <c r="AF17" i="1" a="1"/>
  <c r="AF17" i="1"/>
  <c r="AE17" i="1" a="1"/>
  <c r="AE17" i="1"/>
  <c r="AF16" i="1" a="1"/>
  <c r="AF16" i="1"/>
  <c r="AE16" i="1" a="1"/>
  <c r="AE16" i="1"/>
  <c r="AF15" i="1" a="1"/>
  <c r="AF15" i="1"/>
  <c r="AE15" i="1" a="1"/>
  <c r="AE15" i="1"/>
  <c r="AF14" i="1" a="1"/>
  <c r="AF14" i="1"/>
  <c r="AE14" i="1" a="1"/>
  <c r="AE14" i="1"/>
  <c r="AF13" i="1" a="1"/>
  <c r="AF13" i="1"/>
  <c r="AE13" i="1" a="1"/>
  <c r="AE13" i="1"/>
  <c r="AF12" i="1" a="1"/>
  <c r="AF12" i="1"/>
  <c r="AE12" i="1" a="1"/>
  <c r="AE12" i="1"/>
  <c r="AF11" i="1" a="1"/>
  <c r="AF11" i="1"/>
  <c r="AE11" i="1" a="1"/>
  <c r="AE11" i="1"/>
  <c r="AF10" i="1" a="1"/>
  <c r="AF10" i="1"/>
  <c r="AE10" i="1" a="1"/>
  <c r="AE10" i="1"/>
  <c r="AF9" i="1" a="1"/>
  <c r="AF9" i="1"/>
  <c r="AE9" i="1" a="1"/>
  <c r="AE9" i="1"/>
  <c r="AF8" i="1" a="1"/>
  <c r="AF8" i="1"/>
  <c r="AE8" i="1" a="1"/>
  <c r="AE8" i="1"/>
  <c r="AF7" i="1" a="1"/>
  <c r="AF7" i="1"/>
  <c r="AE7" i="1" a="1"/>
  <c r="AE7" i="1"/>
  <c r="AF6" i="1" a="1"/>
  <c r="AF6" i="1"/>
  <c r="AE6" i="1" a="1"/>
  <c r="AE6" i="1"/>
  <c r="AF5" i="1" a="1"/>
  <c r="AF5" i="1"/>
  <c r="AE5" i="1" a="1"/>
  <c r="AE5" i="1"/>
  <c r="AF4" i="1" a="1"/>
  <c r="AF4" i="1"/>
  <c r="AE4" i="1" a="1"/>
  <c r="AE4" i="1"/>
  <c r="AF3" i="1" a="1"/>
  <c r="AF3" i="1"/>
  <c r="AE3" i="1" a="1"/>
  <c r="AE3" i="1"/>
  <c r="G7" i="1" a="1"/>
  <c r="G7" i="1"/>
  <c r="G6" i="1" a="1"/>
  <c r="G6" i="1"/>
  <c r="G5" i="1" a="1"/>
  <c r="G5" i="1"/>
  <c r="G4" i="1" a="1"/>
  <c r="G4" i="1"/>
  <c r="G3" i="1" a="1"/>
  <c r="G3" i="1"/>
  <c r="UA150" i="1"/>
  <c r="UA149" i="1"/>
  <c r="UA148" i="1"/>
  <c r="UA147" i="1"/>
  <c r="UA146" i="1"/>
  <c r="UA145" i="1"/>
  <c r="UA144" i="1"/>
  <c r="UA143" i="1"/>
  <c r="UA142" i="1"/>
  <c r="UA141" i="1"/>
  <c r="UA140" i="1"/>
  <c r="UA139" i="1"/>
  <c r="UA138" i="1"/>
  <c r="UA137" i="1"/>
  <c r="UA136" i="1"/>
  <c r="UA135" i="1"/>
  <c r="UA134" i="1"/>
  <c r="UA133" i="1"/>
  <c r="UA132" i="1"/>
  <c r="UA131" i="1"/>
  <c r="UA130" i="1"/>
  <c r="UA129" i="1"/>
  <c r="UA128" i="1"/>
  <c r="UA127" i="1"/>
  <c r="UA126" i="1"/>
  <c r="UA125" i="1"/>
  <c r="UA124" i="1"/>
  <c r="UA123" i="1"/>
  <c r="UA122" i="1"/>
  <c r="UA121" i="1"/>
  <c r="UA120" i="1"/>
  <c r="UA119" i="1"/>
  <c r="UA118" i="1"/>
  <c r="UA117" i="1"/>
  <c r="UA116" i="1"/>
  <c r="UA115" i="1"/>
  <c r="UA114" i="1"/>
  <c r="UA113" i="1"/>
  <c r="UA112" i="1"/>
  <c r="UA111" i="1"/>
  <c r="UA110" i="1"/>
  <c r="UA109" i="1"/>
  <c r="UA108" i="1"/>
  <c r="UA107" i="1"/>
  <c r="UA106" i="1"/>
  <c r="UA105" i="1"/>
  <c r="UA104" i="1"/>
  <c r="UA103" i="1"/>
  <c r="UA102" i="1"/>
  <c r="UA101" i="1"/>
  <c r="UA100" i="1"/>
  <c r="UA99" i="1"/>
  <c r="UA98" i="1"/>
  <c r="UA97" i="1"/>
  <c r="UA96" i="1"/>
  <c r="UA95" i="1"/>
  <c r="UA94" i="1"/>
  <c r="UA93" i="1"/>
  <c r="UA92" i="1"/>
  <c r="UA90" i="1"/>
  <c r="UA89" i="1"/>
  <c r="UA88" i="1"/>
  <c r="UA87" i="1"/>
  <c r="UA86" i="1"/>
  <c r="UA85" i="1"/>
  <c r="UA84" i="1"/>
  <c r="UA83" i="1"/>
  <c r="UA82" i="1"/>
  <c r="UA81" i="1"/>
  <c r="UA80" i="1"/>
  <c r="UA79" i="1"/>
  <c r="UA78" i="1"/>
  <c r="UA77" i="1"/>
  <c r="UA76" i="1"/>
  <c r="UA75" i="1"/>
  <c r="UA74" i="1"/>
  <c r="UA73" i="1"/>
  <c r="UA72" i="1"/>
  <c r="UA71" i="1"/>
  <c r="UA70" i="1"/>
  <c r="UA69" i="1"/>
  <c r="UA68" i="1"/>
  <c r="UA67" i="1"/>
  <c r="UA66" i="1"/>
  <c r="UA65" i="1"/>
  <c r="UA64" i="1"/>
  <c r="UA63" i="1"/>
  <c r="UA62" i="1"/>
  <c r="UA61" i="1"/>
  <c r="UA60" i="1"/>
  <c r="UA59" i="1"/>
  <c r="UA58" i="1"/>
  <c r="UA57" i="1"/>
  <c r="UA56" i="1"/>
  <c r="UA55" i="1"/>
  <c r="UA54" i="1"/>
  <c r="UA53" i="1"/>
  <c r="UA52" i="1"/>
  <c r="UA51" i="1"/>
  <c r="UA50" i="1"/>
  <c r="UA49" i="1"/>
  <c r="UA48" i="1"/>
  <c r="UA47" i="1"/>
  <c r="UA46" i="1"/>
  <c r="UA45" i="1"/>
  <c r="UA44" i="1"/>
  <c r="UA43" i="1"/>
  <c r="UA42" i="1"/>
  <c r="UA41" i="1"/>
  <c r="UA40" i="1"/>
  <c r="UA39" i="1"/>
  <c r="UA38" i="1"/>
  <c r="UA37" i="1"/>
  <c r="UA36" i="1"/>
  <c r="UA35" i="1"/>
  <c r="UA34" i="1"/>
  <c r="UA33" i="1"/>
  <c r="UA31" i="1"/>
  <c r="UA30" i="1"/>
  <c r="UA29" i="1"/>
  <c r="UA28" i="1"/>
  <c r="UA27" i="1"/>
  <c r="UA26" i="1"/>
  <c r="UA25" i="1"/>
  <c r="UA24" i="1"/>
  <c r="UA23" i="1"/>
  <c r="UA22" i="1"/>
  <c r="UA21" i="1"/>
  <c r="UA20" i="1"/>
  <c r="UA19" i="1"/>
  <c r="UA18" i="1"/>
  <c r="UA17" i="1"/>
  <c r="UA16" i="1"/>
  <c r="UA15" i="1"/>
  <c r="UA14" i="1"/>
  <c r="UA13" i="1"/>
  <c r="UA12" i="1"/>
  <c r="UA11" i="1"/>
  <c r="UA10" i="1"/>
  <c r="UA9" i="1"/>
  <c r="UA8" i="1"/>
  <c r="UA7" i="1"/>
  <c r="UA6" i="1"/>
  <c r="UA5" i="1"/>
  <c r="UA4" i="1"/>
  <c r="UA3" i="1"/>
  <c r="UA2" i="1"/>
  <c r="ABA101" i="1"/>
  <c r="ABA78" i="1"/>
  <c r="ABA77" i="1"/>
  <c r="ABA79" i="1"/>
  <c r="ABA22" i="1"/>
  <c r="AAA73" i="1"/>
  <c r="AAA74" i="1"/>
  <c r="VA48" i="1"/>
  <c r="VA47" i="1"/>
  <c r="VA36" i="1"/>
  <c r="VA38" i="1"/>
  <c r="ABA21" i="1"/>
  <c r="ABA38" i="1"/>
  <c r="ABA76" i="1"/>
  <c r="ABA63" i="1"/>
  <c r="ABA62" i="1"/>
  <c r="ABA60" i="1"/>
  <c r="ABA20" i="1"/>
  <c r="ABA18" i="1"/>
  <c r="ABA19" i="1"/>
  <c r="ABA3" i="1"/>
  <c r="ABA95" i="1"/>
  <c r="ADA14" i="1"/>
  <c r="ZA25" i="1"/>
  <c r="AAA41" i="1"/>
  <c r="ADA13" i="1"/>
  <c r="ADA39" i="1"/>
  <c r="ADA38" i="1"/>
  <c r="ADA37" i="1"/>
  <c r="ADA36" i="1"/>
  <c r="ADA35" i="1"/>
  <c r="ADA34" i="1"/>
  <c r="ADA33" i="1"/>
  <c r="ADA31" i="1"/>
  <c r="ADA30" i="1"/>
  <c r="ADA29" i="1"/>
  <c r="ADA28" i="1"/>
  <c r="ADA27" i="1"/>
  <c r="ADA26" i="1"/>
  <c r="ADA25" i="1"/>
  <c r="ADA24" i="1"/>
  <c r="ADA23" i="1"/>
  <c r="ADA22" i="1"/>
  <c r="ADA21" i="1"/>
  <c r="ADA20" i="1"/>
  <c r="ADA19" i="1"/>
  <c r="ADA18" i="1"/>
  <c r="ADA17" i="1"/>
  <c r="ADA12" i="1"/>
  <c r="ADA11" i="1"/>
  <c r="ADA10" i="1"/>
  <c r="ADA9" i="1"/>
  <c r="ADA8" i="1"/>
  <c r="ADA7" i="1"/>
  <c r="ADA6" i="1"/>
  <c r="ADA5" i="1"/>
  <c r="ADA4" i="1"/>
  <c r="ADA3" i="1"/>
  <c r="ABA99" i="1"/>
  <c r="ABA98" i="1"/>
  <c r="ABA97" i="1"/>
  <c r="ABA96" i="1"/>
  <c r="ABA94" i="1"/>
  <c r="ABA93" i="1"/>
  <c r="ABA92" i="1"/>
  <c r="ABA87" i="1"/>
  <c r="ABA86" i="1"/>
  <c r="ABA83" i="1"/>
  <c r="ABA82" i="1"/>
  <c r="ABA75" i="1"/>
  <c r="ABA74" i="1"/>
  <c r="ABA73" i="1"/>
  <c r="ABA72" i="1"/>
  <c r="ABA71" i="1"/>
  <c r="ABA70" i="1"/>
  <c r="ABA69" i="1"/>
  <c r="ABA68" i="1"/>
  <c r="ABA67" i="1"/>
  <c r="ABA61" i="1"/>
  <c r="ABA59" i="1"/>
  <c r="ABA58" i="1"/>
  <c r="ABA57" i="1"/>
  <c r="ABA56" i="1"/>
  <c r="ABA55" i="1"/>
  <c r="ABA50" i="1"/>
  <c r="ABA49" i="1"/>
  <c r="ABA48" i="1"/>
  <c r="ABA47" i="1"/>
  <c r="ABA46" i="1"/>
  <c r="ABA45" i="1"/>
  <c r="ABA42" i="1"/>
  <c r="ABA41" i="1"/>
  <c r="ABA40" i="1"/>
  <c r="ABA37" i="1"/>
  <c r="ABA36" i="1"/>
  <c r="ABA35" i="1"/>
  <c r="ABA34" i="1"/>
  <c r="ABA33" i="1"/>
  <c r="ABA29" i="1"/>
  <c r="ABA28" i="1"/>
  <c r="ABA27" i="1"/>
  <c r="ABA26" i="1"/>
  <c r="ABA25" i="1"/>
  <c r="ABA17" i="1"/>
  <c r="ABA16" i="1"/>
  <c r="ABA15" i="1"/>
  <c r="ABA14" i="1"/>
  <c r="ABA13" i="1"/>
  <c r="ABA12" i="1"/>
  <c r="ABA11" i="1"/>
  <c r="ABA10" i="1"/>
  <c r="ABA9" i="1"/>
  <c r="ABA8" i="1"/>
  <c r="ABA7" i="1"/>
  <c r="ABA6" i="1"/>
  <c r="ABA5" i="1"/>
  <c r="ABA4" i="1"/>
  <c r="AAA80" i="1"/>
  <c r="AAA79" i="1"/>
  <c r="AAA77" i="1"/>
  <c r="AAA76" i="1"/>
  <c r="AAA71" i="1"/>
  <c r="AAA69" i="1"/>
  <c r="AAA66" i="1"/>
  <c r="AAA65" i="1"/>
  <c r="AAA64" i="1"/>
  <c r="AAA62" i="1"/>
  <c r="AAA61" i="1"/>
  <c r="AAA59" i="1"/>
  <c r="AAA58" i="1"/>
  <c r="AAA56" i="1"/>
  <c r="AAA55" i="1"/>
  <c r="AAA53" i="1"/>
  <c r="AAA52" i="1"/>
  <c r="AAA50" i="1"/>
  <c r="AAA49" i="1"/>
  <c r="AAA48" i="1"/>
  <c r="AAA46" i="1"/>
  <c r="AAA45" i="1"/>
  <c r="AAA43" i="1"/>
  <c r="AAA42" i="1"/>
  <c r="AAA40" i="1"/>
  <c r="AAA38" i="1"/>
  <c r="AAA37" i="1"/>
  <c r="AAA35" i="1"/>
  <c r="AAA34" i="1"/>
  <c r="AAA31" i="1"/>
  <c r="AAA30" i="1"/>
  <c r="AAA29" i="1"/>
  <c r="AAA27" i="1"/>
  <c r="AAA26" i="1"/>
  <c r="AAA24" i="1"/>
  <c r="AAA23" i="1"/>
  <c r="AAA22" i="1"/>
  <c r="AAA19" i="1"/>
  <c r="AAA18" i="1"/>
  <c r="AAA16" i="1"/>
  <c r="AAA15" i="1"/>
  <c r="AAA13" i="1"/>
  <c r="AAA12" i="1"/>
  <c r="AAA7" i="1"/>
  <c r="AAA6" i="1"/>
  <c r="AAA5" i="1"/>
  <c r="AAA4" i="1"/>
  <c r="AAA3" i="1"/>
  <c r="ZA70" i="1"/>
  <c r="ZA69" i="1"/>
  <c r="ZA67" i="1"/>
  <c r="ZA66" i="1"/>
  <c r="ZA64" i="1"/>
  <c r="ZA63" i="1"/>
  <c r="ZA62" i="1"/>
  <c r="ZA60" i="1"/>
  <c r="ZA59" i="1"/>
  <c r="ZA57" i="1"/>
  <c r="ZA55" i="1"/>
  <c r="ZA53" i="1"/>
  <c r="ZA52" i="1"/>
  <c r="ZA50" i="1"/>
  <c r="ZA49" i="1"/>
  <c r="ZA47" i="1"/>
  <c r="ZA46" i="1"/>
  <c r="ZA44" i="1"/>
  <c r="ZA43" i="1"/>
  <c r="ZA41" i="1"/>
  <c r="ZA40" i="1"/>
  <c r="ZA38" i="1"/>
  <c r="ZA37" i="1"/>
  <c r="ZA35" i="1"/>
  <c r="ZA34" i="1"/>
  <c r="ZA31" i="1"/>
  <c r="ZA30" i="1"/>
  <c r="ZA28" i="1"/>
  <c r="ZA27" i="1"/>
  <c r="ZA23" i="1"/>
  <c r="ZA22" i="1"/>
  <c r="ZA18" i="1"/>
  <c r="ZA17" i="1"/>
  <c r="ZA16" i="1"/>
  <c r="ZA15" i="1"/>
  <c r="ZA14" i="1"/>
  <c r="ZA13" i="1"/>
  <c r="ZA12" i="1"/>
  <c r="ZA9" i="1"/>
  <c r="ZA8" i="1"/>
  <c r="ZA7" i="1"/>
  <c r="ZA6" i="1"/>
  <c r="ZA5" i="1"/>
  <c r="ZA4" i="1"/>
  <c r="ZA3" i="1"/>
  <c r="XA116" i="1"/>
  <c r="XA115" i="1"/>
  <c r="XA113" i="1"/>
  <c r="XA112" i="1"/>
  <c r="XA110" i="1"/>
  <c r="XA109" i="1"/>
  <c r="XA107" i="1"/>
  <c r="XA106" i="1"/>
  <c r="XA104" i="1"/>
  <c r="XA103" i="1"/>
  <c r="XA101" i="1"/>
  <c r="XA100" i="1"/>
  <c r="XA98" i="1"/>
  <c r="XA97" i="1"/>
  <c r="XA95" i="1"/>
  <c r="XA93" i="1"/>
  <c r="XA90" i="1"/>
  <c r="XA88" i="1"/>
  <c r="XA87" i="1"/>
  <c r="XA85" i="1"/>
  <c r="XA84" i="1"/>
  <c r="XA82" i="1"/>
  <c r="XA81" i="1"/>
  <c r="XA80" i="1"/>
  <c r="XA78" i="1"/>
  <c r="XA77" i="1"/>
  <c r="XA76" i="1"/>
  <c r="XA74" i="1"/>
  <c r="XA73" i="1"/>
  <c r="XA71" i="1"/>
  <c r="XA70" i="1"/>
  <c r="XA68" i="1"/>
  <c r="XA67" i="1"/>
  <c r="XA65" i="1"/>
  <c r="XA64" i="1"/>
  <c r="XA63" i="1"/>
  <c r="XA61" i="1"/>
  <c r="XA60" i="1"/>
  <c r="XA58" i="1"/>
  <c r="XA57" i="1"/>
  <c r="XA55" i="1"/>
  <c r="XA54" i="1"/>
  <c r="XA49" i="1"/>
  <c r="XA48" i="1"/>
  <c r="XA47" i="1"/>
  <c r="XA45" i="1"/>
  <c r="XA44" i="1"/>
  <c r="XA42" i="1"/>
  <c r="XA41" i="1"/>
  <c r="XA39" i="1"/>
  <c r="XA38" i="1"/>
  <c r="XA36" i="1"/>
  <c r="XA35" i="1"/>
  <c r="XA34" i="1"/>
  <c r="XA33" i="1"/>
  <c r="XA30" i="1"/>
  <c r="XA29" i="1"/>
  <c r="XA27" i="1"/>
  <c r="XA26" i="1"/>
  <c r="XA24" i="1"/>
  <c r="XA23" i="1"/>
  <c r="XA21" i="1"/>
  <c r="XA20" i="1"/>
  <c r="XA19" i="1"/>
  <c r="XA17" i="1"/>
  <c r="XA16" i="1"/>
  <c r="XA12" i="1"/>
  <c r="XA11" i="1"/>
  <c r="XA10" i="1"/>
  <c r="XA9" i="1"/>
  <c r="XA8" i="1"/>
  <c r="XA7" i="1"/>
  <c r="XA6" i="1"/>
  <c r="XA5" i="1"/>
  <c r="XA4" i="1"/>
  <c r="XA3" i="1"/>
  <c r="WA40" i="1"/>
  <c r="WA39" i="1"/>
  <c r="WA37" i="1"/>
  <c r="WA36" i="1"/>
  <c r="WA34" i="1"/>
  <c r="WA33" i="1"/>
  <c r="WA30" i="1"/>
  <c r="WA29" i="1"/>
  <c r="WA27" i="1"/>
  <c r="WA26" i="1"/>
  <c r="WA24" i="1"/>
  <c r="WA22" i="1"/>
  <c r="WA21" i="1"/>
  <c r="WA19" i="1"/>
  <c r="WA18" i="1"/>
  <c r="WA16" i="1"/>
  <c r="WA15" i="1"/>
  <c r="WA13" i="1"/>
  <c r="WA12" i="1"/>
  <c r="WA10" i="1"/>
  <c r="WA9" i="1"/>
  <c r="WA7" i="1"/>
  <c r="WA6" i="1"/>
  <c r="WA4" i="1"/>
  <c r="WA3" i="1"/>
  <c r="VA77" i="1"/>
  <c r="VA76" i="1"/>
  <c r="VA74" i="1"/>
  <c r="VA73" i="1"/>
  <c r="VA71" i="1"/>
  <c r="VA70" i="1"/>
  <c r="VA68" i="1"/>
  <c r="VA66" i="1"/>
  <c r="VA65" i="1"/>
  <c r="VA64" i="1"/>
  <c r="VA63" i="1"/>
  <c r="VA61" i="1"/>
  <c r="VA60" i="1"/>
  <c r="VA59" i="1"/>
  <c r="VA57" i="1"/>
  <c r="VA54" i="1"/>
  <c r="VA53" i="1"/>
  <c r="VA51" i="1"/>
  <c r="VA50" i="1"/>
  <c r="VA45" i="1"/>
  <c r="VA44" i="1"/>
  <c r="VA42" i="1"/>
  <c r="VA41" i="1"/>
  <c r="VA39" i="1"/>
  <c r="VA37" i="1"/>
  <c r="VA35" i="1"/>
  <c r="VA33" i="1"/>
  <c r="VA30" i="1"/>
  <c r="VA29" i="1"/>
  <c r="VA27" i="1"/>
  <c r="VA26" i="1"/>
  <c r="VA25" i="1"/>
  <c r="VA22" i="1"/>
  <c r="VA21" i="1"/>
  <c r="VA19" i="1"/>
  <c r="VA18" i="1"/>
  <c r="VA16" i="1"/>
  <c r="VA15" i="1"/>
  <c r="VA14" i="1"/>
  <c r="VA13" i="1"/>
  <c r="VA11" i="1"/>
  <c r="VA9" i="1"/>
  <c r="VA8" i="1"/>
  <c r="VA7" i="1"/>
  <c r="VA4" i="1"/>
  <c r="VA3" i="1"/>
  <c r="VA2" i="1"/>
  <c r="VA5" i="1"/>
  <c r="VA6" i="1"/>
  <c r="VA10" i="1"/>
  <c r="VA12" i="1"/>
  <c r="VA17" i="1"/>
  <c r="VA20" i="1"/>
  <c r="VA23" i="1"/>
  <c r="VA24" i="1"/>
  <c r="VA28" i="1"/>
  <c r="VA31" i="1"/>
  <c r="VA34" i="1"/>
  <c r="VA40" i="1"/>
  <c r="VA43" i="1"/>
  <c r="VA46" i="1"/>
  <c r="VA49" i="1"/>
  <c r="VA52" i="1"/>
  <c r="VA55" i="1"/>
  <c r="VA56" i="1"/>
  <c r="VA58" i="1"/>
  <c r="VA62" i="1"/>
  <c r="VA67" i="1"/>
  <c r="VA69" i="1"/>
  <c r="VA72" i="1"/>
  <c r="VA75" i="1"/>
  <c r="VA78" i="1"/>
  <c r="VA79" i="1"/>
  <c r="VA80" i="1"/>
  <c r="VA81" i="1"/>
  <c r="VA82" i="1"/>
  <c r="VA83" i="1"/>
  <c r="VA84" i="1"/>
  <c r="VA85" i="1"/>
  <c r="VA86" i="1"/>
  <c r="VA87" i="1"/>
  <c r="VA88" i="1"/>
  <c r="VA89" i="1"/>
  <c r="VA90" i="1"/>
  <c r="VG94" i="1"/>
  <c r="VA92" i="1"/>
  <c r="VA93" i="1"/>
  <c r="VA94" i="1"/>
  <c r="VA95" i="1"/>
  <c r="VA96" i="1"/>
  <c r="VA97" i="1"/>
  <c r="VA98" i="1"/>
  <c r="VA99" i="1"/>
  <c r="VA100" i="1"/>
  <c r="VA101" i="1"/>
  <c r="VA102" i="1"/>
  <c r="VA103" i="1"/>
  <c r="VA104" i="1"/>
  <c r="VA105" i="1"/>
  <c r="VA106" i="1"/>
  <c r="VA107" i="1"/>
  <c r="VA108" i="1"/>
  <c r="VA109" i="1"/>
  <c r="VA110" i="1"/>
  <c r="VA111" i="1"/>
  <c r="VA112" i="1"/>
  <c r="VA113" i="1"/>
  <c r="VA114" i="1"/>
  <c r="VA115" i="1"/>
  <c r="VA116" i="1"/>
  <c r="VA117" i="1"/>
  <c r="VA118" i="1"/>
  <c r="VA119" i="1"/>
  <c r="VA120" i="1"/>
  <c r="VA121" i="1"/>
  <c r="VA122" i="1"/>
  <c r="VA123" i="1"/>
  <c r="VA124" i="1"/>
  <c r="VA125" i="1"/>
  <c r="VA126" i="1"/>
  <c r="VA127" i="1"/>
  <c r="VA128" i="1"/>
  <c r="VA129" i="1"/>
  <c r="VA130" i="1"/>
  <c r="VA131" i="1"/>
  <c r="VA132" i="1"/>
  <c r="VA133" i="1"/>
  <c r="VA134" i="1"/>
  <c r="VA135" i="1"/>
  <c r="VA136" i="1"/>
  <c r="VA137" i="1"/>
  <c r="VA138" i="1"/>
  <c r="VA139" i="1"/>
  <c r="VA140" i="1"/>
  <c r="VA141" i="1"/>
  <c r="VA142" i="1"/>
  <c r="VA143" i="1"/>
  <c r="VA144" i="1"/>
  <c r="VA145" i="1"/>
  <c r="VA146" i="1"/>
  <c r="VA147" i="1"/>
  <c r="VA148" i="1"/>
  <c r="VA149" i="1"/>
  <c r="VA150" i="1"/>
  <c r="WA2" i="1"/>
  <c r="WA5" i="1"/>
  <c r="WA8" i="1"/>
  <c r="WA11" i="1"/>
  <c r="WA14" i="1"/>
  <c r="WA17" i="1"/>
  <c r="WA20" i="1"/>
  <c r="WA23" i="1"/>
  <c r="WA25" i="1"/>
  <c r="WA28" i="1"/>
  <c r="WA31" i="1"/>
  <c r="WA35" i="1"/>
  <c r="WA38" i="1"/>
  <c r="WA41" i="1"/>
  <c r="WA42" i="1"/>
  <c r="WA43" i="1"/>
  <c r="WA44" i="1"/>
  <c r="WA45" i="1"/>
  <c r="WA46" i="1"/>
  <c r="WA47" i="1"/>
  <c r="WA48" i="1"/>
  <c r="WA49" i="1"/>
  <c r="WA50" i="1"/>
  <c r="WA51" i="1"/>
  <c r="WA52" i="1"/>
  <c r="WA53" i="1"/>
  <c r="WA54" i="1"/>
  <c r="WA55" i="1"/>
  <c r="WA56" i="1"/>
  <c r="WA57" i="1"/>
  <c r="WA58" i="1"/>
  <c r="WA59" i="1"/>
  <c r="WA60" i="1"/>
  <c r="WA61" i="1"/>
  <c r="WA62" i="1"/>
  <c r="WA63" i="1"/>
  <c r="WA64" i="1"/>
  <c r="WA65" i="1"/>
  <c r="WA66" i="1"/>
  <c r="WA67" i="1"/>
  <c r="WA68" i="1"/>
  <c r="WA69" i="1"/>
  <c r="WA70" i="1"/>
  <c r="WA71" i="1"/>
  <c r="WA72" i="1"/>
  <c r="WA73" i="1"/>
  <c r="WA74" i="1"/>
  <c r="WA75" i="1"/>
  <c r="WA76" i="1"/>
  <c r="WA77" i="1"/>
  <c r="WA78" i="1"/>
  <c r="WA79" i="1"/>
  <c r="WA80" i="1"/>
  <c r="WA81" i="1"/>
  <c r="WA82" i="1"/>
  <c r="WA83" i="1"/>
  <c r="WA84" i="1"/>
  <c r="WA85" i="1"/>
  <c r="WA86" i="1"/>
  <c r="WA87" i="1"/>
  <c r="WA88" i="1"/>
  <c r="WA89" i="1"/>
  <c r="WA90" i="1"/>
  <c r="WA92" i="1"/>
  <c r="WA93" i="1"/>
  <c r="WA94" i="1"/>
  <c r="WA95" i="1"/>
  <c r="WA96" i="1"/>
  <c r="WA97" i="1"/>
  <c r="WA98" i="1"/>
  <c r="WA99" i="1"/>
  <c r="WA100" i="1"/>
  <c r="WA101" i="1"/>
  <c r="WA102" i="1"/>
  <c r="WA103" i="1"/>
  <c r="WA104" i="1"/>
  <c r="WA105" i="1"/>
  <c r="WA106" i="1"/>
  <c r="WA107" i="1"/>
  <c r="WA108" i="1"/>
  <c r="WA109" i="1"/>
  <c r="WA110" i="1"/>
  <c r="WA111" i="1"/>
  <c r="WA112" i="1"/>
  <c r="WA113" i="1"/>
  <c r="WA114" i="1"/>
  <c r="WA115" i="1"/>
  <c r="WA116" i="1"/>
  <c r="WA117" i="1"/>
  <c r="WA118" i="1"/>
  <c r="WA119" i="1"/>
  <c r="WA120" i="1"/>
  <c r="WA121" i="1"/>
  <c r="WA122" i="1"/>
  <c r="WA123" i="1"/>
  <c r="WA124" i="1"/>
  <c r="WA125" i="1"/>
  <c r="WA126" i="1"/>
  <c r="WA127" i="1"/>
  <c r="WA128" i="1"/>
  <c r="WA129" i="1"/>
  <c r="WA130" i="1"/>
  <c r="WA131" i="1"/>
  <c r="WA132" i="1"/>
  <c r="WA133" i="1"/>
  <c r="WA134" i="1"/>
  <c r="WA135" i="1"/>
  <c r="WA136" i="1"/>
  <c r="WA137" i="1"/>
  <c r="WA138" i="1"/>
  <c r="WA139" i="1"/>
  <c r="WA140" i="1"/>
  <c r="WA141" i="1"/>
  <c r="WA142" i="1"/>
  <c r="WA143" i="1"/>
  <c r="WA144" i="1"/>
  <c r="WA145" i="1"/>
  <c r="WA146" i="1"/>
  <c r="WA147" i="1"/>
  <c r="WA148" i="1"/>
  <c r="WA149" i="1"/>
  <c r="WA150" i="1"/>
  <c r="XA2" i="1"/>
  <c r="XA13" i="1"/>
  <c r="XA14" i="1"/>
  <c r="XA15" i="1"/>
  <c r="XA18" i="1"/>
  <c r="XA22" i="1"/>
  <c r="XA25" i="1"/>
  <c r="XA28" i="1"/>
  <c r="XA31" i="1"/>
  <c r="XA37" i="1"/>
  <c r="XA40" i="1"/>
  <c r="XA43" i="1"/>
  <c r="XA46" i="1"/>
  <c r="XA50" i="1"/>
  <c r="XA51" i="1"/>
  <c r="XA52" i="1"/>
  <c r="XA53" i="1"/>
  <c r="XA56" i="1"/>
  <c r="XA59" i="1"/>
  <c r="XA62" i="1"/>
  <c r="XA66" i="1"/>
  <c r="XA69" i="1"/>
  <c r="XA72" i="1"/>
  <c r="XA75" i="1"/>
  <c r="XA79" i="1"/>
  <c r="XA83" i="1"/>
  <c r="XA86" i="1"/>
  <c r="XA89" i="1"/>
  <c r="XA92" i="1"/>
  <c r="XA94" i="1"/>
  <c r="XA96" i="1"/>
  <c r="XA99" i="1"/>
  <c r="XA102" i="1"/>
  <c r="XA105" i="1"/>
  <c r="XA108" i="1"/>
  <c r="XA111" i="1"/>
  <c r="XA114" i="1"/>
  <c r="XA117" i="1"/>
  <c r="XA118" i="1"/>
  <c r="XA119" i="1"/>
  <c r="XA120" i="1"/>
  <c r="XA121" i="1"/>
  <c r="XA122" i="1"/>
  <c r="XA123" i="1"/>
  <c r="XA124" i="1"/>
  <c r="XA125" i="1"/>
  <c r="XA126" i="1"/>
  <c r="XA127" i="1"/>
  <c r="XA128" i="1"/>
  <c r="XA129" i="1"/>
  <c r="XA130" i="1"/>
  <c r="XA131" i="1"/>
  <c r="XA132" i="1"/>
  <c r="XA133" i="1"/>
  <c r="XA134" i="1"/>
  <c r="XA135" i="1"/>
  <c r="XA136" i="1"/>
  <c r="XA137" i="1"/>
  <c r="XA138" i="1"/>
  <c r="XA139" i="1"/>
  <c r="XA140" i="1"/>
  <c r="XA141" i="1"/>
  <c r="XA142" i="1"/>
  <c r="XA143" i="1"/>
  <c r="XA144" i="1"/>
  <c r="XA145" i="1"/>
  <c r="XA146" i="1"/>
  <c r="XA147" i="1"/>
  <c r="XA148" i="1"/>
  <c r="XA149" i="1"/>
  <c r="XA150" i="1"/>
  <c r="ZA2" i="1"/>
  <c r="ZA10" i="1"/>
  <c r="ZA11" i="1"/>
  <c r="ZA19" i="1"/>
  <c r="ZA20" i="1"/>
  <c r="ZA21" i="1"/>
  <c r="ZA24" i="1"/>
  <c r="ZA26" i="1"/>
  <c r="ZA29" i="1"/>
  <c r="ZA33" i="1"/>
  <c r="ZA36" i="1"/>
  <c r="ZA39" i="1"/>
  <c r="ZA42" i="1"/>
  <c r="ZA45" i="1"/>
  <c r="ZA48" i="1"/>
  <c r="ZA51" i="1"/>
  <c r="ZA54" i="1"/>
  <c r="ZA56" i="1"/>
  <c r="ZA58" i="1"/>
  <c r="ZA61" i="1"/>
  <c r="ZA65" i="1"/>
  <c r="ZA68" i="1"/>
  <c r="ZA71" i="1"/>
  <c r="ZA72" i="1"/>
  <c r="ZA73" i="1"/>
  <c r="ZA74" i="1"/>
  <c r="ZA75" i="1"/>
  <c r="ZA76" i="1"/>
  <c r="ZA77" i="1"/>
  <c r="ZA78" i="1"/>
  <c r="ZA79" i="1"/>
  <c r="ZA80" i="1"/>
  <c r="ZA81" i="1"/>
  <c r="ZA82" i="1"/>
  <c r="ZA83" i="1"/>
  <c r="ZA84" i="1"/>
  <c r="ZA85" i="1"/>
  <c r="ZA86" i="1"/>
  <c r="ZA87" i="1"/>
  <c r="ZA88" i="1"/>
  <c r="ZA89" i="1"/>
  <c r="ZA90" i="1"/>
  <c r="ZG94" i="1"/>
  <c r="ZA92" i="1"/>
  <c r="ZA93" i="1"/>
  <c r="ZA94" i="1"/>
  <c r="ZA95" i="1"/>
  <c r="ZA96" i="1"/>
  <c r="ZA97" i="1"/>
  <c r="ZA98" i="1"/>
  <c r="ZA99" i="1"/>
  <c r="ZA100" i="1"/>
  <c r="ZA101" i="1"/>
  <c r="ZA102" i="1"/>
  <c r="ZA103" i="1"/>
  <c r="ZA104" i="1"/>
  <c r="ZA105" i="1"/>
  <c r="ZA106" i="1"/>
  <c r="ZA107" i="1"/>
  <c r="ZA108" i="1"/>
  <c r="ZA109" i="1"/>
  <c r="ZA110" i="1"/>
  <c r="ZA111" i="1"/>
  <c r="ZA112" i="1"/>
  <c r="ZA113" i="1"/>
  <c r="ZA114" i="1"/>
  <c r="ZA115" i="1"/>
  <c r="ZA116" i="1"/>
  <c r="ZA117" i="1"/>
  <c r="ZA118" i="1"/>
  <c r="ZA119" i="1"/>
  <c r="ZA120" i="1"/>
  <c r="ZA121" i="1"/>
  <c r="ZA122" i="1"/>
  <c r="ZA123" i="1"/>
  <c r="ZA124" i="1"/>
  <c r="ZA125" i="1"/>
  <c r="ZA126" i="1"/>
  <c r="ZA127" i="1"/>
  <c r="ZA128" i="1"/>
  <c r="ZA129" i="1"/>
  <c r="ZA130" i="1"/>
  <c r="ZA131" i="1"/>
  <c r="ZA132" i="1"/>
  <c r="ZA133" i="1"/>
  <c r="ZA134" i="1"/>
  <c r="ZA135" i="1"/>
  <c r="ZA136" i="1"/>
  <c r="ZA137" i="1"/>
  <c r="ZA138" i="1"/>
  <c r="ZA139" i="1"/>
  <c r="ZA140" i="1"/>
  <c r="ZA141" i="1"/>
  <c r="ZA142" i="1"/>
  <c r="ZA143" i="1"/>
  <c r="ZA144" i="1"/>
  <c r="ZA145" i="1"/>
  <c r="ZA146" i="1"/>
  <c r="ZA147" i="1"/>
  <c r="ZA148" i="1"/>
  <c r="ZA149" i="1"/>
  <c r="ZA150" i="1"/>
  <c r="AAA2" i="1"/>
  <c r="AAA8" i="1"/>
  <c r="AAA9" i="1"/>
  <c r="AAA10" i="1"/>
  <c r="AAA11" i="1"/>
  <c r="AAA14" i="1"/>
  <c r="AAA17" i="1"/>
  <c r="AAA20" i="1"/>
  <c r="AAA21" i="1"/>
  <c r="AAA25" i="1"/>
  <c r="AAA28" i="1"/>
  <c r="AAA33" i="1"/>
  <c r="AAA36" i="1"/>
  <c r="AAA39" i="1"/>
  <c r="AAA44" i="1"/>
  <c r="AAA47" i="1"/>
  <c r="AAA51" i="1"/>
  <c r="AAA54" i="1"/>
  <c r="AAA57" i="1"/>
  <c r="AAA60" i="1"/>
  <c r="AAA63" i="1"/>
  <c r="AAA67" i="1"/>
  <c r="AAA68" i="1"/>
  <c r="AAA70" i="1"/>
  <c r="AAA72" i="1"/>
  <c r="AAA75" i="1"/>
  <c r="AAA78" i="1"/>
  <c r="AAA81" i="1"/>
  <c r="AAA82" i="1"/>
  <c r="AAA83" i="1"/>
  <c r="AAA84" i="1"/>
  <c r="AAA85" i="1"/>
  <c r="AAA86" i="1"/>
  <c r="AAA87" i="1"/>
  <c r="AAA88" i="1"/>
  <c r="AAA89" i="1"/>
  <c r="AAA90" i="1"/>
  <c r="AAA92" i="1"/>
  <c r="AAA93" i="1"/>
  <c r="AAA94" i="1"/>
  <c r="AAA95" i="1"/>
  <c r="AAA96" i="1"/>
  <c r="AAA97" i="1"/>
  <c r="AAA98" i="1"/>
  <c r="AAA99" i="1"/>
  <c r="AAA100" i="1"/>
  <c r="AAA101" i="1"/>
  <c r="AAA102" i="1"/>
  <c r="AAA103" i="1"/>
  <c r="AAA104" i="1"/>
  <c r="AAA105" i="1"/>
  <c r="AAA106" i="1"/>
  <c r="AAA107" i="1"/>
  <c r="AAA108" i="1"/>
  <c r="AAA109" i="1"/>
  <c r="AAA110" i="1"/>
  <c r="AAA111" i="1"/>
  <c r="AAA112" i="1"/>
  <c r="AAA113" i="1"/>
  <c r="AAA114" i="1"/>
  <c r="AAA115" i="1"/>
  <c r="AAA116" i="1"/>
  <c r="AAA117" i="1"/>
  <c r="AAA118" i="1"/>
  <c r="AAA119" i="1"/>
  <c r="AAA120" i="1"/>
  <c r="AAA121" i="1"/>
  <c r="AAA122" i="1"/>
  <c r="AAA123" i="1"/>
  <c r="AAA124" i="1"/>
  <c r="AAA125" i="1"/>
  <c r="AAA126" i="1"/>
  <c r="AAA127" i="1"/>
  <c r="AAA128" i="1"/>
  <c r="AAA129" i="1"/>
  <c r="AAA130" i="1"/>
  <c r="AAA131" i="1"/>
  <c r="AAA132" i="1"/>
  <c r="AAA133" i="1"/>
  <c r="AAA134" i="1"/>
  <c r="AAA135" i="1"/>
  <c r="AAA136" i="1"/>
  <c r="AAA137" i="1"/>
  <c r="AAA138" i="1"/>
  <c r="AAA139" i="1"/>
  <c r="AAA140" i="1"/>
  <c r="AAA141" i="1"/>
  <c r="AAA142" i="1"/>
  <c r="AAA143" i="1"/>
  <c r="AAA144" i="1"/>
  <c r="AAA145" i="1"/>
  <c r="AAA146" i="1"/>
  <c r="AAA147" i="1"/>
  <c r="AAA148" i="1"/>
  <c r="AAA149" i="1"/>
  <c r="AAA150" i="1"/>
  <c r="ABA2" i="1"/>
  <c r="ABA23" i="1"/>
  <c r="ABA24" i="1"/>
  <c r="ABA30" i="1"/>
  <c r="ABA31" i="1"/>
  <c r="ABA39" i="1"/>
  <c r="ABA43" i="1"/>
  <c r="ABA44" i="1"/>
  <c r="ABA51" i="1"/>
  <c r="ABA52" i="1"/>
  <c r="ABA53" i="1"/>
  <c r="ABA54" i="1"/>
  <c r="ABA64" i="1"/>
  <c r="ABA65" i="1"/>
  <c r="ABA66" i="1"/>
  <c r="ABA80" i="1"/>
  <c r="ABA81" i="1"/>
  <c r="ABA84" i="1"/>
  <c r="ABA85" i="1"/>
  <c r="ABA88" i="1"/>
  <c r="ABA89" i="1"/>
  <c r="ABA90" i="1"/>
  <c r="ABA100" i="1"/>
  <c r="ABA102" i="1"/>
  <c r="ABA103" i="1"/>
  <c r="ABA104" i="1"/>
  <c r="ABA105" i="1"/>
  <c r="ABA106" i="1"/>
  <c r="ABA107" i="1"/>
  <c r="ABA108" i="1"/>
  <c r="ABA109" i="1"/>
  <c r="ABA110" i="1"/>
  <c r="ABA111" i="1"/>
  <c r="ABA112" i="1"/>
  <c r="ABA113" i="1"/>
  <c r="ABA114" i="1"/>
  <c r="ABA115" i="1"/>
  <c r="ABA116" i="1"/>
  <c r="ABA117" i="1"/>
  <c r="ABA118" i="1"/>
  <c r="ABA119" i="1"/>
  <c r="ABA120" i="1"/>
  <c r="ABA121" i="1"/>
  <c r="ABA122" i="1"/>
  <c r="ABA123" i="1"/>
  <c r="ABA124" i="1"/>
  <c r="ABA125" i="1"/>
  <c r="ABA126" i="1"/>
  <c r="ABA127" i="1"/>
  <c r="ABA128" i="1"/>
  <c r="ABA129" i="1"/>
  <c r="ABA130" i="1"/>
  <c r="ABA131" i="1"/>
  <c r="ABA132" i="1"/>
  <c r="ABA133" i="1"/>
  <c r="ABA134" i="1"/>
  <c r="ABA135" i="1"/>
  <c r="ABA136" i="1"/>
  <c r="ABA137" i="1"/>
  <c r="ABA138" i="1"/>
  <c r="ABA139" i="1"/>
  <c r="ABA140" i="1"/>
  <c r="ABA141" i="1"/>
  <c r="ABA142" i="1"/>
  <c r="ABA143" i="1"/>
  <c r="ABA144" i="1"/>
  <c r="ABA145" i="1"/>
  <c r="ABA146" i="1"/>
  <c r="ABA147" i="1"/>
  <c r="ABA148" i="1"/>
  <c r="ABA149" i="1"/>
  <c r="ABA150" i="1"/>
  <c r="ADA2" i="1"/>
  <c r="ADA15" i="1"/>
  <c r="ADA16" i="1"/>
  <c r="ADA40" i="1"/>
  <c r="ADA41" i="1"/>
  <c r="ADA42" i="1"/>
  <c r="ADA43" i="1"/>
  <c r="ADA44" i="1"/>
  <c r="ADA45" i="1"/>
  <c r="ADA46" i="1"/>
  <c r="ADA47" i="1"/>
  <c r="ADA48" i="1"/>
  <c r="ADA49" i="1"/>
  <c r="ADA50" i="1"/>
  <c r="ADA51" i="1"/>
  <c r="ADA52" i="1"/>
  <c r="ADA53" i="1"/>
  <c r="ADA54" i="1"/>
  <c r="ADA55" i="1"/>
  <c r="ADA56" i="1"/>
  <c r="ADA57" i="1"/>
  <c r="ADA58" i="1"/>
  <c r="ADA59" i="1"/>
  <c r="ADA60" i="1"/>
  <c r="ADA61" i="1"/>
  <c r="ADA62" i="1"/>
  <c r="ADA63" i="1"/>
  <c r="ADA64" i="1"/>
  <c r="ADA65" i="1"/>
  <c r="ADA66" i="1"/>
  <c r="ADA67" i="1"/>
  <c r="ADA68" i="1"/>
  <c r="ADA69" i="1"/>
  <c r="ADA70" i="1"/>
  <c r="ADA71" i="1"/>
  <c r="ADA72" i="1"/>
  <c r="ADA73" i="1"/>
  <c r="ADA74" i="1"/>
  <c r="ADA75" i="1"/>
  <c r="ADA76" i="1"/>
  <c r="ADA77" i="1"/>
  <c r="ADA78" i="1"/>
  <c r="ADA79" i="1"/>
  <c r="ADA80" i="1"/>
  <c r="ADA81" i="1"/>
  <c r="ADA82" i="1"/>
  <c r="ADA83" i="1"/>
  <c r="ADA84" i="1"/>
  <c r="ADA85" i="1"/>
  <c r="ADA86" i="1"/>
  <c r="ADA87" i="1"/>
  <c r="ADA88" i="1"/>
  <c r="ADA89" i="1"/>
  <c r="ADA90" i="1"/>
  <c r="ADA92" i="1"/>
  <c r="ADA93" i="1"/>
  <c r="ADA94" i="1"/>
  <c r="ADA95" i="1"/>
  <c r="ADA96" i="1"/>
  <c r="ADA97" i="1"/>
  <c r="ADA98" i="1"/>
  <c r="ADA99" i="1"/>
  <c r="ADA100" i="1"/>
  <c r="ADA101" i="1"/>
  <c r="ADA102" i="1"/>
  <c r="ADA103" i="1"/>
  <c r="ADA104" i="1"/>
  <c r="ADA105" i="1"/>
  <c r="ADA106" i="1"/>
  <c r="ADA107" i="1"/>
  <c r="ADA108" i="1"/>
  <c r="ADA109" i="1"/>
  <c r="ADA110" i="1"/>
  <c r="ADA111" i="1"/>
  <c r="ADA112" i="1"/>
  <c r="ADA113" i="1"/>
  <c r="ADA114" i="1"/>
  <c r="ADA115" i="1"/>
  <c r="ADA116" i="1"/>
  <c r="ADA117" i="1"/>
  <c r="ADA118" i="1"/>
  <c r="ADA119" i="1"/>
  <c r="ADA120" i="1"/>
  <c r="ADA121" i="1"/>
  <c r="ADA122" i="1"/>
  <c r="ADA123" i="1"/>
  <c r="ADA124" i="1"/>
  <c r="ADA125" i="1"/>
  <c r="ADA126" i="1"/>
  <c r="ADA127" i="1"/>
  <c r="ADA128" i="1"/>
  <c r="ADA129" i="1"/>
  <c r="ADA130" i="1"/>
  <c r="ADA131" i="1"/>
  <c r="ADA132" i="1"/>
  <c r="ADA133" i="1"/>
  <c r="ADA134" i="1"/>
  <c r="ADA135" i="1"/>
  <c r="ADA136" i="1"/>
  <c r="ADA137" i="1"/>
  <c r="ADA138" i="1"/>
  <c r="ADA139" i="1"/>
  <c r="ADA140" i="1"/>
  <c r="ADA141" i="1"/>
  <c r="ADA142" i="1"/>
  <c r="ADA143" i="1"/>
  <c r="ADA144" i="1"/>
  <c r="ADA145" i="1"/>
  <c r="ADA146" i="1"/>
  <c r="ADA147" i="1"/>
  <c r="ADA148" i="1"/>
  <c r="ADA149" i="1"/>
  <c r="ADA150" i="1"/>
  <c r="A17" i="1"/>
  <c r="OA150" i="1"/>
  <c r="OA149" i="1"/>
  <c r="OA148" i="1"/>
  <c r="OA147" i="1"/>
  <c r="OA146" i="1"/>
  <c r="OA145" i="1"/>
  <c r="OA144" i="1"/>
  <c r="OA143" i="1"/>
  <c r="OA142" i="1"/>
  <c r="OA141" i="1"/>
  <c r="OA140" i="1"/>
  <c r="OA139" i="1"/>
  <c r="OA138" i="1"/>
  <c r="OA137" i="1"/>
  <c r="OA136" i="1"/>
  <c r="OA135" i="1"/>
  <c r="OA134" i="1"/>
  <c r="OA133" i="1"/>
  <c r="OA132" i="1"/>
  <c r="OA131" i="1"/>
  <c r="OA130" i="1"/>
  <c r="OA129" i="1"/>
  <c r="OA128" i="1"/>
  <c r="OA127" i="1"/>
  <c r="OA126" i="1"/>
  <c r="OA125" i="1"/>
  <c r="OA124" i="1"/>
  <c r="OA123" i="1"/>
  <c r="OA122" i="1"/>
  <c r="OA121" i="1"/>
  <c r="OA120" i="1"/>
  <c r="OA119" i="1"/>
  <c r="OA118" i="1"/>
  <c r="OA117" i="1"/>
  <c r="OA116" i="1"/>
  <c r="OA115" i="1"/>
  <c r="OA114" i="1"/>
  <c r="OA113" i="1"/>
  <c r="OA112" i="1"/>
  <c r="OA111" i="1"/>
  <c r="OA110" i="1"/>
  <c r="OA109" i="1"/>
  <c r="OA108" i="1"/>
  <c r="OA107" i="1"/>
  <c r="OA106" i="1"/>
  <c r="OA105" i="1"/>
  <c r="OA104" i="1"/>
  <c r="OA103" i="1"/>
  <c r="OA102" i="1"/>
  <c r="OA101" i="1"/>
  <c r="OA100" i="1"/>
  <c r="OA99" i="1"/>
  <c r="OA98" i="1"/>
  <c r="OA97" i="1"/>
  <c r="OA96" i="1"/>
  <c r="OA95" i="1"/>
  <c r="OA94" i="1"/>
  <c r="OA93" i="1"/>
  <c r="OA92" i="1"/>
  <c r="OA90" i="1"/>
  <c r="OA89" i="1"/>
  <c r="OA88" i="1"/>
  <c r="OA87" i="1"/>
  <c r="OA86" i="1"/>
  <c r="OA85" i="1"/>
  <c r="OA84" i="1"/>
  <c r="OA83" i="1"/>
  <c r="OA82" i="1"/>
  <c r="OA81" i="1"/>
  <c r="OA80" i="1"/>
  <c r="OA79" i="1"/>
  <c r="OA78" i="1"/>
  <c r="OA77" i="1"/>
  <c r="OA76" i="1"/>
  <c r="OA75" i="1"/>
  <c r="OA74" i="1"/>
  <c r="OA73" i="1"/>
  <c r="OA72" i="1"/>
  <c r="OA71" i="1"/>
  <c r="OA70" i="1"/>
  <c r="OA69" i="1"/>
  <c r="OA68" i="1"/>
  <c r="OA67" i="1"/>
  <c r="OA66" i="1"/>
  <c r="OA65" i="1"/>
  <c r="OA64" i="1"/>
  <c r="OA63" i="1"/>
  <c r="OA62" i="1"/>
  <c r="OA61" i="1"/>
  <c r="OA60" i="1"/>
  <c r="OA59" i="1"/>
  <c r="OA58" i="1"/>
  <c r="OA57" i="1"/>
  <c r="OA56" i="1"/>
  <c r="OA55" i="1"/>
  <c r="OA54" i="1"/>
  <c r="OA53" i="1"/>
  <c r="OA52" i="1"/>
  <c r="OA51" i="1"/>
  <c r="OA50" i="1"/>
  <c r="OA49" i="1"/>
  <c r="OA48" i="1"/>
  <c r="OA47" i="1"/>
  <c r="OA46" i="1"/>
  <c r="OA45" i="1"/>
  <c r="OA44" i="1"/>
  <c r="OA43" i="1"/>
  <c r="OA42" i="1"/>
  <c r="OA41" i="1"/>
  <c r="OA40" i="1"/>
  <c r="OA39" i="1"/>
  <c r="OA38" i="1"/>
  <c r="OA37" i="1"/>
  <c r="OA36" i="1"/>
  <c r="OA35" i="1"/>
  <c r="OA34" i="1"/>
  <c r="OA33" i="1"/>
  <c r="OA31" i="1"/>
  <c r="OA30" i="1"/>
  <c r="OA29" i="1"/>
  <c r="OA28" i="1"/>
  <c r="OA27" i="1"/>
  <c r="OA26" i="1"/>
  <c r="OA25" i="1"/>
  <c r="OA24" i="1"/>
  <c r="OA23" i="1"/>
  <c r="OA22" i="1"/>
  <c r="OA21" i="1"/>
  <c r="OA20" i="1"/>
  <c r="OA19" i="1"/>
  <c r="OA18" i="1"/>
  <c r="OA17" i="1"/>
  <c r="OA16" i="1"/>
  <c r="OA15" i="1"/>
  <c r="OA14" i="1"/>
  <c r="OA13" i="1"/>
  <c r="OA12" i="1"/>
  <c r="OA11" i="1"/>
  <c r="OA10" i="1"/>
  <c r="OA9" i="1"/>
  <c r="OA8" i="1"/>
  <c r="OA7" i="1"/>
  <c r="OA6" i="1"/>
  <c r="OA5" i="1"/>
  <c r="OA4" i="1"/>
  <c r="OA3" i="1"/>
  <c r="OA2" i="1"/>
  <c r="PA2" i="1"/>
  <c r="PA3" i="1"/>
  <c r="PA4" i="1"/>
  <c r="PA5" i="1"/>
  <c r="PA6" i="1"/>
  <c r="PA7" i="1"/>
  <c r="PA8" i="1"/>
  <c r="PA9" i="1"/>
  <c r="PA10" i="1"/>
  <c r="PA11" i="1"/>
  <c r="PA12" i="1"/>
  <c r="PA13" i="1"/>
  <c r="PA14" i="1"/>
  <c r="PA15" i="1"/>
  <c r="PA16" i="1"/>
  <c r="PA17" i="1"/>
  <c r="PA18" i="1"/>
  <c r="PA19" i="1"/>
  <c r="PA20" i="1"/>
  <c r="PA21" i="1"/>
  <c r="PA22" i="1"/>
  <c r="PA23" i="1"/>
  <c r="PA24" i="1"/>
  <c r="PA25" i="1"/>
  <c r="PA26" i="1"/>
  <c r="PA27" i="1"/>
  <c r="PA28" i="1"/>
  <c r="PA29" i="1"/>
  <c r="PA30" i="1"/>
  <c r="PA31" i="1"/>
  <c r="PA33" i="1"/>
  <c r="PA34" i="1"/>
  <c r="PA35" i="1"/>
  <c r="PA36" i="1"/>
  <c r="PA37" i="1"/>
  <c r="PA38" i="1"/>
  <c r="PA39" i="1"/>
  <c r="PA40" i="1"/>
  <c r="PA41" i="1"/>
  <c r="PA42" i="1"/>
  <c r="PA43" i="1"/>
  <c r="PA44" i="1"/>
  <c r="PA45" i="1"/>
  <c r="PA46" i="1"/>
  <c r="PA47" i="1"/>
  <c r="PA48" i="1"/>
  <c r="PA49" i="1"/>
  <c r="PA50" i="1"/>
  <c r="PA51" i="1"/>
  <c r="PA52" i="1"/>
  <c r="PA53" i="1"/>
  <c r="PA54" i="1"/>
  <c r="PA55" i="1"/>
  <c r="PA56" i="1"/>
  <c r="PA57" i="1"/>
  <c r="PA58" i="1"/>
  <c r="PA59" i="1"/>
  <c r="PA60" i="1"/>
  <c r="PA61" i="1"/>
  <c r="PA62" i="1"/>
  <c r="PA63" i="1"/>
  <c r="PA64" i="1"/>
  <c r="PA65" i="1"/>
  <c r="PA66" i="1"/>
  <c r="PA67" i="1"/>
  <c r="PA68" i="1"/>
  <c r="PA69" i="1"/>
  <c r="PA70" i="1"/>
  <c r="PA71" i="1"/>
  <c r="PA72" i="1"/>
  <c r="PA73" i="1"/>
  <c r="PA74" i="1"/>
  <c r="PA75" i="1"/>
  <c r="PA76" i="1"/>
  <c r="PA77" i="1"/>
  <c r="PA78" i="1"/>
  <c r="PA79" i="1"/>
  <c r="PA80" i="1"/>
  <c r="PA81" i="1"/>
  <c r="PA82" i="1"/>
  <c r="PA83" i="1"/>
  <c r="PA84" i="1"/>
  <c r="PA85" i="1"/>
  <c r="PA86" i="1"/>
  <c r="PA87" i="1"/>
  <c r="PA88" i="1"/>
  <c r="PA89" i="1"/>
  <c r="PA90" i="1"/>
  <c r="PA94" i="1"/>
  <c r="PA95" i="1"/>
  <c r="PA96" i="1"/>
  <c r="PA97" i="1"/>
  <c r="PA98" i="1"/>
  <c r="PA99" i="1"/>
  <c r="PA100" i="1"/>
  <c r="PA101" i="1"/>
  <c r="PA102" i="1"/>
  <c r="PA103" i="1"/>
  <c r="PA104" i="1"/>
  <c r="PA105" i="1"/>
  <c r="PA106" i="1"/>
  <c r="PA107" i="1"/>
  <c r="PA108" i="1"/>
  <c r="PA109" i="1"/>
  <c r="PA110" i="1"/>
  <c r="PA111" i="1"/>
  <c r="PA112" i="1"/>
  <c r="PA113" i="1"/>
  <c r="PA114" i="1"/>
  <c r="PA115" i="1"/>
  <c r="PA116" i="1"/>
  <c r="PA117" i="1"/>
  <c r="PA118" i="1"/>
  <c r="PA119" i="1"/>
  <c r="PA120" i="1"/>
  <c r="PA121" i="1"/>
  <c r="PA122" i="1"/>
  <c r="PA123" i="1"/>
  <c r="PA124" i="1"/>
  <c r="PA125" i="1"/>
  <c r="PA126" i="1"/>
  <c r="PA127" i="1"/>
  <c r="PA128" i="1"/>
  <c r="PA129" i="1"/>
  <c r="PA130" i="1"/>
  <c r="PA131" i="1"/>
  <c r="PA132" i="1"/>
  <c r="PA133" i="1"/>
  <c r="PA134" i="1"/>
  <c r="PA135" i="1"/>
  <c r="PA136" i="1"/>
  <c r="PA137" i="1"/>
  <c r="PA138" i="1"/>
  <c r="PA139" i="1"/>
  <c r="PA140" i="1"/>
  <c r="PA141" i="1"/>
  <c r="PA142" i="1"/>
  <c r="PA143" i="1"/>
  <c r="PA144" i="1"/>
  <c r="PA145" i="1"/>
  <c r="PA146" i="1"/>
  <c r="PA147" i="1"/>
  <c r="PA148" i="1"/>
  <c r="PA149" i="1"/>
  <c r="PA150" i="1"/>
  <c r="QA2" i="1"/>
  <c r="QA3" i="1"/>
  <c r="QA4" i="1"/>
  <c r="QA5" i="1"/>
  <c r="QA6" i="1"/>
  <c r="QA7" i="1"/>
  <c r="QA8" i="1"/>
  <c r="QA9" i="1"/>
  <c r="QA10" i="1"/>
  <c r="QA11" i="1"/>
  <c r="QA12" i="1"/>
  <c r="QA13" i="1"/>
  <c r="QA14" i="1"/>
  <c r="QA15" i="1"/>
  <c r="QA16" i="1"/>
  <c r="QA17" i="1"/>
  <c r="QA18" i="1"/>
  <c r="QA19" i="1"/>
  <c r="QA20" i="1"/>
  <c r="QA21" i="1"/>
  <c r="QA22" i="1"/>
  <c r="QA23" i="1"/>
  <c r="QA24" i="1"/>
  <c r="QA25" i="1"/>
  <c r="QA26" i="1"/>
  <c r="QA27" i="1"/>
  <c r="QA28" i="1"/>
  <c r="QA29" i="1"/>
  <c r="QA30" i="1"/>
  <c r="QA31" i="1"/>
  <c r="QA33" i="1"/>
  <c r="QA34" i="1"/>
  <c r="QA35" i="1"/>
  <c r="QA36" i="1"/>
  <c r="QA37" i="1"/>
  <c r="QA38" i="1"/>
  <c r="QA39" i="1"/>
  <c r="QA40" i="1"/>
  <c r="QA41" i="1"/>
  <c r="QA42" i="1"/>
  <c r="QA43" i="1"/>
  <c r="QA44" i="1"/>
  <c r="QA45" i="1"/>
  <c r="QA46" i="1"/>
  <c r="QA47" i="1"/>
  <c r="QA48" i="1"/>
  <c r="QA49" i="1"/>
  <c r="QA50" i="1"/>
  <c r="QA51" i="1"/>
  <c r="QA52" i="1"/>
  <c r="QA53" i="1"/>
  <c r="QA54" i="1"/>
  <c r="QA55" i="1"/>
  <c r="QA56" i="1"/>
  <c r="QA57" i="1"/>
  <c r="QA58" i="1"/>
  <c r="QA59" i="1"/>
  <c r="QA60" i="1"/>
  <c r="QA61" i="1"/>
  <c r="QA62" i="1"/>
  <c r="QA63" i="1"/>
  <c r="QA64" i="1"/>
  <c r="QA65" i="1"/>
  <c r="QA66" i="1"/>
  <c r="QA67" i="1"/>
  <c r="QA68" i="1"/>
  <c r="QA69" i="1"/>
  <c r="QA70" i="1"/>
  <c r="QA71" i="1"/>
  <c r="QA72" i="1"/>
  <c r="QA73" i="1"/>
  <c r="QA74" i="1"/>
  <c r="QA75" i="1"/>
  <c r="QA76" i="1"/>
  <c r="QA77" i="1"/>
  <c r="QA78" i="1"/>
  <c r="QA79" i="1"/>
  <c r="QA80" i="1"/>
  <c r="QA81" i="1"/>
  <c r="QA82" i="1"/>
  <c r="QA83" i="1"/>
  <c r="QA84" i="1"/>
  <c r="QA85" i="1"/>
  <c r="QA86" i="1"/>
  <c r="QA87" i="1"/>
  <c r="QA88" i="1"/>
  <c r="QA89" i="1"/>
  <c r="QA90" i="1"/>
  <c r="QA92" i="1"/>
  <c r="QA93" i="1"/>
  <c r="QA94" i="1"/>
  <c r="QA95" i="1"/>
  <c r="QA96" i="1"/>
  <c r="QA97" i="1"/>
  <c r="QA98" i="1"/>
  <c r="QA99" i="1"/>
  <c r="QA100" i="1"/>
  <c r="QA101" i="1"/>
  <c r="QA102" i="1"/>
  <c r="QA103" i="1"/>
  <c r="QA104" i="1"/>
  <c r="QA105" i="1"/>
  <c r="QA106" i="1"/>
  <c r="QA107" i="1"/>
  <c r="QA108" i="1"/>
  <c r="QA109" i="1"/>
  <c r="QA110" i="1"/>
  <c r="QA111" i="1"/>
  <c r="QA112" i="1"/>
  <c r="QA113" i="1"/>
  <c r="QA114" i="1"/>
  <c r="QA115" i="1"/>
  <c r="QA116" i="1"/>
  <c r="QA117" i="1"/>
  <c r="QA118" i="1"/>
  <c r="QA119" i="1"/>
  <c r="QA120" i="1"/>
  <c r="QA121" i="1"/>
  <c r="QA122" i="1"/>
  <c r="QA123" i="1"/>
  <c r="QA124" i="1"/>
  <c r="QA125" i="1"/>
  <c r="QA126" i="1"/>
  <c r="QA127" i="1"/>
  <c r="QA128" i="1"/>
  <c r="QA129" i="1"/>
  <c r="QA130" i="1"/>
  <c r="QA131" i="1"/>
  <c r="QA132" i="1"/>
  <c r="QA133" i="1"/>
  <c r="QA134" i="1"/>
  <c r="QA135" i="1"/>
  <c r="QA136" i="1"/>
  <c r="QA137" i="1"/>
  <c r="QA138" i="1"/>
  <c r="QA139" i="1"/>
  <c r="QA140" i="1"/>
  <c r="QA141" i="1"/>
  <c r="QA142" i="1"/>
  <c r="QA143" i="1"/>
  <c r="QA144" i="1"/>
  <c r="QA145" i="1"/>
  <c r="QA146" i="1"/>
  <c r="QA147" i="1"/>
  <c r="QA148" i="1"/>
  <c r="QA149" i="1"/>
  <c r="QA150" i="1"/>
  <c r="RA2" i="1"/>
  <c r="RA3" i="1"/>
  <c r="RA4" i="1"/>
  <c r="RA5" i="1"/>
  <c r="RA6" i="1"/>
  <c r="RA7" i="1"/>
  <c r="RA8" i="1"/>
  <c r="RA9" i="1"/>
  <c r="RA10" i="1"/>
  <c r="RA11" i="1"/>
  <c r="RA12" i="1"/>
  <c r="RA13" i="1"/>
  <c r="RA14" i="1"/>
  <c r="RA15" i="1"/>
  <c r="RA16" i="1"/>
  <c r="RA17" i="1"/>
  <c r="RA18" i="1"/>
  <c r="RA19" i="1"/>
  <c r="RA20" i="1"/>
  <c r="RA21" i="1"/>
  <c r="RA22" i="1"/>
  <c r="RA23" i="1"/>
  <c r="RA24" i="1"/>
  <c r="RA25" i="1"/>
  <c r="RA26" i="1"/>
  <c r="RA27" i="1"/>
  <c r="RA28" i="1"/>
  <c r="RA29" i="1"/>
  <c r="RA30" i="1"/>
  <c r="RA31" i="1"/>
  <c r="RA33" i="1"/>
  <c r="RA34" i="1"/>
  <c r="RA35" i="1"/>
  <c r="RA36" i="1"/>
  <c r="RA37" i="1"/>
  <c r="RA38" i="1"/>
  <c r="RA39" i="1"/>
  <c r="RA40" i="1"/>
  <c r="RA41" i="1"/>
  <c r="RA42" i="1"/>
  <c r="RA43" i="1"/>
  <c r="RA44" i="1"/>
  <c r="RA45" i="1"/>
  <c r="RA46" i="1"/>
  <c r="RA47" i="1"/>
  <c r="RA48" i="1"/>
  <c r="RA49" i="1"/>
  <c r="RA50" i="1"/>
  <c r="RA51" i="1"/>
  <c r="RA52" i="1"/>
  <c r="RA53" i="1"/>
  <c r="RA54" i="1"/>
  <c r="RA55" i="1"/>
  <c r="RA56" i="1"/>
  <c r="RA57" i="1"/>
  <c r="RA58" i="1"/>
  <c r="RA59" i="1"/>
  <c r="RA60" i="1"/>
  <c r="RA61" i="1"/>
  <c r="RA62" i="1"/>
  <c r="RA63" i="1"/>
  <c r="RA64" i="1"/>
  <c r="RA65" i="1"/>
  <c r="RA66" i="1"/>
  <c r="RA67" i="1"/>
  <c r="RA68" i="1"/>
  <c r="RA69" i="1"/>
  <c r="RA70" i="1"/>
  <c r="RA71" i="1"/>
  <c r="RA72" i="1"/>
  <c r="RA73" i="1"/>
  <c r="RA74" i="1"/>
  <c r="RA75" i="1"/>
  <c r="RA76" i="1"/>
  <c r="RA77" i="1"/>
  <c r="RA78" i="1"/>
  <c r="RA79" i="1"/>
  <c r="RA80" i="1"/>
  <c r="RA81" i="1"/>
  <c r="RA82" i="1"/>
  <c r="RA83" i="1"/>
  <c r="RA84" i="1"/>
  <c r="RA85" i="1"/>
  <c r="RA86" i="1"/>
  <c r="RA87" i="1"/>
  <c r="RA88" i="1"/>
  <c r="RA89" i="1"/>
  <c r="RA90" i="1"/>
  <c r="RA92" i="1"/>
  <c r="RA93" i="1"/>
  <c r="RA94" i="1"/>
  <c r="RA95" i="1"/>
  <c r="RA96" i="1"/>
  <c r="RA97" i="1"/>
  <c r="RA98" i="1"/>
  <c r="RA99" i="1"/>
  <c r="RA100" i="1"/>
  <c r="RA101" i="1"/>
  <c r="RA102" i="1"/>
  <c r="RA103" i="1"/>
  <c r="RA104" i="1"/>
  <c r="RA105" i="1"/>
  <c r="RA106" i="1"/>
  <c r="RA107" i="1"/>
  <c r="RA108" i="1"/>
  <c r="RA109" i="1"/>
  <c r="RA110" i="1"/>
  <c r="RA111" i="1"/>
  <c r="RA112" i="1"/>
  <c r="RA113" i="1"/>
  <c r="RA114" i="1"/>
  <c r="RA115" i="1"/>
  <c r="RA116" i="1"/>
  <c r="RA117" i="1"/>
  <c r="RA118" i="1"/>
  <c r="RA119" i="1"/>
  <c r="RA120" i="1"/>
  <c r="RA121" i="1"/>
  <c r="RA122" i="1"/>
  <c r="RA123" i="1"/>
  <c r="RA124" i="1"/>
  <c r="RA125" i="1"/>
  <c r="RA126" i="1"/>
  <c r="RA127" i="1"/>
  <c r="RA128" i="1"/>
  <c r="RA129" i="1"/>
  <c r="RA130" i="1"/>
  <c r="RA131" i="1"/>
  <c r="RA132" i="1"/>
  <c r="RA133" i="1"/>
  <c r="RA134" i="1"/>
  <c r="RA135" i="1"/>
  <c r="RA136" i="1"/>
  <c r="RA137" i="1"/>
  <c r="RA138" i="1"/>
  <c r="RA139" i="1"/>
  <c r="RA140" i="1"/>
  <c r="RA141" i="1"/>
  <c r="RA142" i="1"/>
  <c r="RA143" i="1"/>
  <c r="RA144" i="1"/>
  <c r="RA145" i="1"/>
  <c r="RA146" i="1"/>
  <c r="RA147" i="1"/>
  <c r="RA148" i="1"/>
  <c r="RA149" i="1"/>
  <c r="RA150" i="1"/>
  <c r="SA2" i="1"/>
  <c r="SA3" i="1"/>
  <c r="SA4" i="1"/>
  <c r="SA5" i="1"/>
  <c r="SA6" i="1"/>
  <c r="SA7" i="1"/>
  <c r="SA8" i="1"/>
  <c r="SA9" i="1"/>
  <c r="SA10" i="1"/>
  <c r="SA11" i="1"/>
  <c r="SA12" i="1"/>
  <c r="SA13" i="1"/>
  <c r="SA14" i="1"/>
  <c r="SA15" i="1"/>
  <c r="SA16" i="1"/>
  <c r="SA17" i="1"/>
  <c r="SA18" i="1"/>
  <c r="SA19" i="1"/>
  <c r="SA20" i="1"/>
  <c r="SA21" i="1"/>
  <c r="SA22" i="1"/>
  <c r="SA23" i="1"/>
  <c r="SA24" i="1"/>
  <c r="SA25" i="1"/>
  <c r="SA26" i="1"/>
  <c r="SA27" i="1"/>
  <c r="SA28" i="1"/>
  <c r="SA29" i="1"/>
  <c r="SA30" i="1"/>
  <c r="SA31" i="1"/>
  <c r="SA33" i="1"/>
  <c r="SA34" i="1"/>
  <c r="SA35" i="1"/>
  <c r="SA36" i="1"/>
  <c r="SA37" i="1"/>
  <c r="SA38" i="1"/>
  <c r="SA39" i="1"/>
  <c r="SA40" i="1"/>
  <c r="SA41" i="1"/>
  <c r="SA42" i="1"/>
  <c r="SA43" i="1"/>
  <c r="SA44" i="1"/>
  <c r="SA45" i="1"/>
  <c r="SA46" i="1"/>
  <c r="SA47" i="1"/>
  <c r="SA48" i="1"/>
  <c r="SA49" i="1"/>
  <c r="SA50" i="1"/>
  <c r="SA51" i="1"/>
  <c r="SA52" i="1"/>
  <c r="SA53" i="1"/>
  <c r="SA54" i="1"/>
  <c r="SA55" i="1"/>
  <c r="SA56" i="1"/>
  <c r="SA57" i="1"/>
  <c r="SA58" i="1"/>
  <c r="SA59" i="1"/>
  <c r="SA60" i="1"/>
  <c r="SA61" i="1"/>
  <c r="SA62" i="1"/>
  <c r="SA63" i="1"/>
  <c r="SA64" i="1"/>
  <c r="SA65" i="1"/>
  <c r="SA66" i="1"/>
  <c r="SA67" i="1"/>
  <c r="SA68" i="1"/>
  <c r="SA69" i="1"/>
  <c r="SA70" i="1"/>
  <c r="SA71" i="1"/>
  <c r="SA72" i="1"/>
  <c r="SA73" i="1"/>
  <c r="SA74" i="1"/>
  <c r="SA75" i="1"/>
  <c r="SA76" i="1"/>
  <c r="SA77" i="1"/>
  <c r="SA78" i="1"/>
  <c r="SA79" i="1"/>
  <c r="SA80" i="1"/>
  <c r="SA81" i="1"/>
  <c r="SA82" i="1"/>
  <c r="SA83" i="1"/>
  <c r="SA84" i="1"/>
  <c r="SA85" i="1"/>
  <c r="SA86" i="1"/>
  <c r="SA87" i="1"/>
  <c r="SA88" i="1"/>
  <c r="SA89" i="1"/>
  <c r="SA90" i="1"/>
  <c r="SA92" i="1"/>
  <c r="SA93" i="1"/>
  <c r="SA94" i="1"/>
  <c r="SA95" i="1"/>
  <c r="SA96" i="1"/>
  <c r="SA97" i="1"/>
  <c r="SA98" i="1"/>
  <c r="SA99" i="1"/>
  <c r="SA100" i="1"/>
  <c r="SA101" i="1"/>
  <c r="SA102" i="1"/>
  <c r="SA103" i="1"/>
  <c r="SA104" i="1"/>
  <c r="SA105" i="1"/>
  <c r="SA106" i="1"/>
  <c r="SA107" i="1"/>
  <c r="SA108" i="1"/>
  <c r="SA109" i="1"/>
  <c r="SA110" i="1"/>
  <c r="SA111" i="1"/>
  <c r="SA112" i="1"/>
  <c r="SA113" i="1"/>
  <c r="SA114" i="1"/>
  <c r="SA115" i="1"/>
  <c r="SA116" i="1"/>
  <c r="SA117" i="1"/>
  <c r="SA118" i="1"/>
  <c r="SA119" i="1"/>
  <c r="SA120" i="1"/>
  <c r="SA121" i="1"/>
  <c r="SA122" i="1"/>
  <c r="SA123" i="1"/>
  <c r="SA124" i="1"/>
  <c r="SA125" i="1"/>
  <c r="SA126" i="1"/>
  <c r="SA127" i="1"/>
  <c r="SA128" i="1"/>
  <c r="SA129" i="1"/>
  <c r="SA130" i="1"/>
  <c r="SA131" i="1"/>
  <c r="SA132" i="1"/>
  <c r="SA133" i="1"/>
  <c r="SA134" i="1"/>
  <c r="SA135" i="1"/>
  <c r="SA136" i="1"/>
  <c r="SA137" i="1"/>
  <c r="SA138" i="1"/>
  <c r="SA139" i="1"/>
  <c r="SA140" i="1"/>
  <c r="SA141" i="1"/>
  <c r="SA142" i="1"/>
  <c r="SA143" i="1"/>
  <c r="SA144" i="1"/>
  <c r="SA145" i="1"/>
  <c r="SA146" i="1"/>
  <c r="SA147" i="1"/>
  <c r="SA148" i="1"/>
  <c r="SA149" i="1"/>
  <c r="SA150" i="1"/>
  <c r="BA11" i="1"/>
  <c r="BA12" i="1"/>
  <c r="BA13" i="1"/>
  <c r="BA14" i="1"/>
  <c r="BA15" i="1"/>
  <c r="BA16" i="1"/>
  <c r="BA17" i="1"/>
  <c r="BA18" i="1"/>
  <c r="BA19" i="1"/>
  <c r="BA20" i="1"/>
  <c r="BA21" i="1"/>
  <c r="BA22" i="1"/>
  <c r="BA23" i="1"/>
  <c r="BA24" i="1"/>
  <c r="BA25" i="1"/>
  <c r="BA26" i="1"/>
  <c r="BA27" i="1"/>
  <c r="BA28" i="1"/>
  <c r="A5" i="1"/>
  <c r="A4" i="1"/>
  <c r="CA150" i="1"/>
  <c r="CA149" i="1"/>
  <c r="CA148" i="1"/>
  <c r="CA147" i="1"/>
  <c r="CA146" i="1"/>
  <c r="CA145" i="1"/>
  <c r="CA144" i="1"/>
  <c r="CA143" i="1"/>
  <c r="CA142" i="1"/>
  <c r="CA141" i="1"/>
  <c r="CA140" i="1"/>
  <c r="CA139" i="1"/>
  <c r="CA138" i="1"/>
  <c r="CA137" i="1"/>
  <c r="CA136" i="1"/>
  <c r="CA135" i="1"/>
  <c r="CA134" i="1"/>
  <c r="CA133" i="1"/>
  <c r="CA132" i="1"/>
  <c r="CA131" i="1"/>
  <c r="CA130" i="1"/>
  <c r="CA129" i="1"/>
  <c r="CA128" i="1"/>
  <c r="CA127" i="1"/>
  <c r="CA126" i="1"/>
  <c r="CA125" i="1"/>
  <c r="CA124" i="1"/>
  <c r="CA123" i="1"/>
  <c r="CA122" i="1"/>
  <c r="CA121" i="1"/>
  <c r="CA120" i="1"/>
  <c r="CA119" i="1"/>
  <c r="CA118" i="1"/>
  <c r="CA117" i="1"/>
  <c r="CA116" i="1"/>
  <c r="CA115" i="1"/>
  <c r="CA114" i="1"/>
  <c r="CA113" i="1"/>
  <c r="CA112" i="1"/>
  <c r="CA111" i="1"/>
  <c r="CA110" i="1"/>
  <c r="CA109" i="1"/>
  <c r="CA108" i="1"/>
  <c r="CA107" i="1"/>
  <c r="CA106" i="1"/>
  <c r="CA105" i="1"/>
  <c r="CA104" i="1"/>
  <c r="CA103" i="1"/>
  <c r="CA102" i="1"/>
  <c r="CA101" i="1"/>
  <c r="CA100" i="1"/>
  <c r="CA99" i="1"/>
  <c r="CA98" i="1"/>
  <c r="CA97" i="1"/>
  <c r="CA96" i="1"/>
  <c r="CA95" i="1"/>
  <c r="CA94" i="1"/>
  <c r="CA93" i="1"/>
  <c r="CA92" i="1"/>
  <c r="CA91" i="1"/>
  <c r="CA90" i="1"/>
  <c r="CA89" i="1"/>
  <c r="CA88" i="1"/>
  <c r="CA87" i="1"/>
  <c r="CA86" i="1"/>
  <c r="CA85" i="1"/>
  <c r="CA84" i="1"/>
  <c r="CA83" i="1"/>
  <c r="CA82" i="1"/>
  <c r="CA81" i="1"/>
  <c r="CA80" i="1"/>
  <c r="CA79" i="1"/>
  <c r="CA78" i="1"/>
  <c r="CA77" i="1"/>
  <c r="CA76" i="1"/>
  <c r="CA75" i="1"/>
  <c r="CA74" i="1"/>
  <c r="CA73" i="1"/>
  <c r="CA72" i="1"/>
  <c r="CA71" i="1"/>
  <c r="CA70" i="1"/>
  <c r="CA69" i="1"/>
  <c r="CA68" i="1"/>
  <c r="CA67" i="1"/>
  <c r="CA66" i="1"/>
  <c r="CA65" i="1"/>
  <c r="CA64" i="1"/>
  <c r="CA63" i="1"/>
  <c r="CA62" i="1"/>
  <c r="CA61" i="1"/>
  <c r="CA60" i="1"/>
  <c r="CA59" i="1"/>
  <c r="CA58" i="1"/>
  <c r="CA57" i="1"/>
  <c r="CA56" i="1"/>
  <c r="CA55" i="1"/>
  <c r="CA54" i="1"/>
  <c r="CA53" i="1"/>
  <c r="CA52" i="1"/>
  <c r="CA51" i="1"/>
  <c r="CA50" i="1"/>
  <c r="CA49" i="1"/>
  <c r="CA48" i="1"/>
  <c r="CA47" i="1"/>
  <c r="CA46" i="1"/>
  <c r="CA45" i="1"/>
  <c r="CA44" i="1"/>
  <c r="CA43" i="1"/>
  <c r="CA42" i="1"/>
  <c r="CA41" i="1"/>
  <c r="CA40" i="1"/>
  <c r="CA39" i="1"/>
  <c r="CA38" i="1"/>
  <c r="CA37" i="1"/>
  <c r="CA36" i="1"/>
  <c r="CA35" i="1"/>
  <c r="CA34" i="1"/>
  <c r="CA33" i="1"/>
  <c r="CA31" i="1"/>
  <c r="CA30" i="1"/>
  <c r="CA29" i="1"/>
  <c r="CA28" i="1"/>
  <c r="CA27" i="1"/>
  <c r="CA26" i="1"/>
  <c r="CA25" i="1"/>
  <c r="CA24" i="1"/>
  <c r="CA23" i="1"/>
  <c r="CA22" i="1"/>
  <c r="CA21" i="1"/>
  <c r="CA20" i="1"/>
  <c r="CA19" i="1"/>
  <c r="CA18" i="1"/>
  <c r="CA17" i="1"/>
  <c r="CA16" i="1"/>
  <c r="CA15" i="1"/>
  <c r="CA14" i="1"/>
  <c r="CA13" i="1"/>
  <c r="CA12" i="1"/>
  <c r="CA11" i="1"/>
  <c r="CA10" i="1"/>
  <c r="CA9" i="1"/>
  <c r="CA8" i="1"/>
  <c r="CA7" i="1"/>
  <c r="CA6" i="1"/>
  <c r="CA5" i="1"/>
  <c r="CA4" i="1"/>
  <c r="CA3" i="1"/>
  <c r="CA2" i="1"/>
  <c r="A24" i="1"/>
  <c r="A18" i="1"/>
  <c r="A16" i="1"/>
  <c r="A15" i="1"/>
  <c r="A14" i="1"/>
  <c r="A13" i="1"/>
  <c r="A10" i="1"/>
  <c r="A8" i="1"/>
  <c r="A7" i="1"/>
  <c r="A3" i="1"/>
  <c r="EA2" i="1"/>
  <c r="EA3" i="1"/>
  <c r="EA4" i="1"/>
  <c r="EA5" i="1"/>
  <c r="EA6" i="1"/>
  <c r="EA7" i="1"/>
  <c r="EA8" i="1"/>
  <c r="EA9" i="1"/>
  <c r="EA10" i="1"/>
  <c r="EA11" i="1"/>
  <c r="EA12" i="1"/>
  <c r="EA13" i="1"/>
  <c r="EA14" i="1"/>
  <c r="EA15" i="1"/>
  <c r="EA16" i="1"/>
  <c r="EA17" i="1"/>
  <c r="EA18" i="1"/>
  <c r="EA19" i="1"/>
  <c r="EA20" i="1"/>
  <c r="EA21" i="1"/>
  <c r="EA22" i="1"/>
  <c r="EA23" i="1"/>
  <c r="EA24" i="1"/>
  <c r="EA25" i="1"/>
  <c r="EA26" i="1"/>
  <c r="EA27" i="1"/>
  <c r="EA28" i="1"/>
  <c r="EA29" i="1"/>
  <c r="EA30" i="1"/>
  <c r="EA31" i="1"/>
  <c r="EA33" i="1"/>
  <c r="EA34" i="1"/>
  <c r="EA35" i="1"/>
  <c r="EA36" i="1"/>
  <c r="EA37" i="1"/>
  <c r="EA38" i="1"/>
  <c r="EA39" i="1"/>
  <c r="EA40" i="1"/>
  <c r="EA41" i="1"/>
  <c r="EA42" i="1"/>
  <c r="EA43" i="1"/>
  <c r="EA44" i="1"/>
  <c r="EA45" i="1"/>
  <c r="EA46" i="1"/>
  <c r="EA47" i="1"/>
  <c r="EA48" i="1"/>
  <c r="EA49" i="1"/>
  <c r="EA50" i="1"/>
  <c r="EA51" i="1"/>
  <c r="EA52" i="1"/>
  <c r="EA53" i="1"/>
  <c r="EA54" i="1"/>
  <c r="EA55" i="1"/>
  <c r="EA56" i="1"/>
  <c r="EA57" i="1"/>
  <c r="EA58" i="1"/>
  <c r="EA59" i="1"/>
  <c r="EA60" i="1"/>
  <c r="EA61" i="1"/>
  <c r="EA62" i="1"/>
  <c r="EA63" i="1"/>
  <c r="EA64" i="1"/>
  <c r="EA65" i="1"/>
  <c r="EA66" i="1"/>
  <c r="EA67" i="1"/>
  <c r="EA68" i="1"/>
  <c r="EA69" i="1"/>
  <c r="EA70" i="1"/>
  <c r="EA71" i="1"/>
  <c r="EA72" i="1"/>
  <c r="EA73" i="1"/>
  <c r="EA74" i="1"/>
  <c r="EA75" i="1"/>
  <c r="EA76" i="1"/>
  <c r="EA77" i="1"/>
  <c r="EA78" i="1"/>
  <c r="EA79" i="1"/>
  <c r="EA80" i="1"/>
  <c r="EA81" i="1"/>
  <c r="EA82" i="1"/>
  <c r="EA83" i="1"/>
  <c r="EA84" i="1"/>
  <c r="EA85" i="1"/>
  <c r="EA86" i="1"/>
  <c r="EA87" i="1"/>
  <c r="EA88" i="1"/>
  <c r="EA89" i="1"/>
  <c r="EA90" i="1"/>
  <c r="EA91" i="1"/>
  <c r="EA92" i="1"/>
  <c r="EA93" i="1"/>
  <c r="EA94" i="1"/>
  <c r="EA95" i="1"/>
  <c r="EA96" i="1"/>
  <c r="EA97" i="1"/>
  <c r="EA98" i="1"/>
  <c r="EA99" i="1"/>
  <c r="EA100" i="1"/>
  <c r="EA101" i="1"/>
  <c r="EA102" i="1"/>
  <c r="EA103" i="1"/>
  <c r="EA104" i="1"/>
  <c r="EA105" i="1"/>
  <c r="EA106" i="1"/>
  <c r="EA107" i="1"/>
  <c r="EA108" i="1"/>
  <c r="EA109" i="1"/>
  <c r="EA110" i="1"/>
  <c r="EA111" i="1"/>
  <c r="EA112" i="1"/>
  <c r="EA113" i="1"/>
  <c r="EA114" i="1"/>
  <c r="EA115" i="1"/>
  <c r="EA116" i="1"/>
  <c r="EA117" i="1"/>
  <c r="EA118" i="1"/>
  <c r="EA119" i="1"/>
  <c r="EA120" i="1"/>
  <c r="EA121" i="1"/>
  <c r="EA122" i="1"/>
  <c r="EA123" i="1"/>
  <c r="EA124" i="1"/>
  <c r="EA125" i="1"/>
  <c r="EA126" i="1"/>
  <c r="EA127" i="1"/>
  <c r="EA128" i="1"/>
  <c r="EA129" i="1"/>
  <c r="EA130" i="1"/>
  <c r="EA131" i="1"/>
  <c r="EA132" i="1"/>
  <c r="EA133" i="1"/>
  <c r="EA134" i="1"/>
  <c r="EA135" i="1"/>
  <c r="EA136" i="1"/>
  <c r="EA137" i="1"/>
  <c r="EA138" i="1"/>
  <c r="EA139" i="1"/>
  <c r="EA140" i="1"/>
  <c r="EA141" i="1"/>
  <c r="EA142" i="1"/>
  <c r="EA143" i="1"/>
  <c r="EA144" i="1"/>
  <c r="EA145" i="1"/>
  <c r="EA146" i="1"/>
  <c r="EA147" i="1"/>
  <c r="EA148" i="1"/>
  <c r="EA149" i="1"/>
  <c r="EA150" i="1"/>
  <c r="IA2" i="1"/>
  <c r="IA3" i="1"/>
  <c r="IA4" i="1"/>
  <c r="IA5" i="1"/>
  <c r="IA6" i="1"/>
  <c r="IA7" i="1"/>
  <c r="IA8" i="1"/>
  <c r="IA9" i="1"/>
  <c r="IA10" i="1"/>
  <c r="IA11" i="1"/>
  <c r="IA12" i="1"/>
  <c r="IA13" i="1"/>
  <c r="IA14" i="1"/>
  <c r="IA15" i="1"/>
  <c r="IA16" i="1"/>
  <c r="IA17" i="1"/>
  <c r="IA18" i="1"/>
  <c r="IA19" i="1"/>
  <c r="IA20" i="1"/>
  <c r="IA21" i="1"/>
  <c r="IA22" i="1"/>
  <c r="IA23" i="1"/>
  <c r="IA24" i="1"/>
  <c r="IA25" i="1"/>
  <c r="IA26" i="1"/>
  <c r="IA27" i="1"/>
  <c r="IA28" i="1"/>
  <c r="IA29" i="1"/>
  <c r="IA30" i="1"/>
  <c r="IA31" i="1"/>
  <c r="IA33" i="1"/>
  <c r="IA34" i="1"/>
  <c r="IA35" i="1"/>
  <c r="IA36" i="1"/>
  <c r="IA37" i="1"/>
  <c r="IA38" i="1"/>
  <c r="IA39" i="1"/>
  <c r="IA40" i="1"/>
  <c r="IA41" i="1"/>
  <c r="IA42" i="1"/>
  <c r="IA43" i="1"/>
  <c r="IA44" i="1"/>
  <c r="IA45" i="1"/>
  <c r="IA46" i="1"/>
  <c r="IA47" i="1"/>
  <c r="IA48" i="1"/>
  <c r="IA49" i="1"/>
  <c r="IA50" i="1"/>
  <c r="IA51" i="1"/>
  <c r="IA52" i="1"/>
  <c r="IA53" i="1"/>
  <c r="IA54" i="1"/>
  <c r="IA55" i="1"/>
  <c r="IA56" i="1"/>
  <c r="IA57" i="1"/>
  <c r="IA58" i="1"/>
  <c r="IA59" i="1"/>
  <c r="IA60" i="1"/>
  <c r="IA61" i="1"/>
  <c r="IA62" i="1"/>
  <c r="IA63" i="1"/>
  <c r="IA64" i="1"/>
  <c r="IA65" i="1"/>
  <c r="IA66" i="1"/>
  <c r="IA67" i="1"/>
  <c r="IA68" i="1"/>
  <c r="IA69" i="1"/>
  <c r="IA70" i="1"/>
  <c r="IA71" i="1"/>
  <c r="IA72" i="1"/>
  <c r="IA73" i="1"/>
  <c r="IA74" i="1"/>
  <c r="IA75" i="1"/>
  <c r="IA76" i="1"/>
  <c r="IA77" i="1"/>
  <c r="IA78" i="1"/>
  <c r="IA79" i="1"/>
  <c r="IA80" i="1"/>
  <c r="IA81" i="1"/>
  <c r="IA82" i="1"/>
  <c r="IA83" i="1"/>
  <c r="IA84" i="1"/>
  <c r="IA85" i="1"/>
  <c r="IA86" i="1"/>
  <c r="IA87" i="1"/>
  <c r="IA88" i="1"/>
  <c r="IA89" i="1"/>
  <c r="IA90" i="1"/>
  <c r="IA91" i="1"/>
  <c r="IA92" i="1"/>
  <c r="IA93" i="1"/>
  <c r="IA94" i="1"/>
  <c r="IA95" i="1"/>
  <c r="IA96" i="1"/>
  <c r="IA97" i="1"/>
  <c r="IA98" i="1"/>
  <c r="IA99" i="1"/>
  <c r="IA100" i="1"/>
  <c r="IA101" i="1"/>
  <c r="IA102" i="1"/>
  <c r="IA103" i="1"/>
  <c r="IA104" i="1"/>
  <c r="IA105" i="1"/>
  <c r="IA106" i="1"/>
  <c r="IA107" i="1"/>
  <c r="IA108" i="1"/>
  <c r="IA109" i="1"/>
  <c r="IA110" i="1"/>
  <c r="IA111" i="1"/>
  <c r="IA112" i="1"/>
  <c r="IA113" i="1"/>
  <c r="IA114" i="1"/>
  <c r="IA115" i="1"/>
  <c r="IA116" i="1"/>
  <c r="IA117" i="1"/>
  <c r="IA118" i="1"/>
  <c r="IA119" i="1"/>
  <c r="IA120" i="1"/>
  <c r="IA121" i="1"/>
  <c r="IA122" i="1"/>
  <c r="IA123" i="1"/>
  <c r="IA124" i="1"/>
  <c r="IA125" i="1"/>
  <c r="IA126" i="1"/>
  <c r="IA127" i="1"/>
  <c r="IA128" i="1"/>
  <c r="IA129" i="1"/>
  <c r="IA130" i="1"/>
  <c r="IA131" i="1"/>
  <c r="IA132" i="1"/>
  <c r="IA133" i="1"/>
  <c r="IA134" i="1"/>
  <c r="IA135" i="1"/>
  <c r="IA136" i="1"/>
  <c r="IA137" i="1"/>
  <c r="IA138" i="1"/>
  <c r="IA139" i="1"/>
  <c r="IA140" i="1"/>
  <c r="IA141" i="1"/>
  <c r="IA142" i="1"/>
  <c r="IA143" i="1"/>
  <c r="IA144" i="1"/>
  <c r="IA145" i="1"/>
  <c r="IA146" i="1"/>
  <c r="IA147" i="1"/>
  <c r="IA148" i="1"/>
  <c r="IA149" i="1"/>
  <c r="IA150" i="1"/>
  <c r="KA2" i="1"/>
  <c r="KA3" i="1"/>
  <c r="KA4" i="1"/>
  <c r="KA5" i="1"/>
  <c r="KA6" i="1"/>
  <c r="KA7" i="1"/>
  <c r="KA8" i="1"/>
  <c r="KA9" i="1"/>
  <c r="KA10" i="1"/>
  <c r="KA11" i="1"/>
  <c r="KA12" i="1"/>
  <c r="KA13" i="1"/>
  <c r="KA14" i="1"/>
  <c r="KA15" i="1"/>
  <c r="KA16" i="1"/>
  <c r="KA17" i="1"/>
  <c r="KA18" i="1"/>
  <c r="KA19" i="1"/>
  <c r="KA20" i="1"/>
  <c r="KA21" i="1"/>
  <c r="KA22" i="1"/>
  <c r="KA23" i="1"/>
  <c r="KA24" i="1"/>
  <c r="KA25" i="1"/>
  <c r="KA26" i="1"/>
  <c r="KA27" i="1"/>
  <c r="KA28" i="1"/>
  <c r="KA29" i="1"/>
  <c r="KA30" i="1"/>
  <c r="KA31" i="1"/>
  <c r="KA33" i="1"/>
  <c r="KA34" i="1"/>
  <c r="KA35" i="1"/>
  <c r="KA36" i="1"/>
  <c r="KA37" i="1"/>
  <c r="KA38" i="1"/>
  <c r="KA39" i="1"/>
  <c r="KA40" i="1"/>
  <c r="KA41" i="1"/>
  <c r="KA42" i="1"/>
  <c r="KA43" i="1"/>
  <c r="KA44" i="1"/>
  <c r="KA45" i="1"/>
  <c r="KA46" i="1"/>
  <c r="KA47" i="1"/>
  <c r="KA48" i="1"/>
  <c r="KA49" i="1"/>
  <c r="KA50" i="1"/>
  <c r="KA51" i="1"/>
  <c r="KA52" i="1"/>
  <c r="KA53" i="1"/>
  <c r="KA54" i="1"/>
  <c r="KA55" i="1"/>
  <c r="KA56" i="1"/>
  <c r="KA57" i="1"/>
  <c r="KA58" i="1"/>
  <c r="KA59" i="1"/>
  <c r="KA60" i="1"/>
  <c r="KA61" i="1"/>
  <c r="KA62" i="1"/>
  <c r="KA63" i="1"/>
  <c r="KA64" i="1"/>
  <c r="KA65" i="1"/>
  <c r="KA66" i="1"/>
  <c r="KA67" i="1"/>
  <c r="KA68" i="1"/>
  <c r="KA69" i="1"/>
  <c r="KA70" i="1"/>
  <c r="KA71" i="1"/>
  <c r="KA72" i="1"/>
  <c r="KA73" i="1"/>
  <c r="KA74" i="1"/>
  <c r="KA75" i="1"/>
  <c r="KA76" i="1"/>
  <c r="KA77" i="1"/>
  <c r="KA78" i="1"/>
  <c r="KA79" i="1"/>
  <c r="KA80" i="1"/>
  <c r="KA81" i="1"/>
  <c r="KA82" i="1"/>
  <c r="KA83" i="1"/>
  <c r="KA84" i="1"/>
  <c r="KA85" i="1"/>
  <c r="KA86" i="1"/>
  <c r="KA87" i="1"/>
  <c r="KA88" i="1"/>
  <c r="KA89" i="1"/>
  <c r="KA90" i="1"/>
  <c r="KA91" i="1"/>
  <c r="KA92" i="1"/>
  <c r="KA93" i="1"/>
  <c r="KA94" i="1"/>
  <c r="KA95" i="1"/>
  <c r="KA96" i="1"/>
  <c r="KA97" i="1"/>
  <c r="KA98" i="1"/>
  <c r="KA99" i="1"/>
  <c r="KA100" i="1"/>
  <c r="KA101" i="1"/>
  <c r="KA102" i="1"/>
  <c r="KA103" i="1"/>
  <c r="KA104" i="1"/>
  <c r="KA105" i="1"/>
  <c r="KA106" i="1"/>
  <c r="KA107" i="1"/>
  <c r="KA108" i="1"/>
  <c r="KA109" i="1"/>
  <c r="KA110" i="1"/>
  <c r="KA111" i="1"/>
  <c r="KA112" i="1"/>
  <c r="KA113" i="1"/>
  <c r="KA114" i="1"/>
  <c r="KA115" i="1"/>
  <c r="KA116" i="1"/>
  <c r="KA117" i="1"/>
  <c r="KA118" i="1"/>
  <c r="KA119" i="1"/>
  <c r="KA120" i="1"/>
  <c r="KA121" i="1"/>
  <c r="KA122" i="1"/>
  <c r="KA123" i="1"/>
  <c r="KA124" i="1"/>
  <c r="KA125" i="1"/>
  <c r="KA126" i="1"/>
  <c r="KA127" i="1"/>
  <c r="KA128" i="1"/>
  <c r="KA129" i="1"/>
  <c r="KA130" i="1"/>
  <c r="KA131" i="1"/>
  <c r="KA132" i="1"/>
  <c r="KA133" i="1"/>
  <c r="KA134" i="1"/>
  <c r="KA135" i="1"/>
  <c r="KA136" i="1"/>
  <c r="KA137" i="1"/>
  <c r="KA138" i="1"/>
  <c r="KA139" i="1"/>
  <c r="KA140" i="1"/>
  <c r="KA141" i="1"/>
  <c r="KA142" i="1"/>
  <c r="KA143" i="1"/>
  <c r="KA144" i="1"/>
  <c r="KA145" i="1"/>
  <c r="KA146" i="1"/>
  <c r="KA147" i="1"/>
  <c r="KA148" i="1"/>
  <c r="KA149" i="1"/>
  <c r="KA150" i="1"/>
  <c r="LA2" i="1"/>
  <c r="LA3" i="1"/>
  <c r="LA4" i="1"/>
  <c r="LA5" i="1"/>
  <c r="LA6" i="1"/>
  <c r="LA7" i="1"/>
  <c r="LA8" i="1"/>
  <c r="LA9" i="1"/>
  <c r="LA10" i="1"/>
  <c r="LA11" i="1"/>
  <c r="LA12" i="1"/>
  <c r="LA13" i="1"/>
  <c r="LA14" i="1"/>
  <c r="LA15" i="1"/>
  <c r="LA16" i="1"/>
  <c r="LA17" i="1"/>
  <c r="LA18" i="1"/>
  <c r="LA19" i="1"/>
  <c r="LA20" i="1"/>
  <c r="LA21" i="1"/>
  <c r="LA22" i="1"/>
  <c r="LA23" i="1"/>
  <c r="LA24" i="1"/>
  <c r="LA25" i="1"/>
  <c r="LA26" i="1"/>
  <c r="LA27" i="1"/>
  <c r="LA28" i="1"/>
  <c r="LA29" i="1"/>
  <c r="LA30" i="1"/>
  <c r="LA31" i="1"/>
  <c r="LA33" i="1"/>
  <c r="LA34" i="1"/>
  <c r="LA35" i="1"/>
  <c r="LA36" i="1"/>
  <c r="LA37" i="1"/>
  <c r="LA38" i="1"/>
  <c r="LA39" i="1"/>
  <c r="LA40" i="1"/>
  <c r="LA41" i="1"/>
  <c r="LA42" i="1"/>
  <c r="LA43" i="1"/>
  <c r="LA44" i="1"/>
  <c r="LA45" i="1"/>
  <c r="LA46" i="1"/>
  <c r="LA47" i="1"/>
  <c r="LA48" i="1"/>
  <c r="LA49" i="1"/>
  <c r="LA50" i="1"/>
  <c r="LA51" i="1"/>
  <c r="LA52" i="1"/>
  <c r="LA53" i="1"/>
  <c r="LA54" i="1"/>
  <c r="LA55" i="1"/>
  <c r="LA56" i="1"/>
  <c r="LA57" i="1"/>
  <c r="LA58" i="1"/>
  <c r="LA59" i="1"/>
  <c r="LA60" i="1"/>
  <c r="LA61" i="1"/>
  <c r="LA62" i="1"/>
  <c r="LA63" i="1"/>
  <c r="LA64" i="1"/>
  <c r="LA65" i="1"/>
  <c r="LA66" i="1"/>
  <c r="LA67" i="1"/>
  <c r="LA68" i="1"/>
  <c r="LA69" i="1"/>
  <c r="LA70" i="1"/>
  <c r="LA71" i="1"/>
  <c r="LA72" i="1"/>
  <c r="LA73" i="1"/>
  <c r="LA74" i="1"/>
  <c r="LA75" i="1"/>
  <c r="LA76" i="1"/>
  <c r="LA77" i="1"/>
  <c r="LA78" i="1"/>
  <c r="LA79" i="1"/>
  <c r="LA80" i="1"/>
  <c r="LA81" i="1"/>
  <c r="LA82" i="1"/>
  <c r="LA83" i="1"/>
  <c r="LA84" i="1"/>
  <c r="LA85" i="1"/>
  <c r="LA86" i="1"/>
  <c r="LA87" i="1"/>
  <c r="LA88" i="1"/>
  <c r="LA89" i="1"/>
  <c r="LA90" i="1"/>
  <c r="LA91" i="1"/>
  <c r="LA92" i="1"/>
  <c r="LA93" i="1"/>
  <c r="LA94" i="1"/>
  <c r="LA95" i="1"/>
  <c r="LA96" i="1"/>
  <c r="LA97" i="1"/>
  <c r="LA98" i="1"/>
  <c r="LA99" i="1"/>
  <c r="LA100" i="1"/>
  <c r="LA101" i="1"/>
  <c r="LA102" i="1"/>
  <c r="LA103" i="1"/>
  <c r="LA104" i="1"/>
  <c r="LA105" i="1"/>
  <c r="LA106" i="1"/>
  <c r="LA107" i="1"/>
  <c r="LA108" i="1"/>
  <c r="LA109" i="1"/>
  <c r="LA110" i="1"/>
  <c r="LA111" i="1"/>
  <c r="LA112" i="1"/>
  <c r="LA113" i="1"/>
  <c r="LA114" i="1"/>
  <c r="LA115" i="1"/>
  <c r="LA116" i="1"/>
  <c r="LA117" i="1"/>
  <c r="LA118" i="1"/>
  <c r="LA119" i="1"/>
  <c r="LA120" i="1"/>
  <c r="LA121" i="1"/>
  <c r="LA122" i="1"/>
  <c r="LA123" i="1"/>
  <c r="LA124" i="1"/>
  <c r="LA125" i="1"/>
  <c r="LA126" i="1"/>
  <c r="LA127" i="1"/>
  <c r="LA128" i="1"/>
  <c r="LA129" i="1"/>
  <c r="LA130" i="1"/>
  <c r="LA131" i="1"/>
  <c r="LA132" i="1"/>
  <c r="LA133" i="1"/>
  <c r="LA134" i="1"/>
  <c r="LA135" i="1"/>
  <c r="LA136" i="1"/>
  <c r="LA137" i="1"/>
  <c r="LA138" i="1"/>
  <c r="LA139" i="1"/>
  <c r="LA140" i="1"/>
  <c r="LA141" i="1"/>
  <c r="LA142" i="1"/>
  <c r="LA143" i="1"/>
  <c r="LA144" i="1"/>
  <c r="LA145" i="1"/>
  <c r="LA146" i="1"/>
  <c r="LA147" i="1"/>
  <c r="LA148" i="1"/>
  <c r="LA149" i="1"/>
  <c r="LA150" i="1"/>
  <c r="MA2" i="1"/>
  <c r="MA3" i="1"/>
  <c r="MA4" i="1"/>
  <c r="MA5" i="1"/>
  <c r="MA6" i="1"/>
  <c r="MA7" i="1"/>
  <c r="MA8" i="1"/>
  <c r="MA9" i="1"/>
  <c r="MA10" i="1"/>
  <c r="MA11" i="1"/>
  <c r="MA12" i="1"/>
  <c r="MA13" i="1"/>
  <c r="MA14" i="1"/>
  <c r="MA15" i="1"/>
  <c r="MA16" i="1"/>
  <c r="MA17" i="1"/>
  <c r="MA18" i="1"/>
  <c r="MA19" i="1"/>
  <c r="MA20" i="1"/>
  <c r="MA21" i="1"/>
  <c r="MA22" i="1"/>
  <c r="MA23" i="1"/>
  <c r="MA24" i="1"/>
  <c r="MA25" i="1"/>
  <c r="MA26" i="1"/>
  <c r="MA27" i="1"/>
  <c r="MA28" i="1"/>
  <c r="MA29" i="1"/>
  <c r="MA30" i="1"/>
  <c r="MA31" i="1"/>
  <c r="MA33" i="1"/>
  <c r="MA34" i="1"/>
  <c r="MA35" i="1"/>
  <c r="MA36" i="1"/>
  <c r="MA37" i="1"/>
  <c r="MA38" i="1"/>
  <c r="MA39" i="1"/>
  <c r="MA40" i="1"/>
  <c r="MA41" i="1"/>
  <c r="MA42" i="1"/>
  <c r="MA43" i="1"/>
  <c r="MA44" i="1"/>
  <c r="MA45" i="1"/>
  <c r="MA46" i="1"/>
  <c r="MA47" i="1"/>
  <c r="MA48" i="1"/>
  <c r="MA49" i="1"/>
  <c r="MA50" i="1"/>
  <c r="MA51" i="1"/>
  <c r="MA52" i="1"/>
  <c r="MA53" i="1"/>
  <c r="MA54" i="1"/>
  <c r="MA55" i="1"/>
  <c r="MA56" i="1"/>
  <c r="MA57" i="1"/>
  <c r="MA58" i="1"/>
  <c r="MA59" i="1"/>
  <c r="MA60" i="1"/>
  <c r="MA61" i="1"/>
  <c r="MA62" i="1"/>
  <c r="MA63" i="1"/>
  <c r="MA64" i="1"/>
  <c r="MA65" i="1"/>
  <c r="MA66" i="1"/>
  <c r="MA67" i="1"/>
  <c r="MA68" i="1"/>
  <c r="MA69" i="1"/>
  <c r="MA70" i="1"/>
  <c r="MA71" i="1"/>
  <c r="MA72" i="1"/>
  <c r="MA73" i="1"/>
  <c r="MA74" i="1"/>
  <c r="MA75" i="1"/>
  <c r="MA76" i="1"/>
  <c r="MA77" i="1"/>
  <c r="MA78" i="1"/>
  <c r="MA79" i="1"/>
  <c r="MA80" i="1"/>
  <c r="MA81" i="1"/>
  <c r="MA82" i="1"/>
  <c r="MA83" i="1"/>
  <c r="MA84" i="1"/>
  <c r="MA85" i="1"/>
  <c r="MA86" i="1"/>
  <c r="MA87" i="1"/>
  <c r="MA88" i="1"/>
  <c r="MA89" i="1"/>
  <c r="MA90" i="1"/>
  <c r="MA91" i="1"/>
  <c r="MA92" i="1"/>
  <c r="MA93" i="1"/>
  <c r="MA94" i="1"/>
  <c r="MA95" i="1"/>
  <c r="MA96" i="1"/>
  <c r="MA97" i="1"/>
  <c r="MA98" i="1"/>
  <c r="MA99" i="1"/>
  <c r="MA100" i="1"/>
  <c r="MA101" i="1"/>
  <c r="MA102" i="1"/>
  <c r="MA103" i="1"/>
  <c r="MA104" i="1"/>
  <c r="MA105" i="1"/>
  <c r="MA106" i="1"/>
  <c r="MA107" i="1"/>
  <c r="MA108" i="1"/>
  <c r="MA109" i="1"/>
  <c r="MA110" i="1"/>
  <c r="MA111" i="1"/>
  <c r="MA112" i="1"/>
  <c r="MA113" i="1"/>
  <c r="MA114" i="1"/>
  <c r="MA115" i="1"/>
  <c r="MA116" i="1"/>
  <c r="MA117" i="1"/>
  <c r="MA118" i="1"/>
  <c r="MA119" i="1"/>
  <c r="MA120" i="1"/>
  <c r="MA121" i="1"/>
  <c r="MA122" i="1"/>
  <c r="MA123" i="1"/>
  <c r="MA124" i="1"/>
  <c r="MA125" i="1"/>
  <c r="MA126" i="1"/>
  <c r="MA127" i="1"/>
  <c r="MA128" i="1"/>
  <c r="MA129" i="1"/>
  <c r="MA130" i="1"/>
  <c r="MA131" i="1"/>
  <c r="MA132" i="1"/>
  <c r="MA133" i="1"/>
  <c r="MA134" i="1"/>
  <c r="MA135" i="1"/>
  <c r="MA136" i="1"/>
  <c r="MA137" i="1"/>
  <c r="MA138" i="1"/>
  <c r="MA139" i="1"/>
  <c r="MA140" i="1"/>
  <c r="MA141" i="1"/>
  <c r="MA142" i="1"/>
  <c r="MA143" i="1"/>
  <c r="MA144" i="1"/>
  <c r="MA145" i="1"/>
  <c r="MA146" i="1"/>
  <c r="MA147" i="1"/>
  <c r="MA148" i="1"/>
  <c r="MA149" i="1"/>
  <c r="MA150" i="1"/>
  <c r="NA2" i="1"/>
  <c r="NA3" i="1"/>
  <c r="NA4" i="1"/>
  <c r="NA5" i="1"/>
  <c r="NA6" i="1"/>
  <c r="NA7" i="1"/>
  <c r="NA8" i="1"/>
  <c r="NA9" i="1"/>
  <c r="NA10" i="1"/>
  <c r="NA11" i="1"/>
  <c r="NA12" i="1"/>
  <c r="NA13" i="1"/>
  <c r="NA14" i="1"/>
  <c r="NA15" i="1"/>
  <c r="NA16" i="1"/>
  <c r="NA17" i="1"/>
  <c r="NA18" i="1"/>
  <c r="NA19" i="1"/>
  <c r="NA20" i="1"/>
  <c r="NA21" i="1"/>
  <c r="NA22" i="1"/>
  <c r="NA23" i="1"/>
  <c r="NA24" i="1"/>
  <c r="NA25" i="1"/>
  <c r="NA26" i="1"/>
  <c r="NA27" i="1"/>
  <c r="NA28" i="1"/>
  <c r="NA29" i="1"/>
  <c r="NA30" i="1"/>
  <c r="NA31" i="1"/>
  <c r="NA33" i="1"/>
  <c r="NA34" i="1"/>
  <c r="NA35" i="1"/>
  <c r="NA36" i="1"/>
  <c r="NA37" i="1"/>
  <c r="NA38" i="1"/>
  <c r="NA39" i="1"/>
  <c r="NA40" i="1"/>
  <c r="NA41" i="1"/>
  <c r="NA42" i="1"/>
  <c r="NA43" i="1"/>
  <c r="NA44" i="1"/>
  <c r="NA45" i="1"/>
  <c r="NA46" i="1"/>
  <c r="NA47" i="1"/>
  <c r="NA48" i="1"/>
  <c r="NA49" i="1"/>
  <c r="NA50" i="1"/>
  <c r="NA51" i="1"/>
  <c r="NA52" i="1"/>
  <c r="NA53" i="1"/>
  <c r="NA54" i="1"/>
  <c r="NA55" i="1"/>
  <c r="NA56" i="1"/>
  <c r="NA57" i="1"/>
  <c r="NA58" i="1"/>
  <c r="NA59" i="1"/>
  <c r="NA60" i="1"/>
  <c r="NA61" i="1"/>
  <c r="NA62" i="1"/>
  <c r="NA63" i="1"/>
  <c r="NA64" i="1"/>
  <c r="NA65" i="1"/>
  <c r="NA66" i="1"/>
  <c r="NA67" i="1"/>
  <c r="NA68" i="1"/>
  <c r="NA69" i="1"/>
  <c r="NA70" i="1"/>
  <c r="NA71" i="1"/>
  <c r="NA72" i="1"/>
  <c r="NA73" i="1"/>
  <c r="NA74" i="1"/>
  <c r="NA75" i="1"/>
  <c r="NA76" i="1"/>
  <c r="NA77" i="1"/>
  <c r="NA78" i="1"/>
  <c r="NA79" i="1"/>
  <c r="NA80" i="1"/>
  <c r="NA81" i="1"/>
  <c r="NA82" i="1"/>
  <c r="NA83" i="1"/>
  <c r="NA84" i="1"/>
  <c r="NA85" i="1"/>
  <c r="NA86" i="1"/>
  <c r="NA87" i="1"/>
  <c r="NA88" i="1"/>
  <c r="NA89" i="1"/>
  <c r="NA90" i="1"/>
  <c r="NA91" i="1"/>
  <c r="NA92" i="1"/>
  <c r="NA93" i="1"/>
  <c r="NA94" i="1"/>
  <c r="NA95" i="1"/>
  <c r="NA96" i="1"/>
  <c r="NA97" i="1"/>
  <c r="NA98" i="1"/>
  <c r="NA99" i="1"/>
  <c r="NA100" i="1"/>
  <c r="NA101" i="1"/>
  <c r="NA102" i="1"/>
  <c r="NA103" i="1"/>
  <c r="NA104" i="1"/>
  <c r="NA105" i="1"/>
  <c r="NA106" i="1"/>
  <c r="NA107" i="1"/>
  <c r="NA108" i="1"/>
  <c r="NA109" i="1"/>
  <c r="NA110" i="1"/>
  <c r="NA111" i="1"/>
  <c r="NA112" i="1"/>
  <c r="NA113" i="1"/>
  <c r="NA114" i="1"/>
  <c r="NA115" i="1"/>
  <c r="NA116" i="1"/>
  <c r="NA117" i="1"/>
  <c r="NA118" i="1"/>
  <c r="NA119" i="1"/>
  <c r="NA120" i="1"/>
  <c r="NA121" i="1"/>
  <c r="NA122" i="1"/>
  <c r="NA123" i="1"/>
  <c r="NA124" i="1"/>
  <c r="NA125" i="1"/>
  <c r="NA126" i="1"/>
  <c r="NA127" i="1"/>
  <c r="NA128" i="1"/>
  <c r="NA129" i="1"/>
  <c r="NA130" i="1"/>
  <c r="NA131" i="1"/>
  <c r="NA132" i="1"/>
  <c r="NA133" i="1"/>
  <c r="NA134" i="1"/>
  <c r="NA135" i="1"/>
  <c r="NA136" i="1"/>
  <c r="NA137" i="1"/>
  <c r="NA138" i="1"/>
  <c r="NA139" i="1"/>
  <c r="NA140" i="1"/>
  <c r="NA141" i="1"/>
  <c r="NA142" i="1"/>
  <c r="NA143" i="1"/>
  <c r="NA144" i="1"/>
  <c r="NA145" i="1"/>
  <c r="NA146" i="1"/>
  <c r="NA147" i="1"/>
  <c r="NA148" i="1"/>
  <c r="NA149" i="1"/>
  <c r="NA150" i="1"/>
  <c r="FA2" i="1"/>
  <c r="FA3" i="1"/>
  <c r="FA4" i="1"/>
  <c r="FA5" i="1"/>
  <c r="FA6" i="1"/>
  <c r="FA7" i="1"/>
  <c r="FA8" i="1"/>
  <c r="FA9" i="1"/>
  <c r="FA10" i="1"/>
  <c r="FA11" i="1"/>
  <c r="FA12" i="1"/>
  <c r="FA13" i="1"/>
  <c r="FA14" i="1"/>
  <c r="FA15" i="1"/>
  <c r="FA16" i="1"/>
  <c r="FA17" i="1"/>
  <c r="FA18" i="1"/>
  <c r="FA19" i="1"/>
  <c r="FA20" i="1"/>
  <c r="FA21" i="1"/>
  <c r="FA22" i="1"/>
  <c r="FA23" i="1"/>
  <c r="FA24" i="1"/>
  <c r="FA25" i="1"/>
  <c r="FA26" i="1"/>
  <c r="FA27" i="1"/>
  <c r="FA28" i="1"/>
  <c r="FA29" i="1"/>
  <c r="FA30" i="1"/>
  <c r="FA31" i="1"/>
  <c r="FA33" i="1"/>
  <c r="FA34" i="1"/>
  <c r="FA35" i="1"/>
  <c r="FA36" i="1"/>
  <c r="FA37" i="1"/>
  <c r="FA38" i="1"/>
  <c r="FA39" i="1"/>
  <c r="FA40" i="1"/>
  <c r="FA41" i="1"/>
  <c r="FA42" i="1"/>
  <c r="FA43" i="1"/>
  <c r="FA44" i="1"/>
  <c r="FA45" i="1"/>
  <c r="FA46" i="1"/>
  <c r="FA47" i="1"/>
  <c r="FA48" i="1"/>
  <c r="FA49" i="1"/>
  <c r="FA50" i="1"/>
  <c r="FA51" i="1"/>
  <c r="FA52" i="1"/>
  <c r="FA53" i="1"/>
  <c r="FA54" i="1"/>
  <c r="FA55" i="1"/>
  <c r="FA56" i="1"/>
  <c r="FA57" i="1"/>
  <c r="FA58" i="1"/>
  <c r="FA59" i="1"/>
  <c r="FA60" i="1"/>
  <c r="FA61" i="1"/>
  <c r="FA62" i="1"/>
  <c r="FA63" i="1"/>
  <c r="FA64" i="1"/>
  <c r="FA65" i="1"/>
  <c r="FA66" i="1"/>
  <c r="FA67" i="1"/>
  <c r="FA68" i="1"/>
  <c r="FA69" i="1"/>
  <c r="FA70" i="1"/>
  <c r="FA71" i="1"/>
  <c r="FA72" i="1"/>
  <c r="FA73" i="1"/>
  <c r="FA74" i="1"/>
  <c r="FA75" i="1"/>
  <c r="FA76" i="1"/>
  <c r="FA77" i="1"/>
  <c r="FA78" i="1"/>
  <c r="FA79" i="1"/>
  <c r="FA80" i="1"/>
  <c r="FA81" i="1"/>
  <c r="FA82" i="1"/>
  <c r="FA83" i="1"/>
  <c r="FA84" i="1"/>
  <c r="FA85" i="1"/>
  <c r="FA86" i="1"/>
  <c r="FA87" i="1"/>
  <c r="FA88" i="1"/>
  <c r="FA89" i="1"/>
  <c r="FA90" i="1"/>
  <c r="FA91" i="1"/>
  <c r="FA92" i="1"/>
  <c r="FA93" i="1"/>
  <c r="FA94" i="1"/>
  <c r="FA95" i="1"/>
  <c r="FA96" i="1"/>
  <c r="FA97" i="1"/>
  <c r="FA98" i="1"/>
  <c r="FA99" i="1"/>
  <c r="FA100" i="1"/>
  <c r="FA101" i="1"/>
  <c r="FA102" i="1"/>
  <c r="FA103" i="1"/>
  <c r="FA104" i="1"/>
  <c r="FA105" i="1"/>
  <c r="FA106" i="1"/>
  <c r="FA107" i="1"/>
  <c r="FA108" i="1"/>
  <c r="FA109" i="1"/>
  <c r="FA110" i="1"/>
  <c r="FA111" i="1"/>
  <c r="FA112" i="1"/>
  <c r="FA113" i="1"/>
  <c r="FA114" i="1"/>
  <c r="FA115" i="1"/>
  <c r="FA116" i="1"/>
  <c r="FA117" i="1"/>
  <c r="FA118" i="1"/>
  <c r="FA119" i="1"/>
  <c r="FA120" i="1"/>
  <c r="FA121" i="1"/>
  <c r="FA122" i="1"/>
  <c r="FA123" i="1"/>
  <c r="FA124" i="1"/>
  <c r="FA125" i="1"/>
  <c r="FA126" i="1"/>
  <c r="FA127" i="1"/>
  <c r="FA128" i="1"/>
  <c r="FA129" i="1"/>
  <c r="FA130" i="1"/>
  <c r="FA131" i="1"/>
  <c r="FA132" i="1"/>
  <c r="FA133" i="1"/>
  <c r="FA134" i="1"/>
  <c r="FA135" i="1"/>
  <c r="FA136" i="1"/>
  <c r="FA137" i="1"/>
  <c r="FA138" i="1"/>
  <c r="FA139" i="1"/>
  <c r="FA140" i="1"/>
  <c r="FA141" i="1"/>
  <c r="FA142" i="1"/>
  <c r="FA143" i="1"/>
  <c r="FA144" i="1"/>
  <c r="FA145" i="1"/>
  <c r="FA146" i="1"/>
  <c r="FA147" i="1"/>
  <c r="FA148" i="1"/>
  <c r="FA149" i="1"/>
  <c r="FA150" i="1"/>
  <c r="BA2" i="1"/>
  <c r="BA3" i="1"/>
  <c r="BA4" i="1"/>
  <c r="BA5" i="1"/>
  <c r="BA6" i="1"/>
  <c r="BA7" i="1"/>
  <c r="BA8" i="1"/>
  <c r="BA9" i="1"/>
  <c r="BA10" i="1"/>
  <c r="BA29" i="1"/>
  <c r="BA30" i="1"/>
  <c r="BA31" i="1"/>
  <c r="BA33" i="1"/>
  <c r="BA34" i="1"/>
  <c r="BA35" i="1"/>
  <c r="BA36" i="1"/>
  <c r="BA37" i="1"/>
  <c r="BA38" i="1"/>
  <c r="BA39" i="1"/>
  <c r="BA40" i="1"/>
  <c r="BA41" i="1"/>
  <c r="BA42" i="1"/>
  <c r="BA43" i="1"/>
  <c r="BA44" i="1"/>
  <c r="BA45" i="1"/>
  <c r="BA46" i="1"/>
  <c r="BA47" i="1"/>
  <c r="BA48" i="1"/>
  <c r="BA49" i="1"/>
  <c r="BA50" i="1"/>
  <c r="BA51" i="1"/>
  <c r="BA52" i="1"/>
  <c r="BA53" i="1"/>
  <c r="BA54" i="1"/>
  <c r="BA55" i="1"/>
  <c r="BA56" i="1"/>
  <c r="BA57" i="1"/>
  <c r="BA58" i="1"/>
  <c r="BA59" i="1"/>
  <c r="BA60" i="1"/>
  <c r="BA61" i="1"/>
  <c r="BA62" i="1"/>
  <c r="BA63" i="1"/>
  <c r="BA64" i="1"/>
  <c r="BA65" i="1"/>
  <c r="BA66" i="1"/>
  <c r="BA67" i="1"/>
  <c r="BA68" i="1"/>
  <c r="BA69" i="1"/>
  <c r="BA70" i="1"/>
  <c r="BA71" i="1"/>
  <c r="BA72" i="1"/>
  <c r="BA73" i="1"/>
  <c r="BA74" i="1"/>
  <c r="BA75" i="1"/>
  <c r="BA76" i="1"/>
  <c r="BA77" i="1"/>
  <c r="BA78" i="1"/>
  <c r="BA79" i="1"/>
  <c r="BA80" i="1"/>
  <c r="BA81" i="1"/>
  <c r="BA82" i="1"/>
  <c r="BA83" i="1"/>
  <c r="BA84" i="1"/>
  <c r="BA85" i="1"/>
  <c r="BA86" i="1"/>
  <c r="BA87" i="1"/>
  <c r="BA88" i="1"/>
  <c r="BA89" i="1"/>
  <c r="BA90" i="1"/>
  <c r="BA91" i="1"/>
  <c r="BA92" i="1"/>
  <c r="BA93" i="1"/>
  <c r="BA94" i="1"/>
  <c r="BA95" i="1"/>
  <c r="BA96" i="1"/>
  <c r="BA97" i="1"/>
  <c r="BA98" i="1"/>
  <c r="BA99" i="1"/>
  <c r="BA100" i="1"/>
  <c r="BA101" i="1"/>
  <c r="BA102" i="1"/>
  <c r="BA103" i="1"/>
  <c r="BA104" i="1"/>
  <c r="BA105" i="1"/>
  <c r="BA106" i="1"/>
  <c r="BA107" i="1"/>
  <c r="BA108" i="1"/>
  <c r="BA109" i="1"/>
  <c r="BA110" i="1"/>
  <c r="BA111" i="1"/>
  <c r="BA112" i="1"/>
  <c r="BA113" i="1"/>
  <c r="BA114" i="1"/>
  <c r="BA115" i="1"/>
  <c r="BA116" i="1"/>
  <c r="BA117" i="1"/>
  <c r="BA118" i="1"/>
  <c r="BA119" i="1"/>
  <c r="BA120" i="1"/>
  <c r="BA121" i="1"/>
  <c r="BA122" i="1"/>
  <c r="BA123" i="1"/>
  <c r="BA124" i="1"/>
  <c r="BA125" i="1"/>
  <c r="BA126" i="1"/>
  <c r="BA127" i="1"/>
  <c r="BA128" i="1"/>
  <c r="BA129" i="1"/>
  <c r="BA130" i="1"/>
  <c r="BA131" i="1"/>
  <c r="BA132" i="1"/>
  <c r="BA133" i="1"/>
  <c r="BA134" i="1"/>
  <c r="BA135" i="1"/>
  <c r="BA136" i="1"/>
  <c r="BA137" i="1"/>
  <c r="BA138" i="1"/>
  <c r="BA139" i="1"/>
  <c r="BA140" i="1"/>
  <c r="BA141" i="1"/>
  <c r="BA142" i="1"/>
  <c r="BA143" i="1"/>
  <c r="BA144" i="1"/>
  <c r="BA145" i="1"/>
  <c r="BA146" i="1"/>
  <c r="BA147" i="1"/>
  <c r="BA148" i="1"/>
  <c r="BA149" i="1"/>
  <c r="BA150" i="1"/>
  <c r="AA2" i="1"/>
  <c r="AA3" i="1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5" i="1"/>
  <c r="AA86" i="1"/>
  <c r="AA87" i="1"/>
  <c r="AA88" i="1"/>
  <c r="AA89" i="1"/>
  <c r="AA90" i="1"/>
  <c r="AA91" i="1"/>
  <c r="AA92" i="1"/>
  <c r="AA93" i="1"/>
  <c r="AA94" i="1"/>
  <c r="AA95" i="1"/>
  <c r="AA96" i="1"/>
  <c r="AA97" i="1"/>
  <c r="AA98" i="1"/>
  <c r="AA99" i="1"/>
  <c r="AA100" i="1"/>
  <c r="AA101" i="1"/>
  <c r="AA102" i="1"/>
  <c r="AA103" i="1"/>
  <c r="AA104" i="1"/>
  <c r="AA105" i="1"/>
  <c r="AA106" i="1"/>
  <c r="AA107" i="1"/>
  <c r="AA108" i="1"/>
  <c r="AA109" i="1"/>
  <c r="AA110" i="1"/>
  <c r="AA111" i="1"/>
  <c r="AA112" i="1"/>
  <c r="AA113" i="1"/>
  <c r="AA114" i="1"/>
  <c r="AA115" i="1"/>
  <c r="AA116" i="1"/>
  <c r="AA117" i="1"/>
  <c r="AA118" i="1"/>
  <c r="AA119" i="1"/>
  <c r="AA120" i="1"/>
  <c r="AA121" i="1"/>
  <c r="AA122" i="1"/>
  <c r="AA123" i="1"/>
  <c r="AA124" i="1"/>
  <c r="AA125" i="1"/>
  <c r="AA126" i="1"/>
  <c r="AA127" i="1"/>
  <c r="AA128" i="1"/>
  <c r="AA129" i="1"/>
  <c r="AA130" i="1"/>
  <c r="AA131" i="1"/>
  <c r="AA132" i="1"/>
  <c r="AA133" i="1"/>
  <c r="AA134" i="1"/>
  <c r="AA135" i="1"/>
  <c r="AA136" i="1"/>
  <c r="AA137" i="1"/>
  <c r="AA138" i="1"/>
  <c r="AA139" i="1"/>
  <c r="AA140" i="1"/>
  <c r="AA141" i="1"/>
  <c r="AA142" i="1"/>
  <c r="AA143" i="1"/>
  <c r="AA144" i="1"/>
  <c r="AA145" i="1"/>
  <c r="AA146" i="1"/>
  <c r="AA147" i="1"/>
  <c r="AA148" i="1"/>
  <c r="AA149" i="1"/>
  <c r="AA150" i="1"/>
  <c r="B2" i="1"/>
  <c r="AEW1" i="1"/>
  <c r="H12" i="2"/>
  <c r="L51" i="2"/>
  <c r="L50" i="2"/>
  <c r="L49" i="2"/>
  <c r="L48" i="2"/>
  <c r="L47" i="2"/>
  <c r="L46" i="2"/>
  <c r="L45" i="2"/>
  <c r="L44" i="2"/>
  <c r="L43" i="2"/>
  <c r="L42" i="2"/>
  <c r="L41" i="2"/>
  <c r="L40" i="2"/>
  <c r="L39" i="2"/>
  <c r="L38" i="2"/>
  <c r="L37" i="2"/>
  <c r="L36" i="2"/>
  <c r="L35" i="2"/>
  <c r="L34" i="2"/>
  <c r="L33" i="2"/>
  <c r="L32" i="2"/>
  <c r="L31" i="2"/>
  <c r="L30" i="2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L5" i="2"/>
  <c r="L4" i="2"/>
  <c r="L3" i="2"/>
  <c r="L2" i="2"/>
  <c r="E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A5" i="2"/>
  <c r="K7" i="2"/>
  <c r="K9" i="2"/>
  <c r="A4" i="2"/>
  <c r="A3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2" i="2"/>
  <c r="K51" i="2"/>
  <c r="J51" i="2"/>
  <c r="I51" i="2"/>
  <c r="H51" i="2"/>
  <c r="K50" i="2"/>
  <c r="J50" i="2"/>
  <c r="I50" i="2"/>
  <c r="H50" i="2"/>
  <c r="K49" i="2"/>
  <c r="J49" i="2"/>
  <c r="I49" i="2"/>
  <c r="H49" i="2"/>
  <c r="K48" i="2"/>
  <c r="J48" i="2"/>
  <c r="I48" i="2"/>
  <c r="H48" i="2"/>
  <c r="K47" i="2"/>
  <c r="J47" i="2"/>
  <c r="I47" i="2"/>
  <c r="H47" i="2"/>
  <c r="K46" i="2"/>
  <c r="J46" i="2"/>
  <c r="I46" i="2"/>
  <c r="H46" i="2"/>
  <c r="K45" i="2"/>
  <c r="J45" i="2"/>
  <c r="I45" i="2"/>
  <c r="H45" i="2"/>
  <c r="K44" i="2"/>
  <c r="J44" i="2"/>
  <c r="I44" i="2"/>
  <c r="H44" i="2"/>
  <c r="K43" i="2"/>
  <c r="J43" i="2"/>
  <c r="I43" i="2"/>
  <c r="H43" i="2"/>
  <c r="K42" i="2"/>
  <c r="J42" i="2"/>
  <c r="I42" i="2"/>
  <c r="H42" i="2"/>
  <c r="K41" i="2"/>
  <c r="J41" i="2"/>
  <c r="I41" i="2"/>
  <c r="H41" i="2"/>
  <c r="K40" i="2"/>
  <c r="J40" i="2"/>
  <c r="I40" i="2"/>
  <c r="H40" i="2"/>
  <c r="K39" i="2"/>
  <c r="J39" i="2"/>
  <c r="I39" i="2"/>
  <c r="H39" i="2"/>
  <c r="K38" i="2"/>
  <c r="J38" i="2"/>
  <c r="I38" i="2"/>
  <c r="H38" i="2"/>
  <c r="K37" i="2"/>
  <c r="J37" i="2"/>
  <c r="I37" i="2"/>
  <c r="H37" i="2"/>
  <c r="K36" i="2"/>
  <c r="J36" i="2"/>
  <c r="I36" i="2"/>
  <c r="H36" i="2"/>
  <c r="K35" i="2"/>
  <c r="J35" i="2"/>
  <c r="I35" i="2"/>
  <c r="H35" i="2"/>
  <c r="K34" i="2"/>
  <c r="J34" i="2"/>
  <c r="I34" i="2"/>
  <c r="H34" i="2"/>
  <c r="K33" i="2"/>
  <c r="J33" i="2"/>
  <c r="I33" i="2"/>
  <c r="H33" i="2"/>
  <c r="K32" i="2"/>
  <c r="J32" i="2"/>
  <c r="I32" i="2"/>
  <c r="H32" i="2"/>
  <c r="K31" i="2"/>
  <c r="J31" i="2"/>
  <c r="I31" i="2"/>
  <c r="H31" i="2"/>
  <c r="K30" i="2"/>
  <c r="J30" i="2"/>
  <c r="I30" i="2"/>
  <c r="H30" i="2"/>
  <c r="K29" i="2"/>
  <c r="J29" i="2"/>
  <c r="I29" i="2"/>
  <c r="H29" i="2"/>
  <c r="K28" i="2"/>
  <c r="J28" i="2"/>
  <c r="I28" i="2"/>
  <c r="H28" i="2"/>
  <c r="K27" i="2"/>
  <c r="J27" i="2"/>
  <c r="I27" i="2"/>
  <c r="H27" i="2"/>
  <c r="K26" i="2"/>
  <c r="J26" i="2"/>
  <c r="I26" i="2"/>
  <c r="H26" i="2"/>
  <c r="K25" i="2"/>
  <c r="J25" i="2"/>
  <c r="I25" i="2"/>
  <c r="H25" i="2"/>
  <c r="K24" i="2"/>
  <c r="J24" i="2"/>
  <c r="I24" i="2"/>
  <c r="H24" i="2"/>
  <c r="K23" i="2"/>
  <c r="J23" i="2"/>
  <c r="I23" i="2"/>
  <c r="H23" i="2"/>
  <c r="K22" i="2"/>
  <c r="J22" i="2"/>
  <c r="I22" i="2"/>
  <c r="H22" i="2"/>
  <c r="K21" i="2"/>
  <c r="J21" i="2"/>
  <c r="I21" i="2"/>
  <c r="H21" i="2"/>
  <c r="K20" i="2"/>
  <c r="J20" i="2"/>
  <c r="I20" i="2"/>
  <c r="H20" i="2"/>
  <c r="K19" i="2"/>
  <c r="J19" i="2"/>
  <c r="I19" i="2"/>
  <c r="H19" i="2"/>
  <c r="K18" i="2"/>
  <c r="J18" i="2"/>
  <c r="I18" i="2"/>
  <c r="H18" i="2"/>
  <c r="K17" i="2"/>
  <c r="J17" i="2"/>
  <c r="I17" i="2"/>
  <c r="H17" i="2"/>
  <c r="K16" i="2"/>
  <c r="J16" i="2"/>
  <c r="I16" i="2"/>
  <c r="H16" i="2"/>
  <c r="K15" i="2"/>
  <c r="J15" i="2"/>
  <c r="I15" i="2"/>
  <c r="H15" i="2"/>
  <c r="K14" i="2"/>
  <c r="J14" i="2"/>
  <c r="I14" i="2"/>
  <c r="H14" i="2"/>
  <c r="K13" i="2"/>
  <c r="J13" i="2"/>
  <c r="I13" i="2"/>
  <c r="H13" i="2"/>
  <c r="K12" i="2"/>
  <c r="J12" i="2"/>
  <c r="I12" i="2"/>
  <c r="K11" i="2"/>
  <c r="J11" i="2"/>
  <c r="I11" i="2"/>
  <c r="H11" i="2"/>
  <c r="K10" i="2"/>
  <c r="J10" i="2"/>
  <c r="I10" i="2"/>
  <c r="H10" i="2"/>
  <c r="J9" i="2"/>
  <c r="I9" i="2"/>
  <c r="H9" i="2"/>
  <c r="K8" i="2"/>
  <c r="J8" i="2"/>
  <c r="I8" i="2"/>
  <c r="H8" i="2"/>
  <c r="J7" i="2"/>
  <c r="I7" i="2"/>
  <c r="H7" i="2"/>
  <c r="K6" i="2"/>
  <c r="J6" i="2"/>
  <c r="I6" i="2"/>
  <c r="H6" i="2"/>
  <c r="K5" i="2"/>
  <c r="J5" i="2"/>
  <c r="I5" i="2"/>
  <c r="H5" i="2"/>
  <c r="K4" i="2"/>
  <c r="J4" i="2"/>
  <c r="I4" i="2"/>
  <c r="H4" i="2"/>
  <c r="K3" i="2"/>
  <c r="J3" i="2"/>
  <c r="I3" i="2"/>
  <c r="H3" i="2"/>
  <c r="K2" i="2"/>
  <c r="J2" i="2"/>
  <c r="I2" i="2"/>
  <c r="H2" i="2"/>
  <c r="G51" i="2"/>
  <c r="G50" i="2"/>
  <c r="G49" i="2"/>
  <c r="G48" i="2"/>
  <c r="G47" i="2"/>
  <c r="G46" i="2"/>
  <c r="G45" i="2"/>
  <c r="G44" i="2"/>
  <c r="G43" i="2"/>
  <c r="G42" i="2"/>
  <c r="G41" i="2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G4" i="2"/>
  <c r="G3" i="2"/>
  <c r="G2" i="2"/>
  <c r="A2" i="1"/>
  <c r="QC1" i="1" a="1"/>
  <c r="QC1" i="1"/>
  <c r="A19" i="1"/>
  <c r="QA91" i="1"/>
  <c r="RC1" i="1" a="1"/>
  <c r="RC1" i="1"/>
  <c r="A20" i="1"/>
  <c r="RA91" i="1"/>
  <c r="WC1" i="1" a="1"/>
  <c r="WC1" i="1"/>
  <c r="A25" i="1"/>
  <c r="WA91" i="1"/>
  <c r="UC1" i="1" a="1"/>
  <c r="UC1" i="1"/>
  <c r="A23" i="1"/>
  <c r="UA91" i="1"/>
  <c r="AEC1" i="1" a="1"/>
  <c r="AEC1" i="1"/>
  <c r="A33" i="1"/>
  <c r="AEA91" i="1"/>
  <c r="ADC1" i="1" a="1"/>
  <c r="ADC1" i="1"/>
  <c r="A32" i="1"/>
  <c r="ADA91" i="1"/>
  <c r="AAC1" i="1" a="1"/>
  <c r="AAC1" i="1"/>
  <c r="A29" i="1"/>
  <c r="AAA91" i="1"/>
  <c r="XC1" i="1" a="1"/>
  <c r="XC1" i="1"/>
  <c r="A26" i="1"/>
  <c r="XA91" i="1"/>
  <c r="TC1" i="1" a="1"/>
  <c r="TC1" i="1"/>
  <c r="A22" i="1"/>
  <c r="TA91" i="1"/>
  <c r="YC1" i="1" a="1"/>
  <c r="YC1" i="1"/>
  <c r="A27" i="1"/>
  <c r="YA91" i="1"/>
  <c r="ACC1" i="1" a="1"/>
  <c r="ACC1" i="1"/>
  <c r="A31" i="1"/>
  <c r="ACA91" i="1"/>
  <c r="ABC1" i="1" a="1"/>
  <c r="ABC1" i="1"/>
  <c r="A30" i="1"/>
  <c r="ABA9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<sst xmlns="http://schemas.openxmlformats.org/spreadsheetml/2006/main" count="32512" uniqueCount="4677">
  <si>
    <t>DOKUZPINAR KUYULAR</t>
  </si>
  <si>
    <t>ERCİYES MASTER</t>
  </si>
  <si>
    <t>ANAYURT</t>
  </si>
  <si>
    <t>HACILAR</t>
  </si>
  <si>
    <t>AĞIRNAS</t>
  </si>
  <si>
    <t>BAYRAMHACI</t>
  </si>
  <si>
    <t>AMARAT</t>
  </si>
  <si>
    <t>AKÇAKAYA</t>
  </si>
  <si>
    <t>AKKIŞLA</t>
  </si>
  <si>
    <t>BÜNYAN</t>
  </si>
  <si>
    <t>KUYULAR BÖLGESİ 1</t>
  </si>
  <si>
    <t>38.684392</t>
  </si>
  <si>
    <t>35.353074</t>
  </si>
  <si>
    <t>EM KAYNAK</t>
  </si>
  <si>
    <t>38.556339</t>
  </si>
  <si>
    <t>35.512644</t>
  </si>
  <si>
    <t>38.700780</t>
  </si>
  <si>
    <t>35.570634</t>
  </si>
  <si>
    <t>BAYRAMHACI KESON KUYU</t>
  </si>
  <si>
    <t>38.827620</t>
  </si>
  <si>
    <t>34.963872</t>
  </si>
  <si>
    <t>AMARAT SONDAJ</t>
  </si>
  <si>
    <t>39.043179</t>
  </si>
  <si>
    <t>35.678760</t>
  </si>
  <si>
    <t>AKÇAKAYA SONDAJ 1</t>
  </si>
  <si>
    <t>38.64766</t>
  </si>
  <si>
    <t>35.569681</t>
  </si>
  <si>
    <t>KESDOĞAN KAYNAK</t>
  </si>
  <si>
    <t>38.973140</t>
  </si>
  <si>
    <t>36.161627</t>
  </si>
  <si>
    <t>38.837335</t>
  </si>
  <si>
    <t>35.854213</t>
  </si>
  <si>
    <t>KUYULAR BÖLGESİ 2</t>
  </si>
  <si>
    <t>38.686837</t>
  </si>
  <si>
    <t>35.335792</t>
  </si>
  <si>
    <t>ERCİYES 9 KUYU</t>
  </si>
  <si>
    <t>38.538317</t>
  </si>
  <si>
    <t>35.526804</t>
  </si>
  <si>
    <t>38.712423</t>
  </si>
  <si>
    <t>35.564252</t>
  </si>
  <si>
    <t>38.698605</t>
  </si>
  <si>
    <t>35.453933</t>
  </si>
  <si>
    <t>AĞIRNAS AKPİN DERESİ SONDAJ</t>
  </si>
  <si>
    <t>38.817760</t>
  </si>
  <si>
    <t>35.712002</t>
  </si>
  <si>
    <t>BAYRAMHACI MASLAK</t>
  </si>
  <si>
    <t>38.827082</t>
  </si>
  <si>
    <t>34.966962</t>
  </si>
  <si>
    <t>AMARAT DEPO</t>
  </si>
  <si>
    <t>39.044302</t>
  </si>
  <si>
    <t>35.679911</t>
  </si>
  <si>
    <t>AKÇAKAYA SONDAJ 2</t>
  </si>
  <si>
    <t>38.636884</t>
  </si>
  <si>
    <t>35.577159</t>
  </si>
  <si>
    <t>AKKIŞLA 1000 LİK DEPO</t>
  </si>
  <si>
    <t>38.982971</t>
  </si>
  <si>
    <t>36.168385</t>
  </si>
  <si>
    <t>BÜNYAN 2500 DEPO</t>
  </si>
  <si>
    <t>38.841097</t>
  </si>
  <si>
    <t>35.856610</t>
  </si>
  <si>
    <t>KUYULAR BÖLGESİ 3</t>
  </si>
  <si>
    <t>38.683709</t>
  </si>
  <si>
    <t>35.315757</t>
  </si>
  <si>
    <t>38.544374</t>
  </si>
  <si>
    <t>35.527805</t>
  </si>
  <si>
    <t>38.713948</t>
  </si>
  <si>
    <t>35.561074</t>
  </si>
  <si>
    <t>HACILAR MEZBAHANE</t>
  </si>
  <si>
    <t>38.667083</t>
  </si>
  <si>
    <t>35.465658</t>
  </si>
  <si>
    <t>AĞIRNAS ALİÇAVUŞ SONDAJ</t>
  </si>
  <si>
    <t>38.822095</t>
  </si>
  <si>
    <t>35.717925</t>
  </si>
  <si>
    <t>BAYRAMHACI TERFİ</t>
  </si>
  <si>
    <t>38.799070</t>
  </si>
  <si>
    <t>35.000632</t>
  </si>
  <si>
    <t>AMARAT ALT DEPO</t>
  </si>
  <si>
    <t>39.054348</t>
  </si>
  <si>
    <t>35.678856</t>
  </si>
  <si>
    <t>AKÇAKAYA SONDAJ 3</t>
  </si>
  <si>
    <t>38.640702</t>
  </si>
  <si>
    <t>35.580062</t>
  </si>
  <si>
    <t>AKKIŞLA 500 LÜK DEPO</t>
  </si>
  <si>
    <t>38.988669</t>
  </si>
  <si>
    <t>36.168317</t>
  </si>
  <si>
    <t>BÜNYAN DY3 1000 LİK DEPO</t>
  </si>
  <si>
    <t>38.851797</t>
  </si>
  <si>
    <t>35.845833</t>
  </si>
  <si>
    <t>38.687403</t>
  </si>
  <si>
    <t>35.343615</t>
  </si>
  <si>
    <t>KOÇDAĞI SU DEPOSU</t>
  </si>
  <si>
    <t>38.536168</t>
  </si>
  <si>
    <t>35.533682</t>
  </si>
  <si>
    <t>ÇAVUŞOĞLU DEPO</t>
  </si>
  <si>
    <t>38.650485</t>
  </si>
  <si>
    <t>35.452894</t>
  </si>
  <si>
    <t>AĞIRNAS SAYLAR SONDAJ</t>
  </si>
  <si>
    <t>38.823156</t>
  </si>
  <si>
    <t>35.719269</t>
  </si>
  <si>
    <t>BAYRAMHACI DEPO</t>
  </si>
  <si>
    <t>38.802764</t>
  </si>
  <si>
    <t>35.001840</t>
  </si>
  <si>
    <t>AKİN (KOCASİNAN)</t>
  </si>
  <si>
    <t>AKÇAKAYA SONDAJ 4</t>
  </si>
  <si>
    <t>38.641643</t>
  </si>
  <si>
    <t>35.580095</t>
  </si>
  <si>
    <t>GÖMÜRGEN TERFİ</t>
  </si>
  <si>
    <t>39.006388</t>
  </si>
  <si>
    <t>36.182577</t>
  </si>
  <si>
    <t>BÜNYAN DY1 100M3 MASLAK</t>
  </si>
  <si>
    <t>38.926841</t>
  </si>
  <si>
    <t>35.822706</t>
  </si>
  <si>
    <t>38.707749</t>
  </si>
  <si>
    <t>35.469742</t>
  </si>
  <si>
    <t>ÇAKILLIYURT SU DEPOSU</t>
  </si>
  <si>
    <t>38.559567</t>
  </si>
  <si>
    <t>35.521299</t>
  </si>
  <si>
    <t>38.714456</t>
  </si>
  <si>
    <t>35.562783</t>
  </si>
  <si>
    <t>HALICILAR DEPO</t>
  </si>
  <si>
    <t>38.642161</t>
  </si>
  <si>
    <t>35.455508</t>
  </si>
  <si>
    <t>38.828411</t>
  </si>
  <si>
    <t>35.724365</t>
  </si>
  <si>
    <t>38.796291</t>
  </si>
  <si>
    <t>35.011421</t>
  </si>
  <si>
    <t>ZİNCİDERE ESERDAĞ DEPO</t>
  </si>
  <si>
    <t>38.632248</t>
  </si>
  <si>
    <t>35.579816</t>
  </si>
  <si>
    <t>GÖMÜRGEN ORTA DEPO</t>
  </si>
  <si>
    <t>39.034236</t>
  </si>
  <si>
    <t>36.238766</t>
  </si>
  <si>
    <t>TUZHİSAR ALT DEPO</t>
  </si>
  <si>
    <t>38.940733</t>
  </si>
  <si>
    <t>35.837996</t>
  </si>
  <si>
    <t>HALİLİN YURDU SU DEPOSU</t>
  </si>
  <si>
    <t>38.55525</t>
  </si>
  <si>
    <t>35.497554</t>
  </si>
  <si>
    <t>ANAYURT DEPO</t>
  </si>
  <si>
    <t>38.714239</t>
  </si>
  <si>
    <t>35.570171</t>
  </si>
  <si>
    <t>HACILAR BAĞBAŞI TERFİ</t>
  </si>
  <si>
    <t>38.639086</t>
  </si>
  <si>
    <t>35.45584</t>
  </si>
  <si>
    <t>38.806120</t>
  </si>
  <si>
    <t>35.723851</t>
  </si>
  <si>
    <t>BEYDEĞİRMENİ</t>
  </si>
  <si>
    <t>AKİN HAT POMPASI</t>
  </si>
  <si>
    <t>38.863290</t>
  </si>
  <si>
    <t>35.529960</t>
  </si>
  <si>
    <t>ALAYBEYLİ</t>
  </si>
  <si>
    <t>GÖMÜRGEN ÜST DEPO</t>
  </si>
  <si>
    <t>39.031070</t>
  </si>
  <si>
    <t>36.240439</t>
  </si>
  <si>
    <t>TUZHİSAR ORTA DEPO</t>
  </si>
  <si>
    <t>38.931835</t>
  </si>
  <si>
    <t>35.826949</t>
  </si>
  <si>
    <t>YALÇIN SU DEPOSU</t>
  </si>
  <si>
    <t>38.558434</t>
  </si>
  <si>
    <t>35.485228</t>
  </si>
  <si>
    <t>ANNELER</t>
  </si>
  <si>
    <t>38.632666</t>
  </si>
  <si>
    <t>35.455996</t>
  </si>
  <si>
    <t>38.831296</t>
  </si>
  <si>
    <t>35.200649</t>
  </si>
  <si>
    <t>AKİN DEPO</t>
  </si>
  <si>
    <t>38.8683990</t>
  </si>
  <si>
    <t>35.5322740</t>
  </si>
  <si>
    <t>ALAYBEYLİ SONDAJ</t>
  </si>
  <si>
    <t>38.587170</t>
  </si>
  <si>
    <t>35.803945</t>
  </si>
  <si>
    <t>ALEVKIŞLA DEPO</t>
  </si>
  <si>
    <t>39.021585</t>
  </si>
  <si>
    <t>36.106103</t>
  </si>
  <si>
    <t>TUZHİSAR ÜST DEPO</t>
  </si>
  <si>
    <t>38.920956</t>
  </si>
  <si>
    <t>35.825382</t>
  </si>
  <si>
    <t>ÖKSÜZLER YURDU SU DEPO</t>
  </si>
  <si>
    <t>38.571658</t>
  </si>
  <si>
    <t>35.476214</t>
  </si>
  <si>
    <t>KUYU ÜSTÜ</t>
  </si>
  <si>
    <t>38.617554</t>
  </si>
  <si>
    <t>35.462876</t>
  </si>
  <si>
    <t>AĞIRNAS DEPO</t>
  </si>
  <si>
    <t>38.835594</t>
  </si>
  <si>
    <t>35.732733</t>
  </si>
  <si>
    <t>BEYDEĞİRMENİ TERFİ</t>
  </si>
  <si>
    <t>AKİN YAMAÇ DEPO</t>
  </si>
  <si>
    <t>38.864541</t>
  </si>
  <si>
    <t>35.524899</t>
  </si>
  <si>
    <t>ALAYBEYLİ DEPO</t>
  </si>
  <si>
    <t>38.590729</t>
  </si>
  <si>
    <t>35.802078</t>
  </si>
  <si>
    <t>GÜMÜŞSU DEPO</t>
  </si>
  <si>
    <t>39.003256</t>
  </si>
  <si>
    <t>36.125562</t>
  </si>
  <si>
    <t>BSM TDY2 TREN YOLU MASLAK</t>
  </si>
  <si>
    <t>38.940175</t>
  </si>
  <si>
    <t>35.834202</t>
  </si>
  <si>
    <t>ÖRENBELİ SU DEPOSU</t>
  </si>
  <si>
    <t>38.586828</t>
  </si>
  <si>
    <t>35.505219</t>
  </si>
  <si>
    <t>HACILAR KUMOCAĞI DEPO</t>
  </si>
  <si>
    <t>38.611744</t>
  </si>
  <si>
    <t>35.435231</t>
  </si>
  <si>
    <t>BAĞPINAR</t>
  </si>
  <si>
    <t>BOYACI</t>
  </si>
  <si>
    <t>ALİ DAĞ</t>
  </si>
  <si>
    <t>AKKIŞLA AKİN DEPO</t>
  </si>
  <si>
    <t>38.990968</t>
  </si>
  <si>
    <t>36.130800</t>
  </si>
  <si>
    <t>BURHANİYE DEPO</t>
  </si>
  <si>
    <t>38.925852</t>
  </si>
  <si>
    <t>35.781940</t>
  </si>
  <si>
    <t>38.599631</t>
  </si>
  <si>
    <t>35.503770</t>
  </si>
  <si>
    <t>KONAKLAR DEPO</t>
  </si>
  <si>
    <t>HACILAR ERENLER TERFİ</t>
  </si>
  <si>
    <t>38.633378</t>
  </si>
  <si>
    <t>35.460806</t>
  </si>
  <si>
    <t>BAĞPINAR SONDAJ</t>
  </si>
  <si>
    <t>38.818836</t>
  </si>
  <si>
    <t>35.637194</t>
  </si>
  <si>
    <t>EBİÇ</t>
  </si>
  <si>
    <t>BOYACI SONDAJ</t>
  </si>
  <si>
    <t>38.918102</t>
  </si>
  <si>
    <t>35.483041</t>
  </si>
  <si>
    <t>ALİDAĞ TERFİ</t>
  </si>
  <si>
    <t>38.679270</t>
  </si>
  <si>
    <t>35.549255</t>
  </si>
  <si>
    <t>KULULU DEPO</t>
  </si>
  <si>
    <t>38.974775</t>
  </si>
  <si>
    <t>36.151681</t>
  </si>
  <si>
    <t>BÜNYAN KARDEŞLER DEPO</t>
  </si>
  <si>
    <t>38.943080</t>
  </si>
  <si>
    <t>35.771497</t>
  </si>
  <si>
    <t>SERÇER1 SU DEPOSU</t>
  </si>
  <si>
    <t>38.599015</t>
  </si>
  <si>
    <t>35.466705</t>
  </si>
  <si>
    <t>BÜYÜKKENT DEPO</t>
  </si>
  <si>
    <t>38.751756</t>
  </si>
  <si>
    <t>35.580405</t>
  </si>
  <si>
    <t>HACILAR KIZILTEPE DEPO</t>
  </si>
  <si>
    <t>38.634531</t>
  </si>
  <si>
    <t>35.468555</t>
  </si>
  <si>
    <t>BAĞPINAR DEPO</t>
  </si>
  <si>
    <t>38.827455</t>
  </si>
  <si>
    <t>35.649986</t>
  </si>
  <si>
    <t>EBİÇ SONDAJ</t>
  </si>
  <si>
    <t>38.879545</t>
  </si>
  <si>
    <t>35.288288</t>
  </si>
  <si>
    <t>BOYACI YENİ SONDAJ</t>
  </si>
  <si>
    <t>38.918936</t>
  </si>
  <si>
    <t>35.482804</t>
  </si>
  <si>
    <t>ALİDAĞ DEPO</t>
  </si>
  <si>
    <t>38.674112</t>
  </si>
  <si>
    <t>35.540561</t>
  </si>
  <si>
    <t>GANİŞEYH HAT POMPASI</t>
  </si>
  <si>
    <t>39.000130</t>
  </si>
  <si>
    <t>36.217364</t>
  </si>
  <si>
    <t>SULTANHANI DEPO</t>
  </si>
  <si>
    <t>38.955003</t>
  </si>
  <si>
    <t>35.885001</t>
  </si>
  <si>
    <t>SERÇER2 SU DEPOSU</t>
  </si>
  <si>
    <t>38.58692</t>
  </si>
  <si>
    <t>35.464487</t>
  </si>
  <si>
    <t>İLDEM TERFİ MERKEZİ</t>
  </si>
  <si>
    <t>38.772869</t>
  </si>
  <si>
    <t>35.589336</t>
  </si>
  <si>
    <t>HACILAR KUYUCAK</t>
  </si>
  <si>
    <t>BARSAMA</t>
  </si>
  <si>
    <t>EBİÇ DEPO</t>
  </si>
  <si>
    <t>38.892293</t>
  </si>
  <si>
    <t>35.281135</t>
  </si>
  <si>
    <t>KUŞÇU SONDAJ</t>
  </si>
  <si>
    <t>38.919848</t>
  </si>
  <si>
    <t>35.482634</t>
  </si>
  <si>
    <t>ARDIÇ</t>
  </si>
  <si>
    <t>GANİŞEYH DEPO</t>
  </si>
  <si>
    <t>38.993131</t>
  </si>
  <si>
    <t>36.240044</t>
  </si>
  <si>
    <t>39.015750</t>
  </si>
  <si>
    <t>35.904103</t>
  </si>
  <si>
    <t>TEKİR CAFE POMPA</t>
  </si>
  <si>
    <t>38.542153</t>
  </si>
  <si>
    <t>35.524600</t>
  </si>
  <si>
    <t>AYDINLAR DEPO</t>
  </si>
  <si>
    <t>38.724413</t>
  </si>
  <si>
    <t>35.579183</t>
  </si>
  <si>
    <t>38.689441</t>
  </si>
  <si>
    <t>35.369674</t>
  </si>
  <si>
    <t>38.8725</t>
  </si>
  <si>
    <t>35.684722</t>
  </si>
  <si>
    <t>ELMALI (KOCASİNAN)</t>
  </si>
  <si>
    <t>BOYACI KUŞÇU TERFİ</t>
  </si>
  <si>
    <t>38.916683</t>
  </si>
  <si>
    <t>35.483931</t>
  </si>
  <si>
    <t>38.622494</t>
  </si>
  <si>
    <t>35.727176</t>
  </si>
  <si>
    <t>AKKIŞLA ORTAKÖY DEPO</t>
  </si>
  <si>
    <t>39.057824</t>
  </si>
  <si>
    <t>36.289629</t>
  </si>
  <si>
    <t>SARIOĞLAN SONDAJ</t>
  </si>
  <si>
    <t>39.053500</t>
  </si>
  <si>
    <t>35.952934</t>
  </si>
  <si>
    <t>TEKİR CAFE DEPO</t>
  </si>
  <si>
    <t>38.536737</t>
  </si>
  <si>
    <t>35.499915</t>
  </si>
  <si>
    <t>İLDEM DEPO</t>
  </si>
  <si>
    <t>38.780214</t>
  </si>
  <si>
    <t>35.621255</t>
  </si>
  <si>
    <t>38.674689</t>
  </si>
  <si>
    <t>35.4046</t>
  </si>
  <si>
    <t>BARSAMA ESKİKÖY DEPO</t>
  </si>
  <si>
    <t>38.862778</t>
  </si>
  <si>
    <t>35.696944</t>
  </si>
  <si>
    <t>KOCASİNAN ELMALI SONDAJ - DEPO</t>
  </si>
  <si>
    <t>39.008791</t>
  </si>
  <si>
    <t>35.100854</t>
  </si>
  <si>
    <t>BOYACI TOPLAMA DEPO</t>
  </si>
  <si>
    <t>38.91357</t>
  </si>
  <si>
    <t>35.514726</t>
  </si>
  <si>
    <t>ARDIÇ DEPO</t>
  </si>
  <si>
    <t>38.606692</t>
  </si>
  <si>
    <t>35.720747</t>
  </si>
  <si>
    <t>SARIOĞLAN DEPO</t>
  </si>
  <si>
    <t>39.083119</t>
  </si>
  <si>
    <t>35.945789</t>
  </si>
  <si>
    <t>BEŞTEPELER</t>
  </si>
  <si>
    <t>38.655077</t>
  </si>
  <si>
    <t>35.416501</t>
  </si>
  <si>
    <t>38.863856</t>
  </si>
  <si>
    <t>35.746234</t>
  </si>
  <si>
    <t>BOYACI DEPO</t>
  </si>
  <si>
    <t>38.907212</t>
  </si>
  <si>
    <t>35.51875</t>
  </si>
  <si>
    <t>BAŞAKPINAR</t>
  </si>
  <si>
    <t>38.645098</t>
  </si>
  <si>
    <t>35.417257</t>
  </si>
  <si>
    <t>BARSAMA HİDROFOR POMPA</t>
  </si>
  <si>
    <t>38.877676</t>
  </si>
  <si>
    <t>35.711840</t>
  </si>
  <si>
    <t>KUŞÇU YENİ DEPO</t>
  </si>
  <si>
    <t>38.942198</t>
  </si>
  <si>
    <t>35.495914</t>
  </si>
  <si>
    <t>PİRAHMET - KOYUNABDAL</t>
  </si>
  <si>
    <t>38.708275</t>
  </si>
  <si>
    <t>35.469903</t>
  </si>
  <si>
    <t>38.636274</t>
  </si>
  <si>
    <t>35.417854</t>
  </si>
  <si>
    <t>38.879602</t>
  </si>
  <si>
    <t>35.721702</t>
  </si>
  <si>
    <t>DÜVER</t>
  </si>
  <si>
    <t>KUŞÇU 300LÜK ESKİ DEPO</t>
  </si>
  <si>
    <t>38.946771</t>
  </si>
  <si>
    <t>35.498696</t>
  </si>
  <si>
    <t>KURUKÖPRÜ MASLAK</t>
  </si>
  <si>
    <t>38.6852</t>
  </si>
  <si>
    <t>35.72642</t>
  </si>
  <si>
    <t>GİRİNCİ D1-D2-D3</t>
  </si>
  <si>
    <t>38.924510</t>
  </si>
  <si>
    <t>36.113290</t>
  </si>
  <si>
    <t>BEŞTEPELER DEPO</t>
  </si>
  <si>
    <t>38.703233</t>
  </si>
  <si>
    <t>35.466567</t>
  </si>
  <si>
    <t>38.629858</t>
  </si>
  <si>
    <t>35.416171</t>
  </si>
  <si>
    <t>GESİ</t>
  </si>
  <si>
    <t>DÜVER 1 NOLU SONDAJ</t>
  </si>
  <si>
    <t>KUŞÇU MARİNA SONDAJ</t>
  </si>
  <si>
    <t>38.953324</t>
  </si>
  <si>
    <t>35.484458</t>
  </si>
  <si>
    <t>KURUKÖPRÜ DEPO</t>
  </si>
  <si>
    <t>38.685956</t>
  </si>
  <si>
    <t>35.704671</t>
  </si>
  <si>
    <t>GİRİNCİ DEPO</t>
  </si>
  <si>
    <t>38.927352</t>
  </si>
  <si>
    <t>36.111321</t>
  </si>
  <si>
    <t>AĞCALI</t>
  </si>
  <si>
    <t>ÇAYBAĞLARI</t>
  </si>
  <si>
    <t>38.625711</t>
  </si>
  <si>
    <t>35.418698</t>
  </si>
  <si>
    <t>38.953229</t>
  </si>
  <si>
    <t>35.489126</t>
  </si>
  <si>
    <t>BAŞAKPINAR DEPO</t>
  </si>
  <si>
    <t>38.645735</t>
  </si>
  <si>
    <t>35.630355</t>
  </si>
  <si>
    <t>PİRAHMET HAT POMPASI</t>
  </si>
  <si>
    <t>38.938692</t>
  </si>
  <si>
    <t>36.037086</t>
  </si>
  <si>
    <t>BÜNYAN AĞCALI TERFİ</t>
  </si>
  <si>
    <t>38.759163</t>
  </si>
  <si>
    <t>36.017736</t>
  </si>
  <si>
    <t>38.689038</t>
  </si>
  <si>
    <t>35.517703</t>
  </si>
  <si>
    <t>38.617721</t>
  </si>
  <si>
    <t>35.427562</t>
  </si>
  <si>
    <t>GESİ YENİ MASLAK DEPO</t>
  </si>
  <si>
    <t>38.761215</t>
  </si>
  <si>
    <t>35.691223</t>
  </si>
  <si>
    <t>DÜVER DEPO</t>
  </si>
  <si>
    <t>38.960642</t>
  </si>
  <si>
    <t>35.085957</t>
  </si>
  <si>
    <t>BUĞDAYLI</t>
  </si>
  <si>
    <t>CEBİR</t>
  </si>
  <si>
    <t>KOYUNABDAL DEPO</t>
  </si>
  <si>
    <t>38.953411</t>
  </si>
  <si>
    <t>36.052233</t>
  </si>
  <si>
    <t>BÜNYAN AĞCALI DEPO</t>
  </si>
  <si>
    <t>38.761667</t>
  </si>
  <si>
    <t>36.017290</t>
  </si>
  <si>
    <t>38.690909</t>
  </si>
  <si>
    <t>YALÇIN SOKAK HİDROFOR</t>
  </si>
  <si>
    <t>GESİ EFKERE</t>
  </si>
  <si>
    <t>38.783214</t>
  </si>
  <si>
    <t>35.658188</t>
  </si>
  <si>
    <t>HIRKA</t>
  </si>
  <si>
    <t>BUĞDAYLI SONDAJ 1 - 2</t>
  </si>
  <si>
    <t>38.796221</t>
  </si>
  <si>
    <t>35.531542</t>
  </si>
  <si>
    <t>CEBİR DEPO</t>
  </si>
  <si>
    <t>38.566943</t>
  </si>
  <si>
    <t>35.615174</t>
  </si>
  <si>
    <t>PİRAHMET DEPO</t>
  </si>
  <si>
    <t>38.908003</t>
  </si>
  <si>
    <t>36.014858</t>
  </si>
  <si>
    <t>AKÇATI</t>
  </si>
  <si>
    <t>KARPUZSEKİSİ</t>
  </si>
  <si>
    <t>GESİ BAHÇELİ</t>
  </si>
  <si>
    <t>38.784292</t>
  </si>
  <si>
    <t>35.655216</t>
  </si>
  <si>
    <t>HIRKA SONDAJ</t>
  </si>
  <si>
    <t>BUĞDAYLI DEPO</t>
  </si>
  <si>
    <t>38.794681</t>
  </si>
  <si>
    <t>35.547545</t>
  </si>
  <si>
    <t>ÇATAKDERE</t>
  </si>
  <si>
    <t>İĞDECİK DEPO</t>
  </si>
  <si>
    <t>38.930595</t>
  </si>
  <si>
    <t>35.998089</t>
  </si>
  <si>
    <t>BÜNYAN AKÇATI SONDAJ</t>
  </si>
  <si>
    <t>38.788113</t>
  </si>
  <si>
    <t>36.007344</t>
  </si>
  <si>
    <t>38.695118</t>
  </si>
  <si>
    <t>35.52126</t>
  </si>
  <si>
    <t>DOKUZPINAR KUYU 3/7</t>
  </si>
  <si>
    <t>38.751926</t>
  </si>
  <si>
    <t>35.721120</t>
  </si>
  <si>
    <t>HIRKA TERFİ</t>
  </si>
  <si>
    <t>38.979648</t>
  </si>
  <si>
    <t>35.367490</t>
  </si>
  <si>
    <t>ÇEVRİL</t>
  </si>
  <si>
    <t>38.670102</t>
  </si>
  <si>
    <t>35.715585</t>
  </si>
  <si>
    <t>KAHVECİ DEPO</t>
  </si>
  <si>
    <t>38.901225</t>
  </si>
  <si>
    <t>35.981446</t>
  </si>
  <si>
    <t>BÜNYAN AKÇATI DEPO</t>
  </si>
  <si>
    <t>38.799795</t>
  </si>
  <si>
    <t>36.007508</t>
  </si>
  <si>
    <t>ÇAYBAĞLARI TERFİ MERKEZİ</t>
  </si>
  <si>
    <t>KARPUZSEKİSİ DEPO</t>
  </si>
  <si>
    <t>38.690098</t>
  </si>
  <si>
    <t>35.309826</t>
  </si>
  <si>
    <t>ŞAHİNTEPESİ DEPO</t>
  </si>
  <si>
    <t>38.756166</t>
  </si>
  <si>
    <t>35.728204</t>
  </si>
  <si>
    <t>HIRKA DEPO</t>
  </si>
  <si>
    <t>39.008181</t>
  </si>
  <si>
    <t>35.363415</t>
  </si>
  <si>
    <t>ÇEVRİL HİDROFOR</t>
  </si>
  <si>
    <t>38.921314</t>
  </si>
  <si>
    <t>35.449454</t>
  </si>
  <si>
    <t>ÇATAKDERE DEPO</t>
  </si>
  <si>
    <t>38.680582</t>
  </si>
  <si>
    <t>35.725794</t>
  </si>
  <si>
    <t>AKMESCİT</t>
  </si>
  <si>
    <t>4000</t>
  </si>
  <si>
    <t>38.67914</t>
  </si>
  <si>
    <t>35.549123</t>
  </si>
  <si>
    <t>KARPUZSEKİSİ YENİ SONDAJ</t>
  </si>
  <si>
    <t>38.677278</t>
  </si>
  <si>
    <t>35.369598</t>
  </si>
  <si>
    <t>38.735870</t>
  </si>
  <si>
    <t>35.712093</t>
  </si>
  <si>
    <t>HİMMETDEDE</t>
  </si>
  <si>
    <t>DADAĞI</t>
  </si>
  <si>
    <t>ÇEVLİK</t>
  </si>
  <si>
    <t>38.626525</t>
  </si>
  <si>
    <t>35.888197</t>
  </si>
  <si>
    <t>VİRAJ DEPO</t>
  </si>
  <si>
    <t>38.675238</t>
  </si>
  <si>
    <t>35.555391</t>
  </si>
  <si>
    <t>KARPUZSEKİSİ YENİ DEPO</t>
  </si>
  <si>
    <t>38.675498</t>
  </si>
  <si>
    <t>35.360309</t>
  </si>
  <si>
    <t>MİMARSİNAN ANDA SONDAJ</t>
  </si>
  <si>
    <t>38.738528</t>
  </si>
  <si>
    <t>35.708389</t>
  </si>
  <si>
    <t>HİMMETDEDE SONDAJ</t>
  </si>
  <si>
    <t>38.922520</t>
  </si>
  <si>
    <t>35.074120</t>
  </si>
  <si>
    <t>DADAĞI SONDAJ</t>
  </si>
  <si>
    <t>38.890106</t>
  </si>
  <si>
    <t>35.322565</t>
  </si>
  <si>
    <t>ÇEVLİK SONDAJ</t>
  </si>
  <si>
    <t>38.620789</t>
  </si>
  <si>
    <t>35.789397</t>
  </si>
  <si>
    <t>AKMESCİT SONDAJ 2</t>
  </si>
  <si>
    <t>38.633273</t>
  </si>
  <si>
    <t>35.856882</t>
  </si>
  <si>
    <t>ESKİ ROLE DEPO</t>
  </si>
  <si>
    <t>38.675551</t>
  </si>
  <si>
    <t>35.56607</t>
  </si>
  <si>
    <t>GÜZELKÖY DEPO</t>
  </si>
  <si>
    <t>38.753462</t>
  </si>
  <si>
    <t>35.683986</t>
  </si>
  <si>
    <t>HİMMETDEDE DEPO</t>
  </si>
  <si>
    <t>38.925518</t>
  </si>
  <si>
    <t>35.053368</t>
  </si>
  <si>
    <t>DADAĞI DEPO</t>
  </si>
  <si>
    <t>38.891343</t>
  </si>
  <si>
    <t>35.321361</t>
  </si>
  <si>
    <t>ÇEVLİK DEPO</t>
  </si>
  <si>
    <t>38.625497</t>
  </si>
  <si>
    <t>35.789256</t>
  </si>
  <si>
    <t>AKMESCİT DEPO</t>
  </si>
  <si>
    <t>38.631585</t>
  </si>
  <si>
    <t>35.840842</t>
  </si>
  <si>
    <t>YENİ ROLE DEPO</t>
  </si>
  <si>
    <t>38.671492</t>
  </si>
  <si>
    <t>35.569097</t>
  </si>
  <si>
    <t>GÜRPINAR</t>
  </si>
  <si>
    <t>KARAKİMSE</t>
  </si>
  <si>
    <t>DORUKLU</t>
  </si>
  <si>
    <t>ENDÜRLÜK</t>
  </si>
  <si>
    <t>BÜNYAN CEZAEVİ</t>
  </si>
  <si>
    <t>EĞRİBUCAK</t>
  </si>
  <si>
    <t>GÜRPINAR SONDAJ</t>
  </si>
  <si>
    <t>38.718056</t>
  </si>
  <si>
    <t>35.704167</t>
  </si>
  <si>
    <t>38.927341</t>
  </si>
  <si>
    <t>35.155106</t>
  </si>
  <si>
    <t>38.942290</t>
  </si>
  <si>
    <t>35.687830</t>
  </si>
  <si>
    <t>ENDÜRLÜK SONDAJ</t>
  </si>
  <si>
    <t>38.644557</t>
  </si>
  <si>
    <t>35.546216</t>
  </si>
  <si>
    <t>CEZAEVİ KAPTAJ İÇİ POMPA</t>
  </si>
  <si>
    <t>38.694453</t>
  </si>
  <si>
    <t>35.461938</t>
  </si>
  <si>
    <t>GÜRPINAR DEPO</t>
  </si>
  <si>
    <t>38.719598</t>
  </si>
  <si>
    <t>35.710452</t>
  </si>
  <si>
    <t>38.930627</t>
  </si>
  <si>
    <t>35.174161</t>
  </si>
  <si>
    <t>DORUKLU SONDAJ 2</t>
  </si>
  <si>
    <t>38.943066</t>
  </si>
  <si>
    <t>35.687972</t>
  </si>
  <si>
    <t>ENDÜRLÜK 300LÜK DEPO</t>
  </si>
  <si>
    <t>38.629140</t>
  </si>
  <si>
    <t>35.544587</t>
  </si>
  <si>
    <t>EKİNCİLER</t>
  </si>
  <si>
    <t>38.683936</t>
  </si>
  <si>
    <t>35.462728</t>
  </si>
  <si>
    <t>HİSARCIK</t>
  </si>
  <si>
    <t>KARAKİMSE DEPO</t>
  </si>
  <si>
    <t>38.924068</t>
  </si>
  <si>
    <t>35.164307</t>
  </si>
  <si>
    <t>38.939513</t>
  </si>
  <si>
    <t>35.698929</t>
  </si>
  <si>
    <t>KEPEZ</t>
  </si>
  <si>
    <t>BÜNYAN EKİNCİLER SONDAJ</t>
  </si>
  <si>
    <t>38.717140</t>
  </si>
  <si>
    <t>36.056448</t>
  </si>
  <si>
    <t>HİSARCIK ÇAMLIK DEPO</t>
  </si>
  <si>
    <t>38.622446</t>
  </si>
  <si>
    <t>35.510821</t>
  </si>
  <si>
    <t>KAŞKÖY</t>
  </si>
  <si>
    <t>DORUKLU DEPO</t>
  </si>
  <si>
    <t>38.945883</t>
  </si>
  <si>
    <t>35.690165</t>
  </si>
  <si>
    <t>38.652079</t>
  </si>
  <si>
    <t>35.77133</t>
  </si>
  <si>
    <t>BÜNYAN EKİNCİLER DEPO</t>
  </si>
  <si>
    <t>38.716523</t>
  </si>
  <si>
    <t>36.061010</t>
  </si>
  <si>
    <t>EĞRİBUCAK DEPO</t>
  </si>
  <si>
    <t>38.683873</t>
  </si>
  <si>
    <t>35.46936</t>
  </si>
  <si>
    <t>HİSARCIK KUMLUK DEPO</t>
  </si>
  <si>
    <t>38.626921</t>
  </si>
  <si>
    <t>35.512691</t>
  </si>
  <si>
    <t>38.888608</t>
  </si>
  <si>
    <t>35.048539</t>
  </si>
  <si>
    <t>EMMİLER</t>
  </si>
  <si>
    <t>38.652312</t>
  </si>
  <si>
    <t>35.771937</t>
  </si>
  <si>
    <t>ELBAŞI</t>
  </si>
  <si>
    <t>ERKİLET</t>
  </si>
  <si>
    <t>KAŞKÖY SONDAJ 3</t>
  </si>
  <si>
    <t>38.891599</t>
  </si>
  <si>
    <t>35.046356</t>
  </si>
  <si>
    <t>EMMİLER SONDAJ</t>
  </si>
  <si>
    <t>38.905567</t>
  </si>
  <si>
    <t>35.40346</t>
  </si>
  <si>
    <t>KEPEZ HAT POMPASI</t>
  </si>
  <si>
    <t>BÜNYAN ELBAŞI SONDAJ</t>
  </si>
  <si>
    <t>38.684551</t>
  </si>
  <si>
    <t>35.953805</t>
  </si>
  <si>
    <t>ERKİLET BOTAŞ TERFİ</t>
  </si>
  <si>
    <t>KAŞKÖY DEPO</t>
  </si>
  <si>
    <t>38.889028</t>
  </si>
  <si>
    <t>35.038656</t>
  </si>
  <si>
    <t>EMMİLER TERFİ</t>
  </si>
  <si>
    <t>38.90634</t>
  </si>
  <si>
    <t>35.405991</t>
  </si>
  <si>
    <t>KEPEZ MEZARLIK</t>
  </si>
  <si>
    <t>38.603771</t>
  </si>
  <si>
    <t>35.692507</t>
  </si>
  <si>
    <t>BÜNYAN ELBAŞI DEPO</t>
  </si>
  <si>
    <t>38.687712</t>
  </si>
  <si>
    <t>35.944169</t>
  </si>
  <si>
    <t>HASTEK YENİ TD</t>
  </si>
  <si>
    <t>38.824747</t>
  </si>
  <si>
    <t>35.449226</t>
  </si>
  <si>
    <t>38.6515081</t>
  </si>
  <si>
    <t>35.4950341</t>
  </si>
  <si>
    <t>MAHZEMİN</t>
  </si>
  <si>
    <t>EMMİLER DEPO</t>
  </si>
  <si>
    <t>38.889096</t>
  </si>
  <si>
    <t>35.405146</t>
  </si>
  <si>
    <t>KEPEZ DEPO</t>
  </si>
  <si>
    <t>38.594965</t>
  </si>
  <si>
    <t>35.680317</t>
  </si>
  <si>
    <t>EMİRÖREN</t>
  </si>
  <si>
    <t>HASTEK DEPO</t>
  </si>
  <si>
    <t>38.822806</t>
  </si>
  <si>
    <t>35.44223</t>
  </si>
  <si>
    <t>38.681931</t>
  </si>
  <si>
    <t>35.505038</t>
  </si>
  <si>
    <t>MAHZEMİN SONDAJ 1</t>
  </si>
  <si>
    <t>38.856976</t>
  </si>
  <si>
    <t>35.318645</t>
  </si>
  <si>
    <t>GÜMÜŞLÜK TERFİ</t>
  </si>
  <si>
    <t>38.626382</t>
  </si>
  <si>
    <t>35.708271</t>
  </si>
  <si>
    <t>BÜNYAN EMİRÖREN SONDAJ</t>
  </si>
  <si>
    <t>38.838124</t>
  </si>
  <si>
    <t>36.026433</t>
  </si>
  <si>
    <t>VARTAN DEPO</t>
  </si>
  <si>
    <t>38.860826</t>
  </si>
  <si>
    <t>35.489351</t>
  </si>
  <si>
    <t>38.681090</t>
  </si>
  <si>
    <t>35.505226</t>
  </si>
  <si>
    <t>MAHZEMİN SONDAJ 2</t>
  </si>
  <si>
    <t>38.857069</t>
  </si>
  <si>
    <t>35.3259</t>
  </si>
  <si>
    <t>GÜMÜŞLÜK DEPO (ÇEVRİL TAŞHAN)</t>
  </si>
  <si>
    <t>38.886561</t>
  </si>
  <si>
    <t>35.423731</t>
  </si>
  <si>
    <t>YAZYURDU DEPO</t>
  </si>
  <si>
    <t>38.571518</t>
  </si>
  <si>
    <t>35.668246</t>
  </si>
  <si>
    <t>BÜNYAN EMİRÖREN DEPO</t>
  </si>
  <si>
    <t>38.836004</t>
  </si>
  <si>
    <t>36.025688</t>
  </si>
  <si>
    <t>ERKİLET 100.YIL DEPO</t>
  </si>
  <si>
    <t>38.798261</t>
  </si>
  <si>
    <t>35.455026</t>
  </si>
  <si>
    <t>38.678836</t>
  </si>
  <si>
    <t>35.504710</t>
  </si>
  <si>
    <t>MAHZEMİN DEPO</t>
  </si>
  <si>
    <t>38.856194</t>
  </si>
  <si>
    <t>35.32835</t>
  </si>
  <si>
    <t xml:space="preserve">EYİM </t>
  </si>
  <si>
    <t>KAMBER KÖYÜ SONDAJ</t>
  </si>
  <si>
    <t>38.638687</t>
  </si>
  <si>
    <t>35.763935</t>
  </si>
  <si>
    <t>GİRVELİ</t>
  </si>
  <si>
    <t>TULUN1 DEPO</t>
  </si>
  <si>
    <t>38.813401</t>
  </si>
  <si>
    <t>35.457517</t>
  </si>
  <si>
    <t>38.681233</t>
  </si>
  <si>
    <t>35.505333</t>
  </si>
  <si>
    <t>YEMLİHA</t>
  </si>
  <si>
    <t>EYİM SONDAJ</t>
  </si>
  <si>
    <t>38.989962</t>
  </si>
  <si>
    <t>35.647960</t>
  </si>
  <si>
    <t>KAMBER KÖYÜ DEPO</t>
  </si>
  <si>
    <t>38.647279</t>
  </si>
  <si>
    <t>35.772048</t>
  </si>
  <si>
    <t>BÜNYAN GİRVELİ SONDAJ</t>
  </si>
  <si>
    <t>38.714961</t>
  </si>
  <si>
    <t>36.092882</t>
  </si>
  <si>
    <t>TULUN2 DEPO</t>
  </si>
  <si>
    <t>38.812483</t>
  </si>
  <si>
    <t>35.455787</t>
  </si>
  <si>
    <t>GÜLMERSU SONDAJ 5</t>
  </si>
  <si>
    <t>38.676336</t>
  </si>
  <si>
    <t>35.503604</t>
  </si>
  <si>
    <t>EYİM ESKİ DEPO</t>
  </si>
  <si>
    <t>38.990339</t>
  </si>
  <si>
    <t>35.654380</t>
  </si>
  <si>
    <t>TALAS KOÇCAĞIZ</t>
  </si>
  <si>
    <t>BÜNYAN GİRVELİ DEPO</t>
  </si>
  <si>
    <t>38.717382</t>
  </si>
  <si>
    <t>36.106962</t>
  </si>
  <si>
    <t>GEDİRİS</t>
  </si>
  <si>
    <t>38.673481</t>
  </si>
  <si>
    <t>35.502291</t>
  </si>
  <si>
    <t>YEMLİHA TERFİ</t>
  </si>
  <si>
    <t>38.884517</t>
  </si>
  <si>
    <t>35.242919</t>
  </si>
  <si>
    <t>EYİM YENİ DEPO</t>
  </si>
  <si>
    <t>38.988434</t>
  </si>
  <si>
    <t>35.656452</t>
  </si>
  <si>
    <t>38.656847</t>
  </si>
  <si>
    <t>35.836434</t>
  </si>
  <si>
    <t>GÜLLÜCE</t>
  </si>
  <si>
    <t>38.656608</t>
  </si>
  <si>
    <t>35.511212</t>
  </si>
  <si>
    <t>YEMLİHA ANA DEPO</t>
  </si>
  <si>
    <t>38.886028</t>
  </si>
  <si>
    <t>35.238114</t>
  </si>
  <si>
    <t>GÖMEÇ</t>
  </si>
  <si>
    <t>TALAS KOÇCAĞIZ DEPO</t>
  </si>
  <si>
    <t>38.676685</t>
  </si>
  <si>
    <t>35.824659</t>
  </si>
  <si>
    <t>BÜNYAN GÜLLÜCE SONDAJ 1-2</t>
  </si>
  <si>
    <t>38.805277</t>
  </si>
  <si>
    <t>35.851536</t>
  </si>
  <si>
    <t>GEDİRİS DEPO</t>
  </si>
  <si>
    <t>38.675104</t>
  </si>
  <si>
    <t>35.516562</t>
  </si>
  <si>
    <t>38.639562</t>
  </si>
  <si>
    <t>35.523875</t>
  </si>
  <si>
    <t>YUVALI</t>
  </si>
  <si>
    <t>GÖMEÇ SONDAJ 1</t>
  </si>
  <si>
    <t>38.871863</t>
  </si>
  <si>
    <t>35.668832</t>
  </si>
  <si>
    <t>ORTAKAVAK ( SOSUN)</t>
  </si>
  <si>
    <t>BÜNYAN GÜLLÜCE TERFİ</t>
  </si>
  <si>
    <t>38.737050</t>
  </si>
  <si>
    <t>35.852307</t>
  </si>
  <si>
    <t>GERMİRALTI</t>
  </si>
  <si>
    <t>KIRANARDI</t>
  </si>
  <si>
    <t>YUVALI SONDAJ</t>
  </si>
  <si>
    <t>38.830914</t>
  </si>
  <si>
    <t>35.079344</t>
  </si>
  <si>
    <t>GÖMEÇ SONDAJ 2</t>
  </si>
  <si>
    <t>38.861415</t>
  </si>
  <si>
    <t>35.666649</t>
  </si>
  <si>
    <t>ORTAKAVAK SONDAJ 1</t>
  </si>
  <si>
    <t>38.558618</t>
  </si>
  <si>
    <t>35.747607</t>
  </si>
  <si>
    <t>BÜNYAN GÜLLÜCE DEPO</t>
  </si>
  <si>
    <t>38.717319</t>
  </si>
  <si>
    <t>35.850391</t>
  </si>
  <si>
    <t>38.617198</t>
  </si>
  <si>
    <t>35.535002</t>
  </si>
  <si>
    <t>YUVALI DEPO</t>
  </si>
  <si>
    <t>38.819208</t>
  </si>
  <si>
    <t>35.090775</t>
  </si>
  <si>
    <t>GÖMEÇ SONDAJ 3</t>
  </si>
  <si>
    <t>ORTAKAVAK SONDAJ 2</t>
  </si>
  <si>
    <t>38.556714</t>
  </si>
  <si>
    <t>35.743092</t>
  </si>
  <si>
    <t>KARACAÖREN</t>
  </si>
  <si>
    <t>38.617612</t>
  </si>
  <si>
    <t>35.535256</t>
  </si>
  <si>
    <t>YUVALI ÇATALADA SONDAJ</t>
  </si>
  <si>
    <t>38.801431</t>
  </si>
  <si>
    <t>35.089833</t>
  </si>
  <si>
    <t>38.871044</t>
  </si>
  <si>
    <t>35.665137</t>
  </si>
  <si>
    <t>ORTAKAVAK DEPO</t>
  </si>
  <si>
    <t>38.552349</t>
  </si>
  <si>
    <t>35.744838</t>
  </si>
  <si>
    <t>BÜNYAN KARACAÖREN SONDAJ</t>
  </si>
  <si>
    <t>38.974147</t>
  </si>
  <si>
    <t>35.958843</t>
  </si>
  <si>
    <t>TALAS DEPO</t>
  </si>
  <si>
    <t>38.702068</t>
  </si>
  <si>
    <t>35.543584</t>
  </si>
  <si>
    <t>KIRANARDI YENİ DEPO</t>
  </si>
  <si>
    <t>38.61481</t>
  </si>
  <si>
    <t>35.536871</t>
  </si>
  <si>
    <t>YUVALI ÇATALADA DEPO</t>
  </si>
  <si>
    <t>38.802919</t>
  </si>
  <si>
    <t>35.093475</t>
  </si>
  <si>
    <t>GÜNEŞLİ</t>
  </si>
  <si>
    <t>ÖRENCİK</t>
  </si>
  <si>
    <t>BÜNYAN KARACAÖREN DEPO</t>
  </si>
  <si>
    <t>38.974202</t>
  </si>
  <si>
    <t>35.958722</t>
  </si>
  <si>
    <t>KARPUZATAN</t>
  </si>
  <si>
    <t>38.632472</t>
  </si>
  <si>
    <t>35.529572</t>
  </si>
  <si>
    <t>KARAHÖYÜK GÜNEŞLİ TERFİ</t>
  </si>
  <si>
    <t>38.854694</t>
  </si>
  <si>
    <t>35.632713</t>
  </si>
  <si>
    <t>ÖRENCİK SONDAJ</t>
  </si>
  <si>
    <t>38.549625</t>
  </si>
  <si>
    <t>35.682278</t>
  </si>
  <si>
    <t>BÜNYAN KARACAÖREN YENİ TERFİ</t>
  </si>
  <si>
    <t>38.976964</t>
  </si>
  <si>
    <t>35.958776</t>
  </si>
  <si>
    <t>KIRANARDI AŞAĞI DEPO</t>
  </si>
  <si>
    <t>38.627747</t>
  </si>
  <si>
    <t>35.528097</t>
  </si>
  <si>
    <t>GÜNEŞLİ SONDAJ</t>
  </si>
  <si>
    <t>38.9027</t>
  </si>
  <si>
    <t>35.625241</t>
  </si>
  <si>
    <t>ÖRENCİK DEPO</t>
  </si>
  <si>
    <t>38.552164</t>
  </si>
  <si>
    <t>35.680625</t>
  </si>
  <si>
    <t>BÜNYAN KARACAÖREN YENİ DEPO</t>
  </si>
  <si>
    <t>38.977388</t>
  </si>
  <si>
    <t>35.958597</t>
  </si>
  <si>
    <t>YEŞİLMAHALLE DEPO</t>
  </si>
  <si>
    <t>38.761764</t>
  </si>
  <si>
    <t>35.473713</t>
  </si>
  <si>
    <t>KIRANARDI 100</t>
  </si>
  <si>
    <t>38.610633</t>
  </si>
  <si>
    <t>35.535427</t>
  </si>
  <si>
    <t>GÜNEŞLİ DEPO</t>
  </si>
  <si>
    <t>REŞADİYE</t>
  </si>
  <si>
    <t>KARAHIDIR</t>
  </si>
  <si>
    <t>KEYKUBAT</t>
  </si>
  <si>
    <t>KIRANARDI 500</t>
  </si>
  <si>
    <t>38.624576</t>
  </si>
  <si>
    <t>35.527267</t>
  </si>
  <si>
    <t>HASANARPA</t>
  </si>
  <si>
    <t>ERCİYES REŞADİYE SONDAJ</t>
  </si>
  <si>
    <t>38.661904</t>
  </si>
  <si>
    <t>35.576469</t>
  </si>
  <si>
    <t>BÜNYAN KARAHIDIR SONDAJ</t>
  </si>
  <si>
    <t>38.975993</t>
  </si>
  <si>
    <t>35.767052</t>
  </si>
  <si>
    <t>KÜÇÜKBÜRÜNGÜZ</t>
  </si>
  <si>
    <t>HASANARPA SONDAJ</t>
  </si>
  <si>
    <t>38.849666</t>
  </si>
  <si>
    <t>35.489441</t>
  </si>
  <si>
    <t>BÜNYAN KARAHIDIR DEPO</t>
  </si>
  <si>
    <t>38.978008</t>
  </si>
  <si>
    <t>35.767127</t>
  </si>
  <si>
    <t>KEYKUBAT DEPO</t>
  </si>
  <si>
    <t>38.747086</t>
  </si>
  <si>
    <t>35.428574</t>
  </si>
  <si>
    <t>38.798315</t>
  </si>
  <si>
    <t>35.73326</t>
  </si>
  <si>
    <t>HASANARPA 1000LİK DEPO</t>
  </si>
  <si>
    <t>38.846906</t>
  </si>
  <si>
    <t>35.496777</t>
  </si>
  <si>
    <t>GÜVERCİNLİK DEPO</t>
  </si>
  <si>
    <t>38.651379</t>
  </si>
  <si>
    <t>35.581925</t>
  </si>
  <si>
    <t>KARAKAYA</t>
  </si>
  <si>
    <t>KEYKUBAT2 DEPO</t>
  </si>
  <si>
    <t>38.748947</t>
  </si>
  <si>
    <t>35.429892</t>
  </si>
  <si>
    <t>KÜKÜRTLÜ</t>
  </si>
  <si>
    <t>HASANARPA MAHALLESİ DEPO</t>
  </si>
  <si>
    <t>38.839364</t>
  </si>
  <si>
    <t>35.504313</t>
  </si>
  <si>
    <t>SAKALTUTAN</t>
  </si>
  <si>
    <t>KARAKAYA TERFİ</t>
  </si>
  <si>
    <t>38.971189</t>
  </si>
  <si>
    <t>35.713400</t>
  </si>
  <si>
    <t>38.759244</t>
  </si>
  <si>
    <t>35.426435</t>
  </si>
  <si>
    <t>KÜKÜRTLÜ BAĞLARI SONDAJ</t>
  </si>
  <si>
    <t>38.687777</t>
  </si>
  <si>
    <t>35.426915</t>
  </si>
  <si>
    <t>ELAGÖZ DEPO</t>
  </si>
  <si>
    <t>38.810292</t>
  </si>
  <si>
    <t>35.500331</t>
  </si>
  <si>
    <t>SAKALTUTAN SONDAJ</t>
  </si>
  <si>
    <t>38.599836</t>
  </si>
  <si>
    <t>35.750447</t>
  </si>
  <si>
    <t>38.976390</t>
  </si>
  <si>
    <t>35.722329</t>
  </si>
  <si>
    <t>38.793149</t>
  </si>
  <si>
    <t>35.424701</t>
  </si>
  <si>
    <t>KÜKÜRTLÜ BAĞLARI TERFİ</t>
  </si>
  <si>
    <t>38.687214</t>
  </si>
  <si>
    <t>35.416913</t>
  </si>
  <si>
    <t>YAZIR DEPO</t>
  </si>
  <si>
    <t>38.846475</t>
  </si>
  <si>
    <t>35.505247</t>
  </si>
  <si>
    <t>SAKALTUTAN DEPO</t>
  </si>
  <si>
    <t>38.596119</t>
  </si>
  <si>
    <t>35.743464</t>
  </si>
  <si>
    <t>KARATAY</t>
  </si>
  <si>
    <t>38.80175</t>
  </si>
  <si>
    <t>35.42695</t>
  </si>
  <si>
    <t>KÜKÜRTLÜ BAĞLARI DEPO</t>
  </si>
  <si>
    <t>38.680773</t>
  </si>
  <si>
    <t>35.419586</t>
  </si>
  <si>
    <t>AKÇATEPE DEPO</t>
  </si>
  <si>
    <t>38.815428</t>
  </si>
  <si>
    <t>35.569280</t>
  </si>
  <si>
    <t>SÜLEYMANLI</t>
  </si>
  <si>
    <t>BÜNYAN KARATAY SONDAJ</t>
  </si>
  <si>
    <t>38.655925</t>
  </si>
  <si>
    <t>35.937861</t>
  </si>
  <si>
    <t>MAHRUMLAR</t>
  </si>
  <si>
    <t>MİMARSİNAN</t>
  </si>
  <si>
    <t>HASANCI</t>
  </si>
  <si>
    <t>SÜLEYMANLI SONDAJ</t>
  </si>
  <si>
    <t>38.583997</t>
  </si>
  <si>
    <t>35.801932</t>
  </si>
  <si>
    <t>BÜNYAN KARATAY DEPO</t>
  </si>
  <si>
    <t>38.662873</t>
  </si>
  <si>
    <t>35.935090</t>
  </si>
  <si>
    <t>38.719336</t>
  </si>
  <si>
    <t>35.45154</t>
  </si>
  <si>
    <t>MİMSİN SONDAJ 1</t>
  </si>
  <si>
    <t>38.736512</t>
  </si>
  <si>
    <t>35.575591</t>
  </si>
  <si>
    <t xml:space="preserve">HASANCI MEZARLIK YANI </t>
  </si>
  <si>
    <t>38.955119</t>
  </si>
  <si>
    <t>35.523561</t>
  </si>
  <si>
    <t>SÜLEYMANLI DEPO</t>
  </si>
  <si>
    <t>38.582291</t>
  </si>
  <si>
    <t>35.753154</t>
  </si>
  <si>
    <t>BÜNYAN KÖPRÜBAŞI</t>
  </si>
  <si>
    <t>MAHRUMLAR DEPO</t>
  </si>
  <si>
    <t>38.723792</t>
  </si>
  <si>
    <t>35.435493</t>
  </si>
  <si>
    <t>MİMSİN SONDAJ 2</t>
  </si>
  <si>
    <t>38.742548</t>
  </si>
  <si>
    <t>35.574083</t>
  </si>
  <si>
    <t>HASANCI DEPO 1</t>
  </si>
  <si>
    <t>38.957375</t>
  </si>
  <si>
    <t>35.52155</t>
  </si>
  <si>
    <t>YAMAÇLI</t>
  </si>
  <si>
    <t>BÜNYAN KÖPRÜBAŞI TERFİ</t>
  </si>
  <si>
    <t>38.667489</t>
  </si>
  <si>
    <t>36.027475</t>
  </si>
  <si>
    <t>SAKARYA DEPO</t>
  </si>
  <si>
    <t>38.719128</t>
  </si>
  <si>
    <t>35.422326</t>
  </si>
  <si>
    <t>MİMSİN FİDANLIK SONDAJ</t>
  </si>
  <si>
    <t>38.74248</t>
  </si>
  <si>
    <t>35.565427</t>
  </si>
  <si>
    <t>HASANCI BARAKA SONDAJ</t>
  </si>
  <si>
    <t>38.957462</t>
  </si>
  <si>
    <t>35.547140</t>
  </si>
  <si>
    <t>YAMAÇLI OSMAN ANDAÇ</t>
  </si>
  <si>
    <t>38.555330</t>
  </si>
  <si>
    <t>35.705350</t>
  </si>
  <si>
    <t>BÜNYAN KÖPRÜBAŞI DEPO</t>
  </si>
  <si>
    <t>38.664647</t>
  </si>
  <si>
    <t>36.026847</t>
  </si>
  <si>
    <t>KULAKLI DEPO</t>
  </si>
  <si>
    <t>38.706981</t>
  </si>
  <si>
    <t>35.427135</t>
  </si>
  <si>
    <t>MİMSİN HARMANLAR SONDAJ</t>
  </si>
  <si>
    <t>38.740017</t>
  </si>
  <si>
    <t>35.591356</t>
  </si>
  <si>
    <t>HASANCI TERFİ 2</t>
  </si>
  <si>
    <t>38.954233</t>
  </si>
  <si>
    <t>35.549529</t>
  </si>
  <si>
    <t>YAMAÇLI DEPO</t>
  </si>
  <si>
    <t>38.558231</t>
  </si>
  <si>
    <t>35.709567</t>
  </si>
  <si>
    <t>TOPSÖĞÜT</t>
  </si>
  <si>
    <t>TOKİ</t>
  </si>
  <si>
    <t>MİMSİN HARMANLAR TERFİ</t>
  </si>
  <si>
    <t>38.73763</t>
  </si>
  <si>
    <t>35.592677</t>
  </si>
  <si>
    <t>HASANCI DEPO 2</t>
  </si>
  <si>
    <t>38.962207</t>
  </si>
  <si>
    <t>35.549990</t>
  </si>
  <si>
    <t>TOPSÖĞÜT TERFİ</t>
  </si>
  <si>
    <t>38.820763</t>
  </si>
  <si>
    <t>36.076400</t>
  </si>
  <si>
    <t>YARMA DEPO</t>
  </si>
  <si>
    <t>38.739798</t>
  </si>
  <si>
    <t>35.600085</t>
  </si>
  <si>
    <t>HÖBEK</t>
  </si>
  <si>
    <t>TUGAY GÜRPINAR TERFİ 1</t>
  </si>
  <si>
    <t>38.709701</t>
  </si>
  <si>
    <t>35.702098</t>
  </si>
  <si>
    <t>38.819449</t>
  </si>
  <si>
    <t>36.078911</t>
  </si>
  <si>
    <t>TOKİ SONDAJ 3</t>
  </si>
  <si>
    <t>38.738508</t>
  </si>
  <si>
    <t>35.596039</t>
  </si>
  <si>
    <t>SERKENT SONDAJ</t>
  </si>
  <si>
    <t>38.756715</t>
  </si>
  <si>
    <t>35.592078</t>
  </si>
  <si>
    <t>HÖBEK ESKİ DEPO</t>
  </si>
  <si>
    <t>38.972974</t>
  </si>
  <si>
    <t>35.599645</t>
  </si>
  <si>
    <t>TUGAY GÜRPINAR TERFİ 2 TAVUK ÇİFTLİĞİ</t>
  </si>
  <si>
    <t>38.707490</t>
  </si>
  <si>
    <t>35.701705</t>
  </si>
  <si>
    <t>YENİ SÜKSÜN (YENİ SÜKSÜN)</t>
  </si>
  <si>
    <t>38.741865</t>
  </si>
  <si>
    <t>35.593807</t>
  </si>
  <si>
    <t>MİMSİN SERKENT DEPO</t>
  </si>
  <si>
    <t>38.756113</t>
  </si>
  <si>
    <t>35.592785</t>
  </si>
  <si>
    <t>KALKANCIK</t>
  </si>
  <si>
    <t>TUGAY GÜRPINAR DEPO</t>
  </si>
  <si>
    <t>38.707415</t>
  </si>
  <si>
    <t>35.705617</t>
  </si>
  <si>
    <t>38.758051</t>
  </si>
  <si>
    <t>35.924655</t>
  </si>
  <si>
    <t>38.738402</t>
  </si>
  <si>
    <t>35.601352</t>
  </si>
  <si>
    <t>38.716616</t>
  </si>
  <si>
    <t>35.640937</t>
  </si>
  <si>
    <t>KALKANCIK SONDAJ</t>
  </si>
  <si>
    <t>38.886597</t>
  </si>
  <si>
    <t>35.131594</t>
  </si>
  <si>
    <t>38.639069</t>
  </si>
  <si>
    <t>35.584873</t>
  </si>
  <si>
    <t>BÜNYAN YENİ SÜKSÜN DEPO</t>
  </si>
  <si>
    <t>38.748553</t>
  </si>
  <si>
    <t>35.897972</t>
  </si>
  <si>
    <t>MİMARSİNAN HÖYÜK DEPO</t>
  </si>
  <si>
    <t>38.712297</t>
  </si>
  <si>
    <t>35.608105</t>
  </si>
  <si>
    <t>KALKANCIK DEPO</t>
  </si>
  <si>
    <t>38.888956</t>
  </si>
  <si>
    <t>35.131622</t>
  </si>
  <si>
    <t>ŞIVGIN</t>
  </si>
  <si>
    <t>SİNANTEPE DEPO</t>
  </si>
  <si>
    <t>38.722548</t>
  </si>
  <si>
    <t>35.59798</t>
  </si>
  <si>
    <t>KIZIK (KOCASİNAN)</t>
  </si>
  <si>
    <t>BÜNYAN ŞIVGIN SONDAJ</t>
  </si>
  <si>
    <t>38.778574</t>
  </si>
  <si>
    <t>36.094651</t>
  </si>
  <si>
    <t>KOCASİNAN KIZIK TERFİ</t>
  </si>
  <si>
    <t>38.889328</t>
  </si>
  <si>
    <t>35.588961</t>
  </si>
  <si>
    <t>BÜNYAN ŞIVGIN DEPO</t>
  </si>
  <si>
    <t>38.783863</t>
  </si>
  <si>
    <t>36.094730</t>
  </si>
  <si>
    <t>38.669848</t>
  </si>
  <si>
    <t>35.613355</t>
  </si>
  <si>
    <t>KOCASİNAN KIZIK DEPO</t>
  </si>
  <si>
    <t>38.891692</t>
  </si>
  <si>
    <t>35.591979</t>
  </si>
  <si>
    <t>YÜNÖREN</t>
  </si>
  <si>
    <t>MİMARSİNAN ÇALKAN DEPO</t>
  </si>
  <si>
    <t>38.668807</t>
  </si>
  <si>
    <t>35.608869</t>
  </si>
  <si>
    <t>KUŞCAĞIZ</t>
  </si>
  <si>
    <t>BÜNYAN YÜNÖREN SONDAJ</t>
  </si>
  <si>
    <t>38.611902</t>
  </si>
  <si>
    <t>35.946887</t>
  </si>
  <si>
    <t>SARIMSAKLI</t>
  </si>
  <si>
    <t>39.006264</t>
  </si>
  <si>
    <t>35.623100</t>
  </si>
  <si>
    <t>BÜNYAN YÜNÖREN DEPO</t>
  </si>
  <si>
    <t>38.588516</t>
  </si>
  <si>
    <t>35.951256</t>
  </si>
  <si>
    <t>SARIMSAKLI SONDAJ</t>
  </si>
  <si>
    <t>38.894048</t>
  </si>
  <si>
    <t>35.712330</t>
  </si>
  <si>
    <t>39.016338</t>
  </si>
  <si>
    <t>35.629412</t>
  </si>
  <si>
    <t>SARIMSAKLI DEPO</t>
  </si>
  <si>
    <t>38.900751</t>
  </si>
  <si>
    <t>35.716181</t>
  </si>
  <si>
    <t>MOLLAHACI</t>
  </si>
  <si>
    <t>SUBAŞI (GESİ)</t>
  </si>
  <si>
    <t>MOLLAHACI ESKİ SONDAJ</t>
  </si>
  <si>
    <t>38.966253</t>
  </si>
  <si>
    <t>35.538253</t>
  </si>
  <si>
    <t>GESİ SUBAŞI SONDAJ 2</t>
  </si>
  <si>
    <t>38.795603</t>
  </si>
  <si>
    <t>35.73845</t>
  </si>
  <si>
    <t>MOLLAHACI SONDAJ 4</t>
  </si>
  <si>
    <t>38.955744</t>
  </si>
  <si>
    <t>35.562558</t>
  </si>
  <si>
    <t>GESİ SUBAŞI DEPO</t>
  </si>
  <si>
    <t>38.800999</t>
  </si>
  <si>
    <t>35.749649</t>
  </si>
  <si>
    <t>MOLLAHACI YENİ SONDAJ</t>
  </si>
  <si>
    <t>38.953594</t>
  </si>
  <si>
    <t>35.570214</t>
  </si>
  <si>
    <t>MOLLAHACI DEPO</t>
  </si>
  <si>
    <t>38.967547</t>
  </si>
  <si>
    <t>35.548236</t>
  </si>
  <si>
    <t>MOLU</t>
  </si>
  <si>
    <t>38.805794</t>
  </si>
  <si>
    <t>35.3523</t>
  </si>
  <si>
    <t>OYMAAĞAÇ</t>
  </si>
  <si>
    <t>OYMAAĞAÇ MASLAK</t>
  </si>
  <si>
    <t>38.781389</t>
  </si>
  <si>
    <t>35.371667</t>
  </si>
  <si>
    <t>OYMAAĞAÇ DEPO</t>
  </si>
  <si>
    <t>38.783931</t>
  </si>
  <si>
    <t>35.3705</t>
  </si>
  <si>
    <t>OBRUK</t>
  </si>
  <si>
    <t>OBRUK SONDAJ</t>
  </si>
  <si>
    <t>38.994921</t>
  </si>
  <si>
    <t>35.591674</t>
  </si>
  <si>
    <t>OBRUK DEPO</t>
  </si>
  <si>
    <t>39.004523</t>
  </si>
  <si>
    <t>35.570611</t>
  </si>
  <si>
    <t>SARAYCIK (KOCASİNAN)</t>
  </si>
  <si>
    <t>KOCASİNAN SARAYCIK SONDAJ</t>
  </si>
  <si>
    <t>38.921216</t>
  </si>
  <si>
    <t>35.666008</t>
  </si>
  <si>
    <t>KOCASİNAN SARAYCIK 2</t>
  </si>
  <si>
    <t>38.919781</t>
  </si>
  <si>
    <t>35.663980</t>
  </si>
  <si>
    <t>KOCASİNAN SARAYCIK DEPO</t>
  </si>
  <si>
    <t>38.928141</t>
  </si>
  <si>
    <t>35.659280</t>
  </si>
  <si>
    <t>YUKARI HASİNLİ</t>
  </si>
  <si>
    <t>YUKARI HASİNLİ SONDAJ</t>
  </si>
  <si>
    <t>38.992890</t>
  </si>
  <si>
    <t>35.188285</t>
  </si>
  <si>
    <t>YUKARI HASİNLİ DEPO</t>
  </si>
  <si>
    <t>38.985816</t>
  </si>
  <si>
    <t>35.182050</t>
  </si>
  <si>
    <t>YÜREĞİL</t>
  </si>
  <si>
    <t>38.967549</t>
  </si>
  <si>
    <t>35.647055</t>
  </si>
  <si>
    <t>38.941074</t>
  </si>
  <si>
    <t>35.620598</t>
  </si>
  <si>
    <t>YÜREĞİL TERFİ</t>
  </si>
  <si>
    <t>38.967739</t>
  </si>
  <si>
    <t>35.646928</t>
  </si>
  <si>
    <t>YÜREĞİL DEPO</t>
  </si>
  <si>
    <t>38.962304</t>
  </si>
  <si>
    <t>35.647333</t>
  </si>
  <si>
    <t>38.243855</t>
  </si>
  <si>
    <t>35.466143</t>
  </si>
  <si>
    <t>ÖKSÜT DEPO</t>
  </si>
  <si>
    <t>38.238933</t>
  </si>
  <si>
    <t>35.475183</t>
  </si>
  <si>
    <t>DEVELİ L4 SONDAJ</t>
  </si>
  <si>
    <t>38.369016</t>
  </si>
  <si>
    <t>35.429864</t>
  </si>
  <si>
    <t>DEVELİ L5 SONDAJ</t>
  </si>
  <si>
    <t>38.366809</t>
  </si>
  <si>
    <t>35.426635</t>
  </si>
  <si>
    <t>DEVELİ L7 SONDAJ</t>
  </si>
  <si>
    <t>38.365398</t>
  </si>
  <si>
    <t>35.414419</t>
  </si>
  <si>
    <t>DEVELİ L8 SONDAJ</t>
  </si>
  <si>
    <t>38.367070</t>
  </si>
  <si>
    <t>35.420284</t>
  </si>
  <si>
    <t>DEVELİ YENİ DEPO TERFİ</t>
  </si>
  <si>
    <t>38.386569</t>
  </si>
  <si>
    <t>35.459898</t>
  </si>
  <si>
    <t>DEVELİ ÇAKILARASI TERFİ</t>
  </si>
  <si>
    <t>38.390339</t>
  </si>
  <si>
    <t>35.468256</t>
  </si>
  <si>
    <t>DEVELİ ALT TERFİ</t>
  </si>
  <si>
    <t>38.398963</t>
  </si>
  <si>
    <t>35.490795</t>
  </si>
  <si>
    <t>DEVELİ ORTA TERFİ</t>
  </si>
  <si>
    <t>38.402650</t>
  </si>
  <si>
    <t>35.490056</t>
  </si>
  <si>
    <t>DEVELİ ÜST DEPO</t>
  </si>
  <si>
    <t>38.410056</t>
  </si>
  <si>
    <t>35.491172</t>
  </si>
  <si>
    <t>DEVELİ ELBİZ SONDAJ</t>
  </si>
  <si>
    <t>38.392395</t>
  </si>
  <si>
    <t>35.484206</t>
  </si>
  <si>
    <t>38.391734</t>
  </si>
  <si>
    <t>35.484410</t>
  </si>
  <si>
    <t>DEVELİ ELBİZ DEPO</t>
  </si>
  <si>
    <t>38.398858</t>
  </si>
  <si>
    <t>35.490247</t>
  </si>
  <si>
    <t>38.372391</t>
  </si>
  <si>
    <t>35.487896</t>
  </si>
  <si>
    <t>YUKARI DEVELİ TERFİ</t>
  </si>
  <si>
    <t>38.368416</t>
  </si>
  <si>
    <t>35.488447</t>
  </si>
  <si>
    <t>YUKARI DEVELİ DEPO</t>
  </si>
  <si>
    <t>38.362665</t>
  </si>
  <si>
    <t>35.495863</t>
  </si>
  <si>
    <t>DEVELİ FENESE SONDAJ</t>
  </si>
  <si>
    <t>38.387514</t>
  </si>
  <si>
    <t>35.504051</t>
  </si>
  <si>
    <t>DEVELİ FENESE TERFİ</t>
  </si>
  <si>
    <t>38.387953</t>
  </si>
  <si>
    <t>35.502097</t>
  </si>
  <si>
    <t>DEVELİ FENESE DEPO</t>
  </si>
  <si>
    <t>38.390842</t>
  </si>
  <si>
    <t>35.506781</t>
  </si>
  <si>
    <t>.</t>
  </si>
  <si>
    <t>BRANŞMAN 1</t>
  </si>
  <si>
    <t>38.237386</t>
  </si>
  <si>
    <t>35.420275</t>
  </si>
  <si>
    <t>BRANŞMAN 2</t>
  </si>
  <si>
    <t>38.255891</t>
  </si>
  <si>
    <t>35.412648</t>
  </si>
  <si>
    <t>BRANŞMAN 3</t>
  </si>
  <si>
    <t>38.297918</t>
  </si>
  <si>
    <t>35.429707</t>
  </si>
  <si>
    <t>BRANŞMAN 4</t>
  </si>
  <si>
    <t>38.324630</t>
  </si>
  <si>
    <t>35.446245</t>
  </si>
  <si>
    <t>BRANŞMAN 5</t>
  </si>
  <si>
    <t>38.372799</t>
  </si>
  <si>
    <t>35.451437</t>
  </si>
  <si>
    <t>BRANŞMAN 6</t>
  </si>
  <si>
    <t>38.380174</t>
  </si>
  <si>
    <t>35.367014</t>
  </si>
  <si>
    <t>AYŞEPINAR</t>
  </si>
  <si>
    <t>AYŞEPINAR SONDAJ 1</t>
  </si>
  <si>
    <t>38.213365</t>
  </si>
  <si>
    <t>35.629025</t>
  </si>
  <si>
    <t>AYŞEPINAR SONDAJ 2</t>
  </si>
  <si>
    <t>38.212283</t>
  </si>
  <si>
    <t>35.629256</t>
  </si>
  <si>
    <t>AYŞEPINAR DEPO</t>
  </si>
  <si>
    <t>38.212578</t>
  </si>
  <si>
    <t>35.621922</t>
  </si>
  <si>
    <t>AYVAZHACI</t>
  </si>
  <si>
    <t>AYVAZHACI SONDAJ</t>
  </si>
  <si>
    <t>38.373925</t>
  </si>
  <si>
    <t>35.567851</t>
  </si>
  <si>
    <t>AYVAZHACI DEPO</t>
  </si>
  <si>
    <t>38.386933</t>
  </si>
  <si>
    <t>35.570725</t>
  </si>
  <si>
    <t>ÇAYLICA</t>
  </si>
  <si>
    <t>ÇAYLICA SONDAJ</t>
  </si>
  <si>
    <t>38.409229</t>
  </si>
  <si>
    <t>35.625797</t>
  </si>
  <si>
    <t>ÇAYLICA DEPO</t>
  </si>
  <si>
    <t>38.426484</t>
  </si>
  <si>
    <t>35.623393</t>
  </si>
  <si>
    <t>ÇAYIRÖZÜ</t>
  </si>
  <si>
    <t>ÇAYIRÖZÜ SONDAJ</t>
  </si>
  <si>
    <t>38.425061</t>
  </si>
  <si>
    <t>35.309018</t>
  </si>
  <si>
    <t>ÇAYIRÖZÜ DEPO</t>
  </si>
  <si>
    <t>38.409608</t>
  </si>
  <si>
    <t>35.305281</t>
  </si>
  <si>
    <t>ÇÖTEN</t>
  </si>
  <si>
    <t>ÇÖTEN SONDAJ</t>
  </si>
  <si>
    <t>38.356056</t>
  </si>
  <si>
    <t>35.626496</t>
  </si>
  <si>
    <t>ÇÖTEN DEPO</t>
  </si>
  <si>
    <t>38.361999</t>
  </si>
  <si>
    <t>35.628438</t>
  </si>
  <si>
    <t>ÇUKURYURT</t>
  </si>
  <si>
    <t>ÇUKURYURT SONDAJ</t>
  </si>
  <si>
    <t>38.204047</t>
  </si>
  <si>
    <t>35.719689</t>
  </si>
  <si>
    <t>ÇUKURYURT DEPO</t>
  </si>
  <si>
    <t>38.206618</t>
  </si>
  <si>
    <t>35.714206</t>
  </si>
  <si>
    <t>EPÇE</t>
  </si>
  <si>
    <t>EPÇE SONDAJ</t>
  </si>
  <si>
    <t>38.285884</t>
  </si>
  <si>
    <t>35.585100</t>
  </si>
  <si>
    <t>EPÇE DEPO</t>
  </si>
  <si>
    <t>38.287690</t>
  </si>
  <si>
    <t>35.579949</t>
  </si>
  <si>
    <t>GAZİ (DEVELİ)</t>
  </si>
  <si>
    <t>DEVELİ GAZİ SONDAJ</t>
  </si>
  <si>
    <t>38.241876</t>
  </si>
  <si>
    <t>35.406070</t>
  </si>
  <si>
    <t>DEVELİ GAZİ BEL DEPO</t>
  </si>
  <si>
    <t>38.231449</t>
  </si>
  <si>
    <t>35.411804</t>
  </si>
  <si>
    <t>DEVELİ GAZİ ALT DEPO</t>
  </si>
  <si>
    <t>38.232957</t>
  </si>
  <si>
    <t>35.411257</t>
  </si>
  <si>
    <t>GÖMEDİ</t>
  </si>
  <si>
    <t>GÖMEDİ SONDAJ</t>
  </si>
  <si>
    <t>38.325727</t>
  </si>
  <si>
    <t>35.585484</t>
  </si>
  <si>
    <t>GÖMEDİ DEPO</t>
  </si>
  <si>
    <t>38.318495</t>
  </si>
  <si>
    <t>35.578438</t>
  </si>
  <si>
    <t>GÜMÜŞÖREN</t>
  </si>
  <si>
    <t>GÜMÜŞÖREN SONDAJ</t>
  </si>
  <si>
    <t>38.275836</t>
  </si>
  <si>
    <t>35.600352</t>
  </si>
  <si>
    <t>GÜMÜŞÖREN TERFİ</t>
  </si>
  <si>
    <t>38.262346</t>
  </si>
  <si>
    <t>35.629105</t>
  </si>
  <si>
    <t>GÜMÜŞÖREN DEPO</t>
  </si>
  <si>
    <t>38.255699</t>
  </si>
  <si>
    <t>35.632924</t>
  </si>
  <si>
    <t>HAVADAN</t>
  </si>
  <si>
    <t>HAVADAN SONDAJ</t>
  </si>
  <si>
    <t>HAVADAN TERFİ</t>
  </si>
  <si>
    <t>38.180158</t>
  </si>
  <si>
    <t>35.661311</t>
  </si>
  <si>
    <t>HAVADAN DEPO</t>
  </si>
  <si>
    <t>38.120984</t>
  </si>
  <si>
    <t>35.617848</t>
  </si>
  <si>
    <t>HOŞÇA</t>
  </si>
  <si>
    <t>38.218056</t>
  </si>
  <si>
    <t>35.659497</t>
  </si>
  <si>
    <t>HOŞÇA DEPO</t>
  </si>
  <si>
    <t>38.187677</t>
  </si>
  <si>
    <t>35.680919</t>
  </si>
  <si>
    <t>HÜSEYİNLİ</t>
  </si>
  <si>
    <t>HÜSEYİNLİ SONDAJ</t>
  </si>
  <si>
    <t>38.272705</t>
  </si>
  <si>
    <t>35.694746</t>
  </si>
  <si>
    <t>HÜSEYİNLİ DEPO</t>
  </si>
  <si>
    <t>38.266647</t>
  </si>
  <si>
    <t>35.743578</t>
  </si>
  <si>
    <t>İNCESU KÖYÜ (DEVELİ)</t>
  </si>
  <si>
    <t>DEVELİ İNCESU SONDAJ</t>
  </si>
  <si>
    <t>38.429899</t>
  </si>
  <si>
    <t>35.587659</t>
  </si>
  <si>
    <t>DEVELİ İNCESU DEPO</t>
  </si>
  <si>
    <t>38.432299</t>
  </si>
  <si>
    <t>35.582259</t>
  </si>
  <si>
    <t>KILIÇKAYA</t>
  </si>
  <si>
    <t>KILIÇKAYA SONDAJ</t>
  </si>
  <si>
    <t>38.228197</t>
  </si>
  <si>
    <t>35.801134</t>
  </si>
  <si>
    <t>KILIÇKAYA DEPO</t>
  </si>
  <si>
    <t>38.230944</t>
  </si>
  <si>
    <t>35.799771</t>
  </si>
  <si>
    <t>KIZIK (DEVELİ)</t>
  </si>
  <si>
    <t>38.372171</t>
  </si>
  <si>
    <t>35.435567</t>
  </si>
  <si>
    <t>DEVELİ KIZIK TERFİ 2</t>
  </si>
  <si>
    <t>38.409059</t>
  </si>
  <si>
    <t>35.412476</t>
  </si>
  <si>
    <t>DEVELİ KIZIK DEPO</t>
  </si>
  <si>
    <t>38.446124</t>
  </si>
  <si>
    <t>35.401192</t>
  </si>
  <si>
    <t>KÖSELER</t>
  </si>
  <si>
    <t>KÖSELER SONDAJ</t>
  </si>
  <si>
    <t>38.252776</t>
  </si>
  <si>
    <t>35.903223</t>
  </si>
  <si>
    <t>KÖSELER DEPO</t>
  </si>
  <si>
    <t>38.244481</t>
  </si>
  <si>
    <t>35.902221</t>
  </si>
  <si>
    <t>KULPAK</t>
  </si>
  <si>
    <t>KULPAK SONDAJ</t>
  </si>
  <si>
    <t>38.456339</t>
  </si>
  <si>
    <t>35.322201</t>
  </si>
  <si>
    <t>KULPAK TERFİ</t>
  </si>
  <si>
    <t>38.441699</t>
  </si>
  <si>
    <t>35.325293</t>
  </si>
  <si>
    <t>KULPAK DEPO</t>
  </si>
  <si>
    <t>38.461358</t>
  </si>
  <si>
    <t>35.319476</t>
  </si>
  <si>
    <t>MENENGİ</t>
  </si>
  <si>
    <t>MENENGİ SONDAJ</t>
  </si>
  <si>
    <t>38.272073</t>
  </si>
  <si>
    <t>35.693233</t>
  </si>
  <si>
    <t>MENENGİ DEPO</t>
  </si>
  <si>
    <t>38.252635</t>
  </si>
  <si>
    <t>35.680154</t>
  </si>
  <si>
    <t>MİLLİDERE</t>
  </si>
  <si>
    <t>MİLLİDERE SONDAJ</t>
  </si>
  <si>
    <t>38.379544</t>
  </si>
  <si>
    <t>35.575792</t>
  </si>
  <si>
    <t>MİLLİDERE DEPO</t>
  </si>
  <si>
    <t>SARAYCIK (DEVELİ)</t>
  </si>
  <si>
    <t>DEVELİ SARAYCIK TERFİ</t>
  </si>
  <si>
    <t>38.173730</t>
  </si>
  <si>
    <t>35.926418</t>
  </si>
  <si>
    <t>DEVELİ SARAYCIK DEPO</t>
  </si>
  <si>
    <t>38.174547</t>
  </si>
  <si>
    <t>35.923133</t>
  </si>
  <si>
    <t>SARICA</t>
  </si>
  <si>
    <t>SARICA SONDAJ</t>
  </si>
  <si>
    <t>38.261427</t>
  </si>
  <si>
    <t>35.411420</t>
  </si>
  <si>
    <t>SARICA DEPO</t>
  </si>
  <si>
    <t>38.259083</t>
  </si>
  <si>
    <t>35.425168</t>
  </si>
  <si>
    <t>SATI</t>
  </si>
  <si>
    <t>SATI MASLAK</t>
  </si>
  <si>
    <t>38.176876</t>
  </si>
  <si>
    <t>35.766464</t>
  </si>
  <si>
    <t>SATI DEPO</t>
  </si>
  <si>
    <t>38.179657</t>
  </si>
  <si>
    <t>35.762116</t>
  </si>
  <si>
    <t>SİNDELHÖYÜK</t>
  </si>
  <si>
    <t>SİNDELHÖYÜK TERFİ</t>
  </si>
  <si>
    <t>38.375847</t>
  </si>
  <si>
    <t>35.364633</t>
  </si>
  <si>
    <t>SİNDELHÖYÜK DEPO</t>
  </si>
  <si>
    <t>38.377384</t>
  </si>
  <si>
    <t>35.365846</t>
  </si>
  <si>
    <t>SOYSALLI</t>
  </si>
  <si>
    <t>SOYSALLI SONDAJ (YEŞİLHİSAR HATTI)</t>
  </si>
  <si>
    <t>38.398249</t>
  </si>
  <si>
    <t>35.369637</t>
  </si>
  <si>
    <t>SOYSALLI MAH. SONDAJ</t>
  </si>
  <si>
    <t>38.382580</t>
  </si>
  <si>
    <t>35.359594</t>
  </si>
  <si>
    <t>38.382127</t>
  </si>
  <si>
    <t>35.360980</t>
  </si>
  <si>
    <t>ŞAHMELİK</t>
  </si>
  <si>
    <t>ŞAHMELİK SONDAJ</t>
  </si>
  <si>
    <t>38.316522</t>
  </si>
  <si>
    <t>35.673637</t>
  </si>
  <si>
    <t>ŞAHMELİK DEPO</t>
  </si>
  <si>
    <t>38.324367</t>
  </si>
  <si>
    <t>35.67205</t>
  </si>
  <si>
    <t>ŞIHLI</t>
  </si>
  <si>
    <t>ŞIHLI DEPO</t>
  </si>
  <si>
    <t>TOMBAK</t>
  </si>
  <si>
    <t>TOMBAK HAT POMPASI</t>
  </si>
  <si>
    <t>TOMBAK DEPO</t>
  </si>
  <si>
    <t>38.326652</t>
  </si>
  <si>
    <t>35.470529</t>
  </si>
  <si>
    <t>YAZIBAŞI</t>
  </si>
  <si>
    <t>YAZIBAŞI SONDAJ</t>
  </si>
  <si>
    <t>38.338562</t>
  </si>
  <si>
    <t>35.583200</t>
  </si>
  <si>
    <t>YAZIBAŞI DEPO</t>
  </si>
  <si>
    <t>38.346961</t>
  </si>
  <si>
    <t>35.575276</t>
  </si>
  <si>
    <t>YENİCE</t>
  </si>
  <si>
    <t>YENİCE SONDAJ</t>
  </si>
  <si>
    <t>38.230830</t>
  </si>
  <si>
    <t>35.728354</t>
  </si>
  <si>
    <t>YENİCE DEPO</t>
  </si>
  <si>
    <t>38.240844</t>
  </si>
  <si>
    <t>35.733689</t>
  </si>
  <si>
    <t>YEŞİLYURT</t>
  </si>
  <si>
    <t>YEŞİLYURT SONDAJ</t>
  </si>
  <si>
    <t>38.298553</t>
  </si>
  <si>
    <t>35.632417</t>
  </si>
  <si>
    <t>YEŞİLYURT DEPO</t>
  </si>
  <si>
    <t>38.298642</t>
  </si>
  <si>
    <t>35.637868</t>
  </si>
  <si>
    <t>ZİLE</t>
  </si>
  <si>
    <t>ZİLE SONDAJ</t>
  </si>
  <si>
    <t xml:space="preserve">ZİLE TERFİ </t>
  </si>
  <si>
    <t>38.300950</t>
  </si>
  <si>
    <t>35.458361</t>
  </si>
  <si>
    <t>ZİLE DEPO</t>
  </si>
  <si>
    <t>38.30325</t>
  </si>
  <si>
    <t>35.465558</t>
  </si>
  <si>
    <t>DEVELİ MERKEZ</t>
  </si>
  <si>
    <t>39.095544</t>
  </si>
  <si>
    <t>35.586106</t>
  </si>
  <si>
    <t>FELAHİYE MERKEZ DEPO</t>
  </si>
  <si>
    <t>39.084406</t>
  </si>
  <si>
    <t>35.572456</t>
  </si>
  <si>
    <t>KAYAPINAR SONDAJ</t>
  </si>
  <si>
    <t>39.119056</t>
  </si>
  <si>
    <t>35.608950</t>
  </si>
  <si>
    <t>KAYAPINAR TERFİ</t>
  </si>
  <si>
    <t>39.116445</t>
  </si>
  <si>
    <t>35.601313</t>
  </si>
  <si>
    <t>39.123436</t>
  </si>
  <si>
    <t>35.603375</t>
  </si>
  <si>
    <t>ACIRLI</t>
  </si>
  <si>
    <t>ACIRLI SONDAJ</t>
  </si>
  <si>
    <t>39.036501</t>
  </si>
  <si>
    <t>35.431490</t>
  </si>
  <si>
    <t>ACIRLI DEPO</t>
  </si>
  <si>
    <t>ALPARSLAN</t>
  </si>
  <si>
    <t>ALPARSLAN SONDAJ</t>
  </si>
  <si>
    <t>39.039945</t>
  </si>
  <si>
    <t>35.489561</t>
  </si>
  <si>
    <t>ALPARSLAN DEPO</t>
  </si>
  <si>
    <t>39.025914</t>
  </si>
  <si>
    <t>35.496414</t>
  </si>
  <si>
    <t>BÜYÜK TORAMAN</t>
  </si>
  <si>
    <t>39.183493</t>
  </si>
  <si>
    <t>35.672500</t>
  </si>
  <si>
    <t>39.176491</t>
  </si>
  <si>
    <t>35.672652</t>
  </si>
  <si>
    <t>39.181988</t>
  </si>
  <si>
    <t>35.691399</t>
  </si>
  <si>
    <t>39.185703</t>
  </si>
  <si>
    <t>35.695926</t>
  </si>
  <si>
    <t>DARILI</t>
  </si>
  <si>
    <t>DARILI ESKİ SONDAJ</t>
  </si>
  <si>
    <t>39.129597</t>
  </si>
  <si>
    <t>35.512325</t>
  </si>
  <si>
    <t>DARILI YENİ SONDAJ</t>
  </si>
  <si>
    <t>39.127805</t>
  </si>
  <si>
    <t>35.524828</t>
  </si>
  <si>
    <t>DARILI DEPO</t>
  </si>
  <si>
    <t>39.132361</t>
  </si>
  <si>
    <t>35.508128</t>
  </si>
  <si>
    <t>İSABEY</t>
  </si>
  <si>
    <t>İSABEY YENİ SONDAJ</t>
  </si>
  <si>
    <t>39.171688</t>
  </si>
  <si>
    <t>35.553809</t>
  </si>
  <si>
    <t>İSABEY TERFİ YANI SONDAJ</t>
  </si>
  <si>
    <t>39.175623</t>
  </si>
  <si>
    <t>35.553954</t>
  </si>
  <si>
    <t>İSABEY DEPO</t>
  </si>
  <si>
    <t>39.176172</t>
  </si>
  <si>
    <t>35.545394</t>
  </si>
  <si>
    <t>KARAŞEYH</t>
  </si>
  <si>
    <t>39.168783</t>
  </si>
  <si>
    <t>35.598058</t>
  </si>
  <si>
    <t>KARAŞEYH TERFİ</t>
  </si>
  <si>
    <t>39.170657</t>
  </si>
  <si>
    <t>35.589435</t>
  </si>
  <si>
    <t>KARAŞEYH DEPO</t>
  </si>
  <si>
    <t>39.172162</t>
  </si>
  <si>
    <t>35.593950</t>
  </si>
  <si>
    <t>KEPİÇ</t>
  </si>
  <si>
    <t>KEPİÇ SONDAJ</t>
  </si>
  <si>
    <t>39.076732</t>
  </si>
  <si>
    <t>35.502130</t>
  </si>
  <si>
    <t>KEPİÇ DEPO</t>
  </si>
  <si>
    <t>39.102776</t>
  </si>
  <si>
    <t>35.518815</t>
  </si>
  <si>
    <t>KURUHÜYÜK (FELAHİYE)</t>
  </si>
  <si>
    <t>39.142219</t>
  </si>
  <si>
    <t>35.476031</t>
  </si>
  <si>
    <t>39.137178</t>
  </si>
  <si>
    <t>35.482394</t>
  </si>
  <si>
    <t>MENTEŞE</t>
  </si>
  <si>
    <t>MENTEŞE SONDAJ</t>
  </si>
  <si>
    <t>39.036300</t>
  </si>
  <si>
    <t>35.454667</t>
  </si>
  <si>
    <t>MENTEŞE DEPO</t>
  </si>
  <si>
    <t>39.022620</t>
  </si>
  <si>
    <t>35.449973</t>
  </si>
  <si>
    <t>FELAHİYE MERKEZ</t>
  </si>
  <si>
    <t>DOKUZPINAR</t>
  </si>
  <si>
    <t>ERCİYES</t>
  </si>
  <si>
    <t>FELAHİYE</t>
  </si>
  <si>
    <t>ANA DEPOLAR</t>
  </si>
  <si>
    <t>MELİKGAZİ</t>
  </si>
  <si>
    <t>KOCASİNAN</t>
  </si>
  <si>
    <t>KOCASİNAN (YEMLİHA)</t>
  </si>
  <si>
    <t>TALAS</t>
  </si>
  <si>
    <t>DEVELİ</t>
  </si>
  <si>
    <t>İNCESU</t>
  </si>
  <si>
    <t>İNCESU MASTER</t>
  </si>
  <si>
    <t>İNCESU MASTER SONDAJ 6</t>
  </si>
  <si>
    <t>İNCESU AŞAĞI DEPO 1500LÜK</t>
  </si>
  <si>
    <t>İNCESU TOKİ DEPO</t>
  </si>
  <si>
    <t>İNCESU YENİ YUKARI DEPO</t>
  </si>
  <si>
    <t>BEDİRBAĞLARI SONDAJ</t>
  </si>
  <si>
    <t>BEDİRBAĞLARI TERFİ</t>
  </si>
  <si>
    <t>BEDİRBAĞLARI KUMSEKİ DEPO</t>
  </si>
  <si>
    <t>SÜKSÜN SARITAŞLIK DEPO</t>
  </si>
  <si>
    <t>İNCESU TRENYOLU ALTI TERFİ</t>
  </si>
  <si>
    <t>KUM BAĞLARI DEPO</t>
  </si>
  <si>
    <t>GARİPÇE YENİ DEPO</t>
  </si>
  <si>
    <t>ÇARDAKLI</t>
  </si>
  <si>
    <t>ÇARDAKLI SONDAJ</t>
  </si>
  <si>
    <t>ÇARDAKLI DEPO</t>
  </si>
  <si>
    <t>DOKUZPINAR KÖYÜ</t>
  </si>
  <si>
    <t>DOKUZPINAR TERFİ</t>
  </si>
  <si>
    <t>HAMURCU</t>
  </si>
  <si>
    <t>HAMURCU SONDAJ</t>
  </si>
  <si>
    <t>HAMURCU SONDAJ 2</t>
  </si>
  <si>
    <t>HAMURCU BAYRAKTAR SONDAJ</t>
  </si>
  <si>
    <t>HAMURCU SİVRİ DEPO</t>
  </si>
  <si>
    <t>HAMURCU ESKİ DEPO</t>
  </si>
  <si>
    <t>HANYERİ</t>
  </si>
  <si>
    <t>HANYERİ TERFİ</t>
  </si>
  <si>
    <t>HANYERİ DEPO</t>
  </si>
  <si>
    <t>KARAHÖYÜK (İNCESU)</t>
  </si>
  <si>
    <t>KARAHÖYÜK SONDAJ</t>
  </si>
  <si>
    <t>KARAHÖYÜK DEPO</t>
  </si>
  <si>
    <t>KÜLLÜ ŞAHIS KUYUSU</t>
  </si>
  <si>
    <t>KÜLLÜ DEPO</t>
  </si>
  <si>
    <t>TAHİRİNLİ SONDAJ</t>
  </si>
  <si>
    <t>TAHİRİNLİ DEPO</t>
  </si>
  <si>
    <t>KIZILÖREN (İNCESU)</t>
  </si>
  <si>
    <t>SARIKÜRKLÜ SONDAJ 1 - 2</t>
  </si>
  <si>
    <t>SARIKÜRKLÜ TERFİ</t>
  </si>
  <si>
    <t>KIZILÖREN GÜZ TERFİ</t>
  </si>
  <si>
    <t>KIZILÖREN 400LÜK TERFİ</t>
  </si>
  <si>
    <t>KIZILÖREN 100LÜK TERFİ</t>
  </si>
  <si>
    <t>KIZILÖREN KIRANBAŞI DEPO</t>
  </si>
  <si>
    <t>KIZILÖREN KARACAÖREN DEPO</t>
  </si>
  <si>
    <t>SUBAŞI (İNCESU)</t>
  </si>
  <si>
    <t>İNCESU SUBAŞI SONDAJ</t>
  </si>
  <si>
    <t>İNCESU SUBAŞI DEPO</t>
  </si>
  <si>
    <t>SÜKSÜN (İNCESU)</t>
  </si>
  <si>
    <t>SÜKSÜN ALTINOĞLU SONDAJ</t>
  </si>
  <si>
    <t>SÜKSÜN EŞEKTEPESİ DEPO</t>
  </si>
  <si>
    <t>SÜKSÜN SONDAJ 1 - 2</t>
  </si>
  <si>
    <t>SÜKSÜN DEPO (SARITAŞLIK)</t>
  </si>
  <si>
    <t>ŞEYHŞABAN</t>
  </si>
  <si>
    <t>İNCESU ŞEYHŞABAN DEPO</t>
  </si>
  <si>
    <t>ÜÇKUYU</t>
  </si>
  <si>
    <t>İNCESU ÜÇKUYU SONDAJ</t>
  </si>
  <si>
    <t>İNCESU ÜÇKUYU DEPO</t>
  </si>
  <si>
    <t>38.646672</t>
  </si>
  <si>
    <t>35.299917</t>
  </si>
  <si>
    <t>38.651184</t>
  </si>
  <si>
    <t>35.297232</t>
  </si>
  <si>
    <t>38.632734</t>
  </si>
  <si>
    <t>35.173955</t>
  </si>
  <si>
    <t>38.611425</t>
  </si>
  <si>
    <t>35.157945</t>
  </si>
  <si>
    <t>38.633217</t>
  </si>
  <si>
    <t>35.171368</t>
  </si>
  <si>
    <t>38.706934</t>
  </si>
  <si>
    <t>35.237660</t>
  </si>
  <si>
    <t>38.718845</t>
  </si>
  <si>
    <t>35.266965</t>
  </si>
  <si>
    <t>38.721475</t>
  </si>
  <si>
    <t>35.263796</t>
  </si>
  <si>
    <t>38.736154</t>
  </si>
  <si>
    <t>35.247249</t>
  </si>
  <si>
    <t>38.757069</t>
  </si>
  <si>
    <t>35.233698</t>
  </si>
  <si>
    <t>38.739986</t>
  </si>
  <si>
    <t>35.286714</t>
  </si>
  <si>
    <t>38.662880</t>
  </si>
  <si>
    <t>35.220689</t>
  </si>
  <si>
    <t>38.669486</t>
  </si>
  <si>
    <t>35.201272</t>
  </si>
  <si>
    <t>38.694299</t>
  </si>
  <si>
    <t>35.185868</t>
  </si>
  <si>
    <t>38.66955</t>
  </si>
  <si>
    <t>35.291253</t>
  </si>
  <si>
    <t>38.633342</t>
  </si>
  <si>
    <t>35.281845</t>
  </si>
  <si>
    <t>38.676658</t>
  </si>
  <si>
    <t>35.306506</t>
  </si>
  <si>
    <t>38.673078</t>
  </si>
  <si>
    <t>35.3085</t>
  </si>
  <si>
    <t>38.69837</t>
  </si>
  <si>
    <t>35.24466</t>
  </si>
  <si>
    <t>38.695513</t>
  </si>
  <si>
    <t>35.243602</t>
  </si>
  <si>
    <t>38.711332</t>
  </si>
  <si>
    <t>35.215938</t>
  </si>
  <si>
    <t>38.710296</t>
  </si>
  <si>
    <t>35.209821</t>
  </si>
  <si>
    <t>38.703533</t>
  </si>
  <si>
    <t>35.223078</t>
  </si>
  <si>
    <t>38.704115</t>
  </si>
  <si>
    <t>35.212948</t>
  </si>
  <si>
    <t>38.728781</t>
  </si>
  <si>
    <t>35.201612</t>
  </si>
  <si>
    <t>38.66915</t>
  </si>
  <si>
    <t>35.29162</t>
  </si>
  <si>
    <t>38.661403</t>
  </si>
  <si>
    <t>35.295268</t>
  </si>
  <si>
    <t>38.741274</t>
  </si>
  <si>
    <t>35.087333</t>
  </si>
  <si>
    <t>38.739204</t>
  </si>
  <si>
    <t>35.092539</t>
  </si>
  <si>
    <t>38.733774</t>
  </si>
  <si>
    <t>35.099307</t>
  </si>
  <si>
    <t>38.764467</t>
  </si>
  <si>
    <t>35.078732</t>
  </si>
  <si>
    <t>38.780085</t>
  </si>
  <si>
    <t>35.082284</t>
  </si>
  <si>
    <t>38.781933</t>
  </si>
  <si>
    <t>35.116685</t>
  </si>
  <si>
    <t>38.775077</t>
  </si>
  <si>
    <t>35.127686</t>
  </si>
  <si>
    <t>38.675326</t>
  </si>
  <si>
    <t>35.304289</t>
  </si>
  <si>
    <t>38.639209</t>
  </si>
  <si>
    <t>35.304186</t>
  </si>
  <si>
    <t>38.638316</t>
  </si>
  <si>
    <t>35.304538</t>
  </si>
  <si>
    <t>38.616778</t>
  </si>
  <si>
    <t>35.314959</t>
  </si>
  <si>
    <t>38.613313</t>
  </si>
  <si>
    <t>35.330813</t>
  </si>
  <si>
    <t>38.613375</t>
  </si>
  <si>
    <t>35.336438</t>
  </si>
  <si>
    <t>38.614874</t>
  </si>
  <si>
    <t>35.339058</t>
  </si>
  <si>
    <t>38.534492</t>
  </si>
  <si>
    <t>35.246429</t>
  </si>
  <si>
    <t>38.542777</t>
  </si>
  <si>
    <t>35.243639</t>
  </si>
  <si>
    <t>38.793611</t>
  </si>
  <si>
    <t>35.223889</t>
  </si>
  <si>
    <t>38.792387</t>
  </si>
  <si>
    <t>35.224715</t>
  </si>
  <si>
    <t>38.773132</t>
  </si>
  <si>
    <t>35.211325</t>
  </si>
  <si>
    <t>38.465481</t>
  </si>
  <si>
    <t>35.231398</t>
  </si>
  <si>
    <t>38.670029</t>
  </si>
  <si>
    <t>35.135942</t>
  </si>
  <si>
    <t>38.668326</t>
  </si>
  <si>
    <t>35.140263</t>
  </si>
  <si>
    <t>ÖZVATAN</t>
  </si>
  <si>
    <t>ÖZVATAN GÖKTAŞ DEPO</t>
  </si>
  <si>
    <t>39.113767</t>
  </si>
  <si>
    <t>35.679436</t>
  </si>
  <si>
    <t>39.11295</t>
  </si>
  <si>
    <t>35.685067</t>
  </si>
  <si>
    <t>ÖZVATAN BOZOĞLU DEPO</t>
  </si>
  <si>
    <t>39.106522</t>
  </si>
  <si>
    <t>35.704811</t>
  </si>
  <si>
    <t>39.107014</t>
  </si>
  <si>
    <t>35.719497</t>
  </si>
  <si>
    <t>KAVAKLI (ÖZVATAN)</t>
  </si>
  <si>
    <t>ÖZVATAN KAVAKLI TERFİ</t>
  </si>
  <si>
    <t>ÖZVATAN KAVAKLI DEPO</t>
  </si>
  <si>
    <t>39.218723</t>
  </si>
  <si>
    <t>35.792957</t>
  </si>
  <si>
    <t>KERMELİK</t>
  </si>
  <si>
    <t>KERMELİK DEPO</t>
  </si>
  <si>
    <t>KÜPELİ</t>
  </si>
  <si>
    <t>KÜPELİ SONDAJ</t>
  </si>
  <si>
    <t>39.106491</t>
  </si>
  <si>
    <t>35.788978</t>
  </si>
  <si>
    <t>KÜPELİ TERFİ</t>
  </si>
  <si>
    <t>KÜPELİ ÜST DEPO</t>
  </si>
  <si>
    <t>39.102439</t>
  </si>
  <si>
    <t>35.772197</t>
  </si>
  <si>
    <t>KÜPELİ ALT DEPO</t>
  </si>
  <si>
    <t>39.102461</t>
  </si>
  <si>
    <t>35.774370</t>
  </si>
  <si>
    <t>ÖZVATAN MERKEZ</t>
  </si>
  <si>
    <t>35.793049</t>
  </si>
  <si>
    <t>39.171047</t>
  </si>
  <si>
    <t>35.727691</t>
  </si>
  <si>
    <t>39.031630</t>
  </si>
  <si>
    <t>35.788457</t>
  </si>
  <si>
    <t>39.106942</t>
  </si>
  <si>
    <t>PINARBAŞI</t>
  </si>
  <si>
    <t>38.717356</t>
  </si>
  <si>
    <t>36.399283</t>
  </si>
  <si>
    <t xml:space="preserve">PINARBAŞI TOKİ DEPO </t>
  </si>
  <si>
    <t>38.716777</t>
  </si>
  <si>
    <t>36.398705</t>
  </si>
  <si>
    <t>PINARBAŞI GÜMÜŞGÜN DEPO</t>
  </si>
  <si>
    <t>38.715969</t>
  </si>
  <si>
    <t>36.399114</t>
  </si>
  <si>
    <t>AYVACIK</t>
  </si>
  <si>
    <t>AYVACIK SONDAJ</t>
  </si>
  <si>
    <t>38.582342</t>
  </si>
  <si>
    <t>36.031767</t>
  </si>
  <si>
    <t>AYVACIK DEPO</t>
  </si>
  <si>
    <t>38.587605</t>
  </si>
  <si>
    <t>36.036733</t>
  </si>
  <si>
    <t>ÇÖRDÜKLÜ</t>
  </si>
  <si>
    <t>ÇÖRDÜKLÜ SONDAJ</t>
  </si>
  <si>
    <t>38.571488</t>
  </si>
  <si>
    <t>36.085327</t>
  </si>
  <si>
    <t>ÇÖRDÜKLÜ DEPO</t>
  </si>
  <si>
    <t>38.571624</t>
  </si>
  <si>
    <t>36.087399</t>
  </si>
  <si>
    <t>GÜLTEPE (PINARBAŞI)</t>
  </si>
  <si>
    <t>GÜLTEPE SONDAJ</t>
  </si>
  <si>
    <t>38.528801</t>
  </si>
  <si>
    <t>36.219852</t>
  </si>
  <si>
    <t>GÜLTEPE DEPO</t>
  </si>
  <si>
    <t>38.529549</t>
  </si>
  <si>
    <t>36.213127</t>
  </si>
  <si>
    <t>KAMAN</t>
  </si>
  <si>
    <t>KAMAN SONDAJ 1</t>
  </si>
  <si>
    <t>38.515647</t>
  </si>
  <si>
    <t>36.167190</t>
  </si>
  <si>
    <t>KAMAN SONDAJ 2</t>
  </si>
  <si>
    <t>38.511069</t>
  </si>
  <si>
    <t>36.142129</t>
  </si>
  <si>
    <t>KAMAN DEPO</t>
  </si>
  <si>
    <t>38.511977</t>
  </si>
  <si>
    <t>36.167444</t>
  </si>
  <si>
    <t>KAYABAŞI</t>
  </si>
  <si>
    <t>PINARBAŞI KAYABAŞI DEPO</t>
  </si>
  <si>
    <t>SERİNYURT</t>
  </si>
  <si>
    <t>SERİNYURT SONDAJ</t>
  </si>
  <si>
    <t>38.519419</t>
  </si>
  <si>
    <t>36.200577</t>
  </si>
  <si>
    <t>SERİNYURT DEPO</t>
  </si>
  <si>
    <t>38.517675</t>
  </si>
  <si>
    <t>36.201937</t>
  </si>
  <si>
    <t>AKÖREN</t>
  </si>
  <si>
    <t>AKÖREN TERFİ</t>
  </si>
  <si>
    <t>38.814933</t>
  </si>
  <si>
    <t>36.167970</t>
  </si>
  <si>
    <t>AKÖREN DEPO</t>
  </si>
  <si>
    <t>38.816146</t>
  </si>
  <si>
    <t>36.164424</t>
  </si>
  <si>
    <t>AKPINAR</t>
  </si>
  <si>
    <t>DEMİRCİLİ (KADILI) TERFİ</t>
  </si>
  <si>
    <t>38.579499</t>
  </si>
  <si>
    <t>36.288334</t>
  </si>
  <si>
    <t>DEMİRCİLİ AKPINAR DEPO</t>
  </si>
  <si>
    <t>38.592372</t>
  </si>
  <si>
    <t>36.333363</t>
  </si>
  <si>
    <t>ALAGAZİLİ</t>
  </si>
  <si>
    <t>ALAGAZİLİ SONDAJ</t>
  </si>
  <si>
    <t>38.546435</t>
  </si>
  <si>
    <t>36.226385</t>
  </si>
  <si>
    <t>ALAGAZİLİ DEPO</t>
  </si>
  <si>
    <t>38.551878</t>
  </si>
  <si>
    <t>36.227195</t>
  </si>
  <si>
    <t>ARTMAK</t>
  </si>
  <si>
    <t>ARTMAK SONDAJ</t>
  </si>
  <si>
    <t>38.542457</t>
  </si>
  <si>
    <t>36.265450</t>
  </si>
  <si>
    <t>38.541932</t>
  </si>
  <si>
    <t>36.277664</t>
  </si>
  <si>
    <t>ARTMAK DEPO</t>
  </si>
  <si>
    <t>38.537976</t>
  </si>
  <si>
    <t>36.265353</t>
  </si>
  <si>
    <t>AVŞARSÖĞÜTLÜ</t>
  </si>
  <si>
    <t>AVŞARSÖĞÜTLÜ SONDAJ</t>
  </si>
  <si>
    <t>38.519234</t>
  </si>
  <si>
    <t>36.028458</t>
  </si>
  <si>
    <t>AVŞARSÖĞÜTLÜ DEPO</t>
  </si>
  <si>
    <t>38.520167</t>
  </si>
  <si>
    <t>36.030023</t>
  </si>
  <si>
    <t>ÇERKEZSÖĞÜT</t>
  </si>
  <si>
    <t>ÇERKEZSÖĞÜT SONDAJ</t>
  </si>
  <si>
    <t>38.839699</t>
  </si>
  <si>
    <t>36.227890</t>
  </si>
  <si>
    <t>ÇERKEZSÖĞÜT DEPO</t>
  </si>
  <si>
    <t>38.842110</t>
  </si>
  <si>
    <t>36.225967</t>
  </si>
  <si>
    <t>ELMALI&amp;KADILI (PINARBAŞI)</t>
  </si>
  <si>
    <t>ELMALI SONDAJ</t>
  </si>
  <si>
    <t>38.580463</t>
  </si>
  <si>
    <t>36.267998</t>
  </si>
  <si>
    <t>ELMALI DEPO</t>
  </si>
  <si>
    <t>38.574977</t>
  </si>
  <si>
    <t>36.273691</t>
  </si>
  <si>
    <t>KADILI DEPO</t>
  </si>
  <si>
    <t>38.577599</t>
  </si>
  <si>
    <t>36.287139</t>
  </si>
  <si>
    <t>HASIRCI</t>
  </si>
  <si>
    <t>HASIRCI SONDAJ</t>
  </si>
  <si>
    <t>38.523348</t>
  </si>
  <si>
    <t>36.281760</t>
  </si>
  <si>
    <t>HASIRCI DEPO</t>
  </si>
  <si>
    <t>İĞDELİPAYASLI / KIRIMUŞAĞI</t>
  </si>
  <si>
    <t>38.643462</t>
  </si>
  <si>
    <t>36.256047</t>
  </si>
  <si>
    <t>İĞDELİ PAYASLI DEPO</t>
  </si>
  <si>
    <t>38.644070</t>
  </si>
  <si>
    <t>36.258747</t>
  </si>
  <si>
    <t>KIRIMUŞAĞI DEPO</t>
  </si>
  <si>
    <t>38.635557</t>
  </si>
  <si>
    <t>36.263941</t>
  </si>
  <si>
    <t>İNLİÖREN</t>
  </si>
  <si>
    <t>İNLİÖREN SONDAJ</t>
  </si>
  <si>
    <t>38.824980</t>
  </si>
  <si>
    <t>36.269373</t>
  </si>
  <si>
    <t>İNLİÖREN DEPO</t>
  </si>
  <si>
    <t>38.818611</t>
  </si>
  <si>
    <t>36.272537</t>
  </si>
  <si>
    <t>KARAKUYU</t>
  </si>
  <si>
    <t>KARAKUYU SONDAJ</t>
  </si>
  <si>
    <t>38.908400</t>
  </si>
  <si>
    <t>36.732761</t>
  </si>
  <si>
    <t>KARAKUYU DEPO</t>
  </si>
  <si>
    <t>38.908281</t>
  </si>
  <si>
    <t>36.730156</t>
  </si>
  <si>
    <t>KAVLAKLAR</t>
  </si>
  <si>
    <t>KAVLAKLAR SONDAJ</t>
  </si>
  <si>
    <t>38.591862</t>
  </si>
  <si>
    <t>36.127373</t>
  </si>
  <si>
    <t>KAVLAKLAR DEPO</t>
  </si>
  <si>
    <t>38.592977</t>
  </si>
  <si>
    <t>36.121634</t>
  </si>
  <si>
    <t>KAYNAR</t>
  </si>
  <si>
    <t>KAYNAR KAPTAJ TERFİ</t>
  </si>
  <si>
    <t>38.903453</t>
  </si>
  <si>
    <t>36.445049</t>
  </si>
  <si>
    <t>BESEREK KAPTAJ TERFİ</t>
  </si>
  <si>
    <t>39.010731</t>
  </si>
  <si>
    <t>36.380834</t>
  </si>
  <si>
    <t>KIZILÖREN</t>
  </si>
  <si>
    <t>PINARBAŞI KIZILÖREN TERFİ</t>
  </si>
  <si>
    <t>38.547079</t>
  </si>
  <si>
    <t>36.288767</t>
  </si>
  <si>
    <t>PINARBAŞI KIZILÖREN DEPO</t>
  </si>
  <si>
    <t>38.547306</t>
  </si>
  <si>
    <t>36.292059</t>
  </si>
  <si>
    <t>KURBAĞALIK</t>
  </si>
  <si>
    <t>KURBAĞALIK SONDAJ</t>
  </si>
  <si>
    <t>38.986556</t>
  </si>
  <si>
    <t>36.713869</t>
  </si>
  <si>
    <t>KURBAĞALIK DEPO</t>
  </si>
  <si>
    <t>38.984431</t>
  </si>
  <si>
    <t>36.71205</t>
  </si>
  <si>
    <t>OĞUZLAR</t>
  </si>
  <si>
    <t>OĞUZLAR SONDAJ</t>
  </si>
  <si>
    <t>38.647282</t>
  </si>
  <si>
    <t>36.182181</t>
  </si>
  <si>
    <t>OĞUZLAR DEPO</t>
  </si>
  <si>
    <t>38.646531</t>
  </si>
  <si>
    <t>36.180704</t>
  </si>
  <si>
    <t>ÖRENŞEHİR (PINARBAŞI)</t>
  </si>
  <si>
    <t>PINARBAŞI ÖRENŞEHİR SONDAJ</t>
  </si>
  <si>
    <t>38.997332</t>
  </si>
  <si>
    <t>36.655514</t>
  </si>
  <si>
    <t>PINARBAŞI ÖRENŞEHİR DEPO</t>
  </si>
  <si>
    <t>38.995359</t>
  </si>
  <si>
    <t>36.649097</t>
  </si>
  <si>
    <t>PAZARÖREN</t>
  </si>
  <si>
    <t>PAZARÖREN SONDAJ</t>
  </si>
  <si>
    <t>38.669650</t>
  </si>
  <si>
    <t>36.144965</t>
  </si>
  <si>
    <t>PAZARÖREN DEPO</t>
  </si>
  <si>
    <t>38.684709</t>
  </si>
  <si>
    <t>36.164860</t>
  </si>
  <si>
    <t>SELMANOBASI</t>
  </si>
  <si>
    <t>38.677582</t>
  </si>
  <si>
    <t>36.520208</t>
  </si>
  <si>
    <t>38.675455</t>
  </si>
  <si>
    <t>36.521713</t>
  </si>
  <si>
    <t>SOLAKLAR</t>
  </si>
  <si>
    <t>SOLAKLAR SONDAJ</t>
  </si>
  <si>
    <t>SOLAKLAR DEPO</t>
  </si>
  <si>
    <t>38.683239</t>
  </si>
  <si>
    <t>36.375564</t>
  </si>
  <si>
    <t>ŞABANLI</t>
  </si>
  <si>
    <t>ŞABANLI SONDAJ</t>
  </si>
  <si>
    <t>38.552525</t>
  </si>
  <si>
    <t>36.194797</t>
  </si>
  <si>
    <t>ŞABANLI DEPO</t>
  </si>
  <si>
    <t>PINARBAŞI MERKEZ</t>
  </si>
  <si>
    <t>PINARBAŞI MAHALLELER</t>
  </si>
  <si>
    <t>SARIOĞLAN</t>
  </si>
  <si>
    <t>ALAMETTİN</t>
  </si>
  <si>
    <t>ALAMETTİN SONDAJ</t>
  </si>
  <si>
    <t>39.267888</t>
  </si>
  <si>
    <t>35.857098</t>
  </si>
  <si>
    <t>ALAMETTİN TERFİ</t>
  </si>
  <si>
    <t>39.263300</t>
  </si>
  <si>
    <t>35.874506</t>
  </si>
  <si>
    <t>ALAMETTİN DEPO</t>
  </si>
  <si>
    <t>39.256547</t>
  </si>
  <si>
    <t>35.866998</t>
  </si>
  <si>
    <t>BURUNÖREN</t>
  </si>
  <si>
    <t>BURUNÖREN DEPO</t>
  </si>
  <si>
    <t>39.137012</t>
  </si>
  <si>
    <t>35.909960</t>
  </si>
  <si>
    <t>ÇİFTLİK</t>
  </si>
  <si>
    <t>SARIOĞLAN ÇİFTLİK D1</t>
  </si>
  <si>
    <t>39.019444</t>
  </si>
  <si>
    <t>36.033056</t>
  </si>
  <si>
    <t>SARIOĞLAN ÇİFTLİK D2</t>
  </si>
  <si>
    <t>39.015229</t>
  </si>
  <si>
    <t>36.032496</t>
  </si>
  <si>
    <t>SARIOĞLAN ÇİFTLİK AŞAĞI DEPO</t>
  </si>
  <si>
    <t>36.032788</t>
  </si>
  <si>
    <t>SARIOĞLAN ÇİFTLİK YUKARI DEPO</t>
  </si>
  <si>
    <t>39.020556</t>
  </si>
  <si>
    <t>36.034722</t>
  </si>
  <si>
    <t>DÜZENCİK</t>
  </si>
  <si>
    <t>DÜZENCİK SONDAJ</t>
  </si>
  <si>
    <t>36.105231</t>
  </si>
  <si>
    <t>DÜZENCİK DEPO</t>
  </si>
  <si>
    <t>39.049192</t>
  </si>
  <si>
    <t>36.105593</t>
  </si>
  <si>
    <t>EBULHAYIR</t>
  </si>
  <si>
    <t>EBULHAYIR SONDAJ</t>
  </si>
  <si>
    <t>35.899287</t>
  </si>
  <si>
    <t>EBULHAYIR DEPO</t>
  </si>
  <si>
    <t>39.228806</t>
  </si>
  <si>
    <t>35.890292</t>
  </si>
  <si>
    <t>GAZİLER (SARIOĞLAN)</t>
  </si>
  <si>
    <t>GAZİLER TERFİ 1</t>
  </si>
  <si>
    <t>39.188685</t>
  </si>
  <si>
    <t>35.830111</t>
  </si>
  <si>
    <t>GAZİLER TERFİ 2</t>
  </si>
  <si>
    <t>35.831397</t>
  </si>
  <si>
    <t>GAZİLER DEPO</t>
  </si>
  <si>
    <t>39.237316</t>
  </si>
  <si>
    <t>35.821556</t>
  </si>
  <si>
    <t>KADILI (SARIOĞLAN)</t>
  </si>
  <si>
    <t>SARIOĞLAN KADILI TERFİ</t>
  </si>
  <si>
    <t>39.219620</t>
  </si>
  <si>
    <t>35.865831</t>
  </si>
  <si>
    <t>SARIOĞLAN KADILI DEPO</t>
  </si>
  <si>
    <t>39.218031</t>
  </si>
  <si>
    <t>35.864728</t>
  </si>
  <si>
    <t>KALE (SARIOĞLAN)</t>
  </si>
  <si>
    <t>SARIOĞLAN KALEKÖY DEPO</t>
  </si>
  <si>
    <t>39.149682</t>
  </si>
  <si>
    <t>35.887692</t>
  </si>
  <si>
    <t>KARAÖZÜ</t>
  </si>
  <si>
    <t>KARAÖZÜ SONDAJ</t>
  </si>
  <si>
    <t>35.931519</t>
  </si>
  <si>
    <t>KARAÖZÜ ÇAMLIK DEPO</t>
  </si>
  <si>
    <t>KARAÖZÜ KALE DEPO</t>
  </si>
  <si>
    <t>KARPINAR</t>
  </si>
  <si>
    <t>KARPINAR SONDAJ</t>
  </si>
  <si>
    <t>39.185229</t>
  </si>
  <si>
    <t>35.836728</t>
  </si>
  <si>
    <t>KARPINAR DEPO</t>
  </si>
  <si>
    <t>39.172091</t>
  </si>
  <si>
    <t>35.870547</t>
  </si>
  <si>
    <t>KEKLİKOĞLU</t>
  </si>
  <si>
    <t>KEKLİKOĞLU SONDAJ</t>
  </si>
  <si>
    <t>39.064578</t>
  </si>
  <si>
    <t>36.167566</t>
  </si>
  <si>
    <t>KEKLİKOĞLU DEPO</t>
  </si>
  <si>
    <t>39.064741</t>
  </si>
  <si>
    <t>36.168430</t>
  </si>
  <si>
    <t>MURATBEYLİ</t>
  </si>
  <si>
    <t>MURATBEYLİ TERFİ</t>
  </si>
  <si>
    <t>39.052120</t>
  </si>
  <si>
    <t>36.140201</t>
  </si>
  <si>
    <t>MURATBEYLİ DEPO</t>
  </si>
  <si>
    <t>39.049296</t>
  </si>
  <si>
    <t>36.143073</t>
  </si>
  <si>
    <t>ÖMERHACILI</t>
  </si>
  <si>
    <t>ÖMERHACILI SONDAJ</t>
  </si>
  <si>
    <t>35.785534</t>
  </si>
  <si>
    <t>ÖMERHACILI DEPO</t>
  </si>
  <si>
    <t>39.038774</t>
  </si>
  <si>
    <t>35.781194</t>
  </si>
  <si>
    <t>ÖMÜRLÜ</t>
  </si>
  <si>
    <t>ÖMÜRLÜ DEPO</t>
  </si>
  <si>
    <t>39.016232</t>
  </si>
  <si>
    <t>35.776368</t>
  </si>
  <si>
    <t>TATILI</t>
  </si>
  <si>
    <t>TATILI SONDAJ</t>
  </si>
  <si>
    <t>36.041744</t>
  </si>
  <si>
    <t>TATILI HAT POMPASI</t>
  </si>
  <si>
    <t>39.080574</t>
  </si>
  <si>
    <t>36.024522</t>
  </si>
  <si>
    <t>TATILI DEPO 1</t>
  </si>
  <si>
    <t>39.098637</t>
  </si>
  <si>
    <t>36.036335</t>
  </si>
  <si>
    <t>PALAS</t>
  </si>
  <si>
    <t>35.908889</t>
  </si>
  <si>
    <t>PALAS TERFİ</t>
  </si>
  <si>
    <t>39.013611</t>
  </si>
  <si>
    <t>35.898333</t>
  </si>
  <si>
    <t>PALAS DEPO</t>
  </si>
  <si>
    <t>SOFUMAHMUT</t>
  </si>
  <si>
    <t>SOFUMAHMUT DEPO</t>
  </si>
  <si>
    <t>39.065091</t>
  </si>
  <si>
    <t>36.178881</t>
  </si>
  <si>
    <t>ÜZERLİK</t>
  </si>
  <si>
    <t>ÜZERLİK SONDAJ</t>
  </si>
  <si>
    <t>39.008808</t>
  </si>
  <si>
    <t>35.778939</t>
  </si>
  <si>
    <t>ÜZERLİK DEPO</t>
  </si>
  <si>
    <t>35.842368</t>
  </si>
  <si>
    <t>YERLİKUYU</t>
  </si>
  <si>
    <t>YERLİKUYU SONDAJ</t>
  </si>
  <si>
    <t>39.186995</t>
  </si>
  <si>
    <t>35.903826</t>
  </si>
  <si>
    <t>YERLİKUYU DEPO</t>
  </si>
  <si>
    <t>35.898826</t>
  </si>
  <si>
    <t>YILDIRIM (SARIOĞLAN)</t>
  </si>
  <si>
    <t>YILDIRIM SONDAJ</t>
  </si>
  <si>
    <t>38.992622</t>
  </si>
  <si>
    <t>35.986501</t>
  </si>
  <si>
    <t>YILDIRIM DEPO</t>
  </si>
  <si>
    <t>35.9959</t>
  </si>
  <si>
    <t>39.025483</t>
  </si>
  <si>
    <t>39.046559</t>
  </si>
  <si>
    <t>39.227289</t>
  </si>
  <si>
    <t>39.192548</t>
  </si>
  <si>
    <t>39.196216</t>
  </si>
  <si>
    <t>39.040675</t>
  </si>
  <si>
    <t>39.083754</t>
  </si>
  <si>
    <t>38.968889</t>
  </si>
  <si>
    <t>39.085646</t>
  </si>
  <si>
    <t>39.194278</t>
  </si>
  <si>
    <t>38.9939</t>
  </si>
  <si>
    <t>SARIZ</t>
  </si>
  <si>
    <t>MERKEZ</t>
  </si>
  <si>
    <t>SARIZ YENİ DEPO</t>
  </si>
  <si>
    <t>38.471027</t>
  </si>
  <si>
    <t>36.514662</t>
  </si>
  <si>
    <t>SARIZ MERKEZ DEPO</t>
  </si>
  <si>
    <t>38.477170</t>
  </si>
  <si>
    <t>36.505626</t>
  </si>
  <si>
    <t>AYRANLIK</t>
  </si>
  <si>
    <t>SARIZ AYRANLIK SONDAJ</t>
  </si>
  <si>
    <t>38.415689</t>
  </si>
  <si>
    <t>36.457891</t>
  </si>
  <si>
    <t>SARIZ AYRANLIK DEPO</t>
  </si>
  <si>
    <t>38.414359</t>
  </si>
  <si>
    <t>36.461062</t>
  </si>
  <si>
    <t>DAMIZLIK</t>
  </si>
  <si>
    <t>SARIZ DAMIZLIK SONDAJ</t>
  </si>
  <si>
    <t>38.606383</t>
  </si>
  <si>
    <t>36.697601</t>
  </si>
  <si>
    <t>SARIZ DAMIZLIK DEPO</t>
  </si>
  <si>
    <t>38.606504</t>
  </si>
  <si>
    <t>36.699666</t>
  </si>
  <si>
    <t>DARIDERE</t>
  </si>
  <si>
    <t>DARIDERE TERFİ</t>
  </si>
  <si>
    <t>38.454300</t>
  </si>
  <si>
    <t>36.484355</t>
  </si>
  <si>
    <t>DARIDERE DEPO</t>
  </si>
  <si>
    <t>38.444345</t>
  </si>
  <si>
    <t>36.487910</t>
  </si>
  <si>
    <t>DAYIOLUK</t>
  </si>
  <si>
    <t>SARIZ DAYIOLUK SONDAJ</t>
  </si>
  <si>
    <t>38.338298</t>
  </si>
  <si>
    <t>36.447079</t>
  </si>
  <si>
    <t>SARIZ DAYIOLUK DEPO</t>
  </si>
  <si>
    <t>38.329781</t>
  </si>
  <si>
    <t>36.471134</t>
  </si>
  <si>
    <t>KEMER (SARIZ)</t>
  </si>
  <si>
    <t>SARIZ KEMER SONDAJ</t>
  </si>
  <si>
    <t>38.351512</t>
  </si>
  <si>
    <t>36.434012</t>
  </si>
  <si>
    <t>SARIZ KEMER DEPO</t>
  </si>
  <si>
    <t>38.352794</t>
  </si>
  <si>
    <t>36.436191</t>
  </si>
  <si>
    <t>KISKAÇLI</t>
  </si>
  <si>
    <t>SARIZ KISKAÇLI YENİ DEPO</t>
  </si>
  <si>
    <t>38.564315</t>
  </si>
  <si>
    <t>36.480187</t>
  </si>
  <si>
    <t>KUŞÇU (SARIZ)</t>
  </si>
  <si>
    <t>SARIZ KUŞÇU TERFİ</t>
  </si>
  <si>
    <t>38.489250</t>
  </si>
  <si>
    <t>36.539469</t>
  </si>
  <si>
    <t>SARIZ KUŞÇU DEPO</t>
  </si>
  <si>
    <t>38.495144</t>
  </si>
  <si>
    <t>36.539972</t>
  </si>
  <si>
    <t>KÜÇÜKÖRTÜLÜ</t>
  </si>
  <si>
    <t>SARIZ KÜÇÜKÖRTÜLÜ TERFİ</t>
  </si>
  <si>
    <t>38.531852</t>
  </si>
  <si>
    <t>36.729392</t>
  </si>
  <si>
    <t>SARIZ KÜÇÜKÖRTÜLÜ DEPO</t>
  </si>
  <si>
    <t>38.527211</t>
  </si>
  <si>
    <t>36.731331</t>
  </si>
  <si>
    <t>TEKNELİ</t>
  </si>
  <si>
    <t>TEKNELİ TERFİ</t>
  </si>
  <si>
    <t>38.548821</t>
  </si>
  <si>
    <t>36.537478</t>
  </si>
  <si>
    <t>TEKNELİ DEPO</t>
  </si>
  <si>
    <t>38.552608</t>
  </si>
  <si>
    <t>36.538057</t>
  </si>
  <si>
    <t>YEŞİLKENT</t>
  </si>
  <si>
    <t>SARIZ YEŞİLKENT KUYU 1-2</t>
  </si>
  <si>
    <t>38.28</t>
  </si>
  <si>
    <t>36.393333</t>
  </si>
  <si>
    <t>SARIZ YEŞİLKENT DEPO</t>
  </si>
  <si>
    <t>38.281812</t>
  </si>
  <si>
    <t>36.388724</t>
  </si>
  <si>
    <t>TOMARZA</t>
  </si>
  <si>
    <t>TOMARZA SARIMEHMET SONDAJ</t>
  </si>
  <si>
    <t>38.455704</t>
  </si>
  <si>
    <t>35.764527</t>
  </si>
  <si>
    <t>38.465507</t>
  </si>
  <si>
    <t>35.750819</t>
  </si>
  <si>
    <t>TOMARZA TERFİ DEPO</t>
  </si>
  <si>
    <t>38.459578</t>
  </si>
  <si>
    <t>35.774003</t>
  </si>
  <si>
    <t>ÇAYİNLİ</t>
  </si>
  <si>
    <t>ÇAYİNLİ SONDAJ</t>
  </si>
  <si>
    <t>38.374805</t>
  </si>
  <si>
    <t>36.00956</t>
  </si>
  <si>
    <t>ÇAYİNLİ DEPO</t>
  </si>
  <si>
    <t>38.375871</t>
  </si>
  <si>
    <t>36.012842</t>
  </si>
  <si>
    <t>DADALOĞLU</t>
  </si>
  <si>
    <t>38.493683</t>
  </si>
  <si>
    <t>36.1185</t>
  </si>
  <si>
    <t>DADALOĞLU DEPO</t>
  </si>
  <si>
    <t>38.488692</t>
  </si>
  <si>
    <t>36.122703</t>
  </si>
  <si>
    <t>EMİRUŞAĞI</t>
  </si>
  <si>
    <t>EMİRUŞAĞI DEPO</t>
  </si>
  <si>
    <t>38.459037</t>
  </si>
  <si>
    <t>36.062529</t>
  </si>
  <si>
    <t>EMİRUŞAĞI KARAPINAR YUKARI</t>
  </si>
  <si>
    <t>DAĞYURDU</t>
  </si>
  <si>
    <t>DAĞYURDU SONDAJ</t>
  </si>
  <si>
    <t>38.353081</t>
  </si>
  <si>
    <t>36.024757</t>
  </si>
  <si>
    <t>DAĞYURDU DEPO</t>
  </si>
  <si>
    <t>38.361122</t>
  </si>
  <si>
    <t>36.006580</t>
  </si>
  <si>
    <t>GÖKTEPE</t>
  </si>
  <si>
    <t>GÖKTEPE SONDAJ</t>
  </si>
  <si>
    <t>38.498153</t>
  </si>
  <si>
    <t>36.077327</t>
  </si>
  <si>
    <t>GÖKTEPE DEPO</t>
  </si>
  <si>
    <t>38.5004582</t>
  </si>
  <si>
    <t>36.073852</t>
  </si>
  <si>
    <t>GÜZELSU</t>
  </si>
  <si>
    <t>GÜZELSU SONDAJ</t>
  </si>
  <si>
    <t>38.498753</t>
  </si>
  <si>
    <t>35.954311</t>
  </si>
  <si>
    <t>GÜZELSU DEPO</t>
  </si>
  <si>
    <t>38.506725</t>
  </si>
  <si>
    <t>35.969131</t>
  </si>
  <si>
    <t>GÜZELSU BEL DEPO</t>
  </si>
  <si>
    <t>38.526807</t>
  </si>
  <si>
    <t>35.909257</t>
  </si>
  <si>
    <t>IŞIKLAR</t>
  </si>
  <si>
    <t>IŞIKLAR SONDAJ</t>
  </si>
  <si>
    <t>38.403960</t>
  </si>
  <si>
    <t>36.067720</t>
  </si>
  <si>
    <t>IŞIKLAR DEPO</t>
  </si>
  <si>
    <t>38.398618</t>
  </si>
  <si>
    <t>36.064673</t>
  </si>
  <si>
    <t>KARAÖREN</t>
  </si>
  <si>
    <t>KARAÖREN SONDAJ</t>
  </si>
  <si>
    <t>38.472694</t>
  </si>
  <si>
    <t>35.948631</t>
  </si>
  <si>
    <t>KARAÖREN DEPO</t>
  </si>
  <si>
    <t>38.493850</t>
  </si>
  <si>
    <t>35.937797</t>
  </si>
  <si>
    <t>TOKLAR</t>
  </si>
  <si>
    <t>TOKLAR TERFİ</t>
  </si>
  <si>
    <t>38.415842</t>
  </si>
  <si>
    <t>36.019358</t>
  </si>
  <si>
    <t>TOKLAR DEPO</t>
  </si>
  <si>
    <t>38.415982</t>
  </si>
  <si>
    <t>36.021400</t>
  </si>
  <si>
    <t>ÜÇKONAK</t>
  </si>
  <si>
    <t>38.405055</t>
  </si>
  <si>
    <t>36.084998</t>
  </si>
  <si>
    <t>38.411306</t>
  </si>
  <si>
    <t>36.077614</t>
  </si>
  <si>
    <t>ÜÇKONAK DEPO</t>
  </si>
  <si>
    <t>38.407002</t>
  </si>
  <si>
    <t>36.087709</t>
  </si>
  <si>
    <t>AKDERE</t>
  </si>
  <si>
    <t>AKDERE SONDAJ</t>
  </si>
  <si>
    <t>38.480833</t>
  </si>
  <si>
    <t>35.667222</t>
  </si>
  <si>
    <t>AKDERE DEPO</t>
  </si>
  <si>
    <t>38.490556</t>
  </si>
  <si>
    <t>35.67</t>
  </si>
  <si>
    <t>BEKTAS</t>
  </si>
  <si>
    <t>BEKTAŞ SONDAJ</t>
  </si>
  <si>
    <t>38.305733</t>
  </si>
  <si>
    <t>35.811347</t>
  </si>
  <si>
    <t>BEKTAŞ DEPO</t>
  </si>
  <si>
    <t>38.306264</t>
  </si>
  <si>
    <t>35.806415</t>
  </si>
  <si>
    <t>BOSTANLIK</t>
  </si>
  <si>
    <t>BOSTANLIK SONDAJ</t>
  </si>
  <si>
    <t>38.433889</t>
  </si>
  <si>
    <t>35.966389</t>
  </si>
  <si>
    <t>BOSTANLIK YUKARI DEPO</t>
  </si>
  <si>
    <t>38.430032</t>
  </si>
  <si>
    <t>35.961385</t>
  </si>
  <si>
    <t>BÜYÜKSÜVEGENLER</t>
  </si>
  <si>
    <t>SÜVEGENLER SONDAJ</t>
  </si>
  <si>
    <t>38.395608</t>
  </si>
  <si>
    <t>35.920061</t>
  </si>
  <si>
    <t>SÜVEGENLER MASLAK</t>
  </si>
  <si>
    <t>38.394628</t>
  </si>
  <si>
    <t>35.919686</t>
  </si>
  <si>
    <t>SÜVEGENLER DEPO</t>
  </si>
  <si>
    <t>38.396549</t>
  </si>
  <si>
    <t>35.914856</t>
  </si>
  <si>
    <t>CÜCÜN</t>
  </si>
  <si>
    <t>CÜCÜN SONDAJ</t>
  </si>
  <si>
    <t>38.4181</t>
  </si>
  <si>
    <t>35.659775</t>
  </si>
  <si>
    <t>CÜCÜN DEPO</t>
  </si>
  <si>
    <t>38.460281</t>
  </si>
  <si>
    <t>35.668247</t>
  </si>
  <si>
    <t>ÇULHA</t>
  </si>
  <si>
    <t xml:space="preserve">ÇULHA SONDAJ </t>
  </si>
  <si>
    <t>38.302544</t>
  </si>
  <si>
    <t>35.916428</t>
  </si>
  <si>
    <t>ÇULHA DEPO</t>
  </si>
  <si>
    <t>38.301893</t>
  </si>
  <si>
    <t>35.916393</t>
  </si>
  <si>
    <t>EKİNLİ</t>
  </si>
  <si>
    <t>EKİNLİ SONDAJ</t>
  </si>
  <si>
    <t>38.523539</t>
  </si>
  <si>
    <t>35.725640</t>
  </si>
  <si>
    <t>EKİNLİ DEPO</t>
  </si>
  <si>
    <t>38.529656</t>
  </si>
  <si>
    <t>35.722030</t>
  </si>
  <si>
    <t>GÜLVEREN</t>
  </si>
  <si>
    <t>GÜLVEREN SONDAJ 1</t>
  </si>
  <si>
    <t>38.576731</t>
  </si>
  <si>
    <t>35.805220</t>
  </si>
  <si>
    <t>38.554956</t>
  </si>
  <si>
    <t>35.818830</t>
  </si>
  <si>
    <t>GÜLVEREN DEPO</t>
  </si>
  <si>
    <t>38.572386</t>
  </si>
  <si>
    <t>35.800928</t>
  </si>
  <si>
    <t>İMAMKULU</t>
  </si>
  <si>
    <t>İMAMKULU SONDAJ</t>
  </si>
  <si>
    <t>38.246931</t>
  </si>
  <si>
    <t>35.942794</t>
  </si>
  <si>
    <t>İMAMKULU TERFİ</t>
  </si>
  <si>
    <t>38.252011</t>
  </si>
  <si>
    <t>35.934441</t>
  </si>
  <si>
    <t>İMAMKULU DEPO</t>
  </si>
  <si>
    <t>38.246782</t>
  </si>
  <si>
    <t>35.944505</t>
  </si>
  <si>
    <t>İNCİLİ</t>
  </si>
  <si>
    <t>İNCİLİ SONDAJ</t>
  </si>
  <si>
    <t>38.531407</t>
  </si>
  <si>
    <t>35.779579</t>
  </si>
  <si>
    <t>İNCİLİ DEPO</t>
  </si>
  <si>
    <t>38.534401</t>
  </si>
  <si>
    <t>35.765538</t>
  </si>
  <si>
    <t>KALE (TOMARZA)</t>
  </si>
  <si>
    <t>TOMARZA KALE SONDAJ</t>
  </si>
  <si>
    <t>38.309444</t>
  </si>
  <si>
    <t>35.888333</t>
  </si>
  <si>
    <t>TOMARZA KALE DEPO</t>
  </si>
  <si>
    <t>38.297778</t>
  </si>
  <si>
    <t>35.871111</t>
  </si>
  <si>
    <t>KAPUKAYA</t>
  </si>
  <si>
    <t>KAPUKAYA YENİ SONDAJ</t>
  </si>
  <si>
    <t>38.540603</t>
  </si>
  <si>
    <t>35.821333</t>
  </si>
  <si>
    <t>KAPUKAYA DEPO</t>
  </si>
  <si>
    <t>38.524178</t>
  </si>
  <si>
    <t>35.8458</t>
  </si>
  <si>
    <t>KIZILÖREN (TOMARZA)</t>
  </si>
  <si>
    <t>TOMARZA KIZILÖREN SONDAJ</t>
  </si>
  <si>
    <t>38.601169</t>
  </si>
  <si>
    <t>35.901183</t>
  </si>
  <si>
    <t>TOMARZA KIZILÖREN MASLAK</t>
  </si>
  <si>
    <t>TOMARZA KIZILÖREN DEPO</t>
  </si>
  <si>
    <t>38.571644</t>
  </si>
  <si>
    <t>35.907144</t>
  </si>
  <si>
    <t>KÖMÜR</t>
  </si>
  <si>
    <t>KÖMÜR SONDAJ</t>
  </si>
  <si>
    <t>38.505239</t>
  </si>
  <si>
    <t>35.757743</t>
  </si>
  <si>
    <t>KÖMÜR DEPO</t>
  </si>
  <si>
    <t>38.505843</t>
  </si>
  <si>
    <t>35.748152</t>
  </si>
  <si>
    <t>PUSATLI</t>
  </si>
  <si>
    <t>PUSATLI SONDAJ</t>
  </si>
  <si>
    <t>38.433306</t>
  </si>
  <si>
    <t>35.793174</t>
  </si>
  <si>
    <t>PUSATLI DEPO</t>
  </si>
  <si>
    <t>38.417197</t>
  </si>
  <si>
    <t>35.755164</t>
  </si>
  <si>
    <t>ŞEYHBARAK</t>
  </si>
  <si>
    <t>38.363286</t>
  </si>
  <si>
    <t>35.859939</t>
  </si>
  <si>
    <t>38.361356</t>
  </si>
  <si>
    <t>35.841819</t>
  </si>
  <si>
    <t>ŞİRAZ</t>
  </si>
  <si>
    <t>ŞİRAZ SONDAJ</t>
  </si>
  <si>
    <t>38.545989</t>
  </si>
  <si>
    <t>35.809931</t>
  </si>
  <si>
    <t>ŞİRAZ DEPO</t>
  </si>
  <si>
    <t>38.550578</t>
  </si>
  <si>
    <t>35.798283</t>
  </si>
  <si>
    <t>TAHTAKEMER</t>
  </si>
  <si>
    <t>TAHTAKEMER TERFİ</t>
  </si>
  <si>
    <t>38.286207</t>
  </si>
  <si>
    <t>35.952111</t>
  </si>
  <si>
    <t>TAHTAKEMER DEPO</t>
  </si>
  <si>
    <t>38.280248</t>
  </si>
  <si>
    <t>35.956627</t>
  </si>
  <si>
    <t>TURANLI</t>
  </si>
  <si>
    <t>TOMARZA TURANLI SONDAJ</t>
  </si>
  <si>
    <t>38.492206</t>
  </si>
  <si>
    <t>35.821567</t>
  </si>
  <si>
    <t>TOMARZA TURANLI DEPO</t>
  </si>
  <si>
    <t>38.493917</t>
  </si>
  <si>
    <t>35.8353</t>
  </si>
  <si>
    <t>YEŞİLBAĞ</t>
  </si>
  <si>
    <t>YEŞİLBAĞ SONDAJ</t>
  </si>
  <si>
    <t>38.497391</t>
  </si>
  <si>
    <t>35.706400</t>
  </si>
  <si>
    <t>YEŞİLBAĞ DEPO</t>
  </si>
  <si>
    <t>38.496190</t>
  </si>
  <si>
    <t>35.697929</t>
  </si>
  <si>
    <t>TOMARZA MERKEZ</t>
  </si>
  <si>
    <t>YAHYALI</t>
  </si>
  <si>
    <t>YAHYALI TERFİLER</t>
  </si>
  <si>
    <t>38.094950</t>
  </si>
  <si>
    <t>35.361790</t>
  </si>
  <si>
    <t>YAHYALI GÖZBAŞI DEPO</t>
  </si>
  <si>
    <t>38.094413</t>
  </si>
  <si>
    <t>35.363011</t>
  </si>
  <si>
    <t>YAHYALI SARIKAYA 500 DEPO</t>
  </si>
  <si>
    <t>38.091501</t>
  </si>
  <si>
    <t>35.364190</t>
  </si>
  <si>
    <t>YAHYALI ÇİĞİLLİ DEPO</t>
  </si>
  <si>
    <t>38.117773</t>
  </si>
  <si>
    <t>35.353637</t>
  </si>
  <si>
    <t>YAHYALI AŞAĞI KAVACIK</t>
  </si>
  <si>
    <t>38.102787</t>
  </si>
  <si>
    <t>35.343373</t>
  </si>
  <si>
    <t>CENNET KAPTAJ</t>
  </si>
  <si>
    <t>37.903465</t>
  </si>
  <si>
    <t>35.492689</t>
  </si>
  <si>
    <t>CENNET TERFİ 2</t>
  </si>
  <si>
    <t>37.906151</t>
  </si>
  <si>
    <t>35.505242</t>
  </si>
  <si>
    <t>YEŞİLKÖY TERFİ</t>
  </si>
  <si>
    <t>37.905679</t>
  </si>
  <si>
    <t>35.514751</t>
  </si>
  <si>
    <t>ÇAĞLALIK DEPO</t>
  </si>
  <si>
    <t>37.913757</t>
  </si>
  <si>
    <t>35.514176</t>
  </si>
  <si>
    <t>DELİALİUŞAĞI TERFİ</t>
  </si>
  <si>
    <t>37.950592</t>
  </si>
  <si>
    <t>35.538422</t>
  </si>
  <si>
    <t>DELİALİUŞAĞI ALT DEPO</t>
  </si>
  <si>
    <t>37.954953</t>
  </si>
  <si>
    <t>35.538168</t>
  </si>
  <si>
    <t>DELİALİUŞAĞI ÜST DEPO</t>
  </si>
  <si>
    <t>37.952648</t>
  </si>
  <si>
    <t>35.541278</t>
  </si>
  <si>
    <t>AĞCAŞAR</t>
  </si>
  <si>
    <t>38.165547</t>
  </si>
  <si>
    <t>35.402561</t>
  </si>
  <si>
    <t>AĞCAŞAR DEPO</t>
  </si>
  <si>
    <t>38.171918</t>
  </si>
  <si>
    <t>35.410160</t>
  </si>
  <si>
    <t>ÇAVDARUŞAĞI</t>
  </si>
  <si>
    <t>ÇAVDARUŞAĞI TERFİ</t>
  </si>
  <si>
    <t>37.881938</t>
  </si>
  <si>
    <t>35.501385</t>
  </si>
  <si>
    <t>ÇAVDARUŞAĞI DEPO</t>
  </si>
  <si>
    <t>37.882607</t>
  </si>
  <si>
    <t>35.500614</t>
  </si>
  <si>
    <t>ÇUBUKLU</t>
  </si>
  <si>
    <t>ÇUBUKLU SONDAJ 2</t>
  </si>
  <si>
    <t>38.164632</t>
  </si>
  <si>
    <t>35.261513</t>
  </si>
  <si>
    <t>ÇUBUKLU DEPO</t>
  </si>
  <si>
    <t>38.146629</t>
  </si>
  <si>
    <t>35.272709</t>
  </si>
  <si>
    <t>DEREBAĞ AŞAĞI DEPO</t>
  </si>
  <si>
    <t>38.064893</t>
  </si>
  <si>
    <t>35.301549</t>
  </si>
  <si>
    <t>DEREBAĞ YUKARI DEPO</t>
  </si>
  <si>
    <t>38.077182</t>
  </si>
  <si>
    <t>35.294245</t>
  </si>
  <si>
    <t>DİKME</t>
  </si>
  <si>
    <t>DİKME SONDAJ</t>
  </si>
  <si>
    <t>38.006971</t>
  </si>
  <si>
    <t>35.541474</t>
  </si>
  <si>
    <t>DİKME DEPO</t>
  </si>
  <si>
    <t>38.010414</t>
  </si>
  <si>
    <t>35.540704</t>
  </si>
  <si>
    <t>İLYASLI</t>
  </si>
  <si>
    <t>İLYASLI SONDAJ</t>
  </si>
  <si>
    <t>38.168236</t>
  </si>
  <si>
    <t>35.315121</t>
  </si>
  <si>
    <t>İLYASLI DEPO</t>
  </si>
  <si>
    <t>38.163243</t>
  </si>
  <si>
    <t>35.313859</t>
  </si>
  <si>
    <t>KARAKÖY</t>
  </si>
  <si>
    <t>KARAKÖY ALT DEPO TERFİ</t>
  </si>
  <si>
    <t>38.035996</t>
  </si>
  <si>
    <t>35.581977</t>
  </si>
  <si>
    <t>KARAKÖY YUKARI DEPO</t>
  </si>
  <si>
    <t>38.033876</t>
  </si>
  <si>
    <t>35.584793</t>
  </si>
  <si>
    <t>KOCAHACILI</t>
  </si>
  <si>
    <t>KOCAHACILI SONDAJ</t>
  </si>
  <si>
    <t>38.217236</t>
  </si>
  <si>
    <t>35.398775</t>
  </si>
  <si>
    <t>KOCAHACILI DEPO</t>
  </si>
  <si>
    <t>38.201016</t>
  </si>
  <si>
    <t>35.401851</t>
  </si>
  <si>
    <t>KUZUOLUK</t>
  </si>
  <si>
    <t>KUZUOLUK SONDAJ</t>
  </si>
  <si>
    <t>38.061410</t>
  </si>
  <si>
    <t>35.483480</t>
  </si>
  <si>
    <t>KUZUOLUK DEPO</t>
  </si>
  <si>
    <t>38.061168</t>
  </si>
  <si>
    <t>35.473808</t>
  </si>
  <si>
    <t>MUSTAFABEYLİ</t>
  </si>
  <si>
    <t>MUSTAFABEYLİ SONDAJ</t>
  </si>
  <si>
    <t>38.158991</t>
  </si>
  <si>
    <t>35.351619</t>
  </si>
  <si>
    <t>MUSTAFABEYLİ DEPO</t>
  </si>
  <si>
    <t>38.155645</t>
  </si>
  <si>
    <t>35.350058</t>
  </si>
  <si>
    <t>SAZAK</t>
  </si>
  <si>
    <t>SAZAK SONDAJ</t>
  </si>
  <si>
    <t>38.044901</t>
  </si>
  <si>
    <t>35.526116</t>
  </si>
  <si>
    <t>SAZAK DEPO</t>
  </si>
  <si>
    <t>38.043331</t>
  </si>
  <si>
    <t>35.530109</t>
  </si>
  <si>
    <t>SENİRKÖY</t>
  </si>
  <si>
    <t>SENİRKÖY SONDAJ</t>
  </si>
  <si>
    <t>38.196876</t>
  </si>
  <si>
    <t>35.251850</t>
  </si>
  <si>
    <t>SENİRKÖY DEPO</t>
  </si>
  <si>
    <t>TAŞHAN</t>
  </si>
  <si>
    <t>TAŞHAN ESKİ SONDAJ</t>
  </si>
  <si>
    <t>38.107239</t>
  </si>
  <si>
    <t>35.504566</t>
  </si>
  <si>
    <t>TAŞHAN YENİ SONDAJ</t>
  </si>
  <si>
    <t>38.100919</t>
  </si>
  <si>
    <t>35.499305</t>
  </si>
  <si>
    <t>TAŞHAN DEPO</t>
  </si>
  <si>
    <t>38.103356</t>
  </si>
  <si>
    <t>35.522398</t>
  </si>
  <si>
    <t>YERKÖY</t>
  </si>
  <si>
    <t>YERKÖY SONDAJ</t>
  </si>
  <si>
    <t>38.175210</t>
  </si>
  <si>
    <t>35.361957</t>
  </si>
  <si>
    <t>YERKÖY DEPO</t>
  </si>
  <si>
    <t>38.179383</t>
  </si>
  <si>
    <t>35.365518</t>
  </si>
  <si>
    <t>YULARI</t>
  </si>
  <si>
    <t>YULARI SONDAJ</t>
  </si>
  <si>
    <t>38.163037</t>
  </si>
  <si>
    <t>35.335327</t>
  </si>
  <si>
    <t>YULARI DEPO</t>
  </si>
  <si>
    <t>38.16052</t>
  </si>
  <si>
    <t>35.333726</t>
  </si>
  <si>
    <t>DEREBAĞ</t>
  </si>
  <si>
    <t>YEŞİLHİSAR</t>
  </si>
  <si>
    <t>EKİPEVİ YANI SONDAJ</t>
  </si>
  <si>
    <t>38.354481</t>
  </si>
  <si>
    <t>35.109844</t>
  </si>
  <si>
    <t>YEŞİLHİSAR KARAAĞIL SONDAJ 1 - 4</t>
  </si>
  <si>
    <t>38.384614</t>
  </si>
  <si>
    <t>35.169475</t>
  </si>
  <si>
    <t>YEŞİLHİSAR ÇAMLIK 1200 TON</t>
  </si>
  <si>
    <t>38.350250</t>
  </si>
  <si>
    <t>35.080841</t>
  </si>
  <si>
    <t>YEŞİLHİSAR ÇAMLIK 300 TON</t>
  </si>
  <si>
    <t>38.349472</t>
  </si>
  <si>
    <t>35.079958</t>
  </si>
  <si>
    <t>AKKÖY</t>
  </si>
  <si>
    <t>AKKÖY SONDAJ</t>
  </si>
  <si>
    <t>38.340737</t>
  </si>
  <si>
    <t>35.038918</t>
  </si>
  <si>
    <t>AKKÖY DEPO</t>
  </si>
  <si>
    <t>38.340407</t>
  </si>
  <si>
    <t>35.033613</t>
  </si>
  <si>
    <t>ARAPLI</t>
  </si>
  <si>
    <t>ARAPLI SONDAJ</t>
  </si>
  <si>
    <t>38.241396</t>
  </si>
  <si>
    <t>35.034278</t>
  </si>
  <si>
    <t>ARAPLI DEPO</t>
  </si>
  <si>
    <t>38.243796</t>
  </si>
  <si>
    <t>35.059904</t>
  </si>
  <si>
    <t>BAŞKÖY</t>
  </si>
  <si>
    <t>BAŞKÖY SONDAJ</t>
  </si>
  <si>
    <t>38.395593</t>
  </si>
  <si>
    <t>34.938091</t>
  </si>
  <si>
    <t>BAŞKÖY DEPO</t>
  </si>
  <si>
    <t>38.395232</t>
  </si>
  <si>
    <t>34.939342</t>
  </si>
  <si>
    <t>BUGET</t>
  </si>
  <si>
    <t>BUGET ESKİ SONDAJ</t>
  </si>
  <si>
    <t>38.238029</t>
  </si>
  <si>
    <t>35.020510</t>
  </si>
  <si>
    <t>BUGET SONDAJ 2</t>
  </si>
  <si>
    <t>38.238481</t>
  </si>
  <si>
    <t>35.019113</t>
  </si>
  <si>
    <t>BUGET DEPO</t>
  </si>
  <si>
    <t>38.240272</t>
  </si>
  <si>
    <t>35.013424</t>
  </si>
  <si>
    <t>ÇADIRKAYA</t>
  </si>
  <si>
    <t>ÇADIRKAYA SONDAJ</t>
  </si>
  <si>
    <t>38.171500</t>
  </si>
  <si>
    <t>35.233937</t>
  </si>
  <si>
    <t>ÇADIRKAYA DEPO</t>
  </si>
  <si>
    <t>38.165110</t>
  </si>
  <si>
    <t>35.216441</t>
  </si>
  <si>
    <t>DERBENTBAŞI</t>
  </si>
  <si>
    <t>DERBENTBAŞI SONDAJ</t>
  </si>
  <si>
    <t>38.410031</t>
  </si>
  <si>
    <t>34.913674</t>
  </si>
  <si>
    <t>DERBENTBAŞI YENİ SONDAJ</t>
  </si>
  <si>
    <t>38.416216</t>
  </si>
  <si>
    <t>34.913400</t>
  </si>
  <si>
    <t>DERBENTBAŞI DEPO</t>
  </si>
  <si>
    <t>38.432488</t>
  </si>
  <si>
    <t>34.909520</t>
  </si>
  <si>
    <t>DOĞANLI</t>
  </si>
  <si>
    <t>DOĞANLI SONDAJ</t>
  </si>
  <si>
    <t>38.176316</t>
  </si>
  <si>
    <t>35.072395</t>
  </si>
  <si>
    <t>DOĞANLI DEPO</t>
  </si>
  <si>
    <t>38.187248</t>
  </si>
  <si>
    <t>35.069416</t>
  </si>
  <si>
    <t>ERDEMLİ</t>
  </si>
  <si>
    <t>ERDEMLİ SONDAJ</t>
  </si>
  <si>
    <t>38.414662</t>
  </si>
  <si>
    <t>35.104356</t>
  </si>
  <si>
    <t>ERDEMLİ DEPO</t>
  </si>
  <si>
    <t>38.413275</t>
  </si>
  <si>
    <t>35.070812</t>
  </si>
  <si>
    <t>GÜLBAYIR</t>
  </si>
  <si>
    <t>GÜLBAYIR SONDAJ</t>
  </si>
  <si>
    <t>38.437653</t>
  </si>
  <si>
    <t>35.105760</t>
  </si>
  <si>
    <t>GÜLBAYIR TERFİ</t>
  </si>
  <si>
    <t>38.446129</t>
  </si>
  <si>
    <t>35.079087</t>
  </si>
  <si>
    <t>GÜLBAYIR DEPO</t>
  </si>
  <si>
    <t>38.444752</t>
  </si>
  <si>
    <t>35.067157</t>
  </si>
  <si>
    <t>GÜZELÖZ</t>
  </si>
  <si>
    <t>GÜZELÖZ SONDAJ</t>
  </si>
  <si>
    <t>38.384122</t>
  </si>
  <si>
    <t>34.955775</t>
  </si>
  <si>
    <t>GÜZELÖZ DEPO</t>
  </si>
  <si>
    <t>38.386400</t>
  </si>
  <si>
    <t>34.959715</t>
  </si>
  <si>
    <t>İÇMECE</t>
  </si>
  <si>
    <t>İÇMECE SONDAJ</t>
  </si>
  <si>
    <t>38.236756</t>
  </si>
  <si>
    <t>35.130889</t>
  </si>
  <si>
    <t>İÇMECE DEPO</t>
  </si>
  <si>
    <t>38.247636</t>
  </si>
  <si>
    <t>35.117258</t>
  </si>
  <si>
    <t>KALE (YEŞİLHİSAR)</t>
  </si>
  <si>
    <t>YEŞİLHİSAR KALE SONDAJ</t>
  </si>
  <si>
    <t>38.347599</t>
  </si>
  <si>
    <t>35.054104</t>
  </si>
  <si>
    <t>YEŞİLHİSAR KALE DEPO</t>
  </si>
  <si>
    <t>38.343905</t>
  </si>
  <si>
    <t>35.055532</t>
  </si>
  <si>
    <t>KAVAK (YEŞİLHİSAR)</t>
  </si>
  <si>
    <t>YEŞİLHİSAR KAVAK SONDAJ</t>
  </si>
  <si>
    <t>38.478805</t>
  </si>
  <si>
    <t>35.020857</t>
  </si>
  <si>
    <t>YEŞİLHİSAR KAVAK DEPO</t>
  </si>
  <si>
    <t>38.448936</t>
  </si>
  <si>
    <t>35.021602</t>
  </si>
  <si>
    <t>KAYADİBİ</t>
  </si>
  <si>
    <t>KAYADİBİ SONDAJ 1 - 2</t>
  </si>
  <si>
    <t>38.217794</t>
  </si>
  <si>
    <t>35.140157</t>
  </si>
  <si>
    <t>KAYADİBİ DEPO</t>
  </si>
  <si>
    <t>38.211325</t>
  </si>
  <si>
    <t>35.113672</t>
  </si>
  <si>
    <t>KEŞLİK</t>
  </si>
  <si>
    <t>KEŞLİK SONDAJ</t>
  </si>
  <si>
    <t>38.370272</t>
  </si>
  <si>
    <t>35.031364</t>
  </si>
  <si>
    <t>KEŞLİK DEPO</t>
  </si>
  <si>
    <t>38.371361</t>
  </si>
  <si>
    <t>35.034825</t>
  </si>
  <si>
    <t>KOVALI</t>
  </si>
  <si>
    <t>KOVALI SONDAJ</t>
  </si>
  <si>
    <t>38.182583</t>
  </si>
  <si>
    <t>35.175269</t>
  </si>
  <si>
    <t>KOVALI SONDAJ 2</t>
  </si>
  <si>
    <t>38.191891</t>
  </si>
  <si>
    <t>35.175729</t>
  </si>
  <si>
    <t>KOVALI DEPO</t>
  </si>
  <si>
    <t>38.184286</t>
  </si>
  <si>
    <t>35.178611</t>
  </si>
  <si>
    <t>KUŞÇU (YEŞİLHİSAR)</t>
  </si>
  <si>
    <t>YEŞİLHİSAR KUŞÇU SONDAJ</t>
  </si>
  <si>
    <t>YEŞİLHİSAR KUŞÇU DEPO</t>
  </si>
  <si>
    <t>38.232965</t>
  </si>
  <si>
    <t>35.141172</t>
  </si>
  <si>
    <t>MUSAHACILI</t>
  </si>
  <si>
    <t>MUSAHACILI SONDAJ - DEPO</t>
  </si>
  <si>
    <t>SOĞANLI</t>
  </si>
  <si>
    <t>SOĞANLI SONDAJ</t>
  </si>
  <si>
    <t>38.334768</t>
  </si>
  <si>
    <t>34.988155</t>
  </si>
  <si>
    <t>SOĞANLI DEPO</t>
  </si>
  <si>
    <t>38.334209</t>
  </si>
  <si>
    <t>34.987663</t>
  </si>
  <si>
    <t>YEŞİLOVA</t>
  </si>
  <si>
    <t>YEŞİLOVA SONDAJ</t>
  </si>
  <si>
    <t>38.215242</t>
  </si>
  <si>
    <t>35.211839</t>
  </si>
  <si>
    <t>YEŞİLOVA DEPO</t>
  </si>
  <si>
    <t>38.213058</t>
  </si>
  <si>
    <t>35.207967</t>
  </si>
  <si>
    <t>DMA</t>
  </si>
  <si>
    <t>KEYKUBAT DAĞITIM DEPOSU (DMA)</t>
  </si>
  <si>
    <t>DZ1-DMA1 (FİDANLIK)</t>
  </si>
  <si>
    <t>38.749709</t>
  </si>
  <si>
    <t>35.471465</t>
  </si>
  <si>
    <t>DZ1-DMA2 (ŞİRİNPARK)</t>
  </si>
  <si>
    <t>38.746753</t>
  </si>
  <si>
    <t>35.477100</t>
  </si>
  <si>
    <t>DZ1-DMA3 (EMNİYET)</t>
  </si>
  <si>
    <t>38.741072</t>
  </si>
  <si>
    <t>35.480502</t>
  </si>
  <si>
    <t>DZ1-DMA4 (ADLİYE)</t>
  </si>
  <si>
    <t>38.736077</t>
  </si>
  <si>
    <t>35.483500</t>
  </si>
  <si>
    <t>38.734171</t>
  </si>
  <si>
    <t>35.486749</t>
  </si>
  <si>
    <t>DZ1-DMA5 (YENİ SANAYİ)</t>
  </si>
  <si>
    <t>38.741604</t>
  </si>
  <si>
    <t>35.427565</t>
  </si>
  <si>
    <t>DSİ DMA</t>
  </si>
  <si>
    <t>38.729075</t>
  </si>
  <si>
    <t>35.449606</t>
  </si>
  <si>
    <t>DZ1-DMA6 (SEYRANİ)</t>
  </si>
  <si>
    <t>38.749997</t>
  </si>
  <si>
    <t>35.479383</t>
  </si>
  <si>
    <t>35.430089</t>
  </si>
  <si>
    <t>38.746844</t>
  </si>
  <si>
    <t>35.448414</t>
  </si>
  <si>
    <t>DZ1-DMA9 (İSTASYON)</t>
  </si>
  <si>
    <t>38.731837</t>
  </si>
  <si>
    <t>35.469979</t>
  </si>
  <si>
    <t>DZ1-DMA10 (YAKUT)</t>
  </si>
  <si>
    <t>35.488706</t>
  </si>
  <si>
    <t>38.750594</t>
  </si>
  <si>
    <t>35.486695</t>
  </si>
  <si>
    <t>DZ1-DMA12 (ZİYA GÖKALP)</t>
  </si>
  <si>
    <t>38.747163</t>
  </si>
  <si>
    <t>35.447001</t>
  </si>
  <si>
    <t>DZ1-DMA13 (YENİDOĞAN 1)</t>
  </si>
  <si>
    <t>KONAKLAR DAĞITIM DEPOSU (DMA)</t>
  </si>
  <si>
    <t>DZ3-DMA2 (FEVZİOĞLU)</t>
  </si>
  <si>
    <t>38.764430</t>
  </si>
  <si>
    <t>35.526164</t>
  </si>
  <si>
    <t>DOĞU SANAYİ BKV</t>
  </si>
  <si>
    <t>35.535652</t>
  </si>
  <si>
    <t>BÜYÜK NALBANT CAMİ</t>
  </si>
  <si>
    <t>38.740970</t>
  </si>
  <si>
    <t>35.507150</t>
  </si>
  <si>
    <t>ZEKİYE HAS İ.Ö.O (BASINÇ)</t>
  </si>
  <si>
    <t>38.761281</t>
  </si>
  <si>
    <t>35.526727</t>
  </si>
  <si>
    <t>KAYABAŞI EKİP EVİ</t>
  </si>
  <si>
    <t>38.748146</t>
  </si>
  <si>
    <t>35.530723</t>
  </si>
  <si>
    <t>İLDEM DAĞITIM DEPOSU</t>
  </si>
  <si>
    <t>İLDEM DMA 1</t>
  </si>
  <si>
    <t>38.791025</t>
  </si>
  <si>
    <t>35.616015</t>
  </si>
  <si>
    <t>İLDEM DMA 2</t>
  </si>
  <si>
    <t>38.790255</t>
  </si>
  <si>
    <t>35.610373</t>
  </si>
  <si>
    <t>35.610090</t>
  </si>
  <si>
    <t>İLDEM 9</t>
  </si>
  <si>
    <t>38.782714</t>
  </si>
  <si>
    <t>35.619496</t>
  </si>
  <si>
    <t>AYDINLAR DAĞITIM DEPOSU (DMA)</t>
  </si>
  <si>
    <t>GÖKKENT DMA</t>
  </si>
  <si>
    <t>35.573199</t>
  </si>
  <si>
    <t>MİMSİN DMA1</t>
  </si>
  <si>
    <t>38.739459</t>
  </si>
  <si>
    <t>35.576905</t>
  </si>
  <si>
    <t>38.741210</t>
  </si>
  <si>
    <t>35.576427</t>
  </si>
  <si>
    <t>BEŞTEPELER 15000 DAĞITIM DEP (DMA)</t>
  </si>
  <si>
    <t>DZ5-DMA1 (CAMİKEBİR)</t>
  </si>
  <si>
    <t>38.717401</t>
  </si>
  <si>
    <t>35.488174</t>
  </si>
  <si>
    <t>DZ5-DMA2 (SEYİTGAZİ)</t>
  </si>
  <si>
    <t>38.717801</t>
  </si>
  <si>
    <t>35.497310</t>
  </si>
  <si>
    <t>DZ5-DMA3 (ESKİ SANAYİ)</t>
  </si>
  <si>
    <t>35.476812</t>
  </si>
  <si>
    <t>DZ5-DMA4 (CAFERBEY)</t>
  </si>
  <si>
    <t>38.714492</t>
  </si>
  <si>
    <t>35.474550</t>
  </si>
  <si>
    <t>38.709683</t>
  </si>
  <si>
    <t>35.483843</t>
  </si>
  <si>
    <t>DZ5-DMA6 (TACETTİN VELİ)</t>
  </si>
  <si>
    <t>38.710041</t>
  </si>
  <si>
    <t>35.484587</t>
  </si>
  <si>
    <t>MAHRUMLAR DAĞITIM DEPOSU (DMA)</t>
  </si>
  <si>
    <t>DZ7-DMA1 (ANAFARTALAR)</t>
  </si>
  <si>
    <t>38.743123</t>
  </si>
  <si>
    <t>35.396037</t>
  </si>
  <si>
    <t>35.377250</t>
  </si>
  <si>
    <t>38.741192</t>
  </si>
  <si>
    <t>35.419332</t>
  </si>
  <si>
    <t>38.740549</t>
  </si>
  <si>
    <t>35.410960</t>
  </si>
  <si>
    <t>DZ7-DMA 5 (30 AĞUSTOS)</t>
  </si>
  <si>
    <t>35.391404</t>
  </si>
  <si>
    <t>MAHRUMLAR KONTROL DMA</t>
  </si>
  <si>
    <t>38.719357</t>
  </si>
  <si>
    <t>35.454215</t>
  </si>
  <si>
    <t>DZ7-DMA 7 (YENİKÖY 1)</t>
  </si>
  <si>
    <t>DZ7-DMA 8 (OSMAN KAVUNCU 2)</t>
  </si>
  <si>
    <t>TALAS 15000 DAĞITIM DEPOSU (DMA)</t>
  </si>
  <si>
    <t>38.725225</t>
  </si>
  <si>
    <t>35.527234</t>
  </si>
  <si>
    <t>38.730006</t>
  </si>
  <si>
    <t>35.539663</t>
  </si>
  <si>
    <t>35.527318</t>
  </si>
  <si>
    <t>38.723427</t>
  </si>
  <si>
    <t>35.527709</t>
  </si>
  <si>
    <t>38.722116</t>
  </si>
  <si>
    <t>35.544573</t>
  </si>
  <si>
    <t>35.533889</t>
  </si>
  <si>
    <t>38.727959</t>
  </si>
  <si>
    <t>35.506283</t>
  </si>
  <si>
    <t>38.732089</t>
  </si>
  <si>
    <t>35.504902</t>
  </si>
  <si>
    <t>DZ4-DMA9 (KÖŞK 2)</t>
  </si>
  <si>
    <t>38.717991</t>
  </si>
  <si>
    <t>35.527509</t>
  </si>
  <si>
    <t>GEDİRİS DEPO (DMA)</t>
  </si>
  <si>
    <t>DZ6-DMA5 (ERENKÖY SÜKUNET)</t>
  </si>
  <si>
    <t>38.692948</t>
  </si>
  <si>
    <t>35.523371</t>
  </si>
  <si>
    <t>ERKİLET 100.YIL (DMA)</t>
  </si>
  <si>
    <t>ERKİLET CAMİKEBİR DMA</t>
  </si>
  <si>
    <t>35.449583</t>
  </si>
  <si>
    <t>KARPUZATAN EKİP EVİ BASINÇ</t>
  </si>
  <si>
    <t>38.747470</t>
  </si>
  <si>
    <t>38.794367</t>
  </si>
  <si>
    <t>38.736005</t>
  </si>
  <si>
    <t>38.722287</t>
  </si>
  <si>
    <t>38.755345</t>
  </si>
  <si>
    <t>38.744690</t>
  </si>
  <si>
    <t>38.724552</t>
  </si>
  <si>
    <t>38.802927</t>
  </si>
  <si>
    <t>38.712988</t>
  </si>
  <si>
    <t>38.744256</t>
  </si>
  <si>
    <t>38.748860</t>
  </si>
  <si>
    <t>KANAL</t>
  </si>
  <si>
    <t>BARBAROS GÜL PARK ATIKSU</t>
  </si>
  <si>
    <t>38.741705</t>
  </si>
  <si>
    <t>35.475220</t>
  </si>
  <si>
    <t>GÜZELKÖY ATIKSU</t>
  </si>
  <si>
    <t>38.763588</t>
  </si>
  <si>
    <t>35.674336</t>
  </si>
  <si>
    <t>HANYERİ KANAL TERFİ</t>
  </si>
  <si>
    <t>38.666408</t>
  </si>
  <si>
    <t>35.292744</t>
  </si>
  <si>
    <t>HAL KOMPLEKSİ ATIKSU</t>
  </si>
  <si>
    <t>38.777819</t>
  </si>
  <si>
    <t>35.533479</t>
  </si>
  <si>
    <t>KAYABAĞ ATIKSU</t>
  </si>
  <si>
    <t>38.768208</t>
  </si>
  <si>
    <t>35.664440</t>
  </si>
  <si>
    <t>KUŞÇU MARİNA ATIKSU</t>
  </si>
  <si>
    <t>38.957607</t>
  </si>
  <si>
    <t>35.487734</t>
  </si>
  <si>
    <t>ORGANİZE ATIKSU</t>
  </si>
  <si>
    <t>38.743589</t>
  </si>
  <si>
    <t>35.365086</t>
  </si>
  <si>
    <t>38.762198</t>
  </si>
  <si>
    <t>35.402102</t>
  </si>
  <si>
    <t>38.760178</t>
  </si>
  <si>
    <t>35.390597</t>
  </si>
  <si>
    <t>ELAGÖZ ATIKSU</t>
  </si>
  <si>
    <t>38.805247</t>
  </si>
  <si>
    <t>35.517012</t>
  </si>
  <si>
    <t>ERCİYESEVLER 30 AĞUSTOS ALT GEÇİT</t>
  </si>
  <si>
    <t>38.741415</t>
  </si>
  <si>
    <t>35.518831</t>
  </si>
  <si>
    <t>KOCASİNAN SAHABİYE FORUM ALT GEÇİT</t>
  </si>
  <si>
    <t>38.724515</t>
  </si>
  <si>
    <t>35.497503</t>
  </si>
  <si>
    <t xml:space="preserve">SİVAS CADDESİ FUZULİ ALT GEÇİT </t>
  </si>
  <si>
    <t>38.726844</t>
  </si>
  <si>
    <t>35.506335</t>
  </si>
  <si>
    <t>KOCASİNAN BULVARI FUZULİ ALT GEÇİT</t>
  </si>
  <si>
    <t>38.736575</t>
  </si>
  <si>
    <t>35.503380</t>
  </si>
  <si>
    <t>BARBAROS GAZİOSMAN ALT GEÇİT</t>
  </si>
  <si>
    <t>38.728822</t>
  </si>
  <si>
    <t>35.470945</t>
  </si>
  <si>
    <t>GÜLTEPE ALT GEÇİT (U TİP)</t>
  </si>
  <si>
    <t>38.718951</t>
  </si>
  <si>
    <t>35.500654</t>
  </si>
  <si>
    <t>GÜLTEPE ALT GEÇİT (S TİP)</t>
  </si>
  <si>
    <t>38.716236</t>
  </si>
  <si>
    <t>35.501109</t>
  </si>
  <si>
    <t>GÜLTEPE ALT GEÇİT (J TİP)</t>
  </si>
  <si>
    <t>38.715071</t>
  </si>
  <si>
    <t>35.500929</t>
  </si>
  <si>
    <t>KÖŞK HULUSİ AKAR BULVARI (FARABİ)</t>
  </si>
  <si>
    <t>38.714877</t>
  </si>
  <si>
    <t>35.511215</t>
  </si>
  <si>
    <t>KARAYOLLARI ALT GEÇİT</t>
  </si>
  <si>
    <t>38.725138</t>
  </si>
  <si>
    <t>35.461817</t>
  </si>
  <si>
    <t>ÜNİVERSİTE İÇİ ALT GECİT 1</t>
  </si>
  <si>
    <t>38.708959</t>
  </si>
  <si>
    <t>35.532243</t>
  </si>
  <si>
    <t>ÜNİVERSİTE İÇİ ALT GEÇİT 2</t>
  </si>
  <si>
    <t>38.704016</t>
  </si>
  <si>
    <t>35.534868</t>
  </si>
  <si>
    <t>HUNAT FORUM (U TİP)</t>
  </si>
  <si>
    <t>38.722516</t>
  </si>
  <si>
    <t>35.499240</t>
  </si>
  <si>
    <t>MELİKGAZİ ALT GEÇİT</t>
  </si>
  <si>
    <t>38.721855</t>
  </si>
  <si>
    <t>35.499100</t>
  </si>
  <si>
    <t>FEVZİ ÇAKMAK SERÇEÖNÜ ALTGEÇİT (U TİP)</t>
  </si>
  <si>
    <t>38.726196</t>
  </si>
  <si>
    <t>35.497135</t>
  </si>
  <si>
    <t>TERMİNAL ÖNÜ ALT GEÇİT</t>
  </si>
  <si>
    <t>38.747799</t>
  </si>
  <si>
    <t>35.403290</t>
  </si>
  <si>
    <t>MİMARSİNAN TUNA ALT GEÇİT</t>
  </si>
  <si>
    <t>38.740176</t>
  </si>
  <si>
    <t>35.514913</t>
  </si>
  <si>
    <t>YOĞUNBURÇ ALT GEÇİT</t>
  </si>
  <si>
    <t>38.718789</t>
  </si>
  <si>
    <t>35.491982</t>
  </si>
  <si>
    <t>HULUSİ AKAR U TİP ALTGEÇİT MİX ÖNÜ</t>
  </si>
  <si>
    <t>38.725095</t>
  </si>
  <si>
    <t>35.527034</t>
  </si>
  <si>
    <t>HULUSİ AKAR AŞIK VEYSEL ALTGEÇİT</t>
  </si>
  <si>
    <t>38.721812</t>
  </si>
  <si>
    <t>35.528522</t>
  </si>
  <si>
    <t>ALTGEÇİT</t>
  </si>
  <si>
    <t>ALTERNATİF</t>
  </si>
  <si>
    <t>ERKİLET KEMER DEPO</t>
  </si>
  <si>
    <t>38.883518</t>
  </si>
  <si>
    <t>35.378416</t>
  </si>
  <si>
    <t>38.821699</t>
  </si>
  <si>
    <t>35.569758</t>
  </si>
  <si>
    <t>KARADERE HASANKAYA TERFİ</t>
  </si>
  <si>
    <t>38.68078</t>
  </si>
  <si>
    <t>35.505082</t>
  </si>
  <si>
    <t>GÜLLE CAMİ DEPO</t>
  </si>
  <si>
    <t>38.662793</t>
  </si>
  <si>
    <t>35.512598</t>
  </si>
  <si>
    <t>ÇAYIRGÖL DEPO</t>
  </si>
  <si>
    <t>38.644497</t>
  </si>
  <si>
    <t>35.520203</t>
  </si>
  <si>
    <t>HASANKAYA ESKİ DEPO</t>
  </si>
  <si>
    <t>38.639781</t>
  </si>
  <si>
    <t>35.523672</t>
  </si>
  <si>
    <t>KARADERE OKUTAN TERFİ</t>
  </si>
  <si>
    <t>38.6788</t>
  </si>
  <si>
    <t>35.504806</t>
  </si>
  <si>
    <t>İDEAL (ŞEMSETTİN) DEPO</t>
  </si>
  <si>
    <t>38.663617</t>
  </si>
  <si>
    <t>35.506478</t>
  </si>
  <si>
    <t>OKUTAN ESKİ DEPO</t>
  </si>
  <si>
    <t>38.657539</t>
  </si>
  <si>
    <t>35.510853</t>
  </si>
  <si>
    <t>KIRANARDI YUKARI DEPO</t>
  </si>
  <si>
    <t>38.628058</t>
  </si>
  <si>
    <t>35.526356</t>
  </si>
  <si>
    <t>ENDÜRLÜK DEPO</t>
  </si>
  <si>
    <t>38.629439</t>
  </si>
  <si>
    <t>35.545133</t>
  </si>
  <si>
    <t>38.930921</t>
  </si>
  <si>
    <t>35.766004</t>
  </si>
  <si>
    <t>AKKIŞLA AŞAĞI DEPO</t>
  </si>
  <si>
    <t>38.990983</t>
  </si>
  <si>
    <t>36.169358</t>
  </si>
  <si>
    <t>AKKIŞLA YUKARI DEPO 1-2</t>
  </si>
  <si>
    <t>38.987656</t>
  </si>
  <si>
    <t>36.167906</t>
  </si>
  <si>
    <t>İNCESU DALGIÇ3</t>
  </si>
  <si>
    <t>38.63163</t>
  </si>
  <si>
    <t>35.175512</t>
  </si>
  <si>
    <t>HANYERİ İNCESU ME</t>
  </si>
  <si>
    <t>İNCESU ALT DEPO</t>
  </si>
  <si>
    <t>38.632212</t>
  </si>
  <si>
    <t>35.174147</t>
  </si>
  <si>
    <t>İNCESU STAD İÇİ DALGIÇ</t>
  </si>
  <si>
    <t>38.629681</t>
  </si>
  <si>
    <t>35.181823</t>
  </si>
  <si>
    <t>GARİPÇE DALGIÇ</t>
  </si>
  <si>
    <t>38.683174</t>
  </si>
  <si>
    <t>35.23529</t>
  </si>
  <si>
    <t>İNCESU SARAYCIK DALGIÇ</t>
  </si>
  <si>
    <t>38.738028</t>
  </si>
  <si>
    <t>35.290255</t>
  </si>
  <si>
    <t>İNCESU SARAYCIK TERFİ</t>
  </si>
  <si>
    <t>38.738674</t>
  </si>
  <si>
    <t>35.285356</t>
  </si>
  <si>
    <t>BEDİR BAĞLARI D1</t>
  </si>
  <si>
    <t>38.735241</t>
  </si>
  <si>
    <t>35.253635</t>
  </si>
  <si>
    <t>BEDİR BAĞLARI KOOP</t>
  </si>
  <si>
    <t>38.735273</t>
  </si>
  <si>
    <t>35.254920</t>
  </si>
  <si>
    <t>HACILAR EŞMECİK DEPO</t>
  </si>
  <si>
    <t>38.616936</t>
  </si>
  <si>
    <t>35.444848</t>
  </si>
  <si>
    <t>KARPUZSEKİSİ TERFİ</t>
  </si>
  <si>
    <t>38.68729</t>
  </si>
  <si>
    <t>35.310957</t>
  </si>
  <si>
    <t>AKÇAKAYA KÜLAHDERE DEPO</t>
  </si>
  <si>
    <t>38.621561</t>
  </si>
  <si>
    <t>35.573666</t>
  </si>
  <si>
    <t>39.028311</t>
  </si>
  <si>
    <t>35.448285</t>
  </si>
  <si>
    <t>AYŞEPINAR CAMİ YANİ</t>
  </si>
  <si>
    <t>38.219601</t>
  </si>
  <si>
    <t>35.628851</t>
  </si>
  <si>
    <t>KALEBÖĞRÜ DEPO</t>
  </si>
  <si>
    <t>38.785172</t>
  </si>
  <si>
    <t>35.668632</t>
  </si>
  <si>
    <t>GESİ SUBAŞI SONDAJ 1</t>
  </si>
  <si>
    <t>MİMARSİNAN ÇALKAN D2</t>
  </si>
  <si>
    <t>38.643587</t>
  </si>
  <si>
    <t>35.612338</t>
  </si>
  <si>
    <t>GÖMEÇ HİDROFOR</t>
  </si>
  <si>
    <t>38.871588</t>
  </si>
  <si>
    <t>35.663838</t>
  </si>
  <si>
    <t>KÖMÜR ESKİ DEPO</t>
  </si>
  <si>
    <t>38.505787</t>
  </si>
  <si>
    <t>35.75092</t>
  </si>
  <si>
    <t>ELAGÖZ DALGIÇ</t>
  </si>
  <si>
    <t>38.810455</t>
  </si>
  <si>
    <t>35.510268</t>
  </si>
  <si>
    <t>BÜNYAN KARAKAYA ESKİ DEPO</t>
  </si>
  <si>
    <t>38.973210</t>
  </si>
  <si>
    <t>35.722043</t>
  </si>
  <si>
    <t>KOCASİNAN (Yemliha)</t>
  </si>
  <si>
    <t>BEŞTEPELER TERFİ MERKEZİ 2</t>
  </si>
  <si>
    <t>BEŞTEPELER TERFİ MERKEZİ 1</t>
  </si>
  <si>
    <t>BEŞTEPELER TERFİ MERKEZİ 3</t>
  </si>
  <si>
    <t>ANAYURT TERFİ MERKEZİ</t>
  </si>
  <si>
    <t>ANNELER PARKI TERFİ MERKEZİ</t>
  </si>
  <si>
    <t>ÇAYBAĞLARI TERFİ MERKEZİ 2</t>
  </si>
  <si>
    <t>EĞRİBUCAK TERFİ MERKEZİ</t>
  </si>
  <si>
    <t>GEDİRİS TERFİ MERKEZİ</t>
  </si>
  <si>
    <t>TAŞLIBURUN D1 - D2</t>
  </si>
  <si>
    <t>GERMİRALTI TERFİ MERKEZİ</t>
  </si>
  <si>
    <t>KARPUZATAN TERFİ MERKEZİ</t>
  </si>
  <si>
    <t>KEYKUBAT TERFİ MERKEZİ</t>
  </si>
  <si>
    <t>MAHRUMLAR TERFİ MERKEZİ</t>
  </si>
  <si>
    <t>TOKİ DEPO</t>
  </si>
  <si>
    <t>TOKİ SONDAJ 1</t>
  </si>
  <si>
    <t>BAHÇELİHAN TERFİ MERKEZİ</t>
  </si>
  <si>
    <t>BAHÇELİHAN SONDAJ</t>
  </si>
  <si>
    <t>HACILAR ÖREN TERFİ</t>
  </si>
  <si>
    <t>ERENLER POMPA</t>
  </si>
  <si>
    <t>HACILAR KUYUCAK TERFİ1</t>
  </si>
  <si>
    <t>HACILAR KUYUCAK TERFİ 2</t>
  </si>
  <si>
    <t>HACILAR KUYUCAK TERFİ 3</t>
  </si>
  <si>
    <t>KUYUCAK SONDAJ 3-4-5</t>
  </si>
  <si>
    <t>HACILAR KUYUCAK TERFİ 4</t>
  </si>
  <si>
    <t>HACILAR KUYUCAK TERFİ 5</t>
  </si>
  <si>
    <t>HACILAR KUYUCAK TERFİ 6</t>
  </si>
  <si>
    <t>HACILAR KUYUCAK TERFİ 7</t>
  </si>
  <si>
    <t>HACILAR KUYUCAK TERFİ 8</t>
  </si>
  <si>
    <t>KAŞKÖY SONDAJ 2</t>
  </si>
  <si>
    <t>KAŞKÖY SONDAJ 1</t>
  </si>
  <si>
    <t>AKİN SONDAJ 2</t>
  </si>
  <si>
    <t>AKİN SONDAJ</t>
  </si>
  <si>
    <t>KUŞÇU MARİNA DEPOİÇİ DALGIÇ</t>
  </si>
  <si>
    <t>KOCASİNAN MARİNA DEPO</t>
  </si>
  <si>
    <t>GÖMEÇ TERFİ</t>
  </si>
  <si>
    <t>GÖMEÇ DEPO</t>
  </si>
  <si>
    <t>MOLU SONDAJ 3</t>
  </si>
  <si>
    <t>MOLU YENİ SONDAJ</t>
  </si>
  <si>
    <t>MOLU DEPO YANI SONDAJ</t>
  </si>
  <si>
    <t>BÜNYAN TOKİ HİDROFOR</t>
  </si>
  <si>
    <t>BÜNYAN YENİ SÜKSÜN TERFİ</t>
  </si>
  <si>
    <t>BÜNYAN YENİ SÜKSÜN SONDAJ</t>
  </si>
  <si>
    <t>ÖKSÜT DEPO İÇİ DALGIÇ</t>
  </si>
  <si>
    <t>ÖKSÜT P1</t>
  </si>
  <si>
    <t>DEVELİ ELBİZ HİDROFOR</t>
  </si>
  <si>
    <t>DEVELİ ELBİZ TERFİ</t>
  </si>
  <si>
    <t>100 EVLER TERFİ HİDROFOR</t>
  </si>
  <si>
    <t>DEVELİ 100 EVLER SONDAJ</t>
  </si>
  <si>
    <t>FELAHİYE TERFİ MERKEZİ</t>
  </si>
  <si>
    <t>FELAHİYE MERKEZ SONDAJ 1- 2</t>
  </si>
  <si>
    <t>DEVELİ KIZIK SONDAJ &amp; DEVELİ KIZIK TERFİ 1</t>
  </si>
  <si>
    <t>İNCESU ÖRENŞEHİR SARAYCIK TERFİ</t>
  </si>
  <si>
    <t>İNCESU AŞAĞI DEPO TERFİ</t>
  </si>
  <si>
    <t>ÖRENŞEHİR DEPO</t>
  </si>
  <si>
    <t>SARAYCIK TOKİ HİDROFOR</t>
  </si>
  <si>
    <t>SARAYCIK YENİ DEPO</t>
  </si>
  <si>
    <t>İĞDELİ PAYASLI TERFİ P2</t>
  </si>
  <si>
    <t>İĞDELİ PAYASLI TERFİ P1</t>
  </si>
  <si>
    <t>TOMARZA SARIMEHMET DEPO</t>
  </si>
  <si>
    <t>TOMARZA DSİ SONDAJ</t>
  </si>
  <si>
    <t>TOMARZA İLLERBANKASI SONDAJ</t>
  </si>
  <si>
    <t>TOMARZA SONDAJ 2</t>
  </si>
  <si>
    <t>TOMARZA SONDAJ 1</t>
  </si>
  <si>
    <t>TOMARZA ANA DEPO</t>
  </si>
  <si>
    <t>TOMARZA DEPO YANI SONDAJ</t>
  </si>
  <si>
    <t>DADALOĞLU SONDAJ 2</t>
  </si>
  <si>
    <t>DADALOĞLU SONDAJ 1</t>
  </si>
  <si>
    <t>YAHYALI KAVACIK YUKARI DEPO</t>
  </si>
  <si>
    <t>YAHYALI KAVACIK YUKARI 500LÜK DEPO</t>
  </si>
  <si>
    <t>DOKUZPINAR BEŞTEPELER DEPO</t>
  </si>
  <si>
    <t>ÖRENŞEHİR DEPO İÇİ HAMURCU POMPA</t>
  </si>
  <si>
    <t>HAMURCU TERFİ</t>
  </si>
  <si>
    <t>HAMURCU ŞEBEKE</t>
  </si>
  <si>
    <t>SARIOĞLAN MERKEZ</t>
  </si>
  <si>
    <t>KAHVECİ</t>
  </si>
  <si>
    <t>İĞDECİK</t>
  </si>
  <si>
    <t>DZ6 DMA1 (ERENKÖY 1 KOZLU)</t>
  </si>
  <si>
    <t>DZ1-DMA4 BASINÇ (ELEKTRİK ŞİRKETİ)</t>
  </si>
  <si>
    <t>DZ1-DMA11 (HOCA AHMET YESEVİ)</t>
  </si>
  <si>
    <t>İLDEM DMA 4</t>
  </si>
  <si>
    <t>İLDEM DMA 3</t>
  </si>
  <si>
    <t>DZ5-DMA5 (BATTALGAZİ 1)</t>
  </si>
  <si>
    <t>DZ7-DMA3 (KEYKUBAT 1)</t>
  </si>
  <si>
    <t>DZ7-DMA4 (KEYKUBAT 2)</t>
  </si>
  <si>
    <t>DZ7-DMA 6 (HÜRRİYET 1)</t>
  </si>
  <si>
    <t>DZ4-DMA1 (YUSUF HAMİDE CAMİ)</t>
  </si>
  <si>
    <t>DZ4-DMA2 (YILDIRIM BAYEZIT ŞENKÖŞE CADDESİ)</t>
  </si>
  <si>
    <t>DZ4-DMA3 (YILDIRIM BAYEZIT UZAY CADDESİ)</t>
  </si>
  <si>
    <t>DZ4-DMA4 (YILDIRIM BAYEZIT AŞIK VEYSEL)</t>
  </si>
  <si>
    <t>DZ4-DMA5 (YILDIRIM BAYEZIT USLU SOKAK)</t>
  </si>
  <si>
    <t>DZ4-DMA6 (YILDIRIM BAYEZIT TEKNOPARK)</t>
  </si>
  <si>
    <t>DZ4-DMA8(FEVZİ ÇAKMAK 2 BİLLUR CADDESİ)</t>
  </si>
  <si>
    <t>NUH NACİ YAZGAN 1000LİK TERFİ</t>
  </si>
  <si>
    <t>NUH NACİ YAZGAN 500LÜK DEPO</t>
  </si>
  <si>
    <t>Veri</t>
  </si>
  <si>
    <t>Arama</t>
  </si>
  <si>
    <t>Bulundu</t>
  </si>
  <si>
    <t>Gösteriliyor</t>
  </si>
  <si>
    <t>Maks</t>
  </si>
  <si>
    <t>PALAS SONDAJ 1</t>
  </si>
  <si>
    <t>PALAS SONDAJ 2</t>
  </si>
  <si>
    <t>38.967226</t>
  </si>
  <si>
    <t>35.910887</t>
  </si>
  <si>
    <t>38.709059</t>
  </si>
  <si>
    <t>35.469924</t>
  </si>
  <si>
    <t>35.469584</t>
  </si>
  <si>
    <t>38.709648</t>
  </si>
  <si>
    <t>35.559232</t>
  </si>
  <si>
    <t>38.716017</t>
  </si>
  <si>
    <t>35.559436</t>
  </si>
  <si>
    <t>38.715388</t>
  </si>
  <si>
    <t>35.544793</t>
  </si>
  <si>
    <t>38.735904</t>
  </si>
  <si>
    <t>ANNELER PARKI TERFİ DEPO</t>
  </si>
  <si>
    <t>38.735430</t>
  </si>
  <si>
    <t>35.544929</t>
  </si>
  <si>
    <t>KONAKLAR SONDAJ</t>
  </si>
  <si>
    <t>KONAKLAR SONDAJ 2</t>
  </si>
  <si>
    <t>KONAKLAR TERFİ MERKEZİ</t>
  </si>
  <si>
    <t>35.573669</t>
  </si>
  <si>
    <t>38.733718</t>
  </si>
  <si>
    <t>38.733999</t>
  </si>
  <si>
    <t>35.572923</t>
  </si>
  <si>
    <t>38.733361</t>
  </si>
  <si>
    <t>35.573056</t>
  </si>
  <si>
    <t>35.573480</t>
  </si>
  <si>
    <t>38.733749</t>
  </si>
  <si>
    <t>BEŞTEPELER SONDAJ 1</t>
  </si>
  <si>
    <t>BEŞTEPELER SONDAJ 2</t>
  </si>
  <si>
    <t>BEŞTEPELER SONDAJ 3</t>
  </si>
  <si>
    <t>BEŞTEPELER SONDAJ 4</t>
  </si>
  <si>
    <t>35.470442</t>
  </si>
  <si>
    <t>38.709361</t>
  </si>
  <si>
    <t>35.469269</t>
  </si>
  <si>
    <t>38.708981</t>
  </si>
  <si>
    <t>35.469017</t>
  </si>
  <si>
    <t>38.709496</t>
  </si>
  <si>
    <t>BEŞTEPELER TOPLAMA DEPO</t>
  </si>
  <si>
    <t>35.469512</t>
  </si>
  <si>
    <t>38.709461</t>
  </si>
  <si>
    <t>35.468380</t>
  </si>
  <si>
    <t>38.709826</t>
  </si>
  <si>
    <t>TAŞLIBURUN SONDAJ 3</t>
  </si>
  <si>
    <t>35.462596</t>
  </si>
  <si>
    <t>38.684086</t>
  </si>
  <si>
    <t>38.684702</t>
  </si>
  <si>
    <t>35.462642</t>
  </si>
  <si>
    <t>38.687333</t>
  </si>
  <si>
    <t>35.462892</t>
  </si>
  <si>
    <t>38.686956</t>
  </si>
  <si>
    <t>35.463352</t>
  </si>
  <si>
    <t>38.687761</t>
  </si>
  <si>
    <t>35.462659</t>
  </si>
  <si>
    <t>35.601876</t>
  </si>
  <si>
    <t>38.737937</t>
  </si>
  <si>
    <t>HİSARCIK KIZILTEPE HAT POMPASI</t>
  </si>
  <si>
    <t>BAYRAMHACI  TESİSLER DEPO</t>
  </si>
  <si>
    <t>KOCASİNAN KUŞCAĞIZ SONDAJ</t>
  </si>
  <si>
    <t>KOCASİNAN KUŞCAĞIZ DEPO</t>
  </si>
  <si>
    <t>MOLU DEPO</t>
  </si>
  <si>
    <t>KAMBER KEPEZ YAZIBAŞI TOPLAMA</t>
  </si>
  <si>
    <t>ERCİYES MOTOREVİ</t>
  </si>
  <si>
    <t>BÜNYAN TD1</t>
  </si>
  <si>
    <t>HOŞÇA SONDAJ &amp; HOŞÇA TERFİ</t>
  </si>
  <si>
    <t>FELEHİYE KURUHÜYÜK SONDAJ</t>
  </si>
  <si>
    <t>FELAHİYE KURUHÜYÜK DEPO</t>
  </si>
  <si>
    <t>35.300560</t>
  </si>
  <si>
    <t>38.646482</t>
  </si>
  <si>
    <t>35.300017</t>
  </si>
  <si>
    <t>38.645893</t>
  </si>
  <si>
    <t>35.299525</t>
  </si>
  <si>
    <t>38.646270</t>
  </si>
  <si>
    <t>35.299707</t>
  </si>
  <si>
    <t>38.645747</t>
  </si>
  <si>
    <t>35.855829</t>
  </si>
  <si>
    <t>38.425483</t>
  </si>
  <si>
    <t>35.855684</t>
  </si>
  <si>
    <t>38.425689</t>
  </si>
  <si>
    <t>35.815591</t>
  </si>
  <si>
    <t>38.445040</t>
  </si>
  <si>
    <t>35.814720</t>
  </si>
  <si>
    <t>38.445110</t>
  </si>
  <si>
    <t>sayfa3!B2:H150</t>
  </si>
  <si>
    <t>sayfa3!AA2:AG150</t>
  </si>
  <si>
    <t>sayfa3!BA2:BG150</t>
  </si>
  <si>
    <t>sayfa3!CA2:CG150</t>
  </si>
  <si>
    <t>sayfa3!DA2:DG150</t>
  </si>
  <si>
    <t>sayfa3!EA2:EG150</t>
  </si>
  <si>
    <t>sayfa3!FA2:FG150</t>
  </si>
  <si>
    <t>sayfa3!GA2:GG150</t>
  </si>
  <si>
    <t>sayfa3!HA2:HG150</t>
  </si>
  <si>
    <t>sayfa3!IA2:IG150</t>
  </si>
  <si>
    <t>sayfa3!JA2:JG150</t>
  </si>
  <si>
    <t>sayfa3!KA2:KG150</t>
  </si>
  <si>
    <t>sayfa3!LA2:LG150</t>
  </si>
  <si>
    <t>sayfa3!MA2:MG150</t>
  </si>
  <si>
    <t>sayfa3!NA2:NG150</t>
  </si>
  <si>
    <t>sayfa3!OA2:OG150</t>
  </si>
  <si>
    <t>sayfa3!PA2:PG150</t>
  </si>
  <si>
    <t>sayfa3!QA2:QG150</t>
  </si>
  <si>
    <t>sayfa3!RA2:RG150</t>
  </si>
  <si>
    <t>sayfa3!SA2:SG150</t>
  </si>
  <si>
    <t>sayfa3!TA2:TG150</t>
  </si>
  <si>
    <t>sayfa3!UA2:UG150</t>
  </si>
  <si>
    <t>sayfa3!VA2:VG150</t>
  </si>
  <si>
    <t>sayfa3!J2:K150</t>
  </si>
  <si>
    <t>sayfa3!AI2:AJ150</t>
  </si>
  <si>
    <t>sayfa3!BI2:BJ150</t>
  </si>
  <si>
    <t>sayfa3!CI2:CJ150</t>
  </si>
  <si>
    <t>sayfa3!DI2:DJ150</t>
  </si>
  <si>
    <t>sayfa3!EI2:EJ150</t>
  </si>
  <si>
    <t>sayfa3!FI2:FJ150</t>
  </si>
  <si>
    <t>sayfa3!GI2:GJ150</t>
  </si>
  <si>
    <t>sayfa3!HI2:HJ150</t>
  </si>
  <si>
    <t>sayfa3!JI2:JJ150</t>
  </si>
  <si>
    <t>sayfa3!KI2:KJ150</t>
  </si>
  <si>
    <t>sayfa3!LI2:LJ150</t>
  </si>
  <si>
    <t>sayfa3!MI2:MJ150</t>
  </si>
  <si>
    <t>sayfa3!NI2:NJ150</t>
  </si>
  <si>
    <t>sayfa3!OI2:OJ150</t>
  </si>
  <si>
    <t>sayfa3!PI2:PJ150</t>
  </si>
  <si>
    <t>sayfa3!QI2:QJ150</t>
  </si>
  <si>
    <t>sayfa3!RI2:RJ150</t>
  </si>
  <si>
    <t>sayfa3!SI2:SJ150</t>
  </si>
  <si>
    <t>sayfa3!TI2:TJ150</t>
  </si>
  <si>
    <t>sayfa3!UI2:UJ150</t>
  </si>
  <si>
    <t>sayfa3!VI2:VJ150</t>
  </si>
  <si>
    <t>sayfa3!II2:IJ150</t>
  </si>
  <si>
    <t>Açıklama:</t>
  </si>
  <si>
    <t>Açıklama: Anahtarı Belediye Fen işleri Müdürlüğünde</t>
  </si>
  <si>
    <t>Açıklama: Scada panosu depo içinde</t>
  </si>
  <si>
    <t>Açıklama: Scada panosu terfi binasının içinde</t>
  </si>
  <si>
    <t>Açıklama: D1 ve D2 ortak modem</t>
  </si>
  <si>
    <t>Açıklama: Depoiçi</t>
  </si>
  <si>
    <t>Açıklama: TD1 Depoiçi</t>
  </si>
  <si>
    <t>Açıklama: Hidroforla ortak modem</t>
  </si>
  <si>
    <t>Açıklama: Sondaj ile ortak modem</t>
  </si>
  <si>
    <t>Açıklama: Öksüt terfi ortak modem</t>
  </si>
  <si>
    <t xml:space="preserve">Açıklama: </t>
  </si>
  <si>
    <t>Açıklama: Şebeke ile ortak modem</t>
  </si>
  <si>
    <t>Açıklama: Terfi ile ortak modem</t>
  </si>
  <si>
    <t>Açıklama: D3 ve D5 ortak modem</t>
  </si>
  <si>
    <t>Açıklama: 3 ve 4 Ortak modem</t>
  </si>
  <si>
    <t>Açıklama: Melikgazi belediyesi önü U geçit</t>
  </si>
  <si>
    <t>Açıklama: Acıbadem karşısı, yaya üstgeçit yanı.</t>
  </si>
  <si>
    <t>Açıklama: Acıbadem karşısı refüjde</t>
  </si>
  <si>
    <t>Açıklama: Kayseri Forum önü U geçit</t>
  </si>
  <si>
    <t>Açıklama: Forum Residance önü</t>
  </si>
  <si>
    <t>Açıklama: Kayseri Büyükşehir belediye önü U geçit</t>
  </si>
  <si>
    <t>Açıklama: Mix önü U geçit</t>
  </si>
  <si>
    <t>Açıklama: Hulusi Akar bulvarı düz geçit</t>
  </si>
  <si>
    <t>Açıklama: Eski çevreyoldan 30 Ağustos bulvarına dönen kavşak.</t>
  </si>
  <si>
    <t>Açıklama: Büyükşehir belediye tramvay durağı.</t>
  </si>
  <si>
    <t>Açıklama: Fuzuli tramvay durağı.</t>
  </si>
  <si>
    <t>Açıklama: Eski çevreyoldan Fuzuli caddesine dönen kavşak.</t>
  </si>
  <si>
    <t>Açıklama: Hulusi Akar bulvarından Köşk mahhallesine dönen kavşak.</t>
  </si>
  <si>
    <t>Açıklama: Yoğunburç orta refüj kümbet arkası</t>
  </si>
  <si>
    <t>Açıklama: Eski çevreyoldan Tuna caddesine dönen kavşak.</t>
  </si>
  <si>
    <t>BÜYÜKSÖBEÇİMEN</t>
  </si>
  <si>
    <t>BÜYÜKSÖBEÇİMEN SONDAJ</t>
  </si>
  <si>
    <t>BÜYÜKSÖBEÇİMEN DEPO</t>
  </si>
  <si>
    <t>36.610379</t>
  </si>
  <si>
    <t>38.502920</t>
  </si>
  <si>
    <t>38.519869</t>
  </si>
  <si>
    <t>36.633560</t>
  </si>
  <si>
    <t>38.750709</t>
  </si>
  <si>
    <t>35.405968</t>
  </si>
  <si>
    <t>35.456521</t>
  </si>
  <si>
    <t>38.781150</t>
  </si>
  <si>
    <t>ERCİYES MASTER SONDAJ</t>
  </si>
  <si>
    <t>Açıklama: Eski sondaj</t>
  </si>
  <si>
    <t>Açıklama: Yeni sondaj</t>
  </si>
  <si>
    <t>38.680576</t>
  </si>
  <si>
    <t>35.514226</t>
  </si>
  <si>
    <t>38.805282</t>
  </si>
  <si>
    <t>35.191117</t>
  </si>
  <si>
    <t>38.795323</t>
  </si>
  <si>
    <t>35.204112</t>
  </si>
  <si>
    <t>38.957867</t>
  </si>
  <si>
    <t>35.249440</t>
  </si>
  <si>
    <t>GAZİLER SONDAJ</t>
  </si>
  <si>
    <t>38.411875</t>
  </si>
  <si>
    <t>36.097228</t>
  </si>
  <si>
    <t>38.971316</t>
  </si>
  <si>
    <t>35.098319</t>
  </si>
  <si>
    <t>38.970996</t>
  </si>
  <si>
    <t>35.098705</t>
  </si>
  <si>
    <t>38.536368</t>
  </si>
  <si>
    <t>35.526609</t>
  </si>
  <si>
    <t>38.815239</t>
  </si>
  <si>
    <t>35.864054</t>
  </si>
  <si>
    <t>38.213449</t>
  </si>
  <si>
    <t>35.675774</t>
  </si>
  <si>
    <t>DULUN AŞAĞI DMA 6</t>
  </si>
  <si>
    <t>EŞREF BİTLİS ALT GEÇİT</t>
  </si>
  <si>
    <t>38.719857</t>
  </si>
  <si>
    <t>35.523787</t>
  </si>
  <si>
    <t>DZ1-DMA14 (BARBAROS)</t>
  </si>
  <si>
    <t>YEMLİHA SONDAJ 3</t>
  </si>
  <si>
    <t>YEMLİHA SONDAJ 2</t>
  </si>
  <si>
    <t>YEMLİHA SONDAJ 1</t>
  </si>
  <si>
    <t>35.206799</t>
  </si>
  <si>
    <t>38.871295</t>
  </si>
  <si>
    <t>35.206442</t>
  </si>
  <si>
    <t>38.871439</t>
  </si>
  <si>
    <t>38.871232</t>
  </si>
  <si>
    <t>35.207178</t>
  </si>
  <si>
    <t>38.689175</t>
  </si>
  <si>
    <t>35.518196</t>
  </si>
  <si>
    <t>35.518357</t>
  </si>
  <si>
    <t>38.688718</t>
  </si>
  <si>
    <t>38.697141</t>
  </si>
  <si>
    <t>35.519167</t>
  </si>
  <si>
    <t>38.697073</t>
  </si>
  <si>
    <t>35.519374</t>
  </si>
  <si>
    <t>38.688954</t>
  </si>
  <si>
    <t>35.518321</t>
  </si>
  <si>
    <t>38.688833</t>
  </si>
  <si>
    <t>35.518086</t>
  </si>
  <si>
    <t>38.695065</t>
  </si>
  <si>
    <t>35.521210</t>
  </si>
  <si>
    <t>AĞIRNAS PARKE FABRİKASI SONDAJ</t>
  </si>
  <si>
    <t>35.773941</t>
  </si>
  <si>
    <t>38.459757</t>
  </si>
  <si>
    <t>TOMARZA DEPO YANI SONDAJ 2</t>
  </si>
  <si>
    <t>35.774101</t>
  </si>
  <si>
    <t>38.460089</t>
  </si>
  <si>
    <t>Açıklama: Asri Mezarlık üstü</t>
  </si>
  <si>
    <t>KOÇDAĞI MOTOREVİ</t>
  </si>
  <si>
    <t>TOKİ SONDAJ 4</t>
  </si>
  <si>
    <t>TOKİ SONDAJ 7</t>
  </si>
  <si>
    <t>TOKİ SONDAJ 6</t>
  </si>
  <si>
    <t>TOKİ SONDAJ 2</t>
  </si>
  <si>
    <t>TOKİ SONDAJ 5</t>
  </si>
  <si>
    <t>38.741008</t>
  </si>
  <si>
    <t>35.597167</t>
  </si>
  <si>
    <t>38.741528</t>
  </si>
  <si>
    <t>35.597449</t>
  </si>
  <si>
    <t>35.597952</t>
  </si>
  <si>
    <t>38.741708</t>
  </si>
  <si>
    <t>35.594796</t>
  </si>
  <si>
    <t>DZ1-DMA7 (YENİDOĞAN ÜST D.)</t>
  </si>
  <si>
    <t>Açıklama:Beştokların karşısı</t>
  </si>
  <si>
    <t>GÜMÜŞLÜK SONDAJ 1</t>
  </si>
  <si>
    <t>GÜMÜŞLÜK SONDAJ 2</t>
  </si>
  <si>
    <t>38.881111</t>
  </si>
  <si>
    <t>35.400956</t>
  </si>
  <si>
    <t>35.401081</t>
  </si>
  <si>
    <t>38.881041</t>
  </si>
  <si>
    <t>35.399919</t>
  </si>
  <si>
    <t>38.881882</t>
  </si>
  <si>
    <t>38.860638</t>
  </si>
  <si>
    <t>35.538738</t>
  </si>
  <si>
    <t>35.538031</t>
  </si>
  <si>
    <t>38.860730</t>
  </si>
  <si>
    <t>ÖRENŞEHİR SONDAJ 3</t>
  </si>
  <si>
    <t>HACILAR KAVAKLIK SONDAJ 2</t>
  </si>
  <si>
    <t>HACILAR KAVAKLIK SONDAJ 1</t>
  </si>
  <si>
    <t>38.695687</t>
  </si>
  <si>
    <t>35.442761</t>
  </si>
  <si>
    <t>38.696125</t>
  </si>
  <si>
    <t>35.442971</t>
  </si>
  <si>
    <t>Açıklama: Branşman 4</t>
  </si>
  <si>
    <t>38.699069</t>
  </si>
  <si>
    <t>35.453755</t>
  </si>
  <si>
    <t>BARSAMA YENİ YERLEŞİM SONDAJ</t>
  </si>
  <si>
    <t>BARSAMA YENİ YERLEŞİM DEPO</t>
  </si>
  <si>
    <t>AĞIRNAS ÇAMLIK SONDAJ 2</t>
  </si>
  <si>
    <t>AĞIRNAS ÇAMLIK SONDAJ 1</t>
  </si>
  <si>
    <t>38.843897</t>
  </si>
  <si>
    <t>35.731728</t>
  </si>
  <si>
    <t>38.845062</t>
  </si>
  <si>
    <t>35.732251</t>
  </si>
  <si>
    <t>BARSAMA ESKİKÖY SONDAJ 2</t>
  </si>
  <si>
    <t>BARSAMA ESKİKÖY SONDAJ 1</t>
  </si>
  <si>
    <t>38.872580</t>
  </si>
  <si>
    <t>35.684991</t>
  </si>
  <si>
    <t>38.751426</t>
  </si>
  <si>
    <t>35.719586</t>
  </si>
  <si>
    <t>38.751276</t>
  </si>
  <si>
    <t>35.719303</t>
  </si>
  <si>
    <t>ESENYURT SONDAJ 1</t>
  </si>
  <si>
    <t>ESENYURT SONDAJ 2</t>
  </si>
  <si>
    <t>BEYDEĞİRMENİ SONDAJ 1</t>
  </si>
  <si>
    <t>BEYDEĞİRMENİ SONDAJ 2</t>
  </si>
  <si>
    <t>BEYDEĞİRMENİ SONDAJ 3</t>
  </si>
  <si>
    <t>BAŞAKPINAR SONDAJ 3</t>
  </si>
  <si>
    <t>KAMBER SONDAJ 2</t>
  </si>
  <si>
    <t>KAMBER SONDAJ 1</t>
  </si>
  <si>
    <t>38.651831</t>
  </si>
  <si>
    <t>35.770989</t>
  </si>
  <si>
    <t>ÖZVATAN MEHMET USTA DEPO</t>
  </si>
  <si>
    <t>ÖZVATAN SOĞUKPINAR DEPO</t>
  </si>
  <si>
    <t>PINARBAŞI GÖZ MOTOREVİ</t>
  </si>
  <si>
    <t>Açıklama:Scada panosu Depo yanı sondaj 1 kuyu binasında</t>
  </si>
  <si>
    <t>EĞRİBUCAK HAT POMPASI</t>
  </si>
  <si>
    <t>Açıklama:Scada panosu depo binası içerisinde</t>
  </si>
  <si>
    <t>ANA DEPOLAR 2</t>
  </si>
  <si>
    <t>ANA DEPOLAR 1</t>
  </si>
  <si>
    <t>sayfa3!WA2:WG150</t>
  </si>
  <si>
    <t>sayfa3!WI2:WJ150</t>
  </si>
  <si>
    <t>Açıklama: Keykubat kuyular bölgesi</t>
  </si>
  <si>
    <t>GERMİRALTI TOPLAMA DEPO</t>
  </si>
  <si>
    <t>38.719693</t>
  </si>
  <si>
    <t>35.555886</t>
  </si>
  <si>
    <t>38.720991</t>
  </si>
  <si>
    <t>35.555715</t>
  </si>
  <si>
    <t>38.722799</t>
  </si>
  <si>
    <t>35.555407</t>
  </si>
  <si>
    <t>38.723939</t>
  </si>
  <si>
    <t>35.557169</t>
  </si>
  <si>
    <t>38.724941</t>
  </si>
  <si>
    <t>35.555110</t>
  </si>
  <si>
    <t>35.554777</t>
  </si>
  <si>
    <t>38.726421</t>
  </si>
  <si>
    <t>35.553955</t>
  </si>
  <si>
    <t>38.728345</t>
  </si>
  <si>
    <t>38.729842</t>
  </si>
  <si>
    <t>35.552916</t>
  </si>
  <si>
    <t>35.554122</t>
  </si>
  <si>
    <t>38.720444</t>
  </si>
  <si>
    <t>35.553630</t>
  </si>
  <si>
    <t>38.721576</t>
  </si>
  <si>
    <t>35.555303</t>
  </si>
  <si>
    <t>38.728263</t>
  </si>
  <si>
    <t>38.719540</t>
  </si>
  <si>
    <t>35.557766</t>
  </si>
  <si>
    <t>35.552342</t>
  </si>
  <si>
    <t>38.728108</t>
  </si>
  <si>
    <t>38.725514</t>
  </si>
  <si>
    <t>35.556365</t>
  </si>
  <si>
    <t>38.719752</t>
  </si>
  <si>
    <t>35.553304</t>
  </si>
  <si>
    <t>38.719830</t>
  </si>
  <si>
    <t>35.552794</t>
  </si>
  <si>
    <t>35.555175</t>
  </si>
  <si>
    <t>38.725595</t>
  </si>
  <si>
    <t>35.553462</t>
  </si>
  <si>
    <t>38.726999</t>
  </si>
  <si>
    <t>35.554028</t>
  </si>
  <si>
    <t>38.725657</t>
  </si>
  <si>
    <t>35.551941</t>
  </si>
  <si>
    <t>38.730003</t>
  </si>
  <si>
    <t>35.554717</t>
  </si>
  <si>
    <t>38.729988</t>
  </si>
  <si>
    <t>KARPUZATAN TOPLAMA DEPO</t>
  </si>
  <si>
    <t>35.454829</t>
  </si>
  <si>
    <t>38.767154</t>
  </si>
  <si>
    <t>35.454135</t>
  </si>
  <si>
    <t>38.767172</t>
  </si>
  <si>
    <t>35.454111</t>
  </si>
  <si>
    <t>38.766851</t>
  </si>
  <si>
    <t>35.453792</t>
  </si>
  <si>
    <t>38.768048</t>
  </si>
  <si>
    <t>38.770830</t>
  </si>
  <si>
    <t>35.450717</t>
  </si>
  <si>
    <t>38.769451</t>
  </si>
  <si>
    <t>35.449985</t>
  </si>
  <si>
    <t>35.452794</t>
  </si>
  <si>
    <t>38.768967</t>
  </si>
  <si>
    <t>35.452738</t>
  </si>
  <si>
    <t>38.767521</t>
  </si>
  <si>
    <t>35.451306</t>
  </si>
  <si>
    <t>38.768224</t>
  </si>
  <si>
    <t>35.449451</t>
  </si>
  <si>
    <t>38.767598</t>
  </si>
  <si>
    <t>35.425586</t>
  </si>
  <si>
    <t>38.759006</t>
  </si>
  <si>
    <t>35.426391</t>
  </si>
  <si>
    <t>38.759364</t>
  </si>
  <si>
    <t>35.429779</t>
  </si>
  <si>
    <t>38.759316</t>
  </si>
  <si>
    <t>35.431290</t>
  </si>
  <si>
    <t>38.761217</t>
  </si>
  <si>
    <t>35.428710</t>
  </si>
  <si>
    <t>38.760105</t>
  </si>
  <si>
    <t>38.761301</t>
  </si>
  <si>
    <t>35.429070</t>
  </si>
  <si>
    <t>35.430022</t>
  </si>
  <si>
    <t>38.760141</t>
  </si>
  <si>
    <t>35.431127</t>
  </si>
  <si>
    <t>38.760232</t>
  </si>
  <si>
    <t>35.429761</t>
  </si>
  <si>
    <t>38.761329</t>
  </si>
  <si>
    <t>35.430148</t>
  </si>
  <si>
    <t>38.761836</t>
  </si>
  <si>
    <t>35.425591</t>
  </si>
  <si>
    <t>38.758833</t>
  </si>
  <si>
    <t>35.432616</t>
  </si>
  <si>
    <t>38.760198</t>
  </si>
  <si>
    <t>35.427535</t>
  </si>
  <si>
    <t>38.759579</t>
  </si>
  <si>
    <t>GEDİRİS SONDAJ 1</t>
  </si>
  <si>
    <t>GEDİRİS SONDAJ 2</t>
  </si>
  <si>
    <t>GEDİRİS SONDAJ 3</t>
  </si>
  <si>
    <t>EĞRİBUCAK SONDAJ 1</t>
  </si>
  <si>
    <t>EĞRİBUCAK SONDAJ 2</t>
  </si>
  <si>
    <t>EĞRİBUCAK SONDAJ 3</t>
  </si>
  <si>
    <t>EĞRİBUCAK SONDAJ 4</t>
  </si>
  <si>
    <t>EĞRİBUCAK SONDAJ 5</t>
  </si>
  <si>
    <t>ÇAYBAĞLARI SONDAJ 1</t>
  </si>
  <si>
    <t>ÇAYBAĞLARI SONDAJ 2</t>
  </si>
  <si>
    <t>ÇAYBAĞLARI SONDAJ 3</t>
  </si>
  <si>
    <t>ÇAYBAĞLARI SONDAJ 4</t>
  </si>
  <si>
    <t>ÇAYBAĞLARI SONDAJ 5</t>
  </si>
  <si>
    <t>ÇAYBAĞLARI SONDAJ 6</t>
  </si>
  <si>
    <t>ÇAYBAĞLARI SONDAJ 7</t>
  </si>
  <si>
    <t>ÇAYBAĞLARI SONDAJ 8</t>
  </si>
  <si>
    <t>ÇAYBAĞLARI SONDAJ 9</t>
  </si>
  <si>
    <t>ANNELER PARKI SONDAJ 1</t>
  </si>
  <si>
    <t>ANNELER PARKI SONDAJ 2</t>
  </si>
  <si>
    <t>ANNELER PARKI SONDAJ 3</t>
  </si>
  <si>
    <t>ANNELER PARKI SONDAJ 4</t>
  </si>
  <si>
    <t>ANNELER PARKI SONDAJ 5</t>
  </si>
  <si>
    <t>ANNELER PARKI SONDAJ 6</t>
  </si>
  <si>
    <t>ANNELER PARKI SONDAJ 7</t>
  </si>
  <si>
    <t>ANNELER PARKI SONDAJ 8</t>
  </si>
  <si>
    <t>ANNELER PARKI SONDAJ 9</t>
  </si>
  <si>
    <t>ANNELER PARKI SONDAJ 10</t>
  </si>
  <si>
    <t>ANNELER PARKI SONDAJ 11</t>
  </si>
  <si>
    <t>ANNELER PARKI SONDAJ 12</t>
  </si>
  <si>
    <t>ANNELER PARKI SONDAJ 13</t>
  </si>
  <si>
    <t>ANNELER PARKI SONDAJ 14</t>
  </si>
  <si>
    <t>ANNELER PARKI SONDAJ 15</t>
  </si>
  <si>
    <t>ANNELER PARKI SONDAJ 16</t>
  </si>
  <si>
    <t>ANNELER PARKI SONDAJ 17</t>
  </si>
  <si>
    <t>ANAYURT SONDAJ 1</t>
  </si>
  <si>
    <t>ANAYURT SONDAJ 2</t>
  </si>
  <si>
    <t>ANAYURT SONDAJ 3</t>
  </si>
  <si>
    <t>ANAYURT SONDAJ 4</t>
  </si>
  <si>
    <t>TALAS MEVLANA SONDAJ</t>
  </si>
  <si>
    <t>GERMİRALTI SONDAJ 1</t>
  </si>
  <si>
    <t>GERMİRALTI SONDAJ 2</t>
  </si>
  <si>
    <t>GERMİRALTI SONDAJ 3</t>
  </si>
  <si>
    <t>GERMİRALTI SONDAJ 4</t>
  </si>
  <si>
    <t>GERMİRALTI SONDAJ 5</t>
  </si>
  <si>
    <t>GERMİRALTI SONDAJ 6</t>
  </si>
  <si>
    <t>GERMİRALTI SONDAJ 7</t>
  </si>
  <si>
    <t>GERMİRALTI SONDAJ 8</t>
  </si>
  <si>
    <t>GERMİRALTI SONDAJ 9</t>
  </si>
  <si>
    <t>GERMİRALTI SONDAJ 10</t>
  </si>
  <si>
    <t>GERMİRALTI SONDAJ 11</t>
  </si>
  <si>
    <t>GERMİRALTI SONDAJ 12</t>
  </si>
  <si>
    <t>GERMİRALTI SONDAJ 13</t>
  </si>
  <si>
    <t>GERMİRALTI SONDAJ 14</t>
  </si>
  <si>
    <t>GERMİRALTI SONDAJ 15</t>
  </si>
  <si>
    <t>GERMİRALTI SONDAJ 16</t>
  </si>
  <si>
    <t>GERMİRALTI SONDAJ 17</t>
  </si>
  <si>
    <t>GERMİRALTI SONDAJ 18</t>
  </si>
  <si>
    <t>KARPUZATAN SONDAJ 1</t>
  </si>
  <si>
    <t>KARPUZATAN SONDAJ 2</t>
  </si>
  <si>
    <t>KARPUZATAN SONDAJ 3</t>
  </si>
  <si>
    <t>KARPUZATAN SONDAJ 4</t>
  </si>
  <si>
    <t>KARPUZATAN SONDAJ 5</t>
  </si>
  <si>
    <t>KARPUZATAN SONDAJ 6</t>
  </si>
  <si>
    <t>KARPUZATAN SONDAJ 7</t>
  </si>
  <si>
    <t>KARPUZATAN SONDAJ 8</t>
  </si>
  <si>
    <t>KEYKUBAT SONDAJ 1</t>
  </si>
  <si>
    <t>KEYKUBAT SONDAJ 2</t>
  </si>
  <si>
    <t>KEYKUBAT SONDAJ 3</t>
  </si>
  <si>
    <t>KEYKUBAT SONDAJ 4</t>
  </si>
  <si>
    <t>KEYKUBAT SONDAJ 5</t>
  </si>
  <si>
    <t>KEYKUBAT SONDAJ 6</t>
  </si>
  <si>
    <t>KEYKUBAT SONDAJ 7</t>
  </si>
  <si>
    <t>KEYKUBAT SONDAJ 8</t>
  </si>
  <si>
    <t>KEYKUBAT SONDAJ 9</t>
  </si>
  <si>
    <t>KEYKUBAT SONDAJ 10</t>
  </si>
  <si>
    <t>KEYKUBAT SONDAJ 11</t>
  </si>
  <si>
    <t>KEYKUBAT SONDAJ 12</t>
  </si>
  <si>
    <t>MAHRUMLAR SONDAJ 1</t>
  </si>
  <si>
    <t>MAHRUMLAR SONDAJ 2</t>
  </si>
  <si>
    <t>MAHRUMLAR SONDAJ 3</t>
  </si>
  <si>
    <t>MAHRUMLAR SONDAJ 4</t>
  </si>
  <si>
    <t>MAHRUMLAR SONDAJ 5</t>
  </si>
  <si>
    <t>MAHRUMLAR SONDAJ 6</t>
  </si>
  <si>
    <t>MAHRUMLAR SONDAJ 7</t>
  </si>
  <si>
    <t>MAHRUMLAR SONDAJ 8</t>
  </si>
  <si>
    <t>ERKİLET BOTAŞ SONDAJ 1</t>
  </si>
  <si>
    <t>ERKİLET BOTAŞ SONDAJ 2</t>
  </si>
  <si>
    <t>ERKİLET BOTAŞ SONDAJ 3</t>
  </si>
  <si>
    <t>ERKİLET BOTAŞ SONDAJ 4</t>
  </si>
  <si>
    <t>38.689061</t>
  </si>
  <si>
    <t>35.509103</t>
  </si>
  <si>
    <t>38.689033</t>
  </si>
  <si>
    <t>35.508988</t>
  </si>
  <si>
    <t>38.688952</t>
  </si>
  <si>
    <t>35.509395</t>
  </si>
  <si>
    <t>38.689271</t>
  </si>
  <si>
    <t>35.509389</t>
  </si>
  <si>
    <t>35.460189</t>
  </si>
  <si>
    <t>38.818823</t>
  </si>
  <si>
    <t>38.817950</t>
  </si>
  <si>
    <t>35.458535</t>
  </si>
  <si>
    <t>38.818968</t>
  </si>
  <si>
    <t>35.460437</t>
  </si>
  <si>
    <t>35.460157</t>
  </si>
  <si>
    <t>38.818685</t>
  </si>
  <si>
    <t>38.818986</t>
  </si>
  <si>
    <t>35.459863</t>
  </si>
  <si>
    <t>35.545053</t>
  </si>
  <si>
    <t>38.735961</t>
  </si>
  <si>
    <t>35.546451</t>
  </si>
  <si>
    <t>38.733417</t>
  </si>
  <si>
    <t>35.544968</t>
  </si>
  <si>
    <t>38.732633</t>
  </si>
  <si>
    <t>35.542921</t>
  </si>
  <si>
    <t>38.733472</t>
  </si>
  <si>
    <t>35.545466</t>
  </si>
  <si>
    <t>38.735062</t>
  </si>
  <si>
    <t>35.545042</t>
  </si>
  <si>
    <t>38.733882</t>
  </si>
  <si>
    <t>35.543860</t>
  </si>
  <si>
    <t>38.734362</t>
  </si>
  <si>
    <t>35.543411</t>
  </si>
  <si>
    <t>38.735339</t>
  </si>
  <si>
    <t>35.542435</t>
  </si>
  <si>
    <t>38.734996</t>
  </si>
  <si>
    <t>Açıklama:Scada panosu D2 kuyu binası içerisinde</t>
  </si>
  <si>
    <t>35.546284</t>
  </si>
  <si>
    <t>38.734199</t>
  </si>
  <si>
    <t>35.544018</t>
  </si>
  <si>
    <t>38.732268</t>
  </si>
  <si>
    <t>35.543093</t>
  </si>
  <si>
    <t>38.732261</t>
  </si>
  <si>
    <t>35.543793</t>
  </si>
  <si>
    <t>38.733068</t>
  </si>
  <si>
    <t>35.541585</t>
  </si>
  <si>
    <t>38.735064</t>
  </si>
  <si>
    <t>35.542709</t>
  </si>
  <si>
    <t>38.735422</t>
  </si>
  <si>
    <t>35.544450</t>
  </si>
  <si>
    <t>38.735717</t>
  </si>
  <si>
    <t>35.543935</t>
  </si>
  <si>
    <t>38.735864</t>
  </si>
  <si>
    <t>35.452018</t>
  </si>
  <si>
    <t>38.718634</t>
  </si>
  <si>
    <t>35.451258</t>
  </si>
  <si>
    <t>38.719183</t>
  </si>
  <si>
    <t>Açıklama:Scada panosu D6 kuyu binası içerisinde</t>
  </si>
  <si>
    <t>35.451626</t>
  </si>
  <si>
    <t>38.718103</t>
  </si>
  <si>
    <t>35.451344</t>
  </si>
  <si>
    <t>38.718047</t>
  </si>
  <si>
    <t>35.451247</t>
  </si>
  <si>
    <t>38.718702</t>
  </si>
  <si>
    <t>35.452112</t>
  </si>
  <si>
    <t>38.718910</t>
  </si>
  <si>
    <t>AĞIRNAS HACETPINARI SONDAJ</t>
  </si>
  <si>
    <t>KIRANARDI SONDAJ 2</t>
  </si>
  <si>
    <t>KIRANARDI SONDAJ 3</t>
  </si>
  <si>
    <t>KIRANARDI SONDAJ 1</t>
  </si>
  <si>
    <t>GESİ ANDA SONDAJ 1</t>
  </si>
  <si>
    <t>GESİ ANDA SONDAJ 2</t>
  </si>
  <si>
    <t>GESİ ANDA SONDAJ 3</t>
  </si>
  <si>
    <t>EVLİYALAR SONDAJ</t>
  </si>
  <si>
    <t>MİMARSİNAN ÇALKAN SONDAJ 1</t>
  </si>
  <si>
    <t>35.378008</t>
  </si>
  <si>
    <t>38.798949</t>
  </si>
  <si>
    <t>35.377965</t>
  </si>
  <si>
    <t>38.799119</t>
  </si>
  <si>
    <t>Açıklama:Scada panosu Yeni sondaj kuyu binası içerisinde</t>
  </si>
  <si>
    <t>ÇATAKDERE SONDAJ</t>
  </si>
  <si>
    <t>TALAS KOÇCAĞIZ SONDAJ</t>
  </si>
  <si>
    <t>Açıklama:Delcom Link cihazı</t>
  </si>
  <si>
    <t>GENEL MÜDÜRLÜK ÇALIŞMA OFİSİ SONDAJ</t>
  </si>
  <si>
    <t>ANNELER PARKI RASAT</t>
  </si>
  <si>
    <t>GERMİRALTI RASAT</t>
  </si>
  <si>
    <t>KARPUZATAN RASAT</t>
  </si>
  <si>
    <t>KEYKUBAT RASAT</t>
  </si>
  <si>
    <t>MAHRUMLAR RASAT</t>
  </si>
  <si>
    <t>Açıklama:D3 Kuyu binası</t>
  </si>
  <si>
    <t>DÜVER - ELMALI SONDAJ</t>
  </si>
  <si>
    <t>38.734893</t>
  </si>
  <si>
    <t>35.543524</t>
  </si>
  <si>
    <t>İÇMECE SONDAJ 2</t>
  </si>
  <si>
    <t>TERMİNAL - BÖLGE HASTANESİ ALT GEÇİT</t>
  </si>
  <si>
    <t>Açıklama:M.Yazıcıoğlu Bul. Terminalden Şehir Hastanesine gidiş istikamati, Eski tren yolu hattı üzerinde</t>
  </si>
  <si>
    <t>35.130355</t>
  </si>
  <si>
    <t>38.236123</t>
  </si>
  <si>
    <t>35.339343</t>
  </si>
  <si>
    <t>38.100596</t>
  </si>
  <si>
    <t>35.339463</t>
  </si>
  <si>
    <t>38.100765</t>
  </si>
  <si>
    <t>İNCESU MASTER SONDAJ 1</t>
  </si>
  <si>
    <t>İNCESU MASTER SONDAJ 2</t>
  </si>
  <si>
    <t>İNCESU MASTER SONDAJ 3</t>
  </si>
  <si>
    <t>İNCESU MASTER SONDAJ 4</t>
  </si>
  <si>
    <t>İNCESU MASTER SONDAJ 5</t>
  </si>
  <si>
    <t>BÜYÜK TORAMAN SONDAJ 1</t>
  </si>
  <si>
    <t>BÜYÜK TORAMAN SONDAJ 2</t>
  </si>
  <si>
    <t>BÜYÜK TORAMAN KUYU YANI DEPO</t>
  </si>
  <si>
    <t>BÜYÜK TORAMAN ALT DEPO</t>
  </si>
  <si>
    <t>BÜYÜK TORAMAN ÜST DEPO</t>
  </si>
  <si>
    <t>38.445059</t>
  </si>
  <si>
    <t>35.816437</t>
  </si>
  <si>
    <t>38.719096</t>
  </si>
  <si>
    <t>35.451864</t>
  </si>
  <si>
    <t>DEVELİ 2</t>
  </si>
  <si>
    <t>sayfa3!XA2:XG150</t>
  </si>
  <si>
    <t>FELAHİYE MENTEŞE ESKİ SONDAJ</t>
  </si>
  <si>
    <t>KOCASİNAN AKÇATEPE ESKİ DEPO</t>
  </si>
  <si>
    <t>sayfa3!XI2:XJ150</t>
  </si>
  <si>
    <t>KÜPELİ SONDAJ 2</t>
  </si>
  <si>
    <t>39.104561</t>
  </si>
  <si>
    <t>35.800407</t>
  </si>
  <si>
    <t>ZİNCİDERE 100.YIL MESİRE ALANI DEPO</t>
  </si>
  <si>
    <t>MOLLAHÜSEYİNLER</t>
  </si>
  <si>
    <t>MOLLAHÜSEYİNLER SONDAJ</t>
  </si>
  <si>
    <t>MOLLAHÜSEYİNLER DEPO</t>
  </si>
  <si>
    <t>35.305846</t>
  </si>
  <si>
    <t>38.199474</t>
  </si>
  <si>
    <t>36.395654</t>
  </si>
  <si>
    <t>38.354978</t>
  </si>
  <si>
    <t>36.396751</t>
  </si>
  <si>
    <t>38.350150</t>
  </si>
  <si>
    <t>ŞIHBARAK SONDAJ</t>
  </si>
  <si>
    <t>ŞIHBARAK DEPO</t>
  </si>
  <si>
    <t>SALMANOBASI SONDAJ</t>
  </si>
  <si>
    <t>SALMANOBASI DEPO</t>
  </si>
  <si>
    <t>BAYRAMHACI SONDAJ</t>
  </si>
  <si>
    <t>38.807944</t>
  </si>
  <si>
    <t>34.992214</t>
  </si>
  <si>
    <t>ORTAKAVAK SONDAJ 3</t>
  </si>
  <si>
    <t>38.556249</t>
  </si>
  <si>
    <t>35.742639</t>
  </si>
  <si>
    <t>HASANARPA SONDAJ 2</t>
  </si>
  <si>
    <t>Açıklama: Ortak modem</t>
  </si>
  <si>
    <t>38.388681</t>
  </si>
  <si>
    <t>35.525480</t>
  </si>
  <si>
    <t>HİMMETDEDE SONDAJ 2</t>
  </si>
  <si>
    <t>38.922294</t>
  </si>
  <si>
    <t>35.074288</t>
  </si>
  <si>
    <t>REŞADİYE DEPO İÇİ POMPA</t>
  </si>
  <si>
    <t>GÜZELSU ÜST DEPO</t>
  </si>
  <si>
    <t>38.797728</t>
  </si>
  <si>
    <t>35.742350</t>
  </si>
  <si>
    <t>38.513336</t>
  </si>
  <si>
    <t>35.971216</t>
  </si>
  <si>
    <t>38.969118</t>
  </si>
  <si>
    <t>35.086210</t>
  </si>
  <si>
    <t>REYHANTEPESİ HAT POMPASI</t>
  </si>
  <si>
    <t>AKİN SONDAJ 3</t>
  </si>
  <si>
    <t>38.682279</t>
  </si>
  <si>
    <t>35.524224</t>
  </si>
  <si>
    <t>38.685711</t>
  </si>
  <si>
    <t>36.367440</t>
  </si>
  <si>
    <t>DOKUZPINAR KÖYÜ TERFİ</t>
  </si>
  <si>
    <t>DOKUZPINAR KÖYÜ DEPO</t>
  </si>
  <si>
    <t>38.852036</t>
  </si>
  <si>
    <t>35.534122</t>
  </si>
  <si>
    <t>EYİM HAT POMPASI</t>
  </si>
  <si>
    <t>38.656663</t>
  </si>
  <si>
    <t>35.577003</t>
  </si>
  <si>
    <t>38.656571</t>
  </si>
  <si>
    <t>35.577167</t>
  </si>
  <si>
    <t>SERKENT SONDAJ 2</t>
  </si>
  <si>
    <t>BÜNYAN KARDEŞLER HAT POMPASI</t>
  </si>
  <si>
    <t>38.937532</t>
  </si>
  <si>
    <t>35.777209</t>
  </si>
  <si>
    <t>BAHÇECİK</t>
  </si>
  <si>
    <t>BAHÇECİK DEPO</t>
  </si>
  <si>
    <t>AĞIRNAS SAYLAR SONDAJ 2</t>
  </si>
  <si>
    <t>38.823294</t>
  </si>
  <si>
    <t>35.719084</t>
  </si>
  <si>
    <t>NUH NACİ YAZGAN TERFİ MERKEZİ (KEYKUBAT)</t>
  </si>
  <si>
    <t>HAZARŞAH</t>
  </si>
  <si>
    <t>CİNAHMET</t>
  </si>
  <si>
    <t>CİNAHMET HAT POMPASI P1</t>
  </si>
  <si>
    <t>CİNAHMET HAT POMPASI P2</t>
  </si>
  <si>
    <t>KURTTEPE DEPO</t>
  </si>
  <si>
    <t>CİNAHMET DEPO</t>
  </si>
  <si>
    <t>HAN DEPO</t>
  </si>
  <si>
    <t>BÜNYAN HAZERŞAH SONDAJ</t>
  </si>
  <si>
    <t>BÜNYAN HAZERŞAH DEPO</t>
  </si>
  <si>
    <t>35.977426</t>
  </si>
  <si>
    <t>38.790422</t>
  </si>
  <si>
    <t>38.789965</t>
  </si>
  <si>
    <t>35.977719</t>
  </si>
  <si>
    <t>&amp;z=16&amp;text=</t>
  </si>
  <si>
    <t>https://maps.yandex.ru/?ll=</t>
  </si>
  <si>
    <t>BURHANİYE SONDAJ</t>
  </si>
  <si>
    <t>https://maps.google.com/maps?q=</t>
  </si>
  <si>
    <t>38.578183</t>
  </si>
  <si>
    <t>36.146115</t>
  </si>
  <si>
    <t>KURTTEPE SONDAJ</t>
  </si>
  <si>
    <t>36.145924</t>
  </si>
  <si>
    <t>38.578553</t>
  </si>
  <si>
    <t>36.168589</t>
  </si>
  <si>
    <t>38.578141</t>
  </si>
  <si>
    <t>AYŞEPINAR SONDAJ 3</t>
  </si>
  <si>
    <t>38.372009</t>
  </si>
  <si>
    <t>35.089702</t>
  </si>
  <si>
    <t>YEŞİLHİSAR KARACABEY ATIKSU</t>
  </si>
  <si>
    <t>KARAKAYA ÜST DEPO</t>
  </si>
  <si>
    <t>KAYAPINAR DEPO TERFİ</t>
  </si>
  <si>
    <t>KAYAPINAR ÜST DEPO</t>
  </si>
  <si>
    <t>Açıklama: Felahiye Ekip evi içerisinde</t>
  </si>
  <si>
    <t>TAŞLIBURUN SONDAJ 4</t>
  </si>
  <si>
    <t>Açıklama:Panoları sondaj 3 kuyu binası içerisinde</t>
  </si>
  <si>
    <t>38.694401</t>
  </si>
  <si>
    <t>35.464802</t>
  </si>
  <si>
    <t>38.693983</t>
  </si>
  <si>
    <t>35.464690</t>
  </si>
  <si>
    <t>ERCİYES SPOR TESİSLERİ - YÜKSEK İRTİFA</t>
  </si>
  <si>
    <t>38.605771</t>
  </si>
  <si>
    <t>ERCİYES SPOR TESİSLERİ - YÜKSEK İRTİFA YENİ</t>
  </si>
  <si>
    <t>35.501292</t>
  </si>
  <si>
    <t>38.195758</t>
  </si>
  <si>
    <t>35.246594</t>
  </si>
  <si>
    <t>SAZAK (TAŞHAN) SONDAJ</t>
  </si>
  <si>
    <t>BEYDEĞİRMENİ KÖYÜ SONDAJ</t>
  </si>
  <si>
    <t>38.832903</t>
  </si>
  <si>
    <t>35.210809</t>
  </si>
  <si>
    <t>PINARBAŞI KIZILÖREN SONDAJ</t>
  </si>
  <si>
    <t>36.283402</t>
  </si>
  <si>
    <t>38.664467</t>
  </si>
  <si>
    <t>Açıklama:Pano terfi binası içerisinde</t>
  </si>
  <si>
    <t>HASIRCI TERFİ</t>
  </si>
  <si>
    <t>38.861363</t>
  </si>
  <si>
    <t>35.666421</t>
  </si>
  <si>
    <t>GÜLBAYIR VATANDAŞ KUYUSU</t>
  </si>
  <si>
    <t>38.451351</t>
  </si>
  <si>
    <t>35.102084</t>
  </si>
  <si>
    <t>BAHÇELİHAN SONDAJ 2</t>
  </si>
  <si>
    <t>AVLAĞA</t>
  </si>
  <si>
    <t>AVLAĞA DEPO</t>
  </si>
  <si>
    <t>37.982511</t>
  </si>
  <si>
    <t>35.514793</t>
  </si>
  <si>
    <t>DEVELİ SARICA KANAL TERFİ</t>
  </si>
  <si>
    <t>38.266154</t>
  </si>
  <si>
    <t>35.411451</t>
  </si>
  <si>
    <t>BÜYÜKKARAMUKLU</t>
  </si>
  <si>
    <t>BÜYÜKKARAMUKLU TERFİ</t>
  </si>
  <si>
    <t>BÜYÜKKARAMUKLU DEPO</t>
  </si>
  <si>
    <t>38.632534</t>
  </si>
  <si>
    <t>36.342553</t>
  </si>
  <si>
    <t>38.629590</t>
  </si>
  <si>
    <t>36.341410</t>
  </si>
  <si>
    <t>ŞEHİR HASTANESİ TOKİ KANAL TERFİ - YÜKSEK KATLILAR</t>
  </si>
  <si>
    <t>ŞEHİR HASTANESİ TOKİ KANAL TERFİ - ALÇAK KATLILAR</t>
  </si>
  <si>
    <t>38.314361</t>
  </si>
  <si>
    <t>35.433204</t>
  </si>
  <si>
    <t>TOPSÖĞÜT DEPO</t>
  </si>
  <si>
    <t>Açıklama:Seviye sensörü kablo ile terfi panosuna bağlı</t>
  </si>
  <si>
    <t>38.686611</t>
  </si>
  <si>
    <t>35.463471</t>
  </si>
  <si>
    <t>EĞRİBUCAK SONDAJ 6</t>
  </si>
  <si>
    <t>TALAS DMA4</t>
  </si>
  <si>
    <t>38.707475</t>
  </si>
  <si>
    <t>35.565404</t>
  </si>
  <si>
    <t>38.689795</t>
  </si>
  <si>
    <t>35.503743</t>
  </si>
  <si>
    <t>38.689613</t>
  </si>
  <si>
    <t>35.503846</t>
  </si>
  <si>
    <t>DEVEDERESİ</t>
  </si>
  <si>
    <t>DEVEDERESİ SONDAJ</t>
  </si>
  <si>
    <t>DEVEDERESİ DEPO</t>
  </si>
  <si>
    <t>38.818153</t>
  </si>
  <si>
    <t>36.182117</t>
  </si>
  <si>
    <t>38.819695</t>
  </si>
  <si>
    <t>36.179755</t>
  </si>
  <si>
    <t>38.767020</t>
  </si>
  <si>
    <t>35.454971</t>
  </si>
  <si>
    <t>Açıklama:Karpuzatan Ekipevi içmesuyu bölümünün hangar kısmında.</t>
  </si>
  <si>
    <t>DZ1-DMA8 (YAVUZLAR GENEL)</t>
  </si>
  <si>
    <t>DZ1-DMA15 (YENİŞEHİR)</t>
  </si>
  <si>
    <t>MEVLANA KONTROL ODASI</t>
  </si>
  <si>
    <t>38.749074</t>
  </si>
  <si>
    <t>35.475373</t>
  </si>
  <si>
    <t>35.448828</t>
  </si>
  <si>
    <t>38.741370</t>
  </si>
  <si>
    <t>35.429045</t>
  </si>
  <si>
    <t>Açıklama:?</t>
  </si>
  <si>
    <t>35.456769</t>
  </si>
  <si>
    <t>DZ4-DMA7 (FEVZİ ÇAKMAK1 ESEN SOKAK)</t>
  </si>
  <si>
    <t>38.719356</t>
  </si>
  <si>
    <t>35.452159</t>
  </si>
  <si>
    <t>38.719245</t>
  </si>
  <si>
    <t>35.452868</t>
  </si>
  <si>
    <t>38.719514</t>
  </si>
  <si>
    <t>35.452935</t>
  </si>
  <si>
    <t>38.747064</t>
  </si>
  <si>
    <t>38.746931</t>
  </si>
  <si>
    <t>DZ4-DMA10 (MİMARSİNAN TUNA)</t>
  </si>
  <si>
    <t>38.734250</t>
  </si>
  <si>
    <t>35.516333</t>
  </si>
  <si>
    <t>38.742944</t>
  </si>
  <si>
    <t>35.541611</t>
  </si>
  <si>
    <t>38.750000</t>
  </si>
  <si>
    <t>35.499306</t>
  </si>
  <si>
    <t>38.736944</t>
  </si>
  <si>
    <t>35.535167</t>
  </si>
  <si>
    <t>ENGİR DMA</t>
  </si>
  <si>
    <t>38.782707</t>
  </si>
  <si>
    <t>35.580631</t>
  </si>
  <si>
    <t>SİLAHTAR</t>
  </si>
  <si>
    <t>SİLAHTAR DEPO</t>
  </si>
  <si>
    <t>39.072791</t>
  </si>
  <si>
    <t>35.633129</t>
  </si>
  <si>
    <t>TUGAY İÇİ DAĞITIM DEPOSU</t>
  </si>
  <si>
    <t>38.637426</t>
  </si>
  <si>
    <t>35.584516</t>
  </si>
  <si>
    <t>TUGAY İÇİ DAĞITIM DEPOSU ESKİ</t>
  </si>
  <si>
    <t>KIRANARDI SONDAJ 4</t>
  </si>
  <si>
    <t>KEYKUBAT ŞEHİR HASTANESİ P1</t>
  </si>
  <si>
    <t>KEYKUBAT ŞEHİR HASTANESİ DEPO</t>
  </si>
  <si>
    <t>GEBELEK</t>
  </si>
  <si>
    <t>GEBELEK DEPO</t>
  </si>
  <si>
    <t>KIZILDERE</t>
  </si>
  <si>
    <t>KIZILDERE DEPO</t>
  </si>
  <si>
    <t>YUKARIBORANDERE</t>
  </si>
  <si>
    <t>YUKARIBORANDERE DEPO</t>
  </si>
  <si>
    <t>DZ1-DMA16 (ZÜMRÜT 2)</t>
  </si>
  <si>
    <t>DZ1-DMA17 (SARAYBOSNA 2)</t>
  </si>
  <si>
    <t>DZ6-DMA4 (ERENKÖY HAYMANA)</t>
  </si>
  <si>
    <t>KUYUCAK SONDAJ 6</t>
  </si>
  <si>
    <t>38.674514</t>
  </si>
  <si>
    <t>35.403731</t>
  </si>
  <si>
    <t>35.726530</t>
  </si>
  <si>
    <t>38.621005</t>
  </si>
  <si>
    <t>39.171832</t>
  </si>
  <si>
    <t>35.553912</t>
  </si>
  <si>
    <t>HASANCI YENİ SONDAJ</t>
  </si>
  <si>
    <t>38.956573</t>
  </si>
  <si>
    <t>35.542773</t>
  </si>
  <si>
    <t>DORUKLU HAT POMPASI</t>
  </si>
  <si>
    <t>38.909252</t>
  </si>
  <si>
    <t>35.709689</t>
  </si>
  <si>
    <t>38.908946</t>
  </si>
  <si>
    <t>35.709977</t>
  </si>
  <si>
    <t>KULPAK ESKİ DEPO</t>
  </si>
  <si>
    <t>38.461530</t>
  </si>
  <si>
    <t>35.320541</t>
  </si>
  <si>
    <t>KARAÖZÜ TENELİ DEPO</t>
  </si>
  <si>
    <t>39.192574</t>
  </si>
  <si>
    <t>35.926511</t>
  </si>
  <si>
    <t>39.199236</t>
  </si>
  <si>
    <t>35.931520</t>
  </si>
  <si>
    <t>39.192154</t>
  </si>
  <si>
    <t>35.932117</t>
  </si>
  <si>
    <t>39.193471</t>
  </si>
  <si>
    <t>35.930171</t>
  </si>
  <si>
    <t>KARAÖZÜ YENİ SONDAJ</t>
  </si>
  <si>
    <t>AKSU ARILIK DEPO</t>
  </si>
  <si>
    <t>38.458790</t>
  </si>
  <si>
    <t>35.492993</t>
  </si>
  <si>
    <t>KAYNAR YENİ SONDAJ</t>
  </si>
  <si>
    <t>38.901705</t>
  </si>
  <si>
    <t>36.450660</t>
  </si>
  <si>
    <t>ÇAKILARASI ELBİZ HİDROFOR</t>
  </si>
  <si>
    <t>KIZILPINAR</t>
  </si>
  <si>
    <t>KIZILPINAR SONDAJ</t>
  </si>
  <si>
    <t>KIZILPINAR DEPO</t>
  </si>
  <si>
    <t>BEYDEĞİRMENİ 2500m3 DEPO</t>
  </si>
  <si>
    <t>39.145898</t>
  </si>
  <si>
    <t>35.843684</t>
  </si>
  <si>
    <t>38.390759</t>
  </si>
  <si>
    <t>35.468411</t>
  </si>
  <si>
    <t>Açıklama:Scada panosu terfi binasının içinde</t>
  </si>
  <si>
    <t>OVAÇİFTLİK</t>
  </si>
  <si>
    <t>YEŞİLHİSAR OVAÇİFTLİK SONDAJ</t>
  </si>
  <si>
    <t>YEŞİLHİSAR OVAÇİFTLİK DEPO</t>
  </si>
  <si>
    <t>38.230919</t>
  </si>
  <si>
    <t>35.188160</t>
  </si>
  <si>
    <t>ÜÇKONAK SONDAJ YENİ</t>
  </si>
  <si>
    <t>ÜÇKONAK SONDAJ ESKİ</t>
  </si>
  <si>
    <t>KARPUZATAN SONDAJ 9</t>
  </si>
  <si>
    <t>38.769850</t>
  </si>
  <si>
    <t>35.452972</t>
  </si>
  <si>
    <t>38.236965</t>
  </si>
  <si>
    <t>35.192173</t>
  </si>
  <si>
    <t>Açıklama:Kuyu 5 in içinde</t>
  </si>
  <si>
    <t>EĞRİBUCAK RASAT</t>
  </si>
  <si>
    <t>38.686643</t>
  </si>
  <si>
    <t>35.462950</t>
  </si>
  <si>
    <t>Açıklama:Panosu Sondaj 6 da</t>
  </si>
  <si>
    <t>38.696850</t>
  </si>
  <si>
    <t>35.518900</t>
  </si>
  <si>
    <t>35.523401</t>
  </si>
  <si>
    <t>AKMESCİT SONDAJ</t>
  </si>
  <si>
    <t>MİMARSİNAN ANDA SONDAJ 2</t>
  </si>
  <si>
    <t>38.831272</t>
  </si>
  <si>
    <t>35.200226</t>
  </si>
  <si>
    <t>HÖBEK AFET EVLERİ SONDAJ</t>
  </si>
  <si>
    <t>HÖBEK AFET EVLERİ DEPO</t>
  </si>
  <si>
    <t>35.594635</t>
  </si>
  <si>
    <t>38.947789</t>
  </si>
  <si>
    <t>Açıklama:Link cihazı ile calışıyor</t>
  </si>
  <si>
    <t>38.756456</t>
  </si>
  <si>
    <t>35.428591</t>
  </si>
  <si>
    <t>38.755979</t>
  </si>
  <si>
    <t>35.502356</t>
  </si>
  <si>
    <t>MİLLET BAHÇESİ DMA</t>
  </si>
  <si>
    <t>38.695165</t>
  </si>
  <si>
    <t>35.513856</t>
  </si>
  <si>
    <t>DZ4-DMA11 (YILDIZEVLER)</t>
  </si>
  <si>
    <t>DZ4-DMA12 (UĞUREVLER)</t>
  </si>
  <si>
    <t>sayfa3!YA2:YG150</t>
  </si>
  <si>
    <t>sayfa3!YI2:YJ150</t>
  </si>
  <si>
    <t>PINARBAŞI BÖLGESİ</t>
  </si>
  <si>
    <t>TOMARZA BÖLGESİ</t>
  </si>
  <si>
    <t>sayfa3!ZA2:ZG150</t>
  </si>
  <si>
    <t>KOCASİNAN (YEM)</t>
  </si>
  <si>
    <t>DEVELİ 1</t>
  </si>
  <si>
    <t>sayfa3!ZI2:ZJ150</t>
  </si>
  <si>
    <t>SARIKÜRKLÜ KÖYÜ SONDAJ</t>
  </si>
  <si>
    <t>38.990252</t>
  </si>
  <si>
    <t>35.646875</t>
  </si>
  <si>
    <t>GESİ TURAN SONDAJ</t>
  </si>
  <si>
    <t>38.790330</t>
  </si>
  <si>
    <t>35.715082</t>
  </si>
  <si>
    <t>38.735291</t>
  </si>
  <si>
    <t>35.253517</t>
  </si>
  <si>
    <t>BEDİRBAĞLARI HAT POMPASI</t>
  </si>
  <si>
    <t>DORUKLU SONDAJ 5</t>
  </si>
  <si>
    <t>DORUKLU SONDAJ 4</t>
  </si>
  <si>
    <t>SERKENT SONDAJ 3</t>
  </si>
  <si>
    <t>38.757163</t>
  </si>
  <si>
    <t>35.591336</t>
  </si>
  <si>
    <t>BAĞPINAR SONDAJ 2</t>
  </si>
  <si>
    <t>38.818385</t>
  </si>
  <si>
    <t>35.637317</t>
  </si>
  <si>
    <t>38.095506</t>
  </si>
  <si>
    <t>35.628980</t>
  </si>
  <si>
    <t>BAŞKÖY AFET EVLERİ SONDAJ</t>
  </si>
  <si>
    <t>BAŞKÖY AFET EVLERİ DEPO</t>
  </si>
  <si>
    <t>38.392722</t>
  </si>
  <si>
    <t>34.897293</t>
  </si>
  <si>
    <t>38.392586</t>
  </si>
  <si>
    <t>34.897110</t>
  </si>
  <si>
    <t>35.146530</t>
  </si>
  <si>
    <t>38.230763</t>
  </si>
  <si>
    <t>35.904768</t>
  </si>
  <si>
    <t>38.572005</t>
  </si>
  <si>
    <t>YERLİKUYU SONDAJ 3</t>
  </si>
  <si>
    <t>35.904678</t>
  </si>
  <si>
    <t>39.186740</t>
  </si>
  <si>
    <t>YERLİKUYU SONDAJ 2</t>
  </si>
  <si>
    <t>35.897214</t>
  </si>
  <si>
    <t>39.200835</t>
  </si>
  <si>
    <t>İĞDELİ (SARIOĞLAN)</t>
  </si>
  <si>
    <t>İĞDELİ DEPO</t>
  </si>
  <si>
    <t>35.890027</t>
  </si>
  <si>
    <t>39.188338</t>
  </si>
  <si>
    <t>38.621444</t>
  </si>
  <si>
    <t>35.584667</t>
  </si>
  <si>
    <t>35.605622</t>
  </si>
  <si>
    <t>38.951292</t>
  </si>
  <si>
    <t>38.617981</t>
  </si>
  <si>
    <t>35.535287</t>
  </si>
  <si>
    <t>35.453545</t>
  </si>
  <si>
    <t>38.698494</t>
  </si>
  <si>
    <t>DEVELİ İNCESU SONDAJ 2</t>
  </si>
  <si>
    <t>38.428725</t>
  </si>
  <si>
    <t>35.587141</t>
  </si>
  <si>
    <t>ŞİRAZ (GÜLVEREN) SONDAJ 2</t>
  </si>
  <si>
    <t>DİLCİLER</t>
  </si>
  <si>
    <t>DİLCİLER SONDAJ</t>
  </si>
  <si>
    <t>DİLCİLER DEPO</t>
  </si>
  <si>
    <t>36.119075</t>
  </si>
  <si>
    <t>38.576108</t>
  </si>
  <si>
    <t>PUSATLI ESKİ SONDAJ</t>
  </si>
  <si>
    <t>35.510038</t>
  </si>
  <si>
    <t>38.678651</t>
  </si>
  <si>
    <t>38.212044</t>
  </si>
  <si>
    <t>35.628114</t>
  </si>
  <si>
    <t>35.304224</t>
  </si>
  <si>
    <t>38.639810</t>
  </si>
  <si>
    <t>HAMURCU ÖRENŞEHİR HAT POMPASI</t>
  </si>
  <si>
    <t>35.793209</t>
  </si>
  <si>
    <t>38.433314</t>
  </si>
  <si>
    <t>ARAPLI SONDAJ 2</t>
  </si>
  <si>
    <t>35.035991</t>
  </si>
  <si>
    <t>38.245105</t>
  </si>
  <si>
    <t>AKÇAKAYA SONDAJ 5</t>
  </si>
  <si>
    <t>38.640324</t>
  </si>
  <si>
    <t>35.579977</t>
  </si>
  <si>
    <t>KABAKLI</t>
  </si>
  <si>
    <t>DEVELİ KABAKLI SONDAJ</t>
  </si>
  <si>
    <t>DEVELİ KABAKLI DEPO</t>
  </si>
  <si>
    <t>38.445314</t>
  </si>
  <si>
    <t>35.636903</t>
  </si>
  <si>
    <t>38.444212</t>
  </si>
  <si>
    <t>35.640722</t>
  </si>
  <si>
    <t>TUZHİSAR ÜST DEPO YANI SONDAJ</t>
  </si>
  <si>
    <t>35.314113</t>
  </si>
  <si>
    <t>38.606761</t>
  </si>
  <si>
    <t>İNCESU HOBİ BAHÇESİ HİDROFOR</t>
  </si>
  <si>
    <t>KÖPRÜBAŞI</t>
  </si>
  <si>
    <t>35.978137</t>
  </si>
  <si>
    <t>38.424610</t>
  </si>
  <si>
    <t>TOKLAR YENİ SONDAJ</t>
  </si>
  <si>
    <t>36.174381</t>
  </si>
  <si>
    <t>38.581160</t>
  </si>
  <si>
    <t>38.411578</t>
  </si>
  <si>
    <t>36.019991</t>
  </si>
  <si>
    <t>TOMARZA KÖPRÜBAŞI DEPO</t>
  </si>
  <si>
    <t>GÜNEŞLİ YENİ SONDAJ</t>
  </si>
  <si>
    <t>38.874066</t>
  </si>
  <si>
    <t>35.617835</t>
  </si>
  <si>
    <t>TAHTAKÖPRÜ</t>
  </si>
  <si>
    <t>TAHTAKÖPRÜ DEPO</t>
  </si>
  <si>
    <t>38.971782</t>
  </si>
  <si>
    <t>36.476832</t>
  </si>
  <si>
    <t>36.556851</t>
  </si>
  <si>
    <t>38.748099</t>
  </si>
  <si>
    <t>36.273167</t>
  </si>
  <si>
    <t>38.518460</t>
  </si>
  <si>
    <t>ACIRLI SONDAJ 2</t>
  </si>
  <si>
    <t>39.036473</t>
  </si>
  <si>
    <t>35.431479</t>
  </si>
  <si>
    <t>35.499331</t>
  </si>
  <si>
    <t>38.099950</t>
  </si>
  <si>
    <t>TALAS KOÇCAĞIZ SONDAJ 2</t>
  </si>
  <si>
    <t>38.657107</t>
  </si>
  <si>
    <t>35.835851</t>
  </si>
  <si>
    <t>AKDERE SONDAJ 2</t>
  </si>
  <si>
    <t>35.667494</t>
  </si>
  <si>
    <t>38.480771</t>
  </si>
  <si>
    <t>KARAŞEYH SONDAJ</t>
  </si>
  <si>
    <t>YEŞİLHİSAR KAVAK SONDAJ 2</t>
  </si>
  <si>
    <t>38.455182</t>
  </si>
  <si>
    <t>35.023974</t>
  </si>
  <si>
    <t>İMAMKULU SONDAJ 2</t>
  </si>
  <si>
    <t>ÇÖMLEKÇİ</t>
  </si>
  <si>
    <t>ÇÖMLEKÇİ DEPO</t>
  </si>
  <si>
    <t>38.522636</t>
  </si>
  <si>
    <t>35.645215</t>
  </si>
  <si>
    <t>38.247194</t>
  </si>
  <si>
    <t>35.943031</t>
  </si>
  <si>
    <t>ERKİLET BOTAŞ SONDAJ 5</t>
  </si>
  <si>
    <t>35.460686</t>
  </si>
  <si>
    <t>38.818860</t>
  </si>
  <si>
    <t>KOCASİNAN KIZIK SONDAJ</t>
  </si>
  <si>
    <t>38.889846</t>
  </si>
  <si>
    <t>35.588080</t>
  </si>
  <si>
    <t>TAVLUSUN SONDAJ</t>
  </si>
  <si>
    <t>38.725086</t>
  </si>
  <si>
    <t>35.571100</t>
  </si>
  <si>
    <t>DEVELİ AVLAĞA DEPO</t>
  </si>
  <si>
    <t>YAYLACIK</t>
  </si>
  <si>
    <t>YAYLACIK DEPO</t>
  </si>
  <si>
    <t>38.139318</t>
  </si>
  <si>
    <t>35.769802</t>
  </si>
  <si>
    <t>38.155441</t>
  </si>
  <si>
    <t>35.839489</t>
  </si>
  <si>
    <t>38.157783</t>
  </si>
  <si>
    <t>35.840262</t>
  </si>
  <si>
    <t>38.144663</t>
  </si>
  <si>
    <t>35.771169</t>
  </si>
  <si>
    <t>ERDEMLİ SONDAJ 2</t>
  </si>
  <si>
    <t>35.105090</t>
  </si>
  <si>
    <t>38.414834</t>
  </si>
  <si>
    <t>AĞCAŞAR TERFİ</t>
  </si>
  <si>
    <t>DEVELİ AVLAĞA MASLAK</t>
  </si>
  <si>
    <t>YAYLACIK MASLAK</t>
  </si>
  <si>
    <t>https://yandex.ru/maps/?rtext=~</t>
  </si>
  <si>
    <t>KEŞLİK ESKİ SONDAJ</t>
  </si>
  <si>
    <t>35.030200</t>
  </si>
  <si>
    <t>38.371877</t>
  </si>
  <si>
    <t>BUGET SONDAJ 3</t>
  </si>
  <si>
    <t>DOĞANLI SONDAJ 2</t>
  </si>
  <si>
    <t>38.181867</t>
  </si>
  <si>
    <t>35.071608</t>
  </si>
  <si>
    <t>35.013944</t>
  </si>
  <si>
    <t>38.240615</t>
  </si>
  <si>
    <t>BÜYÜKCANLI</t>
  </si>
  <si>
    <t>BÜYÜKCANLI SONDAJ</t>
  </si>
  <si>
    <t>BÜYÜKCANLI DEPO</t>
  </si>
  <si>
    <t>38.350455</t>
  </si>
  <si>
    <t>35.966225</t>
  </si>
  <si>
    <t>38.726109</t>
  </si>
  <si>
    <t>GEBELEK SONDAJ</t>
  </si>
  <si>
    <t>36.475714</t>
  </si>
  <si>
    <t>38.344457</t>
  </si>
  <si>
    <t>35.967083</t>
  </si>
  <si>
    <t>36.477680</t>
  </si>
  <si>
    <t>38.725675</t>
  </si>
  <si>
    <t>36.553260</t>
  </si>
  <si>
    <t>38.750524</t>
  </si>
  <si>
    <t>YUKARIBORANDERE SONDAJ</t>
  </si>
  <si>
    <t>SARIKÜRKLÜ SONDAJ 3</t>
  </si>
  <si>
    <t>35.304738</t>
  </si>
  <si>
    <t>38.638416</t>
  </si>
  <si>
    <t>SARIKÜRKLÜ KAPTAJ (DOKUZPINAR KÖYÜ) P1</t>
  </si>
  <si>
    <t>KIZILDERE SONDAJ</t>
  </si>
  <si>
    <t>36.261209</t>
  </si>
  <si>
    <t>38.680563</t>
  </si>
  <si>
    <t>36.261415</t>
  </si>
  <si>
    <t>38.681970</t>
  </si>
  <si>
    <t>SARIOĞLAN SONDAJ 2</t>
  </si>
  <si>
    <t>Açıklama:Scada panosu sondaj 1 in içerisinde</t>
  </si>
  <si>
    <t>39.053513</t>
  </si>
  <si>
    <t>35.952200</t>
  </si>
  <si>
    <t>DZ6-DMA6 (ERENKÖY KARADERE)</t>
  </si>
  <si>
    <t>38.687938</t>
  </si>
  <si>
    <t>35.503961</t>
  </si>
  <si>
    <t>35.454806</t>
  </si>
  <si>
    <t>38.736889</t>
  </si>
  <si>
    <t>KIRKISRAK</t>
  </si>
  <si>
    <t>SARIZ KIRKISRAK SONDAJ</t>
  </si>
  <si>
    <t>SARIZ KIRKISRAK DEPO</t>
  </si>
  <si>
    <t>36.653306</t>
  </si>
  <si>
    <t>38.458847</t>
  </si>
  <si>
    <t>38.457489</t>
  </si>
  <si>
    <t>36.658488</t>
  </si>
  <si>
    <t>SARIOĞLAN DEPOİÇİ HİDROFOR</t>
  </si>
  <si>
    <t>35.945659</t>
  </si>
  <si>
    <t>39.083021</t>
  </si>
  <si>
    <t>KARAKİMSE SONDAJ 3</t>
  </si>
  <si>
    <t>KARAKİMSE SONDAJ 4</t>
  </si>
  <si>
    <t>DZ7-DMA9 (AĞAÇ İŞLERİ 2)</t>
  </si>
  <si>
    <t>35.353135</t>
  </si>
  <si>
    <t>38.754180</t>
  </si>
  <si>
    <t>KAYAALTI</t>
  </si>
  <si>
    <t>KAYAALTI SONDAJ</t>
  </si>
  <si>
    <t>KAYAALTI DEPO</t>
  </si>
  <si>
    <t>36.645089</t>
  </si>
  <si>
    <t>38.845092</t>
  </si>
  <si>
    <t>36.645015</t>
  </si>
  <si>
    <t>38.839896</t>
  </si>
  <si>
    <t>ÇOMAKLI</t>
  </si>
  <si>
    <t>ÇOMAKLI DEPO</t>
  </si>
  <si>
    <t>38.457858</t>
  </si>
  <si>
    <t>35.533757</t>
  </si>
  <si>
    <t>ÇADIRYERİ</t>
  </si>
  <si>
    <t>ÇADIRYERİ DEPO</t>
  </si>
  <si>
    <t>38.187021</t>
  </si>
  <si>
    <t>35.979004</t>
  </si>
  <si>
    <t>KİRAZLI</t>
  </si>
  <si>
    <t>KİRAZLI DEPO</t>
  </si>
  <si>
    <t>35.333887</t>
  </si>
  <si>
    <t>38.079371</t>
  </si>
  <si>
    <t>HACIPAŞA</t>
  </si>
  <si>
    <t>HACIPAŞA SONDAJ</t>
  </si>
  <si>
    <t>HACIPAŞA DEPO</t>
  </si>
  <si>
    <t>35.827515</t>
  </si>
  <si>
    <t>38.286723</t>
  </si>
  <si>
    <t>35.776112</t>
  </si>
  <si>
    <t>38.267613</t>
  </si>
  <si>
    <t>ÇOMAKLI SONDAJ</t>
  </si>
  <si>
    <t>38.479636</t>
  </si>
  <si>
    <t>35.544103</t>
  </si>
  <si>
    <t>İSABEY  SONDAJ(KULLANILMIYOR)</t>
  </si>
  <si>
    <t>35.104351</t>
  </si>
  <si>
    <t>38.451250</t>
  </si>
  <si>
    <t>ÇAMLICA</t>
  </si>
  <si>
    <t>ÇAMLICA DEPO</t>
  </si>
  <si>
    <t>35.479067</t>
  </si>
  <si>
    <t>37.913151</t>
  </si>
  <si>
    <t>TOKİ DMA4 (KADİR HAS BULVARI)</t>
  </si>
  <si>
    <t>38.763038</t>
  </si>
  <si>
    <t>35.598157</t>
  </si>
  <si>
    <t>KEYKUBAT DEPO DEBİ ODASI</t>
  </si>
  <si>
    <t>35.429494</t>
  </si>
  <si>
    <t>38.746891</t>
  </si>
  <si>
    <t>ESKİŞEHİR BAĞLARI SONDAJ1</t>
  </si>
  <si>
    <t>ESKİŞEHİR BAĞLARI SONDAJ2</t>
  </si>
  <si>
    <t>35.471779</t>
  </si>
  <si>
    <t>38.686954</t>
  </si>
  <si>
    <t>35.472107</t>
  </si>
  <si>
    <t>38.686589</t>
  </si>
  <si>
    <t>35.434013</t>
  </si>
  <si>
    <t>39.019759</t>
  </si>
  <si>
    <t>GESİ BELASİ TEST</t>
  </si>
  <si>
    <t>38.769137</t>
  </si>
  <si>
    <t>35.632562</t>
  </si>
  <si>
    <t>SARIZ ÇATALPINAR MASLAK</t>
  </si>
  <si>
    <t>38.507930</t>
  </si>
  <si>
    <t>36.535630</t>
  </si>
  <si>
    <t>SAMAĞIR</t>
  </si>
  <si>
    <t>BÜNYAN SAMAĞIR SONDAJ</t>
  </si>
  <si>
    <t>BÜNYAN SAMAĞIR DEPO</t>
  </si>
  <si>
    <t>38.621785</t>
  </si>
  <si>
    <t>36.054011</t>
  </si>
  <si>
    <t>38.631758</t>
  </si>
  <si>
    <t>36.065579</t>
  </si>
  <si>
    <t>KİRAZLI SONDAJ</t>
  </si>
  <si>
    <t>38.070763</t>
  </si>
  <si>
    <t>35.316806</t>
  </si>
  <si>
    <t>DZ1-DMA16 (YAVUZLAR 2 ÇAYKARA CAD.)</t>
  </si>
  <si>
    <t>MİMSİN DMA2 (BEŞTOKLAR)</t>
  </si>
  <si>
    <t>DZ7-DMA2 (AĞAÇ İŞLERİ 1)</t>
  </si>
  <si>
    <t>37.993149</t>
  </si>
  <si>
    <t>35.613968</t>
  </si>
  <si>
    <t>PINARBAŞI KIZILÖREN DEPOİÇİ SONDAJ</t>
  </si>
  <si>
    <t>PINARBAŞI ÇAMLICA DEPO</t>
  </si>
  <si>
    <t>36.301570</t>
  </si>
  <si>
    <t>38.550392</t>
  </si>
  <si>
    <t>TATAR DEPO</t>
  </si>
  <si>
    <t>TATAR</t>
  </si>
  <si>
    <t>36.034335</t>
  </si>
  <si>
    <t>38.452074</t>
  </si>
  <si>
    <t>TATAR TERFİ</t>
  </si>
  <si>
    <t>38.453773</t>
  </si>
  <si>
    <t>36.037841</t>
  </si>
  <si>
    <t>38.579726</t>
  </si>
  <si>
    <t>36.124147</t>
  </si>
  <si>
    <t>38.751577</t>
  </si>
  <si>
    <t>35.605374</t>
  </si>
  <si>
    <t>YÜREĞİL SONDAJ 2</t>
  </si>
  <si>
    <t>YÜREĞİL SONDAJ 1</t>
  </si>
  <si>
    <t>KEYKUBAT SONDAJ 13</t>
  </si>
  <si>
    <t>38.759574</t>
  </si>
  <si>
    <t>35.430251</t>
  </si>
  <si>
    <t>38.760170</t>
  </si>
  <si>
    <t>35.430176</t>
  </si>
  <si>
    <t>19 MAYIS DMA</t>
  </si>
  <si>
    <t>38.739942</t>
  </si>
  <si>
    <t>35.388332</t>
  </si>
  <si>
    <t>ÇANAKPINAR</t>
  </si>
  <si>
    <t>ÇANAKPINAR DEPO</t>
  </si>
  <si>
    <t>38.438846</t>
  </si>
  <si>
    <t>36.115435</t>
  </si>
  <si>
    <t>38.398647</t>
  </si>
  <si>
    <t>36.064721</t>
  </si>
  <si>
    <t>MİMSİN DMA3</t>
  </si>
  <si>
    <t>38.747555</t>
  </si>
  <si>
    <t>35.577879</t>
  </si>
  <si>
    <t>DİĞER</t>
  </si>
  <si>
    <t>TOKİ DMA1 (TOKİ CAD.)</t>
  </si>
  <si>
    <t>38.748644</t>
  </si>
  <si>
    <t>35.398811</t>
  </si>
  <si>
    <t>MENGÜCEK DEPO (YAZILI)</t>
  </si>
  <si>
    <t>SARIZ KIZILPINAR DEPO</t>
  </si>
  <si>
    <t>38.459759</t>
  </si>
  <si>
    <t>36.511261</t>
  </si>
  <si>
    <t>SELİMİYE DMA</t>
  </si>
  <si>
    <t>38.747752</t>
  </si>
  <si>
    <t>35.397603</t>
  </si>
  <si>
    <t>TOKİ DMA 2 (ŞEHİTLER1 CAD)</t>
  </si>
  <si>
    <t>38.762242</t>
  </si>
  <si>
    <t>35.597918</t>
  </si>
  <si>
    <t>35.473138</t>
  </si>
  <si>
    <t>37.925037</t>
  </si>
  <si>
    <t xml:space="preserve">ÇAMLICA SONDAJ TEST </t>
  </si>
  <si>
    <t>DÜVER SONDAJ 4</t>
  </si>
  <si>
    <t>TOKİ DMA 3 (2233. CAD)</t>
  </si>
  <si>
    <t>35.604440</t>
  </si>
  <si>
    <t>38.763069</t>
  </si>
  <si>
    <t>KIRANARDI SONDAJ 5</t>
  </si>
  <si>
    <t>38.636986</t>
  </si>
  <si>
    <t>35.529386</t>
  </si>
  <si>
    <t>ÇAKILKAYA</t>
  </si>
  <si>
    <t>ÇAKILKAYA SONDAJ</t>
  </si>
  <si>
    <t>ÇAKILKAYA DEPO</t>
  </si>
  <si>
    <t>38.618234</t>
  </si>
  <si>
    <t>36.186800</t>
  </si>
  <si>
    <t>38.610906</t>
  </si>
  <si>
    <t>36.183932</t>
  </si>
  <si>
    <t>KAPUZBAŞI</t>
  </si>
  <si>
    <t>BÜYÜKÇAKIR</t>
  </si>
  <si>
    <t>BÜYÜKÇAKIR DEPO</t>
  </si>
  <si>
    <t>37.781388</t>
  </si>
  <si>
    <t>35.410833</t>
  </si>
  <si>
    <t>35.389920</t>
  </si>
  <si>
    <t>37.783366</t>
  </si>
  <si>
    <t>38.618650</t>
  </si>
  <si>
    <t>35.425158</t>
  </si>
  <si>
    <t>35.306438</t>
  </si>
  <si>
    <t>38.638016</t>
  </si>
  <si>
    <t>SARIKÜRKLÜ KÖYÜ DEPO</t>
  </si>
  <si>
    <t>YÜREĞİL SONDAJ 3</t>
  </si>
  <si>
    <t>38.969948</t>
  </si>
  <si>
    <t>35.646910</t>
  </si>
  <si>
    <t>REŞADİYE SONDAJ 2</t>
  </si>
  <si>
    <t>38.664300</t>
  </si>
  <si>
    <t>35.576128</t>
  </si>
  <si>
    <t>DAĞYURDU YENİ DEPO</t>
  </si>
  <si>
    <t>38.356933</t>
  </si>
  <si>
    <t>36.031244</t>
  </si>
  <si>
    <t>TERMİNAL DMA (İŞKUR ÖNÜ)</t>
  </si>
  <si>
    <t>CAMİKEBİR BASINÇ</t>
  </si>
  <si>
    <t>35.485141</t>
  </si>
  <si>
    <t>38.721280</t>
  </si>
  <si>
    <t>LALEBELİ TEST KUYUSU</t>
  </si>
  <si>
    <t>38.917297</t>
  </si>
  <si>
    <t>35.787041</t>
  </si>
  <si>
    <t>GERMİR DMA1</t>
  </si>
  <si>
    <t>38.746027</t>
  </si>
  <si>
    <t>35.554801</t>
  </si>
  <si>
    <t>35.554918</t>
  </si>
  <si>
    <t>38.745601</t>
  </si>
  <si>
    <t>GERMİR DMA2</t>
  </si>
  <si>
    <t>ÇARDAKLI HAT POMPASI</t>
  </si>
  <si>
    <t>38.733168</t>
  </si>
  <si>
    <t>35.082594</t>
  </si>
  <si>
    <t>38.652682</t>
  </si>
  <si>
    <t>35.287277</t>
  </si>
  <si>
    <t>KARAHÖYÜK SONDAJ 2</t>
  </si>
  <si>
    <t>KARAHÖYÜK TERFİ</t>
  </si>
  <si>
    <t>SOYSALLI DEPO (AYAKLI KULE)</t>
  </si>
  <si>
    <t>38.384151</t>
  </si>
  <si>
    <t>35.375634</t>
  </si>
  <si>
    <t>SOYSALLI DEPO (YENİ)</t>
  </si>
  <si>
    <t>ACIRLI ALPARSLAN SONDAJ</t>
  </si>
  <si>
    <t>39.036419</t>
  </si>
  <si>
    <t>35.431391</t>
  </si>
  <si>
    <t>38.537288</t>
  </si>
  <si>
    <t>36.202726</t>
  </si>
  <si>
    <t>38.862198</t>
  </si>
  <si>
    <t>35.470149</t>
  </si>
  <si>
    <t>VARTAN ÖN DAĞITIM DEPOSU</t>
  </si>
  <si>
    <t>38.367743</t>
  </si>
  <si>
    <t>35.547179</t>
  </si>
  <si>
    <t>AYVAZHACI HİDROFOR</t>
  </si>
  <si>
    <t>38.685705</t>
  </si>
  <si>
    <t>35.735167</t>
  </si>
  <si>
    <t>38.685591</t>
  </si>
  <si>
    <t>35.734879</t>
  </si>
  <si>
    <t>35.630128</t>
  </si>
  <si>
    <t>38.659780</t>
  </si>
  <si>
    <t>BAŞAKPINAR SPOR TESİSLERİ SONDAJ</t>
  </si>
  <si>
    <t>BAŞAKPINAR SONDAJ</t>
  </si>
  <si>
    <t>ELMALI</t>
  </si>
  <si>
    <t>KOCASİNAN ELMALI DEPO</t>
  </si>
  <si>
    <t>38.970931</t>
  </si>
  <si>
    <t>35.098665</t>
  </si>
  <si>
    <t>DEVELİ KABAKLI TERFİ</t>
  </si>
  <si>
    <t>38.443653</t>
  </si>
  <si>
    <t>35.637569</t>
  </si>
  <si>
    <t>ORTASEKİ DEPO</t>
  </si>
  <si>
    <t>38.620319</t>
  </si>
  <si>
    <t>35.409801</t>
  </si>
  <si>
    <t>DEVELİ ALPASLAN SONDAJ</t>
  </si>
  <si>
    <t>DEVELİ ALPASLAN DEPO</t>
  </si>
  <si>
    <t>38.388264</t>
  </si>
  <si>
    <t>35.526631</t>
  </si>
  <si>
    <t>ALPASLAN</t>
  </si>
  <si>
    <t>KÖŞKPINARI</t>
  </si>
  <si>
    <t>KÖŞKPINARI HAT POMPASI</t>
  </si>
  <si>
    <t>38.388787</t>
  </si>
  <si>
    <t>35.480670</t>
  </si>
  <si>
    <t>DÜVER DEPO (AYAKLI KULE)</t>
  </si>
  <si>
    <t>38.965616</t>
  </si>
  <si>
    <t>35.066528</t>
  </si>
  <si>
    <t>38.273017</t>
  </si>
  <si>
    <t>35.419217</t>
  </si>
  <si>
    <t>SARICA DSİ SONDAJ</t>
  </si>
  <si>
    <t>TALAS 15000LİK DEPO YANI SONDAJ</t>
  </si>
  <si>
    <t>35.543190</t>
  </si>
  <si>
    <t>38.702234</t>
  </si>
  <si>
    <t>İNCESU MASTER SONDAJ 7</t>
  </si>
  <si>
    <t>35.297377</t>
  </si>
  <si>
    <t>38.651178</t>
  </si>
  <si>
    <t>PAŞALI DEPO</t>
  </si>
  <si>
    <t>36.226825</t>
  </si>
  <si>
    <t>38.600610</t>
  </si>
  <si>
    <t>PAŞALI</t>
  </si>
  <si>
    <t>PULPINAR</t>
  </si>
  <si>
    <t>PULPINAR SONDAJ</t>
  </si>
  <si>
    <t>PULPINAR DEPO</t>
  </si>
  <si>
    <t>36.240419</t>
  </si>
  <si>
    <t>38.609060</t>
  </si>
  <si>
    <t>36.237543</t>
  </si>
  <si>
    <t>38.610289</t>
  </si>
  <si>
    <t>ANA DEPOLAR 3</t>
  </si>
  <si>
    <t>sayfa3!AAA2:AAG150</t>
  </si>
  <si>
    <t>sayfa3!ABA2:ABG150</t>
  </si>
  <si>
    <t>sayfa3!ACA2:ACG150</t>
  </si>
  <si>
    <t>MELİKGAZİ 2</t>
  </si>
  <si>
    <t>MELİKGAZİ 1</t>
  </si>
  <si>
    <t>KOCASİNAN 1</t>
  </si>
  <si>
    <t>KOCASİNAN 2</t>
  </si>
  <si>
    <t>PINARBAŞI 1</t>
  </si>
  <si>
    <t>PINARBAŞI 2</t>
  </si>
  <si>
    <t>TOMARZA 1</t>
  </si>
  <si>
    <t>TOMARZA 2</t>
  </si>
  <si>
    <t>sayfa3!ADA2:ADG150</t>
  </si>
  <si>
    <t>DMA 2</t>
  </si>
  <si>
    <t>DMA 1</t>
  </si>
  <si>
    <t>sayfa3!AEA2:AEG150</t>
  </si>
  <si>
    <t>sayfa3!AFA2:AFG150</t>
  </si>
  <si>
    <t>KÖMARMUT</t>
  </si>
  <si>
    <t>KÖMARMUT SONDAJ</t>
  </si>
  <si>
    <t>KÖMARMUT DEPO</t>
  </si>
  <si>
    <t>ENDÜRLÜK İBRAHİM FAZLIOĞLU SONDAJ</t>
  </si>
  <si>
    <t>38.636289</t>
  </si>
  <si>
    <t>35.554505</t>
  </si>
  <si>
    <t>sayfa3!AAI2:AAJ150</t>
  </si>
  <si>
    <t>sayfa3!ABI2:ABJ150</t>
  </si>
  <si>
    <t>sayfa3!ACI2:ACJ150</t>
  </si>
  <si>
    <t>sayfa3!ADI2:ADJ150</t>
  </si>
  <si>
    <t>sayfa3!AEI2:AEJ150</t>
  </si>
  <si>
    <t>sayfa3!AFI2:AFJ150</t>
  </si>
  <si>
    <t>sayfa3!J$2:J$150</t>
  </si>
  <si>
    <t>sayfa3!SI$2:SI$150</t>
  </si>
  <si>
    <t>sayfa3!TI$2:TI$150</t>
  </si>
  <si>
    <t>sayfa3!UI$2:UI$150</t>
  </si>
  <si>
    <t>sayfa3!VI$2:VI$150</t>
  </si>
  <si>
    <t>sayfa3!AI$2:AI$150</t>
  </si>
  <si>
    <t>sayfa3!BI$2:BI$150</t>
  </si>
  <si>
    <t>sayfa3!CI$2:CI$150</t>
  </si>
  <si>
    <t>sayfa3!DI$2:DI$150</t>
  </si>
  <si>
    <t>sayfa3!EI$2:EI$150</t>
  </si>
  <si>
    <t>sayfa3!FI$2:FI$150</t>
  </si>
  <si>
    <t>sayfa3!GI$2:GI$150</t>
  </si>
  <si>
    <t>sayfa3!HI$2:HI$150</t>
  </si>
  <si>
    <t>sayfa3!II$2:II$150</t>
  </si>
  <si>
    <t>sayfa3!JI$2:JI$150</t>
  </si>
  <si>
    <t>sayfa3!KI$2:KI$150</t>
  </si>
  <si>
    <t>sayfa3!LI$2:LI$150</t>
  </si>
  <si>
    <t>sayfa3!MI$2:MI$150</t>
  </si>
  <si>
    <t>sayfa3!NI$2:NI$150</t>
  </si>
  <si>
    <t>sayfa3!OI$2:OI$150</t>
  </si>
  <si>
    <t>sayfa3!PI$2:PI$150</t>
  </si>
  <si>
    <t>sayfa3!QI$2:QI$150</t>
  </si>
  <si>
    <t>sayfa3!RI$2:RI$150</t>
  </si>
  <si>
    <t>sayfa3!WI$2:WI$150</t>
  </si>
  <si>
    <t>sayfa3!XI$2:XI$150</t>
  </si>
  <si>
    <t>sayfa3!YI$2:YI$150</t>
  </si>
  <si>
    <t>sayfa3!ZI$2:ZI$150</t>
  </si>
  <si>
    <t>sayfa3!AAI$2:AAI$150</t>
  </si>
  <si>
    <t>sayfa3!ABI$2:ABI$150</t>
  </si>
  <si>
    <t>sayfa3!ACI$2:ACI$150</t>
  </si>
  <si>
    <t>sayfa3!ADI$2:ADI$150</t>
  </si>
  <si>
    <t>sayfa3!AEI$2:AEI$150</t>
  </si>
  <si>
    <t>sayfa3!AFI$2:AFI$150</t>
  </si>
  <si>
    <t>sayfa3!N$2:N$150</t>
  </si>
  <si>
    <t>sayfa3!AM$2:AM$150</t>
  </si>
  <si>
    <t>sayfa3!BM$2:BM$150</t>
  </si>
  <si>
    <t>sayfa3!CM$2:CM$150</t>
  </si>
  <si>
    <t>sayfa3!DM$2:DM$150</t>
  </si>
  <si>
    <t>sayfa3!EM$2:EM$150</t>
  </si>
  <si>
    <t>sayfa3!FM$2:FM$150</t>
  </si>
  <si>
    <t>sayfa3!GM$2:GM$150</t>
  </si>
  <si>
    <t>sayfa3!HM$2:HM$150</t>
  </si>
  <si>
    <t>sayfa3!IM$2:IM$150</t>
  </si>
  <si>
    <t>sayfa3!JM$2:JM$150</t>
  </si>
  <si>
    <t>sayfa3!KM$2:KM$150</t>
  </si>
  <si>
    <t>sayfa3!LM$2:LM$150</t>
  </si>
  <si>
    <t>sayfa3!MM$2:MM$150</t>
  </si>
  <si>
    <t>sayfa3!NM$2:NM$150</t>
  </si>
  <si>
    <t>sayfa3!OM$2:OM$150</t>
  </si>
  <si>
    <t>sayfa3!PM$2:PM$150</t>
  </si>
  <si>
    <t>sayfa3!QM$2:QM$150</t>
  </si>
  <si>
    <t>sayfa3!RM$2:RM$150</t>
  </si>
  <si>
    <t>sayfa3!SM$2:SM$150</t>
  </si>
  <si>
    <t>sayfa3!TM$2:TM$150</t>
  </si>
  <si>
    <t>sayfa3!UM$2:UM$150</t>
  </si>
  <si>
    <t>sayfa3!VM$2:VM$150</t>
  </si>
  <si>
    <t>sayfa3!WM$2:WM$150</t>
  </si>
  <si>
    <t>sayfa3!XM$2:XM$150</t>
  </si>
  <si>
    <t>sayfa3!YM$2:YM$150</t>
  </si>
  <si>
    <t>sayfa3!ZM$2:ZM$150</t>
  </si>
  <si>
    <t>sayfa3!AAM$2:AAM$150</t>
  </si>
  <si>
    <t>sayfa3!ABM$2:ABM$150</t>
  </si>
  <si>
    <t>sayfa3!ACM$2:ACM$150</t>
  </si>
  <si>
    <t>sayfa3!ADM$2:ADM$150</t>
  </si>
  <si>
    <t>sayfa3!AEM$2:AEM$150</t>
  </si>
  <si>
    <t>sayfa3!AFM$2:AFM$150</t>
  </si>
  <si>
    <t>C1:C150</t>
  </si>
  <si>
    <t>AB1:AB150</t>
  </si>
  <si>
    <t>BB1:BB150</t>
  </si>
  <si>
    <t>DB1:DB150</t>
  </si>
  <si>
    <t>CB1:CB150</t>
  </si>
  <si>
    <t>EB1:EB150</t>
  </si>
  <si>
    <t>FB1:FB150</t>
  </si>
  <si>
    <t>GB1:GB150</t>
  </si>
  <si>
    <t>HB1:HB150</t>
  </si>
  <si>
    <t>IB1:IB150</t>
  </si>
  <si>
    <t>JB1:JB150</t>
  </si>
  <si>
    <t>KB1:KB150</t>
  </si>
  <si>
    <t>LB1:LB150</t>
  </si>
  <si>
    <t>MB1:MB150</t>
  </si>
  <si>
    <t>NB1:NB150</t>
  </si>
  <si>
    <t>OB1:OB160</t>
  </si>
  <si>
    <t>PB1:PB150</t>
  </si>
  <si>
    <t>QB1:QB150</t>
  </si>
  <si>
    <t>RB1:RB150</t>
  </si>
  <si>
    <t>TB1:TB150</t>
  </si>
  <si>
    <t>UB1:UB150</t>
  </si>
  <si>
    <t>VB1:VB150</t>
  </si>
  <si>
    <t>WB1:WB150</t>
  </si>
  <si>
    <t>XB1:XB150</t>
  </si>
  <si>
    <t>YB1:YB150</t>
  </si>
  <si>
    <t>ZB1:ZB150</t>
  </si>
  <si>
    <t>AAB1:AAB150</t>
  </si>
  <si>
    <t>ABB1:ABB150</t>
  </si>
  <si>
    <t>ACB1:ACB150</t>
  </si>
  <si>
    <t>ADB1:ADB150</t>
  </si>
  <si>
    <t>AEB1:AEB150</t>
  </si>
  <si>
    <t>HACILAR MEZBAHANE SONDAJ</t>
  </si>
  <si>
    <t>38.667557</t>
  </si>
  <si>
    <t>35.465305</t>
  </si>
  <si>
    <t>İLDEM DEPOİÇİ HİDROFOR</t>
  </si>
  <si>
    <t>AKSU YAYLASI (NÖBETÇİ EVİ)</t>
  </si>
  <si>
    <t>38.574807</t>
  </si>
  <si>
    <t>35.420683</t>
  </si>
  <si>
    <t xml:space="preserve">DORUKLU MUHTAR SONDAJ </t>
  </si>
  <si>
    <t>SOYSALLI SONDAJ 2 (YEŞİLHİSAR HATTI)</t>
  </si>
  <si>
    <t>38.373092</t>
  </si>
  <si>
    <t>35.452083</t>
  </si>
  <si>
    <t>KUYUCAK TR1 SONDAJ 3</t>
  </si>
  <si>
    <t>38.690012</t>
  </si>
  <si>
    <t>35.370752</t>
  </si>
  <si>
    <t>KUYUCAK TR1 SONDAJ 2</t>
  </si>
  <si>
    <t>38.688976</t>
  </si>
  <si>
    <t>35.369665</t>
  </si>
  <si>
    <t>KUYUCAK TR3 SONDAJ 2</t>
  </si>
  <si>
    <t>KUYUCAK TR3 SONDAJ 1</t>
  </si>
  <si>
    <t>38.655029</t>
  </si>
  <si>
    <t>35.416786</t>
  </si>
  <si>
    <t>38.655313</t>
  </si>
  <si>
    <t>35.416771</t>
  </si>
  <si>
    <t>GAZİLER SONDAJ 2</t>
  </si>
  <si>
    <t>GAZİLER YENİ MASLAK 1</t>
  </si>
  <si>
    <t>GAZİLER YENİ MASLAK 2</t>
  </si>
  <si>
    <t>35.920194</t>
  </si>
  <si>
    <t>39.188116</t>
  </si>
  <si>
    <t>DİKME - AVLAĞA AKTUATÖR VANA</t>
  </si>
  <si>
    <t>37.994976</t>
  </si>
  <si>
    <t>35.617134</t>
  </si>
  <si>
    <t>DEVELİ ÇAKILARASI SONDAJ (BRANŞMAN 5)</t>
  </si>
  <si>
    <t>35.878739</t>
  </si>
  <si>
    <t>39.176209</t>
  </si>
  <si>
    <t>35.870807</t>
  </si>
  <si>
    <t>39.174312</t>
  </si>
  <si>
    <t>ERCİYES JEOTERMAL</t>
  </si>
  <si>
    <t>38.551813</t>
  </si>
  <si>
    <t>35.522562</t>
  </si>
  <si>
    <t>AĞIRNAS AKPİN DERESİ SONDAJ 2</t>
  </si>
  <si>
    <t>38.817960</t>
  </si>
  <si>
    <t>35.712116</t>
  </si>
  <si>
    <t>ARDIÇ SONDAJ 1</t>
  </si>
  <si>
    <t>ARDIÇ SONDAJ 2 (MENGÜCEK)</t>
  </si>
  <si>
    <t>TAVLUSUN KOOPERATİF SONDAJ</t>
  </si>
  <si>
    <t>BAHÇECİK SONDAJ</t>
  </si>
  <si>
    <t>BAHÇECİK SONDAJ 2 (EMEĞİL)</t>
  </si>
  <si>
    <t>38.658544</t>
  </si>
  <si>
    <t>36.288619</t>
  </si>
  <si>
    <t>38.658418</t>
  </si>
  <si>
    <t>36.288130</t>
  </si>
  <si>
    <t>EMEĞİL</t>
  </si>
  <si>
    <t>EMEĞİL DEPO</t>
  </si>
  <si>
    <t>38.665569</t>
  </si>
  <si>
    <t>36.312652</t>
  </si>
  <si>
    <t>KARAHACILI</t>
  </si>
  <si>
    <t>PINARBAŞI KARAHACILI DEPO</t>
  </si>
  <si>
    <t>38.643005</t>
  </si>
  <si>
    <t>36.296751</t>
  </si>
  <si>
    <t>FELAHİYE KURUHÜYÜK SONDAJ 2</t>
  </si>
  <si>
    <t>39.157016</t>
  </si>
  <si>
    <t>35.484729</t>
  </si>
  <si>
    <t>GÜLMERSU OKUTAN TERFİ DEPO</t>
  </si>
  <si>
    <t>GÜLMERSU HASANKAYA TERFİ</t>
  </si>
  <si>
    <t>GÜLMERSU POLİSEVİ TERFİ</t>
  </si>
  <si>
    <t xml:space="preserve">GÜLMERSU SONDAJ 1 (CAMİ YANI) </t>
  </si>
  <si>
    <t>GÜLMERSU SONDAJ 2 (NÖBETÇİ EVİ YANI)</t>
  </si>
  <si>
    <t>GÜLMERSU SONDAJ 3</t>
  </si>
  <si>
    <t>GÜLMERSU SONDAJ 4</t>
  </si>
  <si>
    <t>İLDEM SONDAJ 1</t>
  </si>
  <si>
    <t>38.790124</t>
  </si>
  <si>
    <t>35.622623</t>
  </si>
  <si>
    <t>ÇOMAKLI ŞAHIS KUYUSU</t>
  </si>
  <si>
    <t>38.479750</t>
  </si>
  <si>
    <t>EBİÇ SONDAJ 2</t>
  </si>
  <si>
    <t>38.878462</t>
  </si>
  <si>
    <t>35.285180</t>
  </si>
  <si>
    <t>anayurt</t>
  </si>
  <si>
    <t>YUKARI HASİNLİ SONDAJ 2</t>
  </si>
  <si>
    <t>38.989364</t>
  </si>
  <si>
    <t>35.191749</t>
  </si>
  <si>
    <t>FELAHİYE MERKEZ SONDAJ 3</t>
  </si>
  <si>
    <t>BALCIÇAKIR</t>
  </si>
  <si>
    <t>BALCIÇAKIR DEPO</t>
  </si>
  <si>
    <t>37.849515</t>
  </si>
  <si>
    <t>35.499548</t>
  </si>
  <si>
    <t>38.758389</t>
  </si>
  <si>
    <t>36.009771</t>
  </si>
  <si>
    <t>DataTemplateV1,4-130925</t>
  </si>
  <si>
    <t>BÜNYAN AĞCALI SONDAJ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</si>
</sst>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u/>
      <sz val="11"/>
      <color theme="10"/>
      <name val="Calibri"/>
      <scheme val="minor"/>
    </font>
    <font>
      <sz val="10"/>
      <color theme="1"/>
      <name val="Calibri"/>
      <scheme val="minor"/>
    </font>
    <font>
      <u/>
      <sz val="10"/>
      <color theme="10"/>
      <name val="Calibri"/>
      <scheme val="minor"/>
    </font>
    <font>
      <sz val="11"/>
      <color rgb="FF141414"/>
      <name val="Segoe UI"/>
      <family val="18"/>
    </font>
    <font>
      <sz val="10"/>
      <color theme="7"/>
      <name val="Calibri"/>
      <scheme val="minor"/>
    </font>
    <font>
      <sz val="10"/>
      <color theme="0"/>
      <name val="Calibri"/>
      <scheme val="minor"/>
    </font>
    <font>
      <sz val="11"/>
      <color theme="0"/>
      <name val="Calibri"/>
      <scheme val="minor"/>
    </font>
    <font>
      <sz val="6"/>
      <name val="Yu Gothic"/>
      <family val="2"/>
      <charset val="128"/>
    </font>
    <font>
      <sz val="1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/>
      <diagonal/>
    </border>
    <border>
      <left/>
      <right style="thin">
        <color rgb="FF505050"/>
      </right>
      <top style="thin">
        <color rgb="FF505050"/>
      </top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125">
    <xf numFmtId="0" fontId="0" fillId="0" borderId="0" xfId="0"/>
    <xf numFmtId="49" fontId="2" fillId="0" borderId="0" xfId="0" applyNumberFormat="1" applyFont="1" applyAlignment="1">
      <alignment vertical="center"/>
    </xf>
    <xf numFmtId="49" fontId="2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vertical="center"/>
    </xf>
    <xf numFmtId="49" fontId="2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0" fontId="2" fillId="0" borderId="0" xfId="0" applyNumberFormat="1" applyFont="1" applyAlignment="1">
      <alignment vertical="center" wrapText="1"/>
    </xf>
    <xf numFmtId="0" fontId="2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vertical="center" wrapText="1"/>
    </xf>
    <xf numFmtId="0" fontId="2" fillId="3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vertical="center"/>
    </xf>
    <xf numFmtId="0" fontId="2" fillId="4" borderId="0" xfId="0" applyNumberFormat="1" applyFont="1" applyFill="1" applyAlignment="1">
      <alignment vertical="center" wrapText="1"/>
    </xf>
    <xf numFmtId="0" fontId="2" fillId="4" borderId="0" xfId="0" applyNumberFormat="1" applyFont="1" applyFill="1" applyAlignment="1">
      <alignment vertical="center"/>
    </xf>
    <xf numFmtId="0" fontId="2" fillId="4" borderId="0" xfId="0" applyNumberFormat="1" applyFont="1" applyFill="1" applyAlignment="1">
      <alignment horizontal="center" vertical="center"/>
    </xf>
    <xf numFmtId="0" fontId="1" fillId="4" borderId="0" xfId="2" applyNumberFormat="1" applyFill="1" applyAlignment="1">
      <alignment vertical="center"/>
    </xf>
    <xf numFmtId="0" fontId="1" fillId="0" borderId="0" xfId="1" applyNumberFormat="1" applyAlignment="1">
      <alignment vertical="center"/>
    </xf>
    <xf numFmtId="0" fontId="3" fillId="0" borderId="0" xfId="1" applyNumberFormat="1" applyFont="1" applyAlignment="1">
      <alignment vertical="center"/>
    </xf>
    <xf numFmtId="0" fontId="2" fillId="0" borderId="0" xfId="0" applyNumberFormat="1" applyFont="1" applyFill="1" applyAlignment="1">
      <alignment vertical="center" wrapText="1"/>
    </xf>
    <xf numFmtId="0" fontId="1" fillId="0" borderId="0" xfId="1" applyNumberFormat="1" applyFill="1" applyAlignment="1">
      <alignment vertical="center"/>
    </xf>
    <xf numFmtId="0" fontId="1" fillId="0" borderId="0" xfId="2" applyNumberFormat="1" applyFill="1" applyAlignment="1">
      <alignment vertical="center"/>
    </xf>
    <xf numFmtId="0" fontId="1" fillId="4" borderId="0" xfId="1" applyNumberFormat="1" applyFill="1" applyAlignment="1">
      <alignment vertical="center"/>
    </xf>
    <xf numFmtId="0" fontId="3" fillId="4" borderId="0" xfId="1" applyNumberFormat="1" applyFont="1" applyFill="1" applyAlignment="1">
      <alignment vertical="center"/>
    </xf>
    <xf numFmtId="0" fontId="1" fillId="0" borderId="0" xfId="2" applyNumberFormat="1" applyAlignment="1">
      <alignment vertical="center"/>
    </xf>
    <xf numFmtId="0" fontId="0" fillId="0" borderId="0" xfId="0" applyNumberFormat="1" applyAlignment="1">
      <alignment vertical="center"/>
    </xf>
    <xf numFmtId="0" fontId="4" fillId="0" borderId="0" xfId="0" applyNumberFormat="1" applyFont="1" applyAlignment="1">
      <alignment horizontal="center" vertical="center" wrapText="1"/>
    </xf>
    <xf numFmtId="0" fontId="2" fillId="5" borderId="0" xfId="0" applyNumberFormat="1" applyFont="1" applyFill="1" applyAlignment="1">
      <alignment horizontal="center" vertical="center"/>
    </xf>
    <xf numFmtId="0" fontId="2" fillId="5" borderId="0" xfId="0" applyNumberFormat="1" applyFont="1" applyFill="1" applyAlignment="1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5" fillId="5" borderId="0" xfId="0" applyNumberFormat="1" applyFont="1" applyFill="1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6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0" fillId="0" borderId="0" xfId="0" applyNumberFormat="1" applyAlignment="1">
      <alignment horizontal="left" vertical="center"/>
    </xf>
    <xf numFmtId="0" fontId="0" fillId="3" borderId="0" xfId="0" applyNumberFormat="1" applyFill="1" applyAlignment="1">
      <alignment horizontal="left" vertical="center"/>
    </xf>
    <xf numFmtId="0" fontId="7" fillId="6" borderId="0" xfId="0" applyNumberFormat="1" applyFont="1" applyFill="1" applyAlignment="1">
      <alignment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 applyAlignment="1">
      <alignment horizontal="left" vertical="center"/>
    </xf>
    <xf numFmtId="0" fontId="0" fillId="0" borderId="0" xfId="0" applyNumberFormat="1" applyFill="1" applyAlignment="1">
      <alignment vertical="center"/>
    </xf>
    <xf numFmtId="0" fontId="0" fillId="6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49" fontId="2" fillId="4" borderId="0" xfId="0" applyNumberFormat="1" applyFont="1" applyFill="1" applyAlignment="1">
      <alignment horizontal="center" vertical="center"/>
    </xf>
    <xf numFmtId="49" fontId="2" fillId="4" borderId="0" xfId="0" applyNumberFormat="1" applyFont="1" applyFill="1" applyAlignment="1">
      <alignment horizontal="left" vertical="center"/>
    </xf>
    <xf numFmtId="49" fontId="1" fillId="0" borderId="0" xfId="2" applyNumberFormat="1" applyFill="1" applyAlignment="1">
      <alignment vertical="center"/>
    </xf>
    <xf numFmtId="49" fontId="2" fillId="4" borderId="0" xfId="0" applyNumberFormat="1" applyFont="1" applyFill="1" applyAlignment="1">
      <alignment horizontal="center" vertical="center" wrapText="1"/>
    </xf>
    <xf numFmtId="49" fontId="2" fillId="4" borderId="0" xfId="0" applyNumberFormat="1" applyFont="1" applyFill="1" applyAlignment="1">
      <alignment vertical="center" wrapText="1"/>
    </xf>
    <xf numFmtId="49" fontId="2" fillId="4" borderId="0" xfId="0" applyNumberFormat="1" applyFont="1" applyFill="1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NumberFormat="1" applyFill="1" applyAlignment="1">
      <alignment horizontal="left" vertical="center" wrapText="1"/>
    </xf>
    <xf numFmtId="0" fontId="7" fillId="0" borderId="0" xfId="0" applyNumberFormat="1" applyFont="1" applyFill="1" applyAlignment="1">
      <alignment vertical="center" wrapText="1"/>
    </xf>
    <xf numFmtId="0" fontId="0" fillId="0" borderId="0" xfId="0" applyNumberFormat="1" applyFill="1" applyAlignment="1">
      <alignment horizontal="center" vertical="center"/>
    </xf>
    <xf numFmtId="0" fontId="0" fillId="7" borderId="0" xfId="0" applyNumberFormat="1" applyFill="1" applyAlignment="1">
      <alignment horizontal="left" vertical="center"/>
    </xf>
    <xf numFmtId="0" fontId="0" fillId="7" borderId="0" xfId="0" applyNumberFormat="1" applyFill="1" applyAlignment="1">
      <alignment vertical="center"/>
    </xf>
    <xf numFmtId="0" fontId="0" fillId="7" borderId="0" xfId="0" applyNumberFormat="1" applyFont="1" applyFill="1" applyAlignment="1">
      <alignment horizontal="center" vertical="center" wrapText="1"/>
    </xf>
    <xf numFmtId="0" fontId="0" fillId="7" borderId="0" xfId="0" applyNumberFormat="1" applyFill="1" applyAlignment="1">
      <alignment horizontal="center" vertical="center" wrapText="1"/>
    </xf>
    <xf numFmtId="0" fontId="0" fillId="7" borderId="0" xfId="0" applyNumberFormat="1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8" borderId="0" xfId="0" applyNumberFormat="1" applyFont="1" applyFill="1" applyAlignment="1">
      <alignment vertical="center" wrapText="1"/>
    </xf>
    <xf numFmtId="0" fontId="2" fillId="8" borderId="0" xfId="0" applyNumberFormat="1" applyFont="1" applyFill="1" applyAlignment="1">
      <alignment horizontal="center" vertical="center"/>
    </xf>
    <xf numFmtId="49" fontId="2" fillId="8" borderId="0" xfId="0" applyNumberFormat="1" applyFont="1" applyFill="1" applyAlignment="1">
      <alignment horizontal="center" vertical="center"/>
    </xf>
    <xf numFmtId="49" fontId="2" fillId="8" borderId="0" xfId="0" applyNumberFormat="1" applyFont="1" applyFill="1" applyAlignment="1">
      <alignment horizontal="center" vertical="center" wrapText="1"/>
    </xf>
    <xf numFmtId="0" fontId="2" fillId="2" borderId="0" xfId="0" applyNumberFormat="1" applyFont="1" applyFill="1" applyAlignment="1">
      <alignment vertical="center"/>
    </xf>
    <xf numFmtId="49" fontId="2" fillId="2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vertical="center" wrapText="1"/>
    </xf>
    <xf numFmtId="49" fontId="2" fillId="2" borderId="0" xfId="0" applyNumberFormat="1" applyFont="1" applyFill="1" applyAlignment="1">
      <alignment horizontal="center" vertical="center" wrapText="1"/>
    </xf>
    <xf numFmtId="0" fontId="2" fillId="7" borderId="0" xfId="0" applyNumberFormat="1" applyFont="1" applyFill="1" applyAlignment="1">
      <alignment vertical="center" wrapText="1"/>
    </xf>
    <xf numFmtId="49" fontId="2" fillId="7" borderId="0" xfId="0" applyNumberFormat="1" applyFont="1" applyFill="1" applyAlignment="1">
      <alignment horizontal="center" vertical="center"/>
    </xf>
    <xf numFmtId="49" fontId="2" fillId="7" borderId="0" xfId="0" applyNumberFormat="1" applyFont="1" applyFill="1" applyAlignment="1">
      <alignment horizontal="center" vertical="center" wrapText="1"/>
    </xf>
    <xf numFmtId="0" fontId="0" fillId="7" borderId="0" xfId="0" applyNumberFormat="1" applyFill="1" applyAlignment="1">
      <alignment horizontal="left" vertical="center" wrapText="1"/>
    </xf>
    <xf numFmtId="0" fontId="2" fillId="2" borderId="0" xfId="0" applyNumberFormat="1" applyFont="1" applyFill="1" applyAlignment="1">
      <alignment horizontal="left" vertical="center"/>
    </xf>
    <xf numFmtId="0" fontId="2" fillId="4" borderId="0" xfId="0" applyNumberFormat="1" applyFont="1" applyFill="1" applyAlignment="1">
      <alignment horizontal="left" vertical="center"/>
    </xf>
    <xf numFmtId="0" fontId="0" fillId="0" borderId="0" xfId="1" applyNumberFormat="1" applyFont="1" applyAlignment="1">
      <alignment horizontal="left" vertical="center"/>
    </xf>
    <xf numFmtId="0" fontId="2" fillId="0" borderId="0" xfId="1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1" fillId="0" borderId="0" xfId="1" applyNumberFormat="1" applyAlignment="1">
      <alignment horizontal="left" vertical="center"/>
    </xf>
    <xf numFmtId="0" fontId="3" fillId="0" borderId="0" xfId="1" applyNumberFormat="1" applyFont="1" applyAlignment="1">
      <alignment horizontal="left" vertical="center"/>
    </xf>
    <xf numFmtId="0" fontId="1" fillId="0" borderId="0" xfId="2" applyNumberFormat="1" applyAlignment="1">
      <alignment horizontal="left" vertical="center"/>
    </xf>
    <xf numFmtId="0" fontId="1" fillId="0" borderId="0" xfId="2" applyNumberFormat="1" applyFill="1" applyAlignment="1">
      <alignment horizontal="left" vertical="center"/>
    </xf>
    <xf numFmtId="0" fontId="3" fillId="4" borderId="0" xfId="1" applyNumberFormat="1" applyFont="1" applyFill="1" applyAlignment="1">
      <alignment horizontal="left" vertical="center"/>
    </xf>
    <xf numFmtId="0" fontId="2" fillId="2" borderId="0" xfId="0" applyNumberFormat="1" applyFont="1" applyFill="1" applyAlignment="1">
      <alignment horizontal="left" vertical="center" wrapText="1"/>
    </xf>
    <xf numFmtId="0" fontId="2" fillId="4" borderId="0" xfId="0" applyNumberFormat="1" applyFont="1" applyFill="1" applyAlignment="1">
      <alignment horizontal="left" vertical="center" wrapText="1"/>
    </xf>
    <xf numFmtId="0" fontId="0" fillId="0" borderId="0" xfId="1" applyNumberFormat="1" applyFont="1" applyAlignment="1">
      <alignment horizontal="left" vertical="center" wrapText="1"/>
    </xf>
    <xf numFmtId="0" fontId="2" fillId="0" borderId="0" xfId="1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Alignment="1">
      <alignment horizontal="left" vertical="center" wrapText="1"/>
    </xf>
    <xf numFmtId="49" fontId="0" fillId="0" borderId="0" xfId="0" applyNumberForma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0" xfId="2" applyNumberFormat="1" applyFont="1" applyFill="1" applyAlignment="1">
      <alignment vertical="center"/>
    </xf>
    <xf numFmtId="0" fontId="0" fillId="0" borderId="0" xfId="1" applyNumberFormat="1" applyFont="1" applyFill="1" applyAlignment="1">
      <alignment horizontal="left" vertical="center"/>
    </xf>
    <xf numFmtId="0" fontId="0" fillId="6" borderId="0" xfId="0" applyNumberFormat="1" applyFill="1" applyAlignment="1">
      <alignment horizontal="center" vertical="center" wrapText="1"/>
    </xf>
    <xf numFmtId="0" fontId="0" fillId="6" borderId="0" xfId="0" applyNumberFormat="1" applyFill="1" applyAlignment="1">
      <alignment horizontal="left" vertical="center"/>
    </xf>
    <xf numFmtId="0" fontId="0" fillId="0" borderId="1" xfId="0" applyNumberFormat="1" applyBorder="1" applyAlignment="1">
      <alignment horizontal="center" vertical="center"/>
    </xf>
    <xf numFmtId="49" fontId="0" fillId="7" borderId="4" xfId="0" applyNumberFormat="1" applyFill="1" applyBorder="1" applyAlignment="1">
      <alignment horizontal="center" vertical="center"/>
    </xf>
    <xf numFmtId="0" fontId="0" fillId="0" borderId="5" xfId="0" applyNumberFormat="1" applyBorder="1" applyAlignment="1">
      <alignment vertical="center"/>
    </xf>
    <xf numFmtId="0" fontId="0" fillId="7" borderId="5" xfId="0" applyFill="1" applyBorder="1" applyAlignment="1">
      <alignment vertical="center"/>
    </xf>
    <xf numFmtId="0" fontId="0" fillId="7" borderId="5" xfId="0" applyNumberFormat="1" applyFill="1" applyBorder="1" applyAlignment="1">
      <alignment vertical="center"/>
    </xf>
    <xf numFmtId="0" fontId="0" fillId="7" borderId="3" xfId="0" applyNumberFormat="1" applyFill="1" applyBorder="1" applyAlignment="1">
      <alignment vertical="center"/>
    </xf>
    <xf numFmtId="0" fontId="0" fillId="0" borderId="4" xfId="0" applyNumberFormat="1" applyFill="1" applyBorder="1" applyAlignment="1">
      <alignment horizontal="center" vertical="center"/>
    </xf>
    <xf numFmtId="0" fontId="0" fillId="7" borderId="4" xfId="0" applyNumberFormat="1" applyFill="1" applyBorder="1" applyAlignment="1">
      <alignment horizontal="center" vertical="center"/>
    </xf>
    <xf numFmtId="0" fontId="0" fillId="7" borderId="2" xfId="0" applyNumberFormat="1" applyFill="1" applyBorder="1" applyAlignment="1">
      <alignment horizontal="center" vertical="center"/>
    </xf>
    <xf numFmtId="0" fontId="3" fillId="0" borderId="0" xfId="1" applyNumberFormat="1" applyFont="1" applyFill="1" applyAlignment="1">
      <alignment vertical="center"/>
    </xf>
    <xf numFmtId="0" fontId="3" fillId="0" borderId="0" xfId="1" applyNumberFormat="1" applyFont="1" applyFill="1" applyAlignment="1">
      <alignment horizontal="left" vertical="center"/>
    </xf>
    <xf numFmtId="0" fontId="0" fillId="0" borderId="0" xfId="1" applyNumberFormat="1" applyFont="1" applyFill="1" applyAlignment="1">
      <alignment horizontal="left" vertical="center" wrapText="1"/>
    </xf>
    <xf numFmtId="0" fontId="0" fillId="8" borderId="0" xfId="2" applyNumberFormat="1" applyFont="1" applyFill="1" applyAlignment="1">
      <alignment vertical="center"/>
    </xf>
    <xf numFmtId="0" fontId="0" fillId="8" borderId="0" xfId="0" applyNumberFormat="1" applyFill="1" applyAlignment="1">
      <alignment horizontal="center" vertical="center" wrapText="1"/>
    </xf>
    <xf numFmtId="0" fontId="0" fillId="8" borderId="0" xfId="0" applyNumberFormat="1" applyFill="1" applyAlignment="1">
      <alignment vertical="center"/>
    </xf>
    <xf numFmtId="0" fontId="9" fillId="0" borderId="0" xfId="0" applyNumberFormat="1" applyFont="1" applyFill="1" applyAlignment="1">
      <alignment vertical="center" wrapText="1"/>
    </xf>
    <xf numFmtId="0" fontId="2" fillId="3" borderId="0" xfId="0" applyNumberFormat="1" applyFont="1" applyFill="1" applyAlignment="1">
      <alignment vertical="center" wrapText="1"/>
    </xf>
    <xf numFmtId="0" fontId="2" fillId="3" borderId="0" xfId="0" applyNumberFormat="1" applyFont="1" applyFill="1" applyAlignment="1">
      <alignment horizontal="center" vertical="center"/>
    </xf>
    <xf numFmtId="0" fontId="1" fillId="3" borderId="0" xfId="2" applyNumberFormat="1" applyFill="1" applyAlignment="1">
      <alignment vertical="center"/>
    </xf>
    <xf numFmtId="49" fontId="2" fillId="3" borderId="0" xfId="0" applyNumberFormat="1" applyFont="1" applyFill="1" applyAlignment="1">
      <alignment horizontal="center" vertical="center"/>
    </xf>
    <xf numFmtId="49" fontId="2" fillId="3" borderId="0" xfId="0" applyNumberFormat="1" applyFont="1" applyFill="1" applyAlignment="1">
      <alignment horizontal="center" vertical="center" wrapText="1"/>
    </xf>
  </cellXfs>
  <cellStyles count="3">
    <cellStyle name="Hyperlink" xfId="2" xr:uid="{00000000-000B-0000-0000-000008000000}"/>
    <cellStyle name="Köprü" xfId="1" builtinId="8" customBuilti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 /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5" Type="http://schemas.openxmlformats.org/officeDocument/2006/relationships/theme" Target="theme/theme1.xml" /><Relationship Id="rId4" Type="http://schemas.openxmlformats.org/officeDocument/2006/relationships/worksheet" Target="worksheets/sheet4.xml" /><Relationship Id="rId9" Type="http://schemas.openxmlformats.org/officeDocument/2006/relationships/calcChain" Target="calcChain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maps.yandex.ru/?ll=" TargetMode="External" /><Relationship Id="rId2" Type="http://schemas.openxmlformats.org/officeDocument/2006/relationships/hyperlink" Target="https://yandex.ru/maps/?rtext=~" TargetMode="External" /><Relationship Id="rId1" Type="http://schemas.openxmlformats.org/officeDocument/2006/relationships/hyperlink" Target="https://maps.google.com/maps?q=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7560F-66E4-B54A-A55F-4836A56C3E55}">
  <dimension ref="A1:GK198"/>
  <sheetViews>
    <sheetView zoomScaleNormal="60" zoomScaleSheetLayoutView="100" workbookViewId="0"/>
  </sheetViews>
  <sheetFormatPr defaultRowHeight="24.75" customHeight="1" x14ac:dyDescent="0.2"/>
  <cols>
    <col min="1" max="1" width="25.55859375" style="11" customWidth="1"/>
    <col min="2" max="2" width="16.140625" style="11" customWidth="1"/>
    <col min="3" max="5" width="8.609375" style="35"/>
    <col min="6" max="6" width="14.52734375" style="35" customWidth="1"/>
    <col min="7" max="7" width="24.2109375" style="12" customWidth="1"/>
    <col min="8" max="9" width="10.0859375" style="34" customWidth="1"/>
    <col min="10" max="10" width="60.8046875" style="38" customWidth="1"/>
    <col min="11" max="11" width="50.578125" style="38" customWidth="1"/>
    <col min="12" max="12" width="47.75390625" style="38" customWidth="1"/>
    <col min="13" max="13" width="3.49609375" style="38" customWidth="1"/>
    <col min="14" max="14" width="8.609375" style="46"/>
    <col min="15" max="15" width="15.6015625" style="46" customWidth="1"/>
    <col min="16" max="16" width="22.59765625" style="46" customWidth="1"/>
    <col min="17" max="17" width="8.609375" style="46" customWidth="1"/>
    <col min="18" max="21" width="19.90625" style="41" customWidth="1"/>
    <col min="22" max="24" width="19.90625" style="43" customWidth="1"/>
    <col min="25" max="25" width="19.90625" style="46" customWidth="1"/>
    <col min="26" max="26" width="19.90625" style="42" customWidth="1"/>
    <col min="27" max="28" width="19.90625" style="41" customWidth="1"/>
    <col min="29" max="32" width="19.90625" style="43" customWidth="1"/>
    <col min="33" max="33" width="19.90625" style="46" customWidth="1"/>
    <col min="34" max="35" width="19.90625" style="42" customWidth="1"/>
    <col min="36" max="37" width="19.90625" style="41" customWidth="1"/>
    <col min="38" max="38" width="19.90625" style="43" customWidth="1"/>
    <col min="39" max="39" width="14.796875" style="43" customWidth="1"/>
    <col min="40" max="40" width="19.90625" style="43" customWidth="1"/>
    <col min="41" max="41" width="19.90625" style="46" customWidth="1"/>
    <col min="42" max="42" width="19.90625" style="42" customWidth="1"/>
    <col min="43" max="50" width="19.90625" style="41" customWidth="1"/>
    <col min="51" max="52" width="3.49609375" style="41" customWidth="1"/>
    <col min="53" max="53" width="19.63671875" style="43" bestFit="1" customWidth="1"/>
    <col min="54" max="54" width="21.25390625" style="43" customWidth="1"/>
    <col min="55" max="55" width="9.14453125" style="57" customWidth="1"/>
    <col min="56" max="56" width="9.14453125" style="46" customWidth="1"/>
    <col min="57" max="57" width="24.2109375" style="42" customWidth="1"/>
    <col min="58" max="59" width="10.0859375" style="41" customWidth="1"/>
    <col min="60" max="61" width="14.796875" style="43" customWidth="1"/>
    <col min="62" max="62" width="3.49609375" style="43" customWidth="1"/>
    <col min="63" max="63" width="8.609375" style="46"/>
    <col min="64" max="64" width="24.2109375" style="42" customWidth="1"/>
    <col min="65" max="66" width="10.0859375" style="41" customWidth="1"/>
    <col min="67" max="68" width="14.796875" style="43" customWidth="1"/>
    <col min="69" max="69" width="3.49609375" style="43" customWidth="1"/>
    <col min="70" max="70" width="8.609375" style="46"/>
    <col min="71" max="71" width="24.2109375" style="42" customWidth="1"/>
    <col min="72" max="73" width="10.0859375" style="41" customWidth="1"/>
    <col min="74" max="75" width="14.796875" style="43" customWidth="1"/>
    <col min="76" max="76" width="3.49609375" style="43" customWidth="1"/>
    <col min="77" max="77" width="8.609375" style="46"/>
    <col min="78" max="78" width="24.2109375" style="42" customWidth="1"/>
    <col min="79" max="80" width="10.0859375" style="41" customWidth="1"/>
    <col min="81" max="82" width="14.796875" style="43" customWidth="1"/>
    <col min="83" max="83" width="3.49609375" style="43" customWidth="1"/>
    <col min="84" max="84" width="8.609375" style="46"/>
    <col min="85" max="85" width="24.2109375" style="42" customWidth="1"/>
    <col min="86" max="87" width="10.0859375" style="41" customWidth="1"/>
    <col min="88" max="89" width="14.796875" style="43" customWidth="1"/>
    <col min="90" max="90" width="3.49609375" style="43" customWidth="1"/>
    <col min="91" max="91" width="8.609375" style="46"/>
    <col min="92" max="92" width="24.2109375" style="42" customWidth="1"/>
    <col min="93" max="94" width="10.0859375" style="41" customWidth="1"/>
    <col min="95" max="96" width="14.796875" style="43" customWidth="1"/>
    <col min="97" max="97" width="3.49609375" style="43" customWidth="1"/>
    <col min="98" max="98" width="8.609375" style="46"/>
    <col min="99" max="99" width="24.2109375" style="42" customWidth="1"/>
    <col min="100" max="101" width="10.0859375" style="41" customWidth="1"/>
    <col min="102" max="103" width="14.796875" style="43" customWidth="1"/>
    <col min="104" max="104" width="3.49609375" style="43" customWidth="1"/>
    <col min="105" max="105" width="8.609375" style="46"/>
    <col min="106" max="106" width="24.2109375" style="42" customWidth="1"/>
    <col min="107" max="108" width="10.0859375" style="41" customWidth="1"/>
    <col min="109" max="110" width="14.796875" style="43" customWidth="1"/>
    <col min="111" max="111" width="3.49609375" style="43" customWidth="1"/>
    <col min="112" max="112" width="8.609375" style="46"/>
    <col min="113" max="113" width="24.2109375" style="42" customWidth="1"/>
    <col min="114" max="115" width="10.0859375" style="41" customWidth="1"/>
    <col min="116" max="117" width="14.796875" style="43" customWidth="1"/>
    <col min="118" max="118" width="3.49609375" style="43" customWidth="1"/>
    <col min="119" max="119" width="8.609375" style="46"/>
    <col min="120" max="120" width="24.2109375" style="42" customWidth="1"/>
    <col min="121" max="122" width="10.0859375" style="41" customWidth="1"/>
    <col min="123" max="124" width="14.796875" style="43" customWidth="1"/>
    <col min="125" max="125" width="3.49609375" style="43" customWidth="1"/>
    <col min="126" max="126" width="8.609375" style="46"/>
    <col min="127" max="127" width="24.2109375" style="42" customWidth="1"/>
    <col min="128" max="129" width="10.0859375" style="41" customWidth="1"/>
    <col min="130" max="131" width="14.796875" style="43" customWidth="1"/>
    <col min="132" max="132" width="3.49609375" style="43" customWidth="1"/>
    <col min="133" max="133" width="8.609375" style="46"/>
    <col min="134" max="134" width="24.2109375" style="42" customWidth="1"/>
    <col min="135" max="136" width="10.0859375" style="41" customWidth="1"/>
    <col min="137" max="138" width="14.796875" style="43" customWidth="1"/>
    <col min="139" max="139" width="3.49609375" style="43" customWidth="1"/>
    <col min="140" max="140" width="8.609375" style="46"/>
    <col min="141" max="141" width="24.2109375" style="42" customWidth="1"/>
    <col min="142" max="143" width="10.0859375" style="41" customWidth="1"/>
    <col min="144" max="145" width="14.796875" style="43" customWidth="1"/>
    <col min="146" max="146" width="3.49609375" style="43" customWidth="1"/>
    <col min="147" max="193" width="8.609375" style="47"/>
    <col min="194" max="16384" width="8.609375" style="11"/>
  </cols>
  <sheetData>
    <row r="1" spans="1:193" ht="24.75" customHeight="1" x14ac:dyDescent="0.2">
      <c r="A1" s="105" t="s">
        <v>4671</v>
      </c>
      <c r="B1" s="107" t="s">
        <v>3095</v>
      </c>
      <c r="E1" s="45"/>
      <c r="F1" s="45"/>
      <c r="G1" s="40"/>
      <c r="H1" s="102"/>
      <c r="I1" s="102"/>
      <c r="J1" s="103"/>
      <c r="K1" s="103"/>
      <c r="L1" s="103"/>
      <c r="M1" s="39" t="s">
        <v>1192</v>
      </c>
      <c r="R1" s="41">
        <v>1</v>
      </c>
      <c r="S1" s="41">
        <v>2</v>
      </c>
      <c r="T1" s="41">
        <v>3</v>
      </c>
      <c r="U1" s="41">
        <v>4</v>
      </c>
      <c r="V1" s="41">
        <v>5</v>
      </c>
      <c r="W1" s="41">
        <v>6</v>
      </c>
      <c r="X1" s="41">
        <v>7</v>
      </c>
      <c r="Y1" s="41">
        <v>8</v>
      </c>
      <c r="Z1" s="41">
        <v>9</v>
      </c>
      <c r="AA1" s="41">
        <v>10</v>
      </c>
      <c r="AB1" s="41">
        <v>11</v>
      </c>
      <c r="AC1" s="41">
        <v>12</v>
      </c>
      <c r="AD1" s="41">
        <v>13</v>
      </c>
      <c r="AE1" s="41">
        <v>14</v>
      </c>
      <c r="AF1" s="41">
        <v>15</v>
      </c>
      <c r="AG1" s="41">
        <v>16</v>
      </c>
      <c r="AH1" s="41">
        <v>17</v>
      </c>
      <c r="AI1" s="41">
        <v>18</v>
      </c>
      <c r="AJ1" s="41">
        <v>19</v>
      </c>
      <c r="AK1" s="41">
        <v>20</v>
      </c>
      <c r="AL1" s="41">
        <v>21</v>
      </c>
      <c r="AM1" s="41">
        <v>22</v>
      </c>
      <c r="AN1" s="41">
        <v>23</v>
      </c>
      <c r="AO1" s="41">
        <v>24</v>
      </c>
      <c r="AP1" s="41">
        <v>25</v>
      </c>
      <c r="AQ1" s="41">
        <v>26</v>
      </c>
      <c r="AR1" s="41">
        <v>27</v>
      </c>
      <c r="AS1" s="41">
        <v>28</v>
      </c>
      <c r="AT1" s="41">
        <v>29</v>
      </c>
      <c r="AU1" s="41">
        <v>30</v>
      </c>
      <c r="AV1" s="41">
        <v>31</v>
      </c>
      <c r="AW1" s="41">
        <v>32</v>
      </c>
      <c r="AX1" s="41">
        <v>33</v>
      </c>
      <c r="BA1" s="58" t="s">
        <v>1527</v>
      </c>
      <c r="BB1" s="28" t="s">
        <v>3183</v>
      </c>
      <c r="BC1" s="64">
        <f ca="1">MIN(INDIRECT(BE1))</f>
        <v>0</v>
      </c>
      <c r="BD1" s="64">
        <f ca="1">MAXA(INDIRECT(BE1))</f>
        <v>0</v>
      </c>
      <c r="BE1" s="119" t="s">
        <v>4519</v>
      </c>
      <c r="BL1" s="56"/>
      <c r="BS1" s="56"/>
      <c r="BZ1" s="56"/>
      <c r="CG1" s="56"/>
      <c r="CN1" s="56"/>
      <c r="CU1" s="56"/>
      <c r="DB1" s="56"/>
      <c r="DI1" s="56"/>
      <c r="DP1" s="56"/>
      <c r="DW1" s="56"/>
      <c r="ED1" s="56"/>
      <c r="EK1" s="56"/>
    </row>
    <row r="2" spans="1:193" s="28" customFormat="1" ht="24.75" customHeight="1" x14ac:dyDescent="0.2">
      <c r="A2" s="110" t="s">
        <v>4660</v>
      </c>
      <c r="B2" s="106" t="s">
        <v>3096</v>
      </c>
      <c r="C2" s="64"/>
      <c r="D2" s="104">
        <v>1</v>
      </c>
      <c r="E2" s="34">
        <f ca="1">IFERROR(VLOOKUP(N3,INDIRECT(P3),1),"")</f>
        <v>1</v>
      </c>
      <c r="F2" s="34" t="str">
        <f ca="1">IFERROR(VLOOKUP(N3,$N$3:$O$151,2),"")</f>
        <v>ANA DEPOLAR</v>
      </c>
      <c r="G2" s="54" t="str">
        <f ca="1">IFERROR(VLOOKUP(N3,INDIRECT(P3),2, FALSE),"")</f>
        <v>ANAYURT SONDAJ 1</v>
      </c>
      <c r="H2" s="34" t="str">
        <f ca="1">IFERROR(VLOOKUP(N3,INDIRECT(P3),3, FALSE),"")</f>
        <v>38.712423</v>
      </c>
      <c r="I2" s="34" t="str">
        <f ca="1">IFERROR(VLOOKUP(N3,INDIRECT(P3),4, FALSE),"")</f>
        <v>35.564252</v>
      </c>
      <c r="J2" s="38" t="str">
        <f ca="1">IFERROR(VLOOKUP(N3,INDIRECT(P3),5, FALSE),"")</f>
        <v>https://maps.yandex.ru/?ll=38.712423%2035.564252&amp;z=16&amp;text=38.712423%2035.564252</v>
      </c>
      <c r="K2" s="38" t="str">
        <f ca="1">IFERROR(VLOOKUP(N3,INDIRECT(P3),6, FALSE),"")</f>
        <v>https://maps.google.com/maps?q=38.712423%2C35.564252</v>
      </c>
      <c r="L2" s="38" t="str">
        <f ca="1">IFERROR(VLOOKUP(N3,INDIRECT(P3),7, FALSE),"")</f>
        <v>Açıklama:</v>
      </c>
      <c r="M2" s="39" t="s">
        <v>1192</v>
      </c>
      <c r="N2" s="46"/>
      <c r="O2" s="46"/>
      <c r="P2" s="46"/>
      <c r="Q2" s="46"/>
      <c r="R2" s="60" t="s">
        <v>1527</v>
      </c>
      <c r="S2" s="61" t="s">
        <v>1528</v>
      </c>
      <c r="T2" s="61" t="s">
        <v>3399</v>
      </c>
      <c r="U2" s="61" t="s">
        <v>3398</v>
      </c>
      <c r="V2" s="61" t="s">
        <v>4457</v>
      </c>
      <c r="W2" s="62" t="s">
        <v>3</v>
      </c>
      <c r="X2" s="62" t="s">
        <v>4462</v>
      </c>
      <c r="Y2" s="62" t="s">
        <v>4461</v>
      </c>
      <c r="Z2" s="62" t="s">
        <v>4003</v>
      </c>
      <c r="AA2" s="63" t="s">
        <v>4463</v>
      </c>
      <c r="AB2" s="63" t="s">
        <v>4464</v>
      </c>
      <c r="AC2" s="60" t="s">
        <v>1534</v>
      </c>
      <c r="AD2" s="61" t="s">
        <v>8</v>
      </c>
      <c r="AE2" s="61" t="s">
        <v>9</v>
      </c>
      <c r="AF2" s="62" t="s">
        <v>4004</v>
      </c>
      <c r="AG2" s="62" t="s">
        <v>3698</v>
      </c>
      <c r="AH2" s="62" t="s">
        <v>1529</v>
      </c>
      <c r="AI2" s="62" t="s">
        <v>1536</v>
      </c>
      <c r="AJ2" s="63" t="s">
        <v>1689</v>
      </c>
      <c r="AK2" s="60" t="s">
        <v>4465</v>
      </c>
      <c r="AL2" s="60" t="s">
        <v>4466</v>
      </c>
      <c r="AM2" s="60" t="s">
        <v>2156</v>
      </c>
      <c r="AN2" s="61" t="s">
        <v>1922</v>
      </c>
      <c r="AO2" s="61" t="s">
        <v>2065</v>
      </c>
      <c r="AP2" s="62" t="s">
        <v>4467</v>
      </c>
      <c r="AQ2" s="62" t="s">
        <v>4468</v>
      </c>
      <c r="AR2" s="62" t="s">
        <v>2368</v>
      </c>
      <c r="AS2" s="62" t="s">
        <v>2510</v>
      </c>
      <c r="AT2" s="63" t="s">
        <v>2668</v>
      </c>
      <c r="AU2" s="63" t="s">
        <v>2668</v>
      </c>
      <c r="AV2" s="60" t="s">
        <v>2811</v>
      </c>
      <c r="AW2" s="61" t="s">
        <v>2901</v>
      </c>
      <c r="AX2" s="117"/>
      <c r="AY2" s="41"/>
      <c r="AZ2" s="41"/>
      <c r="BA2" s="59" t="s">
        <v>1528</v>
      </c>
      <c r="BB2" s="28" t="s">
        <v>3184</v>
      </c>
      <c r="BC2" s="64">
        <f t="shared" ref="BC2:BC33" ca="1" si="0">MIN(INDIRECT(BE2))</f>
        <v>0</v>
      </c>
      <c r="BD2" s="64">
        <f t="shared" ref="BD2:BD33" ca="1" si="1">MAXA(INDIRECT(BE2))</f>
        <v>0</v>
      </c>
      <c r="BE2" s="42" t="s">
        <v>4520</v>
      </c>
      <c r="BF2" s="41"/>
      <c r="BG2" s="41"/>
      <c r="BH2" s="44"/>
      <c r="BI2" s="44"/>
      <c r="BJ2" s="43"/>
      <c r="BK2" s="41"/>
      <c r="BL2" s="42"/>
      <c r="BM2" s="41"/>
      <c r="BN2" s="41"/>
      <c r="BO2" s="44"/>
      <c r="BP2" s="44"/>
      <c r="BQ2" s="43"/>
      <c r="BR2" s="41"/>
      <c r="BS2" s="42"/>
      <c r="BT2" s="41"/>
      <c r="BU2" s="41"/>
      <c r="BV2" s="44"/>
      <c r="BW2" s="44"/>
      <c r="BX2" s="43"/>
      <c r="BY2" s="41"/>
      <c r="BZ2" s="42"/>
      <c r="CA2" s="41"/>
      <c r="CB2" s="41"/>
      <c r="CC2" s="44"/>
      <c r="CD2" s="44"/>
      <c r="CE2" s="43"/>
      <c r="CF2" s="41"/>
      <c r="CG2" s="42"/>
      <c r="CH2" s="41"/>
      <c r="CI2" s="41"/>
      <c r="CJ2" s="44"/>
      <c r="CK2" s="44"/>
      <c r="CL2" s="43"/>
      <c r="CM2" s="41"/>
      <c r="CN2" s="42"/>
      <c r="CO2" s="41"/>
      <c r="CP2" s="41"/>
      <c r="CQ2" s="44"/>
      <c r="CR2" s="44"/>
      <c r="CS2" s="43"/>
      <c r="CT2" s="41"/>
      <c r="CU2" s="42"/>
      <c r="CV2" s="41"/>
      <c r="CW2" s="41"/>
      <c r="CX2" s="44"/>
      <c r="CY2" s="44"/>
      <c r="CZ2" s="43"/>
      <c r="DA2" s="41"/>
      <c r="DB2" s="42"/>
      <c r="DC2" s="41"/>
      <c r="DD2" s="41"/>
      <c r="DE2" s="44"/>
      <c r="DF2" s="44"/>
      <c r="DG2" s="43"/>
      <c r="DH2" s="41"/>
      <c r="DI2" s="42"/>
      <c r="DJ2" s="41"/>
      <c r="DK2" s="41"/>
      <c r="DL2" s="44"/>
      <c r="DM2" s="44"/>
      <c r="DN2" s="43"/>
      <c r="DO2" s="41"/>
      <c r="DP2" s="42"/>
      <c r="DQ2" s="41"/>
      <c r="DR2" s="41"/>
      <c r="DS2" s="44"/>
      <c r="DT2" s="44"/>
      <c r="DU2" s="43"/>
      <c r="DV2" s="41"/>
      <c r="DW2" s="55"/>
      <c r="DX2" s="41"/>
      <c r="DY2" s="41"/>
      <c r="DZ2" s="43"/>
      <c r="EA2" s="43"/>
      <c r="EB2" s="43"/>
      <c r="EC2" s="41"/>
      <c r="ED2" s="55"/>
      <c r="EE2" s="41"/>
      <c r="EF2" s="41"/>
      <c r="EG2" s="43"/>
      <c r="EH2" s="43"/>
      <c r="EI2" s="43"/>
      <c r="EJ2" s="41"/>
      <c r="EK2" s="55"/>
      <c r="EL2" s="41"/>
      <c r="EM2" s="41"/>
      <c r="EN2" s="43"/>
      <c r="EO2" s="43"/>
      <c r="EP2" s="43"/>
      <c r="EQ2" s="44"/>
      <c r="ER2" s="44"/>
      <c r="ES2" s="44"/>
      <c r="ET2" s="44"/>
      <c r="EU2" s="44"/>
      <c r="EV2" s="44"/>
      <c r="EW2" s="44"/>
      <c r="EX2" s="44"/>
      <c r="EY2" s="44"/>
      <c r="EZ2" s="44"/>
      <c r="FA2" s="44"/>
      <c r="FB2" s="44"/>
      <c r="FC2" s="44"/>
      <c r="FD2" s="44"/>
      <c r="FE2" s="44"/>
      <c r="FF2" s="44"/>
      <c r="FG2" s="44"/>
      <c r="FH2" s="44"/>
      <c r="FI2" s="44"/>
      <c r="FJ2" s="44"/>
      <c r="FK2" s="44"/>
      <c r="FL2" s="44"/>
      <c r="FM2" s="44"/>
      <c r="FN2" s="44"/>
      <c r="FO2" s="44"/>
      <c r="FP2" s="44"/>
      <c r="FQ2" s="44"/>
      <c r="FR2" s="44"/>
      <c r="FS2" s="44"/>
      <c r="FT2" s="44"/>
      <c r="FU2" s="44"/>
      <c r="FV2" s="44"/>
      <c r="FW2" s="44"/>
      <c r="FX2" s="44"/>
      <c r="FY2" s="44"/>
      <c r="FZ2" s="44"/>
      <c r="GA2" s="44"/>
      <c r="GB2" s="44"/>
      <c r="GC2" s="44"/>
      <c r="GD2" s="44"/>
      <c r="GE2" s="44"/>
      <c r="GF2" s="44"/>
      <c r="GG2" s="44"/>
      <c r="GH2" s="44"/>
      <c r="GI2" s="44"/>
      <c r="GJ2" s="44"/>
      <c r="GK2" s="44"/>
    </row>
    <row r="3" spans="1:193" s="28" customFormat="1" ht="24.75" customHeight="1" x14ac:dyDescent="0.2">
      <c r="A3" s="111" t="str">
        <f ca="1">CONCATENATE(MAXA(sayfa3!AEM1:AEM150)," Sonuç Bulundu")</f>
        <v>6 Sonuç Bulundu</v>
      </c>
      <c r="B3" s="108" t="s">
        <v>3097</v>
      </c>
      <c r="C3" s="64"/>
      <c r="D3" s="104">
        <v>2</v>
      </c>
      <c r="E3" s="34">
        <f t="shared" ref="E3:E66" ca="1" si="2">IFERROR(VLOOKUP(N4,INDIRECT(P4),1),"")</f>
        <v>2</v>
      </c>
      <c r="F3" s="34" t="str">
        <f t="shared" ref="F3:F66" ca="1" si="3">IFERROR(VLOOKUP(N4,$N$3:$O$151,2),"")</f>
        <v>ANA DEPOLAR</v>
      </c>
      <c r="G3" s="54" t="str">
        <f t="shared" ref="G3:G66" ca="1" si="4">IFERROR(VLOOKUP(N4,INDIRECT(P4),2, FALSE),"")</f>
        <v>ANAYURT SONDAJ 2</v>
      </c>
      <c r="H3" s="34" t="str">
        <f t="shared" ref="H3:H66" ca="1" si="5">IFERROR(VLOOKUP(N4,INDIRECT(P4),3, FALSE),"")</f>
        <v>38.713948</v>
      </c>
      <c r="I3" s="34" t="str">
        <f t="shared" ref="I3:I66" ca="1" si="6">IFERROR(VLOOKUP(N4,INDIRECT(P4),4, FALSE),"")</f>
        <v>35.561074</v>
      </c>
      <c r="J3" s="38" t="str">
        <f t="shared" ref="J3:J66" ca="1" si="7">IFERROR(VLOOKUP(N4,INDIRECT(P4),5, FALSE),"")</f>
        <v>https://maps.yandex.ru/?ll=38.713948%2035.561074&amp;z=16&amp;text=38.713948%2035.561074</v>
      </c>
      <c r="K3" s="38" t="str">
        <f t="shared" ref="K3:K66" ca="1" si="8">IFERROR(VLOOKUP(N4,INDIRECT(P4),6, FALSE),"")</f>
        <v>https://maps.google.com/maps?q=38.713948%2C35.561074</v>
      </c>
      <c r="L3" s="38" t="str">
        <f t="shared" ref="L3:L51" ca="1" si="9">IFERROR(VLOOKUP(N4,INDIRECT(P4),7, FALSE),"")</f>
        <v>Açıklama:</v>
      </c>
      <c r="M3" s="39" t="s">
        <v>1192</v>
      </c>
      <c r="N3" s="41">
        <v>1</v>
      </c>
      <c r="O3" s="41" t="str">
        <f ca="1">CHOOSE(Q3,$BA$1,$BA$2,$BA$3,$BA$4,$BA$5,$BA$6,$BA$7,$BA$8,$BA$9,$BA$10,$BA$11,$BA$12,$BA$13,$BA$14,$BA$15,$BA$16,$BA$17,$BA$18,$BA$19,$BA$20,$BA$21,$BA$22,$BA$23,$BA$24,$BA$25,$BA$26,$BA$27,$BA$28,$BA$29,$BA$30,$BA$31,$BA$32,$BA$33)</f>
        <v>ANA DEPOLAR</v>
      </c>
      <c r="P3" s="41" t="str">
        <f ca="1">CHOOSE(Q3,$BB$1,$BB$2,$BB$3,$BB$4,$BB$5,$BB$6,$BB$7,$BB$8,$BB$9,$BB$10,$BB$11,$BB$12,$BB$13,$BB$14,$BB$15,$BB$16,$BB$17,$BB$18,$BB$19,$BB$20,$BB$21,$BB$22,$BB$23,$BB$24,$BB$25,$BB$26,$BB$27,$BB$28,$BB$29,$BB$30,$BB$31,$BB$32,$BB$33)</f>
        <v>sayfa3!BA2:BG150</v>
      </c>
      <c r="Q3" s="41">
        <f ca="1">MAXA(R3:AX3)</f>
        <v>3</v>
      </c>
      <c r="R3" s="41" cm="1">
        <f t="array" aca="1" ref="R3" ca="1">IF($N3&lt;=INDIRECT("BD"&amp;R$1),IF($N3&gt;=INDIRECT("BC"&amp;R$1),R$1,0),0)</f>
        <v>0</v>
      </c>
      <c r="S3" s="41" cm="1">
        <f t="array" aca="1" ref="S3" ca="1">IF($N3&lt;=INDIRECT("BD"&amp;S$1),IF($N3&gt;=INDIRECT("BC"&amp;S$1),S$1,0),0)</f>
        <v>0</v>
      </c>
      <c r="T3" s="41" cm="1">
        <f t="array" aca="1" ref="T3" ca="1">IF($N3&lt;=INDIRECT("BD"&amp;T$1),IF($N3&gt;=INDIRECT("BC"&amp;T$1),T$1,0),0)</f>
        <v>3</v>
      </c>
      <c r="U3" s="41" cm="1">
        <f t="array" aca="1" ref="U3" ca="1">IF($N3&lt;=INDIRECT("BD"&amp;U$1),IF($N3&gt;=INDIRECT("BC"&amp;U$1),U$1,0),0)</f>
        <v>0</v>
      </c>
      <c r="V3" s="41" cm="1">
        <f t="array" aca="1" ref="V3" ca="1">IF($N3&lt;=INDIRECT("BD"&amp;V$1),IF($N3&gt;=INDIRECT("BC"&amp;V$1),V$1,0),0)</f>
        <v>0</v>
      </c>
      <c r="W3" s="41" cm="1">
        <f t="array" aca="1" ref="W3" ca="1">IF($N3&lt;=INDIRECT("BD"&amp;W$1),IF($N3&gt;=INDIRECT("BC"&amp;W$1),W$1,0),0)</f>
        <v>0</v>
      </c>
      <c r="X3" s="41" cm="1">
        <f t="array" aca="1" ref="X3" ca="1">IF($N3&lt;=INDIRECT("BD"&amp;X$1),IF($N3&gt;=INDIRECT("BC"&amp;X$1),X$1,0),0)</f>
        <v>0</v>
      </c>
      <c r="Y3" s="41" cm="1">
        <f t="array" aca="1" ref="Y3" ca="1">IF($N3&lt;=INDIRECT("BD"&amp;Y$1),IF($N3&gt;=INDIRECT("BC"&amp;Y$1),Y$1,0),0)</f>
        <v>0</v>
      </c>
      <c r="Z3" s="41" cm="1">
        <f t="array" aca="1" ref="Z3" ca="1">IF($N3&lt;=INDIRECT("BD"&amp;Z$1),IF($N3&gt;=INDIRECT("BC"&amp;Z$1),Z$1,0),0)</f>
        <v>0</v>
      </c>
      <c r="AA3" s="41" cm="1">
        <f t="array" aca="1" ref="AA3" ca="1">IF($N3&lt;=INDIRECT("BD"&amp;AA$1),IF($N3&gt;=INDIRECT("BC"&amp;AA$1),AA$1,0),0)</f>
        <v>0</v>
      </c>
      <c r="AB3" s="41" cm="1">
        <f t="array" aca="1" ref="AB3" ca="1">IF($N3&lt;=INDIRECT("BD"&amp;AB$1),IF($N3&gt;=INDIRECT("BC"&amp;AB$1),AB$1,0),0)</f>
        <v>0</v>
      </c>
      <c r="AC3" s="41" cm="1">
        <f t="array" aca="1" ref="AC3" ca="1">IF($N3&lt;=INDIRECT("BD"&amp;AC$1),IF($N3&gt;=INDIRECT("BC"&amp;AC$1),AC$1,0),0)</f>
        <v>0</v>
      </c>
      <c r="AD3" s="41" cm="1">
        <f t="array" aca="1" ref="AD3" ca="1">IF($N3&lt;=INDIRECT("BD"&amp;AD$1),IF($N3&gt;=INDIRECT("BC"&amp;AD$1),AD$1,0),0)</f>
        <v>0</v>
      </c>
      <c r="AE3" s="41" cm="1">
        <f t="array" aca="1" ref="AE3" ca="1">IF($N3&lt;=INDIRECT("BD"&amp;AE$1),IF($N3&gt;=INDIRECT("BC"&amp;AE$1),AE$1,0),0)</f>
        <v>0</v>
      </c>
      <c r="AF3" s="41" cm="1">
        <f t="array" aca="1" ref="AF3" ca="1">IF($N3&lt;=INDIRECT("BD"&amp;AF$1),IF($N3&gt;=INDIRECT("BC"&amp;AF$1),AF$1,0),0)</f>
        <v>0</v>
      </c>
      <c r="AG3" s="41" cm="1">
        <f t="array" aca="1" ref="AG3" ca="1">IF($N3&lt;=INDIRECT("BD"&amp;AG$1),IF($N3&gt;=INDIRECT("BC"&amp;AG$1),AG$1,0),0)</f>
        <v>0</v>
      </c>
      <c r="AH3" s="41" cm="1">
        <f t="array" aca="1" ref="AH3" ca="1">IF($N3&lt;=INDIRECT("BD"&amp;AH$1),IF($N3&gt;=INDIRECT("BC"&amp;AH$1),AH$1,0),0)</f>
        <v>0</v>
      </c>
      <c r="AI3" s="41" cm="1">
        <f t="array" aca="1" ref="AI3" ca="1">IF($N3&lt;=INDIRECT("BD"&amp;AI$1),IF($N3&gt;=INDIRECT("BC"&amp;AI$1),AI$1,0),0)</f>
        <v>0</v>
      </c>
      <c r="AJ3" s="41" cm="1">
        <f t="array" aca="1" ref="AJ3" ca="1">IF($N3&lt;=INDIRECT("BD"&amp;AJ$1),IF($N3&gt;=INDIRECT("BC"&amp;AJ$1),AJ$1,0),0)</f>
        <v>0</v>
      </c>
      <c r="AK3" s="41" cm="1">
        <f t="array" aca="1" ref="AK3" ca="1">IF($N3&lt;=INDIRECT("BD"&amp;AK$1),IF($N3&gt;=INDIRECT("BC"&amp;AK$1),AK$1,0),0)</f>
        <v>0</v>
      </c>
      <c r="AL3" s="41" cm="1">
        <f t="array" aca="1" ref="AL3" ca="1">IF($N3&lt;=INDIRECT("BD"&amp;AL$1),IF($N3&gt;=INDIRECT("BC"&amp;AL$1),AL$1,0),0)</f>
        <v>0</v>
      </c>
      <c r="AM3" s="41" cm="1">
        <f t="array" aca="1" ref="AM3" ca="1">IF($N3&lt;=INDIRECT("BD"&amp;AM$1),IF($N3&gt;=INDIRECT("BC"&amp;AM$1),AM$1,0),0)</f>
        <v>0</v>
      </c>
      <c r="AN3" s="41" cm="1">
        <f t="array" aca="1" ref="AN3" ca="1">IF($N3&lt;=INDIRECT("BD"&amp;AN$1),IF($N3&gt;=INDIRECT("BC"&amp;AN$1),AN$1,0),0)</f>
        <v>0</v>
      </c>
      <c r="AO3" s="41" cm="1">
        <f t="array" aca="1" ref="AO3" ca="1">IF($N3&lt;=INDIRECT("BD"&amp;AO$1),IF($N3&gt;=INDIRECT("BC"&amp;AO$1),AO$1,0),0)</f>
        <v>0</v>
      </c>
      <c r="AP3" s="41" cm="1">
        <f t="array" aca="1" ref="AP3" ca="1">IF($N3&lt;=INDIRECT("BD"&amp;AP$1),IF($N3&gt;=INDIRECT("BC"&amp;AP$1),AP$1,0),0)</f>
        <v>0</v>
      </c>
      <c r="AQ3" s="41" cm="1">
        <f t="array" aca="1" ref="AQ3" ca="1">IF($N3&lt;=INDIRECT("BD"&amp;AQ$1),IF($N3&gt;=INDIRECT("BC"&amp;AQ$1),AQ$1,0),0)</f>
        <v>0</v>
      </c>
      <c r="AR3" s="41" cm="1">
        <f t="array" aca="1" ref="AR3" ca="1">IF($N3&lt;=INDIRECT("BD"&amp;AR$1),IF($N3&gt;=INDIRECT("BC"&amp;AR$1),AR$1,0),0)</f>
        <v>0</v>
      </c>
      <c r="AS3" s="41" cm="1">
        <f t="array" aca="1" ref="AS3" ca="1">IF($N3&lt;=INDIRECT("BD"&amp;AS$1),IF($N3&gt;=INDIRECT("BC"&amp;AS$1),AS$1,0),0)</f>
        <v>0</v>
      </c>
      <c r="AT3" s="41" cm="1">
        <f t="array" aca="1" ref="AT3" ca="1">IF($N3&lt;=INDIRECT("BD"&amp;AT$1),IF($N3&gt;=INDIRECT("BC"&amp;AT$1),AT$1,0),0)</f>
        <v>0</v>
      </c>
      <c r="AU3" s="41" cm="1">
        <f t="array" aca="1" ref="AU3" ca="1">IF($N3&lt;=INDIRECT("BD"&amp;AU$1),IF($N3&gt;=INDIRECT("BC"&amp;AU$1),AU$1,0),0)</f>
        <v>0</v>
      </c>
      <c r="AV3" s="41" cm="1">
        <f t="array" aca="1" ref="AV3" ca="1">IF($N3&lt;=INDIRECT("BD"&amp;AV$1),IF($N3&gt;=INDIRECT("BC"&amp;AV$1),AV$1,0),0)</f>
        <v>0</v>
      </c>
      <c r="AW3" s="41" cm="1">
        <f t="array" aca="1" ref="AW3" ca="1">IF($N3&lt;=INDIRECT("BD"&amp;AW$1),IF($N3&gt;=INDIRECT("BC"&amp;AW$1),AW$1,0),0)</f>
        <v>0</v>
      </c>
      <c r="AX3" s="41"/>
      <c r="AY3" s="41"/>
      <c r="AZ3" s="41"/>
      <c r="BA3" s="59" t="s">
        <v>1530</v>
      </c>
      <c r="BB3" s="28" t="s">
        <v>3185</v>
      </c>
      <c r="BC3" s="64">
        <f t="shared" ca="1" si="0"/>
        <v>1</v>
      </c>
      <c r="BD3" s="64">
        <f t="shared" ca="1" si="1"/>
        <v>6</v>
      </c>
      <c r="BE3" s="42" t="s">
        <v>4521</v>
      </c>
      <c r="BF3" s="41"/>
      <c r="BG3" s="41"/>
      <c r="BH3" s="44"/>
      <c r="BI3" s="44"/>
      <c r="BJ3" s="43"/>
      <c r="BK3" s="41"/>
      <c r="BL3" s="42"/>
      <c r="BM3" s="41"/>
      <c r="BN3" s="41"/>
      <c r="BO3" s="44"/>
      <c r="BP3" s="44"/>
      <c r="BQ3" s="43"/>
      <c r="BR3" s="41"/>
      <c r="BS3" s="42"/>
      <c r="BT3" s="41"/>
      <c r="BU3" s="41"/>
      <c r="BV3" s="44"/>
      <c r="BW3" s="44"/>
      <c r="BX3" s="43"/>
      <c r="BY3" s="41"/>
      <c r="BZ3" s="42"/>
      <c r="CA3" s="41"/>
      <c r="CB3" s="41"/>
      <c r="CC3" s="44"/>
      <c r="CD3" s="44"/>
      <c r="CE3" s="43"/>
      <c r="CF3" s="41"/>
      <c r="CG3" s="42"/>
      <c r="CH3" s="41"/>
      <c r="CI3" s="41"/>
      <c r="CJ3" s="44"/>
      <c r="CK3" s="44"/>
      <c r="CL3" s="43"/>
      <c r="CM3" s="41"/>
      <c r="CN3" s="42"/>
      <c r="CO3" s="41"/>
      <c r="CP3" s="41"/>
      <c r="CQ3" s="44"/>
      <c r="CR3" s="44"/>
      <c r="CS3" s="43"/>
      <c r="CT3" s="41"/>
      <c r="CU3" s="42"/>
      <c r="CV3" s="41"/>
      <c r="CW3" s="41"/>
      <c r="CX3" s="44"/>
      <c r="CY3" s="44"/>
      <c r="CZ3" s="43"/>
      <c r="DA3" s="41"/>
      <c r="DB3" s="42"/>
      <c r="DC3" s="41"/>
      <c r="DD3" s="41"/>
      <c r="DE3" s="44"/>
      <c r="DF3" s="44"/>
      <c r="DG3" s="43"/>
      <c r="DH3" s="41"/>
      <c r="DI3" s="42"/>
      <c r="DJ3" s="41"/>
      <c r="DK3" s="41"/>
      <c r="DL3" s="44"/>
      <c r="DM3" s="44"/>
      <c r="DN3" s="43"/>
      <c r="DO3" s="41"/>
      <c r="DP3" s="42"/>
      <c r="DQ3" s="41"/>
      <c r="DR3" s="41"/>
      <c r="DS3" s="44"/>
      <c r="DT3" s="44"/>
      <c r="DU3" s="43"/>
      <c r="DV3" s="41"/>
      <c r="DW3" s="55"/>
      <c r="DX3" s="41"/>
      <c r="DY3" s="41"/>
      <c r="DZ3" s="43"/>
      <c r="EA3" s="43"/>
      <c r="EB3" s="43"/>
      <c r="EC3" s="41"/>
      <c r="ED3" s="55"/>
      <c r="EE3" s="41"/>
      <c r="EF3" s="41"/>
      <c r="EG3" s="43"/>
      <c r="EH3" s="43"/>
      <c r="EI3" s="43"/>
      <c r="EJ3" s="41"/>
      <c r="EK3" s="55"/>
      <c r="EL3" s="41"/>
      <c r="EM3" s="41"/>
      <c r="EN3" s="43"/>
      <c r="EO3" s="43"/>
      <c r="EP3" s="43"/>
      <c r="EQ3" s="44"/>
      <c r="ER3" s="44"/>
      <c r="ES3" s="44"/>
      <c r="ET3" s="44"/>
      <c r="EU3" s="44"/>
      <c r="EV3" s="44"/>
      <c r="EW3" s="44"/>
      <c r="EX3" s="44"/>
      <c r="EY3" s="44"/>
      <c r="EZ3" s="44"/>
      <c r="FA3" s="44"/>
      <c r="FB3" s="44"/>
      <c r="FC3" s="44"/>
      <c r="FD3" s="44"/>
      <c r="FE3" s="44"/>
      <c r="FF3" s="44"/>
      <c r="FG3" s="44"/>
      <c r="FH3" s="44"/>
      <c r="FI3" s="44"/>
      <c r="FJ3" s="44"/>
      <c r="FK3" s="44"/>
      <c r="FL3" s="44"/>
      <c r="FM3" s="44"/>
      <c r="FN3" s="44"/>
      <c r="FO3" s="44"/>
      <c r="FP3" s="44"/>
      <c r="FQ3" s="44"/>
      <c r="FR3" s="44"/>
      <c r="FS3" s="44"/>
      <c r="FT3" s="44"/>
      <c r="FU3" s="44"/>
      <c r="FV3" s="44"/>
      <c r="FW3" s="44"/>
      <c r="FX3" s="44"/>
      <c r="FY3" s="44"/>
      <c r="FZ3" s="44"/>
      <c r="GA3" s="44"/>
      <c r="GB3" s="44"/>
      <c r="GC3" s="44"/>
      <c r="GD3" s="44"/>
      <c r="GE3" s="44"/>
      <c r="GF3" s="44"/>
      <c r="GG3" s="44"/>
      <c r="GH3" s="44"/>
      <c r="GI3" s="44"/>
      <c r="GJ3" s="44"/>
      <c r="GK3" s="44"/>
    </row>
    <row r="4" spans="1:193" s="28" customFormat="1" ht="24.75" customHeight="1" x14ac:dyDescent="0.2">
      <c r="A4" s="110" t="str">
        <f ca="1">CONCATENATE(MAXA(E2:E150)," Sonuç Gösteriliyor")</f>
        <v>6 Sonuç Gösteriliyor</v>
      </c>
      <c r="B4" s="106" t="s">
        <v>3098</v>
      </c>
      <c r="C4" s="64"/>
      <c r="D4" s="104">
        <v>3</v>
      </c>
      <c r="E4" s="34">
        <f t="shared" ca="1" si="2"/>
        <v>3</v>
      </c>
      <c r="F4" s="34" t="str">
        <f t="shared" ca="1" si="3"/>
        <v>ANA DEPOLAR</v>
      </c>
      <c r="G4" s="54" t="str">
        <f t="shared" ca="1" si="4"/>
        <v>ANAYURT SONDAJ 3</v>
      </c>
      <c r="H4" s="34" t="str">
        <f t="shared" ca="1" si="5"/>
        <v>38.716017</v>
      </c>
      <c r="I4" s="34" t="str">
        <f t="shared" ca="1" si="6"/>
        <v>35.559232</v>
      </c>
      <c r="J4" s="38" t="str">
        <f t="shared" ca="1" si="7"/>
        <v>https://maps.yandex.ru/?ll=38.716017%2035.559232&amp;z=16&amp;text=38.716017%2035.559232</v>
      </c>
      <c r="K4" s="38" t="str">
        <f t="shared" ca="1" si="8"/>
        <v>https://maps.google.com/maps?q=38.716017%2C35.559232</v>
      </c>
      <c r="L4" s="38" t="str">
        <f t="shared" ca="1" si="9"/>
        <v>Açıklama:</v>
      </c>
      <c r="M4" s="39" t="s">
        <v>1192</v>
      </c>
      <c r="N4" s="41">
        <v>2</v>
      </c>
      <c r="O4" s="41" t="str">
        <f t="shared" ref="O4:O52" ca="1" si="10">CHOOSE(Q4,$BA$1,$BA$2,$BA$3,$BA$4,$BA$5,$BA$6,$BA$7,$BA$8,$BA$9,$BA$10,$BA$11,$BA$12,$BA$13,$BA$14,$BA$15,$BA$16,$BA$17,$BA$18,$BA$19,$BA$20,$BA$21,$BA$22,$BA$23,$BA$24,$BA$25,$BA$26,$BA$27,$BA$28,$BA$29,$BA$30,$BA$31,$BA$32,$BA$33)</f>
        <v>ANA DEPOLAR</v>
      </c>
      <c r="P4" s="41" t="str">
        <f t="shared" ref="P4:P52" ca="1" si="11">CHOOSE(Q4,$BB$1,$BB$2,$BB$3,$BB$4,$BB$5,$BB$6,$BB$7,$BB$8,$BB$9,$BB$10,$BB$11,$BB$12,$BB$13,$BB$14,$BB$15,$BB$16,$BB$17,$BB$18,$BB$19,$BB$20,$BB$21,$BB$22,$BB$23,$BB$24,$BB$25,$BB$26,$BB$27,$BB$28,$BB$29,$BB$30,$BB$31,$BB$32,$BB$33)</f>
        <v>sayfa3!BA2:BG150</v>
      </c>
      <c r="Q4" s="41">
        <f t="shared" ref="Q4:Q52" ca="1" si="12">MAXA(R4:AX4)</f>
        <v>3</v>
      </c>
      <c r="R4" s="41" cm="1">
        <f t="array" aca="1" ref="R4" ca="1">IF($N4&lt;=INDIRECT("BD"&amp;R$1),IF($N4&gt;=INDIRECT("BC"&amp;R$1),R$1,0),0)</f>
        <v>0</v>
      </c>
      <c r="S4" s="41" cm="1">
        <f t="array" aca="1" ref="S4" ca="1">IF($N4&lt;=INDIRECT("BD"&amp;S$1),IF($N4&gt;=INDIRECT("BC"&amp;S$1),S$1,0),0)</f>
        <v>0</v>
      </c>
      <c r="T4" s="41" cm="1">
        <f t="array" aca="1" ref="T4" ca="1">IF($N4&lt;=INDIRECT("BD"&amp;T$1),IF($N4&gt;=INDIRECT("BC"&amp;T$1),T$1,0),0)</f>
        <v>3</v>
      </c>
      <c r="U4" s="41" cm="1">
        <f t="array" aca="1" ref="U4" ca="1">IF($N4&lt;=INDIRECT("BD"&amp;U$1),IF($N4&gt;=INDIRECT("BC"&amp;U$1),U$1,0),0)</f>
        <v>0</v>
      </c>
      <c r="V4" s="41" cm="1">
        <f t="array" aca="1" ref="V4" ca="1">IF($N4&lt;=INDIRECT("BD"&amp;V$1),IF($N4&gt;=INDIRECT("BC"&amp;V$1),V$1,0),0)</f>
        <v>0</v>
      </c>
      <c r="W4" s="41" cm="1">
        <f t="array" aca="1" ref="W4" ca="1">IF($N4&lt;=INDIRECT("BD"&amp;W$1),IF($N4&gt;=INDIRECT("BC"&amp;W$1),W$1,0),0)</f>
        <v>0</v>
      </c>
      <c r="X4" s="41" cm="1">
        <f t="array" aca="1" ref="X4" ca="1">IF($N4&lt;=INDIRECT("BD"&amp;X$1),IF($N4&gt;=INDIRECT("BC"&amp;X$1),X$1,0),0)</f>
        <v>0</v>
      </c>
      <c r="Y4" s="41" cm="1">
        <f t="array" aca="1" ref="Y4" ca="1">IF($N4&lt;=INDIRECT("BD"&amp;Y$1),IF($N4&gt;=INDIRECT("BC"&amp;Y$1),Y$1,0),0)</f>
        <v>0</v>
      </c>
      <c r="Z4" s="41" cm="1">
        <f t="array" aca="1" ref="Z4" ca="1">IF($N4&lt;=INDIRECT("BD"&amp;Z$1),IF($N4&gt;=INDIRECT("BC"&amp;Z$1),Z$1,0),0)</f>
        <v>0</v>
      </c>
      <c r="AA4" s="41" cm="1">
        <f t="array" aca="1" ref="AA4" ca="1">IF($N4&lt;=INDIRECT("BD"&amp;AA$1),IF($N4&gt;=INDIRECT("BC"&amp;AA$1),AA$1,0),0)</f>
        <v>0</v>
      </c>
      <c r="AB4" s="41" cm="1">
        <f t="array" aca="1" ref="AB4" ca="1">IF($N4&lt;=INDIRECT("BD"&amp;AB$1),IF($N4&gt;=INDIRECT("BC"&amp;AB$1),AB$1,0),0)</f>
        <v>0</v>
      </c>
      <c r="AC4" s="41" cm="1">
        <f t="array" aca="1" ref="AC4" ca="1">IF($N4&lt;=INDIRECT("BD"&amp;AC$1),IF($N4&gt;=INDIRECT("BC"&amp;AC$1),AC$1,0),0)</f>
        <v>0</v>
      </c>
      <c r="AD4" s="41" cm="1">
        <f t="array" aca="1" ref="AD4" ca="1">IF($N4&lt;=INDIRECT("BD"&amp;AD$1),IF($N4&gt;=INDIRECT("BC"&amp;AD$1),AD$1,0),0)</f>
        <v>0</v>
      </c>
      <c r="AE4" s="41" cm="1">
        <f t="array" aca="1" ref="AE4" ca="1">IF($N4&lt;=INDIRECT("BD"&amp;AE$1),IF($N4&gt;=INDIRECT("BC"&amp;AE$1),AE$1,0),0)</f>
        <v>0</v>
      </c>
      <c r="AF4" s="41" cm="1">
        <f t="array" aca="1" ref="AF4" ca="1">IF($N4&lt;=INDIRECT("BD"&amp;AF$1),IF($N4&gt;=INDIRECT("BC"&amp;AF$1),AF$1,0),0)</f>
        <v>0</v>
      </c>
      <c r="AG4" s="41" cm="1">
        <f t="array" aca="1" ref="AG4" ca="1">IF($N4&lt;=INDIRECT("BD"&amp;AG$1),IF($N4&gt;=INDIRECT("BC"&amp;AG$1),AG$1,0),0)</f>
        <v>0</v>
      </c>
      <c r="AH4" s="41" cm="1">
        <f t="array" aca="1" ref="AH4" ca="1">IF($N4&lt;=INDIRECT("BD"&amp;AH$1),IF($N4&gt;=INDIRECT("BC"&amp;AH$1),AH$1,0),0)</f>
        <v>0</v>
      </c>
      <c r="AI4" s="41" cm="1">
        <f t="array" aca="1" ref="AI4" ca="1">IF($N4&lt;=INDIRECT("BD"&amp;AI$1),IF($N4&gt;=INDIRECT("BC"&amp;AI$1),AI$1,0),0)</f>
        <v>0</v>
      </c>
      <c r="AJ4" s="41" cm="1">
        <f t="array" aca="1" ref="AJ4" ca="1">IF($N4&lt;=INDIRECT("BD"&amp;AJ$1),IF($N4&gt;=INDIRECT("BC"&amp;AJ$1),AJ$1,0),0)</f>
        <v>0</v>
      </c>
      <c r="AK4" s="41" cm="1">
        <f t="array" aca="1" ref="AK4" ca="1">IF($N4&lt;=INDIRECT("BD"&amp;AK$1),IF($N4&gt;=INDIRECT("BC"&amp;AK$1),AK$1,0),0)</f>
        <v>0</v>
      </c>
      <c r="AL4" s="41" cm="1">
        <f t="array" aca="1" ref="AL4" ca="1">IF($N4&lt;=INDIRECT("BD"&amp;AL$1),IF($N4&gt;=INDIRECT("BC"&amp;AL$1),AL$1,0),0)</f>
        <v>0</v>
      </c>
      <c r="AM4" s="41" cm="1">
        <f t="array" aca="1" ref="AM4" ca="1">IF($N4&lt;=INDIRECT("BD"&amp;AM$1),IF($N4&gt;=INDIRECT("BC"&amp;AM$1),AM$1,0),0)</f>
        <v>0</v>
      </c>
      <c r="AN4" s="41" cm="1">
        <f t="array" aca="1" ref="AN4" ca="1">IF($N4&lt;=INDIRECT("BD"&amp;AN$1),IF($N4&gt;=INDIRECT("BC"&amp;AN$1),AN$1,0),0)</f>
        <v>0</v>
      </c>
      <c r="AO4" s="41" cm="1">
        <f t="array" aca="1" ref="AO4" ca="1">IF($N4&lt;=INDIRECT("BD"&amp;AO$1),IF($N4&gt;=INDIRECT("BC"&amp;AO$1),AO$1,0),0)</f>
        <v>0</v>
      </c>
      <c r="AP4" s="41" cm="1">
        <f t="array" aca="1" ref="AP4" ca="1">IF($N4&lt;=INDIRECT("BD"&amp;AP$1),IF($N4&gt;=INDIRECT("BC"&amp;AP$1),AP$1,0),0)</f>
        <v>0</v>
      </c>
      <c r="AQ4" s="41" cm="1">
        <f t="array" aca="1" ref="AQ4" ca="1">IF($N4&lt;=INDIRECT("BD"&amp;AQ$1),IF($N4&gt;=INDIRECT("BC"&amp;AQ$1),AQ$1,0),0)</f>
        <v>0</v>
      </c>
      <c r="AR4" s="41" cm="1">
        <f t="array" aca="1" ref="AR4" ca="1">IF($N4&lt;=INDIRECT("BD"&amp;AR$1),IF($N4&gt;=INDIRECT("BC"&amp;AR$1),AR$1,0),0)</f>
        <v>0</v>
      </c>
      <c r="AS4" s="41" cm="1">
        <f t="array" aca="1" ref="AS4" ca="1">IF($N4&lt;=INDIRECT("BD"&amp;AS$1),IF($N4&gt;=INDIRECT("BC"&amp;AS$1),AS$1,0),0)</f>
        <v>0</v>
      </c>
      <c r="AT4" s="41" cm="1">
        <f t="array" aca="1" ref="AT4" ca="1">IF($N4&lt;=INDIRECT("BD"&amp;AT$1),IF($N4&gt;=INDIRECT("BC"&amp;AT$1),AT$1,0),0)</f>
        <v>0</v>
      </c>
      <c r="AU4" s="41" cm="1">
        <f t="array" aca="1" ref="AU4" ca="1">IF($N4&lt;=INDIRECT("BD"&amp;AU$1),IF($N4&gt;=INDIRECT("BC"&amp;AU$1),AU$1,0),0)</f>
        <v>0</v>
      </c>
      <c r="AV4" s="41" cm="1">
        <f t="array" aca="1" ref="AV4" ca="1">IF($N4&lt;=INDIRECT("BD"&amp;AV$1),IF($N4&gt;=INDIRECT("BC"&amp;AV$1),AV$1,0),0)</f>
        <v>0</v>
      </c>
      <c r="AW4" s="41" cm="1">
        <f t="array" aca="1" ref="AW4" ca="1">IF($N4&lt;=INDIRECT("BD"&amp;AW$1),IF($N4&gt;=INDIRECT("BC"&amp;AW$1),AW$1,0),0)</f>
        <v>0</v>
      </c>
      <c r="AX4" s="41"/>
      <c r="AY4" s="41"/>
      <c r="AZ4" s="41"/>
      <c r="BA4" s="59" t="s">
        <v>1530</v>
      </c>
      <c r="BB4" s="28" t="s">
        <v>3186</v>
      </c>
      <c r="BC4" s="64">
        <f t="shared" ca="1" si="0"/>
        <v>0</v>
      </c>
      <c r="BD4" s="64">
        <f t="shared" ca="1" si="1"/>
        <v>0</v>
      </c>
      <c r="BE4" s="42" t="s">
        <v>4522</v>
      </c>
      <c r="BF4" s="41"/>
      <c r="BG4" s="41"/>
      <c r="BH4" s="44"/>
      <c r="BI4" s="44"/>
      <c r="BJ4" s="43"/>
      <c r="BK4" s="41"/>
      <c r="BL4" s="42"/>
      <c r="BM4" s="41"/>
      <c r="BN4" s="41"/>
      <c r="BO4" s="44"/>
      <c r="BP4" s="44"/>
      <c r="BQ4" s="43"/>
      <c r="BR4" s="41"/>
      <c r="BS4" s="42"/>
      <c r="BT4" s="41"/>
      <c r="BU4" s="41"/>
      <c r="BV4" s="44"/>
      <c r="BW4" s="44"/>
      <c r="BX4" s="43"/>
      <c r="BY4" s="41"/>
      <c r="BZ4" s="42"/>
      <c r="CA4" s="41"/>
      <c r="CB4" s="41"/>
      <c r="CC4" s="44"/>
      <c r="CD4" s="44"/>
      <c r="CE4" s="43"/>
      <c r="CF4" s="41"/>
      <c r="CG4" s="42"/>
      <c r="CH4" s="41"/>
      <c r="CI4" s="41"/>
      <c r="CJ4" s="44"/>
      <c r="CK4" s="44"/>
      <c r="CL4" s="43"/>
      <c r="CM4" s="41"/>
      <c r="CN4" s="42"/>
      <c r="CO4" s="41"/>
      <c r="CP4" s="41"/>
      <c r="CQ4" s="44"/>
      <c r="CR4" s="44"/>
      <c r="CS4" s="43"/>
      <c r="CT4" s="41"/>
      <c r="CU4" s="42"/>
      <c r="CV4" s="41"/>
      <c r="CW4" s="41"/>
      <c r="CX4" s="44"/>
      <c r="CY4" s="44"/>
      <c r="CZ4" s="43"/>
      <c r="DA4" s="41"/>
      <c r="DB4" s="42"/>
      <c r="DC4" s="41"/>
      <c r="DD4" s="41"/>
      <c r="DE4" s="44"/>
      <c r="DF4" s="44"/>
      <c r="DG4" s="43"/>
      <c r="DH4" s="41"/>
      <c r="DI4" s="42"/>
      <c r="DJ4" s="41"/>
      <c r="DK4" s="41"/>
      <c r="DL4" s="44"/>
      <c r="DM4" s="44"/>
      <c r="DN4" s="43"/>
      <c r="DO4" s="41"/>
      <c r="DP4" s="42"/>
      <c r="DQ4" s="41"/>
      <c r="DR4" s="41"/>
      <c r="DS4" s="44"/>
      <c r="DT4" s="44"/>
      <c r="DU4" s="43"/>
      <c r="DV4" s="41"/>
      <c r="DW4" s="55"/>
      <c r="DX4" s="41"/>
      <c r="DY4" s="41"/>
      <c r="DZ4" s="43"/>
      <c r="EA4" s="43"/>
      <c r="EB4" s="43"/>
      <c r="EC4" s="41"/>
      <c r="ED4" s="55"/>
      <c r="EE4" s="41"/>
      <c r="EF4" s="41"/>
      <c r="EG4" s="43"/>
      <c r="EH4" s="43"/>
      <c r="EI4" s="43"/>
      <c r="EJ4" s="41"/>
      <c r="EK4" s="55"/>
      <c r="EL4" s="41"/>
      <c r="EM4" s="41"/>
      <c r="EN4" s="43"/>
      <c r="EO4" s="43"/>
      <c r="EP4" s="43"/>
      <c r="EQ4" s="44"/>
      <c r="ER4" s="44"/>
      <c r="ES4" s="44"/>
      <c r="ET4" s="44"/>
      <c r="EU4" s="44"/>
      <c r="EV4" s="44"/>
      <c r="EW4" s="44"/>
      <c r="EX4" s="44"/>
      <c r="EY4" s="44"/>
      <c r="EZ4" s="44"/>
      <c r="FA4" s="44"/>
      <c r="FB4" s="44"/>
      <c r="FC4" s="44"/>
      <c r="FD4" s="44"/>
      <c r="FE4" s="44"/>
      <c r="FF4" s="44"/>
      <c r="FG4" s="44"/>
      <c r="FH4" s="44"/>
      <c r="FI4" s="44"/>
      <c r="FJ4" s="44"/>
      <c r="FK4" s="44"/>
      <c r="FL4" s="44"/>
      <c r="FM4" s="44"/>
      <c r="FN4" s="44"/>
      <c r="FO4" s="44"/>
      <c r="FP4" s="44"/>
      <c r="FQ4" s="44"/>
      <c r="FR4" s="44"/>
      <c r="FS4" s="44"/>
      <c r="FT4" s="44"/>
      <c r="FU4" s="44"/>
      <c r="FV4" s="44"/>
      <c r="FW4" s="44"/>
      <c r="FX4" s="44"/>
      <c r="FY4" s="44"/>
      <c r="FZ4" s="44"/>
      <c r="GA4" s="44"/>
      <c r="GB4" s="44"/>
      <c r="GC4" s="44"/>
      <c r="GD4" s="44"/>
      <c r="GE4" s="44"/>
      <c r="GF4" s="44"/>
      <c r="GG4" s="44"/>
      <c r="GH4" s="44"/>
      <c r="GI4" s="44"/>
      <c r="GJ4" s="44"/>
      <c r="GK4" s="44"/>
    </row>
    <row r="5" spans="1:193" s="28" customFormat="1" ht="24.75" customHeight="1" x14ac:dyDescent="0.2">
      <c r="A5" s="112">
        <f ca="1">MAXA(E2:E51)</f>
        <v>6</v>
      </c>
      <c r="B5" s="109" t="s">
        <v>3099</v>
      </c>
      <c r="C5" s="64"/>
      <c r="D5" s="104">
        <v>4</v>
      </c>
      <c r="E5" s="34">
        <f t="shared" ca="1" si="2"/>
        <v>4</v>
      </c>
      <c r="F5" s="34" t="str">
        <f t="shared" ca="1" si="3"/>
        <v>ANA DEPOLAR</v>
      </c>
      <c r="G5" s="54" t="str">
        <f t="shared" ca="1" si="4"/>
        <v>ANAYURT SONDAJ 4</v>
      </c>
      <c r="H5" s="34" t="str">
        <f t="shared" ca="1" si="5"/>
        <v>38.715388</v>
      </c>
      <c r="I5" s="34" t="str">
        <f t="shared" ca="1" si="6"/>
        <v>35.559436</v>
      </c>
      <c r="J5" s="38" t="str">
        <f t="shared" ca="1" si="7"/>
        <v>https://maps.yandex.ru/?ll=38.715388%2035.559436&amp;z=16&amp;text=38.715388%2035.559436</v>
      </c>
      <c r="K5" s="38" t="str">
        <f t="shared" ca="1" si="8"/>
        <v>https://maps.google.com/maps?q=38.715388%2C35.559436</v>
      </c>
      <c r="L5" s="38" t="str">
        <f t="shared" ca="1" si="9"/>
        <v>Açıklama:</v>
      </c>
      <c r="M5" s="39" t="s">
        <v>1192</v>
      </c>
      <c r="N5" s="41">
        <v>3</v>
      </c>
      <c r="O5" s="41" t="str">
        <f t="shared" ca="1" si="10"/>
        <v>ANA DEPOLAR</v>
      </c>
      <c r="P5" s="41" t="str">
        <f t="shared" ca="1" si="11"/>
        <v>sayfa3!BA2:BG150</v>
      </c>
      <c r="Q5" s="41">
        <f t="shared" ca="1" si="12"/>
        <v>3</v>
      </c>
      <c r="R5" s="41" cm="1">
        <f t="array" aca="1" ref="R5" ca="1">IF($N5&lt;=INDIRECT("BD"&amp;R$1),IF($N5&gt;=INDIRECT("BC"&amp;R$1),R$1,0),0)</f>
        <v>0</v>
      </c>
      <c r="S5" s="41" cm="1">
        <f t="array" aca="1" ref="S5" ca="1">IF($N5&lt;=INDIRECT("BD"&amp;S$1),IF($N5&gt;=INDIRECT("BC"&amp;S$1),S$1,0),0)</f>
        <v>0</v>
      </c>
      <c r="T5" s="41" cm="1">
        <f t="array" aca="1" ref="T5" ca="1">IF($N5&lt;=INDIRECT("BD"&amp;T$1),IF($N5&gt;=INDIRECT("BC"&amp;T$1),T$1,0),0)</f>
        <v>3</v>
      </c>
      <c r="U5" s="41" cm="1">
        <f t="array" aca="1" ref="U5" ca="1">IF($N5&lt;=INDIRECT("BD"&amp;U$1),IF($N5&gt;=INDIRECT("BC"&amp;U$1),U$1,0),0)</f>
        <v>0</v>
      </c>
      <c r="V5" s="41" cm="1">
        <f t="array" aca="1" ref="V5" ca="1">IF($N5&lt;=INDIRECT("BD"&amp;V$1),IF($N5&gt;=INDIRECT("BC"&amp;V$1),V$1,0),0)</f>
        <v>0</v>
      </c>
      <c r="W5" s="41" cm="1">
        <f t="array" aca="1" ref="W5" ca="1">IF($N5&lt;=INDIRECT("BD"&amp;W$1),IF($N5&gt;=INDIRECT("BC"&amp;W$1),W$1,0),0)</f>
        <v>0</v>
      </c>
      <c r="X5" s="41" cm="1">
        <f t="array" aca="1" ref="X5" ca="1">IF($N5&lt;=INDIRECT("BD"&amp;X$1),IF($N5&gt;=INDIRECT("BC"&amp;X$1),X$1,0),0)</f>
        <v>0</v>
      </c>
      <c r="Y5" s="41" cm="1">
        <f t="array" aca="1" ref="Y5" ca="1">IF($N5&lt;=INDIRECT("BD"&amp;Y$1),IF($N5&gt;=INDIRECT("BC"&amp;Y$1),Y$1,0),0)</f>
        <v>0</v>
      </c>
      <c r="Z5" s="41" cm="1">
        <f t="array" aca="1" ref="Z5" ca="1">IF($N5&lt;=INDIRECT("BD"&amp;Z$1),IF($N5&gt;=INDIRECT("BC"&amp;Z$1),Z$1,0),0)</f>
        <v>0</v>
      </c>
      <c r="AA5" s="41" cm="1">
        <f t="array" aca="1" ref="AA5" ca="1">IF($N5&lt;=INDIRECT("BD"&amp;AA$1),IF($N5&gt;=INDIRECT("BC"&amp;AA$1),AA$1,0),0)</f>
        <v>0</v>
      </c>
      <c r="AB5" s="41" cm="1">
        <f t="array" aca="1" ref="AB5" ca="1">IF($N5&lt;=INDIRECT("BD"&amp;AB$1),IF($N5&gt;=INDIRECT("BC"&amp;AB$1),AB$1,0),0)</f>
        <v>0</v>
      </c>
      <c r="AC5" s="41" cm="1">
        <f t="array" aca="1" ref="AC5" ca="1">IF($N5&lt;=INDIRECT("BD"&amp;AC$1),IF($N5&gt;=INDIRECT("BC"&amp;AC$1),AC$1,0),0)</f>
        <v>0</v>
      </c>
      <c r="AD5" s="41" cm="1">
        <f t="array" aca="1" ref="AD5" ca="1">IF($N5&lt;=INDIRECT("BD"&amp;AD$1),IF($N5&gt;=INDIRECT("BC"&amp;AD$1),AD$1,0),0)</f>
        <v>0</v>
      </c>
      <c r="AE5" s="41" cm="1">
        <f t="array" aca="1" ref="AE5" ca="1">IF($N5&lt;=INDIRECT("BD"&amp;AE$1),IF($N5&gt;=INDIRECT("BC"&amp;AE$1),AE$1,0),0)</f>
        <v>0</v>
      </c>
      <c r="AF5" s="41" cm="1">
        <f t="array" aca="1" ref="AF5" ca="1">IF($N5&lt;=INDIRECT("BD"&amp;AF$1),IF($N5&gt;=INDIRECT("BC"&amp;AF$1),AF$1,0),0)</f>
        <v>0</v>
      </c>
      <c r="AG5" s="41" cm="1">
        <f t="array" aca="1" ref="AG5" ca="1">IF($N5&lt;=INDIRECT("BD"&amp;AG$1),IF($N5&gt;=INDIRECT("BC"&amp;AG$1),AG$1,0),0)</f>
        <v>0</v>
      </c>
      <c r="AH5" s="41" cm="1">
        <f t="array" aca="1" ref="AH5" ca="1">IF($N5&lt;=INDIRECT("BD"&amp;AH$1),IF($N5&gt;=INDIRECT("BC"&amp;AH$1),AH$1,0),0)</f>
        <v>0</v>
      </c>
      <c r="AI5" s="41" cm="1">
        <f t="array" aca="1" ref="AI5" ca="1">IF($N5&lt;=INDIRECT("BD"&amp;AI$1),IF($N5&gt;=INDIRECT("BC"&amp;AI$1),AI$1,0),0)</f>
        <v>0</v>
      </c>
      <c r="AJ5" s="41" cm="1">
        <f t="array" aca="1" ref="AJ5" ca="1">IF($N5&lt;=INDIRECT("BD"&amp;AJ$1),IF($N5&gt;=INDIRECT("BC"&amp;AJ$1),AJ$1,0),0)</f>
        <v>0</v>
      </c>
      <c r="AK5" s="41" cm="1">
        <f t="array" aca="1" ref="AK5" ca="1">IF($N5&lt;=INDIRECT("BD"&amp;AK$1),IF($N5&gt;=INDIRECT("BC"&amp;AK$1),AK$1,0),0)</f>
        <v>0</v>
      </c>
      <c r="AL5" s="41" cm="1">
        <f t="array" aca="1" ref="AL5" ca="1">IF($N5&lt;=INDIRECT("BD"&amp;AL$1),IF($N5&gt;=INDIRECT("BC"&amp;AL$1),AL$1,0),0)</f>
        <v>0</v>
      </c>
      <c r="AM5" s="41" cm="1">
        <f t="array" aca="1" ref="AM5" ca="1">IF($N5&lt;=INDIRECT("BD"&amp;AM$1),IF($N5&gt;=INDIRECT("BC"&amp;AM$1),AM$1,0),0)</f>
        <v>0</v>
      </c>
      <c r="AN5" s="41" cm="1">
        <f t="array" aca="1" ref="AN5" ca="1">IF($N5&lt;=INDIRECT("BD"&amp;AN$1),IF($N5&gt;=INDIRECT("BC"&amp;AN$1),AN$1,0),0)</f>
        <v>0</v>
      </c>
      <c r="AO5" s="41" cm="1">
        <f t="array" aca="1" ref="AO5" ca="1">IF($N5&lt;=INDIRECT("BD"&amp;AO$1),IF($N5&gt;=INDIRECT("BC"&amp;AO$1),AO$1,0),0)</f>
        <v>0</v>
      </c>
      <c r="AP5" s="41" cm="1">
        <f t="array" aca="1" ref="AP5" ca="1">IF($N5&lt;=INDIRECT("BD"&amp;AP$1),IF($N5&gt;=INDIRECT("BC"&amp;AP$1),AP$1,0),0)</f>
        <v>0</v>
      </c>
      <c r="AQ5" s="41" cm="1">
        <f t="array" aca="1" ref="AQ5" ca="1">IF($N5&lt;=INDIRECT("BD"&amp;AQ$1),IF($N5&gt;=INDIRECT("BC"&amp;AQ$1),AQ$1,0),0)</f>
        <v>0</v>
      </c>
      <c r="AR5" s="41" cm="1">
        <f t="array" aca="1" ref="AR5" ca="1">IF($N5&lt;=INDIRECT("BD"&amp;AR$1),IF($N5&gt;=INDIRECT("BC"&amp;AR$1),AR$1,0),0)</f>
        <v>0</v>
      </c>
      <c r="AS5" s="41" cm="1">
        <f t="array" aca="1" ref="AS5" ca="1">IF($N5&lt;=INDIRECT("BD"&amp;AS$1),IF($N5&gt;=INDIRECT("BC"&amp;AS$1),AS$1,0),0)</f>
        <v>0</v>
      </c>
      <c r="AT5" s="41" cm="1">
        <f t="array" aca="1" ref="AT5" ca="1">IF($N5&lt;=INDIRECT("BD"&amp;AT$1),IF($N5&gt;=INDIRECT("BC"&amp;AT$1),AT$1,0),0)</f>
        <v>0</v>
      </c>
      <c r="AU5" s="41" cm="1">
        <f t="array" aca="1" ref="AU5" ca="1">IF($N5&lt;=INDIRECT("BD"&amp;AU$1),IF($N5&gt;=INDIRECT("BC"&amp;AU$1),AU$1,0),0)</f>
        <v>0</v>
      </c>
      <c r="AV5" s="41" cm="1">
        <f t="array" aca="1" ref="AV5" ca="1">IF($N5&lt;=INDIRECT("BD"&amp;AV$1),IF($N5&gt;=INDIRECT("BC"&amp;AV$1),AV$1,0),0)</f>
        <v>0</v>
      </c>
      <c r="AW5" s="41" cm="1">
        <f t="array" aca="1" ref="AW5" ca="1">IF($N5&lt;=INDIRECT("BD"&amp;AW$1),IF($N5&gt;=INDIRECT("BC"&amp;AW$1),AW$1,0),0)</f>
        <v>0</v>
      </c>
      <c r="AX5" s="41"/>
      <c r="AY5" s="41"/>
      <c r="AZ5" s="41"/>
      <c r="BA5" s="59" t="s">
        <v>1530</v>
      </c>
      <c r="BB5" s="28" t="s">
        <v>3187</v>
      </c>
      <c r="BC5" s="64">
        <f t="shared" ca="1" si="0"/>
        <v>0</v>
      </c>
      <c r="BD5" s="64">
        <f t="shared" ca="1" si="1"/>
        <v>0</v>
      </c>
      <c r="BE5" s="42" t="s">
        <v>4523</v>
      </c>
      <c r="BF5" s="41"/>
      <c r="BG5" s="41"/>
      <c r="BH5" s="44"/>
      <c r="BI5" s="44"/>
      <c r="BJ5" s="43"/>
      <c r="BK5" s="41"/>
      <c r="BL5" s="42"/>
      <c r="BM5" s="41"/>
      <c r="BN5" s="41"/>
      <c r="BO5" s="44"/>
      <c r="BP5" s="44"/>
      <c r="BQ5" s="43"/>
      <c r="BR5" s="41"/>
      <c r="BS5" s="42"/>
      <c r="BT5" s="41"/>
      <c r="BU5" s="41"/>
      <c r="BV5" s="44"/>
      <c r="BW5" s="44"/>
      <c r="BX5" s="43"/>
      <c r="BY5" s="41"/>
      <c r="BZ5" s="42"/>
      <c r="CA5" s="41"/>
      <c r="CB5" s="41"/>
      <c r="CC5" s="44"/>
      <c r="CD5" s="44"/>
      <c r="CE5" s="43"/>
      <c r="CF5" s="41"/>
      <c r="CG5" s="42"/>
      <c r="CH5" s="41"/>
      <c r="CI5" s="41"/>
      <c r="CJ5" s="44"/>
      <c r="CK5" s="44"/>
      <c r="CL5" s="43"/>
      <c r="CM5" s="41"/>
      <c r="CN5" s="42"/>
      <c r="CO5" s="41"/>
      <c r="CP5" s="41"/>
      <c r="CQ5" s="44"/>
      <c r="CR5" s="44"/>
      <c r="CS5" s="43"/>
      <c r="CT5" s="41"/>
      <c r="CU5" s="42"/>
      <c r="CV5" s="41"/>
      <c r="CW5" s="41"/>
      <c r="CX5" s="44"/>
      <c r="CY5" s="44"/>
      <c r="CZ5" s="43"/>
      <c r="DA5" s="41"/>
      <c r="DB5" s="42"/>
      <c r="DC5" s="41"/>
      <c r="DD5" s="41"/>
      <c r="DE5" s="44"/>
      <c r="DF5" s="44"/>
      <c r="DG5" s="43"/>
      <c r="DH5" s="41"/>
      <c r="DI5" s="42"/>
      <c r="DJ5" s="41"/>
      <c r="DK5" s="41"/>
      <c r="DL5" s="44"/>
      <c r="DM5" s="44"/>
      <c r="DN5" s="43"/>
      <c r="DO5" s="41"/>
      <c r="DP5" s="42"/>
      <c r="DQ5" s="41"/>
      <c r="DR5" s="41"/>
      <c r="DS5" s="44"/>
      <c r="DT5" s="44"/>
      <c r="DU5" s="43"/>
      <c r="DV5" s="41"/>
      <c r="DW5" s="55"/>
      <c r="DX5" s="41"/>
      <c r="DY5" s="41"/>
      <c r="DZ5" s="43"/>
      <c r="EA5" s="43"/>
      <c r="EB5" s="43"/>
      <c r="EC5" s="41"/>
      <c r="ED5" s="55"/>
      <c r="EE5" s="41"/>
      <c r="EF5" s="41"/>
      <c r="EG5" s="43"/>
      <c r="EH5" s="43"/>
      <c r="EI5" s="43"/>
      <c r="EJ5" s="41"/>
      <c r="EK5" s="55"/>
      <c r="EL5" s="41"/>
      <c r="EM5" s="41"/>
      <c r="EN5" s="43"/>
      <c r="EO5" s="43"/>
      <c r="EP5" s="43"/>
      <c r="EQ5" s="44"/>
      <c r="ER5" s="44"/>
      <c r="ES5" s="44"/>
      <c r="ET5" s="44"/>
      <c r="EU5" s="44"/>
      <c r="EV5" s="44"/>
      <c r="EW5" s="44"/>
      <c r="EX5" s="44"/>
      <c r="EY5" s="44"/>
      <c r="EZ5" s="44"/>
      <c r="FA5" s="44"/>
      <c r="FB5" s="44"/>
      <c r="FC5" s="44"/>
      <c r="FD5" s="44"/>
      <c r="FE5" s="44"/>
      <c r="FF5" s="44"/>
      <c r="FG5" s="44"/>
      <c r="FH5" s="44"/>
      <c r="FI5" s="44"/>
      <c r="FJ5" s="44"/>
      <c r="FK5" s="44"/>
      <c r="FL5" s="44"/>
      <c r="FM5" s="44"/>
      <c r="FN5" s="44"/>
      <c r="FO5" s="44"/>
      <c r="FP5" s="44"/>
      <c r="FQ5" s="44"/>
      <c r="FR5" s="44"/>
      <c r="FS5" s="44"/>
      <c r="FT5" s="44"/>
      <c r="FU5" s="44"/>
      <c r="FV5" s="44"/>
      <c r="FW5" s="44"/>
      <c r="FX5" s="44"/>
      <c r="FY5" s="44"/>
      <c r="FZ5" s="44"/>
      <c r="GA5" s="44"/>
      <c r="GB5" s="44"/>
      <c r="GC5" s="44"/>
      <c r="GD5" s="44"/>
      <c r="GE5" s="44"/>
      <c r="GF5" s="44"/>
      <c r="GG5" s="44"/>
      <c r="GH5" s="44"/>
      <c r="GI5" s="44"/>
      <c r="GJ5" s="44"/>
      <c r="GK5" s="44"/>
    </row>
    <row r="6" spans="1:193" s="28" customFormat="1" ht="24.75" customHeight="1" x14ac:dyDescent="0.2">
      <c r="A6" s="98"/>
      <c r="C6" s="64"/>
      <c r="D6" s="104">
        <v>5</v>
      </c>
      <c r="E6" s="34">
        <f t="shared" ca="1" si="2"/>
        <v>5</v>
      </c>
      <c r="F6" s="34" t="str">
        <f t="shared" ca="1" si="3"/>
        <v>ANA DEPOLAR</v>
      </c>
      <c r="G6" s="54" t="str">
        <f t="shared" ca="1" si="4"/>
        <v>ANAYURT TERFİ MERKEZİ</v>
      </c>
      <c r="H6" s="34" t="str">
        <f t="shared" ca="1" si="5"/>
        <v>38.714456</v>
      </c>
      <c r="I6" s="34" t="str">
        <f t="shared" ca="1" si="6"/>
        <v>35.562783</v>
      </c>
      <c r="J6" s="38" t="str">
        <f t="shared" ca="1" si="7"/>
        <v>https://maps.yandex.ru/?ll=38.714456%2035.562783&amp;z=16&amp;text=38.714456%2035.562783</v>
      </c>
      <c r="K6" s="38" t="str">
        <f t="shared" ca="1" si="8"/>
        <v>https://maps.google.com/maps?q=38.714456%2C35.562783</v>
      </c>
      <c r="L6" s="38" t="str">
        <f t="shared" ca="1" si="9"/>
        <v>Açıklama:</v>
      </c>
      <c r="M6" s="39" t="s">
        <v>1192</v>
      </c>
      <c r="N6" s="41">
        <v>4</v>
      </c>
      <c r="O6" s="41" t="str">
        <f t="shared" ca="1" si="10"/>
        <v>ANA DEPOLAR</v>
      </c>
      <c r="P6" s="41" t="str">
        <f t="shared" ca="1" si="11"/>
        <v>sayfa3!BA2:BG150</v>
      </c>
      <c r="Q6" s="41">
        <f t="shared" ca="1" si="12"/>
        <v>3</v>
      </c>
      <c r="R6" s="41" cm="1">
        <f t="array" aca="1" ref="R6" ca="1">IF($N6&lt;=INDIRECT("BD"&amp;R$1),IF($N6&gt;=INDIRECT("BC"&amp;R$1),R$1,0),0)</f>
        <v>0</v>
      </c>
      <c r="S6" s="41" cm="1">
        <f t="array" aca="1" ref="S6" ca="1">IF($N6&lt;=INDIRECT("BD"&amp;S$1),IF($N6&gt;=INDIRECT("BC"&amp;S$1),S$1,0),0)</f>
        <v>0</v>
      </c>
      <c r="T6" s="41" cm="1">
        <f t="array" aca="1" ref="T6" ca="1">IF($N6&lt;=INDIRECT("BD"&amp;T$1),IF($N6&gt;=INDIRECT("BC"&amp;T$1),T$1,0),0)</f>
        <v>3</v>
      </c>
      <c r="U6" s="41" cm="1">
        <f t="array" aca="1" ref="U6" ca="1">IF($N6&lt;=INDIRECT("BD"&amp;U$1),IF($N6&gt;=INDIRECT("BC"&amp;U$1),U$1,0),0)</f>
        <v>0</v>
      </c>
      <c r="V6" s="41" cm="1">
        <f t="array" aca="1" ref="V6" ca="1">IF($N6&lt;=INDIRECT("BD"&amp;V$1),IF($N6&gt;=INDIRECT("BC"&amp;V$1),V$1,0),0)</f>
        <v>0</v>
      </c>
      <c r="W6" s="41" cm="1">
        <f t="array" aca="1" ref="W6" ca="1">IF($N6&lt;=INDIRECT("BD"&amp;W$1),IF($N6&gt;=INDIRECT("BC"&amp;W$1),W$1,0),0)</f>
        <v>0</v>
      </c>
      <c r="X6" s="41" cm="1">
        <f t="array" aca="1" ref="X6" ca="1">IF($N6&lt;=INDIRECT("BD"&amp;X$1),IF($N6&gt;=INDIRECT("BC"&amp;X$1),X$1,0),0)</f>
        <v>0</v>
      </c>
      <c r="Y6" s="41" cm="1">
        <f t="array" aca="1" ref="Y6" ca="1">IF($N6&lt;=INDIRECT("BD"&amp;Y$1),IF($N6&gt;=INDIRECT("BC"&amp;Y$1),Y$1,0),0)</f>
        <v>0</v>
      </c>
      <c r="Z6" s="41" cm="1">
        <f t="array" aca="1" ref="Z6" ca="1">IF($N6&lt;=INDIRECT("BD"&amp;Z$1),IF($N6&gt;=INDIRECT("BC"&amp;Z$1),Z$1,0),0)</f>
        <v>0</v>
      </c>
      <c r="AA6" s="41" cm="1">
        <f t="array" aca="1" ref="AA6" ca="1">IF($N6&lt;=INDIRECT("BD"&amp;AA$1),IF($N6&gt;=INDIRECT("BC"&amp;AA$1),AA$1,0),0)</f>
        <v>0</v>
      </c>
      <c r="AB6" s="41" cm="1">
        <f t="array" aca="1" ref="AB6" ca="1">IF($N6&lt;=INDIRECT("BD"&amp;AB$1),IF($N6&gt;=INDIRECT("BC"&amp;AB$1),AB$1,0),0)</f>
        <v>0</v>
      </c>
      <c r="AC6" s="41" cm="1">
        <f t="array" aca="1" ref="AC6" ca="1">IF($N6&lt;=INDIRECT("BD"&amp;AC$1),IF($N6&gt;=INDIRECT("BC"&amp;AC$1),AC$1,0),0)</f>
        <v>0</v>
      </c>
      <c r="AD6" s="41" cm="1">
        <f t="array" aca="1" ref="AD6" ca="1">IF($N6&lt;=INDIRECT("BD"&amp;AD$1),IF($N6&gt;=INDIRECT("BC"&amp;AD$1),AD$1,0),0)</f>
        <v>0</v>
      </c>
      <c r="AE6" s="41" cm="1">
        <f t="array" aca="1" ref="AE6" ca="1">IF($N6&lt;=INDIRECT("BD"&amp;AE$1),IF($N6&gt;=INDIRECT("BC"&amp;AE$1),AE$1,0),0)</f>
        <v>0</v>
      </c>
      <c r="AF6" s="41" cm="1">
        <f t="array" aca="1" ref="AF6" ca="1">IF($N6&lt;=INDIRECT("BD"&amp;AF$1),IF($N6&gt;=INDIRECT("BC"&amp;AF$1),AF$1,0),0)</f>
        <v>0</v>
      </c>
      <c r="AG6" s="41" cm="1">
        <f t="array" aca="1" ref="AG6" ca="1">IF($N6&lt;=INDIRECT("BD"&amp;AG$1),IF($N6&gt;=INDIRECT("BC"&amp;AG$1),AG$1,0),0)</f>
        <v>0</v>
      </c>
      <c r="AH6" s="41" cm="1">
        <f t="array" aca="1" ref="AH6" ca="1">IF($N6&lt;=INDIRECT("BD"&amp;AH$1),IF($N6&gt;=INDIRECT("BC"&amp;AH$1),AH$1,0),0)</f>
        <v>0</v>
      </c>
      <c r="AI6" s="41" cm="1">
        <f t="array" aca="1" ref="AI6" ca="1">IF($N6&lt;=INDIRECT("BD"&amp;AI$1),IF($N6&gt;=INDIRECT("BC"&amp;AI$1),AI$1,0),0)</f>
        <v>0</v>
      </c>
      <c r="AJ6" s="41" cm="1">
        <f t="array" aca="1" ref="AJ6" ca="1">IF($N6&lt;=INDIRECT("BD"&amp;AJ$1),IF($N6&gt;=INDIRECT("BC"&amp;AJ$1),AJ$1,0),0)</f>
        <v>0</v>
      </c>
      <c r="AK6" s="41" cm="1">
        <f t="array" aca="1" ref="AK6" ca="1">IF($N6&lt;=INDIRECT("BD"&amp;AK$1),IF($N6&gt;=INDIRECT("BC"&amp;AK$1),AK$1,0),0)</f>
        <v>0</v>
      </c>
      <c r="AL6" s="41" cm="1">
        <f t="array" aca="1" ref="AL6" ca="1">IF($N6&lt;=INDIRECT("BD"&amp;AL$1),IF($N6&gt;=INDIRECT("BC"&amp;AL$1),AL$1,0),0)</f>
        <v>0</v>
      </c>
      <c r="AM6" s="41" cm="1">
        <f t="array" aca="1" ref="AM6" ca="1">IF($N6&lt;=INDIRECT("BD"&amp;AM$1),IF($N6&gt;=INDIRECT("BC"&amp;AM$1),AM$1,0),0)</f>
        <v>0</v>
      </c>
      <c r="AN6" s="41" cm="1">
        <f t="array" aca="1" ref="AN6" ca="1">IF($N6&lt;=INDIRECT("BD"&amp;AN$1),IF($N6&gt;=INDIRECT("BC"&amp;AN$1),AN$1,0),0)</f>
        <v>0</v>
      </c>
      <c r="AO6" s="41" cm="1">
        <f t="array" aca="1" ref="AO6" ca="1">IF($N6&lt;=INDIRECT("BD"&amp;AO$1),IF($N6&gt;=INDIRECT("BC"&amp;AO$1),AO$1,0),0)</f>
        <v>0</v>
      </c>
      <c r="AP6" s="41" cm="1">
        <f t="array" aca="1" ref="AP6" ca="1">IF($N6&lt;=INDIRECT("BD"&amp;AP$1),IF($N6&gt;=INDIRECT("BC"&amp;AP$1),AP$1,0),0)</f>
        <v>0</v>
      </c>
      <c r="AQ6" s="41" cm="1">
        <f t="array" aca="1" ref="AQ6" ca="1">IF($N6&lt;=INDIRECT("BD"&amp;AQ$1),IF($N6&gt;=INDIRECT("BC"&amp;AQ$1),AQ$1,0),0)</f>
        <v>0</v>
      </c>
      <c r="AR6" s="41" cm="1">
        <f t="array" aca="1" ref="AR6" ca="1">IF($N6&lt;=INDIRECT("BD"&amp;AR$1),IF($N6&gt;=INDIRECT("BC"&amp;AR$1),AR$1,0),0)</f>
        <v>0</v>
      </c>
      <c r="AS6" s="41" cm="1">
        <f t="array" aca="1" ref="AS6" ca="1">IF($N6&lt;=INDIRECT("BD"&amp;AS$1),IF($N6&gt;=INDIRECT("BC"&amp;AS$1),AS$1,0),0)</f>
        <v>0</v>
      </c>
      <c r="AT6" s="41" cm="1">
        <f t="array" aca="1" ref="AT6" ca="1">IF($N6&lt;=INDIRECT("BD"&amp;AT$1),IF($N6&gt;=INDIRECT("BC"&amp;AT$1),AT$1,0),0)</f>
        <v>0</v>
      </c>
      <c r="AU6" s="41" cm="1">
        <f t="array" aca="1" ref="AU6" ca="1">IF($N6&lt;=INDIRECT("BD"&amp;AU$1),IF($N6&gt;=INDIRECT("BC"&amp;AU$1),AU$1,0),0)</f>
        <v>0</v>
      </c>
      <c r="AV6" s="41" cm="1">
        <f t="array" aca="1" ref="AV6" ca="1">IF($N6&lt;=INDIRECT("BD"&amp;AV$1),IF($N6&gt;=INDIRECT("BC"&amp;AV$1),AV$1,0),0)</f>
        <v>0</v>
      </c>
      <c r="AW6" s="41" cm="1">
        <f t="array" aca="1" ref="AW6" ca="1">IF($N6&lt;=INDIRECT("BD"&amp;AW$1),IF($N6&gt;=INDIRECT("BC"&amp;AW$1),AW$1,0),0)</f>
        <v>0</v>
      </c>
      <c r="AX6" s="41"/>
      <c r="AY6" s="41"/>
      <c r="AZ6" s="41"/>
      <c r="BA6" s="59" t="s">
        <v>3</v>
      </c>
      <c r="BB6" s="28" t="s">
        <v>3188</v>
      </c>
      <c r="BC6" s="64">
        <f t="shared" ca="1" si="0"/>
        <v>0</v>
      </c>
      <c r="BD6" s="64">
        <f t="shared" ca="1" si="1"/>
        <v>0</v>
      </c>
      <c r="BE6" s="42" t="s">
        <v>4524</v>
      </c>
      <c r="BF6" s="41"/>
      <c r="BG6" s="41"/>
      <c r="BH6" s="44"/>
      <c r="BI6" s="44"/>
      <c r="BJ6" s="43"/>
      <c r="BK6" s="41"/>
      <c r="BL6" s="42"/>
      <c r="BM6" s="41"/>
      <c r="BN6" s="41"/>
      <c r="BO6" s="44"/>
      <c r="BP6" s="44"/>
      <c r="BQ6" s="43"/>
      <c r="BR6" s="41"/>
      <c r="BS6" s="42"/>
      <c r="BT6" s="41"/>
      <c r="BU6" s="41"/>
      <c r="BV6" s="44"/>
      <c r="BW6" s="44"/>
      <c r="BX6" s="43"/>
      <c r="BY6" s="41"/>
      <c r="BZ6" s="42"/>
      <c r="CA6" s="41"/>
      <c r="CB6" s="41"/>
      <c r="CC6" s="44"/>
      <c r="CD6" s="44"/>
      <c r="CE6" s="43"/>
      <c r="CF6" s="41"/>
      <c r="CG6" s="42"/>
      <c r="CH6" s="41"/>
      <c r="CI6" s="41"/>
      <c r="CJ6" s="44"/>
      <c r="CK6" s="44"/>
      <c r="CL6" s="43"/>
      <c r="CM6" s="41"/>
      <c r="CN6" s="42"/>
      <c r="CO6" s="41"/>
      <c r="CP6" s="41"/>
      <c r="CQ6" s="44"/>
      <c r="CR6" s="44"/>
      <c r="CS6" s="43"/>
      <c r="CT6" s="41"/>
      <c r="CU6" s="42"/>
      <c r="CV6" s="41"/>
      <c r="CW6" s="41"/>
      <c r="CX6" s="44"/>
      <c r="CY6" s="44"/>
      <c r="CZ6" s="43"/>
      <c r="DA6" s="41"/>
      <c r="DB6" s="42"/>
      <c r="DC6" s="41"/>
      <c r="DD6" s="41"/>
      <c r="DE6" s="44"/>
      <c r="DF6" s="44"/>
      <c r="DG6" s="43"/>
      <c r="DH6" s="41"/>
      <c r="DI6" s="42"/>
      <c r="DJ6" s="41"/>
      <c r="DK6" s="41"/>
      <c r="DL6" s="44"/>
      <c r="DM6" s="44"/>
      <c r="DN6" s="43"/>
      <c r="DO6" s="41"/>
      <c r="DP6" s="42"/>
      <c r="DQ6" s="41"/>
      <c r="DR6" s="41"/>
      <c r="DS6" s="44"/>
      <c r="DT6" s="44"/>
      <c r="DU6" s="43"/>
      <c r="DV6" s="41"/>
      <c r="DW6" s="55"/>
      <c r="DX6" s="41"/>
      <c r="DY6" s="41"/>
      <c r="DZ6" s="43"/>
      <c r="EA6" s="43"/>
      <c r="EB6" s="43"/>
      <c r="EC6" s="41"/>
      <c r="ED6" s="55"/>
      <c r="EE6" s="41"/>
      <c r="EF6" s="41"/>
      <c r="EG6" s="43"/>
      <c r="EH6" s="43"/>
      <c r="EI6" s="43"/>
      <c r="EJ6" s="41"/>
      <c r="EK6" s="55"/>
      <c r="EL6" s="41"/>
      <c r="EM6" s="41"/>
      <c r="EN6" s="43"/>
      <c r="EO6" s="43"/>
      <c r="EP6" s="43"/>
      <c r="EQ6" s="44"/>
      <c r="ER6" s="44"/>
      <c r="ES6" s="44"/>
      <c r="ET6" s="44"/>
      <c r="EU6" s="44"/>
      <c r="EV6" s="44"/>
      <c r="EW6" s="44"/>
      <c r="EX6" s="44"/>
      <c r="EY6" s="44"/>
      <c r="EZ6" s="44"/>
      <c r="FA6" s="44"/>
      <c r="FB6" s="44"/>
      <c r="FC6" s="44"/>
      <c r="FD6" s="44"/>
      <c r="FE6" s="44"/>
      <c r="FF6" s="44"/>
      <c r="FG6" s="44"/>
      <c r="FH6" s="44"/>
      <c r="FI6" s="44"/>
      <c r="FJ6" s="44"/>
      <c r="FK6" s="44"/>
      <c r="FL6" s="44"/>
      <c r="FM6" s="44"/>
      <c r="FN6" s="44"/>
      <c r="FO6" s="44"/>
      <c r="FP6" s="44"/>
      <c r="FQ6" s="44"/>
      <c r="FR6" s="44"/>
      <c r="FS6" s="44"/>
      <c r="FT6" s="44"/>
      <c r="FU6" s="44"/>
      <c r="FV6" s="44"/>
      <c r="FW6" s="44"/>
      <c r="FX6" s="44"/>
      <c r="FY6" s="44"/>
      <c r="FZ6" s="44"/>
      <c r="GA6" s="44"/>
      <c r="GB6" s="44"/>
      <c r="GC6" s="44"/>
      <c r="GD6" s="44"/>
      <c r="GE6" s="44"/>
      <c r="GF6" s="44"/>
      <c r="GG6" s="44"/>
      <c r="GH6" s="44"/>
      <c r="GI6" s="44"/>
      <c r="GJ6" s="44"/>
      <c r="GK6" s="44"/>
    </row>
    <row r="7" spans="1:193" s="28" customFormat="1" ht="24.75" customHeight="1" x14ac:dyDescent="0.2">
      <c r="C7" s="64"/>
      <c r="D7" s="104">
        <v>6</v>
      </c>
      <c r="E7" s="34">
        <f t="shared" ca="1" si="2"/>
        <v>6</v>
      </c>
      <c r="F7" s="34" t="str">
        <f t="shared" ca="1" si="3"/>
        <v>ANA DEPOLAR</v>
      </c>
      <c r="G7" s="54" t="str">
        <f t="shared" ca="1" si="4"/>
        <v>ANAYURT DEPO</v>
      </c>
      <c r="H7" s="34" t="str">
        <f t="shared" ca="1" si="5"/>
        <v>38.714239</v>
      </c>
      <c r="I7" s="34" t="str">
        <f t="shared" ca="1" si="6"/>
        <v>35.570171</v>
      </c>
      <c r="J7" s="38" t="str">
        <f t="shared" ca="1" si="7"/>
        <v>https://maps.yandex.ru/?ll=38.714239%2035.570171&amp;z=16&amp;text=38.714239%2035.570171</v>
      </c>
      <c r="K7" s="38" t="str">
        <f t="shared" ca="1" si="8"/>
        <v>https://maps.google.com/maps?q=38.714239%2C35.570171</v>
      </c>
      <c r="L7" s="38" t="str">
        <f t="shared" ca="1" si="9"/>
        <v>Açıklama:</v>
      </c>
      <c r="M7" s="39" t="s">
        <v>1192</v>
      </c>
      <c r="N7" s="41">
        <v>5</v>
      </c>
      <c r="O7" s="41" t="str">
        <f t="shared" ca="1" si="10"/>
        <v>ANA DEPOLAR</v>
      </c>
      <c r="P7" s="41" t="str">
        <f t="shared" ca="1" si="11"/>
        <v>sayfa3!BA2:BG150</v>
      </c>
      <c r="Q7" s="41">
        <f t="shared" ca="1" si="12"/>
        <v>3</v>
      </c>
      <c r="R7" s="41" cm="1">
        <f t="array" aca="1" ref="R7" ca="1">IF($N7&lt;=INDIRECT("BD"&amp;R$1),IF($N7&gt;=INDIRECT("BC"&amp;R$1),R$1,0),0)</f>
        <v>0</v>
      </c>
      <c r="S7" s="41" cm="1">
        <f t="array" aca="1" ref="S7" ca="1">IF($N7&lt;=INDIRECT("BD"&amp;S$1),IF($N7&gt;=INDIRECT("BC"&amp;S$1),S$1,0),0)</f>
        <v>0</v>
      </c>
      <c r="T7" s="41" cm="1">
        <f t="array" aca="1" ref="T7" ca="1">IF($N7&lt;=INDIRECT("BD"&amp;T$1),IF($N7&gt;=INDIRECT("BC"&amp;T$1),T$1,0),0)</f>
        <v>3</v>
      </c>
      <c r="U7" s="41" cm="1">
        <f t="array" aca="1" ref="U7" ca="1">IF($N7&lt;=INDIRECT("BD"&amp;U$1),IF($N7&gt;=INDIRECT("BC"&amp;U$1),U$1,0),0)</f>
        <v>0</v>
      </c>
      <c r="V7" s="41" cm="1">
        <f t="array" aca="1" ref="V7" ca="1">IF($N7&lt;=INDIRECT("BD"&amp;V$1),IF($N7&gt;=INDIRECT("BC"&amp;V$1),V$1,0),0)</f>
        <v>0</v>
      </c>
      <c r="W7" s="41" cm="1">
        <f t="array" aca="1" ref="W7" ca="1">IF($N7&lt;=INDIRECT("BD"&amp;W$1),IF($N7&gt;=INDIRECT("BC"&amp;W$1),W$1,0),0)</f>
        <v>0</v>
      </c>
      <c r="X7" s="41" cm="1">
        <f t="array" aca="1" ref="X7" ca="1">IF($N7&lt;=INDIRECT("BD"&amp;X$1),IF($N7&gt;=INDIRECT("BC"&amp;X$1),X$1,0),0)</f>
        <v>0</v>
      </c>
      <c r="Y7" s="41" cm="1">
        <f t="array" aca="1" ref="Y7" ca="1">IF($N7&lt;=INDIRECT("BD"&amp;Y$1),IF($N7&gt;=INDIRECT("BC"&amp;Y$1),Y$1,0),0)</f>
        <v>0</v>
      </c>
      <c r="Z7" s="41" cm="1">
        <f t="array" aca="1" ref="Z7" ca="1">IF($N7&lt;=INDIRECT("BD"&amp;Z$1),IF($N7&gt;=INDIRECT("BC"&amp;Z$1),Z$1,0),0)</f>
        <v>0</v>
      </c>
      <c r="AA7" s="41" cm="1">
        <f t="array" aca="1" ref="AA7" ca="1">IF($N7&lt;=INDIRECT("BD"&amp;AA$1),IF($N7&gt;=INDIRECT("BC"&amp;AA$1),AA$1,0),0)</f>
        <v>0</v>
      </c>
      <c r="AB7" s="41" cm="1">
        <f t="array" aca="1" ref="AB7" ca="1">IF($N7&lt;=INDIRECT("BD"&amp;AB$1),IF($N7&gt;=INDIRECT("BC"&amp;AB$1),AB$1,0),0)</f>
        <v>0</v>
      </c>
      <c r="AC7" s="41" cm="1">
        <f t="array" aca="1" ref="AC7" ca="1">IF($N7&lt;=INDIRECT("BD"&amp;AC$1),IF($N7&gt;=INDIRECT("BC"&amp;AC$1),AC$1,0),0)</f>
        <v>0</v>
      </c>
      <c r="AD7" s="41" cm="1">
        <f t="array" aca="1" ref="AD7" ca="1">IF($N7&lt;=INDIRECT("BD"&amp;AD$1),IF($N7&gt;=INDIRECT("BC"&amp;AD$1),AD$1,0),0)</f>
        <v>0</v>
      </c>
      <c r="AE7" s="41" cm="1">
        <f t="array" aca="1" ref="AE7" ca="1">IF($N7&lt;=INDIRECT("BD"&amp;AE$1),IF($N7&gt;=INDIRECT("BC"&amp;AE$1),AE$1,0),0)</f>
        <v>0</v>
      </c>
      <c r="AF7" s="41" cm="1">
        <f t="array" aca="1" ref="AF7" ca="1">IF($N7&lt;=INDIRECT("BD"&amp;AF$1),IF($N7&gt;=INDIRECT("BC"&amp;AF$1),AF$1,0),0)</f>
        <v>0</v>
      </c>
      <c r="AG7" s="41" cm="1">
        <f t="array" aca="1" ref="AG7" ca="1">IF($N7&lt;=INDIRECT("BD"&amp;AG$1),IF($N7&gt;=INDIRECT("BC"&amp;AG$1),AG$1,0),0)</f>
        <v>0</v>
      </c>
      <c r="AH7" s="41" cm="1">
        <f t="array" aca="1" ref="AH7" ca="1">IF($N7&lt;=INDIRECT("BD"&amp;AH$1),IF($N7&gt;=INDIRECT("BC"&amp;AH$1),AH$1,0),0)</f>
        <v>0</v>
      </c>
      <c r="AI7" s="41" cm="1">
        <f t="array" aca="1" ref="AI7" ca="1">IF($N7&lt;=INDIRECT("BD"&amp;AI$1),IF($N7&gt;=INDIRECT("BC"&amp;AI$1),AI$1,0),0)</f>
        <v>0</v>
      </c>
      <c r="AJ7" s="41" cm="1">
        <f t="array" aca="1" ref="AJ7" ca="1">IF($N7&lt;=INDIRECT("BD"&amp;AJ$1),IF($N7&gt;=INDIRECT("BC"&amp;AJ$1),AJ$1,0),0)</f>
        <v>0</v>
      </c>
      <c r="AK7" s="41" cm="1">
        <f t="array" aca="1" ref="AK7" ca="1">IF($N7&lt;=INDIRECT("BD"&amp;AK$1),IF($N7&gt;=INDIRECT("BC"&amp;AK$1),AK$1,0),0)</f>
        <v>0</v>
      </c>
      <c r="AL7" s="41" cm="1">
        <f t="array" aca="1" ref="AL7" ca="1">IF($N7&lt;=INDIRECT("BD"&amp;AL$1),IF($N7&gt;=INDIRECT("BC"&amp;AL$1),AL$1,0),0)</f>
        <v>0</v>
      </c>
      <c r="AM7" s="41" cm="1">
        <f t="array" aca="1" ref="AM7" ca="1">IF($N7&lt;=INDIRECT("BD"&amp;AM$1),IF($N7&gt;=INDIRECT("BC"&amp;AM$1),AM$1,0),0)</f>
        <v>0</v>
      </c>
      <c r="AN7" s="41" cm="1">
        <f t="array" aca="1" ref="AN7" ca="1">IF($N7&lt;=INDIRECT("BD"&amp;AN$1),IF($N7&gt;=INDIRECT("BC"&amp;AN$1),AN$1,0),0)</f>
        <v>0</v>
      </c>
      <c r="AO7" s="41" cm="1">
        <f t="array" aca="1" ref="AO7" ca="1">IF($N7&lt;=INDIRECT("BD"&amp;AO$1),IF($N7&gt;=INDIRECT("BC"&amp;AO$1),AO$1,0),0)</f>
        <v>0</v>
      </c>
      <c r="AP7" s="41" cm="1">
        <f t="array" aca="1" ref="AP7" ca="1">IF($N7&lt;=INDIRECT("BD"&amp;AP$1),IF($N7&gt;=INDIRECT("BC"&amp;AP$1),AP$1,0),0)</f>
        <v>0</v>
      </c>
      <c r="AQ7" s="41" cm="1">
        <f t="array" aca="1" ref="AQ7" ca="1">IF($N7&lt;=INDIRECT("BD"&amp;AQ$1),IF($N7&gt;=INDIRECT("BC"&amp;AQ$1),AQ$1,0),0)</f>
        <v>0</v>
      </c>
      <c r="AR7" s="41" cm="1">
        <f t="array" aca="1" ref="AR7" ca="1">IF($N7&lt;=INDIRECT("BD"&amp;AR$1),IF($N7&gt;=INDIRECT("BC"&amp;AR$1),AR$1,0),0)</f>
        <v>0</v>
      </c>
      <c r="AS7" s="41" cm="1">
        <f t="array" aca="1" ref="AS7" ca="1">IF($N7&lt;=INDIRECT("BD"&amp;AS$1),IF($N7&gt;=INDIRECT("BC"&amp;AS$1),AS$1,0),0)</f>
        <v>0</v>
      </c>
      <c r="AT7" s="41" cm="1">
        <f t="array" aca="1" ref="AT7" ca="1">IF($N7&lt;=INDIRECT("BD"&amp;AT$1),IF($N7&gt;=INDIRECT("BC"&amp;AT$1),AT$1,0),0)</f>
        <v>0</v>
      </c>
      <c r="AU7" s="41" cm="1">
        <f t="array" aca="1" ref="AU7" ca="1">IF($N7&lt;=INDIRECT("BD"&amp;AU$1),IF($N7&gt;=INDIRECT("BC"&amp;AU$1),AU$1,0),0)</f>
        <v>0</v>
      </c>
      <c r="AV7" s="41" cm="1">
        <f t="array" aca="1" ref="AV7" ca="1">IF($N7&lt;=INDIRECT("BD"&amp;AV$1),IF($N7&gt;=INDIRECT("BC"&amp;AV$1),AV$1,0),0)</f>
        <v>0</v>
      </c>
      <c r="AW7" s="41" cm="1">
        <f t="array" aca="1" ref="AW7" ca="1">IF($N7&lt;=INDIRECT("BD"&amp;AW$1),IF($N7&gt;=INDIRECT("BC"&amp;AW$1),AW$1,0),0)</f>
        <v>0</v>
      </c>
      <c r="AX7" s="41"/>
      <c r="AY7" s="41"/>
      <c r="AZ7" s="41"/>
      <c r="BA7" s="59" t="s">
        <v>1531</v>
      </c>
      <c r="BB7" s="28" t="s">
        <v>3189</v>
      </c>
      <c r="BC7" s="64">
        <f t="shared" ca="1" si="0"/>
        <v>0</v>
      </c>
      <c r="BD7" s="64">
        <f t="shared" ca="1" si="1"/>
        <v>0</v>
      </c>
      <c r="BE7" s="42" t="s">
        <v>4525</v>
      </c>
      <c r="BF7" s="41"/>
      <c r="BG7" s="41"/>
      <c r="BH7" s="44"/>
      <c r="BI7" s="44"/>
      <c r="BJ7" s="43"/>
      <c r="BK7" s="41"/>
      <c r="BL7" s="42"/>
      <c r="BM7" s="41"/>
      <c r="BN7" s="41"/>
      <c r="BO7" s="44"/>
      <c r="BP7" s="44"/>
      <c r="BQ7" s="43"/>
      <c r="BR7" s="41"/>
      <c r="BS7" s="42"/>
      <c r="BT7" s="41"/>
      <c r="BU7" s="41"/>
      <c r="BV7" s="44"/>
      <c r="BW7" s="44"/>
      <c r="BX7" s="43"/>
      <c r="BY7" s="41"/>
      <c r="BZ7" s="42"/>
      <c r="CA7" s="41"/>
      <c r="CB7" s="41"/>
      <c r="CC7" s="44"/>
      <c r="CD7" s="44"/>
      <c r="CE7" s="43"/>
      <c r="CF7" s="41"/>
      <c r="CG7" s="42"/>
      <c r="CH7" s="41"/>
      <c r="CI7" s="41"/>
      <c r="CJ7" s="44"/>
      <c r="CK7" s="44"/>
      <c r="CL7" s="43"/>
      <c r="CM7" s="41"/>
      <c r="CN7" s="42"/>
      <c r="CO7" s="41"/>
      <c r="CP7" s="41"/>
      <c r="CQ7" s="44"/>
      <c r="CR7" s="44"/>
      <c r="CS7" s="43"/>
      <c r="CT7" s="41"/>
      <c r="CU7" s="42"/>
      <c r="CV7" s="41"/>
      <c r="CW7" s="41"/>
      <c r="CX7" s="44"/>
      <c r="CY7" s="44"/>
      <c r="CZ7" s="43"/>
      <c r="DA7" s="41"/>
      <c r="DB7" s="42"/>
      <c r="DC7" s="41"/>
      <c r="DD7" s="41"/>
      <c r="DE7" s="44"/>
      <c r="DF7" s="44"/>
      <c r="DG7" s="43"/>
      <c r="DH7" s="41"/>
      <c r="DI7" s="42"/>
      <c r="DJ7" s="41"/>
      <c r="DK7" s="41"/>
      <c r="DL7" s="44"/>
      <c r="DM7" s="44"/>
      <c r="DN7" s="43"/>
      <c r="DO7" s="41"/>
      <c r="DP7" s="42"/>
      <c r="DQ7" s="41"/>
      <c r="DR7" s="41"/>
      <c r="DS7" s="44"/>
      <c r="DT7" s="44"/>
      <c r="DU7" s="43"/>
      <c r="DV7" s="41"/>
      <c r="DW7" s="55"/>
      <c r="DX7" s="41"/>
      <c r="DY7" s="41"/>
      <c r="DZ7" s="43"/>
      <c r="EA7" s="43"/>
      <c r="EB7" s="43"/>
      <c r="EC7" s="41"/>
      <c r="ED7" s="55"/>
      <c r="EE7" s="41"/>
      <c r="EF7" s="41"/>
      <c r="EG7" s="43"/>
      <c r="EH7" s="43"/>
      <c r="EI7" s="43"/>
      <c r="EJ7" s="41"/>
      <c r="EK7" s="55"/>
      <c r="EL7" s="41"/>
      <c r="EM7" s="41"/>
      <c r="EN7" s="43"/>
      <c r="EO7" s="43"/>
      <c r="EP7" s="43"/>
      <c r="EQ7" s="44"/>
      <c r="ER7" s="44"/>
      <c r="ES7" s="44"/>
      <c r="ET7" s="44"/>
      <c r="EU7" s="44"/>
      <c r="EV7" s="44"/>
      <c r="EW7" s="44"/>
      <c r="EX7" s="44"/>
      <c r="EY7" s="44"/>
      <c r="EZ7" s="44"/>
      <c r="FA7" s="44"/>
      <c r="FB7" s="44"/>
      <c r="FC7" s="44"/>
      <c r="FD7" s="44"/>
      <c r="FE7" s="44"/>
      <c r="FF7" s="44"/>
      <c r="FG7" s="44"/>
      <c r="FH7" s="44"/>
      <c r="FI7" s="44"/>
      <c r="FJ7" s="44"/>
      <c r="FK7" s="44"/>
      <c r="FL7" s="44"/>
      <c r="FM7" s="44"/>
      <c r="FN7" s="44"/>
      <c r="FO7" s="44"/>
      <c r="FP7" s="44"/>
      <c r="FQ7" s="44"/>
      <c r="FR7" s="44"/>
      <c r="FS7" s="44"/>
      <c r="FT7" s="44"/>
      <c r="FU7" s="44"/>
      <c r="FV7" s="44"/>
      <c r="FW7" s="44"/>
      <c r="FX7" s="44"/>
      <c r="FY7" s="44"/>
      <c r="FZ7" s="44"/>
      <c r="GA7" s="44"/>
      <c r="GB7" s="44"/>
      <c r="GC7" s="44"/>
      <c r="GD7" s="44"/>
      <c r="GE7" s="44"/>
      <c r="GF7" s="44"/>
      <c r="GG7" s="44"/>
      <c r="GH7" s="44"/>
      <c r="GI7" s="44"/>
      <c r="GJ7" s="44"/>
      <c r="GK7" s="44"/>
    </row>
    <row r="8" spans="1:193" s="28" customFormat="1" ht="24.75" customHeight="1" x14ac:dyDescent="0.2">
      <c r="A8" s="98"/>
      <c r="C8" s="64"/>
      <c r="D8" s="104">
        <v>7</v>
      </c>
      <c r="E8" s="34" t="str">
        <f t="shared" ca="1" si="2"/>
        <v/>
      </c>
      <c r="F8" s="34" t="str">
        <f t="shared" ca="1" si="3"/>
        <v/>
      </c>
      <c r="G8" s="54" t="str">
        <f t="shared" ca="1" si="4"/>
        <v/>
      </c>
      <c r="H8" s="34" t="str">
        <f t="shared" ca="1" si="5"/>
        <v/>
      </c>
      <c r="I8" s="34" t="str">
        <f t="shared" ca="1" si="6"/>
        <v/>
      </c>
      <c r="J8" s="38" t="str">
        <f t="shared" ca="1" si="7"/>
        <v/>
      </c>
      <c r="K8" s="38" t="str">
        <f t="shared" ca="1" si="8"/>
        <v/>
      </c>
      <c r="L8" s="38" t="str">
        <f t="shared" ca="1" si="9"/>
        <v/>
      </c>
      <c r="M8" s="39" t="s">
        <v>1192</v>
      </c>
      <c r="N8" s="41">
        <v>6</v>
      </c>
      <c r="O8" s="41" t="str">
        <f t="shared" ca="1" si="10"/>
        <v>ANA DEPOLAR</v>
      </c>
      <c r="P8" s="41" t="str">
        <f t="shared" ca="1" si="11"/>
        <v>sayfa3!BA2:BG150</v>
      </c>
      <c r="Q8" s="41">
        <f t="shared" ca="1" si="12"/>
        <v>3</v>
      </c>
      <c r="R8" s="41" cm="1">
        <f t="array" aca="1" ref="R8" ca="1">IF($N8&lt;=INDIRECT("BD"&amp;R$1),IF($N8&gt;=INDIRECT("BC"&amp;R$1),R$1,0),0)</f>
        <v>0</v>
      </c>
      <c r="S8" s="41" cm="1">
        <f t="array" aca="1" ref="S8" ca="1">IF($N8&lt;=INDIRECT("BD"&amp;S$1),IF($N8&gt;=INDIRECT("BC"&amp;S$1),S$1,0),0)</f>
        <v>0</v>
      </c>
      <c r="T8" s="41" cm="1">
        <f t="array" aca="1" ref="T8" ca="1">IF($N8&lt;=INDIRECT("BD"&amp;T$1),IF($N8&gt;=INDIRECT("BC"&amp;T$1),T$1,0),0)</f>
        <v>3</v>
      </c>
      <c r="U8" s="41" cm="1">
        <f t="array" aca="1" ref="U8" ca="1">IF($N8&lt;=INDIRECT("BD"&amp;U$1),IF($N8&gt;=INDIRECT("BC"&amp;U$1),U$1,0),0)</f>
        <v>0</v>
      </c>
      <c r="V8" s="41" cm="1">
        <f t="array" aca="1" ref="V8" ca="1">IF($N8&lt;=INDIRECT("BD"&amp;V$1),IF($N8&gt;=INDIRECT("BC"&amp;V$1),V$1,0),0)</f>
        <v>0</v>
      </c>
      <c r="W8" s="41" cm="1">
        <f t="array" aca="1" ref="W8" ca="1">IF($N8&lt;=INDIRECT("BD"&amp;W$1),IF($N8&gt;=INDIRECT("BC"&amp;W$1),W$1,0),0)</f>
        <v>0</v>
      </c>
      <c r="X8" s="41" cm="1">
        <f t="array" aca="1" ref="X8" ca="1">IF($N8&lt;=INDIRECT("BD"&amp;X$1),IF($N8&gt;=INDIRECT("BC"&amp;X$1),X$1,0),0)</f>
        <v>0</v>
      </c>
      <c r="Y8" s="41" cm="1">
        <f t="array" aca="1" ref="Y8" ca="1">IF($N8&lt;=INDIRECT("BD"&amp;Y$1),IF($N8&gt;=INDIRECT("BC"&amp;Y$1),Y$1,0),0)</f>
        <v>0</v>
      </c>
      <c r="Z8" s="41" cm="1">
        <f t="array" aca="1" ref="Z8" ca="1">IF($N8&lt;=INDIRECT("BD"&amp;Z$1),IF($N8&gt;=INDIRECT("BC"&amp;Z$1),Z$1,0),0)</f>
        <v>0</v>
      </c>
      <c r="AA8" s="41" cm="1">
        <f t="array" aca="1" ref="AA8" ca="1">IF($N8&lt;=INDIRECT("BD"&amp;AA$1),IF($N8&gt;=INDIRECT("BC"&amp;AA$1),AA$1,0),0)</f>
        <v>0</v>
      </c>
      <c r="AB8" s="41" cm="1">
        <f t="array" aca="1" ref="AB8" ca="1">IF($N8&lt;=INDIRECT("BD"&amp;AB$1),IF($N8&gt;=INDIRECT("BC"&amp;AB$1),AB$1,0),0)</f>
        <v>0</v>
      </c>
      <c r="AC8" s="41" cm="1">
        <f t="array" aca="1" ref="AC8" ca="1">IF($N8&lt;=INDIRECT("BD"&amp;AC$1),IF($N8&gt;=INDIRECT("BC"&amp;AC$1),AC$1,0),0)</f>
        <v>0</v>
      </c>
      <c r="AD8" s="41" cm="1">
        <f t="array" aca="1" ref="AD8" ca="1">IF($N8&lt;=INDIRECT("BD"&amp;AD$1),IF($N8&gt;=INDIRECT("BC"&amp;AD$1),AD$1,0),0)</f>
        <v>0</v>
      </c>
      <c r="AE8" s="41" cm="1">
        <f t="array" aca="1" ref="AE8" ca="1">IF($N8&lt;=INDIRECT("BD"&amp;AE$1),IF($N8&gt;=INDIRECT("BC"&amp;AE$1),AE$1,0),0)</f>
        <v>0</v>
      </c>
      <c r="AF8" s="41" cm="1">
        <f t="array" aca="1" ref="AF8" ca="1">IF($N8&lt;=INDIRECT("BD"&amp;AF$1),IF($N8&gt;=INDIRECT("BC"&amp;AF$1),AF$1,0),0)</f>
        <v>0</v>
      </c>
      <c r="AG8" s="41" cm="1">
        <f t="array" aca="1" ref="AG8" ca="1">IF($N8&lt;=INDIRECT("BD"&amp;AG$1),IF($N8&gt;=INDIRECT("BC"&amp;AG$1),AG$1,0),0)</f>
        <v>0</v>
      </c>
      <c r="AH8" s="41" cm="1">
        <f t="array" aca="1" ref="AH8" ca="1">IF($N8&lt;=INDIRECT("BD"&amp;AH$1),IF($N8&gt;=INDIRECT("BC"&amp;AH$1),AH$1,0),0)</f>
        <v>0</v>
      </c>
      <c r="AI8" s="41" cm="1">
        <f t="array" aca="1" ref="AI8" ca="1">IF($N8&lt;=INDIRECT("BD"&amp;AI$1),IF($N8&gt;=INDIRECT("BC"&amp;AI$1),AI$1,0),0)</f>
        <v>0</v>
      </c>
      <c r="AJ8" s="41" cm="1">
        <f t="array" aca="1" ref="AJ8" ca="1">IF($N8&lt;=INDIRECT("BD"&amp;AJ$1),IF($N8&gt;=INDIRECT("BC"&amp;AJ$1),AJ$1,0),0)</f>
        <v>0</v>
      </c>
      <c r="AK8" s="41" cm="1">
        <f t="array" aca="1" ref="AK8" ca="1">IF($N8&lt;=INDIRECT("BD"&amp;AK$1),IF($N8&gt;=INDIRECT("BC"&amp;AK$1),AK$1,0),0)</f>
        <v>0</v>
      </c>
      <c r="AL8" s="41" cm="1">
        <f t="array" aca="1" ref="AL8" ca="1">IF($N8&lt;=INDIRECT("BD"&amp;AL$1),IF($N8&gt;=INDIRECT("BC"&amp;AL$1),AL$1,0),0)</f>
        <v>0</v>
      </c>
      <c r="AM8" s="41" cm="1">
        <f t="array" aca="1" ref="AM8" ca="1">IF($N8&lt;=INDIRECT("BD"&amp;AM$1),IF($N8&gt;=INDIRECT("BC"&amp;AM$1),AM$1,0),0)</f>
        <v>0</v>
      </c>
      <c r="AN8" s="41" cm="1">
        <f t="array" aca="1" ref="AN8" ca="1">IF($N8&lt;=INDIRECT("BD"&amp;AN$1),IF($N8&gt;=INDIRECT("BC"&amp;AN$1),AN$1,0),0)</f>
        <v>0</v>
      </c>
      <c r="AO8" s="41" cm="1">
        <f t="array" aca="1" ref="AO8" ca="1">IF($N8&lt;=INDIRECT("BD"&amp;AO$1),IF($N8&gt;=INDIRECT("BC"&amp;AO$1),AO$1,0),0)</f>
        <v>0</v>
      </c>
      <c r="AP8" s="41" cm="1">
        <f t="array" aca="1" ref="AP8" ca="1">IF($N8&lt;=INDIRECT("BD"&amp;AP$1),IF($N8&gt;=INDIRECT("BC"&amp;AP$1),AP$1,0),0)</f>
        <v>0</v>
      </c>
      <c r="AQ8" s="41" cm="1">
        <f t="array" aca="1" ref="AQ8" ca="1">IF($N8&lt;=INDIRECT("BD"&amp;AQ$1),IF($N8&gt;=INDIRECT("BC"&amp;AQ$1),AQ$1,0),0)</f>
        <v>0</v>
      </c>
      <c r="AR8" s="41" cm="1">
        <f t="array" aca="1" ref="AR8" ca="1">IF($N8&lt;=INDIRECT("BD"&amp;AR$1),IF($N8&gt;=INDIRECT("BC"&amp;AR$1),AR$1,0),0)</f>
        <v>0</v>
      </c>
      <c r="AS8" s="41" cm="1">
        <f t="array" aca="1" ref="AS8" ca="1">IF($N8&lt;=INDIRECT("BD"&amp;AS$1),IF($N8&gt;=INDIRECT("BC"&amp;AS$1),AS$1,0),0)</f>
        <v>0</v>
      </c>
      <c r="AT8" s="41" cm="1">
        <f t="array" aca="1" ref="AT8" ca="1">IF($N8&lt;=INDIRECT("BD"&amp;AT$1),IF($N8&gt;=INDIRECT("BC"&amp;AT$1),AT$1,0),0)</f>
        <v>0</v>
      </c>
      <c r="AU8" s="41" cm="1">
        <f t="array" aca="1" ref="AU8" ca="1">IF($N8&lt;=INDIRECT("BD"&amp;AU$1),IF($N8&gt;=INDIRECT("BC"&amp;AU$1),AU$1,0),0)</f>
        <v>0</v>
      </c>
      <c r="AV8" s="41" cm="1">
        <f t="array" aca="1" ref="AV8" ca="1">IF($N8&lt;=INDIRECT("BD"&amp;AV$1),IF($N8&gt;=INDIRECT("BC"&amp;AV$1),AV$1,0),0)</f>
        <v>0</v>
      </c>
      <c r="AW8" s="41" cm="1">
        <f t="array" aca="1" ref="AW8" ca="1">IF($N8&lt;=INDIRECT("BD"&amp;AW$1),IF($N8&gt;=INDIRECT("BC"&amp;AW$1),AW$1,0),0)</f>
        <v>0</v>
      </c>
      <c r="AX8" s="41"/>
      <c r="AY8" s="41"/>
      <c r="AZ8" s="41"/>
      <c r="BA8" s="59" t="s">
        <v>1531</v>
      </c>
      <c r="BB8" s="28" t="s">
        <v>3190</v>
      </c>
      <c r="BC8" s="64">
        <f t="shared" ca="1" si="0"/>
        <v>0</v>
      </c>
      <c r="BD8" s="64">
        <f t="shared" ca="1" si="1"/>
        <v>0</v>
      </c>
      <c r="BE8" s="42" t="s">
        <v>4526</v>
      </c>
      <c r="BF8" s="41"/>
      <c r="BG8" s="41"/>
      <c r="BH8" s="44"/>
      <c r="BI8" s="44"/>
      <c r="BJ8" s="43"/>
      <c r="BK8" s="41"/>
      <c r="BL8" s="42"/>
      <c r="BM8" s="41"/>
      <c r="BN8" s="41"/>
      <c r="BO8" s="44"/>
      <c r="BP8" s="44"/>
      <c r="BQ8" s="43"/>
      <c r="BR8" s="41"/>
      <c r="BS8" s="42"/>
      <c r="BT8" s="41"/>
      <c r="BU8" s="41"/>
      <c r="BV8" s="44"/>
      <c r="BW8" s="44"/>
      <c r="BX8" s="43"/>
      <c r="BY8" s="41"/>
      <c r="BZ8" s="42"/>
      <c r="CA8" s="41"/>
      <c r="CB8" s="41"/>
      <c r="CC8" s="44"/>
      <c r="CD8" s="44"/>
      <c r="CE8" s="43"/>
      <c r="CF8" s="41"/>
      <c r="CG8" s="42"/>
      <c r="CH8" s="41"/>
      <c r="CI8" s="41"/>
      <c r="CJ8" s="44"/>
      <c r="CK8" s="44"/>
      <c r="CL8" s="43"/>
      <c r="CM8" s="41"/>
      <c r="CN8" s="42"/>
      <c r="CO8" s="41"/>
      <c r="CP8" s="41"/>
      <c r="CQ8" s="44"/>
      <c r="CR8" s="44"/>
      <c r="CS8" s="43"/>
      <c r="CT8" s="41"/>
      <c r="CU8" s="42"/>
      <c r="CV8" s="41"/>
      <c r="CW8" s="41"/>
      <c r="CX8" s="44"/>
      <c r="CY8" s="44"/>
      <c r="CZ8" s="43"/>
      <c r="DA8" s="41"/>
      <c r="DB8" s="42"/>
      <c r="DC8" s="41"/>
      <c r="DD8" s="41"/>
      <c r="DE8" s="44"/>
      <c r="DF8" s="44"/>
      <c r="DG8" s="43"/>
      <c r="DH8" s="41"/>
      <c r="DI8" s="42"/>
      <c r="DJ8" s="41"/>
      <c r="DK8" s="41"/>
      <c r="DL8" s="44"/>
      <c r="DM8" s="44"/>
      <c r="DN8" s="43"/>
      <c r="DO8" s="41"/>
      <c r="DP8" s="42"/>
      <c r="DQ8" s="41"/>
      <c r="DR8" s="41"/>
      <c r="DS8" s="44"/>
      <c r="DT8" s="44"/>
      <c r="DU8" s="43"/>
      <c r="DV8" s="41"/>
      <c r="DW8" s="55"/>
      <c r="DX8" s="41"/>
      <c r="DY8" s="41"/>
      <c r="DZ8" s="43"/>
      <c r="EA8" s="43"/>
      <c r="EB8" s="43"/>
      <c r="EC8" s="41"/>
      <c r="ED8" s="55"/>
      <c r="EE8" s="41"/>
      <c r="EF8" s="41"/>
      <c r="EG8" s="43"/>
      <c r="EH8" s="43"/>
      <c r="EI8" s="43"/>
      <c r="EJ8" s="41"/>
      <c r="EK8" s="55"/>
      <c r="EL8" s="41"/>
      <c r="EM8" s="41"/>
      <c r="EN8" s="43"/>
      <c r="EO8" s="43"/>
      <c r="EP8" s="43"/>
      <c r="EQ8" s="44"/>
      <c r="ER8" s="44"/>
      <c r="ES8" s="44"/>
      <c r="ET8" s="44"/>
      <c r="EU8" s="44"/>
      <c r="EV8" s="44"/>
      <c r="EW8" s="44"/>
      <c r="EX8" s="44"/>
      <c r="EY8" s="44"/>
      <c r="EZ8" s="44"/>
      <c r="FA8" s="44"/>
      <c r="FB8" s="44"/>
      <c r="FC8" s="44"/>
      <c r="FD8" s="44"/>
      <c r="FE8" s="44"/>
      <c r="FF8" s="44"/>
      <c r="FG8" s="44"/>
      <c r="FH8" s="44"/>
      <c r="FI8" s="44"/>
      <c r="FJ8" s="44"/>
      <c r="FK8" s="44"/>
      <c r="FL8" s="44"/>
      <c r="FM8" s="44"/>
      <c r="FN8" s="44"/>
      <c r="FO8" s="44"/>
      <c r="FP8" s="44"/>
      <c r="FQ8" s="44"/>
      <c r="FR8" s="44"/>
      <c r="FS8" s="44"/>
      <c r="FT8" s="44"/>
      <c r="FU8" s="44"/>
      <c r="FV8" s="44"/>
      <c r="FW8" s="44"/>
      <c r="FX8" s="44"/>
      <c r="FY8" s="44"/>
      <c r="FZ8" s="44"/>
      <c r="GA8" s="44"/>
      <c r="GB8" s="44"/>
      <c r="GC8" s="44"/>
      <c r="GD8" s="44"/>
      <c r="GE8" s="44"/>
      <c r="GF8" s="44"/>
      <c r="GG8" s="44"/>
      <c r="GH8" s="44"/>
      <c r="GI8" s="44"/>
      <c r="GJ8" s="44"/>
      <c r="GK8" s="44"/>
    </row>
    <row r="9" spans="1:193" s="28" customFormat="1" ht="24.75" customHeight="1" x14ac:dyDescent="0.2">
      <c r="C9" s="64"/>
      <c r="D9" s="104">
        <v>8</v>
      </c>
      <c r="E9" s="34" t="str">
        <f t="shared" ca="1" si="2"/>
        <v/>
      </c>
      <c r="F9" s="34" t="str">
        <f t="shared" ca="1" si="3"/>
        <v/>
      </c>
      <c r="G9" s="54" t="str">
        <f t="shared" ca="1" si="4"/>
        <v/>
      </c>
      <c r="H9" s="34" t="str">
        <f t="shared" ca="1" si="5"/>
        <v/>
      </c>
      <c r="I9" s="34" t="str">
        <f t="shared" ca="1" si="6"/>
        <v/>
      </c>
      <c r="J9" s="38" t="str">
        <f t="shared" ca="1" si="7"/>
        <v/>
      </c>
      <c r="K9" s="38" t="str">
        <f t="shared" ca="1" si="8"/>
        <v/>
      </c>
      <c r="L9" s="38" t="str">
        <f t="shared" ca="1" si="9"/>
        <v/>
      </c>
      <c r="M9" s="39" t="s">
        <v>1192</v>
      </c>
      <c r="N9" s="41">
        <v>7</v>
      </c>
      <c r="O9" s="41" t="e">
        <f t="shared" ca="1" si="10"/>
        <v>#VALUE!</v>
      </c>
      <c r="P9" s="41" t="e">
        <f t="shared" ca="1" si="11"/>
        <v>#VALUE!</v>
      </c>
      <c r="Q9" s="41">
        <f t="shared" ca="1" si="12"/>
        <v>0</v>
      </c>
      <c r="R9" s="41" cm="1">
        <f t="array" aca="1" ref="R9" ca="1">IF($N9&lt;=INDIRECT("BD"&amp;R$1),IF($N9&gt;=INDIRECT("BC"&amp;R$1),R$1,0),0)</f>
        <v>0</v>
      </c>
      <c r="S9" s="41" cm="1">
        <f t="array" aca="1" ref="S9" ca="1">IF($N9&lt;=INDIRECT("BD"&amp;S$1),IF($N9&gt;=INDIRECT("BC"&amp;S$1),S$1,0),0)</f>
        <v>0</v>
      </c>
      <c r="T9" s="41" cm="1">
        <f t="array" aca="1" ref="T9" ca="1">IF($N9&lt;=INDIRECT("BD"&amp;T$1),IF($N9&gt;=INDIRECT("BC"&amp;T$1),T$1,0),0)</f>
        <v>0</v>
      </c>
      <c r="U9" s="41" cm="1">
        <f t="array" aca="1" ref="U9" ca="1">IF($N9&lt;=INDIRECT("BD"&amp;U$1),IF($N9&gt;=INDIRECT("BC"&amp;U$1),U$1,0),0)</f>
        <v>0</v>
      </c>
      <c r="V9" s="41" cm="1">
        <f t="array" aca="1" ref="V9" ca="1">IF($N9&lt;=INDIRECT("BD"&amp;V$1),IF($N9&gt;=INDIRECT("BC"&amp;V$1),V$1,0),0)</f>
        <v>0</v>
      </c>
      <c r="W9" s="41" cm="1">
        <f t="array" aca="1" ref="W9" ca="1">IF($N9&lt;=INDIRECT("BD"&amp;W$1),IF($N9&gt;=INDIRECT("BC"&amp;W$1),W$1,0),0)</f>
        <v>0</v>
      </c>
      <c r="X9" s="41" cm="1">
        <f t="array" aca="1" ref="X9" ca="1">IF($N9&lt;=INDIRECT("BD"&amp;X$1),IF($N9&gt;=INDIRECT("BC"&amp;X$1),X$1,0),0)</f>
        <v>0</v>
      </c>
      <c r="Y9" s="41" cm="1">
        <f t="array" aca="1" ref="Y9" ca="1">IF($N9&lt;=INDIRECT("BD"&amp;Y$1),IF($N9&gt;=INDIRECT("BC"&amp;Y$1),Y$1,0),0)</f>
        <v>0</v>
      </c>
      <c r="Z9" s="41" cm="1">
        <f t="array" aca="1" ref="Z9" ca="1">IF($N9&lt;=INDIRECT("BD"&amp;Z$1),IF($N9&gt;=INDIRECT("BC"&amp;Z$1),Z$1,0),0)</f>
        <v>0</v>
      </c>
      <c r="AA9" s="41" cm="1">
        <f t="array" aca="1" ref="AA9" ca="1">IF($N9&lt;=INDIRECT("BD"&amp;AA$1),IF($N9&gt;=INDIRECT("BC"&amp;AA$1),AA$1,0),0)</f>
        <v>0</v>
      </c>
      <c r="AB9" s="41" cm="1">
        <f t="array" aca="1" ref="AB9" ca="1">IF($N9&lt;=INDIRECT("BD"&amp;AB$1),IF($N9&gt;=INDIRECT("BC"&amp;AB$1),AB$1,0),0)</f>
        <v>0</v>
      </c>
      <c r="AC9" s="41" cm="1">
        <f t="array" aca="1" ref="AC9" ca="1">IF($N9&lt;=INDIRECT("BD"&amp;AC$1),IF($N9&gt;=INDIRECT("BC"&amp;AC$1),AC$1,0),0)</f>
        <v>0</v>
      </c>
      <c r="AD9" s="41" cm="1">
        <f t="array" aca="1" ref="AD9" ca="1">IF($N9&lt;=INDIRECT("BD"&amp;AD$1),IF($N9&gt;=INDIRECT("BC"&amp;AD$1),AD$1,0),0)</f>
        <v>0</v>
      </c>
      <c r="AE9" s="41" cm="1">
        <f t="array" aca="1" ref="AE9" ca="1">IF($N9&lt;=INDIRECT("BD"&amp;AE$1),IF($N9&gt;=INDIRECT("BC"&amp;AE$1),AE$1,0),0)</f>
        <v>0</v>
      </c>
      <c r="AF9" s="41" cm="1">
        <f t="array" aca="1" ref="AF9" ca="1">IF($N9&lt;=INDIRECT("BD"&amp;AF$1),IF($N9&gt;=INDIRECT("BC"&amp;AF$1),AF$1,0),0)</f>
        <v>0</v>
      </c>
      <c r="AG9" s="41" cm="1">
        <f t="array" aca="1" ref="AG9" ca="1">IF($N9&lt;=INDIRECT("BD"&amp;AG$1),IF($N9&gt;=INDIRECT("BC"&amp;AG$1),AG$1,0),0)</f>
        <v>0</v>
      </c>
      <c r="AH9" s="41" cm="1">
        <f t="array" aca="1" ref="AH9" ca="1">IF($N9&lt;=INDIRECT("BD"&amp;AH$1),IF($N9&gt;=INDIRECT("BC"&amp;AH$1),AH$1,0),0)</f>
        <v>0</v>
      </c>
      <c r="AI9" s="41" cm="1">
        <f t="array" aca="1" ref="AI9" ca="1">IF($N9&lt;=INDIRECT("BD"&amp;AI$1),IF($N9&gt;=INDIRECT("BC"&amp;AI$1),AI$1,0),0)</f>
        <v>0</v>
      </c>
      <c r="AJ9" s="41" cm="1">
        <f t="array" aca="1" ref="AJ9" ca="1">IF($N9&lt;=INDIRECT("BD"&amp;AJ$1),IF($N9&gt;=INDIRECT("BC"&amp;AJ$1),AJ$1,0),0)</f>
        <v>0</v>
      </c>
      <c r="AK9" s="41" cm="1">
        <f t="array" aca="1" ref="AK9" ca="1">IF($N9&lt;=INDIRECT("BD"&amp;AK$1),IF($N9&gt;=INDIRECT("BC"&amp;AK$1),AK$1,0),0)</f>
        <v>0</v>
      </c>
      <c r="AL9" s="41" cm="1">
        <f t="array" aca="1" ref="AL9" ca="1">IF($N9&lt;=INDIRECT("BD"&amp;AL$1),IF($N9&gt;=INDIRECT("BC"&amp;AL$1),AL$1,0),0)</f>
        <v>0</v>
      </c>
      <c r="AM9" s="41" cm="1">
        <f t="array" aca="1" ref="AM9" ca="1">IF($N9&lt;=INDIRECT("BD"&amp;AM$1),IF($N9&gt;=INDIRECT("BC"&amp;AM$1),AM$1,0),0)</f>
        <v>0</v>
      </c>
      <c r="AN9" s="41" cm="1">
        <f t="array" aca="1" ref="AN9" ca="1">IF($N9&lt;=INDIRECT("BD"&amp;AN$1),IF($N9&gt;=INDIRECT("BC"&amp;AN$1),AN$1,0),0)</f>
        <v>0</v>
      </c>
      <c r="AO9" s="41" cm="1">
        <f t="array" aca="1" ref="AO9" ca="1">IF($N9&lt;=INDIRECT("BD"&amp;AO$1),IF($N9&gt;=INDIRECT("BC"&amp;AO$1),AO$1,0),0)</f>
        <v>0</v>
      </c>
      <c r="AP9" s="41" cm="1">
        <f t="array" aca="1" ref="AP9" ca="1">IF($N9&lt;=INDIRECT("BD"&amp;AP$1),IF($N9&gt;=INDIRECT("BC"&amp;AP$1),AP$1,0),0)</f>
        <v>0</v>
      </c>
      <c r="AQ9" s="41" cm="1">
        <f t="array" aca="1" ref="AQ9" ca="1">IF($N9&lt;=INDIRECT("BD"&amp;AQ$1),IF($N9&gt;=INDIRECT("BC"&amp;AQ$1),AQ$1,0),0)</f>
        <v>0</v>
      </c>
      <c r="AR9" s="41" cm="1">
        <f t="array" aca="1" ref="AR9" ca="1">IF($N9&lt;=INDIRECT("BD"&amp;AR$1),IF($N9&gt;=INDIRECT("BC"&amp;AR$1),AR$1,0),0)</f>
        <v>0</v>
      </c>
      <c r="AS9" s="41" cm="1">
        <f t="array" aca="1" ref="AS9" ca="1">IF($N9&lt;=INDIRECT("BD"&amp;AS$1),IF($N9&gt;=INDIRECT("BC"&amp;AS$1),AS$1,0),0)</f>
        <v>0</v>
      </c>
      <c r="AT9" s="41" cm="1">
        <f t="array" aca="1" ref="AT9" ca="1">IF($N9&lt;=INDIRECT("BD"&amp;AT$1),IF($N9&gt;=INDIRECT("BC"&amp;AT$1),AT$1,0),0)</f>
        <v>0</v>
      </c>
      <c r="AU9" s="41" cm="1">
        <f t="array" aca="1" ref="AU9" ca="1">IF($N9&lt;=INDIRECT("BD"&amp;AU$1),IF($N9&gt;=INDIRECT("BC"&amp;AU$1),AU$1,0),0)</f>
        <v>0</v>
      </c>
      <c r="AV9" s="41" cm="1">
        <f t="array" aca="1" ref="AV9" ca="1">IF($N9&lt;=INDIRECT("BD"&amp;AV$1),IF($N9&gt;=INDIRECT("BC"&amp;AV$1),AV$1,0),0)</f>
        <v>0</v>
      </c>
      <c r="AW9" s="41" cm="1">
        <f t="array" aca="1" ref="AW9" ca="1">IF($N9&lt;=INDIRECT("BD"&amp;AW$1),IF($N9&gt;=INDIRECT("BC"&amp;AW$1),AW$1,0),0)</f>
        <v>0</v>
      </c>
      <c r="AX9" s="41"/>
      <c r="AY9" s="41"/>
      <c r="AZ9" s="41"/>
      <c r="BA9" s="59" t="s">
        <v>3000</v>
      </c>
      <c r="BB9" s="28" t="s">
        <v>3191</v>
      </c>
      <c r="BC9" s="64">
        <f t="shared" ca="1" si="0"/>
        <v>0</v>
      </c>
      <c r="BD9" s="64">
        <f t="shared" ca="1" si="1"/>
        <v>0</v>
      </c>
      <c r="BE9" s="42" t="s">
        <v>4527</v>
      </c>
      <c r="BF9" s="41"/>
      <c r="BG9" s="41"/>
      <c r="BH9" s="44"/>
      <c r="BI9" s="44"/>
      <c r="BJ9" s="43"/>
      <c r="BK9" s="41"/>
      <c r="BL9" s="42"/>
      <c r="BM9" s="41"/>
      <c r="BN9" s="41"/>
      <c r="BO9" s="44"/>
      <c r="BP9" s="44"/>
      <c r="BQ9" s="43"/>
      <c r="BR9" s="41"/>
      <c r="BS9" s="42"/>
      <c r="BT9" s="41"/>
      <c r="BU9" s="41"/>
      <c r="BV9" s="44"/>
      <c r="BW9" s="44"/>
      <c r="BX9" s="43"/>
      <c r="BY9" s="41"/>
      <c r="BZ9" s="42"/>
      <c r="CA9" s="41"/>
      <c r="CB9" s="41"/>
      <c r="CC9" s="44"/>
      <c r="CD9" s="44"/>
      <c r="CE9" s="43"/>
      <c r="CF9" s="41"/>
      <c r="CG9" s="42"/>
      <c r="CH9" s="41"/>
      <c r="CI9" s="41"/>
      <c r="CJ9" s="44"/>
      <c r="CK9" s="44"/>
      <c r="CL9" s="43"/>
      <c r="CM9" s="41"/>
      <c r="CN9" s="42"/>
      <c r="CO9" s="41"/>
      <c r="CP9" s="41"/>
      <c r="CQ9" s="44"/>
      <c r="CR9" s="44"/>
      <c r="CS9" s="43"/>
      <c r="CT9" s="41"/>
      <c r="CU9" s="42"/>
      <c r="CV9" s="41"/>
      <c r="CW9" s="41"/>
      <c r="CX9" s="44"/>
      <c r="CY9" s="44"/>
      <c r="CZ9" s="43"/>
      <c r="DA9" s="41"/>
      <c r="DB9" s="42"/>
      <c r="DC9" s="41"/>
      <c r="DD9" s="41"/>
      <c r="DE9" s="44"/>
      <c r="DF9" s="44"/>
      <c r="DG9" s="43"/>
      <c r="DH9" s="41"/>
      <c r="DI9" s="42"/>
      <c r="DJ9" s="41"/>
      <c r="DK9" s="41"/>
      <c r="DL9" s="44"/>
      <c r="DM9" s="44"/>
      <c r="DN9" s="43"/>
      <c r="DO9" s="41"/>
      <c r="DP9" s="42"/>
      <c r="DQ9" s="41"/>
      <c r="DR9" s="41"/>
      <c r="DS9" s="44"/>
      <c r="DT9" s="44"/>
      <c r="DU9" s="43"/>
      <c r="DV9" s="41"/>
      <c r="DW9" s="55"/>
      <c r="DX9" s="41"/>
      <c r="DY9" s="41"/>
      <c r="DZ9" s="43"/>
      <c r="EA9" s="43"/>
      <c r="EB9" s="43"/>
      <c r="EC9" s="41"/>
      <c r="ED9" s="55"/>
      <c r="EE9" s="41"/>
      <c r="EF9" s="41"/>
      <c r="EG9" s="43"/>
      <c r="EH9" s="43"/>
      <c r="EI9" s="43"/>
      <c r="EJ9" s="41"/>
      <c r="EK9" s="55"/>
      <c r="EL9" s="41"/>
      <c r="EM9" s="41"/>
      <c r="EN9" s="43"/>
      <c r="EO9" s="43"/>
      <c r="EP9" s="43"/>
      <c r="EQ9" s="44"/>
      <c r="ER9" s="44"/>
      <c r="ES9" s="44"/>
      <c r="ET9" s="44"/>
      <c r="EU9" s="44"/>
      <c r="EV9" s="44"/>
      <c r="EW9" s="44"/>
      <c r="EX9" s="44"/>
      <c r="EY9" s="44"/>
      <c r="EZ9" s="44"/>
      <c r="FA9" s="44"/>
      <c r="FB9" s="44"/>
      <c r="FC9" s="44"/>
      <c r="FD9" s="44"/>
      <c r="FE9" s="44"/>
      <c r="FF9" s="44"/>
      <c r="FG9" s="44"/>
      <c r="FH9" s="44"/>
      <c r="FI9" s="44"/>
      <c r="FJ9" s="44"/>
      <c r="FK9" s="44"/>
      <c r="FL9" s="44"/>
      <c r="FM9" s="44"/>
      <c r="FN9" s="44"/>
      <c r="FO9" s="44"/>
      <c r="FP9" s="44"/>
      <c r="FQ9" s="44"/>
      <c r="FR9" s="44"/>
      <c r="FS9" s="44"/>
      <c r="FT9" s="44"/>
      <c r="FU9" s="44"/>
      <c r="FV9" s="44"/>
      <c r="FW9" s="44"/>
      <c r="FX9" s="44"/>
      <c r="FY9" s="44"/>
      <c r="FZ9" s="44"/>
      <c r="GA9" s="44"/>
      <c r="GB9" s="44"/>
      <c r="GC9" s="44"/>
      <c r="GD9" s="44"/>
      <c r="GE9" s="44"/>
      <c r="GF9" s="44"/>
      <c r="GG9" s="44"/>
      <c r="GH9" s="44"/>
      <c r="GI9" s="44"/>
      <c r="GJ9" s="44"/>
      <c r="GK9" s="44"/>
    </row>
    <row r="10" spans="1:193" s="28" customFormat="1" ht="24.75" customHeight="1" x14ac:dyDescent="0.2">
      <c r="C10" s="64"/>
      <c r="D10" s="104">
        <v>9</v>
      </c>
      <c r="E10" s="34" t="str">
        <f t="shared" ca="1" si="2"/>
        <v/>
      </c>
      <c r="F10" s="34" t="str">
        <f t="shared" ca="1" si="3"/>
        <v/>
      </c>
      <c r="G10" s="54" t="str">
        <f t="shared" ca="1" si="4"/>
        <v/>
      </c>
      <c r="H10" s="34" t="str">
        <f t="shared" ca="1" si="5"/>
        <v/>
      </c>
      <c r="I10" s="34" t="str">
        <f t="shared" ca="1" si="6"/>
        <v/>
      </c>
      <c r="J10" s="38" t="str">
        <f t="shared" ca="1" si="7"/>
        <v/>
      </c>
      <c r="K10" s="38" t="str">
        <f t="shared" ca="1" si="8"/>
        <v/>
      </c>
      <c r="L10" s="38" t="str">
        <f t="shared" ca="1" si="9"/>
        <v/>
      </c>
      <c r="M10" s="39" t="s">
        <v>1192</v>
      </c>
      <c r="N10" s="41">
        <v>8</v>
      </c>
      <c r="O10" s="41" t="e">
        <f t="shared" ca="1" si="10"/>
        <v>#VALUE!</v>
      </c>
      <c r="P10" s="41" t="e">
        <f t="shared" ca="1" si="11"/>
        <v>#VALUE!</v>
      </c>
      <c r="Q10" s="41">
        <f t="shared" ca="1" si="12"/>
        <v>0</v>
      </c>
      <c r="R10" s="41" cm="1">
        <f t="array" aca="1" ref="R10" ca="1">IF($N10&lt;=INDIRECT("BD"&amp;R$1),IF($N10&gt;=INDIRECT("BC"&amp;R$1),R$1,0),0)</f>
        <v>0</v>
      </c>
      <c r="S10" s="41" cm="1">
        <f t="array" aca="1" ref="S10" ca="1">IF($N10&lt;=INDIRECT("BD"&amp;S$1),IF($N10&gt;=INDIRECT("BC"&amp;S$1),S$1,0),0)</f>
        <v>0</v>
      </c>
      <c r="T10" s="41" cm="1">
        <f t="array" aca="1" ref="T10" ca="1">IF($N10&lt;=INDIRECT("BD"&amp;T$1),IF($N10&gt;=INDIRECT("BC"&amp;T$1),T$1,0),0)</f>
        <v>0</v>
      </c>
      <c r="U10" s="41" cm="1">
        <f t="array" aca="1" ref="U10" ca="1">IF($N10&lt;=INDIRECT("BD"&amp;U$1),IF($N10&gt;=INDIRECT("BC"&amp;U$1),U$1,0),0)</f>
        <v>0</v>
      </c>
      <c r="V10" s="41" cm="1">
        <f t="array" aca="1" ref="V10" ca="1">IF($N10&lt;=INDIRECT("BD"&amp;V$1),IF($N10&gt;=INDIRECT("BC"&amp;V$1),V$1,0),0)</f>
        <v>0</v>
      </c>
      <c r="W10" s="41" cm="1">
        <f t="array" aca="1" ref="W10" ca="1">IF($N10&lt;=INDIRECT("BD"&amp;W$1),IF($N10&gt;=INDIRECT("BC"&amp;W$1),W$1,0),0)</f>
        <v>0</v>
      </c>
      <c r="X10" s="41" cm="1">
        <f t="array" aca="1" ref="X10" ca="1">IF($N10&lt;=INDIRECT("BD"&amp;X$1),IF($N10&gt;=INDIRECT("BC"&amp;X$1),X$1,0),0)</f>
        <v>0</v>
      </c>
      <c r="Y10" s="41" cm="1">
        <f t="array" aca="1" ref="Y10" ca="1">IF($N10&lt;=INDIRECT("BD"&amp;Y$1),IF($N10&gt;=INDIRECT("BC"&amp;Y$1),Y$1,0),0)</f>
        <v>0</v>
      </c>
      <c r="Z10" s="41" cm="1">
        <f t="array" aca="1" ref="Z10" ca="1">IF($N10&lt;=INDIRECT("BD"&amp;Z$1),IF($N10&gt;=INDIRECT("BC"&amp;Z$1),Z$1,0),0)</f>
        <v>0</v>
      </c>
      <c r="AA10" s="41" cm="1">
        <f t="array" aca="1" ref="AA10" ca="1">IF($N10&lt;=INDIRECT("BD"&amp;AA$1),IF($N10&gt;=INDIRECT("BC"&amp;AA$1),AA$1,0),0)</f>
        <v>0</v>
      </c>
      <c r="AB10" s="41" cm="1">
        <f t="array" aca="1" ref="AB10" ca="1">IF($N10&lt;=INDIRECT("BD"&amp;AB$1),IF($N10&gt;=INDIRECT("BC"&amp;AB$1),AB$1,0),0)</f>
        <v>0</v>
      </c>
      <c r="AC10" s="41" cm="1">
        <f t="array" aca="1" ref="AC10" ca="1">IF($N10&lt;=INDIRECT("BD"&amp;AC$1),IF($N10&gt;=INDIRECT("BC"&amp;AC$1),AC$1,0),0)</f>
        <v>0</v>
      </c>
      <c r="AD10" s="41" cm="1">
        <f t="array" aca="1" ref="AD10" ca="1">IF($N10&lt;=INDIRECT("BD"&amp;AD$1),IF($N10&gt;=INDIRECT("BC"&amp;AD$1),AD$1,0),0)</f>
        <v>0</v>
      </c>
      <c r="AE10" s="41" cm="1">
        <f t="array" aca="1" ref="AE10" ca="1">IF($N10&lt;=INDIRECT("BD"&amp;AE$1),IF($N10&gt;=INDIRECT("BC"&amp;AE$1),AE$1,0),0)</f>
        <v>0</v>
      </c>
      <c r="AF10" s="41" cm="1">
        <f t="array" aca="1" ref="AF10" ca="1">IF($N10&lt;=INDIRECT("BD"&amp;AF$1),IF($N10&gt;=INDIRECT("BC"&amp;AF$1),AF$1,0),0)</f>
        <v>0</v>
      </c>
      <c r="AG10" s="41" cm="1">
        <f t="array" aca="1" ref="AG10" ca="1">IF($N10&lt;=INDIRECT("BD"&amp;AG$1),IF($N10&gt;=INDIRECT("BC"&amp;AG$1),AG$1,0),0)</f>
        <v>0</v>
      </c>
      <c r="AH10" s="41" cm="1">
        <f t="array" aca="1" ref="AH10" ca="1">IF($N10&lt;=INDIRECT("BD"&amp;AH$1),IF($N10&gt;=INDIRECT("BC"&amp;AH$1),AH$1,0),0)</f>
        <v>0</v>
      </c>
      <c r="AI10" s="41" cm="1">
        <f t="array" aca="1" ref="AI10" ca="1">IF($N10&lt;=INDIRECT("BD"&amp;AI$1),IF($N10&gt;=INDIRECT("BC"&amp;AI$1),AI$1,0),0)</f>
        <v>0</v>
      </c>
      <c r="AJ10" s="41" cm="1">
        <f t="array" aca="1" ref="AJ10" ca="1">IF($N10&lt;=INDIRECT("BD"&amp;AJ$1),IF($N10&gt;=INDIRECT("BC"&amp;AJ$1),AJ$1,0),0)</f>
        <v>0</v>
      </c>
      <c r="AK10" s="41" cm="1">
        <f t="array" aca="1" ref="AK10" ca="1">IF($N10&lt;=INDIRECT("BD"&amp;AK$1),IF($N10&gt;=INDIRECT("BC"&amp;AK$1),AK$1,0),0)</f>
        <v>0</v>
      </c>
      <c r="AL10" s="41" cm="1">
        <f t="array" aca="1" ref="AL10" ca="1">IF($N10&lt;=INDIRECT("BD"&amp;AL$1),IF($N10&gt;=INDIRECT("BC"&amp;AL$1),AL$1,0),0)</f>
        <v>0</v>
      </c>
      <c r="AM10" s="41" cm="1">
        <f t="array" aca="1" ref="AM10" ca="1">IF($N10&lt;=INDIRECT("BD"&amp;AM$1),IF($N10&gt;=INDIRECT("BC"&amp;AM$1),AM$1,0),0)</f>
        <v>0</v>
      </c>
      <c r="AN10" s="41" cm="1">
        <f t="array" aca="1" ref="AN10" ca="1">IF($N10&lt;=INDIRECT("BD"&amp;AN$1),IF($N10&gt;=INDIRECT("BC"&amp;AN$1),AN$1,0),0)</f>
        <v>0</v>
      </c>
      <c r="AO10" s="41" cm="1">
        <f t="array" aca="1" ref="AO10" ca="1">IF($N10&lt;=INDIRECT("BD"&amp;AO$1),IF($N10&gt;=INDIRECT("BC"&amp;AO$1),AO$1,0),0)</f>
        <v>0</v>
      </c>
      <c r="AP10" s="41" cm="1">
        <f t="array" aca="1" ref="AP10" ca="1">IF($N10&lt;=INDIRECT("BD"&amp;AP$1),IF($N10&gt;=INDIRECT("BC"&amp;AP$1),AP$1,0),0)</f>
        <v>0</v>
      </c>
      <c r="AQ10" s="41" cm="1">
        <f t="array" aca="1" ref="AQ10" ca="1">IF($N10&lt;=INDIRECT("BD"&amp;AQ$1),IF($N10&gt;=INDIRECT("BC"&amp;AQ$1),AQ$1,0),0)</f>
        <v>0</v>
      </c>
      <c r="AR10" s="41" cm="1">
        <f t="array" aca="1" ref="AR10" ca="1">IF($N10&lt;=INDIRECT("BD"&amp;AR$1),IF($N10&gt;=INDIRECT("BC"&amp;AR$1),AR$1,0),0)</f>
        <v>0</v>
      </c>
      <c r="AS10" s="41" cm="1">
        <f t="array" aca="1" ref="AS10" ca="1">IF($N10&lt;=INDIRECT("BD"&amp;AS$1),IF($N10&gt;=INDIRECT("BC"&amp;AS$1),AS$1,0),0)</f>
        <v>0</v>
      </c>
      <c r="AT10" s="41" cm="1">
        <f t="array" aca="1" ref="AT10" ca="1">IF($N10&lt;=INDIRECT("BD"&amp;AT$1),IF($N10&gt;=INDIRECT("BC"&amp;AT$1),AT$1,0),0)</f>
        <v>0</v>
      </c>
      <c r="AU10" s="41" cm="1">
        <f t="array" aca="1" ref="AU10" ca="1">IF($N10&lt;=INDIRECT("BD"&amp;AU$1),IF($N10&gt;=INDIRECT("BC"&amp;AU$1),AU$1,0),0)</f>
        <v>0</v>
      </c>
      <c r="AV10" s="41" cm="1">
        <f t="array" aca="1" ref="AV10" ca="1">IF($N10&lt;=INDIRECT("BD"&amp;AV$1),IF($N10&gt;=INDIRECT("BC"&amp;AV$1),AV$1,0),0)</f>
        <v>0</v>
      </c>
      <c r="AW10" s="41" cm="1">
        <f t="array" aca="1" ref="AW10" ca="1">IF($N10&lt;=INDIRECT("BD"&amp;AW$1),IF($N10&gt;=INDIRECT("BC"&amp;AW$1),AW$1,0),0)</f>
        <v>0</v>
      </c>
      <c r="AX10" s="41"/>
      <c r="AY10" s="41"/>
      <c r="AZ10" s="41"/>
      <c r="BA10" s="59" t="s">
        <v>1532</v>
      </c>
      <c r="BB10" s="28" t="s">
        <v>3192</v>
      </c>
      <c r="BC10" s="64">
        <f t="shared" ca="1" si="0"/>
        <v>0</v>
      </c>
      <c r="BD10" s="64">
        <f t="shared" ca="1" si="1"/>
        <v>0</v>
      </c>
      <c r="BE10" s="42" t="s">
        <v>4528</v>
      </c>
      <c r="BF10" s="41"/>
      <c r="BG10" s="41"/>
      <c r="BH10" s="44"/>
      <c r="BI10" s="44"/>
      <c r="BJ10" s="43"/>
      <c r="BK10" s="41"/>
      <c r="BL10" s="42"/>
      <c r="BM10" s="41"/>
      <c r="BN10" s="41"/>
      <c r="BO10" s="44"/>
      <c r="BP10" s="44"/>
      <c r="BQ10" s="43"/>
      <c r="BR10" s="41"/>
      <c r="BS10" s="42"/>
      <c r="BT10" s="41"/>
      <c r="BU10" s="41"/>
      <c r="BV10" s="44"/>
      <c r="BW10" s="44"/>
      <c r="BX10" s="43"/>
      <c r="BY10" s="41"/>
      <c r="BZ10" s="42"/>
      <c r="CA10" s="41"/>
      <c r="CB10" s="41"/>
      <c r="CC10" s="44"/>
      <c r="CD10" s="44"/>
      <c r="CE10" s="43"/>
      <c r="CF10" s="41"/>
      <c r="CG10" s="42"/>
      <c r="CH10" s="41"/>
      <c r="CI10" s="41"/>
      <c r="CJ10" s="44"/>
      <c r="CK10" s="44"/>
      <c r="CL10" s="43"/>
      <c r="CM10" s="41"/>
      <c r="CN10" s="42"/>
      <c r="CO10" s="41"/>
      <c r="CP10" s="41"/>
      <c r="CQ10" s="44"/>
      <c r="CR10" s="44"/>
      <c r="CS10" s="43"/>
      <c r="CT10" s="41"/>
      <c r="CU10" s="42"/>
      <c r="CV10" s="41"/>
      <c r="CW10" s="41"/>
      <c r="CX10" s="44"/>
      <c r="CY10" s="44"/>
      <c r="CZ10" s="43"/>
      <c r="DA10" s="41"/>
      <c r="DB10" s="42"/>
      <c r="DC10" s="41"/>
      <c r="DD10" s="41"/>
      <c r="DE10" s="44"/>
      <c r="DF10" s="44"/>
      <c r="DG10" s="43"/>
      <c r="DH10" s="41"/>
      <c r="DI10" s="42"/>
      <c r="DJ10" s="41"/>
      <c r="DK10" s="41"/>
      <c r="DL10" s="44"/>
      <c r="DM10" s="44"/>
      <c r="DN10" s="43"/>
      <c r="DO10" s="41"/>
      <c r="DP10" s="42"/>
      <c r="DQ10" s="41"/>
      <c r="DR10" s="41"/>
      <c r="DS10" s="44"/>
      <c r="DT10" s="44"/>
      <c r="DU10" s="43"/>
      <c r="DV10" s="41"/>
      <c r="DW10" s="55"/>
      <c r="DX10" s="41"/>
      <c r="DY10" s="41"/>
      <c r="DZ10" s="43"/>
      <c r="EA10" s="43"/>
      <c r="EB10" s="43"/>
      <c r="EC10" s="41"/>
      <c r="ED10" s="55"/>
      <c r="EE10" s="41"/>
      <c r="EF10" s="41"/>
      <c r="EG10" s="43"/>
      <c r="EH10" s="43"/>
      <c r="EI10" s="43"/>
      <c r="EJ10" s="41"/>
      <c r="EK10" s="55"/>
      <c r="EL10" s="41"/>
      <c r="EM10" s="41"/>
      <c r="EN10" s="43"/>
      <c r="EO10" s="43"/>
      <c r="EP10" s="43"/>
      <c r="EQ10" s="44"/>
      <c r="ER10" s="44"/>
      <c r="ES10" s="44"/>
      <c r="ET10" s="44"/>
      <c r="EU10" s="44"/>
      <c r="EV10" s="44"/>
      <c r="EW10" s="44"/>
      <c r="EX10" s="44"/>
      <c r="EY10" s="44"/>
      <c r="EZ10" s="44"/>
      <c r="FA10" s="44"/>
      <c r="FB10" s="44"/>
      <c r="FC10" s="44"/>
      <c r="FD10" s="44"/>
      <c r="FE10" s="44"/>
      <c r="FF10" s="44"/>
      <c r="FG10" s="44"/>
      <c r="FH10" s="44"/>
      <c r="FI10" s="44"/>
      <c r="FJ10" s="44"/>
      <c r="FK10" s="44"/>
      <c r="FL10" s="44"/>
      <c r="FM10" s="44"/>
      <c r="FN10" s="44"/>
      <c r="FO10" s="44"/>
      <c r="FP10" s="44"/>
      <c r="FQ10" s="44"/>
      <c r="FR10" s="44"/>
      <c r="FS10" s="44"/>
      <c r="FT10" s="44"/>
      <c r="FU10" s="44"/>
      <c r="FV10" s="44"/>
      <c r="FW10" s="44"/>
      <c r="FX10" s="44"/>
      <c r="FY10" s="44"/>
      <c r="FZ10" s="44"/>
      <c r="GA10" s="44"/>
      <c r="GB10" s="44"/>
      <c r="GC10" s="44"/>
      <c r="GD10" s="44"/>
      <c r="GE10" s="44"/>
      <c r="GF10" s="44"/>
      <c r="GG10" s="44"/>
      <c r="GH10" s="44"/>
      <c r="GI10" s="44"/>
      <c r="GJ10" s="44"/>
      <c r="GK10" s="44"/>
    </row>
    <row r="11" spans="1:193" s="28" customFormat="1" ht="24.75" customHeight="1" x14ac:dyDescent="0.2">
      <c r="C11" s="64"/>
      <c r="D11" s="104">
        <v>10</v>
      </c>
      <c r="E11" s="34" t="str">
        <f t="shared" ca="1" si="2"/>
        <v/>
      </c>
      <c r="F11" s="34" t="str">
        <f t="shared" ca="1" si="3"/>
        <v/>
      </c>
      <c r="G11" s="54" t="str">
        <f t="shared" ca="1" si="4"/>
        <v/>
      </c>
      <c r="H11" s="34" t="str">
        <f t="shared" ca="1" si="5"/>
        <v/>
      </c>
      <c r="I11" s="34" t="str">
        <f t="shared" ca="1" si="6"/>
        <v/>
      </c>
      <c r="J11" s="38" t="str">
        <f t="shared" ca="1" si="7"/>
        <v/>
      </c>
      <c r="K11" s="38" t="str">
        <f t="shared" ca="1" si="8"/>
        <v/>
      </c>
      <c r="L11" s="38" t="str">
        <f t="shared" ca="1" si="9"/>
        <v/>
      </c>
      <c r="M11" s="39" t="s">
        <v>1192</v>
      </c>
      <c r="N11" s="41">
        <v>9</v>
      </c>
      <c r="O11" s="41" t="e">
        <f t="shared" ca="1" si="10"/>
        <v>#VALUE!</v>
      </c>
      <c r="P11" s="41" t="e">
        <f t="shared" ca="1" si="11"/>
        <v>#VALUE!</v>
      </c>
      <c r="Q11" s="41">
        <f t="shared" ca="1" si="12"/>
        <v>0</v>
      </c>
      <c r="R11" s="41" cm="1">
        <f t="array" aca="1" ref="R11" ca="1">IF($N11&lt;=INDIRECT("BD"&amp;R$1),IF($N11&gt;=INDIRECT("BC"&amp;R$1),R$1,0),0)</f>
        <v>0</v>
      </c>
      <c r="S11" s="41" cm="1">
        <f t="array" aca="1" ref="S11" ca="1">IF($N11&lt;=INDIRECT("BD"&amp;S$1),IF($N11&gt;=INDIRECT("BC"&amp;S$1),S$1,0),0)</f>
        <v>0</v>
      </c>
      <c r="T11" s="41" cm="1">
        <f t="array" aca="1" ref="T11" ca="1">IF($N11&lt;=INDIRECT("BD"&amp;T$1),IF($N11&gt;=INDIRECT("BC"&amp;T$1),T$1,0),0)</f>
        <v>0</v>
      </c>
      <c r="U11" s="41" cm="1">
        <f t="array" aca="1" ref="U11" ca="1">IF($N11&lt;=INDIRECT("BD"&amp;U$1),IF($N11&gt;=INDIRECT("BC"&amp;U$1),U$1,0),0)</f>
        <v>0</v>
      </c>
      <c r="V11" s="41" cm="1">
        <f t="array" aca="1" ref="V11" ca="1">IF($N11&lt;=INDIRECT("BD"&amp;V$1),IF($N11&gt;=INDIRECT("BC"&amp;V$1),V$1,0),0)</f>
        <v>0</v>
      </c>
      <c r="W11" s="41" cm="1">
        <f t="array" aca="1" ref="W11" ca="1">IF($N11&lt;=INDIRECT("BD"&amp;W$1),IF($N11&gt;=INDIRECT("BC"&amp;W$1),W$1,0),0)</f>
        <v>0</v>
      </c>
      <c r="X11" s="41" cm="1">
        <f t="array" aca="1" ref="X11" ca="1">IF($N11&lt;=INDIRECT("BD"&amp;X$1),IF($N11&gt;=INDIRECT("BC"&amp;X$1),X$1,0),0)</f>
        <v>0</v>
      </c>
      <c r="Y11" s="41" cm="1">
        <f t="array" aca="1" ref="Y11" ca="1">IF($N11&lt;=INDIRECT("BD"&amp;Y$1),IF($N11&gt;=INDIRECT("BC"&amp;Y$1),Y$1,0),0)</f>
        <v>0</v>
      </c>
      <c r="Z11" s="41" cm="1">
        <f t="array" aca="1" ref="Z11" ca="1">IF($N11&lt;=INDIRECT("BD"&amp;Z$1),IF($N11&gt;=INDIRECT("BC"&amp;Z$1),Z$1,0),0)</f>
        <v>0</v>
      </c>
      <c r="AA11" s="41" cm="1">
        <f t="array" aca="1" ref="AA11" ca="1">IF($N11&lt;=INDIRECT("BD"&amp;AA$1),IF($N11&gt;=INDIRECT("BC"&amp;AA$1),AA$1,0),0)</f>
        <v>0</v>
      </c>
      <c r="AB11" s="41" cm="1">
        <f t="array" aca="1" ref="AB11" ca="1">IF($N11&lt;=INDIRECT("BD"&amp;AB$1),IF($N11&gt;=INDIRECT("BC"&amp;AB$1),AB$1,0),0)</f>
        <v>0</v>
      </c>
      <c r="AC11" s="41" cm="1">
        <f t="array" aca="1" ref="AC11" ca="1">IF($N11&lt;=INDIRECT("BD"&amp;AC$1),IF($N11&gt;=INDIRECT("BC"&amp;AC$1),AC$1,0),0)</f>
        <v>0</v>
      </c>
      <c r="AD11" s="41" cm="1">
        <f t="array" aca="1" ref="AD11" ca="1">IF($N11&lt;=INDIRECT("BD"&amp;AD$1),IF($N11&gt;=INDIRECT("BC"&amp;AD$1),AD$1,0),0)</f>
        <v>0</v>
      </c>
      <c r="AE11" s="41" cm="1">
        <f t="array" aca="1" ref="AE11" ca="1">IF($N11&lt;=INDIRECT("BD"&amp;AE$1),IF($N11&gt;=INDIRECT("BC"&amp;AE$1),AE$1,0),0)</f>
        <v>0</v>
      </c>
      <c r="AF11" s="41" cm="1">
        <f t="array" aca="1" ref="AF11" ca="1">IF($N11&lt;=INDIRECT("BD"&amp;AF$1),IF($N11&gt;=INDIRECT("BC"&amp;AF$1),AF$1,0),0)</f>
        <v>0</v>
      </c>
      <c r="AG11" s="41" cm="1">
        <f t="array" aca="1" ref="AG11" ca="1">IF($N11&lt;=INDIRECT("BD"&amp;AG$1),IF($N11&gt;=INDIRECT("BC"&amp;AG$1),AG$1,0),0)</f>
        <v>0</v>
      </c>
      <c r="AH11" s="41" cm="1">
        <f t="array" aca="1" ref="AH11" ca="1">IF($N11&lt;=INDIRECT("BD"&amp;AH$1),IF($N11&gt;=INDIRECT("BC"&amp;AH$1),AH$1,0),0)</f>
        <v>0</v>
      </c>
      <c r="AI11" s="41" cm="1">
        <f t="array" aca="1" ref="AI11" ca="1">IF($N11&lt;=INDIRECT("BD"&amp;AI$1),IF($N11&gt;=INDIRECT("BC"&amp;AI$1),AI$1,0),0)</f>
        <v>0</v>
      </c>
      <c r="AJ11" s="41" cm="1">
        <f t="array" aca="1" ref="AJ11" ca="1">IF($N11&lt;=INDIRECT("BD"&amp;AJ$1),IF($N11&gt;=INDIRECT("BC"&amp;AJ$1),AJ$1,0),0)</f>
        <v>0</v>
      </c>
      <c r="AK11" s="41" cm="1">
        <f t="array" aca="1" ref="AK11" ca="1">IF($N11&lt;=INDIRECT("BD"&amp;AK$1),IF($N11&gt;=INDIRECT("BC"&amp;AK$1),AK$1,0),0)</f>
        <v>0</v>
      </c>
      <c r="AL11" s="41" cm="1">
        <f t="array" aca="1" ref="AL11" ca="1">IF($N11&lt;=INDIRECT("BD"&amp;AL$1),IF($N11&gt;=INDIRECT("BC"&amp;AL$1),AL$1,0),0)</f>
        <v>0</v>
      </c>
      <c r="AM11" s="41" cm="1">
        <f t="array" aca="1" ref="AM11" ca="1">IF($N11&lt;=INDIRECT("BD"&amp;AM$1),IF($N11&gt;=INDIRECT("BC"&amp;AM$1),AM$1,0),0)</f>
        <v>0</v>
      </c>
      <c r="AN11" s="41" cm="1">
        <f t="array" aca="1" ref="AN11" ca="1">IF($N11&lt;=INDIRECT("BD"&amp;AN$1),IF($N11&gt;=INDIRECT("BC"&amp;AN$1),AN$1,0),0)</f>
        <v>0</v>
      </c>
      <c r="AO11" s="41" cm="1">
        <f t="array" aca="1" ref="AO11" ca="1">IF($N11&lt;=INDIRECT("BD"&amp;AO$1),IF($N11&gt;=INDIRECT("BC"&amp;AO$1),AO$1,0),0)</f>
        <v>0</v>
      </c>
      <c r="AP11" s="41" cm="1">
        <f t="array" aca="1" ref="AP11" ca="1">IF($N11&lt;=INDIRECT("BD"&amp;AP$1),IF($N11&gt;=INDIRECT("BC"&amp;AP$1),AP$1,0),0)</f>
        <v>0</v>
      </c>
      <c r="AQ11" s="41" cm="1">
        <f t="array" aca="1" ref="AQ11" ca="1">IF($N11&lt;=INDIRECT("BD"&amp;AQ$1),IF($N11&gt;=INDIRECT("BC"&amp;AQ$1),AQ$1,0),0)</f>
        <v>0</v>
      </c>
      <c r="AR11" s="41" cm="1">
        <f t="array" aca="1" ref="AR11" ca="1">IF($N11&lt;=INDIRECT("BD"&amp;AR$1),IF($N11&gt;=INDIRECT("BC"&amp;AR$1),AR$1,0),0)</f>
        <v>0</v>
      </c>
      <c r="AS11" s="41" cm="1">
        <f t="array" aca="1" ref="AS11" ca="1">IF($N11&lt;=INDIRECT("BD"&amp;AS$1),IF($N11&gt;=INDIRECT("BC"&amp;AS$1),AS$1,0),0)</f>
        <v>0</v>
      </c>
      <c r="AT11" s="41" cm="1">
        <f t="array" aca="1" ref="AT11" ca="1">IF($N11&lt;=INDIRECT("BD"&amp;AT$1),IF($N11&gt;=INDIRECT("BC"&amp;AT$1),AT$1,0),0)</f>
        <v>0</v>
      </c>
      <c r="AU11" s="41" cm="1">
        <f t="array" aca="1" ref="AU11" ca="1">IF($N11&lt;=INDIRECT("BD"&amp;AU$1),IF($N11&gt;=INDIRECT("BC"&amp;AU$1),AU$1,0),0)</f>
        <v>0</v>
      </c>
      <c r="AV11" s="41" cm="1">
        <f t="array" aca="1" ref="AV11" ca="1">IF($N11&lt;=INDIRECT("BD"&amp;AV$1),IF($N11&gt;=INDIRECT("BC"&amp;AV$1),AV$1,0),0)</f>
        <v>0</v>
      </c>
      <c r="AW11" s="41" cm="1">
        <f t="array" aca="1" ref="AW11" ca="1">IF($N11&lt;=INDIRECT("BD"&amp;AW$1),IF($N11&gt;=INDIRECT("BC"&amp;AW$1),AW$1,0),0)</f>
        <v>0</v>
      </c>
      <c r="AX11" s="41"/>
      <c r="AY11" s="41"/>
      <c r="AZ11" s="41"/>
      <c r="BA11" s="59" t="s">
        <v>1532</v>
      </c>
      <c r="BB11" s="28" t="s">
        <v>3193</v>
      </c>
      <c r="BC11" s="64">
        <f t="shared" ca="1" si="0"/>
        <v>0</v>
      </c>
      <c r="BD11" s="64">
        <f t="shared" ca="1" si="1"/>
        <v>0</v>
      </c>
      <c r="BE11" s="42" t="s">
        <v>4529</v>
      </c>
      <c r="BF11" s="41"/>
      <c r="BG11" s="41"/>
      <c r="BH11" s="44"/>
      <c r="BI11" s="44"/>
      <c r="BJ11" s="43"/>
      <c r="BK11" s="41"/>
      <c r="BL11" s="42"/>
      <c r="BM11" s="41"/>
      <c r="BN11" s="41"/>
      <c r="BO11" s="44"/>
      <c r="BP11" s="44"/>
      <c r="BQ11" s="43"/>
      <c r="BR11" s="41"/>
      <c r="BS11" s="42"/>
      <c r="BT11" s="41"/>
      <c r="BU11" s="41"/>
      <c r="BV11" s="44"/>
      <c r="BW11" s="44"/>
      <c r="BX11" s="43"/>
      <c r="BY11" s="41"/>
      <c r="BZ11" s="42"/>
      <c r="CA11" s="41"/>
      <c r="CB11" s="41"/>
      <c r="CC11" s="44"/>
      <c r="CD11" s="44"/>
      <c r="CE11" s="43"/>
      <c r="CF11" s="41"/>
      <c r="CG11" s="42"/>
      <c r="CH11" s="41"/>
      <c r="CI11" s="41"/>
      <c r="CJ11" s="44"/>
      <c r="CK11" s="44"/>
      <c r="CL11" s="43"/>
      <c r="CM11" s="41"/>
      <c r="CN11" s="42"/>
      <c r="CO11" s="41"/>
      <c r="CP11" s="41"/>
      <c r="CQ11" s="44"/>
      <c r="CR11" s="44"/>
      <c r="CS11" s="43"/>
      <c r="CT11" s="41"/>
      <c r="CU11" s="42"/>
      <c r="CV11" s="41"/>
      <c r="CW11" s="41"/>
      <c r="CX11" s="44"/>
      <c r="CY11" s="44"/>
      <c r="CZ11" s="43"/>
      <c r="DA11" s="41"/>
      <c r="DB11" s="42"/>
      <c r="DC11" s="41"/>
      <c r="DD11" s="41"/>
      <c r="DE11" s="44"/>
      <c r="DF11" s="44"/>
      <c r="DG11" s="43"/>
      <c r="DH11" s="41"/>
      <c r="DI11" s="42"/>
      <c r="DJ11" s="41"/>
      <c r="DK11" s="41"/>
      <c r="DL11" s="44"/>
      <c r="DM11" s="44"/>
      <c r="DN11" s="43"/>
      <c r="DO11" s="41"/>
      <c r="DP11" s="42"/>
      <c r="DQ11" s="41"/>
      <c r="DR11" s="41"/>
      <c r="DS11" s="44"/>
      <c r="DT11" s="44"/>
      <c r="DU11" s="43"/>
      <c r="DV11" s="41"/>
      <c r="DW11" s="55"/>
      <c r="DX11" s="41"/>
      <c r="DY11" s="41"/>
      <c r="DZ11" s="43"/>
      <c r="EA11" s="43"/>
      <c r="EB11" s="43"/>
      <c r="EC11" s="41"/>
      <c r="ED11" s="55"/>
      <c r="EE11" s="41"/>
      <c r="EF11" s="41"/>
      <c r="EG11" s="43"/>
      <c r="EH11" s="43"/>
      <c r="EI11" s="43"/>
      <c r="EJ11" s="41"/>
      <c r="EK11" s="55"/>
      <c r="EL11" s="41"/>
      <c r="EM11" s="41"/>
      <c r="EN11" s="43"/>
      <c r="EO11" s="43"/>
      <c r="EP11" s="43"/>
      <c r="EQ11" s="44"/>
      <c r="ER11" s="44"/>
      <c r="ES11" s="44"/>
      <c r="ET11" s="44"/>
      <c r="EU11" s="44"/>
      <c r="EV11" s="44"/>
      <c r="EW11" s="44"/>
      <c r="EX11" s="44"/>
      <c r="EY11" s="44"/>
      <c r="EZ11" s="44"/>
      <c r="FA11" s="44"/>
      <c r="FB11" s="44"/>
      <c r="FC11" s="44"/>
      <c r="FD11" s="44"/>
      <c r="FE11" s="44"/>
      <c r="FF11" s="44"/>
      <c r="FG11" s="44"/>
      <c r="FH11" s="44"/>
      <c r="FI11" s="44"/>
      <c r="FJ11" s="44"/>
      <c r="FK11" s="44"/>
      <c r="FL11" s="44"/>
      <c r="FM11" s="44"/>
      <c r="FN11" s="44"/>
      <c r="FO11" s="44"/>
      <c r="FP11" s="44"/>
      <c r="FQ11" s="44"/>
      <c r="FR11" s="44"/>
      <c r="FS11" s="44"/>
      <c r="FT11" s="44"/>
      <c r="FU11" s="44"/>
      <c r="FV11" s="44"/>
      <c r="FW11" s="44"/>
      <c r="FX11" s="44"/>
      <c r="FY11" s="44"/>
      <c r="FZ11" s="44"/>
      <c r="GA11" s="44"/>
      <c r="GB11" s="44"/>
      <c r="GC11" s="44"/>
      <c r="GD11" s="44"/>
      <c r="GE11" s="44"/>
      <c r="GF11" s="44"/>
      <c r="GG11" s="44"/>
      <c r="GH11" s="44"/>
      <c r="GI11" s="44"/>
      <c r="GJ11" s="44"/>
      <c r="GK11" s="44"/>
    </row>
    <row r="12" spans="1:193" s="28" customFormat="1" ht="24.75" customHeight="1" x14ac:dyDescent="0.2">
      <c r="C12" s="64"/>
      <c r="D12" s="104">
        <v>11</v>
      </c>
      <c r="E12" s="34" t="str">
        <f t="shared" ca="1" si="2"/>
        <v/>
      </c>
      <c r="F12" s="34" t="str">
        <f t="shared" ca="1" si="3"/>
        <v/>
      </c>
      <c r="G12" s="54" t="str">
        <f t="shared" ca="1" si="4"/>
        <v/>
      </c>
      <c r="H12" s="34" t="str">
        <f ca="1">IFERROR(VLOOKUP(N13,INDIRECT(P13),3, FALSE),"")</f>
        <v/>
      </c>
      <c r="I12" s="34" t="str">
        <f t="shared" ca="1" si="6"/>
        <v/>
      </c>
      <c r="J12" s="38" t="str">
        <f t="shared" ca="1" si="7"/>
        <v/>
      </c>
      <c r="K12" s="38" t="str">
        <f t="shared" ca="1" si="8"/>
        <v/>
      </c>
      <c r="L12" s="38" t="str">
        <f t="shared" ca="1" si="9"/>
        <v/>
      </c>
      <c r="M12" s="39" t="s">
        <v>1192</v>
      </c>
      <c r="N12" s="41">
        <v>10</v>
      </c>
      <c r="O12" s="41" t="e">
        <f t="shared" ca="1" si="10"/>
        <v>#VALUE!</v>
      </c>
      <c r="P12" s="41" t="e">
        <f t="shared" ca="1" si="11"/>
        <v>#VALUE!</v>
      </c>
      <c r="Q12" s="41">
        <f t="shared" ca="1" si="12"/>
        <v>0</v>
      </c>
      <c r="R12" s="41" cm="1">
        <f t="array" aca="1" ref="R12" ca="1">IF($N12&lt;=INDIRECT("BD"&amp;R$1),IF($N12&gt;=INDIRECT("BC"&amp;R$1),R$1,0),0)</f>
        <v>0</v>
      </c>
      <c r="S12" s="41" cm="1">
        <f t="array" aca="1" ref="S12" ca="1">IF($N12&lt;=INDIRECT("BD"&amp;S$1),IF($N12&gt;=INDIRECT("BC"&amp;S$1),S$1,0),0)</f>
        <v>0</v>
      </c>
      <c r="T12" s="41" cm="1">
        <f t="array" aca="1" ref="T12" ca="1">IF($N12&lt;=INDIRECT("BD"&amp;T$1),IF($N12&gt;=INDIRECT("BC"&amp;T$1),T$1,0),0)</f>
        <v>0</v>
      </c>
      <c r="U12" s="41" cm="1">
        <f t="array" aca="1" ref="U12" ca="1">IF($N12&lt;=INDIRECT("BD"&amp;U$1),IF($N12&gt;=INDIRECT("BC"&amp;U$1),U$1,0),0)</f>
        <v>0</v>
      </c>
      <c r="V12" s="41" cm="1">
        <f t="array" aca="1" ref="V12" ca="1">IF($N12&lt;=INDIRECT("BD"&amp;V$1),IF($N12&gt;=INDIRECT("BC"&amp;V$1),V$1,0),0)</f>
        <v>0</v>
      </c>
      <c r="W12" s="41" cm="1">
        <f t="array" aca="1" ref="W12" ca="1">IF($N12&lt;=INDIRECT("BD"&amp;W$1),IF($N12&gt;=INDIRECT("BC"&amp;W$1),W$1,0),0)</f>
        <v>0</v>
      </c>
      <c r="X12" s="41" cm="1">
        <f t="array" aca="1" ref="X12" ca="1">IF($N12&lt;=INDIRECT("BD"&amp;X$1),IF($N12&gt;=INDIRECT("BC"&amp;X$1),X$1,0),0)</f>
        <v>0</v>
      </c>
      <c r="Y12" s="41" cm="1">
        <f t="array" aca="1" ref="Y12" ca="1">IF($N12&lt;=INDIRECT("BD"&amp;Y$1),IF($N12&gt;=INDIRECT("BC"&amp;Y$1),Y$1,0),0)</f>
        <v>0</v>
      </c>
      <c r="Z12" s="41" cm="1">
        <f t="array" aca="1" ref="Z12" ca="1">IF($N12&lt;=INDIRECT("BD"&amp;Z$1),IF($N12&gt;=INDIRECT("BC"&amp;Z$1),Z$1,0),0)</f>
        <v>0</v>
      </c>
      <c r="AA12" s="41" cm="1">
        <f t="array" aca="1" ref="AA12" ca="1">IF($N12&lt;=INDIRECT("BD"&amp;AA$1),IF($N12&gt;=INDIRECT("BC"&amp;AA$1),AA$1,0),0)</f>
        <v>0</v>
      </c>
      <c r="AB12" s="41" cm="1">
        <f t="array" aca="1" ref="AB12" ca="1">IF($N12&lt;=INDIRECT("BD"&amp;AB$1),IF($N12&gt;=INDIRECT("BC"&amp;AB$1),AB$1,0),0)</f>
        <v>0</v>
      </c>
      <c r="AC12" s="41" cm="1">
        <f t="array" aca="1" ref="AC12" ca="1">IF($N12&lt;=INDIRECT("BD"&amp;AC$1),IF($N12&gt;=INDIRECT("BC"&amp;AC$1),AC$1,0),0)</f>
        <v>0</v>
      </c>
      <c r="AD12" s="41" cm="1">
        <f t="array" aca="1" ref="AD12" ca="1">IF($N12&lt;=INDIRECT("BD"&amp;AD$1),IF($N12&gt;=INDIRECT("BC"&amp;AD$1),AD$1,0),0)</f>
        <v>0</v>
      </c>
      <c r="AE12" s="41" cm="1">
        <f t="array" aca="1" ref="AE12" ca="1">IF($N12&lt;=INDIRECT("BD"&amp;AE$1),IF($N12&gt;=INDIRECT("BC"&amp;AE$1),AE$1,0),0)</f>
        <v>0</v>
      </c>
      <c r="AF12" s="41" cm="1">
        <f t="array" aca="1" ref="AF12" ca="1">IF($N12&lt;=INDIRECT("BD"&amp;AF$1),IF($N12&gt;=INDIRECT("BC"&amp;AF$1),AF$1,0),0)</f>
        <v>0</v>
      </c>
      <c r="AG12" s="41" cm="1">
        <f t="array" aca="1" ref="AG12" ca="1">IF($N12&lt;=INDIRECT("BD"&amp;AG$1),IF($N12&gt;=INDIRECT("BC"&amp;AG$1),AG$1,0),0)</f>
        <v>0</v>
      </c>
      <c r="AH12" s="41" cm="1">
        <f t="array" aca="1" ref="AH12" ca="1">IF($N12&lt;=INDIRECT("BD"&amp;AH$1),IF($N12&gt;=INDIRECT("BC"&amp;AH$1),AH$1,0),0)</f>
        <v>0</v>
      </c>
      <c r="AI12" s="41" cm="1">
        <f t="array" aca="1" ref="AI12" ca="1">IF($N12&lt;=INDIRECT("BD"&amp;AI$1),IF($N12&gt;=INDIRECT("BC"&amp;AI$1),AI$1,0),0)</f>
        <v>0</v>
      </c>
      <c r="AJ12" s="41" cm="1">
        <f t="array" aca="1" ref="AJ12" ca="1">IF($N12&lt;=INDIRECT("BD"&amp;AJ$1),IF($N12&gt;=INDIRECT("BC"&amp;AJ$1),AJ$1,0),0)</f>
        <v>0</v>
      </c>
      <c r="AK12" s="41" cm="1">
        <f t="array" aca="1" ref="AK12" ca="1">IF($N12&lt;=INDIRECT("BD"&amp;AK$1),IF($N12&gt;=INDIRECT("BC"&amp;AK$1),AK$1,0),0)</f>
        <v>0</v>
      </c>
      <c r="AL12" s="41" cm="1">
        <f t="array" aca="1" ref="AL12" ca="1">IF($N12&lt;=INDIRECT("BD"&amp;AL$1),IF($N12&gt;=INDIRECT("BC"&amp;AL$1),AL$1,0),0)</f>
        <v>0</v>
      </c>
      <c r="AM12" s="41" cm="1">
        <f t="array" aca="1" ref="AM12" ca="1">IF($N12&lt;=INDIRECT("BD"&amp;AM$1),IF($N12&gt;=INDIRECT("BC"&amp;AM$1),AM$1,0),0)</f>
        <v>0</v>
      </c>
      <c r="AN12" s="41" cm="1">
        <f t="array" aca="1" ref="AN12" ca="1">IF($N12&lt;=INDIRECT("BD"&amp;AN$1),IF($N12&gt;=INDIRECT("BC"&amp;AN$1),AN$1,0),0)</f>
        <v>0</v>
      </c>
      <c r="AO12" s="41" cm="1">
        <f t="array" aca="1" ref="AO12" ca="1">IF($N12&lt;=INDIRECT("BD"&amp;AO$1),IF($N12&gt;=INDIRECT("BC"&amp;AO$1),AO$1,0),0)</f>
        <v>0</v>
      </c>
      <c r="AP12" s="41" cm="1">
        <f t="array" aca="1" ref="AP12" ca="1">IF($N12&lt;=INDIRECT("BD"&amp;AP$1),IF($N12&gt;=INDIRECT("BC"&amp;AP$1),AP$1,0),0)</f>
        <v>0</v>
      </c>
      <c r="AQ12" s="41" cm="1">
        <f t="array" aca="1" ref="AQ12" ca="1">IF($N12&lt;=INDIRECT("BD"&amp;AQ$1),IF($N12&gt;=INDIRECT("BC"&amp;AQ$1),AQ$1,0),0)</f>
        <v>0</v>
      </c>
      <c r="AR12" s="41" cm="1">
        <f t="array" aca="1" ref="AR12" ca="1">IF($N12&lt;=INDIRECT("BD"&amp;AR$1),IF($N12&gt;=INDIRECT("BC"&amp;AR$1),AR$1,0),0)</f>
        <v>0</v>
      </c>
      <c r="AS12" s="41" cm="1">
        <f t="array" aca="1" ref="AS12" ca="1">IF($N12&lt;=INDIRECT("BD"&amp;AS$1),IF($N12&gt;=INDIRECT("BC"&amp;AS$1),AS$1,0),0)</f>
        <v>0</v>
      </c>
      <c r="AT12" s="41" cm="1">
        <f t="array" aca="1" ref="AT12" ca="1">IF($N12&lt;=INDIRECT("BD"&amp;AT$1),IF($N12&gt;=INDIRECT("BC"&amp;AT$1),AT$1,0),0)</f>
        <v>0</v>
      </c>
      <c r="AU12" s="41" cm="1">
        <f t="array" aca="1" ref="AU12" ca="1">IF($N12&lt;=INDIRECT("BD"&amp;AU$1),IF($N12&gt;=INDIRECT("BC"&amp;AU$1),AU$1,0),0)</f>
        <v>0</v>
      </c>
      <c r="AV12" s="41" cm="1">
        <f t="array" aca="1" ref="AV12" ca="1">IF($N12&lt;=INDIRECT("BD"&amp;AV$1),IF($N12&gt;=INDIRECT("BC"&amp;AV$1),AV$1,0),0)</f>
        <v>0</v>
      </c>
      <c r="AW12" s="41" cm="1">
        <f t="array" aca="1" ref="AW12" ca="1">IF($N12&lt;=INDIRECT("BD"&amp;AW$1),IF($N12&gt;=INDIRECT("BC"&amp;AW$1),AW$1,0),0)</f>
        <v>0</v>
      </c>
      <c r="AX12" s="41"/>
      <c r="AY12" s="41"/>
      <c r="AZ12" s="41"/>
      <c r="BA12" s="59" t="s">
        <v>1534</v>
      </c>
      <c r="BB12" s="28" t="s">
        <v>3194</v>
      </c>
      <c r="BC12" s="64">
        <f t="shared" ca="1" si="0"/>
        <v>0</v>
      </c>
      <c r="BD12" s="64">
        <f t="shared" ca="1" si="1"/>
        <v>0</v>
      </c>
      <c r="BE12" s="42" t="s">
        <v>4530</v>
      </c>
      <c r="BF12" s="41"/>
      <c r="BG12" s="41"/>
      <c r="BH12" s="44"/>
      <c r="BI12" s="44"/>
      <c r="BJ12" s="43"/>
      <c r="BK12" s="41"/>
      <c r="BL12" s="42"/>
      <c r="BM12" s="41"/>
      <c r="BN12" s="41"/>
      <c r="BO12" s="44"/>
      <c r="BP12" s="44"/>
      <c r="BQ12" s="43"/>
      <c r="BR12" s="41"/>
      <c r="BS12" s="42"/>
      <c r="BT12" s="41"/>
      <c r="BU12" s="41"/>
      <c r="BV12" s="44"/>
      <c r="BW12" s="44"/>
      <c r="BX12" s="43"/>
      <c r="BY12" s="41"/>
      <c r="BZ12" s="42"/>
      <c r="CA12" s="41"/>
      <c r="CB12" s="41"/>
      <c r="CC12" s="44"/>
      <c r="CD12" s="44"/>
      <c r="CE12" s="43"/>
      <c r="CF12" s="41"/>
      <c r="CG12" s="42"/>
      <c r="CH12" s="41"/>
      <c r="CI12" s="41"/>
      <c r="CJ12" s="44"/>
      <c r="CK12" s="44"/>
      <c r="CL12" s="43"/>
      <c r="CM12" s="41"/>
      <c r="CN12" s="42"/>
      <c r="CO12" s="41"/>
      <c r="CP12" s="41"/>
      <c r="CQ12" s="44"/>
      <c r="CR12" s="44"/>
      <c r="CS12" s="43"/>
      <c r="CT12" s="41"/>
      <c r="CU12" s="42"/>
      <c r="CV12" s="41"/>
      <c r="CW12" s="41"/>
      <c r="CX12" s="44"/>
      <c r="CY12" s="44"/>
      <c r="CZ12" s="43"/>
      <c r="DA12" s="41"/>
      <c r="DB12" s="42"/>
      <c r="DC12" s="41"/>
      <c r="DD12" s="41"/>
      <c r="DE12" s="44"/>
      <c r="DF12" s="44"/>
      <c r="DG12" s="43"/>
      <c r="DH12" s="41"/>
      <c r="DI12" s="42"/>
      <c r="DJ12" s="41"/>
      <c r="DK12" s="41"/>
      <c r="DL12" s="44"/>
      <c r="DM12" s="44"/>
      <c r="DN12" s="43"/>
      <c r="DO12" s="41"/>
      <c r="DP12" s="42"/>
      <c r="DQ12" s="41"/>
      <c r="DR12" s="41"/>
      <c r="DS12" s="44"/>
      <c r="DT12" s="44"/>
      <c r="DU12" s="43"/>
      <c r="DV12" s="41"/>
      <c r="DW12" s="55"/>
      <c r="DX12" s="41"/>
      <c r="DY12" s="41"/>
      <c r="DZ12" s="43"/>
      <c r="EA12" s="43"/>
      <c r="EB12" s="43"/>
      <c r="EC12" s="41"/>
      <c r="ED12" s="55"/>
      <c r="EE12" s="41"/>
      <c r="EF12" s="41"/>
      <c r="EG12" s="43"/>
      <c r="EH12" s="43"/>
      <c r="EI12" s="43"/>
      <c r="EJ12" s="41"/>
      <c r="EK12" s="55"/>
      <c r="EL12" s="41"/>
      <c r="EM12" s="41"/>
      <c r="EN12" s="43"/>
      <c r="EO12" s="43"/>
      <c r="EP12" s="43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4"/>
      <c r="FE12" s="44"/>
      <c r="FF12" s="44"/>
      <c r="FG12" s="44"/>
      <c r="FH12" s="44"/>
      <c r="FI12" s="44"/>
      <c r="FJ12" s="44"/>
      <c r="FK12" s="44"/>
      <c r="FL12" s="44"/>
      <c r="FM12" s="44"/>
      <c r="FN12" s="44"/>
      <c r="FO12" s="44"/>
      <c r="FP12" s="44"/>
      <c r="FQ12" s="44"/>
      <c r="FR12" s="44"/>
      <c r="FS12" s="44"/>
      <c r="FT12" s="44"/>
      <c r="FU12" s="44"/>
      <c r="FV12" s="44"/>
      <c r="FW12" s="44"/>
      <c r="FX12" s="44"/>
      <c r="FY12" s="44"/>
      <c r="FZ12" s="44"/>
      <c r="GA12" s="44"/>
      <c r="GB12" s="44"/>
      <c r="GC12" s="44"/>
      <c r="GD12" s="44"/>
      <c r="GE12" s="44"/>
      <c r="GF12" s="44"/>
      <c r="GG12" s="44"/>
      <c r="GH12" s="44"/>
      <c r="GI12" s="44"/>
      <c r="GJ12" s="44"/>
      <c r="GK12" s="44"/>
    </row>
    <row r="13" spans="1:193" s="28" customFormat="1" ht="24.75" customHeight="1" x14ac:dyDescent="0.2">
      <c r="C13" s="64"/>
      <c r="D13" s="104">
        <v>12</v>
      </c>
      <c r="E13" s="34" t="str">
        <f t="shared" ca="1" si="2"/>
        <v/>
      </c>
      <c r="F13" s="34" t="str">
        <f t="shared" ca="1" si="3"/>
        <v/>
      </c>
      <c r="G13" s="54" t="str">
        <f t="shared" ca="1" si="4"/>
        <v/>
      </c>
      <c r="H13" s="34" t="str">
        <f t="shared" ca="1" si="5"/>
        <v/>
      </c>
      <c r="I13" s="34" t="str">
        <f t="shared" ca="1" si="6"/>
        <v/>
      </c>
      <c r="J13" s="38" t="str">
        <f t="shared" ca="1" si="7"/>
        <v/>
      </c>
      <c r="K13" s="38" t="str">
        <f t="shared" ca="1" si="8"/>
        <v/>
      </c>
      <c r="L13" s="38" t="str">
        <f t="shared" ca="1" si="9"/>
        <v/>
      </c>
      <c r="M13" s="39" t="s">
        <v>1192</v>
      </c>
      <c r="N13" s="41">
        <v>11</v>
      </c>
      <c r="O13" s="41" t="e">
        <f t="shared" ca="1" si="10"/>
        <v>#VALUE!</v>
      </c>
      <c r="P13" s="41" t="e">
        <f t="shared" ca="1" si="11"/>
        <v>#VALUE!</v>
      </c>
      <c r="Q13" s="41">
        <f t="shared" ca="1" si="12"/>
        <v>0</v>
      </c>
      <c r="R13" s="41" cm="1">
        <f t="array" aca="1" ref="R13" ca="1">IF($N13&lt;=INDIRECT("BD"&amp;R$1),IF($N13&gt;=INDIRECT("BC"&amp;R$1),R$1,0),0)</f>
        <v>0</v>
      </c>
      <c r="S13" s="41" cm="1">
        <f t="array" aca="1" ref="S13" ca="1">IF($N13&lt;=INDIRECT("BD"&amp;S$1),IF($N13&gt;=INDIRECT("BC"&amp;S$1),S$1,0),0)</f>
        <v>0</v>
      </c>
      <c r="T13" s="41" cm="1">
        <f t="array" aca="1" ref="T13" ca="1">IF($N13&lt;=INDIRECT("BD"&amp;T$1),IF($N13&gt;=INDIRECT("BC"&amp;T$1),T$1,0),0)</f>
        <v>0</v>
      </c>
      <c r="U13" s="41" cm="1">
        <f t="array" aca="1" ref="U13" ca="1">IF($N13&lt;=INDIRECT("BD"&amp;U$1),IF($N13&gt;=INDIRECT("BC"&amp;U$1),U$1,0),0)</f>
        <v>0</v>
      </c>
      <c r="V13" s="41" cm="1">
        <f t="array" aca="1" ref="V13" ca="1">IF($N13&lt;=INDIRECT("BD"&amp;V$1),IF($N13&gt;=INDIRECT("BC"&amp;V$1),V$1,0),0)</f>
        <v>0</v>
      </c>
      <c r="W13" s="41" cm="1">
        <f t="array" aca="1" ref="W13" ca="1">IF($N13&lt;=INDIRECT("BD"&amp;W$1),IF($N13&gt;=INDIRECT("BC"&amp;W$1),W$1,0),0)</f>
        <v>0</v>
      </c>
      <c r="X13" s="41" cm="1">
        <f t="array" aca="1" ref="X13" ca="1">IF($N13&lt;=INDIRECT("BD"&amp;X$1),IF($N13&gt;=INDIRECT("BC"&amp;X$1),X$1,0),0)</f>
        <v>0</v>
      </c>
      <c r="Y13" s="41" cm="1">
        <f t="array" aca="1" ref="Y13" ca="1">IF($N13&lt;=INDIRECT("BD"&amp;Y$1),IF($N13&gt;=INDIRECT("BC"&amp;Y$1),Y$1,0),0)</f>
        <v>0</v>
      </c>
      <c r="Z13" s="41" cm="1">
        <f t="array" aca="1" ref="Z13" ca="1">IF($N13&lt;=INDIRECT("BD"&amp;Z$1),IF($N13&gt;=INDIRECT("BC"&amp;Z$1),Z$1,0),0)</f>
        <v>0</v>
      </c>
      <c r="AA13" s="41" cm="1">
        <f t="array" aca="1" ref="AA13" ca="1">IF($N13&lt;=INDIRECT("BD"&amp;AA$1),IF($N13&gt;=INDIRECT("BC"&amp;AA$1),AA$1,0),0)</f>
        <v>0</v>
      </c>
      <c r="AB13" s="41" cm="1">
        <f t="array" aca="1" ref="AB13" ca="1">IF($N13&lt;=INDIRECT("BD"&amp;AB$1),IF($N13&gt;=INDIRECT("BC"&amp;AB$1),AB$1,0),0)</f>
        <v>0</v>
      </c>
      <c r="AC13" s="41" cm="1">
        <f t="array" aca="1" ref="AC13" ca="1">IF($N13&lt;=INDIRECT("BD"&amp;AC$1),IF($N13&gt;=INDIRECT("BC"&amp;AC$1),AC$1,0),0)</f>
        <v>0</v>
      </c>
      <c r="AD13" s="41" cm="1">
        <f t="array" aca="1" ref="AD13" ca="1">IF($N13&lt;=INDIRECT("BD"&amp;AD$1),IF($N13&gt;=INDIRECT("BC"&amp;AD$1),AD$1,0),0)</f>
        <v>0</v>
      </c>
      <c r="AE13" s="41" cm="1">
        <f t="array" aca="1" ref="AE13" ca="1">IF($N13&lt;=INDIRECT("BD"&amp;AE$1),IF($N13&gt;=INDIRECT("BC"&amp;AE$1),AE$1,0),0)</f>
        <v>0</v>
      </c>
      <c r="AF13" s="41" cm="1">
        <f t="array" aca="1" ref="AF13" ca="1">IF($N13&lt;=INDIRECT("BD"&amp;AF$1),IF($N13&gt;=INDIRECT("BC"&amp;AF$1),AF$1,0),0)</f>
        <v>0</v>
      </c>
      <c r="AG13" s="41" cm="1">
        <f t="array" aca="1" ref="AG13" ca="1">IF($N13&lt;=INDIRECT("BD"&amp;AG$1),IF($N13&gt;=INDIRECT("BC"&amp;AG$1),AG$1,0),0)</f>
        <v>0</v>
      </c>
      <c r="AH13" s="41" cm="1">
        <f t="array" aca="1" ref="AH13" ca="1">IF($N13&lt;=INDIRECT("BD"&amp;AH$1),IF($N13&gt;=INDIRECT("BC"&amp;AH$1),AH$1,0),0)</f>
        <v>0</v>
      </c>
      <c r="AI13" s="41" cm="1">
        <f t="array" aca="1" ref="AI13" ca="1">IF($N13&lt;=INDIRECT("BD"&amp;AI$1),IF($N13&gt;=INDIRECT("BC"&amp;AI$1),AI$1,0),0)</f>
        <v>0</v>
      </c>
      <c r="AJ13" s="41" cm="1">
        <f t="array" aca="1" ref="AJ13" ca="1">IF($N13&lt;=INDIRECT("BD"&amp;AJ$1),IF($N13&gt;=INDIRECT("BC"&amp;AJ$1),AJ$1,0),0)</f>
        <v>0</v>
      </c>
      <c r="AK13" s="41" cm="1">
        <f t="array" aca="1" ref="AK13" ca="1">IF($N13&lt;=INDIRECT("BD"&amp;AK$1),IF($N13&gt;=INDIRECT("BC"&amp;AK$1),AK$1,0),0)</f>
        <v>0</v>
      </c>
      <c r="AL13" s="41" cm="1">
        <f t="array" aca="1" ref="AL13" ca="1">IF($N13&lt;=INDIRECT("BD"&amp;AL$1),IF($N13&gt;=INDIRECT("BC"&amp;AL$1),AL$1,0),0)</f>
        <v>0</v>
      </c>
      <c r="AM13" s="41" cm="1">
        <f t="array" aca="1" ref="AM13" ca="1">IF($N13&lt;=INDIRECT("BD"&amp;AM$1),IF($N13&gt;=INDIRECT("BC"&amp;AM$1),AM$1,0),0)</f>
        <v>0</v>
      </c>
      <c r="AN13" s="41" cm="1">
        <f t="array" aca="1" ref="AN13" ca="1">IF($N13&lt;=INDIRECT("BD"&amp;AN$1),IF($N13&gt;=INDIRECT("BC"&amp;AN$1),AN$1,0),0)</f>
        <v>0</v>
      </c>
      <c r="AO13" s="41" cm="1">
        <f t="array" aca="1" ref="AO13" ca="1">IF($N13&lt;=INDIRECT("BD"&amp;AO$1),IF($N13&gt;=INDIRECT("BC"&amp;AO$1),AO$1,0),0)</f>
        <v>0</v>
      </c>
      <c r="AP13" s="41" cm="1">
        <f t="array" aca="1" ref="AP13" ca="1">IF($N13&lt;=INDIRECT("BD"&amp;AP$1),IF($N13&gt;=INDIRECT("BC"&amp;AP$1),AP$1,0),0)</f>
        <v>0</v>
      </c>
      <c r="AQ13" s="41" cm="1">
        <f t="array" aca="1" ref="AQ13" ca="1">IF($N13&lt;=INDIRECT("BD"&amp;AQ$1),IF($N13&gt;=INDIRECT("BC"&amp;AQ$1),AQ$1,0),0)</f>
        <v>0</v>
      </c>
      <c r="AR13" s="41" cm="1">
        <f t="array" aca="1" ref="AR13" ca="1">IF($N13&lt;=INDIRECT("BD"&amp;AR$1),IF($N13&gt;=INDIRECT("BC"&amp;AR$1),AR$1,0),0)</f>
        <v>0</v>
      </c>
      <c r="AS13" s="41" cm="1">
        <f t="array" aca="1" ref="AS13" ca="1">IF($N13&lt;=INDIRECT("BD"&amp;AS$1),IF($N13&gt;=INDIRECT("BC"&amp;AS$1),AS$1,0),0)</f>
        <v>0</v>
      </c>
      <c r="AT13" s="41" cm="1">
        <f t="array" aca="1" ref="AT13" ca="1">IF($N13&lt;=INDIRECT("BD"&amp;AT$1),IF($N13&gt;=INDIRECT("BC"&amp;AT$1),AT$1,0),0)</f>
        <v>0</v>
      </c>
      <c r="AU13" s="41" cm="1">
        <f t="array" aca="1" ref="AU13" ca="1">IF($N13&lt;=INDIRECT("BD"&amp;AU$1),IF($N13&gt;=INDIRECT("BC"&amp;AU$1),AU$1,0),0)</f>
        <v>0</v>
      </c>
      <c r="AV13" s="41" cm="1">
        <f t="array" aca="1" ref="AV13" ca="1">IF($N13&lt;=INDIRECT("BD"&amp;AV$1),IF($N13&gt;=INDIRECT("BC"&amp;AV$1),AV$1,0),0)</f>
        <v>0</v>
      </c>
      <c r="AW13" s="41" cm="1">
        <f t="array" aca="1" ref="AW13" ca="1">IF($N13&lt;=INDIRECT("BD"&amp;AW$1),IF($N13&gt;=INDIRECT("BC"&amp;AW$1),AW$1,0),0)</f>
        <v>0</v>
      </c>
      <c r="AX13" s="41"/>
      <c r="AY13" s="41"/>
      <c r="AZ13" s="41"/>
      <c r="BA13" s="59" t="s">
        <v>8</v>
      </c>
      <c r="BB13" s="28" t="s">
        <v>3195</v>
      </c>
      <c r="BC13" s="64">
        <f t="shared" ca="1" si="0"/>
        <v>0</v>
      </c>
      <c r="BD13" s="64">
        <f t="shared" ca="1" si="1"/>
        <v>0</v>
      </c>
      <c r="BE13" s="42" t="s">
        <v>4531</v>
      </c>
      <c r="BF13" s="41"/>
      <c r="BG13" s="41"/>
      <c r="BH13" s="44"/>
      <c r="BI13" s="44"/>
      <c r="BJ13" s="43"/>
      <c r="BK13" s="41"/>
      <c r="BL13" s="42"/>
      <c r="BM13" s="41"/>
      <c r="BN13" s="41"/>
      <c r="BO13" s="44"/>
      <c r="BP13" s="44"/>
      <c r="BQ13" s="43"/>
      <c r="BR13" s="41"/>
      <c r="BS13" s="42"/>
      <c r="BT13" s="41"/>
      <c r="BU13" s="41"/>
      <c r="BV13" s="44"/>
      <c r="BW13" s="44"/>
      <c r="BX13" s="43"/>
      <c r="BY13" s="41"/>
      <c r="BZ13" s="42"/>
      <c r="CA13" s="41"/>
      <c r="CB13" s="41"/>
      <c r="CC13" s="44"/>
      <c r="CD13" s="44"/>
      <c r="CE13" s="43"/>
      <c r="CF13" s="41"/>
      <c r="CG13" s="42"/>
      <c r="CH13" s="41"/>
      <c r="CI13" s="41"/>
      <c r="CJ13" s="44"/>
      <c r="CK13" s="44"/>
      <c r="CL13" s="43"/>
      <c r="CM13" s="41"/>
      <c r="CN13" s="42"/>
      <c r="CO13" s="41"/>
      <c r="CP13" s="41"/>
      <c r="CQ13" s="44"/>
      <c r="CR13" s="44"/>
      <c r="CS13" s="43"/>
      <c r="CT13" s="41"/>
      <c r="CU13" s="42"/>
      <c r="CV13" s="41"/>
      <c r="CW13" s="41"/>
      <c r="CX13" s="44"/>
      <c r="CY13" s="44"/>
      <c r="CZ13" s="43"/>
      <c r="DA13" s="41"/>
      <c r="DB13" s="42"/>
      <c r="DC13" s="41"/>
      <c r="DD13" s="41"/>
      <c r="DE13" s="44"/>
      <c r="DF13" s="44"/>
      <c r="DG13" s="43"/>
      <c r="DH13" s="41"/>
      <c r="DI13" s="42"/>
      <c r="DJ13" s="41"/>
      <c r="DK13" s="41"/>
      <c r="DL13" s="44"/>
      <c r="DM13" s="44"/>
      <c r="DN13" s="43"/>
      <c r="DO13" s="41"/>
      <c r="DP13" s="42"/>
      <c r="DQ13" s="41"/>
      <c r="DR13" s="41"/>
      <c r="DS13" s="44"/>
      <c r="DT13" s="44"/>
      <c r="DU13" s="43"/>
      <c r="DV13" s="41"/>
      <c r="DW13" s="55"/>
      <c r="DX13" s="41"/>
      <c r="DY13" s="41"/>
      <c r="DZ13" s="43"/>
      <c r="EA13" s="43"/>
      <c r="EB13" s="43"/>
      <c r="EC13" s="41"/>
      <c r="ED13" s="55"/>
      <c r="EE13" s="41"/>
      <c r="EF13" s="41"/>
      <c r="EG13" s="43"/>
      <c r="EH13" s="43"/>
      <c r="EI13" s="43"/>
      <c r="EJ13" s="41"/>
      <c r="EK13" s="55"/>
      <c r="EL13" s="41"/>
      <c r="EM13" s="41"/>
      <c r="EN13" s="43"/>
      <c r="EO13" s="43"/>
      <c r="EP13" s="43"/>
      <c r="EQ13" s="44"/>
      <c r="ER13" s="44"/>
      <c r="ES13" s="44"/>
      <c r="ET13" s="44"/>
      <c r="EU13" s="44"/>
      <c r="EV13" s="44"/>
      <c r="EW13" s="44"/>
      <c r="EX13" s="44"/>
      <c r="EY13" s="44"/>
      <c r="EZ13" s="44"/>
      <c r="FA13" s="44"/>
      <c r="FB13" s="44"/>
      <c r="FC13" s="44"/>
      <c r="FD13" s="44"/>
      <c r="FE13" s="44"/>
      <c r="FF13" s="44"/>
      <c r="FG13" s="44"/>
      <c r="FH13" s="44"/>
      <c r="FI13" s="44"/>
      <c r="FJ13" s="44"/>
      <c r="FK13" s="44"/>
      <c r="FL13" s="44"/>
      <c r="FM13" s="44"/>
      <c r="FN13" s="44"/>
      <c r="FO13" s="44"/>
      <c r="FP13" s="44"/>
      <c r="FQ13" s="44"/>
      <c r="FR13" s="44"/>
      <c r="FS13" s="44"/>
      <c r="FT13" s="44"/>
      <c r="FU13" s="44"/>
      <c r="FV13" s="44"/>
      <c r="FW13" s="44"/>
      <c r="FX13" s="44"/>
      <c r="FY13" s="44"/>
      <c r="FZ13" s="44"/>
      <c r="GA13" s="44"/>
      <c r="GB13" s="44"/>
      <c r="GC13" s="44"/>
      <c r="GD13" s="44"/>
      <c r="GE13" s="44"/>
      <c r="GF13" s="44"/>
      <c r="GG13" s="44"/>
      <c r="GH13" s="44"/>
      <c r="GI13" s="44"/>
      <c r="GJ13" s="44"/>
      <c r="GK13" s="44"/>
    </row>
    <row r="14" spans="1:193" s="28" customFormat="1" ht="24.75" customHeight="1" x14ac:dyDescent="0.2">
      <c r="C14" s="64"/>
      <c r="D14" s="104">
        <v>13</v>
      </c>
      <c r="E14" s="34" t="str">
        <f t="shared" ca="1" si="2"/>
        <v/>
      </c>
      <c r="F14" s="34" t="str">
        <f t="shared" ca="1" si="3"/>
        <v/>
      </c>
      <c r="G14" s="54" t="str">
        <f t="shared" ca="1" si="4"/>
        <v/>
      </c>
      <c r="H14" s="34" t="str">
        <f t="shared" ca="1" si="5"/>
        <v/>
      </c>
      <c r="I14" s="34" t="str">
        <f t="shared" ca="1" si="6"/>
        <v/>
      </c>
      <c r="J14" s="38" t="str">
        <f t="shared" ca="1" si="7"/>
        <v/>
      </c>
      <c r="K14" s="38" t="str">
        <f t="shared" ca="1" si="8"/>
        <v/>
      </c>
      <c r="L14" s="38" t="str">
        <f t="shared" ca="1" si="9"/>
        <v/>
      </c>
      <c r="M14" s="39" t="s">
        <v>1192</v>
      </c>
      <c r="N14" s="41">
        <v>12</v>
      </c>
      <c r="O14" s="41" t="e">
        <f t="shared" ca="1" si="10"/>
        <v>#VALUE!</v>
      </c>
      <c r="P14" s="41" t="e">
        <f t="shared" ca="1" si="11"/>
        <v>#VALUE!</v>
      </c>
      <c r="Q14" s="41">
        <f t="shared" ca="1" si="12"/>
        <v>0</v>
      </c>
      <c r="R14" s="41" cm="1">
        <f t="array" aca="1" ref="R14" ca="1">IF($N14&lt;=INDIRECT("BD"&amp;R$1),IF($N14&gt;=INDIRECT("BC"&amp;R$1),R$1,0),0)</f>
        <v>0</v>
      </c>
      <c r="S14" s="41" cm="1">
        <f t="array" aca="1" ref="S14" ca="1">IF($N14&lt;=INDIRECT("BD"&amp;S$1),IF($N14&gt;=INDIRECT("BC"&amp;S$1),S$1,0),0)</f>
        <v>0</v>
      </c>
      <c r="T14" s="41" cm="1">
        <f t="array" aca="1" ref="T14" ca="1">IF($N14&lt;=INDIRECT("BD"&amp;T$1),IF($N14&gt;=INDIRECT("BC"&amp;T$1),T$1,0),0)</f>
        <v>0</v>
      </c>
      <c r="U14" s="41" cm="1">
        <f t="array" aca="1" ref="U14" ca="1">IF($N14&lt;=INDIRECT("BD"&amp;U$1),IF($N14&gt;=INDIRECT("BC"&amp;U$1),U$1,0),0)</f>
        <v>0</v>
      </c>
      <c r="V14" s="41" cm="1">
        <f t="array" aca="1" ref="V14" ca="1">IF($N14&lt;=INDIRECT("BD"&amp;V$1),IF($N14&gt;=INDIRECT("BC"&amp;V$1),V$1,0),0)</f>
        <v>0</v>
      </c>
      <c r="W14" s="41" cm="1">
        <f t="array" aca="1" ref="W14" ca="1">IF($N14&lt;=INDIRECT("BD"&amp;W$1),IF($N14&gt;=INDIRECT("BC"&amp;W$1),W$1,0),0)</f>
        <v>0</v>
      </c>
      <c r="X14" s="41" cm="1">
        <f t="array" aca="1" ref="X14" ca="1">IF($N14&lt;=INDIRECT("BD"&amp;X$1),IF($N14&gt;=INDIRECT("BC"&amp;X$1),X$1,0),0)</f>
        <v>0</v>
      </c>
      <c r="Y14" s="41" cm="1">
        <f t="array" aca="1" ref="Y14" ca="1">IF($N14&lt;=INDIRECT("BD"&amp;Y$1),IF($N14&gt;=INDIRECT("BC"&amp;Y$1),Y$1,0),0)</f>
        <v>0</v>
      </c>
      <c r="Z14" s="41" cm="1">
        <f t="array" aca="1" ref="Z14" ca="1">IF($N14&lt;=INDIRECT("BD"&amp;Z$1),IF($N14&gt;=INDIRECT("BC"&amp;Z$1),Z$1,0),0)</f>
        <v>0</v>
      </c>
      <c r="AA14" s="41" cm="1">
        <f t="array" aca="1" ref="AA14" ca="1">IF($N14&lt;=INDIRECT("BD"&amp;AA$1),IF($N14&gt;=INDIRECT("BC"&amp;AA$1),AA$1,0),0)</f>
        <v>0</v>
      </c>
      <c r="AB14" s="41" cm="1">
        <f t="array" aca="1" ref="AB14" ca="1">IF($N14&lt;=INDIRECT("BD"&amp;AB$1),IF($N14&gt;=INDIRECT("BC"&amp;AB$1),AB$1,0),0)</f>
        <v>0</v>
      </c>
      <c r="AC14" s="41" cm="1">
        <f t="array" aca="1" ref="AC14" ca="1">IF($N14&lt;=INDIRECT("BD"&amp;AC$1),IF($N14&gt;=INDIRECT("BC"&amp;AC$1),AC$1,0),0)</f>
        <v>0</v>
      </c>
      <c r="AD14" s="41" cm="1">
        <f t="array" aca="1" ref="AD14" ca="1">IF($N14&lt;=INDIRECT("BD"&amp;AD$1),IF($N14&gt;=INDIRECT("BC"&amp;AD$1),AD$1,0),0)</f>
        <v>0</v>
      </c>
      <c r="AE14" s="41" cm="1">
        <f t="array" aca="1" ref="AE14" ca="1">IF($N14&lt;=INDIRECT("BD"&amp;AE$1),IF($N14&gt;=INDIRECT("BC"&amp;AE$1),AE$1,0),0)</f>
        <v>0</v>
      </c>
      <c r="AF14" s="41" cm="1">
        <f t="array" aca="1" ref="AF14" ca="1">IF($N14&lt;=INDIRECT("BD"&amp;AF$1),IF($N14&gt;=INDIRECT("BC"&amp;AF$1),AF$1,0),0)</f>
        <v>0</v>
      </c>
      <c r="AG14" s="41" cm="1">
        <f t="array" aca="1" ref="AG14" ca="1">IF($N14&lt;=INDIRECT("BD"&amp;AG$1),IF($N14&gt;=INDIRECT("BC"&amp;AG$1),AG$1,0),0)</f>
        <v>0</v>
      </c>
      <c r="AH14" s="41" cm="1">
        <f t="array" aca="1" ref="AH14" ca="1">IF($N14&lt;=INDIRECT("BD"&amp;AH$1),IF($N14&gt;=INDIRECT("BC"&amp;AH$1),AH$1,0),0)</f>
        <v>0</v>
      </c>
      <c r="AI14" s="41" cm="1">
        <f t="array" aca="1" ref="AI14" ca="1">IF($N14&lt;=INDIRECT("BD"&amp;AI$1),IF($N14&gt;=INDIRECT("BC"&amp;AI$1),AI$1,0),0)</f>
        <v>0</v>
      </c>
      <c r="AJ14" s="41" cm="1">
        <f t="array" aca="1" ref="AJ14" ca="1">IF($N14&lt;=INDIRECT("BD"&amp;AJ$1),IF($N14&gt;=INDIRECT("BC"&amp;AJ$1),AJ$1,0),0)</f>
        <v>0</v>
      </c>
      <c r="AK14" s="41" cm="1">
        <f t="array" aca="1" ref="AK14" ca="1">IF($N14&lt;=INDIRECT("BD"&amp;AK$1),IF($N14&gt;=INDIRECT("BC"&amp;AK$1),AK$1,0),0)</f>
        <v>0</v>
      </c>
      <c r="AL14" s="41" cm="1">
        <f t="array" aca="1" ref="AL14" ca="1">IF($N14&lt;=INDIRECT("BD"&amp;AL$1),IF($N14&gt;=INDIRECT("BC"&amp;AL$1),AL$1,0),0)</f>
        <v>0</v>
      </c>
      <c r="AM14" s="41" cm="1">
        <f t="array" aca="1" ref="AM14" ca="1">IF($N14&lt;=INDIRECT("BD"&amp;AM$1),IF($N14&gt;=INDIRECT("BC"&amp;AM$1),AM$1,0),0)</f>
        <v>0</v>
      </c>
      <c r="AN14" s="41" cm="1">
        <f t="array" aca="1" ref="AN14" ca="1">IF($N14&lt;=INDIRECT("BD"&amp;AN$1),IF($N14&gt;=INDIRECT("BC"&amp;AN$1),AN$1,0),0)</f>
        <v>0</v>
      </c>
      <c r="AO14" s="41" cm="1">
        <f t="array" aca="1" ref="AO14" ca="1">IF($N14&lt;=INDIRECT("BD"&amp;AO$1),IF($N14&gt;=INDIRECT("BC"&amp;AO$1),AO$1,0),0)</f>
        <v>0</v>
      </c>
      <c r="AP14" s="41" cm="1">
        <f t="array" aca="1" ref="AP14" ca="1">IF($N14&lt;=INDIRECT("BD"&amp;AP$1),IF($N14&gt;=INDIRECT("BC"&amp;AP$1),AP$1,0),0)</f>
        <v>0</v>
      </c>
      <c r="AQ14" s="41" cm="1">
        <f t="array" aca="1" ref="AQ14" ca="1">IF($N14&lt;=INDIRECT("BD"&amp;AQ$1),IF($N14&gt;=INDIRECT("BC"&amp;AQ$1),AQ$1,0),0)</f>
        <v>0</v>
      </c>
      <c r="AR14" s="41" cm="1">
        <f t="array" aca="1" ref="AR14" ca="1">IF($N14&lt;=INDIRECT("BD"&amp;AR$1),IF($N14&gt;=INDIRECT("BC"&amp;AR$1),AR$1,0),0)</f>
        <v>0</v>
      </c>
      <c r="AS14" s="41" cm="1">
        <f t="array" aca="1" ref="AS14" ca="1">IF($N14&lt;=INDIRECT("BD"&amp;AS$1),IF($N14&gt;=INDIRECT("BC"&amp;AS$1),AS$1,0),0)</f>
        <v>0</v>
      </c>
      <c r="AT14" s="41" cm="1">
        <f t="array" aca="1" ref="AT14" ca="1">IF($N14&lt;=INDIRECT("BD"&amp;AT$1),IF($N14&gt;=INDIRECT("BC"&amp;AT$1),AT$1,0),0)</f>
        <v>0</v>
      </c>
      <c r="AU14" s="41" cm="1">
        <f t="array" aca="1" ref="AU14" ca="1">IF($N14&lt;=INDIRECT("BD"&amp;AU$1),IF($N14&gt;=INDIRECT("BC"&amp;AU$1),AU$1,0),0)</f>
        <v>0</v>
      </c>
      <c r="AV14" s="41" cm="1">
        <f t="array" aca="1" ref="AV14" ca="1">IF($N14&lt;=INDIRECT("BD"&amp;AV$1),IF($N14&gt;=INDIRECT("BC"&amp;AV$1),AV$1,0),0)</f>
        <v>0</v>
      </c>
      <c r="AW14" s="41" cm="1">
        <f t="array" aca="1" ref="AW14" ca="1">IF($N14&lt;=INDIRECT("BD"&amp;AW$1),IF($N14&gt;=INDIRECT("BC"&amp;AW$1),AW$1,0),0)</f>
        <v>0</v>
      </c>
      <c r="AX14" s="41"/>
      <c r="AY14" s="41"/>
      <c r="AZ14" s="41"/>
      <c r="BA14" s="59" t="s">
        <v>9</v>
      </c>
      <c r="BB14" s="28" t="s">
        <v>3196</v>
      </c>
      <c r="BC14" s="64">
        <f t="shared" ca="1" si="0"/>
        <v>0</v>
      </c>
      <c r="BD14" s="64">
        <f t="shared" ca="1" si="1"/>
        <v>0</v>
      </c>
      <c r="BE14" s="42" t="s">
        <v>4532</v>
      </c>
      <c r="BF14" s="41"/>
      <c r="BG14" s="41"/>
      <c r="BH14" s="44"/>
      <c r="BI14" s="44"/>
      <c r="BJ14" s="43"/>
      <c r="BK14" s="41"/>
      <c r="BL14" s="42"/>
      <c r="BM14" s="41"/>
      <c r="BN14" s="41"/>
      <c r="BO14" s="44"/>
      <c r="BP14" s="44"/>
      <c r="BQ14" s="43"/>
      <c r="BR14" s="41"/>
      <c r="BS14" s="42"/>
      <c r="BT14" s="41"/>
      <c r="BU14" s="41"/>
      <c r="BV14" s="44"/>
      <c r="BW14" s="44"/>
      <c r="BX14" s="43"/>
      <c r="BY14" s="41"/>
      <c r="BZ14" s="42"/>
      <c r="CA14" s="41"/>
      <c r="CB14" s="41"/>
      <c r="CC14" s="44"/>
      <c r="CD14" s="44"/>
      <c r="CE14" s="43"/>
      <c r="CF14" s="41"/>
      <c r="CG14" s="42"/>
      <c r="CH14" s="41"/>
      <c r="CI14" s="41"/>
      <c r="CJ14" s="44"/>
      <c r="CK14" s="44"/>
      <c r="CL14" s="43"/>
      <c r="CM14" s="41"/>
      <c r="CN14" s="42"/>
      <c r="CO14" s="41"/>
      <c r="CP14" s="41"/>
      <c r="CQ14" s="44"/>
      <c r="CR14" s="44"/>
      <c r="CS14" s="43"/>
      <c r="CT14" s="41"/>
      <c r="CU14" s="42"/>
      <c r="CV14" s="41"/>
      <c r="CW14" s="41"/>
      <c r="CX14" s="44"/>
      <c r="CY14" s="44"/>
      <c r="CZ14" s="43"/>
      <c r="DA14" s="41"/>
      <c r="DB14" s="42"/>
      <c r="DC14" s="41"/>
      <c r="DD14" s="41"/>
      <c r="DE14" s="44"/>
      <c r="DF14" s="44"/>
      <c r="DG14" s="43"/>
      <c r="DH14" s="41"/>
      <c r="DI14" s="42"/>
      <c r="DJ14" s="41"/>
      <c r="DK14" s="41"/>
      <c r="DL14" s="44"/>
      <c r="DM14" s="44"/>
      <c r="DN14" s="43"/>
      <c r="DO14" s="41"/>
      <c r="DP14" s="42"/>
      <c r="DQ14" s="41"/>
      <c r="DR14" s="41"/>
      <c r="DS14" s="44"/>
      <c r="DT14" s="44"/>
      <c r="DU14" s="43"/>
      <c r="DV14" s="41"/>
      <c r="DW14" s="55"/>
      <c r="DX14" s="41"/>
      <c r="DY14" s="41"/>
      <c r="DZ14" s="43"/>
      <c r="EA14" s="43"/>
      <c r="EB14" s="43"/>
      <c r="EC14" s="41"/>
      <c r="ED14" s="55"/>
      <c r="EE14" s="41"/>
      <c r="EF14" s="41"/>
      <c r="EG14" s="43"/>
      <c r="EH14" s="43"/>
      <c r="EI14" s="43"/>
      <c r="EJ14" s="41"/>
      <c r="EK14" s="55"/>
      <c r="EL14" s="41"/>
      <c r="EM14" s="41"/>
      <c r="EN14" s="43"/>
      <c r="EO14" s="43"/>
      <c r="EP14" s="43"/>
      <c r="EQ14" s="44"/>
      <c r="ER14" s="44"/>
      <c r="ES14" s="44"/>
      <c r="ET14" s="44"/>
      <c r="EU14" s="44"/>
      <c r="EV14" s="44"/>
      <c r="EW14" s="44"/>
      <c r="EX14" s="44"/>
      <c r="EY14" s="44"/>
      <c r="EZ14" s="44"/>
      <c r="FA14" s="44"/>
      <c r="FB14" s="44"/>
      <c r="FC14" s="44"/>
      <c r="FD14" s="44"/>
      <c r="FE14" s="44"/>
      <c r="FF14" s="44"/>
      <c r="FG14" s="44"/>
      <c r="FH14" s="44"/>
      <c r="FI14" s="44"/>
      <c r="FJ14" s="44"/>
      <c r="FK14" s="44"/>
      <c r="FL14" s="44"/>
      <c r="FM14" s="44"/>
      <c r="FN14" s="44"/>
      <c r="FO14" s="44"/>
      <c r="FP14" s="44"/>
      <c r="FQ14" s="44"/>
      <c r="FR14" s="44"/>
      <c r="FS14" s="44"/>
      <c r="FT14" s="44"/>
      <c r="FU14" s="44"/>
      <c r="FV14" s="44"/>
      <c r="FW14" s="44"/>
      <c r="FX14" s="44"/>
      <c r="FY14" s="44"/>
      <c r="FZ14" s="44"/>
      <c r="GA14" s="44"/>
      <c r="GB14" s="44"/>
      <c r="GC14" s="44"/>
      <c r="GD14" s="44"/>
      <c r="GE14" s="44"/>
      <c r="GF14" s="44"/>
      <c r="GG14" s="44"/>
      <c r="GH14" s="44"/>
      <c r="GI14" s="44"/>
      <c r="GJ14" s="44"/>
      <c r="GK14" s="44"/>
    </row>
    <row r="15" spans="1:193" s="28" customFormat="1" ht="24.75" customHeight="1" x14ac:dyDescent="0.2">
      <c r="C15" s="64"/>
      <c r="D15" s="104">
        <v>14</v>
      </c>
      <c r="E15" s="34" t="str">
        <f t="shared" ca="1" si="2"/>
        <v/>
      </c>
      <c r="F15" s="34" t="str">
        <f t="shared" ca="1" si="3"/>
        <v/>
      </c>
      <c r="G15" s="54" t="str">
        <f t="shared" ca="1" si="4"/>
        <v/>
      </c>
      <c r="H15" s="34" t="str">
        <f t="shared" ca="1" si="5"/>
        <v/>
      </c>
      <c r="I15" s="34" t="str">
        <f t="shared" ca="1" si="6"/>
        <v/>
      </c>
      <c r="J15" s="38" t="str">
        <f t="shared" ca="1" si="7"/>
        <v/>
      </c>
      <c r="K15" s="38" t="str">
        <f t="shared" ca="1" si="8"/>
        <v/>
      </c>
      <c r="L15" s="38" t="str">
        <f t="shared" ca="1" si="9"/>
        <v/>
      </c>
      <c r="M15" s="39" t="s">
        <v>1192</v>
      </c>
      <c r="N15" s="41">
        <v>13</v>
      </c>
      <c r="O15" s="41" t="e">
        <f t="shared" ca="1" si="10"/>
        <v>#VALUE!</v>
      </c>
      <c r="P15" s="41" t="e">
        <f t="shared" ca="1" si="11"/>
        <v>#VALUE!</v>
      </c>
      <c r="Q15" s="41">
        <f t="shared" ca="1" si="12"/>
        <v>0</v>
      </c>
      <c r="R15" s="41" cm="1">
        <f t="array" aca="1" ref="R15" ca="1">IF($N15&lt;=INDIRECT("BD"&amp;R$1),IF($N15&gt;=INDIRECT("BC"&amp;R$1),R$1,0),0)</f>
        <v>0</v>
      </c>
      <c r="S15" s="41" cm="1">
        <f t="array" aca="1" ref="S15" ca="1">IF($N15&lt;=INDIRECT("BD"&amp;S$1),IF($N15&gt;=INDIRECT("BC"&amp;S$1),S$1,0),0)</f>
        <v>0</v>
      </c>
      <c r="T15" s="41" cm="1">
        <f t="array" aca="1" ref="T15" ca="1">IF($N15&lt;=INDIRECT("BD"&amp;T$1),IF($N15&gt;=INDIRECT("BC"&amp;T$1),T$1,0),0)</f>
        <v>0</v>
      </c>
      <c r="U15" s="41" cm="1">
        <f t="array" aca="1" ref="U15" ca="1">IF($N15&lt;=INDIRECT("BD"&amp;U$1),IF($N15&gt;=INDIRECT("BC"&amp;U$1),U$1,0),0)</f>
        <v>0</v>
      </c>
      <c r="V15" s="41" cm="1">
        <f t="array" aca="1" ref="V15" ca="1">IF($N15&lt;=INDIRECT("BD"&amp;V$1),IF($N15&gt;=INDIRECT("BC"&amp;V$1),V$1,0),0)</f>
        <v>0</v>
      </c>
      <c r="W15" s="41" cm="1">
        <f t="array" aca="1" ref="W15" ca="1">IF($N15&lt;=INDIRECT("BD"&amp;W$1),IF($N15&gt;=INDIRECT("BC"&amp;W$1),W$1,0),0)</f>
        <v>0</v>
      </c>
      <c r="X15" s="41" cm="1">
        <f t="array" aca="1" ref="X15" ca="1">IF($N15&lt;=INDIRECT("BD"&amp;X$1),IF($N15&gt;=INDIRECT("BC"&amp;X$1),X$1,0),0)</f>
        <v>0</v>
      </c>
      <c r="Y15" s="41" cm="1">
        <f t="array" aca="1" ref="Y15" ca="1">IF($N15&lt;=INDIRECT("BD"&amp;Y$1),IF($N15&gt;=INDIRECT("BC"&amp;Y$1),Y$1,0),0)</f>
        <v>0</v>
      </c>
      <c r="Z15" s="41" cm="1">
        <f t="array" aca="1" ref="Z15" ca="1">IF($N15&lt;=INDIRECT("BD"&amp;Z$1),IF($N15&gt;=INDIRECT("BC"&amp;Z$1),Z$1,0),0)</f>
        <v>0</v>
      </c>
      <c r="AA15" s="41" cm="1">
        <f t="array" aca="1" ref="AA15" ca="1">IF($N15&lt;=INDIRECT("BD"&amp;AA$1),IF($N15&gt;=INDIRECT("BC"&amp;AA$1),AA$1,0),0)</f>
        <v>0</v>
      </c>
      <c r="AB15" s="41" cm="1">
        <f t="array" aca="1" ref="AB15" ca="1">IF($N15&lt;=INDIRECT("BD"&amp;AB$1),IF($N15&gt;=INDIRECT("BC"&amp;AB$1),AB$1,0),0)</f>
        <v>0</v>
      </c>
      <c r="AC15" s="41" cm="1">
        <f t="array" aca="1" ref="AC15" ca="1">IF($N15&lt;=INDIRECT("BD"&amp;AC$1),IF($N15&gt;=INDIRECT("BC"&amp;AC$1),AC$1,0),0)</f>
        <v>0</v>
      </c>
      <c r="AD15" s="41" cm="1">
        <f t="array" aca="1" ref="AD15" ca="1">IF($N15&lt;=INDIRECT("BD"&amp;AD$1),IF($N15&gt;=INDIRECT("BC"&amp;AD$1),AD$1,0),0)</f>
        <v>0</v>
      </c>
      <c r="AE15" s="41" cm="1">
        <f t="array" aca="1" ref="AE15" ca="1">IF($N15&lt;=INDIRECT("BD"&amp;AE$1),IF($N15&gt;=INDIRECT("BC"&amp;AE$1),AE$1,0),0)</f>
        <v>0</v>
      </c>
      <c r="AF15" s="41" cm="1">
        <f t="array" aca="1" ref="AF15" ca="1">IF($N15&lt;=INDIRECT("BD"&amp;AF$1),IF($N15&gt;=INDIRECT("BC"&amp;AF$1),AF$1,0),0)</f>
        <v>0</v>
      </c>
      <c r="AG15" s="41" cm="1">
        <f t="array" aca="1" ref="AG15" ca="1">IF($N15&lt;=INDIRECT("BD"&amp;AG$1),IF($N15&gt;=INDIRECT("BC"&amp;AG$1),AG$1,0),0)</f>
        <v>0</v>
      </c>
      <c r="AH15" s="41" cm="1">
        <f t="array" aca="1" ref="AH15" ca="1">IF($N15&lt;=INDIRECT("BD"&amp;AH$1),IF($N15&gt;=INDIRECT("BC"&amp;AH$1),AH$1,0),0)</f>
        <v>0</v>
      </c>
      <c r="AI15" s="41" cm="1">
        <f t="array" aca="1" ref="AI15" ca="1">IF($N15&lt;=INDIRECT("BD"&amp;AI$1),IF($N15&gt;=INDIRECT("BC"&amp;AI$1),AI$1,0),0)</f>
        <v>0</v>
      </c>
      <c r="AJ15" s="41" cm="1">
        <f t="array" aca="1" ref="AJ15" ca="1">IF($N15&lt;=INDIRECT("BD"&amp;AJ$1),IF($N15&gt;=INDIRECT("BC"&amp;AJ$1),AJ$1,0),0)</f>
        <v>0</v>
      </c>
      <c r="AK15" s="41" cm="1">
        <f t="array" aca="1" ref="AK15" ca="1">IF($N15&lt;=INDIRECT("BD"&amp;AK$1),IF($N15&gt;=INDIRECT("BC"&amp;AK$1),AK$1,0),0)</f>
        <v>0</v>
      </c>
      <c r="AL15" s="41" cm="1">
        <f t="array" aca="1" ref="AL15" ca="1">IF($N15&lt;=INDIRECT("BD"&amp;AL$1),IF($N15&gt;=INDIRECT("BC"&amp;AL$1),AL$1,0),0)</f>
        <v>0</v>
      </c>
      <c r="AM15" s="41" cm="1">
        <f t="array" aca="1" ref="AM15" ca="1">IF($N15&lt;=INDIRECT("BD"&amp;AM$1),IF($N15&gt;=INDIRECT("BC"&amp;AM$1),AM$1,0),0)</f>
        <v>0</v>
      </c>
      <c r="AN15" s="41" cm="1">
        <f t="array" aca="1" ref="AN15" ca="1">IF($N15&lt;=INDIRECT("BD"&amp;AN$1),IF($N15&gt;=INDIRECT("BC"&amp;AN$1),AN$1,0),0)</f>
        <v>0</v>
      </c>
      <c r="AO15" s="41" cm="1">
        <f t="array" aca="1" ref="AO15" ca="1">IF($N15&lt;=INDIRECT("BD"&amp;AO$1),IF($N15&gt;=INDIRECT("BC"&amp;AO$1),AO$1,0),0)</f>
        <v>0</v>
      </c>
      <c r="AP15" s="41" cm="1">
        <f t="array" aca="1" ref="AP15" ca="1">IF($N15&lt;=INDIRECT("BD"&amp;AP$1),IF($N15&gt;=INDIRECT("BC"&amp;AP$1),AP$1,0),0)</f>
        <v>0</v>
      </c>
      <c r="AQ15" s="41" cm="1">
        <f t="array" aca="1" ref="AQ15" ca="1">IF($N15&lt;=INDIRECT("BD"&amp;AQ$1),IF($N15&gt;=INDIRECT("BC"&amp;AQ$1),AQ$1,0),0)</f>
        <v>0</v>
      </c>
      <c r="AR15" s="41" cm="1">
        <f t="array" aca="1" ref="AR15" ca="1">IF($N15&lt;=INDIRECT("BD"&amp;AR$1),IF($N15&gt;=INDIRECT("BC"&amp;AR$1),AR$1,0),0)</f>
        <v>0</v>
      </c>
      <c r="AS15" s="41" cm="1">
        <f t="array" aca="1" ref="AS15" ca="1">IF($N15&lt;=INDIRECT("BD"&amp;AS$1),IF($N15&gt;=INDIRECT("BC"&amp;AS$1),AS$1,0),0)</f>
        <v>0</v>
      </c>
      <c r="AT15" s="41" cm="1">
        <f t="array" aca="1" ref="AT15" ca="1">IF($N15&lt;=INDIRECT("BD"&amp;AT$1),IF($N15&gt;=INDIRECT("BC"&amp;AT$1),AT$1,0),0)</f>
        <v>0</v>
      </c>
      <c r="AU15" s="41" cm="1">
        <f t="array" aca="1" ref="AU15" ca="1">IF($N15&lt;=INDIRECT("BD"&amp;AU$1),IF($N15&gt;=INDIRECT("BC"&amp;AU$1),AU$1,0),0)</f>
        <v>0</v>
      </c>
      <c r="AV15" s="41" cm="1">
        <f t="array" aca="1" ref="AV15" ca="1">IF($N15&lt;=INDIRECT("BD"&amp;AV$1),IF($N15&gt;=INDIRECT("BC"&amp;AV$1),AV$1,0),0)</f>
        <v>0</v>
      </c>
      <c r="AW15" s="41" cm="1">
        <f t="array" aca="1" ref="AW15" ca="1">IF($N15&lt;=INDIRECT("BD"&amp;AW$1),IF($N15&gt;=INDIRECT("BC"&amp;AW$1),AW$1,0),0)</f>
        <v>0</v>
      </c>
      <c r="AX15" s="41"/>
      <c r="AY15" s="41"/>
      <c r="AZ15" s="41"/>
      <c r="BA15" s="59" t="s">
        <v>1535</v>
      </c>
      <c r="BB15" s="28" t="s">
        <v>3197</v>
      </c>
      <c r="BC15" s="64">
        <f t="shared" ca="1" si="0"/>
        <v>0</v>
      </c>
      <c r="BD15" s="64">
        <f t="shared" ca="1" si="1"/>
        <v>0</v>
      </c>
      <c r="BE15" s="42" t="s">
        <v>4533</v>
      </c>
      <c r="BF15" s="41"/>
      <c r="BG15" s="41"/>
      <c r="BH15" s="44"/>
      <c r="BI15" s="44"/>
      <c r="BJ15" s="43"/>
      <c r="BK15" s="41"/>
      <c r="BL15" s="42"/>
      <c r="BM15" s="41"/>
      <c r="BN15" s="41"/>
      <c r="BO15" s="44"/>
      <c r="BP15" s="44"/>
      <c r="BQ15" s="43"/>
      <c r="BR15" s="41"/>
      <c r="BS15" s="42"/>
      <c r="BT15" s="41"/>
      <c r="BU15" s="41"/>
      <c r="BV15" s="44"/>
      <c r="BW15" s="44"/>
      <c r="BX15" s="43"/>
      <c r="BY15" s="41"/>
      <c r="BZ15" s="42"/>
      <c r="CA15" s="41"/>
      <c r="CB15" s="41"/>
      <c r="CC15" s="44"/>
      <c r="CD15" s="44"/>
      <c r="CE15" s="43"/>
      <c r="CF15" s="41"/>
      <c r="CG15" s="42"/>
      <c r="CH15" s="41"/>
      <c r="CI15" s="41"/>
      <c r="CJ15" s="44"/>
      <c r="CK15" s="44"/>
      <c r="CL15" s="43"/>
      <c r="CM15" s="41"/>
      <c r="CN15" s="42"/>
      <c r="CO15" s="41"/>
      <c r="CP15" s="41"/>
      <c r="CQ15" s="44"/>
      <c r="CR15" s="44"/>
      <c r="CS15" s="43"/>
      <c r="CT15" s="41"/>
      <c r="CU15" s="42"/>
      <c r="CV15" s="41"/>
      <c r="CW15" s="41"/>
      <c r="CX15" s="44"/>
      <c r="CY15" s="44"/>
      <c r="CZ15" s="43"/>
      <c r="DA15" s="41"/>
      <c r="DB15" s="42"/>
      <c r="DC15" s="41"/>
      <c r="DD15" s="41"/>
      <c r="DE15" s="44"/>
      <c r="DF15" s="44"/>
      <c r="DG15" s="43"/>
      <c r="DH15" s="41"/>
      <c r="DI15" s="42"/>
      <c r="DJ15" s="41"/>
      <c r="DK15" s="41"/>
      <c r="DL15" s="44"/>
      <c r="DM15" s="44"/>
      <c r="DN15" s="43"/>
      <c r="DO15" s="41"/>
      <c r="DP15" s="42"/>
      <c r="DQ15" s="41"/>
      <c r="DR15" s="41"/>
      <c r="DS15" s="44"/>
      <c r="DT15" s="44"/>
      <c r="DU15" s="43"/>
      <c r="DV15" s="41"/>
      <c r="DW15" s="55"/>
      <c r="DX15" s="41"/>
      <c r="DY15" s="41"/>
      <c r="DZ15" s="43"/>
      <c r="EA15" s="43"/>
      <c r="EB15" s="43"/>
      <c r="EC15" s="41"/>
      <c r="ED15" s="55"/>
      <c r="EE15" s="41"/>
      <c r="EF15" s="41"/>
      <c r="EG15" s="43"/>
      <c r="EH15" s="43"/>
      <c r="EI15" s="43"/>
      <c r="EJ15" s="41"/>
      <c r="EK15" s="55"/>
      <c r="EL15" s="41"/>
      <c r="EM15" s="41"/>
      <c r="EN15" s="43"/>
      <c r="EO15" s="43"/>
      <c r="EP15" s="43"/>
      <c r="EQ15" s="44"/>
      <c r="ER15" s="44"/>
      <c r="ES15" s="44"/>
      <c r="ET15" s="44"/>
      <c r="EU15" s="44"/>
      <c r="EV15" s="44"/>
      <c r="EW15" s="44"/>
      <c r="EX15" s="44"/>
      <c r="EY15" s="44"/>
      <c r="EZ15" s="44"/>
      <c r="FA15" s="44"/>
      <c r="FB15" s="44"/>
      <c r="FC15" s="44"/>
      <c r="FD15" s="44"/>
      <c r="FE15" s="44"/>
      <c r="FF15" s="44"/>
      <c r="FG15" s="44"/>
      <c r="FH15" s="44"/>
      <c r="FI15" s="44"/>
      <c r="FJ15" s="44"/>
      <c r="FK15" s="44"/>
      <c r="FL15" s="44"/>
      <c r="FM15" s="44"/>
      <c r="FN15" s="44"/>
      <c r="FO15" s="44"/>
      <c r="FP15" s="44"/>
      <c r="FQ15" s="44"/>
      <c r="FR15" s="44"/>
      <c r="FS15" s="44"/>
      <c r="FT15" s="44"/>
      <c r="FU15" s="44"/>
      <c r="FV15" s="44"/>
      <c r="FW15" s="44"/>
      <c r="FX15" s="44"/>
      <c r="FY15" s="44"/>
      <c r="FZ15" s="44"/>
      <c r="GA15" s="44"/>
      <c r="GB15" s="44"/>
      <c r="GC15" s="44"/>
      <c r="GD15" s="44"/>
      <c r="GE15" s="44"/>
      <c r="GF15" s="44"/>
      <c r="GG15" s="44"/>
      <c r="GH15" s="44"/>
      <c r="GI15" s="44"/>
      <c r="GJ15" s="44"/>
      <c r="GK15" s="44"/>
    </row>
    <row r="16" spans="1:193" s="28" customFormat="1" ht="24.75" customHeight="1" x14ac:dyDescent="0.2">
      <c r="C16" s="64"/>
      <c r="D16" s="104">
        <v>15</v>
      </c>
      <c r="E16" s="34" t="str">
        <f t="shared" ca="1" si="2"/>
        <v/>
      </c>
      <c r="F16" s="34" t="str">
        <f t="shared" ca="1" si="3"/>
        <v/>
      </c>
      <c r="G16" s="54" t="str">
        <f t="shared" ca="1" si="4"/>
        <v/>
      </c>
      <c r="H16" s="34" t="str">
        <f t="shared" ca="1" si="5"/>
        <v/>
      </c>
      <c r="I16" s="34" t="str">
        <f t="shared" ca="1" si="6"/>
        <v/>
      </c>
      <c r="J16" s="38" t="str">
        <f t="shared" ca="1" si="7"/>
        <v/>
      </c>
      <c r="K16" s="38" t="str">
        <f t="shared" ca="1" si="8"/>
        <v/>
      </c>
      <c r="L16" s="38" t="str">
        <f t="shared" ca="1" si="9"/>
        <v/>
      </c>
      <c r="M16" s="39" t="s">
        <v>1192</v>
      </c>
      <c r="N16" s="41">
        <v>14</v>
      </c>
      <c r="O16" s="41" t="e">
        <f t="shared" ca="1" si="10"/>
        <v>#VALUE!</v>
      </c>
      <c r="P16" s="41" t="e">
        <f t="shared" ca="1" si="11"/>
        <v>#VALUE!</v>
      </c>
      <c r="Q16" s="41">
        <f t="shared" ca="1" si="12"/>
        <v>0</v>
      </c>
      <c r="R16" s="41" cm="1">
        <f t="array" aca="1" ref="R16" ca="1">IF($N16&lt;=INDIRECT("BD"&amp;R$1),IF($N16&gt;=INDIRECT("BC"&amp;R$1),R$1,0),0)</f>
        <v>0</v>
      </c>
      <c r="S16" s="41" cm="1">
        <f t="array" aca="1" ref="S16" ca="1">IF($N16&lt;=INDIRECT("BD"&amp;S$1),IF($N16&gt;=INDIRECT("BC"&amp;S$1),S$1,0),0)</f>
        <v>0</v>
      </c>
      <c r="T16" s="41" cm="1">
        <f t="array" aca="1" ref="T16" ca="1">IF($N16&lt;=INDIRECT("BD"&amp;T$1),IF($N16&gt;=INDIRECT("BC"&amp;T$1),T$1,0),0)</f>
        <v>0</v>
      </c>
      <c r="U16" s="41" cm="1">
        <f t="array" aca="1" ref="U16" ca="1">IF($N16&lt;=INDIRECT("BD"&amp;U$1),IF($N16&gt;=INDIRECT("BC"&amp;U$1),U$1,0),0)</f>
        <v>0</v>
      </c>
      <c r="V16" s="41" cm="1">
        <f t="array" aca="1" ref="V16" ca="1">IF($N16&lt;=INDIRECT("BD"&amp;V$1),IF($N16&gt;=INDIRECT("BC"&amp;V$1),V$1,0),0)</f>
        <v>0</v>
      </c>
      <c r="W16" s="41" cm="1">
        <f t="array" aca="1" ref="W16" ca="1">IF($N16&lt;=INDIRECT("BD"&amp;W$1),IF($N16&gt;=INDIRECT("BC"&amp;W$1),W$1,0),0)</f>
        <v>0</v>
      </c>
      <c r="X16" s="41" cm="1">
        <f t="array" aca="1" ref="X16" ca="1">IF($N16&lt;=INDIRECT("BD"&amp;X$1),IF($N16&gt;=INDIRECT("BC"&amp;X$1),X$1,0),0)</f>
        <v>0</v>
      </c>
      <c r="Y16" s="41" cm="1">
        <f t="array" aca="1" ref="Y16" ca="1">IF($N16&lt;=INDIRECT("BD"&amp;Y$1),IF($N16&gt;=INDIRECT("BC"&amp;Y$1),Y$1,0),0)</f>
        <v>0</v>
      </c>
      <c r="Z16" s="41" cm="1">
        <f t="array" aca="1" ref="Z16" ca="1">IF($N16&lt;=INDIRECT("BD"&amp;Z$1),IF($N16&gt;=INDIRECT("BC"&amp;Z$1),Z$1,0),0)</f>
        <v>0</v>
      </c>
      <c r="AA16" s="41" cm="1">
        <f t="array" aca="1" ref="AA16" ca="1">IF($N16&lt;=INDIRECT("BD"&amp;AA$1),IF($N16&gt;=INDIRECT("BC"&amp;AA$1),AA$1,0),0)</f>
        <v>0</v>
      </c>
      <c r="AB16" s="41" cm="1">
        <f t="array" aca="1" ref="AB16" ca="1">IF($N16&lt;=INDIRECT("BD"&amp;AB$1),IF($N16&gt;=INDIRECT("BC"&amp;AB$1),AB$1,0),0)</f>
        <v>0</v>
      </c>
      <c r="AC16" s="41" cm="1">
        <f t="array" aca="1" ref="AC16" ca="1">IF($N16&lt;=INDIRECT("BD"&amp;AC$1),IF($N16&gt;=INDIRECT("BC"&amp;AC$1),AC$1,0),0)</f>
        <v>0</v>
      </c>
      <c r="AD16" s="41" cm="1">
        <f t="array" aca="1" ref="AD16" ca="1">IF($N16&lt;=INDIRECT("BD"&amp;AD$1),IF($N16&gt;=INDIRECT("BC"&amp;AD$1),AD$1,0),0)</f>
        <v>0</v>
      </c>
      <c r="AE16" s="41" cm="1">
        <f t="array" aca="1" ref="AE16" ca="1">IF($N16&lt;=INDIRECT("BD"&amp;AE$1),IF($N16&gt;=INDIRECT("BC"&amp;AE$1),AE$1,0),0)</f>
        <v>0</v>
      </c>
      <c r="AF16" s="41" cm="1">
        <f t="array" aca="1" ref="AF16" ca="1">IF($N16&lt;=INDIRECT("BD"&amp;AF$1),IF($N16&gt;=INDIRECT("BC"&amp;AF$1),AF$1,0),0)</f>
        <v>0</v>
      </c>
      <c r="AG16" s="41" cm="1">
        <f t="array" aca="1" ref="AG16" ca="1">IF($N16&lt;=INDIRECT("BD"&amp;AG$1),IF($N16&gt;=INDIRECT("BC"&amp;AG$1),AG$1,0),0)</f>
        <v>0</v>
      </c>
      <c r="AH16" s="41" cm="1">
        <f t="array" aca="1" ref="AH16" ca="1">IF($N16&lt;=INDIRECT("BD"&amp;AH$1),IF($N16&gt;=INDIRECT("BC"&amp;AH$1),AH$1,0),0)</f>
        <v>0</v>
      </c>
      <c r="AI16" s="41" cm="1">
        <f t="array" aca="1" ref="AI16" ca="1">IF($N16&lt;=INDIRECT("BD"&amp;AI$1),IF($N16&gt;=INDIRECT("BC"&amp;AI$1),AI$1,0),0)</f>
        <v>0</v>
      </c>
      <c r="AJ16" s="41" cm="1">
        <f t="array" aca="1" ref="AJ16" ca="1">IF($N16&lt;=INDIRECT("BD"&amp;AJ$1),IF($N16&gt;=INDIRECT("BC"&amp;AJ$1),AJ$1,0),0)</f>
        <v>0</v>
      </c>
      <c r="AK16" s="41" cm="1">
        <f t="array" aca="1" ref="AK16" ca="1">IF($N16&lt;=INDIRECT("BD"&amp;AK$1),IF($N16&gt;=INDIRECT("BC"&amp;AK$1),AK$1,0),0)</f>
        <v>0</v>
      </c>
      <c r="AL16" s="41" cm="1">
        <f t="array" aca="1" ref="AL16" ca="1">IF($N16&lt;=INDIRECT("BD"&amp;AL$1),IF($N16&gt;=INDIRECT("BC"&amp;AL$1),AL$1,0),0)</f>
        <v>0</v>
      </c>
      <c r="AM16" s="41" cm="1">
        <f t="array" aca="1" ref="AM16" ca="1">IF($N16&lt;=INDIRECT("BD"&amp;AM$1),IF($N16&gt;=INDIRECT("BC"&amp;AM$1),AM$1,0),0)</f>
        <v>0</v>
      </c>
      <c r="AN16" s="41" cm="1">
        <f t="array" aca="1" ref="AN16" ca="1">IF($N16&lt;=INDIRECT("BD"&amp;AN$1),IF($N16&gt;=INDIRECT("BC"&amp;AN$1),AN$1,0),0)</f>
        <v>0</v>
      </c>
      <c r="AO16" s="41" cm="1">
        <f t="array" aca="1" ref="AO16" ca="1">IF($N16&lt;=INDIRECT("BD"&amp;AO$1),IF($N16&gt;=INDIRECT("BC"&amp;AO$1),AO$1,0),0)</f>
        <v>0</v>
      </c>
      <c r="AP16" s="41" cm="1">
        <f t="array" aca="1" ref="AP16" ca="1">IF($N16&lt;=INDIRECT("BD"&amp;AP$1),IF($N16&gt;=INDIRECT("BC"&amp;AP$1),AP$1,0),0)</f>
        <v>0</v>
      </c>
      <c r="AQ16" s="41" cm="1">
        <f t="array" aca="1" ref="AQ16" ca="1">IF($N16&lt;=INDIRECT("BD"&amp;AQ$1),IF($N16&gt;=INDIRECT("BC"&amp;AQ$1),AQ$1,0),0)</f>
        <v>0</v>
      </c>
      <c r="AR16" s="41" cm="1">
        <f t="array" aca="1" ref="AR16" ca="1">IF($N16&lt;=INDIRECT("BD"&amp;AR$1),IF($N16&gt;=INDIRECT("BC"&amp;AR$1),AR$1,0),0)</f>
        <v>0</v>
      </c>
      <c r="AS16" s="41" cm="1">
        <f t="array" aca="1" ref="AS16" ca="1">IF($N16&lt;=INDIRECT("BD"&amp;AS$1),IF($N16&gt;=INDIRECT("BC"&amp;AS$1),AS$1,0),0)</f>
        <v>0</v>
      </c>
      <c r="AT16" s="41" cm="1">
        <f t="array" aca="1" ref="AT16" ca="1">IF($N16&lt;=INDIRECT("BD"&amp;AT$1),IF($N16&gt;=INDIRECT("BC"&amp;AT$1),AT$1,0),0)</f>
        <v>0</v>
      </c>
      <c r="AU16" s="41" cm="1">
        <f t="array" aca="1" ref="AU16" ca="1">IF($N16&lt;=INDIRECT("BD"&amp;AU$1),IF($N16&gt;=INDIRECT("BC"&amp;AU$1),AU$1,0),0)</f>
        <v>0</v>
      </c>
      <c r="AV16" s="41" cm="1">
        <f t="array" aca="1" ref="AV16" ca="1">IF($N16&lt;=INDIRECT("BD"&amp;AV$1),IF($N16&gt;=INDIRECT("BC"&amp;AV$1),AV$1,0),0)</f>
        <v>0</v>
      </c>
      <c r="AW16" s="41" cm="1">
        <f t="array" aca="1" ref="AW16" ca="1">IF($N16&lt;=INDIRECT("BD"&amp;AW$1),IF($N16&gt;=INDIRECT("BC"&amp;AW$1),AW$1,0),0)</f>
        <v>0</v>
      </c>
      <c r="AX16" s="41"/>
      <c r="AY16" s="41"/>
      <c r="AZ16" s="41"/>
      <c r="BA16" s="59" t="s">
        <v>1535</v>
      </c>
      <c r="BB16" s="28" t="s">
        <v>3198</v>
      </c>
      <c r="BC16" s="64">
        <f t="shared" ca="1" si="0"/>
        <v>0</v>
      </c>
      <c r="BD16" s="64">
        <f t="shared" ca="1" si="1"/>
        <v>0</v>
      </c>
      <c r="BE16" s="42" t="s">
        <v>4534</v>
      </c>
      <c r="BF16" s="41"/>
      <c r="BG16" s="41"/>
      <c r="BH16" s="44"/>
      <c r="BI16" s="44"/>
      <c r="BJ16" s="43"/>
      <c r="BK16" s="41"/>
      <c r="BL16" s="42"/>
      <c r="BM16" s="41"/>
      <c r="BN16" s="41"/>
      <c r="BO16" s="44"/>
      <c r="BP16" s="44"/>
      <c r="BQ16" s="43"/>
      <c r="BR16" s="41"/>
      <c r="BS16" s="42"/>
      <c r="BT16" s="41"/>
      <c r="BU16" s="41"/>
      <c r="BV16" s="44"/>
      <c r="BW16" s="44"/>
      <c r="BX16" s="43"/>
      <c r="BY16" s="41"/>
      <c r="BZ16" s="42"/>
      <c r="CA16" s="41"/>
      <c r="CB16" s="41"/>
      <c r="CC16" s="44"/>
      <c r="CD16" s="44"/>
      <c r="CE16" s="43"/>
      <c r="CF16" s="41"/>
      <c r="CG16" s="42"/>
      <c r="CH16" s="41"/>
      <c r="CI16" s="41"/>
      <c r="CJ16" s="44"/>
      <c r="CK16" s="44"/>
      <c r="CL16" s="43"/>
      <c r="CM16" s="41"/>
      <c r="CN16" s="42"/>
      <c r="CO16" s="41"/>
      <c r="CP16" s="41"/>
      <c r="CQ16" s="44"/>
      <c r="CR16" s="44"/>
      <c r="CS16" s="43"/>
      <c r="CT16" s="41"/>
      <c r="CU16" s="42"/>
      <c r="CV16" s="41"/>
      <c r="CW16" s="41"/>
      <c r="CX16" s="44"/>
      <c r="CY16" s="44"/>
      <c r="CZ16" s="43"/>
      <c r="DA16" s="41"/>
      <c r="DB16" s="42"/>
      <c r="DC16" s="41"/>
      <c r="DD16" s="41"/>
      <c r="DE16" s="44"/>
      <c r="DF16" s="44"/>
      <c r="DG16" s="43"/>
      <c r="DH16" s="41"/>
      <c r="DI16" s="42"/>
      <c r="DJ16" s="41"/>
      <c r="DK16" s="41"/>
      <c r="DL16" s="44"/>
      <c r="DM16" s="44"/>
      <c r="DN16" s="43"/>
      <c r="DO16" s="41"/>
      <c r="DP16" s="42"/>
      <c r="DQ16" s="41"/>
      <c r="DR16" s="41"/>
      <c r="DS16" s="44"/>
      <c r="DT16" s="44"/>
      <c r="DU16" s="43"/>
      <c r="DV16" s="41"/>
      <c r="DW16" s="55"/>
      <c r="DX16" s="41"/>
      <c r="DY16" s="41"/>
      <c r="DZ16" s="43"/>
      <c r="EA16" s="43"/>
      <c r="EB16" s="43"/>
      <c r="EC16" s="41"/>
      <c r="ED16" s="55"/>
      <c r="EE16" s="41"/>
      <c r="EF16" s="41"/>
      <c r="EG16" s="43"/>
      <c r="EH16" s="43"/>
      <c r="EI16" s="43"/>
      <c r="EJ16" s="41"/>
      <c r="EK16" s="55"/>
      <c r="EL16" s="41"/>
      <c r="EM16" s="41"/>
      <c r="EN16" s="43"/>
      <c r="EO16" s="43"/>
      <c r="EP16" s="43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44"/>
      <c r="FE16" s="44"/>
      <c r="FF16" s="44"/>
      <c r="FG16" s="44"/>
      <c r="FH16" s="44"/>
      <c r="FI16" s="44"/>
      <c r="FJ16" s="44"/>
      <c r="FK16" s="44"/>
      <c r="FL16" s="44"/>
      <c r="FM16" s="44"/>
      <c r="FN16" s="44"/>
      <c r="FO16" s="44"/>
      <c r="FP16" s="44"/>
      <c r="FQ16" s="44"/>
      <c r="FR16" s="44"/>
      <c r="FS16" s="44"/>
      <c r="FT16" s="44"/>
      <c r="FU16" s="44"/>
      <c r="FV16" s="44"/>
      <c r="FW16" s="44"/>
      <c r="FX16" s="44"/>
      <c r="FY16" s="44"/>
      <c r="FZ16" s="44"/>
      <c r="GA16" s="44"/>
      <c r="GB16" s="44"/>
      <c r="GC16" s="44"/>
      <c r="GD16" s="44"/>
      <c r="GE16" s="44"/>
      <c r="GF16" s="44"/>
      <c r="GG16" s="44"/>
      <c r="GH16" s="44"/>
      <c r="GI16" s="44"/>
      <c r="GJ16" s="44"/>
      <c r="GK16" s="44"/>
    </row>
    <row r="17" spans="3:193" s="28" customFormat="1" ht="24.75" customHeight="1" x14ac:dyDescent="0.2">
      <c r="C17" s="64"/>
      <c r="D17" s="104">
        <v>16</v>
      </c>
      <c r="E17" s="34" t="str">
        <f t="shared" ca="1" si="2"/>
        <v/>
      </c>
      <c r="F17" s="34" t="str">
        <f t="shared" ca="1" si="3"/>
        <v/>
      </c>
      <c r="G17" s="54" t="str">
        <f t="shared" ca="1" si="4"/>
        <v/>
      </c>
      <c r="H17" s="34" t="str">
        <f t="shared" ca="1" si="5"/>
        <v/>
      </c>
      <c r="I17" s="34" t="str">
        <f t="shared" ca="1" si="6"/>
        <v/>
      </c>
      <c r="J17" s="38" t="str">
        <f t="shared" ca="1" si="7"/>
        <v/>
      </c>
      <c r="K17" s="38" t="str">
        <f t="shared" ca="1" si="8"/>
        <v/>
      </c>
      <c r="L17" s="38" t="str">
        <f t="shared" ca="1" si="9"/>
        <v/>
      </c>
      <c r="M17" s="39" t="s">
        <v>1192</v>
      </c>
      <c r="N17" s="41">
        <v>15</v>
      </c>
      <c r="O17" s="41" t="e">
        <f t="shared" ca="1" si="10"/>
        <v>#VALUE!</v>
      </c>
      <c r="P17" s="41" t="e">
        <f t="shared" ca="1" si="11"/>
        <v>#VALUE!</v>
      </c>
      <c r="Q17" s="41">
        <f t="shared" ca="1" si="12"/>
        <v>0</v>
      </c>
      <c r="R17" s="41" cm="1">
        <f t="array" aca="1" ref="R17" ca="1">IF($N17&lt;=INDIRECT("BD"&amp;R$1),IF($N17&gt;=INDIRECT("BC"&amp;R$1),R$1,0),0)</f>
        <v>0</v>
      </c>
      <c r="S17" s="41" cm="1">
        <f t="array" aca="1" ref="S17" ca="1">IF($N17&lt;=INDIRECT("BD"&amp;S$1),IF($N17&gt;=INDIRECT("BC"&amp;S$1),S$1,0),0)</f>
        <v>0</v>
      </c>
      <c r="T17" s="41" cm="1">
        <f t="array" aca="1" ref="T17" ca="1">IF($N17&lt;=INDIRECT("BD"&amp;T$1),IF($N17&gt;=INDIRECT("BC"&amp;T$1),T$1,0),0)</f>
        <v>0</v>
      </c>
      <c r="U17" s="41" cm="1">
        <f t="array" aca="1" ref="U17" ca="1">IF($N17&lt;=INDIRECT("BD"&amp;U$1),IF($N17&gt;=INDIRECT("BC"&amp;U$1),U$1,0),0)</f>
        <v>0</v>
      </c>
      <c r="V17" s="41" cm="1">
        <f t="array" aca="1" ref="V17" ca="1">IF($N17&lt;=INDIRECT("BD"&amp;V$1),IF($N17&gt;=INDIRECT("BC"&amp;V$1),V$1,0),0)</f>
        <v>0</v>
      </c>
      <c r="W17" s="41" cm="1">
        <f t="array" aca="1" ref="W17" ca="1">IF($N17&lt;=INDIRECT("BD"&amp;W$1),IF($N17&gt;=INDIRECT("BC"&amp;W$1),W$1,0),0)</f>
        <v>0</v>
      </c>
      <c r="X17" s="41" cm="1">
        <f t="array" aca="1" ref="X17" ca="1">IF($N17&lt;=INDIRECT("BD"&amp;X$1),IF($N17&gt;=INDIRECT("BC"&amp;X$1),X$1,0),0)</f>
        <v>0</v>
      </c>
      <c r="Y17" s="41" cm="1">
        <f t="array" aca="1" ref="Y17" ca="1">IF($N17&lt;=INDIRECT("BD"&amp;Y$1),IF($N17&gt;=INDIRECT("BC"&amp;Y$1),Y$1,0),0)</f>
        <v>0</v>
      </c>
      <c r="Z17" s="41" cm="1">
        <f t="array" aca="1" ref="Z17" ca="1">IF($N17&lt;=INDIRECT("BD"&amp;Z$1),IF($N17&gt;=INDIRECT("BC"&amp;Z$1),Z$1,0),0)</f>
        <v>0</v>
      </c>
      <c r="AA17" s="41" cm="1">
        <f t="array" aca="1" ref="AA17" ca="1">IF($N17&lt;=INDIRECT("BD"&amp;AA$1),IF($N17&gt;=INDIRECT("BC"&amp;AA$1),AA$1,0),0)</f>
        <v>0</v>
      </c>
      <c r="AB17" s="41" cm="1">
        <f t="array" aca="1" ref="AB17" ca="1">IF($N17&lt;=INDIRECT("BD"&amp;AB$1),IF($N17&gt;=INDIRECT("BC"&amp;AB$1),AB$1,0),0)</f>
        <v>0</v>
      </c>
      <c r="AC17" s="41" cm="1">
        <f t="array" aca="1" ref="AC17" ca="1">IF($N17&lt;=INDIRECT("BD"&amp;AC$1),IF($N17&gt;=INDIRECT("BC"&amp;AC$1),AC$1,0),0)</f>
        <v>0</v>
      </c>
      <c r="AD17" s="41" cm="1">
        <f t="array" aca="1" ref="AD17" ca="1">IF($N17&lt;=INDIRECT("BD"&amp;AD$1),IF($N17&gt;=INDIRECT("BC"&amp;AD$1),AD$1,0),0)</f>
        <v>0</v>
      </c>
      <c r="AE17" s="41" cm="1">
        <f t="array" aca="1" ref="AE17" ca="1">IF($N17&lt;=INDIRECT("BD"&amp;AE$1),IF($N17&gt;=INDIRECT("BC"&amp;AE$1),AE$1,0),0)</f>
        <v>0</v>
      </c>
      <c r="AF17" s="41" cm="1">
        <f t="array" aca="1" ref="AF17" ca="1">IF($N17&lt;=INDIRECT("BD"&amp;AF$1),IF($N17&gt;=INDIRECT("BC"&amp;AF$1),AF$1,0),0)</f>
        <v>0</v>
      </c>
      <c r="AG17" s="41" cm="1">
        <f t="array" aca="1" ref="AG17" ca="1">IF($N17&lt;=INDIRECT("BD"&amp;AG$1),IF($N17&gt;=INDIRECT("BC"&amp;AG$1),AG$1,0),0)</f>
        <v>0</v>
      </c>
      <c r="AH17" s="41" cm="1">
        <f t="array" aca="1" ref="AH17" ca="1">IF($N17&lt;=INDIRECT("BD"&amp;AH$1),IF($N17&gt;=INDIRECT("BC"&amp;AH$1),AH$1,0),0)</f>
        <v>0</v>
      </c>
      <c r="AI17" s="41" cm="1">
        <f t="array" aca="1" ref="AI17" ca="1">IF($N17&lt;=INDIRECT("BD"&amp;AI$1),IF($N17&gt;=INDIRECT("BC"&amp;AI$1),AI$1,0),0)</f>
        <v>0</v>
      </c>
      <c r="AJ17" s="41" cm="1">
        <f t="array" aca="1" ref="AJ17" ca="1">IF($N17&lt;=INDIRECT("BD"&amp;AJ$1),IF($N17&gt;=INDIRECT("BC"&amp;AJ$1),AJ$1,0),0)</f>
        <v>0</v>
      </c>
      <c r="AK17" s="41" cm="1">
        <f t="array" aca="1" ref="AK17" ca="1">IF($N17&lt;=INDIRECT("BD"&amp;AK$1),IF($N17&gt;=INDIRECT("BC"&amp;AK$1),AK$1,0),0)</f>
        <v>0</v>
      </c>
      <c r="AL17" s="41" cm="1">
        <f t="array" aca="1" ref="AL17" ca="1">IF($N17&lt;=INDIRECT("BD"&amp;AL$1),IF($N17&gt;=INDIRECT("BC"&amp;AL$1),AL$1,0),0)</f>
        <v>0</v>
      </c>
      <c r="AM17" s="41" cm="1">
        <f t="array" aca="1" ref="AM17" ca="1">IF($N17&lt;=INDIRECT("BD"&amp;AM$1),IF($N17&gt;=INDIRECT("BC"&amp;AM$1),AM$1,0),0)</f>
        <v>0</v>
      </c>
      <c r="AN17" s="41" cm="1">
        <f t="array" aca="1" ref="AN17" ca="1">IF($N17&lt;=INDIRECT("BD"&amp;AN$1),IF($N17&gt;=INDIRECT("BC"&amp;AN$1),AN$1,0),0)</f>
        <v>0</v>
      </c>
      <c r="AO17" s="41" cm="1">
        <f t="array" aca="1" ref="AO17" ca="1">IF($N17&lt;=INDIRECT("BD"&amp;AO$1),IF($N17&gt;=INDIRECT("BC"&amp;AO$1),AO$1,0),0)</f>
        <v>0</v>
      </c>
      <c r="AP17" s="41" cm="1">
        <f t="array" aca="1" ref="AP17" ca="1">IF($N17&lt;=INDIRECT("BD"&amp;AP$1),IF($N17&gt;=INDIRECT("BC"&amp;AP$1),AP$1,0),0)</f>
        <v>0</v>
      </c>
      <c r="AQ17" s="41" cm="1">
        <f t="array" aca="1" ref="AQ17" ca="1">IF($N17&lt;=INDIRECT("BD"&amp;AQ$1),IF($N17&gt;=INDIRECT("BC"&amp;AQ$1),AQ$1,0),0)</f>
        <v>0</v>
      </c>
      <c r="AR17" s="41" cm="1">
        <f t="array" aca="1" ref="AR17" ca="1">IF($N17&lt;=INDIRECT("BD"&amp;AR$1),IF($N17&gt;=INDIRECT("BC"&amp;AR$1),AR$1,0),0)</f>
        <v>0</v>
      </c>
      <c r="AS17" s="41" cm="1">
        <f t="array" aca="1" ref="AS17" ca="1">IF($N17&lt;=INDIRECT("BD"&amp;AS$1),IF($N17&gt;=INDIRECT("BC"&amp;AS$1),AS$1,0),0)</f>
        <v>0</v>
      </c>
      <c r="AT17" s="41" cm="1">
        <f t="array" aca="1" ref="AT17" ca="1">IF($N17&lt;=INDIRECT("BD"&amp;AT$1),IF($N17&gt;=INDIRECT("BC"&amp;AT$1),AT$1,0),0)</f>
        <v>0</v>
      </c>
      <c r="AU17" s="41" cm="1">
        <f t="array" aca="1" ref="AU17" ca="1">IF($N17&lt;=INDIRECT("BD"&amp;AU$1),IF($N17&gt;=INDIRECT("BC"&amp;AU$1),AU$1,0),0)</f>
        <v>0</v>
      </c>
      <c r="AV17" s="41" cm="1">
        <f t="array" aca="1" ref="AV17" ca="1">IF($N17&lt;=INDIRECT("BD"&amp;AV$1),IF($N17&gt;=INDIRECT("BC"&amp;AV$1),AV$1,0),0)</f>
        <v>0</v>
      </c>
      <c r="AW17" s="41" cm="1">
        <f t="array" aca="1" ref="AW17" ca="1">IF($N17&lt;=INDIRECT("BD"&amp;AW$1),IF($N17&gt;=INDIRECT("BC"&amp;AW$1),AW$1,0),0)</f>
        <v>0</v>
      </c>
      <c r="AX17" s="41"/>
      <c r="AY17" s="41"/>
      <c r="AZ17" s="41"/>
      <c r="BA17" s="59" t="s">
        <v>1529</v>
      </c>
      <c r="BB17" s="28" t="s">
        <v>3199</v>
      </c>
      <c r="BC17" s="64">
        <f t="shared" ca="1" si="0"/>
        <v>0</v>
      </c>
      <c r="BD17" s="64">
        <f t="shared" ca="1" si="1"/>
        <v>0</v>
      </c>
      <c r="BE17" s="42" t="s">
        <v>4535</v>
      </c>
      <c r="BF17" s="41"/>
      <c r="BG17" s="41"/>
      <c r="BH17" s="44"/>
      <c r="BI17" s="44"/>
      <c r="BJ17" s="43"/>
      <c r="BK17" s="41"/>
      <c r="BL17" s="42"/>
      <c r="BM17" s="41"/>
      <c r="BN17" s="41"/>
      <c r="BO17" s="44"/>
      <c r="BP17" s="44"/>
      <c r="BQ17" s="43"/>
      <c r="BR17" s="41"/>
      <c r="BS17" s="42"/>
      <c r="BT17" s="41"/>
      <c r="BU17" s="41"/>
      <c r="BV17" s="44"/>
      <c r="BW17" s="44"/>
      <c r="BX17" s="43"/>
      <c r="BY17" s="41"/>
      <c r="BZ17" s="42"/>
      <c r="CA17" s="41"/>
      <c r="CB17" s="41"/>
      <c r="CC17" s="44"/>
      <c r="CD17" s="44"/>
      <c r="CE17" s="43"/>
      <c r="CF17" s="41"/>
      <c r="CG17" s="42"/>
      <c r="CH17" s="41"/>
      <c r="CI17" s="41"/>
      <c r="CJ17" s="44"/>
      <c r="CK17" s="44"/>
      <c r="CL17" s="43"/>
      <c r="CM17" s="41"/>
      <c r="CN17" s="42"/>
      <c r="CO17" s="41"/>
      <c r="CP17" s="41"/>
      <c r="CQ17" s="44"/>
      <c r="CR17" s="44"/>
      <c r="CS17" s="43"/>
      <c r="CT17" s="41"/>
      <c r="CU17" s="42"/>
      <c r="CV17" s="41"/>
      <c r="CW17" s="41"/>
      <c r="CX17" s="44"/>
      <c r="CY17" s="44"/>
      <c r="CZ17" s="43"/>
      <c r="DA17" s="41"/>
      <c r="DB17" s="42"/>
      <c r="DC17" s="41"/>
      <c r="DD17" s="41"/>
      <c r="DE17" s="44"/>
      <c r="DF17" s="44"/>
      <c r="DG17" s="43"/>
      <c r="DH17" s="41"/>
      <c r="DI17" s="42"/>
      <c r="DJ17" s="41"/>
      <c r="DK17" s="41"/>
      <c r="DL17" s="44"/>
      <c r="DM17" s="44"/>
      <c r="DN17" s="43"/>
      <c r="DO17" s="41"/>
      <c r="DP17" s="42"/>
      <c r="DQ17" s="41"/>
      <c r="DR17" s="41"/>
      <c r="DS17" s="44"/>
      <c r="DT17" s="44"/>
      <c r="DU17" s="43"/>
      <c r="DV17" s="41"/>
      <c r="DW17" s="55"/>
      <c r="DX17" s="41"/>
      <c r="DY17" s="41"/>
      <c r="DZ17" s="43"/>
      <c r="EA17" s="43"/>
      <c r="EB17" s="43"/>
      <c r="EC17" s="41"/>
      <c r="ED17" s="55"/>
      <c r="EE17" s="41"/>
      <c r="EF17" s="41"/>
      <c r="EG17" s="43"/>
      <c r="EH17" s="43"/>
      <c r="EI17" s="43"/>
      <c r="EJ17" s="41"/>
      <c r="EK17" s="55"/>
      <c r="EL17" s="41"/>
      <c r="EM17" s="41"/>
      <c r="EN17" s="43"/>
      <c r="EO17" s="43"/>
      <c r="EP17" s="43"/>
      <c r="EQ17" s="44"/>
      <c r="ER17" s="44"/>
      <c r="ES17" s="44"/>
      <c r="ET17" s="44"/>
      <c r="EU17" s="44"/>
      <c r="EV17" s="44"/>
      <c r="EW17" s="44"/>
      <c r="EX17" s="44"/>
      <c r="EY17" s="44"/>
      <c r="EZ17" s="44"/>
      <c r="FA17" s="44"/>
      <c r="FB17" s="44"/>
      <c r="FC17" s="44"/>
      <c r="FD17" s="44"/>
      <c r="FE17" s="44"/>
      <c r="FF17" s="44"/>
      <c r="FG17" s="44"/>
      <c r="FH17" s="44"/>
      <c r="FI17" s="44"/>
      <c r="FJ17" s="44"/>
      <c r="FK17" s="44"/>
      <c r="FL17" s="44"/>
      <c r="FM17" s="44"/>
      <c r="FN17" s="44"/>
      <c r="FO17" s="44"/>
      <c r="FP17" s="44"/>
      <c r="FQ17" s="44"/>
      <c r="FR17" s="44"/>
      <c r="FS17" s="44"/>
      <c r="FT17" s="44"/>
      <c r="FU17" s="44"/>
      <c r="FV17" s="44"/>
      <c r="FW17" s="44"/>
      <c r="FX17" s="44"/>
      <c r="FY17" s="44"/>
      <c r="FZ17" s="44"/>
      <c r="GA17" s="44"/>
      <c r="GB17" s="44"/>
      <c r="GC17" s="44"/>
      <c r="GD17" s="44"/>
      <c r="GE17" s="44"/>
      <c r="GF17" s="44"/>
      <c r="GG17" s="44"/>
      <c r="GH17" s="44"/>
      <c r="GI17" s="44"/>
      <c r="GJ17" s="44"/>
      <c r="GK17" s="44"/>
    </row>
    <row r="18" spans="3:193" s="28" customFormat="1" ht="24.75" customHeight="1" x14ac:dyDescent="0.2">
      <c r="C18" s="64"/>
      <c r="D18" s="104">
        <v>17</v>
      </c>
      <c r="E18" s="34" t="str">
        <f t="shared" ca="1" si="2"/>
        <v/>
      </c>
      <c r="F18" s="34" t="str">
        <f t="shared" ca="1" si="3"/>
        <v/>
      </c>
      <c r="G18" s="54" t="str">
        <f t="shared" ca="1" si="4"/>
        <v/>
      </c>
      <c r="H18" s="34" t="str">
        <f t="shared" ca="1" si="5"/>
        <v/>
      </c>
      <c r="I18" s="34" t="str">
        <f t="shared" ca="1" si="6"/>
        <v/>
      </c>
      <c r="J18" s="38" t="str">
        <f t="shared" ca="1" si="7"/>
        <v/>
      </c>
      <c r="K18" s="38" t="str">
        <f t="shared" ca="1" si="8"/>
        <v/>
      </c>
      <c r="L18" s="38" t="str">
        <f t="shared" ca="1" si="9"/>
        <v/>
      </c>
      <c r="M18" s="39" t="s">
        <v>1192</v>
      </c>
      <c r="N18" s="41">
        <v>16</v>
      </c>
      <c r="O18" s="41" t="e">
        <f t="shared" ca="1" si="10"/>
        <v>#VALUE!</v>
      </c>
      <c r="P18" s="41" t="e">
        <f t="shared" ca="1" si="11"/>
        <v>#VALUE!</v>
      </c>
      <c r="Q18" s="41">
        <f t="shared" ca="1" si="12"/>
        <v>0</v>
      </c>
      <c r="R18" s="41" cm="1">
        <f t="array" aca="1" ref="R18" ca="1">IF($N18&lt;=INDIRECT("BD"&amp;R$1),IF($N18&gt;=INDIRECT("BC"&amp;R$1),R$1,0),0)</f>
        <v>0</v>
      </c>
      <c r="S18" s="41" cm="1">
        <f t="array" aca="1" ref="S18" ca="1">IF($N18&lt;=INDIRECT("BD"&amp;S$1),IF($N18&gt;=INDIRECT("BC"&amp;S$1),S$1,0),0)</f>
        <v>0</v>
      </c>
      <c r="T18" s="41" cm="1">
        <f t="array" aca="1" ref="T18" ca="1">IF($N18&lt;=INDIRECT("BD"&amp;T$1),IF($N18&gt;=INDIRECT("BC"&amp;T$1),T$1,0),0)</f>
        <v>0</v>
      </c>
      <c r="U18" s="41" cm="1">
        <f t="array" aca="1" ref="U18" ca="1">IF($N18&lt;=INDIRECT("BD"&amp;U$1),IF($N18&gt;=INDIRECT("BC"&amp;U$1),U$1,0),0)</f>
        <v>0</v>
      </c>
      <c r="V18" s="41" cm="1">
        <f t="array" aca="1" ref="V18" ca="1">IF($N18&lt;=INDIRECT("BD"&amp;V$1),IF($N18&gt;=INDIRECT("BC"&amp;V$1),V$1,0),0)</f>
        <v>0</v>
      </c>
      <c r="W18" s="41" cm="1">
        <f t="array" aca="1" ref="W18" ca="1">IF($N18&lt;=INDIRECT("BD"&amp;W$1),IF($N18&gt;=INDIRECT("BC"&amp;W$1),W$1,0),0)</f>
        <v>0</v>
      </c>
      <c r="X18" s="41" cm="1">
        <f t="array" aca="1" ref="X18" ca="1">IF($N18&lt;=INDIRECT("BD"&amp;X$1),IF($N18&gt;=INDIRECT("BC"&amp;X$1),X$1,0),0)</f>
        <v>0</v>
      </c>
      <c r="Y18" s="41" cm="1">
        <f t="array" aca="1" ref="Y18" ca="1">IF($N18&lt;=INDIRECT("BD"&amp;Y$1),IF($N18&gt;=INDIRECT("BC"&amp;Y$1),Y$1,0),0)</f>
        <v>0</v>
      </c>
      <c r="Z18" s="41" cm="1">
        <f t="array" aca="1" ref="Z18" ca="1">IF($N18&lt;=INDIRECT("BD"&amp;Z$1),IF($N18&gt;=INDIRECT("BC"&amp;Z$1),Z$1,0),0)</f>
        <v>0</v>
      </c>
      <c r="AA18" s="41" cm="1">
        <f t="array" aca="1" ref="AA18" ca="1">IF($N18&lt;=INDIRECT("BD"&amp;AA$1),IF($N18&gt;=INDIRECT("BC"&amp;AA$1),AA$1,0),0)</f>
        <v>0</v>
      </c>
      <c r="AB18" s="41" cm="1">
        <f t="array" aca="1" ref="AB18" ca="1">IF($N18&lt;=INDIRECT("BD"&amp;AB$1),IF($N18&gt;=INDIRECT("BC"&amp;AB$1),AB$1,0),0)</f>
        <v>0</v>
      </c>
      <c r="AC18" s="41" cm="1">
        <f t="array" aca="1" ref="AC18" ca="1">IF($N18&lt;=INDIRECT("BD"&amp;AC$1),IF($N18&gt;=INDIRECT("BC"&amp;AC$1),AC$1,0),0)</f>
        <v>0</v>
      </c>
      <c r="AD18" s="41" cm="1">
        <f t="array" aca="1" ref="AD18" ca="1">IF($N18&lt;=INDIRECT("BD"&amp;AD$1),IF($N18&gt;=INDIRECT("BC"&amp;AD$1),AD$1,0),0)</f>
        <v>0</v>
      </c>
      <c r="AE18" s="41" cm="1">
        <f t="array" aca="1" ref="AE18" ca="1">IF($N18&lt;=INDIRECT("BD"&amp;AE$1),IF($N18&gt;=INDIRECT("BC"&amp;AE$1),AE$1,0),0)</f>
        <v>0</v>
      </c>
      <c r="AF18" s="41" cm="1">
        <f t="array" aca="1" ref="AF18" ca="1">IF($N18&lt;=INDIRECT("BD"&amp;AF$1),IF($N18&gt;=INDIRECT("BC"&amp;AF$1),AF$1,0),0)</f>
        <v>0</v>
      </c>
      <c r="AG18" s="41" cm="1">
        <f t="array" aca="1" ref="AG18" ca="1">IF($N18&lt;=INDIRECT("BD"&amp;AG$1),IF($N18&gt;=INDIRECT("BC"&amp;AG$1),AG$1,0),0)</f>
        <v>0</v>
      </c>
      <c r="AH18" s="41" cm="1">
        <f t="array" aca="1" ref="AH18" ca="1">IF($N18&lt;=INDIRECT("BD"&amp;AH$1),IF($N18&gt;=INDIRECT("BC"&amp;AH$1),AH$1,0),0)</f>
        <v>0</v>
      </c>
      <c r="AI18" s="41" cm="1">
        <f t="array" aca="1" ref="AI18" ca="1">IF($N18&lt;=INDIRECT("BD"&amp;AI$1),IF($N18&gt;=INDIRECT("BC"&amp;AI$1),AI$1,0),0)</f>
        <v>0</v>
      </c>
      <c r="AJ18" s="41" cm="1">
        <f t="array" aca="1" ref="AJ18" ca="1">IF($N18&lt;=INDIRECT("BD"&amp;AJ$1),IF($N18&gt;=INDIRECT("BC"&amp;AJ$1),AJ$1,0),0)</f>
        <v>0</v>
      </c>
      <c r="AK18" s="41" cm="1">
        <f t="array" aca="1" ref="AK18" ca="1">IF($N18&lt;=INDIRECT("BD"&amp;AK$1),IF($N18&gt;=INDIRECT("BC"&amp;AK$1),AK$1,0),0)</f>
        <v>0</v>
      </c>
      <c r="AL18" s="41" cm="1">
        <f t="array" aca="1" ref="AL18" ca="1">IF($N18&lt;=INDIRECT("BD"&amp;AL$1),IF($N18&gt;=INDIRECT("BC"&amp;AL$1),AL$1,0),0)</f>
        <v>0</v>
      </c>
      <c r="AM18" s="41" cm="1">
        <f t="array" aca="1" ref="AM18" ca="1">IF($N18&lt;=INDIRECT("BD"&amp;AM$1),IF($N18&gt;=INDIRECT("BC"&amp;AM$1),AM$1,0),0)</f>
        <v>0</v>
      </c>
      <c r="AN18" s="41" cm="1">
        <f t="array" aca="1" ref="AN18" ca="1">IF($N18&lt;=INDIRECT("BD"&amp;AN$1),IF($N18&gt;=INDIRECT("BC"&amp;AN$1),AN$1,0),0)</f>
        <v>0</v>
      </c>
      <c r="AO18" s="41" cm="1">
        <f t="array" aca="1" ref="AO18" ca="1">IF($N18&lt;=INDIRECT("BD"&amp;AO$1),IF($N18&gt;=INDIRECT("BC"&amp;AO$1),AO$1,0),0)</f>
        <v>0</v>
      </c>
      <c r="AP18" s="41" cm="1">
        <f t="array" aca="1" ref="AP18" ca="1">IF($N18&lt;=INDIRECT("BD"&amp;AP$1),IF($N18&gt;=INDIRECT("BC"&amp;AP$1),AP$1,0),0)</f>
        <v>0</v>
      </c>
      <c r="AQ18" s="41" cm="1">
        <f t="array" aca="1" ref="AQ18" ca="1">IF($N18&lt;=INDIRECT("BD"&amp;AQ$1),IF($N18&gt;=INDIRECT("BC"&amp;AQ$1),AQ$1,0),0)</f>
        <v>0</v>
      </c>
      <c r="AR18" s="41" cm="1">
        <f t="array" aca="1" ref="AR18" ca="1">IF($N18&lt;=INDIRECT("BD"&amp;AR$1),IF($N18&gt;=INDIRECT("BC"&amp;AR$1),AR$1,0),0)</f>
        <v>0</v>
      </c>
      <c r="AS18" s="41" cm="1">
        <f t="array" aca="1" ref="AS18" ca="1">IF($N18&lt;=INDIRECT("BD"&amp;AS$1),IF($N18&gt;=INDIRECT("BC"&amp;AS$1),AS$1,0),0)</f>
        <v>0</v>
      </c>
      <c r="AT18" s="41" cm="1">
        <f t="array" aca="1" ref="AT18" ca="1">IF($N18&lt;=INDIRECT("BD"&amp;AT$1),IF($N18&gt;=INDIRECT("BC"&amp;AT$1),AT$1,0),0)</f>
        <v>0</v>
      </c>
      <c r="AU18" s="41" cm="1">
        <f t="array" aca="1" ref="AU18" ca="1">IF($N18&lt;=INDIRECT("BD"&amp;AU$1),IF($N18&gt;=INDIRECT("BC"&amp;AU$1),AU$1,0),0)</f>
        <v>0</v>
      </c>
      <c r="AV18" s="41" cm="1">
        <f t="array" aca="1" ref="AV18" ca="1">IF($N18&lt;=INDIRECT("BD"&amp;AV$1),IF($N18&gt;=INDIRECT("BC"&amp;AV$1),AV$1,0),0)</f>
        <v>0</v>
      </c>
      <c r="AW18" s="41" cm="1">
        <f t="array" aca="1" ref="AW18" ca="1">IF($N18&lt;=INDIRECT("BD"&amp;AW$1),IF($N18&gt;=INDIRECT("BC"&amp;AW$1),AW$1,0),0)</f>
        <v>0</v>
      </c>
      <c r="AX18" s="41"/>
      <c r="AY18" s="41"/>
      <c r="AZ18" s="41"/>
      <c r="BA18" s="59" t="s">
        <v>1536</v>
      </c>
      <c r="BB18" s="28" t="s">
        <v>3200</v>
      </c>
      <c r="BC18" s="64">
        <f t="shared" ca="1" si="0"/>
        <v>0</v>
      </c>
      <c r="BD18" s="64">
        <f t="shared" ca="1" si="1"/>
        <v>0</v>
      </c>
      <c r="BE18" s="42" t="s">
        <v>4536</v>
      </c>
      <c r="BF18" s="41"/>
      <c r="BG18" s="41"/>
      <c r="BH18" s="44"/>
      <c r="BI18" s="44"/>
      <c r="BJ18" s="43"/>
      <c r="BK18" s="41"/>
      <c r="BL18" s="42"/>
      <c r="BM18" s="41"/>
      <c r="BN18" s="41"/>
      <c r="BO18" s="44"/>
      <c r="BP18" s="44"/>
      <c r="BQ18" s="43"/>
      <c r="BR18" s="41"/>
      <c r="BS18" s="42"/>
      <c r="BT18" s="41"/>
      <c r="BU18" s="41"/>
      <c r="BV18" s="44"/>
      <c r="BW18" s="44"/>
      <c r="BX18" s="43"/>
      <c r="BY18" s="41"/>
      <c r="BZ18" s="42"/>
      <c r="CA18" s="41"/>
      <c r="CB18" s="41"/>
      <c r="CC18" s="44"/>
      <c r="CD18" s="44"/>
      <c r="CE18" s="43"/>
      <c r="CF18" s="41"/>
      <c r="CG18" s="42"/>
      <c r="CH18" s="41"/>
      <c r="CI18" s="41"/>
      <c r="CJ18" s="44"/>
      <c r="CK18" s="44"/>
      <c r="CL18" s="43"/>
      <c r="CM18" s="41"/>
      <c r="CN18" s="42"/>
      <c r="CO18" s="41"/>
      <c r="CP18" s="41"/>
      <c r="CQ18" s="44"/>
      <c r="CR18" s="44"/>
      <c r="CS18" s="43"/>
      <c r="CT18" s="41"/>
      <c r="CU18" s="42"/>
      <c r="CV18" s="41"/>
      <c r="CW18" s="41"/>
      <c r="CX18" s="44"/>
      <c r="CY18" s="44"/>
      <c r="CZ18" s="43"/>
      <c r="DA18" s="41"/>
      <c r="DB18" s="42"/>
      <c r="DC18" s="41"/>
      <c r="DD18" s="41"/>
      <c r="DE18" s="44"/>
      <c r="DF18" s="44"/>
      <c r="DG18" s="43"/>
      <c r="DH18" s="41"/>
      <c r="DI18" s="42"/>
      <c r="DJ18" s="41"/>
      <c r="DK18" s="41"/>
      <c r="DL18" s="44"/>
      <c r="DM18" s="44"/>
      <c r="DN18" s="43"/>
      <c r="DO18" s="41"/>
      <c r="DP18" s="42"/>
      <c r="DQ18" s="41"/>
      <c r="DR18" s="41"/>
      <c r="DS18" s="44"/>
      <c r="DT18" s="44"/>
      <c r="DU18" s="43"/>
      <c r="DV18" s="41"/>
      <c r="DW18" s="55"/>
      <c r="DX18" s="41"/>
      <c r="DY18" s="41"/>
      <c r="DZ18" s="43"/>
      <c r="EA18" s="43"/>
      <c r="EB18" s="43"/>
      <c r="EC18" s="41"/>
      <c r="ED18" s="55"/>
      <c r="EE18" s="41"/>
      <c r="EF18" s="41"/>
      <c r="EG18" s="43"/>
      <c r="EH18" s="43"/>
      <c r="EI18" s="43"/>
      <c r="EJ18" s="41"/>
      <c r="EK18" s="55"/>
      <c r="EL18" s="41"/>
      <c r="EM18" s="41"/>
      <c r="EN18" s="43"/>
      <c r="EO18" s="43"/>
      <c r="EP18" s="43"/>
      <c r="EQ18" s="44"/>
      <c r="ER18" s="44"/>
      <c r="ES18" s="44"/>
      <c r="ET18" s="44"/>
      <c r="EU18" s="44"/>
      <c r="EV18" s="44"/>
      <c r="EW18" s="44"/>
      <c r="EX18" s="44"/>
      <c r="EY18" s="44"/>
      <c r="EZ18" s="44"/>
      <c r="FA18" s="44"/>
      <c r="FB18" s="44"/>
      <c r="FC18" s="44"/>
      <c r="FD18" s="44"/>
      <c r="FE18" s="44"/>
      <c r="FF18" s="44"/>
      <c r="FG18" s="44"/>
      <c r="FH18" s="44"/>
      <c r="FI18" s="44"/>
      <c r="FJ18" s="44"/>
      <c r="FK18" s="44"/>
      <c r="FL18" s="44"/>
      <c r="FM18" s="44"/>
      <c r="FN18" s="44"/>
      <c r="FO18" s="44"/>
      <c r="FP18" s="44"/>
      <c r="FQ18" s="44"/>
      <c r="FR18" s="44"/>
      <c r="FS18" s="44"/>
      <c r="FT18" s="44"/>
      <c r="FU18" s="44"/>
      <c r="FV18" s="44"/>
      <c r="FW18" s="44"/>
      <c r="FX18" s="44"/>
      <c r="FY18" s="44"/>
      <c r="FZ18" s="44"/>
      <c r="GA18" s="44"/>
      <c r="GB18" s="44"/>
      <c r="GC18" s="44"/>
      <c r="GD18" s="44"/>
      <c r="GE18" s="44"/>
      <c r="GF18" s="44"/>
      <c r="GG18" s="44"/>
      <c r="GH18" s="44"/>
      <c r="GI18" s="44"/>
      <c r="GJ18" s="44"/>
      <c r="GK18" s="44"/>
    </row>
    <row r="19" spans="3:193" s="28" customFormat="1" ht="24.75" customHeight="1" x14ac:dyDescent="0.2">
      <c r="C19" s="64"/>
      <c r="D19" s="104">
        <v>18</v>
      </c>
      <c r="E19" s="34" t="str">
        <f t="shared" ca="1" si="2"/>
        <v/>
      </c>
      <c r="F19" s="34" t="str">
        <f t="shared" ca="1" si="3"/>
        <v/>
      </c>
      <c r="G19" s="54" t="str">
        <f t="shared" ca="1" si="4"/>
        <v/>
      </c>
      <c r="H19" s="34" t="str">
        <f t="shared" ca="1" si="5"/>
        <v/>
      </c>
      <c r="I19" s="34" t="str">
        <f t="shared" ca="1" si="6"/>
        <v/>
      </c>
      <c r="J19" s="38" t="str">
        <f t="shared" ca="1" si="7"/>
        <v/>
      </c>
      <c r="K19" s="38" t="str">
        <f t="shared" ca="1" si="8"/>
        <v/>
      </c>
      <c r="L19" s="38" t="str">
        <f t="shared" ca="1" si="9"/>
        <v/>
      </c>
      <c r="M19" s="39" t="s">
        <v>1192</v>
      </c>
      <c r="N19" s="41">
        <v>17</v>
      </c>
      <c r="O19" s="41" t="e">
        <f t="shared" ca="1" si="10"/>
        <v>#VALUE!</v>
      </c>
      <c r="P19" s="41" t="e">
        <f t="shared" ca="1" si="11"/>
        <v>#VALUE!</v>
      </c>
      <c r="Q19" s="41">
        <f t="shared" ca="1" si="12"/>
        <v>0</v>
      </c>
      <c r="R19" s="41" cm="1">
        <f t="array" aca="1" ref="R19" ca="1">IF($N19&lt;=INDIRECT("BD"&amp;R$1),IF($N19&gt;=INDIRECT("BC"&amp;R$1),R$1,0),0)</f>
        <v>0</v>
      </c>
      <c r="S19" s="41" cm="1">
        <f t="array" aca="1" ref="S19" ca="1">IF($N19&lt;=INDIRECT("BD"&amp;S$1),IF($N19&gt;=INDIRECT("BC"&amp;S$1),S$1,0),0)</f>
        <v>0</v>
      </c>
      <c r="T19" s="41" cm="1">
        <f t="array" aca="1" ref="T19" ca="1">IF($N19&lt;=INDIRECT("BD"&amp;T$1),IF($N19&gt;=INDIRECT("BC"&amp;T$1),T$1,0),0)</f>
        <v>0</v>
      </c>
      <c r="U19" s="41" cm="1">
        <f t="array" aca="1" ref="U19" ca="1">IF($N19&lt;=INDIRECT("BD"&amp;U$1),IF($N19&gt;=INDIRECT("BC"&amp;U$1),U$1,0),0)</f>
        <v>0</v>
      </c>
      <c r="V19" s="41" cm="1">
        <f t="array" aca="1" ref="V19" ca="1">IF($N19&lt;=INDIRECT("BD"&amp;V$1),IF($N19&gt;=INDIRECT("BC"&amp;V$1),V$1,0),0)</f>
        <v>0</v>
      </c>
      <c r="W19" s="41" cm="1">
        <f t="array" aca="1" ref="W19" ca="1">IF($N19&lt;=INDIRECT("BD"&amp;W$1),IF($N19&gt;=INDIRECT("BC"&amp;W$1),W$1,0),0)</f>
        <v>0</v>
      </c>
      <c r="X19" s="41" cm="1">
        <f t="array" aca="1" ref="X19" ca="1">IF($N19&lt;=INDIRECT("BD"&amp;X$1),IF($N19&gt;=INDIRECT("BC"&amp;X$1),X$1,0),0)</f>
        <v>0</v>
      </c>
      <c r="Y19" s="41" cm="1">
        <f t="array" aca="1" ref="Y19" ca="1">IF($N19&lt;=INDIRECT("BD"&amp;Y$1),IF($N19&gt;=INDIRECT("BC"&amp;Y$1),Y$1,0),0)</f>
        <v>0</v>
      </c>
      <c r="Z19" s="41" cm="1">
        <f t="array" aca="1" ref="Z19" ca="1">IF($N19&lt;=INDIRECT("BD"&amp;Z$1),IF($N19&gt;=INDIRECT("BC"&amp;Z$1),Z$1,0),0)</f>
        <v>0</v>
      </c>
      <c r="AA19" s="41" cm="1">
        <f t="array" aca="1" ref="AA19" ca="1">IF($N19&lt;=INDIRECT("BD"&amp;AA$1),IF($N19&gt;=INDIRECT("BC"&amp;AA$1),AA$1,0),0)</f>
        <v>0</v>
      </c>
      <c r="AB19" s="41" cm="1">
        <f t="array" aca="1" ref="AB19" ca="1">IF($N19&lt;=INDIRECT("BD"&amp;AB$1),IF($N19&gt;=INDIRECT("BC"&amp;AB$1),AB$1,0),0)</f>
        <v>0</v>
      </c>
      <c r="AC19" s="41" cm="1">
        <f t="array" aca="1" ref="AC19" ca="1">IF($N19&lt;=INDIRECT("BD"&amp;AC$1),IF($N19&gt;=INDIRECT("BC"&amp;AC$1),AC$1,0),0)</f>
        <v>0</v>
      </c>
      <c r="AD19" s="41" cm="1">
        <f t="array" aca="1" ref="AD19" ca="1">IF($N19&lt;=INDIRECT("BD"&amp;AD$1),IF($N19&gt;=INDIRECT("BC"&amp;AD$1),AD$1,0),0)</f>
        <v>0</v>
      </c>
      <c r="AE19" s="41" cm="1">
        <f t="array" aca="1" ref="AE19" ca="1">IF($N19&lt;=INDIRECT("BD"&amp;AE$1),IF($N19&gt;=INDIRECT("BC"&amp;AE$1),AE$1,0),0)</f>
        <v>0</v>
      </c>
      <c r="AF19" s="41" cm="1">
        <f t="array" aca="1" ref="AF19" ca="1">IF($N19&lt;=INDIRECT("BD"&amp;AF$1),IF($N19&gt;=INDIRECT("BC"&amp;AF$1),AF$1,0),0)</f>
        <v>0</v>
      </c>
      <c r="AG19" s="41" cm="1">
        <f t="array" aca="1" ref="AG19" ca="1">IF($N19&lt;=INDIRECT("BD"&amp;AG$1),IF($N19&gt;=INDIRECT("BC"&amp;AG$1),AG$1,0),0)</f>
        <v>0</v>
      </c>
      <c r="AH19" s="41" cm="1">
        <f t="array" aca="1" ref="AH19" ca="1">IF($N19&lt;=INDIRECT("BD"&amp;AH$1),IF($N19&gt;=INDIRECT("BC"&amp;AH$1),AH$1,0),0)</f>
        <v>0</v>
      </c>
      <c r="AI19" s="41" cm="1">
        <f t="array" aca="1" ref="AI19" ca="1">IF($N19&lt;=INDIRECT("BD"&amp;AI$1),IF($N19&gt;=INDIRECT("BC"&amp;AI$1),AI$1,0),0)</f>
        <v>0</v>
      </c>
      <c r="AJ19" s="41" cm="1">
        <f t="array" aca="1" ref="AJ19" ca="1">IF($N19&lt;=INDIRECT("BD"&amp;AJ$1),IF($N19&gt;=INDIRECT("BC"&amp;AJ$1),AJ$1,0),0)</f>
        <v>0</v>
      </c>
      <c r="AK19" s="41" cm="1">
        <f t="array" aca="1" ref="AK19" ca="1">IF($N19&lt;=INDIRECT("BD"&amp;AK$1),IF($N19&gt;=INDIRECT("BC"&amp;AK$1),AK$1,0),0)</f>
        <v>0</v>
      </c>
      <c r="AL19" s="41" cm="1">
        <f t="array" aca="1" ref="AL19" ca="1">IF($N19&lt;=INDIRECT("BD"&amp;AL$1),IF($N19&gt;=INDIRECT("BC"&amp;AL$1),AL$1,0),0)</f>
        <v>0</v>
      </c>
      <c r="AM19" s="41" cm="1">
        <f t="array" aca="1" ref="AM19" ca="1">IF($N19&lt;=INDIRECT("BD"&amp;AM$1),IF($N19&gt;=INDIRECT("BC"&amp;AM$1),AM$1,0),0)</f>
        <v>0</v>
      </c>
      <c r="AN19" s="41" cm="1">
        <f t="array" aca="1" ref="AN19" ca="1">IF($N19&lt;=INDIRECT("BD"&amp;AN$1),IF($N19&gt;=INDIRECT("BC"&amp;AN$1),AN$1,0),0)</f>
        <v>0</v>
      </c>
      <c r="AO19" s="41" cm="1">
        <f t="array" aca="1" ref="AO19" ca="1">IF($N19&lt;=INDIRECT("BD"&amp;AO$1),IF($N19&gt;=INDIRECT("BC"&amp;AO$1),AO$1,0),0)</f>
        <v>0</v>
      </c>
      <c r="AP19" s="41" cm="1">
        <f t="array" aca="1" ref="AP19" ca="1">IF($N19&lt;=INDIRECT("BD"&amp;AP$1),IF($N19&gt;=INDIRECT("BC"&amp;AP$1),AP$1,0),0)</f>
        <v>0</v>
      </c>
      <c r="AQ19" s="41" cm="1">
        <f t="array" aca="1" ref="AQ19" ca="1">IF($N19&lt;=INDIRECT("BD"&amp;AQ$1),IF($N19&gt;=INDIRECT("BC"&amp;AQ$1),AQ$1,0),0)</f>
        <v>0</v>
      </c>
      <c r="AR19" s="41" cm="1">
        <f t="array" aca="1" ref="AR19" ca="1">IF($N19&lt;=INDIRECT("BD"&amp;AR$1),IF($N19&gt;=INDIRECT("BC"&amp;AR$1),AR$1,0),0)</f>
        <v>0</v>
      </c>
      <c r="AS19" s="41" cm="1">
        <f t="array" aca="1" ref="AS19" ca="1">IF($N19&lt;=INDIRECT("BD"&amp;AS$1),IF($N19&gt;=INDIRECT("BC"&amp;AS$1),AS$1,0),0)</f>
        <v>0</v>
      </c>
      <c r="AT19" s="41" cm="1">
        <f t="array" aca="1" ref="AT19" ca="1">IF($N19&lt;=INDIRECT("BD"&amp;AT$1),IF($N19&gt;=INDIRECT("BC"&amp;AT$1),AT$1,0),0)</f>
        <v>0</v>
      </c>
      <c r="AU19" s="41" cm="1">
        <f t="array" aca="1" ref="AU19" ca="1">IF($N19&lt;=INDIRECT("BD"&amp;AU$1),IF($N19&gt;=INDIRECT("BC"&amp;AU$1),AU$1,0),0)</f>
        <v>0</v>
      </c>
      <c r="AV19" s="41" cm="1">
        <f t="array" aca="1" ref="AV19" ca="1">IF($N19&lt;=INDIRECT("BD"&amp;AV$1),IF($N19&gt;=INDIRECT("BC"&amp;AV$1),AV$1,0),0)</f>
        <v>0</v>
      </c>
      <c r="AW19" s="41" cm="1">
        <f t="array" aca="1" ref="AW19" ca="1">IF($N19&lt;=INDIRECT("BD"&amp;AW$1),IF($N19&gt;=INDIRECT("BC"&amp;AW$1),AW$1,0),0)</f>
        <v>0</v>
      </c>
      <c r="AX19" s="41"/>
      <c r="AY19" s="41"/>
      <c r="AZ19" s="41"/>
      <c r="BA19" s="59" t="s">
        <v>1689</v>
      </c>
      <c r="BB19" s="28" t="s">
        <v>3201</v>
      </c>
      <c r="BC19" s="64">
        <f t="shared" ca="1" si="0"/>
        <v>0</v>
      </c>
      <c r="BD19" s="64">
        <f t="shared" ca="1" si="1"/>
        <v>0</v>
      </c>
      <c r="BE19" s="42" t="s">
        <v>4537</v>
      </c>
      <c r="BF19" s="41"/>
      <c r="BG19" s="41"/>
      <c r="BH19" s="44"/>
      <c r="BI19" s="44"/>
      <c r="BJ19" s="43"/>
      <c r="BK19" s="41"/>
      <c r="BL19" s="42"/>
      <c r="BM19" s="41"/>
      <c r="BN19" s="41"/>
      <c r="BO19" s="44"/>
      <c r="BP19" s="44"/>
      <c r="BQ19" s="43"/>
      <c r="BR19" s="41"/>
      <c r="BS19" s="42"/>
      <c r="BT19" s="41"/>
      <c r="BU19" s="41"/>
      <c r="BV19" s="44"/>
      <c r="BW19" s="44"/>
      <c r="BX19" s="43"/>
      <c r="BY19" s="41"/>
      <c r="BZ19" s="42"/>
      <c r="CA19" s="41"/>
      <c r="CB19" s="41"/>
      <c r="CC19" s="44"/>
      <c r="CD19" s="44"/>
      <c r="CE19" s="43"/>
      <c r="CF19" s="41"/>
      <c r="CG19" s="42"/>
      <c r="CH19" s="41"/>
      <c r="CI19" s="41"/>
      <c r="CJ19" s="44"/>
      <c r="CK19" s="44"/>
      <c r="CL19" s="43"/>
      <c r="CM19" s="41"/>
      <c r="CN19" s="42"/>
      <c r="CO19" s="41"/>
      <c r="CP19" s="41"/>
      <c r="CQ19" s="44"/>
      <c r="CR19" s="44"/>
      <c r="CS19" s="43"/>
      <c r="CT19" s="41"/>
      <c r="CU19" s="42"/>
      <c r="CV19" s="41"/>
      <c r="CW19" s="41"/>
      <c r="CX19" s="44"/>
      <c r="CY19" s="44"/>
      <c r="CZ19" s="43"/>
      <c r="DA19" s="41"/>
      <c r="DB19" s="42"/>
      <c r="DC19" s="41"/>
      <c r="DD19" s="41"/>
      <c r="DE19" s="44"/>
      <c r="DF19" s="44"/>
      <c r="DG19" s="43"/>
      <c r="DH19" s="41"/>
      <c r="DI19" s="42"/>
      <c r="DJ19" s="41"/>
      <c r="DK19" s="41"/>
      <c r="DL19" s="44"/>
      <c r="DM19" s="44"/>
      <c r="DN19" s="43"/>
      <c r="DO19" s="41"/>
      <c r="DP19" s="42"/>
      <c r="DQ19" s="41"/>
      <c r="DR19" s="41"/>
      <c r="DS19" s="44"/>
      <c r="DT19" s="44"/>
      <c r="DU19" s="43"/>
      <c r="DV19" s="41"/>
      <c r="DW19" s="55"/>
      <c r="DX19" s="41"/>
      <c r="DY19" s="41"/>
      <c r="DZ19" s="43"/>
      <c r="EA19" s="43"/>
      <c r="EB19" s="43"/>
      <c r="EC19" s="41"/>
      <c r="ED19" s="55"/>
      <c r="EE19" s="41"/>
      <c r="EF19" s="41"/>
      <c r="EG19" s="43"/>
      <c r="EH19" s="43"/>
      <c r="EI19" s="43"/>
      <c r="EJ19" s="41"/>
      <c r="EK19" s="55"/>
      <c r="EL19" s="41"/>
      <c r="EM19" s="41"/>
      <c r="EN19" s="43"/>
      <c r="EO19" s="43"/>
      <c r="EP19" s="43"/>
      <c r="EQ19" s="44"/>
      <c r="ER19" s="44"/>
      <c r="ES19" s="44"/>
      <c r="ET19" s="44"/>
      <c r="EU19" s="44"/>
      <c r="EV19" s="44"/>
      <c r="EW19" s="44"/>
      <c r="EX19" s="44"/>
      <c r="EY19" s="44"/>
      <c r="EZ19" s="44"/>
      <c r="FA19" s="44"/>
      <c r="FB19" s="44"/>
      <c r="FC19" s="44"/>
      <c r="FD19" s="44"/>
      <c r="FE19" s="44"/>
      <c r="FF19" s="44"/>
      <c r="FG19" s="44"/>
      <c r="FH19" s="44"/>
      <c r="FI19" s="44"/>
      <c r="FJ19" s="44"/>
      <c r="FK19" s="44"/>
      <c r="FL19" s="44"/>
      <c r="FM19" s="44"/>
      <c r="FN19" s="44"/>
      <c r="FO19" s="44"/>
      <c r="FP19" s="44"/>
      <c r="FQ19" s="44"/>
      <c r="FR19" s="44"/>
      <c r="FS19" s="44"/>
      <c r="FT19" s="44"/>
      <c r="FU19" s="44"/>
      <c r="FV19" s="44"/>
      <c r="FW19" s="44"/>
      <c r="FX19" s="44"/>
      <c r="FY19" s="44"/>
      <c r="FZ19" s="44"/>
      <c r="GA19" s="44"/>
      <c r="GB19" s="44"/>
      <c r="GC19" s="44"/>
      <c r="GD19" s="44"/>
      <c r="GE19" s="44"/>
      <c r="GF19" s="44"/>
      <c r="GG19" s="44"/>
      <c r="GH19" s="44"/>
      <c r="GI19" s="44"/>
      <c r="GJ19" s="44"/>
      <c r="GK19" s="44"/>
    </row>
    <row r="20" spans="3:193" s="28" customFormat="1" ht="24.75" customHeight="1" x14ac:dyDescent="0.2">
      <c r="C20" s="64"/>
      <c r="D20" s="104">
        <v>19</v>
      </c>
      <c r="E20" s="34" t="str">
        <f t="shared" ca="1" si="2"/>
        <v/>
      </c>
      <c r="F20" s="34" t="str">
        <f t="shared" ca="1" si="3"/>
        <v/>
      </c>
      <c r="G20" s="54" t="str">
        <f t="shared" ca="1" si="4"/>
        <v/>
      </c>
      <c r="H20" s="34" t="str">
        <f t="shared" ca="1" si="5"/>
        <v/>
      </c>
      <c r="I20" s="34" t="str">
        <f t="shared" ca="1" si="6"/>
        <v/>
      </c>
      <c r="J20" s="38" t="str">
        <f t="shared" ca="1" si="7"/>
        <v/>
      </c>
      <c r="K20" s="38" t="str">
        <f t="shared" ca="1" si="8"/>
        <v/>
      </c>
      <c r="L20" s="38" t="str">
        <f t="shared" ca="1" si="9"/>
        <v/>
      </c>
      <c r="M20" s="39" t="s">
        <v>1192</v>
      </c>
      <c r="N20" s="41">
        <v>18</v>
      </c>
      <c r="O20" s="41" t="e">
        <f t="shared" ca="1" si="10"/>
        <v>#VALUE!</v>
      </c>
      <c r="P20" s="41" t="e">
        <f t="shared" ca="1" si="11"/>
        <v>#VALUE!</v>
      </c>
      <c r="Q20" s="41">
        <f t="shared" ca="1" si="12"/>
        <v>0</v>
      </c>
      <c r="R20" s="41" cm="1">
        <f t="array" aca="1" ref="R20" ca="1">IF($N20&lt;=INDIRECT("BD"&amp;R$1),IF($N20&gt;=INDIRECT("BC"&amp;R$1),R$1,0),0)</f>
        <v>0</v>
      </c>
      <c r="S20" s="41" cm="1">
        <f t="array" aca="1" ref="S20" ca="1">IF($N20&lt;=INDIRECT("BD"&amp;S$1),IF($N20&gt;=INDIRECT("BC"&amp;S$1),S$1,0),0)</f>
        <v>0</v>
      </c>
      <c r="T20" s="41" cm="1">
        <f t="array" aca="1" ref="T20" ca="1">IF($N20&lt;=INDIRECT("BD"&amp;T$1),IF($N20&gt;=INDIRECT("BC"&amp;T$1),T$1,0),0)</f>
        <v>0</v>
      </c>
      <c r="U20" s="41" cm="1">
        <f t="array" aca="1" ref="U20" ca="1">IF($N20&lt;=INDIRECT("BD"&amp;U$1),IF($N20&gt;=INDIRECT("BC"&amp;U$1),U$1,0),0)</f>
        <v>0</v>
      </c>
      <c r="V20" s="41" cm="1">
        <f t="array" aca="1" ref="V20" ca="1">IF($N20&lt;=INDIRECT("BD"&amp;V$1),IF($N20&gt;=INDIRECT("BC"&amp;V$1),V$1,0),0)</f>
        <v>0</v>
      </c>
      <c r="W20" s="41" cm="1">
        <f t="array" aca="1" ref="W20" ca="1">IF($N20&lt;=INDIRECT("BD"&amp;W$1),IF($N20&gt;=INDIRECT("BC"&amp;W$1),W$1,0),0)</f>
        <v>0</v>
      </c>
      <c r="X20" s="41" cm="1">
        <f t="array" aca="1" ref="X20" ca="1">IF($N20&lt;=INDIRECT("BD"&amp;X$1),IF($N20&gt;=INDIRECT("BC"&amp;X$1),X$1,0),0)</f>
        <v>0</v>
      </c>
      <c r="Y20" s="41" cm="1">
        <f t="array" aca="1" ref="Y20" ca="1">IF($N20&lt;=INDIRECT("BD"&amp;Y$1),IF($N20&gt;=INDIRECT("BC"&amp;Y$1),Y$1,0),0)</f>
        <v>0</v>
      </c>
      <c r="Z20" s="41" cm="1">
        <f t="array" aca="1" ref="Z20" ca="1">IF($N20&lt;=INDIRECT("BD"&amp;Z$1),IF($N20&gt;=INDIRECT("BC"&amp;Z$1),Z$1,0),0)</f>
        <v>0</v>
      </c>
      <c r="AA20" s="41" cm="1">
        <f t="array" aca="1" ref="AA20" ca="1">IF($N20&lt;=INDIRECT("BD"&amp;AA$1),IF($N20&gt;=INDIRECT("BC"&amp;AA$1),AA$1,0),0)</f>
        <v>0</v>
      </c>
      <c r="AB20" s="41" cm="1">
        <f t="array" aca="1" ref="AB20" ca="1">IF($N20&lt;=INDIRECT("BD"&amp;AB$1),IF($N20&gt;=INDIRECT("BC"&amp;AB$1),AB$1,0),0)</f>
        <v>0</v>
      </c>
      <c r="AC20" s="41" cm="1">
        <f t="array" aca="1" ref="AC20" ca="1">IF($N20&lt;=INDIRECT("BD"&amp;AC$1),IF($N20&gt;=INDIRECT("BC"&amp;AC$1),AC$1,0),0)</f>
        <v>0</v>
      </c>
      <c r="AD20" s="41" cm="1">
        <f t="array" aca="1" ref="AD20" ca="1">IF($N20&lt;=INDIRECT("BD"&amp;AD$1),IF($N20&gt;=INDIRECT("BC"&amp;AD$1),AD$1,0),0)</f>
        <v>0</v>
      </c>
      <c r="AE20" s="41" cm="1">
        <f t="array" aca="1" ref="AE20" ca="1">IF($N20&lt;=INDIRECT("BD"&amp;AE$1),IF($N20&gt;=INDIRECT("BC"&amp;AE$1),AE$1,0),0)</f>
        <v>0</v>
      </c>
      <c r="AF20" s="41" cm="1">
        <f t="array" aca="1" ref="AF20" ca="1">IF($N20&lt;=INDIRECT("BD"&amp;AF$1),IF($N20&gt;=INDIRECT("BC"&amp;AF$1),AF$1,0),0)</f>
        <v>0</v>
      </c>
      <c r="AG20" s="41" cm="1">
        <f t="array" aca="1" ref="AG20" ca="1">IF($N20&lt;=INDIRECT("BD"&amp;AG$1),IF($N20&gt;=INDIRECT("BC"&amp;AG$1),AG$1,0),0)</f>
        <v>0</v>
      </c>
      <c r="AH20" s="41" cm="1">
        <f t="array" aca="1" ref="AH20" ca="1">IF($N20&lt;=INDIRECT("BD"&amp;AH$1),IF($N20&gt;=INDIRECT("BC"&amp;AH$1),AH$1,0),0)</f>
        <v>0</v>
      </c>
      <c r="AI20" s="41" cm="1">
        <f t="array" aca="1" ref="AI20" ca="1">IF($N20&lt;=INDIRECT("BD"&amp;AI$1),IF($N20&gt;=INDIRECT("BC"&amp;AI$1),AI$1,0),0)</f>
        <v>0</v>
      </c>
      <c r="AJ20" s="41" cm="1">
        <f t="array" aca="1" ref="AJ20" ca="1">IF($N20&lt;=INDIRECT("BD"&amp;AJ$1),IF($N20&gt;=INDIRECT("BC"&amp;AJ$1),AJ$1,0),0)</f>
        <v>0</v>
      </c>
      <c r="AK20" s="41" cm="1">
        <f t="array" aca="1" ref="AK20" ca="1">IF($N20&lt;=INDIRECT("BD"&amp;AK$1),IF($N20&gt;=INDIRECT("BC"&amp;AK$1),AK$1,0),0)</f>
        <v>0</v>
      </c>
      <c r="AL20" s="41" cm="1">
        <f t="array" aca="1" ref="AL20" ca="1">IF($N20&lt;=INDIRECT("BD"&amp;AL$1),IF($N20&gt;=INDIRECT("BC"&amp;AL$1),AL$1,0),0)</f>
        <v>0</v>
      </c>
      <c r="AM20" s="41" cm="1">
        <f t="array" aca="1" ref="AM20" ca="1">IF($N20&lt;=INDIRECT("BD"&amp;AM$1),IF($N20&gt;=INDIRECT("BC"&amp;AM$1),AM$1,0),0)</f>
        <v>0</v>
      </c>
      <c r="AN20" s="41" cm="1">
        <f t="array" aca="1" ref="AN20" ca="1">IF($N20&lt;=INDIRECT("BD"&amp;AN$1),IF($N20&gt;=INDIRECT("BC"&amp;AN$1),AN$1,0),0)</f>
        <v>0</v>
      </c>
      <c r="AO20" s="41" cm="1">
        <f t="array" aca="1" ref="AO20" ca="1">IF($N20&lt;=INDIRECT("BD"&amp;AO$1),IF($N20&gt;=INDIRECT("BC"&amp;AO$1),AO$1,0),0)</f>
        <v>0</v>
      </c>
      <c r="AP20" s="41" cm="1">
        <f t="array" aca="1" ref="AP20" ca="1">IF($N20&lt;=INDIRECT("BD"&amp;AP$1),IF($N20&gt;=INDIRECT("BC"&amp;AP$1),AP$1,0),0)</f>
        <v>0</v>
      </c>
      <c r="AQ20" s="41" cm="1">
        <f t="array" aca="1" ref="AQ20" ca="1">IF($N20&lt;=INDIRECT("BD"&amp;AQ$1),IF($N20&gt;=INDIRECT("BC"&amp;AQ$1),AQ$1,0),0)</f>
        <v>0</v>
      </c>
      <c r="AR20" s="41" cm="1">
        <f t="array" aca="1" ref="AR20" ca="1">IF($N20&lt;=INDIRECT("BD"&amp;AR$1),IF($N20&gt;=INDIRECT("BC"&amp;AR$1),AR$1,0),0)</f>
        <v>0</v>
      </c>
      <c r="AS20" s="41" cm="1">
        <f t="array" aca="1" ref="AS20" ca="1">IF($N20&lt;=INDIRECT("BD"&amp;AS$1),IF($N20&gt;=INDIRECT("BC"&amp;AS$1),AS$1,0),0)</f>
        <v>0</v>
      </c>
      <c r="AT20" s="41" cm="1">
        <f t="array" aca="1" ref="AT20" ca="1">IF($N20&lt;=INDIRECT("BD"&amp;AT$1),IF($N20&gt;=INDIRECT("BC"&amp;AT$1),AT$1,0),0)</f>
        <v>0</v>
      </c>
      <c r="AU20" s="41" cm="1">
        <f t="array" aca="1" ref="AU20" ca="1">IF($N20&lt;=INDIRECT("BD"&amp;AU$1),IF($N20&gt;=INDIRECT("BC"&amp;AU$1),AU$1,0),0)</f>
        <v>0</v>
      </c>
      <c r="AV20" s="41" cm="1">
        <f t="array" aca="1" ref="AV20" ca="1">IF($N20&lt;=INDIRECT("BD"&amp;AV$1),IF($N20&gt;=INDIRECT("BC"&amp;AV$1),AV$1,0),0)</f>
        <v>0</v>
      </c>
      <c r="AW20" s="41" cm="1">
        <f t="array" aca="1" ref="AW20" ca="1">IF($N20&lt;=INDIRECT("BD"&amp;AW$1),IF($N20&gt;=INDIRECT("BC"&amp;AW$1),AW$1,0),0)</f>
        <v>0</v>
      </c>
      <c r="AX20" s="41"/>
      <c r="AY20" s="41"/>
      <c r="AZ20" s="41"/>
      <c r="BA20" s="59" t="s">
        <v>1725</v>
      </c>
      <c r="BB20" s="28" t="s">
        <v>3202</v>
      </c>
      <c r="BC20" s="64">
        <f t="shared" ca="1" si="0"/>
        <v>0</v>
      </c>
      <c r="BD20" s="64">
        <f t="shared" ca="1" si="1"/>
        <v>0</v>
      </c>
      <c r="BE20" s="42" t="s">
        <v>4538</v>
      </c>
      <c r="BF20" s="41"/>
      <c r="BG20" s="41"/>
      <c r="BH20" s="44"/>
      <c r="BI20" s="44"/>
      <c r="BJ20" s="43"/>
      <c r="BK20" s="41"/>
      <c r="BL20" s="42"/>
      <c r="BM20" s="41"/>
      <c r="BN20" s="41"/>
      <c r="BO20" s="44"/>
      <c r="BP20" s="44"/>
      <c r="BQ20" s="43"/>
      <c r="BR20" s="41"/>
      <c r="BS20" s="42"/>
      <c r="BT20" s="41"/>
      <c r="BU20" s="41"/>
      <c r="BV20" s="44"/>
      <c r="BW20" s="44"/>
      <c r="BX20" s="43"/>
      <c r="BY20" s="41"/>
      <c r="BZ20" s="42"/>
      <c r="CA20" s="41"/>
      <c r="CB20" s="41"/>
      <c r="CC20" s="44"/>
      <c r="CD20" s="44"/>
      <c r="CE20" s="43"/>
      <c r="CF20" s="41"/>
      <c r="CG20" s="42"/>
      <c r="CH20" s="41"/>
      <c r="CI20" s="41"/>
      <c r="CJ20" s="44"/>
      <c r="CK20" s="44"/>
      <c r="CL20" s="43"/>
      <c r="CM20" s="41"/>
      <c r="CN20" s="42"/>
      <c r="CO20" s="41"/>
      <c r="CP20" s="41"/>
      <c r="CQ20" s="44"/>
      <c r="CR20" s="44"/>
      <c r="CS20" s="43"/>
      <c r="CT20" s="41"/>
      <c r="CU20" s="42"/>
      <c r="CV20" s="41"/>
      <c r="CW20" s="41"/>
      <c r="CX20" s="44"/>
      <c r="CY20" s="44"/>
      <c r="CZ20" s="43"/>
      <c r="DA20" s="41"/>
      <c r="DB20" s="42"/>
      <c r="DC20" s="41"/>
      <c r="DD20" s="41"/>
      <c r="DE20" s="44"/>
      <c r="DF20" s="44"/>
      <c r="DG20" s="43"/>
      <c r="DH20" s="41"/>
      <c r="DI20" s="42"/>
      <c r="DJ20" s="41"/>
      <c r="DK20" s="41"/>
      <c r="DL20" s="44"/>
      <c r="DM20" s="44"/>
      <c r="DN20" s="43"/>
      <c r="DO20" s="41"/>
      <c r="DP20" s="42"/>
      <c r="DQ20" s="41"/>
      <c r="DR20" s="41"/>
      <c r="DS20" s="44"/>
      <c r="DT20" s="44"/>
      <c r="DU20" s="43"/>
      <c r="DV20" s="41"/>
      <c r="DW20" s="55"/>
      <c r="DX20" s="41"/>
      <c r="DY20" s="41"/>
      <c r="DZ20" s="43"/>
      <c r="EA20" s="43"/>
      <c r="EB20" s="43"/>
      <c r="EC20" s="41"/>
      <c r="ED20" s="55"/>
      <c r="EE20" s="41"/>
      <c r="EF20" s="41"/>
      <c r="EG20" s="43"/>
      <c r="EH20" s="43"/>
      <c r="EI20" s="43"/>
      <c r="EJ20" s="41"/>
      <c r="EK20" s="55"/>
      <c r="EL20" s="41"/>
      <c r="EM20" s="41"/>
      <c r="EN20" s="43"/>
      <c r="EO20" s="43"/>
      <c r="EP20" s="43"/>
      <c r="EQ20" s="44"/>
      <c r="ER20" s="44"/>
      <c r="ES20" s="44"/>
      <c r="ET20" s="44"/>
      <c r="EU20" s="44"/>
      <c r="EV20" s="44"/>
      <c r="EW20" s="44"/>
      <c r="EX20" s="44"/>
      <c r="EY20" s="44"/>
      <c r="EZ20" s="44"/>
      <c r="FA20" s="44"/>
      <c r="FB20" s="44"/>
      <c r="FC20" s="44"/>
      <c r="FD20" s="44"/>
      <c r="FE20" s="44"/>
      <c r="FF20" s="44"/>
      <c r="FG20" s="44"/>
      <c r="FH20" s="44"/>
      <c r="FI20" s="44"/>
      <c r="FJ20" s="44"/>
      <c r="FK20" s="44"/>
      <c r="FL20" s="44"/>
      <c r="FM20" s="44"/>
      <c r="FN20" s="44"/>
      <c r="FO20" s="44"/>
      <c r="FP20" s="44"/>
      <c r="FQ20" s="44"/>
      <c r="FR20" s="44"/>
      <c r="FS20" s="44"/>
      <c r="FT20" s="44"/>
      <c r="FU20" s="44"/>
      <c r="FV20" s="44"/>
      <c r="FW20" s="44"/>
      <c r="FX20" s="44"/>
      <c r="FY20" s="44"/>
      <c r="FZ20" s="44"/>
      <c r="GA20" s="44"/>
      <c r="GB20" s="44"/>
      <c r="GC20" s="44"/>
      <c r="GD20" s="44"/>
      <c r="GE20" s="44"/>
      <c r="GF20" s="44"/>
      <c r="GG20" s="44"/>
      <c r="GH20" s="44"/>
      <c r="GI20" s="44"/>
      <c r="GJ20" s="44"/>
      <c r="GK20" s="44"/>
    </row>
    <row r="21" spans="3:193" s="28" customFormat="1" ht="24.75" customHeight="1" x14ac:dyDescent="0.2">
      <c r="C21" s="64"/>
      <c r="D21" s="104">
        <v>20</v>
      </c>
      <c r="E21" s="34" t="str">
        <f t="shared" ca="1" si="2"/>
        <v/>
      </c>
      <c r="F21" s="34" t="str">
        <f t="shared" ca="1" si="3"/>
        <v/>
      </c>
      <c r="G21" s="54" t="str">
        <f t="shared" ca="1" si="4"/>
        <v/>
      </c>
      <c r="H21" s="34" t="str">
        <f t="shared" ca="1" si="5"/>
        <v/>
      </c>
      <c r="I21" s="34" t="str">
        <f t="shared" ca="1" si="6"/>
        <v/>
      </c>
      <c r="J21" s="38" t="str">
        <f t="shared" ca="1" si="7"/>
        <v/>
      </c>
      <c r="K21" s="38" t="str">
        <f t="shared" ca="1" si="8"/>
        <v/>
      </c>
      <c r="L21" s="38" t="str">
        <f t="shared" ca="1" si="9"/>
        <v/>
      </c>
      <c r="M21" s="39" t="s">
        <v>1192</v>
      </c>
      <c r="N21" s="41">
        <v>19</v>
      </c>
      <c r="O21" s="41" t="e">
        <f t="shared" ca="1" si="10"/>
        <v>#VALUE!</v>
      </c>
      <c r="P21" s="41" t="e">
        <f t="shared" ca="1" si="11"/>
        <v>#VALUE!</v>
      </c>
      <c r="Q21" s="41">
        <f t="shared" ca="1" si="12"/>
        <v>0</v>
      </c>
      <c r="R21" s="41" cm="1">
        <f t="array" aca="1" ref="R21" ca="1">IF($N21&lt;=INDIRECT("BD"&amp;R$1),IF($N21&gt;=INDIRECT("BC"&amp;R$1),R$1,0),0)</f>
        <v>0</v>
      </c>
      <c r="S21" s="41" cm="1">
        <f t="array" aca="1" ref="S21" ca="1">IF($N21&lt;=INDIRECT("BD"&amp;S$1),IF($N21&gt;=INDIRECT("BC"&amp;S$1),S$1,0),0)</f>
        <v>0</v>
      </c>
      <c r="T21" s="41" cm="1">
        <f t="array" aca="1" ref="T21" ca="1">IF($N21&lt;=INDIRECT("BD"&amp;T$1),IF($N21&gt;=INDIRECT("BC"&amp;T$1),T$1,0),0)</f>
        <v>0</v>
      </c>
      <c r="U21" s="41" cm="1">
        <f t="array" aca="1" ref="U21" ca="1">IF($N21&lt;=INDIRECT("BD"&amp;U$1),IF($N21&gt;=INDIRECT("BC"&amp;U$1),U$1,0),0)</f>
        <v>0</v>
      </c>
      <c r="V21" s="41" cm="1">
        <f t="array" aca="1" ref="V21" ca="1">IF($N21&lt;=INDIRECT("BD"&amp;V$1),IF($N21&gt;=INDIRECT("BC"&amp;V$1),V$1,0),0)</f>
        <v>0</v>
      </c>
      <c r="W21" s="41" cm="1">
        <f t="array" aca="1" ref="W21" ca="1">IF($N21&lt;=INDIRECT("BD"&amp;W$1),IF($N21&gt;=INDIRECT("BC"&amp;W$1),W$1,0),0)</f>
        <v>0</v>
      </c>
      <c r="X21" s="41" cm="1">
        <f t="array" aca="1" ref="X21" ca="1">IF($N21&lt;=INDIRECT("BD"&amp;X$1),IF($N21&gt;=INDIRECT("BC"&amp;X$1),X$1,0),0)</f>
        <v>0</v>
      </c>
      <c r="Y21" s="41" cm="1">
        <f t="array" aca="1" ref="Y21" ca="1">IF($N21&lt;=INDIRECT("BD"&amp;Y$1),IF($N21&gt;=INDIRECT("BC"&amp;Y$1),Y$1,0),0)</f>
        <v>0</v>
      </c>
      <c r="Z21" s="41" cm="1">
        <f t="array" aca="1" ref="Z21" ca="1">IF($N21&lt;=INDIRECT("BD"&amp;Z$1),IF($N21&gt;=INDIRECT("BC"&amp;Z$1),Z$1,0),0)</f>
        <v>0</v>
      </c>
      <c r="AA21" s="41" cm="1">
        <f t="array" aca="1" ref="AA21" ca="1">IF($N21&lt;=INDIRECT("BD"&amp;AA$1),IF($N21&gt;=INDIRECT("BC"&amp;AA$1),AA$1,0),0)</f>
        <v>0</v>
      </c>
      <c r="AB21" s="41" cm="1">
        <f t="array" aca="1" ref="AB21" ca="1">IF($N21&lt;=INDIRECT("BD"&amp;AB$1),IF($N21&gt;=INDIRECT("BC"&amp;AB$1),AB$1,0),0)</f>
        <v>0</v>
      </c>
      <c r="AC21" s="41" cm="1">
        <f t="array" aca="1" ref="AC21" ca="1">IF($N21&lt;=INDIRECT("BD"&amp;AC$1),IF($N21&gt;=INDIRECT("BC"&amp;AC$1),AC$1,0),0)</f>
        <v>0</v>
      </c>
      <c r="AD21" s="41" cm="1">
        <f t="array" aca="1" ref="AD21" ca="1">IF($N21&lt;=INDIRECT("BD"&amp;AD$1),IF($N21&gt;=INDIRECT("BC"&amp;AD$1),AD$1,0),0)</f>
        <v>0</v>
      </c>
      <c r="AE21" s="41" cm="1">
        <f t="array" aca="1" ref="AE21" ca="1">IF($N21&lt;=INDIRECT("BD"&amp;AE$1),IF($N21&gt;=INDIRECT("BC"&amp;AE$1),AE$1,0),0)</f>
        <v>0</v>
      </c>
      <c r="AF21" s="41" cm="1">
        <f t="array" aca="1" ref="AF21" ca="1">IF($N21&lt;=INDIRECT("BD"&amp;AF$1),IF($N21&gt;=INDIRECT("BC"&amp;AF$1),AF$1,0),0)</f>
        <v>0</v>
      </c>
      <c r="AG21" s="41" cm="1">
        <f t="array" aca="1" ref="AG21" ca="1">IF($N21&lt;=INDIRECT("BD"&amp;AG$1),IF($N21&gt;=INDIRECT("BC"&amp;AG$1),AG$1,0),0)</f>
        <v>0</v>
      </c>
      <c r="AH21" s="41" cm="1">
        <f t="array" aca="1" ref="AH21" ca="1">IF($N21&lt;=INDIRECT("BD"&amp;AH$1),IF($N21&gt;=INDIRECT("BC"&amp;AH$1),AH$1,0),0)</f>
        <v>0</v>
      </c>
      <c r="AI21" s="41" cm="1">
        <f t="array" aca="1" ref="AI21" ca="1">IF($N21&lt;=INDIRECT("BD"&amp;AI$1),IF($N21&gt;=INDIRECT("BC"&amp;AI$1),AI$1,0),0)</f>
        <v>0</v>
      </c>
      <c r="AJ21" s="41" cm="1">
        <f t="array" aca="1" ref="AJ21" ca="1">IF($N21&lt;=INDIRECT("BD"&amp;AJ$1),IF($N21&gt;=INDIRECT("BC"&amp;AJ$1),AJ$1,0),0)</f>
        <v>0</v>
      </c>
      <c r="AK21" s="41" cm="1">
        <f t="array" aca="1" ref="AK21" ca="1">IF($N21&lt;=INDIRECT("BD"&amp;AK$1),IF($N21&gt;=INDIRECT("BC"&amp;AK$1),AK$1,0),0)</f>
        <v>0</v>
      </c>
      <c r="AL21" s="41" cm="1">
        <f t="array" aca="1" ref="AL21" ca="1">IF($N21&lt;=INDIRECT("BD"&amp;AL$1),IF($N21&gt;=INDIRECT("BC"&amp;AL$1),AL$1,0),0)</f>
        <v>0</v>
      </c>
      <c r="AM21" s="41" cm="1">
        <f t="array" aca="1" ref="AM21" ca="1">IF($N21&lt;=INDIRECT("BD"&amp;AM$1),IF($N21&gt;=INDIRECT("BC"&amp;AM$1),AM$1,0),0)</f>
        <v>0</v>
      </c>
      <c r="AN21" s="41" cm="1">
        <f t="array" aca="1" ref="AN21" ca="1">IF($N21&lt;=INDIRECT("BD"&amp;AN$1),IF($N21&gt;=INDIRECT("BC"&amp;AN$1),AN$1,0),0)</f>
        <v>0</v>
      </c>
      <c r="AO21" s="41" cm="1">
        <f t="array" aca="1" ref="AO21" ca="1">IF($N21&lt;=INDIRECT("BD"&amp;AO$1),IF($N21&gt;=INDIRECT("BC"&amp;AO$1),AO$1,0),0)</f>
        <v>0</v>
      </c>
      <c r="AP21" s="41" cm="1">
        <f t="array" aca="1" ref="AP21" ca="1">IF($N21&lt;=INDIRECT("BD"&amp;AP$1),IF($N21&gt;=INDIRECT("BC"&amp;AP$1),AP$1,0),0)</f>
        <v>0</v>
      </c>
      <c r="AQ21" s="41" cm="1">
        <f t="array" aca="1" ref="AQ21" ca="1">IF($N21&lt;=INDIRECT("BD"&amp;AQ$1),IF($N21&gt;=INDIRECT("BC"&amp;AQ$1),AQ$1,0),0)</f>
        <v>0</v>
      </c>
      <c r="AR21" s="41" cm="1">
        <f t="array" aca="1" ref="AR21" ca="1">IF($N21&lt;=INDIRECT("BD"&amp;AR$1),IF($N21&gt;=INDIRECT("BC"&amp;AR$1),AR$1,0),0)</f>
        <v>0</v>
      </c>
      <c r="AS21" s="41" cm="1">
        <f t="array" aca="1" ref="AS21" ca="1">IF($N21&lt;=INDIRECT("BD"&amp;AS$1),IF($N21&gt;=INDIRECT("BC"&amp;AS$1),AS$1,0),0)</f>
        <v>0</v>
      </c>
      <c r="AT21" s="41" cm="1">
        <f t="array" aca="1" ref="AT21" ca="1">IF($N21&lt;=INDIRECT("BD"&amp;AT$1),IF($N21&gt;=INDIRECT("BC"&amp;AT$1),AT$1,0),0)</f>
        <v>0</v>
      </c>
      <c r="AU21" s="41" cm="1">
        <f t="array" aca="1" ref="AU21" ca="1">IF($N21&lt;=INDIRECT("BD"&amp;AU$1),IF($N21&gt;=INDIRECT("BC"&amp;AU$1),AU$1,0),0)</f>
        <v>0</v>
      </c>
      <c r="AV21" s="41" cm="1">
        <f t="array" aca="1" ref="AV21" ca="1">IF($N21&lt;=INDIRECT("BD"&amp;AV$1),IF($N21&gt;=INDIRECT("BC"&amp;AV$1),AV$1,0),0)</f>
        <v>0</v>
      </c>
      <c r="AW21" s="41" cm="1">
        <f t="array" aca="1" ref="AW21" ca="1">IF($N21&lt;=INDIRECT("BD"&amp;AW$1),IF($N21&gt;=INDIRECT("BC"&amp;AW$1),AW$1,0),0)</f>
        <v>0</v>
      </c>
      <c r="AX21" s="41"/>
      <c r="AY21" s="41"/>
      <c r="AZ21" s="41"/>
      <c r="BA21" s="59" t="s">
        <v>1725</v>
      </c>
      <c r="BB21" s="28" t="s">
        <v>3203</v>
      </c>
      <c r="BC21" s="64">
        <f t="shared" ca="1" si="0"/>
        <v>0</v>
      </c>
      <c r="BD21" s="64">
        <f t="shared" ca="1" si="1"/>
        <v>0</v>
      </c>
      <c r="BE21" s="42" t="s">
        <v>4539</v>
      </c>
      <c r="BF21" s="41"/>
      <c r="BG21" s="41"/>
      <c r="BH21" s="44"/>
      <c r="BI21" s="44"/>
      <c r="BJ21" s="43"/>
      <c r="BK21" s="41"/>
      <c r="BL21" s="42"/>
      <c r="BM21" s="41"/>
      <c r="BN21" s="41"/>
      <c r="BO21" s="44"/>
      <c r="BP21" s="44"/>
      <c r="BQ21" s="43"/>
      <c r="BR21" s="41"/>
      <c r="BS21" s="42"/>
      <c r="BT21" s="41"/>
      <c r="BU21" s="41"/>
      <c r="BV21" s="44"/>
      <c r="BW21" s="44"/>
      <c r="BX21" s="43"/>
      <c r="BY21" s="41"/>
      <c r="BZ21" s="42"/>
      <c r="CA21" s="41"/>
      <c r="CB21" s="41"/>
      <c r="CC21" s="44"/>
      <c r="CD21" s="44"/>
      <c r="CE21" s="43"/>
      <c r="CF21" s="41"/>
      <c r="CG21" s="42"/>
      <c r="CH21" s="41"/>
      <c r="CI21" s="41"/>
      <c r="CJ21" s="44"/>
      <c r="CK21" s="44"/>
      <c r="CL21" s="43"/>
      <c r="CM21" s="41"/>
      <c r="CN21" s="42"/>
      <c r="CO21" s="41"/>
      <c r="CP21" s="41"/>
      <c r="CQ21" s="44"/>
      <c r="CR21" s="44"/>
      <c r="CS21" s="43"/>
      <c r="CT21" s="41"/>
      <c r="CU21" s="42"/>
      <c r="CV21" s="41"/>
      <c r="CW21" s="41"/>
      <c r="CX21" s="44"/>
      <c r="CY21" s="44"/>
      <c r="CZ21" s="43"/>
      <c r="DA21" s="41"/>
      <c r="DB21" s="42"/>
      <c r="DC21" s="41"/>
      <c r="DD21" s="41"/>
      <c r="DE21" s="44"/>
      <c r="DF21" s="44"/>
      <c r="DG21" s="43"/>
      <c r="DH21" s="41"/>
      <c r="DI21" s="42"/>
      <c r="DJ21" s="41"/>
      <c r="DK21" s="41"/>
      <c r="DL21" s="44"/>
      <c r="DM21" s="44"/>
      <c r="DN21" s="43"/>
      <c r="DO21" s="41"/>
      <c r="DP21" s="42"/>
      <c r="DQ21" s="41"/>
      <c r="DR21" s="41"/>
      <c r="DS21" s="44"/>
      <c r="DT21" s="44"/>
      <c r="DU21" s="43"/>
      <c r="DV21" s="41"/>
      <c r="DW21" s="55"/>
      <c r="DX21" s="41"/>
      <c r="DY21" s="41"/>
      <c r="DZ21" s="43"/>
      <c r="EA21" s="43"/>
      <c r="EB21" s="43"/>
      <c r="EC21" s="41"/>
      <c r="ED21" s="55"/>
      <c r="EE21" s="41"/>
      <c r="EF21" s="41"/>
      <c r="EG21" s="43"/>
      <c r="EH21" s="43"/>
      <c r="EI21" s="43"/>
      <c r="EJ21" s="41"/>
      <c r="EK21" s="55"/>
      <c r="EL21" s="41"/>
      <c r="EM21" s="41"/>
      <c r="EN21" s="43"/>
      <c r="EO21" s="43"/>
      <c r="EP21" s="43"/>
      <c r="EQ21" s="44"/>
      <c r="ER21" s="44"/>
      <c r="ES21" s="44"/>
      <c r="ET21" s="44"/>
      <c r="EU21" s="44"/>
      <c r="EV21" s="44"/>
      <c r="EW21" s="44"/>
      <c r="EX21" s="44"/>
      <c r="EY21" s="44"/>
      <c r="EZ21" s="44"/>
      <c r="FA21" s="44"/>
      <c r="FB21" s="44"/>
      <c r="FC21" s="44"/>
      <c r="FD21" s="44"/>
      <c r="FE21" s="44"/>
      <c r="FF21" s="44"/>
      <c r="FG21" s="44"/>
      <c r="FH21" s="44"/>
      <c r="FI21" s="44"/>
      <c r="FJ21" s="44"/>
      <c r="FK21" s="44"/>
      <c r="FL21" s="44"/>
      <c r="FM21" s="44"/>
      <c r="FN21" s="44"/>
      <c r="FO21" s="44"/>
      <c r="FP21" s="44"/>
      <c r="FQ21" s="44"/>
      <c r="FR21" s="44"/>
      <c r="FS21" s="44"/>
      <c r="FT21" s="44"/>
      <c r="FU21" s="44"/>
      <c r="FV21" s="44"/>
      <c r="FW21" s="44"/>
      <c r="FX21" s="44"/>
      <c r="FY21" s="44"/>
      <c r="FZ21" s="44"/>
      <c r="GA21" s="44"/>
      <c r="GB21" s="44"/>
      <c r="GC21" s="44"/>
      <c r="GD21" s="44"/>
      <c r="GE21" s="44"/>
      <c r="GF21" s="44"/>
      <c r="GG21" s="44"/>
      <c r="GH21" s="44"/>
      <c r="GI21" s="44"/>
      <c r="GJ21" s="44"/>
      <c r="GK21" s="44"/>
    </row>
    <row r="22" spans="3:193" s="28" customFormat="1" ht="24.75" customHeight="1" x14ac:dyDescent="0.2">
      <c r="C22" s="64"/>
      <c r="D22" s="104">
        <v>21</v>
      </c>
      <c r="E22" s="34" t="str">
        <f t="shared" ca="1" si="2"/>
        <v/>
      </c>
      <c r="F22" s="34" t="str">
        <f t="shared" ca="1" si="3"/>
        <v/>
      </c>
      <c r="G22" s="54" t="str">
        <f t="shared" ca="1" si="4"/>
        <v/>
      </c>
      <c r="H22" s="34" t="str">
        <f t="shared" ca="1" si="5"/>
        <v/>
      </c>
      <c r="I22" s="34" t="str">
        <f t="shared" ca="1" si="6"/>
        <v/>
      </c>
      <c r="J22" s="38" t="str">
        <f t="shared" ca="1" si="7"/>
        <v/>
      </c>
      <c r="K22" s="38" t="str">
        <f t="shared" ca="1" si="8"/>
        <v/>
      </c>
      <c r="L22" s="38" t="str">
        <f t="shared" ca="1" si="9"/>
        <v/>
      </c>
      <c r="M22" s="39" t="s">
        <v>1192</v>
      </c>
      <c r="N22" s="41">
        <v>20</v>
      </c>
      <c r="O22" s="41" t="e">
        <f t="shared" ca="1" si="10"/>
        <v>#VALUE!</v>
      </c>
      <c r="P22" s="41" t="e">
        <f t="shared" ca="1" si="11"/>
        <v>#VALUE!</v>
      </c>
      <c r="Q22" s="41">
        <f t="shared" ca="1" si="12"/>
        <v>0</v>
      </c>
      <c r="R22" s="41" cm="1">
        <f t="array" aca="1" ref="R22" ca="1">IF($N22&lt;=INDIRECT("BD"&amp;R$1),IF($N22&gt;=INDIRECT("BC"&amp;R$1),R$1,0),0)</f>
        <v>0</v>
      </c>
      <c r="S22" s="41" cm="1">
        <f t="array" aca="1" ref="S22" ca="1">IF($N22&lt;=INDIRECT("BD"&amp;S$1),IF($N22&gt;=INDIRECT("BC"&amp;S$1),S$1,0),0)</f>
        <v>0</v>
      </c>
      <c r="T22" s="41" cm="1">
        <f t="array" aca="1" ref="T22" ca="1">IF($N22&lt;=INDIRECT("BD"&amp;T$1),IF($N22&gt;=INDIRECT("BC"&amp;T$1),T$1,0),0)</f>
        <v>0</v>
      </c>
      <c r="U22" s="41" cm="1">
        <f t="array" aca="1" ref="U22" ca="1">IF($N22&lt;=INDIRECT("BD"&amp;U$1),IF($N22&gt;=INDIRECT("BC"&amp;U$1),U$1,0),0)</f>
        <v>0</v>
      </c>
      <c r="V22" s="41" cm="1">
        <f t="array" aca="1" ref="V22" ca="1">IF($N22&lt;=INDIRECT("BD"&amp;V$1),IF($N22&gt;=INDIRECT("BC"&amp;V$1),V$1,0),0)</f>
        <v>0</v>
      </c>
      <c r="W22" s="41" cm="1">
        <f t="array" aca="1" ref="W22" ca="1">IF($N22&lt;=INDIRECT("BD"&amp;W$1),IF($N22&gt;=INDIRECT("BC"&amp;W$1),W$1,0),0)</f>
        <v>0</v>
      </c>
      <c r="X22" s="41" cm="1">
        <f t="array" aca="1" ref="X22" ca="1">IF($N22&lt;=INDIRECT("BD"&amp;X$1),IF($N22&gt;=INDIRECT("BC"&amp;X$1),X$1,0),0)</f>
        <v>0</v>
      </c>
      <c r="Y22" s="41" cm="1">
        <f t="array" aca="1" ref="Y22" ca="1">IF($N22&lt;=INDIRECT("BD"&amp;Y$1),IF($N22&gt;=INDIRECT("BC"&amp;Y$1),Y$1,0),0)</f>
        <v>0</v>
      </c>
      <c r="Z22" s="41" cm="1">
        <f t="array" aca="1" ref="Z22" ca="1">IF($N22&lt;=INDIRECT("BD"&amp;Z$1),IF($N22&gt;=INDIRECT("BC"&amp;Z$1),Z$1,0),0)</f>
        <v>0</v>
      </c>
      <c r="AA22" s="41" cm="1">
        <f t="array" aca="1" ref="AA22" ca="1">IF($N22&lt;=INDIRECT("BD"&amp;AA$1),IF($N22&gt;=INDIRECT("BC"&amp;AA$1),AA$1,0),0)</f>
        <v>0</v>
      </c>
      <c r="AB22" s="41" cm="1">
        <f t="array" aca="1" ref="AB22" ca="1">IF($N22&lt;=INDIRECT("BD"&amp;AB$1),IF($N22&gt;=INDIRECT("BC"&amp;AB$1),AB$1,0),0)</f>
        <v>0</v>
      </c>
      <c r="AC22" s="41" cm="1">
        <f t="array" aca="1" ref="AC22" ca="1">IF($N22&lt;=INDIRECT("BD"&amp;AC$1),IF($N22&gt;=INDIRECT("BC"&amp;AC$1),AC$1,0),0)</f>
        <v>0</v>
      </c>
      <c r="AD22" s="41" cm="1">
        <f t="array" aca="1" ref="AD22" ca="1">IF($N22&lt;=INDIRECT("BD"&amp;AD$1),IF($N22&gt;=INDIRECT("BC"&amp;AD$1),AD$1,0),0)</f>
        <v>0</v>
      </c>
      <c r="AE22" s="41" cm="1">
        <f t="array" aca="1" ref="AE22" ca="1">IF($N22&lt;=INDIRECT("BD"&amp;AE$1),IF($N22&gt;=INDIRECT("BC"&amp;AE$1),AE$1,0),0)</f>
        <v>0</v>
      </c>
      <c r="AF22" s="41" cm="1">
        <f t="array" aca="1" ref="AF22" ca="1">IF($N22&lt;=INDIRECT("BD"&amp;AF$1),IF($N22&gt;=INDIRECT("BC"&amp;AF$1),AF$1,0),0)</f>
        <v>0</v>
      </c>
      <c r="AG22" s="41" cm="1">
        <f t="array" aca="1" ref="AG22" ca="1">IF($N22&lt;=INDIRECT("BD"&amp;AG$1),IF($N22&gt;=INDIRECT("BC"&amp;AG$1),AG$1,0),0)</f>
        <v>0</v>
      </c>
      <c r="AH22" s="41" cm="1">
        <f t="array" aca="1" ref="AH22" ca="1">IF($N22&lt;=INDIRECT("BD"&amp;AH$1),IF($N22&gt;=INDIRECT("BC"&amp;AH$1),AH$1,0),0)</f>
        <v>0</v>
      </c>
      <c r="AI22" s="41" cm="1">
        <f t="array" aca="1" ref="AI22" ca="1">IF($N22&lt;=INDIRECT("BD"&amp;AI$1),IF($N22&gt;=INDIRECT("BC"&amp;AI$1),AI$1,0),0)</f>
        <v>0</v>
      </c>
      <c r="AJ22" s="41" cm="1">
        <f t="array" aca="1" ref="AJ22" ca="1">IF($N22&lt;=INDIRECT("BD"&amp;AJ$1),IF($N22&gt;=INDIRECT("BC"&amp;AJ$1),AJ$1,0),0)</f>
        <v>0</v>
      </c>
      <c r="AK22" s="41" cm="1">
        <f t="array" aca="1" ref="AK22" ca="1">IF($N22&lt;=INDIRECT("BD"&amp;AK$1),IF($N22&gt;=INDIRECT("BC"&amp;AK$1),AK$1,0),0)</f>
        <v>0</v>
      </c>
      <c r="AL22" s="41" cm="1">
        <f t="array" aca="1" ref="AL22" ca="1">IF($N22&lt;=INDIRECT("BD"&amp;AL$1),IF($N22&gt;=INDIRECT("BC"&amp;AL$1),AL$1,0),0)</f>
        <v>0</v>
      </c>
      <c r="AM22" s="41" cm="1">
        <f t="array" aca="1" ref="AM22" ca="1">IF($N22&lt;=INDIRECT("BD"&amp;AM$1),IF($N22&gt;=INDIRECT("BC"&amp;AM$1),AM$1,0),0)</f>
        <v>0</v>
      </c>
      <c r="AN22" s="41" cm="1">
        <f t="array" aca="1" ref="AN22" ca="1">IF($N22&lt;=INDIRECT("BD"&amp;AN$1),IF($N22&gt;=INDIRECT("BC"&amp;AN$1),AN$1,0),0)</f>
        <v>0</v>
      </c>
      <c r="AO22" s="41" cm="1">
        <f t="array" aca="1" ref="AO22" ca="1">IF($N22&lt;=INDIRECT("BD"&amp;AO$1),IF($N22&gt;=INDIRECT("BC"&amp;AO$1),AO$1,0),0)</f>
        <v>0</v>
      </c>
      <c r="AP22" s="41" cm="1">
        <f t="array" aca="1" ref="AP22" ca="1">IF($N22&lt;=INDIRECT("BD"&amp;AP$1),IF($N22&gt;=INDIRECT("BC"&amp;AP$1),AP$1,0),0)</f>
        <v>0</v>
      </c>
      <c r="AQ22" s="41" cm="1">
        <f t="array" aca="1" ref="AQ22" ca="1">IF($N22&lt;=INDIRECT("BD"&amp;AQ$1),IF($N22&gt;=INDIRECT("BC"&amp;AQ$1),AQ$1,0),0)</f>
        <v>0</v>
      </c>
      <c r="AR22" s="41" cm="1">
        <f t="array" aca="1" ref="AR22" ca="1">IF($N22&lt;=INDIRECT("BD"&amp;AR$1),IF($N22&gt;=INDIRECT("BC"&amp;AR$1),AR$1,0),0)</f>
        <v>0</v>
      </c>
      <c r="AS22" s="41" cm="1">
        <f t="array" aca="1" ref="AS22" ca="1">IF($N22&lt;=INDIRECT("BD"&amp;AS$1),IF($N22&gt;=INDIRECT("BC"&amp;AS$1),AS$1,0),0)</f>
        <v>0</v>
      </c>
      <c r="AT22" s="41" cm="1">
        <f t="array" aca="1" ref="AT22" ca="1">IF($N22&lt;=INDIRECT("BD"&amp;AT$1),IF($N22&gt;=INDIRECT("BC"&amp;AT$1),AT$1,0),0)</f>
        <v>0</v>
      </c>
      <c r="AU22" s="41" cm="1">
        <f t="array" aca="1" ref="AU22" ca="1">IF($N22&lt;=INDIRECT("BD"&amp;AU$1),IF($N22&gt;=INDIRECT("BC"&amp;AU$1),AU$1,0),0)</f>
        <v>0</v>
      </c>
      <c r="AV22" s="41" cm="1">
        <f t="array" aca="1" ref="AV22" ca="1">IF($N22&lt;=INDIRECT("BD"&amp;AV$1),IF($N22&gt;=INDIRECT("BC"&amp;AV$1),AV$1,0),0)</f>
        <v>0</v>
      </c>
      <c r="AW22" s="41" cm="1">
        <f t="array" aca="1" ref="AW22" ca="1">IF($N22&lt;=INDIRECT("BD"&amp;AW$1),IF($N22&gt;=INDIRECT("BC"&amp;AW$1),AW$1,0),0)</f>
        <v>0</v>
      </c>
      <c r="AX22" s="41"/>
      <c r="AY22" s="41"/>
      <c r="AZ22" s="41"/>
      <c r="BA22" s="59" t="s">
        <v>2156</v>
      </c>
      <c r="BB22" s="28" t="s">
        <v>3204</v>
      </c>
      <c r="BC22" s="64">
        <f t="shared" ca="1" si="0"/>
        <v>0</v>
      </c>
      <c r="BD22" s="64">
        <f t="shared" ca="1" si="1"/>
        <v>0</v>
      </c>
      <c r="BE22" s="42" t="s">
        <v>4540</v>
      </c>
      <c r="BF22" s="41"/>
      <c r="BG22" s="41"/>
      <c r="BH22" s="44"/>
      <c r="BI22" s="44"/>
      <c r="BJ22" s="43"/>
      <c r="BK22" s="41"/>
      <c r="BL22" s="42"/>
      <c r="BM22" s="41"/>
      <c r="BN22" s="41"/>
      <c r="BO22" s="44"/>
      <c r="BP22" s="44"/>
      <c r="BQ22" s="43"/>
      <c r="BR22" s="41"/>
      <c r="BS22" s="42"/>
      <c r="BT22" s="41"/>
      <c r="BU22" s="41"/>
      <c r="BV22" s="44"/>
      <c r="BW22" s="44"/>
      <c r="BX22" s="43"/>
      <c r="BY22" s="41"/>
      <c r="BZ22" s="42"/>
      <c r="CA22" s="41"/>
      <c r="CB22" s="41"/>
      <c r="CC22" s="44"/>
      <c r="CD22" s="44"/>
      <c r="CE22" s="43"/>
      <c r="CF22" s="41"/>
      <c r="CG22" s="42"/>
      <c r="CH22" s="41"/>
      <c r="CI22" s="41"/>
      <c r="CJ22" s="44"/>
      <c r="CK22" s="44"/>
      <c r="CL22" s="43"/>
      <c r="CM22" s="41"/>
      <c r="CN22" s="42"/>
      <c r="CO22" s="41"/>
      <c r="CP22" s="41"/>
      <c r="CQ22" s="44"/>
      <c r="CR22" s="44"/>
      <c r="CS22" s="43"/>
      <c r="CT22" s="41"/>
      <c r="CU22" s="42"/>
      <c r="CV22" s="41"/>
      <c r="CW22" s="41"/>
      <c r="CX22" s="44"/>
      <c r="CY22" s="44"/>
      <c r="CZ22" s="43"/>
      <c r="DA22" s="41"/>
      <c r="DB22" s="42"/>
      <c r="DC22" s="41"/>
      <c r="DD22" s="41"/>
      <c r="DE22" s="44"/>
      <c r="DF22" s="44"/>
      <c r="DG22" s="43"/>
      <c r="DH22" s="41"/>
      <c r="DI22" s="42"/>
      <c r="DJ22" s="41"/>
      <c r="DK22" s="41"/>
      <c r="DL22" s="44"/>
      <c r="DM22" s="44"/>
      <c r="DN22" s="43"/>
      <c r="DO22" s="41"/>
      <c r="DP22" s="42"/>
      <c r="DQ22" s="41"/>
      <c r="DR22" s="41"/>
      <c r="DS22" s="44"/>
      <c r="DT22" s="44"/>
      <c r="DU22" s="43"/>
      <c r="DV22" s="41"/>
      <c r="DW22" s="55"/>
      <c r="DX22" s="41"/>
      <c r="DY22" s="41"/>
      <c r="DZ22" s="43"/>
      <c r="EA22" s="43"/>
      <c r="EB22" s="43"/>
      <c r="EC22" s="41"/>
      <c r="ED22" s="55"/>
      <c r="EE22" s="41"/>
      <c r="EF22" s="41"/>
      <c r="EG22" s="43"/>
      <c r="EH22" s="43"/>
      <c r="EI22" s="43"/>
      <c r="EJ22" s="41"/>
      <c r="EK22" s="55"/>
      <c r="EL22" s="41"/>
      <c r="EM22" s="41"/>
      <c r="EN22" s="43"/>
      <c r="EO22" s="43"/>
      <c r="EP22" s="43"/>
      <c r="EQ22" s="44"/>
      <c r="ER22" s="44"/>
      <c r="ES22" s="44"/>
      <c r="ET22" s="44"/>
      <c r="EU22" s="44"/>
      <c r="EV22" s="44"/>
      <c r="EW22" s="44"/>
      <c r="EX22" s="44"/>
      <c r="EY22" s="44"/>
      <c r="EZ22" s="44"/>
      <c r="FA22" s="44"/>
      <c r="FB22" s="44"/>
      <c r="FC22" s="44"/>
      <c r="FD22" s="44"/>
      <c r="FE22" s="44"/>
      <c r="FF22" s="44"/>
      <c r="FG22" s="44"/>
      <c r="FH22" s="44"/>
      <c r="FI22" s="44"/>
      <c r="FJ22" s="44"/>
      <c r="FK22" s="44"/>
      <c r="FL22" s="44"/>
      <c r="FM22" s="44"/>
      <c r="FN22" s="44"/>
      <c r="FO22" s="44"/>
      <c r="FP22" s="44"/>
      <c r="FQ22" s="44"/>
      <c r="FR22" s="44"/>
      <c r="FS22" s="44"/>
      <c r="FT22" s="44"/>
      <c r="FU22" s="44"/>
      <c r="FV22" s="44"/>
      <c r="FW22" s="44"/>
      <c r="FX22" s="44"/>
      <c r="FY22" s="44"/>
      <c r="FZ22" s="44"/>
      <c r="GA22" s="44"/>
      <c r="GB22" s="44"/>
      <c r="GC22" s="44"/>
      <c r="GD22" s="44"/>
      <c r="GE22" s="44"/>
      <c r="GF22" s="44"/>
      <c r="GG22" s="44"/>
      <c r="GH22" s="44"/>
      <c r="GI22" s="44"/>
      <c r="GJ22" s="44"/>
      <c r="GK22" s="44"/>
    </row>
    <row r="23" spans="3:193" s="28" customFormat="1" ht="24.75" customHeight="1" x14ac:dyDescent="0.2">
      <c r="C23" s="64"/>
      <c r="D23" s="104">
        <v>22</v>
      </c>
      <c r="E23" s="34" t="str">
        <f t="shared" ca="1" si="2"/>
        <v/>
      </c>
      <c r="F23" s="34" t="str">
        <f t="shared" ca="1" si="3"/>
        <v/>
      </c>
      <c r="G23" s="54" t="str">
        <f t="shared" ca="1" si="4"/>
        <v/>
      </c>
      <c r="H23" s="34" t="str">
        <f t="shared" ca="1" si="5"/>
        <v/>
      </c>
      <c r="I23" s="34" t="str">
        <f t="shared" ca="1" si="6"/>
        <v/>
      </c>
      <c r="J23" s="38" t="str">
        <f t="shared" ca="1" si="7"/>
        <v/>
      </c>
      <c r="K23" s="38" t="str">
        <f t="shared" ca="1" si="8"/>
        <v/>
      </c>
      <c r="L23" s="38" t="str">
        <f t="shared" ca="1" si="9"/>
        <v/>
      </c>
      <c r="M23" s="39" t="s">
        <v>1192</v>
      </c>
      <c r="N23" s="41">
        <v>21</v>
      </c>
      <c r="O23" s="41" t="e">
        <f t="shared" ca="1" si="10"/>
        <v>#VALUE!</v>
      </c>
      <c r="P23" s="41" t="e">
        <f t="shared" ca="1" si="11"/>
        <v>#VALUE!</v>
      </c>
      <c r="Q23" s="41">
        <f t="shared" ca="1" si="12"/>
        <v>0</v>
      </c>
      <c r="R23" s="41" cm="1">
        <f t="array" aca="1" ref="R23" ca="1">IF($N23&lt;=INDIRECT("BD"&amp;R$1),IF($N23&gt;=INDIRECT("BC"&amp;R$1),R$1,0),0)</f>
        <v>0</v>
      </c>
      <c r="S23" s="41" cm="1">
        <f t="array" aca="1" ref="S23" ca="1">IF($N23&lt;=INDIRECT("BD"&amp;S$1),IF($N23&gt;=INDIRECT("BC"&amp;S$1),S$1,0),0)</f>
        <v>0</v>
      </c>
      <c r="T23" s="41" cm="1">
        <f t="array" aca="1" ref="T23" ca="1">IF($N23&lt;=INDIRECT("BD"&amp;T$1),IF($N23&gt;=INDIRECT("BC"&amp;T$1),T$1,0),0)</f>
        <v>0</v>
      </c>
      <c r="U23" s="41" cm="1">
        <f t="array" aca="1" ref="U23" ca="1">IF($N23&lt;=INDIRECT("BD"&amp;U$1),IF($N23&gt;=INDIRECT("BC"&amp;U$1),U$1,0),0)</f>
        <v>0</v>
      </c>
      <c r="V23" s="41" cm="1">
        <f t="array" aca="1" ref="V23" ca="1">IF($N23&lt;=INDIRECT("BD"&amp;V$1),IF($N23&gt;=INDIRECT("BC"&amp;V$1),V$1,0),0)</f>
        <v>0</v>
      </c>
      <c r="W23" s="41" cm="1">
        <f t="array" aca="1" ref="W23" ca="1">IF($N23&lt;=INDIRECT("BD"&amp;W$1),IF($N23&gt;=INDIRECT("BC"&amp;W$1),W$1,0),0)</f>
        <v>0</v>
      </c>
      <c r="X23" s="41" cm="1">
        <f t="array" aca="1" ref="X23" ca="1">IF($N23&lt;=INDIRECT("BD"&amp;X$1),IF($N23&gt;=INDIRECT("BC"&amp;X$1),X$1,0),0)</f>
        <v>0</v>
      </c>
      <c r="Y23" s="41" cm="1">
        <f t="array" aca="1" ref="Y23" ca="1">IF($N23&lt;=INDIRECT("BD"&amp;Y$1),IF($N23&gt;=INDIRECT("BC"&amp;Y$1),Y$1,0),0)</f>
        <v>0</v>
      </c>
      <c r="Z23" s="41" cm="1">
        <f t="array" aca="1" ref="Z23" ca="1">IF($N23&lt;=INDIRECT("BD"&amp;Z$1),IF($N23&gt;=INDIRECT("BC"&amp;Z$1),Z$1,0),0)</f>
        <v>0</v>
      </c>
      <c r="AA23" s="41" cm="1">
        <f t="array" aca="1" ref="AA23" ca="1">IF($N23&lt;=INDIRECT("BD"&amp;AA$1),IF($N23&gt;=INDIRECT("BC"&amp;AA$1),AA$1,0),0)</f>
        <v>0</v>
      </c>
      <c r="AB23" s="41" cm="1">
        <f t="array" aca="1" ref="AB23" ca="1">IF($N23&lt;=INDIRECT("BD"&amp;AB$1),IF($N23&gt;=INDIRECT("BC"&amp;AB$1),AB$1,0),0)</f>
        <v>0</v>
      </c>
      <c r="AC23" s="41" cm="1">
        <f t="array" aca="1" ref="AC23" ca="1">IF($N23&lt;=INDIRECT("BD"&amp;AC$1),IF($N23&gt;=INDIRECT("BC"&amp;AC$1),AC$1,0),0)</f>
        <v>0</v>
      </c>
      <c r="AD23" s="41" cm="1">
        <f t="array" aca="1" ref="AD23" ca="1">IF($N23&lt;=INDIRECT("BD"&amp;AD$1),IF($N23&gt;=INDIRECT("BC"&amp;AD$1),AD$1,0),0)</f>
        <v>0</v>
      </c>
      <c r="AE23" s="41" cm="1">
        <f t="array" aca="1" ref="AE23" ca="1">IF($N23&lt;=INDIRECT("BD"&amp;AE$1),IF($N23&gt;=INDIRECT("BC"&amp;AE$1),AE$1,0),0)</f>
        <v>0</v>
      </c>
      <c r="AF23" s="41" cm="1">
        <f t="array" aca="1" ref="AF23" ca="1">IF($N23&lt;=INDIRECT("BD"&amp;AF$1),IF($N23&gt;=INDIRECT("BC"&amp;AF$1),AF$1,0),0)</f>
        <v>0</v>
      </c>
      <c r="AG23" s="41" cm="1">
        <f t="array" aca="1" ref="AG23" ca="1">IF($N23&lt;=INDIRECT("BD"&amp;AG$1),IF($N23&gt;=INDIRECT("BC"&amp;AG$1),AG$1,0),0)</f>
        <v>0</v>
      </c>
      <c r="AH23" s="41" cm="1">
        <f t="array" aca="1" ref="AH23" ca="1">IF($N23&lt;=INDIRECT("BD"&amp;AH$1),IF($N23&gt;=INDIRECT("BC"&amp;AH$1),AH$1,0),0)</f>
        <v>0</v>
      </c>
      <c r="AI23" s="41" cm="1">
        <f t="array" aca="1" ref="AI23" ca="1">IF($N23&lt;=INDIRECT("BD"&amp;AI$1),IF($N23&gt;=INDIRECT("BC"&amp;AI$1),AI$1,0),0)</f>
        <v>0</v>
      </c>
      <c r="AJ23" s="41" cm="1">
        <f t="array" aca="1" ref="AJ23" ca="1">IF($N23&lt;=INDIRECT("BD"&amp;AJ$1),IF($N23&gt;=INDIRECT("BC"&amp;AJ$1),AJ$1,0),0)</f>
        <v>0</v>
      </c>
      <c r="AK23" s="41" cm="1">
        <f t="array" aca="1" ref="AK23" ca="1">IF($N23&lt;=INDIRECT("BD"&amp;AK$1),IF($N23&gt;=INDIRECT("BC"&amp;AK$1),AK$1,0),0)</f>
        <v>0</v>
      </c>
      <c r="AL23" s="41" cm="1">
        <f t="array" aca="1" ref="AL23" ca="1">IF($N23&lt;=INDIRECT("BD"&amp;AL$1),IF($N23&gt;=INDIRECT("BC"&amp;AL$1),AL$1,0),0)</f>
        <v>0</v>
      </c>
      <c r="AM23" s="41" cm="1">
        <f t="array" aca="1" ref="AM23" ca="1">IF($N23&lt;=INDIRECT("BD"&amp;AM$1),IF($N23&gt;=INDIRECT("BC"&amp;AM$1),AM$1,0),0)</f>
        <v>0</v>
      </c>
      <c r="AN23" s="41" cm="1">
        <f t="array" aca="1" ref="AN23" ca="1">IF($N23&lt;=INDIRECT("BD"&amp;AN$1),IF($N23&gt;=INDIRECT("BC"&amp;AN$1),AN$1,0),0)</f>
        <v>0</v>
      </c>
      <c r="AO23" s="41" cm="1">
        <f t="array" aca="1" ref="AO23" ca="1">IF($N23&lt;=INDIRECT("BD"&amp;AO$1),IF($N23&gt;=INDIRECT("BC"&amp;AO$1),AO$1,0),0)</f>
        <v>0</v>
      </c>
      <c r="AP23" s="41" cm="1">
        <f t="array" aca="1" ref="AP23" ca="1">IF($N23&lt;=INDIRECT("BD"&amp;AP$1),IF($N23&gt;=INDIRECT("BC"&amp;AP$1),AP$1,0),0)</f>
        <v>0</v>
      </c>
      <c r="AQ23" s="41" cm="1">
        <f t="array" aca="1" ref="AQ23" ca="1">IF($N23&lt;=INDIRECT("BD"&amp;AQ$1),IF($N23&gt;=INDIRECT("BC"&amp;AQ$1),AQ$1,0),0)</f>
        <v>0</v>
      </c>
      <c r="AR23" s="41" cm="1">
        <f t="array" aca="1" ref="AR23" ca="1">IF($N23&lt;=INDIRECT("BD"&amp;AR$1),IF($N23&gt;=INDIRECT("BC"&amp;AR$1),AR$1,0),0)</f>
        <v>0</v>
      </c>
      <c r="AS23" s="41" cm="1">
        <f t="array" aca="1" ref="AS23" ca="1">IF($N23&lt;=INDIRECT("BD"&amp;AS$1),IF($N23&gt;=INDIRECT("BC"&amp;AS$1),AS$1,0),0)</f>
        <v>0</v>
      </c>
      <c r="AT23" s="41" cm="1">
        <f t="array" aca="1" ref="AT23" ca="1">IF($N23&lt;=INDIRECT("BD"&amp;AT$1),IF($N23&gt;=INDIRECT("BC"&amp;AT$1),AT$1,0),0)</f>
        <v>0</v>
      </c>
      <c r="AU23" s="41" cm="1">
        <f t="array" aca="1" ref="AU23" ca="1">IF($N23&lt;=INDIRECT("BD"&amp;AU$1),IF($N23&gt;=INDIRECT("BC"&amp;AU$1),AU$1,0),0)</f>
        <v>0</v>
      </c>
      <c r="AV23" s="41" cm="1">
        <f t="array" aca="1" ref="AV23" ca="1">IF($N23&lt;=INDIRECT("BD"&amp;AV$1),IF($N23&gt;=INDIRECT("BC"&amp;AV$1),AV$1,0),0)</f>
        <v>0</v>
      </c>
      <c r="AW23" s="41" cm="1">
        <f t="array" aca="1" ref="AW23" ca="1">IF($N23&lt;=INDIRECT("BD"&amp;AW$1),IF($N23&gt;=INDIRECT("BC"&amp;AW$1),AW$1,0),0)</f>
        <v>0</v>
      </c>
      <c r="AX23" s="41"/>
      <c r="AY23" s="41"/>
      <c r="AZ23" s="41"/>
      <c r="BA23" s="59" t="s">
        <v>1922</v>
      </c>
      <c r="BB23" s="28" t="s">
        <v>3205</v>
      </c>
      <c r="BC23" s="64">
        <f t="shared" ca="1" si="0"/>
        <v>0</v>
      </c>
      <c r="BD23" s="64">
        <f t="shared" ca="1" si="1"/>
        <v>0</v>
      </c>
      <c r="BE23" s="42" t="s">
        <v>4541</v>
      </c>
      <c r="BF23" s="41"/>
      <c r="BG23" s="41"/>
      <c r="BH23" s="44"/>
      <c r="BI23" s="44"/>
      <c r="BJ23" s="43"/>
      <c r="BK23" s="41"/>
      <c r="BL23" s="42"/>
      <c r="BM23" s="41"/>
      <c r="BN23" s="41"/>
      <c r="BO23" s="44"/>
      <c r="BP23" s="44"/>
      <c r="BQ23" s="43"/>
      <c r="BR23" s="41"/>
      <c r="BS23" s="42"/>
      <c r="BT23" s="41"/>
      <c r="BU23" s="41"/>
      <c r="BV23" s="44"/>
      <c r="BW23" s="44"/>
      <c r="BX23" s="43"/>
      <c r="BY23" s="41"/>
      <c r="BZ23" s="42"/>
      <c r="CA23" s="41"/>
      <c r="CB23" s="41"/>
      <c r="CC23" s="44"/>
      <c r="CD23" s="44"/>
      <c r="CE23" s="43"/>
      <c r="CF23" s="41"/>
      <c r="CG23" s="42"/>
      <c r="CH23" s="41"/>
      <c r="CI23" s="41"/>
      <c r="CJ23" s="44"/>
      <c r="CK23" s="44"/>
      <c r="CL23" s="43"/>
      <c r="CM23" s="41"/>
      <c r="CN23" s="42"/>
      <c r="CO23" s="41"/>
      <c r="CP23" s="41"/>
      <c r="CQ23" s="44"/>
      <c r="CR23" s="44"/>
      <c r="CS23" s="43"/>
      <c r="CT23" s="41"/>
      <c r="CU23" s="42"/>
      <c r="CV23" s="41"/>
      <c r="CW23" s="41"/>
      <c r="CX23" s="44"/>
      <c r="CY23" s="44"/>
      <c r="CZ23" s="43"/>
      <c r="DA23" s="41"/>
      <c r="DB23" s="42"/>
      <c r="DC23" s="41"/>
      <c r="DD23" s="41"/>
      <c r="DE23" s="44"/>
      <c r="DF23" s="44"/>
      <c r="DG23" s="43"/>
      <c r="DH23" s="41"/>
      <c r="DI23" s="42"/>
      <c r="DJ23" s="41"/>
      <c r="DK23" s="41"/>
      <c r="DL23" s="44"/>
      <c r="DM23" s="44"/>
      <c r="DN23" s="43"/>
      <c r="DO23" s="41"/>
      <c r="DP23" s="42"/>
      <c r="DQ23" s="41"/>
      <c r="DR23" s="41"/>
      <c r="DS23" s="44"/>
      <c r="DT23" s="44"/>
      <c r="DU23" s="43"/>
      <c r="DV23" s="41"/>
      <c r="DW23" s="55"/>
      <c r="DX23" s="41"/>
      <c r="DY23" s="41"/>
      <c r="DZ23" s="43"/>
      <c r="EA23" s="43"/>
      <c r="EB23" s="43"/>
      <c r="EC23" s="41"/>
      <c r="ED23" s="55"/>
      <c r="EE23" s="41"/>
      <c r="EF23" s="41"/>
      <c r="EG23" s="43"/>
      <c r="EH23" s="43"/>
      <c r="EI23" s="43"/>
      <c r="EJ23" s="41"/>
      <c r="EK23" s="55"/>
      <c r="EL23" s="41"/>
      <c r="EM23" s="41"/>
      <c r="EN23" s="43"/>
      <c r="EO23" s="43"/>
      <c r="EP23" s="43"/>
      <c r="EQ23" s="44"/>
      <c r="ER23" s="44"/>
      <c r="ES23" s="44"/>
      <c r="ET23" s="44"/>
      <c r="EU23" s="44"/>
      <c r="EV23" s="44"/>
      <c r="EW23" s="44"/>
      <c r="EX23" s="44"/>
      <c r="EY23" s="44"/>
      <c r="EZ23" s="44"/>
      <c r="FA23" s="44"/>
      <c r="FB23" s="44"/>
      <c r="FC23" s="44"/>
      <c r="FD23" s="44"/>
      <c r="FE23" s="44"/>
      <c r="FF23" s="44"/>
      <c r="FG23" s="44"/>
      <c r="FH23" s="44"/>
      <c r="FI23" s="44"/>
      <c r="FJ23" s="44"/>
      <c r="FK23" s="44"/>
      <c r="FL23" s="44"/>
      <c r="FM23" s="44"/>
      <c r="FN23" s="44"/>
      <c r="FO23" s="44"/>
      <c r="FP23" s="44"/>
      <c r="FQ23" s="44"/>
      <c r="FR23" s="44"/>
      <c r="FS23" s="44"/>
      <c r="FT23" s="44"/>
      <c r="FU23" s="44"/>
      <c r="FV23" s="44"/>
      <c r="FW23" s="44"/>
      <c r="FX23" s="44"/>
      <c r="FY23" s="44"/>
      <c r="FZ23" s="44"/>
      <c r="GA23" s="44"/>
      <c r="GB23" s="44"/>
      <c r="GC23" s="44"/>
      <c r="GD23" s="44"/>
      <c r="GE23" s="44"/>
      <c r="GF23" s="44"/>
      <c r="GG23" s="44"/>
      <c r="GH23" s="44"/>
      <c r="GI23" s="44"/>
      <c r="GJ23" s="44"/>
      <c r="GK23" s="44"/>
    </row>
    <row r="24" spans="3:193" s="28" customFormat="1" ht="24.75" customHeight="1" x14ac:dyDescent="0.2">
      <c r="C24" s="64"/>
      <c r="D24" s="104">
        <v>23</v>
      </c>
      <c r="E24" s="34" t="str">
        <f t="shared" ca="1" si="2"/>
        <v/>
      </c>
      <c r="F24" s="34" t="str">
        <f t="shared" ca="1" si="3"/>
        <v/>
      </c>
      <c r="G24" s="54" t="str">
        <f t="shared" ca="1" si="4"/>
        <v/>
      </c>
      <c r="H24" s="34" t="str">
        <f t="shared" ca="1" si="5"/>
        <v/>
      </c>
      <c r="I24" s="34" t="str">
        <f t="shared" ca="1" si="6"/>
        <v/>
      </c>
      <c r="J24" s="38" t="str">
        <f t="shared" ca="1" si="7"/>
        <v/>
      </c>
      <c r="K24" s="38" t="str">
        <f t="shared" ca="1" si="8"/>
        <v/>
      </c>
      <c r="L24" s="38" t="str">
        <f t="shared" ca="1" si="9"/>
        <v/>
      </c>
      <c r="M24" s="39" t="s">
        <v>1192</v>
      </c>
      <c r="N24" s="41">
        <v>22</v>
      </c>
      <c r="O24" s="41" t="e">
        <f t="shared" ca="1" si="10"/>
        <v>#VALUE!</v>
      </c>
      <c r="P24" s="41" t="e">
        <f t="shared" ca="1" si="11"/>
        <v>#VALUE!</v>
      </c>
      <c r="Q24" s="41">
        <f t="shared" ca="1" si="12"/>
        <v>0</v>
      </c>
      <c r="R24" s="41" cm="1">
        <f t="array" aca="1" ref="R24" ca="1">IF($N24&lt;=INDIRECT("BD"&amp;R$1),IF($N24&gt;=INDIRECT("BC"&amp;R$1),R$1,0),0)</f>
        <v>0</v>
      </c>
      <c r="S24" s="41" cm="1">
        <f t="array" aca="1" ref="S24" ca="1">IF($N24&lt;=INDIRECT("BD"&amp;S$1),IF($N24&gt;=INDIRECT("BC"&amp;S$1),S$1,0),0)</f>
        <v>0</v>
      </c>
      <c r="T24" s="41" cm="1">
        <f t="array" aca="1" ref="T24" ca="1">IF($N24&lt;=INDIRECT("BD"&amp;T$1),IF($N24&gt;=INDIRECT("BC"&amp;T$1),T$1,0),0)</f>
        <v>0</v>
      </c>
      <c r="U24" s="41" cm="1">
        <f t="array" aca="1" ref="U24" ca="1">IF($N24&lt;=INDIRECT("BD"&amp;U$1),IF($N24&gt;=INDIRECT("BC"&amp;U$1),U$1,0),0)</f>
        <v>0</v>
      </c>
      <c r="V24" s="41" cm="1">
        <f t="array" aca="1" ref="V24" ca="1">IF($N24&lt;=INDIRECT("BD"&amp;V$1),IF($N24&gt;=INDIRECT("BC"&amp;V$1),V$1,0),0)</f>
        <v>0</v>
      </c>
      <c r="W24" s="41" cm="1">
        <f t="array" aca="1" ref="W24" ca="1">IF($N24&lt;=INDIRECT("BD"&amp;W$1),IF($N24&gt;=INDIRECT("BC"&amp;W$1),W$1,0),0)</f>
        <v>0</v>
      </c>
      <c r="X24" s="41" cm="1">
        <f t="array" aca="1" ref="X24" ca="1">IF($N24&lt;=INDIRECT("BD"&amp;X$1),IF($N24&gt;=INDIRECT("BC"&amp;X$1),X$1,0),0)</f>
        <v>0</v>
      </c>
      <c r="Y24" s="41" cm="1">
        <f t="array" aca="1" ref="Y24" ca="1">IF($N24&lt;=INDIRECT("BD"&amp;Y$1),IF($N24&gt;=INDIRECT("BC"&amp;Y$1),Y$1,0),0)</f>
        <v>0</v>
      </c>
      <c r="Z24" s="41" cm="1">
        <f t="array" aca="1" ref="Z24" ca="1">IF($N24&lt;=INDIRECT("BD"&amp;Z$1),IF($N24&gt;=INDIRECT("BC"&amp;Z$1),Z$1,0),0)</f>
        <v>0</v>
      </c>
      <c r="AA24" s="41" cm="1">
        <f t="array" aca="1" ref="AA24" ca="1">IF($N24&lt;=INDIRECT("BD"&amp;AA$1),IF($N24&gt;=INDIRECT("BC"&amp;AA$1),AA$1,0),0)</f>
        <v>0</v>
      </c>
      <c r="AB24" s="41" cm="1">
        <f t="array" aca="1" ref="AB24" ca="1">IF($N24&lt;=INDIRECT("BD"&amp;AB$1),IF($N24&gt;=INDIRECT("BC"&amp;AB$1),AB$1,0),0)</f>
        <v>0</v>
      </c>
      <c r="AC24" s="41" cm="1">
        <f t="array" aca="1" ref="AC24" ca="1">IF($N24&lt;=INDIRECT("BD"&amp;AC$1),IF($N24&gt;=INDIRECT("BC"&amp;AC$1),AC$1,0),0)</f>
        <v>0</v>
      </c>
      <c r="AD24" s="41" cm="1">
        <f t="array" aca="1" ref="AD24" ca="1">IF($N24&lt;=INDIRECT("BD"&amp;AD$1),IF($N24&gt;=INDIRECT("BC"&amp;AD$1),AD$1,0),0)</f>
        <v>0</v>
      </c>
      <c r="AE24" s="41" cm="1">
        <f t="array" aca="1" ref="AE24" ca="1">IF($N24&lt;=INDIRECT("BD"&amp;AE$1),IF($N24&gt;=INDIRECT("BC"&amp;AE$1),AE$1,0),0)</f>
        <v>0</v>
      </c>
      <c r="AF24" s="41" cm="1">
        <f t="array" aca="1" ref="AF24" ca="1">IF($N24&lt;=INDIRECT("BD"&amp;AF$1),IF($N24&gt;=INDIRECT("BC"&amp;AF$1),AF$1,0),0)</f>
        <v>0</v>
      </c>
      <c r="AG24" s="41" cm="1">
        <f t="array" aca="1" ref="AG24" ca="1">IF($N24&lt;=INDIRECT("BD"&amp;AG$1),IF($N24&gt;=INDIRECT("BC"&amp;AG$1),AG$1,0),0)</f>
        <v>0</v>
      </c>
      <c r="AH24" s="41" cm="1">
        <f t="array" aca="1" ref="AH24" ca="1">IF($N24&lt;=INDIRECT("BD"&amp;AH$1),IF($N24&gt;=INDIRECT("BC"&amp;AH$1),AH$1,0),0)</f>
        <v>0</v>
      </c>
      <c r="AI24" s="41" cm="1">
        <f t="array" aca="1" ref="AI24" ca="1">IF($N24&lt;=INDIRECT("BD"&amp;AI$1),IF($N24&gt;=INDIRECT("BC"&amp;AI$1),AI$1,0),0)</f>
        <v>0</v>
      </c>
      <c r="AJ24" s="41" cm="1">
        <f t="array" aca="1" ref="AJ24" ca="1">IF($N24&lt;=INDIRECT("BD"&amp;AJ$1),IF($N24&gt;=INDIRECT("BC"&amp;AJ$1),AJ$1,0),0)</f>
        <v>0</v>
      </c>
      <c r="AK24" s="41" cm="1">
        <f t="array" aca="1" ref="AK24" ca="1">IF($N24&lt;=INDIRECT("BD"&amp;AK$1),IF($N24&gt;=INDIRECT("BC"&amp;AK$1),AK$1,0),0)</f>
        <v>0</v>
      </c>
      <c r="AL24" s="41" cm="1">
        <f t="array" aca="1" ref="AL24" ca="1">IF($N24&lt;=INDIRECT("BD"&amp;AL$1),IF($N24&gt;=INDIRECT("BC"&amp;AL$1),AL$1,0),0)</f>
        <v>0</v>
      </c>
      <c r="AM24" s="41" cm="1">
        <f t="array" aca="1" ref="AM24" ca="1">IF($N24&lt;=INDIRECT("BD"&amp;AM$1),IF($N24&gt;=INDIRECT("BC"&amp;AM$1),AM$1,0),0)</f>
        <v>0</v>
      </c>
      <c r="AN24" s="41" cm="1">
        <f t="array" aca="1" ref="AN24" ca="1">IF($N24&lt;=INDIRECT("BD"&amp;AN$1),IF($N24&gt;=INDIRECT("BC"&amp;AN$1),AN$1,0),0)</f>
        <v>0</v>
      </c>
      <c r="AO24" s="41" cm="1">
        <f t="array" aca="1" ref="AO24" ca="1">IF($N24&lt;=INDIRECT("BD"&amp;AO$1),IF($N24&gt;=INDIRECT("BC"&amp;AO$1),AO$1,0),0)</f>
        <v>0</v>
      </c>
      <c r="AP24" s="41" cm="1">
        <f t="array" aca="1" ref="AP24" ca="1">IF($N24&lt;=INDIRECT("BD"&amp;AP$1),IF($N24&gt;=INDIRECT("BC"&amp;AP$1),AP$1,0),0)</f>
        <v>0</v>
      </c>
      <c r="AQ24" s="41" cm="1">
        <f t="array" aca="1" ref="AQ24" ca="1">IF($N24&lt;=INDIRECT("BD"&amp;AQ$1),IF($N24&gt;=INDIRECT("BC"&amp;AQ$1),AQ$1,0),0)</f>
        <v>0</v>
      </c>
      <c r="AR24" s="41" cm="1">
        <f t="array" aca="1" ref="AR24" ca="1">IF($N24&lt;=INDIRECT("BD"&amp;AR$1),IF($N24&gt;=INDIRECT("BC"&amp;AR$1),AR$1,0),0)</f>
        <v>0</v>
      </c>
      <c r="AS24" s="41" cm="1">
        <f t="array" aca="1" ref="AS24" ca="1">IF($N24&lt;=INDIRECT("BD"&amp;AS$1),IF($N24&gt;=INDIRECT("BC"&amp;AS$1),AS$1,0),0)</f>
        <v>0</v>
      </c>
      <c r="AT24" s="41" cm="1">
        <f t="array" aca="1" ref="AT24" ca="1">IF($N24&lt;=INDIRECT("BD"&amp;AT$1),IF($N24&gt;=INDIRECT("BC"&amp;AT$1),AT$1,0),0)</f>
        <v>0</v>
      </c>
      <c r="AU24" s="41" cm="1">
        <f t="array" aca="1" ref="AU24" ca="1">IF($N24&lt;=INDIRECT("BD"&amp;AU$1),IF($N24&gt;=INDIRECT("BC"&amp;AU$1),AU$1,0),0)</f>
        <v>0</v>
      </c>
      <c r="AV24" s="41" cm="1">
        <f t="array" aca="1" ref="AV24" ca="1">IF($N24&lt;=INDIRECT("BD"&amp;AV$1),IF($N24&gt;=INDIRECT("BC"&amp;AV$1),AV$1,0),0)</f>
        <v>0</v>
      </c>
      <c r="AW24" s="41" cm="1">
        <f t="array" aca="1" ref="AW24" ca="1">IF($N24&lt;=INDIRECT("BD"&amp;AW$1),IF($N24&gt;=INDIRECT("BC"&amp;AW$1),AW$1,0),0)</f>
        <v>0</v>
      </c>
      <c r="AX24" s="41"/>
      <c r="AY24" s="41"/>
      <c r="AZ24" s="41"/>
      <c r="BA24" s="59" t="s">
        <v>2065</v>
      </c>
      <c r="BB24" s="28" t="s">
        <v>3400</v>
      </c>
      <c r="BC24" s="64">
        <f t="shared" ca="1" si="0"/>
        <v>0</v>
      </c>
      <c r="BD24" s="64">
        <f t="shared" ca="1" si="1"/>
        <v>0</v>
      </c>
      <c r="BE24" s="42" t="s">
        <v>4542</v>
      </c>
      <c r="BF24" s="41"/>
      <c r="BG24" s="41"/>
      <c r="BH24" s="44"/>
      <c r="BI24" s="44"/>
      <c r="BJ24" s="43"/>
      <c r="BK24" s="41"/>
      <c r="BL24" s="42"/>
      <c r="BM24" s="41"/>
      <c r="BN24" s="41"/>
      <c r="BO24" s="44"/>
      <c r="BP24" s="44"/>
      <c r="BQ24" s="43"/>
      <c r="BR24" s="41"/>
      <c r="BS24" s="42"/>
      <c r="BT24" s="41"/>
      <c r="BU24" s="41"/>
      <c r="BV24" s="44"/>
      <c r="BW24" s="44"/>
      <c r="BX24" s="43"/>
      <c r="BY24" s="41"/>
      <c r="BZ24" s="42"/>
      <c r="CA24" s="41"/>
      <c r="CB24" s="41"/>
      <c r="CC24" s="44"/>
      <c r="CD24" s="44"/>
      <c r="CE24" s="43"/>
      <c r="CF24" s="41"/>
      <c r="CG24" s="42"/>
      <c r="CH24" s="41"/>
      <c r="CI24" s="41"/>
      <c r="CJ24" s="44"/>
      <c r="CK24" s="44"/>
      <c r="CL24" s="43"/>
      <c r="CM24" s="41"/>
      <c r="CN24" s="42"/>
      <c r="CO24" s="41"/>
      <c r="CP24" s="41"/>
      <c r="CQ24" s="44"/>
      <c r="CR24" s="44"/>
      <c r="CS24" s="43"/>
      <c r="CT24" s="41"/>
      <c r="CU24" s="42"/>
      <c r="CV24" s="41"/>
      <c r="CW24" s="41"/>
      <c r="CX24" s="44"/>
      <c r="CY24" s="44"/>
      <c r="CZ24" s="43"/>
      <c r="DA24" s="41"/>
      <c r="DB24" s="42"/>
      <c r="DC24" s="41"/>
      <c r="DD24" s="41"/>
      <c r="DE24" s="44"/>
      <c r="DF24" s="44"/>
      <c r="DG24" s="43"/>
      <c r="DH24" s="41"/>
      <c r="DI24" s="42"/>
      <c r="DJ24" s="41"/>
      <c r="DK24" s="41"/>
      <c r="DL24" s="44"/>
      <c r="DM24" s="44"/>
      <c r="DN24" s="43"/>
      <c r="DO24" s="41"/>
      <c r="DP24" s="42"/>
      <c r="DQ24" s="41"/>
      <c r="DR24" s="41"/>
      <c r="DS24" s="44"/>
      <c r="DT24" s="44"/>
      <c r="DU24" s="43"/>
      <c r="DV24" s="41"/>
      <c r="DW24" s="55"/>
      <c r="DX24" s="41"/>
      <c r="DY24" s="41"/>
      <c r="DZ24" s="43"/>
      <c r="EA24" s="43"/>
      <c r="EB24" s="43"/>
      <c r="EC24" s="41"/>
      <c r="ED24" s="55"/>
      <c r="EE24" s="41"/>
      <c r="EF24" s="41"/>
      <c r="EG24" s="43"/>
      <c r="EH24" s="43"/>
      <c r="EI24" s="43"/>
      <c r="EJ24" s="41"/>
      <c r="EK24" s="55"/>
      <c r="EL24" s="41"/>
      <c r="EM24" s="41"/>
      <c r="EN24" s="43"/>
      <c r="EO24" s="43"/>
      <c r="EP24" s="43"/>
      <c r="EQ24" s="44"/>
      <c r="ER24" s="44"/>
      <c r="ES24" s="44"/>
      <c r="ET24" s="44"/>
      <c r="EU24" s="44"/>
      <c r="EV24" s="44"/>
      <c r="EW24" s="44"/>
      <c r="EX24" s="44"/>
      <c r="EY24" s="44"/>
      <c r="EZ24" s="44"/>
      <c r="FA24" s="44"/>
      <c r="FB24" s="44"/>
      <c r="FC24" s="44"/>
      <c r="FD24" s="44"/>
      <c r="FE24" s="44"/>
      <c r="FF24" s="44"/>
      <c r="FG24" s="44"/>
      <c r="FH24" s="44"/>
      <c r="FI24" s="44"/>
      <c r="FJ24" s="44"/>
      <c r="FK24" s="44"/>
      <c r="FL24" s="44"/>
      <c r="FM24" s="44"/>
      <c r="FN24" s="44"/>
      <c r="FO24" s="44"/>
      <c r="FP24" s="44"/>
      <c r="FQ24" s="44"/>
      <c r="FR24" s="44"/>
      <c r="FS24" s="44"/>
      <c r="FT24" s="44"/>
      <c r="FU24" s="44"/>
      <c r="FV24" s="44"/>
      <c r="FW24" s="44"/>
      <c r="FX24" s="44"/>
      <c r="FY24" s="44"/>
      <c r="FZ24" s="44"/>
      <c r="GA24" s="44"/>
      <c r="GB24" s="44"/>
      <c r="GC24" s="44"/>
      <c r="GD24" s="44"/>
      <c r="GE24" s="44"/>
      <c r="GF24" s="44"/>
      <c r="GG24" s="44"/>
      <c r="GH24" s="44"/>
      <c r="GI24" s="44"/>
      <c r="GJ24" s="44"/>
      <c r="GK24" s="44"/>
    </row>
    <row r="25" spans="3:193" s="28" customFormat="1" ht="24.75" customHeight="1" x14ac:dyDescent="0.2">
      <c r="C25" s="64"/>
      <c r="D25" s="104">
        <v>24</v>
      </c>
      <c r="E25" s="34" t="str">
        <f t="shared" ca="1" si="2"/>
        <v/>
      </c>
      <c r="F25" s="34" t="str">
        <f t="shared" ca="1" si="3"/>
        <v/>
      </c>
      <c r="G25" s="54" t="str">
        <f t="shared" ca="1" si="4"/>
        <v/>
      </c>
      <c r="H25" s="34" t="str">
        <f t="shared" ca="1" si="5"/>
        <v/>
      </c>
      <c r="I25" s="34" t="str">
        <f t="shared" ca="1" si="6"/>
        <v/>
      </c>
      <c r="J25" s="38" t="str">
        <f t="shared" ca="1" si="7"/>
        <v/>
      </c>
      <c r="K25" s="38" t="str">
        <f t="shared" ca="1" si="8"/>
        <v/>
      </c>
      <c r="L25" s="38" t="str">
        <f t="shared" ca="1" si="9"/>
        <v/>
      </c>
      <c r="M25" s="39" t="s">
        <v>1192</v>
      </c>
      <c r="N25" s="41">
        <v>23</v>
      </c>
      <c r="O25" s="41" t="e">
        <f t="shared" ca="1" si="10"/>
        <v>#VALUE!</v>
      </c>
      <c r="P25" s="41" t="e">
        <f t="shared" ca="1" si="11"/>
        <v>#VALUE!</v>
      </c>
      <c r="Q25" s="41">
        <f t="shared" ca="1" si="12"/>
        <v>0</v>
      </c>
      <c r="R25" s="41" cm="1">
        <f t="array" aca="1" ref="R25" ca="1">IF($N25&lt;=INDIRECT("BD"&amp;R$1),IF($N25&gt;=INDIRECT("BC"&amp;R$1),R$1,0),0)</f>
        <v>0</v>
      </c>
      <c r="S25" s="41" cm="1">
        <f t="array" aca="1" ref="S25" ca="1">IF($N25&lt;=INDIRECT("BD"&amp;S$1),IF($N25&gt;=INDIRECT("BC"&amp;S$1),S$1,0),0)</f>
        <v>0</v>
      </c>
      <c r="T25" s="41" cm="1">
        <f t="array" aca="1" ref="T25" ca="1">IF($N25&lt;=INDIRECT("BD"&amp;T$1),IF($N25&gt;=INDIRECT("BC"&amp;T$1),T$1,0),0)</f>
        <v>0</v>
      </c>
      <c r="U25" s="41" cm="1">
        <f t="array" aca="1" ref="U25" ca="1">IF($N25&lt;=INDIRECT("BD"&amp;U$1),IF($N25&gt;=INDIRECT("BC"&amp;U$1),U$1,0),0)</f>
        <v>0</v>
      </c>
      <c r="V25" s="41" cm="1">
        <f t="array" aca="1" ref="V25" ca="1">IF($N25&lt;=INDIRECT("BD"&amp;V$1),IF($N25&gt;=INDIRECT("BC"&amp;V$1),V$1,0),0)</f>
        <v>0</v>
      </c>
      <c r="W25" s="41" cm="1">
        <f t="array" aca="1" ref="W25" ca="1">IF($N25&lt;=INDIRECT("BD"&amp;W$1),IF($N25&gt;=INDIRECT("BC"&amp;W$1),W$1,0),0)</f>
        <v>0</v>
      </c>
      <c r="X25" s="41" cm="1">
        <f t="array" aca="1" ref="X25" ca="1">IF($N25&lt;=INDIRECT("BD"&amp;X$1),IF($N25&gt;=INDIRECT("BC"&amp;X$1),X$1,0),0)</f>
        <v>0</v>
      </c>
      <c r="Y25" s="41" cm="1">
        <f t="array" aca="1" ref="Y25" ca="1">IF($N25&lt;=INDIRECT("BD"&amp;Y$1),IF($N25&gt;=INDIRECT("BC"&amp;Y$1),Y$1,0),0)</f>
        <v>0</v>
      </c>
      <c r="Z25" s="41" cm="1">
        <f t="array" aca="1" ref="Z25" ca="1">IF($N25&lt;=INDIRECT("BD"&amp;Z$1),IF($N25&gt;=INDIRECT("BC"&amp;Z$1),Z$1,0),0)</f>
        <v>0</v>
      </c>
      <c r="AA25" s="41" cm="1">
        <f t="array" aca="1" ref="AA25" ca="1">IF($N25&lt;=INDIRECT("BD"&amp;AA$1),IF($N25&gt;=INDIRECT("BC"&amp;AA$1),AA$1,0),0)</f>
        <v>0</v>
      </c>
      <c r="AB25" s="41" cm="1">
        <f t="array" aca="1" ref="AB25" ca="1">IF($N25&lt;=INDIRECT("BD"&amp;AB$1),IF($N25&gt;=INDIRECT("BC"&amp;AB$1),AB$1,0),0)</f>
        <v>0</v>
      </c>
      <c r="AC25" s="41" cm="1">
        <f t="array" aca="1" ref="AC25" ca="1">IF($N25&lt;=INDIRECT("BD"&amp;AC$1),IF($N25&gt;=INDIRECT("BC"&amp;AC$1),AC$1,0),0)</f>
        <v>0</v>
      </c>
      <c r="AD25" s="41" cm="1">
        <f t="array" aca="1" ref="AD25" ca="1">IF($N25&lt;=INDIRECT("BD"&amp;AD$1),IF($N25&gt;=INDIRECT("BC"&amp;AD$1),AD$1,0),0)</f>
        <v>0</v>
      </c>
      <c r="AE25" s="41" cm="1">
        <f t="array" aca="1" ref="AE25" ca="1">IF($N25&lt;=INDIRECT("BD"&amp;AE$1),IF($N25&gt;=INDIRECT("BC"&amp;AE$1),AE$1,0),0)</f>
        <v>0</v>
      </c>
      <c r="AF25" s="41" cm="1">
        <f t="array" aca="1" ref="AF25" ca="1">IF($N25&lt;=INDIRECT("BD"&amp;AF$1),IF($N25&gt;=INDIRECT("BC"&amp;AF$1),AF$1,0),0)</f>
        <v>0</v>
      </c>
      <c r="AG25" s="41" cm="1">
        <f t="array" aca="1" ref="AG25" ca="1">IF($N25&lt;=INDIRECT("BD"&amp;AG$1),IF($N25&gt;=INDIRECT("BC"&amp;AG$1),AG$1,0),0)</f>
        <v>0</v>
      </c>
      <c r="AH25" s="41" cm="1">
        <f t="array" aca="1" ref="AH25" ca="1">IF($N25&lt;=INDIRECT("BD"&amp;AH$1),IF($N25&gt;=INDIRECT("BC"&amp;AH$1),AH$1,0),0)</f>
        <v>0</v>
      </c>
      <c r="AI25" s="41" cm="1">
        <f t="array" aca="1" ref="AI25" ca="1">IF($N25&lt;=INDIRECT("BD"&amp;AI$1),IF($N25&gt;=INDIRECT("BC"&amp;AI$1),AI$1,0),0)</f>
        <v>0</v>
      </c>
      <c r="AJ25" s="41" cm="1">
        <f t="array" aca="1" ref="AJ25" ca="1">IF($N25&lt;=INDIRECT("BD"&amp;AJ$1),IF($N25&gt;=INDIRECT("BC"&amp;AJ$1),AJ$1,0),0)</f>
        <v>0</v>
      </c>
      <c r="AK25" s="41" cm="1">
        <f t="array" aca="1" ref="AK25" ca="1">IF($N25&lt;=INDIRECT("BD"&amp;AK$1),IF($N25&gt;=INDIRECT("BC"&amp;AK$1),AK$1,0),0)</f>
        <v>0</v>
      </c>
      <c r="AL25" s="41" cm="1">
        <f t="array" aca="1" ref="AL25" ca="1">IF($N25&lt;=INDIRECT("BD"&amp;AL$1),IF($N25&gt;=INDIRECT("BC"&amp;AL$1),AL$1,0),0)</f>
        <v>0</v>
      </c>
      <c r="AM25" s="41" cm="1">
        <f t="array" aca="1" ref="AM25" ca="1">IF($N25&lt;=INDIRECT("BD"&amp;AM$1),IF($N25&gt;=INDIRECT("BC"&amp;AM$1),AM$1,0),0)</f>
        <v>0</v>
      </c>
      <c r="AN25" s="41" cm="1">
        <f t="array" aca="1" ref="AN25" ca="1">IF($N25&lt;=INDIRECT("BD"&amp;AN$1),IF($N25&gt;=INDIRECT("BC"&amp;AN$1),AN$1,0),0)</f>
        <v>0</v>
      </c>
      <c r="AO25" s="41" cm="1">
        <f t="array" aca="1" ref="AO25" ca="1">IF($N25&lt;=INDIRECT("BD"&amp;AO$1),IF($N25&gt;=INDIRECT("BC"&amp;AO$1),AO$1,0),0)</f>
        <v>0</v>
      </c>
      <c r="AP25" s="41" cm="1">
        <f t="array" aca="1" ref="AP25" ca="1">IF($N25&lt;=INDIRECT("BD"&amp;AP$1),IF($N25&gt;=INDIRECT("BC"&amp;AP$1),AP$1,0),0)</f>
        <v>0</v>
      </c>
      <c r="AQ25" s="41" cm="1">
        <f t="array" aca="1" ref="AQ25" ca="1">IF($N25&lt;=INDIRECT("BD"&amp;AQ$1),IF($N25&gt;=INDIRECT("BC"&amp;AQ$1),AQ$1,0),0)</f>
        <v>0</v>
      </c>
      <c r="AR25" s="41" cm="1">
        <f t="array" aca="1" ref="AR25" ca="1">IF($N25&lt;=INDIRECT("BD"&amp;AR$1),IF($N25&gt;=INDIRECT("BC"&amp;AR$1),AR$1,0),0)</f>
        <v>0</v>
      </c>
      <c r="AS25" s="41" cm="1">
        <f t="array" aca="1" ref="AS25" ca="1">IF($N25&lt;=INDIRECT("BD"&amp;AS$1),IF($N25&gt;=INDIRECT("BC"&amp;AS$1),AS$1,0),0)</f>
        <v>0</v>
      </c>
      <c r="AT25" s="41" cm="1">
        <f t="array" aca="1" ref="AT25" ca="1">IF($N25&lt;=INDIRECT("BD"&amp;AT$1),IF($N25&gt;=INDIRECT("BC"&amp;AT$1),AT$1,0),0)</f>
        <v>0</v>
      </c>
      <c r="AU25" s="41" cm="1">
        <f t="array" aca="1" ref="AU25" ca="1">IF($N25&lt;=INDIRECT("BD"&amp;AU$1),IF($N25&gt;=INDIRECT("BC"&amp;AU$1),AU$1,0),0)</f>
        <v>0</v>
      </c>
      <c r="AV25" s="41" cm="1">
        <f t="array" aca="1" ref="AV25" ca="1">IF($N25&lt;=INDIRECT("BD"&amp;AV$1),IF($N25&gt;=INDIRECT("BC"&amp;AV$1),AV$1,0),0)</f>
        <v>0</v>
      </c>
      <c r="AW25" s="41" cm="1">
        <f t="array" aca="1" ref="AW25" ca="1">IF($N25&lt;=INDIRECT("BD"&amp;AW$1),IF($N25&gt;=INDIRECT("BC"&amp;AW$1),AW$1,0),0)</f>
        <v>0</v>
      </c>
      <c r="AX25" s="41"/>
      <c r="AY25" s="41"/>
      <c r="AZ25" s="41"/>
      <c r="BA25" s="59" t="s">
        <v>2140</v>
      </c>
      <c r="BB25" s="28" t="s">
        <v>3699</v>
      </c>
      <c r="BC25" s="64">
        <f t="shared" ca="1" si="0"/>
        <v>0</v>
      </c>
      <c r="BD25" s="64">
        <f t="shared" ca="1" si="1"/>
        <v>0</v>
      </c>
      <c r="BE25" s="42" t="s">
        <v>4543</v>
      </c>
      <c r="BF25" s="41"/>
      <c r="BG25" s="41"/>
      <c r="BH25" s="44"/>
      <c r="BI25" s="44"/>
      <c r="BJ25" s="43"/>
      <c r="BK25" s="41"/>
      <c r="BL25" s="42"/>
      <c r="BM25" s="41"/>
      <c r="BN25" s="41"/>
      <c r="BO25" s="44"/>
      <c r="BP25" s="44"/>
      <c r="BQ25" s="43"/>
      <c r="BR25" s="41"/>
      <c r="BS25" s="42"/>
      <c r="BT25" s="41"/>
      <c r="BU25" s="41"/>
      <c r="BV25" s="44"/>
      <c r="BW25" s="44"/>
      <c r="BX25" s="43"/>
      <c r="BY25" s="41"/>
      <c r="BZ25" s="42"/>
      <c r="CA25" s="41"/>
      <c r="CB25" s="41"/>
      <c r="CC25" s="44"/>
      <c r="CD25" s="44"/>
      <c r="CE25" s="43"/>
      <c r="CF25" s="41"/>
      <c r="CG25" s="42"/>
      <c r="CH25" s="41"/>
      <c r="CI25" s="41"/>
      <c r="CJ25" s="44"/>
      <c r="CK25" s="44"/>
      <c r="CL25" s="43"/>
      <c r="CM25" s="41"/>
      <c r="CN25" s="42"/>
      <c r="CO25" s="41"/>
      <c r="CP25" s="41"/>
      <c r="CQ25" s="44"/>
      <c r="CR25" s="44"/>
      <c r="CS25" s="43"/>
      <c r="CT25" s="41"/>
      <c r="CU25" s="42"/>
      <c r="CV25" s="41"/>
      <c r="CW25" s="41"/>
      <c r="CX25" s="44"/>
      <c r="CY25" s="44"/>
      <c r="CZ25" s="43"/>
      <c r="DA25" s="41"/>
      <c r="DB25" s="42"/>
      <c r="DC25" s="41"/>
      <c r="DD25" s="41"/>
      <c r="DE25" s="44"/>
      <c r="DF25" s="44"/>
      <c r="DG25" s="43"/>
      <c r="DH25" s="41"/>
      <c r="DI25" s="42"/>
      <c r="DJ25" s="41"/>
      <c r="DK25" s="41"/>
      <c r="DL25" s="44"/>
      <c r="DM25" s="44"/>
      <c r="DN25" s="43"/>
      <c r="DO25" s="41"/>
      <c r="DP25" s="42"/>
      <c r="DQ25" s="41"/>
      <c r="DR25" s="41"/>
      <c r="DS25" s="44"/>
      <c r="DT25" s="44"/>
      <c r="DU25" s="43"/>
      <c r="DV25" s="41"/>
      <c r="DW25" s="55"/>
      <c r="DX25" s="41"/>
      <c r="DY25" s="41"/>
      <c r="DZ25" s="43"/>
      <c r="EA25" s="43"/>
      <c r="EB25" s="43"/>
      <c r="EC25" s="41"/>
      <c r="ED25" s="55"/>
      <c r="EE25" s="41"/>
      <c r="EF25" s="41"/>
      <c r="EG25" s="43"/>
      <c r="EH25" s="43"/>
      <c r="EI25" s="43"/>
      <c r="EJ25" s="41"/>
      <c r="EK25" s="55"/>
      <c r="EL25" s="41"/>
      <c r="EM25" s="41"/>
      <c r="EN25" s="43"/>
      <c r="EO25" s="43"/>
      <c r="EP25" s="43"/>
      <c r="EQ25" s="44"/>
      <c r="ER25" s="44"/>
      <c r="ES25" s="44"/>
      <c r="ET25" s="44"/>
      <c r="EU25" s="44"/>
      <c r="EV25" s="44"/>
      <c r="EW25" s="44"/>
      <c r="EX25" s="44"/>
      <c r="EY25" s="44"/>
      <c r="EZ25" s="44"/>
      <c r="FA25" s="44"/>
      <c r="FB25" s="44"/>
      <c r="FC25" s="44"/>
      <c r="FD25" s="44"/>
      <c r="FE25" s="44"/>
      <c r="FF25" s="44"/>
      <c r="FG25" s="44"/>
      <c r="FH25" s="44"/>
      <c r="FI25" s="44"/>
      <c r="FJ25" s="44"/>
      <c r="FK25" s="44"/>
      <c r="FL25" s="44"/>
      <c r="FM25" s="44"/>
      <c r="FN25" s="44"/>
      <c r="FO25" s="44"/>
      <c r="FP25" s="44"/>
      <c r="FQ25" s="44"/>
      <c r="FR25" s="44"/>
      <c r="FS25" s="44"/>
      <c r="FT25" s="44"/>
      <c r="FU25" s="44"/>
      <c r="FV25" s="44"/>
      <c r="FW25" s="44"/>
      <c r="FX25" s="44"/>
      <c r="FY25" s="44"/>
      <c r="FZ25" s="44"/>
      <c r="GA25" s="44"/>
      <c r="GB25" s="44"/>
      <c r="GC25" s="44"/>
      <c r="GD25" s="44"/>
      <c r="GE25" s="44"/>
      <c r="GF25" s="44"/>
      <c r="GG25" s="44"/>
      <c r="GH25" s="44"/>
      <c r="GI25" s="44"/>
      <c r="GJ25" s="44"/>
      <c r="GK25" s="44"/>
    </row>
    <row r="26" spans="3:193" s="28" customFormat="1" ht="24.75" customHeight="1" x14ac:dyDescent="0.2">
      <c r="C26" s="64"/>
      <c r="D26" s="104">
        <v>25</v>
      </c>
      <c r="E26" s="34" t="str">
        <f t="shared" ca="1" si="2"/>
        <v/>
      </c>
      <c r="F26" s="34" t="str">
        <f t="shared" ca="1" si="3"/>
        <v/>
      </c>
      <c r="G26" s="54" t="str">
        <f t="shared" ca="1" si="4"/>
        <v/>
      </c>
      <c r="H26" s="34" t="str">
        <f t="shared" ca="1" si="5"/>
        <v/>
      </c>
      <c r="I26" s="34" t="str">
        <f t="shared" ca="1" si="6"/>
        <v/>
      </c>
      <c r="J26" s="38" t="str">
        <f t="shared" ca="1" si="7"/>
        <v/>
      </c>
      <c r="K26" s="38" t="str">
        <f t="shared" ca="1" si="8"/>
        <v/>
      </c>
      <c r="L26" s="38" t="str">
        <f t="shared" ca="1" si="9"/>
        <v/>
      </c>
      <c r="M26" s="39" t="s">
        <v>1192</v>
      </c>
      <c r="N26" s="41">
        <v>24</v>
      </c>
      <c r="O26" s="41" t="e">
        <f t="shared" ca="1" si="10"/>
        <v>#VALUE!</v>
      </c>
      <c r="P26" s="41" t="e">
        <f t="shared" ca="1" si="11"/>
        <v>#VALUE!</v>
      </c>
      <c r="Q26" s="41">
        <f t="shared" ca="1" si="12"/>
        <v>0</v>
      </c>
      <c r="R26" s="41" cm="1">
        <f t="array" aca="1" ref="R26" ca="1">IF($N26&lt;=INDIRECT("BD"&amp;R$1),IF($N26&gt;=INDIRECT("BC"&amp;R$1),R$1,0),0)</f>
        <v>0</v>
      </c>
      <c r="S26" s="41" cm="1">
        <f t="array" aca="1" ref="S26" ca="1">IF($N26&lt;=INDIRECT("BD"&amp;S$1),IF($N26&gt;=INDIRECT("BC"&amp;S$1),S$1,0),0)</f>
        <v>0</v>
      </c>
      <c r="T26" s="41" cm="1">
        <f t="array" aca="1" ref="T26" ca="1">IF($N26&lt;=INDIRECT("BD"&amp;T$1),IF($N26&gt;=INDIRECT("BC"&amp;T$1),T$1,0),0)</f>
        <v>0</v>
      </c>
      <c r="U26" s="41" cm="1">
        <f t="array" aca="1" ref="U26" ca="1">IF($N26&lt;=INDIRECT("BD"&amp;U$1),IF($N26&gt;=INDIRECT("BC"&amp;U$1),U$1,0),0)</f>
        <v>0</v>
      </c>
      <c r="V26" s="41" cm="1">
        <f t="array" aca="1" ref="V26" ca="1">IF($N26&lt;=INDIRECT("BD"&amp;V$1),IF($N26&gt;=INDIRECT("BC"&amp;V$1),V$1,0),0)</f>
        <v>0</v>
      </c>
      <c r="W26" s="41" cm="1">
        <f t="array" aca="1" ref="W26" ca="1">IF($N26&lt;=INDIRECT("BD"&amp;W$1),IF($N26&gt;=INDIRECT("BC"&amp;W$1),W$1,0),0)</f>
        <v>0</v>
      </c>
      <c r="X26" s="41" cm="1">
        <f t="array" aca="1" ref="X26" ca="1">IF($N26&lt;=INDIRECT("BD"&amp;X$1),IF($N26&gt;=INDIRECT("BC"&amp;X$1),X$1,0),0)</f>
        <v>0</v>
      </c>
      <c r="Y26" s="41" cm="1">
        <f t="array" aca="1" ref="Y26" ca="1">IF($N26&lt;=INDIRECT("BD"&amp;Y$1),IF($N26&gt;=INDIRECT("BC"&amp;Y$1),Y$1,0),0)</f>
        <v>0</v>
      </c>
      <c r="Z26" s="41" cm="1">
        <f t="array" aca="1" ref="Z26" ca="1">IF($N26&lt;=INDIRECT("BD"&amp;Z$1),IF($N26&gt;=INDIRECT("BC"&amp;Z$1),Z$1,0),0)</f>
        <v>0</v>
      </c>
      <c r="AA26" s="41" cm="1">
        <f t="array" aca="1" ref="AA26" ca="1">IF($N26&lt;=INDIRECT("BD"&amp;AA$1),IF($N26&gt;=INDIRECT("BC"&amp;AA$1),AA$1,0),0)</f>
        <v>0</v>
      </c>
      <c r="AB26" s="41" cm="1">
        <f t="array" aca="1" ref="AB26" ca="1">IF($N26&lt;=INDIRECT("BD"&amp;AB$1),IF($N26&gt;=INDIRECT("BC"&amp;AB$1),AB$1,0),0)</f>
        <v>0</v>
      </c>
      <c r="AC26" s="41" cm="1">
        <f t="array" aca="1" ref="AC26" ca="1">IF($N26&lt;=INDIRECT("BD"&amp;AC$1),IF($N26&gt;=INDIRECT("BC"&amp;AC$1),AC$1,0),0)</f>
        <v>0</v>
      </c>
      <c r="AD26" s="41" cm="1">
        <f t="array" aca="1" ref="AD26" ca="1">IF($N26&lt;=INDIRECT("BD"&amp;AD$1),IF($N26&gt;=INDIRECT("BC"&amp;AD$1),AD$1,0),0)</f>
        <v>0</v>
      </c>
      <c r="AE26" s="41" cm="1">
        <f t="array" aca="1" ref="AE26" ca="1">IF($N26&lt;=INDIRECT("BD"&amp;AE$1),IF($N26&gt;=INDIRECT("BC"&amp;AE$1),AE$1,0),0)</f>
        <v>0</v>
      </c>
      <c r="AF26" s="41" cm="1">
        <f t="array" aca="1" ref="AF26" ca="1">IF($N26&lt;=INDIRECT("BD"&amp;AF$1),IF($N26&gt;=INDIRECT("BC"&amp;AF$1),AF$1,0),0)</f>
        <v>0</v>
      </c>
      <c r="AG26" s="41" cm="1">
        <f t="array" aca="1" ref="AG26" ca="1">IF($N26&lt;=INDIRECT("BD"&amp;AG$1),IF($N26&gt;=INDIRECT("BC"&amp;AG$1),AG$1,0),0)</f>
        <v>0</v>
      </c>
      <c r="AH26" s="41" cm="1">
        <f t="array" aca="1" ref="AH26" ca="1">IF($N26&lt;=INDIRECT("BD"&amp;AH$1),IF($N26&gt;=INDIRECT("BC"&amp;AH$1),AH$1,0),0)</f>
        <v>0</v>
      </c>
      <c r="AI26" s="41" cm="1">
        <f t="array" aca="1" ref="AI26" ca="1">IF($N26&lt;=INDIRECT("BD"&amp;AI$1),IF($N26&gt;=INDIRECT("BC"&amp;AI$1),AI$1,0),0)</f>
        <v>0</v>
      </c>
      <c r="AJ26" s="41" cm="1">
        <f t="array" aca="1" ref="AJ26" ca="1">IF($N26&lt;=INDIRECT("BD"&amp;AJ$1),IF($N26&gt;=INDIRECT("BC"&amp;AJ$1),AJ$1,0),0)</f>
        <v>0</v>
      </c>
      <c r="AK26" s="41" cm="1">
        <f t="array" aca="1" ref="AK26" ca="1">IF($N26&lt;=INDIRECT("BD"&amp;AK$1),IF($N26&gt;=INDIRECT("BC"&amp;AK$1),AK$1,0),0)</f>
        <v>0</v>
      </c>
      <c r="AL26" s="41" cm="1">
        <f t="array" aca="1" ref="AL26" ca="1">IF($N26&lt;=INDIRECT("BD"&amp;AL$1),IF($N26&gt;=INDIRECT("BC"&amp;AL$1),AL$1,0),0)</f>
        <v>0</v>
      </c>
      <c r="AM26" s="41" cm="1">
        <f t="array" aca="1" ref="AM26" ca="1">IF($N26&lt;=INDIRECT("BD"&amp;AM$1),IF($N26&gt;=INDIRECT("BC"&amp;AM$1),AM$1,0),0)</f>
        <v>0</v>
      </c>
      <c r="AN26" s="41" cm="1">
        <f t="array" aca="1" ref="AN26" ca="1">IF($N26&lt;=INDIRECT("BD"&amp;AN$1),IF($N26&gt;=INDIRECT("BC"&amp;AN$1),AN$1,0),0)</f>
        <v>0</v>
      </c>
      <c r="AO26" s="41" cm="1">
        <f t="array" aca="1" ref="AO26" ca="1">IF($N26&lt;=INDIRECT("BD"&amp;AO$1),IF($N26&gt;=INDIRECT("BC"&amp;AO$1),AO$1,0),0)</f>
        <v>0</v>
      </c>
      <c r="AP26" s="41" cm="1">
        <f t="array" aca="1" ref="AP26" ca="1">IF($N26&lt;=INDIRECT("BD"&amp;AP$1),IF($N26&gt;=INDIRECT("BC"&amp;AP$1),AP$1,0),0)</f>
        <v>0</v>
      </c>
      <c r="AQ26" s="41" cm="1">
        <f t="array" aca="1" ref="AQ26" ca="1">IF($N26&lt;=INDIRECT("BD"&amp;AQ$1),IF($N26&gt;=INDIRECT("BC"&amp;AQ$1),AQ$1,0),0)</f>
        <v>0</v>
      </c>
      <c r="AR26" s="41" cm="1">
        <f t="array" aca="1" ref="AR26" ca="1">IF($N26&lt;=INDIRECT("BD"&amp;AR$1),IF($N26&gt;=INDIRECT("BC"&amp;AR$1),AR$1,0),0)</f>
        <v>0</v>
      </c>
      <c r="AS26" s="41" cm="1">
        <f t="array" aca="1" ref="AS26" ca="1">IF($N26&lt;=INDIRECT("BD"&amp;AS$1),IF($N26&gt;=INDIRECT("BC"&amp;AS$1),AS$1,0),0)</f>
        <v>0</v>
      </c>
      <c r="AT26" s="41" cm="1">
        <f t="array" aca="1" ref="AT26" ca="1">IF($N26&lt;=INDIRECT("BD"&amp;AT$1),IF($N26&gt;=INDIRECT("BC"&amp;AT$1),AT$1,0),0)</f>
        <v>0</v>
      </c>
      <c r="AU26" s="41" cm="1">
        <f t="array" aca="1" ref="AU26" ca="1">IF($N26&lt;=INDIRECT("BD"&amp;AU$1),IF($N26&gt;=INDIRECT("BC"&amp;AU$1),AU$1,0),0)</f>
        <v>0</v>
      </c>
      <c r="AV26" s="41" cm="1">
        <f t="array" aca="1" ref="AV26" ca="1">IF($N26&lt;=INDIRECT("BD"&amp;AV$1),IF($N26&gt;=INDIRECT("BC"&amp;AV$1),AV$1,0),0)</f>
        <v>0</v>
      </c>
      <c r="AW26" s="41" cm="1">
        <f t="array" aca="1" ref="AW26" ca="1">IF($N26&lt;=INDIRECT("BD"&amp;AW$1),IF($N26&gt;=INDIRECT("BC"&amp;AW$1),AW$1,0),0)</f>
        <v>0</v>
      </c>
      <c r="AX26" s="41"/>
      <c r="AY26" s="41"/>
      <c r="AZ26" s="41"/>
      <c r="BA26" s="59" t="s">
        <v>2140</v>
      </c>
      <c r="BB26" s="28" t="s">
        <v>3998</v>
      </c>
      <c r="BC26" s="64">
        <f t="shared" ca="1" si="0"/>
        <v>0</v>
      </c>
      <c r="BD26" s="64">
        <f t="shared" ca="1" si="1"/>
        <v>0</v>
      </c>
      <c r="BE26" s="42" t="s">
        <v>4544</v>
      </c>
      <c r="BF26" s="41"/>
      <c r="BG26" s="41"/>
      <c r="BH26" s="44"/>
      <c r="BI26" s="44"/>
      <c r="BJ26" s="43"/>
      <c r="BK26" s="41"/>
      <c r="BL26" s="42"/>
      <c r="BM26" s="41"/>
      <c r="BN26" s="41"/>
      <c r="BO26" s="44"/>
      <c r="BP26" s="44"/>
      <c r="BQ26" s="43"/>
      <c r="BR26" s="41"/>
      <c r="BS26" s="42"/>
      <c r="BT26" s="41"/>
      <c r="BU26" s="41"/>
      <c r="BV26" s="44"/>
      <c r="BW26" s="44"/>
      <c r="BX26" s="43"/>
      <c r="BY26" s="41"/>
      <c r="BZ26" s="42"/>
      <c r="CA26" s="41"/>
      <c r="CB26" s="41"/>
      <c r="CC26" s="44"/>
      <c r="CD26" s="44"/>
      <c r="CE26" s="43"/>
      <c r="CF26" s="41"/>
      <c r="CG26" s="42"/>
      <c r="CH26" s="41"/>
      <c r="CI26" s="41"/>
      <c r="CJ26" s="44"/>
      <c r="CK26" s="44"/>
      <c r="CL26" s="43"/>
      <c r="CM26" s="41"/>
      <c r="CN26" s="42"/>
      <c r="CO26" s="41"/>
      <c r="CP26" s="41"/>
      <c r="CQ26" s="44"/>
      <c r="CR26" s="44"/>
      <c r="CS26" s="43"/>
      <c r="CT26" s="41"/>
      <c r="CU26" s="42"/>
      <c r="CV26" s="41"/>
      <c r="CW26" s="41"/>
      <c r="CX26" s="44"/>
      <c r="CY26" s="44"/>
      <c r="CZ26" s="43"/>
      <c r="DA26" s="41"/>
      <c r="DB26" s="42"/>
      <c r="DC26" s="41"/>
      <c r="DD26" s="41"/>
      <c r="DE26" s="44"/>
      <c r="DF26" s="44"/>
      <c r="DG26" s="43"/>
      <c r="DH26" s="41"/>
      <c r="DI26" s="42"/>
      <c r="DJ26" s="41"/>
      <c r="DK26" s="41"/>
      <c r="DL26" s="44"/>
      <c r="DM26" s="44"/>
      <c r="DN26" s="43"/>
      <c r="DO26" s="41"/>
      <c r="DP26" s="42"/>
      <c r="DQ26" s="41"/>
      <c r="DR26" s="41"/>
      <c r="DS26" s="44"/>
      <c r="DT26" s="44"/>
      <c r="DU26" s="43"/>
      <c r="DV26" s="41"/>
      <c r="DW26" s="55"/>
      <c r="DX26" s="41"/>
      <c r="DY26" s="41"/>
      <c r="DZ26" s="43"/>
      <c r="EA26" s="43"/>
      <c r="EB26" s="43"/>
      <c r="EC26" s="41"/>
      <c r="ED26" s="55"/>
      <c r="EE26" s="41"/>
      <c r="EF26" s="41"/>
      <c r="EG26" s="43"/>
      <c r="EH26" s="43"/>
      <c r="EI26" s="43"/>
      <c r="EJ26" s="41"/>
      <c r="EK26" s="55"/>
      <c r="EL26" s="41"/>
      <c r="EM26" s="41"/>
      <c r="EN26" s="43"/>
      <c r="EO26" s="43"/>
      <c r="EP26" s="43"/>
      <c r="EQ26" s="44"/>
      <c r="ER26" s="44"/>
      <c r="ES26" s="44"/>
      <c r="ET26" s="44"/>
      <c r="EU26" s="44"/>
      <c r="EV26" s="44"/>
      <c r="EW26" s="44"/>
      <c r="EX26" s="44"/>
      <c r="EY26" s="44"/>
      <c r="EZ26" s="44"/>
      <c r="FA26" s="44"/>
      <c r="FB26" s="44"/>
      <c r="FC26" s="44"/>
      <c r="FD26" s="44"/>
      <c r="FE26" s="44"/>
      <c r="FF26" s="44"/>
      <c r="FG26" s="44"/>
      <c r="FH26" s="44"/>
      <c r="FI26" s="44"/>
      <c r="FJ26" s="44"/>
      <c r="FK26" s="44"/>
      <c r="FL26" s="44"/>
      <c r="FM26" s="44"/>
      <c r="FN26" s="44"/>
      <c r="FO26" s="44"/>
      <c r="FP26" s="44"/>
      <c r="FQ26" s="44"/>
      <c r="FR26" s="44"/>
      <c r="FS26" s="44"/>
      <c r="FT26" s="44"/>
      <c r="FU26" s="44"/>
      <c r="FV26" s="44"/>
      <c r="FW26" s="44"/>
      <c r="FX26" s="44"/>
      <c r="FY26" s="44"/>
      <c r="FZ26" s="44"/>
      <c r="GA26" s="44"/>
      <c r="GB26" s="44"/>
      <c r="GC26" s="44"/>
      <c r="GD26" s="44"/>
      <c r="GE26" s="44"/>
      <c r="GF26" s="44"/>
      <c r="GG26" s="44"/>
      <c r="GH26" s="44"/>
      <c r="GI26" s="44"/>
      <c r="GJ26" s="44"/>
      <c r="GK26" s="44"/>
    </row>
    <row r="27" spans="3:193" s="28" customFormat="1" ht="24.75" customHeight="1" x14ac:dyDescent="0.2">
      <c r="C27" s="64"/>
      <c r="D27" s="104">
        <v>26</v>
      </c>
      <c r="E27" s="34" t="str">
        <f t="shared" ca="1" si="2"/>
        <v/>
      </c>
      <c r="F27" s="34" t="str">
        <f t="shared" ca="1" si="3"/>
        <v/>
      </c>
      <c r="G27" s="54" t="str">
        <f t="shared" ca="1" si="4"/>
        <v/>
      </c>
      <c r="H27" s="34" t="str">
        <f t="shared" ca="1" si="5"/>
        <v/>
      </c>
      <c r="I27" s="34" t="str">
        <f t="shared" ca="1" si="6"/>
        <v/>
      </c>
      <c r="J27" s="38" t="str">
        <f t="shared" ca="1" si="7"/>
        <v/>
      </c>
      <c r="K27" s="38" t="str">
        <f t="shared" ca="1" si="8"/>
        <v/>
      </c>
      <c r="L27" s="38" t="str">
        <f t="shared" ca="1" si="9"/>
        <v/>
      </c>
      <c r="M27" s="39" t="s">
        <v>1192</v>
      </c>
      <c r="N27" s="41">
        <v>25</v>
      </c>
      <c r="O27" s="41" t="e">
        <f t="shared" ca="1" si="10"/>
        <v>#VALUE!</v>
      </c>
      <c r="P27" s="41" t="e">
        <f t="shared" ca="1" si="11"/>
        <v>#VALUE!</v>
      </c>
      <c r="Q27" s="41">
        <f t="shared" ca="1" si="12"/>
        <v>0</v>
      </c>
      <c r="R27" s="41" cm="1">
        <f t="array" aca="1" ref="R27" ca="1">IF($N27&lt;=INDIRECT("BD"&amp;R$1),IF($N27&gt;=INDIRECT("BC"&amp;R$1),R$1,0),0)</f>
        <v>0</v>
      </c>
      <c r="S27" s="41" cm="1">
        <f t="array" aca="1" ref="S27" ca="1">IF($N27&lt;=INDIRECT("BD"&amp;S$1),IF($N27&gt;=INDIRECT("BC"&amp;S$1),S$1,0),0)</f>
        <v>0</v>
      </c>
      <c r="T27" s="41" cm="1">
        <f t="array" aca="1" ref="T27" ca="1">IF($N27&lt;=INDIRECT("BD"&amp;T$1),IF($N27&gt;=INDIRECT("BC"&amp;T$1),T$1,0),0)</f>
        <v>0</v>
      </c>
      <c r="U27" s="41" cm="1">
        <f t="array" aca="1" ref="U27" ca="1">IF($N27&lt;=INDIRECT("BD"&amp;U$1),IF($N27&gt;=INDIRECT("BC"&amp;U$1),U$1,0),0)</f>
        <v>0</v>
      </c>
      <c r="V27" s="41" cm="1">
        <f t="array" aca="1" ref="V27" ca="1">IF($N27&lt;=INDIRECT("BD"&amp;V$1),IF($N27&gt;=INDIRECT("BC"&amp;V$1),V$1,0),0)</f>
        <v>0</v>
      </c>
      <c r="W27" s="41" cm="1">
        <f t="array" aca="1" ref="W27" ca="1">IF($N27&lt;=INDIRECT("BD"&amp;W$1),IF($N27&gt;=INDIRECT("BC"&amp;W$1),W$1,0),0)</f>
        <v>0</v>
      </c>
      <c r="X27" s="41" cm="1">
        <f t="array" aca="1" ref="X27" ca="1">IF($N27&lt;=INDIRECT("BD"&amp;X$1),IF($N27&gt;=INDIRECT("BC"&amp;X$1),X$1,0),0)</f>
        <v>0</v>
      </c>
      <c r="Y27" s="41" cm="1">
        <f t="array" aca="1" ref="Y27" ca="1">IF($N27&lt;=INDIRECT("BD"&amp;Y$1),IF($N27&gt;=INDIRECT("BC"&amp;Y$1),Y$1,0),0)</f>
        <v>0</v>
      </c>
      <c r="Z27" s="41" cm="1">
        <f t="array" aca="1" ref="Z27" ca="1">IF($N27&lt;=INDIRECT("BD"&amp;Z$1),IF($N27&gt;=INDIRECT("BC"&amp;Z$1),Z$1,0),0)</f>
        <v>0</v>
      </c>
      <c r="AA27" s="41" cm="1">
        <f t="array" aca="1" ref="AA27" ca="1">IF($N27&lt;=INDIRECT("BD"&amp;AA$1),IF($N27&gt;=INDIRECT("BC"&amp;AA$1),AA$1,0),0)</f>
        <v>0</v>
      </c>
      <c r="AB27" s="41" cm="1">
        <f t="array" aca="1" ref="AB27" ca="1">IF($N27&lt;=INDIRECT("BD"&amp;AB$1),IF($N27&gt;=INDIRECT("BC"&amp;AB$1),AB$1,0),0)</f>
        <v>0</v>
      </c>
      <c r="AC27" s="41" cm="1">
        <f t="array" aca="1" ref="AC27" ca="1">IF($N27&lt;=INDIRECT("BD"&amp;AC$1),IF($N27&gt;=INDIRECT("BC"&amp;AC$1),AC$1,0),0)</f>
        <v>0</v>
      </c>
      <c r="AD27" s="41" cm="1">
        <f t="array" aca="1" ref="AD27" ca="1">IF($N27&lt;=INDIRECT("BD"&amp;AD$1),IF($N27&gt;=INDIRECT("BC"&amp;AD$1),AD$1,0),0)</f>
        <v>0</v>
      </c>
      <c r="AE27" s="41" cm="1">
        <f t="array" aca="1" ref="AE27" ca="1">IF($N27&lt;=INDIRECT("BD"&amp;AE$1),IF($N27&gt;=INDIRECT("BC"&amp;AE$1),AE$1,0),0)</f>
        <v>0</v>
      </c>
      <c r="AF27" s="41" cm="1">
        <f t="array" aca="1" ref="AF27" ca="1">IF($N27&lt;=INDIRECT("BD"&amp;AF$1),IF($N27&gt;=INDIRECT("BC"&amp;AF$1),AF$1,0),0)</f>
        <v>0</v>
      </c>
      <c r="AG27" s="41" cm="1">
        <f t="array" aca="1" ref="AG27" ca="1">IF($N27&lt;=INDIRECT("BD"&amp;AG$1),IF($N27&gt;=INDIRECT("BC"&amp;AG$1),AG$1,0),0)</f>
        <v>0</v>
      </c>
      <c r="AH27" s="41" cm="1">
        <f t="array" aca="1" ref="AH27" ca="1">IF($N27&lt;=INDIRECT("BD"&amp;AH$1),IF($N27&gt;=INDIRECT("BC"&amp;AH$1),AH$1,0),0)</f>
        <v>0</v>
      </c>
      <c r="AI27" s="41" cm="1">
        <f t="array" aca="1" ref="AI27" ca="1">IF($N27&lt;=INDIRECT("BD"&amp;AI$1),IF($N27&gt;=INDIRECT("BC"&amp;AI$1),AI$1,0),0)</f>
        <v>0</v>
      </c>
      <c r="AJ27" s="41" cm="1">
        <f t="array" aca="1" ref="AJ27" ca="1">IF($N27&lt;=INDIRECT("BD"&amp;AJ$1),IF($N27&gt;=INDIRECT("BC"&amp;AJ$1),AJ$1,0),0)</f>
        <v>0</v>
      </c>
      <c r="AK27" s="41" cm="1">
        <f t="array" aca="1" ref="AK27" ca="1">IF($N27&lt;=INDIRECT("BD"&amp;AK$1),IF($N27&gt;=INDIRECT("BC"&amp;AK$1),AK$1,0),0)</f>
        <v>0</v>
      </c>
      <c r="AL27" s="41" cm="1">
        <f t="array" aca="1" ref="AL27" ca="1">IF($N27&lt;=INDIRECT("BD"&amp;AL$1),IF($N27&gt;=INDIRECT("BC"&amp;AL$1),AL$1,0),0)</f>
        <v>0</v>
      </c>
      <c r="AM27" s="41" cm="1">
        <f t="array" aca="1" ref="AM27" ca="1">IF($N27&lt;=INDIRECT("BD"&amp;AM$1),IF($N27&gt;=INDIRECT("BC"&amp;AM$1),AM$1,0),0)</f>
        <v>0</v>
      </c>
      <c r="AN27" s="41" cm="1">
        <f t="array" aca="1" ref="AN27" ca="1">IF($N27&lt;=INDIRECT("BD"&amp;AN$1),IF($N27&gt;=INDIRECT("BC"&amp;AN$1),AN$1,0),0)</f>
        <v>0</v>
      </c>
      <c r="AO27" s="41" cm="1">
        <f t="array" aca="1" ref="AO27" ca="1">IF($N27&lt;=INDIRECT("BD"&amp;AO$1),IF($N27&gt;=INDIRECT("BC"&amp;AO$1),AO$1,0),0)</f>
        <v>0</v>
      </c>
      <c r="AP27" s="41" cm="1">
        <f t="array" aca="1" ref="AP27" ca="1">IF($N27&lt;=INDIRECT("BD"&amp;AP$1),IF($N27&gt;=INDIRECT("BC"&amp;AP$1),AP$1,0),0)</f>
        <v>0</v>
      </c>
      <c r="AQ27" s="41" cm="1">
        <f t="array" aca="1" ref="AQ27" ca="1">IF($N27&lt;=INDIRECT("BD"&amp;AQ$1),IF($N27&gt;=INDIRECT("BC"&amp;AQ$1),AQ$1,0),0)</f>
        <v>0</v>
      </c>
      <c r="AR27" s="41" cm="1">
        <f t="array" aca="1" ref="AR27" ca="1">IF($N27&lt;=INDIRECT("BD"&amp;AR$1),IF($N27&gt;=INDIRECT("BC"&amp;AR$1),AR$1,0),0)</f>
        <v>0</v>
      </c>
      <c r="AS27" s="41" cm="1">
        <f t="array" aca="1" ref="AS27" ca="1">IF($N27&lt;=INDIRECT("BD"&amp;AS$1),IF($N27&gt;=INDIRECT("BC"&amp;AS$1),AS$1,0),0)</f>
        <v>0</v>
      </c>
      <c r="AT27" s="41" cm="1">
        <f t="array" aca="1" ref="AT27" ca="1">IF($N27&lt;=INDIRECT("BD"&amp;AT$1),IF($N27&gt;=INDIRECT("BC"&amp;AT$1),AT$1,0),0)</f>
        <v>0</v>
      </c>
      <c r="AU27" s="41" cm="1">
        <f t="array" aca="1" ref="AU27" ca="1">IF($N27&lt;=INDIRECT("BD"&amp;AU$1),IF($N27&gt;=INDIRECT("BC"&amp;AU$1),AU$1,0),0)</f>
        <v>0</v>
      </c>
      <c r="AV27" s="41" cm="1">
        <f t="array" aca="1" ref="AV27" ca="1">IF($N27&lt;=INDIRECT("BD"&amp;AV$1),IF($N27&gt;=INDIRECT("BC"&amp;AV$1),AV$1,0),0)</f>
        <v>0</v>
      </c>
      <c r="AW27" s="41" cm="1">
        <f t="array" aca="1" ref="AW27" ca="1">IF($N27&lt;=INDIRECT("BD"&amp;AW$1),IF($N27&gt;=INDIRECT("BC"&amp;AW$1),AW$1,0),0)</f>
        <v>0</v>
      </c>
      <c r="AX27" s="41"/>
      <c r="AY27" s="41"/>
      <c r="AZ27" s="41"/>
      <c r="BA27" s="59" t="s">
        <v>2368</v>
      </c>
      <c r="BB27" s="28" t="s">
        <v>4002</v>
      </c>
      <c r="BC27" s="64">
        <f t="shared" ca="1" si="0"/>
        <v>0</v>
      </c>
      <c r="BD27" s="64">
        <f t="shared" ca="1" si="1"/>
        <v>0</v>
      </c>
      <c r="BE27" s="42" t="s">
        <v>4545</v>
      </c>
      <c r="BF27" s="41"/>
      <c r="BG27" s="41"/>
      <c r="BH27" s="44"/>
      <c r="BI27" s="44"/>
      <c r="BJ27" s="43"/>
      <c r="BK27" s="41"/>
      <c r="BL27" s="42"/>
      <c r="BM27" s="41"/>
      <c r="BN27" s="41"/>
      <c r="BO27" s="44"/>
      <c r="BP27" s="44"/>
      <c r="BQ27" s="43"/>
      <c r="BR27" s="41"/>
      <c r="BS27" s="42"/>
      <c r="BT27" s="41"/>
      <c r="BU27" s="41"/>
      <c r="BV27" s="44"/>
      <c r="BW27" s="44"/>
      <c r="BX27" s="43"/>
      <c r="BY27" s="41"/>
      <c r="BZ27" s="42"/>
      <c r="CA27" s="41"/>
      <c r="CB27" s="41"/>
      <c r="CC27" s="44"/>
      <c r="CD27" s="44"/>
      <c r="CE27" s="43"/>
      <c r="CF27" s="41"/>
      <c r="CG27" s="42"/>
      <c r="CH27" s="41"/>
      <c r="CI27" s="41"/>
      <c r="CJ27" s="44"/>
      <c r="CK27" s="44"/>
      <c r="CL27" s="43"/>
      <c r="CM27" s="41"/>
      <c r="CN27" s="42"/>
      <c r="CO27" s="41"/>
      <c r="CP27" s="41"/>
      <c r="CQ27" s="44"/>
      <c r="CR27" s="44"/>
      <c r="CS27" s="43"/>
      <c r="CT27" s="41"/>
      <c r="CU27" s="42"/>
      <c r="CV27" s="41"/>
      <c r="CW27" s="41"/>
      <c r="CX27" s="44"/>
      <c r="CY27" s="44"/>
      <c r="CZ27" s="43"/>
      <c r="DA27" s="41"/>
      <c r="DB27" s="42"/>
      <c r="DC27" s="41"/>
      <c r="DD27" s="41"/>
      <c r="DE27" s="44"/>
      <c r="DF27" s="44"/>
      <c r="DG27" s="43"/>
      <c r="DH27" s="41"/>
      <c r="DI27" s="42"/>
      <c r="DJ27" s="41"/>
      <c r="DK27" s="41"/>
      <c r="DL27" s="44"/>
      <c r="DM27" s="44"/>
      <c r="DN27" s="43"/>
      <c r="DO27" s="41"/>
      <c r="DP27" s="42"/>
      <c r="DQ27" s="41"/>
      <c r="DR27" s="41"/>
      <c r="DS27" s="44"/>
      <c r="DT27" s="44"/>
      <c r="DU27" s="43"/>
      <c r="DV27" s="41"/>
      <c r="DW27" s="55"/>
      <c r="DX27" s="41"/>
      <c r="DY27" s="41"/>
      <c r="DZ27" s="43"/>
      <c r="EA27" s="43"/>
      <c r="EB27" s="43"/>
      <c r="EC27" s="41"/>
      <c r="ED27" s="55"/>
      <c r="EE27" s="41"/>
      <c r="EF27" s="41"/>
      <c r="EG27" s="43"/>
      <c r="EH27" s="43"/>
      <c r="EI27" s="43"/>
      <c r="EJ27" s="41"/>
      <c r="EK27" s="55"/>
      <c r="EL27" s="41"/>
      <c r="EM27" s="41"/>
      <c r="EN27" s="43"/>
      <c r="EO27" s="43"/>
      <c r="EP27" s="43"/>
      <c r="EQ27" s="44"/>
      <c r="ER27" s="44"/>
      <c r="ES27" s="44"/>
      <c r="ET27" s="44"/>
      <c r="EU27" s="44"/>
      <c r="EV27" s="44"/>
      <c r="EW27" s="44"/>
      <c r="EX27" s="44"/>
      <c r="EY27" s="44"/>
      <c r="EZ27" s="44"/>
      <c r="FA27" s="44"/>
      <c r="FB27" s="44"/>
      <c r="FC27" s="44"/>
      <c r="FD27" s="44"/>
      <c r="FE27" s="44"/>
      <c r="FF27" s="44"/>
      <c r="FG27" s="44"/>
      <c r="FH27" s="44"/>
      <c r="FI27" s="44"/>
      <c r="FJ27" s="44"/>
      <c r="FK27" s="44"/>
      <c r="FL27" s="44"/>
      <c r="FM27" s="44"/>
      <c r="FN27" s="44"/>
      <c r="FO27" s="44"/>
      <c r="FP27" s="44"/>
      <c r="FQ27" s="44"/>
      <c r="FR27" s="44"/>
      <c r="FS27" s="44"/>
      <c r="FT27" s="44"/>
      <c r="FU27" s="44"/>
      <c r="FV27" s="44"/>
      <c r="FW27" s="44"/>
      <c r="FX27" s="44"/>
      <c r="FY27" s="44"/>
      <c r="FZ27" s="44"/>
      <c r="GA27" s="44"/>
      <c r="GB27" s="44"/>
      <c r="GC27" s="44"/>
      <c r="GD27" s="44"/>
      <c r="GE27" s="44"/>
      <c r="GF27" s="44"/>
      <c r="GG27" s="44"/>
      <c r="GH27" s="44"/>
      <c r="GI27" s="44"/>
      <c r="GJ27" s="44"/>
      <c r="GK27" s="44"/>
    </row>
    <row r="28" spans="3:193" s="28" customFormat="1" ht="24.75" customHeight="1" x14ac:dyDescent="0.2">
      <c r="C28" s="64"/>
      <c r="D28" s="104">
        <v>27</v>
      </c>
      <c r="E28" s="34" t="str">
        <f t="shared" ca="1" si="2"/>
        <v/>
      </c>
      <c r="F28" s="34" t="str">
        <f t="shared" ca="1" si="3"/>
        <v/>
      </c>
      <c r="G28" s="54" t="str">
        <f t="shared" ca="1" si="4"/>
        <v/>
      </c>
      <c r="H28" s="34" t="str">
        <f t="shared" ca="1" si="5"/>
        <v/>
      </c>
      <c r="I28" s="34" t="str">
        <f t="shared" ca="1" si="6"/>
        <v/>
      </c>
      <c r="J28" s="38" t="str">
        <f t="shared" ca="1" si="7"/>
        <v/>
      </c>
      <c r="K28" s="38" t="str">
        <f t="shared" ca="1" si="8"/>
        <v/>
      </c>
      <c r="L28" s="38" t="str">
        <f t="shared" ca="1" si="9"/>
        <v/>
      </c>
      <c r="M28" s="39" t="s">
        <v>1192</v>
      </c>
      <c r="N28" s="41">
        <v>26</v>
      </c>
      <c r="O28" s="41" t="e">
        <f t="shared" ca="1" si="10"/>
        <v>#VALUE!</v>
      </c>
      <c r="P28" s="41" t="e">
        <f t="shared" ca="1" si="11"/>
        <v>#VALUE!</v>
      </c>
      <c r="Q28" s="41">
        <f t="shared" ca="1" si="12"/>
        <v>0</v>
      </c>
      <c r="R28" s="41" cm="1">
        <f t="array" aca="1" ref="R28" ca="1">IF($N28&lt;=INDIRECT("BD"&amp;R$1),IF($N28&gt;=INDIRECT("BC"&amp;R$1),R$1,0),0)</f>
        <v>0</v>
      </c>
      <c r="S28" s="41" cm="1">
        <f t="array" aca="1" ref="S28" ca="1">IF($N28&lt;=INDIRECT("BD"&amp;S$1),IF($N28&gt;=INDIRECT("BC"&amp;S$1),S$1,0),0)</f>
        <v>0</v>
      </c>
      <c r="T28" s="41" cm="1">
        <f t="array" aca="1" ref="T28" ca="1">IF($N28&lt;=INDIRECT("BD"&amp;T$1),IF($N28&gt;=INDIRECT("BC"&amp;T$1),T$1,0),0)</f>
        <v>0</v>
      </c>
      <c r="U28" s="41" cm="1">
        <f t="array" aca="1" ref="U28" ca="1">IF($N28&lt;=INDIRECT("BD"&amp;U$1),IF($N28&gt;=INDIRECT("BC"&amp;U$1),U$1,0),0)</f>
        <v>0</v>
      </c>
      <c r="V28" s="41" cm="1">
        <f t="array" aca="1" ref="V28" ca="1">IF($N28&lt;=INDIRECT("BD"&amp;V$1),IF($N28&gt;=INDIRECT("BC"&amp;V$1),V$1,0),0)</f>
        <v>0</v>
      </c>
      <c r="W28" s="41" cm="1">
        <f t="array" aca="1" ref="W28" ca="1">IF($N28&lt;=INDIRECT("BD"&amp;W$1),IF($N28&gt;=INDIRECT("BC"&amp;W$1),W$1,0),0)</f>
        <v>0</v>
      </c>
      <c r="X28" s="41" cm="1">
        <f t="array" aca="1" ref="X28" ca="1">IF($N28&lt;=INDIRECT("BD"&amp;X$1),IF($N28&gt;=INDIRECT("BC"&amp;X$1),X$1,0),0)</f>
        <v>0</v>
      </c>
      <c r="Y28" s="41" cm="1">
        <f t="array" aca="1" ref="Y28" ca="1">IF($N28&lt;=INDIRECT("BD"&amp;Y$1),IF($N28&gt;=INDIRECT("BC"&amp;Y$1),Y$1,0),0)</f>
        <v>0</v>
      </c>
      <c r="Z28" s="41" cm="1">
        <f t="array" aca="1" ref="Z28" ca="1">IF($N28&lt;=INDIRECT("BD"&amp;Z$1),IF($N28&gt;=INDIRECT("BC"&amp;Z$1),Z$1,0),0)</f>
        <v>0</v>
      </c>
      <c r="AA28" s="41" cm="1">
        <f t="array" aca="1" ref="AA28" ca="1">IF($N28&lt;=INDIRECT("BD"&amp;AA$1),IF($N28&gt;=INDIRECT("BC"&amp;AA$1),AA$1,0),0)</f>
        <v>0</v>
      </c>
      <c r="AB28" s="41" cm="1">
        <f t="array" aca="1" ref="AB28" ca="1">IF($N28&lt;=INDIRECT("BD"&amp;AB$1),IF($N28&gt;=INDIRECT("BC"&amp;AB$1),AB$1,0),0)</f>
        <v>0</v>
      </c>
      <c r="AC28" s="41" cm="1">
        <f t="array" aca="1" ref="AC28" ca="1">IF($N28&lt;=INDIRECT("BD"&amp;AC$1),IF($N28&gt;=INDIRECT("BC"&amp;AC$1),AC$1,0),0)</f>
        <v>0</v>
      </c>
      <c r="AD28" s="41" cm="1">
        <f t="array" aca="1" ref="AD28" ca="1">IF($N28&lt;=INDIRECT("BD"&amp;AD$1),IF($N28&gt;=INDIRECT("BC"&amp;AD$1),AD$1,0),0)</f>
        <v>0</v>
      </c>
      <c r="AE28" s="41" cm="1">
        <f t="array" aca="1" ref="AE28" ca="1">IF($N28&lt;=INDIRECT("BD"&amp;AE$1),IF($N28&gt;=INDIRECT("BC"&amp;AE$1),AE$1,0),0)</f>
        <v>0</v>
      </c>
      <c r="AF28" s="41" cm="1">
        <f t="array" aca="1" ref="AF28" ca="1">IF($N28&lt;=INDIRECT("BD"&amp;AF$1),IF($N28&gt;=INDIRECT("BC"&amp;AF$1),AF$1,0),0)</f>
        <v>0</v>
      </c>
      <c r="AG28" s="41" cm="1">
        <f t="array" aca="1" ref="AG28" ca="1">IF($N28&lt;=INDIRECT("BD"&amp;AG$1),IF($N28&gt;=INDIRECT("BC"&amp;AG$1),AG$1,0),0)</f>
        <v>0</v>
      </c>
      <c r="AH28" s="41" cm="1">
        <f t="array" aca="1" ref="AH28" ca="1">IF($N28&lt;=INDIRECT("BD"&amp;AH$1),IF($N28&gt;=INDIRECT("BC"&amp;AH$1),AH$1,0),0)</f>
        <v>0</v>
      </c>
      <c r="AI28" s="41" cm="1">
        <f t="array" aca="1" ref="AI28" ca="1">IF($N28&lt;=INDIRECT("BD"&amp;AI$1),IF($N28&gt;=INDIRECT("BC"&amp;AI$1),AI$1,0),0)</f>
        <v>0</v>
      </c>
      <c r="AJ28" s="41" cm="1">
        <f t="array" aca="1" ref="AJ28" ca="1">IF($N28&lt;=INDIRECT("BD"&amp;AJ$1),IF($N28&gt;=INDIRECT("BC"&amp;AJ$1),AJ$1,0),0)</f>
        <v>0</v>
      </c>
      <c r="AK28" s="41" cm="1">
        <f t="array" aca="1" ref="AK28" ca="1">IF($N28&lt;=INDIRECT("BD"&amp;AK$1),IF($N28&gt;=INDIRECT("BC"&amp;AK$1),AK$1,0),0)</f>
        <v>0</v>
      </c>
      <c r="AL28" s="41" cm="1">
        <f t="array" aca="1" ref="AL28" ca="1">IF($N28&lt;=INDIRECT("BD"&amp;AL$1),IF($N28&gt;=INDIRECT("BC"&amp;AL$1),AL$1,0),0)</f>
        <v>0</v>
      </c>
      <c r="AM28" s="41" cm="1">
        <f t="array" aca="1" ref="AM28" ca="1">IF($N28&lt;=INDIRECT("BD"&amp;AM$1),IF($N28&gt;=INDIRECT("BC"&amp;AM$1),AM$1,0),0)</f>
        <v>0</v>
      </c>
      <c r="AN28" s="41" cm="1">
        <f t="array" aca="1" ref="AN28" ca="1">IF($N28&lt;=INDIRECT("BD"&amp;AN$1),IF($N28&gt;=INDIRECT("BC"&amp;AN$1),AN$1,0),0)</f>
        <v>0</v>
      </c>
      <c r="AO28" s="41" cm="1">
        <f t="array" aca="1" ref="AO28" ca="1">IF($N28&lt;=INDIRECT("BD"&amp;AO$1),IF($N28&gt;=INDIRECT("BC"&amp;AO$1),AO$1,0),0)</f>
        <v>0</v>
      </c>
      <c r="AP28" s="41" cm="1">
        <f t="array" aca="1" ref="AP28" ca="1">IF($N28&lt;=INDIRECT("BD"&amp;AP$1),IF($N28&gt;=INDIRECT("BC"&amp;AP$1),AP$1,0),0)</f>
        <v>0</v>
      </c>
      <c r="AQ28" s="41" cm="1">
        <f t="array" aca="1" ref="AQ28" ca="1">IF($N28&lt;=INDIRECT("BD"&amp;AQ$1),IF($N28&gt;=INDIRECT("BC"&amp;AQ$1),AQ$1,0),0)</f>
        <v>0</v>
      </c>
      <c r="AR28" s="41" cm="1">
        <f t="array" aca="1" ref="AR28" ca="1">IF($N28&lt;=INDIRECT("BD"&amp;AR$1),IF($N28&gt;=INDIRECT("BC"&amp;AR$1),AR$1,0),0)</f>
        <v>0</v>
      </c>
      <c r="AS28" s="41" cm="1">
        <f t="array" aca="1" ref="AS28" ca="1">IF($N28&lt;=INDIRECT("BD"&amp;AS$1),IF($N28&gt;=INDIRECT("BC"&amp;AS$1),AS$1,0),0)</f>
        <v>0</v>
      </c>
      <c r="AT28" s="41" cm="1">
        <f t="array" aca="1" ref="AT28" ca="1">IF($N28&lt;=INDIRECT("BD"&amp;AT$1),IF($N28&gt;=INDIRECT("BC"&amp;AT$1),AT$1,0),0)</f>
        <v>0</v>
      </c>
      <c r="AU28" s="41" cm="1">
        <f t="array" aca="1" ref="AU28" ca="1">IF($N28&lt;=INDIRECT("BD"&amp;AU$1),IF($N28&gt;=INDIRECT("BC"&amp;AU$1),AU$1,0),0)</f>
        <v>0</v>
      </c>
      <c r="AV28" s="41" cm="1">
        <f t="array" aca="1" ref="AV28" ca="1">IF($N28&lt;=INDIRECT("BD"&amp;AV$1),IF($N28&gt;=INDIRECT("BC"&amp;AV$1),AV$1,0),0)</f>
        <v>0</v>
      </c>
      <c r="AW28" s="41" cm="1">
        <f t="array" aca="1" ref="AW28" ca="1">IF($N28&lt;=INDIRECT("BD"&amp;AW$1),IF($N28&gt;=INDIRECT("BC"&amp;AW$1),AW$1,0),0)</f>
        <v>0</v>
      </c>
      <c r="AX28" s="41"/>
      <c r="AY28" s="41"/>
      <c r="AZ28" s="41"/>
      <c r="BA28" s="59" t="s">
        <v>2510</v>
      </c>
      <c r="BB28" s="28" t="s">
        <v>4458</v>
      </c>
      <c r="BC28" s="64">
        <f t="shared" ca="1" si="0"/>
        <v>0</v>
      </c>
      <c r="BD28" s="64">
        <f t="shared" ca="1" si="1"/>
        <v>0</v>
      </c>
      <c r="BE28" s="42" t="s">
        <v>4546</v>
      </c>
      <c r="BF28" s="41"/>
      <c r="BG28" s="41"/>
      <c r="BH28" s="44"/>
      <c r="BI28" s="44"/>
      <c r="BJ28" s="43"/>
      <c r="BK28" s="41"/>
      <c r="BL28" s="42"/>
      <c r="BM28" s="41"/>
      <c r="BN28" s="41"/>
      <c r="BO28" s="44"/>
      <c r="BP28" s="44"/>
      <c r="BQ28" s="43"/>
      <c r="BR28" s="41"/>
      <c r="BS28" s="42"/>
      <c r="BT28" s="41"/>
      <c r="BU28" s="41"/>
      <c r="BV28" s="44"/>
      <c r="BW28" s="44"/>
      <c r="BX28" s="43"/>
      <c r="BY28" s="41"/>
      <c r="BZ28" s="42"/>
      <c r="CA28" s="41"/>
      <c r="CB28" s="41"/>
      <c r="CC28" s="44"/>
      <c r="CD28" s="44"/>
      <c r="CE28" s="43"/>
      <c r="CF28" s="41"/>
      <c r="CG28" s="42"/>
      <c r="CH28" s="41"/>
      <c r="CI28" s="41"/>
      <c r="CJ28" s="44"/>
      <c r="CK28" s="44"/>
      <c r="CL28" s="43"/>
      <c r="CM28" s="41"/>
      <c r="CN28" s="42"/>
      <c r="CO28" s="41"/>
      <c r="CP28" s="41"/>
      <c r="CQ28" s="44"/>
      <c r="CR28" s="44"/>
      <c r="CS28" s="43"/>
      <c r="CT28" s="41"/>
      <c r="CU28" s="42"/>
      <c r="CV28" s="41"/>
      <c r="CW28" s="41"/>
      <c r="CX28" s="44"/>
      <c r="CY28" s="44"/>
      <c r="CZ28" s="43"/>
      <c r="DA28" s="41"/>
      <c r="DB28" s="42"/>
      <c r="DC28" s="41"/>
      <c r="DD28" s="41"/>
      <c r="DE28" s="44"/>
      <c r="DF28" s="44"/>
      <c r="DG28" s="43"/>
      <c r="DH28" s="41"/>
      <c r="DI28" s="42"/>
      <c r="DJ28" s="41"/>
      <c r="DK28" s="41"/>
      <c r="DL28" s="44"/>
      <c r="DM28" s="44"/>
      <c r="DN28" s="43"/>
      <c r="DO28" s="41"/>
      <c r="DP28" s="42"/>
      <c r="DQ28" s="41"/>
      <c r="DR28" s="41"/>
      <c r="DS28" s="44"/>
      <c r="DT28" s="44"/>
      <c r="DU28" s="43"/>
      <c r="DV28" s="41"/>
      <c r="DW28" s="55"/>
      <c r="DX28" s="41"/>
      <c r="DY28" s="41"/>
      <c r="DZ28" s="43"/>
      <c r="EA28" s="43"/>
      <c r="EB28" s="43"/>
      <c r="EC28" s="41"/>
      <c r="ED28" s="55"/>
      <c r="EE28" s="41"/>
      <c r="EF28" s="41"/>
      <c r="EG28" s="43"/>
      <c r="EH28" s="43"/>
      <c r="EI28" s="43"/>
      <c r="EJ28" s="41"/>
      <c r="EK28" s="55"/>
      <c r="EL28" s="41"/>
      <c r="EM28" s="41"/>
      <c r="EN28" s="43"/>
      <c r="EO28" s="43"/>
      <c r="EP28" s="43"/>
      <c r="EQ28" s="44"/>
      <c r="ER28" s="44"/>
      <c r="ES28" s="44"/>
      <c r="ET28" s="44"/>
      <c r="EU28" s="44"/>
      <c r="EV28" s="44"/>
      <c r="EW28" s="44"/>
      <c r="EX28" s="44"/>
      <c r="EY28" s="44"/>
      <c r="EZ28" s="44"/>
      <c r="FA28" s="44"/>
      <c r="FB28" s="44"/>
      <c r="FC28" s="44"/>
      <c r="FD28" s="44"/>
      <c r="FE28" s="44"/>
      <c r="FF28" s="44"/>
      <c r="FG28" s="44"/>
      <c r="FH28" s="44"/>
      <c r="FI28" s="44"/>
      <c r="FJ28" s="44"/>
      <c r="FK28" s="44"/>
      <c r="FL28" s="44"/>
      <c r="FM28" s="44"/>
      <c r="FN28" s="44"/>
      <c r="FO28" s="44"/>
      <c r="FP28" s="44"/>
      <c r="FQ28" s="44"/>
      <c r="FR28" s="44"/>
      <c r="FS28" s="44"/>
      <c r="FT28" s="44"/>
      <c r="FU28" s="44"/>
      <c r="FV28" s="44"/>
      <c r="FW28" s="44"/>
      <c r="FX28" s="44"/>
      <c r="FY28" s="44"/>
      <c r="FZ28" s="44"/>
      <c r="GA28" s="44"/>
      <c r="GB28" s="44"/>
      <c r="GC28" s="44"/>
      <c r="GD28" s="44"/>
      <c r="GE28" s="44"/>
      <c r="GF28" s="44"/>
      <c r="GG28" s="44"/>
      <c r="GH28" s="44"/>
      <c r="GI28" s="44"/>
      <c r="GJ28" s="44"/>
      <c r="GK28" s="44"/>
    </row>
    <row r="29" spans="3:193" s="28" customFormat="1" ht="24.75" customHeight="1" x14ac:dyDescent="0.2">
      <c r="C29" s="64"/>
      <c r="D29" s="104">
        <v>28</v>
      </c>
      <c r="E29" s="34" t="str">
        <f t="shared" ca="1" si="2"/>
        <v/>
      </c>
      <c r="F29" s="34" t="str">
        <f t="shared" ca="1" si="3"/>
        <v/>
      </c>
      <c r="G29" s="54" t="str">
        <f t="shared" ca="1" si="4"/>
        <v/>
      </c>
      <c r="H29" s="34" t="str">
        <f t="shared" ca="1" si="5"/>
        <v/>
      </c>
      <c r="I29" s="34" t="str">
        <f t="shared" ca="1" si="6"/>
        <v/>
      </c>
      <c r="J29" s="38" t="str">
        <f t="shared" ca="1" si="7"/>
        <v/>
      </c>
      <c r="K29" s="38" t="str">
        <f t="shared" ca="1" si="8"/>
        <v/>
      </c>
      <c r="L29" s="38" t="str">
        <f t="shared" ca="1" si="9"/>
        <v/>
      </c>
      <c r="M29" s="39" t="s">
        <v>1192</v>
      </c>
      <c r="N29" s="41">
        <v>27</v>
      </c>
      <c r="O29" s="41" t="e">
        <f t="shared" ca="1" si="10"/>
        <v>#VALUE!</v>
      </c>
      <c r="P29" s="41" t="e">
        <f t="shared" ca="1" si="11"/>
        <v>#VALUE!</v>
      </c>
      <c r="Q29" s="41">
        <f t="shared" ca="1" si="12"/>
        <v>0</v>
      </c>
      <c r="R29" s="41" cm="1">
        <f t="array" aca="1" ref="R29" ca="1">IF($N29&lt;=INDIRECT("BD"&amp;R$1),IF($N29&gt;=INDIRECT("BC"&amp;R$1),R$1,0),0)</f>
        <v>0</v>
      </c>
      <c r="S29" s="41" cm="1">
        <f t="array" aca="1" ref="S29" ca="1">IF($N29&lt;=INDIRECT("BD"&amp;S$1),IF($N29&gt;=INDIRECT("BC"&amp;S$1),S$1,0),0)</f>
        <v>0</v>
      </c>
      <c r="T29" s="41" cm="1">
        <f t="array" aca="1" ref="T29" ca="1">IF($N29&lt;=INDIRECT("BD"&amp;T$1),IF($N29&gt;=INDIRECT("BC"&amp;T$1),T$1,0),0)</f>
        <v>0</v>
      </c>
      <c r="U29" s="41" cm="1">
        <f t="array" aca="1" ref="U29" ca="1">IF($N29&lt;=INDIRECT("BD"&amp;U$1),IF($N29&gt;=INDIRECT("BC"&amp;U$1),U$1,0),0)</f>
        <v>0</v>
      </c>
      <c r="V29" s="41" cm="1">
        <f t="array" aca="1" ref="V29" ca="1">IF($N29&lt;=INDIRECT("BD"&amp;V$1),IF($N29&gt;=INDIRECT("BC"&amp;V$1),V$1,0),0)</f>
        <v>0</v>
      </c>
      <c r="W29" s="41" cm="1">
        <f t="array" aca="1" ref="W29" ca="1">IF($N29&lt;=INDIRECT("BD"&amp;W$1),IF($N29&gt;=INDIRECT("BC"&amp;W$1),W$1,0),0)</f>
        <v>0</v>
      </c>
      <c r="X29" s="41" cm="1">
        <f t="array" aca="1" ref="X29" ca="1">IF($N29&lt;=INDIRECT("BD"&amp;X$1),IF($N29&gt;=INDIRECT("BC"&amp;X$1),X$1,0),0)</f>
        <v>0</v>
      </c>
      <c r="Y29" s="41" cm="1">
        <f t="array" aca="1" ref="Y29" ca="1">IF($N29&lt;=INDIRECT("BD"&amp;Y$1),IF($N29&gt;=INDIRECT("BC"&amp;Y$1),Y$1,0),0)</f>
        <v>0</v>
      </c>
      <c r="Z29" s="41" cm="1">
        <f t="array" aca="1" ref="Z29" ca="1">IF($N29&lt;=INDIRECT("BD"&amp;Z$1),IF($N29&gt;=INDIRECT("BC"&amp;Z$1),Z$1,0),0)</f>
        <v>0</v>
      </c>
      <c r="AA29" s="41" cm="1">
        <f t="array" aca="1" ref="AA29" ca="1">IF($N29&lt;=INDIRECT("BD"&amp;AA$1),IF($N29&gt;=INDIRECT("BC"&amp;AA$1),AA$1,0),0)</f>
        <v>0</v>
      </c>
      <c r="AB29" s="41" cm="1">
        <f t="array" aca="1" ref="AB29" ca="1">IF($N29&lt;=INDIRECT("BD"&amp;AB$1),IF($N29&gt;=INDIRECT("BC"&amp;AB$1),AB$1,0),0)</f>
        <v>0</v>
      </c>
      <c r="AC29" s="41" cm="1">
        <f t="array" aca="1" ref="AC29" ca="1">IF($N29&lt;=INDIRECT("BD"&amp;AC$1),IF($N29&gt;=INDIRECT("BC"&amp;AC$1),AC$1,0),0)</f>
        <v>0</v>
      </c>
      <c r="AD29" s="41" cm="1">
        <f t="array" aca="1" ref="AD29" ca="1">IF($N29&lt;=INDIRECT("BD"&amp;AD$1),IF($N29&gt;=INDIRECT("BC"&amp;AD$1),AD$1,0),0)</f>
        <v>0</v>
      </c>
      <c r="AE29" s="41" cm="1">
        <f t="array" aca="1" ref="AE29" ca="1">IF($N29&lt;=INDIRECT("BD"&amp;AE$1),IF($N29&gt;=INDIRECT("BC"&amp;AE$1),AE$1,0),0)</f>
        <v>0</v>
      </c>
      <c r="AF29" s="41" cm="1">
        <f t="array" aca="1" ref="AF29" ca="1">IF($N29&lt;=INDIRECT("BD"&amp;AF$1),IF($N29&gt;=INDIRECT("BC"&amp;AF$1),AF$1,0),0)</f>
        <v>0</v>
      </c>
      <c r="AG29" s="41" cm="1">
        <f t="array" aca="1" ref="AG29" ca="1">IF($N29&lt;=INDIRECT("BD"&amp;AG$1),IF($N29&gt;=INDIRECT("BC"&amp;AG$1),AG$1,0),0)</f>
        <v>0</v>
      </c>
      <c r="AH29" s="41" cm="1">
        <f t="array" aca="1" ref="AH29" ca="1">IF($N29&lt;=INDIRECT("BD"&amp;AH$1),IF($N29&gt;=INDIRECT("BC"&amp;AH$1),AH$1,0),0)</f>
        <v>0</v>
      </c>
      <c r="AI29" s="41" cm="1">
        <f t="array" aca="1" ref="AI29" ca="1">IF($N29&lt;=INDIRECT("BD"&amp;AI$1),IF($N29&gt;=INDIRECT("BC"&amp;AI$1),AI$1,0),0)</f>
        <v>0</v>
      </c>
      <c r="AJ29" s="41" cm="1">
        <f t="array" aca="1" ref="AJ29" ca="1">IF($N29&lt;=INDIRECT("BD"&amp;AJ$1),IF($N29&gt;=INDIRECT("BC"&amp;AJ$1),AJ$1,0),0)</f>
        <v>0</v>
      </c>
      <c r="AK29" s="41" cm="1">
        <f t="array" aca="1" ref="AK29" ca="1">IF($N29&lt;=INDIRECT("BD"&amp;AK$1),IF($N29&gt;=INDIRECT("BC"&amp;AK$1),AK$1,0),0)</f>
        <v>0</v>
      </c>
      <c r="AL29" s="41" cm="1">
        <f t="array" aca="1" ref="AL29" ca="1">IF($N29&lt;=INDIRECT("BD"&amp;AL$1),IF($N29&gt;=INDIRECT("BC"&amp;AL$1),AL$1,0),0)</f>
        <v>0</v>
      </c>
      <c r="AM29" s="41" cm="1">
        <f t="array" aca="1" ref="AM29" ca="1">IF($N29&lt;=INDIRECT("BD"&amp;AM$1),IF($N29&gt;=INDIRECT("BC"&amp;AM$1),AM$1,0),0)</f>
        <v>0</v>
      </c>
      <c r="AN29" s="41" cm="1">
        <f t="array" aca="1" ref="AN29" ca="1">IF($N29&lt;=INDIRECT("BD"&amp;AN$1),IF($N29&gt;=INDIRECT("BC"&amp;AN$1),AN$1,0),0)</f>
        <v>0</v>
      </c>
      <c r="AO29" s="41" cm="1">
        <f t="array" aca="1" ref="AO29" ca="1">IF($N29&lt;=INDIRECT("BD"&amp;AO$1),IF($N29&gt;=INDIRECT("BC"&amp;AO$1),AO$1,0),0)</f>
        <v>0</v>
      </c>
      <c r="AP29" s="41" cm="1">
        <f t="array" aca="1" ref="AP29" ca="1">IF($N29&lt;=INDIRECT("BD"&amp;AP$1),IF($N29&gt;=INDIRECT("BC"&amp;AP$1),AP$1,0),0)</f>
        <v>0</v>
      </c>
      <c r="AQ29" s="41" cm="1">
        <f t="array" aca="1" ref="AQ29" ca="1">IF($N29&lt;=INDIRECT("BD"&amp;AQ$1),IF($N29&gt;=INDIRECT("BC"&amp;AQ$1),AQ$1,0),0)</f>
        <v>0</v>
      </c>
      <c r="AR29" s="41" cm="1">
        <f t="array" aca="1" ref="AR29" ca="1">IF($N29&lt;=INDIRECT("BD"&amp;AR$1),IF($N29&gt;=INDIRECT("BC"&amp;AR$1),AR$1,0),0)</f>
        <v>0</v>
      </c>
      <c r="AS29" s="41" cm="1">
        <f t="array" aca="1" ref="AS29" ca="1">IF($N29&lt;=INDIRECT("BD"&amp;AS$1),IF($N29&gt;=INDIRECT("BC"&amp;AS$1),AS$1,0),0)</f>
        <v>0</v>
      </c>
      <c r="AT29" s="41" cm="1">
        <f t="array" aca="1" ref="AT29" ca="1">IF($N29&lt;=INDIRECT("BD"&amp;AT$1),IF($N29&gt;=INDIRECT("BC"&amp;AT$1),AT$1,0),0)</f>
        <v>0</v>
      </c>
      <c r="AU29" s="41" cm="1">
        <f t="array" aca="1" ref="AU29" ca="1">IF($N29&lt;=INDIRECT("BD"&amp;AU$1),IF($N29&gt;=INDIRECT("BC"&amp;AU$1),AU$1,0),0)</f>
        <v>0</v>
      </c>
      <c r="AV29" s="41" cm="1">
        <f t="array" aca="1" ref="AV29" ca="1">IF($N29&lt;=INDIRECT("BD"&amp;AV$1),IF($N29&gt;=INDIRECT("BC"&amp;AV$1),AV$1,0),0)</f>
        <v>0</v>
      </c>
      <c r="AW29" s="41" cm="1">
        <f t="array" aca="1" ref="AW29" ca="1">IF($N29&lt;=INDIRECT("BD"&amp;AW$1),IF($N29&gt;=INDIRECT("BC"&amp;AW$1),AW$1,0),0)</f>
        <v>0</v>
      </c>
      <c r="AX29" s="41"/>
      <c r="AY29" s="41"/>
      <c r="AZ29" s="41"/>
      <c r="BA29" s="59" t="s">
        <v>2668</v>
      </c>
      <c r="BB29" s="28" t="s">
        <v>4459</v>
      </c>
      <c r="BC29" s="64">
        <f t="shared" ca="1" si="0"/>
        <v>0</v>
      </c>
      <c r="BD29" s="64">
        <f t="shared" ca="1" si="1"/>
        <v>0</v>
      </c>
      <c r="BE29" s="42" t="s">
        <v>4547</v>
      </c>
      <c r="BF29" s="41"/>
      <c r="BG29" s="41"/>
      <c r="BH29" s="44"/>
      <c r="BI29" s="44"/>
      <c r="BJ29" s="43"/>
      <c r="BK29" s="41"/>
      <c r="BL29" s="42"/>
      <c r="BM29" s="41"/>
      <c r="BN29" s="41"/>
      <c r="BO29" s="44"/>
      <c r="BP29" s="44"/>
      <c r="BQ29" s="43"/>
      <c r="BR29" s="41"/>
      <c r="BS29" s="42"/>
      <c r="BT29" s="41"/>
      <c r="BU29" s="41"/>
      <c r="BV29" s="44"/>
      <c r="BW29" s="44"/>
      <c r="BX29" s="43"/>
      <c r="BY29" s="41"/>
      <c r="BZ29" s="42"/>
      <c r="CA29" s="41"/>
      <c r="CB29" s="41"/>
      <c r="CC29" s="44"/>
      <c r="CD29" s="44"/>
      <c r="CE29" s="43"/>
      <c r="CF29" s="41"/>
      <c r="CG29" s="42"/>
      <c r="CH29" s="41"/>
      <c r="CI29" s="41"/>
      <c r="CJ29" s="44"/>
      <c r="CK29" s="44"/>
      <c r="CL29" s="43"/>
      <c r="CM29" s="41"/>
      <c r="CN29" s="42"/>
      <c r="CO29" s="41"/>
      <c r="CP29" s="41"/>
      <c r="CQ29" s="44"/>
      <c r="CR29" s="44"/>
      <c r="CS29" s="43"/>
      <c r="CT29" s="41"/>
      <c r="CU29" s="42"/>
      <c r="CV29" s="41"/>
      <c r="CW29" s="41"/>
      <c r="CX29" s="44"/>
      <c r="CY29" s="44"/>
      <c r="CZ29" s="43"/>
      <c r="DA29" s="41"/>
      <c r="DB29" s="42"/>
      <c r="DC29" s="41"/>
      <c r="DD29" s="41"/>
      <c r="DE29" s="44"/>
      <c r="DF29" s="44"/>
      <c r="DG29" s="43"/>
      <c r="DH29" s="41"/>
      <c r="DI29" s="42"/>
      <c r="DJ29" s="41"/>
      <c r="DK29" s="41"/>
      <c r="DL29" s="44"/>
      <c r="DM29" s="44"/>
      <c r="DN29" s="43"/>
      <c r="DO29" s="41"/>
      <c r="DP29" s="42"/>
      <c r="DQ29" s="41"/>
      <c r="DR29" s="41"/>
      <c r="DS29" s="44"/>
      <c r="DT29" s="44"/>
      <c r="DU29" s="43"/>
      <c r="DV29" s="41"/>
      <c r="DW29" s="55"/>
      <c r="DX29" s="41"/>
      <c r="DY29" s="41"/>
      <c r="DZ29" s="43"/>
      <c r="EA29" s="43"/>
      <c r="EB29" s="43"/>
      <c r="EC29" s="41"/>
      <c r="ED29" s="55"/>
      <c r="EE29" s="41"/>
      <c r="EF29" s="41"/>
      <c r="EG29" s="43"/>
      <c r="EH29" s="43"/>
      <c r="EI29" s="43"/>
      <c r="EJ29" s="41"/>
      <c r="EK29" s="55"/>
      <c r="EL29" s="41"/>
      <c r="EM29" s="41"/>
      <c r="EN29" s="43"/>
      <c r="EO29" s="43"/>
      <c r="EP29" s="43"/>
      <c r="EQ29" s="44"/>
      <c r="ER29" s="44"/>
      <c r="ES29" s="44"/>
      <c r="ET29" s="44"/>
      <c r="EU29" s="44"/>
      <c r="EV29" s="44"/>
      <c r="EW29" s="44"/>
      <c r="EX29" s="44"/>
      <c r="EY29" s="44"/>
      <c r="EZ29" s="44"/>
      <c r="FA29" s="44"/>
      <c r="FB29" s="44"/>
      <c r="FC29" s="44"/>
      <c r="FD29" s="44"/>
      <c r="FE29" s="44"/>
      <c r="FF29" s="44"/>
      <c r="FG29" s="44"/>
      <c r="FH29" s="44"/>
      <c r="FI29" s="44"/>
      <c r="FJ29" s="44"/>
      <c r="FK29" s="44"/>
      <c r="FL29" s="44"/>
      <c r="FM29" s="44"/>
      <c r="FN29" s="44"/>
      <c r="FO29" s="44"/>
      <c r="FP29" s="44"/>
      <c r="FQ29" s="44"/>
      <c r="FR29" s="44"/>
      <c r="FS29" s="44"/>
      <c r="FT29" s="44"/>
      <c r="FU29" s="44"/>
      <c r="FV29" s="44"/>
      <c r="FW29" s="44"/>
      <c r="FX29" s="44"/>
      <c r="FY29" s="44"/>
      <c r="FZ29" s="44"/>
      <c r="GA29" s="44"/>
      <c r="GB29" s="44"/>
      <c r="GC29" s="44"/>
      <c r="GD29" s="44"/>
      <c r="GE29" s="44"/>
      <c r="GF29" s="44"/>
      <c r="GG29" s="44"/>
      <c r="GH29" s="44"/>
      <c r="GI29" s="44"/>
      <c r="GJ29" s="44"/>
      <c r="GK29" s="44"/>
    </row>
    <row r="30" spans="3:193" s="28" customFormat="1" ht="24.75" customHeight="1" x14ac:dyDescent="0.2">
      <c r="C30" s="64"/>
      <c r="D30" s="104">
        <v>29</v>
      </c>
      <c r="E30" s="34" t="str">
        <f t="shared" ca="1" si="2"/>
        <v/>
      </c>
      <c r="F30" s="34" t="str">
        <f t="shared" ca="1" si="3"/>
        <v/>
      </c>
      <c r="G30" s="54" t="str">
        <f t="shared" ca="1" si="4"/>
        <v/>
      </c>
      <c r="H30" s="34" t="str">
        <f t="shared" ca="1" si="5"/>
        <v/>
      </c>
      <c r="I30" s="34" t="str">
        <f t="shared" ca="1" si="6"/>
        <v/>
      </c>
      <c r="J30" s="38" t="str">
        <f t="shared" ca="1" si="7"/>
        <v/>
      </c>
      <c r="K30" s="38" t="str">
        <f t="shared" ca="1" si="8"/>
        <v/>
      </c>
      <c r="L30" s="38" t="str">
        <f t="shared" ca="1" si="9"/>
        <v/>
      </c>
      <c r="M30" s="39" t="s">
        <v>1192</v>
      </c>
      <c r="N30" s="41">
        <v>28</v>
      </c>
      <c r="O30" s="41" t="e">
        <f t="shared" ca="1" si="10"/>
        <v>#VALUE!</v>
      </c>
      <c r="P30" s="41" t="e">
        <f t="shared" ca="1" si="11"/>
        <v>#VALUE!</v>
      </c>
      <c r="Q30" s="41">
        <f t="shared" ca="1" si="12"/>
        <v>0</v>
      </c>
      <c r="R30" s="41" cm="1">
        <f t="array" aca="1" ref="R30" ca="1">IF($N30&lt;=INDIRECT("BD"&amp;R$1),IF($N30&gt;=INDIRECT("BC"&amp;R$1),R$1,0),0)</f>
        <v>0</v>
      </c>
      <c r="S30" s="41" cm="1">
        <f t="array" aca="1" ref="S30" ca="1">IF($N30&lt;=INDIRECT("BD"&amp;S$1),IF($N30&gt;=INDIRECT("BC"&amp;S$1),S$1,0),0)</f>
        <v>0</v>
      </c>
      <c r="T30" s="41" cm="1">
        <f t="array" aca="1" ref="T30" ca="1">IF($N30&lt;=INDIRECT("BD"&amp;T$1),IF($N30&gt;=INDIRECT("BC"&amp;T$1),T$1,0),0)</f>
        <v>0</v>
      </c>
      <c r="U30" s="41" cm="1">
        <f t="array" aca="1" ref="U30" ca="1">IF($N30&lt;=INDIRECT("BD"&amp;U$1),IF($N30&gt;=INDIRECT("BC"&amp;U$1),U$1,0),0)</f>
        <v>0</v>
      </c>
      <c r="V30" s="41" cm="1">
        <f t="array" aca="1" ref="V30" ca="1">IF($N30&lt;=INDIRECT("BD"&amp;V$1),IF($N30&gt;=INDIRECT("BC"&amp;V$1),V$1,0),0)</f>
        <v>0</v>
      </c>
      <c r="W30" s="41" cm="1">
        <f t="array" aca="1" ref="W30" ca="1">IF($N30&lt;=INDIRECT("BD"&amp;W$1),IF($N30&gt;=INDIRECT("BC"&amp;W$1),W$1,0),0)</f>
        <v>0</v>
      </c>
      <c r="X30" s="41" cm="1">
        <f t="array" aca="1" ref="X30" ca="1">IF($N30&lt;=INDIRECT("BD"&amp;X$1),IF($N30&gt;=INDIRECT("BC"&amp;X$1),X$1,0),0)</f>
        <v>0</v>
      </c>
      <c r="Y30" s="41" cm="1">
        <f t="array" aca="1" ref="Y30" ca="1">IF($N30&lt;=INDIRECT("BD"&amp;Y$1),IF($N30&gt;=INDIRECT("BC"&amp;Y$1),Y$1,0),0)</f>
        <v>0</v>
      </c>
      <c r="Z30" s="41" cm="1">
        <f t="array" aca="1" ref="Z30" ca="1">IF($N30&lt;=INDIRECT("BD"&amp;Z$1),IF($N30&gt;=INDIRECT("BC"&amp;Z$1),Z$1,0),0)</f>
        <v>0</v>
      </c>
      <c r="AA30" s="41" cm="1">
        <f t="array" aca="1" ref="AA30" ca="1">IF($N30&lt;=INDIRECT("BD"&amp;AA$1),IF($N30&gt;=INDIRECT("BC"&amp;AA$1),AA$1,0),0)</f>
        <v>0</v>
      </c>
      <c r="AB30" s="41" cm="1">
        <f t="array" aca="1" ref="AB30" ca="1">IF($N30&lt;=INDIRECT("BD"&amp;AB$1),IF($N30&gt;=INDIRECT("BC"&amp;AB$1),AB$1,0),0)</f>
        <v>0</v>
      </c>
      <c r="AC30" s="41" cm="1">
        <f t="array" aca="1" ref="AC30" ca="1">IF($N30&lt;=INDIRECT("BD"&amp;AC$1),IF($N30&gt;=INDIRECT("BC"&amp;AC$1),AC$1,0),0)</f>
        <v>0</v>
      </c>
      <c r="AD30" s="41" cm="1">
        <f t="array" aca="1" ref="AD30" ca="1">IF($N30&lt;=INDIRECT("BD"&amp;AD$1),IF($N30&gt;=INDIRECT("BC"&amp;AD$1),AD$1,0),0)</f>
        <v>0</v>
      </c>
      <c r="AE30" s="41" cm="1">
        <f t="array" aca="1" ref="AE30" ca="1">IF($N30&lt;=INDIRECT("BD"&amp;AE$1),IF($N30&gt;=INDIRECT("BC"&amp;AE$1),AE$1,0),0)</f>
        <v>0</v>
      </c>
      <c r="AF30" s="41" cm="1">
        <f t="array" aca="1" ref="AF30" ca="1">IF($N30&lt;=INDIRECT("BD"&amp;AF$1),IF($N30&gt;=INDIRECT("BC"&amp;AF$1),AF$1,0),0)</f>
        <v>0</v>
      </c>
      <c r="AG30" s="41" cm="1">
        <f t="array" aca="1" ref="AG30" ca="1">IF($N30&lt;=INDIRECT("BD"&amp;AG$1),IF($N30&gt;=INDIRECT("BC"&amp;AG$1),AG$1,0),0)</f>
        <v>0</v>
      </c>
      <c r="AH30" s="41" cm="1">
        <f t="array" aca="1" ref="AH30" ca="1">IF($N30&lt;=INDIRECT("BD"&amp;AH$1),IF($N30&gt;=INDIRECT("BC"&amp;AH$1),AH$1,0),0)</f>
        <v>0</v>
      </c>
      <c r="AI30" s="41" cm="1">
        <f t="array" aca="1" ref="AI30" ca="1">IF($N30&lt;=INDIRECT("BD"&amp;AI$1),IF($N30&gt;=INDIRECT("BC"&amp;AI$1),AI$1,0),0)</f>
        <v>0</v>
      </c>
      <c r="AJ30" s="41" cm="1">
        <f t="array" aca="1" ref="AJ30" ca="1">IF($N30&lt;=INDIRECT("BD"&amp;AJ$1),IF($N30&gt;=INDIRECT("BC"&amp;AJ$1),AJ$1,0),0)</f>
        <v>0</v>
      </c>
      <c r="AK30" s="41" cm="1">
        <f t="array" aca="1" ref="AK30" ca="1">IF($N30&lt;=INDIRECT("BD"&amp;AK$1),IF($N30&gt;=INDIRECT("BC"&amp;AK$1),AK$1,0),0)</f>
        <v>0</v>
      </c>
      <c r="AL30" s="41" cm="1">
        <f t="array" aca="1" ref="AL30" ca="1">IF($N30&lt;=INDIRECT("BD"&amp;AL$1),IF($N30&gt;=INDIRECT("BC"&amp;AL$1),AL$1,0),0)</f>
        <v>0</v>
      </c>
      <c r="AM30" s="41" cm="1">
        <f t="array" aca="1" ref="AM30" ca="1">IF($N30&lt;=INDIRECT("BD"&amp;AM$1),IF($N30&gt;=INDIRECT("BC"&amp;AM$1),AM$1,0),0)</f>
        <v>0</v>
      </c>
      <c r="AN30" s="41" cm="1">
        <f t="array" aca="1" ref="AN30" ca="1">IF($N30&lt;=INDIRECT("BD"&amp;AN$1),IF($N30&gt;=INDIRECT("BC"&amp;AN$1),AN$1,0),0)</f>
        <v>0</v>
      </c>
      <c r="AO30" s="41" cm="1">
        <f t="array" aca="1" ref="AO30" ca="1">IF($N30&lt;=INDIRECT("BD"&amp;AO$1),IF($N30&gt;=INDIRECT("BC"&amp;AO$1),AO$1,0),0)</f>
        <v>0</v>
      </c>
      <c r="AP30" s="41" cm="1">
        <f t="array" aca="1" ref="AP30" ca="1">IF($N30&lt;=INDIRECT("BD"&amp;AP$1),IF($N30&gt;=INDIRECT("BC"&amp;AP$1),AP$1,0),0)</f>
        <v>0</v>
      </c>
      <c r="AQ30" s="41" cm="1">
        <f t="array" aca="1" ref="AQ30" ca="1">IF($N30&lt;=INDIRECT("BD"&amp;AQ$1),IF($N30&gt;=INDIRECT("BC"&amp;AQ$1),AQ$1,0),0)</f>
        <v>0</v>
      </c>
      <c r="AR30" s="41" cm="1">
        <f t="array" aca="1" ref="AR30" ca="1">IF($N30&lt;=INDIRECT("BD"&amp;AR$1),IF($N30&gt;=INDIRECT("BC"&amp;AR$1),AR$1,0),0)</f>
        <v>0</v>
      </c>
      <c r="AS30" s="41" cm="1">
        <f t="array" aca="1" ref="AS30" ca="1">IF($N30&lt;=INDIRECT("BD"&amp;AS$1),IF($N30&gt;=INDIRECT("BC"&amp;AS$1),AS$1,0),0)</f>
        <v>0</v>
      </c>
      <c r="AT30" s="41" cm="1">
        <f t="array" aca="1" ref="AT30" ca="1">IF($N30&lt;=INDIRECT("BD"&amp;AT$1),IF($N30&gt;=INDIRECT("BC"&amp;AT$1),AT$1,0),0)</f>
        <v>0</v>
      </c>
      <c r="AU30" s="41" cm="1">
        <f t="array" aca="1" ref="AU30" ca="1">IF($N30&lt;=INDIRECT("BD"&amp;AU$1),IF($N30&gt;=INDIRECT("BC"&amp;AU$1),AU$1,0),0)</f>
        <v>0</v>
      </c>
      <c r="AV30" s="41" cm="1">
        <f t="array" aca="1" ref="AV30" ca="1">IF($N30&lt;=INDIRECT("BD"&amp;AV$1),IF($N30&gt;=INDIRECT("BC"&amp;AV$1),AV$1,0),0)</f>
        <v>0</v>
      </c>
      <c r="AW30" s="41" cm="1">
        <f t="array" aca="1" ref="AW30" ca="1">IF($N30&lt;=INDIRECT("BD"&amp;AW$1),IF($N30&gt;=INDIRECT("BC"&amp;AW$1),AW$1,0),0)</f>
        <v>0</v>
      </c>
      <c r="AX30" s="41"/>
      <c r="AY30" s="41"/>
      <c r="AZ30" s="41"/>
      <c r="BA30" s="59" t="s">
        <v>2668</v>
      </c>
      <c r="BB30" s="28" t="s">
        <v>4460</v>
      </c>
      <c r="BC30" s="64">
        <f t="shared" ca="1" si="0"/>
        <v>0</v>
      </c>
      <c r="BD30" s="64">
        <f t="shared" ca="1" si="1"/>
        <v>0</v>
      </c>
      <c r="BE30" s="42" t="s">
        <v>4548</v>
      </c>
      <c r="BF30" s="41"/>
      <c r="BG30" s="41"/>
      <c r="BH30" s="44"/>
      <c r="BI30" s="44"/>
      <c r="BJ30" s="43"/>
      <c r="BK30" s="41"/>
      <c r="BL30" s="42"/>
      <c r="BM30" s="41"/>
      <c r="BN30" s="41"/>
      <c r="BO30" s="44"/>
      <c r="BP30" s="44"/>
      <c r="BQ30" s="43"/>
      <c r="BR30" s="41"/>
      <c r="BS30" s="42"/>
      <c r="BT30" s="41"/>
      <c r="BU30" s="41"/>
      <c r="BV30" s="44"/>
      <c r="BW30" s="44"/>
      <c r="BX30" s="43"/>
      <c r="BY30" s="41"/>
      <c r="BZ30" s="42"/>
      <c r="CA30" s="41"/>
      <c r="CB30" s="41"/>
      <c r="CC30" s="44"/>
      <c r="CD30" s="44"/>
      <c r="CE30" s="43"/>
      <c r="CF30" s="41"/>
      <c r="CG30" s="42"/>
      <c r="CH30" s="41"/>
      <c r="CI30" s="41"/>
      <c r="CJ30" s="44"/>
      <c r="CK30" s="44"/>
      <c r="CL30" s="43"/>
      <c r="CM30" s="41"/>
      <c r="CN30" s="42"/>
      <c r="CO30" s="41"/>
      <c r="CP30" s="41"/>
      <c r="CQ30" s="44"/>
      <c r="CR30" s="44"/>
      <c r="CS30" s="43"/>
      <c r="CT30" s="41"/>
      <c r="CU30" s="42"/>
      <c r="CV30" s="41"/>
      <c r="CW30" s="41"/>
      <c r="CX30" s="44"/>
      <c r="CY30" s="44"/>
      <c r="CZ30" s="43"/>
      <c r="DA30" s="41"/>
      <c r="DB30" s="42"/>
      <c r="DC30" s="41"/>
      <c r="DD30" s="41"/>
      <c r="DE30" s="44"/>
      <c r="DF30" s="44"/>
      <c r="DG30" s="43"/>
      <c r="DH30" s="41"/>
      <c r="DI30" s="42"/>
      <c r="DJ30" s="41"/>
      <c r="DK30" s="41"/>
      <c r="DL30" s="44"/>
      <c r="DM30" s="44"/>
      <c r="DN30" s="43"/>
      <c r="DO30" s="41"/>
      <c r="DP30" s="42"/>
      <c r="DQ30" s="41"/>
      <c r="DR30" s="41"/>
      <c r="DS30" s="44"/>
      <c r="DT30" s="44"/>
      <c r="DU30" s="43"/>
      <c r="DV30" s="41"/>
      <c r="DW30" s="55"/>
      <c r="DX30" s="41"/>
      <c r="DY30" s="41"/>
      <c r="DZ30" s="43"/>
      <c r="EA30" s="43"/>
      <c r="EB30" s="43"/>
      <c r="EC30" s="41"/>
      <c r="ED30" s="55"/>
      <c r="EE30" s="41"/>
      <c r="EF30" s="41"/>
      <c r="EG30" s="43"/>
      <c r="EH30" s="43"/>
      <c r="EI30" s="43"/>
      <c r="EJ30" s="41"/>
      <c r="EK30" s="55"/>
      <c r="EL30" s="41"/>
      <c r="EM30" s="41"/>
      <c r="EN30" s="43"/>
      <c r="EO30" s="43"/>
      <c r="EP30" s="43"/>
      <c r="EQ30" s="44"/>
      <c r="ER30" s="44"/>
      <c r="ES30" s="44"/>
      <c r="ET30" s="44"/>
      <c r="EU30" s="44"/>
      <c r="EV30" s="44"/>
      <c r="EW30" s="44"/>
      <c r="EX30" s="44"/>
      <c r="EY30" s="44"/>
      <c r="EZ30" s="44"/>
      <c r="FA30" s="44"/>
      <c r="FB30" s="44"/>
      <c r="FC30" s="44"/>
      <c r="FD30" s="44"/>
      <c r="FE30" s="44"/>
      <c r="FF30" s="44"/>
      <c r="FG30" s="44"/>
      <c r="FH30" s="44"/>
      <c r="FI30" s="44"/>
      <c r="FJ30" s="44"/>
      <c r="FK30" s="44"/>
      <c r="FL30" s="44"/>
      <c r="FM30" s="44"/>
      <c r="FN30" s="44"/>
      <c r="FO30" s="44"/>
      <c r="FP30" s="44"/>
      <c r="FQ30" s="44"/>
      <c r="FR30" s="44"/>
      <c r="FS30" s="44"/>
      <c r="FT30" s="44"/>
      <c r="FU30" s="44"/>
      <c r="FV30" s="44"/>
      <c r="FW30" s="44"/>
      <c r="FX30" s="44"/>
      <c r="FY30" s="44"/>
      <c r="FZ30" s="44"/>
      <c r="GA30" s="44"/>
      <c r="GB30" s="44"/>
      <c r="GC30" s="44"/>
      <c r="GD30" s="44"/>
      <c r="GE30" s="44"/>
      <c r="GF30" s="44"/>
      <c r="GG30" s="44"/>
      <c r="GH30" s="44"/>
      <c r="GI30" s="44"/>
      <c r="GJ30" s="44"/>
      <c r="GK30" s="44"/>
    </row>
    <row r="31" spans="3:193" s="28" customFormat="1" ht="24.75" customHeight="1" x14ac:dyDescent="0.2">
      <c r="C31" s="64"/>
      <c r="D31" s="104">
        <v>30</v>
      </c>
      <c r="E31" s="34" t="str">
        <f t="shared" ca="1" si="2"/>
        <v/>
      </c>
      <c r="F31" s="34" t="str">
        <f t="shared" ca="1" si="3"/>
        <v/>
      </c>
      <c r="G31" s="54" t="str">
        <f t="shared" ca="1" si="4"/>
        <v/>
      </c>
      <c r="H31" s="34" t="str">
        <f t="shared" ca="1" si="5"/>
        <v/>
      </c>
      <c r="I31" s="34" t="str">
        <f t="shared" ca="1" si="6"/>
        <v/>
      </c>
      <c r="J31" s="38" t="str">
        <f t="shared" ca="1" si="7"/>
        <v/>
      </c>
      <c r="K31" s="38" t="str">
        <f t="shared" ca="1" si="8"/>
        <v/>
      </c>
      <c r="L31" s="38" t="str">
        <f t="shared" ca="1" si="9"/>
        <v/>
      </c>
      <c r="M31" s="39" t="s">
        <v>1192</v>
      </c>
      <c r="N31" s="41">
        <v>29</v>
      </c>
      <c r="O31" s="41" t="e">
        <f t="shared" ca="1" si="10"/>
        <v>#VALUE!</v>
      </c>
      <c r="P31" s="41" t="e">
        <f t="shared" ca="1" si="11"/>
        <v>#VALUE!</v>
      </c>
      <c r="Q31" s="41">
        <f t="shared" ca="1" si="12"/>
        <v>0</v>
      </c>
      <c r="R31" s="41" cm="1">
        <f t="array" aca="1" ref="R31" ca="1">IF($N31&lt;=INDIRECT("BD"&amp;R$1),IF($N31&gt;=INDIRECT("BC"&amp;R$1),R$1,0),0)</f>
        <v>0</v>
      </c>
      <c r="S31" s="41" cm="1">
        <f t="array" aca="1" ref="S31" ca="1">IF($N31&lt;=INDIRECT("BD"&amp;S$1),IF($N31&gt;=INDIRECT("BC"&amp;S$1),S$1,0),0)</f>
        <v>0</v>
      </c>
      <c r="T31" s="41" cm="1">
        <f t="array" aca="1" ref="T31" ca="1">IF($N31&lt;=INDIRECT("BD"&amp;T$1),IF($N31&gt;=INDIRECT("BC"&amp;T$1),T$1,0),0)</f>
        <v>0</v>
      </c>
      <c r="U31" s="41" cm="1">
        <f t="array" aca="1" ref="U31" ca="1">IF($N31&lt;=INDIRECT("BD"&amp;U$1),IF($N31&gt;=INDIRECT("BC"&amp;U$1),U$1,0),0)</f>
        <v>0</v>
      </c>
      <c r="V31" s="41" cm="1">
        <f t="array" aca="1" ref="V31" ca="1">IF($N31&lt;=INDIRECT("BD"&amp;V$1),IF($N31&gt;=INDIRECT("BC"&amp;V$1),V$1,0),0)</f>
        <v>0</v>
      </c>
      <c r="W31" s="41" cm="1">
        <f t="array" aca="1" ref="W31" ca="1">IF($N31&lt;=INDIRECT("BD"&amp;W$1),IF($N31&gt;=INDIRECT("BC"&amp;W$1),W$1,0),0)</f>
        <v>0</v>
      </c>
      <c r="X31" s="41" cm="1">
        <f t="array" aca="1" ref="X31" ca="1">IF($N31&lt;=INDIRECT("BD"&amp;X$1),IF($N31&gt;=INDIRECT("BC"&amp;X$1),X$1,0),0)</f>
        <v>0</v>
      </c>
      <c r="Y31" s="41" cm="1">
        <f t="array" aca="1" ref="Y31" ca="1">IF($N31&lt;=INDIRECT("BD"&amp;Y$1),IF($N31&gt;=INDIRECT("BC"&amp;Y$1),Y$1,0),0)</f>
        <v>0</v>
      </c>
      <c r="Z31" s="41" cm="1">
        <f t="array" aca="1" ref="Z31" ca="1">IF($N31&lt;=INDIRECT("BD"&amp;Z$1),IF($N31&gt;=INDIRECT("BC"&amp;Z$1),Z$1,0),0)</f>
        <v>0</v>
      </c>
      <c r="AA31" s="41" cm="1">
        <f t="array" aca="1" ref="AA31" ca="1">IF($N31&lt;=INDIRECT("BD"&amp;AA$1),IF($N31&gt;=INDIRECT("BC"&amp;AA$1),AA$1,0),0)</f>
        <v>0</v>
      </c>
      <c r="AB31" s="41" cm="1">
        <f t="array" aca="1" ref="AB31" ca="1">IF($N31&lt;=INDIRECT("BD"&amp;AB$1),IF($N31&gt;=INDIRECT("BC"&amp;AB$1),AB$1,0),0)</f>
        <v>0</v>
      </c>
      <c r="AC31" s="41" cm="1">
        <f t="array" aca="1" ref="AC31" ca="1">IF($N31&lt;=INDIRECT("BD"&amp;AC$1),IF($N31&gt;=INDIRECT("BC"&amp;AC$1),AC$1,0),0)</f>
        <v>0</v>
      </c>
      <c r="AD31" s="41" cm="1">
        <f t="array" aca="1" ref="AD31" ca="1">IF($N31&lt;=INDIRECT("BD"&amp;AD$1),IF($N31&gt;=INDIRECT("BC"&amp;AD$1),AD$1,0),0)</f>
        <v>0</v>
      </c>
      <c r="AE31" s="41" cm="1">
        <f t="array" aca="1" ref="AE31" ca="1">IF($N31&lt;=INDIRECT("BD"&amp;AE$1),IF($N31&gt;=INDIRECT("BC"&amp;AE$1),AE$1,0),0)</f>
        <v>0</v>
      </c>
      <c r="AF31" s="41" cm="1">
        <f t="array" aca="1" ref="AF31" ca="1">IF($N31&lt;=INDIRECT("BD"&amp;AF$1),IF($N31&gt;=INDIRECT("BC"&amp;AF$1),AF$1,0),0)</f>
        <v>0</v>
      </c>
      <c r="AG31" s="41" cm="1">
        <f t="array" aca="1" ref="AG31" ca="1">IF($N31&lt;=INDIRECT("BD"&amp;AG$1),IF($N31&gt;=INDIRECT("BC"&amp;AG$1),AG$1,0),0)</f>
        <v>0</v>
      </c>
      <c r="AH31" s="41" cm="1">
        <f t="array" aca="1" ref="AH31" ca="1">IF($N31&lt;=INDIRECT("BD"&amp;AH$1),IF($N31&gt;=INDIRECT("BC"&amp;AH$1),AH$1,0),0)</f>
        <v>0</v>
      </c>
      <c r="AI31" s="41" cm="1">
        <f t="array" aca="1" ref="AI31" ca="1">IF($N31&lt;=INDIRECT("BD"&amp;AI$1),IF($N31&gt;=INDIRECT("BC"&amp;AI$1),AI$1,0),0)</f>
        <v>0</v>
      </c>
      <c r="AJ31" s="41" cm="1">
        <f t="array" aca="1" ref="AJ31" ca="1">IF($N31&lt;=INDIRECT("BD"&amp;AJ$1),IF($N31&gt;=INDIRECT("BC"&amp;AJ$1),AJ$1,0),0)</f>
        <v>0</v>
      </c>
      <c r="AK31" s="41" cm="1">
        <f t="array" aca="1" ref="AK31" ca="1">IF($N31&lt;=INDIRECT("BD"&amp;AK$1),IF($N31&gt;=INDIRECT("BC"&amp;AK$1),AK$1,0),0)</f>
        <v>0</v>
      </c>
      <c r="AL31" s="41" cm="1">
        <f t="array" aca="1" ref="AL31" ca="1">IF($N31&lt;=INDIRECT("BD"&amp;AL$1),IF($N31&gt;=INDIRECT("BC"&amp;AL$1),AL$1,0),0)</f>
        <v>0</v>
      </c>
      <c r="AM31" s="41" cm="1">
        <f t="array" aca="1" ref="AM31" ca="1">IF($N31&lt;=INDIRECT("BD"&amp;AM$1),IF($N31&gt;=INDIRECT("BC"&amp;AM$1),AM$1,0),0)</f>
        <v>0</v>
      </c>
      <c r="AN31" s="41" cm="1">
        <f t="array" aca="1" ref="AN31" ca="1">IF($N31&lt;=INDIRECT("BD"&amp;AN$1),IF($N31&gt;=INDIRECT("BC"&amp;AN$1),AN$1,0),0)</f>
        <v>0</v>
      </c>
      <c r="AO31" s="41" cm="1">
        <f t="array" aca="1" ref="AO31" ca="1">IF($N31&lt;=INDIRECT("BD"&amp;AO$1),IF($N31&gt;=INDIRECT("BC"&amp;AO$1),AO$1,0),0)</f>
        <v>0</v>
      </c>
      <c r="AP31" s="41" cm="1">
        <f t="array" aca="1" ref="AP31" ca="1">IF($N31&lt;=INDIRECT("BD"&amp;AP$1),IF($N31&gt;=INDIRECT("BC"&amp;AP$1),AP$1,0),0)</f>
        <v>0</v>
      </c>
      <c r="AQ31" s="41" cm="1">
        <f t="array" aca="1" ref="AQ31" ca="1">IF($N31&lt;=INDIRECT("BD"&amp;AQ$1),IF($N31&gt;=INDIRECT("BC"&amp;AQ$1),AQ$1,0),0)</f>
        <v>0</v>
      </c>
      <c r="AR31" s="41" cm="1">
        <f t="array" aca="1" ref="AR31" ca="1">IF($N31&lt;=INDIRECT("BD"&amp;AR$1),IF($N31&gt;=INDIRECT("BC"&amp;AR$1),AR$1,0),0)</f>
        <v>0</v>
      </c>
      <c r="AS31" s="41" cm="1">
        <f t="array" aca="1" ref="AS31" ca="1">IF($N31&lt;=INDIRECT("BD"&amp;AS$1),IF($N31&gt;=INDIRECT("BC"&amp;AS$1),AS$1,0),0)</f>
        <v>0</v>
      </c>
      <c r="AT31" s="41" cm="1">
        <f t="array" aca="1" ref="AT31" ca="1">IF($N31&lt;=INDIRECT("BD"&amp;AT$1),IF($N31&gt;=INDIRECT("BC"&amp;AT$1),AT$1,0),0)</f>
        <v>0</v>
      </c>
      <c r="AU31" s="41" cm="1">
        <f t="array" aca="1" ref="AU31" ca="1">IF($N31&lt;=INDIRECT("BD"&amp;AU$1),IF($N31&gt;=INDIRECT("BC"&amp;AU$1),AU$1,0),0)</f>
        <v>0</v>
      </c>
      <c r="AV31" s="41" cm="1">
        <f t="array" aca="1" ref="AV31" ca="1">IF($N31&lt;=INDIRECT("BD"&amp;AV$1),IF($N31&gt;=INDIRECT("BC"&amp;AV$1),AV$1,0),0)</f>
        <v>0</v>
      </c>
      <c r="AW31" s="41" cm="1">
        <f t="array" aca="1" ref="AW31" ca="1">IF($N31&lt;=INDIRECT("BD"&amp;AW$1),IF($N31&gt;=INDIRECT("BC"&amp;AW$1),AW$1,0),0)</f>
        <v>0</v>
      </c>
      <c r="AX31" s="41"/>
      <c r="AY31" s="41"/>
      <c r="AZ31" s="41"/>
      <c r="BA31" s="59" t="s">
        <v>2811</v>
      </c>
      <c r="BB31" s="28" t="s">
        <v>4469</v>
      </c>
      <c r="BC31" s="64">
        <f t="shared" ca="1" si="0"/>
        <v>0</v>
      </c>
      <c r="BD31" s="64">
        <f t="shared" ca="1" si="1"/>
        <v>0</v>
      </c>
      <c r="BE31" s="42" t="s">
        <v>4549</v>
      </c>
      <c r="BF31" s="41"/>
      <c r="BG31" s="41"/>
      <c r="BH31" s="44"/>
      <c r="BI31" s="44"/>
      <c r="BJ31" s="43"/>
      <c r="BK31" s="41"/>
      <c r="BL31" s="42"/>
      <c r="BM31" s="41"/>
      <c r="BN31" s="41"/>
      <c r="BO31" s="44"/>
      <c r="BP31" s="44"/>
      <c r="BQ31" s="43"/>
      <c r="BR31" s="41"/>
      <c r="BS31" s="42"/>
      <c r="BT31" s="41"/>
      <c r="BU31" s="41"/>
      <c r="BV31" s="44"/>
      <c r="BW31" s="44"/>
      <c r="BX31" s="43"/>
      <c r="BY31" s="41"/>
      <c r="BZ31" s="42"/>
      <c r="CA31" s="41"/>
      <c r="CB31" s="41"/>
      <c r="CC31" s="44"/>
      <c r="CD31" s="44"/>
      <c r="CE31" s="43"/>
      <c r="CF31" s="41"/>
      <c r="CG31" s="42"/>
      <c r="CH31" s="41"/>
      <c r="CI31" s="41"/>
      <c r="CJ31" s="44"/>
      <c r="CK31" s="44"/>
      <c r="CL31" s="43"/>
      <c r="CM31" s="41"/>
      <c r="CN31" s="42"/>
      <c r="CO31" s="41"/>
      <c r="CP31" s="41"/>
      <c r="CQ31" s="44"/>
      <c r="CR31" s="44"/>
      <c r="CS31" s="43"/>
      <c r="CT31" s="41"/>
      <c r="CU31" s="42"/>
      <c r="CV31" s="41"/>
      <c r="CW31" s="41"/>
      <c r="CX31" s="44"/>
      <c r="CY31" s="44"/>
      <c r="CZ31" s="43"/>
      <c r="DA31" s="41"/>
      <c r="DB31" s="42"/>
      <c r="DC31" s="41"/>
      <c r="DD31" s="41"/>
      <c r="DE31" s="44"/>
      <c r="DF31" s="44"/>
      <c r="DG31" s="43"/>
      <c r="DH31" s="41"/>
      <c r="DI31" s="42"/>
      <c r="DJ31" s="41"/>
      <c r="DK31" s="41"/>
      <c r="DL31" s="44"/>
      <c r="DM31" s="44"/>
      <c r="DN31" s="43"/>
      <c r="DO31" s="41"/>
      <c r="DP31" s="42"/>
      <c r="DQ31" s="41"/>
      <c r="DR31" s="41"/>
      <c r="DS31" s="44"/>
      <c r="DT31" s="44"/>
      <c r="DU31" s="43"/>
      <c r="DV31" s="41"/>
      <c r="DW31" s="55"/>
      <c r="DX31" s="41"/>
      <c r="DY31" s="41"/>
      <c r="DZ31" s="43"/>
      <c r="EA31" s="43"/>
      <c r="EB31" s="43"/>
      <c r="EC31" s="41"/>
      <c r="ED31" s="55"/>
      <c r="EE31" s="41"/>
      <c r="EF31" s="41"/>
      <c r="EG31" s="43"/>
      <c r="EH31" s="43"/>
      <c r="EI31" s="43"/>
      <c r="EJ31" s="41"/>
      <c r="EK31" s="55"/>
      <c r="EL31" s="41"/>
      <c r="EM31" s="41"/>
      <c r="EN31" s="43"/>
      <c r="EO31" s="43"/>
      <c r="EP31" s="43"/>
      <c r="EQ31" s="44"/>
      <c r="ER31" s="44"/>
      <c r="ES31" s="44"/>
      <c r="ET31" s="44"/>
      <c r="EU31" s="44"/>
      <c r="EV31" s="44"/>
      <c r="EW31" s="44"/>
      <c r="EX31" s="44"/>
      <c r="EY31" s="44"/>
      <c r="EZ31" s="44"/>
      <c r="FA31" s="44"/>
      <c r="FB31" s="44"/>
      <c r="FC31" s="44"/>
      <c r="FD31" s="44"/>
      <c r="FE31" s="44"/>
      <c r="FF31" s="44"/>
      <c r="FG31" s="44"/>
      <c r="FH31" s="44"/>
      <c r="FI31" s="44"/>
      <c r="FJ31" s="44"/>
      <c r="FK31" s="44"/>
      <c r="FL31" s="44"/>
      <c r="FM31" s="44"/>
      <c r="FN31" s="44"/>
      <c r="FO31" s="44"/>
      <c r="FP31" s="44"/>
      <c r="FQ31" s="44"/>
      <c r="FR31" s="44"/>
      <c r="FS31" s="44"/>
      <c r="FT31" s="44"/>
      <c r="FU31" s="44"/>
      <c r="FV31" s="44"/>
      <c r="FW31" s="44"/>
      <c r="FX31" s="44"/>
      <c r="FY31" s="44"/>
      <c r="FZ31" s="44"/>
      <c r="GA31" s="44"/>
      <c r="GB31" s="44"/>
      <c r="GC31" s="44"/>
      <c r="GD31" s="44"/>
      <c r="GE31" s="44"/>
      <c r="GF31" s="44"/>
      <c r="GG31" s="44"/>
      <c r="GH31" s="44"/>
      <c r="GI31" s="44"/>
      <c r="GJ31" s="44"/>
      <c r="GK31" s="44"/>
    </row>
    <row r="32" spans="3:193" s="28" customFormat="1" ht="24.75" customHeight="1" x14ac:dyDescent="0.2">
      <c r="C32" s="64"/>
      <c r="D32" s="104">
        <v>31</v>
      </c>
      <c r="E32" s="34" t="str">
        <f t="shared" ca="1" si="2"/>
        <v/>
      </c>
      <c r="F32" s="34" t="str">
        <f t="shared" ca="1" si="3"/>
        <v/>
      </c>
      <c r="G32" s="54" t="str">
        <f t="shared" ca="1" si="4"/>
        <v/>
      </c>
      <c r="H32" s="34" t="str">
        <f t="shared" ca="1" si="5"/>
        <v/>
      </c>
      <c r="I32" s="34" t="str">
        <f t="shared" ca="1" si="6"/>
        <v/>
      </c>
      <c r="J32" s="38" t="str">
        <f t="shared" ca="1" si="7"/>
        <v/>
      </c>
      <c r="K32" s="38" t="str">
        <f t="shared" ca="1" si="8"/>
        <v/>
      </c>
      <c r="L32" s="38" t="str">
        <f t="shared" ca="1" si="9"/>
        <v/>
      </c>
      <c r="M32" s="39" t="s">
        <v>1192</v>
      </c>
      <c r="N32" s="41">
        <v>30</v>
      </c>
      <c r="O32" s="41" t="e">
        <f t="shared" ca="1" si="10"/>
        <v>#VALUE!</v>
      </c>
      <c r="P32" s="41" t="e">
        <f t="shared" ca="1" si="11"/>
        <v>#VALUE!</v>
      </c>
      <c r="Q32" s="41">
        <f t="shared" ca="1" si="12"/>
        <v>0</v>
      </c>
      <c r="R32" s="41" cm="1">
        <f t="array" aca="1" ref="R32" ca="1">IF($N32&lt;=INDIRECT("BD"&amp;R$1),IF($N32&gt;=INDIRECT("BC"&amp;R$1),R$1,0),0)</f>
        <v>0</v>
      </c>
      <c r="S32" s="41" cm="1">
        <f t="array" aca="1" ref="S32" ca="1">IF($N32&lt;=INDIRECT("BD"&amp;S$1),IF($N32&gt;=INDIRECT("BC"&amp;S$1),S$1,0),0)</f>
        <v>0</v>
      </c>
      <c r="T32" s="41" cm="1">
        <f t="array" aca="1" ref="T32" ca="1">IF($N32&lt;=INDIRECT("BD"&amp;T$1),IF($N32&gt;=INDIRECT("BC"&amp;T$1),T$1,0),0)</f>
        <v>0</v>
      </c>
      <c r="U32" s="41" cm="1">
        <f t="array" aca="1" ref="U32" ca="1">IF($N32&lt;=INDIRECT("BD"&amp;U$1),IF($N32&gt;=INDIRECT("BC"&amp;U$1),U$1,0),0)</f>
        <v>0</v>
      </c>
      <c r="V32" s="41" cm="1">
        <f t="array" aca="1" ref="V32" ca="1">IF($N32&lt;=INDIRECT("BD"&amp;V$1),IF($N32&gt;=INDIRECT("BC"&amp;V$1),V$1,0),0)</f>
        <v>0</v>
      </c>
      <c r="W32" s="41" cm="1">
        <f t="array" aca="1" ref="W32" ca="1">IF($N32&lt;=INDIRECT("BD"&amp;W$1),IF($N32&gt;=INDIRECT("BC"&amp;W$1),W$1,0),0)</f>
        <v>0</v>
      </c>
      <c r="X32" s="41" cm="1">
        <f t="array" aca="1" ref="X32" ca="1">IF($N32&lt;=INDIRECT("BD"&amp;X$1),IF($N32&gt;=INDIRECT("BC"&amp;X$1),X$1,0),0)</f>
        <v>0</v>
      </c>
      <c r="Y32" s="41" cm="1">
        <f t="array" aca="1" ref="Y32" ca="1">IF($N32&lt;=INDIRECT("BD"&amp;Y$1),IF($N32&gt;=INDIRECT("BC"&amp;Y$1),Y$1,0),0)</f>
        <v>0</v>
      </c>
      <c r="Z32" s="41" cm="1">
        <f t="array" aca="1" ref="Z32" ca="1">IF($N32&lt;=INDIRECT("BD"&amp;Z$1),IF($N32&gt;=INDIRECT("BC"&amp;Z$1),Z$1,0),0)</f>
        <v>0</v>
      </c>
      <c r="AA32" s="41" cm="1">
        <f t="array" aca="1" ref="AA32" ca="1">IF($N32&lt;=INDIRECT("BD"&amp;AA$1),IF($N32&gt;=INDIRECT("BC"&amp;AA$1),AA$1,0),0)</f>
        <v>0</v>
      </c>
      <c r="AB32" s="41" cm="1">
        <f t="array" aca="1" ref="AB32" ca="1">IF($N32&lt;=INDIRECT("BD"&amp;AB$1),IF($N32&gt;=INDIRECT("BC"&amp;AB$1),AB$1,0),0)</f>
        <v>0</v>
      </c>
      <c r="AC32" s="41" cm="1">
        <f t="array" aca="1" ref="AC32" ca="1">IF($N32&lt;=INDIRECT("BD"&amp;AC$1),IF($N32&gt;=INDIRECT("BC"&amp;AC$1),AC$1,0),0)</f>
        <v>0</v>
      </c>
      <c r="AD32" s="41" cm="1">
        <f t="array" aca="1" ref="AD32" ca="1">IF($N32&lt;=INDIRECT("BD"&amp;AD$1),IF($N32&gt;=INDIRECT("BC"&amp;AD$1),AD$1,0),0)</f>
        <v>0</v>
      </c>
      <c r="AE32" s="41" cm="1">
        <f t="array" aca="1" ref="AE32" ca="1">IF($N32&lt;=INDIRECT("BD"&amp;AE$1),IF($N32&gt;=INDIRECT("BC"&amp;AE$1),AE$1,0),0)</f>
        <v>0</v>
      </c>
      <c r="AF32" s="41" cm="1">
        <f t="array" aca="1" ref="AF32" ca="1">IF($N32&lt;=INDIRECT("BD"&amp;AF$1),IF($N32&gt;=INDIRECT("BC"&amp;AF$1),AF$1,0),0)</f>
        <v>0</v>
      </c>
      <c r="AG32" s="41" cm="1">
        <f t="array" aca="1" ref="AG32" ca="1">IF($N32&lt;=INDIRECT("BD"&amp;AG$1),IF($N32&gt;=INDIRECT("BC"&amp;AG$1),AG$1,0),0)</f>
        <v>0</v>
      </c>
      <c r="AH32" s="41" cm="1">
        <f t="array" aca="1" ref="AH32" ca="1">IF($N32&lt;=INDIRECT("BD"&amp;AH$1),IF($N32&gt;=INDIRECT("BC"&amp;AH$1),AH$1,0),0)</f>
        <v>0</v>
      </c>
      <c r="AI32" s="41" cm="1">
        <f t="array" aca="1" ref="AI32" ca="1">IF($N32&lt;=INDIRECT("BD"&amp;AI$1),IF($N32&gt;=INDIRECT("BC"&amp;AI$1),AI$1,0),0)</f>
        <v>0</v>
      </c>
      <c r="AJ32" s="41" cm="1">
        <f t="array" aca="1" ref="AJ32" ca="1">IF($N32&lt;=INDIRECT("BD"&amp;AJ$1),IF($N32&gt;=INDIRECT("BC"&amp;AJ$1),AJ$1,0),0)</f>
        <v>0</v>
      </c>
      <c r="AK32" s="41" cm="1">
        <f t="array" aca="1" ref="AK32" ca="1">IF($N32&lt;=INDIRECT("BD"&amp;AK$1),IF($N32&gt;=INDIRECT("BC"&amp;AK$1),AK$1,0),0)</f>
        <v>0</v>
      </c>
      <c r="AL32" s="41" cm="1">
        <f t="array" aca="1" ref="AL32" ca="1">IF($N32&lt;=INDIRECT("BD"&amp;AL$1),IF($N32&gt;=INDIRECT("BC"&amp;AL$1),AL$1,0),0)</f>
        <v>0</v>
      </c>
      <c r="AM32" s="41" cm="1">
        <f t="array" aca="1" ref="AM32" ca="1">IF($N32&lt;=INDIRECT("BD"&amp;AM$1),IF($N32&gt;=INDIRECT("BC"&amp;AM$1),AM$1,0),0)</f>
        <v>0</v>
      </c>
      <c r="AN32" s="41" cm="1">
        <f t="array" aca="1" ref="AN32" ca="1">IF($N32&lt;=INDIRECT("BD"&amp;AN$1),IF($N32&gt;=INDIRECT("BC"&amp;AN$1),AN$1,0),0)</f>
        <v>0</v>
      </c>
      <c r="AO32" s="41" cm="1">
        <f t="array" aca="1" ref="AO32" ca="1">IF($N32&lt;=INDIRECT("BD"&amp;AO$1),IF($N32&gt;=INDIRECT("BC"&amp;AO$1),AO$1,0),0)</f>
        <v>0</v>
      </c>
      <c r="AP32" s="41" cm="1">
        <f t="array" aca="1" ref="AP32" ca="1">IF($N32&lt;=INDIRECT("BD"&amp;AP$1),IF($N32&gt;=INDIRECT("BC"&amp;AP$1),AP$1,0),0)</f>
        <v>0</v>
      </c>
      <c r="AQ32" s="41" cm="1">
        <f t="array" aca="1" ref="AQ32" ca="1">IF($N32&lt;=INDIRECT("BD"&amp;AQ$1),IF($N32&gt;=INDIRECT("BC"&amp;AQ$1),AQ$1,0),0)</f>
        <v>0</v>
      </c>
      <c r="AR32" s="41" cm="1">
        <f t="array" aca="1" ref="AR32" ca="1">IF($N32&lt;=INDIRECT("BD"&amp;AR$1),IF($N32&gt;=INDIRECT("BC"&amp;AR$1),AR$1,0),0)</f>
        <v>0</v>
      </c>
      <c r="AS32" s="41" cm="1">
        <f t="array" aca="1" ref="AS32" ca="1">IF($N32&lt;=INDIRECT("BD"&amp;AS$1),IF($N32&gt;=INDIRECT("BC"&amp;AS$1),AS$1,0),0)</f>
        <v>0</v>
      </c>
      <c r="AT32" s="41" cm="1">
        <f t="array" aca="1" ref="AT32" ca="1">IF($N32&lt;=INDIRECT("BD"&amp;AT$1),IF($N32&gt;=INDIRECT("BC"&amp;AT$1),AT$1,0),0)</f>
        <v>0</v>
      </c>
      <c r="AU32" s="41" cm="1">
        <f t="array" aca="1" ref="AU32" ca="1">IF($N32&lt;=INDIRECT("BD"&amp;AU$1),IF($N32&gt;=INDIRECT("BC"&amp;AU$1),AU$1,0),0)</f>
        <v>0</v>
      </c>
      <c r="AV32" s="41" cm="1">
        <f t="array" aca="1" ref="AV32" ca="1">IF($N32&lt;=INDIRECT("BD"&amp;AV$1),IF($N32&gt;=INDIRECT("BC"&amp;AV$1),AV$1,0),0)</f>
        <v>0</v>
      </c>
      <c r="AW32" s="41" cm="1">
        <f t="array" aca="1" ref="AW32" ca="1">IF($N32&lt;=INDIRECT("BD"&amp;AW$1),IF($N32&gt;=INDIRECT("BC"&amp;AW$1),AW$1,0),0)</f>
        <v>0</v>
      </c>
      <c r="AX32" s="41"/>
      <c r="AY32" s="41"/>
      <c r="AZ32" s="41"/>
      <c r="BA32" s="59" t="s">
        <v>2901</v>
      </c>
      <c r="BB32" s="28" t="s">
        <v>4472</v>
      </c>
      <c r="BC32" s="64">
        <f t="shared" ca="1" si="0"/>
        <v>0</v>
      </c>
      <c r="BD32" s="64">
        <f t="shared" ca="1" si="1"/>
        <v>0</v>
      </c>
      <c r="BE32" s="42" t="s">
        <v>4550</v>
      </c>
      <c r="BF32" s="41"/>
      <c r="BG32" s="41"/>
      <c r="BH32" s="44"/>
      <c r="BI32" s="44"/>
      <c r="BJ32" s="43"/>
      <c r="BK32" s="41"/>
      <c r="BL32" s="42"/>
      <c r="BM32" s="41"/>
      <c r="BN32" s="41"/>
      <c r="BO32" s="44"/>
      <c r="BP32" s="44"/>
      <c r="BQ32" s="43"/>
      <c r="BR32" s="41"/>
      <c r="BS32" s="42"/>
      <c r="BT32" s="41"/>
      <c r="BU32" s="41"/>
      <c r="BV32" s="44"/>
      <c r="BW32" s="44"/>
      <c r="BX32" s="43"/>
      <c r="BY32" s="41"/>
      <c r="BZ32" s="42"/>
      <c r="CA32" s="41"/>
      <c r="CB32" s="41"/>
      <c r="CC32" s="44"/>
      <c r="CD32" s="44"/>
      <c r="CE32" s="43"/>
      <c r="CF32" s="41"/>
      <c r="CG32" s="42"/>
      <c r="CH32" s="41"/>
      <c r="CI32" s="41"/>
      <c r="CJ32" s="44"/>
      <c r="CK32" s="44"/>
      <c r="CL32" s="43"/>
      <c r="CM32" s="41"/>
      <c r="CN32" s="42"/>
      <c r="CO32" s="41"/>
      <c r="CP32" s="41"/>
      <c r="CQ32" s="44"/>
      <c r="CR32" s="44"/>
      <c r="CS32" s="43"/>
      <c r="CT32" s="41"/>
      <c r="CU32" s="42"/>
      <c r="CV32" s="41"/>
      <c r="CW32" s="41"/>
      <c r="CX32" s="44"/>
      <c r="CY32" s="44"/>
      <c r="CZ32" s="43"/>
      <c r="DA32" s="41"/>
      <c r="DB32" s="42"/>
      <c r="DC32" s="41"/>
      <c r="DD32" s="41"/>
      <c r="DE32" s="44"/>
      <c r="DF32" s="44"/>
      <c r="DG32" s="43"/>
      <c r="DH32" s="41"/>
      <c r="DI32" s="42"/>
      <c r="DJ32" s="41"/>
      <c r="DK32" s="41"/>
      <c r="DL32" s="44"/>
      <c r="DM32" s="44"/>
      <c r="DN32" s="43"/>
      <c r="DO32" s="41"/>
      <c r="DP32" s="42"/>
      <c r="DQ32" s="41"/>
      <c r="DR32" s="41"/>
      <c r="DS32" s="44"/>
      <c r="DT32" s="44"/>
      <c r="DU32" s="43"/>
      <c r="DV32" s="41"/>
      <c r="DW32" s="55"/>
      <c r="DX32" s="41"/>
      <c r="DY32" s="41"/>
      <c r="DZ32" s="43"/>
      <c r="EA32" s="43"/>
      <c r="EB32" s="43"/>
      <c r="EC32" s="41"/>
      <c r="ED32" s="55"/>
      <c r="EE32" s="41"/>
      <c r="EF32" s="41"/>
      <c r="EG32" s="43"/>
      <c r="EH32" s="43"/>
      <c r="EI32" s="43"/>
      <c r="EJ32" s="41"/>
      <c r="EK32" s="55"/>
      <c r="EL32" s="41"/>
      <c r="EM32" s="41"/>
      <c r="EN32" s="43"/>
      <c r="EO32" s="43"/>
      <c r="EP32" s="43"/>
      <c r="EQ32" s="44"/>
      <c r="ER32" s="44"/>
      <c r="ES32" s="44"/>
      <c r="ET32" s="44"/>
      <c r="EU32" s="44"/>
      <c r="EV32" s="44"/>
      <c r="EW32" s="44"/>
      <c r="EX32" s="44"/>
      <c r="EY32" s="44"/>
      <c r="EZ32" s="44"/>
      <c r="FA32" s="44"/>
      <c r="FB32" s="44"/>
      <c r="FC32" s="44"/>
      <c r="FD32" s="44"/>
      <c r="FE32" s="44"/>
      <c r="FF32" s="44"/>
      <c r="FG32" s="44"/>
      <c r="FH32" s="44"/>
      <c r="FI32" s="44"/>
      <c r="FJ32" s="44"/>
      <c r="FK32" s="44"/>
      <c r="FL32" s="44"/>
      <c r="FM32" s="44"/>
      <c r="FN32" s="44"/>
      <c r="FO32" s="44"/>
      <c r="FP32" s="44"/>
      <c r="FQ32" s="44"/>
      <c r="FR32" s="44"/>
      <c r="FS32" s="44"/>
      <c r="FT32" s="44"/>
      <c r="FU32" s="44"/>
      <c r="FV32" s="44"/>
      <c r="FW32" s="44"/>
      <c r="FX32" s="44"/>
      <c r="FY32" s="44"/>
      <c r="FZ32" s="44"/>
      <c r="GA32" s="44"/>
      <c r="GB32" s="44"/>
      <c r="GC32" s="44"/>
      <c r="GD32" s="44"/>
      <c r="GE32" s="44"/>
      <c r="GF32" s="44"/>
      <c r="GG32" s="44"/>
      <c r="GH32" s="44"/>
      <c r="GI32" s="44"/>
      <c r="GJ32" s="44"/>
      <c r="GK32" s="44"/>
    </row>
    <row r="33" spans="3:193" s="28" customFormat="1" ht="24.75" customHeight="1" x14ac:dyDescent="0.2">
      <c r="C33" s="64"/>
      <c r="D33" s="104">
        <v>32</v>
      </c>
      <c r="E33" s="34" t="str">
        <f t="shared" ca="1" si="2"/>
        <v/>
      </c>
      <c r="F33" s="34" t="str">
        <f t="shared" ca="1" si="3"/>
        <v/>
      </c>
      <c r="G33" s="54" t="str">
        <f t="shared" ca="1" si="4"/>
        <v/>
      </c>
      <c r="H33" s="34" t="str">
        <f t="shared" ca="1" si="5"/>
        <v/>
      </c>
      <c r="I33" s="34" t="str">
        <f t="shared" ca="1" si="6"/>
        <v/>
      </c>
      <c r="J33" s="38" t="str">
        <f t="shared" ca="1" si="7"/>
        <v/>
      </c>
      <c r="K33" s="38" t="str">
        <f t="shared" ca="1" si="8"/>
        <v/>
      </c>
      <c r="L33" s="38" t="str">
        <f t="shared" ca="1" si="9"/>
        <v/>
      </c>
      <c r="M33" s="39" t="s">
        <v>1192</v>
      </c>
      <c r="N33" s="41">
        <v>31</v>
      </c>
      <c r="O33" s="41" t="e">
        <f t="shared" ca="1" si="10"/>
        <v>#VALUE!</v>
      </c>
      <c r="P33" s="41" t="e">
        <f t="shared" ca="1" si="11"/>
        <v>#VALUE!</v>
      </c>
      <c r="Q33" s="41">
        <f t="shared" ca="1" si="12"/>
        <v>0</v>
      </c>
      <c r="R33" s="41" cm="1">
        <f t="array" aca="1" ref="R33" ca="1">IF($N33&lt;=INDIRECT("BD"&amp;R$1),IF($N33&gt;=INDIRECT("BC"&amp;R$1),R$1,0),0)</f>
        <v>0</v>
      </c>
      <c r="S33" s="41" cm="1">
        <f t="array" aca="1" ref="S33" ca="1">IF($N33&lt;=INDIRECT("BD"&amp;S$1),IF($N33&gt;=INDIRECT("BC"&amp;S$1),S$1,0),0)</f>
        <v>0</v>
      </c>
      <c r="T33" s="41" cm="1">
        <f t="array" aca="1" ref="T33" ca="1">IF($N33&lt;=INDIRECT("BD"&amp;T$1),IF($N33&gt;=INDIRECT("BC"&amp;T$1),T$1,0),0)</f>
        <v>0</v>
      </c>
      <c r="U33" s="41" cm="1">
        <f t="array" aca="1" ref="U33" ca="1">IF($N33&lt;=INDIRECT("BD"&amp;U$1),IF($N33&gt;=INDIRECT("BC"&amp;U$1),U$1,0),0)</f>
        <v>0</v>
      </c>
      <c r="V33" s="41" cm="1">
        <f t="array" aca="1" ref="V33" ca="1">IF($N33&lt;=INDIRECT("BD"&amp;V$1),IF($N33&gt;=INDIRECT("BC"&amp;V$1),V$1,0),0)</f>
        <v>0</v>
      </c>
      <c r="W33" s="41" cm="1">
        <f t="array" aca="1" ref="W33" ca="1">IF($N33&lt;=INDIRECT("BD"&amp;W$1),IF($N33&gt;=INDIRECT("BC"&amp;W$1),W$1,0),0)</f>
        <v>0</v>
      </c>
      <c r="X33" s="41" cm="1">
        <f t="array" aca="1" ref="X33" ca="1">IF($N33&lt;=INDIRECT("BD"&amp;X$1),IF($N33&gt;=INDIRECT("BC"&amp;X$1),X$1,0),0)</f>
        <v>0</v>
      </c>
      <c r="Y33" s="41" cm="1">
        <f t="array" aca="1" ref="Y33" ca="1">IF($N33&lt;=INDIRECT("BD"&amp;Y$1),IF($N33&gt;=INDIRECT("BC"&amp;Y$1),Y$1,0),0)</f>
        <v>0</v>
      </c>
      <c r="Z33" s="41" cm="1">
        <f t="array" aca="1" ref="Z33" ca="1">IF($N33&lt;=INDIRECT("BD"&amp;Z$1),IF($N33&gt;=INDIRECT("BC"&amp;Z$1),Z$1,0),0)</f>
        <v>0</v>
      </c>
      <c r="AA33" s="41" cm="1">
        <f t="array" aca="1" ref="AA33" ca="1">IF($N33&lt;=INDIRECT("BD"&amp;AA$1),IF($N33&gt;=INDIRECT("BC"&amp;AA$1),AA$1,0),0)</f>
        <v>0</v>
      </c>
      <c r="AB33" s="41" cm="1">
        <f t="array" aca="1" ref="AB33" ca="1">IF($N33&lt;=INDIRECT("BD"&amp;AB$1),IF($N33&gt;=INDIRECT("BC"&amp;AB$1),AB$1,0),0)</f>
        <v>0</v>
      </c>
      <c r="AC33" s="41" cm="1">
        <f t="array" aca="1" ref="AC33" ca="1">IF($N33&lt;=INDIRECT("BD"&amp;AC$1),IF($N33&gt;=INDIRECT("BC"&amp;AC$1),AC$1,0),0)</f>
        <v>0</v>
      </c>
      <c r="AD33" s="41" cm="1">
        <f t="array" aca="1" ref="AD33" ca="1">IF($N33&lt;=INDIRECT("BD"&amp;AD$1),IF($N33&gt;=INDIRECT("BC"&amp;AD$1),AD$1,0),0)</f>
        <v>0</v>
      </c>
      <c r="AE33" s="41" cm="1">
        <f t="array" aca="1" ref="AE33" ca="1">IF($N33&lt;=INDIRECT("BD"&amp;AE$1),IF($N33&gt;=INDIRECT("BC"&amp;AE$1),AE$1,0),0)</f>
        <v>0</v>
      </c>
      <c r="AF33" s="41" cm="1">
        <f t="array" aca="1" ref="AF33" ca="1">IF($N33&lt;=INDIRECT("BD"&amp;AF$1),IF($N33&gt;=INDIRECT("BC"&amp;AF$1),AF$1,0),0)</f>
        <v>0</v>
      </c>
      <c r="AG33" s="41" cm="1">
        <f t="array" aca="1" ref="AG33" ca="1">IF($N33&lt;=INDIRECT("BD"&amp;AG$1),IF($N33&gt;=INDIRECT("BC"&amp;AG$1),AG$1,0),0)</f>
        <v>0</v>
      </c>
      <c r="AH33" s="41" cm="1">
        <f t="array" aca="1" ref="AH33" ca="1">IF($N33&lt;=INDIRECT("BD"&amp;AH$1),IF($N33&gt;=INDIRECT("BC"&amp;AH$1),AH$1,0),0)</f>
        <v>0</v>
      </c>
      <c r="AI33" s="41" cm="1">
        <f t="array" aca="1" ref="AI33" ca="1">IF($N33&lt;=INDIRECT("BD"&amp;AI$1),IF($N33&gt;=INDIRECT("BC"&amp;AI$1),AI$1,0),0)</f>
        <v>0</v>
      </c>
      <c r="AJ33" s="41" cm="1">
        <f t="array" aca="1" ref="AJ33" ca="1">IF($N33&lt;=INDIRECT("BD"&amp;AJ$1),IF($N33&gt;=INDIRECT("BC"&amp;AJ$1),AJ$1,0),0)</f>
        <v>0</v>
      </c>
      <c r="AK33" s="41" cm="1">
        <f t="array" aca="1" ref="AK33" ca="1">IF($N33&lt;=INDIRECT("BD"&amp;AK$1),IF($N33&gt;=INDIRECT("BC"&amp;AK$1),AK$1,0),0)</f>
        <v>0</v>
      </c>
      <c r="AL33" s="41" cm="1">
        <f t="array" aca="1" ref="AL33" ca="1">IF($N33&lt;=INDIRECT("BD"&amp;AL$1),IF($N33&gt;=INDIRECT("BC"&amp;AL$1),AL$1,0),0)</f>
        <v>0</v>
      </c>
      <c r="AM33" s="41" cm="1">
        <f t="array" aca="1" ref="AM33" ca="1">IF($N33&lt;=INDIRECT("BD"&amp;AM$1),IF($N33&gt;=INDIRECT("BC"&amp;AM$1),AM$1,0),0)</f>
        <v>0</v>
      </c>
      <c r="AN33" s="41" cm="1">
        <f t="array" aca="1" ref="AN33" ca="1">IF($N33&lt;=INDIRECT("BD"&amp;AN$1),IF($N33&gt;=INDIRECT("BC"&amp;AN$1),AN$1,0),0)</f>
        <v>0</v>
      </c>
      <c r="AO33" s="41" cm="1">
        <f t="array" aca="1" ref="AO33" ca="1">IF($N33&lt;=INDIRECT("BD"&amp;AO$1),IF($N33&gt;=INDIRECT("BC"&amp;AO$1),AO$1,0),0)</f>
        <v>0</v>
      </c>
      <c r="AP33" s="41" cm="1">
        <f t="array" aca="1" ref="AP33" ca="1">IF($N33&lt;=INDIRECT("BD"&amp;AP$1),IF($N33&gt;=INDIRECT("BC"&amp;AP$1),AP$1,0),0)</f>
        <v>0</v>
      </c>
      <c r="AQ33" s="41" cm="1">
        <f t="array" aca="1" ref="AQ33" ca="1">IF($N33&lt;=INDIRECT("BD"&amp;AQ$1),IF($N33&gt;=INDIRECT("BC"&amp;AQ$1),AQ$1,0),0)</f>
        <v>0</v>
      </c>
      <c r="AR33" s="41" cm="1">
        <f t="array" aca="1" ref="AR33" ca="1">IF($N33&lt;=INDIRECT("BD"&amp;AR$1),IF($N33&gt;=INDIRECT("BC"&amp;AR$1),AR$1,0),0)</f>
        <v>0</v>
      </c>
      <c r="AS33" s="41" cm="1">
        <f t="array" aca="1" ref="AS33" ca="1">IF($N33&lt;=INDIRECT("BD"&amp;AS$1),IF($N33&gt;=INDIRECT("BC"&amp;AS$1),AS$1,0),0)</f>
        <v>0</v>
      </c>
      <c r="AT33" s="41" cm="1">
        <f t="array" aca="1" ref="AT33" ca="1">IF($N33&lt;=INDIRECT("BD"&amp;AT$1),IF($N33&gt;=INDIRECT("BC"&amp;AT$1),AT$1,0),0)</f>
        <v>0</v>
      </c>
      <c r="AU33" s="41" cm="1">
        <f t="array" aca="1" ref="AU33" ca="1">IF($N33&lt;=INDIRECT("BD"&amp;AU$1),IF($N33&gt;=INDIRECT("BC"&amp;AU$1),AU$1,0),0)</f>
        <v>0</v>
      </c>
      <c r="AV33" s="41" cm="1">
        <f t="array" aca="1" ref="AV33" ca="1">IF($N33&lt;=INDIRECT("BD"&amp;AV$1),IF($N33&gt;=INDIRECT("BC"&amp;AV$1),AV$1,0),0)</f>
        <v>0</v>
      </c>
      <c r="AW33" s="41" cm="1">
        <f t="array" aca="1" ref="AW33" ca="1">IF($N33&lt;=INDIRECT("BD"&amp;AW$1),IF($N33&gt;=INDIRECT("BC"&amp;AW$1),AW$1,0),0)</f>
        <v>0</v>
      </c>
      <c r="AX33" s="41"/>
      <c r="AY33" s="41"/>
      <c r="AZ33" s="41"/>
      <c r="BA33" s="118"/>
      <c r="BB33" s="28" t="s">
        <v>4473</v>
      </c>
      <c r="BC33" s="64">
        <f t="shared" ca="1" si="0"/>
        <v>0</v>
      </c>
      <c r="BD33" s="64">
        <f t="shared" ca="1" si="1"/>
        <v>0</v>
      </c>
      <c r="BE33" s="42" t="s">
        <v>4551</v>
      </c>
      <c r="BF33" s="41"/>
      <c r="BG33" s="41"/>
      <c r="BH33" s="44"/>
      <c r="BI33" s="44"/>
      <c r="BJ33" s="43"/>
      <c r="BK33" s="41"/>
      <c r="BL33" s="42"/>
      <c r="BM33" s="41"/>
      <c r="BN33" s="41"/>
      <c r="BO33" s="44"/>
      <c r="BP33" s="44"/>
      <c r="BQ33" s="43"/>
      <c r="BR33" s="41"/>
      <c r="BS33" s="42"/>
      <c r="BT33" s="41"/>
      <c r="BU33" s="41"/>
      <c r="BV33" s="44"/>
      <c r="BW33" s="44"/>
      <c r="BX33" s="43"/>
      <c r="BY33" s="41"/>
      <c r="BZ33" s="42"/>
      <c r="CA33" s="41"/>
      <c r="CB33" s="41"/>
      <c r="CC33" s="44"/>
      <c r="CD33" s="44"/>
      <c r="CE33" s="43"/>
      <c r="CF33" s="41"/>
      <c r="CG33" s="42"/>
      <c r="CH33" s="41"/>
      <c r="CI33" s="41"/>
      <c r="CJ33" s="44"/>
      <c r="CK33" s="44"/>
      <c r="CL33" s="43"/>
      <c r="CM33" s="41"/>
      <c r="CN33" s="42"/>
      <c r="CO33" s="41"/>
      <c r="CP33" s="41"/>
      <c r="CQ33" s="44"/>
      <c r="CR33" s="44"/>
      <c r="CS33" s="43"/>
      <c r="CT33" s="41"/>
      <c r="CU33" s="42"/>
      <c r="CV33" s="41"/>
      <c r="CW33" s="41"/>
      <c r="CX33" s="44"/>
      <c r="CY33" s="44"/>
      <c r="CZ33" s="43"/>
      <c r="DA33" s="41"/>
      <c r="DB33" s="42"/>
      <c r="DC33" s="41"/>
      <c r="DD33" s="41"/>
      <c r="DE33" s="44"/>
      <c r="DF33" s="44"/>
      <c r="DG33" s="43"/>
      <c r="DH33" s="41"/>
      <c r="DI33" s="42"/>
      <c r="DJ33" s="41"/>
      <c r="DK33" s="41"/>
      <c r="DL33" s="44"/>
      <c r="DM33" s="44"/>
      <c r="DN33" s="43"/>
      <c r="DO33" s="41"/>
      <c r="DP33" s="42"/>
      <c r="DQ33" s="41"/>
      <c r="DR33" s="41"/>
      <c r="DS33" s="44"/>
      <c r="DT33" s="44"/>
      <c r="DU33" s="43"/>
      <c r="DV33" s="41"/>
      <c r="DW33" s="55"/>
      <c r="DX33" s="41"/>
      <c r="DY33" s="41"/>
      <c r="DZ33" s="43"/>
      <c r="EA33" s="43"/>
      <c r="EB33" s="43"/>
      <c r="EC33" s="41"/>
      <c r="ED33" s="55"/>
      <c r="EE33" s="41"/>
      <c r="EF33" s="41"/>
      <c r="EG33" s="43"/>
      <c r="EH33" s="43"/>
      <c r="EI33" s="43"/>
      <c r="EJ33" s="41"/>
      <c r="EK33" s="55"/>
      <c r="EL33" s="41"/>
      <c r="EM33" s="41"/>
      <c r="EN33" s="43"/>
      <c r="EO33" s="43"/>
      <c r="EP33" s="43"/>
      <c r="EQ33" s="44"/>
      <c r="ER33" s="44"/>
      <c r="ES33" s="44"/>
      <c r="ET33" s="44"/>
      <c r="EU33" s="44"/>
      <c r="EV33" s="44"/>
      <c r="EW33" s="44"/>
      <c r="EX33" s="44"/>
      <c r="EY33" s="44"/>
      <c r="EZ33" s="44"/>
      <c r="FA33" s="44"/>
      <c r="FB33" s="44"/>
      <c r="FC33" s="44"/>
      <c r="FD33" s="44"/>
      <c r="FE33" s="44"/>
      <c r="FF33" s="44"/>
      <c r="FG33" s="44"/>
      <c r="FH33" s="44"/>
      <c r="FI33" s="44"/>
      <c r="FJ33" s="44"/>
      <c r="FK33" s="44"/>
      <c r="FL33" s="44"/>
      <c r="FM33" s="44"/>
      <c r="FN33" s="44"/>
      <c r="FO33" s="44"/>
      <c r="FP33" s="44"/>
      <c r="FQ33" s="44"/>
      <c r="FR33" s="44"/>
      <c r="FS33" s="44"/>
      <c r="FT33" s="44"/>
      <c r="FU33" s="44"/>
      <c r="FV33" s="44"/>
      <c r="FW33" s="44"/>
      <c r="FX33" s="44"/>
      <c r="FY33" s="44"/>
      <c r="FZ33" s="44"/>
      <c r="GA33" s="44"/>
      <c r="GB33" s="44"/>
      <c r="GC33" s="44"/>
      <c r="GD33" s="44"/>
      <c r="GE33" s="44"/>
      <c r="GF33" s="44"/>
      <c r="GG33" s="44"/>
      <c r="GH33" s="44"/>
      <c r="GI33" s="44"/>
      <c r="GJ33" s="44"/>
      <c r="GK33" s="44"/>
    </row>
    <row r="34" spans="3:193" s="28" customFormat="1" ht="24.75" customHeight="1" x14ac:dyDescent="0.2">
      <c r="C34" s="64"/>
      <c r="D34" s="104">
        <v>33</v>
      </c>
      <c r="E34" s="34" t="str">
        <f t="shared" ca="1" si="2"/>
        <v/>
      </c>
      <c r="F34" s="34" t="str">
        <f t="shared" ca="1" si="3"/>
        <v/>
      </c>
      <c r="G34" s="54" t="str">
        <f t="shared" ca="1" si="4"/>
        <v/>
      </c>
      <c r="H34" s="34" t="str">
        <f t="shared" ca="1" si="5"/>
        <v/>
      </c>
      <c r="I34" s="34" t="str">
        <f t="shared" ca="1" si="6"/>
        <v/>
      </c>
      <c r="J34" s="38" t="str">
        <f t="shared" ca="1" si="7"/>
        <v/>
      </c>
      <c r="K34" s="38" t="str">
        <f t="shared" ca="1" si="8"/>
        <v/>
      </c>
      <c r="L34" s="38" t="str">
        <f t="shared" ca="1" si="9"/>
        <v/>
      </c>
      <c r="M34" s="39" t="s">
        <v>1192</v>
      </c>
      <c r="N34" s="41">
        <v>32</v>
      </c>
      <c r="O34" s="41" t="e">
        <f t="shared" ca="1" si="10"/>
        <v>#VALUE!</v>
      </c>
      <c r="P34" s="41" t="e">
        <f t="shared" ca="1" si="11"/>
        <v>#VALUE!</v>
      </c>
      <c r="Q34" s="41">
        <f t="shared" ca="1" si="12"/>
        <v>0</v>
      </c>
      <c r="R34" s="41" cm="1">
        <f t="array" aca="1" ref="R34" ca="1">IF($N34&lt;=INDIRECT("BD"&amp;R$1),IF($N34&gt;=INDIRECT("BC"&amp;R$1),R$1,0),0)</f>
        <v>0</v>
      </c>
      <c r="S34" s="41" cm="1">
        <f t="array" aca="1" ref="S34" ca="1">IF($N34&lt;=INDIRECT("BD"&amp;S$1),IF($N34&gt;=INDIRECT("BC"&amp;S$1),S$1,0),0)</f>
        <v>0</v>
      </c>
      <c r="T34" s="41" cm="1">
        <f t="array" aca="1" ref="T34" ca="1">IF($N34&lt;=INDIRECT("BD"&amp;T$1),IF($N34&gt;=INDIRECT("BC"&amp;T$1),T$1,0),0)</f>
        <v>0</v>
      </c>
      <c r="U34" s="41" cm="1">
        <f t="array" aca="1" ref="U34" ca="1">IF($N34&lt;=INDIRECT("BD"&amp;U$1),IF($N34&gt;=INDIRECT("BC"&amp;U$1),U$1,0),0)</f>
        <v>0</v>
      </c>
      <c r="V34" s="41" cm="1">
        <f t="array" aca="1" ref="V34" ca="1">IF($N34&lt;=INDIRECT("BD"&amp;V$1),IF($N34&gt;=INDIRECT("BC"&amp;V$1),V$1,0),0)</f>
        <v>0</v>
      </c>
      <c r="W34" s="41" cm="1">
        <f t="array" aca="1" ref="W34" ca="1">IF($N34&lt;=INDIRECT("BD"&amp;W$1),IF($N34&gt;=INDIRECT("BC"&amp;W$1),W$1,0),0)</f>
        <v>0</v>
      </c>
      <c r="X34" s="41" cm="1">
        <f t="array" aca="1" ref="X34" ca="1">IF($N34&lt;=INDIRECT("BD"&amp;X$1),IF($N34&gt;=INDIRECT("BC"&amp;X$1),X$1,0),0)</f>
        <v>0</v>
      </c>
      <c r="Y34" s="41" cm="1">
        <f t="array" aca="1" ref="Y34" ca="1">IF($N34&lt;=INDIRECT("BD"&amp;Y$1),IF($N34&gt;=INDIRECT("BC"&amp;Y$1),Y$1,0),0)</f>
        <v>0</v>
      </c>
      <c r="Z34" s="41" cm="1">
        <f t="array" aca="1" ref="Z34" ca="1">IF($N34&lt;=INDIRECT("BD"&amp;Z$1),IF($N34&gt;=INDIRECT("BC"&amp;Z$1),Z$1,0),0)</f>
        <v>0</v>
      </c>
      <c r="AA34" s="41" cm="1">
        <f t="array" aca="1" ref="AA34" ca="1">IF($N34&lt;=INDIRECT("BD"&amp;AA$1),IF($N34&gt;=INDIRECT("BC"&amp;AA$1),AA$1,0),0)</f>
        <v>0</v>
      </c>
      <c r="AB34" s="41" cm="1">
        <f t="array" aca="1" ref="AB34" ca="1">IF($N34&lt;=INDIRECT("BD"&amp;AB$1),IF($N34&gt;=INDIRECT("BC"&amp;AB$1),AB$1,0),0)</f>
        <v>0</v>
      </c>
      <c r="AC34" s="41" cm="1">
        <f t="array" aca="1" ref="AC34" ca="1">IF($N34&lt;=INDIRECT("BD"&amp;AC$1),IF($N34&gt;=INDIRECT("BC"&amp;AC$1),AC$1,0),0)</f>
        <v>0</v>
      </c>
      <c r="AD34" s="41" cm="1">
        <f t="array" aca="1" ref="AD34" ca="1">IF($N34&lt;=INDIRECT("BD"&amp;AD$1),IF($N34&gt;=INDIRECT("BC"&amp;AD$1),AD$1,0),0)</f>
        <v>0</v>
      </c>
      <c r="AE34" s="41" cm="1">
        <f t="array" aca="1" ref="AE34" ca="1">IF($N34&lt;=INDIRECT("BD"&amp;AE$1),IF($N34&gt;=INDIRECT("BC"&amp;AE$1),AE$1,0),0)</f>
        <v>0</v>
      </c>
      <c r="AF34" s="41" cm="1">
        <f t="array" aca="1" ref="AF34" ca="1">IF($N34&lt;=INDIRECT("BD"&amp;AF$1),IF($N34&gt;=INDIRECT("BC"&amp;AF$1),AF$1,0),0)</f>
        <v>0</v>
      </c>
      <c r="AG34" s="41" cm="1">
        <f t="array" aca="1" ref="AG34" ca="1">IF($N34&lt;=INDIRECT("BD"&amp;AG$1),IF($N34&gt;=INDIRECT("BC"&amp;AG$1),AG$1,0),0)</f>
        <v>0</v>
      </c>
      <c r="AH34" s="41" cm="1">
        <f t="array" aca="1" ref="AH34" ca="1">IF($N34&lt;=INDIRECT("BD"&amp;AH$1),IF($N34&gt;=INDIRECT("BC"&amp;AH$1),AH$1,0),0)</f>
        <v>0</v>
      </c>
      <c r="AI34" s="41" cm="1">
        <f t="array" aca="1" ref="AI34" ca="1">IF($N34&lt;=INDIRECT("BD"&amp;AI$1),IF($N34&gt;=INDIRECT("BC"&amp;AI$1),AI$1,0),0)</f>
        <v>0</v>
      </c>
      <c r="AJ34" s="41" cm="1">
        <f t="array" aca="1" ref="AJ34" ca="1">IF($N34&lt;=INDIRECT("BD"&amp;AJ$1),IF($N34&gt;=INDIRECT("BC"&amp;AJ$1),AJ$1,0),0)</f>
        <v>0</v>
      </c>
      <c r="AK34" s="41" cm="1">
        <f t="array" aca="1" ref="AK34" ca="1">IF($N34&lt;=INDIRECT("BD"&amp;AK$1),IF($N34&gt;=INDIRECT("BC"&amp;AK$1),AK$1,0),0)</f>
        <v>0</v>
      </c>
      <c r="AL34" s="41" cm="1">
        <f t="array" aca="1" ref="AL34" ca="1">IF($N34&lt;=INDIRECT("BD"&amp;AL$1),IF($N34&gt;=INDIRECT("BC"&amp;AL$1),AL$1,0),0)</f>
        <v>0</v>
      </c>
      <c r="AM34" s="41" cm="1">
        <f t="array" aca="1" ref="AM34" ca="1">IF($N34&lt;=INDIRECT("BD"&amp;AM$1),IF($N34&gt;=INDIRECT("BC"&amp;AM$1),AM$1,0),0)</f>
        <v>0</v>
      </c>
      <c r="AN34" s="41" cm="1">
        <f t="array" aca="1" ref="AN34" ca="1">IF($N34&lt;=INDIRECT("BD"&amp;AN$1),IF($N34&gt;=INDIRECT("BC"&amp;AN$1),AN$1,0),0)</f>
        <v>0</v>
      </c>
      <c r="AO34" s="41" cm="1">
        <f t="array" aca="1" ref="AO34" ca="1">IF($N34&lt;=INDIRECT("BD"&amp;AO$1),IF($N34&gt;=INDIRECT("BC"&amp;AO$1),AO$1,0),0)</f>
        <v>0</v>
      </c>
      <c r="AP34" s="41" cm="1">
        <f t="array" aca="1" ref="AP34" ca="1">IF($N34&lt;=INDIRECT("BD"&amp;AP$1),IF($N34&gt;=INDIRECT("BC"&amp;AP$1),AP$1,0),0)</f>
        <v>0</v>
      </c>
      <c r="AQ34" s="41" cm="1">
        <f t="array" aca="1" ref="AQ34" ca="1">IF($N34&lt;=INDIRECT("BD"&amp;AQ$1),IF($N34&gt;=INDIRECT("BC"&amp;AQ$1),AQ$1,0),0)</f>
        <v>0</v>
      </c>
      <c r="AR34" s="41" cm="1">
        <f t="array" aca="1" ref="AR34" ca="1">IF($N34&lt;=INDIRECT("BD"&amp;AR$1),IF($N34&gt;=INDIRECT("BC"&amp;AR$1),AR$1,0),0)</f>
        <v>0</v>
      </c>
      <c r="AS34" s="41" cm="1">
        <f t="array" aca="1" ref="AS34" ca="1">IF($N34&lt;=INDIRECT("BD"&amp;AS$1),IF($N34&gt;=INDIRECT("BC"&amp;AS$1),AS$1,0),0)</f>
        <v>0</v>
      </c>
      <c r="AT34" s="41" cm="1">
        <f t="array" aca="1" ref="AT34" ca="1">IF($N34&lt;=INDIRECT("BD"&amp;AT$1),IF($N34&gt;=INDIRECT("BC"&amp;AT$1),AT$1,0),0)</f>
        <v>0</v>
      </c>
      <c r="AU34" s="41" cm="1">
        <f t="array" aca="1" ref="AU34" ca="1">IF($N34&lt;=INDIRECT("BD"&amp;AU$1),IF($N34&gt;=INDIRECT("BC"&amp;AU$1),AU$1,0),0)</f>
        <v>0</v>
      </c>
      <c r="AV34" s="41" cm="1">
        <f t="array" aca="1" ref="AV34" ca="1">IF($N34&lt;=INDIRECT("BD"&amp;AV$1),IF($N34&gt;=INDIRECT("BC"&amp;AV$1),AV$1,0),0)</f>
        <v>0</v>
      </c>
      <c r="AW34" s="41" cm="1">
        <f t="array" aca="1" ref="AW34" ca="1">IF($N34&lt;=INDIRECT("BD"&amp;AW$1),IF($N34&gt;=INDIRECT("BC"&amp;AW$1),AW$1,0),0)</f>
        <v>0</v>
      </c>
      <c r="AX34" s="41"/>
      <c r="AY34" s="41"/>
      <c r="AZ34" s="41"/>
      <c r="BA34" s="44"/>
      <c r="BB34" s="44"/>
      <c r="BC34" s="64"/>
      <c r="BD34" s="64"/>
      <c r="BE34" s="42"/>
      <c r="BF34" s="41"/>
      <c r="BG34" s="41"/>
      <c r="BH34" s="44"/>
      <c r="BI34" s="44"/>
      <c r="BJ34" s="43"/>
      <c r="BK34" s="41"/>
      <c r="BL34" s="42"/>
      <c r="BM34" s="41"/>
      <c r="BN34" s="41"/>
      <c r="BO34" s="44"/>
      <c r="BP34" s="44"/>
      <c r="BQ34" s="43"/>
      <c r="BR34" s="41"/>
      <c r="BS34" s="42"/>
      <c r="BT34" s="41"/>
      <c r="BU34" s="41"/>
      <c r="BV34" s="44"/>
      <c r="BW34" s="44"/>
      <c r="BX34" s="43"/>
      <c r="BY34" s="41"/>
      <c r="BZ34" s="42"/>
      <c r="CA34" s="41"/>
      <c r="CB34" s="41"/>
      <c r="CC34" s="44"/>
      <c r="CD34" s="44"/>
      <c r="CE34" s="43"/>
      <c r="CF34" s="41"/>
      <c r="CG34" s="42"/>
      <c r="CH34" s="41"/>
      <c r="CI34" s="41"/>
      <c r="CJ34" s="44"/>
      <c r="CK34" s="44"/>
      <c r="CL34" s="43"/>
      <c r="CM34" s="41"/>
      <c r="CN34" s="42"/>
      <c r="CO34" s="41"/>
      <c r="CP34" s="41"/>
      <c r="CQ34" s="44"/>
      <c r="CR34" s="44"/>
      <c r="CS34" s="43"/>
      <c r="CT34" s="41"/>
      <c r="CU34" s="42"/>
      <c r="CV34" s="41"/>
      <c r="CW34" s="41"/>
      <c r="CX34" s="44"/>
      <c r="CY34" s="44"/>
      <c r="CZ34" s="43"/>
      <c r="DA34" s="41"/>
      <c r="DB34" s="42"/>
      <c r="DC34" s="41"/>
      <c r="DD34" s="41"/>
      <c r="DE34" s="44"/>
      <c r="DF34" s="44"/>
      <c r="DG34" s="43"/>
      <c r="DH34" s="41"/>
      <c r="DI34" s="42"/>
      <c r="DJ34" s="41"/>
      <c r="DK34" s="41"/>
      <c r="DL34" s="44"/>
      <c r="DM34" s="44"/>
      <c r="DN34" s="43"/>
      <c r="DO34" s="41"/>
      <c r="DP34" s="42"/>
      <c r="DQ34" s="41"/>
      <c r="DR34" s="41"/>
      <c r="DS34" s="44"/>
      <c r="DT34" s="44"/>
      <c r="DU34" s="43"/>
      <c r="DV34" s="41"/>
      <c r="DW34" s="55"/>
      <c r="DX34" s="41"/>
      <c r="DY34" s="41"/>
      <c r="DZ34" s="43"/>
      <c r="EA34" s="43"/>
      <c r="EB34" s="43"/>
      <c r="EC34" s="41"/>
      <c r="ED34" s="55"/>
      <c r="EE34" s="41"/>
      <c r="EF34" s="41"/>
      <c r="EG34" s="43"/>
      <c r="EH34" s="43"/>
      <c r="EI34" s="43"/>
      <c r="EJ34" s="41"/>
      <c r="EK34" s="55"/>
      <c r="EL34" s="41"/>
      <c r="EM34" s="41"/>
      <c r="EN34" s="43"/>
      <c r="EO34" s="43"/>
      <c r="EP34" s="43"/>
      <c r="EQ34" s="44"/>
      <c r="ER34" s="44"/>
      <c r="ES34" s="44"/>
      <c r="ET34" s="44"/>
      <c r="EU34" s="44"/>
      <c r="EV34" s="44"/>
      <c r="EW34" s="44"/>
      <c r="EX34" s="44"/>
      <c r="EY34" s="44"/>
      <c r="EZ34" s="44"/>
      <c r="FA34" s="44"/>
      <c r="FB34" s="44"/>
      <c r="FC34" s="44"/>
      <c r="FD34" s="44"/>
      <c r="FE34" s="44"/>
      <c r="FF34" s="44"/>
      <c r="FG34" s="44"/>
      <c r="FH34" s="44"/>
      <c r="FI34" s="44"/>
      <c r="FJ34" s="44"/>
      <c r="FK34" s="44"/>
      <c r="FL34" s="44"/>
      <c r="FM34" s="44"/>
      <c r="FN34" s="44"/>
      <c r="FO34" s="44"/>
      <c r="FP34" s="44"/>
      <c r="FQ34" s="44"/>
      <c r="FR34" s="44"/>
      <c r="FS34" s="44"/>
      <c r="FT34" s="44"/>
      <c r="FU34" s="44"/>
      <c r="FV34" s="44"/>
      <c r="FW34" s="44"/>
      <c r="FX34" s="44"/>
      <c r="FY34" s="44"/>
      <c r="FZ34" s="44"/>
      <c r="GA34" s="44"/>
      <c r="GB34" s="44"/>
      <c r="GC34" s="44"/>
      <c r="GD34" s="44"/>
      <c r="GE34" s="44"/>
      <c r="GF34" s="44"/>
      <c r="GG34" s="44"/>
      <c r="GH34" s="44"/>
      <c r="GI34" s="44"/>
      <c r="GJ34" s="44"/>
      <c r="GK34" s="44"/>
    </row>
    <row r="35" spans="3:193" s="28" customFormat="1" ht="24.75" customHeight="1" x14ac:dyDescent="0.2">
      <c r="C35" s="64"/>
      <c r="D35" s="104">
        <v>34</v>
      </c>
      <c r="E35" s="34" t="str">
        <f t="shared" ca="1" si="2"/>
        <v/>
      </c>
      <c r="F35" s="34" t="str">
        <f t="shared" ca="1" si="3"/>
        <v/>
      </c>
      <c r="G35" s="54" t="str">
        <f t="shared" ca="1" si="4"/>
        <v/>
      </c>
      <c r="H35" s="34" t="str">
        <f t="shared" ca="1" si="5"/>
        <v/>
      </c>
      <c r="I35" s="34" t="str">
        <f t="shared" ca="1" si="6"/>
        <v/>
      </c>
      <c r="J35" s="38" t="str">
        <f t="shared" ca="1" si="7"/>
        <v/>
      </c>
      <c r="K35" s="38" t="str">
        <f t="shared" ca="1" si="8"/>
        <v/>
      </c>
      <c r="L35" s="38" t="str">
        <f t="shared" ca="1" si="9"/>
        <v/>
      </c>
      <c r="M35" s="39" t="s">
        <v>1192</v>
      </c>
      <c r="N35" s="41">
        <v>33</v>
      </c>
      <c r="O35" s="41" t="e">
        <f t="shared" ca="1" si="10"/>
        <v>#VALUE!</v>
      </c>
      <c r="P35" s="41" t="e">
        <f t="shared" ca="1" si="11"/>
        <v>#VALUE!</v>
      </c>
      <c r="Q35" s="41">
        <f t="shared" ca="1" si="12"/>
        <v>0</v>
      </c>
      <c r="R35" s="41" cm="1">
        <f t="array" aca="1" ref="R35" ca="1">IF($N35&lt;=INDIRECT("BD"&amp;R$1),IF($N35&gt;=INDIRECT("BC"&amp;R$1),R$1,0),0)</f>
        <v>0</v>
      </c>
      <c r="S35" s="41" cm="1">
        <f t="array" aca="1" ref="S35" ca="1">IF($N35&lt;=INDIRECT("BD"&amp;S$1),IF($N35&gt;=INDIRECT("BC"&amp;S$1),S$1,0),0)</f>
        <v>0</v>
      </c>
      <c r="T35" s="41" cm="1">
        <f t="array" aca="1" ref="T35" ca="1">IF($N35&lt;=INDIRECT("BD"&amp;T$1),IF($N35&gt;=INDIRECT("BC"&amp;T$1),T$1,0),0)</f>
        <v>0</v>
      </c>
      <c r="U35" s="41" cm="1">
        <f t="array" aca="1" ref="U35" ca="1">IF($N35&lt;=INDIRECT("BD"&amp;U$1),IF($N35&gt;=INDIRECT("BC"&amp;U$1),U$1,0),0)</f>
        <v>0</v>
      </c>
      <c r="V35" s="41" cm="1">
        <f t="array" aca="1" ref="V35" ca="1">IF($N35&lt;=INDIRECT("BD"&amp;V$1),IF($N35&gt;=INDIRECT("BC"&amp;V$1),V$1,0),0)</f>
        <v>0</v>
      </c>
      <c r="W35" s="41" cm="1">
        <f t="array" aca="1" ref="W35" ca="1">IF($N35&lt;=INDIRECT("BD"&amp;W$1),IF($N35&gt;=INDIRECT("BC"&amp;W$1),W$1,0),0)</f>
        <v>0</v>
      </c>
      <c r="X35" s="41" cm="1">
        <f t="array" aca="1" ref="X35" ca="1">IF($N35&lt;=INDIRECT("BD"&amp;X$1),IF($N35&gt;=INDIRECT("BC"&amp;X$1),X$1,0),0)</f>
        <v>0</v>
      </c>
      <c r="Y35" s="41" cm="1">
        <f t="array" aca="1" ref="Y35" ca="1">IF($N35&lt;=INDIRECT("BD"&amp;Y$1),IF($N35&gt;=INDIRECT("BC"&amp;Y$1),Y$1,0),0)</f>
        <v>0</v>
      </c>
      <c r="Z35" s="41" cm="1">
        <f t="array" aca="1" ref="Z35" ca="1">IF($N35&lt;=INDIRECT("BD"&amp;Z$1),IF($N35&gt;=INDIRECT("BC"&amp;Z$1),Z$1,0),0)</f>
        <v>0</v>
      </c>
      <c r="AA35" s="41" cm="1">
        <f t="array" aca="1" ref="AA35" ca="1">IF($N35&lt;=INDIRECT("BD"&amp;AA$1),IF($N35&gt;=INDIRECT("BC"&amp;AA$1),AA$1,0),0)</f>
        <v>0</v>
      </c>
      <c r="AB35" s="41" cm="1">
        <f t="array" aca="1" ref="AB35" ca="1">IF($N35&lt;=INDIRECT("BD"&amp;AB$1),IF($N35&gt;=INDIRECT("BC"&amp;AB$1),AB$1,0),0)</f>
        <v>0</v>
      </c>
      <c r="AC35" s="41" cm="1">
        <f t="array" aca="1" ref="AC35" ca="1">IF($N35&lt;=INDIRECT("BD"&amp;AC$1),IF($N35&gt;=INDIRECT("BC"&amp;AC$1),AC$1,0),0)</f>
        <v>0</v>
      </c>
      <c r="AD35" s="41" cm="1">
        <f t="array" aca="1" ref="AD35" ca="1">IF($N35&lt;=INDIRECT("BD"&amp;AD$1),IF($N35&gt;=INDIRECT("BC"&amp;AD$1),AD$1,0),0)</f>
        <v>0</v>
      </c>
      <c r="AE35" s="41" cm="1">
        <f t="array" aca="1" ref="AE35" ca="1">IF($N35&lt;=INDIRECT("BD"&amp;AE$1),IF($N35&gt;=INDIRECT("BC"&amp;AE$1),AE$1,0),0)</f>
        <v>0</v>
      </c>
      <c r="AF35" s="41" cm="1">
        <f t="array" aca="1" ref="AF35" ca="1">IF($N35&lt;=INDIRECT("BD"&amp;AF$1),IF($N35&gt;=INDIRECT("BC"&amp;AF$1),AF$1,0),0)</f>
        <v>0</v>
      </c>
      <c r="AG35" s="41" cm="1">
        <f t="array" aca="1" ref="AG35" ca="1">IF($N35&lt;=INDIRECT("BD"&amp;AG$1),IF($N35&gt;=INDIRECT("BC"&amp;AG$1),AG$1,0),0)</f>
        <v>0</v>
      </c>
      <c r="AH35" s="41" cm="1">
        <f t="array" aca="1" ref="AH35" ca="1">IF($N35&lt;=INDIRECT("BD"&amp;AH$1),IF($N35&gt;=INDIRECT("BC"&amp;AH$1),AH$1,0),0)</f>
        <v>0</v>
      </c>
      <c r="AI35" s="41" cm="1">
        <f t="array" aca="1" ref="AI35" ca="1">IF($N35&lt;=INDIRECT("BD"&amp;AI$1),IF($N35&gt;=INDIRECT("BC"&amp;AI$1),AI$1,0),0)</f>
        <v>0</v>
      </c>
      <c r="AJ35" s="41" cm="1">
        <f t="array" aca="1" ref="AJ35" ca="1">IF($N35&lt;=INDIRECT("BD"&amp;AJ$1),IF($N35&gt;=INDIRECT("BC"&amp;AJ$1),AJ$1,0),0)</f>
        <v>0</v>
      </c>
      <c r="AK35" s="41" cm="1">
        <f t="array" aca="1" ref="AK35" ca="1">IF($N35&lt;=INDIRECT("BD"&amp;AK$1),IF($N35&gt;=INDIRECT("BC"&amp;AK$1),AK$1,0),0)</f>
        <v>0</v>
      </c>
      <c r="AL35" s="41" cm="1">
        <f t="array" aca="1" ref="AL35" ca="1">IF($N35&lt;=INDIRECT("BD"&amp;AL$1),IF($N35&gt;=INDIRECT("BC"&amp;AL$1),AL$1,0),0)</f>
        <v>0</v>
      </c>
      <c r="AM35" s="41" cm="1">
        <f t="array" aca="1" ref="AM35" ca="1">IF($N35&lt;=INDIRECT("BD"&amp;AM$1),IF($N35&gt;=INDIRECT("BC"&amp;AM$1),AM$1,0),0)</f>
        <v>0</v>
      </c>
      <c r="AN35" s="41" cm="1">
        <f t="array" aca="1" ref="AN35" ca="1">IF($N35&lt;=INDIRECT("BD"&amp;AN$1),IF($N35&gt;=INDIRECT("BC"&amp;AN$1),AN$1,0),0)</f>
        <v>0</v>
      </c>
      <c r="AO35" s="41" cm="1">
        <f t="array" aca="1" ref="AO35" ca="1">IF($N35&lt;=INDIRECT("BD"&amp;AO$1),IF($N35&gt;=INDIRECT("BC"&amp;AO$1),AO$1,0),0)</f>
        <v>0</v>
      </c>
      <c r="AP35" s="41" cm="1">
        <f t="array" aca="1" ref="AP35" ca="1">IF($N35&lt;=INDIRECT("BD"&amp;AP$1),IF($N35&gt;=INDIRECT("BC"&amp;AP$1),AP$1,0),0)</f>
        <v>0</v>
      </c>
      <c r="AQ35" s="41" cm="1">
        <f t="array" aca="1" ref="AQ35" ca="1">IF($N35&lt;=INDIRECT("BD"&amp;AQ$1),IF($N35&gt;=INDIRECT("BC"&amp;AQ$1),AQ$1,0),0)</f>
        <v>0</v>
      </c>
      <c r="AR35" s="41" cm="1">
        <f t="array" aca="1" ref="AR35" ca="1">IF($N35&lt;=INDIRECT("BD"&amp;AR$1),IF($N35&gt;=INDIRECT("BC"&amp;AR$1),AR$1,0),0)</f>
        <v>0</v>
      </c>
      <c r="AS35" s="41" cm="1">
        <f t="array" aca="1" ref="AS35" ca="1">IF($N35&lt;=INDIRECT("BD"&amp;AS$1),IF($N35&gt;=INDIRECT("BC"&amp;AS$1),AS$1,0),0)</f>
        <v>0</v>
      </c>
      <c r="AT35" s="41" cm="1">
        <f t="array" aca="1" ref="AT35" ca="1">IF($N35&lt;=INDIRECT("BD"&amp;AT$1),IF($N35&gt;=INDIRECT("BC"&amp;AT$1),AT$1,0),0)</f>
        <v>0</v>
      </c>
      <c r="AU35" s="41" cm="1">
        <f t="array" aca="1" ref="AU35" ca="1">IF($N35&lt;=INDIRECT("BD"&amp;AU$1),IF($N35&gt;=INDIRECT("BC"&amp;AU$1),AU$1,0),0)</f>
        <v>0</v>
      </c>
      <c r="AV35" s="41" cm="1">
        <f t="array" aca="1" ref="AV35" ca="1">IF($N35&lt;=INDIRECT("BD"&amp;AV$1),IF($N35&gt;=INDIRECT("BC"&amp;AV$1),AV$1,0),0)</f>
        <v>0</v>
      </c>
      <c r="AW35" s="41" cm="1">
        <f t="array" aca="1" ref="AW35" ca="1">IF($N35&lt;=INDIRECT("BD"&amp;AW$1),IF($N35&gt;=INDIRECT("BC"&amp;AW$1),AW$1,0),0)</f>
        <v>0</v>
      </c>
      <c r="AX35" s="41"/>
      <c r="AY35" s="41"/>
      <c r="AZ35" s="41"/>
      <c r="BA35" s="44"/>
      <c r="BB35" s="44"/>
      <c r="BC35" s="64"/>
      <c r="BD35" s="64"/>
      <c r="BE35" s="42"/>
      <c r="BF35" s="41"/>
      <c r="BG35" s="41"/>
      <c r="BH35" s="44"/>
      <c r="BI35" s="44"/>
      <c r="BJ35" s="43"/>
      <c r="BK35" s="41"/>
      <c r="BL35" s="42"/>
      <c r="BM35" s="41"/>
      <c r="BN35" s="41"/>
      <c r="BO35" s="44"/>
      <c r="BP35" s="44"/>
      <c r="BQ35" s="43"/>
      <c r="BR35" s="41"/>
      <c r="BS35" s="42"/>
      <c r="BT35" s="41"/>
      <c r="BU35" s="41"/>
      <c r="BV35" s="44"/>
      <c r="BW35" s="44"/>
      <c r="BX35" s="43"/>
      <c r="BY35" s="41"/>
      <c r="BZ35" s="42"/>
      <c r="CA35" s="41"/>
      <c r="CB35" s="41"/>
      <c r="CC35" s="44"/>
      <c r="CD35" s="44"/>
      <c r="CE35" s="43"/>
      <c r="CF35" s="41"/>
      <c r="CG35" s="42"/>
      <c r="CH35" s="41"/>
      <c r="CI35" s="41"/>
      <c r="CJ35" s="44"/>
      <c r="CK35" s="44"/>
      <c r="CL35" s="43"/>
      <c r="CM35" s="41"/>
      <c r="CN35" s="42"/>
      <c r="CO35" s="41"/>
      <c r="CP35" s="41"/>
      <c r="CQ35" s="44"/>
      <c r="CR35" s="44"/>
      <c r="CS35" s="43"/>
      <c r="CT35" s="41"/>
      <c r="CU35" s="42"/>
      <c r="CV35" s="41"/>
      <c r="CW35" s="41"/>
      <c r="CX35" s="44"/>
      <c r="CY35" s="44"/>
      <c r="CZ35" s="43"/>
      <c r="DA35" s="41"/>
      <c r="DB35" s="42"/>
      <c r="DC35" s="41"/>
      <c r="DD35" s="41"/>
      <c r="DE35" s="44"/>
      <c r="DF35" s="44"/>
      <c r="DG35" s="43"/>
      <c r="DH35" s="41"/>
      <c r="DI35" s="42"/>
      <c r="DJ35" s="41"/>
      <c r="DK35" s="41"/>
      <c r="DL35" s="44"/>
      <c r="DM35" s="44"/>
      <c r="DN35" s="43"/>
      <c r="DO35" s="41"/>
      <c r="DP35" s="42"/>
      <c r="DQ35" s="41"/>
      <c r="DR35" s="41"/>
      <c r="DS35" s="44"/>
      <c r="DT35" s="44"/>
      <c r="DU35" s="43"/>
      <c r="DV35" s="41"/>
      <c r="DW35" s="55"/>
      <c r="DX35" s="41"/>
      <c r="DY35" s="41"/>
      <c r="DZ35" s="43"/>
      <c r="EA35" s="43"/>
      <c r="EB35" s="43"/>
      <c r="EC35" s="41"/>
      <c r="ED35" s="55"/>
      <c r="EE35" s="41"/>
      <c r="EF35" s="41"/>
      <c r="EG35" s="43"/>
      <c r="EH35" s="43"/>
      <c r="EI35" s="43"/>
      <c r="EJ35" s="41"/>
      <c r="EK35" s="55"/>
      <c r="EL35" s="41"/>
      <c r="EM35" s="41"/>
      <c r="EN35" s="43"/>
      <c r="EO35" s="43"/>
      <c r="EP35" s="43"/>
      <c r="EQ35" s="44"/>
      <c r="ER35" s="44"/>
      <c r="ES35" s="44"/>
      <c r="ET35" s="44"/>
      <c r="EU35" s="44"/>
      <c r="EV35" s="44"/>
      <c r="EW35" s="44"/>
      <c r="EX35" s="44"/>
      <c r="EY35" s="44"/>
      <c r="EZ35" s="44"/>
      <c r="FA35" s="44"/>
      <c r="FB35" s="44"/>
      <c r="FC35" s="44"/>
      <c r="FD35" s="44"/>
      <c r="FE35" s="44"/>
      <c r="FF35" s="44"/>
      <c r="FG35" s="44"/>
      <c r="FH35" s="44"/>
      <c r="FI35" s="44"/>
      <c r="FJ35" s="44"/>
      <c r="FK35" s="44"/>
      <c r="FL35" s="44"/>
      <c r="FM35" s="44"/>
      <c r="FN35" s="44"/>
      <c r="FO35" s="44"/>
      <c r="FP35" s="44"/>
      <c r="FQ35" s="44"/>
      <c r="FR35" s="44"/>
      <c r="FS35" s="44"/>
      <c r="FT35" s="44"/>
      <c r="FU35" s="44"/>
      <c r="FV35" s="44"/>
      <c r="FW35" s="44"/>
      <c r="FX35" s="44"/>
      <c r="FY35" s="44"/>
      <c r="FZ35" s="44"/>
      <c r="GA35" s="44"/>
      <c r="GB35" s="44"/>
      <c r="GC35" s="44"/>
      <c r="GD35" s="44"/>
      <c r="GE35" s="44"/>
      <c r="GF35" s="44"/>
      <c r="GG35" s="44"/>
      <c r="GH35" s="44"/>
      <c r="GI35" s="44"/>
      <c r="GJ35" s="44"/>
      <c r="GK35" s="44"/>
    </row>
    <row r="36" spans="3:193" s="28" customFormat="1" ht="24.75" customHeight="1" x14ac:dyDescent="0.2">
      <c r="C36" s="64"/>
      <c r="D36" s="104">
        <v>35</v>
      </c>
      <c r="E36" s="34" t="str">
        <f t="shared" ca="1" si="2"/>
        <v/>
      </c>
      <c r="F36" s="34" t="str">
        <f t="shared" ca="1" si="3"/>
        <v/>
      </c>
      <c r="G36" s="54" t="str">
        <f t="shared" ca="1" si="4"/>
        <v/>
      </c>
      <c r="H36" s="34" t="str">
        <f t="shared" ca="1" si="5"/>
        <v/>
      </c>
      <c r="I36" s="34" t="str">
        <f t="shared" ca="1" si="6"/>
        <v/>
      </c>
      <c r="J36" s="38" t="str">
        <f t="shared" ca="1" si="7"/>
        <v/>
      </c>
      <c r="K36" s="38" t="str">
        <f t="shared" ca="1" si="8"/>
        <v/>
      </c>
      <c r="L36" s="38" t="str">
        <f t="shared" ca="1" si="9"/>
        <v/>
      </c>
      <c r="M36" s="39" t="s">
        <v>1192</v>
      </c>
      <c r="N36" s="41">
        <v>34</v>
      </c>
      <c r="O36" s="41" t="e">
        <f t="shared" ca="1" si="10"/>
        <v>#VALUE!</v>
      </c>
      <c r="P36" s="41" t="e">
        <f t="shared" ca="1" si="11"/>
        <v>#VALUE!</v>
      </c>
      <c r="Q36" s="41">
        <f t="shared" ca="1" si="12"/>
        <v>0</v>
      </c>
      <c r="R36" s="41" cm="1">
        <f t="array" aca="1" ref="R36" ca="1">IF($N36&lt;=INDIRECT("BD"&amp;R$1),IF($N36&gt;=INDIRECT("BC"&amp;R$1),R$1,0),0)</f>
        <v>0</v>
      </c>
      <c r="S36" s="41" cm="1">
        <f t="array" aca="1" ref="S36" ca="1">IF($N36&lt;=INDIRECT("BD"&amp;S$1),IF($N36&gt;=INDIRECT("BC"&amp;S$1),S$1,0),0)</f>
        <v>0</v>
      </c>
      <c r="T36" s="41" cm="1">
        <f t="array" aca="1" ref="T36" ca="1">IF($N36&lt;=INDIRECT("BD"&amp;T$1),IF($N36&gt;=INDIRECT("BC"&amp;T$1),T$1,0),0)</f>
        <v>0</v>
      </c>
      <c r="U36" s="41" cm="1">
        <f t="array" aca="1" ref="U36" ca="1">IF($N36&lt;=INDIRECT("BD"&amp;U$1),IF($N36&gt;=INDIRECT("BC"&amp;U$1),U$1,0),0)</f>
        <v>0</v>
      </c>
      <c r="V36" s="41" cm="1">
        <f t="array" aca="1" ref="V36" ca="1">IF($N36&lt;=INDIRECT("BD"&amp;V$1),IF($N36&gt;=INDIRECT("BC"&amp;V$1),V$1,0),0)</f>
        <v>0</v>
      </c>
      <c r="W36" s="41" cm="1">
        <f t="array" aca="1" ref="W36" ca="1">IF($N36&lt;=INDIRECT("BD"&amp;W$1),IF($N36&gt;=INDIRECT("BC"&amp;W$1),W$1,0),0)</f>
        <v>0</v>
      </c>
      <c r="X36" s="41" cm="1">
        <f t="array" aca="1" ref="X36" ca="1">IF($N36&lt;=INDIRECT("BD"&amp;X$1),IF($N36&gt;=INDIRECT("BC"&amp;X$1),X$1,0),0)</f>
        <v>0</v>
      </c>
      <c r="Y36" s="41" cm="1">
        <f t="array" aca="1" ref="Y36" ca="1">IF($N36&lt;=INDIRECT("BD"&amp;Y$1),IF($N36&gt;=INDIRECT("BC"&amp;Y$1),Y$1,0),0)</f>
        <v>0</v>
      </c>
      <c r="Z36" s="41" cm="1">
        <f t="array" aca="1" ref="Z36" ca="1">IF($N36&lt;=INDIRECT("BD"&amp;Z$1),IF($N36&gt;=INDIRECT("BC"&amp;Z$1),Z$1,0),0)</f>
        <v>0</v>
      </c>
      <c r="AA36" s="41" cm="1">
        <f t="array" aca="1" ref="AA36" ca="1">IF($N36&lt;=INDIRECT("BD"&amp;AA$1),IF($N36&gt;=INDIRECT("BC"&amp;AA$1),AA$1,0),0)</f>
        <v>0</v>
      </c>
      <c r="AB36" s="41" cm="1">
        <f t="array" aca="1" ref="AB36" ca="1">IF($N36&lt;=INDIRECT("BD"&amp;AB$1),IF($N36&gt;=INDIRECT("BC"&amp;AB$1),AB$1,0),0)</f>
        <v>0</v>
      </c>
      <c r="AC36" s="41" cm="1">
        <f t="array" aca="1" ref="AC36" ca="1">IF($N36&lt;=INDIRECT("BD"&amp;AC$1),IF($N36&gt;=INDIRECT("BC"&amp;AC$1),AC$1,0),0)</f>
        <v>0</v>
      </c>
      <c r="AD36" s="41" cm="1">
        <f t="array" aca="1" ref="AD36" ca="1">IF($N36&lt;=INDIRECT("BD"&amp;AD$1),IF($N36&gt;=INDIRECT("BC"&amp;AD$1),AD$1,0),0)</f>
        <v>0</v>
      </c>
      <c r="AE36" s="41" cm="1">
        <f t="array" aca="1" ref="AE36" ca="1">IF($N36&lt;=INDIRECT("BD"&amp;AE$1),IF($N36&gt;=INDIRECT("BC"&amp;AE$1),AE$1,0),0)</f>
        <v>0</v>
      </c>
      <c r="AF36" s="41" cm="1">
        <f t="array" aca="1" ref="AF36" ca="1">IF($N36&lt;=INDIRECT("BD"&amp;AF$1),IF($N36&gt;=INDIRECT("BC"&amp;AF$1),AF$1,0),0)</f>
        <v>0</v>
      </c>
      <c r="AG36" s="41" cm="1">
        <f t="array" aca="1" ref="AG36" ca="1">IF($N36&lt;=INDIRECT("BD"&amp;AG$1),IF($N36&gt;=INDIRECT("BC"&amp;AG$1),AG$1,0),0)</f>
        <v>0</v>
      </c>
      <c r="AH36" s="41" cm="1">
        <f t="array" aca="1" ref="AH36" ca="1">IF($N36&lt;=INDIRECT("BD"&amp;AH$1),IF($N36&gt;=INDIRECT("BC"&amp;AH$1),AH$1,0),0)</f>
        <v>0</v>
      </c>
      <c r="AI36" s="41" cm="1">
        <f t="array" aca="1" ref="AI36" ca="1">IF($N36&lt;=INDIRECT("BD"&amp;AI$1),IF($N36&gt;=INDIRECT("BC"&amp;AI$1),AI$1,0),0)</f>
        <v>0</v>
      </c>
      <c r="AJ36" s="41" cm="1">
        <f t="array" aca="1" ref="AJ36" ca="1">IF($N36&lt;=INDIRECT("BD"&amp;AJ$1),IF($N36&gt;=INDIRECT("BC"&amp;AJ$1),AJ$1,0),0)</f>
        <v>0</v>
      </c>
      <c r="AK36" s="41" cm="1">
        <f t="array" aca="1" ref="AK36" ca="1">IF($N36&lt;=INDIRECT("BD"&amp;AK$1),IF($N36&gt;=INDIRECT("BC"&amp;AK$1),AK$1,0),0)</f>
        <v>0</v>
      </c>
      <c r="AL36" s="41" cm="1">
        <f t="array" aca="1" ref="AL36" ca="1">IF($N36&lt;=INDIRECT("BD"&amp;AL$1),IF($N36&gt;=INDIRECT("BC"&amp;AL$1),AL$1,0),0)</f>
        <v>0</v>
      </c>
      <c r="AM36" s="41" cm="1">
        <f t="array" aca="1" ref="AM36" ca="1">IF($N36&lt;=INDIRECT("BD"&amp;AM$1),IF($N36&gt;=INDIRECT("BC"&amp;AM$1),AM$1,0),0)</f>
        <v>0</v>
      </c>
      <c r="AN36" s="41" cm="1">
        <f t="array" aca="1" ref="AN36" ca="1">IF($N36&lt;=INDIRECT("BD"&amp;AN$1),IF($N36&gt;=INDIRECT("BC"&amp;AN$1),AN$1,0),0)</f>
        <v>0</v>
      </c>
      <c r="AO36" s="41" cm="1">
        <f t="array" aca="1" ref="AO36" ca="1">IF($N36&lt;=INDIRECT("BD"&amp;AO$1),IF($N36&gt;=INDIRECT("BC"&amp;AO$1),AO$1,0),0)</f>
        <v>0</v>
      </c>
      <c r="AP36" s="41" cm="1">
        <f t="array" aca="1" ref="AP36" ca="1">IF($N36&lt;=INDIRECT("BD"&amp;AP$1),IF($N36&gt;=INDIRECT("BC"&amp;AP$1),AP$1,0),0)</f>
        <v>0</v>
      </c>
      <c r="AQ36" s="41" cm="1">
        <f t="array" aca="1" ref="AQ36" ca="1">IF($N36&lt;=INDIRECT("BD"&amp;AQ$1),IF($N36&gt;=INDIRECT("BC"&amp;AQ$1),AQ$1,0),0)</f>
        <v>0</v>
      </c>
      <c r="AR36" s="41" cm="1">
        <f t="array" aca="1" ref="AR36" ca="1">IF($N36&lt;=INDIRECT("BD"&amp;AR$1),IF($N36&gt;=INDIRECT("BC"&amp;AR$1),AR$1,0),0)</f>
        <v>0</v>
      </c>
      <c r="AS36" s="41" cm="1">
        <f t="array" aca="1" ref="AS36" ca="1">IF($N36&lt;=INDIRECT("BD"&amp;AS$1),IF($N36&gt;=INDIRECT("BC"&amp;AS$1),AS$1,0),0)</f>
        <v>0</v>
      </c>
      <c r="AT36" s="41" cm="1">
        <f t="array" aca="1" ref="AT36" ca="1">IF($N36&lt;=INDIRECT("BD"&amp;AT$1),IF($N36&gt;=INDIRECT("BC"&amp;AT$1),AT$1,0),0)</f>
        <v>0</v>
      </c>
      <c r="AU36" s="41" cm="1">
        <f t="array" aca="1" ref="AU36" ca="1">IF($N36&lt;=INDIRECT("BD"&amp;AU$1),IF($N36&gt;=INDIRECT("BC"&amp;AU$1),AU$1,0),0)</f>
        <v>0</v>
      </c>
      <c r="AV36" s="41" cm="1">
        <f t="array" aca="1" ref="AV36" ca="1">IF($N36&lt;=INDIRECT("BD"&amp;AV$1),IF($N36&gt;=INDIRECT("BC"&amp;AV$1),AV$1,0),0)</f>
        <v>0</v>
      </c>
      <c r="AW36" s="41" cm="1">
        <f t="array" aca="1" ref="AW36" ca="1">IF($N36&lt;=INDIRECT("BD"&amp;AW$1),IF($N36&gt;=INDIRECT("BC"&amp;AW$1),AW$1,0),0)</f>
        <v>0</v>
      </c>
      <c r="AX36" s="41"/>
      <c r="AY36" s="41"/>
      <c r="AZ36" s="41"/>
      <c r="BA36" s="44"/>
      <c r="BB36" s="44"/>
      <c r="BC36" s="57"/>
      <c r="BD36" s="41"/>
      <c r="BE36" s="42"/>
      <c r="BF36" s="41"/>
      <c r="BG36" s="41"/>
      <c r="BH36" s="44"/>
      <c r="BI36" s="44"/>
      <c r="BJ36" s="43"/>
      <c r="BK36" s="41"/>
      <c r="BL36" s="42"/>
      <c r="BM36" s="41"/>
      <c r="BN36" s="41"/>
      <c r="BO36" s="44"/>
      <c r="BP36" s="44"/>
      <c r="BQ36" s="43"/>
      <c r="BR36" s="41"/>
      <c r="BS36" s="42"/>
      <c r="BT36" s="41"/>
      <c r="BU36" s="41"/>
      <c r="BV36" s="44"/>
      <c r="BW36" s="44"/>
      <c r="BX36" s="43"/>
      <c r="BY36" s="41"/>
      <c r="BZ36" s="42"/>
      <c r="CA36" s="41"/>
      <c r="CB36" s="41"/>
      <c r="CC36" s="44"/>
      <c r="CD36" s="44"/>
      <c r="CE36" s="43"/>
      <c r="CF36" s="41"/>
      <c r="CG36" s="42"/>
      <c r="CH36" s="41"/>
      <c r="CI36" s="41"/>
      <c r="CJ36" s="44"/>
      <c r="CK36" s="44"/>
      <c r="CL36" s="43"/>
      <c r="CM36" s="41"/>
      <c r="CN36" s="42"/>
      <c r="CO36" s="41"/>
      <c r="CP36" s="41"/>
      <c r="CQ36" s="44"/>
      <c r="CR36" s="44"/>
      <c r="CS36" s="43"/>
      <c r="CT36" s="41"/>
      <c r="CU36" s="42"/>
      <c r="CV36" s="41"/>
      <c r="CW36" s="41"/>
      <c r="CX36" s="44"/>
      <c r="CY36" s="44"/>
      <c r="CZ36" s="43"/>
      <c r="DA36" s="41"/>
      <c r="DB36" s="42"/>
      <c r="DC36" s="41"/>
      <c r="DD36" s="41"/>
      <c r="DE36" s="44"/>
      <c r="DF36" s="44"/>
      <c r="DG36" s="43"/>
      <c r="DH36" s="41"/>
      <c r="DI36" s="42"/>
      <c r="DJ36" s="41"/>
      <c r="DK36" s="41"/>
      <c r="DL36" s="44"/>
      <c r="DM36" s="44"/>
      <c r="DN36" s="43"/>
      <c r="DO36" s="41"/>
      <c r="DP36" s="42"/>
      <c r="DQ36" s="41"/>
      <c r="DR36" s="41"/>
      <c r="DS36" s="44"/>
      <c r="DT36" s="44"/>
      <c r="DU36" s="43"/>
      <c r="DV36" s="41"/>
      <c r="DW36" s="55"/>
      <c r="DX36" s="41"/>
      <c r="DY36" s="41"/>
      <c r="DZ36" s="43"/>
      <c r="EA36" s="43"/>
      <c r="EB36" s="43"/>
      <c r="EC36" s="41"/>
      <c r="ED36" s="55"/>
      <c r="EE36" s="41"/>
      <c r="EF36" s="41"/>
      <c r="EG36" s="43"/>
      <c r="EH36" s="43"/>
      <c r="EI36" s="43"/>
      <c r="EJ36" s="41"/>
      <c r="EK36" s="55"/>
      <c r="EL36" s="41"/>
      <c r="EM36" s="41"/>
      <c r="EN36" s="43"/>
      <c r="EO36" s="43"/>
      <c r="EP36" s="43"/>
      <c r="EQ36" s="44"/>
      <c r="ER36" s="44"/>
      <c r="ES36" s="44"/>
      <c r="ET36" s="44"/>
      <c r="EU36" s="44"/>
      <c r="EV36" s="44"/>
      <c r="EW36" s="44"/>
      <c r="EX36" s="44"/>
      <c r="EY36" s="44"/>
      <c r="EZ36" s="44"/>
      <c r="FA36" s="44"/>
      <c r="FB36" s="44"/>
      <c r="FC36" s="44"/>
      <c r="FD36" s="44"/>
      <c r="FE36" s="44"/>
      <c r="FF36" s="44"/>
      <c r="FG36" s="44"/>
      <c r="FH36" s="44"/>
      <c r="FI36" s="44"/>
      <c r="FJ36" s="44"/>
      <c r="FK36" s="44"/>
      <c r="FL36" s="44"/>
      <c r="FM36" s="44"/>
      <c r="FN36" s="44"/>
      <c r="FO36" s="44"/>
      <c r="FP36" s="44"/>
      <c r="FQ36" s="44"/>
      <c r="FR36" s="44"/>
      <c r="FS36" s="44"/>
      <c r="FT36" s="44"/>
      <c r="FU36" s="44"/>
      <c r="FV36" s="44"/>
      <c r="FW36" s="44"/>
      <c r="FX36" s="44"/>
      <c r="FY36" s="44"/>
      <c r="FZ36" s="44"/>
      <c r="GA36" s="44"/>
      <c r="GB36" s="44"/>
      <c r="GC36" s="44"/>
      <c r="GD36" s="44"/>
      <c r="GE36" s="44"/>
      <c r="GF36" s="44"/>
      <c r="GG36" s="44"/>
      <c r="GH36" s="44"/>
      <c r="GI36" s="44"/>
      <c r="GJ36" s="44"/>
      <c r="GK36" s="44"/>
    </row>
    <row r="37" spans="3:193" s="28" customFormat="1" ht="24.75" customHeight="1" x14ac:dyDescent="0.2">
      <c r="C37" s="64"/>
      <c r="D37" s="104">
        <v>36</v>
      </c>
      <c r="E37" s="34" t="str">
        <f t="shared" ca="1" si="2"/>
        <v/>
      </c>
      <c r="F37" s="34" t="str">
        <f t="shared" ca="1" si="3"/>
        <v/>
      </c>
      <c r="G37" s="54" t="str">
        <f t="shared" ca="1" si="4"/>
        <v/>
      </c>
      <c r="H37" s="34" t="str">
        <f t="shared" ca="1" si="5"/>
        <v/>
      </c>
      <c r="I37" s="34" t="str">
        <f t="shared" ca="1" si="6"/>
        <v/>
      </c>
      <c r="J37" s="38" t="str">
        <f t="shared" ca="1" si="7"/>
        <v/>
      </c>
      <c r="K37" s="38" t="str">
        <f t="shared" ca="1" si="8"/>
        <v/>
      </c>
      <c r="L37" s="38" t="str">
        <f t="shared" ca="1" si="9"/>
        <v/>
      </c>
      <c r="M37" s="39" t="s">
        <v>1192</v>
      </c>
      <c r="N37" s="41">
        <v>35</v>
      </c>
      <c r="O37" s="41" t="e">
        <f t="shared" ca="1" si="10"/>
        <v>#VALUE!</v>
      </c>
      <c r="P37" s="41" t="e">
        <f t="shared" ca="1" si="11"/>
        <v>#VALUE!</v>
      </c>
      <c r="Q37" s="41">
        <f t="shared" ca="1" si="12"/>
        <v>0</v>
      </c>
      <c r="R37" s="41" cm="1">
        <f t="array" aca="1" ref="R37" ca="1">IF($N37&lt;=INDIRECT("BD"&amp;R$1),IF($N37&gt;=INDIRECT("BC"&amp;R$1),R$1,0),0)</f>
        <v>0</v>
      </c>
      <c r="S37" s="41" cm="1">
        <f t="array" aca="1" ref="S37" ca="1">IF($N37&lt;=INDIRECT("BD"&amp;S$1),IF($N37&gt;=INDIRECT("BC"&amp;S$1),S$1,0),0)</f>
        <v>0</v>
      </c>
      <c r="T37" s="41" cm="1">
        <f t="array" aca="1" ref="T37" ca="1">IF($N37&lt;=INDIRECT("BD"&amp;T$1),IF($N37&gt;=INDIRECT("BC"&amp;T$1),T$1,0),0)</f>
        <v>0</v>
      </c>
      <c r="U37" s="41" cm="1">
        <f t="array" aca="1" ref="U37" ca="1">IF($N37&lt;=INDIRECT("BD"&amp;U$1),IF($N37&gt;=INDIRECT("BC"&amp;U$1),U$1,0),0)</f>
        <v>0</v>
      </c>
      <c r="V37" s="41" cm="1">
        <f t="array" aca="1" ref="V37" ca="1">IF($N37&lt;=INDIRECT("BD"&amp;V$1),IF($N37&gt;=INDIRECT("BC"&amp;V$1),V$1,0),0)</f>
        <v>0</v>
      </c>
      <c r="W37" s="41" cm="1">
        <f t="array" aca="1" ref="W37" ca="1">IF($N37&lt;=INDIRECT("BD"&amp;W$1),IF($N37&gt;=INDIRECT("BC"&amp;W$1),W$1,0),0)</f>
        <v>0</v>
      </c>
      <c r="X37" s="41" cm="1">
        <f t="array" aca="1" ref="X37" ca="1">IF($N37&lt;=INDIRECT("BD"&amp;X$1),IF($N37&gt;=INDIRECT("BC"&amp;X$1),X$1,0),0)</f>
        <v>0</v>
      </c>
      <c r="Y37" s="41" cm="1">
        <f t="array" aca="1" ref="Y37" ca="1">IF($N37&lt;=INDIRECT("BD"&amp;Y$1),IF($N37&gt;=INDIRECT("BC"&amp;Y$1),Y$1,0),0)</f>
        <v>0</v>
      </c>
      <c r="Z37" s="41" cm="1">
        <f t="array" aca="1" ref="Z37" ca="1">IF($N37&lt;=INDIRECT("BD"&amp;Z$1),IF($N37&gt;=INDIRECT("BC"&amp;Z$1),Z$1,0),0)</f>
        <v>0</v>
      </c>
      <c r="AA37" s="41" cm="1">
        <f t="array" aca="1" ref="AA37" ca="1">IF($N37&lt;=INDIRECT("BD"&amp;AA$1),IF($N37&gt;=INDIRECT("BC"&amp;AA$1),AA$1,0),0)</f>
        <v>0</v>
      </c>
      <c r="AB37" s="41" cm="1">
        <f t="array" aca="1" ref="AB37" ca="1">IF($N37&lt;=INDIRECT("BD"&amp;AB$1),IF($N37&gt;=INDIRECT("BC"&amp;AB$1),AB$1,0),0)</f>
        <v>0</v>
      </c>
      <c r="AC37" s="41" cm="1">
        <f t="array" aca="1" ref="AC37" ca="1">IF($N37&lt;=INDIRECT("BD"&amp;AC$1),IF($N37&gt;=INDIRECT("BC"&amp;AC$1),AC$1,0),0)</f>
        <v>0</v>
      </c>
      <c r="AD37" s="41" cm="1">
        <f t="array" aca="1" ref="AD37" ca="1">IF($N37&lt;=INDIRECT("BD"&amp;AD$1),IF($N37&gt;=INDIRECT("BC"&amp;AD$1),AD$1,0),0)</f>
        <v>0</v>
      </c>
      <c r="AE37" s="41" cm="1">
        <f t="array" aca="1" ref="AE37" ca="1">IF($N37&lt;=INDIRECT("BD"&amp;AE$1),IF($N37&gt;=INDIRECT("BC"&amp;AE$1),AE$1,0),0)</f>
        <v>0</v>
      </c>
      <c r="AF37" s="41" cm="1">
        <f t="array" aca="1" ref="AF37" ca="1">IF($N37&lt;=INDIRECT("BD"&amp;AF$1),IF($N37&gt;=INDIRECT("BC"&amp;AF$1),AF$1,0),0)</f>
        <v>0</v>
      </c>
      <c r="AG37" s="41" cm="1">
        <f t="array" aca="1" ref="AG37" ca="1">IF($N37&lt;=INDIRECT("BD"&amp;AG$1),IF($N37&gt;=INDIRECT("BC"&amp;AG$1),AG$1,0),0)</f>
        <v>0</v>
      </c>
      <c r="AH37" s="41" cm="1">
        <f t="array" aca="1" ref="AH37" ca="1">IF($N37&lt;=INDIRECT("BD"&amp;AH$1),IF($N37&gt;=INDIRECT("BC"&amp;AH$1),AH$1,0),0)</f>
        <v>0</v>
      </c>
      <c r="AI37" s="41" cm="1">
        <f t="array" aca="1" ref="AI37" ca="1">IF($N37&lt;=INDIRECT("BD"&amp;AI$1),IF($N37&gt;=INDIRECT("BC"&amp;AI$1),AI$1,0),0)</f>
        <v>0</v>
      </c>
      <c r="AJ37" s="41" cm="1">
        <f t="array" aca="1" ref="AJ37" ca="1">IF($N37&lt;=INDIRECT("BD"&amp;AJ$1),IF($N37&gt;=INDIRECT("BC"&amp;AJ$1),AJ$1,0),0)</f>
        <v>0</v>
      </c>
      <c r="AK37" s="41" cm="1">
        <f t="array" aca="1" ref="AK37" ca="1">IF($N37&lt;=INDIRECT("BD"&amp;AK$1),IF($N37&gt;=INDIRECT("BC"&amp;AK$1),AK$1,0),0)</f>
        <v>0</v>
      </c>
      <c r="AL37" s="41" cm="1">
        <f t="array" aca="1" ref="AL37" ca="1">IF($N37&lt;=INDIRECT("BD"&amp;AL$1),IF($N37&gt;=INDIRECT("BC"&amp;AL$1),AL$1,0),0)</f>
        <v>0</v>
      </c>
      <c r="AM37" s="41" cm="1">
        <f t="array" aca="1" ref="AM37" ca="1">IF($N37&lt;=INDIRECT("BD"&amp;AM$1),IF($N37&gt;=INDIRECT("BC"&amp;AM$1),AM$1,0),0)</f>
        <v>0</v>
      </c>
      <c r="AN37" s="41" cm="1">
        <f t="array" aca="1" ref="AN37" ca="1">IF($N37&lt;=INDIRECT("BD"&amp;AN$1),IF($N37&gt;=INDIRECT("BC"&amp;AN$1),AN$1,0),0)</f>
        <v>0</v>
      </c>
      <c r="AO37" s="41" cm="1">
        <f t="array" aca="1" ref="AO37" ca="1">IF($N37&lt;=INDIRECT("BD"&amp;AO$1),IF($N37&gt;=INDIRECT("BC"&amp;AO$1),AO$1,0),0)</f>
        <v>0</v>
      </c>
      <c r="AP37" s="41" cm="1">
        <f t="array" aca="1" ref="AP37" ca="1">IF($N37&lt;=INDIRECT("BD"&amp;AP$1),IF($N37&gt;=INDIRECT("BC"&amp;AP$1),AP$1,0),0)</f>
        <v>0</v>
      </c>
      <c r="AQ37" s="41" cm="1">
        <f t="array" aca="1" ref="AQ37" ca="1">IF($N37&lt;=INDIRECT("BD"&amp;AQ$1),IF($N37&gt;=INDIRECT("BC"&amp;AQ$1),AQ$1,0),0)</f>
        <v>0</v>
      </c>
      <c r="AR37" s="41" cm="1">
        <f t="array" aca="1" ref="AR37" ca="1">IF($N37&lt;=INDIRECT("BD"&amp;AR$1),IF($N37&gt;=INDIRECT("BC"&amp;AR$1),AR$1,0),0)</f>
        <v>0</v>
      </c>
      <c r="AS37" s="41" cm="1">
        <f t="array" aca="1" ref="AS37" ca="1">IF($N37&lt;=INDIRECT("BD"&amp;AS$1),IF($N37&gt;=INDIRECT("BC"&amp;AS$1),AS$1,0),0)</f>
        <v>0</v>
      </c>
      <c r="AT37" s="41" cm="1">
        <f t="array" aca="1" ref="AT37" ca="1">IF($N37&lt;=INDIRECT("BD"&amp;AT$1),IF($N37&gt;=INDIRECT("BC"&amp;AT$1),AT$1,0),0)</f>
        <v>0</v>
      </c>
      <c r="AU37" s="41" cm="1">
        <f t="array" aca="1" ref="AU37" ca="1">IF($N37&lt;=INDIRECT("BD"&amp;AU$1),IF($N37&gt;=INDIRECT("BC"&amp;AU$1),AU$1,0),0)</f>
        <v>0</v>
      </c>
      <c r="AV37" s="41" cm="1">
        <f t="array" aca="1" ref="AV37" ca="1">IF($N37&lt;=INDIRECT("BD"&amp;AV$1),IF($N37&gt;=INDIRECT("BC"&amp;AV$1),AV$1,0),0)</f>
        <v>0</v>
      </c>
      <c r="AW37" s="41" cm="1">
        <f t="array" aca="1" ref="AW37" ca="1">IF($N37&lt;=INDIRECT("BD"&amp;AW$1),IF($N37&gt;=INDIRECT("BC"&amp;AW$1),AW$1,0),0)</f>
        <v>0</v>
      </c>
      <c r="AX37" s="41"/>
      <c r="AY37" s="41"/>
      <c r="AZ37" s="41"/>
      <c r="BA37" s="44"/>
      <c r="BB37" s="44"/>
      <c r="BC37" s="57"/>
      <c r="BD37" s="41"/>
      <c r="BE37" s="42"/>
      <c r="BF37" s="41"/>
      <c r="BG37" s="41"/>
      <c r="BH37" s="44"/>
      <c r="BI37" s="44"/>
      <c r="BJ37" s="43"/>
      <c r="BK37" s="41"/>
      <c r="BL37" s="42"/>
      <c r="BM37" s="41"/>
      <c r="BN37" s="41"/>
      <c r="BO37" s="44"/>
      <c r="BP37" s="44"/>
      <c r="BQ37" s="43"/>
      <c r="BR37" s="41"/>
      <c r="BS37" s="42"/>
      <c r="BT37" s="41"/>
      <c r="BU37" s="41"/>
      <c r="BV37" s="44"/>
      <c r="BW37" s="44"/>
      <c r="BX37" s="43"/>
      <c r="BY37" s="41"/>
      <c r="BZ37" s="42"/>
      <c r="CA37" s="41"/>
      <c r="CB37" s="41"/>
      <c r="CC37" s="44"/>
      <c r="CD37" s="44"/>
      <c r="CE37" s="43"/>
      <c r="CF37" s="41"/>
      <c r="CG37" s="42"/>
      <c r="CH37" s="41"/>
      <c r="CI37" s="41"/>
      <c r="CJ37" s="44"/>
      <c r="CK37" s="44"/>
      <c r="CL37" s="43"/>
      <c r="CM37" s="41"/>
      <c r="CN37" s="42"/>
      <c r="CO37" s="41"/>
      <c r="CP37" s="41"/>
      <c r="CQ37" s="44"/>
      <c r="CR37" s="44"/>
      <c r="CS37" s="43"/>
      <c r="CT37" s="41"/>
      <c r="CU37" s="42"/>
      <c r="CV37" s="41"/>
      <c r="CW37" s="41"/>
      <c r="CX37" s="44"/>
      <c r="CY37" s="44"/>
      <c r="CZ37" s="43"/>
      <c r="DA37" s="41"/>
      <c r="DB37" s="42"/>
      <c r="DC37" s="41"/>
      <c r="DD37" s="41"/>
      <c r="DE37" s="44"/>
      <c r="DF37" s="44"/>
      <c r="DG37" s="43"/>
      <c r="DH37" s="41"/>
      <c r="DI37" s="42"/>
      <c r="DJ37" s="41"/>
      <c r="DK37" s="41"/>
      <c r="DL37" s="44"/>
      <c r="DM37" s="44"/>
      <c r="DN37" s="43"/>
      <c r="DO37" s="41"/>
      <c r="DP37" s="42"/>
      <c r="DQ37" s="41"/>
      <c r="DR37" s="41"/>
      <c r="DS37" s="44"/>
      <c r="DT37" s="44"/>
      <c r="DU37" s="43"/>
      <c r="DV37" s="41"/>
      <c r="DW37" s="55"/>
      <c r="DX37" s="41"/>
      <c r="DY37" s="41"/>
      <c r="DZ37" s="43"/>
      <c r="EA37" s="43"/>
      <c r="EB37" s="43"/>
      <c r="EC37" s="41"/>
      <c r="ED37" s="55"/>
      <c r="EE37" s="41"/>
      <c r="EF37" s="41"/>
      <c r="EG37" s="43"/>
      <c r="EH37" s="43"/>
      <c r="EI37" s="43"/>
      <c r="EJ37" s="41"/>
      <c r="EK37" s="55"/>
      <c r="EL37" s="41"/>
      <c r="EM37" s="41"/>
      <c r="EN37" s="43"/>
      <c r="EO37" s="43"/>
      <c r="EP37" s="43"/>
      <c r="EQ37" s="44"/>
      <c r="ER37" s="44"/>
      <c r="ES37" s="44"/>
      <c r="ET37" s="44"/>
      <c r="EU37" s="44"/>
      <c r="EV37" s="44"/>
      <c r="EW37" s="44"/>
      <c r="EX37" s="44"/>
      <c r="EY37" s="44"/>
      <c r="EZ37" s="44"/>
      <c r="FA37" s="44"/>
      <c r="FB37" s="44"/>
      <c r="FC37" s="44"/>
      <c r="FD37" s="44"/>
      <c r="FE37" s="44"/>
      <c r="FF37" s="44"/>
      <c r="FG37" s="44"/>
      <c r="FH37" s="44"/>
      <c r="FI37" s="44"/>
      <c r="FJ37" s="44"/>
      <c r="FK37" s="44"/>
      <c r="FL37" s="44"/>
      <c r="FM37" s="44"/>
      <c r="FN37" s="44"/>
      <c r="FO37" s="44"/>
      <c r="FP37" s="44"/>
      <c r="FQ37" s="44"/>
      <c r="FR37" s="44"/>
      <c r="FS37" s="44"/>
      <c r="FT37" s="44"/>
      <c r="FU37" s="44"/>
      <c r="FV37" s="44"/>
      <c r="FW37" s="44"/>
      <c r="FX37" s="44"/>
      <c r="FY37" s="44"/>
      <c r="FZ37" s="44"/>
      <c r="GA37" s="44"/>
      <c r="GB37" s="44"/>
      <c r="GC37" s="44"/>
      <c r="GD37" s="44"/>
      <c r="GE37" s="44"/>
      <c r="GF37" s="44"/>
      <c r="GG37" s="44"/>
      <c r="GH37" s="44"/>
      <c r="GI37" s="44"/>
      <c r="GJ37" s="44"/>
      <c r="GK37" s="44"/>
    </row>
    <row r="38" spans="3:193" s="28" customFormat="1" ht="24.75" customHeight="1" x14ac:dyDescent="0.2">
      <c r="C38" s="64"/>
      <c r="D38" s="104">
        <v>37</v>
      </c>
      <c r="E38" s="34" t="str">
        <f t="shared" ca="1" si="2"/>
        <v/>
      </c>
      <c r="F38" s="34" t="str">
        <f t="shared" ca="1" si="3"/>
        <v/>
      </c>
      <c r="G38" s="54" t="str">
        <f t="shared" ca="1" si="4"/>
        <v/>
      </c>
      <c r="H38" s="34" t="str">
        <f t="shared" ca="1" si="5"/>
        <v/>
      </c>
      <c r="I38" s="34" t="str">
        <f t="shared" ca="1" si="6"/>
        <v/>
      </c>
      <c r="J38" s="38" t="str">
        <f t="shared" ca="1" si="7"/>
        <v/>
      </c>
      <c r="K38" s="38" t="str">
        <f t="shared" ca="1" si="8"/>
        <v/>
      </c>
      <c r="L38" s="38" t="str">
        <f t="shared" ca="1" si="9"/>
        <v/>
      </c>
      <c r="M38" s="39" t="s">
        <v>1192</v>
      </c>
      <c r="N38" s="41">
        <v>36</v>
      </c>
      <c r="O38" s="41" t="e">
        <f t="shared" ca="1" si="10"/>
        <v>#VALUE!</v>
      </c>
      <c r="P38" s="41" t="e">
        <f t="shared" ca="1" si="11"/>
        <v>#VALUE!</v>
      </c>
      <c r="Q38" s="41">
        <f t="shared" ca="1" si="12"/>
        <v>0</v>
      </c>
      <c r="R38" s="41" cm="1">
        <f t="array" aca="1" ref="R38" ca="1">IF($N38&lt;=INDIRECT("BD"&amp;R$1),IF($N38&gt;=INDIRECT("BC"&amp;R$1),R$1,0),0)</f>
        <v>0</v>
      </c>
      <c r="S38" s="41" cm="1">
        <f t="array" aca="1" ref="S38" ca="1">IF($N38&lt;=INDIRECT("BD"&amp;S$1),IF($N38&gt;=INDIRECT("BC"&amp;S$1),S$1,0),0)</f>
        <v>0</v>
      </c>
      <c r="T38" s="41" cm="1">
        <f t="array" aca="1" ref="T38" ca="1">IF($N38&lt;=INDIRECT("BD"&amp;T$1),IF($N38&gt;=INDIRECT("BC"&amp;T$1),T$1,0),0)</f>
        <v>0</v>
      </c>
      <c r="U38" s="41" cm="1">
        <f t="array" aca="1" ref="U38" ca="1">IF($N38&lt;=INDIRECT("BD"&amp;U$1),IF($N38&gt;=INDIRECT("BC"&amp;U$1),U$1,0),0)</f>
        <v>0</v>
      </c>
      <c r="V38" s="41" cm="1">
        <f t="array" aca="1" ref="V38" ca="1">IF($N38&lt;=INDIRECT("BD"&amp;V$1),IF($N38&gt;=INDIRECT("BC"&amp;V$1),V$1,0),0)</f>
        <v>0</v>
      </c>
      <c r="W38" s="41" cm="1">
        <f t="array" aca="1" ref="W38" ca="1">IF($N38&lt;=INDIRECT("BD"&amp;W$1),IF($N38&gt;=INDIRECT("BC"&amp;W$1),W$1,0),0)</f>
        <v>0</v>
      </c>
      <c r="X38" s="41" cm="1">
        <f t="array" aca="1" ref="X38" ca="1">IF($N38&lt;=INDIRECT("BD"&amp;X$1),IF($N38&gt;=INDIRECT("BC"&amp;X$1),X$1,0),0)</f>
        <v>0</v>
      </c>
      <c r="Y38" s="41" cm="1">
        <f t="array" aca="1" ref="Y38" ca="1">IF($N38&lt;=INDIRECT("BD"&amp;Y$1),IF($N38&gt;=INDIRECT("BC"&amp;Y$1),Y$1,0),0)</f>
        <v>0</v>
      </c>
      <c r="Z38" s="41" cm="1">
        <f t="array" aca="1" ref="Z38" ca="1">IF($N38&lt;=INDIRECT("BD"&amp;Z$1),IF($N38&gt;=INDIRECT("BC"&amp;Z$1),Z$1,0),0)</f>
        <v>0</v>
      </c>
      <c r="AA38" s="41" cm="1">
        <f t="array" aca="1" ref="AA38" ca="1">IF($N38&lt;=INDIRECT("BD"&amp;AA$1),IF($N38&gt;=INDIRECT("BC"&amp;AA$1),AA$1,0),0)</f>
        <v>0</v>
      </c>
      <c r="AB38" s="41" cm="1">
        <f t="array" aca="1" ref="AB38" ca="1">IF($N38&lt;=INDIRECT("BD"&amp;AB$1),IF($N38&gt;=INDIRECT("BC"&amp;AB$1),AB$1,0),0)</f>
        <v>0</v>
      </c>
      <c r="AC38" s="41" cm="1">
        <f t="array" aca="1" ref="AC38" ca="1">IF($N38&lt;=INDIRECT("BD"&amp;AC$1),IF($N38&gt;=INDIRECT("BC"&amp;AC$1),AC$1,0),0)</f>
        <v>0</v>
      </c>
      <c r="AD38" s="41" cm="1">
        <f t="array" aca="1" ref="AD38" ca="1">IF($N38&lt;=INDIRECT("BD"&amp;AD$1),IF($N38&gt;=INDIRECT("BC"&amp;AD$1),AD$1,0),0)</f>
        <v>0</v>
      </c>
      <c r="AE38" s="41" cm="1">
        <f t="array" aca="1" ref="AE38" ca="1">IF($N38&lt;=INDIRECT("BD"&amp;AE$1),IF($N38&gt;=INDIRECT("BC"&amp;AE$1),AE$1,0),0)</f>
        <v>0</v>
      </c>
      <c r="AF38" s="41" cm="1">
        <f t="array" aca="1" ref="AF38" ca="1">IF($N38&lt;=INDIRECT("BD"&amp;AF$1),IF($N38&gt;=INDIRECT("BC"&amp;AF$1),AF$1,0),0)</f>
        <v>0</v>
      </c>
      <c r="AG38" s="41" cm="1">
        <f t="array" aca="1" ref="AG38" ca="1">IF($N38&lt;=INDIRECT("BD"&amp;AG$1),IF($N38&gt;=INDIRECT("BC"&amp;AG$1),AG$1,0),0)</f>
        <v>0</v>
      </c>
      <c r="AH38" s="41" cm="1">
        <f t="array" aca="1" ref="AH38" ca="1">IF($N38&lt;=INDIRECT("BD"&amp;AH$1),IF($N38&gt;=INDIRECT("BC"&amp;AH$1),AH$1,0),0)</f>
        <v>0</v>
      </c>
      <c r="AI38" s="41" cm="1">
        <f t="array" aca="1" ref="AI38" ca="1">IF($N38&lt;=INDIRECT("BD"&amp;AI$1),IF($N38&gt;=INDIRECT("BC"&amp;AI$1),AI$1,0),0)</f>
        <v>0</v>
      </c>
      <c r="AJ38" s="41" cm="1">
        <f t="array" aca="1" ref="AJ38" ca="1">IF($N38&lt;=INDIRECT("BD"&amp;AJ$1),IF($N38&gt;=INDIRECT("BC"&amp;AJ$1),AJ$1,0),0)</f>
        <v>0</v>
      </c>
      <c r="AK38" s="41" cm="1">
        <f t="array" aca="1" ref="AK38" ca="1">IF($N38&lt;=INDIRECT("BD"&amp;AK$1),IF($N38&gt;=INDIRECT("BC"&amp;AK$1),AK$1,0),0)</f>
        <v>0</v>
      </c>
      <c r="AL38" s="41" cm="1">
        <f t="array" aca="1" ref="AL38" ca="1">IF($N38&lt;=INDIRECT("BD"&amp;AL$1),IF($N38&gt;=INDIRECT("BC"&amp;AL$1),AL$1,0),0)</f>
        <v>0</v>
      </c>
      <c r="AM38" s="41" cm="1">
        <f t="array" aca="1" ref="AM38" ca="1">IF($N38&lt;=INDIRECT("BD"&amp;AM$1),IF($N38&gt;=INDIRECT("BC"&amp;AM$1),AM$1,0),0)</f>
        <v>0</v>
      </c>
      <c r="AN38" s="41" cm="1">
        <f t="array" aca="1" ref="AN38" ca="1">IF($N38&lt;=INDIRECT("BD"&amp;AN$1),IF($N38&gt;=INDIRECT("BC"&amp;AN$1),AN$1,0),0)</f>
        <v>0</v>
      </c>
      <c r="AO38" s="41" cm="1">
        <f t="array" aca="1" ref="AO38" ca="1">IF($N38&lt;=INDIRECT("BD"&amp;AO$1),IF($N38&gt;=INDIRECT("BC"&amp;AO$1),AO$1,0),0)</f>
        <v>0</v>
      </c>
      <c r="AP38" s="41" cm="1">
        <f t="array" aca="1" ref="AP38" ca="1">IF($N38&lt;=INDIRECT("BD"&amp;AP$1),IF($N38&gt;=INDIRECT("BC"&amp;AP$1),AP$1,0),0)</f>
        <v>0</v>
      </c>
      <c r="AQ38" s="41" cm="1">
        <f t="array" aca="1" ref="AQ38" ca="1">IF($N38&lt;=INDIRECT("BD"&amp;AQ$1),IF($N38&gt;=INDIRECT("BC"&amp;AQ$1),AQ$1,0),0)</f>
        <v>0</v>
      </c>
      <c r="AR38" s="41" cm="1">
        <f t="array" aca="1" ref="AR38" ca="1">IF($N38&lt;=INDIRECT("BD"&amp;AR$1),IF($N38&gt;=INDIRECT("BC"&amp;AR$1),AR$1,0),0)</f>
        <v>0</v>
      </c>
      <c r="AS38" s="41" cm="1">
        <f t="array" aca="1" ref="AS38" ca="1">IF($N38&lt;=INDIRECT("BD"&amp;AS$1),IF($N38&gt;=INDIRECT("BC"&amp;AS$1),AS$1,0),0)</f>
        <v>0</v>
      </c>
      <c r="AT38" s="41" cm="1">
        <f t="array" aca="1" ref="AT38" ca="1">IF($N38&lt;=INDIRECT("BD"&amp;AT$1),IF($N38&gt;=INDIRECT("BC"&amp;AT$1),AT$1,0),0)</f>
        <v>0</v>
      </c>
      <c r="AU38" s="41" cm="1">
        <f t="array" aca="1" ref="AU38" ca="1">IF($N38&lt;=INDIRECT("BD"&amp;AU$1),IF($N38&gt;=INDIRECT("BC"&amp;AU$1),AU$1,0),0)</f>
        <v>0</v>
      </c>
      <c r="AV38" s="41" cm="1">
        <f t="array" aca="1" ref="AV38" ca="1">IF($N38&lt;=INDIRECT("BD"&amp;AV$1),IF($N38&gt;=INDIRECT("BC"&amp;AV$1),AV$1,0),0)</f>
        <v>0</v>
      </c>
      <c r="AW38" s="41" cm="1">
        <f t="array" aca="1" ref="AW38" ca="1">IF($N38&lt;=INDIRECT("BD"&amp;AW$1),IF($N38&gt;=INDIRECT("BC"&amp;AW$1),AW$1,0),0)</f>
        <v>0</v>
      </c>
      <c r="AX38" s="41"/>
      <c r="AY38" s="41"/>
      <c r="AZ38" s="41"/>
      <c r="BA38" s="44"/>
      <c r="BB38" s="44"/>
      <c r="BC38" s="57"/>
      <c r="BD38" s="41"/>
      <c r="BE38" s="42"/>
      <c r="BF38" s="41"/>
      <c r="BG38" s="41"/>
      <c r="BH38" s="44"/>
      <c r="BI38" s="44"/>
      <c r="BJ38" s="43"/>
      <c r="BK38" s="41"/>
      <c r="BL38" s="42"/>
      <c r="BM38" s="41"/>
      <c r="BN38" s="41"/>
      <c r="BO38" s="44"/>
      <c r="BP38" s="44"/>
      <c r="BQ38" s="43"/>
      <c r="BR38" s="41"/>
      <c r="BS38" s="42"/>
      <c r="BT38" s="41"/>
      <c r="BU38" s="41"/>
      <c r="BV38" s="44"/>
      <c r="BW38" s="44"/>
      <c r="BX38" s="43"/>
      <c r="BY38" s="41"/>
      <c r="BZ38" s="42"/>
      <c r="CA38" s="41"/>
      <c r="CB38" s="41"/>
      <c r="CC38" s="44"/>
      <c r="CD38" s="44"/>
      <c r="CE38" s="43"/>
      <c r="CF38" s="41"/>
      <c r="CG38" s="42"/>
      <c r="CH38" s="41"/>
      <c r="CI38" s="41"/>
      <c r="CJ38" s="44"/>
      <c r="CK38" s="44"/>
      <c r="CL38" s="43"/>
      <c r="CM38" s="41"/>
      <c r="CN38" s="42"/>
      <c r="CO38" s="41"/>
      <c r="CP38" s="41"/>
      <c r="CQ38" s="44"/>
      <c r="CR38" s="44"/>
      <c r="CS38" s="43"/>
      <c r="CT38" s="41"/>
      <c r="CU38" s="42"/>
      <c r="CV38" s="41"/>
      <c r="CW38" s="41"/>
      <c r="CX38" s="44"/>
      <c r="CY38" s="44"/>
      <c r="CZ38" s="43"/>
      <c r="DA38" s="41"/>
      <c r="DB38" s="42"/>
      <c r="DC38" s="41"/>
      <c r="DD38" s="41"/>
      <c r="DE38" s="44"/>
      <c r="DF38" s="44"/>
      <c r="DG38" s="43"/>
      <c r="DH38" s="41"/>
      <c r="DI38" s="42"/>
      <c r="DJ38" s="41"/>
      <c r="DK38" s="41"/>
      <c r="DL38" s="44"/>
      <c r="DM38" s="44"/>
      <c r="DN38" s="43"/>
      <c r="DO38" s="41"/>
      <c r="DP38" s="42"/>
      <c r="DQ38" s="41"/>
      <c r="DR38" s="41"/>
      <c r="DS38" s="44"/>
      <c r="DT38" s="44"/>
      <c r="DU38" s="43"/>
      <c r="DV38" s="41"/>
      <c r="DW38" s="55"/>
      <c r="DX38" s="41"/>
      <c r="DY38" s="41"/>
      <c r="DZ38" s="43"/>
      <c r="EA38" s="43"/>
      <c r="EB38" s="43"/>
      <c r="EC38" s="41"/>
      <c r="ED38" s="55"/>
      <c r="EE38" s="41"/>
      <c r="EF38" s="41"/>
      <c r="EG38" s="43"/>
      <c r="EH38" s="43"/>
      <c r="EI38" s="43"/>
      <c r="EJ38" s="41"/>
      <c r="EK38" s="55"/>
      <c r="EL38" s="41"/>
      <c r="EM38" s="41"/>
      <c r="EN38" s="43"/>
      <c r="EO38" s="43"/>
      <c r="EP38" s="43"/>
      <c r="EQ38" s="44"/>
      <c r="ER38" s="44"/>
      <c r="ES38" s="44"/>
      <c r="ET38" s="44"/>
      <c r="EU38" s="44"/>
      <c r="EV38" s="44"/>
      <c r="EW38" s="44"/>
      <c r="EX38" s="44"/>
      <c r="EY38" s="44"/>
      <c r="EZ38" s="44"/>
      <c r="FA38" s="44"/>
      <c r="FB38" s="44"/>
      <c r="FC38" s="44"/>
      <c r="FD38" s="44"/>
      <c r="FE38" s="44"/>
      <c r="FF38" s="44"/>
      <c r="FG38" s="44"/>
      <c r="FH38" s="44"/>
      <c r="FI38" s="44"/>
      <c r="FJ38" s="44"/>
      <c r="FK38" s="44"/>
      <c r="FL38" s="44"/>
      <c r="FM38" s="44"/>
      <c r="FN38" s="44"/>
      <c r="FO38" s="44"/>
      <c r="FP38" s="44"/>
      <c r="FQ38" s="44"/>
      <c r="FR38" s="44"/>
      <c r="FS38" s="44"/>
      <c r="FT38" s="44"/>
      <c r="FU38" s="44"/>
      <c r="FV38" s="44"/>
      <c r="FW38" s="44"/>
      <c r="FX38" s="44"/>
      <c r="FY38" s="44"/>
      <c r="FZ38" s="44"/>
      <c r="GA38" s="44"/>
      <c r="GB38" s="44"/>
      <c r="GC38" s="44"/>
      <c r="GD38" s="44"/>
      <c r="GE38" s="44"/>
      <c r="GF38" s="44"/>
      <c r="GG38" s="44"/>
      <c r="GH38" s="44"/>
      <c r="GI38" s="44"/>
      <c r="GJ38" s="44"/>
      <c r="GK38" s="44"/>
    </row>
    <row r="39" spans="3:193" s="28" customFormat="1" ht="24.75" customHeight="1" x14ac:dyDescent="0.2">
      <c r="C39" s="64"/>
      <c r="D39" s="104">
        <v>38</v>
      </c>
      <c r="E39" s="34" t="str">
        <f t="shared" ca="1" si="2"/>
        <v/>
      </c>
      <c r="F39" s="34" t="str">
        <f t="shared" ca="1" si="3"/>
        <v/>
      </c>
      <c r="G39" s="54" t="str">
        <f t="shared" ca="1" si="4"/>
        <v/>
      </c>
      <c r="H39" s="34" t="str">
        <f t="shared" ca="1" si="5"/>
        <v/>
      </c>
      <c r="I39" s="34" t="str">
        <f t="shared" ca="1" si="6"/>
        <v/>
      </c>
      <c r="J39" s="38" t="str">
        <f t="shared" ca="1" si="7"/>
        <v/>
      </c>
      <c r="K39" s="38" t="str">
        <f t="shared" ca="1" si="8"/>
        <v/>
      </c>
      <c r="L39" s="38" t="str">
        <f t="shared" ca="1" si="9"/>
        <v/>
      </c>
      <c r="M39" s="39" t="s">
        <v>1192</v>
      </c>
      <c r="N39" s="41">
        <v>37</v>
      </c>
      <c r="O39" s="41" t="e">
        <f t="shared" ca="1" si="10"/>
        <v>#VALUE!</v>
      </c>
      <c r="P39" s="41" t="e">
        <f t="shared" ca="1" si="11"/>
        <v>#VALUE!</v>
      </c>
      <c r="Q39" s="41">
        <f t="shared" ca="1" si="12"/>
        <v>0</v>
      </c>
      <c r="R39" s="41" cm="1">
        <f t="array" aca="1" ref="R39" ca="1">IF($N39&lt;=INDIRECT("BD"&amp;R$1),IF($N39&gt;=INDIRECT("BC"&amp;R$1),R$1,0),0)</f>
        <v>0</v>
      </c>
      <c r="S39" s="41" cm="1">
        <f t="array" aca="1" ref="S39" ca="1">IF($N39&lt;=INDIRECT("BD"&amp;S$1),IF($N39&gt;=INDIRECT("BC"&amp;S$1),S$1,0),0)</f>
        <v>0</v>
      </c>
      <c r="T39" s="41" cm="1">
        <f t="array" aca="1" ref="T39" ca="1">IF($N39&lt;=INDIRECT("BD"&amp;T$1),IF($N39&gt;=INDIRECT("BC"&amp;T$1),T$1,0),0)</f>
        <v>0</v>
      </c>
      <c r="U39" s="41" cm="1">
        <f t="array" aca="1" ref="U39" ca="1">IF($N39&lt;=INDIRECT("BD"&amp;U$1),IF($N39&gt;=INDIRECT("BC"&amp;U$1),U$1,0),0)</f>
        <v>0</v>
      </c>
      <c r="V39" s="41" cm="1">
        <f t="array" aca="1" ref="V39" ca="1">IF($N39&lt;=INDIRECT("BD"&amp;V$1),IF($N39&gt;=INDIRECT("BC"&amp;V$1),V$1,0),0)</f>
        <v>0</v>
      </c>
      <c r="W39" s="41" cm="1">
        <f t="array" aca="1" ref="W39" ca="1">IF($N39&lt;=INDIRECT("BD"&amp;W$1),IF($N39&gt;=INDIRECT("BC"&amp;W$1),W$1,0),0)</f>
        <v>0</v>
      </c>
      <c r="X39" s="41" cm="1">
        <f t="array" aca="1" ref="X39" ca="1">IF($N39&lt;=INDIRECT("BD"&amp;X$1),IF($N39&gt;=INDIRECT("BC"&amp;X$1),X$1,0),0)</f>
        <v>0</v>
      </c>
      <c r="Y39" s="41" cm="1">
        <f t="array" aca="1" ref="Y39" ca="1">IF($N39&lt;=INDIRECT("BD"&amp;Y$1),IF($N39&gt;=INDIRECT("BC"&amp;Y$1),Y$1,0),0)</f>
        <v>0</v>
      </c>
      <c r="Z39" s="41" cm="1">
        <f t="array" aca="1" ref="Z39" ca="1">IF($N39&lt;=INDIRECT("BD"&amp;Z$1),IF($N39&gt;=INDIRECT("BC"&amp;Z$1),Z$1,0),0)</f>
        <v>0</v>
      </c>
      <c r="AA39" s="41" cm="1">
        <f t="array" aca="1" ref="AA39" ca="1">IF($N39&lt;=INDIRECT("BD"&amp;AA$1),IF($N39&gt;=INDIRECT("BC"&amp;AA$1),AA$1,0),0)</f>
        <v>0</v>
      </c>
      <c r="AB39" s="41" cm="1">
        <f t="array" aca="1" ref="AB39" ca="1">IF($N39&lt;=INDIRECT("BD"&amp;AB$1),IF($N39&gt;=INDIRECT("BC"&amp;AB$1),AB$1,0),0)</f>
        <v>0</v>
      </c>
      <c r="AC39" s="41" cm="1">
        <f t="array" aca="1" ref="AC39" ca="1">IF($N39&lt;=INDIRECT("BD"&amp;AC$1),IF($N39&gt;=INDIRECT("BC"&amp;AC$1),AC$1,0),0)</f>
        <v>0</v>
      </c>
      <c r="AD39" s="41" cm="1">
        <f t="array" aca="1" ref="AD39" ca="1">IF($N39&lt;=INDIRECT("BD"&amp;AD$1),IF($N39&gt;=INDIRECT("BC"&amp;AD$1),AD$1,0),0)</f>
        <v>0</v>
      </c>
      <c r="AE39" s="41" cm="1">
        <f t="array" aca="1" ref="AE39" ca="1">IF($N39&lt;=INDIRECT("BD"&amp;AE$1),IF($N39&gt;=INDIRECT("BC"&amp;AE$1),AE$1,0),0)</f>
        <v>0</v>
      </c>
      <c r="AF39" s="41" cm="1">
        <f t="array" aca="1" ref="AF39" ca="1">IF($N39&lt;=INDIRECT("BD"&amp;AF$1),IF($N39&gt;=INDIRECT("BC"&amp;AF$1),AF$1,0),0)</f>
        <v>0</v>
      </c>
      <c r="AG39" s="41" cm="1">
        <f t="array" aca="1" ref="AG39" ca="1">IF($N39&lt;=INDIRECT("BD"&amp;AG$1),IF($N39&gt;=INDIRECT("BC"&amp;AG$1),AG$1,0),0)</f>
        <v>0</v>
      </c>
      <c r="AH39" s="41" cm="1">
        <f t="array" aca="1" ref="AH39" ca="1">IF($N39&lt;=INDIRECT("BD"&amp;AH$1),IF($N39&gt;=INDIRECT("BC"&amp;AH$1),AH$1,0),0)</f>
        <v>0</v>
      </c>
      <c r="AI39" s="41" cm="1">
        <f t="array" aca="1" ref="AI39" ca="1">IF($N39&lt;=INDIRECT("BD"&amp;AI$1),IF($N39&gt;=INDIRECT("BC"&amp;AI$1),AI$1,0),0)</f>
        <v>0</v>
      </c>
      <c r="AJ39" s="41" cm="1">
        <f t="array" aca="1" ref="AJ39" ca="1">IF($N39&lt;=INDIRECT("BD"&amp;AJ$1),IF($N39&gt;=INDIRECT("BC"&amp;AJ$1),AJ$1,0),0)</f>
        <v>0</v>
      </c>
      <c r="AK39" s="41" cm="1">
        <f t="array" aca="1" ref="AK39" ca="1">IF($N39&lt;=INDIRECT("BD"&amp;AK$1),IF($N39&gt;=INDIRECT("BC"&amp;AK$1),AK$1,0),0)</f>
        <v>0</v>
      </c>
      <c r="AL39" s="41" cm="1">
        <f t="array" aca="1" ref="AL39" ca="1">IF($N39&lt;=INDIRECT("BD"&amp;AL$1),IF($N39&gt;=INDIRECT("BC"&amp;AL$1),AL$1,0),0)</f>
        <v>0</v>
      </c>
      <c r="AM39" s="41" cm="1">
        <f t="array" aca="1" ref="AM39" ca="1">IF($N39&lt;=INDIRECT("BD"&amp;AM$1),IF($N39&gt;=INDIRECT("BC"&amp;AM$1),AM$1,0),0)</f>
        <v>0</v>
      </c>
      <c r="AN39" s="41" cm="1">
        <f t="array" aca="1" ref="AN39" ca="1">IF($N39&lt;=INDIRECT("BD"&amp;AN$1),IF($N39&gt;=INDIRECT("BC"&amp;AN$1),AN$1,0),0)</f>
        <v>0</v>
      </c>
      <c r="AO39" s="41" cm="1">
        <f t="array" aca="1" ref="AO39" ca="1">IF($N39&lt;=INDIRECT("BD"&amp;AO$1),IF($N39&gt;=INDIRECT("BC"&amp;AO$1),AO$1,0),0)</f>
        <v>0</v>
      </c>
      <c r="AP39" s="41" cm="1">
        <f t="array" aca="1" ref="AP39" ca="1">IF($N39&lt;=INDIRECT("BD"&amp;AP$1),IF($N39&gt;=INDIRECT("BC"&amp;AP$1),AP$1,0),0)</f>
        <v>0</v>
      </c>
      <c r="AQ39" s="41" cm="1">
        <f t="array" aca="1" ref="AQ39" ca="1">IF($N39&lt;=INDIRECT("BD"&amp;AQ$1),IF($N39&gt;=INDIRECT("BC"&amp;AQ$1),AQ$1,0),0)</f>
        <v>0</v>
      </c>
      <c r="AR39" s="41" cm="1">
        <f t="array" aca="1" ref="AR39" ca="1">IF($N39&lt;=INDIRECT("BD"&amp;AR$1),IF($N39&gt;=INDIRECT("BC"&amp;AR$1),AR$1,0),0)</f>
        <v>0</v>
      </c>
      <c r="AS39" s="41" cm="1">
        <f t="array" aca="1" ref="AS39" ca="1">IF($N39&lt;=INDIRECT("BD"&amp;AS$1),IF($N39&gt;=INDIRECT("BC"&amp;AS$1),AS$1,0),0)</f>
        <v>0</v>
      </c>
      <c r="AT39" s="41" cm="1">
        <f t="array" aca="1" ref="AT39" ca="1">IF($N39&lt;=INDIRECT("BD"&amp;AT$1),IF($N39&gt;=INDIRECT("BC"&amp;AT$1),AT$1,0),0)</f>
        <v>0</v>
      </c>
      <c r="AU39" s="41" cm="1">
        <f t="array" aca="1" ref="AU39" ca="1">IF($N39&lt;=INDIRECT("BD"&amp;AU$1),IF($N39&gt;=INDIRECT("BC"&amp;AU$1),AU$1,0),0)</f>
        <v>0</v>
      </c>
      <c r="AV39" s="41" cm="1">
        <f t="array" aca="1" ref="AV39" ca="1">IF($N39&lt;=INDIRECT("BD"&amp;AV$1),IF($N39&gt;=INDIRECT("BC"&amp;AV$1),AV$1,0),0)</f>
        <v>0</v>
      </c>
      <c r="AW39" s="41" cm="1">
        <f t="array" aca="1" ref="AW39" ca="1">IF($N39&lt;=INDIRECT("BD"&amp;AW$1),IF($N39&gt;=INDIRECT("BC"&amp;AW$1),AW$1,0),0)</f>
        <v>0</v>
      </c>
      <c r="AX39" s="41"/>
      <c r="AY39" s="41"/>
      <c r="AZ39" s="41"/>
      <c r="BA39" s="44"/>
      <c r="BB39" s="44"/>
      <c r="BC39" s="57"/>
      <c r="BD39" s="41"/>
      <c r="BE39" s="42"/>
      <c r="BF39" s="41"/>
      <c r="BG39" s="41"/>
      <c r="BH39" s="44"/>
      <c r="BI39" s="44"/>
      <c r="BJ39" s="43"/>
      <c r="BK39" s="41"/>
      <c r="BL39" s="42"/>
      <c r="BM39" s="41"/>
      <c r="BN39" s="41"/>
      <c r="BO39" s="44"/>
      <c r="BP39" s="44"/>
      <c r="BQ39" s="43"/>
      <c r="BR39" s="41"/>
      <c r="BS39" s="42"/>
      <c r="BT39" s="41"/>
      <c r="BU39" s="41"/>
      <c r="BV39" s="44"/>
      <c r="BW39" s="44"/>
      <c r="BX39" s="43"/>
      <c r="BY39" s="41"/>
      <c r="BZ39" s="42"/>
      <c r="CA39" s="41"/>
      <c r="CB39" s="41"/>
      <c r="CC39" s="44"/>
      <c r="CD39" s="44"/>
      <c r="CE39" s="43"/>
      <c r="CF39" s="41"/>
      <c r="CG39" s="42"/>
      <c r="CH39" s="41"/>
      <c r="CI39" s="41"/>
      <c r="CJ39" s="44"/>
      <c r="CK39" s="44"/>
      <c r="CL39" s="43"/>
      <c r="CM39" s="41"/>
      <c r="CN39" s="42"/>
      <c r="CO39" s="41"/>
      <c r="CP39" s="41"/>
      <c r="CQ39" s="44"/>
      <c r="CR39" s="44"/>
      <c r="CS39" s="43"/>
      <c r="CT39" s="41"/>
      <c r="CU39" s="42"/>
      <c r="CV39" s="41"/>
      <c r="CW39" s="41"/>
      <c r="CX39" s="44"/>
      <c r="CY39" s="44"/>
      <c r="CZ39" s="43"/>
      <c r="DA39" s="41"/>
      <c r="DB39" s="42"/>
      <c r="DC39" s="41"/>
      <c r="DD39" s="41"/>
      <c r="DE39" s="44"/>
      <c r="DF39" s="44"/>
      <c r="DG39" s="43"/>
      <c r="DH39" s="41"/>
      <c r="DI39" s="42"/>
      <c r="DJ39" s="41"/>
      <c r="DK39" s="41"/>
      <c r="DL39" s="44"/>
      <c r="DM39" s="44"/>
      <c r="DN39" s="43"/>
      <c r="DO39" s="41"/>
      <c r="DP39" s="42"/>
      <c r="DQ39" s="41"/>
      <c r="DR39" s="41"/>
      <c r="DS39" s="44"/>
      <c r="DT39" s="44"/>
      <c r="DU39" s="43"/>
      <c r="DV39" s="41"/>
      <c r="DW39" s="55"/>
      <c r="DX39" s="41"/>
      <c r="DY39" s="41"/>
      <c r="DZ39" s="43"/>
      <c r="EA39" s="43"/>
      <c r="EB39" s="43"/>
      <c r="EC39" s="41"/>
      <c r="ED39" s="55"/>
      <c r="EE39" s="41"/>
      <c r="EF39" s="41"/>
      <c r="EG39" s="43"/>
      <c r="EH39" s="43"/>
      <c r="EI39" s="43"/>
      <c r="EJ39" s="41"/>
      <c r="EK39" s="55"/>
      <c r="EL39" s="41"/>
      <c r="EM39" s="41"/>
      <c r="EN39" s="43"/>
      <c r="EO39" s="43"/>
      <c r="EP39" s="43"/>
      <c r="EQ39" s="44"/>
      <c r="ER39" s="44"/>
      <c r="ES39" s="44"/>
      <c r="ET39" s="44"/>
      <c r="EU39" s="44"/>
      <c r="EV39" s="44"/>
      <c r="EW39" s="44"/>
      <c r="EX39" s="44"/>
      <c r="EY39" s="44"/>
      <c r="EZ39" s="44"/>
      <c r="FA39" s="44"/>
      <c r="FB39" s="44"/>
      <c r="FC39" s="44"/>
      <c r="FD39" s="44"/>
      <c r="FE39" s="44"/>
      <c r="FF39" s="44"/>
      <c r="FG39" s="44"/>
      <c r="FH39" s="44"/>
      <c r="FI39" s="44"/>
      <c r="FJ39" s="44"/>
      <c r="FK39" s="44"/>
      <c r="FL39" s="44"/>
      <c r="FM39" s="44"/>
      <c r="FN39" s="44"/>
      <c r="FO39" s="44"/>
      <c r="FP39" s="44"/>
      <c r="FQ39" s="44"/>
      <c r="FR39" s="44"/>
      <c r="FS39" s="44"/>
      <c r="FT39" s="44"/>
      <c r="FU39" s="44"/>
      <c r="FV39" s="44"/>
      <c r="FW39" s="44"/>
      <c r="FX39" s="44"/>
      <c r="FY39" s="44"/>
      <c r="FZ39" s="44"/>
      <c r="GA39" s="44"/>
      <c r="GB39" s="44"/>
      <c r="GC39" s="44"/>
      <c r="GD39" s="44"/>
      <c r="GE39" s="44"/>
      <c r="GF39" s="44"/>
      <c r="GG39" s="44"/>
      <c r="GH39" s="44"/>
      <c r="GI39" s="44"/>
      <c r="GJ39" s="44"/>
      <c r="GK39" s="44"/>
    </row>
    <row r="40" spans="3:193" s="28" customFormat="1" ht="24.75" customHeight="1" x14ac:dyDescent="0.2">
      <c r="C40" s="64"/>
      <c r="D40" s="104">
        <v>39</v>
      </c>
      <c r="E40" s="34" t="str">
        <f t="shared" ca="1" si="2"/>
        <v/>
      </c>
      <c r="F40" s="34" t="str">
        <f t="shared" ca="1" si="3"/>
        <v/>
      </c>
      <c r="G40" s="54" t="str">
        <f t="shared" ca="1" si="4"/>
        <v/>
      </c>
      <c r="H40" s="34" t="str">
        <f t="shared" ca="1" si="5"/>
        <v/>
      </c>
      <c r="I40" s="34" t="str">
        <f t="shared" ca="1" si="6"/>
        <v/>
      </c>
      <c r="J40" s="38" t="str">
        <f t="shared" ca="1" si="7"/>
        <v/>
      </c>
      <c r="K40" s="38" t="str">
        <f t="shared" ca="1" si="8"/>
        <v/>
      </c>
      <c r="L40" s="38" t="str">
        <f t="shared" ca="1" si="9"/>
        <v/>
      </c>
      <c r="M40" s="39" t="s">
        <v>1192</v>
      </c>
      <c r="N40" s="41">
        <v>38</v>
      </c>
      <c r="O40" s="41" t="e">
        <f t="shared" ca="1" si="10"/>
        <v>#VALUE!</v>
      </c>
      <c r="P40" s="41" t="e">
        <f t="shared" ca="1" si="11"/>
        <v>#VALUE!</v>
      </c>
      <c r="Q40" s="41">
        <f t="shared" ca="1" si="12"/>
        <v>0</v>
      </c>
      <c r="R40" s="41" cm="1">
        <f t="array" aca="1" ref="R40" ca="1">IF($N40&lt;=INDIRECT("BD"&amp;R$1),IF($N40&gt;=INDIRECT("BC"&amp;R$1),R$1,0),0)</f>
        <v>0</v>
      </c>
      <c r="S40" s="41" cm="1">
        <f t="array" aca="1" ref="S40" ca="1">IF($N40&lt;=INDIRECT("BD"&amp;S$1),IF($N40&gt;=INDIRECT("BC"&amp;S$1),S$1,0),0)</f>
        <v>0</v>
      </c>
      <c r="T40" s="41" cm="1">
        <f t="array" aca="1" ref="T40" ca="1">IF($N40&lt;=INDIRECT("BD"&amp;T$1),IF($N40&gt;=INDIRECT("BC"&amp;T$1),T$1,0),0)</f>
        <v>0</v>
      </c>
      <c r="U40" s="41" cm="1">
        <f t="array" aca="1" ref="U40" ca="1">IF($N40&lt;=INDIRECT("BD"&amp;U$1),IF($N40&gt;=INDIRECT("BC"&amp;U$1),U$1,0),0)</f>
        <v>0</v>
      </c>
      <c r="V40" s="41" cm="1">
        <f t="array" aca="1" ref="V40" ca="1">IF($N40&lt;=INDIRECT("BD"&amp;V$1),IF($N40&gt;=INDIRECT("BC"&amp;V$1),V$1,0),0)</f>
        <v>0</v>
      </c>
      <c r="W40" s="41" cm="1">
        <f t="array" aca="1" ref="W40" ca="1">IF($N40&lt;=INDIRECT("BD"&amp;W$1),IF($N40&gt;=INDIRECT("BC"&amp;W$1),W$1,0),0)</f>
        <v>0</v>
      </c>
      <c r="X40" s="41" cm="1">
        <f t="array" aca="1" ref="X40" ca="1">IF($N40&lt;=INDIRECT("BD"&amp;X$1),IF($N40&gt;=INDIRECT("BC"&amp;X$1),X$1,0),0)</f>
        <v>0</v>
      </c>
      <c r="Y40" s="41" cm="1">
        <f t="array" aca="1" ref="Y40" ca="1">IF($N40&lt;=INDIRECT("BD"&amp;Y$1),IF($N40&gt;=INDIRECT("BC"&amp;Y$1),Y$1,0),0)</f>
        <v>0</v>
      </c>
      <c r="Z40" s="41" cm="1">
        <f t="array" aca="1" ref="Z40" ca="1">IF($N40&lt;=INDIRECT("BD"&amp;Z$1),IF($N40&gt;=INDIRECT("BC"&amp;Z$1),Z$1,0),0)</f>
        <v>0</v>
      </c>
      <c r="AA40" s="41" cm="1">
        <f t="array" aca="1" ref="AA40" ca="1">IF($N40&lt;=INDIRECT("BD"&amp;AA$1),IF($N40&gt;=INDIRECT("BC"&amp;AA$1),AA$1,0),0)</f>
        <v>0</v>
      </c>
      <c r="AB40" s="41" cm="1">
        <f t="array" aca="1" ref="AB40" ca="1">IF($N40&lt;=INDIRECT("BD"&amp;AB$1),IF($N40&gt;=INDIRECT("BC"&amp;AB$1),AB$1,0),0)</f>
        <v>0</v>
      </c>
      <c r="AC40" s="41" cm="1">
        <f t="array" aca="1" ref="AC40" ca="1">IF($N40&lt;=INDIRECT("BD"&amp;AC$1),IF($N40&gt;=INDIRECT("BC"&amp;AC$1),AC$1,0),0)</f>
        <v>0</v>
      </c>
      <c r="AD40" s="41" cm="1">
        <f t="array" aca="1" ref="AD40" ca="1">IF($N40&lt;=INDIRECT("BD"&amp;AD$1),IF($N40&gt;=INDIRECT("BC"&amp;AD$1),AD$1,0),0)</f>
        <v>0</v>
      </c>
      <c r="AE40" s="41" cm="1">
        <f t="array" aca="1" ref="AE40" ca="1">IF($N40&lt;=INDIRECT("BD"&amp;AE$1),IF($N40&gt;=INDIRECT("BC"&amp;AE$1),AE$1,0),0)</f>
        <v>0</v>
      </c>
      <c r="AF40" s="41" cm="1">
        <f t="array" aca="1" ref="AF40" ca="1">IF($N40&lt;=INDIRECT("BD"&amp;AF$1),IF($N40&gt;=INDIRECT("BC"&amp;AF$1),AF$1,0),0)</f>
        <v>0</v>
      </c>
      <c r="AG40" s="41" cm="1">
        <f t="array" aca="1" ref="AG40" ca="1">IF($N40&lt;=INDIRECT("BD"&amp;AG$1),IF($N40&gt;=INDIRECT("BC"&amp;AG$1),AG$1,0),0)</f>
        <v>0</v>
      </c>
      <c r="AH40" s="41" cm="1">
        <f t="array" aca="1" ref="AH40" ca="1">IF($N40&lt;=INDIRECT("BD"&amp;AH$1),IF($N40&gt;=INDIRECT("BC"&amp;AH$1),AH$1,0),0)</f>
        <v>0</v>
      </c>
      <c r="AI40" s="41" cm="1">
        <f t="array" aca="1" ref="AI40" ca="1">IF($N40&lt;=INDIRECT("BD"&amp;AI$1),IF($N40&gt;=INDIRECT("BC"&amp;AI$1),AI$1,0),0)</f>
        <v>0</v>
      </c>
      <c r="AJ40" s="41" cm="1">
        <f t="array" aca="1" ref="AJ40" ca="1">IF($N40&lt;=INDIRECT("BD"&amp;AJ$1),IF($N40&gt;=INDIRECT("BC"&amp;AJ$1),AJ$1,0),0)</f>
        <v>0</v>
      </c>
      <c r="AK40" s="41" cm="1">
        <f t="array" aca="1" ref="AK40" ca="1">IF($N40&lt;=INDIRECT("BD"&amp;AK$1),IF($N40&gt;=INDIRECT("BC"&amp;AK$1),AK$1,0),0)</f>
        <v>0</v>
      </c>
      <c r="AL40" s="41" cm="1">
        <f t="array" aca="1" ref="AL40" ca="1">IF($N40&lt;=INDIRECT("BD"&amp;AL$1),IF($N40&gt;=INDIRECT("BC"&amp;AL$1),AL$1,0),0)</f>
        <v>0</v>
      </c>
      <c r="AM40" s="41" cm="1">
        <f t="array" aca="1" ref="AM40" ca="1">IF($N40&lt;=INDIRECT("BD"&amp;AM$1),IF($N40&gt;=INDIRECT("BC"&amp;AM$1),AM$1,0),0)</f>
        <v>0</v>
      </c>
      <c r="AN40" s="41" cm="1">
        <f t="array" aca="1" ref="AN40" ca="1">IF($N40&lt;=INDIRECT("BD"&amp;AN$1),IF($N40&gt;=INDIRECT("BC"&amp;AN$1),AN$1,0),0)</f>
        <v>0</v>
      </c>
      <c r="AO40" s="41" cm="1">
        <f t="array" aca="1" ref="AO40" ca="1">IF($N40&lt;=INDIRECT("BD"&amp;AO$1),IF($N40&gt;=INDIRECT("BC"&amp;AO$1),AO$1,0),0)</f>
        <v>0</v>
      </c>
      <c r="AP40" s="41" cm="1">
        <f t="array" aca="1" ref="AP40" ca="1">IF($N40&lt;=INDIRECT("BD"&amp;AP$1),IF($N40&gt;=INDIRECT("BC"&amp;AP$1),AP$1,0),0)</f>
        <v>0</v>
      </c>
      <c r="AQ40" s="41" cm="1">
        <f t="array" aca="1" ref="AQ40" ca="1">IF($N40&lt;=INDIRECT("BD"&amp;AQ$1),IF($N40&gt;=INDIRECT("BC"&amp;AQ$1),AQ$1,0),0)</f>
        <v>0</v>
      </c>
      <c r="AR40" s="41" cm="1">
        <f t="array" aca="1" ref="AR40" ca="1">IF($N40&lt;=INDIRECT("BD"&amp;AR$1),IF($N40&gt;=INDIRECT("BC"&amp;AR$1),AR$1,0),0)</f>
        <v>0</v>
      </c>
      <c r="AS40" s="41" cm="1">
        <f t="array" aca="1" ref="AS40" ca="1">IF($N40&lt;=INDIRECT("BD"&amp;AS$1),IF($N40&gt;=INDIRECT("BC"&amp;AS$1),AS$1,0),0)</f>
        <v>0</v>
      </c>
      <c r="AT40" s="41" cm="1">
        <f t="array" aca="1" ref="AT40" ca="1">IF($N40&lt;=INDIRECT("BD"&amp;AT$1),IF($N40&gt;=INDIRECT("BC"&amp;AT$1),AT$1,0),0)</f>
        <v>0</v>
      </c>
      <c r="AU40" s="41" cm="1">
        <f t="array" aca="1" ref="AU40" ca="1">IF($N40&lt;=INDIRECT("BD"&amp;AU$1),IF($N40&gt;=INDIRECT("BC"&amp;AU$1),AU$1,0),0)</f>
        <v>0</v>
      </c>
      <c r="AV40" s="41" cm="1">
        <f t="array" aca="1" ref="AV40" ca="1">IF($N40&lt;=INDIRECT("BD"&amp;AV$1),IF($N40&gt;=INDIRECT("BC"&amp;AV$1),AV$1,0),0)</f>
        <v>0</v>
      </c>
      <c r="AW40" s="41" cm="1">
        <f t="array" aca="1" ref="AW40" ca="1">IF($N40&lt;=INDIRECT("BD"&amp;AW$1),IF($N40&gt;=INDIRECT("BC"&amp;AW$1),AW$1,0),0)</f>
        <v>0</v>
      </c>
      <c r="AX40" s="41"/>
      <c r="AY40" s="41"/>
      <c r="AZ40" s="41"/>
      <c r="BA40" s="44"/>
      <c r="BB40" s="44"/>
      <c r="BC40" s="57"/>
      <c r="BD40" s="41"/>
      <c r="BE40" s="42"/>
      <c r="BF40" s="41"/>
      <c r="BG40" s="41"/>
      <c r="BH40" s="44"/>
      <c r="BI40" s="44"/>
      <c r="BJ40" s="43"/>
      <c r="BK40" s="41"/>
      <c r="BL40" s="42"/>
      <c r="BM40" s="41"/>
      <c r="BN40" s="41"/>
      <c r="BO40" s="44"/>
      <c r="BP40" s="44"/>
      <c r="BQ40" s="43"/>
      <c r="BR40" s="41"/>
      <c r="BS40" s="42"/>
      <c r="BT40" s="41"/>
      <c r="BU40" s="41"/>
      <c r="BV40" s="44"/>
      <c r="BW40" s="44"/>
      <c r="BX40" s="43"/>
      <c r="BY40" s="41"/>
      <c r="BZ40" s="42"/>
      <c r="CA40" s="41"/>
      <c r="CB40" s="41"/>
      <c r="CC40" s="44"/>
      <c r="CD40" s="44"/>
      <c r="CE40" s="43"/>
      <c r="CF40" s="41"/>
      <c r="CG40" s="42"/>
      <c r="CH40" s="41"/>
      <c r="CI40" s="41"/>
      <c r="CJ40" s="44"/>
      <c r="CK40" s="44"/>
      <c r="CL40" s="43"/>
      <c r="CM40" s="41"/>
      <c r="CN40" s="42"/>
      <c r="CO40" s="41"/>
      <c r="CP40" s="41"/>
      <c r="CQ40" s="44"/>
      <c r="CR40" s="44"/>
      <c r="CS40" s="43"/>
      <c r="CT40" s="41"/>
      <c r="CU40" s="42"/>
      <c r="CV40" s="41"/>
      <c r="CW40" s="41"/>
      <c r="CX40" s="44"/>
      <c r="CY40" s="44"/>
      <c r="CZ40" s="43"/>
      <c r="DA40" s="41"/>
      <c r="DB40" s="42"/>
      <c r="DC40" s="41"/>
      <c r="DD40" s="41"/>
      <c r="DE40" s="44"/>
      <c r="DF40" s="44"/>
      <c r="DG40" s="43"/>
      <c r="DH40" s="41"/>
      <c r="DI40" s="42"/>
      <c r="DJ40" s="41"/>
      <c r="DK40" s="41"/>
      <c r="DL40" s="44"/>
      <c r="DM40" s="44"/>
      <c r="DN40" s="43"/>
      <c r="DO40" s="41"/>
      <c r="DP40" s="42"/>
      <c r="DQ40" s="41"/>
      <c r="DR40" s="41"/>
      <c r="DS40" s="44"/>
      <c r="DT40" s="44"/>
      <c r="DU40" s="43"/>
      <c r="DV40" s="41"/>
      <c r="DW40" s="55"/>
      <c r="DX40" s="41"/>
      <c r="DY40" s="41"/>
      <c r="DZ40" s="43"/>
      <c r="EA40" s="43"/>
      <c r="EB40" s="43"/>
      <c r="EC40" s="41"/>
      <c r="ED40" s="55"/>
      <c r="EE40" s="41"/>
      <c r="EF40" s="41"/>
      <c r="EG40" s="43"/>
      <c r="EH40" s="43"/>
      <c r="EI40" s="43"/>
      <c r="EJ40" s="41"/>
      <c r="EK40" s="55"/>
      <c r="EL40" s="41"/>
      <c r="EM40" s="41"/>
      <c r="EN40" s="43"/>
      <c r="EO40" s="43"/>
      <c r="EP40" s="43"/>
      <c r="EQ40" s="44"/>
      <c r="ER40" s="44"/>
      <c r="ES40" s="44"/>
      <c r="ET40" s="44"/>
      <c r="EU40" s="44"/>
      <c r="EV40" s="44"/>
      <c r="EW40" s="44"/>
      <c r="EX40" s="44"/>
      <c r="EY40" s="44"/>
      <c r="EZ40" s="44"/>
      <c r="FA40" s="44"/>
      <c r="FB40" s="44"/>
      <c r="FC40" s="44"/>
      <c r="FD40" s="44"/>
      <c r="FE40" s="44"/>
      <c r="FF40" s="44"/>
      <c r="FG40" s="44"/>
      <c r="FH40" s="44"/>
      <c r="FI40" s="44"/>
      <c r="FJ40" s="44"/>
      <c r="FK40" s="44"/>
      <c r="FL40" s="44"/>
      <c r="FM40" s="44"/>
      <c r="FN40" s="44"/>
      <c r="FO40" s="44"/>
      <c r="FP40" s="44"/>
      <c r="FQ40" s="44"/>
      <c r="FR40" s="44"/>
      <c r="FS40" s="44"/>
      <c r="FT40" s="44"/>
      <c r="FU40" s="44"/>
      <c r="FV40" s="44"/>
      <c r="FW40" s="44"/>
      <c r="FX40" s="44"/>
      <c r="FY40" s="44"/>
      <c r="FZ40" s="44"/>
      <c r="GA40" s="44"/>
      <c r="GB40" s="44"/>
      <c r="GC40" s="44"/>
      <c r="GD40" s="44"/>
      <c r="GE40" s="44"/>
      <c r="GF40" s="44"/>
      <c r="GG40" s="44"/>
      <c r="GH40" s="44"/>
      <c r="GI40" s="44"/>
      <c r="GJ40" s="44"/>
      <c r="GK40" s="44"/>
    </row>
    <row r="41" spans="3:193" s="28" customFormat="1" ht="24.75" customHeight="1" x14ac:dyDescent="0.2">
      <c r="C41" s="64"/>
      <c r="D41" s="104">
        <v>40</v>
      </c>
      <c r="E41" s="34" t="str">
        <f t="shared" ca="1" si="2"/>
        <v/>
      </c>
      <c r="F41" s="34" t="str">
        <f t="shared" ca="1" si="3"/>
        <v/>
      </c>
      <c r="G41" s="54" t="str">
        <f t="shared" ca="1" si="4"/>
        <v/>
      </c>
      <c r="H41" s="34" t="str">
        <f t="shared" ca="1" si="5"/>
        <v/>
      </c>
      <c r="I41" s="34" t="str">
        <f t="shared" ca="1" si="6"/>
        <v/>
      </c>
      <c r="J41" s="38" t="str">
        <f t="shared" ca="1" si="7"/>
        <v/>
      </c>
      <c r="K41" s="38" t="str">
        <f t="shared" ca="1" si="8"/>
        <v/>
      </c>
      <c r="L41" s="38" t="str">
        <f t="shared" ca="1" si="9"/>
        <v/>
      </c>
      <c r="M41" s="39" t="s">
        <v>1192</v>
      </c>
      <c r="N41" s="41">
        <v>39</v>
      </c>
      <c r="O41" s="41" t="e">
        <f t="shared" ca="1" si="10"/>
        <v>#VALUE!</v>
      </c>
      <c r="P41" s="41" t="e">
        <f t="shared" ca="1" si="11"/>
        <v>#VALUE!</v>
      </c>
      <c r="Q41" s="41">
        <f t="shared" ca="1" si="12"/>
        <v>0</v>
      </c>
      <c r="R41" s="41" cm="1">
        <f t="array" aca="1" ref="R41" ca="1">IF($N41&lt;=INDIRECT("BD"&amp;R$1),IF($N41&gt;=INDIRECT("BC"&amp;R$1),R$1,0),0)</f>
        <v>0</v>
      </c>
      <c r="S41" s="41" cm="1">
        <f t="array" aca="1" ref="S41" ca="1">IF($N41&lt;=INDIRECT("BD"&amp;S$1),IF($N41&gt;=INDIRECT("BC"&amp;S$1),S$1,0),0)</f>
        <v>0</v>
      </c>
      <c r="T41" s="41" cm="1">
        <f t="array" aca="1" ref="T41" ca="1">IF($N41&lt;=INDIRECT("BD"&amp;T$1),IF($N41&gt;=INDIRECT("BC"&amp;T$1),T$1,0),0)</f>
        <v>0</v>
      </c>
      <c r="U41" s="41" cm="1">
        <f t="array" aca="1" ref="U41" ca="1">IF($N41&lt;=INDIRECT("BD"&amp;U$1),IF($N41&gt;=INDIRECT("BC"&amp;U$1),U$1,0),0)</f>
        <v>0</v>
      </c>
      <c r="V41" s="41" cm="1">
        <f t="array" aca="1" ref="V41" ca="1">IF($N41&lt;=INDIRECT("BD"&amp;V$1),IF($N41&gt;=INDIRECT("BC"&amp;V$1),V$1,0),0)</f>
        <v>0</v>
      </c>
      <c r="W41" s="41" cm="1">
        <f t="array" aca="1" ref="W41" ca="1">IF($N41&lt;=INDIRECT("BD"&amp;W$1),IF($N41&gt;=INDIRECT("BC"&amp;W$1),W$1,0),0)</f>
        <v>0</v>
      </c>
      <c r="X41" s="41" cm="1">
        <f t="array" aca="1" ref="X41" ca="1">IF($N41&lt;=INDIRECT("BD"&amp;X$1),IF($N41&gt;=INDIRECT("BC"&amp;X$1),X$1,0),0)</f>
        <v>0</v>
      </c>
      <c r="Y41" s="41" cm="1">
        <f t="array" aca="1" ref="Y41" ca="1">IF($N41&lt;=INDIRECT("BD"&amp;Y$1),IF($N41&gt;=INDIRECT("BC"&amp;Y$1),Y$1,0),0)</f>
        <v>0</v>
      </c>
      <c r="Z41" s="41" cm="1">
        <f t="array" aca="1" ref="Z41" ca="1">IF($N41&lt;=INDIRECT("BD"&amp;Z$1),IF($N41&gt;=INDIRECT("BC"&amp;Z$1),Z$1,0),0)</f>
        <v>0</v>
      </c>
      <c r="AA41" s="41" cm="1">
        <f t="array" aca="1" ref="AA41" ca="1">IF($N41&lt;=INDIRECT("BD"&amp;AA$1),IF($N41&gt;=INDIRECT("BC"&amp;AA$1),AA$1,0),0)</f>
        <v>0</v>
      </c>
      <c r="AB41" s="41" cm="1">
        <f t="array" aca="1" ref="AB41" ca="1">IF($N41&lt;=INDIRECT("BD"&amp;AB$1),IF($N41&gt;=INDIRECT("BC"&amp;AB$1),AB$1,0),0)</f>
        <v>0</v>
      </c>
      <c r="AC41" s="41" cm="1">
        <f t="array" aca="1" ref="AC41" ca="1">IF($N41&lt;=INDIRECT("BD"&amp;AC$1),IF($N41&gt;=INDIRECT("BC"&amp;AC$1),AC$1,0),0)</f>
        <v>0</v>
      </c>
      <c r="AD41" s="41" cm="1">
        <f t="array" aca="1" ref="AD41" ca="1">IF($N41&lt;=INDIRECT("BD"&amp;AD$1),IF($N41&gt;=INDIRECT("BC"&amp;AD$1),AD$1,0),0)</f>
        <v>0</v>
      </c>
      <c r="AE41" s="41" cm="1">
        <f t="array" aca="1" ref="AE41" ca="1">IF($N41&lt;=INDIRECT("BD"&amp;AE$1),IF($N41&gt;=INDIRECT("BC"&amp;AE$1),AE$1,0),0)</f>
        <v>0</v>
      </c>
      <c r="AF41" s="41" cm="1">
        <f t="array" aca="1" ref="AF41" ca="1">IF($N41&lt;=INDIRECT("BD"&amp;AF$1),IF($N41&gt;=INDIRECT("BC"&amp;AF$1),AF$1,0),0)</f>
        <v>0</v>
      </c>
      <c r="AG41" s="41" cm="1">
        <f t="array" aca="1" ref="AG41" ca="1">IF($N41&lt;=INDIRECT("BD"&amp;AG$1),IF($N41&gt;=INDIRECT("BC"&amp;AG$1),AG$1,0),0)</f>
        <v>0</v>
      </c>
      <c r="AH41" s="41" cm="1">
        <f t="array" aca="1" ref="AH41" ca="1">IF($N41&lt;=INDIRECT("BD"&amp;AH$1),IF($N41&gt;=INDIRECT("BC"&amp;AH$1),AH$1,0),0)</f>
        <v>0</v>
      </c>
      <c r="AI41" s="41" cm="1">
        <f t="array" aca="1" ref="AI41" ca="1">IF($N41&lt;=INDIRECT("BD"&amp;AI$1),IF($N41&gt;=INDIRECT("BC"&amp;AI$1),AI$1,0),0)</f>
        <v>0</v>
      </c>
      <c r="AJ41" s="41" cm="1">
        <f t="array" aca="1" ref="AJ41" ca="1">IF($N41&lt;=INDIRECT("BD"&amp;AJ$1),IF($N41&gt;=INDIRECT("BC"&amp;AJ$1),AJ$1,0),0)</f>
        <v>0</v>
      </c>
      <c r="AK41" s="41" cm="1">
        <f t="array" aca="1" ref="AK41" ca="1">IF($N41&lt;=INDIRECT("BD"&amp;AK$1),IF($N41&gt;=INDIRECT("BC"&amp;AK$1),AK$1,0),0)</f>
        <v>0</v>
      </c>
      <c r="AL41" s="41" cm="1">
        <f t="array" aca="1" ref="AL41" ca="1">IF($N41&lt;=INDIRECT("BD"&amp;AL$1),IF($N41&gt;=INDIRECT("BC"&amp;AL$1),AL$1,0),0)</f>
        <v>0</v>
      </c>
      <c r="AM41" s="41" cm="1">
        <f t="array" aca="1" ref="AM41" ca="1">IF($N41&lt;=INDIRECT("BD"&amp;AM$1),IF($N41&gt;=INDIRECT("BC"&amp;AM$1),AM$1,0),0)</f>
        <v>0</v>
      </c>
      <c r="AN41" s="41" cm="1">
        <f t="array" aca="1" ref="AN41" ca="1">IF($N41&lt;=INDIRECT("BD"&amp;AN$1),IF($N41&gt;=INDIRECT("BC"&amp;AN$1),AN$1,0),0)</f>
        <v>0</v>
      </c>
      <c r="AO41" s="41" cm="1">
        <f t="array" aca="1" ref="AO41" ca="1">IF($N41&lt;=INDIRECT("BD"&amp;AO$1),IF($N41&gt;=INDIRECT("BC"&amp;AO$1),AO$1,0),0)</f>
        <v>0</v>
      </c>
      <c r="AP41" s="41" cm="1">
        <f t="array" aca="1" ref="AP41" ca="1">IF($N41&lt;=INDIRECT("BD"&amp;AP$1),IF($N41&gt;=INDIRECT("BC"&amp;AP$1),AP$1,0),0)</f>
        <v>0</v>
      </c>
      <c r="AQ41" s="41" cm="1">
        <f t="array" aca="1" ref="AQ41" ca="1">IF($N41&lt;=INDIRECT("BD"&amp;AQ$1),IF($N41&gt;=INDIRECT("BC"&amp;AQ$1),AQ$1,0),0)</f>
        <v>0</v>
      </c>
      <c r="AR41" s="41" cm="1">
        <f t="array" aca="1" ref="AR41" ca="1">IF($N41&lt;=INDIRECT("BD"&amp;AR$1),IF($N41&gt;=INDIRECT("BC"&amp;AR$1),AR$1,0),0)</f>
        <v>0</v>
      </c>
      <c r="AS41" s="41" cm="1">
        <f t="array" aca="1" ref="AS41" ca="1">IF($N41&lt;=INDIRECT("BD"&amp;AS$1),IF($N41&gt;=INDIRECT("BC"&amp;AS$1),AS$1,0),0)</f>
        <v>0</v>
      </c>
      <c r="AT41" s="41" cm="1">
        <f t="array" aca="1" ref="AT41" ca="1">IF($N41&lt;=INDIRECT("BD"&amp;AT$1),IF($N41&gt;=INDIRECT("BC"&amp;AT$1),AT$1,0),0)</f>
        <v>0</v>
      </c>
      <c r="AU41" s="41" cm="1">
        <f t="array" aca="1" ref="AU41" ca="1">IF($N41&lt;=INDIRECT("BD"&amp;AU$1),IF($N41&gt;=INDIRECT("BC"&amp;AU$1),AU$1,0),0)</f>
        <v>0</v>
      </c>
      <c r="AV41" s="41" cm="1">
        <f t="array" aca="1" ref="AV41" ca="1">IF($N41&lt;=INDIRECT("BD"&amp;AV$1),IF($N41&gt;=INDIRECT("BC"&amp;AV$1),AV$1,0),0)</f>
        <v>0</v>
      </c>
      <c r="AW41" s="41" cm="1">
        <f t="array" aca="1" ref="AW41" ca="1">IF($N41&lt;=INDIRECT("BD"&amp;AW$1),IF($N41&gt;=INDIRECT("BC"&amp;AW$1),AW$1,0),0)</f>
        <v>0</v>
      </c>
      <c r="AX41" s="41"/>
      <c r="AY41" s="41"/>
      <c r="AZ41" s="41"/>
      <c r="BA41" s="44"/>
      <c r="BB41" s="44"/>
      <c r="BC41" s="57"/>
      <c r="BD41" s="41"/>
      <c r="BE41" s="42"/>
      <c r="BF41" s="41"/>
      <c r="BG41" s="41"/>
      <c r="BH41" s="44"/>
      <c r="BI41" s="44"/>
      <c r="BJ41" s="43"/>
      <c r="BK41" s="41"/>
      <c r="BL41" s="42"/>
      <c r="BM41" s="41"/>
      <c r="BN41" s="41"/>
      <c r="BO41" s="44"/>
      <c r="BP41" s="44"/>
      <c r="BQ41" s="43"/>
      <c r="BR41" s="41"/>
      <c r="BS41" s="42"/>
      <c r="BT41" s="41"/>
      <c r="BU41" s="41"/>
      <c r="BV41" s="44"/>
      <c r="BW41" s="44"/>
      <c r="BX41" s="43"/>
      <c r="BY41" s="41"/>
      <c r="BZ41" s="42"/>
      <c r="CA41" s="41"/>
      <c r="CB41" s="41"/>
      <c r="CC41" s="44"/>
      <c r="CD41" s="44"/>
      <c r="CE41" s="43"/>
      <c r="CF41" s="41"/>
      <c r="CG41" s="42"/>
      <c r="CH41" s="41"/>
      <c r="CI41" s="41"/>
      <c r="CJ41" s="44"/>
      <c r="CK41" s="44"/>
      <c r="CL41" s="43"/>
      <c r="CM41" s="41"/>
      <c r="CN41" s="42"/>
      <c r="CO41" s="41"/>
      <c r="CP41" s="41"/>
      <c r="CQ41" s="44"/>
      <c r="CR41" s="44"/>
      <c r="CS41" s="43"/>
      <c r="CT41" s="41"/>
      <c r="CU41" s="42"/>
      <c r="CV41" s="41"/>
      <c r="CW41" s="41"/>
      <c r="CX41" s="44"/>
      <c r="CY41" s="44"/>
      <c r="CZ41" s="43"/>
      <c r="DA41" s="41"/>
      <c r="DB41" s="42"/>
      <c r="DC41" s="41"/>
      <c r="DD41" s="41"/>
      <c r="DE41" s="44"/>
      <c r="DF41" s="44"/>
      <c r="DG41" s="43"/>
      <c r="DH41" s="41"/>
      <c r="DI41" s="42"/>
      <c r="DJ41" s="41"/>
      <c r="DK41" s="41"/>
      <c r="DL41" s="44"/>
      <c r="DM41" s="44"/>
      <c r="DN41" s="43"/>
      <c r="DO41" s="41"/>
      <c r="DP41" s="42"/>
      <c r="DQ41" s="41"/>
      <c r="DR41" s="41"/>
      <c r="DS41" s="44"/>
      <c r="DT41" s="44"/>
      <c r="DU41" s="43"/>
      <c r="DV41" s="41"/>
      <c r="DW41" s="55"/>
      <c r="DX41" s="41"/>
      <c r="DY41" s="41"/>
      <c r="DZ41" s="43"/>
      <c r="EA41" s="43"/>
      <c r="EB41" s="43"/>
      <c r="EC41" s="41"/>
      <c r="ED41" s="55"/>
      <c r="EE41" s="41"/>
      <c r="EF41" s="41"/>
      <c r="EG41" s="43"/>
      <c r="EH41" s="43"/>
      <c r="EI41" s="43"/>
      <c r="EJ41" s="41"/>
      <c r="EK41" s="55"/>
      <c r="EL41" s="41"/>
      <c r="EM41" s="41"/>
      <c r="EN41" s="43"/>
      <c r="EO41" s="43"/>
      <c r="EP41" s="43"/>
      <c r="EQ41" s="44"/>
      <c r="ER41" s="44"/>
      <c r="ES41" s="44"/>
      <c r="ET41" s="44"/>
      <c r="EU41" s="44"/>
      <c r="EV41" s="44"/>
      <c r="EW41" s="44"/>
      <c r="EX41" s="44"/>
      <c r="EY41" s="44"/>
      <c r="EZ41" s="44"/>
      <c r="FA41" s="44"/>
      <c r="FB41" s="44"/>
      <c r="FC41" s="44"/>
      <c r="FD41" s="44"/>
      <c r="FE41" s="44"/>
      <c r="FF41" s="44"/>
      <c r="FG41" s="44"/>
      <c r="FH41" s="44"/>
      <c r="FI41" s="44"/>
      <c r="FJ41" s="44"/>
      <c r="FK41" s="44"/>
      <c r="FL41" s="44"/>
      <c r="FM41" s="44"/>
      <c r="FN41" s="44"/>
      <c r="FO41" s="44"/>
      <c r="FP41" s="44"/>
      <c r="FQ41" s="44"/>
      <c r="FR41" s="44"/>
      <c r="FS41" s="44"/>
      <c r="FT41" s="44"/>
      <c r="FU41" s="44"/>
      <c r="FV41" s="44"/>
      <c r="FW41" s="44"/>
      <c r="FX41" s="44"/>
      <c r="FY41" s="44"/>
      <c r="FZ41" s="44"/>
      <c r="GA41" s="44"/>
      <c r="GB41" s="44"/>
      <c r="GC41" s="44"/>
      <c r="GD41" s="44"/>
      <c r="GE41" s="44"/>
      <c r="GF41" s="44"/>
      <c r="GG41" s="44"/>
      <c r="GH41" s="44"/>
      <c r="GI41" s="44"/>
      <c r="GJ41" s="44"/>
      <c r="GK41" s="44"/>
    </row>
    <row r="42" spans="3:193" s="28" customFormat="1" ht="24.75" customHeight="1" x14ac:dyDescent="0.2">
      <c r="C42" s="64"/>
      <c r="D42" s="104">
        <v>41</v>
      </c>
      <c r="E42" s="34" t="str">
        <f t="shared" ca="1" si="2"/>
        <v/>
      </c>
      <c r="F42" s="34" t="str">
        <f t="shared" ca="1" si="3"/>
        <v/>
      </c>
      <c r="G42" s="54" t="str">
        <f t="shared" ca="1" si="4"/>
        <v/>
      </c>
      <c r="H42" s="34" t="str">
        <f t="shared" ca="1" si="5"/>
        <v/>
      </c>
      <c r="I42" s="34" t="str">
        <f t="shared" ca="1" si="6"/>
        <v/>
      </c>
      <c r="J42" s="38" t="str">
        <f t="shared" ca="1" si="7"/>
        <v/>
      </c>
      <c r="K42" s="38" t="str">
        <f t="shared" ca="1" si="8"/>
        <v/>
      </c>
      <c r="L42" s="38" t="str">
        <f t="shared" ca="1" si="9"/>
        <v/>
      </c>
      <c r="M42" s="39" t="s">
        <v>1192</v>
      </c>
      <c r="N42" s="41">
        <v>40</v>
      </c>
      <c r="O42" s="41" t="e">
        <f t="shared" ca="1" si="10"/>
        <v>#VALUE!</v>
      </c>
      <c r="P42" s="41" t="e">
        <f t="shared" ca="1" si="11"/>
        <v>#VALUE!</v>
      </c>
      <c r="Q42" s="41">
        <f t="shared" ca="1" si="12"/>
        <v>0</v>
      </c>
      <c r="R42" s="41" cm="1">
        <f t="array" aca="1" ref="R42" ca="1">IF($N42&lt;=INDIRECT("BD"&amp;R$1),IF($N42&gt;=INDIRECT("BC"&amp;R$1),R$1,0),0)</f>
        <v>0</v>
      </c>
      <c r="S42" s="41" cm="1">
        <f t="array" aca="1" ref="S42" ca="1">IF($N42&lt;=INDIRECT("BD"&amp;S$1),IF($N42&gt;=INDIRECT("BC"&amp;S$1),S$1,0),0)</f>
        <v>0</v>
      </c>
      <c r="T42" s="41" cm="1">
        <f t="array" aca="1" ref="T42" ca="1">IF($N42&lt;=INDIRECT("BD"&amp;T$1),IF($N42&gt;=INDIRECT("BC"&amp;T$1),T$1,0),0)</f>
        <v>0</v>
      </c>
      <c r="U42" s="41" cm="1">
        <f t="array" aca="1" ref="U42" ca="1">IF($N42&lt;=INDIRECT("BD"&amp;U$1),IF($N42&gt;=INDIRECT("BC"&amp;U$1),U$1,0),0)</f>
        <v>0</v>
      </c>
      <c r="V42" s="41" cm="1">
        <f t="array" aca="1" ref="V42" ca="1">IF($N42&lt;=INDIRECT("BD"&amp;V$1),IF($N42&gt;=INDIRECT("BC"&amp;V$1),V$1,0),0)</f>
        <v>0</v>
      </c>
      <c r="W42" s="41" cm="1">
        <f t="array" aca="1" ref="W42" ca="1">IF($N42&lt;=INDIRECT("BD"&amp;W$1),IF($N42&gt;=INDIRECT("BC"&amp;W$1),W$1,0),0)</f>
        <v>0</v>
      </c>
      <c r="X42" s="41" cm="1">
        <f t="array" aca="1" ref="X42" ca="1">IF($N42&lt;=INDIRECT("BD"&amp;X$1),IF($N42&gt;=INDIRECT("BC"&amp;X$1),X$1,0),0)</f>
        <v>0</v>
      </c>
      <c r="Y42" s="41" cm="1">
        <f t="array" aca="1" ref="Y42" ca="1">IF($N42&lt;=INDIRECT("BD"&amp;Y$1),IF($N42&gt;=INDIRECT("BC"&amp;Y$1),Y$1,0),0)</f>
        <v>0</v>
      </c>
      <c r="Z42" s="41" cm="1">
        <f t="array" aca="1" ref="Z42" ca="1">IF($N42&lt;=INDIRECT("BD"&amp;Z$1),IF($N42&gt;=INDIRECT("BC"&amp;Z$1),Z$1,0),0)</f>
        <v>0</v>
      </c>
      <c r="AA42" s="41" cm="1">
        <f t="array" aca="1" ref="AA42" ca="1">IF($N42&lt;=INDIRECT("BD"&amp;AA$1),IF($N42&gt;=INDIRECT("BC"&amp;AA$1),AA$1,0),0)</f>
        <v>0</v>
      </c>
      <c r="AB42" s="41" cm="1">
        <f t="array" aca="1" ref="AB42" ca="1">IF($N42&lt;=INDIRECT("BD"&amp;AB$1),IF($N42&gt;=INDIRECT("BC"&amp;AB$1),AB$1,0),0)</f>
        <v>0</v>
      </c>
      <c r="AC42" s="41" cm="1">
        <f t="array" aca="1" ref="AC42" ca="1">IF($N42&lt;=INDIRECT("BD"&amp;AC$1),IF($N42&gt;=INDIRECT("BC"&amp;AC$1),AC$1,0),0)</f>
        <v>0</v>
      </c>
      <c r="AD42" s="41" cm="1">
        <f t="array" aca="1" ref="AD42" ca="1">IF($N42&lt;=INDIRECT("BD"&amp;AD$1),IF($N42&gt;=INDIRECT("BC"&amp;AD$1),AD$1,0),0)</f>
        <v>0</v>
      </c>
      <c r="AE42" s="41" cm="1">
        <f t="array" aca="1" ref="AE42" ca="1">IF($N42&lt;=INDIRECT("BD"&amp;AE$1),IF($N42&gt;=INDIRECT("BC"&amp;AE$1),AE$1,0),0)</f>
        <v>0</v>
      </c>
      <c r="AF42" s="41" cm="1">
        <f t="array" aca="1" ref="AF42" ca="1">IF($N42&lt;=INDIRECT("BD"&amp;AF$1),IF($N42&gt;=INDIRECT("BC"&amp;AF$1),AF$1,0),0)</f>
        <v>0</v>
      </c>
      <c r="AG42" s="41" cm="1">
        <f t="array" aca="1" ref="AG42" ca="1">IF($N42&lt;=INDIRECT("BD"&amp;AG$1),IF($N42&gt;=INDIRECT("BC"&amp;AG$1),AG$1,0),0)</f>
        <v>0</v>
      </c>
      <c r="AH42" s="41" cm="1">
        <f t="array" aca="1" ref="AH42" ca="1">IF($N42&lt;=INDIRECT("BD"&amp;AH$1),IF($N42&gt;=INDIRECT("BC"&amp;AH$1),AH$1,0),0)</f>
        <v>0</v>
      </c>
      <c r="AI42" s="41" cm="1">
        <f t="array" aca="1" ref="AI42" ca="1">IF($N42&lt;=INDIRECT("BD"&amp;AI$1),IF($N42&gt;=INDIRECT("BC"&amp;AI$1),AI$1,0),0)</f>
        <v>0</v>
      </c>
      <c r="AJ42" s="41" cm="1">
        <f t="array" aca="1" ref="AJ42" ca="1">IF($N42&lt;=INDIRECT("BD"&amp;AJ$1),IF($N42&gt;=INDIRECT("BC"&amp;AJ$1),AJ$1,0),0)</f>
        <v>0</v>
      </c>
      <c r="AK42" s="41" cm="1">
        <f t="array" aca="1" ref="AK42" ca="1">IF($N42&lt;=INDIRECT("BD"&amp;AK$1),IF($N42&gt;=INDIRECT("BC"&amp;AK$1),AK$1,0),0)</f>
        <v>0</v>
      </c>
      <c r="AL42" s="41" cm="1">
        <f t="array" aca="1" ref="AL42" ca="1">IF($N42&lt;=INDIRECT("BD"&amp;AL$1),IF($N42&gt;=INDIRECT("BC"&amp;AL$1),AL$1,0),0)</f>
        <v>0</v>
      </c>
      <c r="AM42" s="41" cm="1">
        <f t="array" aca="1" ref="AM42" ca="1">IF($N42&lt;=INDIRECT("BD"&amp;AM$1),IF($N42&gt;=INDIRECT("BC"&amp;AM$1),AM$1,0),0)</f>
        <v>0</v>
      </c>
      <c r="AN42" s="41" cm="1">
        <f t="array" aca="1" ref="AN42" ca="1">IF($N42&lt;=INDIRECT("BD"&amp;AN$1),IF($N42&gt;=INDIRECT("BC"&amp;AN$1),AN$1,0),0)</f>
        <v>0</v>
      </c>
      <c r="AO42" s="41" cm="1">
        <f t="array" aca="1" ref="AO42" ca="1">IF($N42&lt;=INDIRECT("BD"&amp;AO$1),IF($N42&gt;=INDIRECT("BC"&amp;AO$1),AO$1,0),0)</f>
        <v>0</v>
      </c>
      <c r="AP42" s="41" cm="1">
        <f t="array" aca="1" ref="AP42" ca="1">IF($N42&lt;=INDIRECT("BD"&amp;AP$1),IF($N42&gt;=INDIRECT("BC"&amp;AP$1),AP$1,0),0)</f>
        <v>0</v>
      </c>
      <c r="AQ42" s="41" cm="1">
        <f t="array" aca="1" ref="AQ42" ca="1">IF($N42&lt;=INDIRECT("BD"&amp;AQ$1),IF($N42&gt;=INDIRECT("BC"&amp;AQ$1),AQ$1,0),0)</f>
        <v>0</v>
      </c>
      <c r="AR42" s="41" cm="1">
        <f t="array" aca="1" ref="AR42" ca="1">IF($N42&lt;=INDIRECT("BD"&amp;AR$1),IF($N42&gt;=INDIRECT("BC"&amp;AR$1),AR$1,0),0)</f>
        <v>0</v>
      </c>
      <c r="AS42" s="41" cm="1">
        <f t="array" aca="1" ref="AS42" ca="1">IF($N42&lt;=INDIRECT("BD"&amp;AS$1),IF($N42&gt;=INDIRECT("BC"&amp;AS$1),AS$1,0),0)</f>
        <v>0</v>
      </c>
      <c r="AT42" s="41" cm="1">
        <f t="array" aca="1" ref="AT42" ca="1">IF($N42&lt;=INDIRECT("BD"&amp;AT$1),IF($N42&gt;=INDIRECT("BC"&amp;AT$1),AT$1,0),0)</f>
        <v>0</v>
      </c>
      <c r="AU42" s="41" cm="1">
        <f t="array" aca="1" ref="AU42" ca="1">IF($N42&lt;=INDIRECT("BD"&amp;AU$1),IF($N42&gt;=INDIRECT("BC"&amp;AU$1),AU$1,0),0)</f>
        <v>0</v>
      </c>
      <c r="AV42" s="41" cm="1">
        <f t="array" aca="1" ref="AV42" ca="1">IF($N42&lt;=INDIRECT("BD"&amp;AV$1),IF($N42&gt;=INDIRECT("BC"&amp;AV$1),AV$1,0),0)</f>
        <v>0</v>
      </c>
      <c r="AW42" s="41" cm="1">
        <f t="array" aca="1" ref="AW42" ca="1">IF($N42&lt;=INDIRECT("BD"&amp;AW$1),IF($N42&gt;=INDIRECT("BC"&amp;AW$1),AW$1,0),0)</f>
        <v>0</v>
      </c>
      <c r="AX42" s="41"/>
      <c r="AY42" s="41"/>
      <c r="AZ42" s="41"/>
      <c r="BA42" s="44"/>
      <c r="BB42" s="44"/>
      <c r="BC42" s="57"/>
      <c r="BD42" s="41"/>
      <c r="BE42" s="42"/>
      <c r="BF42" s="41"/>
      <c r="BG42" s="41"/>
      <c r="BH42" s="44"/>
      <c r="BI42" s="44"/>
      <c r="BJ42" s="43"/>
      <c r="BK42" s="41"/>
      <c r="BL42" s="42"/>
      <c r="BM42" s="41"/>
      <c r="BN42" s="41"/>
      <c r="BO42" s="44"/>
      <c r="BP42" s="44"/>
      <c r="BQ42" s="43"/>
      <c r="BR42" s="41"/>
      <c r="BS42" s="42"/>
      <c r="BT42" s="41"/>
      <c r="BU42" s="41"/>
      <c r="BV42" s="44"/>
      <c r="BW42" s="44"/>
      <c r="BX42" s="43"/>
      <c r="BY42" s="41"/>
      <c r="BZ42" s="42"/>
      <c r="CA42" s="41"/>
      <c r="CB42" s="41"/>
      <c r="CC42" s="44"/>
      <c r="CD42" s="44"/>
      <c r="CE42" s="43"/>
      <c r="CF42" s="41"/>
      <c r="CG42" s="42"/>
      <c r="CH42" s="41"/>
      <c r="CI42" s="41"/>
      <c r="CJ42" s="44"/>
      <c r="CK42" s="44"/>
      <c r="CL42" s="43"/>
      <c r="CM42" s="41"/>
      <c r="CN42" s="42"/>
      <c r="CO42" s="41"/>
      <c r="CP42" s="41"/>
      <c r="CQ42" s="44"/>
      <c r="CR42" s="44"/>
      <c r="CS42" s="43"/>
      <c r="CT42" s="41"/>
      <c r="CU42" s="42"/>
      <c r="CV42" s="41"/>
      <c r="CW42" s="41"/>
      <c r="CX42" s="44"/>
      <c r="CY42" s="44"/>
      <c r="CZ42" s="43"/>
      <c r="DA42" s="41"/>
      <c r="DB42" s="42"/>
      <c r="DC42" s="41"/>
      <c r="DD42" s="41"/>
      <c r="DE42" s="44"/>
      <c r="DF42" s="44"/>
      <c r="DG42" s="43"/>
      <c r="DH42" s="41"/>
      <c r="DI42" s="42"/>
      <c r="DJ42" s="41"/>
      <c r="DK42" s="41"/>
      <c r="DL42" s="44"/>
      <c r="DM42" s="44"/>
      <c r="DN42" s="43"/>
      <c r="DO42" s="41"/>
      <c r="DP42" s="42"/>
      <c r="DQ42" s="41"/>
      <c r="DR42" s="41"/>
      <c r="DS42" s="44"/>
      <c r="DT42" s="44"/>
      <c r="DU42" s="43"/>
      <c r="DV42" s="41"/>
      <c r="DW42" s="55"/>
      <c r="DX42" s="41"/>
      <c r="DY42" s="41"/>
      <c r="DZ42" s="43"/>
      <c r="EA42" s="43"/>
      <c r="EB42" s="43"/>
      <c r="EC42" s="41"/>
      <c r="ED42" s="55"/>
      <c r="EE42" s="41"/>
      <c r="EF42" s="41"/>
      <c r="EG42" s="43"/>
      <c r="EH42" s="43"/>
      <c r="EI42" s="43"/>
      <c r="EJ42" s="41"/>
      <c r="EK42" s="55"/>
      <c r="EL42" s="41"/>
      <c r="EM42" s="41"/>
      <c r="EN42" s="43"/>
      <c r="EO42" s="43"/>
      <c r="EP42" s="43"/>
      <c r="EQ42" s="44"/>
      <c r="ER42" s="44"/>
      <c r="ES42" s="44"/>
      <c r="ET42" s="44"/>
      <c r="EU42" s="44"/>
      <c r="EV42" s="44"/>
      <c r="EW42" s="44"/>
      <c r="EX42" s="44"/>
      <c r="EY42" s="44"/>
      <c r="EZ42" s="44"/>
      <c r="FA42" s="44"/>
      <c r="FB42" s="44"/>
      <c r="FC42" s="44"/>
      <c r="FD42" s="44"/>
      <c r="FE42" s="44"/>
      <c r="FF42" s="44"/>
      <c r="FG42" s="44"/>
      <c r="FH42" s="44"/>
      <c r="FI42" s="44"/>
      <c r="FJ42" s="44"/>
      <c r="FK42" s="44"/>
      <c r="FL42" s="44"/>
      <c r="FM42" s="44"/>
      <c r="FN42" s="44"/>
      <c r="FO42" s="44"/>
      <c r="FP42" s="44"/>
      <c r="FQ42" s="44"/>
      <c r="FR42" s="44"/>
      <c r="FS42" s="44"/>
      <c r="FT42" s="44"/>
      <c r="FU42" s="44"/>
      <c r="FV42" s="44"/>
      <c r="FW42" s="44"/>
      <c r="FX42" s="44"/>
      <c r="FY42" s="44"/>
      <c r="FZ42" s="44"/>
      <c r="GA42" s="44"/>
      <c r="GB42" s="44"/>
      <c r="GC42" s="44"/>
      <c r="GD42" s="44"/>
      <c r="GE42" s="44"/>
      <c r="GF42" s="44"/>
      <c r="GG42" s="44"/>
      <c r="GH42" s="44"/>
      <c r="GI42" s="44"/>
      <c r="GJ42" s="44"/>
      <c r="GK42" s="44"/>
    </row>
    <row r="43" spans="3:193" s="28" customFormat="1" ht="24.75" customHeight="1" x14ac:dyDescent="0.2">
      <c r="C43" s="64"/>
      <c r="D43" s="104">
        <v>42</v>
      </c>
      <c r="E43" s="34" t="str">
        <f t="shared" ca="1" si="2"/>
        <v/>
      </c>
      <c r="F43" s="34" t="str">
        <f t="shared" ca="1" si="3"/>
        <v/>
      </c>
      <c r="G43" s="54" t="str">
        <f t="shared" ca="1" si="4"/>
        <v/>
      </c>
      <c r="H43" s="34" t="str">
        <f t="shared" ca="1" si="5"/>
        <v/>
      </c>
      <c r="I43" s="34" t="str">
        <f t="shared" ca="1" si="6"/>
        <v/>
      </c>
      <c r="J43" s="38" t="str">
        <f t="shared" ca="1" si="7"/>
        <v/>
      </c>
      <c r="K43" s="38" t="str">
        <f t="shared" ca="1" si="8"/>
        <v/>
      </c>
      <c r="L43" s="38" t="str">
        <f t="shared" ca="1" si="9"/>
        <v/>
      </c>
      <c r="M43" s="39" t="s">
        <v>1192</v>
      </c>
      <c r="N43" s="41">
        <v>41</v>
      </c>
      <c r="O43" s="41" t="e">
        <f t="shared" ca="1" si="10"/>
        <v>#VALUE!</v>
      </c>
      <c r="P43" s="41" t="e">
        <f t="shared" ca="1" si="11"/>
        <v>#VALUE!</v>
      </c>
      <c r="Q43" s="41">
        <f t="shared" ca="1" si="12"/>
        <v>0</v>
      </c>
      <c r="R43" s="41" cm="1">
        <f t="array" aca="1" ref="R43" ca="1">IF($N43&lt;=INDIRECT("BD"&amp;R$1),IF($N43&gt;=INDIRECT("BC"&amp;R$1),R$1,0),0)</f>
        <v>0</v>
      </c>
      <c r="S43" s="41" cm="1">
        <f t="array" aca="1" ref="S43" ca="1">IF($N43&lt;=INDIRECT("BD"&amp;S$1),IF($N43&gt;=INDIRECT("BC"&amp;S$1),S$1,0),0)</f>
        <v>0</v>
      </c>
      <c r="T43" s="41" cm="1">
        <f t="array" aca="1" ref="T43" ca="1">IF($N43&lt;=INDIRECT("BD"&amp;T$1),IF($N43&gt;=INDIRECT("BC"&amp;T$1),T$1,0),0)</f>
        <v>0</v>
      </c>
      <c r="U43" s="41" cm="1">
        <f t="array" aca="1" ref="U43" ca="1">IF($N43&lt;=INDIRECT("BD"&amp;U$1),IF($N43&gt;=INDIRECT("BC"&amp;U$1),U$1,0),0)</f>
        <v>0</v>
      </c>
      <c r="V43" s="41" cm="1">
        <f t="array" aca="1" ref="V43" ca="1">IF($N43&lt;=INDIRECT("BD"&amp;V$1),IF($N43&gt;=INDIRECT("BC"&amp;V$1),V$1,0),0)</f>
        <v>0</v>
      </c>
      <c r="W43" s="41" cm="1">
        <f t="array" aca="1" ref="W43" ca="1">IF($N43&lt;=INDIRECT("BD"&amp;W$1),IF($N43&gt;=INDIRECT("BC"&amp;W$1),W$1,0),0)</f>
        <v>0</v>
      </c>
      <c r="X43" s="41" cm="1">
        <f t="array" aca="1" ref="X43" ca="1">IF($N43&lt;=INDIRECT("BD"&amp;X$1),IF($N43&gt;=INDIRECT("BC"&amp;X$1),X$1,0),0)</f>
        <v>0</v>
      </c>
      <c r="Y43" s="41" cm="1">
        <f t="array" aca="1" ref="Y43" ca="1">IF($N43&lt;=INDIRECT("BD"&amp;Y$1),IF($N43&gt;=INDIRECT("BC"&amp;Y$1),Y$1,0),0)</f>
        <v>0</v>
      </c>
      <c r="Z43" s="41" cm="1">
        <f t="array" aca="1" ref="Z43" ca="1">IF($N43&lt;=INDIRECT("BD"&amp;Z$1),IF($N43&gt;=INDIRECT("BC"&amp;Z$1),Z$1,0),0)</f>
        <v>0</v>
      </c>
      <c r="AA43" s="41" cm="1">
        <f t="array" aca="1" ref="AA43" ca="1">IF($N43&lt;=INDIRECT("BD"&amp;AA$1),IF($N43&gt;=INDIRECT("BC"&amp;AA$1),AA$1,0),0)</f>
        <v>0</v>
      </c>
      <c r="AB43" s="41" cm="1">
        <f t="array" aca="1" ref="AB43" ca="1">IF($N43&lt;=INDIRECT("BD"&amp;AB$1),IF($N43&gt;=INDIRECT("BC"&amp;AB$1),AB$1,0),0)</f>
        <v>0</v>
      </c>
      <c r="AC43" s="41" cm="1">
        <f t="array" aca="1" ref="AC43" ca="1">IF($N43&lt;=INDIRECT("BD"&amp;AC$1),IF($N43&gt;=INDIRECT("BC"&amp;AC$1),AC$1,0),0)</f>
        <v>0</v>
      </c>
      <c r="AD43" s="41" cm="1">
        <f t="array" aca="1" ref="AD43" ca="1">IF($N43&lt;=INDIRECT("BD"&amp;AD$1),IF($N43&gt;=INDIRECT("BC"&amp;AD$1),AD$1,0),0)</f>
        <v>0</v>
      </c>
      <c r="AE43" s="41" cm="1">
        <f t="array" aca="1" ref="AE43" ca="1">IF($N43&lt;=INDIRECT("BD"&amp;AE$1),IF($N43&gt;=INDIRECT("BC"&amp;AE$1),AE$1,0),0)</f>
        <v>0</v>
      </c>
      <c r="AF43" s="41" cm="1">
        <f t="array" aca="1" ref="AF43" ca="1">IF($N43&lt;=INDIRECT("BD"&amp;AF$1),IF($N43&gt;=INDIRECT("BC"&amp;AF$1),AF$1,0),0)</f>
        <v>0</v>
      </c>
      <c r="AG43" s="41" cm="1">
        <f t="array" aca="1" ref="AG43" ca="1">IF($N43&lt;=INDIRECT("BD"&amp;AG$1),IF($N43&gt;=INDIRECT("BC"&amp;AG$1),AG$1,0),0)</f>
        <v>0</v>
      </c>
      <c r="AH43" s="41" cm="1">
        <f t="array" aca="1" ref="AH43" ca="1">IF($N43&lt;=INDIRECT("BD"&amp;AH$1),IF($N43&gt;=INDIRECT("BC"&amp;AH$1),AH$1,0),0)</f>
        <v>0</v>
      </c>
      <c r="AI43" s="41" cm="1">
        <f t="array" aca="1" ref="AI43" ca="1">IF($N43&lt;=INDIRECT("BD"&amp;AI$1),IF($N43&gt;=INDIRECT("BC"&amp;AI$1),AI$1,0),0)</f>
        <v>0</v>
      </c>
      <c r="AJ43" s="41" cm="1">
        <f t="array" aca="1" ref="AJ43" ca="1">IF($N43&lt;=INDIRECT("BD"&amp;AJ$1),IF($N43&gt;=INDIRECT("BC"&amp;AJ$1),AJ$1,0),0)</f>
        <v>0</v>
      </c>
      <c r="AK43" s="41" cm="1">
        <f t="array" aca="1" ref="AK43" ca="1">IF($N43&lt;=INDIRECT("BD"&amp;AK$1),IF($N43&gt;=INDIRECT("BC"&amp;AK$1),AK$1,0),0)</f>
        <v>0</v>
      </c>
      <c r="AL43" s="41" cm="1">
        <f t="array" aca="1" ref="AL43" ca="1">IF($N43&lt;=INDIRECT("BD"&amp;AL$1),IF($N43&gt;=INDIRECT("BC"&amp;AL$1),AL$1,0),0)</f>
        <v>0</v>
      </c>
      <c r="AM43" s="41" cm="1">
        <f t="array" aca="1" ref="AM43" ca="1">IF($N43&lt;=INDIRECT("BD"&amp;AM$1),IF($N43&gt;=INDIRECT("BC"&amp;AM$1),AM$1,0),0)</f>
        <v>0</v>
      </c>
      <c r="AN43" s="41" cm="1">
        <f t="array" aca="1" ref="AN43" ca="1">IF($N43&lt;=INDIRECT("BD"&amp;AN$1),IF($N43&gt;=INDIRECT("BC"&amp;AN$1),AN$1,0),0)</f>
        <v>0</v>
      </c>
      <c r="AO43" s="41" cm="1">
        <f t="array" aca="1" ref="AO43" ca="1">IF($N43&lt;=INDIRECT("BD"&amp;AO$1),IF($N43&gt;=INDIRECT("BC"&amp;AO$1),AO$1,0),0)</f>
        <v>0</v>
      </c>
      <c r="AP43" s="41" cm="1">
        <f t="array" aca="1" ref="AP43" ca="1">IF($N43&lt;=INDIRECT("BD"&amp;AP$1),IF($N43&gt;=INDIRECT("BC"&amp;AP$1),AP$1,0),0)</f>
        <v>0</v>
      </c>
      <c r="AQ43" s="41" cm="1">
        <f t="array" aca="1" ref="AQ43" ca="1">IF($N43&lt;=INDIRECT("BD"&amp;AQ$1),IF($N43&gt;=INDIRECT("BC"&amp;AQ$1),AQ$1,0),0)</f>
        <v>0</v>
      </c>
      <c r="AR43" s="41" cm="1">
        <f t="array" aca="1" ref="AR43" ca="1">IF($N43&lt;=INDIRECT("BD"&amp;AR$1),IF($N43&gt;=INDIRECT("BC"&amp;AR$1),AR$1,0),0)</f>
        <v>0</v>
      </c>
      <c r="AS43" s="41" cm="1">
        <f t="array" aca="1" ref="AS43" ca="1">IF($N43&lt;=INDIRECT("BD"&amp;AS$1),IF($N43&gt;=INDIRECT("BC"&amp;AS$1),AS$1,0),0)</f>
        <v>0</v>
      </c>
      <c r="AT43" s="41" cm="1">
        <f t="array" aca="1" ref="AT43" ca="1">IF($N43&lt;=INDIRECT("BD"&amp;AT$1),IF($N43&gt;=INDIRECT("BC"&amp;AT$1),AT$1,0),0)</f>
        <v>0</v>
      </c>
      <c r="AU43" s="41" cm="1">
        <f t="array" aca="1" ref="AU43" ca="1">IF($N43&lt;=INDIRECT("BD"&amp;AU$1),IF($N43&gt;=INDIRECT("BC"&amp;AU$1),AU$1,0),0)</f>
        <v>0</v>
      </c>
      <c r="AV43" s="41" cm="1">
        <f t="array" aca="1" ref="AV43" ca="1">IF($N43&lt;=INDIRECT("BD"&amp;AV$1),IF($N43&gt;=INDIRECT("BC"&amp;AV$1),AV$1,0),0)</f>
        <v>0</v>
      </c>
      <c r="AW43" s="41" cm="1">
        <f t="array" aca="1" ref="AW43" ca="1">IF($N43&lt;=INDIRECT("BD"&amp;AW$1),IF($N43&gt;=INDIRECT("BC"&amp;AW$1),AW$1,0),0)</f>
        <v>0</v>
      </c>
      <c r="AX43" s="41"/>
      <c r="AY43" s="41"/>
      <c r="AZ43" s="41"/>
      <c r="BA43" s="44"/>
      <c r="BB43" s="44"/>
      <c r="BC43" s="57"/>
      <c r="BD43" s="41"/>
      <c r="BE43" s="42"/>
      <c r="BF43" s="41"/>
      <c r="BG43" s="41"/>
      <c r="BH43" s="44"/>
      <c r="BI43" s="44"/>
      <c r="BJ43" s="43"/>
      <c r="BK43" s="41"/>
      <c r="BL43" s="42"/>
      <c r="BM43" s="41"/>
      <c r="BN43" s="41"/>
      <c r="BO43" s="44"/>
      <c r="BP43" s="44"/>
      <c r="BQ43" s="43"/>
      <c r="BR43" s="41"/>
      <c r="BS43" s="42"/>
      <c r="BT43" s="41"/>
      <c r="BU43" s="41"/>
      <c r="BV43" s="44"/>
      <c r="BW43" s="44"/>
      <c r="BX43" s="43"/>
      <c r="BY43" s="41"/>
      <c r="BZ43" s="42"/>
      <c r="CA43" s="41"/>
      <c r="CB43" s="41"/>
      <c r="CC43" s="44"/>
      <c r="CD43" s="44"/>
      <c r="CE43" s="43"/>
      <c r="CF43" s="41"/>
      <c r="CG43" s="42"/>
      <c r="CH43" s="41"/>
      <c r="CI43" s="41"/>
      <c r="CJ43" s="44"/>
      <c r="CK43" s="44"/>
      <c r="CL43" s="43"/>
      <c r="CM43" s="41"/>
      <c r="CN43" s="42"/>
      <c r="CO43" s="41"/>
      <c r="CP43" s="41"/>
      <c r="CQ43" s="44"/>
      <c r="CR43" s="44"/>
      <c r="CS43" s="43"/>
      <c r="CT43" s="41"/>
      <c r="CU43" s="42"/>
      <c r="CV43" s="41"/>
      <c r="CW43" s="41"/>
      <c r="CX43" s="44"/>
      <c r="CY43" s="44"/>
      <c r="CZ43" s="43"/>
      <c r="DA43" s="41"/>
      <c r="DB43" s="42"/>
      <c r="DC43" s="41"/>
      <c r="DD43" s="41"/>
      <c r="DE43" s="44"/>
      <c r="DF43" s="44"/>
      <c r="DG43" s="43"/>
      <c r="DH43" s="41"/>
      <c r="DI43" s="42"/>
      <c r="DJ43" s="41"/>
      <c r="DK43" s="41"/>
      <c r="DL43" s="44"/>
      <c r="DM43" s="44"/>
      <c r="DN43" s="43"/>
      <c r="DO43" s="41"/>
      <c r="DP43" s="42"/>
      <c r="DQ43" s="41"/>
      <c r="DR43" s="41"/>
      <c r="DS43" s="44"/>
      <c r="DT43" s="44"/>
      <c r="DU43" s="43"/>
      <c r="DV43" s="41"/>
      <c r="DW43" s="55"/>
      <c r="DX43" s="41"/>
      <c r="DY43" s="41"/>
      <c r="DZ43" s="43"/>
      <c r="EA43" s="43"/>
      <c r="EB43" s="43"/>
      <c r="EC43" s="41"/>
      <c r="ED43" s="55"/>
      <c r="EE43" s="41"/>
      <c r="EF43" s="41"/>
      <c r="EG43" s="43"/>
      <c r="EH43" s="43"/>
      <c r="EI43" s="43"/>
      <c r="EJ43" s="41"/>
      <c r="EK43" s="55"/>
      <c r="EL43" s="41"/>
      <c r="EM43" s="41"/>
      <c r="EN43" s="43"/>
      <c r="EO43" s="43"/>
      <c r="EP43" s="43"/>
      <c r="EQ43" s="44"/>
      <c r="ER43" s="44"/>
      <c r="ES43" s="44"/>
      <c r="ET43" s="44"/>
      <c r="EU43" s="44"/>
      <c r="EV43" s="44"/>
      <c r="EW43" s="44"/>
      <c r="EX43" s="44"/>
      <c r="EY43" s="44"/>
      <c r="EZ43" s="44"/>
      <c r="FA43" s="44"/>
      <c r="FB43" s="44"/>
      <c r="FC43" s="44"/>
      <c r="FD43" s="44"/>
      <c r="FE43" s="44"/>
      <c r="FF43" s="44"/>
      <c r="FG43" s="44"/>
      <c r="FH43" s="44"/>
      <c r="FI43" s="44"/>
      <c r="FJ43" s="44"/>
      <c r="FK43" s="44"/>
      <c r="FL43" s="44"/>
      <c r="FM43" s="44"/>
      <c r="FN43" s="44"/>
      <c r="FO43" s="44"/>
      <c r="FP43" s="44"/>
      <c r="FQ43" s="44"/>
      <c r="FR43" s="44"/>
      <c r="FS43" s="44"/>
      <c r="FT43" s="44"/>
      <c r="FU43" s="44"/>
      <c r="FV43" s="44"/>
      <c r="FW43" s="44"/>
      <c r="FX43" s="44"/>
      <c r="FY43" s="44"/>
      <c r="FZ43" s="44"/>
      <c r="GA43" s="44"/>
      <c r="GB43" s="44"/>
      <c r="GC43" s="44"/>
      <c r="GD43" s="44"/>
      <c r="GE43" s="44"/>
      <c r="GF43" s="44"/>
      <c r="GG43" s="44"/>
      <c r="GH43" s="44"/>
      <c r="GI43" s="44"/>
      <c r="GJ43" s="44"/>
      <c r="GK43" s="44"/>
    </row>
    <row r="44" spans="3:193" s="28" customFormat="1" ht="24.75" customHeight="1" x14ac:dyDescent="0.2">
      <c r="C44" s="64"/>
      <c r="D44" s="104">
        <v>43</v>
      </c>
      <c r="E44" s="34" t="str">
        <f t="shared" ca="1" si="2"/>
        <v/>
      </c>
      <c r="F44" s="34" t="str">
        <f t="shared" ca="1" si="3"/>
        <v/>
      </c>
      <c r="G44" s="54" t="str">
        <f t="shared" ca="1" si="4"/>
        <v/>
      </c>
      <c r="H44" s="34" t="str">
        <f t="shared" ca="1" si="5"/>
        <v/>
      </c>
      <c r="I44" s="34" t="str">
        <f t="shared" ca="1" si="6"/>
        <v/>
      </c>
      <c r="J44" s="38" t="str">
        <f t="shared" ca="1" si="7"/>
        <v/>
      </c>
      <c r="K44" s="38" t="str">
        <f t="shared" ca="1" si="8"/>
        <v/>
      </c>
      <c r="L44" s="38" t="str">
        <f t="shared" ca="1" si="9"/>
        <v/>
      </c>
      <c r="M44" s="39" t="s">
        <v>1192</v>
      </c>
      <c r="N44" s="41">
        <v>42</v>
      </c>
      <c r="O44" s="41" t="e">
        <f t="shared" ca="1" si="10"/>
        <v>#VALUE!</v>
      </c>
      <c r="P44" s="41" t="e">
        <f t="shared" ca="1" si="11"/>
        <v>#VALUE!</v>
      </c>
      <c r="Q44" s="41">
        <f t="shared" ca="1" si="12"/>
        <v>0</v>
      </c>
      <c r="R44" s="41" cm="1">
        <f t="array" aca="1" ref="R44" ca="1">IF($N44&lt;=INDIRECT("BD"&amp;R$1),IF($N44&gt;=INDIRECT("BC"&amp;R$1),R$1,0),0)</f>
        <v>0</v>
      </c>
      <c r="S44" s="41" cm="1">
        <f t="array" aca="1" ref="S44" ca="1">IF($N44&lt;=INDIRECT("BD"&amp;S$1),IF($N44&gt;=INDIRECT("BC"&amp;S$1),S$1,0),0)</f>
        <v>0</v>
      </c>
      <c r="T44" s="41" cm="1">
        <f t="array" aca="1" ref="T44" ca="1">IF($N44&lt;=INDIRECT("BD"&amp;T$1),IF($N44&gt;=INDIRECT("BC"&amp;T$1),T$1,0),0)</f>
        <v>0</v>
      </c>
      <c r="U44" s="41" cm="1">
        <f t="array" aca="1" ref="U44" ca="1">IF($N44&lt;=INDIRECT("BD"&amp;U$1),IF($N44&gt;=INDIRECT("BC"&amp;U$1),U$1,0),0)</f>
        <v>0</v>
      </c>
      <c r="V44" s="41" cm="1">
        <f t="array" aca="1" ref="V44" ca="1">IF($N44&lt;=INDIRECT("BD"&amp;V$1),IF($N44&gt;=INDIRECT("BC"&amp;V$1),V$1,0),0)</f>
        <v>0</v>
      </c>
      <c r="W44" s="41" cm="1">
        <f t="array" aca="1" ref="W44" ca="1">IF($N44&lt;=INDIRECT("BD"&amp;W$1),IF($N44&gt;=INDIRECT("BC"&amp;W$1),W$1,0),0)</f>
        <v>0</v>
      </c>
      <c r="X44" s="41" cm="1">
        <f t="array" aca="1" ref="X44" ca="1">IF($N44&lt;=INDIRECT("BD"&amp;X$1),IF($N44&gt;=INDIRECT("BC"&amp;X$1),X$1,0),0)</f>
        <v>0</v>
      </c>
      <c r="Y44" s="41" cm="1">
        <f t="array" aca="1" ref="Y44" ca="1">IF($N44&lt;=INDIRECT("BD"&amp;Y$1),IF($N44&gt;=INDIRECT("BC"&amp;Y$1),Y$1,0),0)</f>
        <v>0</v>
      </c>
      <c r="Z44" s="41" cm="1">
        <f t="array" aca="1" ref="Z44" ca="1">IF($N44&lt;=INDIRECT("BD"&amp;Z$1),IF($N44&gt;=INDIRECT("BC"&amp;Z$1),Z$1,0),0)</f>
        <v>0</v>
      </c>
      <c r="AA44" s="41" cm="1">
        <f t="array" aca="1" ref="AA44" ca="1">IF($N44&lt;=INDIRECT("BD"&amp;AA$1),IF($N44&gt;=INDIRECT("BC"&amp;AA$1),AA$1,0),0)</f>
        <v>0</v>
      </c>
      <c r="AB44" s="41" cm="1">
        <f t="array" aca="1" ref="AB44" ca="1">IF($N44&lt;=INDIRECT("BD"&amp;AB$1),IF($N44&gt;=INDIRECT("BC"&amp;AB$1),AB$1,0),0)</f>
        <v>0</v>
      </c>
      <c r="AC44" s="41" cm="1">
        <f t="array" aca="1" ref="AC44" ca="1">IF($N44&lt;=INDIRECT("BD"&amp;AC$1),IF($N44&gt;=INDIRECT("BC"&amp;AC$1),AC$1,0),0)</f>
        <v>0</v>
      </c>
      <c r="AD44" s="41" cm="1">
        <f t="array" aca="1" ref="AD44" ca="1">IF($N44&lt;=INDIRECT("BD"&amp;AD$1),IF($N44&gt;=INDIRECT("BC"&amp;AD$1),AD$1,0),0)</f>
        <v>0</v>
      </c>
      <c r="AE44" s="41" cm="1">
        <f t="array" aca="1" ref="AE44" ca="1">IF($N44&lt;=INDIRECT("BD"&amp;AE$1),IF($N44&gt;=INDIRECT("BC"&amp;AE$1),AE$1,0),0)</f>
        <v>0</v>
      </c>
      <c r="AF44" s="41" cm="1">
        <f t="array" aca="1" ref="AF44" ca="1">IF($N44&lt;=INDIRECT("BD"&amp;AF$1),IF($N44&gt;=INDIRECT("BC"&amp;AF$1),AF$1,0),0)</f>
        <v>0</v>
      </c>
      <c r="AG44" s="41" cm="1">
        <f t="array" aca="1" ref="AG44" ca="1">IF($N44&lt;=INDIRECT("BD"&amp;AG$1),IF($N44&gt;=INDIRECT("BC"&amp;AG$1),AG$1,0),0)</f>
        <v>0</v>
      </c>
      <c r="AH44" s="41" cm="1">
        <f t="array" aca="1" ref="AH44" ca="1">IF($N44&lt;=INDIRECT("BD"&amp;AH$1),IF($N44&gt;=INDIRECT("BC"&amp;AH$1),AH$1,0),0)</f>
        <v>0</v>
      </c>
      <c r="AI44" s="41" cm="1">
        <f t="array" aca="1" ref="AI44" ca="1">IF($N44&lt;=INDIRECT("BD"&amp;AI$1),IF($N44&gt;=INDIRECT("BC"&amp;AI$1),AI$1,0),0)</f>
        <v>0</v>
      </c>
      <c r="AJ44" s="41" cm="1">
        <f t="array" aca="1" ref="AJ44" ca="1">IF($N44&lt;=INDIRECT("BD"&amp;AJ$1),IF($N44&gt;=INDIRECT("BC"&amp;AJ$1),AJ$1,0),0)</f>
        <v>0</v>
      </c>
      <c r="AK44" s="41" cm="1">
        <f t="array" aca="1" ref="AK44" ca="1">IF($N44&lt;=INDIRECT("BD"&amp;AK$1),IF($N44&gt;=INDIRECT("BC"&amp;AK$1),AK$1,0),0)</f>
        <v>0</v>
      </c>
      <c r="AL44" s="41" cm="1">
        <f t="array" aca="1" ref="AL44" ca="1">IF($N44&lt;=INDIRECT("BD"&amp;AL$1),IF($N44&gt;=INDIRECT("BC"&amp;AL$1),AL$1,0),0)</f>
        <v>0</v>
      </c>
      <c r="AM44" s="41" cm="1">
        <f t="array" aca="1" ref="AM44" ca="1">IF($N44&lt;=INDIRECT("BD"&amp;AM$1),IF($N44&gt;=INDIRECT("BC"&amp;AM$1),AM$1,0),0)</f>
        <v>0</v>
      </c>
      <c r="AN44" s="41" cm="1">
        <f t="array" aca="1" ref="AN44" ca="1">IF($N44&lt;=INDIRECT("BD"&amp;AN$1),IF($N44&gt;=INDIRECT("BC"&amp;AN$1),AN$1,0),0)</f>
        <v>0</v>
      </c>
      <c r="AO44" s="41" cm="1">
        <f t="array" aca="1" ref="AO44" ca="1">IF($N44&lt;=INDIRECT("BD"&amp;AO$1),IF($N44&gt;=INDIRECT("BC"&amp;AO$1),AO$1,0),0)</f>
        <v>0</v>
      </c>
      <c r="AP44" s="41" cm="1">
        <f t="array" aca="1" ref="AP44" ca="1">IF($N44&lt;=INDIRECT("BD"&amp;AP$1),IF($N44&gt;=INDIRECT("BC"&amp;AP$1),AP$1,0),0)</f>
        <v>0</v>
      </c>
      <c r="AQ44" s="41" cm="1">
        <f t="array" aca="1" ref="AQ44" ca="1">IF($N44&lt;=INDIRECT("BD"&amp;AQ$1),IF($N44&gt;=INDIRECT("BC"&amp;AQ$1),AQ$1,0),0)</f>
        <v>0</v>
      </c>
      <c r="AR44" s="41" cm="1">
        <f t="array" aca="1" ref="AR44" ca="1">IF($N44&lt;=INDIRECT("BD"&amp;AR$1),IF($N44&gt;=INDIRECT("BC"&amp;AR$1),AR$1,0),0)</f>
        <v>0</v>
      </c>
      <c r="AS44" s="41" cm="1">
        <f t="array" aca="1" ref="AS44" ca="1">IF($N44&lt;=INDIRECT("BD"&amp;AS$1),IF($N44&gt;=INDIRECT("BC"&amp;AS$1),AS$1,0),0)</f>
        <v>0</v>
      </c>
      <c r="AT44" s="41" cm="1">
        <f t="array" aca="1" ref="AT44" ca="1">IF($N44&lt;=INDIRECT("BD"&amp;AT$1),IF($N44&gt;=INDIRECT("BC"&amp;AT$1),AT$1,0),0)</f>
        <v>0</v>
      </c>
      <c r="AU44" s="41" cm="1">
        <f t="array" aca="1" ref="AU44" ca="1">IF($N44&lt;=INDIRECT("BD"&amp;AU$1),IF($N44&gt;=INDIRECT("BC"&amp;AU$1),AU$1,0),0)</f>
        <v>0</v>
      </c>
      <c r="AV44" s="41" cm="1">
        <f t="array" aca="1" ref="AV44" ca="1">IF($N44&lt;=INDIRECT("BD"&amp;AV$1),IF($N44&gt;=INDIRECT("BC"&amp;AV$1),AV$1,0),0)</f>
        <v>0</v>
      </c>
      <c r="AW44" s="41" cm="1">
        <f t="array" aca="1" ref="AW44" ca="1">IF($N44&lt;=INDIRECT("BD"&amp;AW$1),IF($N44&gt;=INDIRECT("BC"&amp;AW$1),AW$1,0),0)</f>
        <v>0</v>
      </c>
      <c r="AX44" s="41"/>
      <c r="AY44" s="41"/>
      <c r="AZ44" s="41"/>
      <c r="BA44" s="44"/>
      <c r="BB44" s="44"/>
      <c r="BC44" s="57"/>
      <c r="BD44" s="41"/>
      <c r="BE44" s="42"/>
      <c r="BF44" s="41"/>
      <c r="BG44" s="41"/>
      <c r="BH44" s="44"/>
      <c r="BI44" s="44"/>
      <c r="BJ44" s="43"/>
      <c r="BK44" s="41"/>
      <c r="BL44" s="42"/>
      <c r="BM44" s="41"/>
      <c r="BN44" s="41"/>
      <c r="BO44" s="44"/>
      <c r="BP44" s="44"/>
      <c r="BQ44" s="43"/>
      <c r="BR44" s="41"/>
      <c r="BS44" s="42"/>
      <c r="BT44" s="41"/>
      <c r="BU44" s="41"/>
      <c r="BV44" s="44"/>
      <c r="BW44" s="44"/>
      <c r="BX44" s="43"/>
      <c r="BY44" s="41"/>
      <c r="BZ44" s="42"/>
      <c r="CA44" s="41"/>
      <c r="CB44" s="41"/>
      <c r="CC44" s="44"/>
      <c r="CD44" s="44"/>
      <c r="CE44" s="43"/>
      <c r="CF44" s="41"/>
      <c r="CG44" s="42"/>
      <c r="CH44" s="41"/>
      <c r="CI44" s="41"/>
      <c r="CJ44" s="44"/>
      <c r="CK44" s="44"/>
      <c r="CL44" s="43"/>
      <c r="CM44" s="41"/>
      <c r="CN44" s="42"/>
      <c r="CO44" s="41"/>
      <c r="CP44" s="41"/>
      <c r="CQ44" s="44"/>
      <c r="CR44" s="44"/>
      <c r="CS44" s="43"/>
      <c r="CT44" s="41"/>
      <c r="CU44" s="42"/>
      <c r="CV44" s="41"/>
      <c r="CW44" s="41"/>
      <c r="CX44" s="44"/>
      <c r="CY44" s="44"/>
      <c r="CZ44" s="43"/>
      <c r="DA44" s="41"/>
      <c r="DB44" s="42"/>
      <c r="DC44" s="41"/>
      <c r="DD44" s="41"/>
      <c r="DE44" s="44"/>
      <c r="DF44" s="44"/>
      <c r="DG44" s="43"/>
      <c r="DH44" s="41"/>
      <c r="DI44" s="42"/>
      <c r="DJ44" s="41"/>
      <c r="DK44" s="41"/>
      <c r="DL44" s="44"/>
      <c r="DM44" s="44"/>
      <c r="DN44" s="43"/>
      <c r="DO44" s="41"/>
      <c r="DP44" s="42"/>
      <c r="DQ44" s="41"/>
      <c r="DR44" s="41"/>
      <c r="DS44" s="44"/>
      <c r="DT44" s="44"/>
      <c r="DU44" s="43"/>
      <c r="DV44" s="41"/>
      <c r="DW44" s="55"/>
      <c r="DX44" s="41"/>
      <c r="DY44" s="41"/>
      <c r="DZ44" s="43"/>
      <c r="EA44" s="43"/>
      <c r="EB44" s="43"/>
      <c r="EC44" s="41"/>
      <c r="ED44" s="55"/>
      <c r="EE44" s="41"/>
      <c r="EF44" s="41"/>
      <c r="EG44" s="43"/>
      <c r="EH44" s="43"/>
      <c r="EI44" s="43"/>
      <c r="EJ44" s="41"/>
      <c r="EK44" s="55"/>
      <c r="EL44" s="41"/>
      <c r="EM44" s="41"/>
      <c r="EN44" s="43"/>
      <c r="EO44" s="43"/>
      <c r="EP44" s="43"/>
      <c r="EQ44" s="44"/>
      <c r="ER44" s="44"/>
      <c r="ES44" s="44"/>
      <c r="ET44" s="44"/>
      <c r="EU44" s="44"/>
      <c r="EV44" s="44"/>
      <c r="EW44" s="44"/>
      <c r="EX44" s="44"/>
      <c r="EY44" s="44"/>
      <c r="EZ44" s="44"/>
      <c r="FA44" s="44"/>
      <c r="FB44" s="44"/>
      <c r="FC44" s="44"/>
      <c r="FD44" s="44"/>
      <c r="FE44" s="44"/>
      <c r="FF44" s="44"/>
      <c r="FG44" s="44"/>
      <c r="FH44" s="44"/>
      <c r="FI44" s="44"/>
      <c r="FJ44" s="44"/>
      <c r="FK44" s="44"/>
      <c r="FL44" s="44"/>
      <c r="FM44" s="44"/>
      <c r="FN44" s="44"/>
      <c r="FO44" s="44"/>
      <c r="FP44" s="44"/>
      <c r="FQ44" s="44"/>
      <c r="FR44" s="44"/>
      <c r="FS44" s="44"/>
      <c r="FT44" s="44"/>
      <c r="FU44" s="44"/>
      <c r="FV44" s="44"/>
      <c r="FW44" s="44"/>
      <c r="FX44" s="44"/>
      <c r="FY44" s="44"/>
      <c r="FZ44" s="44"/>
      <c r="GA44" s="44"/>
      <c r="GB44" s="44"/>
      <c r="GC44" s="44"/>
      <c r="GD44" s="44"/>
      <c r="GE44" s="44"/>
      <c r="GF44" s="44"/>
      <c r="GG44" s="44"/>
      <c r="GH44" s="44"/>
      <c r="GI44" s="44"/>
      <c r="GJ44" s="44"/>
      <c r="GK44" s="44"/>
    </row>
    <row r="45" spans="3:193" s="28" customFormat="1" ht="24.75" customHeight="1" x14ac:dyDescent="0.2">
      <c r="C45" s="64"/>
      <c r="D45" s="104">
        <v>44</v>
      </c>
      <c r="E45" s="34" t="str">
        <f t="shared" ca="1" si="2"/>
        <v/>
      </c>
      <c r="F45" s="34" t="str">
        <f t="shared" ca="1" si="3"/>
        <v/>
      </c>
      <c r="G45" s="54" t="str">
        <f t="shared" ca="1" si="4"/>
        <v/>
      </c>
      <c r="H45" s="34" t="str">
        <f t="shared" ca="1" si="5"/>
        <v/>
      </c>
      <c r="I45" s="34" t="str">
        <f t="shared" ca="1" si="6"/>
        <v/>
      </c>
      <c r="J45" s="38" t="str">
        <f t="shared" ca="1" si="7"/>
        <v/>
      </c>
      <c r="K45" s="38" t="str">
        <f t="shared" ca="1" si="8"/>
        <v/>
      </c>
      <c r="L45" s="38" t="str">
        <f t="shared" ca="1" si="9"/>
        <v/>
      </c>
      <c r="M45" s="39" t="s">
        <v>1192</v>
      </c>
      <c r="N45" s="41">
        <v>43</v>
      </c>
      <c r="O45" s="41" t="e">
        <f t="shared" ca="1" si="10"/>
        <v>#VALUE!</v>
      </c>
      <c r="P45" s="41" t="e">
        <f t="shared" ca="1" si="11"/>
        <v>#VALUE!</v>
      </c>
      <c r="Q45" s="41">
        <f t="shared" ca="1" si="12"/>
        <v>0</v>
      </c>
      <c r="R45" s="41" cm="1">
        <f t="array" aca="1" ref="R45" ca="1">IF($N45&lt;=INDIRECT("BD"&amp;R$1),IF($N45&gt;=INDIRECT("BC"&amp;R$1),R$1,0),0)</f>
        <v>0</v>
      </c>
      <c r="S45" s="41" cm="1">
        <f t="array" aca="1" ref="S45" ca="1">IF($N45&lt;=INDIRECT("BD"&amp;S$1),IF($N45&gt;=INDIRECT("BC"&amp;S$1),S$1,0),0)</f>
        <v>0</v>
      </c>
      <c r="T45" s="41" cm="1">
        <f t="array" aca="1" ref="T45" ca="1">IF($N45&lt;=INDIRECT("BD"&amp;T$1),IF($N45&gt;=INDIRECT("BC"&amp;T$1),T$1,0),0)</f>
        <v>0</v>
      </c>
      <c r="U45" s="41" cm="1">
        <f t="array" aca="1" ref="U45" ca="1">IF($N45&lt;=INDIRECT("BD"&amp;U$1),IF($N45&gt;=INDIRECT("BC"&amp;U$1),U$1,0),0)</f>
        <v>0</v>
      </c>
      <c r="V45" s="41" cm="1">
        <f t="array" aca="1" ref="V45" ca="1">IF($N45&lt;=INDIRECT("BD"&amp;V$1),IF($N45&gt;=INDIRECT("BC"&amp;V$1),V$1,0),0)</f>
        <v>0</v>
      </c>
      <c r="W45" s="41" cm="1">
        <f t="array" aca="1" ref="W45" ca="1">IF($N45&lt;=INDIRECT("BD"&amp;W$1),IF($N45&gt;=INDIRECT("BC"&amp;W$1),W$1,0),0)</f>
        <v>0</v>
      </c>
      <c r="X45" s="41" cm="1">
        <f t="array" aca="1" ref="X45" ca="1">IF($N45&lt;=INDIRECT("BD"&amp;X$1),IF($N45&gt;=INDIRECT("BC"&amp;X$1),X$1,0),0)</f>
        <v>0</v>
      </c>
      <c r="Y45" s="41" cm="1">
        <f t="array" aca="1" ref="Y45" ca="1">IF($N45&lt;=INDIRECT("BD"&amp;Y$1),IF($N45&gt;=INDIRECT("BC"&amp;Y$1),Y$1,0),0)</f>
        <v>0</v>
      </c>
      <c r="Z45" s="41" cm="1">
        <f t="array" aca="1" ref="Z45" ca="1">IF($N45&lt;=INDIRECT("BD"&amp;Z$1),IF($N45&gt;=INDIRECT("BC"&amp;Z$1),Z$1,0),0)</f>
        <v>0</v>
      </c>
      <c r="AA45" s="41" cm="1">
        <f t="array" aca="1" ref="AA45" ca="1">IF($N45&lt;=INDIRECT("BD"&amp;AA$1),IF($N45&gt;=INDIRECT("BC"&amp;AA$1),AA$1,0),0)</f>
        <v>0</v>
      </c>
      <c r="AB45" s="41" cm="1">
        <f t="array" aca="1" ref="AB45" ca="1">IF($N45&lt;=INDIRECT("BD"&amp;AB$1),IF($N45&gt;=INDIRECT("BC"&amp;AB$1),AB$1,0),0)</f>
        <v>0</v>
      </c>
      <c r="AC45" s="41" cm="1">
        <f t="array" aca="1" ref="AC45" ca="1">IF($N45&lt;=INDIRECT("BD"&amp;AC$1),IF($N45&gt;=INDIRECT("BC"&amp;AC$1),AC$1,0),0)</f>
        <v>0</v>
      </c>
      <c r="AD45" s="41" cm="1">
        <f t="array" aca="1" ref="AD45" ca="1">IF($N45&lt;=INDIRECT("BD"&amp;AD$1),IF($N45&gt;=INDIRECT("BC"&amp;AD$1),AD$1,0),0)</f>
        <v>0</v>
      </c>
      <c r="AE45" s="41" cm="1">
        <f t="array" aca="1" ref="AE45" ca="1">IF($N45&lt;=INDIRECT("BD"&amp;AE$1),IF($N45&gt;=INDIRECT("BC"&amp;AE$1),AE$1,0),0)</f>
        <v>0</v>
      </c>
      <c r="AF45" s="41" cm="1">
        <f t="array" aca="1" ref="AF45" ca="1">IF($N45&lt;=INDIRECT("BD"&amp;AF$1),IF($N45&gt;=INDIRECT("BC"&amp;AF$1),AF$1,0),0)</f>
        <v>0</v>
      </c>
      <c r="AG45" s="41" cm="1">
        <f t="array" aca="1" ref="AG45" ca="1">IF($N45&lt;=INDIRECT("BD"&amp;AG$1),IF($N45&gt;=INDIRECT("BC"&amp;AG$1),AG$1,0),0)</f>
        <v>0</v>
      </c>
      <c r="AH45" s="41" cm="1">
        <f t="array" aca="1" ref="AH45" ca="1">IF($N45&lt;=INDIRECT("BD"&amp;AH$1),IF($N45&gt;=INDIRECT("BC"&amp;AH$1),AH$1,0),0)</f>
        <v>0</v>
      </c>
      <c r="AI45" s="41" cm="1">
        <f t="array" aca="1" ref="AI45" ca="1">IF($N45&lt;=INDIRECT("BD"&amp;AI$1),IF($N45&gt;=INDIRECT("BC"&amp;AI$1),AI$1,0),0)</f>
        <v>0</v>
      </c>
      <c r="AJ45" s="41" cm="1">
        <f t="array" aca="1" ref="AJ45" ca="1">IF($N45&lt;=INDIRECT("BD"&amp;AJ$1),IF($N45&gt;=INDIRECT("BC"&amp;AJ$1),AJ$1,0),0)</f>
        <v>0</v>
      </c>
      <c r="AK45" s="41" cm="1">
        <f t="array" aca="1" ref="AK45" ca="1">IF($N45&lt;=INDIRECT("BD"&amp;AK$1),IF($N45&gt;=INDIRECT("BC"&amp;AK$1),AK$1,0),0)</f>
        <v>0</v>
      </c>
      <c r="AL45" s="41" cm="1">
        <f t="array" aca="1" ref="AL45" ca="1">IF($N45&lt;=INDIRECT("BD"&amp;AL$1),IF($N45&gt;=INDIRECT("BC"&amp;AL$1),AL$1,0),0)</f>
        <v>0</v>
      </c>
      <c r="AM45" s="41" cm="1">
        <f t="array" aca="1" ref="AM45" ca="1">IF($N45&lt;=INDIRECT("BD"&amp;AM$1),IF($N45&gt;=INDIRECT("BC"&amp;AM$1),AM$1,0),0)</f>
        <v>0</v>
      </c>
      <c r="AN45" s="41" cm="1">
        <f t="array" aca="1" ref="AN45" ca="1">IF($N45&lt;=INDIRECT("BD"&amp;AN$1),IF($N45&gt;=INDIRECT("BC"&amp;AN$1),AN$1,0),0)</f>
        <v>0</v>
      </c>
      <c r="AO45" s="41" cm="1">
        <f t="array" aca="1" ref="AO45" ca="1">IF($N45&lt;=INDIRECT("BD"&amp;AO$1),IF($N45&gt;=INDIRECT("BC"&amp;AO$1),AO$1,0),0)</f>
        <v>0</v>
      </c>
      <c r="AP45" s="41" cm="1">
        <f t="array" aca="1" ref="AP45" ca="1">IF($N45&lt;=INDIRECT("BD"&amp;AP$1),IF($N45&gt;=INDIRECT("BC"&amp;AP$1),AP$1,0),0)</f>
        <v>0</v>
      </c>
      <c r="AQ45" s="41" cm="1">
        <f t="array" aca="1" ref="AQ45" ca="1">IF($N45&lt;=INDIRECT("BD"&amp;AQ$1),IF($N45&gt;=INDIRECT("BC"&amp;AQ$1),AQ$1,0),0)</f>
        <v>0</v>
      </c>
      <c r="AR45" s="41" cm="1">
        <f t="array" aca="1" ref="AR45" ca="1">IF($N45&lt;=INDIRECT("BD"&amp;AR$1),IF($N45&gt;=INDIRECT("BC"&amp;AR$1),AR$1,0),0)</f>
        <v>0</v>
      </c>
      <c r="AS45" s="41" cm="1">
        <f t="array" aca="1" ref="AS45" ca="1">IF($N45&lt;=INDIRECT("BD"&amp;AS$1),IF($N45&gt;=INDIRECT("BC"&amp;AS$1),AS$1,0),0)</f>
        <v>0</v>
      </c>
      <c r="AT45" s="41" cm="1">
        <f t="array" aca="1" ref="AT45" ca="1">IF($N45&lt;=INDIRECT("BD"&amp;AT$1),IF($N45&gt;=INDIRECT("BC"&amp;AT$1),AT$1,0),0)</f>
        <v>0</v>
      </c>
      <c r="AU45" s="41" cm="1">
        <f t="array" aca="1" ref="AU45" ca="1">IF($N45&lt;=INDIRECT("BD"&amp;AU$1),IF($N45&gt;=INDIRECT("BC"&amp;AU$1),AU$1,0),0)</f>
        <v>0</v>
      </c>
      <c r="AV45" s="41" cm="1">
        <f t="array" aca="1" ref="AV45" ca="1">IF($N45&lt;=INDIRECT("BD"&amp;AV$1),IF($N45&gt;=INDIRECT("BC"&amp;AV$1),AV$1,0),0)</f>
        <v>0</v>
      </c>
      <c r="AW45" s="41" cm="1">
        <f t="array" aca="1" ref="AW45" ca="1">IF($N45&lt;=INDIRECT("BD"&amp;AW$1),IF($N45&gt;=INDIRECT("BC"&amp;AW$1),AW$1,0),0)</f>
        <v>0</v>
      </c>
      <c r="AX45" s="41"/>
      <c r="AY45" s="41"/>
      <c r="AZ45" s="41"/>
      <c r="BA45" s="44"/>
      <c r="BB45" s="44"/>
      <c r="BC45" s="57"/>
      <c r="BD45" s="41"/>
      <c r="BE45" s="42"/>
      <c r="BF45" s="41"/>
      <c r="BG45" s="41"/>
      <c r="BH45" s="44"/>
      <c r="BI45" s="44"/>
      <c r="BJ45" s="43"/>
      <c r="BK45" s="41"/>
      <c r="BL45" s="42"/>
      <c r="BM45" s="41"/>
      <c r="BN45" s="41"/>
      <c r="BO45" s="44"/>
      <c r="BP45" s="44"/>
      <c r="BQ45" s="43"/>
      <c r="BR45" s="41"/>
      <c r="BS45" s="42"/>
      <c r="BT45" s="41"/>
      <c r="BU45" s="41"/>
      <c r="BV45" s="44"/>
      <c r="BW45" s="44"/>
      <c r="BX45" s="43"/>
      <c r="BY45" s="41"/>
      <c r="BZ45" s="42"/>
      <c r="CA45" s="41"/>
      <c r="CB45" s="41"/>
      <c r="CC45" s="44"/>
      <c r="CD45" s="44"/>
      <c r="CE45" s="43"/>
      <c r="CF45" s="41"/>
      <c r="CG45" s="42"/>
      <c r="CH45" s="41"/>
      <c r="CI45" s="41"/>
      <c r="CJ45" s="44"/>
      <c r="CK45" s="44"/>
      <c r="CL45" s="43"/>
      <c r="CM45" s="41"/>
      <c r="CN45" s="42"/>
      <c r="CO45" s="41"/>
      <c r="CP45" s="41"/>
      <c r="CQ45" s="44"/>
      <c r="CR45" s="44"/>
      <c r="CS45" s="43"/>
      <c r="CT45" s="41"/>
      <c r="CU45" s="42"/>
      <c r="CV45" s="41"/>
      <c r="CW45" s="41"/>
      <c r="CX45" s="44"/>
      <c r="CY45" s="44"/>
      <c r="CZ45" s="43"/>
      <c r="DA45" s="41"/>
      <c r="DB45" s="42"/>
      <c r="DC45" s="41"/>
      <c r="DD45" s="41"/>
      <c r="DE45" s="44"/>
      <c r="DF45" s="44"/>
      <c r="DG45" s="43"/>
      <c r="DH45" s="41"/>
      <c r="DI45" s="42"/>
      <c r="DJ45" s="41"/>
      <c r="DK45" s="41"/>
      <c r="DL45" s="44"/>
      <c r="DM45" s="44"/>
      <c r="DN45" s="43"/>
      <c r="DO45" s="41"/>
      <c r="DP45" s="42"/>
      <c r="DQ45" s="41"/>
      <c r="DR45" s="41"/>
      <c r="DS45" s="44"/>
      <c r="DT45" s="44"/>
      <c r="DU45" s="43"/>
      <c r="DV45" s="41"/>
      <c r="DW45" s="55"/>
      <c r="DX45" s="41"/>
      <c r="DY45" s="41"/>
      <c r="DZ45" s="43"/>
      <c r="EA45" s="43"/>
      <c r="EB45" s="43"/>
      <c r="EC45" s="41"/>
      <c r="ED45" s="55"/>
      <c r="EE45" s="41"/>
      <c r="EF45" s="41"/>
      <c r="EG45" s="43"/>
      <c r="EH45" s="43"/>
      <c r="EI45" s="43"/>
      <c r="EJ45" s="41"/>
      <c r="EK45" s="55"/>
      <c r="EL45" s="41"/>
      <c r="EM45" s="41"/>
      <c r="EN45" s="43"/>
      <c r="EO45" s="43"/>
      <c r="EP45" s="43"/>
      <c r="EQ45" s="44"/>
      <c r="ER45" s="44"/>
      <c r="ES45" s="44"/>
      <c r="ET45" s="44"/>
      <c r="EU45" s="44"/>
      <c r="EV45" s="44"/>
      <c r="EW45" s="44"/>
      <c r="EX45" s="44"/>
      <c r="EY45" s="44"/>
      <c r="EZ45" s="44"/>
      <c r="FA45" s="44"/>
      <c r="FB45" s="44"/>
      <c r="FC45" s="44"/>
      <c r="FD45" s="44"/>
      <c r="FE45" s="44"/>
      <c r="FF45" s="44"/>
      <c r="FG45" s="44"/>
      <c r="FH45" s="44"/>
      <c r="FI45" s="44"/>
      <c r="FJ45" s="44"/>
      <c r="FK45" s="44"/>
      <c r="FL45" s="44"/>
      <c r="FM45" s="44"/>
      <c r="FN45" s="44"/>
      <c r="FO45" s="44"/>
      <c r="FP45" s="44"/>
      <c r="FQ45" s="44"/>
      <c r="FR45" s="44"/>
      <c r="FS45" s="44"/>
      <c r="FT45" s="44"/>
      <c r="FU45" s="44"/>
      <c r="FV45" s="44"/>
      <c r="FW45" s="44"/>
      <c r="FX45" s="44"/>
      <c r="FY45" s="44"/>
      <c r="FZ45" s="44"/>
      <c r="GA45" s="44"/>
      <c r="GB45" s="44"/>
      <c r="GC45" s="44"/>
      <c r="GD45" s="44"/>
      <c r="GE45" s="44"/>
      <c r="GF45" s="44"/>
      <c r="GG45" s="44"/>
      <c r="GH45" s="44"/>
      <c r="GI45" s="44"/>
      <c r="GJ45" s="44"/>
      <c r="GK45" s="44"/>
    </row>
    <row r="46" spans="3:193" s="28" customFormat="1" ht="24.75" customHeight="1" x14ac:dyDescent="0.2">
      <c r="C46" s="64"/>
      <c r="D46" s="104">
        <v>45</v>
      </c>
      <c r="E46" s="34" t="str">
        <f t="shared" ca="1" si="2"/>
        <v/>
      </c>
      <c r="F46" s="34" t="str">
        <f t="shared" ca="1" si="3"/>
        <v/>
      </c>
      <c r="G46" s="54" t="str">
        <f t="shared" ca="1" si="4"/>
        <v/>
      </c>
      <c r="H46" s="34" t="str">
        <f t="shared" ca="1" si="5"/>
        <v/>
      </c>
      <c r="I46" s="34" t="str">
        <f t="shared" ca="1" si="6"/>
        <v/>
      </c>
      <c r="J46" s="38" t="str">
        <f t="shared" ca="1" si="7"/>
        <v/>
      </c>
      <c r="K46" s="38" t="str">
        <f t="shared" ca="1" si="8"/>
        <v/>
      </c>
      <c r="L46" s="38" t="str">
        <f t="shared" ca="1" si="9"/>
        <v/>
      </c>
      <c r="M46" s="39" t="s">
        <v>1192</v>
      </c>
      <c r="N46" s="41">
        <v>44</v>
      </c>
      <c r="O46" s="41" t="e">
        <f t="shared" ca="1" si="10"/>
        <v>#VALUE!</v>
      </c>
      <c r="P46" s="41" t="e">
        <f t="shared" ca="1" si="11"/>
        <v>#VALUE!</v>
      </c>
      <c r="Q46" s="41">
        <f t="shared" ca="1" si="12"/>
        <v>0</v>
      </c>
      <c r="R46" s="41" cm="1">
        <f t="array" aca="1" ref="R46" ca="1">IF($N46&lt;=INDIRECT("BD"&amp;R$1),IF($N46&gt;=INDIRECT("BC"&amp;R$1),R$1,0),0)</f>
        <v>0</v>
      </c>
      <c r="S46" s="41" cm="1">
        <f t="array" aca="1" ref="S46" ca="1">IF($N46&lt;=INDIRECT("BD"&amp;S$1),IF($N46&gt;=INDIRECT("BC"&amp;S$1),S$1,0),0)</f>
        <v>0</v>
      </c>
      <c r="T46" s="41" cm="1">
        <f t="array" aca="1" ref="T46" ca="1">IF($N46&lt;=INDIRECT("BD"&amp;T$1),IF($N46&gt;=INDIRECT("BC"&amp;T$1),T$1,0),0)</f>
        <v>0</v>
      </c>
      <c r="U46" s="41" cm="1">
        <f t="array" aca="1" ref="U46" ca="1">IF($N46&lt;=INDIRECT("BD"&amp;U$1),IF($N46&gt;=INDIRECT("BC"&amp;U$1),U$1,0),0)</f>
        <v>0</v>
      </c>
      <c r="V46" s="41" cm="1">
        <f t="array" aca="1" ref="V46" ca="1">IF($N46&lt;=INDIRECT("BD"&amp;V$1),IF($N46&gt;=INDIRECT("BC"&amp;V$1),V$1,0),0)</f>
        <v>0</v>
      </c>
      <c r="W46" s="41" cm="1">
        <f t="array" aca="1" ref="W46" ca="1">IF($N46&lt;=INDIRECT("BD"&amp;W$1),IF($N46&gt;=INDIRECT("BC"&amp;W$1),W$1,0),0)</f>
        <v>0</v>
      </c>
      <c r="X46" s="41" cm="1">
        <f t="array" aca="1" ref="X46" ca="1">IF($N46&lt;=INDIRECT("BD"&amp;X$1),IF($N46&gt;=INDIRECT("BC"&amp;X$1),X$1,0),0)</f>
        <v>0</v>
      </c>
      <c r="Y46" s="41" cm="1">
        <f t="array" aca="1" ref="Y46" ca="1">IF($N46&lt;=INDIRECT("BD"&amp;Y$1),IF($N46&gt;=INDIRECT("BC"&amp;Y$1),Y$1,0),0)</f>
        <v>0</v>
      </c>
      <c r="Z46" s="41" cm="1">
        <f t="array" aca="1" ref="Z46" ca="1">IF($N46&lt;=INDIRECT("BD"&amp;Z$1),IF($N46&gt;=INDIRECT("BC"&amp;Z$1),Z$1,0),0)</f>
        <v>0</v>
      </c>
      <c r="AA46" s="41" cm="1">
        <f t="array" aca="1" ref="AA46" ca="1">IF($N46&lt;=INDIRECT("BD"&amp;AA$1),IF($N46&gt;=INDIRECT("BC"&amp;AA$1),AA$1,0),0)</f>
        <v>0</v>
      </c>
      <c r="AB46" s="41" cm="1">
        <f t="array" aca="1" ref="AB46" ca="1">IF($N46&lt;=INDIRECT("BD"&amp;AB$1),IF($N46&gt;=INDIRECT("BC"&amp;AB$1),AB$1,0),0)</f>
        <v>0</v>
      </c>
      <c r="AC46" s="41" cm="1">
        <f t="array" aca="1" ref="AC46" ca="1">IF($N46&lt;=INDIRECT("BD"&amp;AC$1),IF($N46&gt;=INDIRECT("BC"&amp;AC$1),AC$1,0),0)</f>
        <v>0</v>
      </c>
      <c r="AD46" s="41" cm="1">
        <f t="array" aca="1" ref="AD46" ca="1">IF($N46&lt;=INDIRECT("BD"&amp;AD$1),IF($N46&gt;=INDIRECT("BC"&amp;AD$1),AD$1,0),0)</f>
        <v>0</v>
      </c>
      <c r="AE46" s="41" cm="1">
        <f t="array" aca="1" ref="AE46" ca="1">IF($N46&lt;=INDIRECT("BD"&amp;AE$1),IF($N46&gt;=INDIRECT("BC"&amp;AE$1),AE$1,0),0)</f>
        <v>0</v>
      </c>
      <c r="AF46" s="41" cm="1">
        <f t="array" aca="1" ref="AF46" ca="1">IF($N46&lt;=INDIRECT("BD"&amp;AF$1),IF($N46&gt;=INDIRECT("BC"&amp;AF$1),AF$1,0),0)</f>
        <v>0</v>
      </c>
      <c r="AG46" s="41" cm="1">
        <f t="array" aca="1" ref="AG46" ca="1">IF($N46&lt;=INDIRECT("BD"&amp;AG$1),IF($N46&gt;=INDIRECT("BC"&amp;AG$1),AG$1,0),0)</f>
        <v>0</v>
      </c>
      <c r="AH46" s="41" cm="1">
        <f t="array" aca="1" ref="AH46" ca="1">IF($N46&lt;=INDIRECT("BD"&amp;AH$1),IF($N46&gt;=INDIRECT("BC"&amp;AH$1),AH$1,0),0)</f>
        <v>0</v>
      </c>
      <c r="AI46" s="41" cm="1">
        <f t="array" aca="1" ref="AI46" ca="1">IF($N46&lt;=INDIRECT("BD"&amp;AI$1),IF($N46&gt;=INDIRECT("BC"&amp;AI$1),AI$1,0),0)</f>
        <v>0</v>
      </c>
      <c r="AJ46" s="41" cm="1">
        <f t="array" aca="1" ref="AJ46" ca="1">IF($N46&lt;=INDIRECT("BD"&amp;AJ$1),IF($N46&gt;=INDIRECT("BC"&amp;AJ$1),AJ$1,0),0)</f>
        <v>0</v>
      </c>
      <c r="AK46" s="41" cm="1">
        <f t="array" aca="1" ref="AK46" ca="1">IF($N46&lt;=INDIRECT("BD"&amp;AK$1),IF($N46&gt;=INDIRECT("BC"&amp;AK$1),AK$1,0),0)</f>
        <v>0</v>
      </c>
      <c r="AL46" s="41" cm="1">
        <f t="array" aca="1" ref="AL46" ca="1">IF($N46&lt;=INDIRECT("BD"&amp;AL$1),IF($N46&gt;=INDIRECT("BC"&amp;AL$1),AL$1,0),0)</f>
        <v>0</v>
      </c>
      <c r="AM46" s="41" cm="1">
        <f t="array" aca="1" ref="AM46" ca="1">IF($N46&lt;=INDIRECT("BD"&amp;AM$1),IF($N46&gt;=INDIRECT("BC"&amp;AM$1),AM$1,0),0)</f>
        <v>0</v>
      </c>
      <c r="AN46" s="41" cm="1">
        <f t="array" aca="1" ref="AN46" ca="1">IF($N46&lt;=INDIRECT("BD"&amp;AN$1),IF($N46&gt;=INDIRECT("BC"&amp;AN$1),AN$1,0),0)</f>
        <v>0</v>
      </c>
      <c r="AO46" s="41" cm="1">
        <f t="array" aca="1" ref="AO46" ca="1">IF($N46&lt;=INDIRECT("BD"&amp;AO$1),IF($N46&gt;=INDIRECT("BC"&amp;AO$1),AO$1,0),0)</f>
        <v>0</v>
      </c>
      <c r="AP46" s="41" cm="1">
        <f t="array" aca="1" ref="AP46" ca="1">IF($N46&lt;=INDIRECT("BD"&amp;AP$1),IF($N46&gt;=INDIRECT("BC"&amp;AP$1),AP$1,0),0)</f>
        <v>0</v>
      </c>
      <c r="AQ46" s="41" cm="1">
        <f t="array" aca="1" ref="AQ46" ca="1">IF($N46&lt;=INDIRECT("BD"&amp;AQ$1),IF($N46&gt;=INDIRECT("BC"&amp;AQ$1),AQ$1,0),0)</f>
        <v>0</v>
      </c>
      <c r="AR46" s="41" cm="1">
        <f t="array" aca="1" ref="AR46" ca="1">IF($N46&lt;=INDIRECT("BD"&amp;AR$1),IF($N46&gt;=INDIRECT("BC"&amp;AR$1),AR$1,0),0)</f>
        <v>0</v>
      </c>
      <c r="AS46" s="41" cm="1">
        <f t="array" aca="1" ref="AS46" ca="1">IF($N46&lt;=INDIRECT("BD"&amp;AS$1),IF($N46&gt;=INDIRECT("BC"&amp;AS$1),AS$1,0),0)</f>
        <v>0</v>
      </c>
      <c r="AT46" s="41" cm="1">
        <f t="array" aca="1" ref="AT46" ca="1">IF($N46&lt;=INDIRECT("BD"&amp;AT$1),IF($N46&gt;=INDIRECT("BC"&amp;AT$1),AT$1,0),0)</f>
        <v>0</v>
      </c>
      <c r="AU46" s="41" cm="1">
        <f t="array" aca="1" ref="AU46" ca="1">IF($N46&lt;=INDIRECT("BD"&amp;AU$1),IF($N46&gt;=INDIRECT("BC"&amp;AU$1),AU$1,0),0)</f>
        <v>0</v>
      </c>
      <c r="AV46" s="41" cm="1">
        <f t="array" aca="1" ref="AV46" ca="1">IF($N46&lt;=INDIRECT("BD"&amp;AV$1),IF($N46&gt;=INDIRECT("BC"&amp;AV$1),AV$1,0),0)</f>
        <v>0</v>
      </c>
      <c r="AW46" s="41" cm="1">
        <f t="array" aca="1" ref="AW46" ca="1">IF($N46&lt;=INDIRECT("BD"&amp;AW$1),IF($N46&gt;=INDIRECT("BC"&amp;AW$1),AW$1,0),0)</f>
        <v>0</v>
      </c>
      <c r="AX46" s="41"/>
      <c r="AY46" s="41"/>
      <c r="AZ46" s="41"/>
      <c r="BA46" s="44"/>
      <c r="BB46" s="44"/>
      <c r="BC46" s="57"/>
      <c r="BD46" s="41"/>
      <c r="BE46" s="42"/>
      <c r="BF46" s="41"/>
      <c r="BG46" s="41"/>
      <c r="BH46" s="44"/>
      <c r="BI46" s="44"/>
      <c r="BJ46" s="43"/>
      <c r="BK46" s="41"/>
      <c r="BL46" s="42"/>
      <c r="BM46" s="41"/>
      <c r="BN46" s="41"/>
      <c r="BO46" s="44"/>
      <c r="BP46" s="44"/>
      <c r="BQ46" s="43"/>
      <c r="BR46" s="41"/>
      <c r="BS46" s="42"/>
      <c r="BT46" s="41"/>
      <c r="BU46" s="41"/>
      <c r="BV46" s="44"/>
      <c r="BW46" s="44"/>
      <c r="BX46" s="43"/>
      <c r="BY46" s="41"/>
      <c r="BZ46" s="42"/>
      <c r="CA46" s="41"/>
      <c r="CB46" s="41"/>
      <c r="CC46" s="44"/>
      <c r="CD46" s="44"/>
      <c r="CE46" s="43"/>
      <c r="CF46" s="41"/>
      <c r="CG46" s="42"/>
      <c r="CH46" s="41"/>
      <c r="CI46" s="41"/>
      <c r="CJ46" s="44"/>
      <c r="CK46" s="44"/>
      <c r="CL46" s="43"/>
      <c r="CM46" s="41"/>
      <c r="CN46" s="42"/>
      <c r="CO46" s="41"/>
      <c r="CP46" s="41"/>
      <c r="CQ46" s="44"/>
      <c r="CR46" s="44"/>
      <c r="CS46" s="43"/>
      <c r="CT46" s="41"/>
      <c r="CU46" s="42"/>
      <c r="CV46" s="41"/>
      <c r="CW46" s="41"/>
      <c r="CX46" s="44"/>
      <c r="CY46" s="44"/>
      <c r="CZ46" s="43"/>
      <c r="DA46" s="41"/>
      <c r="DB46" s="42"/>
      <c r="DC46" s="41"/>
      <c r="DD46" s="41"/>
      <c r="DE46" s="44"/>
      <c r="DF46" s="44"/>
      <c r="DG46" s="43"/>
      <c r="DH46" s="41"/>
      <c r="DI46" s="42"/>
      <c r="DJ46" s="41"/>
      <c r="DK46" s="41"/>
      <c r="DL46" s="44"/>
      <c r="DM46" s="44"/>
      <c r="DN46" s="43"/>
      <c r="DO46" s="41"/>
      <c r="DP46" s="42"/>
      <c r="DQ46" s="41"/>
      <c r="DR46" s="41"/>
      <c r="DS46" s="44"/>
      <c r="DT46" s="44"/>
      <c r="DU46" s="43"/>
      <c r="DV46" s="41"/>
      <c r="DW46" s="55"/>
      <c r="DX46" s="41"/>
      <c r="DY46" s="41"/>
      <c r="DZ46" s="43"/>
      <c r="EA46" s="43"/>
      <c r="EB46" s="43"/>
      <c r="EC46" s="41"/>
      <c r="ED46" s="55"/>
      <c r="EE46" s="41"/>
      <c r="EF46" s="41"/>
      <c r="EG46" s="43"/>
      <c r="EH46" s="43"/>
      <c r="EI46" s="43"/>
      <c r="EJ46" s="41"/>
      <c r="EK46" s="55"/>
      <c r="EL46" s="41"/>
      <c r="EM46" s="41"/>
      <c r="EN46" s="43"/>
      <c r="EO46" s="43"/>
      <c r="EP46" s="43"/>
      <c r="EQ46" s="44"/>
      <c r="ER46" s="44"/>
      <c r="ES46" s="44"/>
      <c r="ET46" s="44"/>
      <c r="EU46" s="44"/>
      <c r="EV46" s="44"/>
      <c r="EW46" s="44"/>
      <c r="EX46" s="44"/>
      <c r="EY46" s="44"/>
      <c r="EZ46" s="44"/>
      <c r="FA46" s="44"/>
      <c r="FB46" s="44"/>
      <c r="FC46" s="44"/>
      <c r="FD46" s="44"/>
      <c r="FE46" s="44"/>
      <c r="FF46" s="44"/>
      <c r="FG46" s="44"/>
      <c r="FH46" s="44"/>
      <c r="FI46" s="44"/>
      <c r="FJ46" s="44"/>
      <c r="FK46" s="44"/>
      <c r="FL46" s="44"/>
      <c r="FM46" s="44"/>
      <c r="FN46" s="44"/>
      <c r="FO46" s="44"/>
      <c r="FP46" s="44"/>
      <c r="FQ46" s="44"/>
      <c r="FR46" s="44"/>
      <c r="FS46" s="44"/>
      <c r="FT46" s="44"/>
      <c r="FU46" s="44"/>
      <c r="FV46" s="44"/>
      <c r="FW46" s="44"/>
      <c r="FX46" s="44"/>
      <c r="FY46" s="44"/>
      <c r="FZ46" s="44"/>
      <c r="GA46" s="44"/>
      <c r="GB46" s="44"/>
      <c r="GC46" s="44"/>
      <c r="GD46" s="44"/>
      <c r="GE46" s="44"/>
      <c r="GF46" s="44"/>
      <c r="GG46" s="44"/>
      <c r="GH46" s="44"/>
      <c r="GI46" s="44"/>
      <c r="GJ46" s="44"/>
      <c r="GK46" s="44"/>
    </row>
    <row r="47" spans="3:193" s="28" customFormat="1" ht="24.75" customHeight="1" x14ac:dyDescent="0.2">
      <c r="C47" s="64"/>
      <c r="D47" s="104">
        <v>46</v>
      </c>
      <c r="E47" s="34" t="str">
        <f t="shared" ca="1" si="2"/>
        <v/>
      </c>
      <c r="F47" s="34" t="str">
        <f t="shared" ca="1" si="3"/>
        <v/>
      </c>
      <c r="G47" s="54" t="str">
        <f t="shared" ca="1" si="4"/>
        <v/>
      </c>
      <c r="H47" s="34" t="str">
        <f t="shared" ca="1" si="5"/>
        <v/>
      </c>
      <c r="I47" s="34" t="str">
        <f t="shared" ca="1" si="6"/>
        <v/>
      </c>
      <c r="J47" s="38" t="str">
        <f t="shared" ca="1" si="7"/>
        <v/>
      </c>
      <c r="K47" s="38" t="str">
        <f t="shared" ca="1" si="8"/>
        <v/>
      </c>
      <c r="L47" s="38" t="str">
        <f t="shared" ca="1" si="9"/>
        <v/>
      </c>
      <c r="M47" s="39" t="s">
        <v>1192</v>
      </c>
      <c r="N47" s="41">
        <v>45</v>
      </c>
      <c r="O47" s="41" t="e">
        <f t="shared" ca="1" si="10"/>
        <v>#VALUE!</v>
      </c>
      <c r="P47" s="41" t="e">
        <f t="shared" ca="1" si="11"/>
        <v>#VALUE!</v>
      </c>
      <c r="Q47" s="41">
        <f t="shared" ca="1" si="12"/>
        <v>0</v>
      </c>
      <c r="R47" s="41" cm="1">
        <f t="array" aca="1" ref="R47" ca="1">IF($N47&lt;=INDIRECT("BD"&amp;R$1),IF($N47&gt;=INDIRECT("BC"&amp;R$1),R$1,0),0)</f>
        <v>0</v>
      </c>
      <c r="S47" s="41" cm="1">
        <f t="array" aca="1" ref="S47" ca="1">IF($N47&lt;=INDIRECT("BD"&amp;S$1),IF($N47&gt;=INDIRECT("BC"&amp;S$1),S$1,0),0)</f>
        <v>0</v>
      </c>
      <c r="T47" s="41" cm="1">
        <f t="array" aca="1" ref="T47" ca="1">IF($N47&lt;=INDIRECT("BD"&amp;T$1),IF($N47&gt;=INDIRECT("BC"&amp;T$1),T$1,0),0)</f>
        <v>0</v>
      </c>
      <c r="U47" s="41" cm="1">
        <f t="array" aca="1" ref="U47" ca="1">IF($N47&lt;=INDIRECT("BD"&amp;U$1),IF($N47&gt;=INDIRECT("BC"&amp;U$1),U$1,0),0)</f>
        <v>0</v>
      </c>
      <c r="V47" s="41" cm="1">
        <f t="array" aca="1" ref="V47" ca="1">IF($N47&lt;=INDIRECT("BD"&amp;V$1),IF($N47&gt;=INDIRECT("BC"&amp;V$1),V$1,0),0)</f>
        <v>0</v>
      </c>
      <c r="W47" s="41" cm="1">
        <f t="array" aca="1" ref="W47" ca="1">IF($N47&lt;=INDIRECT("BD"&amp;W$1),IF($N47&gt;=INDIRECT("BC"&amp;W$1),W$1,0),0)</f>
        <v>0</v>
      </c>
      <c r="X47" s="41" cm="1">
        <f t="array" aca="1" ref="X47" ca="1">IF($N47&lt;=INDIRECT("BD"&amp;X$1),IF($N47&gt;=INDIRECT("BC"&amp;X$1),X$1,0),0)</f>
        <v>0</v>
      </c>
      <c r="Y47" s="41" cm="1">
        <f t="array" aca="1" ref="Y47" ca="1">IF($N47&lt;=INDIRECT("BD"&amp;Y$1),IF($N47&gt;=INDIRECT("BC"&amp;Y$1),Y$1,0),0)</f>
        <v>0</v>
      </c>
      <c r="Z47" s="41" cm="1">
        <f t="array" aca="1" ref="Z47" ca="1">IF($N47&lt;=INDIRECT("BD"&amp;Z$1),IF($N47&gt;=INDIRECT("BC"&amp;Z$1),Z$1,0),0)</f>
        <v>0</v>
      </c>
      <c r="AA47" s="41" cm="1">
        <f t="array" aca="1" ref="AA47" ca="1">IF($N47&lt;=INDIRECT("BD"&amp;AA$1),IF($N47&gt;=INDIRECT("BC"&amp;AA$1),AA$1,0),0)</f>
        <v>0</v>
      </c>
      <c r="AB47" s="41" cm="1">
        <f t="array" aca="1" ref="AB47" ca="1">IF($N47&lt;=INDIRECT("BD"&amp;AB$1),IF($N47&gt;=INDIRECT("BC"&amp;AB$1),AB$1,0),0)</f>
        <v>0</v>
      </c>
      <c r="AC47" s="41" cm="1">
        <f t="array" aca="1" ref="AC47" ca="1">IF($N47&lt;=INDIRECT("BD"&amp;AC$1),IF($N47&gt;=INDIRECT("BC"&amp;AC$1),AC$1,0),0)</f>
        <v>0</v>
      </c>
      <c r="AD47" s="41" cm="1">
        <f t="array" aca="1" ref="AD47" ca="1">IF($N47&lt;=INDIRECT("BD"&amp;AD$1),IF($N47&gt;=INDIRECT("BC"&amp;AD$1),AD$1,0),0)</f>
        <v>0</v>
      </c>
      <c r="AE47" s="41" cm="1">
        <f t="array" aca="1" ref="AE47" ca="1">IF($N47&lt;=INDIRECT("BD"&amp;AE$1),IF($N47&gt;=INDIRECT("BC"&amp;AE$1),AE$1,0),0)</f>
        <v>0</v>
      </c>
      <c r="AF47" s="41" cm="1">
        <f t="array" aca="1" ref="AF47" ca="1">IF($N47&lt;=INDIRECT("BD"&amp;AF$1),IF($N47&gt;=INDIRECT("BC"&amp;AF$1),AF$1,0),0)</f>
        <v>0</v>
      </c>
      <c r="AG47" s="41" cm="1">
        <f t="array" aca="1" ref="AG47" ca="1">IF($N47&lt;=INDIRECT("BD"&amp;AG$1),IF($N47&gt;=INDIRECT("BC"&amp;AG$1),AG$1,0),0)</f>
        <v>0</v>
      </c>
      <c r="AH47" s="41" cm="1">
        <f t="array" aca="1" ref="AH47" ca="1">IF($N47&lt;=INDIRECT("BD"&amp;AH$1),IF($N47&gt;=INDIRECT("BC"&amp;AH$1),AH$1,0),0)</f>
        <v>0</v>
      </c>
      <c r="AI47" s="41" cm="1">
        <f t="array" aca="1" ref="AI47" ca="1">IF($N47&lt;=INDIRECT("BD"&amp;AI$1),IF($N47&gt;=INDIRECT("BC"&amp;AI$1),AI$1,0),0)</f>
        <v>0</v>
      </c>
      <c r="AJ47" s="41" cm="1">
        <f t="array" aca="1" ref="AJ47" ca="1">IF($N47&lt;=INDIRECT("BD"&amp;AJ$1),IF($N47&gt;=INDIRECT("BC"&amp;AJ$1),AJ$1,0),0)</f>
        <v>0</v>
      </c>
      <c r="AK47" s="41" cm="1">
        <f t="array" aca="1" ref="AK47" ca="1">IF($N47&lt;=INDIRECT("BD"&amp;AK$1),IF($N47&gt;=INDIRECT("BC"&amp;AK$1),AK$1,0),0)</f>
        <v>0</v>
      </c>
      <c r="AL47" s="41" cm="1">
        <f t="array" aca="1" ref="AL47" ca="1">IF($N47&lt;=INDIRECT("BD"&amp;AL$1),IF($N47&gt;=INDIRECT("BC"&amp;AL$1),AL$1,0),0)</f>
        <v>0</v>
      </c>
      <c r="AM47" s="41" cm="1">
        <f t="array" aca="1" ref="AM47" ca="1">IF($N47&lt;=INDIRECT("BD"&amp;AM$1),IF($N47&gt;=INDIRECT("BC"&amp;AM$1),AM$1,0),0)</f>
        <v>0</v>
      </c>
      <c r="AN47" s="41" cm="1">
        <f t="array" aca="1" ref="AN47" ca="1">IF($N47&lt;=INDIRECT("BD"&amp;AN$1),IF($N47&gt;=INDIRECT("BC"&amp;AN$1),AN$1,0),0)</f>
        <v>0</v>
      </c>
      <c r="AO47" s="41" cm="1">
        <f t="array" aca="1" ref="AO47" ca="1">IF($N47&lt;=INDIRECT("BD"&amp;AO$1),IF($N47&gt;=INDIRECT("BC"&amp;AO$1),AO$1,0),0)</f>
        <v>0</v>
      </c>
      <c r="AP47" s="41" cm="1">
        <f t="array" aca="1" ref="AP47" ca="1">IF($N47&lt;=INDIRECT("BD"&amp;AP$1),IF($N47&gt;=INDIRECT("BC"&amp;AP$1),AP$1,0),0)</f>
        <v>0</v>
      </c>
      <c r="AQ47" s="41" cm="1">
        <f t="array" aca="1" ref="AQ47" ca="1">IF($N47&lt;=INDIRECT("BD"&amp;AQ$1),IF($N47&gt;=INDIRECT("BC"&amp;AQ$1),AQ$1,0),0)</f>
        <v>0</v>
      </c>
      <c r="AR47" s="41" cm="1">
        <f t="array" aca="1" ref="AR47" ca="1">IF($N47&lt;=INDIRECT("BD"&amp;AR$1),IF($N47&gt;=INDIRECT("BC"&amp;AR$1),AR$1,0),0)</f>
        <v>0</v>
      </c>
      <c r="AS47" s="41" cm="1">
        <f t="array" aca="1" ref="AS47" ca="1">IF($N47&lt;=INDIRECT("BD"&amp;AS$1),IF($N47&gt;=INDIRECT("BC"&amp;AS$1),AS$1,0),0)</f>
        <v>0</v>
      </c>
      <c r="AT47" s="41" cm="1">
        <f t="array" aca="1" ref="AT47" ca="1">IF($N47&lt;=INDIRECT("BD"&amp;AT$1),IF($N47&gt;=INDIRECT("BC"&amp;AT$1),AT$1,0),0)</f>
        <v>0</v>
      </c>
      <c r="AU47" s="41" cm="1">
        <f t="array" aca="1" ref="AU47" ca="1">IF($N47&lt;=INDIRECT("BD"&amp;AU$1),IF($N47&gt;=INDIRECT("BC"&amp;AU$1),AU$1,0),0)</f>
        <v>0</v>
      </c>
      <c r="AV47" s="41" cm="1">
        <f t="array" aca="1" ref="AV47" ca="1">IF($N47&lt;=INDIRECT("BD"&amp;AV$1),IF($N47&gt;=INDIRECT("BC"&amp;AV$1),AV$1,0),0)</f>
        <v>0</v>
      </c>
      <c r="AW47" s="41" cm="1">
        <f t="array" aca="1" ref="AW47" ca="1">IF($N47&lt;=INDIRECT("BD"&amp;AW$1),IF($N47&gt;=INDIRECT("BC"&amp;AW$1),AW$1,0),0)</f>
        <v>0</v>
      </c>
      <c r="AX47" s="41"/>
      <c r="AY47" s="41"/>
      <c r="AZ47" s="41"/>
      <c r="BA47" s="44"/>
      <c r="BB47" s="44"/>
      <c r="BC47" s="57"/>
      <c r="BD47" s="41"/>
      <c r="BE47" s="42"/>
      <c r="BF47" s="41"/>
      <c r="BG47" s="41"/>
      <c r="BH47" s="44"/>
      <c r="BI47" s="44"/>
      <c r="BJ47" s="43"/>
      <c r="BK47" s="41"/>
      <c r="BL47" s="42"/>
      <c r="BM47" s="41"/>
      <c r="BN47" s="41"/>
      <c r="BO47" s="44"/>
      <c r="BP47" s="44"/>
      <c r="BQ47" s="43"/>
      <c r="BR47" s="41"/>
      <c r="BS47" s="42"/>
      <c r="BT47" s="41"/>
      <c r="BU47" s="41"/>
      <c r="BV47" s="44"/>
      <c r="BW47" s="44"/>
      <c r="BX47" s="43"/>
      <c r="BY47" s="41"/>
      <c r="BZ47" s="42"/>
      <c r="CA47" s="41"/>
      <c r="CB47" s="41"/>
      <c r="CC47" s="44"/>
      <c r="CD47" s="44"/>
      <c r="CE47" s="43"/>
      <c r="CF47" s="41"/>
      <c r="CG47" s="42"/>
      <c r="CH47" s="41"/>
      <c r="CI47" s="41"/>
      <c r="CJ47" s="44"/>
      <c r="CK47" s="44"/>
      <c r="CL47" s="43"/>
      <c r="CM47" s="41"/>
      <c r="CN47" s="42"/>
      <c r="CO47" s="41"/>
      <c r="CP47" s="41"/>
      <c r="CQ47" s="44"/>
      <c r="CR47" s="44"/>
      <c r="CS47" s="43"/>
      <c r="CT47" s="41"/>
      <c r="CU47" s="42"/>
      <c r="CV47" s="41"/>
      <c r="CW47" s="41"/>
      <c r="CX47" s="44"/>
      <c r="CY47" s="44"/>
      <c r="CZ47" s="43"/>
      <c r="DA47" s="41"/>
      <c r="DB47" s="42"/>
      <c r="DC47" s="41"/>
      <c r="DD47" s="41"/>
      <c r="DE47" s="44"/>
      <c r="DF47" s="44"/>
      <c r="DG47" s="43"/>
      <c r="DH47" s="41"/>
      <c r="DI47" s="42"/>
      <c r="DJ47" s="41"/>
      <c r="DK47" s="41"/>
      <c r="DL47" s="44"/>
      <c r="DM47" s="44"/>
      <c r="DN47" s="43"/>
      <c r="DO47" s="41"/>
      <c r="DP47" s="42"/>
      <c r="DQ47" s="41"/>
      <c r="DR47" s="41"/>
      <c r="DS47" s="44"/>
      <c r="DT47" s="44"/>
      <c r="DU47" s="43"/>
      <c r="DV47" s="41"/>
      <c r="DW47" s="55"/>
      <c r="DX47" s="41"/>
      <c r="DY47" s="41"/>
      <c r="DZ47" s="43"/>
      <c r="EA47" s="43"/>
      <c r="EB47" s="43"/>
      <c r="EC47" s="41"/>
      <c r="ED47" s="55"/>
      <c r="EE47" s="41"/>
      <c r="EF47" s="41"/>
      <c r="EG47" s="43"/>
      <c r="EH47" s="43"/>
      <c r="EI47" s="43"/>
      <c r="EJ47" s="41"/>
      <c r="EK47" s="55"/>
      <c r="EL47" s="41"/>
      <c r="EM47" s="41"/>
      <c r="EN47" s="43"/>
      <c r="EO47" s="43"/>
      <c r="EP47" s="43"/>
      <c r="EQ47" s="44"/>
      <c r="ER47" s="44"/>
      <c r="ES47" s="44"/>
      <c r="ET47" s="44"/>
      <c r="EU47" s="44"/>
      <c r="EV47" s="44"/>
      <c r="EW47" s="44"/>
      <c r="EX47" s="44"/>
      <c r="EY47" s="44"/>
      <c r="EZ47" s="44"/>
      <c r="FA47" s="44"/>
      <c r="FB47" s="44"/>
      <c r="FC47" s="44"/>
      <c r="FD47" s="44"/>
      <c r="FE47" s="44"/>
      <c r="FF47" s="44"/>
      <c r="FG47" s="44"/>
      <c r="FH47" s="44"/>
      <c r="FI47" s="44"/>
      <c r="FJ47" s="44"/>
      <c r="FK47" s="44"/>
      <c r="FL47" s="44"/>
      <c r="FM47" s="44"/>
      <c r="FN47" s="44"/>
      <c r="FO47" s="44"/>
      <c r="FP47" s="44"/>
      <c r="FQ47" s="44"/>
      <c r="FR47" s="44"/>
      <c r="FS47" s="44"/>
      <c r="FT47" s="44"/>
      <c r="FU47" s="44"/>
      <c r="FV47" s="44"/>
      <c r="FW47" s="44"/>
      <c r="FX47" s="44"/>
      <c r="FY47" s="44"/>
      <c r="FZ47" s="44"/>
      <c r="GA47" s="44"/>
      <c r="GB47" s="44"/>
      <c r="GC47" s="44"/>
      <c r="GD47" s="44"/>
      <c r="GE47" s="44"/>
      <c r="GF47" s="44"/>
      <c r="GG47" s="44"/>
      <c r="GH47" s="44"/>
      <c r="GI47" s="44"/>
      <c r="GJ47" s="44"/>
      <c r="GK47" s="44"/>
    </row>
    <row r="48" spans="3:193" s="28" customFormat="1" ht="24.75" customHeight="1" x14ac:dyDescent="0.2">
      <c r="C48" s="64"/>
      <c r="D48" s="104">
        <v>47</v>
      </c>
      <c r="E48" s="34" t="str">
        <f t="shared" ca="1" si="2"/>
        <v/>
      </c>
      <c r="F48" s="34" t="str">
        <f t="shared" ca="1" si="3"/>
        <v/>
      </c>
      <c r="G48" s="54" t="str">
        <f t="shared" ca="1" si="4"/>
        <v/>
      </c>
      <c r="H48" s="34" t="str">
        <f t="shared" ca="1" si="5"/>
        <v/>
      </c>
      <c r="I48" s="34" t="str">
        <f t="shared" ca="1" si="6"/>
        <v/>
      </c>
      <c r="J48" s="38" t="str">
        <f t="shared" ca="1" si="7"/>
        <v/>
      </c>
      <c r="K48" s="38" t="str">
        <f t="shared" ca="1" si="8"/>
        <v/>
      </c>
      <c r="L48" s="38" t="str">
        <f t="shared" ca="1" si="9"/>
        <v/>
      </c>
      <c r="M48" s="39" t="s">
        <v>1192</v>
      </c>
      <c r="N48" s="41">
        <v>46</v>
      </c>
      <c r="O48" s="41" t="e">
        <f t="shared" ca="1" si="10"/>
        <v>#VALUE!</v>
      </c>
      <c r="P48" s="41" t="e">
        <f t="shared" ca="1" si="11"/>
        <v>#VALUE!</v>
      </c>
      <c r="Q48" s="41">
        <f t="shared" ca="1" si="12"/>
        <v>0</v>
      </c>
      <c r="R48" s="41" cm="1">
        <f t="array" aca="1" ref="R48" ca="1">IF($N48&lt;=INDIRECT("BD"&amp;R$1),IF($N48&gt;=INDIRECT("BC"&amp;R$1),R$1,0),0)</f>
        <v>0</v>
      </c>
      <c r="S48" s="41" cm="1">
        <f t="array" aca="1" ref="S48" ca="1">IF($N48&lt;=INDIRECT("BD"&amp;S$1),IF($N48&gt;=INDIRECT("BC"&amp;S$1),S$1,0),0)</f>
        <v>0</v>
      </c>
      <c r="T48" s="41" cm="1">
        <f t="array" aca="1" ref="T48" ca="1">IF($N48&lt;=INDIRECT("BD"&amp;T$1),IF($N48&gt;=INDIRECT("BC"&amp;T$1),T$1,0),0)</f>
        <v>0</v>
      </c>
      <c r="U48" s="41" cm="1">
        <f t="array" aca="1" ref="U48" ca="1">IF($N48&lt;=INDIRECT("BD"&amp;U$1),IF($N48&gt;=INDIRECT("BC"&amp;U$1),U$1,0),0)</f>
        <v>0</v>
      </c>
      <c r="V48" s="41" cm="1">
        <f t="array" aca="1" ref="V48" ca="1">IF($N48&lt;=INDIRECT("BD"&amp;V$1),IF($N48&gt;=INDIRECT("BC"&amp;V$1),V$1,0),0)</f>
        <v>0</v>
      </c>
      <c r="W48" s="41" cm="1">
        <f t="array" aca="1" ref="W48" ca="1">IF($N48&lt;=INDIRECT("BD"&amp;W$1),IF($N48&gt;=INDIRECT("BC"&amp;W$1),W$1,0),0)</f>
        <v>0</v>
      </c>
      <c r="X48" s="41" cm="1">
        <f t="array" aca="1" ref="X48" ca="1">IF($N48&lt;=INDIRECT("BD"&amp;X$1),IF($N48&gt;=INDIRECT("BC"&amp;X$1),X$1,0),0)</f>
        <v>0</v>
      </c>
      <c r="Y48" s="41" cm="1">
        <f t="array" aca="1" ref="Y48" ca="1">IF($N48&lt;=INDIRECT("BD"&amp;Y$1),IF($N48&gt;=INDIRECT("BC"&amp;Y$1),Y$1,0),0)</f>
        <v>0</v>
      </c>
      <c r="Z48" s="41" cm="1">
        <f t="array" aca="1" ref="Z48" ca="1">IF($N48&lt;=INDIRECT("BD"&amp;Z$1),IF($N48&gt;=INDIRECT("BC"&amp;Z$1),Z$1,0),0)</f>
        <v>0</v>
      </c>
      <c r="AA48" s="41" cm="1">
        <f t="array" aca="1" ref="AA48" ca="1">IF($N48&lt;=INDIRECT("BD"&amp;AA$1),IF($N48&gt;=INDIRECT("BC"&amp;AA$1),AA$1,0),0)</f>
        <v>0</v>
      </c>
      <c r="AB48" s="41" cm="1">
        <f t="array" aca="1" ref="AB48" ca="1">IF($N48&lt;=INDIRECT("BD"&amp;AB$1),IF($N48&gt;=INDIRECT("BC"&amp;AB$1),AB$1,0),0)</f>
        <v>0</v>
      </c>
      <c r="AC48" s="41" cm="1">
        <f t="array" aca="1" ref="AC48" ca="1">IF($N48&lt;=INDIRECT("BD"&amp;AC$1),IF($N48&gt;=INDIRECT("BC"&amp;AC$1),AC$1,0),0)</f>
        <v>0</v>
      </c>
      <c r="AD48" s="41" cm="1">
        <f t="array" aca="1" ref="AD48" ca="1">IF($N48&lt;=INDIRECT("BD"&amp;AD$1),IF($N48&gt;=INDIRECT("BC"&amp;AD$1),AD$1,0),0)</f>
        <v>0</v>
      </c>
      <c r="AE48" s="41" cm="1">
        <f t="array" aca="1" ref="AE48" ca="1">IF($N48&lt;=INDIRECT("BD"&amp;AE$1),IF($N48&gt;=INDIRECT("BC"&amp;AE$1),AE$1,0),0)</f>
        <v>0</v>
      </c>
      <c r="AF48" s="41" cm="1">
        <f t="array" aca="1" ref="AF48" ca="1">IF($N48&lt;=INDIRECT("BD"&amp;AF$1),IF($N48&gt;=INDIRECT("BC"&amp;AF$1),AF$1,0),0)</f>
        <v>0</v>
      </c>
      <c r="AG48" s="41" cm="1">
        <f t="array" aca="1" ref="AG48" ca="1">IF($N48&lt;=INDIRECT("BD"&amp;AG$1),IF($N48&gt;=INDIRECT("BC"&amp;AG$1),AG$1,0),0)</f>
        <v>0</v>
      </c>
      <c r="AH48" s="41" cm="1">
        <f t="array" aca="1" ref="AH48" ca="1">IF($N48&lt;=INDIRECT("BD"&amp;AH$1),IF($N48&gt;=INDIRECT("BC"&amp;AH$1),AH$1,0),0)</f>
        <v>0</v>
      </c>
      <c r="AI48" s="41" cm="1">
        <f t="array" aca="1" ref="AI48" ca="1">IF($N48&lt;=INDIRECT("BD"&amp;AI$1),IF($N48&gt;=INDIRECT("BC"&amp;AI$1),AI$1,0),0)</f>
        <v>0</v>
      </c>
      <c r="AJ48" s="41" cm="1">
        <f t="array" aca="1" ref="AJ48" ca="1">IF($N48&lt;=INDIRECT("BD"&amp;AJ$1),IF($N48&gt;=INDIRECT("BC"&amp;AJ$1),AJ$1,0),0)</f>
        <v>0</v>
      </c>
      <c r="AK48" s="41" cm="1">
        <f t="array" aca="1" ref="AK48" ca="1">IF($N48&lt;=INDIRECT("BD"&amp;AK$1),IF($N48&gt;=INDIRECT("BC"&amp;AK$1),AK$1,0),0)</f>
        <v>0</v>
      </c>
      <c r="AL48" s="41" cm="1">
        <f t="array" aca="1" ref="AL48" ca="1">IF($N48&lt;=INDIRECT("BD"&amp;AL$1),IF($N48&gt;=INDIRECT("BC"&amp;AL$1),AL$1,0),0)</f>
        <v>0</v>
      </c>
      <c r="AM48" s="41" cm="1">
        <f t="array" aca="1" ref="AM48" ca="1">IF($N48&lt;=INDIRECT("BD"&amp;AM$1),IF($N48&gt;=INDIRECT("BC"&amp;AM$1),AM$1,0),0)</f>
        <v>0</v>
      </c>
      <c r="AN48" s="41" cm="1">
        <f t="array" aca="1" ref="AN48" ca="1">IF($N48&lt;=INDIRECT("BD"&amp;AN$1),IF($N48&gt;=INDIRECT("BC"&amp;AN$1),AN$1,0),0)</f>
        <v>0</v>
      </c>
      <c r="AO48" s="41" cm="1">
        <f t="array" aca="1" ref="AO48" ca="1">IF($N48&lt;=INDIRECT("BD"&amp;AO$1),IF($N48&gt;=INDIRECT("BC"&amp;AO$1),AO$1,0),0)</f>
        <v>0</v>
      </c>
      <c r="AP48" s="41" cm="1">
        <f t="array" aca="1" ref="AP48" ca="1">IF($N48&lt;=INDIRECT("BD"&amp;AP$1),IF($N48&gt;=INDIRECT("BC"&amp;AP$1),AP$1,0),0)</f>
        <v>0</v>
      </c>
      <c r="AQ48" s="41" cm="1">
        <f t="array" aca="1" ref="AQ48" ca="1">IF($N48&lt;=INDIRECT("BD"&amp;AQ$1),IF($N48&gt;=INDIRECT("BC"&amp;AQ$1),AQ$1,0),0)</f>
        <v>0</v>
      </c>
      <c r="AR48" s="41" cm="1">
        <f t="array" aca="1" ref="AR48" ca="1">IF($N48&lt;=INDIRECT("BD"&amp;AR$1),IF($N48&gt;=INDIRECT("BC"&amp;AR$1),AR$1,0),0)</f>
        <v>0</v>
      </c>
      <c r="AS48" s="41" cm="1">
        <f t="array" aca="1" ref="AS48" ca="1">IF($N48&lt;=INDIRECT("BD"&amp;AS$1),IF($N48&gt;=INDIRECT("BC"&amp;AS$1),AS$1,0),0)</f>
        <v>0</v>
      </c>
      <c r="AT48" s="41" cm="1">
        <f t="array" aca="1" ref="AT48" ca="1">IF($N48&lt;=INDIRECT("BD"&amp;AT$1),IF($N48&gt;=INDIRECT("BC"&amp;AT$1),AT$1,0),0)</f>
        <v>0</v>
      </c>
      <c r="AU48" s="41" cm="1">
        <f t="array" aca="1" ref="AU48" ca="1">IF($N48&lt;=INDIRECT("BD"&amp;AU$1),IF($N48&gt;=INDIRECT("BC"&amp;AU$1),AU$1,0),0)</f>
        <v>0</v>
      </c>
      <c r="AV48" s="41" cm="1">
        <f t="array" aca="1" ref="AV48" ca="1">IF($N48&lt;=INDIRECT("BD"&amp;AV$1),IF($N48&gt;=INDIRECT("BC"&amp;AV$1),AV$1,0),0)</f>
        <v>0</v>
      </c>
      <c r="AW48" s="41" cm="1">
        <f t="array" aca="1" ref="AW48" ca="1">IF($N48&lt;=INDIRECT("BD"&amp;AW$1),IF($N48&gt;=INDIRECT("BC"&amp;AW$1),AW$1,0),0)</f>
        <v>0</v>
      </c>
      <c r="AX48" s="41"/>
      <c r="AY48" s="41"/>
      <c r="AZ48" s="41"/>
      <c r="BA48" s="44"/>
      <c r="BB48" s="44"/>
      <c r="BC48" s="57"/>
      <c r="BD48" s="41"/>
      <c r="BE48" s="42"/>
      <c r="BF48" s="41"/>
      <c r="BG48" s="41"/>
      <c r="BH48" s="44"/>
      <c r="BI48" s="44"/>
      <c r="BJ48" s="43"/>
      <c r="BK48" s="41"/>
      <c r="BL48" s="42"/>
      <c r="BM48" s="41"/>
      <c r="BN48" s="41"/>
      <c r="BO48" s="44"/>
      <c r="BP48" s="44"/>
      <c r="BQ48" s="43"/>
      <c r="BR48" s="41"/>
      <c r="BS48" s="42"/>
      <c r="BT48" s="41"/>
      <c r="BU48" s="41"/>
      <c r="BV48" s="44"/>
      <c r="BW48" s="44"/>
      <c r="BX48" s="43"/>
      <c r="BY48" s="41"/>
      <c r="BZ48" s="42"/>
      <c r="CA48" s="41"/>
      <c r="CB48" s="41"/>
      <c r="CC48" s="44"/>
      <c r="CD48" s="44"/>
      <c r="CE48" s="43"/>
      <c r="CF48" s="41"/>
      <c r="CG48" s="42"/>
      <c r="CH48" s="41"/>
      <c r="CI48" s="41"/>
      <c r="CJ48" s="44"/>
      <c r="CK48" s="44"/>
      <c r="CL48" s="43"/>
      <c r="CM48" s="41"/>
      <c r="CN48" s="42"/>
      <c r="CO48" s="41"/>
      <c r="CP48" s="41"/>
      <c r="CQ48" s="44"/>
      <c r="CR48" s="44"/>
      <c r="CS48" s="43"/>
      <c r="CT48" s="41"/>
      <c r="CU48" s="42"/>
      <c r="CV48" s="41"/>
      <c r="CW48" s="41"/>
      <c r="CX48" s="44"/>
      <c r="CY48" s="44"/>
      <c r="CZ48" s="43"/>
      <c r="DA48" s="41"/>
      <c r="DB48" s="42"/>
      <c r="DC48" s="41"/>
      <c r="DD48" s="41"/>
      <c r="DE48" s="44"/>
      <c r="DF48" s="44"/>
      <c r="DG48" s="43"/>
      <c r="DH48" s="41"/>
      <c r="DI48" s="42"/>
      <c r="DJ48" s="41"/>
      <c r="DK48" s="41"/>
      <c r="DL48" s="44"/>
      <c r="DM48" s="44"/>
      <c r="DN48" s="43"/>
      <c r="DO48" s="41"/>
      <c r="DP48" s="42"/>
      <c r="DQ48" s="41"/>
      <c r="DR48" s="41"/>
      <c r="DS48" s="44"/>
      <c r="DT48" s="44"/>
      <c r="DU48" s="43"/>
      <c r="DV48" s="41"/>
      <c r="DW48" s="55"/>
      <c r="DX48" s="41"/>
      <c r="DY48" s="41"/>
      <c r="DZ48" s="43"/>
      <c r="EA48" s="43"/>
      <c r="EB48" s="43"/>
      <c r="EC48" s="41"/>
      <c r="ED48" s="55"/>
      <c r="EE48" s="41"/>
      <c r="EF48" s="41"/>
      <c r="EG48" s="43"/>
      <c r="EH48" s="43"/>
      <c r="EI48" s="43"/>
      <c r="EJ48" s="41"/>
      <c r="EK48" s="55"/>
      <c r="EL48" s="41"/>
      <c r="EM48" s="41"/>
      <c r="EN48" s="43"/>
      <c r="EO48" s="43"/>
      <c r="EP48" s="43"/>
      <c r="EQ48" s="44"/>
      <c r="ER48" s="44"/>
      <c r="ES48" s="44"/>
      <c r="ET48" s="44"/>
      <c r="EU48" s="44"/>
      <c r="EV48" s="44"/>
      <c r="EW48" s="44"/>
      <c r="EX48" s="44"/>
      <c r="EY48" s="44"/>
      <c r="EZ48" s="44"/>
      <c r="FA48" s="44"/>
      <c r="FB48" s="44"/>
      <c r="FC48" s="44"/>
      <c r="FD48" s="44"/>
      <c r="FE48" s="44"/>
      <c r="FF48" s="44"/>
      <c r="FG48" s="44"/>
      <c r="FH48" s="44"/>
      <c r="FI48" s="44"/>
      <c r="FJ48" s="44"/>
      <c r="FK48" s="44"/>
      <c r="FL48" s="44"/>
      <c r="FM48" s="44"/>
      <c r="FN48" s="44"/>
      <c r="FO48" s="44"/>
      <c r="FP48" s="44"/>
      <c r="FQ48" s="44"/>
      <c r="FR48" s="44"/>
      <c r="FS48" s="44"/>
      <c r="FT48" s="44"/>
      <c r="FU48" s="44"/>
      <c r="FV48" s="44"/>
      <c r="FW48" s="44"/>
      <c r="FX48" s="44"/>
      <c r="FY48" s="44"/>
      <c r="FZ48" s="44"/>
      <c r="GA48" s="44"/>
      <c r="GB48" s="44"/>
      <c r="GC48" s="44"/>
      <c r="GD48" s="44"/>
      <c r="GE48" s="44"/>
      <c r="GF48" s="44"/>
      <c r="GG48" s="44"/>
      <c r="GH48" s="44"/>
      <c r="GI48" s="44"/>
      <c r="GJ48" s="44"/>
      <c r="GK48" s="44"/>
    </row>
    <row r="49" spans="3:193" s="28" customFormat="1" ht="24.75" customHeight="1" x14ac:dyDescent="0.2">
      <c r="C49" s="64"/>
      <c r="D49" s="104">
        <v>48</v>
      </c>
      <c r="E49" s="34" t="str">
        <f t="shared" ca="1" si="2"/>
        <v/>
      </c>
      <c r="F49" s="34" t="str">
        <f t="shared" ca="1" si="3"/>
        <v/>
      </c>
      <c r="G49" s="54" t="str">
        <f t="shared" ca="1" si="4"/>
        <v/>
      </c>
      <c r="H49" s="34" t="str">
        <f t="shared" ca="1" si="5"/>
        <v/>
      </c>
      <c r="I49" s="34" t="str">
        <f t="shared" ca="1" si="6"/>
        <v/>
      </c>
      <c r="J49" s="38" t="str">
        <f t="shared" ca="1" si="7"/>
        <v/>
      </c>
      <c r="K49" s="38" t="str">
        <f t="shared" ca="1" si="8"/>
        <v/>
      </c>
      <c r="L49" s="38" t="str">
        <f t="shared" ca="1" si="9"/>
        <v/>
      </c>
      <c r="M49" s="39" t="s">
        <v>1192</v>
      </c>
      <c r="N49" s="41">
        <v>47</v>
      </c>
      <c r="O49" s="41" t="e">
        <f t="shared" ca="1" si="10"/>
        <v>#VALUE!</v>
      </c>
      <c r="P49" s="41" t="e">
        <f t="shared" ca="1" si="11"/>
        <v>#VALUE!</v>
      </c>
      <c r="Q49" s="41">
        <f t="shared" ca="1" si="12"/>
        <v>0</v>
      </c>
      <c r="R49" s="41" cm="1">
        <f t="array" aca="1" ref="R49" ca="1">IF($N49&lt;=INDIRECT("BD"&amp;R$1),IF($N49&gt;=INDIRECT("BC"&amp;R$1),R$1,0),0)</f>
        <v>0</v>
      </c>
      <c r="S49" s="41" cm="1">
        <f t="array" aca="1" ref="S49" ca="1">IF($N49&lt;=INDIRECT("BD"&amp;S$1),IF($N49&gt;=INDIRECT("BC"&amp;S$1),S$1,0),0)</f>
        <v>0</v>
      </c>
      <c r="T49" s="41" cm="1">
        <f t="array" aca="1" ref="T49" ca="1">IF($N49&lt;=INDIRECT("BD"&amp;T$1),IF($N49&gt;=INDIRECT("BC"&amp;T$1),T$1,0),0)</f>
        <v>0</v>
      </c>
      <c r="U49" s="41" cm="1">
        <f t="array" aca="1" ref="U49" ca="1">IF($N49&lt;=INDIRECT("BD"&amp;U$1),IF($N49&gt;=INDIRECT("BC"&amp;U$1),U$1,0),0)</f>
        <v>0</v>
      </c>
      <c r="V49" s="41" cm="1">
        <f t="array" aca="1" ref="V49" ca="1">IF($N49&lt;=INDIRECT("BD"&amp;V$1),IF($N49&gt;=INDIRECT("BC"&amp;V$1),V$1,0),0)</f>
        <v>0</v>
      </c>
      <c r="W49" s="41" cm="1">
        <f t="array" aca="1" ref="W49" ca="1">IF($N49&lt;=INDIRECT("BD"&amp;W$1),IF($N49&gt;=INDIRECT("BC"&amp;W$1),W$1,0),0)</f>
        <v>0</v>
      </c>
      <c r="X49" s="41" cm="1">
        <f t="array" aca="1" ref="X49" ca="1">IF($N49&lt;=INDIRECT("BD"&amp;X$1),IF($N49&gt;=INDIRECT("BC"&amp;X$1),X$1,0),0)</f>
        <v>0</v>
      </c>
      <c r="Y49" s="41" cm="1">
        <f t="array" aca="1" ref="Y49" ca="1">IF($N49&lt;=INDIRECT("BD"&amp;Y$1),IF($N49&gt;=INDIRECT("BC"&amp;Y$1),Y$1,0),0)</f>
        <v>0</v>
      </c>
      <c r="Z49" s="41" cm="1">
        <f t="array" aca="1" ref="Z49" ca="1">IF($N49&lt;=INDIRECT("BD"&amp;Z$1),IF($N49&gt;=INDIRECT("BC"&amp;Z$1),Z$1,0),0)</f>
        <v>0</v>
      </c>
      <c r="AA49" s="41" cm="1">
        <f t="array" aca="1" ref="AA49" ca="1">IF($N49&lt;=INDIRECT("BD"&amp;AA$1),IF($N49&gt;=INDIRECT("BC"&amp;AA$1),AA$1,0),0)</f>
        <v>0</v>
      </c>
      <c r="AB49" s="41" cm="1">
        <f t="array" aca="1" ref="AB49" ca="1">IF($N49&lt;=INDIRECT("BD"&amp;AB$1),IF($N49&gt;=INDIRECT("BC"&amp;AB$1),AB$1,0),0)</f>
        <v>0</v>
      </c>
      <c r="AC49" s="41" cm="1">
        <f t="array" aca="1" ref="AC49" ca="1">IF($N49&lt;=INDIRECT("BD"&amp;AC$1),IF($N49&gt;=INDIRECT("BC"&amp;AC$1),AC$1,0),0)</f>
        <v>0</v>
      </c>
      <c r="AD49" s="41" cm="1">
        <f t="array" aca="1" ref="AD49" ca="1">IF($N49&lt;=INDIRECT("BD"&amp;AD$1),IF($N49&gt;=INDIRECT("BC"&amp;AD$1),AD$1,0),0)</f>
        <v>0</v>
      </c>
      <c r="AE49" s="41" cm="1">
        <f t="array" aca="1" ref="AE49" ca="1">IF($N49&lt;=INDIRECT("BD"&amp;AE$1),IF($N49&gt;=INDIRECT("BC"&amp;AE$1),AE$1,0),0)</f>
        <v>0</v>
      </c>
      <c r="AF49" s="41" cm="1">
        <f t="array" aca="1" ref="AF49" ca="1">IF($N49&lt;=INDIRECT("BD"&amp;AF$1),IF($N49&gt;=INDIRECT("BC"&amp;AF$1),AF$1,0),0)</f>
        <v>0</v>
      </c>
      <c r="AG49" s="41" cm="1">
        <f t="array" aca="1" ref="AG49" ca="1">IF($N49&lt;=INDIRECT("BD"&amp;AG$1),IF($N49&gt;=INDIRECT("BC"&amp;AG$1),AG$1,0),0)</f>
        <v>0</v>
      </c>
      <c r="AH49" s="41" cm="1">
        <f t="array" aca="1" ref="AH49" ca="1">IF($N49&lt;=INDIRECT("BD"&amp;AH$1),IF($N49&gt;=INDIRECT("BC"&amp;AH$1),AH$1,0),0)</f>
        <v>0</v>
      </c>
      <c r="AI49" s="41" cm="1">
        <f t="array" aca="1" ref="AI49" ca="1">IF($N49&lt;=INDIRECT("BD"&amp;AI$1),IF($N49&gt;=INDIRECT("BC"&amp;AI$1),AI$1,0),0)</f>
        <v>0</v>
      </c>
      <c r="AJ49" s="41" cm="1">
        <f t="array" aca="1" ref="AJ49" ca="1">IF($N49&lt;=INDIRECT("BD"&amp;AJ$1),IF($N49&gt;=INDIRECT("BC"&amp;AJ$1),AJ$1,0),0)</f>
        <v>0</v>
      </c>
      <c r="AK49" s="41" cm="1">
        <f t="array" aca="1" ref="AK49" ca="1">IF($N49&lt;=INDIRECT("BD"&amp;AK$1),IF($N49&gt;=INDIRECT("BC"&amp;AK$1),AK$1,0),0)</f>
        <v>0</v>
      </c>
      <c r="AL49" s="41" cm="1">
        <f t="array" aca="1" ref="AL49" ca="1">IF($N49&lt;=INDIRECT("BD"&amp;AL$1),IF($N49&gt;=INDIRECT("BC"&amp;AL$1),AL$1,0),0)</f>
        <v>0</v>
      </c>
      <c r="AM49" s="41" cm="1">
        <f t="array" aca="1" ref="AM49" ca="1">IF($N49&lt;=INDIRECT("BD"&amp;AM$1),IF($N49&gt;=INDIRECT("BC"&amp;AM$1),AM$1,0),0)</f>
        <v>0</v>
      </c>
      <c r="AN49" s="41" cm="1">
        <f t="array" aca="1" ref="AN49" ca="1">IF($N49&lt;=INDIRECT("BD"&amp;AN$1),IF($N49&gt;=INDIRECT("BC"&amp;AN$1),AN$1,0),0)</f>
        <v>0</v>
      </c>
      <c r="AO49" s="41" cm="1">
        <f t="array" aca="1" ref="AO49" ca="1">IF($N49&lt;=INDIRECT("BD"&amp;AO$1),IF($N49&gt;=INDIRECT("BC"&amp;AO$1),AO$1,0),0)</f>
        <v>0</v>
      </c>
      <c r="AP49" s="41" cm="1">
        <f t="array" aca="1" ref="AP49" ca="1">IF($N49&lt;=INDIRECT("BD"&amp;AP$1),IF($N49&gt;=INDIRECT("BC"&amp;AP$1),AP$1,0),0)</f>
        <v>0</v>
      </c>
      <c r="AQ49" s="41" cm="1">
        <f t="array" aca="1" ref="AQ49" ca="1">IF($N49&lt;=INDIRECT("BD"&amp;AQ$1),IF($N49&gt;=INDIRECT("BC"&amp;AQ$1),AQ$1,0),0)</f>
        <v>0</v>
      </c>
      <c r="AR49" s="41" cm="1">
        <f t="array" aca="1" ref="AR49" ca="1">IF($N49&lt;=INDIRECT("BD"&amp;AR$1),IF($N49&gt;=INDIRECT("BC"&amp;AR$1),AR$1,0),0)</f>
        <v>0</v>
      </c>
      <c r="AS49" s="41" cm="1">
        <f t="array" aca="1" ref="AS49" ca="1">IF($N49&lt;=INDIRECT("BD"&amp;AS$1),IF($N49&gt;=INDIRECT("BC"&amp;AS$1),AS$1,0),0)</f>
        <v>0</v>
      </c>
      <c r="AT49" s="41" cm="1">
        <f t="array" aca="1" ref="AT49" ca="1">IF($N49&lt;=INDIRECT("BD"&amp;AT$1),IF($N49&gt;=INDIRECT("BC"&amp;AT$1),AT$1,0),0)</f>
        <v>0</v>
      </c>
      <c r="AU49" s="41" cm="1">
        <f t="array" aca="1" ref="AU49" ca="1">IF($N49&lt;=INDIRECT("BD"&amp;AU$1),IF($N49&gt;=INDIRECT("BC"&amp;AU$1),AU$1,0),0)</f>
        <v>0</v>
      </c>
      <c r="AV49" s="41" cm="1">
        <f t="array" aca="1" ref="AV49" ca="1">IF($N49&lt;=INDIRECT("BD"&amp;AV$1),IF($N49&gt;=INDIRECT("BC"&amp;AV$1),AV$1,0),0)</f>
        <v>0</v>
      </c>
      <c r="AW49" s="41" cm="1">
        <f t="array" aca="1" ref="AW49" ca="1">IF($N49&lt;=INDIRECT("BD"&amp;AW$1),IF($N49&gt;=INDIRECT("BC"&amp;AW$1),AW$1,0),0)</f>
        <v>0</v>
      </c>
      <c r="AX49" s="41"/>
      <c r="AY49" s="41"/>
      <c r="AZ49" s="41"/>
      <c r="BA49" s="44"/>
      <c r="BB49" s="44"/>
      <c r="BC49" s="57"/>
      <c r="BD49" s="41"/>
      <c r="BE49" s="42"/>
      <c r="BF49" s="41"/>
      <c r="BG49" s="41"/>
      <c r="BH49" s="44"/>
      <c r="BI49" s="44"/>
      <c r="BJ49" s="43"/>
      <c r="BK49" s="41"/>
      <c r="BL49" s="42"/>
      <c r="BM49" s="41"/>
      <c r="BN49" s="41"/>
      <c r="BO49" s="44"/>
      <c r="BP49" s="44"/>
      <c r="BQ49" s="43"/>
      <c r="BR49" s="41"/>
      <c r="BS49" s="42"/>
      <c r="BT49" s="41"/>
      <c r="BU49" s="41"/>
      <c r="BV49" s="44"/>
      <c r="BW49" s="44"/>
      <c r="BX49" s="43"/>
      <c r="BY49" s="41"/>
      <c r="BZ49" s="42"/>
      <c r="CA49" s="41"/>
      <c r="CB49" s="41"/>
      <c r="CC49" s="44"/>
      <c r="CD49" s="44"/>
      <c r="CE49" s="43"/>
      <c r="CF49" s="41"/>
      <c r="CG49" s="42"/>
      <c r="CH49" s="41"/>
      <c r="CI49" s="41"/>
      <c r="CJ49" s="44"/>
      <c r="CK49" s="44"/>
      <c r="CL49" s="43"/>
      <c r="CM49" s="41"/>
      <c r="CN49" s="42"/>
      <c r="CO49" s="41"/>
      <c r="CP49" s="41"/>
      <c r="CQ49" s="44"/>
      <c r="CR49" s="44"/>
      <c r="CS49" s="43"/>
      <c r="CT49" s="41"/>
      <c r="CU49" s="42"/>
      <c r="CV49" s="41"/>
      <c r="CW49" s="41"/>
      <c r="CX49" s="44"/>
      <c r="CY49" s="44"/>
      <c r="CZ49" s="43"/>
      <c r="DA49" s="41"/>
      <c r="DB49" s="42"/>
      <c r="DC49" s="41"/>
      <c r="DD49" s="41"/>
      <c r="DE49" s="44"/>
      <c r="DF49" s="44"/>
      <c r="DG49" s="43"/>
      <c r="DH49" s="41"/>
      <c r="DI49" s="42"/>
      <c r="DJ49" s="41"/>
      <c r="DK49" s="41"/>
      <c r="DL49" s="44"/>
      <c r="DM49" s="44"/>
      <c r="DN49" s="43"/>
      <c r="DO49" s="41"/>
      <c r="DP49" s="42"/>
      <c r="DQ49" s="41"/>
      <c r="DR49" s="41"/>
      <c r="DS49" s="44"/>
      <c r="DT49" s="44"/>
      <c r="DU49" s="43"/>
      <c r="DV49" s="41"/>
      <c r="DW49" s="55"/>
      <c r="DX49" s="41"/>
      <c r="DY49" s="41"/>
      <c r="DZ49" s="43"/>
      <c r="EA49" s="43"/>
      <c r="EB49" s="43"/>
      <c r="EC49" s="41"/>
      <c r="ED49" s="55"/>
      <c r="EE49" s="41"/>
      <c r="EF49" s="41"/>
      <c r="EG49" s="43"/>
      <c r="EH49" s="43"/>
      <c r="EI49" s="43"/>
      <c r="EJ49" s="41"/>
      <c r="EK49" s="55"/>
      <c r="EL49" s="41"/>
      <c r="EM49" s="41"/>
      <c r="EN49" s="43"/>
      <c r="EO49" s="43"/>
      <c r="EP49" s="43"/>
      <c r="EQ49" s="44"/>
      <c r="ER49" s="44"/>
      <c r="ES49" s="44"/>
      <c r="ET49" s="44"/>
      <c r="EU49" s="44"/>
      <c r="EV49" s="44"/>
      <c r="EW49" s="44"/>
      <c r="EX49" s="44"/>
      <c r="EY49" s="44"/>
      <c r="EZ49" s="44"/>
      <c r="FA49" s="44"/>
      <c r="FB49" s="44"/>
      <c r="FC49" s="44"/>
      <c r="FD49" s="44"/>
      <c r="FE49" s="44"/>
      <c r="FF49" s="44"/>
      <c r="FG49" s="44"/>
      <c r="FH49" s="44"/>
      <c r="FI49" s="44"/>
      <c r="FJ49" s="44"/>
      <c r="FK49" s="44"/>
      <c r="FL49" s="44"/>
      <c r="FM49" s="44"/>
      <c r="FN49" s="44"/>
      <c r="FO49" s="44"/>
      <c r="FP49" s="44"/>
      <c r="FQ49" s="44"/>
      <c r="FR49" s="44"/>
      <c r="FS49" s="44"/>
      <c r="FT49" s="44"/>
      <c r="FU49" s="44"/>
      <c r="FV49" s="44"/>
      <c r="FW49" s="44"/>
      <c r="FX49" s="44"/>
      <c r="FY49" s="44"/>
      <c r="FZ49" s="44"/>
      <c r="GA49" s="44"/>
      <c r="GB49" s="44"/>
      <c r="GC49" s="44"/>
      <c r="GD49" s="44"/>
      <c r="GE49" s="44"/>
      <c r="GF49" s="44"/>
      <c r="GG49" s="44"/>
      <c r="GH49" s="44"/>
      <c r="GI49" s="44"/>
      <c r="GJ49" s="44"/>
      <c r="GK49" s="44"/>
    </row>
    <row r="50" spans="3:193" s="28" customFormat="1" ht="24.75" customHeight="1" x14ac:dyDescent="0.2">
      <c r="C50" s="64"/>
      <c r="D50" s="104">
        <v>49</v>
      </c>
      <c r="E50" s="34" t="str">
        <f t="shared" ca="1" si="2"/>
        <v/>
      </c>
      <c r="F50" s="34" t="str">
        <f t="shared" ca="1" si="3"/>
        <v/>
      </c>
      <c r="G50" s="54" t="str">
        <f t="shared" ca="1" si="4"/>
        <v/>
      </c>
      <c r="H50" s="34" t="str">
        <f t="shared" ca="1" si="5"/>
        <v/>
      </c>
      <c r="I50" s="34" t="str">
        <f t="shared" ca="1" si="6"/>
        <v/>
      </c>
      <c r="J50" s="38" t="str">
        <f t="shared" ca="1" si="7"/>
        <v/>
      </c>
      <c r="K50" s="38" t="str">
        <f t="shared" ca="1" si="8"/>
        <v/>
      </c>
      <c r="L50" s="38" t="str">
        <f t="shared" ca="1" si="9"/>
        <v/>
      </c>
      <c r="M50" s="39" t="s">
        <v>1192</v>
      </c>
      <c r="N50" s="41">
        <v>48</v>
      </c>
      <c r="O50" s="41" t="e">
        <f t="shared" ca="1" si="10"/>
        <v>#VALUE!</v>
      </c>
      <c r="P50" s="41" t="e">
        <f t="shared" ca="1" si="11"/>
        <v>#VALUE!</v>
      </c>
      <c r="Q50" s="41">
        <f t="shared" ca="1" si="12"/>
        <v>0</v>
      </c>
      <c r="R50" s="41" cm="1">
        <f t="array" aca="1" ref="R50" ca="1">IF($N50&lt;=INDIRECT("BD"&amp;R$1),IF($N50&gt;=INDIRECT("BC"&amp;R$1),R$1,0),0)</f>
        <v>0</v>
      </c>
      <c r="S50" s="41" cm="1">
        <f t="array" aca="1" ref="S50" ca="1">IF($N50&lt;=INDIRECT("BD"&amp;S$1),IF($N50&gt;=INDIRECT("BC"&amp;S$1),S$1,0),0)</f>
        <v>0</v>
      </c>
      <c r="T50" s="41" cm="1">
        <f t="array" aca="1" ref="T50" ca="1">IF($N50&lt;=INDIRECT("BD"&amp;T$1),IF($N50&gt;=INDIRECT("BC"&amp;T$1),T$1,0),0)</f>
        <v>0</v>
      </c>
      <c r="U50" s="41" cm="1">
        <f t="array" aca="1" ref="U50" ca="1">IF($N50&lt;=INDIRECT("BD"&amp;U$1),IF($N50&gt;=INDIRECT("BC"&amp;U$1),U$1,0),0)</f>
        <v>0</v>
      </c>
      <c r="V50" s="41" cm="1">
        <f t="array" aca="1" ref="V50" ca="1">IF($N50&lt;=INDIRECT("BD"&amp;V$1),IF($N50&gt;=INDIRECT("BC"&amp;V$1),V$1,0),0)</f>
        <v>0</v>
      </c>
      <c r="W50" s="41" cm="1">
        <f t="array" aca="1" ref="W50" ca="1">IF($N50&lt;=INDIRECT("BD"&amp;W$1),IF($N50&gt;=INDIRECT("BC"&amp;W$1),W$1,0),0)</f>
        <v>0</v>
      </c>
      <c r="X50" s="41" cm="1">
        <f t="array" aca="1" ref="X50" ca="1">IF($N50&lt;=INDIRECT("BD"&amp;X$1),IF($N50&gt;=INDIRECT("BC"&amp;X$1),X$1,0),0)</f>
        <v>0</v>
      </c>
      <c r="Y50" s="41" cm="1">
        <f t="array" aca="1" ref="Y50" ca="1">IF($N50&lt;=INDIRECT("BD"&amp;Y$1),IF($N50&gt;=INDIRECT("BC"&amp;Y$1),Y$1,0),0)</f>
        <v>0</v>
      </c>
      <c r="Z50" s="41" cm="1">
        <f t="array" aca="1" ref="Z50" ca="1">IF($N50&lt;=INDIRECT("BD"&amp;Z$1),IF($N50&gt;=INDIRECT("BC"&amp;Z$1),Z$1,0),0)</f>
        <v>0</v>
      </c>
      <c r="AA50" s="41" cm="1">
        <f t="array" aca="1" ref="AA50" ca="1">IF($N50&lt;=INDIRECT("BD"&amp;AA$1),IF($N50&gt;=INDIRECT("BC"&amp;AA$1),AA$1,0),0)</f>
        <v>0</v>
      </c>
      <c r="AB50" s="41" cm="1">
        <f t="array" aca="1" ref="AB50" ca="1">IF($N50&lt;=INDIRECT("BD"&amp;AB$1),IF($N50&gt;=INDIRECT("BC"&amp;AB$1),AB$1,0),0)</f>
        <v>0</v>
      </c>
      <c r="AC50" s="41" cm="1">
        <f t="array" aca="1" ref="AC50" ca="1">IF($N50&lt;=INDIRECT("BD"&amp;AC$1),IF($N50&gt;=INDIRECT("BC"&amp;AC$1),AC$1,0),0)</f>
        <v>0</v>
      </c>
      <c r="AD50" s="41" cm="1">
        <f t="array" aca="1" ref="AD50" ca="1">IF($N50&lt;=INDIRECT("BD"&amp;AD$1),IF($N50&gt;=INDIRECT("BC"&amp;AD$1),AD$1,0),0)</f>
        <v>0</v>
      </c>
      <c r="AE50" s="41" cm="1">
        <f t="array" aca="1" ref="AE50" ca="1">IF($N50&lt;=INDIRECT("BD"&amp;AE$1),IF($N50&gt;=INDIRECT("BC"&amp;AE$1),AE$1,0),0)</f>
        <v>0</v>
      </c>
      <c r="AF50" s="41" cm="1">
        <f t="array" aca="1" ref="AF50" ca="1">IF($N50&lt;=INDIRECT("BD"&amp;AF$1),IF($N50&gt;=INDIRECT("BC"&amp;AF$1),AF$1,0),0)</f>
        <v>0</v>
      </c>
      <c r="AG50" s="41" cm="1">
        <f t="array" aca="1" ref="AG50" ca="1">IF($N50&lt;=INDIRECT("BD"&amp;AG$1),IF($N50&gt;=INDIRECT("BC"&amp;AG$1),AG$1,0),0)</f>
        <v>0</v>
      </c>
      <c r="AH50" s="41" cm="1">
        <f t="array" aca="1" ref="AH50" ca="1">IF($N50&lt;=INDIRECT("BD"&amp;AH$1),IF($N50&gt;=INDIRECT("BC"&amp;AH$1),AH$1,0),0)</f>
        <v>0</v>
      </c>
      <c r="AI50" s="41" cm="1">
        <f t="array" aca="1" ref="AI50" ca="1">IF($N50&lt;=INDIRECT("BD"&amp;AI$1),IF($N50&gt;=INDIRECT("BC"&amp;AI$1),AI$1,0),0)</f>
        <v>0</v>
      </c>
      <c r="AJ50" s="41" cm="1">
        <f t="array" aca="1" ref="AJ50" ca="1">IF($N50&lt;=INDIRECT("BD"&amp;AJ$1),IF($N50&gt;=INDIRECT("BC"&amp;AJ$1),AJ$1,0),0)</f>
        <v>0</v>
      </c>
      <c r="AK50" s="41" cm="1">
        <f t="array" aca="1" ref="AK50" ca="1">IF($N50&lt;=INDIRECT("BD"&amp;AK$1),IF($N50&gt;=INDIRECT("BC"&amp;AK$1),AK$1,0),0)</f>
        <v>0</v>
      </c>
      <c r="AL50" s="41" cm="1">
        <f t="array" aca="1" ref="AL50" ca="1">IF($N50&lt;=INDIRECT("BD"&amp;AL$1),IF($N50&gt;=INDIRECT("BC"&amp;AL$1),AL$1,0),0)</f>
        <v>0</v>
      </c>
      <c r="AM50" s="41" cm="1">
        <f t="array" aca="1" ref="AM50" ca="1">IF($N50&lt;=INDIRECT("BD"&amp;AM$1),IF($N50&gt;=INDIRECT("BC"&amp;AM$1),AM$1,0),0)</f>
        <v>0</v>
      </c>
      <c r="AN50" s="41" cm="1">
        <f t="array" aca="1" ref="AN50" ca="1">IF($N50&lt;=INDIRECT("BD"&amp;AN$1),IF($N50&gt;=INDIRECT("BC"&amp;AN$1),AN$1,0),0)</f>
        <v>0</v>
      </c>
      <c r="AO50" s="41" cm="1">
        <f t="array" aca="1" ref="AO50" ca="1">IF($N50&lt;=INDIRECT("BD"&amp;AO$1),IF($N50&gt;=INDIRECT("BC"&amp;AO$1),AO$1,0),0)</f>
        <v>0</v>
      </c>
      <c r="AP50" s="41" cm="1">
        <f t="array" aca="1" ref="AP50" ca="1">IF($N50&lt;=INDIRECT("BD"&amp;AP$1),IF($N50&gt;=INDIRECT("BC"&amp;AP$1),AP$1,0),0)</f>
        <v>0</v>
      </c>
      <c r="AQ50" s="41" cm="1">
        <f t="array" aca="1" ref="AQ50" ca="1">IF($N50&lt;=INDIRECT("BD"&amp;AQ$1),IF($N50&gt;=INDIRECT("BC"&amp;AQ$1),AQ$1,0),0)</f>
        <v>0</v>
      </c>
      <c r="AR50" s="41" cm="1">
        <f t="array" aca="1" ref="AR50" ca="1">IF($N50&lt;=INDIRECT("BD"&amp;AR$1),IF($N50&gt;=INDIRECT("BC"&amp;AR$1),AR$1,0),0)</f>
        <v>0</v>
      </c>
      <c r="AS50" s="41" cm="1">
        <f t="array" aca="1" ref="AS50" ca="1">IF($N50&lt;=INDIRECT("BD"&amp;AS$1),IF($N50&gt;=INDIRECT("BC"&amp;AS$1),AS$1,0),0)</f>
        <v>0</v>
      </c>
      <c r="AT50" s="41" cm="1">
        <f t="array" aca="1" ref="AT50" ca="1">IF($N50&lt;=INDIRECT("BD"&amp;AT$1),IF($N50&gt;=INDIRECT("BC"&amp;AT$1),AT$1,0),0)</f>
        <v>0</v>
      </c>
      <c r="AU50" s="41" cm="1">
        <f t="array" aca="1" ref="AU50" ca="1">IF($N50&lt;=INDIRECT("BD"&amp;AU$1),IF($N50&gt;=INDIRECT("BC"&amp;AU$1),AU$1,0),0)</f>
        <v>0</v>
      </c>
      <c r="AV50" s="41" cm="1">
        <f t="array" aca="1" ref="AV50" ca="1">IF($N50&lt;=INDIRECT("BD"&amp;AV$1),IF($N50&gt;=INDIRECT("BC"&amp;AV$1),AV$1,0),0)</f>
        <v>0</v>
      </c>
      <c r="AW50" s="41" cm="1">
        <f t="array" aca="1" ref="AW50" ca="1">IF($N50&lt;=INDIRECT("BD"&amp;AW$1),IF($N50&gt;=INDIRECT("BC"&amp;AW$1),AW$1,0),0)</f>
        <v>0</v>
      </c>
      <c r="AX50" s="41"/>
      <c r="AY50" s="41"/>
      <c r="AZ50" s="41"/>
      <c r="BA50" s="44"/>
      <c r="BB50" s="44"/>
      <c r="BC50" s="57"/>
      <c r="BD50" s="41"/>
      <c r="BE50" s="42"/>
      <c r="BF50" s="41"/>
      <c r="BG50" s="41"/>
      <c r="BH50" s="44"/>
      <c r="BI50" s="44"/>
      <c r="BJ50" s="43"/>
      <c r="BK50" s="41"/>
      <c r="BL50" s="42"/>
      <c r="BM50" s="41"/>
      <c r="BN50" s="41"/>
      <c r="BO50" s="44"/>
      <c r="BP50" s="44"/>
      <c r="BQ50" s="43"/>
      <c r="BR50" s="41"/>
      <c r="BS50" s="42"/>
      <c r="BT50" s="41"/>
      <c r="BU50" s="41"/>
      <c r="BV50" s="44"/>
      <c r="BW50" s="44"/>
      <c r="BX50" s="43"/>
      <c r="BY50" s="41"/>
      <c r="BZ50" s="42"/>
      <c r="CA50" s="41"/>
      <c r="CB50" s="41"/>
      <c r="CC50" s="44"/>
      <c r="CD50" s="44"/>
      <c r="CE50" s="43"/>
      <c r="CF50" s="41"/>
      <c r="CG50" s="42"/>
      <c r="CH50" s="41"/>
      <c r="CI50" s="41"/>
      <c r="CJ50" s="44"/>
      <c r="CK50" s="44"/>
      <c r="CL50" s="43"/>
      <c r="CM50" s="41"/>
      <c r="CN50" s="42"/>
      <c r="CO50" s="41"/>
      <c r="CP50" s="41"/>
      <c r="CQ50" s="44"/>
      <c r="CR50" s="44"/>
      <c r="CS50" s="43"/>
      <c r="CT50" s="41"/>
      <c r="CU50" s="42"/>
      <c r="CV50" s="41"/>
      <c r="CW50" s="41"/>
      <c r="CX50" s="44"/>
      <c r="CY50" s="44"/>
      <c r="CZ50" s="43"/>
      <c r="DA50" s="41"/>
      <c r="DB50" s="42"/>
      <c r="DC50" s="41"/>
      <c r="DD50" s="41"/>
      <c r="DE50" s="44"/>
      <c r="DF50" s="44"/>
      <c r="DG50" s="43"/>
      <c r="DH50" s="41"/>
      <c r="DI50" s="42"/>
      <c r="DJ50" s="41"/>
      <c r="DK50" s="41"/>
      <c r="DL50" s="44"/>
      <c r="DM50" s="44"/>
      <c r="DN50" s="43"/>
      <c r="DO50" s="41"/>
      <c r="DP50" s="42"/>
      <c r="DQ50" s="41"/>
      <c r="DR50" s="41"/>
      <c r="DS50" s="44"/>
      <c r="DT50" s="44"/>
      <c r="DU50" s="43"/>
      <c r="DV50" s="41"/>
      <c r="DW50" s="55"/>
      <c r="DX50" s="41"/>
      <c r="DY50" s="41"/>
      <c r="DZ50" s="43"/>
      <c r="EA50" s="43"/>
      <c r="EB50" s="43"/>
      <c r="EC50" s="41"/>
      <c r="ED50" s="55"/>
      <c r="EE50" s="41"/>
      <c r="EF50" s="41"/>
      <c r="EG50" s="43"/>
      <c r="EH50" s="43"/>
      <c r="EI50" s="43"/>
      <c r="EJ50" s="41"/>
      <c r="EK50" s="55"/>
      <c r="EL50" s="41"/>
      <c r="EM50" s="41"/>
      <c r="EN50" s="43"/>
      <c r="EO50" s="43"/>
      <c r="EP50" s="43"/>
      <c r="EQ50" s="44"/>
      <c r="ER50" s="44"/>
      <c r="ES50" s="44"/>
      <c r="ET50" s="44"/>
      <c r="EU50" s="44"/>
      <c r="EV50" s="44"/>
      <c r="EW50" s="44"/>
      <c r="EX50" s="44"/>
      <c r="EY50" s="44"/>
      <c r="EZ50" s="44"/>
      <c r="FA50" s="44"/>
      <c r="FB50" s="44"/>
      <c r="FC50" s="44"/>
      <c r="FD50" s="44"/>
      <c r="FE50" s="44"/>
      <c r="FF50" s="44"/>
      <c r="FG50" s="44"/>
      <c r="FH50" s="44"/>
      <c r="FI50" s="44"/>
      <c r="FJ50" s="44"/>
      <c r="FK50" s="44"/>
      <c r="FL50" s="44"/>
      <c r="FM50" s="44"/>
      <c r="FN50" s="44"/>
      <c r="FO50" s="44"/>
      <c r="FP50" s="44"/>
      <c r="FQ50" s="44"/>
      <c r="FR50" s="44"/>
      <c r="FS50" s="44"/>
      <c r="FT50" s="44"/>
      <c r="FU50" s="44"/>
      <c r="FV50" s="44"/>
      <c r="FW50" s="44"/>
      <c r="FX50" s="44"/>
      <c r="FY50" s="44"/>
      <c r="FZ50" s="44"/>
      <c r="GA50" s="44"/>
      <c r="GB50" s="44"/>
      <c r="GC50" s="44"/>
      <c r="GD50" s="44"/>
      <c r="GE50" s="44"/>
      <c r="GF50" s="44"/>
      <c r="GG50" s="44"/>
      <c r="GH50" s="44"/>
      <c r="GI50" s="44"/>
      <c r="GJ50" s="44"/>
      <c r="GK50" s="44"/>
    </row>
    <row r="51" spans="3:193" s="28" customFormat="1" ht="24.75" customHeight="1" x14ac:dyDescent="0.2">
      <c r="C51" s="64"/>
      <c r="D51" s="104">
        <v>50</v>
      </c>
      <c r="E51" s="34" t="str">
        <f t="shared" ca="1" si="2"/>
        <v/>
      </c>
      <c r="F51" s="34" t="str">
        <f t="shared" ca="1" si="3"/>
        <v/>
      </c>
      <c r="G51" s="54" t="str">
        <f t="shared" ca="1" si="4"/>
        <v/>
      </c>
      <c r="H51" s="34" t="str">
        <f t="shared" ca="1" si="5"/>
        <v/>
      </c>
      <c r="I51" s="34" t="str">
        <f t="shared" ca="1" si="6"/>
        <v/>
      </c>
      <c r="J51" s="38" t="str">
        <f t="shared" ca="1" si="7"/>
        <v/>
      </c>
      <c r="K51" s="38" t="str">
        <f t="shared" ca="1" si="8"/>
        <v/>
      </c>
      <c r="L51" s="38" t="str">
        <f t="shared" ca="1" si="9"/>
        <v/>
      </c>
      <c r="M51" s="39" t="s">
        <v>1192</v>
      </c>
      <c r="N51" s="41">
        <v>49</v>
      </c>
      <c r="O51" s="41" t="e">
        <f t="shared" ca="1" si="10"/>
        <v>#VALUE!</v>
      </c>
      <c r="P51" s="41" t="e">
        <f t="shared" ca="1" si="11"/>
        <v>#VALUE!</v>
      </c>
      <c r="Q51" s="41">
        <f t="shared" ca="1" si="12"/>
        <v>0</v>
      </c>
      <c r="R51" s="41" cm="1">
        <f t="array" aca="1" ref="R51" ca="1">IF($N51&lt;=INDIRECT("BD"&amp;R$1),IF($N51&gt;=INDIRECT("BC"&amp;R$1),R$1,0),0)</f>
        <v>0</v>
      </c>
      <c r="S51" s="41" cm="1">
        <f t="array" aca="1" ref="S51" ca="1">IF($N51&lt;=INDIRECT("BD"&amp;S$1),IF($N51&gt;=INDIRECT("BC"&amp;S$1),S$1,0),0)</f>
        <v>0</v>
      </c>
      <c r="T51" s="41" cm="1">
        <f t="array" aca="1" ref="T51" ca="1">IF($N51&lt;=INDIRECT("BD"&amp;T$1),IF($N51&gt;=INDIRECT("BC"&amp;T$1),T$1,0),0)</f>
        <v>0</v>
      </c>
      <c r="U51" s="41" cm="1">
        <f t="array" aca="1" ref="U51" ca="1">IF($N51&lt;=INDIRECT("BD"&amp;U$1),IF($N51&gt;=INDIRECT("BC"&amp;U$1),U$1,0),0)</f>
        <v>0</v>
      </c>
      <c r="V51" s="41" cm="1">
        <f t="array" aca="1" ref="V51" ca="1">IF($N51&lt;=INDIRECT("BD"&amp;V$1),IF($N51&gt;=INDIRECT("BC"&amp;V$1),V$1,0),0)</f>
        <v>0</v>
      </c>
      <c r="W51" s="41" cm="1">
        <f t="array" aca="1" ref="W51" ca="1">IF($N51&lt;=INDIRECT("BD"&amp;W$1),IF($N51&gt;=INDIRECT("BC"&amp;W$1),W$1,0),0)</f>
        <v>0</v>
      </c>
      <c r="X51" s="41" cm="1">
        <f t="array" aca="1" ref="X51" ca="1">IF($N51&lt;=INDIRECT("BD"&amp;X$1),IF($N51&gt;=INDIRECT("BC"&amp;X$1),X$1,0),0)</f>
        <v>0</v>
      </c>
      <c r="Y51" s="41" cm="1">
        <f t="array" aca="1" ref="Y51" ca="1">IF($N51&lt;=INDIRECT("BD"&amp;Y$1),IF($N51&gt;=INDIRECT("BC"&amp;Y$1),Y$1,0),0)</f>
        <v>0</v>
      </c>
      <c r="Z51" s="41" cm="1">
        <f t="array" aca="1" ref="Z51" ca="1">IF($N51&lt;=INDIRECT("BD"&amp;Z$1),IF($N51&gt;=INDIRECT("BC"&amp;Z$1),Z$1,0),0)</f>
        <v>0</v>
      </c>
      <c r="AA51" s="41" cm="1">
        <f t="array" aca="1" ref="AA51" ca="1">IF($N51&lt;=INDIRECT("BD"&amp;AA$1),IF($N51&gt;=INDIRECT("BC"&amp;AA$1),AA$1,0),0)</f>
        <v>0</v>
      </c>
      <c r="AB51" s="41" cm="1">
        <f t="array" aca="1" ref="AB51" ca="1">IF($N51&lt;=INDIRECT("BD"&amp;AB$1),IF($N51&gt;=INDIRECT("BC"&amp;AB$1),AB$1,0),0)</f>
        <v>0</v>
      </c>
      <c r="AC51" s="41" cm="1">
        <f t="array" aca="1" ref="AC51" ca="1">IF($N51&lt;=INDIRECT("BD"&amp;AC$1),IF($N51&gt;=INDIRECT("BC"&amp;AC$1),AC$1,0),0)</f>
        <v>0</v>
      </c>
      <c r="AD51" s="41" cm="1">
        <f t="array" aca="1" ref="AD51" ca="1">IF($N51&lt;=INDIRECT("BD"&amp;AD$1),IF($N51&gt;=INDIRECT("BC"&amp;AD$1),AD$1,0),0)</f>
        <v>0</v>
      </c>
      <c r="AE51" s="41" cm="1">
        <f t="array" aca="1" ref="AE51" ca="1">IF($N51&lt;=INDIRECT("BD"&amp;AE$1),IF($N51&gt;=INDIRECT("BC"&amp;AE$1),AE$1,0),0)</f>
        <v>0</v>
      </c>
      <c r="AF51" s="41" cm="1">
        <f t="array" aca="1" ref="AF51" ca="1">IF($N51&lt;=INDIRECT("BD"&amp;AF$1),IF($N51&gt;=INDIRECT("BC"&amp;AF$1),AF$1,0),0)</f>
        <v>0</v>
      </c>
      <c r="AG51" s="41" cm="1">
        <f t="array" aca="1" ref="AG51" ca="1">IF($N51&lt;=INDIRECT("BD"&amp;AG$1),IF($N51&gt;=INDIRECT("BC"&amp;AG$1),AG$1,0),0)</f>
        <v>0</v>
      </c>
      <c r="AH51" s="41" cm="1">
        <f t="array" aca="1" ref="AH51" ca="1">IF($N51&lt;=INDIRECT("BD"&amp;AH$1),IF($N51&gt;=INDIRECT("BC"&amp;AH$1),AH$1,0),0)</f>
        <v>0</v>
      </c>
      <c r="AI51" s="41" cm="1">
        <f t="array" aca="1" ref="AI51" ca="1">IF($N51&lt;=INDIRECT("BD"&amp;AI$1),IF($N51&gt;=INDIRECT("BC"&amp;AI$1),AI$1,0),0)</f>
        <v>0</v>
      </c>
      <c r="AJ51" s="41" cm="1">
        <f t="array" aca="1" ref="AJ51" ca="1">IF($N51&lt;=INDIRECT("BD"&amp;AJ$1),IF($N51&gt;=INDIRECT("BC"&amp;AJ$1),AJ$1,0),0)</f>
        <v>0</v>
      </c>
      <c r="AK51" s="41" cm="1">
        <f t="array" aca="1" ref="AK51" ca="1">IF($N51&lt;=INDIRECT("BD"&amp;AK$1),IF($N51&gt;=INDIRECT("BC"&amp;AK$1),AK$1,0),0)</f>
        <v>0</v>
      </c>
      <c r="AL51" s="41" cm="1">
        <f t="array" aca="1" ref="AL51" ca="1">IF($N51&lt;=INDIRECT("BD"&amp;AL$1),IF($N51&gt;=INDIRECT("BC"&amp;AL$1),AL$1,0),0)</f>
        <v>0</v>
      </c>
      <c r="AM51" s="41" cm="1">
        <f t="array" aca="1" ref="AM51" ca="1">IF($N51&lt;=INDIRECT("BD"&amp;AM$1),IF($N51&gt;=INDIRECT("BC"&amp;AM$1),AM$1,0),0)</f>
        <v>0</v>
      </c>
      <c r="AN51" s="41" cm="1">
        <f t="array" aca="1" ref="AN51" ca="1">IF($N51&lt;=INDIRECT("BD"&amp;AN$1),IF($N51&gt;=INDIRECT("BC"&amp;AN$1),AN$1,0),0)</f>
        <v>0</v>
      </c>
      <c r="AO51" s="41" cm="1">
        <f t="array" aca="1" ref="AO51" ca="1">IF($N51&lt;=INDIRECT("BD"&amp;AO$1),IF($N51&gt;=INDIRECT("BC"&amp;AO$1),AO$1,0),0)</f>
        <v>0</v>
      </c>
      <c r="AP51" s="41" cm="1">
        <f t="array" aca="1" ref="AP51" ca="1">IF($N51&lt;=INDIRECT("BD"&amp;AP$1),IF($N51&gt;=INDIRECT("BC"&amp;AP$1),AP$1,0),0)</f>
        <v>0</v>
      </c>
      <c r="AQ51" s="41" cm="1">
        <f t="array" aca="1" ref="AQ51" ca="1">IF($N51&lt;=INDIRECT("BD"&amp;AQ$1),IF($N51&gt;=INDIRECT("BC"&amp;AQ$1),AQ$1,0),0)</f>
        <v>0</v>
      </c>
      <c r="AR51" s="41" cm="1">
        <f t="array" aca="1" ref="AR51" ca="1">IF($N51&lt;=INDIRECT("BD"&amp;AR$1),IF($N51&gt;=INDIRECT("BC"&amp;AR$1),AR$1,0),0)</f>
        <v>0</v>
      </c>
      <c r="AS51" s="41" cm="1">
        <f t="array" aca="1" ref="AS51" ca="1">IF($N51&lt;=INDIRECT("BD"&amp;AS$1),IF($N51&gt;=INDIRECT("BC"&amp;AS$1),AS$1,0),0)</f>
        <v>0</v>
      </c>
      <c r="AT51" s="41" cm="1">
        <f t="array" aca="1" ref="AT51" ca="1">IF($N51&lt;=INDIRECT("BD"&amp;AT$1),IF($N51&gt;=INDIRECT("BC"&amp;AT$1),AT$1,0),0)</f>
        <v>0</v>
      </c>
      <c r="AU51" s="41" cm="1">
        <f t="array" aca="1" ref="AU51" ca="1">IF($N51&lt;=INDIRECT("BD"&amp;AU$1),IF($N51&gt;=INDIRECT("BC"&amp;AU$1),AU$1,0),0)</f>
        <v>0</v>
      </c>
      <c r="AV51" s="41" cm="1">
        <f t="array" aca="1" ref="AV51" ca="1">IF($N51&lt;=INDIRECT("BD"&amp;AV$1),IF($N51&gt;=INDIRECT("BC"&amp;AV$1),AV$1,0),0)</f>
        <v>0</v>
      </c>
      <c r="AW51" s="41" cm="1">
        <f t="array" aca="1" ref="AW51" ca="1">IF($N51&lt;=INDIRECT("BD"&amp;AW$1),IF($N51&gt;=INDIRECT("BC"&amp;AW$1),AW$1,0),0)</f>
        <v>0</v>
      </c>
      <c r="AX51" s="41"/>
      <c r="AY51" s="41"/>
      <c r="AZ51" s="41"/>
      <c r="BA51" s="44"/>
      <c r="BB51" s="44"/>
      <c r="BC51" s="57"/>
      <c r="BD51" s="41"/>
      <c r="BE51" s="42"/>
      <c r="BF51" s="41"/>
      <c r="BG51" s="41"/>
      <c r="BH51" s="44"/>
      <c r="BI51" s="44"/>
      <c r="BJ51" s="43"/>
      <c r="BK51" s="41"/>
      <c r="BL51" s="42"/>
      <c r="BM51" s="41"/>
      <c r="BN51" s="41"/>
      <c r="BO51" s="44"/>
      <c r="BP51" s="44"/>
      <c r="BQ51" s="43"/>
      <c r="BR51" s="41"/>
      <c r="BS51" s="42"/>
      <c r="BT51" s="41"/>
      <c r="BU51" s="41"/>
      <c r="BV51" s="44"/>
      <c r="BW51" s="44"/>
      <c r="BX51" s="43"/>
      <c r="BY51" s="41"/>
      <c r="BZ51" s="42"/>
      <c r="CA51" s="41"/>
      <c r="CB51" s="41"/>
      <c r="CC51" s="44"/>
      <c r="CD51" s="44"/>
      <c r="CE51" s="43"/>
      <c r="CF51" s="41"/>
      <c r="CG51" s="42"/>
      <c r="CH51" s="41"/>
      <c r="CI51" s="41"/>
      <c r="CJ51" s="44"/>
      <c r="CK51" s="44"/>
      <c r="CL51" s="43"/>
      <c r="CM51" s="41"/>
      <c r="CN51" s="42"/>
      <c r="CO51" s="41"/>
      <c r="CP51" s="41"/>
      <c r="CQ51" s="44"/>
      <c r="CR51" s="44"/>
      <c r="CS51" s="43"/>
      <c r="CT51" s="41"/>
      <c r="CU51" s="42"/>
      <c r="CV51" s="41"/>
      <c r="CW51" s="41"/>
      <c r="CX51" s="44"/>
      <c r="CY51" s="44"/>
      <c r="CZ51" s="43"/>
      <c r="DA51" s="41"/>
      <c r="DB51" s="42"/>
      <c r="DC51" s="41"/>
      <c r="DD51" s="41"/>
      <c r="DE51" s="44"/>
      <c r="DF51" s="44"/>
      <c r="DG51" s="43"/>
      <c r="DH51" s="41"/>
      <c r="DI51" s="42"/>
      <c r="DJ51" s="41"/>
      <c r="DK51" s="41"/>
      <c r="DL51" s="44"/>
      <c r="DM51" s="44"/>
      <c r="DN51" s="43"/>
      <c r="DO51" s="41"/>
      <c r="DP51" s="42"/>
      <c r="DQ51" s="41"/>
      <c r="DR51" s="41"/>
      <c r="DS51" s="44"/>
      <c r="DT51" s="44"/>
      <c r="DU51" s="43"/>
      <c r="DV51" s="41"/>
      <c r="DW51" s="55"/>
      <c r="DX51" s="41"/>
      <c r="DY51" s="41"/>
      <c r="DZ51" s="43"/>
      <c r="EA51" s="43"/>
      <c r="EB51" s="43"/>
      <c r="EC51" s="41"/>
      <c r="ED51" s="55"/>
      <c r="EE51" s="41"/>
      <c r="EF51" s="41"/>
      <c r="EG51" s="43"/>
      <c r="EH51" s="43"/>
      <c r="EI51" s="43"/>
      <c r="EJ51" s="41"/>
      <c r="EK51" s="55"/>
      <c r="EL51" s="41"/>
      <c r="EM51" s="41"/>
      <c r="EN51" s="43"/>
      <c r="EO51" s="43"/>
      <c r="EP51" s="43"/>
      <c r="EQ51" s="44"/>
      <c r="ER51" s="44"/>
      <c r="ES51" s="44"/>
      <c r="ET51" s="44"/>
      <c r="EU51" s="44"/>
      <c r="EV51" s="44"/>
      <c r="EW51" s="44"/>
      <c r="EX51" s="44"/>
      <c r="EY51" s="44"/>
      <c r="EZ51" s="44"/>
      <c r="FA51" s="44"/>
      <c r="FB51" s="44"/>
      <c r="FC51" s="44"/>
      <c r="FD51" s="44"/>
      <c r="FE51" s="44"/>
      <c r="FF51" s="44"/>
      <c r="FG51" s="44"/>
      <c r="FH51" s="44"/>
      <c r="FI51" s="44"/>
      <c r="FJ51" s="44"/>
      <c r="FK51" s="44"/>
      <c r="FL51" s="44"/>
      <c r="FM51" s="44"/>
      <c r="FN51" s="44"/>
      <c r="FO51" s="44"/>
      <c r="FP51" s="44"/>
      <c r="FQ51" s="44"/>
      <c r="FR51" s="44"/>
      <c r="FS51" s="44"/>
      <c r="FT51" s="44"/>
      <c r="FU51" s="44"/>
      <c r="FV51" s="44"/>
      <c r="FW51" s="44"/>
      <c r="FX51" s="44"/>
      <c r="FY51" s="44"/>
      <c r="FZ51" s="44"/>
      <c r="GA51" s="44"/>
      <c r="GB51" s="44"/>
      <c r="GC51" s="44"/>
      <c r="GD51" s="44"/>
      <c r="GE51" s="44"/>
      <c r="GF51" s="44"/>
      <c r="GG51" s="44"/>
      <c r="GH51" s="44"/>
      <c r="GI51" s="44"/>
      <c r="GJ51" s="44"/>
      <c r="GK51" s="44"/>
    </row>
    <row r="52" spans="3:193" s="28" customFormat="1" ht="24.75" customHeight="1" x14ac:dyDescent="0.2">
      <c r="C52" s="64"/>
      <c r="D52" s="64"/>
      <c r="E52" s="61"/>
      <c r="F52" s="61"/>
      <c r="G52" s="76"/>
      <c r="H52" s="61"/>
      <c r="I52" s="61"/>
      <c r="J52" s="58"/>
      <c r="K52" s="58"/>
      <c r="L52" s="58"/>
      <c r="M52" s="39" t="s">
        <v>1192</v>
      </c>
      <c r="N52" s="41">
        <v>50</v>
      </c>
      <c r="O52" s="41" t="e">
        <f t="shared" ca="1" si="10"/>
        <v>#VALUE!</v>
      </c>
      <c r="P52" s="41" t="e">
        <f t="shared" ca="1" si="11"/>
        <v>#VALUE!</v>
      </c>
      <c r="Q52" s="41">
        <f t="shared" ca="1" si="12"/>
        <v>0</v>
      </c>
      <c r="R52" s="41" cm="1">
        <f t="array" aca="1" ref="R52" ca="1">IF($N52&lt;=INDIRECT("BD"&amp;R$1),IF($N52&gt;=INDIRECT("BC"&amp;R$1),R$1,0),0)</f>
        <v>0</v>
      </c>
      <c r="S52" s="41" cm="1">
        <f t="array" aca="1" ref="S52" ca="1">IF($N52&lt;=INDIRECT("BD"&amp;S$1),IF($N52&gt;=INDIRECT("BC"&amp;S$1),S$1,0),0)</f>
        <v>0</v>
      </c>
      <c r="T52" s="41" cm="1">
        <f t="array" aca="1" ref="T52" ca="1">IF($N52&lt;=INDIRECT("BD"&amp;T$1),IF($N52&gt;=INDIRECT("BC"&amp;T$1),T$1,0),0)</f>
        <v>0</v>
      </c>
      <c r="U52" s="41" cm="1">
        <f t="array" aca="1" ref="U52" ca="1">IF($N52&lt;=INDIRECT("BD"&amp;U$1),IF($N52&gt;=INDIRECT("BC"&amp;U$1),U$1,0),0)</f>
        <v>0</v>
      </c>
      <c r="V52" s="41" cm="1">
        <f t="array" aca="1" ref="V52" ca="1">IF($N52&lt;=INDIRECT("BD"&amp;V$1),IF($N52&gt;=INDIRECT("BC"&amp;V$1),V$1,0),0)</f>
        <v>0</v>
      </c>
      <c r="W52" s="41" cm="1">
        <f t="array" aca="1" ref="W52" ca="1">IF($N52&lt;=INDIRECT("BD"&amp;W$1),IF($N52&gt;=INDIRECT("BC"&amp;W$1),W$1,0),0)</f>
        <v>0</v>
      </c>
      <c r="X52" s="41" cm="1">
        <f t="array" aca="1" ref="X52" ca="1">IF($N52&lt;=INDIRECT("BD"&amp;X$1),IF($N52&gt;=INDIRECT("BC"&amp;X$1),X$1,0),0)</f>
        <v>0</v>
      </c>
      <c r="Y52" s="41" cm="1">
        <f t="array" aca="1" ref="Y52" ca="1">IF($N52&lt;=INDIRECT("BD"&amp;Y$1),IF($N52&gt;=INDIRECT("BC"&amp;Y$1),Y$1,0),0)</f>
        <v>0</v>
      </c>
      <c r="Z52" s="41" cm="1">
        <f t="array" aca="1" ref="Z52" ca="1">IF($N52&lt;=INDIRECT("BD"&amp;Z$1),IF($N52&gt;=INDIRECT("BC"&amp;Z$1),Z$1,0),0)</f>
        <v>0</v>
      </c>
      <c r="AA52" s="41" cm="1">
        <f t="array" aca="1" ref="AA52" ca="1">IF($N52&lt;=INDIRECT("BD"&amp;AA$1),IF($N52&gt;=INDIRECT("BC"&amp;AA$1),AA$1,0),0)</f>
        <v>0</v>
      </c>
      <c r="AB52" s="41" cm="1">
        <f t="array" aca="1" ref="AB52" ca="1">IF($N52&lt;=INDIRECT("BD"&amp;AB$1),IF($N52&gt;=INDIRECT("BC"&amp;AB$1),AB$1,0),0)</f>
        <v>0</v>
      </c>
      <c r="AC52" s="41" cm="1">
        <f t="array" aca="1" ref="AC52" ca="1">IF($N52&lt;=INDIRECT("BD"&amp;AC$1),IF($N52&gt;=INDIRECT("BC"&amp;AC$1),AC$1,0),0)</f>
        <v>0</v>
      </c>
      <c r="AD52" s="41" cm="1">
        <f t="array" aca="1" ref="AD52" ca="1">IF($N52&lt;=INDIRECT("BD"&amp;AD$1),IF($N52&gt;=INDIRECT("BC"&amp;AD$1),AD$1,0),0)</f>
        <v>0</v>
      </c>
      <c r="AE52" s="41" cm="1">
        <f t="array" aca="1" ref="AE52" ca="1">IF($N52&lt;=INDIRECT("BD"&amp;AE$1),IF($N52&gt;=INDIRECT("BC"&amp;AE$1),AE$1,0),0)</f>
        <v>0</v>
      </c>
      <c r="AF52" s="41" cm="1">
        <f t="array" aca="1" ref="AF52" ca="1">IF($N52&lt;=INDIRECT("BD"&amp;AF$1),IF($N52&gt;=INDIRECT("BC"&amp;AF$1),AF$1,0),0)</f>
        <v>0</v>
      </c>
      <c r="AG52" s="41" cm="1">
        <f t="array" aca="1" ref="AG52" ca="1">IF($N52&lt;=INDIRECT("BD"&amp;AG$1),IF($N52&gt;=INDIRECT("BC"&amp;AG$1),AG$1,0),0)</f>
        <v>0</v>
      </c>
      <c r="AH52" s="41" cm="1">
        <f t="array" aca="1" ref="AH52" ca="1">IF($N52&lt;=INDIRECT("BD"&amp;AH$1),IF($N52&gt;=INDIRECT("BC"&amp;AH$1),AH$1,0),0)</f>
        <v>0</v>
      </c>
      <c r="AI52" s="41" cm="1">
        <f t="array" aca="1" ref="AI52" ca="1">IF($N52&lt;=INDIRECT("BD"&amp;AI$1),IF($N52&gt;=INDIRECT("BC"&amp;AI$1),AI$1,0),0)</f>
        <v>0</v>
      </c>
      <c r="AJ52" s="41" cm="1">
        <f t="array" aca="1" ref="AJ52" ca="1">IF($N52&lt;=INDIRECT("BD"&amp;AJ$1),IF($N52&gt;=INDIRECT("BC"&amp;AJ$1),AJ$1,0),0)</f>
        <v>0</v>
      </c>
      <c r="AK52" s="41" cm="1">
        <f t="array" aca="1" ref="AK52" ca="1">IF($N52&lt;=INDIRECT("BD"&amp;AK$1),IF($N52&gt;=INDIRECT("BC"&amp;AK$1),AK$1,0),0)</f>
        <v>0</v>
      </c>
      <c r="AL52" s="41" cm="1">
        <f t="array" aca="1" ref="AL52" ca="1">IF($N52&lt;=INDIRECT("BD"&amp;AL$1),IF($N52&gt;=INDIRECT("BC"&amp;AL$1),AL$1,0),0)</f>
        <v>0</v>
      </c>
      <c r="AM52" s="41" cm="1">
        <f t="array" aca="1" ref="AM52" ca="1">IF($N52&lt;=INDIRECT("BD"&amp;AM$1),IF($N52&gt;=INDIRECT("BC"&amp;AM$1),AM$1,0),0)</f>
        <v>0</v>
      </c>
      <c r="AN52" s="41" cm="1">
        <f t="array" aca="1" ref="AN52" ca="1">IF($N52&lt;=INDIRECT("BD"&amp;AN$1),IF($N52&gt;=INDIRECT("BC"&amp;AN$1),AN$1,0),0)</f>
        <v>0</v>
      </c>
      <c r="AO52" s="41" cm="1">
        <f t="array" aca="1" ref="AO52" ca="1">IF($N52&lt;=INDIRECT("BD"&amp;AO$1),IF($N52&gt;=INDIRECT("BC"&amp;AO$1),AO$1,0),0)</f>
        <v>0</v>
      </c>
      <c r="AP52" s="41" cm="1">
        <f t="array" aca="1" ref="AP52" ca="1">IF($N52&lt;=INDIRECT("BD"&amp;AP$1),IF($N52&gt;=INDIRECT("BC"&amp;AP$1),AP$1,0),0)</f>
        <v>0</v>
      </c>
      <c r="AQ52" s="41" cm="1">
        <f t="array" aca="1" ref="AQ52" ca="1">IF($N52&lt;=INDIRECT("BD"&amp;AQ$1),IF($N52&gt;=INDIRECT("BC"&amp;AQ$1),AQ$1,0),0)</f>
        <v>0</v>
      </c>
      <c r="AR52" s="41" cm="1">
        <f t="array" aca="1" ref="AR52" ca="1">IF($N52&lt;=INDIRECT("BD"&amp;AR$1),IF($N52&gt;=INDIRECT("BC"&amp;AR$1),AR$1,0),0)</f>
        <v>0</v>
      </c>
      <c r="AS52" s="41" cm="1">
        <f t="array" aca="1" ref="AS52" ca="1">IF($N52&lt;=INDIRECT("BD"&amp;AS$1),IF($N52&gt;=INDIRECT("BC"&amp;AS$1),AS$1,0),0)</f>
        <v>0</v>
      </c>
      <c r="AT52" s="41" cm="1">
        <f t="array" aca="1" ref="AT52" ca="1">IF($N52&lt;=INDIRECT("BD"&amp;AT$1),IF($N52&gt;=INDIRECT("BC"&amp;AT$1),AT$1,0),0)</f>
        <v>0</v>
      </c>
      <c r="AU52" s="41" cm="1">
        <f t="array" aca="1" ref="AU52" ca="1">IF($N52&lt;=INDIRECT("BD"&amp;AU$1),IF($N52&gt;=INDIRECT("BC"&amp;AU$1),AU$1,0),0)</f>
        <v>0</v>
      </c>
      <c r="AV52" s="41" cm="1">
        <f t="array" aca="1" ref="AV52" ca="1">IF($N52&lt;=INDIRECT("BD"&amp;AV$1),IF($N52&gt;=INDIRECT("BC"&amp;AV$1),AV$1,0),0)</f>
        <v>0</v>
      </c>
      <c r="AW52" s="41" cm="1">
        <f t="array" aca="1" ref="AW52" ca="1">IF($N52&lt;=INDIRECT("BD"&amp;AW$1),IF($N52&gt;=INDIRECT("BC"&amp;AW$1),AW$1,0),0)</f>
        <v>0</v>
      </c>
      <c r="AX52" s="41"/>
      <c r="AY52" s="41"/>
      <c r="AZ52" s="41"/>
      <c r="BA52" s="44"/>
      <c r="BB52" s="44"/>
      <c r="BC52" s="57"/>
      <c r="BD52" s="41"/>
      <c r="BE52" s="42"/>
      <c r="BF52" s="41"/>
      <c r="BG52" s="41"/>
      <c r="BH52" s="44"/>
      <c r="BI52" s="44"/>
      <c r="BJ52" s="43"/>
      <c r="BK52" s="41"/>
      <c r="BL52" s="42"/>
      <c r="BM52" s="41"/>
      <c r="BN52" s="41"/>
      <c r="BO52" s="44"/>
      <c r="BP52" s="44"/>
      <c r="BQ52" s="43"/>
      <c r="BR52" s="41"/>
      <c r="BS52" s="42"/>
      <c r="BT52" s="41"/>
      <c r="BU52" s="41"/>
      <c r="BV52" s="44"/>
      <c r="BW52" s="44"/>
      <c r="BX52" s="43"/>
      <c r="BY52" s="41"/>
      <c r="BZ52" s="42"/>
      <c r="CA52" s="41"/>
      <c r="CB52" s="41"/>
      <c r="CC52" s="44"/>
      <c r="CD52" s="44"/>
      <c r="CE52" s="43"/>
      <c r="CF52" s="41"/>
      <c r="CG52" s="42"/>
      <c r="CH52" s="41"/>
      <c r="CI52" s="41"/>
      <c r="CJ52" s="44"/>
      <c r="CK52" s="44"/>
      <c r="CL52" s="43"/>
      <c r="CM52" s="41"/>
      <c r="CN52" s="42"/>
      <c r="CO52" s="41"/>
      <c r="CP52" s="41"/>
      <c r="CQ52" s="44"/>
      <c r="CR52" s="44"/>
      <c r="CS52" s="43"/>
      <c r="CT52" s="41"/>
      <c r="CU52" s="42"/>
      <c r="CV52" s="41"/>
      <c r="CW52" s="41"/>
      <c r="CX52" s="44"/>
      <c r="CY52" s="44"/>
      <c r="CZ52" s="43"/>
      <c r="DA52" s="41"/>
      <c r="DB52" s="42"/>
      <c r="DC52" s="41"/>
      <c r="DD52" s="41"/>
      <c r="DE52" s="44"/>
      <c r="DF52" s="44"/>
      <c r="DG52" s="43"/>
      <c r="DH52" s="41"/>
      <c r="DI52" s="42"/>
      <c r="DJ52" s="41"/>
      <c r="DK52" s="41"/>
      <c r="DL52" s="44"/>
      <c r="DM52" s="44"/>
      <c r="DN52" s="43"/>
      <c r="DO52" s="41"/>
      <c r="DP52" s="42"/>
      <c r="DQ52" s="41"/>
      <c r="DR52" s="41"/>
      <c r="DS52" s="44"/>
      <c r="DT52" s="44"/>
      <c r="DU52" s="43"/>
      <c r="DV52" s="41"/>
      <c r="DW52" s="55"/>
      <c r="DX52" s="41"/>
      <c r="DY52" s="41"/>
      <c r="DZ52" s="43"/>
      <c r="EA52" s="43"/>
      <c r="EB52" s="43"/>
      <c r="EC52" s="41"/>
      <c r="ED52" s="55"/>
      <c r="EE52" s="41"/>
      <c r="EF52" s="41"/>
      <c r="EG52" s="43"/>
      <c r="EH52" s="43"/>
      <c r="EI52" s="43"/>
      <c r="EJ52" s="41"/>
      <c r="EK52" s="55"/>
      <c r="EL52" s="41"/>
      <c r="EM52" s="41"/>
      <c r="EN52" s="43"/>
      <c r="EO52" s="43"/>
      <c r="EP52" s="43"/>
      <c r="EQ52" s="44"/>
      <c r="ER52" s="44"/>
      <c r="ES52" s="44"/>
      <c r="ET52" s="44"/>
      <c r="EU52" s="44"/>
      <c r="EV52" s="44"/>
      <c r="EW52" s="44"/>
      <c r="EX52" s="44"/>
      <c r="EY52" s="44"/>
      <c r="EZ52" s="44"/>
      <c r="FA52" s="44"/>
      <c r="FB52" s="44"/>
      <c r="FC52" s="44"/>
      <c r="FD52" s="44"/>
      <c r="FE52" s="44"/>
      <c r="FF52" s="44"/>
      <c r="FG52" s="44"/>
      <c r="FH52" s="44"/>
      <c r="FI52" s="44"/>
      <c r="FJ52" s="44"/>
      <c r="FK52" s="44"/>
      <c r="FL52" s="44"/>
      <c r="FM52" s="44"/>
      <c r="FN52" s="44"/>
      <c r="FO52" s="44"/>
      <c r="FP52" s="44"/>
      <c r="FQ52" s="44"/>
      <c r="FR52" s="44"/>
      <c r="FS52" s="44"/>
      <c r="FT52" s="44"/>
      <c r="FU52" s="44"/>
      <c r="FV52" s="44"/>
      <c r="FW52" s="44"/>
      <c r="FX52" s="44"/>
      <c r="FY52" s="44"/>
      <c r="FZ52" s="44"/>
      <c r="GA52" s="44"/>
      <c r="GB52" s="44"/>
      <c r="GC52" s="44"/>
      <c r="GD52" s="44"/>
      <c r="GE52" s="44"/>
      <c r="GF52" s="44"/>
      <c r="GG52" s="44"/>
      <c r="GH52" s="44"/>
      <c r="GI52" s="44"/>
      <c r="GJ52" s="44"/>
      <c r="GK52" s="44"/>
    </row>
    <row r="53" spans="3:193" s="28" customFormat="1" ht="24.75" customHeight="1" x14ac:dyDescent="0.2">
      <c r="C53" s="64"/>
      <c r="D53" s="64"/>
      <c r="E53" s="61"/>
      <c r="F53" s="61"/>
      <c r="G53" s="76"/>
      <c r="H53" s="61"/>
      <c r="I53" s="61"/>
      <c r="J53" s="58"/>
      <c r="K53" s="58"/>
      <c r="L53" s="58"/>
      <c r="M53" s="39" t="s">
        <v>1192</v>
      </c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61"/>
      <c r="AL53" s="61"/>
      <c r="AM53" s="61"/>
      <c r="AN53" s="61"/>
      <c r="AO53" s="61"/>
      <c r="AP53" s="61"/>
      <c r="AQ53" s="61"/>
      <c r="AR53" s="61"/>
      <c r="AS53" s="61"/>
      <c r="AT53" s="61"/>
      <c r="AU53" s="61"/>
      <c r="AV53" s="61"/>
      <c r="AW53" s="61"/>
      <c r="AX53" s="61"/>
      <c r="AY53" s="61"/>
      <c r="AZ53" s="41"/>
      <c r="BA53" s="44"/>
      <c r="BB53" s="44"/>
      <c r="BC53" s="57"/>
      <c r="BD53" s="41"/>
      <c r="BE53" s="42"/>
      <c r="BF53" s="41"/>
      <c r="BG53" s="41"/>
      <c r="BH53" s="44"/>
      <c r="BI53" s="44"/>
      <c r="BJ53" s="43"/>
      <c r="BK53" s="41"/>
      <c r="BL53" s="42"/>
      <c r="BM53" s="41"/>
      <c r="BN53" s="41"/>
      <c r="BO53" s="44"/>
      <c r="BP53" s="44"/>
      <c r="BQ53" s="43"/>
      <c r="BR53" s="41"/>
      <c r="BS53" s="42"/>
      <c r="BT53" s="41"/>
      <c r="BU53" s="41"/>
      <c r="BV53" s="44"/>
      <c r="BW53" s="44"/>
      <c r="BX53" s="43"/>
      <c r="BY53" s="41"/>
      <c r="BZ53" s="42"/>
      <c r="CA53" s="41"/>
      <c r="CB53" s="41"/>
      <c r="CC53" s="44"/>
      <c r="CD53" s="44"/>
      <c r="CE53" s="43"/>
      <c r="CF53" s="41"/>
      <c r="CG53" s="42"/>
      <c r="CH53" s="41"/>
      <c r="CI53" s="41"/>
      <c r="CJ53" s="44"/>
      <c r="CK53" s="44"/>
      <c r="CL53" s="43"/>
      <c r="CM53" s="41"/>
      <c r="CN53" s="42"/>
      <c r="CO53" s="41"/>
      <c r="CP53" s="41"/>
      <c r="CQ53" s="44"/>
      <c r="CR53" s="44"/>
      <c r="CS53" s="43"/>
      <c r="CT53" s="41"/>
      <c r="CU53" s="42"/>
      <c r="CV53" s="41"/>
      <c r="CW53" s="41"/>
      <c r="CX53" s="44"/>
      <c r="CY53" s="44"/>
      <c r="CZ53" s="43"/>
      <c r="DA53" s="41"/>
      <c r="DB53" s="42"/>
      <c r="DC53" s="41"/>
      <c r="DD53" s="41"/>
      <c r="DE53" s="44"/>
      <c r="DF53" s="44"/>
      <c r="DG53" s="43"/>
      <c r="DH53" s="41"/>
      <c r="DI53" s="42"/>
      <c r="DJ53" s="41"/>
      <c r="DK53" s="41"/>
      <c r="DL53" s="44"/>
      <c r="DM53" s="44"/>
      <c r="DN53" s="43"/>
      <c r="DO53" s="41"/>
      <c r="DP53" s="42"/>
      <c r="DQ53" s="41"/>
      <c r="DR53" s="41"/>
      <c r="DS53" s="44"/>
      <c r="DT53" s="44"/>
      <c r="DU53" s="43"/>
      <c r="DV53" s="41"/>
      <c r="DW53" s="55"/>
      <c r="DX53" s="41"/>
      <c r="DY53" s="41"/>
      <c r="DZ53" s="43"/>
      <c r="EA53" s="43"/>
      <c r="EB53" s="43"/>
      <c r="EC53" s="41"/>
      <c r="ED53" s="55"/>
      <c r="EE53" s="41"/>
      <c r="EF53" s="41"/>
      <c r="EG53" s="43"/>
      <c r="EH53" s="43"/>
      <c r="EI53" s="43"/>
      <c r="EJ53" s="41"/>
      <c r="EK53" s="55"/>
      <c r="EL53" s="41"/>
      <c r="EM53" s="41"/>
      <c r="EN53" s="43"/>
      <c r="EO53" s="43"/>
      <c r="EP53" s="43"/>
      <c r="EQ53" s="44"/>
      <c r="ER53" s="44"/>
      <c r="ES53" s="44"/>
      <c r="ET53" s="44"/>
      <c r="EU53" s="44"/>
      <c r="EV53" s="44"/>
      <c r="EW53" s="44"/>
      <c r="EX53" s="44"/>
      <c r="EY53" s="44"/>
      <c r="EZ53" s="44"/>
      <c r="FA53" s="44"/>
      <c r="FB53" s="44"/>
      <c r="FC53" s="44"/>
      <c r="FD53" s="44"/>
      <c r="FE53" s="44"/>
      <c r="FF53" s="44"/>
      <c r="FG53" s="44"/>
      <c r="FH53" s="44"/>
      <c r="FI53" s="44"/>
      <c r="FJ53" s="44"/>
      <c r="FK53" s="44"/>
      <c r="FL53" s="44"/>
      <c r="FM53" s="44"/>
      <c r="FN53" s="44"/>
      <c r="FO53" s="44"/>
      <c r="FP53" s="44"/>
      <c r="FQ53" s="44"/>
      <c r="FR53" s="44"/>
      <c r="FS53" s="44"/>
      <c r="FT53" s="44"/>
      <c r="FU53" s="44"/>
      <c r="FV53" s="44"/>
      <c r="FW53" s="44"/>
      <c r="FX53" s="44"/>
      <c r="FY53" s="44"/>
      <c r="FZ53" s="44"/>
      <c r="GA53" s="44"/>
      <c r="GB53" s="44"/>
      <c r="GC53" s="44"/>
      <c r="GD53" s="44"/>
      <c r="GE53" s="44"/>
      <c r="GF53" s="44"/>
      <c r="GG53" s="44"/>
      <c r="GH53" s="44"/>
      <c r="GI53" s="44"/>
      <c r="GJ53" s="44"/>
      <c r="GK53" s="44"/>
    </row>
    <row r="54" spans="3:193" s="28" customFormat="1" ht="24.75" customHeight="1" x14ac:dyDescent="0.2">
      <c r="C54" s="64"/>
      <c r="D54" s="64"/>
      <c r="E54" s="61"/>
      <c r="F54" s="61"/>
      <c r="G54" s="76"/>
      <c r="H54" s="61"/>
      <c r="I54" s="61"/>
      <c r="J54" s="58"/>
      <c r="K54" s="58"/>
      <c r="L54" s="58"/>
      <c r="M54" s="39" t="s">
        <v>1192</v>
      </c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61"/>
      <c r="AG54" s="61"/>
      <c r="AH54" s="61"/>
      <c r="AI54" s="61"/>
      <c r="AJ54" s="61"/>
      <c r="AK54" s="61"/>
      <c r="AL54" s="61"/>
      <c r="AM54" s="61"/>
      <c r="AN54" s="61"/>
      <c r="AO54" s="61"/>
      <c r="AP54" s="61"/>
      <c r="AQ54" s="61"/>
      <c r="AR54" s="61"/>
      <c r="AS54" s="61"/>
      <c r="AT54" s="61"/>
      <c r="AU54" s="61"/>
      <c r="AV54" s="61"/>
      <c r="AW54" s="61"/>
      <c r="AX54" s="61"/>
      <c r="AY54" s="61"/>
      <c r="AZ54" s="41"/>
      <c r="BA54" s="44"/>
      <c r="BB54" s="44"/>
      <c r="BC54" s="57"/>
      <c r="BD54" s="41"/>
      <c r="BE54" s="42"/>
      <c r="BF54" s="41"/>
      <c r="BG54" s="41"/>
      <c r="BH54" s="44"/>
      <c r="BI54" s="44"/>
      <c r="BJ54" s="43"/>
      <c r="BK54" s="41"/>
      <c r="BL54" s="42"/>
      <c r="BM54" s="41"/>
      <c r="BN54" s="41"/>
      <c r="BO54" s="44"/>
      <c r="BP54" s="44"/>
      <c r="BQ54" s="43"/>
      <c r="BR54" s="41"/>
      <c r="BS54" s="42"/>
      <c r="BT54" s="41"/>
      <c r="BU54" s="41"/>
      <c r="BV54" s="44"/>
      <c r="BW54" s="44"/>
      <c r="BX54" s="43"/>
      <c r="BY54" s="41"/>
      <c r="BZ54" s="42"/>
      <c r="CA54" s="41"/>
      <c r="CB54" s="41"/>
      <c r="CC54" s="44"/>
      <c r="CD54" s="44"/>
      <c r="CE54" s="43"/>
      <c r="CF54" s="41"/>
      <c r="CG54" s="42"/>
      <c r="CH54" s="41"/>
      <c r="CI54" s="41"/>
      <c r="CJ54" s="44"/>
      <c r="CK54" s="44"/>
      <c r="CL54" s="43"/>
      <c r="CM54" s="41"/>
      <c r="CN54" s="42"/>
      <c r="CO54" s="41"/>
      <c r="CP54" s="41"/>
      <c r="CQ54" s="44"/>
      <c r="CR54" s="44"/>
      <c r="CS54" s="43"/>
      <c r="CT54" s="41"/>
      <c r="CU54" s="42"/>
      <c r="CV54" s="41"/>
      <c r="CW54" s="41"/>
      <c r="CX54" s="44"/>
      <c r="CY54" s="44"/>
      <c r="CZ54" s="43"/>
      <c r="DA54" s="41"/>
      <c r="DB54" s="42"/>
      <c r="DC54" s="41"/>
      <c r="DD54" s="41"/>
      <c r="DE54" s="44"/>
      <c r="DF54" s="44"/>
      <c r="DG54" s="43"/>
      <c r="DH54" s="41"/>
      <c r="DI54" s="42"/>
      <c r="DJ54" s="41"/>
      <c r="DK54" s="41"/>
      <c r="DL54" s="44"/>
      <c r="DM54" s="44"/>
      <c r="DN54" s="43"/>
      <c r="DO54" s="41"/>
      <c r="DP54" s="42"/>
      <c r="DQ54" s="41"/>
      <c r="DR54" s="41"/>
      <c r="DS54" s="44"/>
      <c r="DT54" s="44"/>
      <c r="DU54" s="43"/>
      <c r="DV54" s="41"/>
      <c r="DW54" s="55"/>
      <c r="DX54" s="41"/>
      <c r="DY54" s="41"/>
      <c r="DZ54" s="43"/>
      <c r="EA54" s="43"/>
      <c r="EB54" s="43"/>
      <c r="EC54" s="41"/>
      <c r="ED54" s="55"/>
      <c r="EE54" s="41"/>
      <c r="EF54" s="41"/>
      <c r="EG54" s="43"/>
      <c r="EH54" s="43"/>
      <c r="EI54" s="43"/>
      <c r="EJ54" s="41"/>
      <c r="EK54" s="55"/>
      <c r="EL54" s="41"/>
      <c r="EM54" s="41"/>
      <c r="EN54" s="43"/>
      <c r="EO54" s="43"/>
      <c r="EP54" s="43"/>
      <c r="EQ54" s="44"/>
      <c r="ER54" s="44"/>
      <c r="ES54" s="44"/>
      <c r="ET54" s="44"/>
      <c r="EU54" s="44"/>
      <c r="EV54" s="44"/>
      <c r="EW54" s="44"/>
      <c r="EX54" s="44"/>
      <c r="EY54" s="44"/>
      <c r="EZ54" s="44"/>
      <c r="FA54" s="44"/>
      <c r="FB54" s="44"/>
      <c r="FC54" s="44"/>
      <c r="FD54" s="44"/>
      <c r="FE54" s="44"/>
      <c r="FF54" s="44"/>
      <c r="FG54" s="44"/>
      <c r="FH54" s="44"/>
      <c r="FI54" s="44"/>
      <c r="FJ54" s="44"/>
      <c r="FK54" s="44"/>
      <c r="FL54" s="44"/>
      <c r="FM54" s="44"/>
      <c r="FN54" s="44"/>
      <c r="FO54" s="44"/>
      <c r="FP54" s="44"/>
      <c r="FQ54" s="44"/>
      <c r="FR54" s="44"/>
      <c r="FS54" s="44"/>
      <c r="FT54" s="44"/>
      <c r="FU54" s="44"/>
      <c r="FV54" s="44"/>
      <c r="FW54" s="44"/>
      <c r="FX54" s="44"/>
      <c r="FY54" s="44"/>
      <c r="FZ54" s="44"/>
      <c r="GA54" s="44"/>
      <c r="GB54" s="44"/>
      <c r="GC54" s="44"/>
      <c r="GD54" s="44"/>
      <c r="GE54" s="44"/>
      <c r="GF54" s="44"/>
      <c r="GG54" s="44"/>
      <c r="GH54" s="44"/>
      <c r="GI54" s="44"/>
      <c r="GJ54" s="44"/>
      <c r="GK54" s="44"/>
    </row>
    <row r="55" spans="3:193" s="28" customFormat="1" ht="24.75" customHeight="1" x14ac:dyDescent="0.2">
      <c r="C55" s="64"/>
      <c r="D55" s="64"/>
      <c r="E55" s="61"/>
      <c r="F55" s="61"/>
      <c r="G55" s="76"/>
      <c r="H55" s="61"/>
      <c r="I55" s="61"/>
      <c r="J55" s="58"/>
      <c r="K55" s="58"/>
      <c r="L55" s="58"/>
      <c r="M55" s="39" t="s">
        <v>1192</v>
      </c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  <c r="AW55" s="61"/>
      <c r="AX55" s="61"/>
      <c r="AY55" s="61"/>
      <c r="AZ55" s="41"/>
      <c r="BA55" s="44"/>
      <c r="BB55" s="44"/>
      <c r="BC55" s="57"/>
      <c r="BD55" s="41"/>
      <c r="BE55" s="42"/>
      <c r="BF55" s="41"/>
      <c r="BG55" s="41"/>
      <c r="BH55" s="44"/>
      <c r="BI55" s="44"/>
      <c r="BJ55" s="43"/>
      <c r="BK55" s="41"/>
      <c r="BL55" s="42"/>
      <c r="BM55" s="41"/>
      <c r="BN55" s="41"/>
      <c r="BO55" s="44"/>
      <c r="BP55" s="44"/>
      <c r="BQ55" s="43"/>
      <c r="BR55" s="41"/>
      <c r="BS55" s="42"/>
      <c r="BT55" s="41"/>
      <c r="BU55" s="41"/>
      <c r="BV55" s="44"/>
      <c r="BW55" s="44"/>
      <c r="BX55" s="43"/>
      <c r="BY55" s="41"/>
      <c r="BZ55" s="42"/>
      <c r="CA55" s="41"/>
      <c r="CB55" s="41"/>
      <c r="CC55" s="44"/>
      <c r="CD55" s="44"/>
      <c r="CE55" s="43"/>
      <c r="CF55" s="41"/>
      <c r="CG55" s="42"/>
      <c r="CH55" s="41"/>
      <c r="CI55" s="41"/>
      <c r="CJ55" s="44"/>
      <c r="CK55" s="44"/>
      <c r="CL55" s="43"/>
      <c r="CM55" s="41"/>
      <c r="CN55" s="42"/>
      <c r="CO55" s="41"/>
      <c r="CP55" s="41"/>
      <c r="CQ55" s="44"/>
      <c r="CR55" s="44"/>
      <c r="CS55" s="43"/>
      <c r="CT55" s="41"/>
      <c r="CU55" s="42"/>
      <c r="CV55" s="41"/>
      <c r="CW55" s="41"/>
      <c r="CX55" s="44"/>
      <c r="CY55" s="44"/>
      <c r="CZ55" s="43"/>
      <c r="DA55" s="41"/>
      <c r="DB55" s="42"/>
      <c r="DC55" s="41"/>
      <c r="DD55" s="41"/>
      <c r="DE55" s="44"/>
      <c r="DF55" s="44"/>
      <c r="DG55" s="43"/>
      <c r="DH55" s="41"/>
      <c r="DI55" s="42"/>
      <c r="DJ55" s="41"/>
      <c r="DK55" s="41"/>
      <c r="DL55" s="44"/>
      <c r="DM55" s="44"/>
      <c r="DN55" s="43"/>
      <c r="DO55" s="41"/>
      <c r="DP55" s="42"/>
      <c r="DQ55" s="41"/>
      <c r="DR55" s="41"/>
      <c r="DS55" s="44"/>
      <c r="DT55" s="44"/>
      <c r="DU55" s="43"/>
      <c r="DV55" s="41"/>
      <c r="DW55" s="55"/>
      <c r="DX55" s="41"/>
      <c r="DY55" s="41"/>
      <c r="DZ55" s="43"/>
      <c r="EA55" s="43"/>
      <c r="EB55" s="43"/>
      <c r="EC55" s="41"/>
      <c r="ED55" s="55"/>
      <c r="EE55" s="41"/>
      <c r="EF55" s="41"/>
      <c r="EG55" s="43"/>
      <c r="EH55" s="43"/>
      <c r="EI55" s="43"/>
      <c r="EJ55" s="41"/>
      <c r="EK55" s="55"/>
      <c r="EL55" s="41"/>
      <c r="EM55" s="41"/>
      <c r="EN55" s="43"/>
      <c r="EO55" s="43"/>
      <c r="EP55" s="43"/>
      <c r="EQ55" s="44"/>
      <c r="ER55" s="44"/>
      <c r="ES55" s="44"/>
      <c r="ET55" s="44"/>
      <c r="EU55" s="44"/>
      <c r="EV55" s="44"/>
      <c r="EW55" s="44"/>
      <c r="EX55" s="44"/>
      <c r="EY55" s="44"/>
      <c r="EZ55" s="44"/>
      <c r="FA55" s="44"/>
      <c r="FB55" s="44"/>
      <c r="FC55" s="44"/>
      <c r="FD55" s="44"/>
      <c r="FE55" s="44"/>
      <c r="FF55" s="44"/>
      <c r="FG55" s="44"/>
      <c r="FH55" s="44"/>
      <c r="FI55" s="44"/>
      <c r="FJ55" s="44"/>
      <c r="FK55" s="44"/>
      <c r="FL55" s="44"/>
      <c r="FM55" s="44"/>
      <c r="FN55" s="44"/>
      <c r="FO55" s="44"/>
      <c r="FP55" s="44"/>
      <c r="FQ55" s="44"/>
      <c r="FR55" s="44"/>
      <c r="FS55" s="44"/>
      <c r="FT55" s="44"/>
      <c r="FU55" s="44"/>
      <c r="FV55" s="44"/>
      <c r="FW55" s="44"/>
      <c r="FX55" s="44"/>
      <c r="FY55" s="44"/>
      <c r="FZ55" s="44"/>
      <c r="GA55" s="44"/>
      <c r="GB55" s="44"/>
      <c r="GC55" s="44"/>
      <c r="GD55" s="44"/>
      <c r="GE55" s="44"/>
      <c r="GF55" s="44"/>
      <c r="GG55" s="44"/>
      <c r="GH55" s="44"/>
      <c r="GI55" s="44"/>
      <c r="GJ55" s="44"/>
      <c r="GK55" s="44"/>
    </row>
    <row r="56" spans="3:193" s="28" customFormat="1" ht="24.75" customHeight="1" x14ac:dyDescent="0.2">
      <c r="C56" s="64"/>
      <c r="D56" s="64"/>
      <c r="E56" s="61"/>
      <c r="F56" s="61"/>
      <c r="G56" s="76"/>
      <c r="H56" s="61"/>
      <c r="I56" s="61"/>
      <c r="J56" s="58"/>
      <c r="K56" s="58"/>
      <c r="L56" s="58"/>
      <c r="M56" s="39" t="s">
        <v>1192</v>
      </c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1"/>
      <c r="AG56" s="61"/>
      <c r="AH56" s="61"/>
      <c r="AI56" s="61"/>
      <c r="AJ56" s="61"/>
      <c r="AK56" s="61"/>
      <c r="AL56" s="61"/>
      <c r="AM56" s="61"/>
      <c r="AN56" s="61"/>
      <c r="AO56" s="61"/>
      <c r="AP56" s="61"/>
      <c r="AQ56" s="61"/>
      <c r="AR56" s="61"/>
      <c r="AS56" s="61"/>
      <c r="AT56" s="61"/>
      <c r="AU56" s="61"/>
      <c r="AV56" s="61"/>
      <c r="AW56" s="61"/>
      <c r="AX56" s="61"/>
      <c r="AY56" s="61"/>
      <c r="AZ56" s="41"/>
      <c r="BA56" s="44"/>
      <c r="BB56" s="44"/>
      <c r="BC56" s="57"/>
      <c r="BD56" s="41"/>
      <c r="BE56" s="42"/>
      <c r="BF56" s="41"/>
      <c r="BG56" s="41"/>
      <c r="BH56" s="44"/>
      <c r="BI56" s="44"/>
      <c r="BJ56" s="43"/>
      <c r="BK56" s="41"/>
      <c r="BL56" s="42"/>
      <c r="BM56" s="41"/>
      <c r="BN56" s="41"/>
      <c r="BO56" s="44"/>
      <c r="BP56" s="44"/>
      <c r="BQ56" s="43"/>
      <c r="BR56" s="41"/>
      <c r="BS56" s="42"/>
      <c r="BT56" s="41"/>
      <c r="BU56" s="41"/>
      <c r="BV56" s="44"/>
      <c r="BW56" s="44"/>
      <c r="BX56" s="43"/>
      <c r="BY56" s="41"/>
      <c r="BZ56" s="42"/>
      <c r="CA56" s="41"/>
      <c r="CB56" s="41"/>
      <c r="CC56" s="44"/>
      <c r="CD56" s="44"/>
      <c r="CE56" s="43"/>
      <c r="CF56" s="41"/>
      <c r="CG56" s="42"/>
      <c r="CH56" s="41"/>
      <c r="CI56" s="41"/>
      <c r="CJ56" s="44"/>
      <c r="CK56" s="44"/>
      <c r="CL56" s="43"/>
      <c r="CM56" s="41"/>
      <c r="CN56" s="42"/>
      <c r="CO56" s="41"/>
      <c r="CP56" s="41"/>
      <c r="CQ56" s="44"/>
      <c r="CR56" s="44"/>
      <c r="CS56" s="43"/>
      <c r="CT56" s="41"/>
      <c r="CU56" s="42"/>
      <c r="CV56" s="41"/>
      <c r="CW56" s="41"/>
      <c r="CX56" s="44"/>
      <c r="CY56" s="44"/>
      <c r="CZ56" s="43"/>
      <c r="DA56" s="41"/>
      <c r="DB56" s="42"/>
      <c r="DC56" s="41"/>
      <c r="DD56" s="41"/>
      <c r="DE56" s="44"/>
      <c r="DF56" s="44"/>
      <c r="DG56" s="43"/>
      <c r="DH56" s="41"/>
      <c r="DI56" s="42"/>
      <c r="DJ56" s="41"/>
      <c r="DK56" s="41"/>
      <c r="DL56" s="44"/>
      <c r="DM56" s="44"/>
      <c r="DN56" s="43"/>
      <c r="DO56" s="41"/>
      <c r="DP56" s="42"/>
      <c r="DQ56" s="41"/>
      <c r="DR56" s="41"/>
      <c r="DS56" s="44"/>
      <c r="DT56" s="44"/>
      <c r="DU56" s="43"/>
      <c r="DV56" s="41"/>
      <c r="DW56" s="55"/>
      <c r="DX56" s="41"/>
      <c r="DY56" s="41"/>
      <c r="DZ56" s="43"/>
      <c r="EA56" s="43"/>
      <c r="EB56" s="43"/>
      <c r="EC56" s="41"/>
      <c r="ED56" s="55"/>
      <c r="EE56" s="41"/>
      <c r="EF56" s="41"/>
      <c r="EG56" s="43"/>
      <c r="EH56" s="43"/>
      <c r="EI56" s="43"/>
      <c r="EJ56" s="41"/>
      <c r="EK56" s="55"/>
      <c r="EL56" s="41"/>
      <c r="EM56" s="41"/>
      <c r="EN56" s="43"/>
      <c r="EO56" s="43"/>
      <c r="EP56" s="43"/>
      <c r="EQ56" s="44"/>
      <c r="ER56" s="44"/>
      <c r="ES56" s="44"/>
      <c r="ET56" s="44"/>
      <c r="EU56" s="44"/>
      <c r="EV56" s="44"/>
      <c r="EW56" s="44"/>
      <c r="EX56" s="44"/>
      <c r="EY56" s="44"/>
      <c r="EZ56" s="44"/>
      <c r="FA56" s="44"/>
      <c r="FB56" s="44"/>
      <c r="FC56" s="44"/>
      <c r="FD56" s="44"/>
      <c r="FE56" s="44"/>
      <c r="FF56" s="44"/>
      <c r="FG56" s="44"/>
      <c r="FH56" s="44"/>
      <c r="FI56" s="44"/>
      <c r="FJ56" s="44"/>
      <c r="FK56" s="44"/>
      <c r="FL56" s="44"/>
      <c r="FM56" s="44"/>
      <c r="FN56" s="44"/>
      <c r="FO56" s="44"/>
      <c r="FP56" s="44"/>
      <c r="FQ56" s="44"/>
      <c r="FR56" s="44"/>
      <c r="FS56" s="44"/>
      <c r="FT56" s="44"/>
      <c r="FU56" s="44"/>
      <c r="FV56" s="44"/>
      <c r="FW56" s="44"/>
      <c r="FX56" s="44"/>
      <c r="FY56" s="44"/>
      <c r="FZ56" s="44"/>
      <c r="GA56" s="44"/>
      <c r="GB56" s="44"/>
      <c r="GC56" s="44"/>
      <c r="GD56" s="44"/>
      <c r="GE56" s="44"/>
      <c r="GF56" s="44"/>
      <c r="GG56" s="44"/>
      <c r="GH56" s="44"/>
      <c r="GI56" s="44"/>
      <c r="GJ56" s="44"/>
      <c r="GK56" s="44"/>
    </row>
    <row r="57" spans="3:193" s="28" customFormat="1" ht="24.75" customHeight="1" x14ac:dyDescent="0.2">
      <c r="C57" s="64"/>
      <c r="D57" s="64"/>
      <c r="E57" s="61"/>
      <c r="F57" s="61"/>
      <c r="G57" s="76"/>
      <c r="H57" s="61"/>
      <c r="I57" s="61"/>
      <c r="J57" s="58"/>
      <c r="K57" s="58"/>
      <c r="L57" s="58"/>
      <c r="M57" s="39" t="s">
        <v>1192</v>
      </c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  <c r="AH57" s="61"/>
      <c r="AI57" s="61"/>
      <c r="AJ57" s="61"/>
      <c r="AK57" s="61"/>
      <c r="AL57" s="61"/>
      <c r="AM57" s="61"/>
      <c r="AN57" s="61"/>
      <c r="AO57" s="61"/>
      <c r="AP57" s="61"/>
      <c r="AQ57" s="61"/>
      <c r="AR57" s="61"/>
      <c r="AS57" s="61"/>
      <c r="AT57" s="61"/>
      <c r="AU57" s="61"/>
      <c r="AV57" s="61"/>
      <c r="AW57" s="61"/>
      <c r="AX57" s="61"/>
      <c r="AY57" s="61"/>
      <c r="AZ57" s="41"/>
      <c r="BA57" s="44"/>
      <c r="BB57" s="44"/>
      <c r="BC57" s="57"/>
      <c r="BD57" s="41"/>
      <c r="BE57" s="42"/>
      <c r="BF57" s="41"/>
      <c r="BG57" s="41"/>
      <c r="BH57" s="44"/>
      <c r="BI57" s="44"/>
      <c r="BJ57" s="43"/>
      <c r="BK57" s="41"/>
      <c r="BL57" s="42"/>
      <c r="BM57" s="41"/>
      <c r="BN57" s="41"/>
      <c r="BO57" s="44"/>
      <c r="BP57" s="44"/>
      <c r="BQ57" s="43"/>
      <c r="BR57" s="41"/>
      <c r="BS57" s="42"/>
      <c r="BT57" s="41"/>
      <c r="BU57" s="41"/>
      <c r="BV57" s="44"/>
      <c r="BW57" s="44"/>
      <c r="BX57" s="43"/>
      <c r="BY57" s="41"/>
      <c r="BZ57" s="42"/>
      <c r="CA57" s="41"/>
      <c r="CB57" s="41"/>
      <c r="CC57" s="44"/>
      <c r="CD57" s="44"/>
      <c r="CE57" s="43"/>
      <c r="CF57" s="41"/>
      <c r="CG57" s="42"/>
      <c r="CH57" s="41"/>
      <c r="CI57" s="41"/>
      <c r="CJ57" s="44"/>
      <c r="CK57" s="44"/>
      <c r="CL57" s="43"/>
      <c r="CM57" s="41"/>
      <c r="CN57" s="42"/>
      <c r="CO57" s="41"/>
      <c r="CP57" s="41"/>
      <c r="CQ57" s="44"/>
      <c r="CR57" s="44"/>
      <c r="CS57" s="43"/>
      <c r="CT57" s="41"/>
      <c r="CU57" s="42"/>
      <c r="CV57" s="41"/>
      <c r="CW57" s="41"/>
      <c r="CX57" s="44"/>
      <c r="CY57" s="44"/>
      <c r="CZ57" s="43"/>
      <c r="DA57" s="41"/>
      <c r="DB57" s="42"/>
      <c r="DC57" s="41"/>
      <c r="DD57" s="41"/>
      <c r="DE57" s="44"/>
      <c r="DF57" s="44"/>
      <c r="DG57" s="43"/>
      <c r="DH57" s="41"/>
      <c r="DI57" s="42"/>
      <c r="DJ57" s="41"/>
      <c r="DK57" s="41"/>
      <c r="DL57" s="44"/>
      <c r="DM57" s="44"/>
      <c r="DN57" s="43"/>
      <c r="DO57" s="41"/>
      <c r="DP57" s="42"/>
      <c r="DQ57" s="41"/>
      <c r="DR57" s="41"/>
      <c r="DS57" s="44"/>
      <c r="DT57" s="44"/>
      <c r="DU57" s="43"/>
      <c r="DV57" s="41"/>
      <c r="DW57" s="55"/>
      <c r="DX57" s="41"/>
      <c r="DY57" s="41"/>
      <c r="DZ57" s="43"/>
      <c r="EA57" s="43"/>
      <c r="EB57" s="43"/>
      <c r="EC57" s="41"/>
      <c r="ED57" s="55"/>
      <c r="EE57" s="41"/>
      <c r="EF57" s="41"/>
      <c r="EG57" s="43"/>
      <c r="EH57" s="43"/>
      <c r="EI57" s="43"/>
      <c r="EJ57" s="41"/>
      <c r="EK57" s="55"/>
      <c r="EL57" s="41"/>
      <c r="EM57" s="41"/>
      <c r="EN57" s="43"/>
      <c r="EO57" s="43"/>
      <c r="EP57" s="43"/>
      <c r="EQ57" s="44"/>
      <c r="ER57" s="44"/>
      <c r="ES57" s="44"/>
      <c r="ET57" s="44"/>
      <c r="EU57" s="44"/>
      <c r="EV57" s="44"/>
      <c r="EW57" s="44"/>
      <c r="EX57" s="44"/>
      <c r="EY57" s="44"/>
      <c r="EZ57" s="44"/>
      <c r="FA57" s="44"/>
      <c r="FB57" s="44"/>
      <c r="FC57" s="44"/>
      <c r="FD57" s="44"/>
      <c r="FE57" s="44"/>
      <c r="FF57" s="44"/>
      <c r="FG57" s="44"/>
      <c r="FH57" s="44"/>
      <c r="FI57" s="44"/>
      <c r="FJ57" s="44"/>
      <c r="FK57" s="44"/>
      <c r="FL57" s="44"/>
      <c r="FM57" s="44"/>
      <c r="FN57" s="44"/>
      <c r="FO57" s="44"/>
      <c r="FP57" s="44"/>
      <c r="FQ57" s="44"/>
      <c r="FR57" s="44"/>
      <c r="FS57" s="44"/>
      <c r="FT57" s="44"/>
      <c r="FU57" s="44"/>
      <c r="FV57" s="44"/>
      <c r="FW57" s="44"/>
      <c r="FX57" s="44"/>
      <c r="FY57" s="44"/>
      <c r="FZ57" s="44"/>
      <c r="GA57" s="44"/>
      <c r="GB57" s="44"/>
      <c r="GC57" s="44"/>
      <c r="GD57" s="44"/>
      <c r="GE57" s="44"/>
      <c r="GF57" s="44"/>
      <c r="GG57" s="44"/>
      <c r="GH57" s="44"/>
      <c r="GI57" s="44"/>
      <c r="GJ57" s="44"/>
      <c r="GK57" s="44"/>
    </row>
    <row r="58" spans="3:193" s="28" customFormat="1" ht="24.75" customHeight="1" x14ac:dyDescent="0.2">
      <c r="C58" s="64"/>
      <c r="D58" s="64"/>
      <c r="E58" s="61"/>
      <c r="F58" s="61"/>
      <c r="G58" s="76"/>
      <c r="H58" s="61"/>
      <c r="I58" s="61"/>
      <c r="J58" s="58"/>
      <c r="K58" s="58"/>
      <c r="L58" s="58"/>
      <c r="M58" s="39" t="s">
        <v>1192</v>
      </c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1"/>
      <c r="AM58" s="61"/>
      <c r="AN58" s="61"/>
      <c r="AO58" s="61"/>
      <c r="AP58" s="61"/>
      <c r="AQ58" s="61"/>
      <c r="AR58" s="61"/>
      <c r="AS58" s="61"/>
      <c r="AT58" s="61"/>
      <c r="AU58" s="61"/>
      <c r="AV58" s="61"/>
      <c r="AW58" s="61"/>
      <c r="AX58" s="61"/>
      <c r="AY58" s="61"/>
      <c r="AZ58" s="41"/>
      <c r="BA58" s="44"/>
      <c r="BB58" s="44"/>
      <c r="BC58" s="57"/>
      <c r="BD58" s="41"/>
      <c r="BE58" s="42"/>
      <c r="BF58" s="41"/>
      <c r="BG58" s="41"/>
      <c r="BH58" s="44"/>
      <c r="BI58" s="44"/>
      <c r="BJ58" s="43"/>
      <c r="BK58" s="41"/>
      <c r="BL58" s="42"/>
      <c r="BM58" s="41"/>
      <c r="BN58" s="41"/>
      <c r="BO58" s="44"/>
      <c r="BP58" s="44"/>
      <c r="BQ58" s="43"/>
      <c r="BR58" s="41"/>
      <c r="BS58" s="42"/>
      <c r="BT58" s="41"/>
      <c r="BU58" s="41"/>
      <c r="BV58" s="44"/>
      <c r="BW58" s="44"/>
      <c r="BX58" s="43"/>
      <c r="BY58" s="41"/>
      <c r="BZ58" s="42"/>
      <c r="CA58" s="41"/>
      <c r="CB58" s="41"/>
      <c r="CC58" s="44"/>
      <c r="CD58" s="44"/>
      <c r="CE58" s="43"/>
      <c r="CF58" s="41"/>
      <c r="CG58" s="42"/>
      <c r="CH58" s="41"/>
      <c r="CI58" s="41"/>
      <c r="CJ58" s="44"/>
      <c r="CK58" s="44"/>
      <c r="CL58" s="43"/>
      <c r="CM58" s="41"/>
      <c r="CN58" s="42"/>
      <c r="CO58" s="41"/>
      <c r="CP58" s="41"/>
      <c r="CQ58" s="44"/>
      <c r="CR58" s="44"/>
      <c r="CS58" s="43"/>
      <c r="CT58" s="41"/>
      <c r="CU58" s="42"/>
      <c r="CV58" s="41"/>
      <c r="CW58" s="41"/>
      <c r="CX58" s="44"/>
      <c r="CY58" s="44"/>
      <c r="CZ58" s="43"/>
      <c r="DA58" s="41"/>
      <c r="DB58" s="42"/>
      <c r="DC58" s="41"/>
      <c r="DD58" s="41"/>
      <c r="DE58" s="44"/>
      <c r="DF58" s="44"/>
      <c r="DG58" s="43"/>
      <c r="DH58" s="41"/>
      <c r="DI58" s="42"/>
      <c r="DJ58" s="41"/>
      <c r="DK58" s="41"/>
      <c r="DL58" s="44"/>
      <c r="DM58" s="44"/>
      <c r="DN58" s="43"/>
      <c r="DO58" s="41"/>
      <c r="DP58" s="42"/>
      <c r="DQ58" s="41"/>
      <c r="DR58" s="41"/>
      <c r="DS58" s="44"/>
      <c r="DT58" s="44"/>
      <c r="DU58" s="43"/>
      <c r="DV58" s="41"/>
      <c r="DW58" s="55"/>
      <c r="DX58" s="41"/>
      <c r="DY58" s="41"/>
      <c r="DZ58" s="43"/>
      <c r="EA58" s="43"/>
      <c r="EB58" s="43"/>
      <c r="EC58" s="41"/>
      <c r="ED58" s="55"/>
      <c r="EE58" s="41"/>
      <c r="EF58" s="41"/>
      <c r="EG58" s="43"/>
      <c r="EH58" s="43"/>
      <c r="EI58" s="43"/>
      <c r="EJ58" s="41"/>
      <c r="EK58" s="55"/>
      <c r="EL58" s="41"/>
      <c r="EM58" s="41"/>
      <c r="EN58" s="43"/>
      <c r="EO58" s="43"/>
      <c r="EP58" s="43"/>
      <c r="EQ58" s="44"/>
      <c r="ER58" s="44"/>
      <c r="ES58" s="44"/>
      <c r="ET58" s="44"/>
      <c r="EU58" s="44"/>
      <c r="EV58" s="44"/>
      <c r="EW58" s="44"/>
      <c r="EX58" s="44"/>
      <c r="EY58" s="44"/>
      <c r="EZ58" s="44"/>
      <c r="FA58" s="44"/>
      <c r="FB58" s="44"/>
      <c r="FC58" s="44"/>
      <c r="FD58" s="44"/>
      <c r="FE58" s="44"/>
      <c r="FF58" s="44"/>
      <c r="FG58" s="44"/>
      <c r="FH58" s="44"/>
      <c r="FI58" s="44"/>
      <c r="FJ58" s="44"/>
      <c r="FK58" s="44"/>
      <c r="FL58" s="44"/>
      <c r="FM58" s="44"/>
      <c r="FN58" s="44"/>
      <c r="FO58" s="44"/>
      <c r="FP58" s="44"/>
      <c r="FQ58" s="44"/>
      <c r="FR58" s="44"/>
      <c r="FS58" s="44"/>
      <c r="FT58" s="44"/>
      <c r="FU58" s="44"/>
      <c r="FV58" s="44"/>
      <c r="FW58" s="44"/>
      <c r="FX58" s="44"/>
      <c r="FY58" s="44"/>
      <c r="FZ58" s="44"/>
      <c r="GA58" s="44"/>
      <c r="GB58" s="44"/>
      <c r="GC58" s="44"/>
      <c r="GD58" s="44"/>
      <c r="GE58" s="44"/>
      <c r="GF58" s="44"/>
      <c r="GG58" s="44"/>
      <c r="GH58" s="44"/>
      <c r="GI58" s="44"/>
      <c r="GJ58" s="44"/>
      <c r="GK58" s="44"/>
    </row>
    <row r="59" spans="3:193" s="28" customFormat="1" ht="24.75" customHeight="1" x14ac:dyDescent="0.2">
      <c r="C59" s="64"/>
      <c r="D59" s="64"/>
      <c r="E59" s="61"/>
      <c r="F59" s="61"/>
      <c r="G59" s="76"/>
      <c r="H59" s="61"/>
      <c r="I59" s="61"/>
      <c r="J59" s="58"/>
      <c r="K59" s="58"/>
      <c r="L59" s="58"/>
      <c r="M59" s="39" t="s">
        <v>1192</v>
      </c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61"/>
      <c r="AL59" s="61"/>
      <c r="AM59" s="61"/>
      <c r="AN59" s="61"/>
      <c r="AO59" s="61"/>
      <c r="AP59" s="61"/>
      <c r="AQ59" s="61"/>
      <c r="AR59" s="61"/>
      <c r="AS59" s="61"/>
      <c r="AT59" s="61"/>
      <c r="AU59" s="61"/>
      <c r="AV59" s="61"/>
      <c r="AW59" s="61"/>
      <c r="AX59" s="61"/>
      <c r="AY59" s="61"/>
      <c r="AZ59" s="41"/>
      <c r="BA59" s="44"/>
      <c r="BB59" s="44"/>
      <c r="BC59" s="57"/>
      <c r="BD59" s="41"/>
      <c r="BE59" s="42"/>
      <c r="BF59" s="41"/>
      <c r="BG59" s="41"/>
      <c r="BH59" s="44"/>
      <c r="BI59" s="44"/>
      <c r="BJ59" s="43"/>
      <c r="BK59" s="41"/>
      <c r="BL59" s="42"/>
      <c r="BM59" s="41"/>
      <c r="BN59" s="41"/>
      <c r="BO59" s="44"/>
      <c r="BP59" s="44"/>
      <c r="BQ59" s="43"/>
      <c r="BR59" s="41"/>
      <c r="BS59" s="42"/>
      <c r="BT59" s="41"/>
      <c r="BU59" s="41"/>
      <c r="BV59" s="44"/>
      <c r="BW59" s="44"/>
      <c r="BX59" s="43"/>
      <c r="BY59" s="41"/>
      <c r="BZ59" s="42"/>
      <c r="CA59" s="41"/>
      <c r="CB59" s="41"/>
      <c r="CC59" s="44"/>
      <c r="CD59" s="44"/>
      <c r="CE59" s="43"/>
      <c r="CF59" s="41"/>
      <c r="CG59" s="42"/>
      <c r="CH59" s="41"/>
      <c r="CI59" s="41"/>
      <c r="CJ59" s="44"/>
      <c r="CK59" s="44"/>
      <c r="CL59" s="43"/>
      <c r="CM59" s="41"/>
      <c r="CN59" s="42"/>
      <c r="CO59" s="41"/>
      <c r="CP59" s="41"/>
      <c r="CQ59" s="44"/>
      <c r="CR59" s="44"/>
      <c r="CS59" s="43"/>
      <c r="CT59" s="41"/>
      <c r="CU59" s="42"/>
      <c r="CV59" s="41"/>
      <c r="CW59" s="41"/>
      <c r="CX59" s="44"/>
      <c r="CY59" s="44"/>
      <c r="CZ59" s="43"/>
      <c r="DA59" s="41"/>
      <c r="DB59" s="42"/>
      <c r="DC59" s="41"/>
      <c r="DD59" s="41"/>
      <c r="DE59" s="44"/>
      <c r="DF59" s="44"/>
      <c r="DG59" s="43"/>
      <c r="DH59" s="41"/>
      <c r="DI59" s="42"/>
      <c r="DJ59" s="41"/>
      <c r="DK59" s="41"/>
      <c r="DL59" s="44"/>
      <c r="DM59" s="44"/>
      <c r="DN59" s="43"/>
      <c r="DO59" s="41"/>
      <c r="DP59" s="42"/>
      <c r="DQ59" s="41"/>
      <c r="DR59" s="41"/>
      <c r="DS59" s="44"/>
      <c r="DT59" s="44"/>
      <c r="DU59" s="43"/>
      <c r="DV59" s="41"/>
      <c r="DW59" s="55"/>
      <c r="DX59" s="41"/>
      <c r="DY59" s="41"/>
      <c r="DZ59" s="43"/>
      <c r="EA59" s="43"/>
      <c r="EB59" s="43"/>
      <c r="EC59" s="41"/>
      <c r="ED59" s="55"/>
      <c r="EE59" s="41"/>
      <c r="EF59" s="41"/>
      <c r="EG59" s="43"/>
      <c r="EH59" s="43"/>
      <c r="EI59" s="43"/>
      <c r="EJ59" s="41"/>
      <c r="EK59" s="55"/>
      <c r="EL59" s="41"/>
      <c r="EM59" s="41"/>
      <c r="EN59" s="43"/>
      <c r="EO59" s="43"/>
      <c r="EP59" s="43"/>
      <c r="EQ59" s="44"/>
      <c r="ER59" s="44"/>
      <c r="ES59" s="44"/>
      <c r="ET59" s="44"/>
      <c r="EU59" s="44"/>
      <c r="EV59" s="44"/>
      <c r="EW59" s="44"/>
      <c r="EX59" s="44"/>
      <c r="EY59" s="44"/>
      <c r="EZ59" s="44"/>
      <c r="FA59" s="44"/>
      <c r="FB59" s="44"/>
      <c r="FC59" s="44"/>
      <c r="FD59" s="44"/>
      <c r="FE59" s="44"/>
      <c r="FF59" s="44"/>
      <c r="FG59" s="44"/>
      <c r="FH59" s="44"/>
      <c r="FI59" s="44"/>
      <c r="FJ59" s="44"/>
      <c r="FK59" s="44"/>
      <c r="FL59" s="44"/>
      <c r="FM59" s="44"/>
      <c r="FN59" s="44"/>
      <c r="FO59" s="44"/>
      <c r="FP59" s="44"/>
      <c r="FQ59" s="44"/>
      <c r="FR59" s="44"/>
      <c r="FS59" s="44"/>
      <c r="FT59" s="44"/>
      <c r="FU59" s="44"/>
      <c r="FV59" s="44"/>
      <c r="FW59" s="44"/>
      <c r="FX59" s="44"/>
      <c r="FY59" s="44"/>
      <c r="FZ59" s="44"/>
      <c r="GA59" s="44"/>
      <c r="GB59" s="44"/>
      <c r="GC59" s="44"/>
      <c r="GD59" s="44"/>
      <c r="GE59" s="44"/>
      <c r="GF59" s="44"/>
      <c r="GG59" s="44"/>
      <c r="GH59" s="44"/>
      <c r="GI59" s="44"/>
      <c r="GJ59" s="44"/>
      <c r="GK59" s="44"/>
    </row>
    <row r="60" spans="3:193" s="28" customFormat="1" ht="24.75" customHeight="1" x14ac:dyDescent="0.2">
      <c r="C60" s="64"/>
      <c r="D60" s="64"/>
      <c r="E60" s="61"/>
      <c r="F60" s="61"/>
      <c r="G60" s="76"/>
      <c r="H60" s="61"/>
      <c r="I60" s="61"/>
      <c r="J60" s="58"/>
      <c r="K60" s="58"/>
      <c r="L60" s="58"/>
      <c r="M60" s="39" t="s">
        <v>1192</v>
      </c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61"/>
      <c r="AY60" s="61"/>
      <c r="AZ60" s="41"/>
      <c r="BA60" s="44"/>
      <c r="BB60" s="44"/>
      <c r="BC60" s="57"/>
      <c r="BD60" s="41"/>
      <c r="BE60" s="42"/>
      <c r="BF60" s="41"/>
      <c r="BG60" s="41"/>
      <c r="BH60" s="44"/>
      <c r="BI60" s="44"/>
      <c r="BJ60" s="43"/>
      <c r="BK60" s="41"/>
      <c r="BL60" s="42"/>
      <c r="BM60" s="41"/>
      <c r="BN60" s="41"/>
      <c r="BO60" s="44"/>
      <c r="BP60" s="44"/>
      <c r="BQ60" s="43"/>
      <c r="BR60" s="41"/>
      <c r="BS60" s="42"/>
      <c r="BT60" s="41"/>
      <c r="BU60" s="41"/>
      <c r="BV60" s="44"/>
      <c r="BW60" s="44"/>
      <c r="BX60" s="43"/>
      <c r="BY60" s="41"/>
      <c r="BZ60" s="42"/>
      <c r="CA60" s="41"/>
      <c r="CB60" s="41"/>
      <c r="CC60" s="44"/>
      <c r="CD60" s="44"/>
      <c r="CE60" s="43"/>
      <c r="CF60" s="41"/>
      <c r="CG60" s="42"/>
      <c r="CH60" s="41"/>
      <c r="CI60" s="41"/>
      <c r="CJ60" s="44"/>
      <c r="CK60" s="44"/>
      <c r="CL60" s="43"/>
      <c r="CM60" s="41"/>
      <c r="CN60" s="42"/>
      <c r="CO60" s="41"/>
      <c r="CP60" s="41"/>
      <c r="CQ60" s="44"/>
      <c r="CR60" s="44"/>
      <c r="CS60" s="43"/>
      <c r="CT60" s="41"/>
      <c r="CU60" s="42"/>
      <c r="CV60" s="41"/>
      <c r="CW60" s="41"/>
      <c r="CX60" s="44"/>
      <c r="CY60" s="44"/>
      <c r="CZ60" s="43"/>
      <c r="DA60" s="41"/>
      <c r="DB60" s="42"/>
      <c r="DC60" s="41"/>
      <c r="DD60" s="41"/>
      <c r="DE60" s="44"/>
      <c r="DF60" s="44"/>
      <c r="DG60" s="43"/>
      <c r="DH60" s="41"/>
      <c r="DI60" s="42"/>
      <c r="DJ60" s="41"/>
      <c r="DK60" s="41"/>
      <c r="DL60" s="44"/>
      <c r="DM60" s="44"/>
      <c r="DN60" s="43"/>
      <c r="DO60" s="41"/>
      <c r="DP60" s="42"/>
      <c r="DQ60" s="41"/>
      <c r="DR60" s="41"/>
      <c r="DS60" s="44"/>
      <c r="DT60" s="44"/>
      <c r="DU60" s="43"/>
      <c r="DV60" s="41"/>
      <c r="DW60" s="55"/>
      <c r="DX60" s="41"/>
      <c r="DY60" s="41"/>
      <c r="DZ60" s="43"/>
      <c r="EA60" s="43"/>
      <c r="EB60" s="43"/>
      <c r="EC60" s="41"/>
      <c r="ED60" s="55"/>
      <c r="EE60" s="41"/>
      <c r="EF60" s="41"/>
      <c r="EG60" s="43"/>
      <c r="EH60" s="43"/>
      <c r="EI60" s="43"/>
      <c r="EJ60" s="41"/>
      <c r="EK60" s="55"/>
      <c r="EL60" s="41"/>
      <c r="EM60" s="41"/>
      <c r="EN60" s="43"/>
      <c r="EO60" s="43"/>
      <c r="EP60" s="43"/>
      <c r="EQ60" s="44"/>
      <c r="ER60" s="44"/>
      <c r="ES60" s="44"/>
      <c r="ET60" s="44"/>
      <c r="EU60" s="44"/>
      <c r="EV60" s="44"/>
      <c r="EW60" s="44"/>
      <c r="EX60" s="44"/>
      <c r="EY60" s="44"/>
      <c r="EZ60" s="44"/>
      <c r="FA60" s="44"/>
      <c r="FB60" s="44"/>
      <c r="FC60" s="44"/>
      <c r="FD60" s="44"/>
      <c r="FE60" s="44"/>
      <c r="FF60" s="44"/>
      <c r="FG60" s="44"/>
      <c r="FH60" s="44"/>
      <c r="FI60" s="44"/>
      <c r="FJ60" s="44"/>
      <c r="FK60" s="44"/>
      <c r="FL60" s="44"/>
      <c r="FM60" s="44"/>
      <c r="FN60" s="44"/>
      <c r="FO60" s="44"/>
      <c r="FP60" s="44"/>
      <c r="FQ60" s="44"/>
      <c r="FR60" s="44"/>
      <c r="FS60" s="44"/>
      <c r="FT60" s="44"/>
      <c r="FU60" s="44"/>
      <c r="FV60" s="44"/>
      <c r="FW60" s="44"/>
      <c r="FX60" s="44"/>
      <c r="FY60" s="44"/>
      <c r="FZ60" s="44"/>
      <c r="GA60" s="44"/>
      <c r="GB60" s="44"/>
      <c r="GC60" s="44"/>
      <c r="GD60" s="44"/>
      <c r="GE60" s="44"/>
      <c r="GF60" s="44"/>
      <c r="GG60" s="44"/>
      <c r="GH60" s="44"/>
      <c r="GI60" s="44"/>
      <c r="GJ60" s="44"/>
      <c r="GK60" s="44"/>
    </row>
    <row r="61" spans="3:193" s="28" customFormat="1" ht="24.75" customHeight="1" x14ac:dyDescent="0.2">
      <c r="C61" s="64"/>
      <c r="D61" s="64"/>
      <c r="E61" s="61"/>
      <c r="F61" s="61"/>
      <c r="G61" s="76"/>
      <c r="H61" s="61"/>
      <c r="I61" s="61"/>
      <c r="J61" s="58"/>
      <c r="K61" s="58"/>
      <c r="L61" s="58"/>
      <c r="M61" s="39" t="s">
        <v>1192</v>
      </c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J61" s="61"/>
      <c r="AK61" s="61"/>
      <c r="AL61" s="61"/>
      <c r="AM61" s="61"/>
      <c r="AN61" s="61"/>
      <c r="AO61" s="61"/>
      <c r="AP61" s="61"/>
      <c r="AQ61" s="61"/>
      <c r="AR61" s="61"/>
      <c r="AS61" s="61"/>
      <c r="AT61" s="61"/>
      <c r="AU61" s="61"/>
      <c r="AV61" s="61"/>
      <c r="AW61" s="61"/>
      <c r="AX61" s="61"/>
      <c r="AY61" s="61"/>
      <c r="AZ61" s="41"/>
      <c r="BA61" s="44"/>
      <c r="BB61" s="44"/>
      <c r="BC61" s="57"/>
      <c r="BD61" s="41"/>
      <c r="BE61" s="42"/>
      <c r="BF61" s="41"/>
      <c r="BG61" s="41"/>
      <c r="BH61" s="44"/>
      <c r="BI61" s="44"/>
      <c r="BJ61" s="43"/>
      <c r="BK61" s="41"/>
      <c r="BL61" s="42"/>
      <c r="BM61" s="41"/>
      <c r="BN61" s="41"/>
      <c r="BO61" s="44"/>
      <c r="BP61" s="44"/>
      <c r="BQ61" s="43"/>
      <c r="BR61" s="41"/>
      <c r="BS61" s="42"/>
      <c r="BT61" s="41"/>
      <c r="BU61" s="41"/>
      <c r="BV61" s="44"/>
      <c r="BW61" s="44"/>
      <c r="BX61" s="43"/>
      <c r="BY61" s="41"/>
      <c r="BZ61" s="42"/>
      <c r="CA61" s="41"/>
      <c r="CB61" s="41"/>
      <c r="CC61" s="44"/>
      <c r="CD61" s="44"/>
      <c r="CE61" s="43"/>
      <c r="CF61" s="41"/>
      <c r="CG61" s="42"/>
      <c r="CH61" s="41"/>
      <c r="CI61" s="41"/>
      <c r="CJ61" s="44"/>
      <c r="CK61" s="44"/>
      <c r="CL61" s="43"/>
      <c r="CM61" s="41"/>
      <c r="CN61" s="42"/>
      <c r="CO61" s="41"/>
      <c r="CP61" s="41"/>
      <c r="CQ61" s="44"/>
      <c r="CR61" s="44"/>
      <c r="CS61" s="43"/>
      <c r="CT61" s="41"/>
      <c r="CU61" s="42"/>
      <c r="CV61" s="41"/>
      <c r="CW61" s="41"/>
      <c r="CX61" s="44"/>
      <c r="CY61" s="44"/>
      <c r="CZ61" s="43"/>
      <c r="DA61" s="41"/>
      <c r="DB61" s="42"/>
      <c r="DC61" s="41"/>
      <c r="DD61" s="41"/>
      <c r="DE61" s="44"/>
      <c r="DF61" s="44"/>
      <c r="DG61" s="43"/>
      <c r="DH61" s="41"/>
      <c r="DI61" s="42"/>
      <c r="DJ61" s="41"/>
      <c r="DK61" s="41"/>
      <c r="DL61" s="44"/>
      <c r="DM61" s="44"/>
      <c r="DN61" s="43"/>
      <c r="DO61" s="41"/>
      <c r="DP61" s="42"/>
      <c r="DQ61" s="41"/>
      <c r="DR61" s="41"/>
      <c r="DS61" s="44"/>
      <c r="DT61" s="44"/>
      <c r="DU61" s="43"/>
      <c r="DV61" s="41"/>
      <c r="DW61" s="55"/>
      <c r="DX61" s="41"/>
      <c r="DY61" s="41"/>
      <c r="DZ61" s="43"/>
      <c r="EA61" s="43"/>
      <c r="EB61" s="43"/>
      <c r="EC61" s="41"/>
      <c r="ED61" s="55"/>
      <c r="EE61" s="41"/>
      <c r="EF61" s="41"/>
      <c r="EG61" s="43"/>
      <c r="EH61" s="43"/>
      <c r="EI61" s="43"/>
      <c r="EJ61" s="41"/>
      <c r="EK61" s="55"/>
      <c r="EL61" s="41"/>
      <c r="EM61" s="41"/>
      <c r="EN61" s="43"/>
      <c r="EO61" s="43"/>
      <c r="EP61" s="43"/>
      <c r="EQ61" s="44"/>
      <c r="ER61" s="44"/>
      <c r="ES61" s="44"/>
      <c r="ET61" s="44"/>
      <c r="EU61" s="44"/>
      <c r="EV61" s="44"/>
      <c r="EW61" s="44"/>
      <c r="EX61" s="44"/>
      <c r="EY61" s="44"/>
      <c r="EZ61" s="44"/>
      <c r="FA61" s="44"/>
      <c r="FB61" s="44"/>
      <c r="FC61" s="44"/>
      <c r="FD61" s="44"/>
      <c r="FE61" s="44"/>
      <c r="FF61" s="44"/>
      <c r="FG61" s="44"/>
      <c r="FH61" s="44"/>
      <c r="FI61" s="44"/>
      <c r="FJ61" s="44"/>
      <c r="FK61" s="44"/>
      <c r="FL61" s="44"/>
      <c r="FM61" s="44"/>
      <c r="FN61" s="44"/>
      <c r="FO61" s="44"/>
      <c r="FP61" s="44"/>
      <c r="FQ61" s="44"/>
      <c r="FR61" s="44"/>
      <c r="FS61" s="44"/>
      <c r="FT61" s="44"/>
      <c r="FU61" s="44"/>
      <c r="FV61" s="44"/>
      <c r="FW61" s="44"/>
      <c r="FX61" s="44"/>
      <c r="FY61" s="44"/>
      <c r="FZ61" s="44"/>
      <c r="GA61" s="44"/>
      <c r="GB61" s="44"/>
      <c r="GC61" s="44"/>
      <c r="GD61" s="44"/>
      <c r="GE61" s="44"/>
      <c r="GF61" s="44"/>
      <c r="GG61" s="44"/>
      <c r="GH61" s="44"/>
      <c r="GI61" s="44"/>
      <c r="GJ61" s="44"/>
      <c r="GK61" s="44"/>
    </row>
    <row r="62" spans="3:193" s="28" customFormat="1" ht="24.75" customHeight="1" x14ac:dyDescent="0.2">
      <c r="C62" s="64"/>
      <c r="D62" s="64"/>
      <c r="E62" s="61"/>
      <c r="F62" s="61"/>
      <c r="G62" s="76"/>
      <c r="H62" s="61"/>
      <c r="I62" s="61"/>
      <c r="J62" s="58"/>
      <c r="K62" s="58"/>
      <c r="L62" s="58"/>
      <c r="M62" s="39" t="s">
        <v>1192</v>
      </c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61"/>
      <c r="AL62" s="61"/>
      <c r="AM62" s="61"/>
      <c r="AN62" s="61"/>
      <c r="AO62" s="61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41"/>
      <c r="BA62" s="44"/>
      <c r="BB62" s="44"/>
      <c r="BC62" s="57"/>
      <c r="BD62" s="41"/>
      <c r="BE62" s="42"/>
      <c r="BF62" s="41"/>
      <c r="BG62" s="41"/>
      <c r="BH62" s="44"/>
      <c r="BI62" s="44"/>
      <c r="BJ62" s="43"/>
      <c r="BK62" s="41"/>
      <c r="BL62" s="42"/>
      <c r="BM62" s="41"/>
      <c r="BN62" s="41"/>
      <c r="BO62" s="44"/>
      <c r="BP62" s="44"/>
      <c r="BQ62" s="43"/>
      <c r="BR62" s="41"/>
      <c r="BS62" s="42"/>
      <c r="BT62" s="41"/>
      <c r="BU62" s="41"/>
      <c r="BV62" s="44"/>
      <c r="BW62" s="44"/>
      <c r="BX62" s="43"/>
      <c r="BY62" s="41"/>
      <c r="BZ62" s="42"/>
      <c r="CA62" s="41"/>
      <c r="CB62" s="41"/>
      <c r="CC62" s="44"/>
      <c r="CD62" s="44"/>
      <c r="CE62" s="43"/>
      <c r="CF62" s="41"/>
      <c r="CG62" s="42"/>
      <c r="CH62" s="41"/>
      <c r="CI62" s="41"/>
      <c r="CJ62" s="44"/>
      <c r="CK62" s="44"/>
      <c r="CL62" s="43"/>
      <c r="CM62" s="41"/>
      <c r="CN62" s="42"/>
      <c r="CO62" s="41"/>
      <c r="CP62" s="41"/>
      <c r="CQ62" s="44"/>
      <c r="CR62" s="44"/>
      <c r="CS62" s="43"/>
      <c r="CT62" s="41"/>
      <c r="CU62" s="42"/>
      <c r="CV62" s="41"/>
      <c r="CW62" s="41"/>
      <c r="CX62" s="44"/>
      <c r="CY62" s="44"/>
      <c r="CZ62" s="43"/>
      <c r="DA62" s="41"/>
      <c r="DB62" s="42"/>
      <c r="DC62" s="41"/>
      <c r="DD62" s="41"/>
      <c r="DE62" s="44"/>
      <c r="DF62" s="44"/>
      <c r="DG62" s="43"/>
      <c r="DH62" s="41"/>
      <c r="DI62" s="42"/>
      <c r="DJ62" s="41"/>
      <c r="DK62" s="41"/>
      <c r="DL62" s="44"/>
      <c r="DM62" s="44"/>
      <c r="DN62" s="43"/>
      <c r="DO62" s="41"/>
      <c r="DP62" s="42"/>
      <c r="DQ62" s="41"/>
      <c r="DR62" s="41"/>
      <c r="DS62" s="44"/>
      <c r="DT62" s="44"/>
      <c r="DU62" s="43"/>
      <c r="DV62" s="41"/>
      <c r="DW62" s="55"/>
      <c r="DX62" s="41"/>
      <c r="DY62" s="41"/>
      <c r="DZ62" s="43"/>
      <c r="EA62" s="43"/>
      <c r="EB62" s="43"/>
      <c r="EC62" s="41"/>
      <c r="ED62" s="55"/>
      <c r="EE62" s="41"/>
      <c r="EF62" s="41"/>
      <c r="EG62" s="43"/>
      <c r="EH62" s="43"/>
      <c r="EI62" s="43"/>
      <c r="EJ62" s="41"/>
      <c r="EK62" s="55"/>
      <c r="EL62" s="41"/>
      <c r="EM62" s="41"/>
      <c r="EN62" s="43"/>
      <c r="EO62" s="43"/>
      <c r="EP62" s="43"/>
      <c r="EQ62" s="44"/>
      <c r="ER62" s="44"/>
      <c r="ES62" s="44"/>
      <c r="ET62" s="44"/>
      <c r="EU62" s="44"/>
      <c r="EV62" s="44"/>
      <c r="EW62" s="44"/>
      <c r="EX62" s="44"/>
      <c r="EY62" s="44"/>
      <c r="EZ62" s="44"/>
      <c r="FA62" s="44"/>
      <c r="FB62" s="44"/>
      <c r="FC62" s="44"/>
      <c r="FD62" s="44"/>
      <c r="FE62" s="44"/>
      <c r="FF62" s="44"/>
      <c r="FG62" s="44"/>
      <c r="FH62" s="44"/>
      <c r="FI62" s="44"/>
      <c r="FJ62" s="44"/>
      <c r="FK62" s="44"/>
      <c r="FL62" s="44"/>
      <c r="FM62" s="44"/>
      <c r="FN62" s="44"/>
      <c r="FO62" s="44"/>
      <c r="FP62" s="44"/>
      <c r="FQ62" s="44"/>
      <c r="FR62" s="44"/>
      <c r="FS62" s="44"/>
      <c r="FT62" s="44"/>
      <c r="FU62" s="44"/>
      <c r="FV62" s="44"/>
      <c r="FW62" s="44"/>
      <c r="FX62" s="44"/>
      <c r="FY62" s="44"/>
      <c r="FZ62" s="44"/>
      <c r="GA62" s="44"/>
      <c r="GB62" s="44"/>
      <c r="GC62" s="44"/>
      <c r="GD62" s="44"/>
      <c r="GE62" s="44"/>
      <c r="GF62" s="44"/>
      <c r="GG62" s="44"/>
      <c r="GH62" s="44"/>
      <c r="GI62" s="44"/>
      <c r="GJ62" s="44"/>
      <c r="GK62" s="44"/>
    </row>
    <row r="63" spans="3:193" s="28" customFormat="1" ht="24.75" customHeight="1" x14ac:dyDescent="0.2">
      <c r="C63" s="64"/>
      <c r="D63" s="64"/>
      <c r="E63" s="61"/>
      <c r="F63" s="61"/>
      <c r="G63" s="76"/>
      <c r="H63" s="61"/>
      <c r="I63" s="61"/>
      <c r="J63" s="58"/>
      <c r="K63" s="58"/>
      <c r="L63" s="58"/>
      <c r="M63" s="39" t="s">
        <v>1192</v>
      </c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1"/>
      <c r="AG63" s="61"/>
      <c r="AH63" s="61"/>
      <c r="AI63" s="61"/>
      <c r="AJ63" s="61"/>
      <c r="AK63" s="61"/>
      <c r="AL63" s="61"/>
      <c r="AM63" s="61"/>
      <c r="AN63" s="61"/>
      <c r="AO63" s="61"/>
      <c r="AP63" s="61"/>
      <c r="AQ63" s="61"/>
      <c r="AR63" s="61"/>
      <c r="AS63" s="61"/>
      <c r="AT63" s="61"/>
      <c r="AU63" s="61"/>
      <c r="AV63" s="61"/>
      <c r="AW63" s="61"/>
      <c r="AX63" s="61"/>
      <c r="AY63" s="61"/>
      <c r="AZ63" s="41"/>
      <c r="BA63" s="44"/>
      <c r="BB63" s="44"/>
      <c r="BC63" s="57"/>
      <c r="BD63" s="41"/>
      <c r="BE63" s="42"/>
      <c r="BF63" s="41"/>
      <c r="BG63" s="41"/>
      <c r="BH63" s="44"/>
      <c r="BI63" s="44"/>
      <c r="BJ63" s="43"/>
      <c r="BK63" s="41"/>
      <c r="BL63" s="42"/>
      <c r="BM63" s="41"/>
      <c r="BN63" s="41"/>
      <c r="BO63" s="44"/>
      <c r="BP63" s="44"/>
      <c r="BQ63" s="43"/>
      <c r="BR63" s="41"/>
      <c r="BS63" s="42"/>
      <c r="BT63" s="41"/>
      <c r="BU63" s="41"/>
      <c r="BV63" s="44"/>
      <c r="BW63" s="44"/>
      <c r="BX63" s="43"/>
      <c r="BY63" s="41"/>
      <c r="BZ63" s="42"/>
      <c r="CA63" s="41"/>
      <c r="CB63" s="41"/>
      <c r="CC63" s="44"/>
      <c r="CD63" s="44"/>
      <c r="CE63" s="43"/>
      <c r="CF63" s="41"/>
      <c r="CG63" s="42"/>
      <c r="CH63" s="41"/>
      <c r="CI63" s="41"/>
      <c r="CJ63" s="44"/>
      <c r="CK63" s="44"/>
      <c r="CL63" s="43"/>
      <c r="CM63" s="41"/>
      <c r="CN63" s="42"/>
      <c r="CO63" s="41"/>
      <c r="CP63" s="41"/>
      <c r="CQ63" s="44"/>
      <c r="CR63" s="44"/>
      <c r="CS63" s="43"/>
      <c r="CT63" s="41"/>
      <c r="CU63" s="42"/>
      <c r="CV63" s="41"/>
      <c r="CW63" s="41"/>
      <c r="CX63" s="44"/>
      <c r="CY63" s="44"/>
      <c r="CZ63" s="43"/>
      <c r="DA63" s="41"/>
      <c r="DB63" s="42"/>
      <c r="DC63" s="41"/>
      <c r="DD63" s="41"/>
      <c r="DE63" s="44"/>
      <c r="DF63" s="44"/>
      <c r="DG63" s="43"/>
      <c r="DH63" s="41"/>
      <c r="DI63" s="42"/>
      <c r="DJ63" s="41"/>
      <c r="DK63" s="41"/>
      <c r="DL63" s="44"/>
      <c r="DM63" s="44"/>
      <c r="DN63" s="43"/>
      <c r="DO63" s="41"/>
      <c r="DP63" s="42"/>
      <c r="DQ63" s="41"/>
      <c r="DR63" s="41"/>
      <c r="DS63" s="44"/>
      <c r="DT63" s="44"/>
      <c r="DU63" s="43"/>
      <c r="DV63" s="41"/>
      <c r="DW63" s="55"/>
      <c r="DX63" s="41"/>
      <c r="DY63" s="41"/>
      <c r="DZ63" s="43"/>
      <c r="EA63" s="43"/>
      <c r="EB63" s="43"/>
      <c r="EC63" s="41"/>
      <c r="ED63" s="55"/>
      <c r="EE63" s="41"/>
      <c r="EF63" s="41"/>
      <c r="EG63" s="43"/>
      <c r="EH63" s="43"/>
      <c r="EI63" s="43"/>
      <c r="EJ63" s="41"/>
      <c r="EK63" s="55"/>
      <c r="EL63" s="41"/>
      <c r="EM63" s="41"/>
      <c r="EN63" s="43"/>
      <c r="EO63" s="43"/>
      <c r="EP63" s="43"/>
      <c r="EQ63" s="44"/>
      <c r="ER63" s="44"/>
      <c r="ES63" s="44"/>
      <c r="ET63" s="44"/>
      <c r="EU63" s="44"/>
      <c r="EV63" s="44"/>
      <c r="EW63" s="44"/>
      <c r="EX63" s="44"/>
      <c r="EY63" s="44"/>
      <c r="EZ63" s="44"/>
      <c r="FA63" s="44"/>
      <c r="FB63" s="44"/>
      <c r="FC63" s="44"/>
      <c r="FD63" s="44"/>
      <c r="FE63" s="44"/>
      <c r="FF63" s="44"/>
      <c r="FG63" s="44"/>
      <c r="FH63" s="44"/>
      <c r="FI63" s="44"/>
      <c r="FJ63" s="44"/>
      <c r="FK63" s="44"/>
      <c r="FL63" s="44"/>
      <c r="FM63" s="44"/>
      <c r="FN63" s="44"/>
      <c r="FO63" s="44"/>
      <c r="FP63" s="44"/>
      <c r="FQ63" s="44"/>
      <c r="FR63" s="44"/>
      <c r="FS63" s="44"/>
      <c r="FT63" s="44"/>
      <c r="FU63" s="44"/>
      <c r="FV63" s="44"/>
      <c r="FW63" s="44"/>
      <c r="FX63" s="44"/>
      <c r="FY63" s="44"/>
      <c r="FZ63" s="44"/>
      <c r="GA63" s="44"/>
      <c r="GB63" s="44"/>
      <c r="GC63" s="44"/>
      <c r="GD63" s="44"/>
      <c r="GE63" s="44"/>
      <c r="GF63" s="44"/>
      <c r="GG63" s="44"/>
      <c r="GH63" s="44"/>
      <c r="GI63" s="44"/>
      <c r="GJ63" s="44"/>
      <c r="GK63" s="44"/>
    </row>
    <row r="64" spans="3:193" s="28" customFormat="1" ht="24.75" customHeight="1" x14ac:dyDescent="0.2">
      <c r="C64" s="64"/>
      <c r="D64" s="64"/>
      <c r="E64" s="61"/>
      <c r="F64" s="61"/>
      <c r="G64" s="76"/>
      <c r="H64" s="61"/>
      <c r="I64" s="61"/>
      <c r="J64" s="58"/>
      <c r="K64" s="58"/>
      <c r="L64" s="58"/>
      <c r="M64" s="39" t="s">
        <v>1192</v>
      </c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61"/>
      <c r="AL64" s="61"/>
      <c r="AM64" s="61"/>
      <c r="AN64" s="61"/>
      <c r="AO64" s="61"/>
      <c r="AP64" s="61"/>
      <c r="AQ64" s="61"/>
      <c r="AR64" s="61"/>
      <c r="AS64" s="61"/>
      <c r="AT64" s="61"/>
      <c r="AU64" s="61"/>
      <c r="AV64" s="61"/>
      <c r="AW64" s="61"/>
      <c r="AX64" s="61"/>
      <c r="AY64" s="61"/>
      <c r="AZ64" s="41"/>
      <c r="BA64" s="44"/>
      <c r="BB64" s="44"/>
      <c r="BC64" s="57"/>
      <c r="BD64" s="41"/>
      <c r="BE64" s="42"/>
      <c r="BF64" s="41"/>
      <c r="BG64" s="41"/>
      <c r="BH64" s="44"/>
      <c r="BI64" s="44"/>
      <c r="BJ64" s="43"/>
      <c r="BK64" s="41"/>
      <c r="BL64" s="42"/>
      <c r="BM64" s="41"/>
      <c r="BN64" s="41"/>
      <c r="BO64" s="44"/>
      <c r="BP64" s="44"/>
      <c r="BQ64" s="43"/>
      <c r="BR64" s="41"/>
      <c r="BS64" s="42"/>
      <c r="BT64" s="41"/>
      <c r="BU64" s="41"/>
      <c r="BV64" s="44"/>
      <c r="BW64" s="44"/>
      <c r="BX64" s="43"/>
      <c r="BY64" s="41"/>
      <c r="BZ64" s="42"/>
      <c r="CA64" s="41"/>
      <c r="CB64" s="41"/>
      <c r="CC64" s="44"/>
      <c r="CD64" s="44"/>
      <c r="CE64" s="43"/>
      <c r="CF64" s="41"/>
      <c r="CG64" s="42"/>
      <c r="CH64" s="41"/>
      <c r="CI64" s="41"/>
      <c r="CJ64" s="44"/>
      <c r="CK64" s="44"/>
      <c r="CL64" s="43"/>
      <c r="CM64" s="41"/>
      <c r="CN64" s="42"/>
      <c r="CO64" s="41"/>
      <c r="CP64" s="41"/>
      <c r="CQ64" s="44"/>
      <c r="CR64" s="44"/>
      <c r="CS64" s="43"/>
      <c r="CT64" s="41"/>
      <c r="CU64" s="42"/>
      <c r="CV64" s="41"/>
      <c r="CW64" s="41"/>
      <c r="CX64" s="44"/>
      <c r="CY64" s="44"/>
      <c r="CZ64" s="43"/>
      <c r="DA64" s="41"/>
      <c r="DB64" s="42"/>
      <c r="DC64" s="41"/>
      <c r="DD64" s="41"/>
      <c r="DE64" s="44"/>
      <c r="DF64" s="44"/>
      <c r="DG64" s="43"/>
      <c r="DH64" s="41"/>
      <c r="DI64" s="42"/>
      <c r="DJ64" s="41"/>
      <c r="DK64" s="41"/>
      <c r="DL64" s="44"/>
      <c r="DM64" s="44"/>
      <c r="DN64" s="43"/>
      <c r="DO64" s="41"/>
      <c r="DP64" s="42"/>
      <c r="DQ64" s="41"/>
      <c r="DR64" s="41"/>
      <c r="DS64" s="44"/>
      <c r="DT64" s="44"/>
      <c r="DU64" s="43"/>
      <c r="DV64" s="41"/>
      <c r="DW64" s="55"/>
      <c r="DX64" s="41"/>
      <c r="DY64" s="41"/>
      <c r="DZ64" s="43"/>
      <c r="EA64" s="43"/>
      <c r="EB64" s="43"/>
      <c r="EC64" s="41"/>
      <c r="ED64" s="55"/>
      <c r="EE64" s="41"/>
      <c r="EF64" s="41"/>
      <c r="EG64" s="43"/>
      <c r="EH64" s="43"/>
      <c r="EI64" s="43"/>
      <c r="EJ64" s="41"/>
      <c r="EK64" s="55"/>
      <c r="EL64" s="41"/>
      <c r="EM64" s="41"/>
      <c r="EN64" s="43"/>
      <c r="EO64" s="43"/>
      <c r="EP64" s="43"/>
      <c r="EQ64" s="44"/>
      <c r="ER64" s="44"/>
      <c r="ES64" s="44"/>
      <c r="ET64" s="44"/>
      <c r="EU64" s="44"/>
      <c r="EV64" s="44"/>
      <c r="EW64" s="44"/>
      <c r="EX64" s="44"/>
      <c r="EY64" s="44"/>
      <c r="EZ64" s="44"/>
      <c r="FA64" s="44"/>
      <c r="FB64" s="44"/>
      <c r="FC64" s="44"/>
      <c r="FD64" s="44"/>
      <c r="FE64" s="44"/>
      <c r="FF64" s="44"/>
      <c r="FG64" s="44"/>
      <c r="FH64" s="44"/>
      <c r="FI64" s="44"/>
      <c r="FJ64" s="44"/>
      <c r="FK64" s="44"/>
      <c r="FL64" s="44"/>
      <c r="FM64" s="44"/>
      <c r="FN64" s="44"/>
      <c r="FO64" s="44"/>
      <c r="FP64" s="44"/>
      <c r="FQ64" s="44"/>
      <c r="FR64" s="44"/>
      <c r="FS64" s="44"/>
      <c r="FT64" s="44"/>
      <c r="FU64" s="44"/>
      <c r="FV64" s="44"/>
      <c r="FW64" s="44"/>
      <c r="FX64" s="44"/>
      <c r="FY64" s="44"/>
      <c r="FZ64" s="44"/>
      <c r="GA64" s="44"/>
      <c r="GB64" s="44"/>
      <c r="GC64" s="44"/>
      <c r="GD64" s="44"/>
      <c r="GE64" s="44"/>
      <c r="GF64" s="44"/>
      <c r="GG64" s="44"/>
      <c r="GH64" s="44"/>
      <c r="GI64" s="44"/>
      <c r="GJ64" s="44"/>
      <c r="GK64" s="44"/>
    </row>
    <row r="65" spans="3:193" s="28" customFormat="1" ht="24.75" customHeight="1" x14ac:dyDescent="0.2">
      <c r="C65" s="64"/>
      <c r="D65" s="64"/>
      <c r="E65" s="61"/>
      <c r="F65" s="61"/>
      <c r="G65" s="76"/>
      <c r="H65" s="61"/>
      <c r="I65" s="61"/>
      <c r="J65" s="58"/>
      <c r="K65" s="58"/>
      <c r="L65" s="58"/>
      <c r="M65" s="39" t="s">
        <v>1192</v>
      </c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61"/>
      <c r="AL65" s="61"/>
      <c r="AM65" s="61"/>
      <c r="AN65" s="61"/>
      <c r="AO65" s="61"/>
      <c r="AP65" s="61"/>
      <c r="AQ65" s="61"/>
      <c r="AR65" s="61"/>
      <c r="AS65" s="61"/>
      <c r="AT65" s="61"/>
      <c r="AU65" s="61"/>
      <c r="AV65" s="61"/>
      <c r="AW65" s="61"/>
      <c r="AX65" s="61"/>
      <c r="AY65" s="61"/>
      <c r="AZ65" s="41"/>
      <c r="BA65" s="44"/>
      <c r="BB65" s="44"/>
      <c r="BC65" s="57"/>
      <c r="BD65" s="41"/>
      <c r="BE65" s="42"/>
      <c r="BF65" s="41"/>
      <c r="BG65" s="41"/>
      <c r="BH65" s="44"/>
      <c r="BI65" s="44"/>
      <c r="BJ65" s="43"/>
      <c r="BK65" s="41"/>
      <c r="BL65" s="42"/>
      <c r="BM65" s="41"/>
      <c r="BN65" s="41"/>
      <c r="BO65" s="44"/>
      <c r="BP65" s="44"/>
      <c r="BQ65" s="43"/>
      <c r="BR65" s="41"/>
      <c r="BS65" s="42"/>
      <c r="BT65" s="41"/>
      <c r="BU65" s="41"/>
      <c r="BV65" s="44"/>
      <c r="BW65" s="44"/>
      <c r="BX65" s="43"/>
      <c r="BY65" s="41"/>
      <c r="BZ65" s="42"/>
      <c r="CA65" s="41"/>
      <c r="CB65" s="41"/>
      <c r="CC65" s="44"/>
      <c r="CD65" s="44"/>
      <c r="CE65" s="43"/>
      <c r="CF65" s="41"/>
      <c r="CG65" s="42"/>
      <c r="CH65" s="41"/>
      <c r="CI65" s="41"/>
      <c r="CJ65" s="44"/>
      <c r="CK65" s="44"/>
      <c r="CL65" s="43"/>
      <c r="CM65" s="41"/>
      <c r="CN65" s="42"/>
      <c r="CO65" s="41"/>
      <c r="CP65" s="41"/>
      <c r="CQ65" s="44"/>
      <c r="CR65" s="44"/>
      <c r="CS65" s="43"/>
      <c r="CT65" s="41"/>
      <c r="CU65" s="42"/>
      <c r="CV65" s="41"/>
      <c r="CW65" s="41"/>
      <c r="CX65" s="44"/>
      <c r="CY65" s="44"/>
      <c r="CZ65" s="43"/>
      <c r="DA65" s="41"/>
      <c r="DB65" s="42"/>
      <c r="DC65" s="41"/>
      <c r="DD65" s="41"/>
      <c r="DE65" s="44"/>
      <c r="DF65" s="44"/>
      <c r="DG65" s="43"/>
      <c r="DH65" s="41"/>
      <c r="DI65" s="42"/>
      <c r="DJ65" s="41"/>
      <c r="DK65" s="41"/>
      <c r="DL65" s="44"/>
      <c r="DM65" s="44"/>
      <c r="DN65" s="43"/>
      <c r="DO65" s="41"/>
      <c r="DP65" s="42"/>
      <c r="DQ65" s="41"/>
      <c r="DR65" s="41"/>
      <c r="DS65" s="44"/>
      <c r="DT65" s="44"/>
      <c r="DU65" s="43"/>
      <c r="DV65" s="41"/>
      <c r="DW65" s="55"/>
      <c r="DX65" s="41"/>
      <c r="DY65" s="41"/>
      <c r="DZ65" s="43"/>
      <c r="EA65" s="43"/>
      <c r="EB65" s="43"/>
      <c r="EC65" s="41"/>
      <c r="ED65" s="55"/>
      <c r="EE65" s="41"/>
      <c r="EF65" s="41"/>
      <c r="EG65" s="43"/>
      <c r="EH65" s="43"/>
      <c r="EI65" s="43"/>
      <c r="EJ65" s="41"/>
      <c r="EK65" s="55"/>
      <c r="EL65" s="41"/>
      <c r="EM65" s="41"/>
      <c r="EN65" s="43"/>
      <c r="EO65" s="43"/>
      <c r="EP65" s="43"/>
      <c r="EQ65" s="44"/>
      <c r="ER65" s="44"/>
      <c r="ES65" s="44"/>
      <c r="ET65" s="44"/>
      <c r="EU65" s="44"/>
      <c r="EV65" s="44"/>
      <c r="EW65" s="44"/>
      <c r="EX65" s="44"/>
      <c r="EY65" s="44"/>
      <c r="EZ65" s="44"/>
      <c r="FA65" s="44"/>
      <c r="FB65" s="44"/>
      <c r="FC65" s="44"/>
      <c r="FD65" s="44"/>
      <c r="FE65" s="44"/>
      <c r="FF65" s="44"/>
      <c r="FG65" s="44"/>
      <c r="FH65" s="44"/>
      <c r="FI65" s="44"/>
      <c r="FJ65" s="44"/>
      <c r="FK65" s="44"/>
      <c r="FL65" s="44"/>
      <c r="FM65" s="44"/>
      <c r="FN65" s="44"/>
      <c r="FO65" s="44"/>
      <c r="FP65" s="44"/>
      <c r="FQ65" s="44"/>
      <c r="FR65" s="44"/>
      <c r="FS65" s="44"/>
      <c r="FT65" s="44"/>
      <c r="FU65" s="44"/>
      <c r="FV65" s="44"/>
      <c r="FW65" s="44"/>
      <c r="FX65" s="44"/>
      <c r="FY65" s="44"/>
      <c r="FZ65" s="44"/>
      <c r="GA65" s="44"/>
      <c r="GB65" s="44"/>
      <c r="GC65" s="44"/>
      <c r="GD65" s="44"/>
      <c r="GE65" s="44"/>
      <c r="GF65" s="44"/>
      <c r="GG65" s="44"/>
      <c r="GH65" s="44"/>
      <c r="GI65" s="44"/>
      <c r="GJ65" s="44"/>
      <c r="GK65" s="44"/>
    </row>
    <row r="66" spans="3:193" s="28" customFormat="1" ht="24.75" customHeight="1" x14ac:dyDescent="0.2">
      <c r="C66" s="64"/>
      <c r="D66" s="64"/>
      <c r="E66" s="61"/>
      <c r="F66" s="61"/>
      <c r="G66" s="76"/>
      <c r="H66" s="61"/>
      <c r="I66" s="61"/>
      <c r="J66" s="58"/>
      <c r="K66" s="58"/>
      <c r="L66" s="58"/>
      <c r="M66" s="39" t="s">
        <v>1192</v>
      </c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1"/>
      <c r="AO66" s="61"/>
      <c r="AP66" s="61"/>
      <c r="AQ66" s="61"/>
      <c r="AR66" s="61"/>
      <c r="AS66" s="61"/>
      <c r="AT66" s="61"/>
      <c r="AU66" s="61"/>
      <c r="AV66" s="61"/>
      <c r="AW66" s="61"/>
      <c r="AX66" s="61"/>
      <c r="AY66" s="61"/>
      <c r="AZ66" s="41"/>
      <c r="BA66" s="44"/>
      <c r="BB66" s="44"/>
      <c r="BC66" s="57"/>
      <c r="BD66" s="41"/>
      <c r="BE66" s="42"/>
      <c r="BF66" s="41"/>
      <c r="BG66" s="41"/>
      <c r="BH66" s="44"/>
      <c r="BI66" s="44"/>
      <c r="BJ66" s="43"/>
      <c r="BK66" s="41"/>
      <c r="BL66" s="42"/>
      <c r="BM66" s="41"/>
      <c r="BN66" s="41"/>
      <c r="BO66" s="44"/>
      <c r="BP66" s="44"/>
      <c r="BQ66" s="43"/>
      <c r="BR66" s="41"/>
      <c r="BS66" s="42"/>
      <c r="BT66" s="41"/>
      <c r="BU66" s="41"/>
      <c r="BV66" s="44"/>
      <c r="BW66" s="44"/>
      <c r="BX66" s="43"/>
      <c r="BY66" s="41"/>
      <c r="BZ66" s="42"/>
      <c r="CA66" s="41"/>
      <c r="CB66" s="41"/>
      <c r="CC66" s="44"/>
      <c r="CD66" s="44"/>
      <c r="CE66" s="43"/>
      <c r="CF66" s="41"/>
      <c r="CG66" s="42"/>
      <c r="CH66" s="41"/>
      <c r="CI66" s="41"/>
      <c r="CJ66" s="44"/>
      <c r="CK66" s="44"/>
      <c r="CL66" s="43"/>
      <c r="CM66" s="41"/>
      <c r="CN66" s="42"/>
      <c r="CO66" s="41"/>
      <c r="CP66" s="41"/>
      <c r="CQ66" s="44"/>
      <c r="CR66" s="44"/>
      <c r="CS66" s="43"/>
      <c r="CT66" s="41"/>
      <c r="CU66" s="42"/>
      <c r="CV66" s="41"/>
      <c r="CW66" s="41"/>
      <c r="CX66" s="44"/>
      <c r="CY66" s="44"/>
      <c r="CZ66" s="43"/>
      <c r="DA66" s="41"/>
      <c r="DB66" s="42"/>
      <c r="DC66" s="41"/>
      <c r="DD66" s="41"/>
      <c r="DE66" s="44"/>
      <c r="DF66" s="44"/>
      <c r="DG66" s="43"/>
      <c r="DH66" s="41"/>
      <c r="DI66" s="42"/>
      <c r="DJ66" s="41"/>
      <c r="DK66" s="41"/>
      <c r="DL66" s="44"/>
      <c r="DM66" s="44"/>
      <c r="DN66" s="43"/>
      <c r="DO66" s="41"/>
      <c r="DP66" s="42"/>
      <c r="DQ66" s="41"/>
      <c r="DR66" s="41"/>
      <c r="DS66" s="44"/>
      <c r="DT66" s="44"/>
      <c r="DU66" s="43"/>
      <c r="DV66" s="41"/>
      <c r="DW66" s="55"/>
      <c r="DX66" s="41"/>
      <c r="DY66" s="41"/>
      <c r="DZ66" s="43"/>
      <c r="EA66" s="43"/>
      <c r="EB66" s="43"/>
      <c r="EC66" s="41"/>
      <c r="ED66" s="55"/>
      <c r="EE66" s="41"/>
      <c r="EF66" s="41"/>
      <c r="EG66" s="43"/>
      <c r="EH66" s="43"/>
      <c r="EI66" s="43"/>
      <c r="EJ66" s="41"/>
      <c r="EK66" s="55"/>
      <c r="EL66" s="41"/>
      <c r="EM66" s="41"/>
      <c r="EN66" s="43"/>
      <c r="EO66" s="43"/>
      <c r="EP66" s="43"/>
      <c r="EQ66" s="44"/>
      <c r="ER66" s="44"/>
      <c r="ES66" s="44"/>
      <c r="ET66" s="44"/>
      <c r="EU66" s="44"/>
      <c r="EV66" s="44"/>
      <c r="EW66" s="44"/>
      <c r="EX66" s="44"/>
      <c r="EY66" s="44"/>
      <c r="EZ66" s="44"/>
      <c r="FA66" s="44"/>
      <c r="FB66" s="44"/>
      <c r="FC66" s="44"/>
      <c r="FD66" s="44"/>
      <c r="FE66" s="44"/>
      <c r="FF66" s="44"/>
      <c r="FG66" s="44"/>
      <c r="FH66" s="44"/>
      <c r="FI66" s="44"/>
      <c r="FJ66" s="44"/>
      <c r="FK66" s="44"/>
      <c r="FL66" s="44"/>
      <c r="FM66" s="44"/>
      <c r="FN66" s="44"/>
      <c r="FO66" s="44"/>
      <c r="FP66" s="44"/>
      <c r="FQ66" s="44"/>
      <c r="FR66" s="44"/>
      <c r="FS66" s="44"/>
      <c r="FT66" s="44"/>
      <c r="FU66" s="44"/>
      <c r="FV66" s="44"/>
      <c r="FW66" s="44"/>
      <c r="FX66" s="44"/>
      <c r="FY66" s="44"/>
      <c r="FZ66" s="44"/>
      <c r="GA66" s="44"/>
      <c r="GB66" s="44"/>
      <c r="GC66" s="44"/>
      <c r="GD66" s="44"/>
      <c r="GE66" s="44"/>
      <c r="GF66" s="44"/>
      <c r="GG66" s="44"/>
      <c r="GH66" s="44"/>
      <c r="GI66" s="44"/>
      <c r="GJ66" s="44"/>
      <c r="GK66" s="44"/>
    </row>
    <row r="67" spans="3:193" s="28" customFormat="1" ht="24.75" customHeight="1" x14ac:dyDescent="0.2">
      <c r="C67" s="64"/>
      <c r="D67" s="64"/>
      <c r="E67" s="61"/>
      <c r="F67" s="61"/>
      <c r="G67" s="76"/>
      <c r="H67" s="61"/>
      <c r="I67" s="61"/>
      <c r="J67" s="58"/>
      <c r="K67" s="58"/>
      <c r="L67" s="58"/>
      <c r="M67" s="39" t="s">
        <v>1192</v>
      </c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61"/>
      <c r="AL67" s="61"/>
      <c r="AM67" s="61"/>
      <c r="AN67" s="61"/>
      <c r="AO67" s="61"/>
      <c r="AP67" s="61"/>
      <c r="AQ67" s="61"/>
      <c r="AR67" s="61"/>
      <c r="AS67" s="61"/>
      <c r="AT67" s="61"/>
      <c r="AU67" s="61"/>
      <c r="AV67" s="61"/>
      <c r="AW67" s="61"/>
      <c r="AX67" s="61"/>
      <c r="AY67" s="61"/>
      <c r="AZ67" s="41"/>
      <c r="BA67" s="44"/>
      <c r="BB67" s="44"/>
      <c r="BC67" s="57"/>
      <c r="BD67" s="41"/>
      <c r="BE67" s="42"/>
      <c r="BF67" s="41"/>
      <c r="BG67" s="41"/>
      <c r="BH67" s="44"/>
      <c r="BI67" s="44"/>
      <c r="BJ67" s="43"/>
      <c r="BK67" s="41"/>
      <c r="BL67" s="42"/>
      <c r="BM67" s="41"/>
      <c r="BN67" s="41"/>
      <c r="BO67" s="44"/>
      <c r="BP67" s="44"/>
      <c r="BQ67" s="43"/>
      <c r="BR67" s="41"/>
      <c r="BS67" s="42"/>
      <c r="BT67" s="41"/>
      <c r="BU67" s="41"/>
      <c r="BV67" s="44"/>
      <c r="BW67" s="44"/>
      <c r="BX67" s="43"/>
      <c r="BY67" s="41"/>
      <c r="BZ67" s="42"/>
      <c r="CA67" s="41"/>
      <c r="CB67" s="41"/>
      <c r="CC67" s="44"/>
      <c r="CD67" s="44"/>
      <c r="CE67" s="43"/>
      <c r="CF67" s="41"/>
      <c r="CG67" s="42"/>
      <c r="CH67" s="41"/>
      <c r="CI67" s="41"/>
      <c r="CJ67" s="44"/>
      <c r="CK67" s="44"/>
      <c r="CL67" s="43"/>
      <c r="CM67" s="41"/>
      <c r="CN67" s="42"/>
      <c r="CO67" s="41"/>
      <c r="CP67" s="41"/>
      <c r="CQ67" s="44"/>
      <c r="CR67" s="44"/>
      <c r="CS67" s="43"/>
      <c r="CT67" s="41"/>
      <c r="CU67" s="42"/>
      <c r="CV67" s="41"/>
      <c r="CW67" s="41"/>
      <c r="CX67" s="44"/>
      <c r="CY67" s="44"/>
      <c r="CZ67" s="43"/>
      <c r="DA67" s="41"/>
      <c r="DB67" s="42"/>
      <c r="DC67" s="41"/>
      <c r="DD67" s="41"/>
      <c r="DE67" s="44"/>
      <c r="DF67" s="44"/>
      <c r="DG67" s="43"/>
      <c r="DH67" s="41"/>
      <c r="DI67" s="42"/>
      <c r="DJ67" s="41"/>
      <c r="DK67" s="41"/>
      <c r="DL67" s="44"/>
      <c r="DM67" s="44"/>
      <c r="DN67" s="43"/>
      <c r="DO67" s="41"/>
      <c r="DP67" s="42"/>
      <c r="DQ67" s="41"/>
      <c r="DR67" s="41"/>
      <c r="DS67" s="44"/>
      <c r="DT67" s="44"/>
      <c r="DU67" s="43"/>
      <c r="DV67" s="41"/>
      <c r="DW67" s="55"/>
      <c r="DX67" s="41"/>
      <c r="DY67" s="41"/>
      <c r="DZ67" s="43"/>
      <c r="EA67" s="43"/>
      <c r="EB67" s="43"/>
      <c r="EC67" s="41"/>
      <c r="ED67" s="55"/>
      <c r="EE67" s="41"/>
      <c r="EF67" s="41"/>
      <c r="EG67" s="43"/>
      <c r="EH67" s="43"/>
      <c r="EI67" s="43"/>
      <c r="EJ67" s="41"/>
      <c r="EK67" s="55"/>
      <c r="EL67" s="41"/>
      <c r="EM67" s="41"/>
      <c r="EN67" s="43"/>
      <c r="EO67" s="43"/>
      <c r="EP67" s="43"/>
      <c r="EQ67" s="44"/>
      <c r="ER67" s="44"/>
      <c r="ES67" s="44"/>
      <c r="ET67" s="44"/>
      <c r="EU67" s="44"/>
      <c r="EV67" s="44"/>
      <c r="EW67" s="44"/>
      <c r="EX67" s="44"/>
      <c r="EY67" s="44"/>
      <c r="EZ67" s="44"/>
      <c r="FA67" s="44"/>
      <c r="FB67" s="44"/>
      <c r="FC67" s="44"/>
      <c r="FD67" s="44"/>
      <c r="FE67" s="44"/>
      <c r="FF67" s="44"/>
      <c r="FG67" s="44"/>
      <c r="FH67" s="44"/>
      <c r="FI67" s="44"/>
      <c r="FJ67" s="44"/>
      <c r="FK67" s="44"/>
      <c r="FL67" s="44"/>
      <c r="FM67" s="44"/>
      <c r="FN67" s="44"/>
      <c r="FO67" s="44"/>
      <c r="FP67" s="44"/>
      <c r="FQ67" s="44"/>
      <c r="FR67" s="44"/>
      <c r="FS67" s="44"/>
      <c r="FT67" s="44"/>
      <c r="FU67" s="44"/>
      <c r="FV67" s="44"/>
      <c r="FW67" s="44"/>
      <c r="FX67" s="44"/>
      <c r="FY67" s="44"/>
      <c r="FZ67" s="44"/>
      <c r="GA67" s="44"/>
      <c r="GB67" s="44"/>
      <c r="GC67" s="44"/>
      <c r="GD67" s="44"/>
      <c r="GE67" s="44"/>
      <c r="GF67" s="44"/>
      <c r="GG67" s="44"/>
      <c r="GH67" s="44"/>
      <c r="GI67" s="44"/>
      <c r="GJ67" s="44"/>
      <c r="GK67" s="44"/>
    </row>
    <row r="68" spans="3:193" s="28" customFormat="1" ht="24.75" customHeight="1" x14ac:dyDescent="0.2">
      <c r="C68" s="64"/>
      <c r="D68" s="64"/>
      <c r="E68" s="61"/>
      <c r="F68" s="61"/>
      <c r="G68" s="76"/>
      <c r="H68" s="61"/>
      <c r="I68" s="61"/>
      <c r="J68" s="58"/>
      <c r="K68" s="58"/>
      <c r="L68" s="58"/>
      <c r="M68" s="39" t="s">
        <v>1192</v>
      </c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61"/>
      <c r="AG68" s="61"/>
      <c r="AH68" s="61"/>
      <c r="AI68" s="61"/>
      <c r="AJ68" s="61"/>
      <c r="AK68" s="61"/>
      <c r="AL68" s="61"/>
      <c r="AM68" s="61"/>
      <c r="AN68" s="61"/>
      <c r="AO68" s="61"/>
      <c r="AP68" s="61"/>
      <c r="AQ68" s="61"/>
      <c r="AR68" s="61"/>
      <c r="AS68" s="61"/>
      <c r="AT68" s="61"/>
      <c r="AU68" s="61"/>
      <c r="AV68" s="61"/>
      <c r="AW68" s="61"/>
      <c r="AX68" s="61"/>
      <c r="AY68" s="61"/>
      <c r="AZ68" s="41"/>
      <c r="BA68" s="44"/>
      <c r="BB68" s="44"/>
      <c r="BC68" s="57"/>
      <c r="BD68" s="41"/>
      <c r="BE68" s="42"/>
      <c r="BF68" s="41"/>
      <c r="BG68" s="41"/>
      <c r="BH68" s="44"/>
      <c r="BI68" s="44"/>
      <c r="BJ68" s="43"/>
      <c r="BK68" s="41"/>
      <c r="BL68" s="42"/>
      <c r="BM68" s="41"/>
      <c r="BN68" s="41"/>
      <c r="BO68" s="44"/>
      <c r="BP68" s="44"/>
      <c r="BQ68" s="43"/>
      <c r="BR68" s="41"/>
      <c r="BS68" s="42"/>
      <c r="BT68" s="41"/>
      <c r="BU68" s="41"/>
      <c r="BV68" s="44"/>
      <c r="BW68" s="44"/>
      <c r="BX68" s="43"/>
      <c r="BY68" s="41"/>
      <c r="BZ68" s="42"/>
      <c r="CA68" s="41"/>
      <c r="CB68" s="41"/>
      <c r="CC68" s="44"/>
      <c r="CD68" s="44"/>
      <c r="CE68" s="43"/>
      <c r="CF68" s="41"/>
      <c r="CG68" s="42"/>
      <c r="CH68" s="41"/>
      <c r="CI68" s="41"/>
      <c r="CJ68" s="44"/>
      <c r="CK68" s="44"/>
      <c r="CL68" s="43"/>
      <c r="CM68" s="41"/>
      <c r="CN68" s="42"/>
      <c r="CO68" s="41"/>
      <c r="CP68" s="41"/>
      <c r="CQ68" s="44"/>
      <c r="CR68" s="44"/>
      <c r="CS68" s="43"/>
      <c r="CT68" s="41"/>
      <c r="CU68" s="42"/>
      <c r="CV68" s="41"/>
      <c r="CW68" s="41"/>
      <c r="CX68" s="44"/>
      <c r="CY68" s="44"/>
      <c r="CZ68" s="43"/>
      <c r="DA68" s="41"/>
      <c r="DB68" s="42"/>
      <c r="DC68" s="41"/>
      <c r="DD68" s="41"/>
      <c r="DE68" s="44"/>
      <c r="DF68" s="44"/>
      <c r="DG68" s="43"/>
      <c r="DH68" s="41"/>
      <c r="DI68" s="42"/>
      <c r="DJ68" s="41"/>
      <c r="DK68" s="41"/>
      <c r="DL68" s="44"/>
      <c r="DM68" s="44"/>
      <c r="DN68" s="43"/>
      <c r="DO68" s="41"/>
      <c r="DP68" s="42"/>
      <c r="DQ68" s="41"/>
      <c r="DR68" s="41"/>
      <c r="DS68" s="44"/>
      <c r="DT68" s="44"/>
      <c r="DU68" s="43"/>
      <c r="DV68" s="41"/>
      <c r="DW68" s="55"/>
      <c r="DX68" s="41"/>
      <c r="DY68" s="41"/>
      <c r="DZ68" s="43"/>
      <c r="EA68" s="43"/>
      <c r="EB68" s="43"/>
      <c r="EC68" s="41"/>
      <c r="ED68" s="55"/>
      <c r="EE68" s="41"/>
      <c r="EF68" s="41"/>
      <c r="EG68" s="43"/>
      <c r="EH68" s="43"/>
      <c r="EI68" s="43"/>
      <c r="EJ68" s="41"/>
      <c r="EK68" s="55"/>
      <c r="EL68" s="41"/>
      <c r="EM68" s="41"/>
      <c r="EN68" s="43"/>
      <c r="EO68" s="43"/>
      <c r="EP68" s="43"/>
      <c r="EQ68" s="44"/>
      <c r="ER68" s="44"/>
      <c r="ES68" s="44"/>
      <c r="ET68" s="44"/>
      <c r="EU68" s="44"/>
      <c r="EV68" s="44"/>
      <c r="EW68" s="44"/>
      <c r="EX68" s="44"/>
      <c r="EY68" s="44"/>
      <c r="EZ68" s="44"/>
      <c r="FA68" s="44"/>
      <c r="FB68" s="44"/>
      <c r="FC68" s="44"/>
      <c r="FD68" s="44"/>
      <c r="FE68" s="44"/>
      <c r="FF68" s="44"/>
      <c r="FG68" s="44"/>
      <c r="FH68" s="44"/>
      <c r="FI68" s="44"/>
      <c r="FJ68" s="44"/>
      <c r="FK68" s="44"/>
      <c r="FL68" s="44"/>
      <c r="FM68" s="44"/>
      <c r="FN68" s="44"/>
      <c r="FO68" s="44"/>
      <c r="FP68" s="44"/>
      <c r="FQ68" s="44"/>
      <c r="FR68" s="44"/>
      <c r="FS68" s="44"/>
      <c r="FT68" s="44"/>
      <c r="FU68" s="44"/>
      <c r="FV68" s="44"/>
      <c r="FW68" s="44"/>
      <c r="FX68" s="44"/>
      <c r="FY68" s="44"/>
      <c r="FZ68" s="44"/>
      <c r="GA68" s="44"/>
      <c r="GB68" s="44"/>
      <c r="GC68" s="44"/>
      <c r="GD68" s="44"/>
      <c r="GE68" s="44"/>
      <c r="GF68" s="44"/>
      <c r="GG68" s="44"/>
      <c r="GH68" s="44"/>
      <c r="GI68" s="44"/>
      <c r="GJ68" s="44"/>
      <c r="GK68" s="44"/>
    </row>
    <row r="69" spans="3:193" s="28" customFormat="1" ht="24.75" customHeight="1" x14ac:dyDescent="0.2">
      <c r="C69" s="64"/>
      <c r="D69" s="64"/>
      <c r="E69" s="61"/>
      <c r="F69" s="61"/>
      <c r="G69" s="76"/>
      <c r="H69" s="61"/>
      <c r="I69" s="61"/>
      <c r="J69" s="58"/>
      <c r="K69" s="58"/>
      <c r="L69" s="58"/>
      <c r="M69" s="39" t="s">
        <v>1192</v>
      </c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61"/>
      <c r="AG69" s="61"/>
      <c r="AH69" s="61"/>
      <c r="AI69" s="61"/>
      <c r="AJ69" s="61"/>
      <c r="AK69" s="61"/>
      <c r="AL69" s="61"/>
      <c r="AM69" s="61"/>
      <c r="AN69" s="61"/>
      <c r="AO69" s="61"/>
      <c r="AP69" s="61"/>
      <c r="AQ69" s="61"/>
      <c r="AR69" s="61"/>
      <c r="AS69" s="61"/>
      <c r="AT69" s="61"/>
      <c r="AU69" s="61"/>
      <c r="AV69" s="61"/>
      <c r="AW69" s="61"/>
      <c r="AX69" s="61"/>
      <c r="AY69" s="61"/>
      <c r="AZ69" s="41"/>
      <c r="BA69" s="44"/>
      <c r="BB69" s="44"/>
      <c r="BC69" s="57"/>
      <c r="BD69" s="41"/>
      <c r="BE69" s="42"/>
      <c r="BF69" s="41"/>
      <c r="BG69" s="41"/>
      <c r="BH69" s="44"/>
      <c r="BI69" s="44"/>
      <c r="BJ69" s="43"/>
      <c r="BK69" s="41"/>
      <c r="BL69" s="42"/>
      <c r="BM69" s="41"/>
      <c r="BN69" s="41"/>
      <c r="BO69" s="44"/>
      <c r="BP69" s="44"/>
      <c r="BQ69" s="43"/>
      <c r="BR69" s="41"/>
      <c r="BS69" s="42"/>
      <c r="BT69" s="41"/>
      <c r="BU69" s="41"/>
      <c r="BV69" s="44"/>
      <c r="BW69" s="44"/>
      <c r="BX69" s="43"/>
      <c r="BY69" s="41"/>
      <c r="BZ69" s="42"/>
      <c r="CA69" s="41"/>
      <c r="CB69" s="41"/>
      <c r="CC69" s="44"/>
      <c r="CD69" s="44"/>
      <c r="CE69" s="43"/>
      <c r="CF69" s="41"/>
      <c r="CG69" s="42"/>
      <c r="CH69" s="41"/>
      <c r="CI69" s="41"/>
      <c r="CJ69" s="44"/>
      <c r="CK69" s="44"/>
      <c r="CL69" s="43"/>
      <c r="CM69" s="41"/>
      <c r="CN69" s="42"/>
      <c r="CO69" s="41"/>
      <c r="CP69" s="41"/>
      <c r="CQ69" s="44"/>
      <c r="CR69" s="44"/>
      <c r="CS69" s="43"/>
      <c r="CT69" s="41"/>
      <c r="CU69" s="42"/>
      <c r="CV69" s="41"/>
      <c r="CW69" s="41"/>
      <c r="CX69" s="44"/>
      <c r="CY69" s="44"/>
      <c r="CZ69" s="43"/>
      <c r="DA69" s="41"/>
      <c r="DB69" s="42"/>
      <c r="DC69" s="41"/>
      <c r="DD69" s="41"/>
      <c r="DE69" s="44"/>
      <c r="DF69" s="44"/>
      <c r="DG69" s="43"/>
      <c r="DH69" s="41"/>
      <c r="DI69" s="42"/>
      <c r="DJ69" s="41"/>
      <c r="DK69" s="41"/>
      <c r="DL69" s="44"/>
      <c r="DM69" s="44"/>
      <c r="DN69" s="43"/>
      <c r="DO69" s="41"/>
      <c r="DP69" s="42"/>
      <c r="DQ69" s="41"/>
      <c r="DR69" s="41"/>
      <c r="DS69" s="44"/>
      <c r="DT69" s="44"/>
      <c r="DU69" s="43"/>
      <c r="DV69" s="41"/>
      <c r="DW69" s="55"/>
      <c r="DX69" s="41"/>
      <c r="DY69" s="41"/>
      <c r="DZ69" s="43"/>
      <c r="EA69" s="43"/>
      <c r="EB69" s="43"/>
      <c r="EC69" s="41"/>
      <c r="ED69" s="55"/>
      <c r="EE69" s="41"/>
      <c r="EF69" s="41"/>
      <c r="EG69" s="43"/>
      <c r="EH69" s="43"/>
      <c r="EI69" s="43"/>
      <c r="EJ69" s="41"/>
      <c r="EK69" s="55"/>
      <c r="EL69" s="41"/>
      <c r="EM69" s="41"/>
      <c r="EN69" s="43"/>
      <c r="EO69" s="43"/>
      <c r="EP69" s="43"/>
      <c r="EQ69" s="44"/>
      <c r="ER69" s="44"/>
      <c r="ES69" s="44"/>
      <c r="ET69" s="44"/>
      <c r="EU69" s="44"/>
      <c r="EV69" s="44"/>
      <c r="EW69" s="44"/>
      <c r="EX69" s="44"/>
      <c r="EY69" s="44"/>
      <c r="EZ69" s="44"/>
      <c r="FA69" s="44"/>
      <c r="FB69" s="44"/>
      <c r="FC69" s="44"/>
      <c r="FD69" s="44"/>
      <c r="FE69" s="44"/>
      <c r="FF69" s="44"/>
      <c r="FG69" s="44"/>
      <c r="FH69" s="44"/>
      <c r="FI69" s="44"/>
      <c r="FJ69" s="44"/>
      <c r="FK69" s="44"/>
      <c r="FL69" s="44"/>
      <c r="FM69" s="44"/>
      <c r="FN69" s="44"/>
      <c r="FO69" s="44"/>
      <c r="FP69" s="44"/>
      <c r="FQ69" s="44"/>
      <c r="FR69" s="44"/>
      <c r="FS69" s="44"/>
      <c r="FT69" s="44"/>
      <c r="FU69" s="44"/>
      <c r="FV69" s="44"/>
      <c r="FW69" s="44"/>
      <c r="FX69" s="44"/>
      <c r="FY69" s="44"/>
      <c r="FZ69" s="44"/>
      <c r="GA69" s="44"/>
      <c r="GB69" s="44"/>
      <c r="GC69" s="44"/>
      <c r="GD69" s="44"/>
      <c r="GE69" s="44"/>
      <c r="GF69" s="44"/>
      <c r="GG69" s="44"/>
      <c r="GH69" s="44"/>
      <c r="GI69" s="44"/>
      <c r="GJ69" s="44"/>
      <c r="GK69" s="44"/>
    </row>
    <row r="70" spans="3:193" s="28" customFormat="1" ht="24.75" customHeight="1" x14ac:dyDescent="0.2">
      <c r="C70" s="64"/>
      <c r="D70" s="64"/>
      <c r="E70" s="61"/>
      <c r="F70" s="61"/>
      <c r="G70" s="76"/>
      <c r="H70" s="61"/>
      <c r="I70" s="61"/>
      <c r="J70" s="58"/>
      <c r="K70" s="58"/>
      <c r="L70" s="58"/>
      <c r="M70" s="39" t="s">
        <v>1192</v>
      </c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  <c r="AF70" s="61"/>
      <c r="AG70" s="61"/>
      <c r="AH70" s="61"/>
      <c r="AI70" s="61"/>
      <c r="AJ70" s="61"/>
      <c r="AK70" s="61"/>
      <c r="AL70" s="61"/>
      <c r="AM70" s="61"/>
      <c r="AN70" s="61"/>
      <c r="AO70" s="61"/>
      <c r="AP70" s="61"/>
      <c r="AQ70" s="61"/>
      <c r="AR70" s="61"/>
      <c r="AS70" s="61"/>
      <c r="AT70" s="61"/>
      <c r="AU70" s="61"/>
      <c r="AV70" s="61"/>
      <c r="AW70" s="61"/>
      <c r="AX70" s="61"/>
      <c r="AY70" s="61"/>
      <c r="AZ70" s="41"/>
      <c r="BA70" s="44"/>
      <c r="BB70" s="44"/>
      <c r="BC70" s="57"/>
      <c r="BD70" s="41"/>
      <c r="BE70" s="42"/>
      <c r="BF70" s="41"/>
      <c r="BG70" s="41"/>
      <c r="BH70" s="44"/>
      <c r="BI70" s="44"/>
      <c r="BJ70" s="43"/>
      <c r="BK70" s="41"/>
      <c r="BL70" s="42"/>
      <c r="BM70" s="41"/>
      <c r="BN70" s="41"/>
      <c r="BO70" s="44"/>
      <c r="BP70" s="44"/>
      <c r="BQ70" s="43"/>
      <c r="BR70" s="41"/>
      <c r="BS70" s="42"/>
      <c r="BT70" s="41"/>
      <c r="BU70" s="41"/>
      <c r="BV70" s="44"/>
      <c r="BW70" s="44"/>
      <c r="BX70" s="43"/>
      <c r="BY70" s="41"/>
      <c r="BZ70" s="42"/>
      <c r="CA70" s="41"/>
      <c r="CB70" s="41"/>
      <c r="CC70" s="44"/>
      <c r="CD70" s="44"/>
      <c r="CE70" s="43"/>
      <c r="CF70" s="41"/>
      <c r="CG70" s="42"/>
      <c r="CH70" s="41"/>
      <c r="CI70" s="41"/>
      <c r="CJ70" s="44"/>
      <c r="CK70" s="44"/>
      <c r="CL70" s="43"/>
      <c r="CM70" s="41"/>
      <c r="CN70" s="42"/>
      <c r="CO70" s="41"/>
      <c r="CP70" s="41"/>
      <c r="CQ70" s="44"/>
      <c r="CR70" s="44"/>
      <c r="CS70" s="43"/>
      <c r="CT70" s="41"/>
      <c r="CU70" s="42"/>
      <c r="CV70" s="41"/>
      <c r="CW70" s="41"/>
      <c r="CX70" s="44"/>
      <c r="CY70" s="44"/>
      <c r="CZ70" s="43"/>
      <c r="DA70" s="41"/>
      <c r="DB70" s="42"/>
      <c r="DC70" s="41"/>
      <c r="DD70" s="41"/>
      <c r="DE70" s="44"/>
      <c r="DF70" s="44"/>
      <c r="DG70" s="43"/>
      <c r="DH70" s="41"/>
      <c r="DI70" s="42"/>
      <c r="DJ70" s="41"/>
      <c r="DK70" s="41"/>
      <c r="DL70" s="44"/>
      <c r="DM70" s="44"/>
      <c r="DN70" s="43"/>
      <c r="DO70" s="41"/>
      <c r="DP70" s="42"/>
      <c r="DQ70" s="41"/>
      <c r="DR70" s="41"/>
      <c r="DS70" s="44"/>
      <c r="DT70" s="44"/>
      <c r="DU70" s="43"/>
      <c r="DV70" s="41"/>
      <c r="DW70" s="55"/>
      <c r="DX70" s="41"/>
      <c r="DY70" s="41"/>
      <c r="DZ70" s="43"/>
      <c r="EA70" s="43"/>
      <c r="EB70" s="43"/>
      <c r="EC70" s="41"/>
      <c r="ED70" s="55"/>
      <c r="EE70" s="41"/>
      <c r="EF70" s="41"/>
      <c r="EG70" s="43"/>
      <c r="EH70" s="43"/>
      <c r="EI70" s="43"/>
      <c r="EJ70" s="41"/>
      <c r="EK70" s="55"/>
      <c r="EL70" s="41"/>
      <c r="EM70" s="41"/>
      <c r="EN70" s="43"/>
      <c r="EO70" s="43"/>
      <c r="EP70" s="43"/>
      <c r="EQ70" s="44"/>
      <c r="ER70" s="44"/>
      <c r="ES70" s="44"/>
      <c r="ET70" s="44"/>
      <c r="EU70" s="44"/>
      <c r="EV70" s="44"/>
      <c r="EW70" s="44"/>
      <c r="EX70" s="44"/>
      <c r="EY70" s="44"/>
      <c r="EZ70" s="44"/>
      <c r="FA70" s="44"/>
      <c r="FB70" s="44"/>
      <c r="FC70" s="44"/>
      <c r="FD70" s="44"/>
      <c r="FE70" s="44"/>
      <c r="FF70" s="44"/>
      <c r="FG70" s="44"/>
      <c r="FH70" s="44"/>
      <c r="FI70" s="44"/>
      <c r="FJ70" s="44"/>
      <c r="FK70" s="44"/>
      <c r="FL70" s="44"/>
      <c r="FM70" s="44"/>
      <c r="FN70" s="44"/>
      <c r="FO70" s="44"/>
      <c r="FP70" s="44"/>
      <c r="FQ70" s="44"/>
      <c r="FR70" s="44"/>
      <c r="FS70" s="44"/>
      <c r="FT70" s="44"/>
      <c r="FU70" s="44"/>
      <c r="FV70" s="44"/>
      <c r="FW70" s="44"/>
      <c r="FX70" s="44"/>
      <c r="FY70" s="44"/>
      <c r="FZ70" s="44"/>
      <c r="GA70" s="44"/>
      <c r="GB70" s="44"/>
      <c r="GC70" s="44"/>
      <c r="GD70" s="44"/>
      <c r="GE70" s="44"/>
      <c r="GF70" s="44"/>
      <c r="GG70" s="44"/>
      <c r="GH70" s="44"/>
      <c r="GI70" s="44"/>
      <c r="GJ70" s="44"/>
      <c r="GK70" s="44"/>
    </row>
    <row r="71" spans="3:193" s="28" customFormat="1" ht="24.75" customHeight="1" x14ac:dyDescent="0.2">
      <c r="C71" s="64"/>
      <c r="D71" s="64"/>
      <c r="E71" s="61"/>
      <c r="F71" s="61"/>
      <c r="G71" s="76"/>
      <c r="H71" s="61"/>
      <c r="I71" s="61"/>
      <c r="J71" s="58"/>
      <c r="K71" s="58"/>
      <c r="L71" s="58"/>
      <c r="M71" s="39" t="s">
        <v>1192</v>
      </c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41"/>
      <c r="BA71" s="44"/>
      <c r="BB71" s="44"/>
      <c r="BC71" s="57"/>
      <c r="BD71" s="41"/>
      <c r="BE71" s="42"/>
      <c r="BF71" s="41"/>
      <c r="BG71" s="41"/>
      <c r="BH71" s="44"/>
      <c r="BI71" s="44"/>
      <c r="BJ71" s="43"/>
      <c r="BK71" s="41"/>
      <c r="BL71" s="42"/>
      <c r="BM71" s="41"/>
      <c r="BN71" s="41"/>
      <c r="BO71" s="44"/>
      <c r="BP71" s="44"/>
      <c r="BQ71" s="43"/>
      <c r="BR71" s="41"/>
      <c r="BS71" s="42"/>
      <c r="BT71" s="41"/>
      <c r="BU71" s="41"/>
      <c r="BV71" s="44"/>
      <c r="BW71" s="44"/>
      <c r="BX71" s="43"/>
      <c r="BY71" s="41"/>
      <c r="BZ71" s="42"/>
      <c r="CA71" s="41"/>
      <c r="CB71" s="41"/>
      <c r="CC71" s="44"/>
      <c r="CD71" s="44"/>
      <c r="CE71" s="43"/>
      <c r="CF71" s="41"/>
      <c r="CG71" s="42"/>
      <c r="CH71" s="41"/>
      <c r="CI71" s="41"/>
      <c r="CJ71" s="44"/>
      <c r="CK71" s="44"/>
      <c r="CL71" s="43"/>
      <c r="CM71" s="41"/>
      <c r="CN71" s="42"/>
      <c r="CO71" s="41"/>
      <c r="CP71" s="41"/>
      <c r="CQ71" s="44"/>
      <c r="CR71" s="44"/>
      <c r="CS71" s="43"/>
      <c r="CT71" s="41"/>
      <c r="CU71" s="42"/>
      <c r="CV71" s="41"/>
      <c r="CW71" s="41"/>
      <c r="CX71" s="44"/>
      <c r="CY71" s="44"/>
      <c r="CZ71" s="43"/>
      <c r="DA71" s="41"/>
      <c r="DB71" s="42"/>
      <c r="DC71" s="41"/>
      <c r="DD71" s="41"/>
      <c r="DE71" s="44"/>
      <c r="DF71" s="44"/>
      <c r="DG71" s="43"/>
      <c r="DH71" s="41"/>
      <c r="DI71" s="42"/>
      <c r="DJ71" s="41"/>
      <c r="DK71" s="41"/>
      <c r="DL71" s="44"/>
      <c r="DM71" s="44"/>
      <c r="DN71" s="43"/>
      <c r="DO71" s="41"/>
      <c r="DP71" s="42"/>
      <c r="DQ71" s="41"/>
      <c r="DR71" s="41"/>
      <c r="DS71" s="44"/>
      <c r="DT71" s="44"/>
      <c r="DU71" s="43"/>
      <c r="DV71" s="41"/>
      <c r="DW71" s="55"/>
      <c r="DX71" s="41"/>
      <c r="DY71" s="41"/>
      <c r="DZ71" s="43"/>
      <c r="EA71" s="43"/>
      <c r="EB71" s="43"/>
      <c r="EC71" s="41"/>
      <c r="ED71" s="55"/>
      <c r="EE71" s="41"/>
      <c r="EF71" s="41"/>
      <c r="EG71" s="43"/>
      <c r="EH71" s="43"/>
      <c r="EI71" s="43"/>
      <c r="EJ71" s="41"/>
      <c r="EK71" s="55"/>
      <c r="EL71" s="41"/>
      <c r="EM71" s="41"/>
      <c r="EN71" s="43"/>
      <c r="EO71" s="43"/>
      <c r="EP71" s="43"/>
      <c r="EQ71" s="44"/>
      <c r="ER71" s="44"/>
      <c r="ES71" s="44"/>
      <c r="ET71" s="44"/>
      <c r="EU71" s="44"/>
      <c r="EV71" s="44"/>
      <c r="EW71" s="44"/>
      <c r="EX71" s="44"/>
      <c r="EY71" s="44"/>
      <c r="EZ71" s="44"/>
      <c r="FA71" s="44"/>
      <c r="FB71" s="44"/>
      <c r="FC71" s="44"/>
      <c r="FD71" s="44"/>
      <c r="FE71" s="44"/>
      <c r="FF71" s="44"/>
      <c r="FG71" s="44"/>
      <c r="FH71" s="44"/>
      <c r="FI71" s="44"/>
      <c r="FJ71" s="44"/>
      <c r="FK71" s="44"/>
      <c r="FL71" s="44"/>
      <c r="FM71" s="44"/>
      <c r="FN71" s="44"/>
      <c r="FO71" s="44"/>
      <c r="FP71" s="44"/>
      <c r="FQ71" s="44"/>
      <c r="FR71" s="44"/>
      <c r="FS71" s="44"/>
      <c r="FT71" s="44"/>
      <c r="FU71" s="44"/>
      <c r="FV71" s="44"/>
      <c r="FW71" s="44"/>
      <c r="FX71" s="44"/>
      <c r="FY71" s="44"/>
      <c r="FZ71" s="44"/>
      <c r="GA71" s="44"/>
      <c r="GB71" s="44"/>
      <c r="GC71" s="44"/>
      <c r="GD71" s="44"/>
      <c r="GE71" s="44"/>
      <c r="GF71" s="44"/>
      <c r="GG71" s="44"/>
      <c r="GH71" s="44"/>
      <c r="GI71" s="44"/>
      <c r="GJ71" s="44"/>
      <c r="GK71" s="44"/>
    </row>
    <row r="72" spans="3:193" s="28" customFormat="1" ht="24.75" customHeight="1" x14ac:dyDescent="0.2">
      <c r="C72" s="64"/>
      <c r="D72" s="64"/>
      <c r="E72" s="61"/>
      <c r="F72" s="61"/>
      <c r="G72" s="76"/>
      <c r="H72" s="61"/>
      <c r="I72" s="61"/>
      <c r="J72" s="58"/>
      <c r="K72" s="58"/>
      <c r="L72" s="58"/>
      <c r="M72" s="39" t="s">
        <v>1192</v>
      </c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61"/>
      <c r="AG72" s="61"/>
      <c r="AH72" s="61"/>
      <c r="AI72" s="61"/>
      <c r="AJ72" s="61"/>
      <c r="AK72" s="61"/>
      <c r="AL72" s="61"/>
      <c r="AM72" s="61"/>
      <c r="AN72" s="61"/>
      <c r="AO72" s="61"/>
      <c r="AP72" s="61"/>
      <c r="AQ72" s="61"/>
      <c r="AR72" s="61"/>
      <c r="AS72" s="61"/>
      <c r="AT72" s="61"/>
      <c r="AU72" s="61"/>
      <c r="AV72" s="61"/>
      <c r="AW72" s="61"/>
      <c r="AX72" s="61"/>
      <c r="AY72" s="61"/>
      <c r="AZ72" s="41"/>
      <c r="BA72" s="44"/>
      <c r="BB72" s="44"/>
      <c r="BC72" s="57"/>
      <c r="BD72" s="41"/>
      <c r="BE72" s="42"/>
      <c r="BF72" s="41"/>
      <c r="BG72" s="41"/>
      <c r="BH72" s="44"/>
      <c r="BI72" s="44"/>
      <c r="BJ72" s="43"/>
      <c r="BK72" s="41"/>
      <c r="BL72" s="42"/>
      <c r="BM72" s="41"/>
      <c r="BN72" s="41"/>
      <c r="BO72" s="44"/>
      <c r="BP72" s="44"/>
      <c r="BQ72" s="43"/>
      <c r="BR72" s="41"/>
      <c r="BS72" s="42"/>
      <c r="BT72" s="41"/>
      <c r="BU72" s="41"/>
      <c r="BV72" s="44"/>
      <c r="BW72" s="44"/>
      <c r="BX72" s="43"/>
      <c r="BY72" s="41"/>
      <c r="BZ72" s="42"/>
      <c r="CA72" s="41"/>
      <c r="CB72" s="41"/>
      <c r="CC72" s="44"/>
      <c r="CD72" s="44"/>
      <c r="CE72" s="43"/>
      <c r="CF72" s="41"/>
      <c r="CG72" s="42"/>
      <c r="CH72" s="41"/>
      <c r="CI72" s="41"/>
      <c r="CJ72" s="44"/>
      <c r="CK72" s="44"/>
      <c r="CL72" s="43"/>
      <c r="CM72" s="41"/>
      <c r="CN72" s="42"/>
      <c r="CO72" s="41"/>
      <c r="CP72" s="41"/>
      <c r="CQ72" s="44"/>
      <c r="CR72" s="44"/>
      <c r="CS72" s="43"/>
      <c r="CT72" s="41"/>
      <c r="CU72" s="42"/>
      <c r="CV72" s="41"/>
      <c r="CW72" s="41"/>
      <c r="CX72" s="44"/>
      <c r="CY72" s="44"/>
      <c r="CZ72" s="43"/>
      <c r="DA72" s="41"/>
      <c r="DB72" s="42"/>
      <c r="DC72" s="41"/>
      <c r="DD72" s="41"/>
      <c r="DE72" s="44"/>
      <c r="DF72" s="44"/>
      <c r="DG72" s="43"/>
      <c r="DH72" s="41"/>
      <c r="DI72" s="42"/>
      <c r="DJ72" s="41"/>
      <c r="DK72" s="41"/>
      <c r="DL72" s="44"/>
      <c r="DM72" s="44"/>
      <c r="DN72" s="43"/>
      <c r="DO72" s="41"/>
      <c r="DP72" s="42"/>
      <c r="DQ72" s="41"/>
      <c r="DR72" s="41"/>
      <c r="DS72" s="44"/>
      <c r="DT72" s="44"/>
      <c r="DU72" s="43"/>
      <c r="DV72" s="41"/>
      <c r="DW72" s="55"/>
      <c r="DX72" s="41"/>
      <c r="DY72" s="41"/>
      <c r="DZ72" s="43"/>
      <c r="EA72" s="43"/>
      <c r="EB72" s="43"/>
      <c r="EC72" s="41"/>
      <c r="ED72" s="55"/>
      <c r="EE72" s="41"/>
      <c r="EF72" s="41"/>
      <c r="EG72" s="43"/>
      <c r="EH72" s="43"/>
      <c r="EI72" s="43"/>
      <c r="EJ72" s="41"/>
      <c r="EK72" s="55"/>
      <c r="EL72" s="41"/>
      <c r="EM72" s="41"/>
      <c r="EN72" s="43"/>
      <c r="EO72" s="43"/>
      <c r="EP72" s="43"/>
      <c r="EQ72" s="44"/>
      <c r="ER72" s="44"/>
      <c r="ES72" s="44"/>
      <c r="ET72" s="44"/>
      <c r="EU72" s="44"/>
      <c r="EV72" s="44"/>
      <c r="EW72" s="44"/>
      <c r="EX72" s="44"/>
      <c r="EY72" s="44"/>
      <c r="EZ72" s="44"/>
      <c r="FA72" s="44"/>
      <c r="FB72" s="44"/>
      <c r="FC72" s="44"/>
      <c r="FD72" s="44"/>
      <c r="FE72" s="44"/>
      <c r="FF72" s="44"/>
      <c r="FG72" s="44"/>
      <c r="FH72" s="44"/>
      <c r="FI72" s="44"/>
      <c r="FJ72" s="44"/>
      <c r="FK72" s="44"/>
      <c r="FL72" s="44"/>
      <c r="FM72" s="44"/>
      <c r="FN72" s="44"/>
      <c r="FO72" s="44"/>
      <c r="FP72" s="44"/>
      <c r="FQ72" s="44"/>
      <c r="FR72" s="44"/>
      <c r="FS72" s="44"/>
      <c r="FT72" s="44"/>
      <c r="FU72" s="44"/>
      <c r="FV72" s="44"/>
      <c r="FW72" s="44"/>
      <c r="FX72" s="44"/>
      <c r="FY72" s="44"/>
      <c r="FZ72" s="44"/>
      <c r="GA72" s="44"/>
      <c r="GB72" s="44"/>
      <c r="GC72" s="44"/>
      <c r="GD72" s="44"/>
      <c r="GE72" s="44"/>
      <c r="GF72" s="44"/>
      <c r="GG72" s="44"/>
      <c r="GH72" s="44"/>
      <c r="GI72" s="44"/>
      <c r="GJ72" s="44"/>
      <c r="GK72" s="44"/>
    </row>
    <row r="73" spans="3:193" s="28" customFormat="1" ht="24.75" customHeight="1" x14ac:dyDescent="0.2">
      <c r="C73" s="64"/>
      <c r="D73" s="64"/>
      <c r="E73" s="61"/>
      <c r="F73" s="61"/>
      <c r="G73" s="76"/>
      <c r="H73" s="61"/>
      <c r="I73" s="61"/>
      <c r="J73" s="58"/>
      <c r="K73" s="58"/>
      <c r="L73" s="58"/>
      <c r="M73" s="39" t="s">
        <v>1192</v>
      </c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61"/>
      <c r="AG73" s="61"/>
      <c r="AH73" s="61"/>
      <c r="AI73" s="61"/>
      <c r="AJ73" s="61"/>
      <c r="AK73" s="61"/>
      <c r="AL73" s="61"/>
      <c r="AM73" s="61"/>
      <c r="AN73" s="61"/>
      <c r="AO73" s="61"/>
      <c r="AP73" s="61"/>
      <c r="AQ73" s="61"/>
      <c r="AR73" s="61"/>
      <c r="AS73" s="61"/>
      <c r="AT73" s="61"/>
      <c r="AU73" s="61"/>
      <c r="AV73" s="61"/>
      <c r="AW73" s="61"/>
      <c r="AX73" s="61"/>
      <c r="AY73" s="61"/>
      <c r="AZ73" s="41"/>
      <c r="BA73" s="44"/>
      <c r="BB73" s="44"/>
      <c r="BC73" s="57"/>
      <c r="BD73" s="41"/>
      <c r="BE73" s="42"/>
      <c r="BF73" s="41"/>
      <c r="BG73" s="41"/>
      <c r="BH73" s="44"/>
      <c r="BI73" s="44"/>
      <c r="BJ73" s="43"/>
      <c r="BK73" s="41"/>
      <c r="BL73" s="42"/>
      <c r="BM73" s="41"/>
      <c r="BN73" s="41"/>
      <c r="BO73" s="44"/>
      <c r="BP73" s="44"/>
      <c r="BQ73" s="43"/>
      <c r="BR73" s="41"/>
      <c r="BS73" s="42"/>
      <c r="BT73" s="41"/>
      <c r="BU73" s="41"/>
      <c r="BV73" s="44"/>
      <c r="BW73" s="44"/>
      <c r="BX73" s="43"/>
      <c r="BY73" s="41"/>
      <c r="BZ73" s="42"/>
      <c r="CA73" s="41"/>
      <c r="CB73" s="41"/>
      <c r="CC73" s="44"/>
      <c r="CD73" s="44"/>
      <c r="CE73" s="43"/>
      <c r="CF73" s="41"/>
      <c r="CG73" s="42"/>
      <c r="CH73" s="41"/>
      <c r="CI73" s="41"/>
      <c r="CJ73" s="44"/>
      <c r="CK73" s="44"/>
      <c r="CL73" s="43"/>
      <c r="CM73" s="41"/>
      <c r="CN73" s="42"/>
      <c r="CO73" s="41"/>
      <c r="CP73" s="41"/>
      <c r="CQ73" s="44"/>
      <c r="CR73" s="44"/>
      <c r="CS73" s="43"/>
      <c r="CT73" s="41"/>
      <c r="CU73" s="42"/>
      <c r="CV73" s="41"/>
      <c r="CW73" s="41"/>
      <c r="CX73" s="44"/>
      <c r="CY73" s="44"/>
      <c r="CZ73" s="43"/>
      <c r="DA73" s="41"/>
      <c r="DB73" s="42"/>
      <c r="DC73" s="41"/>
      <c r="DD73" s="41"/>
      <c r="DE73" s="44"/>
      <c r="DF73" s="44"/>
      <c r="DG73" s="43"/>
      <c r="DH73" s="41"/>
      <c r="DI73" s="42"/>
      <c r="DJ73" s="41"/>
      <c r="DK73" s="41"/>
      <c r="DL73" s="44"/>
      <c r="DM73" s="44"/>
      <c r="DN73" s="43"/>
      <c r="DO73" s="41"/>
      <c r="DP73" s="42"/>
      <c r="DQ73" s="41"/>
      <c r="DR73" s="41"/>
      <c r="DS73" s="44"/>
      <c r="DT73" s="44"/>
      <c r="DU73" s="43"/>
      <c r="DV73" s="41"/>
      <c r="DW73" s="55"/>
      <c r="DX73" s="41"/>
      <c r="DY73" s="41"/>
      <c r="DZ73" s="43"/>
      <c r="EA73" s="43"/>
      <c r="EB73" s="43"/>
      <c r="EC73" s="41"/>
      <c r="ED73" s="55"/>
      <c r="EE73" s="41"/>
      <c r="EF73" s="41"/>
      <c r="EG73" s="43"/>
      <c r="EH73" s="43"/>
      <c r="EI73" s="43"/>
      <c r="EJ73" s="41"/>
      <c r="EK73" s="55"/>
      <c r="EL73" s="41"/>
      <c r="EM73" s="41"/>
      <c r="EN73" s="43"/>
      <c r="EO73" s="43"/>
      <c r="EP73" s="43"/>
      <c r="EQ73" s="44"/>
      <c r="ER73" s="44"/>
      <c r="ES73" s="44"/>
      <c r="ET73" s="44"/>
      <c r="EU73" s="44"/>
      <c r="EV73" s="44"/>
      <c r="EW73" s="44"/>
      <c r="EX73" s="44"/>
      <c r="EY73" s="44"/>
      <c r="EZ73" s="44"/>
      <c r="FA73" s="44"/>
      <c r="FB73" s="44"/>
      <c r="FC73" s="44"/>
      <c r="FD73" s="44"/>
      <c r="FE73" s="44"/>
      <c r="FF73" s="44"/>
      <c r="FG73" s="44"/>
      <c r="FH73" s="44"/>
      <c r="FI73" s="44"/>
      <c r="FJ73" s="44"/>
      <c r="FK73" s="44"/>
      <c r="FL73" s="44"/>
      <c r="FM73" s="44"/>
      <c r="FN73" s="44"/>
      <c r="FO73" s="44"/>
      <c r="FP73" s="44"/>
      <c r="FQ73" s="44"/>
      <c r="FR73" s="44"/>
      <c r="FS73" s="44"/>
      <c r="FT73" s="44"/>
      <c r="FU73" s="44"/>
      <c r="FV73" s="44"/>
      <c r="FW73" s="44"/>
      <c r="FX73" s="44"/>
      <c r="FY73" s="44"/>
      <c r="FZ73" s="44"/>
      <c r="GA73" s="44"/>
      <c r="GB73" s="44"/>
      <c r="GC73" s="44"/>
      <c r="GD73" s="44"/>
      <c r="GE73" s="44"/>
      <c r="GF73" s="44"/>
      <c r="GG73" s="44"/>
      <c r="GH73" s="44"/>
      <c r="GI73" s="44"/>
      <c r="GJ73" s="44"/>
      <c r="GK73" s="44"/>
    </row>
    <row r="74" spans="3:193" s="28" customFormat="1" ht="24.75" customHeight="1" x14ac:dyDescent="0.2">
      <c r="C74" s="64"/>
      <c r="D74" s="64"/>
      <c r="E74" s="61"/>
      <c r="F74" s="61"/>
      <c r="G74" s="76"/>
      <c r="H74" s="61"/>
      <c r="I74" s="61"/>
      <c r="J74" s="58"/>
      <c r="K74" s="58"/>
      <c r="L74" s="58"/>
      <c r="M74" s="39" t="s">
        <v>1192</v>
      </c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61"/>
      <c r="AG74" s="61"/>
      <c r="AH74" s="61"/>
      <c r="AI74" s="61"/>
      <c r="AJ74" s="61"/>
      <c r="AK74" s="61"/>
      <c r="AL74" s="61"/>
      <c r="AM74" s="61"/>
      <c r="AN74" s="61"/>
      <c r="AO74" s="61"/>
      <c r="AP74" s="61"/>
      <c r="AQ74" s="61"/>
      <c r="AR74" s="61"/>
      <c r="AS74" s="61"/>
      <c r="AT74" s="61"/>
      <c r="AU74" s="61"/>
      <c r="AV74" s="61"/>
      <c r="AW74" s="61"/>
      <c r="AX74" s="61"/>
      <c r="AY74" s="61"/>
      <c r="AZ74" s="41"/>
      <c r="BA74" s="44"/>
      <c r="BB74" s="44"/>
      <c r="BC74" s="57"/>
      <c r="BD74" s="41"/>
      <c r="BE74" s="42"/>
      <c r="BF74" s="41"/>
      <c r="BG74" s="41"/>
      <c r="BH74" s="44"/>
      <c r="BI74" s="44"/>
      <c r="BJ74" s="43"/>
      <c r="BK74" s="41"/>
      <c r="BL74" s="42"/>
      <c r="BM74" s="41"/>
      <c r="BN74" s="41"/>
      <c r="BO74" s="44"/>
      <c r="BP74" s="44"/>
      <c r="BQ74" s="43"/>
      <c r="BR74" s="41"/>
      <c r="BS74" s="42"/>
      <c r="BT74" s="41"/>
      <c r="BU74" s="41"/>
      <c r="BV74" s="44"/>
      <c r="BW74" s="44"/>
      <c r="BX74" s="43"/>
      <c r="BY74" s="41"/>
      <c r="BZ74" s="42"/>
      <c r="CA74" s="41"/>
      <c r="CB74" s="41"/>
      <c r="CC74" s="44"/>
      <c r="CD74" s="44"/>
      <c r="CE74" s="43"/>
      <c r="CF74" s="41"/>
      <c r="CG74" s="42"/>
      <c r="CH74" s="41"/>
      <c r="CI74" s="41"/>
      <c r="CJ74" s="44"/>
      <c r="CK74" s="44"/>
      <c r="CL74" s="43"/>
      <c r="CM74" s="41"/>
      <c r="CN74" s="42"/>
      <c r="CO74" s="41"/>
      <c r="CP74" s="41"/>
      <c r="CQ74" s="44"/>
      <c r="CR74" s="44"/>
      <c r="CS74" s="43"/>
      <c r="CT74" s="41"/>
      <c r="CU74" s="42"/>
      <c r="CV74" s="41"/>
      <c r="CW74" s="41"/>
      <c r="CX74" s="44"/>
      <c r="CY74" s="44"/>
      <c r="CZ74" s="43"/>
      <c r="DA74" s="41"/>
      <c r="DB74" s="42"/>
      <c r="DC74" s="41"/>
      <c r="DD74" s="41"/>
      <c r="DE74" s="44"/>
      <c r="DF74" s="44"/>
      <c r="DG74" s="43"/>
      <c r="DH74" s="41"/>
      <c r="DI74" s="42"/>
      <c r="DJ74" s="41"/>
      <c r="DK74" s="41"/>
      <c r="DL74" s="44"/>
      <c r="DM74" s="44"/>
      <c r="DN74" s="43"/>
      <c r="DO74" s="41"/>
      <c r="DP74" s="42"/>
      <c r="DQ74" s="41"/>
      <c r="DR74" s="41"/>
      <c r="DS74" s="44"/>
      <c r="DT74" s="44"/>
      <c r="DU74" s="43"/>
      <c r="DV74" s="41"/>
      <c r="DW74" s="55"/>
      <c r="DX74" s="41"/>
      <c r="DY74" s="41"/>
      <c r="DZ74" s="43"/>
      <c r="EA74" s="43"/>
      <c r="EB74" s="43"/>
      <c r="EC74" s="41"/>
      <c r="ED74" s="55"/>
      <c r="EE74" s="41"/>
      <c r="EF74" s="41"/>
      <c r="EG74" s="43"/>
      <c r="EH74" s="43"/>
      <c r="EI74" s="43"/>
      <c r="EJ74" s="41"/>
      <c r="EK74" s="55"/>
      <c r="EL74" s="41"/>
      <c r="EM74" s="41"/>
      <c r="EN74" s="43"/>
      <c r="EO74" s="43"/>
      <c r="EP74" s="43"/>
      <c r="EQ74" s="44"/>
      <c r="ER74" s="44"/>
      <c r="ES74" s="44"/>
      <c r="ET74" s="44"/>
      <c r="EU74" s="44"/>
      <c r="EV74" s="44"/>
      <c r="EW74" s="44"/>
      <c r="EX74" s="44"/>
      <c r="EY74" s="44"/>
      <c r="EZ74" s="44"/>
      <c r="FA74" s="44"/>
      <c r="FB74" s="44"/>
      <c r="FC74" s="44"/>
      <c r="FD74" s="44"/>
      <c r="FE74" s="44"/>
      <c r="FF74" s="44"/>
      <c r="FG74" s="44"/>
      <c r="FH74" s="44"/>
      <c r="FI74" s="44"/>
      <c r="FJ74" s="44"/>
      <c r="FK74" s="44"/>
      <c r="FL74" s="44"/>
      <c r="FM74" s="44"/>
      <c r="FN74" s="44"/>
      <c r="FO74" s="44"/>
      <c r="FP74" s="44"/>
      <c r="FQ74" s="44"/>
      <c r="FR74" s="44"/>
      <c r="FS74" s="44"/>
      <c r="FT74" s="44"/>
      <c r="FU74" s="44"/>
      <c r="FV74" s="44"/>
      <c r="FW74" s="44"/>
      <c r="FX74" s="44"/>
      <c r="FY74" s="44"/>
      <c r="FZ74" s="44"/>
      <c r="GA74" s="44"/>
      <c r="GB74" s="44"/>
      <c r="GC74" s="44"/>
      <c r="GD74" s="44"/>
      <c r="GE74" s="44"/>
      <c r="GF74" s="44"/>
      <c r="GG74" s="44"/>
      <c r="GH74" s="44"/>
      <c r="GI74" s="44"/>
      <c r="GJ74" s="44"/>
      <c r="GK74" s="44"/>
    </row>
    <row r="75" spans="3:193" s="28" customFormat="1" ht="24.75" customHeight="1" x14ac:dyDescent="0.2">
      <c r="C75" s="64"/>
      <c r="D75" s="64"/>
      <c r="E75" s="61"/>
      <c r="F75" s="61"/>
      <c r="G75" s="76"/>
      <c r="H75" s="61"/>
      <c r="I75" s="61"/>
      <c r="J75" s="58"/>
      <c r="K75" s="58"/>
      <c r="L75" s="58"/>
      <c r="M75" s="39" t="s">
        <v>1192</v>
      </c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61"/>
      <c r="AG75" s="61"/>
      <c r="AH75" s="61"/>
      <c r="AI75" s="61"/>
      <c r="AJ75" s="61"/>
      <c r="AK75" s="61"/>
      <c r="AL75" s="61"/>
      <c r="AM75" s="61"/>
      <c r="AN75" s="61"/>
      <c r="AO75" s="61"/>
      <c r="AP75" s="61"/>
      <c r="AQ75" s="61"/>
      <c r="AR75" s="61"/>
      <c r="AS75" s="61"/>
      <c r="AT75" s="61"/>
      <c r="AU75" s="61"/>
      <c r="AV75" s="61"/>
      <c r="AW75" s="61"/>
      <c r="AX75" s="61"/>
      <c r="AY75" s="61"/>
      <c r="AZ75" s="41"/>
      <c r="BA75" s="44"/>
      <c r="BB75" s="44"/>
      <c r="BC75" s="57"/>
      <c r="BD75" s="41"/>
      <c r="BE75" s="42"/>
      <c r="BF75" s="41"/>
      <c r="BG75" s="41"/>
      <c r="BH75" s="44"/>
      <c r="BI75" s="44"/>
      <c r="BJ75" s="43"/>
      <c r="BK75" s="41"/>
      <c r="BL75" s="42"/>
      <c r="BM75" s="41"/>
      <c r="BN75" s="41"/>
      <c r="BO75" s="44"/>
      <c r="BP75" s="44"/>
      <c r="BQ75" s="43"/>
      <c r="BR75" s="41"/>
      <c r="BS75" s="42"/>
      <c r="BT75" s="41"/>
      <c r="BU75" s="41"/>
      <c r="BV75" s="44"/>
      <c r="BW75" s="44"/>
      <c r="BX75" s="43"/>
      <c r="BY75" s="41"/>
      <c r="BZ75" s="42"/>
      <c r="CA75" s="41"/>
      <c r="CB75" s="41"/>
      <c r="CC75" s="44"/>
      <c r="CD75" s="44"/>
      <c r="CE75" s="43"/>
      <c r="CF75" s="41"/>
      <c r="CG75" s="42"/>
      <c r="CH75" s="41"/>
      <c r="CI75" s="41"/>
      <c r="CJ75" s="44"/>
      <c r="CK75" s="44"/>
      <c r="CL75" s="43"/>
      <c r="CM75" s="41"/>
      <c r="CN75" s="42"/>
      <c r="CO75" s="41"/>
      <c r="CP75" s="41"/>
      <c r="CQ75" s="44"/>
      <c r="CR75" s="44"/>
      <c r="CS75" s="43"/>
      <c r="CT75" s="41"/>
      <c r="CU75" s="42"/>
      <c r="CV75" s="41"/>
      <c r="CW75" s="41"/>
      <c r="CX75" s="44"/>
      <c r="CY75" s="44"/>
      <c r="CZ75" s="43"/>
      <c r="DA75" s="41"/>
      <c r="DB75" s="42"/>
      <c r="DC75" s="41"/>
      <c r="DD75" s="41"/>
      <c r="DE75" s="44"/>
      <c r="DF75" s="44"/>
      <c r="DG75" s="43"/>
      <c r="DH75" s="41"/>
      <c r="DI75" s="42"/>
      <c r="DJ75" s="41"/>
      <c r="DK75" s="41"/>
      <c r="DL75" s="44"/>
      <c r="DM75" s="44"/>
      <c r="DN75" s="43"/>
      <c r="DO75" s="41"/>
      <c r="DP75" s="42"/>
      <c r="DQ75" s="41"/>
      <c r="DR75" s="41"/>
      <c r="DS75" s="44"/>
      <c r="DT75" s="44"/>
      <c r="DU75" s="43"/>
      <c r="DV75" s="41"/>
      <c r="DW75" s="55"/>
      <c r="DX75" s="41"/>
      <c r="DY75" s="41"/>
      <c r="DZ75" s="43"/>
      <c r="EA75" s="43"/>
      <c r="EB75" s="43"/>
      <c r="EC75" s="41"/>
      <c r="ED75" s="55"/>
      <c r="EE75" s="41"/>
      <c r="EF75" s="41"/>
      <c r="EG75" s="43"/>
      <c r="EH75" s="43"/>
      <c r="EI75" s="43"/>
      <c r="EJ75" s="41"/>
      <c r="EK75" s="55"/>
      <c r="EL75" s="41"/>
      <c r="EM75" s="41"/>
      <c r="EN75" s="43"/>
      <c r="EO75" s="43"/>
      <c r="EP75" s="43"/>
      <c r="EQ75" s="44"/>
      <c r="ER75" s="44"/>
      <c r="ES75" s="44"/>
      <c r="ET75" s="44"/>
      <c r="EU75" s="44"/>
      <c r="EV75" s="44"/>
      <c r="EW75" s="44"/>
      <c r="EX75" s="44"/>
      <c r="EY75" s="44"/>
      <c r="EZ75" s="44"/>
      <c r="FA75" s="44"/>
      <c r="FB75" s="44"/>
      <c r="FC75" s="44"/>
      <c r="FD75" s="44"/>
      <c r="FE75" s="44"/>
      <c r="FF75" s="44"/>
      <c r="FG75" s="44"/>
      <c r="FH75" s="44"/>
      <c r="FI75" s="44"/>
      <c r="FJ75" s="44"/>
      <c r="FK75" s="44"/>
      <c r="FL75" s="44"/>
      <c r="FM75" s="44"/>
      <c r="FN75" s="44"/>
      <c r="FO75" s="44"/>
      <c r="FP75" s="44"/>
      <c r="FQ75" s="44"/>
      <c r="FR75" s="44"/>
      <c r="FS75" s="44"/>
      <c r="FT75" s="44"/>
      <c r="FU75" s="44"/>
      <c r="FV75" s="44"/>
      <c r="FW75" s="44"/>
      <c r="FX75" s="44"/>
      <c r="FY75" s="44"/>
      <c r="FZ75" s="44"/>
      <c r="GA75" s="44"/>
      <c r="GB75" s="44"/>
      <c r="GC75" s="44"/>
      <c r="GD75" s="44"/>
      <c r="GE75" s="44"/>
      <c r="GF75" s="44"/>
      <c r="GG75" s="44"/>
      <c r="GH75" s="44"/>
      <c r="GI75" s="44"/>
      <c r="GJ75" s="44"/>
      <c r="GK75" s="44"/>
    </row>
    <row r="76" spans="3:193" s="28" customFormat="1" ht="24.75" customHeight="1" x14ac:dyDescent="0.2">
      <c r="C76" s="64"/>
      <c r="D76" s="64"/>
      <c r="E76" s="61"/>
      <c r="F76" s="61"/>
      <c r="G76" s="76"/>
      <c r="H76" s="61"/>
      <c r="I76" s="61"/>
      <c r="J76" s="58"/>
      <c r="K76" s="58"/>
      <c r="L76" s="58"/>
      <c r="M76" s="39" t="s">
        <v>1192</v>
      </c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  <c r="AA76" s="61"/>
      <c r="AB76" s="61"/>
      <c r="AC76" s="61"/>
      <c r="AD76" s="61"/>
      <c r="AE76" s="61"/>
      <c r="AF76" s="61"/>
      <c r="AG76" s="61"/>
      <c r="AH76" s="61"/>
      <c r="AI76" s="61"/>
      <c r="AJ76" s="61"/>
      <c r="AK76" s="61"/>
      <c r="AL76" s="61"/>
      <c r="AM76" s="61"/>
      <c r="AN76" s="61"/>
      <c r="AO76" s="61"/>
      <c r="AP76" s="61"/>
      <c r="AQ76" s="61"/>
      <c r="AR76" s="61"/>
      <c r="AS76" s="61"/>
      <c r="AT76" s="61"/>
      <c r="AU76" s="61"/>
      <c r="AV76" s="61"/>
      <c r="AW76" s="61"/>
      <c r="AX76" s="61"/>
      <c r="AY76" s="61"/>
      <c r="AZ76" s="41"/>
      <c r="BA76" s="44"/>
      <c r="BB76" s="44"/>
      <c r="BC76" s="57"/>
      <c r="BD76" s="41"/>
      <c r="BE76" s="42"/>
      <c r="BF76" s="41"/>
      <c r="BG76" s="41"/>
      <c r="BH76" s="44"/>
      <c r="BI76" s="44"/>
      <c r="BJ76" s="43"/>
      <c r="BK76" s="41"/>
      <c r="BL76" s="42"/>
      <c r="BM76" s="41"/>
      <c r="BN76" s="41"/>
      <c r="BO76" s="44"/>
      <c r="BP76" s="44"/>
      <c r="BQ76" s="43"/>
      <c r="BR76" s="41"/>
      <c r="BS76" s="42"/>
      <c r="BT76" s="41"/>
      <c r="BU76" s="41"/>
      <c r="BV76" s="44"/>
      <c r="BW76" s="44"/>
      <c r="BX76" s="43"/>
      <c r="BY76" s="41"/>
      <c r="BZ76" s="42"/>
      <c r="CA76" s="41"/>
      <c r="CB76" s="41"/>
      <c r="CC76" s="44"/>
      <c r="CD76" s="44"/>
      <c r="CE76" s="43"/>
      <c r="CF76" s="41"/>
      <c r="CG76" s="42"/>
      <c r="CH76" s="41"/>
      <c r="CI76" s="41"/>
      <c r="CJ76" s="44"/>
      <c r="CK76" s="44"/>
      <c r="CL76" s="43"/>
      <c r="CM76" s="41"/>
      <c r="CN76" s="42"/>
      <c r="CO76" s="41"/>
      <c r="CP76" s="41"/>
      <c r="CQ76" s="44"/>
      <c r="CR76" s="44"/>
      <c r="CS76" s="43"/>
      <c r="CT76" s="41"/>
      <c r="CU76" s="42"/>
      <c r="CV76" s="41"/>
      <c r="CW76" s="41"/>
      <c r="CX76" s="44"/>
      <c r="CY76" s="44"/>
      <c r="CZ76" s="43"/>
      <c r="DA76" s="41"/>
      <c r="DB76" s="42"/>
      <c r="DC76" s="41"/>
      <c r="DD76" s="41"/>
      <c r="DE76" s="44"/>
      <c r="DF76" s="44"/>
      <c r="DG76" s="43"/>
      <c r="DH76" s="41"/>
      <c r="DI76" s="42"/>
      <c r="DJ76" s="41"/>
      <c r="DK76" s="41"/>
      <c r="DL76" s="44"/>
      <c r="DM76" s="44"/>
      <c r="DN76" s="43"/>
      <c r="DO76" s="41"/>
      <c r="DP76" s="42"/>
      <c r="DQ76" s="41"/>
      <c r="DR76" s="41"/>
      <c r="DS76" s="44"/>
      <c r="DT76" s="44"/>
      <c r="DU76" s="43"/>
      <c r="DV76" s="41"/>
      <c r="DW76" s="55"/>
      <c r="DX76" s="41"/>
      <c r="DY76" s="41"/>
      <c r="DZ76" s="43"/>
      <c r="EA76" s="43"/>
      <c r="EB76" s="43"/>
      <c r="EC76" s="41"/>
      <c r="ED76" s="55"/>
      <c r="EE76" s="41"/>
      <c r="EF76" s="41"/>
      <c r="EG76" s="43"/>
      <c r="EH76" s="43"/>
      <c r="EI76" s="43"/>
      <c r="EJ76" s="41"/>
      <c r="EK76" s="55"/>
      <c r="EL76" s="41"/>
      <c r="EM76" s="41"/>
      <c r="EN76" s="43"/>
      <c r="EO76" s="43"/>
      <c r="EP76" s="43"/>
      <c r="EQ76" s="44"/>
      <c r="ER76" s="44"/>
      <c r="ES76" s="44"/>
      <c r="ET76" s="44"/>
      <c r="EU76" s="44"/>
      <c r="EV76" s="44"/>
      <c r="EW76" s="44"/>
      <c r="EX76" s="44"/>
      <c r="EY76" s="44"/>
      <c r="EZ76" s="44"/>
      <c r="FA76" s="44"/>
      <c r="FB76" s="44"/>
      <c r="FC76" s="44"/>
      <c r="FD76" s="44"/>
      <c r="FE76" s="44"/>
      <c r="FF76" s="44"/>
      <c r="FG76" s="44"/>
      <c r="FH76" s="44"/>
      <c r="FI76" s="44"/>
      <c r="FJ76" s="44"/>
      <c r="FK76" s="44"/>
      <c r="FL76" s="44"/>
      <c r="FM76" s="44"/>
      <c r="FN76" s="44"/>
      <c r="FO76" s="44"/>
      <c r="FP76" s="44"/>
      <c r="FQ76" s="44"/>
      <c r="FR76" s="44"/>
      <c r="FS76" s="44"/>
      <c r="FT76" s="44"/>
      <c r="FU76" s="44"/>
      <c r="FV76" s="44"/>
      <c r="FW76" s="44"/>
      <c r="FX76" s="44"/>
      <c r="FY76" s="44"/>
      <c r="FZ76" s="44"/>
      <c r="GA76" s="44"/>
      <c r="GB76" s="44"/>
      <c r="GC76" s="44"/>
      <c r="GD76" s="44"/>
      <c r="GE76" s="44"/>
      <c r="GF76" s="44"/>
      <c r="GG76" s="44"/>
      <c r="GH76" s="44"/>
      <c r="GI76" s="44"/>
      <c r="GJ76" s="44"/>
      <c r="GK76" s="44"/>
    </row>
    <row r="77" spans="3:193" s="28" customFormat="1" ht="24.75" customHeight="1" x14ac:dyDescent="0.2">
      <c r="C77" s="64"/>
      <c r="D77" s="64"/>
      <c r="E77" s="61"/>
      <c r="F77" s="61"/>
      <c r="G77" s="76"/>
      <c r="H77" s="61"/>
      <c r="I77" s="61"/>
      <c r="J77" s="58"/>
      <c r="K77" s="58"/>
      <c r="L77" s="58"/>
      <c r="M77" s="39" t="s">
        <v>1192</v>
      </c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1"/>
      <c r="AE77" s="61"/>
      <c r="AF77" s="61"/>
      <c r="AG77" s="61"/>
      <c r="AH77" s="61"/>
      <c r="AI77" s="61"/>
      <c r="AJ77" s="61"/>
      <c r="AK77" s="61"/>
      <c r="AL77" s="61"/>
      <c r="AM77" s="61"/>
      <c r="AN77" s="61"/>
      <c r="AO77" s="61"/>
      <c r="AP77" s="61"/>
      <c r="AQ77" s="61"/>
      <c r="AR77" s="61"/>
      <c r="AS77" s="61"/>
      <c r="AT77" s="61"/>
      <c r="AU77" s="61"/>
      <c r="AV77" s="61"/>
      <c r="AW77" s="61"/>
      <c r="AX77" s="61"/>
      <c r="AY77" s="61"/>
      <c r="AZ77" s="41"/>
      <c r="BA77" s="44"/>
      <c r="BB77" s="44"/>
      <c r="BC77" s="57"/>
      <c r="BD77" s="41"/>
      <c r="BE77" s="42"/>
      <c r="BF77" s="41"/>
      <c r="BG77" s="41"/>
      <c r="BH77" s="44"/>
      <c r="BI77" s="44"/>
      <c r="BJ77" s="43"/>
      <c r="BK77" s="41"/>
      <c r="BL77" s="42"/>
      <c r="BM77" s="41"/>
      <c r="BN77" s="41"/>
      <c r="BO77" s="44"/>
      <c r="BP77" s="44"/>
      <c r="BQ77" s="43"/>
      <c r="BR77" s="41"/>
      <c r="BS77" s="42"/>
      <c r="BT77" s="41"/>
      <c r="BU77" s="41"/>
      <c r="BV77" s="44"/>
      <c r="BW77" s="44"/>
      <c r="BX77" s="43"/>
      <c r="BY77" s="41"/>
      <c r="BZ77" s="42"/>
      <c r="CA77" s="41"/>
      <c r="CB77" s="41"/>
      <c r="CC77" s="44"/>
      <c r="CD77" s="44"/>
      <c r="CE77" s="43"/>
      <c r="CF77" s="41"/>
      <c r="CG77" s="42"/>
      <c r="CH77" s="41"/>
      <c r="CI77" s="41"/>
      <c r="CJ77" s="44"/>
      <c r="CK77" s="44"/>
      <c r="CL77" s="43"/>
      <c r="CM77" s="41"/>
      <c r="CN77" s="42"/>
      <c r="CO77" s="41"/>
      <c r="CP77" s="41"/>
      <c r="CQ77" s="44"/>
      <c r="CR77" s="44"/>
      <c r="CS77" s="43"/>
      <c r="CT77" s="41"/>
      <c r="CU77" s="42"/>
      <c r="CV77" s="41"/>
      <c r="CW77" s="41"/>
      <c r="CX77" s="44"/>
      <c r="CY77" s="44"/>
      <c r="CZ77" s="43"/>
      <c r="DA77" s="41"/>
      <c r="DB77" s="42"/>
      <c r="DC77" s="41"/>
      <c r="DD77" s="41"/>
      <c r="DE77" s="44"/>
      <c r="DF77" s="44"/>
      <c r="DG77" s="43"/>
      <c r="DH77" s="41"/>
      <c r="DI77" s="42"/>
      <c r="DJ77" s="41"/>
      <c r="DK77" s="41"/>
      <c r="DL77" s="44"/>
      <c r="DM77" s="44"/>
      <c r="DN77" s="43"/>
      <c r="DO77" s="41"/>
      <c r="DP77" s="42"/>
      <c r="DQ77" s="41"/>
      <c r="DR77" s="41"/>
      <c r="DS77" s="44"/>
      <c r="DT77" s="44"/>
      <c r="DU77" s="43"/>
      <c r="DV77" s="41"/>
      <c r="DW77" s="55"/>
      <c r="DX77" s="41"/>
      <c r="DY77" s="41"/>
      <c r="DZ77" s="43"/>
      <c r="EA77" s="43"/>
      <c r="EB77" s="43"/>
      <c r="EC77" s="41"/>
      <c r="ED77" s="55"/>
      <c r="EE77" s="41"/>
      <c r="EF77" s="41"/>
      <c r="EG77" s="43"/>
      <c r="EH77" s="43"/>
      <c r="EI77" s="43"/>
      <c r="EJ77" s="41"/>
      <c r="EK77" s="55"/>
      <c r="EL77" s="41"/>
      <c r="EM77" s="41"/>
      <c r="EN77" s="43"/>
      <c r="EO77" s="43"/>
      <c r="EP77" s="43"/>
      <c r="EQ77" s="44"/>
      <c r="ER77" s="44"/>
      <c r="ES77" s="44"/>
      <c r="ET77" s="44"/>
      <c r="EU77" s="44"/>
      <c r="EV77" s="44"/>
      <c r="EW77" s="44"/>
      <c r="EX77" s="44"/>
      <c r="EY77" s="44"/>
      <c r="EZ77" s="44"/>
      <c r="FA77" s="44"/>
      <c r="FB77" s="44"/>
      <c r="FC77" s="44"/>
      <c r="FD77" s="44"/>
      <c r="FE77" s="44"/>
      <c r="FF77" s="44"/>
      <c r="FG77" s="44"/>
      <c r="FH77" s="44"/>
      <c r="FI77" s="44"/>
      <c r="FJ77" s="44"/>
      <c r="FK77" s="44"/>
      <c r="FL77" s="44"/>
      <c r="FM77" s="44"/>
      <c r="FN77" s="44"/>
      <c r="FO77" s="44"/>
      <c r="FP77" s="44"/>
      <c r="FQ77" s="44"/>
      <c r="FR77" s="44"/>
      <c r="FS77" s="44"/>
      <c r="FT77" s="44"/>
      <c r="FU77" s="44"/>
      <c r="FV77" s="44"/>
      <c r="FW77" s="44"/>
      <c r="FX77" s="44"/>
      <c r="FY77" s="44"/>
      <c r="FZ77" s="44"/>
      <c r="GA77" s="44"/>
      <c r="GB77" s="44"/>
      <c r="GC77" s="44"/>
      <c r="GD77" s="44"/>
      <c r="GE77" s="44"/>
      <c r="GF77" s="44"/>
      <c r="GG77" s="44"/>
      <c r="GH77" s="44"/>
      <c r="GI77" s="44"/>
      <c r="GJ77" s="44"/>
      <c r="GK77" s="44"/>
    </row>
    <row r="78" spans="3:193" s="28" customFormat="1" ht="24.75" customHeight="1" x14ac:dyDescent="0.2">
      <c r="C78" s="64"/>
      <c r="D78" s="64"/>
      <c r="E78" s="61"/>
      <c r="F78" s="61"/>
      <c r="G78" s="76"/>
      <c r="H78" s="61"/>
      <c r="I78" s="61"/>
      <c r="J78" s="58"/>
      <c r="K78" s="58"/>
      <c r="L78" s="58"/>
      <c r="M78" s="39" t="s">
        <v>1192</v>
      </c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61"/>
      <c r="AG78" s="61"/>
      <c r="AH78" s="61"/>
      <c r="AI78" s="61"/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41"/>
      <c r="BA78" s="44"/>
      <c r="BB78" s="44"/>
      <c r="BC78" s="57"/>
      <c r="BD78" s="41"/>
      <c r="BE78" s="42"/>
      <c r="BF78" s="41"/>
      <c r="BG78" s="41"/>
      <c r="BH78" s="44"/>
      <c r="BI78" s="44"/>
      <c r="BJ78" s="43"/>
      <c r="BK78" s="41"/>
      <c r="BL78" s="42"/>
      <c r="BM78" s="41"/>
      <c r="BN78" s="41"/>
      <c r="BO78" s="44"/>
      <c r="BP78" s="44"/>
      <c r="BQ78" s="43"/>
      <c r="BR78" s="41"/>
      <c r="BS78" s="42"/>
      <c r="BT78" s="41"/>
      <c r="BU78" s="41"/>
      <c r="BV78" s="44"/>
      <c r="BW78" s="44"/>
      <c r="BX78" s="43"/>
      <c r="BY78" s="41"/>
      <c r="BZ78" s="42"/>
      <c r="CA78" s="41"/>
      <c r="CB78" s="41"/>
      <c r="CC78" s="44"/>
      <c r="CD78" s="44"/>
      <c r="CE78" s="43"/>
      <c r="CF78" s="41"/>
      <c r="CG78" s="42"/>
      <c r="CH78" s="41"/>
      <c r="CI78" s="41"/>
      <c r="CJ78" s="44"/>
      <c r="CK78" s="44"/>
      <c r="CL78" s="43"/>
      <c r="CM78" s="41"/>
      <c r="CN78" s="42"/>
      <c r="CO78" s="41"/>
      <c r="CP78" s="41"/>
      <c r="CQ78" s="44"/>
      <c r="CR78" s="44"/>
      <c r="CS78" s="43"/>
      <c r="CT78" s="41"/>
      <c r="CU78" s="42"/>
      <c r="CV78" s="41"/>
      <c r="CW78" s="41"/>
      <c r="CX78" s="44"/>
      <c r="CY78" s="44"/>
      <c r="CZ78" s="43"/>
      <c r="DA78" s="41"/>
      <c r="DB78" s="42"/>
      <c r="DC78" s="41"/>
      <c r="DD78" s="41"/>
      <c r="DE78" s="44"/>
      <c r="DF78" s="44"/>
      <c r="DG78" s="43"/>
      <c r="DH78" s="41"/>
      <c r="DI78" s="42"/>
      <c r="DJ78" s="41"/>
      <c r="DK78" s="41"/>
      <c r="DL78" s="44"/>
      <c r="DM78" s="44"/>
      <c r="DN78" s="43"/>
      <c r="DO78" s="41"/>
      <c r="DP78" s="42"/>
      <c r="DQ78" s="41"/>
      <c r="DR78" s="41"/>
      <c r="DS78" s="44"/>
      <c r="DT78" s="44"/>
      <c r="DU78" s="43"/>
      <c r="DV78" s="41"/>
      <c r="DW78" s="55"/>
      <c r="DX78" s="41"/>
      <c r="DY78" s="41"/>
      <c r="DZ78" s="43"/>
      <c r="EA78" s="43"/>
      <c r="EB78" s="43"/>
      <c r="EC78" s="41"/>
      <c r="ED78" s="55"/>
      <c r="EE78" s="41"/>
      <c r="EF78" s="41"/>
      <c r="EG78" s="43"/>
      <c r="EH78" s="43"/>
      <c r="EI78" s="43"/>
      <c r="EJ78" s="41"/>
      <c r="EK78" s="55"/>
      <c r="EL78" s="41"/>
      <c r="EM78" s="41"/>
      <c r="EN78" s="43"/>
      <c r="EO78" s="43"/>
      <c r="EP78" s="43"/>
      <c r="EQ78" s="44"/>
      <c r="ER78" s="44"/>
      <c r="ES78" s="44"/>
      <c r="ET78" s="44"/>
      <c r="EU78" s="44"/>
      <c r="EV78" s="44"/>
      <c r="EW78" s="44"/>
      <c r="EX78" s="44"/>
      <c r="EY78" s="44"/>
      <c r="EZ78" s="44"/>
      <c r="FA78" s="44"/>
      <c r="FB78" s="44"/>
      <c r="FC78" s="44"/>
      <c r="FD78" s="44"/>
      <c r="FE78" s="44"/>
      <c r="FF78" s="44"/>
      <c r="FG78" s="44"/>
      <c r="FH78" s="44"/>
      <c r="FI78" s="44"/>
      <c r="FJ78" s="44"/>
      <c r="FK78" s="44"/>
      <c r="FL78" s="44"/>
      <c r="FM78" s="44"/>
      <c r="FN78" s="44"/>
      <c r="FO78" s="44"/>
      <c r="FP78" s="44"/>
      <c r="FQ78" s="44"/>
      <c r="FR78" s="44"/>
      <c r="FS78" s="44"/>
      <c r="FT78" s="44"/>
      <c r="FU78" s="44"/>
      <c r="FV78" s="44"/>
      <c r="FW78" s="44"/>
      <c r="FX78" s="44"/>
      <c r="FY78" s="44"/>
      <c r="FZ78" s="44"/>
      <c r="GA78" s="44"/>
      <c r="GB78" s="44"/>
      <c r="GC78" s="44"/>
      <c r="GD78" s="44"/>
      <c r="GE78" s="44"/>
      <c r="GF78" s="44"/>
      <c r="GG78" s="44"/>
      <c r="GH78" s="44"/>
      <c r="GI78" s="44"/>
      <c r="GJ78" s="44"/>
      <c r="GK78" s="44"/>
    </row>
    <row r="79" spans="3:193" s="28" customFormat="1" ht="24.75" customHeight="1" x14ac:dyDescent="0.2">
      <c r="C79" s="64"/>
      <c r="D79" s="64"/>
      <c r="E79" s="61"/>
      <c r="F79" s="61"/>
      <c r="G79" s="76"/>
      <c r="H79" s="61"/>
      <c r="I79" s="61"/>
      <c r="J79" s="58"/>
      <c r="K79" s="58"/>
      <c r="L79" s="58"/>
      <c r="M79" s="39" t="s">
        <v>1192</v>
      </c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1"/>
      <c r="AE79" s="61"/>
      <c r="AF79" s="61"/>
      <c r="AG79" s="61"/>
      <c r="AH79" s="61"/>
      <c r="AI79" s="61"/>
      <c r="AJ79" s="61"/>
      <c r="AK79" s="61"/>
      <c r="AL79" s="61"/>
      <c r="AM79" s="61"/>
      <c r="AN79" s="61"/>
      <c r="AO79" s="61"/>
      <c r="AP79" s="61"/>
      <c r="AQ79" s="61"/>
      <c r="AR79" s="61"/>
      <c r="AS79" s="61"/>
      <c r="AT79" s="61"/>
      <c r="AU79" s="61"/>
      <c r="AV79" s="61"/>
      <c r="AW79" s="61"/>
      <c r="AX79" s="61"/>
      <c r="AY79" s="61"/>
      <c r="AZ79" s="41"/>
      <c r="BA79" s="44"/>
      <c r="BB79" s="44"/>
      <c r="BC79" s="57"/>
      <c r="BD79" s="41"/>
      <c r="BE79" s="42"/>
      <c r="BF79" s="41"/>
      <c r="BG79" s="41"/>
      <c r="BH79" s="44"/>
      <c r="BI79" s="44"/>
      <c r="BJ79" s="43"/>
      <c r="BK79" s="41"/>
      <c r="BL79" s="42"/>
      <c r="BM79" s="41"/>
      <c r="BN79" s="41"/>
      <c r="BO79" s="44"/>
      <c r="BP79" s="44"/>
      <c r="BQ79" s="43"/>
      <c r="BR79" s="41"/>
      <c r="BS79" s="42"/>
      <c r="BT79" s="41"/>
      <c r="BU79" s="41"/>
      <c r="BV79" s="44"/>
      <c r="BW79" s="44"/>
      <c r="BX79" s="43"/>
      <c r="BY79" s="41"/>
      <c r="BZ79" s="42"/>
      <c r="CA79" s="41"/>
      <c r="CB79" s="41"/>
      <c r="CC79" s="44"/>
      <c r="CD79" s="44"/>
      <c r="CE79" s="43"/>
      <c r="CF79" s="41"/>
      <c r="CG79" s="42"/>
      <c r="CH79" s="41"/>
      <c r="CI79" s="41"/>
      <c r="CJ79" s="44"/>
      <c r="CK79" s="44"/>
      <c r="CL79" s="43"/>
      <c r="CM79" s="41"/>
      <c r="CN79" s="42"/>
      <c r="CO79" s="41"/>
      <c r="CP79" s="41"/>
      <c r="CQ79" s="44"/>
      <c r="CR79" s="44"/>
      <c r="CS79" s="43"/>
      <c r="CT79" s="41"/>
      <c r="CU79" s="42"/>
      <c r="CV79" s="41"/>
      <c r="CW79" s="41"/>
      <c r="CX79" s="44"/>
      <c r="CY79" s="44"/>
      <c r="CZ79" s="43"/>
      <c r="DA79" s="41"/>
      <c r="DB79" s="42"/>
      <c r="DC79" s="41"/>
      <c r="DD79" s="41"/>
      <c r="DE79" s="44"/>
      <c r="DF79" s="44"/>
      <c r="DG79" s="43"/>
      <c r="DH79" s="41"/>
      <c r="DI79" s="42"/>
      <c r="DJ79" s="41"/>
      <c r="DK79" s="41"/>
      <c r="DL79" s="44"/>
      <c r="DM79" s="44"/>
      <c r="DN79" s="43"/>
      <c r="DO79" s="41"/>
      <c r="DP79" s="42"/>
      <c r="DQ79" s="41"/>
      <c r="DR79" s="41"/>
      <c r="DS79" s="44"/>
      <c r="DT79" s="44"/>
      <c r="DU79" s="43"/>
      <c r="DV79" s="41"/>
      <c r="DW79" s="55"/>
      <c r="DX79" s="41"/>
      <c r="DY79" s="41"/>
      <c r="DZ79" s="43"/>
      <c r="EA79" s="43"/>
      <c r="EB79" s="43"/>
      <c r="EC79" s="41"/>
      <c r="ED79" s="55"/>
      <c r="EE79" s="41"/>
      <c r="EF79" s="41"/>
      <c r="EG79" s="43"/>
      <c r="EH79" s="43"/>
      <c r="EI79" s="43"/>
      <c r="EJ79" s="41"/>
      <c r="EK79" s="55"/>
      <c r="EL79" s="41"/>
      <c r="EM79" s="41"/>
      <c r="EN79" s="43"/>
      <c r="EO79" s="43"/>
      <c r="EP79" s="43"/>
      <c r="EQ79" s="44"/>
      <c r="ER79" s="44"/>
      <c r="ES79" s="44"/>
      <c r="ET79" s="44"/>
      <c r="EU79" s="44"/>
      <c r="EV79" s="44"/>
      <c r="EW79" s="44"/>
      <c r="EX79" s="44"/>
      <c r="EY79" s="44"/>
      <c r="EZ79" s="44"/>
      <c r="FA79" s="44"/>
      <c r="FB79" s="44"/>
      <c r="FC79" s="44"/>
      <c r="FD79" s="44"/>
      <c r="FE79" s="44"/>
      <c r="FF79" s="44"/>
      <c r="FG79" s="44"/>
      <c r="FH79" s="44"/>
      <c r="FI79" s="44"/>
      <c r="FJ79" s="44"/>
      <c r="FK79" s="44"/>
      <c r="FL79" s="44"/>
      <c r="FM79" s="44"/>
      <c r="FN79" s="44"/>
      <c r="FO79" s="44"/>
      <c r="FP79" s="44"/>
      <c r="FQ79" s="44"/>
      <c r="FR79" s="44"/>
      <c r="FS79" s="44"/>
      <c r="FT79" s="44"/>
      <c r="FU79" s="44"/>
      <c r="FV79" s="44"/>
      <c r="FW79" s="44"/>
      <c r="FX79" s="44"/>
      <c r="FY79" s="44"/>
      <c r="FZ79" s="44"/>
      <c r="GA79" s="44"/>
      <c r="GB79" s="44"/>
      <c r="GC79" s="44"/>
      <c r="GD79" s="44"/>
      <c r="GE79" s="44"/>
      <c r="GF79" s="44"/>
      <c r="GG79" s="44"/>
      <c r="GH79" s="44"/>
      <c r="GI79" s="44"/>
      <c r="GJ79" s="44"/>
      <c r="GK79" s="44"/>
    </row>
    <row r="80" spans="3:193" s="28" customFormat="1" ht="24.75" customHeight="1" x14ac:dyDescent="0.2">
      <c r="C80" s="64"/>
      <c r="D80" s="64"/>
      <c r="E80" s="61"/>
      <c r="F80" s="61"/>
      <c r="G80" s="76"/>
      <c r="H80" s="61"/>
      <c r="I80" s="61"/>
      <c r="J80" s="58"/>
      <c r="K80" s="58"/>
      <c r="L80" s="58"/>
      <c r="M80" s="39" t="s">
        <v>1192</v>
      </c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  <c r="AA80" s="61"/>
      <c r="AB80" s="61"/>
      <c r="AC80" s="61"/>
      <c r="AD80" s="61"/>
      <c r="AE80" s="61"/>
      <c r="AF80" s="61"/>
      <c r="AG80" s="61"/>
      <c r="AH80" s="61"/>
      <c r="AI80" s="61"/>
      <c r="AJ80" s="61"/>
      <c r="AK80" s="61"/>
      <c r="AL80" s="61"/>
      <c r="AM80" s="61"/>
      <c r="AN80" s="61"/>
      <c r="AO80" s="61"/>
      <c r="AP80" s="61"/>
      <c r="AQ80" s="61"/>
      <c r="AR80" s="61"/>
      <c r="AS80" s="61"/>
      <c r="AT80" s="61"/>
      <c r="AU80" s="61"/>
      <c r="AV80" s="61"/>
      <c r="AW80" s="61"/>
      <c r="AX80" s="61"/>
      <c r="AY80" s="61"/>
      <c r="AZ80" s="41"/>
      <c r="BA80" s="44"/>
      <c r="BB80" s="44"/>
      <c r="BC80" s="57"/>
      <c r="BD80" s="41"/>
      <c r="BE80" s="42"/>
      <c r="BF80" s="41"/>
      <c r="BG80" s="41"/>
      <c r="BH80" s="44"/>
      <c r="BI80" s="44"/>
      <c r="BJ80" s="43"/>
      <c r="BK80" s="41"/>
      <c r="BL80" s="42"/>
      <c r="BM80" s="41"/>
      <c r="BN80" s="41"/>
      <c r="BO80" s="44"/>
      <c r="BP80" s="44"/>
      <c r="BQ80" s="43"/>
      <c r="BR80" s="41"/>
      <c r="BS80" s="42"/>
      <c r="BT80" s="41"/>
      <c r="BU80" s="41"/>
      <c r="BV80" s="44"/>
      <c r="BW80" s="44"/>
      <c r="BX80" s="43"/>
      <c r="BY80" s="41"/>
      <c r="BZ80" s="42"/>
      <c r="CA80" s="41"/>
      <c r="CB80" s="41"/>
      <c r="CC80" s="44"/>
      <c r="CD80" s="44"/>
      <c r="CE80" s="43"/>
      <c r="CF80" s="41"/>
      <c r="CG80" s="42"/>
      <c r="CH80" s="41"/>
      <c r="CI80" s="41"/>
      <c r="CJ80" s="44"/>
      <c r="CK80" s="44"/>
      <c r="CL80" s="43"/>
      <c r="CM80" s="41"/>
      <c r="CN80" s="42"/>
      <c r="CO80" s="41"/>
      <c r="CP80" s="41"/>
      <c r="CQ80" s="44"/>
      <c r="CR80" s="44"/>
      <c r="CS80" s="43"/>
      <c r="CT80" s="41"/>
      <c r="CU80" s="42"/>
      <c r="CV80" s="41"/>
      <c r="CW80" s="41"/>
      <c r="CX80" s="44"/>
      <c r="CY80" s="44"/>
      <c r="CZ80" s="43"/>
      <c r="DA80" s="41"/>
      <c r="DB80" s="42"/>
      <c r="DC80" s="41"/>
      <c r="DD80" s="41"/>
      <c r="DE80" s="44"/>
      <c r="DF80" s="44"/>
      <c r="DG80" s="43"/>
      <c r="DH80" s="41"/>
      <c r="DI80" s="42"/>
      <c r="DJ80" s="41"/>
      <c r="DK80" s="41"/>
      <c r="DL80" s="44"/>
      <c r="DM80" s="44"/>
      <c r="DN80" s="43"/>
      <c r="DO80" s="41"/>
      <c r="DP80" s="42"/>
      <c r="DQ80" s="41"/>
      <c r="DR80" s="41"/>
      <c r="DS80" s="44"/>
      <c r="DT80" s="44"/>
      <c r="DU80" s="43"/>
      <c r="DV80" s="41"/>
      <c r="DW80" s="55"/>
      <c r="DX80" s="41"/>
      <c r="DY80" s="41"/>
      <c r="DZ80" s="43"/>
      <c r="EA80" s="43"/>
      <c r="EB80" s="43"/>
      <c r="EC80" s="41"/>
      <c r="ED80" s="55"/>
      <c r="EE80" s="41"/>
      <c r="EF80" s="41"/>
      <c r="EG80" s="43"/>
      <c r="EH80" s="43"/>
      <c r="EI80" s="43"/>
      <c r="EJ80" s="41"/>
      <c r="EK80" s="55"/>
      <c r="EL80" s="41"/>
      <c r="EM80" s="41"/>
      <c r="EN80" s="43"/>
      <c r="EO80" s="43"/>
      <c r="EP80" s="43"/>
      <c r="EQ80" s="44"/>
      <c r="ER80" s="44"/>
      <c r="ES80" s="44"/>
      <c r="ET80" s="44"/>
      <c r="EU80" s="44"/>
      <c r="EV80" s="44"/>
      <c r="EW80" s="44"/>
      <c r="EX80" s="44"/>
      <c r="EY80" s="44"/>
      <c r="EZ80" s="44"/>
      <c r="FA80" s="44"/>
      <c r="FB80" s="44"/>
      <c r="FC80" s="44"/>
      <c r="FD80" s="44"/>
      <c r="FE80" s="44"/>
      <c r="FF80" s="44"/>
      <c r="FG80" s="44"/>
      <c r="FH80" s="44"/>
      <c r="FI80" s="44"/>
      <c r="FJ80" s="44"/>
      <c r="FK80" s="44"/>
      <c r="FL80" s="44"/>
      <c r="FM80" s="44"/>
      <c r="FN80" s="44"/>
      <c r="FO80" s="44"/>
      <c r="FP80" s="44"/>
      <c r="FQ80" s="44"/>
      <c r="FR80" s="44"/>
      <c r="FS80" s="44"/>
      <c r="FT80" s="44"/>
      <c r="FU80" s="44"/>
      <c r="FV80" s="44"/>
      <c r="FW80" s="44"/>
      <c r="FX80" s="44"/>
      <c r="FY80" s="44"/>
      <c r="FZ80" s="44"/>
      <c r="GA80" s="44"/>
      <c r="GB80" s="44"/>
      <c r="GC80" s="44"/>
      <c r="GD80" s="44"/>
      <c r="GE80" s="44"/>
      <c r="GF80" s="44"/>
      <c r="GG80" s="44"/>
      <c r="GH80" s="44"/>
      <c r="GI80" s="44"/>
      <c r="GJ80" s="44"/>
      <c r="GK80" s="44"/>
    </row>
    <row r="81" spans="3:193" s="28" customFormat="1" ht="24.75" customHeight="1" x14ac:dyDescent="0.2">
      <c r="C81" s="64"/>
      <c r="D81" s="64"/>
      <c r="E81" s="61"/>
      <c r="F81" s="61"/>
      <c r="G81" s="76"/>
      <c r="H81" s="61"/>
      <c r="I81" s="61"/>
      <c r="J81" s="58"/>
      <c r="K81" s="58"/>
      <c r="L81" s="58"/>
      <c r="M81" s="39" t="s">
        <v>1192</v>
      </c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1"/>
      <c r="AE81" s="61"/>
      <c r="AF81" s="61"/>
      <c r="AG81" s="61"/>
      <c r="AH81" s="61"/>
      <c r="AI81" s="61"/>
      <c r="AJ81" s="61"/>
      <c r="AK81" s="61"/>
      <c r="AL81" s="61"/>
      <c r="AM81" s="61"/>
      <c r="AN81" s="61"/>
      <c r="AO81" s="61"/>
      <c r="AP81" s="61"/>
      <c r="AQ81" s="61"/>
      <c r="AR81" s="61"/>
      <c r="AS81" s="61"/>
      <c r="AT81" s="61"/>
      <c r="AU81" s="61"/>
      <c r="AV81" s="61"/>
      <c r="AW81" s="61"/>
      <c r="AX81" s="61"/>
      <c r="AY81" s="61"/>
      <c r="AZ81" s="41"/>
      <c r="BA81" s="44"/>
      <c r="BB81" s="44"/>
      <c r="BC81" s="57"/>
      <c r="BD81" s="41"/>
      <c r="BE81" s="42"/>
      <c r="BF81" s="41"/>
      <c r="BG81" s="41"/>
      <c r="BH81" s="44"/>
      <c r="BI81" s="44"/>
      <c r="BJ81" s="43"/>
      <c r="BK81" s="41"/>
      <c r="BL81" s="42"/>
      <c r="BM81" s="41"/>
      <c r="BN81" s="41"/>
      <c r="BO81" s="44"/>
      <c r="BP81" s="44"/>
      <c r="BQ81" s="43"/>
      <c r="BR81" s="41"/>
      <c r="BS81" s="42"/>
      <c r="BT81" s="41"/>
      <c r="BU81" s="41"/>
      <c r="BV81" s="44"/>
      <c r="BW81" s="44"/>
      <c r="BX81" s="43"/>
      <c r="BY81" s="41"/>
      <c r="BZ81" s="42"/>
      <c r="CA81" s="41"/>
      <c r="CB81" s="41"/>
      <c r="CC81" s="44"/>
      <c r="CD81" s="44"/>
      <c r="CE81" s="43"/>
      <c r="CF81" s="41"/>
      <c r="CG81" s="42"/>
      <c r="CH81" s="41"/>
      <c r="CI81" s="41"/>
      <c r="CJ81" s="44"/>
      <c r="CK81" s="44"/>
      <c r="CL81" s="43"/>
      <c r="CM81" s="41"/>
      <c r="CN81" s="42"/>
      <c r="CO81" s="41"/>
      <c r="CP81" s="41"/>
      <c r="CQ81" s="44"/>
      <c r="CR81" s="44"/>
      <c r="CS81" s="43"/>
      <c r="CT81" s="41"/>
      <c r="CU81" s="42"/>
      <c r="CV81" s="41"/>
      <c r="CW81" s="41"/>
      <c r="CX81" s="44"/>
      <c r="CY81" s="44"/>
      <c r="CZ81" s="43"/>
      <c r="DA81" s="41"/>
      <c r="DB81" s="42"/>
      <c r="DC81" s="41"/>
      <c r="DD81" s="41"/>
      <c r="DE81" s="44"/>
      <c r="DF81" s="44"/>
      <c r="DG81" s="43"/>
      <c r="DH81" s="41"/>
      <c r="DI81" s="42"/>
      <c r="DJ81" s="41"/>
      <c r="DK81" s="41"/>
      <c r="DL81" s="44"/>
      <c r="DM81" s="44"/>
      <c r="DN81" s="43"/>
      <c r="DO81" s="41"/>
      <c r="DP81" s="42"/>
      <c r="DQ81" s="41"/>
      <c r="DR81" s="41"/>
      <c r="DS81" s="44"/>
      <c r="DT81" s="44"/>
      <c r="DU81" s="43"/>
      <c r="DV81" s="41"/>
      <c r="DW81" s="55"/>
      <c r="DX81" s="41"/>
      <c r="DY81" s="41"/>
      <c r="DZ81" s="43"/>
      <c r="EA81" s="43"/>
      <c r="EB81" s="43"/>
      <c r="EC81" s="41"/>
      <c r="ED81" s="55"/>
      <c r="EE81" s="41"/>
      <c r="EF81" s="41"/>
      <c r="EG81" s="43"/>
      <c r="EH81" s="43"/>
      <c r="EI81" s="43"/>
      <c r="EJ81" s="41"/>
      <c r="EK81" s="55"/>
      <c r="EL81" s="41"/>
      <c r="EM81" s="41"/>
      <c r="EN81" s="43"/>
      <c r="EO81" s="43"/>
      <c r="EP81" s="43"/>
      <c r="EQ81" s="44"/>
      <c r="ER81" s="44"/>
      <c r="ES81" s="44"/>
      <c r="ET81" s="44"/>
      <c r="EU81" s="44"/>
      <c r="EV81" s="44"/>
      <c r="EW81" s="44"/>
      <c r="EX81" s="44"/>
      <c r="EY81" s="44"/>
      <c r="EZ81" s="44"/>
      <c r="FA81" s="44"/>
      <c r="FB81" s="44"/>
      <c r="FC81" s="44"/>
      <c r="FD81" s="44"/>
      <c r="FE81" s="44"/>
      <c r="FF81" s="44"/>
      <c r="FG81" s="44"/>
      <c r="FH81" s="44"/>
      <c r="FI81" s="44"/>
      <c r="FJ81" s="44"/>
      <c r="FK81" s="44"/>
      <c r="FL81" s="44"/>
      <c r="FM81" s="44"/>
      <c r="FN81" s="44"/>
      <c r="FO81" s="44"/>
      <c r="FP81" s="44"/>
      <c r="FQ81" s="44"/>
      <c r="FR81" s="44"/>
      <c r="FS81" s="44"/>
      <c r="FT81" s="44"/>
      <c r="FU81" s="44"/>
      <c r="FV81" s="44"/>
      <c r="FW81" s="44"/>
      <c r="FX81" s="44"/>
      <c r="FY81" s="44"/>
      <c r="FZ81" s="44"/>
      <c r="GA81" s="44"/>
      <c r="GB81" s="44"/>
      <c r="GC81" s="44"/>
      <c r="GD81" s="44"/>
      <c r="GE81" s="44"/>
      <c r="GF81" s="44"/>
      <c r="GG81" s="44"/>
      <c r="GH81" s="44"/>
      <c r="GI81" s="44"/>
      <c r="GJ81" s="44"/>
      <c r="GK81" s="44"/>
    </row>
    <row r="82" spans="3:193" s="28" customFormat="1" ht="24.75" customHeight="1" x14ac:dyDescent="0.2">
      <c r="C82" s="64"/>
      <c r="D82" s="64"/>
      <c r="E82" s="61"/>
      <c r="F82" s="61"/>
      <c r="G82" s="76"/>
      <c r="H82" s="61"/>
      <c r="I82" s="61"/>
      <c r="J82" s="58"/>
      <c r="K82" s="58"/>
      <c r="L82" s="58"/>
      <c r="M82" s="39" t="s">
        <v>1192</v>
      </c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  <c r="AF82" s="61"/>
      <c r="AG82" s="61"/>
      <c r="AH82" s="61"/>
      <c r="AI82" s="61"/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41"/>
      <c r="BA82" s="44"/>
      <c r="BB82" s="44"/>
      <c r="BC82" s="57"/>
      <c r="BD82" s="41"/>
      <c r="BE82" s="42"/>
      <c r="BF82" s="41"/>
      <c r="BG82" s="41"/>
      <c r="BH82" s="44"/>
      <c r="BI82" s="44"/>
      <c r="BJ82" s="43"/>
      <c r="BK82" s="41"/>
      <c r="BL82" s="42"/>
      <c r="BM82" s="41"/>
      <c r="BN82" s="41"/>
      <c r="BO82" s="44"/>
      <c r="BP82" s="44"/>
      <c r="BQ82" s="43"/>
      <c r="BR82" s="41"/>
      <c r="BS82" s="42"/>
      <c r="BT82" s="41"/>
      <c r="BU82" s="41"/>
      <c r="BV82" s="44"/>
      <c r="BW82" s="44"/>
      <c r="BX82" s="43"/>
      <c r="BY82" s="41"/>
      <c r="BZ82" s="42"/>
      <c r="CA82" s="41"/>
      <c r="CB82" s="41"/>
      <c r="CC82" s="44"/>
      <c r="CD82" s="44"/>
      <c r="CE82" s="43"/>
      <c r="CF82" s="41"/>
      <c r="CG82" s="42"/>
      <c r="CH82" s="41"/>
      <c r="CI82" s="41"/>
      <c r="CJ82" s="44"/>
      <c r="CK82" s="44"/>
      <c r="CL82" s="43"/>
      <c r="CM82" s="41"/>
      <c r="CN82" s="42"/>
      <c r="CO82" s="41"/>
      <c r="CP82" s="41"/>
      <c r="CQ82" s="44"/>
      <c r="CR82" s="44"/>
      <c r="CS82" s="43"/>
      <c r="CT82" s="41"/>
      <c r="CU82" s="42"/>
      <c r="CV82" s="41"/>
      <c r="CW82" s="41"/>
      <c r="CX82" s="44"/>
      <c r="CY82" s="44"/>
      <c r="CZ82" s="43"/>
      <c r="DA82" s="41"/>
      <c r="DB82" s="42"/>
      <c r="DC82" s="41"/>
      <c r="DD82" s="41"/>
      <c r="DE82" s="44"/>
      <c r="DF82" s="44"/>
      <c r="DG82" s="43"/>
      <c r="DH82" s="41"/>
      <c r="DI82" s="42"/>
      <c r="DJ82" s="41"/>
      <c r="DK82" s="41"/>
      <c r="DL82" s="44"/>
      <c r="DM82" s="44"/>
      <c r="DN82" s="43"/>
      <c r="DO82" s="41"/>
      <c r="DP82" s="42"/>
      <c r="DQ82" s="41"/>
      <c r="DR82" s="41"/>
      <c r="DS82" s="44"/>
      <c r="DT82" s="44"/>
      <c r="DU82" s="43"/>
      <c r="DV82" s="41"/>
      <c r="DW82" s="55"/>
      <c r="DX82" s="41"/>
      <c r="DY82" s="41"/>
      <c r="DZ82" s="43"/>
      <c r="EA82" s="43"/>
      <c r="EB82" s="43"/>
      <c r="EC82" s="41"/>
      <c r="ED82" s="55"/>
      <c r="EE82" s="41"/>
      <c r="EF82" s="41"/>
      <c r="EG82" s="43"/>
      <c r="EH82" s="43"/>
      <c r="EI82" s="43"/>
      <c r="EJ82" s="41"/>
      <c r="EK82" s="55"/>
      <c r="EL82" s="41"/>
      <c r="EM82" s="41"/>
      <c r="EN82" s="43"/>
      <c r="EO82" s="43"/>
      <c r="EP82" s="43"/>
      <c r="EQ82" s="44"/>
      <c r="ER82" s="44"/>
      <c r="ES82" s="44"/>
      <c r="ET82" s="44"/>
      <c r="EU82" s="44"/>
      <c r="EV82" s="44"/>
      <c r="EW82" s="44"/>
      <c r="EX82" s="44"/>
      <c r="EY82" s="44"/>
      <c r="EZ82" s="44"/>
      <c r="FA82" s="44"/>
      <c r="FB82" s="44"/>
      <c r="FC82" s="44"/>
      <c r="FD82" s="44"/>
      <c r="FE82" s="44"/>
      <c r="FF82" s="44"/>
      <c r="FG82" s="44"/>
      <c r="FH82" s="44"/>
      <c r="FI82" s="44"/>
      <c r="FJ82" s="44"/>
      <c r="FK82" s="44"/>
      <c r="FL82" s="44"/>
      <c r="FM82" s="44"/>
      <c r="FN82" s="44"/>
      <c r="FO82" s="44"/>
      <c r="FP82" s="44"/>
      <c r="FQ82" s="44"/>
      <c r="FR82" s="44"/>
      <c r="FS82" s="44"/>
      <c r="FT82" s="44"/>
      <c r="FU82" s="44"/>
      <c r="FV82" s="44"/>
      <c r="FW82" s="44"/>
      <c r="FX82" s="44"/>
      <c r="FY82" s="44"/>
      <c r="FZ82" s="44"/>
      <c r="GA82" s="44"/>
      <c r="GB82" s="44"/>
      <c r="GC82" s="44"/>
      <c r="GD82" s="44"/>
      <c r="GE82" s="44"/>
      <c r="GF82" s="44"/>
      <c r="GG82" s="44"/>
      <c r="GH82" s="44"/>
      <c r="GI82" s="44"/>
      <c r="GJ82" s="44"/>
      <c r="GK82" s="44"/>
    </row>
    <row r="83" spans="3:193" s="28" customFormat="1" ht="24.75" customHeight="1" x14ac:dyDescent="0.2">
      <c r="C83" s="64"/>
      <c r="D83" s="64"/>
      <c r="E83" s="61"/>
      <c r="F83" s="61"/>
      <c r="G83" s="76"/>
      <c r="H83" s="61"/>
      <c r="I83" s="61"/>
      <c r="J83" s="58"/>
      <c r="K83" s="58"/>
      <c r="L83" s="58"/>
      <c r="M83" s="39" t="s">
        <v>1192</v>
      </c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1"/>
      <c r="AE83" s="61"/>
      <c r="AF83" s="61"/>
      <c r="AG83" s="61"/>
      <c r="AH83" s="61"/>
      <c r="AI83" s="61"/>
      <c r="AJ83" s="61"/>
      <c r="AK83" s="61"/>
      <c r="AL83" s="61"/>
      <c r="AM83" s="61"/>
      <c r="AN83" s="61"/>
      <c r="AO83" s="61"/>
      <c r="AP83" s="61"/>
      <c r="AQ83" s="61"/>
      <c r="AR83" s="61"/>
      <c r="AS83" s="61"/>
      <c r="AT83" s="61"/>
      <c r="AU83" s="61"/>
      <c r="AV83" s="61"/>
      <c r="AW83" s="61"/>
      <c r="AX83" s="61"/>
      <c r="AY83" s="61"/>
      <c r="AZ83" s="41"/>
      <c r="BA83" s="44"/>
      <c r="BB83" s="44"/>
      <c r="BC83" s="57"/>
      <c r="BD83" s="41"/>
      <c r="BE83" s="42"/>
      <c r="BF83" s="41"/>
      <c r="BG83" s="41"/>
      <c r="BH83" s="44"/>
      <c r="BI83" s="44"/>
      <c r="BJ83" s="43"/>
      <c r="BK83" s="41"/>
      <c r="BL83" s="42"/>
      <c r="BM83" s="41"/>
      <c r="BN83" s="41"/>
      <c r="BO83" s="44"/>
      <c r="BP83" s="44"/>
      <c r="BQ83" s="43"/>
      <c r="BR83" s="41"/>
      <c r="BS83" s="42"/>
      <c r="BT83" s="41"/>
      <c r="BU83" s="41"/>
      <c r="BV83" s="44"/>
      <c r="BW83" s="44"/>
      <c r="BX83" s="43"/>
      <c r="BY83" s="41"/>
      <c r="BZ83" s="42"/>
      <c r="CA83" s="41"/>
      <c r="CB83" s="41"/>
      <c r="CC83" s="44"/>
      <c r="CD83" s="44"/>
      <c r="CE83" s="43"/>
      <c r="CF83" s="41"/>
      <c r="CG83" s="42"/>
      <c r="CH83" s="41"/>
      <c r="CI83" s="41"/>
      <c r="CJ83" s="44"/>
      <c r="CK83" s="44"/>
      <c r="CL83" s="43"/>
      <c r="CM83" s="41"/>
      <c r="CN83" s="42"/>
      <c r="CO83" s="41"/>
      <c r="CP83" s="41"/>
      <c r="CQ83" s="44"/>
      <c r="CR83" s="44"/>
      <c r="CS83" s="43"/>
      <c r="CT83" s="41"/>
      <c r="CU83" s="42"/>
      <c r="CV83" s="41"/>
      <c r="CW83" s="41"/>
      <c r="CX83" s="44"/>
      <c r="CY83" s="44"/>
      <c r="CZ83" s="43"/>
      <c r="DA83" s="41"/>
      <c r="DB83" s="42"/>
      <c r="DC83" s="41"/>
      <c r="DD83" s="41"/>
      <c r="DE83" s="44"/>
      <c r="DF83" s="44"/>
      <c r="DG83" s="43"/>
      <c r="DH83" s="41"/>
      <c r="DI83" s="42"/>
      <c r="DJ83" s="41"/>
      <c r="DK83" s="41"/>
      <c r="DL83" s="44"/>
      <c r="DM83" s="44"/>
      <c r="DN83" s="43"/>
      <c r="DO83" s="41"/>
      <c r="DP83" s="42"/>
      <c r="DQ83" s="41"/>
      <c r="DR83" s="41"/>
      <c r="DS83" s="44"/>
      <c r="DT83" s="44"/>
      <c r="DU83" s="43"/>
      <c r="DV83" s="41"/>
      <c r="DW83" s="55"/>
      <c r="DX83" s="41"/>
      <c r="DY83" s="41"/>
      <c r="DZ83" s="43"/>
      <c r="EA83" s="43"/>
      <c r="EB83" s="43"/>
      <c r="EC83" s="41"/>
      <c r="ED83" s="55"/>
      <c r="EE83" s="41"/>
      <c r="EF83" s="41"/>
      <c r="EG83" s="43"/>
      <c r="EH83" s="43"/>
      <c r="EI83" s="43"/>
      <c r="EJ83" s="41"/>
      <c r="EK83" s="55"/>
      <c r="EL83" s="41"/>
      <c r="EM83" s="41"/>
      <c r="EN83" s="43"/>
      <c r="EO83" s="43"/>
      <c r="EP83" s="43"/>
      <c r="EQ83" s="44"/>
      <c r="ER83" s="44"/>
      <c r="ES83" s="44"/>
      <c r="ET83" s="44"/>
      <c r="EU83" s="44"/>
      <c r="EV83" s="44"/>
      <c r="EW83" s="44"/>
      <c r="EX83" s="44"/>
      <c r="EY83" s="44"/>
      <c r="EZ83" s="44"/>
      <c r="FA83" s="44"/>
      <c r="FB83" s="44"/>
      <c r="FC83" s="44"/>
      <c r="FD83" s="44"/>
      <c r="FE83" s="44"/>
      <c r="FF83" s="44"/>
      <c r="FG83" s="44"/>
      <c r="FH83" s="44"/>
      <c r="FI83" s="44"/>
      <c r="FJ83" s="44"/>
      <c r="FK83" s="44"/>
      <c r="FL83" s="44"/>
      <c r="FM83" s="44"/>
      <c r="FN83" s="44"/>
      <c r="FO83" s="44"/>
      <c r="FP83" s="44"/>
      <c r="FQ83" s="44"/>
      <c r="FR83" s="44"/>
      <c r="FS83" s="44"/>
      <c r="FT83" s="44"/>
      <c r="FU83" s="44"/>
      <c r="FV83" s="44"/>
      <c r="FW83" s="44"/>
      <c r="FX83" s="44"/>
      <c r="FY83" s="44"/>
      <c r="FZ83" s="44"/>
      <c r="GA83" s="44"/>
      <c r="GB83" s="44"/>
      <c r="GC83" s="44"/>
      <c r="GD83" s="44"/>
      <c r="GE83" s="44"/>
      <c r="GF83" s="44"/>
      <c r="GG83" s="44"/>
      <c r="GH83" s="44"/>
      <c r="GI83" s="44"/>
      <c r="GJ83" s="44"/>
      <c r="GK83" s="44"/>
    </row>
    <row r="84" spans="3:193" s="28" customFormat="1" ht="24.75" customHeight="1" x14ac:dyDescent="0.2">
      <c r="C84" s="64"/>
      <c r="D84" s="64"/>
      <c r="E84" s="61"/>
      <c r="F84" s="61"/>
      <c r="G84" s="76"/>
      <c r="H84" s="61"/>
      <c r="I84" s="61"/>
      <c r="J84" s="58"/>
      <c r="K84" s="58"/>
      <c r="L84" s="58"/>
      <c r="M84" s="39" t="s">
        <v>1192</v>
      </c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  <c r="AA84" s="61"/>
      <c r="AB84" s="61"/>
      <c r="AC84" s="61"/>
      <c r="AD84" s="61"/>
      <c r="AE84" s="61"/>
      <c r="AF84" s="61"/>
      <c r="AG84" s="61"/>
      <c r="AH84" s="61"/>
      <c r="AI84" s="61"/>
      <c r="AJ84" s="61"/>
      <c r="AK84" s="61"/>
      <c r="AL84" s="61"/>
      <c r="AM84" s="61"/>
      <c r="AN84" s="61"/>
      <c r="AO84" s="61"/>
      <c r="AP84" s="61"/>
      <c r="AQ84" s="61"/>
      <c r="AR84" s="61"/>
      <c r="AS84" s="61"/>
      <c r="AT84" s="61"/>
      <c r="AU84" s="61"/>
      <c r="AV84" s="61"/>
      <c r="AW84" s="61"/>
      <c r="AX84" s="61"/>
      <c r="AY84" s="61"/>
      <c r="AZ84" s="41"/>
      <c r="BA84" s="44"/>
      <c r="BB84" s="44"/>
      <c r="BC84" s="57"/>
      <c r="BD84" s="41"/>
      <c r="BE84" s="42"/>
      <c r="BF84" s="41"/>
      <c r="BG84" s="41"/>
      <c r="BH84" s="44"/>
      <c r="BI84" s="44"/>
      <c r="BJ84" s="43"/>
      <c r="BK84" s="41"/>
      <c r="BL84" s="42"/>
      <c r="BM84" s="41"/>
      <c r="BN84" s="41"/>
      <c r="BO84" s="44"/>
      <c r="BP84" s="44"/>
      <c r="BQ84" s="43"/>
      <c r="BR84" s="41"/>
      <c r="BS84" s="42"/>
      <c r="BT84" s="41"/>
      <c r="BU84" s="41"/>
      <c r="BV84" s="44"/>
      <c r="BW84" s="44"/>
      <c r="BX84" s="43"/>
      <c r="BY84" s="41"/>
      <c r="BZ84" s="42"/>
      <c r="CA84" s="41"/>
      <c r="CB84" s="41"/>
      <c r="CC84" s="44"/>
      <c r="CD84" s="44"/>
      <c r="CE84" s="43"/>
      <c r="CF84" s="41"/>
      <c r="CG84" s="42"/>
      <c r="CH84" s="41"/>
      <c r="CI84" s="41"/>
      <c r="CJ84" s="44"/>
      <c r="CK84" s="44"/>
      <c r="CL84" s="43"/>
      <c r="CM84" s="41"/>
      <c r="CN84" s="42"/>
      <c r="CO84" s="41"/>
      <c r="CP84" s="41"/>
      <c r="CQ84" s="44"/>
      <c r="CR84" s="44"/>
      <c r="CS84" s="43"/>
      <c r="CT84" s="41"/>
      <c r="CU84" s="42"/>
      <c r="CV84" s="41"/>
      <c r="CW84" s="41"/>
      <c r="CX84" s="44"/>
      <c r="CY84" s="44"/>
      <c r="CZ84" s="43"/>
      <c r="DA84" s="41"/>
      <c r="DB84" s="42"/>
      <c r="DC84" s="41"/>
      <c r="DD84" s="41"/>
      <c r="DE84" s="44"/>
      <c r="DF84" s="44"/>
      <c r="DG84" s="43"/>
      <c r="DH84" s="41"/>
      <c r="DI84" s="42"/>
      <c r="DJ84" s="41"/>
      <c r="DK84" s="41"/>
      <c r="DL84" s="44"/>
      <c r="DM84" s="44"/>
      <c r="DN84" s="43"/>
      <c r="DO84" s="41"/>
      <c r="DP84" s="42"/>
      <c r="DQ84" s="41"/>
      <c r="DR84" s="41"/>
      <c r="DS84" s="44"/>
      <c r="DT84" s="44"/>
      <c r="DU84" s="43"/>
      <c r="DV84" s="41"/>
      <c r="DW84" s="55"/>
      <c r="DX84" s="41"/>
      <c r="DY84" s="41"/>
      <c r="DZ84" s="43"/>
      <c r="EA84" s="43"/>
      <c r="EB84" s="43"/>
      <c r="EC84" s="41"/>
      <c r="ED84" s="55"/>
      <c r="EE84" s="41"/>
      <c r="EF84" s="41"/>
      <c r="EG84" s="43"/>
      <c r="EH84" s="43"/>
      <c r="EI84" s="43"/>
      <c r="EJ84" s="41"/>
      <c r="EK84" s="55"/>
      <c r="EL84" s="41"/>
      <c r="EM84" s="41"/>
      <c r="EN84" s="43"/>
      <c r="EO84" s="43"/>
      <c r="EP84" s="43"/>
      <c r="EQ84" s="44"/>
      <c r="ER84" s="44"/>
      <c r="ES84" s="44"/>
      <c r="ET84" s="44"/>
      <c r="EU84" s="44"/>
      <c r="EV84" s="44"/>
      <c r="EW84" s="44"/>
      <c r="EX84" s="44"/>
      <c r="EY84" s="44"/>
      <c r="EZ84" s="44"/>
      <c r="FA84" s="44"/>
      <c r="FB84" s="44"/>
      <c r="FC84" s="44"/>
      <c r="FD84" s="44"/>
      <c r="FE84" s="44"/>
      <c r="FF84" s="44"/>
      <c r="FG84" s="44"/>
      <c r="FH84" s="44"/>
      <c r="FI84" s="44"/>
      <c r="FJ84" s="44"/>
      <c r="FK84" s="44"/>
      <c r="FL84" s="44"/>
      <c r="FM84" s="44"/>
      <c r="FN84" s="44"/>
      <c r="FO84" s="44"/>
      <c r="FP84" s="44"/>
      <c r="FQ84" s="44"/>
      <c r="FR84" s="44"/>
      <c r="FS84" s="44"/>
      <c r="FT84" s="44"/>
      <c r="FU84" s="44"/>
      <c r="FV84" s="44"/>
      <c r="FW84" s="44"/>
      <c r="FX84" s="44"/>
      <c r="FY84" s="44"/>
      <c r="FZ84" s="44"/>
      <c r="GA84" s="44"/>
      <c r="GB84" s="44"/>
      <c r="GC84" s="44"/>
      <c r="GD84" s="44"/>
      <c r="GE84" s="44"/>
      <c r="GF84" s="44"/>
      <c r="GG84" s="44"/>
      <c r="GH84" s="44"/>
      <c r="GI84" s="44"/>
      <c r="GJ84" s="44"/>
      <c r="GK84" s="44"/>
    </row>
    <row r="85" spans="3:193" s="28" customFormat="1" ht="24.75" customHeight="1" x14ac:dyDescent="0.2">
      <c r="C85" s="64"/>
      <c r="D85" s="64"/>
      <c r="E85" s="61"/>
      <c r="F85" s="61"/>
      <c r="G85" s="76"/>
      <c r="H85" s="61"/>
      <c r="I85" s="61"/>
      <c r="J85" s="58"/>
      <c r="K85" s="58"/>
      <c r="L85" s="58"/>
      <c r="M85" s="39" t="s">
        <v>1192</v>
      </c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1"/>
      <c r="AE85" s="61"/>
      <c r="AF85" s="61"/>
      <c r="AG85" s="61"/>
      <c r="AH85" s="61"/>
      <c r="AI85" s="61"/>
      <c r="AJ85" s="61"/>
      <c r="AK85" s="61"/>
      <c r="AL85" s="61"/>
      <c r="AM85" s="61"/>
      <c r="AN85" s="61"/>
      <c r="AO85" s="61"/>
      <c r="AP85" s="61"/>
      <c r="AQ85" s="61"/>
      <c r="AR85" s="61"/>
      <c r="AS85" s="61"/>
      <c r="AT85" s="61"/>
      <c r="AU85" s="61"/>
      <c r="AV85" s="61"/>
      <c r="AW85" s="61"/>
      <c r="AX85" s="61"/>
      <c r="AY85" s="61"/>
      <c r="AZ85" s="41"/>
      <c r="BA85" s="44"/>
      <c r="BB85" s="44"/>
      <c r="BC85" s="57"/>
      <c r="BD85" s="41"/>
      <c r="BE85" s="42"/>
      <c r="BF85" s="41"/>
      <c r="BG85" s="41"/>
      <c r="BH85" s="44"/>
      <c r="BI85" s="44"/>
      <c r="BJ85" s="43"/>
      <c r="BK85" s="41"/>
      <c r="BL85" s="42"/>
      <c r="BM85" s="41"/>
      <c r="BN85" s="41"/>
      <c r="BO85" s="44"/>
      <c r="BP85" s="44"/>
      <c r="BQ85" s="43"/>
      <c r="BR85" s="41"/>
      <c r="BS85" s="42"/>
      <c r="BT85" s="41"/>
      <c r="BU85" s="41"/>
      <c r="BV85" s="44"/>
      <c r="BW85" s="44"/>
      <c r="BX85" s="43"/>
      <c r="BY85" s="41"/>
      <c r="BZ85" s="42"/>
      <c r="CA85" s="41"/>
      <c r="CB85" s="41"/>
      <c r="CC85" s="44"/>
      <c r="CD85" s="44"/>
      <c r="CE85" s="43"/>
      <c r="CF85" s="41"/>
      <c r="CG85" s="42"/>
      <c r="CH85" s="41"/>
      <c r="CI85" s="41"/>
      <c r="CJ85" s="44"/>
      <c r="CK85" s="44"/>
      <c r="CL85" s="43"/>
      <c r="CM85" s="41"/>
      <c r="CN85" s="42"/>
      <c r="CO85" s="41"/>
      <c r="CP85" s="41"/>
      <c r="CQ85" s="44"/>
      <c r="CR85" s="44"/>
      <c r="CS85" s="43"/>
      <c r="CT85" s="41"/>
      <c r="CU85" s="42"/>
      <c r="CV85" s="41"/>
      <c r="CW85" s="41"/>
      <c r="CX85" s="44"/>
      <c r="CY85" s="44"/>
      <c r="CZ85" s="43"/>
      <c r="DA85" s="41"/>
      <c r="DB85" s="42"/>
      <c r="DC85" s="41"/>
      <c r="DD85" s="41"/>
      <c r="DE85" s="44"/>
      <c r="DF85" s="44"/>
      <c r="DG85" s="43"/>
      <c r="DH85" s="41"/>
      <c r="DI85" s="42"/>
      <c r="DJ85" s="41"/>
      <c r="DK85" s="41"/>
      <c r="DL85" s="44"/>
      <c r="DM85" s="44"/>
      <c r="DN85" s="43"/>
      <c r="DO85" s="41"/>
      <c r="DP85" s="42"/>
      <c r="DQ85" s="41"/>
      <c r="DR85" s="41"/>
      <c r="DS85" s="44"/>
      <c r="DT85" s="44"/>
      <c r="DU85" s="43"/>
      <c r="DV85" s="41"/>
      <c r="DW85" s="55"/>
      <c r="DX85" s="41"/>
      <c r="DY85" s="41"/>
      <c r="DZ85" s="43"/>
      <c r="EA85" s="43"/>
      <c r="EB85" s="43"/>
      <c r="EC85" s="41"/>
      <c r="ED85" s="55"/>
      <c r="EE85" s="41"/>
      <c r="EF85" s="41"/>
      <c r="EG85" s="43"/>
      <c r="EH85" s="43"/>
      <c r="EI85" s="43"/>
      <c r="EJ85" s="41"/>
      <c r="EK85" s="55"/>
      <c r="EL85" s="41"/>
      <c r="EM85" s="41"/>
      <c r="EN85" s="43"/>
      <c r="EO85" s="43"/>
      <c r="EP85" s="43"/>
      <c r="EQ85" s="44"/>
      <c r="ER85" s="44"/>
      <c r="ES85" s="44"/>
      <c r="ET85" s="44"/>
      <c r="EU85" s="44"/>
      <c r="EV85" s="44"/>
      <c r="EW85" s="44"/>
      <c r="EX85" s="44"/>
      <c r="EY85" s="44"/>
      <c r="EZ85" s="44"/>
      <c r="FA85" s="44"/>
      <c r="FB85" s="44"/>
      <c r="FC85" s="44"/>
      <c r="FD85" s="44"/>
      <c r="FE85" s="44"/>
      <c r="FF85" s="44"/>
      <c r="FG85" s="44"/>
      <c r="FH85" s="44"/>
      <c r="FI85" s="44"/>
      <c r="FJ85" s="44"/>
      <c r="FK85" s="44"/>
      <c r="FL85" s="44"/>
      <c r="FM85" s="44"/>
      <c r="FN85" s="44"/>
      <c r="FO85" s="44"/>
      <c r="FP85" s="44"/>
      <c r="FQ85" s="44"/>
      <c r="FR85" s="44"/>
      <c r="FS85" s="44"/>
      <c r="FT85" s="44"/>
      <c r="FU85" s="44"/>
      <c r="FV85" s="44"/>
      <c r="FW85" s="44"/>
      <c r="FX85" s="44"/>
      <c r="FY85" s="44"/>
      <c r="FZ85" s="44"/>
      <c r="GA85" s="44"/>
      <c r="GB85" s="44"/>
      <c r="GC85" s="44"/>
      <c r="GD85" s="44"/>
      <c r="GE85" s="44"/>
      <c r="GF85" s="44"/>
      <c r="GG85" s="44"/>
      <c r="GH85" s="44"/>
      <c r="GI85" s="44"/>
      <c r="GJ85" s="44"/>
      <c r="GK85" s="44"/>
    </row>
    <row r="86" spans="3:193" s="28" customFormat="1" ht="24.75" customHeight="1" x14ac:dyDescent="0.2">
      <c r="C86" s="64"/>
      <c r="D86" s="64"/>
      <c r="E86" s="61"/>
      <c r="F86" s="61"/>
      <c r="G86" s="76"/>
      <c r="H86" s="61"/>
      <c r="I86" s="61"/>
      <c r="J86" s="58"/>
      <c r="K86" s="58"/>
      <c r="L86" s="58"/>
      <c r="M86" s="39" t="s">
        <v>1192</v>
      </c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  <c r="AA86" s="61"/>
      <c r="AB86" s="61"/>
      <c r="AC86" s="61"/>
      <c r="AD86" s="61"/>
      <c r="AE86" s="61"/>
      <c r="AF86" s="61"/>
      <c r="AG86" s="61"/>
      <c r="AH86" s="61"/>
      <c r="AI86" s="61"/>
      <c r="AJ86" s="61"/>
      <c r="AK86" s="61"/>
      <c r="AL86" s="61"/>
      <c r="AM86" s="61"/>
      <c r="AN86" s="61"/>
      <c r="AO86" s="61"/>
      <c r="AP86" s="61"/>
      <c r="AQ86" s="61"/>
      <c r="AR86" s="61"/>
      <c r="AS86" s="61"/>
      <c r="AT86" s="61"/>
      <c r="AU86" s="61"/>
      <c r="AV86" s="61"/>
      <c r="AW86" s="61"/>
      <c r="AX86" s="61"/>
      <c r="AY86" s="61"/>
      <c r="AZ86" s="41"/>
      <c r="BA86" s="44"/>
      <c r="BB86" s="44"/>
      <c r="BC86" s="57"/>
      <c r="BD86" s="41"/>
      <c r="BE86" s="42"/>
      <c r="BF86" s="41"/>
      <c r="BG86" s="41"/>
      <c r="BH86" s="44"/>
      <c r="BI86" s="44"/>
      <c r="BJ86" s="43"/>
      <c r="BK86" s="41"/>
      <c r="BL86" s="42"/>
      <c r="BM86" s="41"/>
      <c r="BN86" s="41"/>
      <c r="BO86" s="44"/>
      <c r="BP86" s="44"/>
      <c r="BQ86" s="43"/>
      <c r="BR86" s="41"/>
      <c r="BS86" s="42"/>
      <c r="BT86" s="41"/>
      <c r="BU86" s="41"/>
      <c r="BV86" s="44"/>
      <c r="BW86" s="44"/>
      <c r="BX86" s="43"/>
      <c r="BY86" s="41"/>
      <c r="BZ86" s="42"/>
      <c r="CA86" s="41"/>
      <c r="CB86" s="41"/>
      <c r="CC86" s="44"/>
      <c r="CD86" s="44"/>
      <c r="CE86" s="43"/>
      <c r="CF86" s="41"/>
      <c r="CG86" s="42"/>
      <c r="CH86" s="41"/>
      <c r="CI86" s="41"/>
      <c r="CJ86" s="44"/>
      <c r="CK86" s="44"/>
      <c r="CL86" s="43"/>
      <c r="CM86" s="41"/>
      <c r="CN86" s="42"/>
      <c r="CO86" s="41"/>
      <c r="CP86" s="41"/>
      <c r="CQ86" s="44"/>
      <c r="CR86" s="44"/>
      <c r="CS86" s="43"/>
      <c r="CT86" s="41"/>
      <c r="CU86" s="42"/>
      <c r="CV86" s="41"/>
      <c r="CW86" s="41"/>
      <c r="CX86" s="44"/>
      <c r="CY86" s="44"/>
      <c r="CZ86" s="43"/>
      <c r="DA86" s="41"/>
      <c r="DB86" s="42"/>
      <c r="DC86" s="41"/>
      <c r="DD86" s="41"/>
      <c r="DE86" s="44"/>
      <c r="DF86" s="44"/>
      <c r="DG86" s="43"/>
      <c r="DH86" s="41"/>
      <c r="DI86" s="42"/>
      <c r="DJ86" s="41"/>
      <c r="DK86" s="41"/>
      <c r="DL86" s="44"/>
      <c r="DM86" s="44"/>
      <c r="DN86" s="43"/>
      <c r="DO86" s="41"/>
      <c r="DP86" s="42"/>
      <c r="DQ86" s="41"/>
      <c r="DR86" s="41"/>
      <c r="DS86" s="44"/>
      <c r="DT86" s="44"/>
      <c r="DU86" s="43"/>
      <c r="DV86" s="41"/>
      <c r="DW86" s="55"/>
      <c r="DX86" s="41"/>
      <c r="DY86" s="41"/>
      <c r="DZ86" s="43"/>
      <c r="EA86" s="43"/>
      <c r="EB86" s="43"/>
      <c r="EC86" s="41"/>
      <c r="ED86" s="55"/>
      <c r="EE86" s="41"/>
      <c r="EF86" s="41"/>
      <c r="EG86" s="43"/>
      <c r="EH86" s="43"/>
      <c r="EI86" s="43"/>
      <c r="EJ86" s="41"/>
      <c r="EK86" s="55"/>
      <c r="EL86" s="41"/>
      <c r="EM86" s="41"/>
      <c r="EN86" s="43"/>
      <c r="EO86" s="43"/>
      <c r="EP86" s="43"/>
      <c r="EQ86" s="44"/>
      <c r="ER86" s="44"/>
      <c r="ES86" s="44"/>
      <c r="ET86" s="44"/>
      <c r="EU86" s="44"/>
      <c r="EV86" s="44"/>
      <c r="EW86" s="44"/>
      <c r="EX86" s="44"/>
      <c r="EY86" s="44"/>
      <c r="EZ86" s="44"/>
      <c r="FA86" s="44"/>
      <c r="FB86" s="44"/>
      <c r="FC86" s="44"/>
      <c r="FD86" s="44"/>
      <c r="FE86" s="44"/>
      <c r="FF86" s="44"/>
      <c r="FG86" s="44"/>
      <c r="FH86" s="44"/>
      <c r="FI86" s="44"/>
      <c r="FJ86" s="44"/>
      <c r="FK86" s="44"/>
      <c r="FL86" s="44"/>
      <c r="FM86" s="44"/>
      <c r="FN86" s="44"/>
      <c r="FO86" s="44"/>
      <c r="FP86" s="44"/>
      <c r="FQ86" s="44"/>
      <c r="FR86" s="44"/>
      <c r="FS86" s="44"/>
      <c r="FT86" s="44"/>
      <c r="FU86" s="44"/>
      <c r="FV86" s="44"/>
      <c r="FW86" s="44"/>
      <c r="FX86" s="44"/>
      <c r="FY86" s="44"/>
      <c r="FZ86" s="44"/>
      <c r="GA86" s="44"/>
      <c r="GB86" s="44"/>
      <c r="GC86" s="44"/>
      <c r="GD86" s="44"/>
      <c r="GE86" s="44"/>
      <c r="GF86" s="44"/>
      <c r="GG86" s="44"/>
      <c r="GH86" s="44"/>
      <c r="GI86" s="44"/>
      <c r="GJ86" s="44"/>
      <c r="GK86" s="44"/>
    </row>
    <row r="87" spans="3:193" s="28" customFormat="1" ht="24.75" customHeight="1" x14ac:dyDescent="0.2">
      <c r="C87" s="64"/>
      <c r="D87" s="64"/>
      <c r="E87" s="61"/>
      <c r="F87" s="61"/>
      <c r="G87" s="76"/>
      <c r="H87" s="61"/>
      <c r="I87" s="61"/>
      <c r="J87" s="58"/>
      <c r="K87" s="58"/>
      <c r="L87" s="58"/>
      <c r="M87" s="39" t="s">
        <v>1192</v>
      </c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1"/>
      <c r="AE87" s="61"/>
      <c r="AF87" s="61"/>
      <c r="AG87" s="61"/>
      <c r="AH87" s="61"/>
      <c r="AI87" s="61"/>
      <c r="AJ87" s="61"/>
      <c r="AK87" s="61"/>
      <c r="AL87" s="61"/>
      <c r="AM87" s="61"/>
      <c r="AN87" s="61"/>
      <c r="AO87" s="61"/>
      <c r="AP87" s="61"/>
      <c r="AQ87" s="61"/>
      <c r="AR87" s="61"/>
      <c r="AS87" s="61"/>
      <c r="AT87" s="61"/>
      <c r="AU87" s="61"/>
      <c r="AV87" s="61"/>
      <c r="AW87" s="61"/>
      <c r="AX87" s="61"/>
      <c r="AY87" s="61"/>
      <c r="AZ87" s="41"/>
      <c r="BA87" s="44"/>
      <c r="BB87" s="44"/>
      <c r="BC87" s="57"/>
      <c r="BD87" s="41"/>
      <c r="BE87" s="42"/>
      <c r="BF87" s="41"/>
      <c r="BG87" s="41"/>
      <c r="BH87" s="44"/>
      <c r="BI87" s="44"/>
      <c r="BJ87" s="43"/>
      <c r="BK87" s="41"/>
      <c r="BL87" s="42"/>
      <c r="BM87" s="41"/>
      <c r="BN87" s="41"/>
      <c r="BO87" s="44"/>
      <c r="BP87" s="44"/>
      <c r="BQ87" s="43"/>
      <c r="BR87" s="41"/>
      <c r="BS87" s="42"/>
      <c r="BT87" s="41"/>
      <c r="BU87" s="41"/>
      <c r="BV87" s="44"/>
      <c r="BW87" s="44"/>
      <c r="BX87" s="43"/>
      <c r="BY87" s="41"/>
      <c r="BZ87" s="42"/>
      <c r="CA87" s="41"/>
      <c r="CB87" s="41"/>
      <c r="CC87" s="44"/>
      <c r="CD87" s="44"/>
      <c r="CE87" s="43"/>
      <c r="CF87" s="41"/>
      <c r="CG87" s="42"/>
      <c r="CH87" s="41"/>
      <c r="CI87" s="41"/>
      <c r="CJ87" s="44"/>
      <c r="CK87" s="44"/>
      <c r="CL87" s="43"/>
      <c r="CM87" s="41"/>
      <c r="CN87" s="42"/>
      <c r="CO87" s="41"/>
      <c r="CP87" s="41"/>
      <c r="CQ87" s="44"/>
      <c r="CR87" s="44"/>
      <c r="CS87" s="43"/>
      <c r="CT87" s="41"/>
      <c r="CU87" s="42"/>
      <c r="CV87" s="41"/>
      <c r="CW87" s="41"/>
      <c r="CX87" s="44"/>
      <c r="CY87" s="44"/>
      <c r="CZ87" s="43"/>
      <c r="DA87" s="41"/>
      <c r="DB87" s="42"/>
      <c r="DC87" s="41"/>
      <c r="DD87" s="41"/>
      <c r="DE87" s="44"/>
      <c r="DF87" s="44"/>
      <c r="DG87" s="43"/>
      <c r="DH87" s="41"/>
      <c r="DI87" s="42"/>
      <c r="DJ87" s="41"/>
      <c r="DK87" s="41"/>
      <c r="DL87" s="44"/>
      <c r="DM87" s="44"/>
      <c r="DN87" s="43"/>
      <c r="DO87" s="41"/>
      <c r="DP87" s="42"/>
      <c r="DQ87" s="41"/>
      <c r="DR87" s="41"/>
      <c r="DS87" s="44"/>
      <c r="DT87" s="44"/>
      <c r="DU87" s="43"/>
      <c r="DV87" s="41"/>
      <c r="DW87" s="55"/>
      <c r="DX87" s="41"/>
      <c r="DY87" s="41"/>
      <c r="DZ87" s="43"/>
      <c r="EA87" s="43"/>
      <c r="EB87" s="43"/>
      <c r="EC87" s="41"/>
      <c r="ED87" s="55"/>
      <c r="EE87" s="41"/>
      <c r="EF87" s="41"/>
      <c r="EG87" s="43"/>
      <c r="EH87" s="43"/>
      <c r="EI87" s="43"/>
      <c r="EJ87" s="41"/>
      <c r="EK87" s="55"/>
      <c r="EL87" s="41"/>
      <c r="EM87" s="41"/>
      <c r="EN87" s="43"/>
      <c r="EO87" s="43"/>
      <c r="EP87" s="43"/>
      <c r="EQ87" s="44"/>
      <c r="ER87" s="44"/>
      <c r="ES87" s="44"/>
      <c r="ET87" s="44"/>
      <c r="EU87" s="44"/>
      <c r="EV87" s="44"/>
      <c r="EW87" s="44"/>
      <c r="EX87" s="44"/>
      <c r="EY87" s="44"/>
      <c r="EZ87" s="44"/>
      <c r="FA87" s="44"/>
      <c r="FB87" s="44"/>
      <c r="FC87" s="44"/>
      <c r="FD87" s="44"/>
      <c r="FE87" s="44"/>
      <c r="FF87" s="44"/>
      <c r="FG87" s="44"/>
      <c r="FH87" s="44"/>
      <c r="FI87" s="44"/>
      <c r="FJ87" s="44"/>
      <c r="FK87" s="44"/>
      <c r="FL87" s="44"/>
      <c r="FM87" s="44"/>
      <c r="FN87" s="44"/>
      <c r="FO87" s="44"/>
      <c r="FP87" s="44"/>
      <c r="FQ87" s="44"/>
      <c r="FR87" s="44"/>
      <c r="FS87" s="44"/>
      <c r="FT87" s="44"/>
      <c r="FU87" s="44"/>
      <c r="FV87" s="44"/>
      <c r="FW87" s="44"/>
      <c r="FX87" s="44"/>
      <c r="FY87" s="44"/>
      <c r="FZ87" s="44"/>
      <c r="GA87" s="44"/>
      <c r="GB87" s="44"/>
      <c r="GC87" s="44"/>
      <c r="GD87" s="44"/>
      <c r="GE87" s="44"/>
      <c r="GF87" s="44"/>
      <c r="GG87" s="44"/>
      <c r="GH87" s="44"/>
      <c r="GI87" s="44"/>
      <c r="GJ87" s="44"/>
      <c r="GK87" s="44"/>
    </row>
    <row r="88" spans="3:193" s="28" customFormat="1" ht="24.75" customHeight="1" x14ac:dyDescent="0.2">
      <c r="C88" s="64"/>
      <c r="D88" s="64"/>
      <c r="E88" s="61"/>
      <c r="F88" s="61"/>
      <c r="G88" s="76"/>
      <c r="H88" s="61"/>
      <c r="I88" s="61"/>
      <c r="J88" s="58"/>
      <c r="K88" s="58"/>
      <c r="L88" s="58"/>
      <c r="M88" s="39" t="s">
        <v>1192</v>
      </c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1"/>
      <c r="AE88" s="61"/>
      <c r="AF88" s="61"/>
      <c r="AG88" s="61"/>
      <c r="AH88" s="61"/>
      <c r="AI88" s="61"/>
      <c r="AJ88" s="61"/>
      <c r="AK88" s="61"/>
      <c r="AL88" s="61"/>
      <c r="AM88" s="61"/>
      <c r="AN88" s="61"/>
      <c r="AO88" s="61"/>
      <c r="AP88" s="61"/>
      <c r="AQ88" s="61"/>
      <c r="AR88" s="61"/>
      <c r="AS88" s="61"/>
      <c r="AT88" s="61"/>
      <c r="AU88" s="61"/>
      <c r="AV88" s="61"/>
      <c r="AW88" s="61"/>
      <c r="AX88" s="61"/>
      <c r="AY88" s="61"/>
      <c r="AZ88" s="41"/>
      <c r="BA88" s="44"/>
      <c r="BB88" s="44"/>
      <c r="BC88" s="57"/>
      <c r="BD88" s="41"/>
      <c r="BE88" s="42"/>
      <c r="BF88" s="41"/>
      <c r="BG88" s="41"/>
      <c r="BH88" s="44"/>
      <c r="BI88" s="44"/>
      <c r="BJ88" s="43"/>
      <c r="BK88" s="41"/>
      <c r="BL88" s="42"/>
      <c r="BM88" s="41"/>
      <c r="BN88" s="41"/>
      <c r="BO88" s="44"/>
      <c r="BP88" s="44"/>
      <c r="BQ88" s="43"/>
      <c r="BR88" s="41"/>
      <c r="BS88" s="42"/>
      <c r="BT88" s="41"/>
      <c r="BU88" s="41"/>
      <c r="BV88" s="44"/>
      <c r="BW88" s="44"/>
      <c r="BX88" s="43"/>
      <c r="BY88" s="41"/>
      <c r="BZ88" s="42"/>
      <c r="CA88" s="41"/>
      <c r="CB88" s="41"/>
      <c r="CC88" s="44"/>
      <c r="CD88" s="44"/>
      <c r="CE88" s="43"/>
      <c r="CF88" s="41"/>
      <c r="CG88" s="42"/>
      <c r="CH88" s="41"/>
      <c r="CI88" s="41"/>
      <c r="CJ88" s="44"/>
      <c r="CK88" s="44"/>
      <c r="CL88" s="43"/>
      <c r="CM88" s="41"/>
      <c r="CN88" s="42"/>
      <c r="CO88" s="41"/>
      <c r="CP88" s="41"/>
      <c r="CQ88" s="44"/>
      <c r="CR88" s="44"/>
      <c r="CS88" s="43"/>
      <c r="CT88" s="41"/>
      <c r="CU88" s="42"/>
      <c r="CV88" s="41"/>
      <c r="CW88" s="41"/>
      <c r="CX88" s="44"/>
      <c r="CY88" s="44"/>
      <c r="CZ88" s="43"/>
      <c r="DA88" s="41"/>
      <c r="DB88" s="42"/>
      <c r="DC88" s="41"/>
      <c r="DD88" s="41"/>
      <c r="DE88" s="44"/>
      <c r="DF88" s="44"/>
      <c r="DG88" s="43"/>
      <c r="DH88" s="41"/>
      <c r="DI88" s="42"/>
      <c r="DJ88" s="41"/>
      <c r="DK88" s="41"/>
      <c r="DL88" s="44"/>
      <c r="DM88" s="44"/>
      <c r="DN88" s="43"/>
      <c r="DO88" s="41"/>
      <c r="DP88" s="42"/>
      <c r="DQ88" s="41"/>
      <c r="DR88" s="41"/>
      <c r="DS88" s="44"/>
      <c r="DT88" s="44"/>
      <c r="DU88" s="43"/>
      <c r="DV88" s="41"/>
      <c r="DW88" s="55"/>
      <c r="DX88" s="41"/>
      <c r="DY88" s="41"/>
      <c r="DZ88" s="43"/>
      <c r="EA88" s="43"/>
      <c r="EB88" s="43"/>
      <c r="EC88" s="41"/>
      <c r="ED88" s="55"/>
      <c r="EE88" s="41"/>
      <c r="EF88" s="41"/>
      <c r="EG88" s="43"/>
      <c r="EH88" s="43"/>
      <c r="EI88" s="43"/>
      <c r="EJ88" s="41"/>
      <c r="EK88" s="55"/>
      <c r="EL88" s="41"/>
      <c r="EM88" s="41"/>
      <c r="EN88" s="43"/>
      <c r="EO88" s="43"/>
      <c r="EP88" s="43"/>
      <c r="EQ88" s="44"/>
      <c r="ER88" s="44"/>
      <c r="ES88" s="44"/>
      <c r="ET88" s="44"/>
      <c r="EU88" s="44"/>
      <c r="EV88" s="44"/>
      <c r="EW88" s="44"/>
      <c r="EX88" s="44"/>
      <c r="EY88" s="44"/>
      <c r="EZ88" s="44"/>
      <c r="FA88" s="44"/>
      <c r="FB88" s="44"/>
      <c r="FC88" s="44"/>
      <c r="FD88" s="44"/>
      <c r="FE88" s="44"/>
      <c r="FF88" s="44"/>
      <c r="FG88" s="44"/>
      <c r="FH88" s="44"/>
      <c r="FI88" s="44"/>
      <c r="FJ88" s="44"/>
      <c r="FK88" s="44"/>
      <c r="FL88" s="44"/>
      <c r="FM88" s="44"/>
      <c r="FN88" s="44"/>
      <c r="FO88" s="44"/>
      <c r="FP88" s="44"/>
      <c r="FQ88" s="44"/>
      <c r="FR88" s="44"/>
      <c r="FS88" s="44"/>
      <c r="FT88" s="44"/>
      <c r="FU88" s="44"/>
      <c r="FV88" s="44"/>
      <c r="FW88" s="44"/>
      <c r="FX88" s="44"/>
      <c r="FY88" s="44"/>
      <c r="FZ88" s="44"/>
      <c r="GA88" s="44"/>
      <c r="GB88" s="44"/>
      <c r="GC88" s="44"/>
      <c r="GD88" s="44"/>
      <c r="GE88" s="44"/>
      <c r="GF88" s="44"/>
      <c r="GG88" s="44"/>
      <c r="GH88" s="44"/>
      <c r="GI88" s="44"/>
      <c r="GJ88" s="44"/>
      <c r="GK88" s="44"/>
    </row>
    <row r="89" spans="3:193" s="28" customFormat="1" ht="24.75" customHeight="1" x14ac:dyDescent="0.2">
      <c r="C89" s="64"/>
      <c r="D89" s="64"/>
      <c r="E89" s="61"/>
      <c r="F89" s="61"/>
      <c r="G89" s="76"/>
      <c r="H89" s="61"/>
      <c r="I89" s="61"/>
      <c r="J89" s="58"/>
      <c r="K89" s="58"/>
      <c r="L89" s="58"/>
      <c r="M89" s="39" t="s">
        <v>1192</v>
      </c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  <c r="AA89" s="61"/>
      <c r="AB89" s="61"/>
      <c r="AC89" s="61"/>
      <c r="AD89" s="61"/>
      <c r="AE89" s="61"/>
      <c r="AF89" s="61"/>
      <c r="AG89" s="61"/>
      <c r="AH89" s="61"/>
      <c r="AI89" s="61"/>
      <c r="AJ89" s="61"/>
      <c r="AK89" s="61"/>
      <c r="AL89" s="61"/>
      <c r="AM89" s="61"/>
      <c r="AN89" s="61"/>
      <c r="AO89" s="61"/>
      <c r="AP89" s="61"/>
      <c r="AQ89" s="61"/>
      <c r="AR89" s="61"/>
      <c r="AS89" s="61"/>
      <c r="AT89" s="61"/>
      <c r="AU89" s="61"/>
      <c r="AV89" s="61"/>
      <c r="AW89" s="61"/>
      <c r="AX89" s="61"/>
      <c r="AY89" s="61"/>
      <c r="AZ89" s="41"/>
      <c r="BA89" s="44"/>
      <c r="BB89" s="44"/>
      <c r="BC89" s="57"/>
      <c r="BD89" s="41"/>
      <c r="BE89" s="42"/>
      <c r="BF89" s="41"/>
      <c r="BG89" s="41"/>
      <c r="BH89" s="44"/>
      <c r="BI89" s="44"/>
      <c r="BJ89" s="43"/>
      <c r="BK89" s="41"/>
      <c r="BL89" s="42"/>
      <c r="BM89" s="41"/>
      <c r="BN89" s="41"/>
      <c r="BO89" s="44"/>
      <c r="BP89" s="44"/>
      <c r="BQ89" s="43"/>
      <c r="BR89" s="41"/>
      <c r="BS89" s="42"/>
      <c r="BT89" s="41"/>
      <c r="BU89" s="41"/>
      <c r="BV89" s="44"/>
      <c r="BW89" s="44"/>
      <c r="BX89" s="43"/>
      <c r="BY89" s="41"/>
      <c r="BZ89" s="42"/>
      <c r="CA89" s="41"/>
      <c r="CB89" s="41"/>
      <c r="CC89" s="44"/>
      <c r="CD89" s="44"/>
      <c r="CE89" s="43"/>
      <c r="CF89" s="41"/>
      <c r="CG89" s="42"/>
      <c r="CH89" s="41"/>
      <c r="CI89" s="41"/>
      <c r="CJ89" s="44"/>
      <c r="CK89" s="44"/>
      <c r="CL89" s="43"/>
      <c r="CM89" s="41"/>
      <c r="CN89" s="42"/>
      <c r="CO89" s="41"/>
      <c r="CP89" s="41"/>
      <c r="CQ89" s="44"/>
      <c r="CR89" s="44"/>
      <c r="CS89" s="43"/>
      <c r="CT89" s="41"/>
      <c r="CU89" s="42"/>
      <c r="CV89" s="41"/>
      <c r="CW89" s="41"/>
      <c r="CX89" s="44"/>
      <c r="CY89" s="44"/>
      <c r="CZ89" s="43"/>
      <c r="DA89" s="41"/>
      <c r="DB89" s="42"/>
      <c r="DC89" s="41"/>
      <c r="DD89" s="41"/>
      <c r="DE89" s="44"/>
      <c r="DF89" s="44"/>
      <c r="DG89" s="43"/>
      <c r="DH89" s="41"/>
      <c r="DI89" s="42"/>
      <c r="DJ89" s="41"/>
      <c r="DK89" s="41"/>
      <c r="DL89" s="44"/>
      <c r="DM89" s="44"/>
      <c r="DN89" s="43"/>
      <c r="DO89" s="41"/>
      <c r="DP89" s="42"/>
      <c r="DQ89" s="41"/>
      <c r="DR89" s="41"/>
      <c r="DS89" s="44"/>
      <c r="DT89" s="44"/>
      <c r="DU89" s="43"/>
      <c r="DV89" s="41"/>
      <c r="DW89" s="55"/>
      <c r="DX89" s="41"/>
      <c r="DY89" s="41"/>
      <c r="DZ89" s="43"/>
      <c r="EA89" s="43"/>
      <c r="EB89" s="43"/>
      <c r="EC89" s="41"/>
      <c r="ED89" s="55"/>
      <c r="EE89" s="41"/>
      <c r="EF89" s="41"/>
      <c r="EG89" s="43"/>
      <c r="EH89" s="43"/>
      <c r="EI89" s="43"/>
      <c r="EJ89" s="41"/>
      <c r="EK89" s="55"/>
      <c r="EL89" s="41"/>
      <c r="EM89" s="41"/>
      <c r="EN89" s="43"/>
      <c r="EO89" s="43"/>
      <c r="EP89" s="43"/>
      <c r="EQ89" s="44"/>
      <c r="ER89" s="44"/>
      <c r="ES89" s="44"/>
      <c r="ET89" s="44"/>
      <c r="EU89" s="44"/>
      <c r="EV89" s="44"/>
      <c r="EW89" s="44"/>
      <c r="EX89" s="44"/>
      <c r="EY89" s="44"/>
      <c r="EZ89" s="44"/>
      <c r="FA89" s="44"/>
      <c r="FB89" s="44"/>
      <c r="FC89" s="44"/>
      <c r="FD89" s="44"/>
      <c r="FE89" s="44"/>
      <c r="FF89" s="44"/>
      <c r="FG89" s="44"/>
      <c r="FH89" s="44"/>
      <c r="FI89" s="44"/>
      <c r="FJ89" s="44"/>
      <c r="FK89" s="44"/>
      <c r="FL89" s="44"/>
      <c r="FM89" s="44"/>
      <c r="FN89" s="44"/>
      <c r="FO89" s="44"/>
      <c r="FP89" s="44"/>
      <c r="FQ89" s="44"/>
      <c r="FR89" s="44"/>
      <c r="FS89" s="44"/>
      <c r="FT89" s="44"/>
      <c r="FU89" s="44"/>
      <c r="FV89" s="44"/>
      <c r="FW89" s="44"/>
      <c r="FX89" s="44"/>
      <c r="FY89" s="44"/>
      <c r="FZ89" s="44"/>
      <c r="GA89" s="44"/>
      <c r="GB89" s="44"/>
      <c r="GC89" s="44"/>
      <c r="GD89" s="44"/>
      <c r="GE89" s="44"/>
      <c r="GF89" s="44"/>
      <c r="GG89" s="44"/>
      <c r="GH89" s="44"/>
      <c r="GI89" s="44"/>
      <c r="GJ89" s="44"/>
      <c r="GK89" s="44"/>
    </row>
    <row r="90" spans="3:193" s="28" customFormat="1" ht="24.75" customHeight="1" x14ac:dyDescent="0.2">
      <c r="C90" s="64"/>
      <c r="D90" s="64"/>
      <c r="E90" s="61"/>
      <c r="F90" s="61"/>
      <c r="G90" s="76"/>
      <c r="H90" s="61"/>
      <c r="I90" s="61"/>
      <c r="J90" s="58"/>
      <c r="K90" s="58"/>
      <c r="L90" s="58"/>
      <c r="M90" s="39" t="s">
        <v>1192</v>
      </c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1"/>
      <c r="AE90" s="61"/>
      <c r="AF90" s="61"/>
      <c r="AG90" s="61"/>
      <c r="AH90" s="61"/>
      <c r="AI90" s="61"/>
      <c r="AJ90" s="61"/>
      <c r="AK90" s="61"/>
      <c r="AL90" s="61"/>
      <c r="AM90" s="61"/>
      <c r="AN90" s="61"/>
      <c r="AO90" s="61"/>
      <c r="AP90" s="61"/>
      <c r="AQ90" s="61"/>
      <c r="AR90" s="61"/>
      <c r="AS90" s="61"/>
      <c r="AT90" s="61"/>
      <c r="AU90" s="61"/>
      <c r="AV90" s="61"/>
      <c r="AW90" s="61"/>
      <c r="AX90" s="61"/>
      <c r="AY90" s="61"/>
      <c r="AZ90" s="41"/>
      <c r="BA90" s="44"/>
      <c r="BB90" s="44"/>
      <c r="BC90" s="57"/>
      <c r="BD90" s="41"/>
      <c r="BE90" s="42"/>
      <c r="BF90" s="41"/>
      <c r="BG90" s="41"/>
      <c r="BH90" s="44"/>
      <c r="BI90" s="44"/>
      <c r="BJ90" s="43"/>
      <c r="BK90" s="41"/>
      <c r="BL90" s="42"/>
      <c r="BM90" s="41"/>
      <c r="BN90" s="41"/>
      <c r="BO90" s="44"/>
      <c r="BP90" s="44"/>
      <c r="BQ90" s="43"/>
      <c r="BR90" s="41"/>
      <c r="BS90" s="42"/>
      <c r="BT90" s="41"/>
      <c r="BU90" s="41"/>
      <c r="BV90" s="44"/>
      <c r="BW90" s="44"/>
      <c r="BX90" s="43"/>
      <c r="BY90" s="41"/>
      <c r="BZ90" s="42"/>
      <c r="CA90" s="41"/>
      <c r="CB90" s="41"/>
      <c r="CC90" s="44"/>
      <c r="CD90" s="44"/>
      <c r="CE90" s="43"/>
      <c r="CF90" s="41"/>
      <c r="CG90" s="42"/>
      <c r="CH90" s="41"/>
      <c r="CI90" s="41"/>
      <c r="CJ90" s="44"/>
      <c r="CK90" s="44"/>
      <c r="CL90" s="43"/>
      <c r="CM90" s="41"/>
      <c r="CN90" s="42"/>
      <c r="CO90" s="41"/>
      <c r="CP90" s="41"/>
      <c r="CQ90" s="44"/>
      <c r="CR90" s="44"/>
      <c r="CS90" s="43"/>
      <c r="CT90" s="41"/>
      <c r="CU90" s="42"/>
      <c r="CV90" s="41"/>
      <c r="CW90" s="41"/>
      <c r="CX90" s="44"/>
      <c r="CY90" s="44"/>
      <c r="CZ90" s="43"/>
      <c r="DA90" s="41"/>
      <c r="DB90" s="42"/>
      <c r="DC90" s="41"/>
      <c r="DD90" s="41"/>
      <c r="DE90" s="44"/>
      <c r="DF90" s="44"/>
      <c r="DG90" s="43"/>
      <c r="DH90" s="41"/>
      <c r="DI90" s="42"/>
      <c r="DJ90" s="41"/>
      <c r="DK90" s="41"/>
      <c r="DL90" s="44"/>
      <c r="DM90" s="44"/>
      <c r="DN90" s="43"/>
      <c r="DO90" s="41"/>
      <c r="DP90" s="42"/>
      <c r="DQ90" s="41"/>
      <c r="DR90" s="41"/>
      <c r="DS90" s="44"/>
      <c r="DT90" s="44"/>
      <c r="DU90" s="43"/>
      <c r="DV90" s="41"/>
      <c r="DW90" s="55"/>
      <c r="DX90" s="41"/>
      <c r="DY90" s="41"/>
      <c r="DZ90" s="43"/>
      <c r="EA90" s="43"/>
      <c r="EB90" s="43"/>
      <c r="EC90" s="41"/>
      <c r="ED90" s="55"/>
      <c r="EE90" s="41"/>
      <c r="EF90" s="41"/>
      <c r="EG90" s="43"/>
      <c r="EH90" s="43"/>
      <c r="EI90" s="43"/>
      <c r="EJ90" s="41"/>
      <c r="EK90" s="55"/>
      <c r="EL90" s="41"/>
      <c r="EM90" s="41"/>
      <c r="EN90" s="43"/>
      <c r="EO90" s="43"/>
      <c r="EP90" s="43"/>
      <c r="EQ90" s="44"/>
      <c r="ER90" s="44"/>
      <c r="ES90" s="44"/>
      <c r="ET90" s="44"/>
      <c r="EU90" s="44"/>
      <c r="EV90" s="44"/>
      <c r="EW90" s="44"/>
      <c r="EX90" s="44"/>
      <c r="EY90" s="44"/>
      <c r="EZ90" s="44"/>
      <c r="FA90" s="44"/>
      <c r="FB90" s="44"/>
      <c r="FC90" s="44"/>
      <c r="FD90" s="44"/>
      <c r="FE90" s="44"/>
      <c r="FF90" s="44"/>
      <c r="FG90" s="44"/>
      <c r="FH90" s="44"/>
      <c r="FI90" s="44"/>
      <c r="FJ90" s="44"/>
      <c r="FK90" s="44"/>
      <c r="FL90" s="44"/>
      <c r="FM90" s="44"/>
      <c r="FN90" s="44"/>
      <c r="FO90" s="44"/>
      <c r="FP90" s="44"/>
      <c r="FQ90" s="44"/>
      <c r="FR90" s="44"/>
      <c r="FS90" s="44"/>
      <c r="FT90" s="44"/>
      <c r="FU90" s="44"/>
      <c r="FV90" s="44"/>
      <c r="FW90" s="44"/>
      <c r="FX90" s="44"/>
      <c r="FY90" s="44"/>
      <c r="FZ90" s="44"/>
      <c r="GA90" s="44"/>
      <c r="GB90" s="44"/>
      <c r="GC90" s="44"/>
      <c r="GD90" s="44"/>
      <c r="GE90" s="44"/>
      <c r="GF90" s="44"/>
      <c r="GG90" s="44"/>
      <c r="GH90" s="44"/>
      <c r="GI90" s="44"/>
      <c r="GJ90" s="44"/>
      <c r="GK90" s="44"/>
    </row>
    <row r="91" spans="3:193" s="28" customFormat="1" ht="24.75" customHeight="1" x14ac:dyDescent="0.2">
      <c r="C91" s="64"/>
      <c r="D91" s="64"/>
      <c r="E91" s="61"/>
      <c r="F91" s="61"/>
      <c r="G91" s="76"/>
      <c r="H91" s="61"/>
      <c r="I91" s="61"/>
      <c r="J91" s="58"/>
      <c r="K91" s="58"/>
      <c r="L91" s="58"/>
      <c r="M91" s="39" t="s">
        <v>1192</v>
      </c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  <c r="AA91" s="61"/>
      <c r="AB91" s="61"/>
      <c r="AC91" s="61"/>
      <c r="AD91" s="61"/>
      <c r="AE91" s="61"/>
      <c r="AF91" s="61"/>
      <c r="AG91" s="61"/>
      <c r="AH91" s="61"/>
      <c r="AI91" s="61"/>
      <c r="AJ91" s="61"/>
      <c r="AK91" s="61"/>
      <c r="AL91" s="61"/>
      <c r="AM91" s="61"/>
      <c r="AN91" s="61"/>
      <c r="AO91" s="61"/>
      <c r="AP91" s="61"/>
      <c r="AQ91" s="61"/>
      <c r="AR91" s="61"/>
      <c r="AS91" s="61"/>
      <c r="AT91" s="61"/>
      <c r="AU91" s="61"/>
      <c r="AV91" s="61"/>
      <c r="AW91" s="61"/>
      <c r="AX91" s="61"/>
      <c r="AY91" s="61"/>
      <c r="AZ91" s="41"/>
      <c r="BA91" s="44"/>
      <c r="BB91" s="44"/>
      <c r="BC91" s="57"/>
      <c r="BD91" s="41"/>
      <c r="BE91" s="42"/>
      <c r="BF91" s="41"/>
      <c r="BG91" s="41"/>
      <c r="BH91" s="44"/>
      <c r="BI91" s="44"/>
      <c r="BJ91" s="43"/>
      <c r="BK91" s="41"/>
      <c r="BL91" s="42"/>
      <c r="BM91" s="41"/>
      <c r="BN91" s="41"/>
      <c r="BO91" s="44"/>
      <c r="BP91" s="44"/>
      <c r="BQ91" s="43"/>
      <c r="BR91" s="41"/>
      <c r="BS91" s="42"/>
      <c r="BT91" s="41"/>
      <c r="BU91" s="41"/>
      <c r="BV91" s="44"/>
      <c r="BW91" s="44"/>
      <c r="BX91" s="43"/>
      <c r="BY91" s="41"/>
      <c r="BZ91" s="42"/>
      <c r="CA91" s="41"/>
      <c r="CB91" s="41"/>
      <c r="CC91" s="44"/>
      <c r="CD91" s="44"/>
      <c r="CE91" s="43"/>
      <c r="CF91" s="41"/>
      <c r="CG91" s="42"/>
      <c r="CH91" s="41"/>
      <c r="CI91" s="41"/>
      <c r="CJ91" s="44"/>
      <c r="CK91" s="44"/>
      <c r="CL91" s="43"/>
      <c r="CM91" s="41"/>
      <c r="CN91" s="42"/>
      <c r="CO91" s="41"/>
      <c r="CP91" s="41"/>
      <c r="CQ91" s="44"/>
      <c r="CR91" s="44"/>
      <c r="CS91" s="43"/>
      <c r="CT91" s="41"/>
      <c r="CU91" s="42"/>
      <c r="CV91" s="41"/>
      <c r="CW91" s="41"/>
      <c r="CX91" s="44"/>
      <c r="CY91" s="44"/>
      <c r="CZ91" s="43"/>
      <c r="DA91" s="41"/>
      <c r="DB91" s="42"/>
      <c r="DC91" s="41"/>
      <c r="DD91" s="41"/>
      <c r="DE91" s="44"/>
      <c r="DF91" s="44"/>
      <c r="DG91" s="43"/>
      <c r="DH91" s="41"/>
      <c r="DI91" s="42"/>
      <c r="DJ91" s="41"/>
      <c r="DK91" s="41"/>
      <c r="DL91" s="44"/>
      <c r="DM91" s="44"/>
      <c r="DN91" s="43"/>
      <c r="DO91" s="41"/>
      <c r="DP91" s="42"/>
      <c r="DQ91" s="41"/>
      <c r="DR91" s="41"/>
      <c r="DS91" s="44"/>
      <c r="DT91" s="44"/>
      <c r="DU91" s="43"/>
      <c r="DV91" s="41"/>
      <c r="DW91" s="55"/>
      <c r="DX91" s="41"/>
      <c r="DY91" s="41"/>
      <c r="DZ91" s="43"/>
      <c r="EA91" s="43"/>
      <c r="EB91" s="43"/>
      <c r="EC91" s="41"/>
      <c r="ED91" s="55"/>
      <c r="EE91" s="41"/>
      <c r="EF91" s="41"/>
      <c r="EG91" s="43"/>
      <c r="EH91" s="43"/>
      <c r="EI91" s="43"/>
      <c r="EJ91" s="41"/>
      <c r="EK91" s="55"/>
      <c r="EL91" s="41"/>
      <c r="EM91" s="41"/>
      <c r="EN91" s="43"/>
      <c r="EO91" s="43"/>
      <c r="EP91" s="43"/>
      <c r="EQ91" s="44"/>
      <c r="ER91" s="44"/>
      <c r="ES91" s="44"/>
      <c r="ET91" s="44"/>
      <c r="EU91" s="44"/>
      <c r="EV91" s="44"/>
      <c r="EW91" s="44"/>
      <c r="EX91" s="44"/>
      <c r="EY91" s="44"/>
      <c r="EZ91" s="44"/>
      <c r="FA91" s="44"/>
      <c r="FB91" s="44"/>
      <c r="FC91" s="44"/>
      <c r="FD91" s="44"/>
      <c r="FE91" s="44"/>
      <c r="FF91" s="44"/>
      <c r="FG91" s="44"/>
      <c r="FH91" s="44"/>
      <c r="FI91" s="44"/>
      <c r="FJ91" s="44"/>
      <c r="FK91" s="44"/>
      <c r="FL91" s="44"/>
      <c r="FM91" s="44"/>
      <c r="FN91" s="44"/>
      <c r="FO91" s="44"/>
      <c r="FP91" s="44"/>
      <c r="FQ91" s="44"/>
      <c r="FR91" s="44"/>
      <c r="FS91" s="44"/>
      <c r="FT91" s="44"/>
      <c r="FU91" s="44"/>
      <c r="FV91" s="44"/>
      <c r="FW91" s="44"/>
      <c r="FX91" s="44"/>
      <c r="FY91" s="44"/>
      <c r="FZ91" s="44"/>
      <c r="GA91" s="44"/>
      <c r="GB91" s="44"/>
      <c r="GC91" s="44"/>
      <c r="GD91" s="44"/>
      <c r="GE91" s="44"/>
      <c r="GF91" s="44"/>
      <c r="GG91" s="44"/>
      <c r="GH91" s="44"/>
      <c r="GI91" s="44"/>
      <c r="GJ91" s="44"/>
      <c r="GK91" s="44"/>
    </row>
    <row r="92" spans="3:193" s="28" customFormat="1" ht="24.75" customHeight="1" x14ac:dyDescent="0.2">
      <c r="C92" s="64"/>
      <c r="D92" s="64"/>
      <c r="E92" s="61"/>
      <c r="F92" s="61"/>
      <c r="G92" s="76"/>
      <c r="H92" s="61"/>
      <c r="I92" s="61"/>
      <c r="J92" s="58"/>
      <c r="K92" s="58"/>
      <c r="L92" s="58"/>
      <c r="M92" s="39" t="s">
        <v>1192</v>
      </c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1"/>
      <c r="AE92" s="61"/>
      <c r="AF92" s="61"/>
      <c r="AG92" s="61"/>
      <c r="AH92" s="61"/>
      <c r="AI92" s="61"/>
      <c r="AJ92" s="61"/>
      <c r="AK92" s="61"/>
      <c r="AL92" s="61"/>
      <c r="AM92" s="61"/>
      <c r="AN92" s="61"/>
      <c r="AO92" s="61"/>
      <c r="AP92" s="61"/>
      <c r="AQ92" s="61"/>
      <c r="AR92" s="61"/>
      <c r="AS92" s="61"/>
      <c r="AT92" s="61"/>
      <c r="AU92" s="61"/>
      <c r="AV92" s="61"/>
      <c r="AW92" s="61"/>
      <c r="AX92" s="61"/>
      <c r="AY92" s="61"/>
      <c r="AZ92" s="41"/>
      <c r="BA92" s="44"/>
      <c r="BB92" s="44"/>
      <c r="BC92" s="57"/>
      <c r="BD92" s="41"/>
      <c r="BE92" s="42"/>
      <c r="BF92" s="41"/>
      <c r="BG92" s="41"/>
      <c r="BH92" s="44"/>
      <c r="BI92" s="44"/>
      <c r="BJ92" s="43"/>
      <c r="BK92" s="41"/>
      <c r="BL92" s="42"/>
      <c r="BM92" s="41"/>
      <c r="BN92" s="41"/>
      <c r="BO92" s="44"/>
      <c r="BP92" s="44"/>
      <c r="BQ92" s="43"/>
      <c r="BR92" s="41"/>
      <c r="BS92" s="42"/>
      <c r="BT92" s="41"/>
      <c r="BU92" s="41"/>
      <c r="BV92" s="44"/>
      <c r="BW92" s="44"/>
      <c r="BX92" s="43"/>
      <c r="BY92" s="41"/>
      <c r="BZ92" s="42"/>
      <c r="CA92" s="41"/>
      <c r="CB92" s="41"/>
      <c r="CC92" s="44"/>
      <c r="CD92" s="44"/>
      <c r="CE92" s="43"/>
      <c r="CF92" s="41"/>
      <c r="CG92" s="42"/>
      <c r="CH92" s="41"/>
      <c r="CI92" s="41"/>
      <c r="CJ92" s="44"/>
      <c r="CK92" s="44"/>
      <c r="CL92" s="43"/>
      <c r="CM92" s="41"/>
      <c r="CN92" s="42"/>
      <c r="CO92" s="41"/>
      <c r="CP92" s="41"/>
      <c r="CQ92" s="44"/>
      <c r="CR92" s="44"/>
      <c r="CS92" s="43"/>
      <c r="CT92" s="41"/>
      <c r="CU92" s="42"/>
      <c r="CV92" s="41"/>
      <c r="CW92" s="41"/>
      <c r="CX92" s="44"/>
      <c r="CY92" s="44"/>
      <c r="CZ92" s="43"/>
      <c r="DA92" s="41"/>
      <c r="DB92" s="42"/>
      <c r="DC92" s="41"/>
      <c r="DD92" s="41"/>
      <c r="DE92" s="44"/>
      <c r="DF92" s="44"/>
      <c r="DG92" s="43"/>
      <c r="DH92" s="41"/>
      <c r="DI92" s="42"/>
      <c r="DJ92" s="41"/>
      <c r="DK92" s="41"/>
      <c r="DL92" s="44"/>
      <c r="DM92" s="44"/>
      <c r="DN92" s="43"/>
      <c r="DO92" s="41"/>
      <c r="DP92" s="42"/>
      <c r="DQ92" s="41"/>
      <c r="DR92" s="41"/>
      <c r="DS92" s="44"/>
      <c r="DT92" s="44"/>
      <c r="DU92" s="43"/>
      <c r="DV92" s="41"/>
      <c r="DW92" s="55"/>
      <c r="DX92" s="41"/>
      <c r="DY92" s="41"/>
      <c r="DZ92" s="43"/>
      <c r="EA92" s="43"/>
      <c r="EB92" s="43"/>
      <c r="EC92" s="41"/>
      <c r="ED92" s="55"/>
      <c r="EE92" s="41"/>
      <c r="EF92" s="41"/>
      <c r="EG92" s="43"/>
      <c r="EH92" s="43"/>
      <c r="EI92" s="43"/>
      <c r="EJ92" s="41"/>
      <c r="EK92" s="55"/>
      <c r="EL92" s="41"/>
      <c r="EM92" s="41"/>
      <c r="EN92" s="43"/>
      <c r="EO92" s="43"/>
      <c r="EP92" s="43"/>
      <c r="EQ92" s="44"/>
      <c r="ER92" s="44"/>
      <c r="ES92" s="44"/>
      <c r="ET92" s="44"/>
      <c r="EU92" s="44"/>
      <c r="EV92" s="44"/>
      <c r="EW92" s="44"/>
      <c r="EX92" s="44"/>
      <c r="EY92" s="44"/>
      <c r="EZ92" s="44"/>
      <c r="FA92" s="44"/>
      <c r="FB92" s="44"/>
      <c r="FC92" s="44"/>
      <c r="FD92" s="44"/>
      <c r="FE92" s="44"/>
      <c r="FF92" s="44"/>
      <c r="FG92" s="44"/>
      <c r="FH92" s="44"/>
      <c r="FI92" s="44"/>
      <c r="FJ92" s="44"/>
      <c r="FK92" s="44"/>
      <c r="FL92" s="44"/>
      <c r="FM92" s="44"/>
      <c r="FN92" s="44"/>
      <c r="FO92" s="44"/>
      <c r="FP92" s="44"/>
      <c r="FQ92" s="44"/>
      <c r="FR92" s="44"/>
      <c r="FS92" s="44"/>
      <c r="FT92" s="44"/>
      <c r="FU92" s="44"/>
      <c r="FV92" s="44"/>
      <c r="FW92" s="44"/>
      <c r="FX92" s="44"/>
      <c r="FY92" s="44"/>
      <c r="FZ92" s="44"/>
      <c r="GA92" s="44"/>
      <c r="GB92" s="44"/>
      <c r="GC92" s="44"/>
      <c r="GD92" s="44"/>
      <c r="GE92" s="44"/>
      <c r="GF92" s="44"/>
      <c r="GG92" s="44"/>
      <c r="GH92" s="44"/>
      <c r="GI92" s="44"/>
      <c r="GJ92" s="44"/>
      <c r="GK92" s="44"/>
    </row>
    <row r="93" spans="3:193" s="28" customFormat="1" ht="24.75" customHeight="1" x14ac:dyDescent="0.2">
      <c r="C93" s="64"/>
      <c r="D93" s="64"/>
      <c r="E93" s="61"/>
      <c r="F93" s="61"/>
      <c r="G93" s="76"/>
      <c r="H93" s="61"/>
      <c r="I93" s="61"/>
      <c r="J93" s="58"/>
      <c r="K93" s="58"/>
      <c r="L93" s="58"/>
      <c r="M93" s="39" t="s">
        <v>1192</v>
      </c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  <c r="AF93" s="61"/>
      <c r="AG93" s="61"/>
      <c r="AH93" s="61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41"/>
      <c r="BA93" s="44"/>
      <c r="BB93" s="44"/>
      <c r="BC93" s="57"/>
      <c r="BD93" s="41"/>
      <c r="BE93" s="42"/>
      <c r="BF93" s="41"/>
      <c r="BG93" s="41"/>
      <c r="BH93" s="44"/>
      <c r="BI93" s="44"/>
      <c r="BJ93" s="43"/>
      <c r="BK93" s="41"/>
      <c r="BL93" s="42"/>
      <c r="BM93" s="41"/>
      <c r="BN93" s="41"/>
      <c r="BO93" s="44"/>
      <c r="BP93" s="44"/>
      <c r="BQ93" s="43"/>
      <c r="BR93" s="41"/>
      <c r="BS93" s="42"/>
      <c r="BT93" s="41"/>
      <c r="BU93" s="41"/>
      <c r="BV93" s="44"/>
      <c r="BW93" s="44"/>
      <c r="BX93" s="43"/>
      <c r="BY93" s="41"/>
      <c r="BZ93" s="42"/>
      <c r="CA93" s="41"/>
      <c r="CB93" s="41"/>
      <c r="CC93" s="44"/>
      <c r="CD93" s="44"/>
      <c r="CE93" s="43"/>
      <c r="CF93" s="41"/>
      <c r="CG93" s="42"/>
      <c r="CH93" s="41"/>
      <c r="CI93" s="41"/>
      <c r="CJ93" s="44"/>
      <c r="CK93" s="44"/>
      <c r="CL93" s="43"/>
      <c r="CM93" s="41"/>
      <c r="CN93" s="42"/>
      <c r="CO93" s="41"/>
      <c r="CP93" s="41"/>
      <c r="CQ93" s="44"/>
      <c r="CR93" s="44"/>
      <c r="CS93" s="43"/>
      <c r="CT93" s="41"/>
      <c r="CU93" s="42"/>
      <c r="CV93" s="41"/>
      <c r="CW93" s="41"/>
      <c r="CX93" s="44"/>
      <c r="CY93" s="44"/>
      <c r="CZ93" s="43"/>
      <c r="DA93" s="41"/>
      <c r="DB93" s="42"/>
      <c r="DC93" s="41"/>
      <c r="DD93" s="41"/>
      <c r="DE93" s="44"/>
      <c r="DF93" s="44"/>
      <c r="DG93" s="43"/>
      <c r="DH93" s="41"/>
      <c r="DI93" s="42"/>
      <c r="DJ93" s="41"/>
      <c r="DK93" s="41"/>
      <c r="DL93" s="44"/>
      <c r="DM93" s="44"/>
      <c r="DN93" s="43"/>
      <c r="DO93" s="41"/>
      <c r="DP93" s="42"/>
      <c r="DQ93" s="41"/>
      <c r="DR93" s="41"/>
      <c r="DS93" s="44"/>
      <c r="DT93" s="44"/>
      <c r="DU93" s="43"/>
      <c r="DV93" s="41"/>
      <c r="DW93" s="55"/>
      <c r="DX93" s="41"/>
      <c r="DY93" s="41"/>
      <c r="DZ93" s="43"/>
      <c r="EA93" s="43"/>
      <c r="EB93" s="43"/>
      <c r="EC93" s="41"/>
      <c r="ED93" s="55"/>
      <c r="EE93" s="41"/>
      <c r="EF93" s="41"/>
      <c r="EG93" s="43"/>
      <c r="EH93" s="43"/>
      <c r="EI93" s="43"/>
      <c r="EJ93" s="41"/>
      <c r="EK93" s="55"/>
      <c r="EL93" s="41"/>
      <c r="EM93" s="41"/>
      <c r="EN93" s="43"/>
      <c r="EO93" s="43"/>
      <c r="EP93" s="43"/>
      <c r="EQ93" s="44"/>
      <c r="ER93" s="44"/>
      <c r="ES93" s="44"/>
      <c r="ET93" s="44"/>
      <c r="EU93" s="44"/>
      <c r="EV93" s="44"/>
      <c r="EW93" s="44"/>
      <c r="EX93" s="44"/>
      <c r="EY93" s="44"/>
      <c r="EZ93" s="44"/>
      <c r="FA93" s="44"/>
      <c r="FB93" s="44"/>
      <c r="FC93" s="44"/>
      <c r="FD93" s="44"/>
      <c r="FE93" s="44"/>
      <c r="FF93" s="44"/>
      <c r="FG93" s="44"/>
      <c r="FH93" s="44"/>
      <c r="FI93" s="44"/>
      <c r="FJ93" s="44"/>
      <c r="FK93" s="44"/>
      <c r="FL93" s="44"/>
      <c r="FM93" s="44"/>
      <c r="FN93" s="44"/>
      <c r="FO93" s="44"/>
      <c r="FP93" s="44"/>
      <c r="FQ93" s="44"/>
      <c r="FR93" s="44"/>
      <c r="FS93" s="44"/>
      <c r="FT93" s="44"/>
      <c r="FU93" s="44"/>
      <c r="FV93" s="44"/>
      <c r="FW93" s="44"/>
      <c r="FX93" s="44"/>
      <c r="FY93" s="44"/>
      <c r="FZ93" s="44"/>
      <c r="GA93" s="44"/>
      <c r="GB93" s="44"/>
      <c r="GC93" s="44"/>
      <c r="GD93" s="44"/>
      <c r="GE93" s="44"/>
      <c r="GF93" s="44"/>
      <c r="GG93" s="44"/>
      <c r="GH93" s="44"/>
      <c r="GI93" s="44"/>
      <c r="GJ93" s="44"/>
      <c r="GK93" s="44"/>
    </row>
    <row r="94" spans="3:193" s="28" customFormat="1" ht="24.75" customHeight="1" x14ac:dyDescent="0.2">
      <c r="C94" s="64"/>
      <c r="D94" s="64"/>
      <c r="E94" s="61"/>
      <c r="F94" s="61"/>
      <c r="G94" s="76"/>
      <c r="H94" s="61"/>
      <c r="I94" s="61"/>
      <c r="J94" s="58"/>
      <c r="K94" s="58"/>
      <c r="L94" s="58"/>
      <c r="M94" s="39" t="s">
        <v>1192</v>
      </c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1"/>
      <c r="AE94" s="61"/>
      <c r="AF94" s="61"/>
      <c r="AG94" s="61"/>
      <c r="AH94" s="61"/>
      <c r="AI94" s="61"/>
      <c r="AJ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41"/>
      <c r="BA94" s="44"/>
      <c r="BB94" s="44"/>
      <c r="BC94" s="57"/>
      <c r="BD94" s="41"/>
      <c r="BE94" s="42"/>
      <c r="BF94" s="41"/>
      <c r="BG94" s="41"/>
      <c r="BH94" s="44"/>
      <c r="BI94" s="44"/>
      <c r="BJ94" s="43"/>
      <c r="BK94" s="41"/>
      <c r="BL94" s="42"/>
      <c r="BM94" s="41"/>
      <c r="BN94" s="41"/>
      <c r="BO94" s="44"/>
      <c r="BP94" s="44"/>
      <c r="BQ94" s="43"/>
      <c r="BR94" s="41"/>
      <c r="BS94" s="42"/>
      <c r="BT94" s="41"/>
      <c r="BU94" s="41"/>
      <c r="BV94" s="44"/>
      <c r="BW94" s="44"/>
      <c r="BX94" s="43"/>
      <c r="BY94" s="41"/>
      <c r="BZ94" s="42"/>
      <c r="CA94" s="41"/>
      <c r="CB94" s="41"/>
      <c r="CC94" s="44"/>
      <c r="CD94" s="44"/>
      <c r="CE94" s="43"/>
      <c r="CF94" s="41"/>
      <c r="CG94" s="42"/>
      <c r="CH94" s="41"/>
      <c r="CI94" s="41"/>
      <c r="CJ94" s="44"/>
      <c r="CK94" s="44"/>
      <c r="CL94" s="43"/>
      <c r="CM94" s="41"/>
      <c r="CN94" s="42"/>
      <c r="CO94" s="41"/>
      <c r="CP94" s="41"/>
      <c r="CQ94" s="44"/>
      <c r="CR94" s="44"/>
      <c r="CS94" s="43"/>
      <c r="CT94" s="41"/>
      <c r="CU94" s="42"/>
      <c r="CV94" s="41"/>
      <c r="CW94" s="41"/>
      <c r="CX94" s="44"/>
      <c r="CY94" s="44"/>
      <c r="CZ94" s="43"/>
      <c r="DA94" s="41"/>
      <c r="DB94" s="42"/>
      <c r="DC94" s="41"/>
      <c r="DD94" s="41"/>
      <c r="DE94" s="44"/>
      <c r="DF94" s="44"/>
      <c r="DG94" s="43"/>
      <c r="DH94" s="41"/>
      <c r="DI94" s="42"/>
      <c r="DJ94" s="41"/>
      <c r="DK94" s="41"/>
      <c r="DL94" s="44"/>
      <c r="DM94" s="44"/>
      <c r="DN94" s="43"/>
      <c r="DO94" s="41"/>
      <c r="DP94" s="42"/>
      <c r="DQ94" s="41"/>
      <c r="DR94" s="41"/>
      <c r="DS94" s="44"/>
      <c r="DT94" s="44"/>
      <c r="DU94" s="43"/>
      <c r="DV94" s="41"/>
      <c r="DW94" s="55"/>
      <c r="DX94" s="41"/>
      <c r="DY94" s="41"/>
      <c r="DZ94" s="43"/>
      <c r="EA94" s="43"/>
      <c r="EB94" s="43"/>
      <c r="EC94" s="41"/>
      <c r="ED94" s="55"/>
      <c r="EE94" s="41"/>
      <c r="EF94" s="41"/>
      <c r="EG94" s="43"/>
      <c r="EH94" s="43"/>
      <c r="EI94" s="43"/>
      <c r="EJ94" s="41"/>
      <c r="EK94" s="55"/>
      <c r="EL94" s="41"/>
      <c r="EM94" s="41"/>
      <c r="EN94" s="43"/>
      <c r="EO94" s="43"/>
      <c r="EP94" s="43"/>
      <c r="EQ94" s="44"/>
      <c r="ER94" s="44"/>
      <c r="ES94" s="44"/>
      <c r="ET94" s="44"/>
      <c r="EU94" s="44"/>
      <c r="EV94" s="44"/>
      <c r="EW94" s="44"/>
      <c r="EX94" s="44"/>
      <c r="EY94" s="44"/>
      <c r="EZ94" s="44"/>
      <c r="FA94" s="44"/>
      <c r="FB94" s="44"/>
      <c r="FC94" s="44"/>
      <c r="FD94" s="44"/>
      <c r="FE94" s="44"/>
      <c r="FF94" s="44"/>
      <c r="FG94" s="44"/>
      <c r="FH94" s="44"/>
      <c r="FI94" s="44"/>
      <c r="FJ94" s="44"/>
      <c r="FK94" s="44"/>
      <c r="FL94" s="44"/>
      <c r="FM94" s="44"/>
      <c r="FN94" s="44"/>
      <c r="FO94" s="44"/>
      <c r="FP94" s="44"/>
      <c r="FQ94" s="44"/>
      <c r="FR94" s="44"/>
      <c r="FS94" s="44"/>
      <c r="FT94" s="44"/>
      <c r="FU94" s="44"/>
      <c r="FV94" s="44"/>
      <c r="FW94" s="44"/>
      <c r="FX94" s="44"/>
      <c r="FY94" s="44"/>
      <c r="FZ94" s="44"/>
      <c r="GA94" s="44"/>
      <c r="GB94" s="44"/>
      <c r="GC94" s="44"/>
      <c r="GD94" s="44"/>
      <c r="GE94" s="44"/>
      <c r="GF94" s="44"/>
      <c r="GG94" s="44"/>
      <c r="GH94" s="44"/>
      <c r="GI94" s="44"/>
      <c r="GJ94" s="44"/>
      <c r="GK94" s="44"/>
    </row>
    <row r="95" spans="3:193" s="28" customFormat="1" ht="24.75" customHeight="1" x14ac:dyDescent="0.2">
      <c r="C95" s="64"/>
      <c r="D95" s="64"/>
      <c r="E95" s="61"/>
      <c r="F95" s="61"/>
      <c r="G95" s="76"/>
      <c r="H95" s="61"/>
      <c r="I95" s="61"/>
      <c r="J95" s="58"/>
      <c r="K95" s="58"/>
      <c r="L95" s="58"/>
      <c r="M95" s="39" t="s">
        <v>1192</v>
      </c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1"/>
      <c r="AE95" s="61"/>
      <c r="AF95" s="61"/>
      <c r="AG95" s="61"/>
      <c r="AH95" s="61"/>
      <c r="AI95" s="61"/>
      <c r="AJ95" s="61"/>
      <c r="AK95" s="61"/>
      <c r="AL95" s="61"/>
      <c r="AM95" s="61"/>
      <c r="AN95" s="61"/>
      <c r="AO95" s="61"/>
      <c r="AP95" s="61"/>
      <c r="AQ95" s="61"/>
      <c r="AR95" s="61"/>
      <c r="AS95" s="61"/>
      <c r="AT95" s="61"/>
      <c r="AU95" s="61"/>
      <c r="AV95" s="61"/>
      <c r="AW95" s="61"/>
      <c r="AX95" s="61"/>
      <c r="AY95" s="61"/>
      <c r="AZ95" s="41"/>
      <c r="BA95" s="44"/>
      <c r="BB95" s="44"/>
      <c r="BC95" s="57"/>
      <c r="BD95" s="41"/>
      <c r="BE95" s="42"/>
      <c r="BF95" s="41"/>
      <c r="BG95" s="41"/>
      <c r="BH95" s="44"/>
      <c r="BI95" s="44"/>
      <c r="BJ95" s="43"/>
      <c r="BK95" s="41"/>
      <c r="BL95" s="42"/>
      <c r="BM95" s="41"/>
      <c r="BN95" s="41"/>
      <c r="BO95" s="44"/>
      <c r="BP95" s="44"/>
      <c r="BQ95" s="43"/>
      <c r="BR95" s="41"/>
      <c r="BS95" s="42"/>
      <c r="BT95" s="41"/>
      <c r="BU95" s="41"/>
      <c r="BV95" s="44"/>
      <c r="BW95" s="44"/>
      <c r="BX95" s="43"/>
      <c r="BY95" s="41"/>
      <c r="BZ95" s="42"/>
      <c r="CA95" s="41"/>
      <c r="CB95" s="41"/>
      <c r="CC95" s="44"/>
      <c r="CD95" s="44"/>
      <c r="CE95" s="43"/>
      <c r="CF95" s="41"/>
      <c r="CG95" s="42"/>
      <c r="CH95" s="41"/>
      <c r="CI95" s="41"/>
      <c r="CJ95" s="44"/>
      <c r="CK95" s="44"/>
      <c r="CL95" s="43"/>
      <c r="CM95" s="41"/>
      <c r="CN95" s="42"/>
      <c r="CO95" s="41"/>
      <c r="CP95" s="41"/>
      <c r="CQ95" s="44"/>
      <c r="CR95" s="44"/>
      <c r="CS95" s="43"/>
      <c r="CT95" s="41"/>
      <c r="CU95" s="42"/>
      <c r="CV95" s="41"/>
      <c r="CW95" s="41"/>
      <c r="CX95" s="44"/>
      <c r="CY95" s="44"/>
      <c r="CZ95" s="43"/>
      <c r="DA95" s="41"/>
      <c r="DB95" s="42"/>
      <c r="DC95" s="41"/>
      <c r="DD95" s="41"/>
      <c r="DE95" s="44"/>
      <c r="DF95" s="44"/>
      <c r="DG95" s="43"/>
      <c r="DH95" s="41"/>
      <c r="DI95" s="42"/>
      <c r="DJ95" s="41"/>
      <c r="DK95" s="41"/>
      <c r="DL95" s="44"/>
      <c r="DM95" s="44"/>
      <c r="DN95" s="43"/>
      <c r="DO95" s="41"/>
      <c r="DP95" s="42"/>
      <c r="DQ95" s="41"/>
      <c r="DR95" s="41"/>
      <c r="DS95" s="44"/>
      <c r="DT95" s="44"/>
      <c r="DU95" s="43"/>
      <c r="DV95" s="41"/>
      <c r="DW95" s="55"/>
      <c r="DX95" s="41"/>
      <c r="DY95" s="41"/>
      <c r="DZ95" s="43"/>
      <c r="EA95" s="43"/>
      <c r="EB95" s="43"/>
      <c r="EC95" s="41"/>
      <c r="ED95" s="55"/>
      <c r="EE95" s="41"/>
      <c r="EF95" s="41"/>
      <c r="EG95" s="43"/>
      <c r="EH95" s="43"/>
      <c r="EI95" s="43"/>
      <c r="EJ95" s="41"/>
      <c r="EK95" s="55"/>
      <c r="EL95" s="41"/>
      <c r="EM95" s="41"/>
      <c r="EN95" s="43"/>
      <c r="EO95" s="43"/>
      <c r="EP95" s="43"/>
      <c r="EQ95" s="44"/>
      <c r="ER95" s="44"/>
      <c r="ES95" s="44"/>
      <c r="ET95" s="44"/>
      <c r="EU95" s="44"/>
      <c r="EV95" s="44"/>
      <c r="EW95" s="44"/>
      <c r="EX95" s="44"/>
      <c r="EY95" s="44"/>
      <c r="EZ95" s="44"/>
      <c r="FA95" s="44"/>
      <c r="FB95" s="44"/>
      <c r="FC95" s="44"/>
      <c r="FD95" s="44"/>
      <c r="FE95" s="44"/>
      <c r="FF95" s="44"/>
      <c r="FG95" s="44"/>
      <c r="FH95" s="44"/>
      <c r="FI95" s="44"/>
      <c r="FJ95" s="44"/>
      <c r="FK95" s="44"/>
      <c r="FL95" s="44"/>
      <c r="FM95" s="44"/>
      <c r="FN95" s="44"/>
      <c r="FO95" s="44"/>
      <c r="FP95" s="44"/>
      <c r="FQ95" s="44"/>
      <c r="FR95" s="44"/>
      <c r="FS95" s="44"/>
      <c r="FT95" s="44"/>
      <c r="FU95" s="44"/>
      <c r="FV95" s="44"/>
      <c r="FW95" s="44"/>
      <c r="FX95" s="44"/>
      <c r="FY95" s="44"/>
      <c r="FZ95" s="44"/>
      <c r="GA95" s="44"/>
      <c r="GB95" s="44"/>
      <c r="GC95" s="44"/>
      <c r="GD95" s="44"/>
      <c r="GE95" s="44"/>
      <c r="GF95" s="44"/>
      <c r="GG95" s="44"/>
      <c r="GH95" s="44"/>
      <c r="GI95" s="44"/>
      <c r="GJ95" s="44"/>
      <c r="GK95" s="44"/>
    </row>
    <row r="96" spans="3:193" s="28" customFormat="1" ht="24.75" customHeight="1" x14ac:dyDescent="0.2">
      <c r="C96" s="64"/>
      <c r="D96" s="64"/>
      <c r="E96" s="61"/>
      <c r="F96" s="61"/>
      <c r="G96" s="76"/>
      <c r="H96" s="61"/>
      <c r="I96" s="61"/>
      <c r="J96" s="58"/>
      <c r="K96" s="58"/>
      <c r="L96" s="58"/>
      <c r="M96" s="39" t="s">
        <v>1192</v>
      </c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61"/>
      <c r="AG96" s="61"/>
      <c r="AH96" s="61"/>
      <c r="AI96" s="61"/>
      <c r="AJ96" s="61"/>
      <c r="AK96" s="61"/>
      <c r="AL96" s="61"/>
      <c r="AM96" s="61"/>
      <c r="AN96" s="61"/>
      <c r="AO96" s="61"/>
      <c r="AP96" s="61"/>
      <c r="AQ96" s="61"/>
      <c r="AR96" s="61"/>
      <c r="AS96" s="61"/>
      <c r="AT96" s="61"/>
      <c r="AU96" s="61"/>
      <c r="AV96" s="61"/>
      <c r="AW96" s="61"/>
      <c r="AX96" s="61"/>
      <c r="AY96" s="61"/>
      <c r="AZ96" s="41"/>
      <c r="BA96" s="44"/>
      <c r="BB96" s="44"/>
      <c r="BC96" s="57"/>
      <c r="BD96" s="41"/>
      <c r="BE96" s="42"/>
      <c r="BF96" s="41"/>
      <c r="BG96" s="41"/>
      <c r="BH96" s="44"/>
      <c r="BI96" s="44"/>
      <c r="BJ96" s="43"/>
      <c r="BK96" s="41"/>
      <c r="BL96" s="42"/>
      <c r="BM96" s="41"/>
      <c r="BN96" s="41"/>
      <c r="BO96" s="44"/>
      <c r="BP96" s="44"/>
      <c r="BQ96" s="43"/>
      <c r="BR96" s="41"/>
      <c r="BS96" s="42"/>
      <c r="BT96" s="41"/>
      <c r="BU96" s="41"/>
      <c r="BV96" s="44"/>
      <c r="BW96" s="44"/>
      <c r="BX96" s="43"/>
      <c r="BY96" s="41"/>
      <c r="BZ96" s="42"/>
      <c r="CA96" s="41"/>
      <c r="CB96" s="41"/>
      <c r="CC96" s="44"/>
      <c r="CD96" s="44"/>
      <c r="CE96" s="43"/>
      <c r="CF96" s="41"/>
      <c r="CG96" s="42"/>
      <c r="CH96" s="41"/>
      <c r="CI96" s="41"/>
      <c r="CJ96" s="44"/>
      <c r="CK96" s="44"/>
      <c r="CL96" s="43"/>
      <c r="CM96" s="41"/>
      <c r="CN96" s="42"/>
      <c r="CO96" s="41"/>
      <c r="CP96" s="41"/>
      <c r="CQ96" s="44"/>
      <c r="CR96" s="44"/>
      <c r="CS96" s="43"/>
      <c r="CT96" s="41"/>
      <c r="CU96" s="42"/>
      <c r="CV96" s="41"/>
      <c r="CW96" s="41"/>
      <c r="CX96" s="44"/>
      <c r="CY96" s="44"/>
      <c r="CZ96" s="43"/>
      <c r="DA96" s="41"/>
      <c r="DB96" s="42"/>
      <c r="DC96" s="41"/>
      <c r="DD96" s="41"/>
      <c r="DE96" s="44"/>
      <c r="DF96" s="44"/>
      <c r="DG96" s="43"/>
      <c r="DH96" s="41"/>
      <c r="DI96" s="42"/>
      <c r="DJ96" s="41"/>
      <c r="DK96" s="41"/>
      <c r="DL96" s="44"/>
      <c r="DM96" s="44"/>
      <c r="DN96" s="43"/>
      <c r="DO96" s="41"/>
      <c r="DP96" s="42"/>
      <c r="DQ96" s="41"/>
      <c r="DR96" s="41"/>
      <c r="DS96" s="44"/>
      <c r="DT96" s="44"/>
      <c r="DU96" s="43"/>
      <c r="DV96" s="41"/>
      <c r="DW96" s="55"/>
      <c r="DX96" s="41"/>
      <c r="DY96" s="41"/>
      <c r="DZ96" s="43"/>
      <c r="EA96" s="43"/>
      <c r="EB96" s="43"/>
      <c r="EC96" s="41"/>
      <c r="ED96" s="55"/>
      <c r="EE96" s="41"/>
      <c r="EF96" s="41"/>
      <c r="EG96" s="43"/>
      <c r="EH96" s="43"/>
      <c r="EI96" s="43"/>
      <c r="EJ96" s="41"/>
      <c r="EK96" s="55"/>
      <c r="EL96" s="41"/>
      <c r="EM96" s="41"/>
      <c r="EN96" s="43"/>
      <c r="EO96" s="43"/>
      <c r="EP96" s="43"/>
      <c r="EQ96" s="44"/>
      <c r="ER96" s="44"/>
      <c r="ES96" s="44"/>
      <c r="ET96" s="44"/>
      <c r="EU96" s="44"/>
      <c r="EV96" s="44"/>
      <c r="EW96" s="44"/>
      <c r="EX96" s="44"/>
      <c r="EY96" s="44"/>
      <c r="EZ96" s="44"/>
      <c r="FA96" s="44"/>
      <c r="FB96" s="44"/>
      <c r="FC96" s="44"/>
      <c r="FD96" s="44"/>
      <c r="FE96" s="44"/>
      <c r="FF96" s="44"/>
      <c r="FG96" s="44"/>
      <c r="FH96" s="44"/>
      <c r="FI96" s="44"/>
      <c r="FJ96" s="44"/>
      <c r="FK96" s="44"/>
      <c r="FL96" s="44"/>
      <c r="FM96" s="44"/>
      <c r="FN96" s="44"/>
      <c r="FO96" s="44"/>
      <c r="FP96" s="44"/>
      <c r="FQ96" s="44"/>
      <c r="FR96" s="44"/>
      <c r="FS96" s="44"/>
      <c r="FT96" s="44"/>
      <c r="FU96" s="44"/>
      <c r="FV96" s="44"/>
      <c r="FW96" s="44"/>
      <c r="FX96" s="44"/>
      <c r="FY96" s="44"/>
      <c r="FZ96" s="44"/>
      <c r="GA96" s="44"/>
      <c r="GB96" s="44"/>
      <c r="GC96" s="44"/>
      <c r="GD96" s="44"/>
      <c r="GE96" s="44"/>
      <c r="GF96" s="44"/>
      <c r="GG96" s="44"/>
      <c r="GH96" s="44"/>
      <c r="GI96" s="44"/>
      <c r="GJ96" s="44"/>
      <c r="GK96" s="44"/>
    </row>
    <row r="97" spans="3:193" s="28" customFormat="1" ht="24.75" customHeight="1" x14ac:dyDescent="0.2">
      <c r="C97" s="64"/>
      <c r="D97" s="64"/>
      <c r="E97" s="61"/>
      <c r="F97" s="61"/>
      <c r="G97" s="76"/>
      <c r="H97" s="61"/>
      <c r="I97" s="61"/>
      <c r="J97" s="58"/>
      <c r="K97" s="58"/>
      <c r="L97" s="58"/>
      <c r="M97" s="39" t="s">
        <v>1192</v>
      </c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1"/>
      <c r="AE97" s="61"/>
      <c r="AF97" s="61"/>
      <c r="AG97" s="61"/>
      <c r="AH97" s="61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41"/>
      <c r="BA97" s="44"/>
      <c r="BB97" s="44"/>
      <c r="BC97" s="57"/>
      <c r="BD97" s="41"/>
      <c r="BE97" s="42"/>
      <c r="BF97" s="41"/>
      <c r="BG97" s="41"/>
      <c r="BH97" s="44"/>
      <c r="BI97" s="44"/>
      <c r="BJ97" s="43"/>
      <c r="BK97" s="41"/>
      <c r="BL97" s="42"/>
      <c r="BM97" s="41"/>
      <c r="BN97" s="41"/>
      <c r="BO97" s="44"/>
      <c r="BP97" s="44"/>
      <c r="BQ97" s="43"/>
      <c r="BR97" s="41"/>
      <c r="BS97" s="42"/>
      <c r="BT97" s="41"/>
      <c r="BU97" s="41"/>
      <c r="BV97" s="44"/>
      <c r="BW97" s="44"/>
      <c r="BX97" s="43"/>
      <c r="BY97" s="41"/>
      <c r="BZ97" s="42"/>
      <c r="CA97" s="41"/>
      <c r="CB97" s="41"/>
      <c r="CC97" s="44"/>
      <c r="CD97" s="44"/>
      <c r="CE97" s="43"/>
      <c r="CF97" s="41"/>
      <c r="CG97" s="42"/>
      <c r="CH97" s="41"/>
      <c r="CI97" s="41"/>
      <c r="CJ97" s="44"/>
      <c r="CK97" s="44"/>
      <c r="CL97" s="43"/>
      <c r="CM97" s="41"/>
      <c r="CN97" s="42"/>
      <c r="CO97" s="41"/>
      <c r="CP97" s="41"/>
      <c r="CQ97" s="44"/>
      <c r="CR97" s="44"/>
      <c r="CS97" s="43"/>
      <c r="CT97" s="41"/>
      <c r="CU97" s="42"/>
      <c r="CV97" s="41"/>
      <c r="CW97" s="41"/>
      <c r="CX97" s="44"/>
      <c r="CY97" s="44"/>
      <c r="CZ97" s="43"/>
      <c r="DA97" s="41"/>
      <c r="DB97" s="42"/>
      <c r="DC97" s="41"/>
      <c r="DD97" s="41"/>
      <c r="DE97" s="44"/>
      <c r="DF97" s="44"/>
      <c r="DG97" s="43"/>
      <c r="DH97" s="41"/>
      <c r="DI97" s="42"/>
      <c r="DJ97" s="41"/>
      <c r="DK97" s="41"/>
      <c r="DL97" s="44"/>
      <c r="DM97" s="44"/>
      <c r="DN97" s="43"/>
      <c r="DO97" s="41"/>
      <c r="DP97" s="42"/>
      <c r="DQ97" s="41"/>
      <c r="DR97" s="41"/>
      <c r="DS97" s="44"/>
      <c r="DT97" s="44"/>
      <c r="DU97" s="43"/>
      <c r="DV97" s="41"/>
      <c r="DW97" s="55"/>
      <c r="DX97" s="41"/>
      <c r="DY97" s="41"/>
      <c r="DZ97" s="43"/>
      <c r="EA97" s="43"/>
      <c r="EB97" s="43"/>
      <c r="EC97" s="41"/>
      <c r="ED97" s="55"/>
      <c r="EE97" s="41"/>
      <c r="EF97" s="41"/>
      <c r="EG97" s="43"/>
      <c r="EH97" s="43"/>
      <c r="EI97" s="43"/>
      <c r="EJ97" s="41"/>
      <c r="EK97" s="55"/>
      <c r="EL97" s="41"/>
      <c r="EM97" s="41"/>
      <c r="EN97" s="43"/>
      <c r="EO97" s="43"/>
      <c r="EP97" s="43"/>
      <c r="EQ97" s="44"/>
      <c r="ER97" s="44"/>
      <c r="ES97" s="44"/>
      <c r="ET97" s="44"/>
      <c r="EU97" s="44"/>
      <c r="EV97" s="44"/>
      <c r="EW97" s="44"/>
      <c r="EX97" s="44"/>
      <c r="EY97" s="44"/>
      <c r="EZ97" s="44"/>
      <c r="FA97" s="44"/>
      <c r="FB97" s="44"/>
      <c r="FC97" s="44"/>
      <c r="FD97" s="44"/>
      <c r="FE97" s="44"/>
      <c r="FF97" s="44"/>
      <c r="FG97" s="44"/>
      <c r="FH97" s="44"/>
      <c r="FI97" s="44"/>
      <c r="FJ97" s="44"/>
      <c r="FK97" s="44"/>
      <c r="FL97" s="44"/>
      <c r="FM97" s="44"/>
      <c r="FN97" s="44"/>
      <c r="FO97" s="44"/>
      <c r="FP97" s="44"/>
      <c r="FQ97" s="44"/>
      <c r="FR97" s="44"/>
      <c r="FS97" s="44"/>
      <c r="FT97" s="44"/>
      <c r="FU97" s="44"/>
      <c r="FV97" s="44"/>
      <c r="FW97" s="44"/>
      <c r="FX97" s="44"/>
      <c r="FY97" s="44"/>
      <c r="FZ97" s="44"/>
      <c r="GA97" s="44"/>
      <c r="GB97" s="44"/>
      <c r="GC97" s="44"/>
      <c r="GD97" s="44"/>
      <c r="GE97" s="44"/>
      <c r="GF97" s="44"/>
      <c r="GG97" s="44"/>
      <c r="GH97" s="44"/>
      <c r="GI97" s="44"/>
      <c r="GJ97" s="44"/>
      <c r="GK97" s="44"/>
    </row>
    <row r="98" spans="3:193" s="28" customFormat="1" ht="24.75" customHeight="1" x14ac:dyDescent="0.2">
      <c r="C98" s="64"/>
      <c r="D98" s="64"/>
      <c r="E98" s="61"/>
      <c r="F98" s="61"/>
      <c r="G98" s="76"/>
      <c r="H98" s="61"/>
      <c r="I98" s="61"/>
      <c r="J98" s="58"/>
      <c r="K98" s="58"/>
      <c r="L98" s="58"/>
      <c r="M98" s="39" t="s">
        <v>1192</v>
      </c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1"/>
      <c r="AE98" s="61"/>
      <c r="AF98" s="61"/>
      <c r="AG98" s="61"/>
      <c r="AH98" s="61"/>
      <c r="AI98" s="61"/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41"/>
      <c r="BA98" s="44"/>
      <c r="BB98" s="44"/>
      <c r="BC98" s="57"/>
      <c r="BD98" s="41"/>
      <c r="BE98" s="42"/>
      <c r="BF98" s="41"/>
      <c r="BG98" s="41"/>
      <c r="BH98" s="44"/>
      <c r="BI98" s="44"/>
      <c r="BJ98" s="43"/>
      <c r="BK98" s="41"/>
      <c r="BL98" s="42"/>
      <c r="BM98" s="41"/>
      <c r="BN98" s="41"/>
      <c r="BO98" s="44"/>
      <c r="BP98" s="44"/>
      <c r="BQ98" s="43"/>
      <c r="BR98" s="41"/>
      <c r="BS98" s="42"/>
      <c r="BT98" s="41"/>
      <c r="BU98" s="41"/>
      <c r="BV98" s="44"/>
      <c r="BW98" s="44"/>
      <c r="BX98" s="43"/>
      <c r="BY98" s="41"/>
      <c r="BZ98" s="42"/>
      <c r="CA98" s="41"/>
      <c r="CB98" s="41"/>
      <c r="CC98" s="44"/>
      <c r="CD98" s="44"/>
      <c r="CE98" s="43"/>
      <c r="CF98" s="41"/>
      <c r="CG98" s="42"/>
      <c r="CH98" s="41"/>
      <c r="CI98" s="41"/>
      <c r="CJ98" s="44"/>
      <c r="CK98" s="44"/>
      <c r="CL98" s="43"/>
      <c r="CM98" s="41"/>
      <c r="CN98" s="42"/>
      <c r="CO98" s="41"/>
      <c r="CP98" s="41"/>
      <c r="CQ98" s="44"/>
      <c r="CR98" s="44"/>
      <c r="CS98" s="43"/>
      <c r="CT98" s="41"/>
      <c r="CU98" s="42"/>
      <c r="CV98" s="41"/>
      <c r="CW98" s="41"/>
      <c r="CX98" s="44"/>
      <c r="CY98" s="44"/>
      <c r="CZ98" s="43"/>
      <c r="DA98" s="41"/>
      <c r="DB98" s="42"/>
      <c r="DC98" s="41"/>
      <c r="DD98" s="41"/>
      <c r="DE98" s="44"/>
      <c r="DF98" s="44"/>
      <c r="DG98" s="43"/>
      <c r="DH98" s="41"/>
      <c r="DI98" s="42"/>
      <c r="DJ98" s="41"/>
      <c r="DK98" s="41"/>
      <c r="DL98" s="44"/>
      <c r="DM98" s="44"/>
      <c r="DN98" s="43"/>
      <c r="DO98" s="41"/>
      <c r="DP98" s="42"/>
      <c r="DQ98" s="41"/>
      <c r="DR98" s="41"/>
      <c r="DS98" s="44"/>
      <c r="DT98" s="44"/>
      <c r="DU98" s="43"/>
      <c r="DV98" s="41"/>
      <c r="DW98" s="55"/>
      <c r="DX98" s="41"/>
      <c r="DY98" s="41"/>
      <c r="DZ98" s="43"/>
      <c r="EA98" s="43"/>
      <c r="EB98" s="43"/>
      <c r="EC98" s="41"/>
      <c r="ED98" s="55"/>
      <c r="EE98" s="41"/>
      <c r="EF98" s="41"/>
      <c r="EG98" s="43"/>
      <c r="EH98" s="43"/>
      <c r="EI98" s="43"/>
      <c r="EJ98" s="41"/>
      <c r="EK98" s="55"/>
      <c r="EL98" s="41"/>
      <c r="EM98" s="41"/>
      <c r="EN98" s="43"/>
      <c r="EO98" s="43"/>
      <c r="EP98" s="43"/>
      <c r="EQ98" s="44"/>
      <c r="ER98" s="44"/>
      <c r="ES98" s="44"/>
      <c r="ET98" s="44"/>
      <c r="EU98" s="44"/>
      <c r="EV98" s="44"/>
      <c r="EW98" s="44"/>
      <c r="EX98" s="44"/>
      <c r="EY98" s="44"/>
      <c r="EZ98" s="44"/>
      <c r="FA98" s="44"/>
      <c r="FB98" s="44"/>
      <c r="FC98" s="44"/>
      <c r="FD98" s="44"/>
      <c r="FE98" s="44"/>
      <c r="FF98" s="44"/>
      <c r="FG98" s="44"/>
      <c r="FH98" s="44"/>
      <c r="FI98" s="44"/>
      <c r="FJ98" s="44"/>
      <c r="FK98" s="44"/>
      <c r="FL98" s="44"/>
      <c r="FM98" s="44"/>
      <c r="FN98" s="44"/>
      <c r="FO98" s="44"/>
      <c r="FP98" s="44"/>
      <c r="FQ98" s="44"/>
      <c r="FR98" s="44"/>
      <c r="FS98" s="44"/>
      <c r="FT98" s="44"/>
      <c r="FU98" s="44"/>
      <c r="FV98" s="44"/>
      <c r="FW98" s="44"/>
      <c r="FX98" s="44"/>
      <c r="FY98" s="44"/>
      <c r="FZ98" s="44"/>
      <c r="GA98" s="44"/>
      <c r="GB98" s="44"/>
      <c r="GC98" s="44"/>
      <c r="GD98" s="44"/>
      <c r="GE98" s="44"/>
      <c r="GF98" s="44"/>
      <c r="GG98" s="44"/>
      <c r="GH98" s="44"/>
      <c r="GI98" s="44"/>
      <c r="GJ98" s="44"/>
      <c r="GK98" s="44"/>
    </row>
    <row r="99" spans="3:193" s="28" customFormat="1" ht="24.75" customHeight="1" x14ac:dyDescent="0.2">
      <c r="C99" s="64"/>
      <c r="D99" s="64"/>
      <c r="E99" s="61"/>
      <c r="F99" s="61"/>
      <c r="G99" s="76"/>
      <c r="H99" s="61"/>
      <c r="I99" s="61"/>
      <c r="J99" s="58"/>
      <c r="K99" s="58"/>
      <c r="L99" s="58"/>
      <c r="M99" s="39" t="s">
        <v>1192</v>
      </c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1"/>
      <c r="AE99" s="61"/>
      <c r="AF99" s="61"/>
      <c r="AG99" s="61"/>
      <c r="AH99" s="61"/>
      <c r="AI99" s="61"/>
      <c r="AJ99" s="61"/>
      <c r="AK99" s="61"/>
      <c r="AL99" s="61"/>
      <c r="AM99" s="61"/>
      <c r="AN99" s="61"/>
      <c r="AO99" s="61"/>
      <c r="AP99" s="61"/>
      <c r="AQ99" s="61"/>
      <c r="AR99" s="61"/>
      <c r="AS99" s="61"/>
      <c r="AT99" s="61"/>
      <c r="AU99" s="61"/>
      <c r="AV99" s="61"/>
      <c r="AW99" s="61"/>
      <c r="AX99" s="61"/>
      <c r="AY99" s="61"/>
      <c r="AZ99" s="41"/>
      <c r="BA99" s="44"/>
      <c r="BB99" s="44"/>
      <c r="BC99" s="57"/>
      <c r="BD99" s="41"/>
      <c r="BE99" s="42"/>
      <c r="BF99" s="41"/>
      <c r="BG99" s="41"/>
      <c r="BH99" s="44"/>
      <c r="BI99" s="44"/>
      <c r="BJ99" s="43"/>
      <c r="BK99" s="41"/>
      <c r="BL99" s="42"/>
      <c r="BM99" s="41"/>
      <c r="BN99" s="41"/>
      <c r="BO99" s="44"/>
      <c r="BP99" s="44"/>
      <c r="BQ99" s="43"/>
      <c r="BR99" s="41"/>
      <c r="BS99" s="42"/>
      <c r="BT99" s="41"/>
      <c r="BU99" s="41"/>
      <c r="BV99" s="44"/>
      <c r="BW99" s="44"/>
      <c r="BX99" s="43"/>
      <c r="BY99" s="41"/>
      <c r="BZ99" s="42"/>
      <c r="CA99" s="41"/>
      <c r="CB99" s="41"/>
      <c r="CC99" s="44"/>
      <c r="CD99" s="44"/>
      <c r="CE99" s="43"/>
      <c r="CF99" s="41"/>
      <c r="CG99" s="42"/>
      <c r="CH99" s="41"/>
      <c r="CI99" s="41"/>
      <c r="CJ99" s="44"/>
      <c r="CK99" s="44"/>
      <c r="CL99" s="43"/>
      <c r="CM99" s="41"/>
      <c r="CN99" s="42"/>
      <c r="CO99" s="41"/>
      <c r="CP99" s="41"/>
      <c r="CQ99" s="44"/>
      <c r="CR99" s="44"/>
      <c r="CS99" s="43"/>
      <c r="CT99" s="41"/>
      <c r="CU99" s="42"/>
      <c r="CV99" s="41"/>
      <c r="CW99" s="41"/>
      <c r="CX99" s="44"/>
      <c r="CY99" s="44"/>
      <c r="CZ99" s="43"/>
      <c r="DA99" s="41"/>
      <c r="DB99" s="42"/>
      <c r="DC99" s="41"/>
      <c r="DD99" s="41"/>
      <c r="DE99" s="44"/>
      <c r="DF99" s="44"/>
      <c r="DG99" s="43"/>
      <c r="DH99" s="41"/>
      <c r="DI99" s="42"/>
      <c r="DJ99" s="41"/>
      <c r="DK99" s="41"/>
      <c r="DL99" s="44"/>
      <c r="DM99" s="44"/>
      <c r="DN99" s="43"/>
      <c r="DO99" s="41"/>
      <c r="DP99" s="42"/>
      <c r="DQ99" s="41"/>
      <c r="DR99" s="41"/>
      <c r="DS99" s="44"/>
      <c r="DT99" s="44"/>
      <c r="DU99" s="43"/>
      <c r="DV99" s="41"/>
      <c r="DW99" s="55"/>
      <c r="DX99" s="41"/>
      <c r="DY99" s="41"/>
      <c r="DZ99" s="43"/>
      <c r="EA99" s="43"/>
      <c r="EB99" s="43"/>
      <c r="EC99" s="41"/>
      <c r="ED99" s="55"/>
      <c r="EE99" s="41"/>
      <c r="EF99" s="41"/>
      <c r="EG99" s="43"/>
      <c r="EH99" s="43"/>
      <c r="EI99" s="43"/>
      <c r="EJ99" s="41"/>
      <c r="EK99" s="55"/>
      <c r="EL99" s="41"/>
      <c r="EM99" s="41"/>
      <c r="EN99" s="43"/>
      <c r="EO99" s="43"/>
      <c r="EP99" s="43"/>
      <c r="EQ99" s="44"/>
      <c r="ER99" s="44"/>
      <c r="ES99" s="44"/>
      <c r="ET99" s="44"/>
      <c r="EU99" s="44"/>
      <c r="EV99" s="44"/>
      <c r="EW99" s="44"/>
      <c r="EX99" s="44"/>
      <c r="EY99" s="44"/>
      <c r="EZ99" s="44"/>
      <c r="FA99" s="44"/>
      <c r="FB99" s="44"/>
      <c r="FC99" s="44"/>
      <c r="FD99" s="44"/>
      <c r="FE99" s="44"/>
      <c r="FF99" s="44"/>
      <c r="FG99" s="44"/>
      <c r="FH99" s="44"/>
      <c r="FI99" s="44"/>
      <c r="FJ99" s="44"/>
      <c r="FK99" s="44"/>
      <c r="FL99" s="44"/>
      <c r="FM99" s="44"/>
      <c r="FN99" s="44"/>
      <c r="FO99" s="44"/>
      <c r="FP99" s="44"/>
      <c r="FQ99" s="44"/>
      <c r="FR99" s="44"/>
      <c r="FS99" s="44"/>
      <c r="FT99" s="44"/>
      <c r="FU99" s="44"/>
      <c r="FV99" s="44"/>
      <c r="FW99" s="44"/>
      <c r="FX99" s="44"/>
      <c r="FY99" s="44"/>
      <c r="FZ99" s="44"/>
      <c r="GA99" s="44"/>
      <c r="GB99" s="44"/>
      <c r="GC99" s="44"/>
      <c r="GD99" s="44"/>
      <c r="GE99" s="44"/>
      <c r="GF99" s="44"/>
      <c r="GG99" s="44"/>
      <c r="GH99" s="44"/>
      <c r="GI99" s="44"/>
      <c r="GJ99" s="44"/>
      <c r="GK99" s="44"/>
    </row>
    <row r="100" spans="3:193" s="28" customFormat="1" ht="24.75" customHeight="1" x14ac:dyDescent="0.2">
      <c r="C100" s="64"/>
      <c r="D100" s="64"/>
      <c r="E100" s="61"/>
      <c r="F100" s="61"/>
      <c r="G100" s="76"/>
      <c r="H100" s="61"/>
      <c r="I100" s="61"/>
      <c r="J100" s="58"/>
      <c r="K100" s="58"/>
      <c r="L100" s="58"/>
      <c r="M100" s="39" t="s">
        <v>1192</v>
      </c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1"/>
      <c r="AE100" s="61"/>
      <c r="AF100" s="61"/>
      <c r="AG100" s="61"/>
      <c r="AH100" s="61"/>
      <c r="AI100" s="61"/>
      <c r="AJ100" s="61"/>
      <c r="AK100" s="61"/>
      <c r="AL100" s="61"/>
      <c r="AM100" s="61"/>
      <c r="AN100" s="61"/>
      <c r="AO100" s="61"/>
      <c r="AP100" s="61"/>
      <c r="AQ100" s="61"/>
      <c r="AR100" s="61"/>
      <c r="AS100" s="61"/>
      <c r="AT100" s="61"/>
      <c r="AU100" s="61"/>
      <c r="AV100" s="61"/>
      <c r="AW100" s="61"/>
      <c r="AX100" s="61"/>
      <c r="AY100" s="61"/>
      <c r="AZ100" s="41"/>
      <c r="BA100" s="44"/>
      <c r="BB100" s="44"/>
      <c r="BC100" s="57"/>
      <c r="BD100" s="41"/>
      <c r="BE100" s="42"/>
      <c r="BF100" s="41"/>
      <c r="BG100" s="41"/>
      <c r="BH100" s="44"/>
      <c r="BI100" s="44"/>
      <c r="BJ100" s="43"/>
      <c r="BK100" s="41"/>
      <c r="BL100" s="42"/>
      <c r="BM100" s="41"/>
      <c r="BN100" s="41"/>
      <c r="BO100" s="44"/>
      <c r="BP100" s="44"/>
      <c r="BQ100" s="43"/>
      <c r="BR100" s="41"/>
      <c r="BS100" s="42"/>
      <c r="BT100" s="41"/>
      <c r="BU100" s="41"/>
      <c r="BV100" s="44"/>
      <c r="BW100" s="44"/>
      <c r="BX100" s="43"/>
      <c r="BY100" s="41"/>
      <c r="BZ100" s="42"/>
      <c r="CA100" s="41"/>
      <c r="CB100" s="41"/>
      <c r="CC100" s="44"/>
      <c r="CD100" s="44"/>
      <c r="CE100" s="43"/>
      <c r="CF100" s="41"/>
      <c r="CG100" s="42"/>
      <c r="CH100" s="41"/>
      <c r="CI100" s="41"/>
      <c r="CJ100" s="44"/>
      <c r="CK100" s="44"/>
      <c r="CL100" s="43"/>
      <c r="CM100" s="41"/>
      <c r="CN100" s="42"/>
      <c r="CO100" s="41"/>
      <c r="CP100" s="41"/>
      <c r="CQ100" s="44"/>
      <c r="CR100" s="44"/>
      <c r="CS100" s="43"/>
      <c r="CT100" s="41"/>
      <c r="CU100" s="42"/>
      <c r="CV100" s="41"/>
      <c r="CW100" s="41"/>
      <c r="CX100" s="44"/>
      <c r="CY100" s="44"/>
      <c r="CZ100" s="43"/>
      <c r="DA100" s="41"/>
      <c r="DB100" s="42"/>
      <c r="DC100" s="41"/>
      <c r="DD100" s="41"/>
      <c r="DE100" s="44"/>
      <c r="DF100" s="44"/>
      <c r="DG100" s="43"/>
      <c r="DH100" s="41"/>
      <c r="DI100" s="42"/>
      <c r="DJ100" s="41"/>
      <c r="DK100" s="41"/>
      <c r="DL100" s="44"/>
      <c r="DM100" s="44"/>
      <c r="DN100" s="43"/>
      <c r="DO100" s="41"/>
      <c r="DP100" s="42"/>
      <c r="DQ100" s="41"/>
      <c r="DR100" s="41"/>
      <c r="DS100" s="44"/>
      <c r="DT100" s="44"/>
      <c r="DU100" s="43"/>
      <c r="DV100" s="41"/>
      <c r="DW100" s="55"/>
      <c r="DX100" s="41"/>
      <c r="DY100" s="41"/>
      <c r="DZ100" s="43"/>
      <c r="EA100" s="43"/>
      <c r="EB100" s="43"/>
      <c r="EC100" s="41"/>
      <c r="ED100" s="55"/>
      <c r="EE100" s="41"/>
      <c r="EF100" s="41"/>
      <c r="EG100" s="43"/>
      <c r="EH100" s="43"/>
      <c r="EI100" s="43"/>
      <c r="EJ100" s="41"/>
      <c r="EK100" s="55"/>
      <c r="EL100" s="41"/>
      <c r="EM100" s="41"/>
      <c r="EN100" s="43"/>
      <c r="EO100" s="43"/>
      <c r="EP100" s="43"/>
      <c r="EQ100" s="44"/>
      <c r="ER100" s="44"/>
      <c r="ES100" s="44"/>
      <c r="ET100" s="44"/>
      <c r="EU100" s="44"/>
      <c r="EV100" s="44"/>
      <c r="EW100" s="44"/>
      <c r="EX100" s="44"/>
      <c r="EY100" s="44"/>
      <c r="EZ100" s="44"/>
      <c r="FA100" s="44"/>
      <c r="FB100" s="44"/>
      <c r="FC100" s="44"/>
      <c r="FD100" s="44"/>
      <c r="FE100" s="44"/>
      <c r="FF100" s="44"/>
      <c r="FG100" s="44"/>
      <c r="FH100" s="44"/>
      <c r="FI100" s="44"/>
      <c r="FJ100" s="44"/>
      <c r="FK100" s="44"/>
      <c r="FL100" s="44"/>
      <c r="FM100" s="44"/>
      <c r="FN100" s="44"/>
      <c r="FO100" s="44"/>
      <c r="FP100" s="44"/>
      <c r="FQ100" s="44"/>
      <c r="FR100" s="44"/>
      <c r="FS100" s="44"/>
      <c r="FT100" s="44"/>
      <c r="FU100" s="44"/>
      <c r="FV100" s="44"/>
      <c r="FW100" s="44"/>
      <c r="FX100" s="44"/>
      <c r="FY100" s="44"/>
      <c r="FZ100" s="44"/>
      <c r="GA100" s="44"/>
      <c r="GB100" s="44"/>
      <c r="GC100" s="44"/>
      <c r="GD100" s="44"/>
      <c r="GE100" s="44"/>
      <c r="GF100" s="44"/>
      <c r="GG100" s="44"/>
      <c r="GH100" s="44"/>
      <c r="GI100" s="44"/>
      <c r="GJ100" s="44"/>
      <c r="GK100" s="44"/>
    </row>
    <row r="101" spans="3:193" s="28" customFormat="1" ht="24.75" customHeight="1" x14ac:dyDescent="0.2">
      <c r="C101" s="64"/>
      <c r="D101" s="64"/>
      <c r="E101" s="61"/>
      <c r="F101" s="61"/>
      <c r="G101" s="76"/>
      <c r="H101" s="61"/>
      <c r="I101" s="61"/>
      <c r="J101" s="58"/>
      <c r="K101" s="58"/>
      <c r="L101" s="58"/>
      <c r="M101" s="39" t="s">
        <v>1192</v>
      </c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1"/>
      <c r="AE101" s="61"/>
      <c r="AF101" s="61"/>
      <c r="AG101" s="61"/>
      <c r="AH101" s="61"/>
      <c r="AI101" s="61"/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41"/>
      <c r="BA101" s="44"/>
      <c r="BB101" s="44"/>
      <c r="BC101" s="57"/>
      <c r="BD101" s="41"/>
      <c r="BE101" s="42"/>
      <c r="BF101" s="41"/>
      <c r="BG101" s="41"/>
      <c r="BH101" s="44"/>
      <c r="BI101" s="44"/>
      <c r="BJ101" s="43"/>
      <c r="BK101" s="41"/>
      <c r="BL101" s="42"/>
      <c r="BM101" s="41"/>
      <c r="BN101" s="41"/>
      <c r="BO101" s="44"/>
      <c r="BP101" s="44"/>
      <c r="BQ101" s="43"/>
      <c r="BR101" s="41"/>
      <c r="BS101" s="42"/>
      <c r="BT101" s="41"/>
      <c r="BU101" s="41"/>
      <c r="BV101" s="44"/>
      <c r="BW101" s="44"/>
      <c r="BX101" s="43"/>
      <c r="BY101" s="41"/>
      <c r="BZ101" s="42"/>
      <c r="CA101" s="41"/>
      <c r="CB101" s="41"/>
      <c r="CC101" s="44"/>
      <c r="CD101" s="44"/>
      <c r="CE101" s="43"/>
      <c r="CF101" s="41"/>
      <c r="CG101" s="42"/>
      <c r="CH101" s="41"/>
      <c r="CI101" s="41"/>
      <c r="CJ101" s="44"/>
      <c r="CK101" s="44"/>
      <c r="CL101" s="43"/>
      <c r="CM101" s="41"/>
      <c r="CN101" s="42"/>
      <c r="CO101" s="41"/>
      <c r="CP101" s="41"/>
      <c r="CQ101" s="44"/>
      <c r="CR101" s="44"/>
      <c r="CS101" s="43"/>
      <c r="CT101" s="41"/>
      <c r="CU101" s="42"/>
      <c r="CV101" s="41"/>
      <c r="CW101" s="41"/>
      <c r="CX101" s="44"/>
      <c r="CY101" s="44"/>
      <c r="CZ101" s="43"/>
      <c r="DA101" s="41"/>
      <c r="DB101" s="42"/>
      <c r="DC101" s="41"/>
      <c r="DD101" s="41"/>
      <c r="DE101" s="44"/>
      <c r="DF101" s="44"/>
      <c r="DG101" s="43"/>
      <c r="DH101" s="41"/>
      <c r="DI101" s="42"/>
      <c r="DJ101" s="41"/>
      <c r="DK101" s="41"/>
      <c r="DL101" s="44"/>
      <c r="DM101" s="44"/>
      <c r="DN101" s="43"/>
      <c r="DO101" s="41"/>
      <c r="DP101" s="42"/>
      <c r="DQ101" s="41"/>
      <c r="DR101" s="41"/>
      <c r="DS101" s="44"/>
      <c r="DT101" s="44"/>
      <c r="DU101" s="43"/>
      <c r="DV101" s="41"/>
      <c r="DW101" s="55"/>
      <c r="DX101" s="41"/>
      <c r="DY101" s="41"/>
      <c r="DZ101" s="43"/>
      <c r="EA101" s="43"/>
      <c r="EB101" s="43"/>
      <c r="EC101" s="41"/>
      <c r="ED101" s="55"/>
      <c r="EE101" s="41"/>
      <c r="EF101" s="41"/>
      <c r="EG101" s="43"/>
      <c r="EH101" s="43"/>
      <c r="EI101" s="43"/>
      <c r="EJ101" s="41"/>
      <c r="EK101" s="55"/>
      <c r="EL101" s="41"/>
      <c r="EM101" s="41"/>
      <c r="EN101" s="43"/>
      <c r="EO101" s="43"/>
      <c r="EP101" s="43"/>
      <c r="EQ101" s="44"/>
      <c r="ER101" s="44"/>
      <c r="ES101" s="44"/>
      <c r="ET101" s="44"/>
      <c r="EU101" s="44"/>
      <c r="EV101" s="44"/>
      <c r="EW101" s="44"/>
      <c r="EX101" s="44"/>
      <c r="EY101" s="44"/>
      <c r="EZ101" s="44"/>
      <c r="FA101" s="44"/>
      <c r="FB101" s="44"/>
      <c r="FC101" s="44"/>
      <c r="FD101" s="44"/>
      <c r="FE101" s="44"/>
      <c r="FF101" s="44"/>
      <c r="FG101" s="44"/>
      <c r="FH101" s="44"/>
      <c r="FI101" s="44"/>
      <c r="FJ101" s="44"/>
      <c r="FK101" s="44"/>
      <c r="FL101" s="44"/>
      <c r="FM101" s="44"/>
      <c r="FN101" s="44"/>
      <c r="FO101" s="44"/>
      <c r="FP101" s="44"/>
      <c r="FQ101" s="44"/>
      <c r="FR101" s="44"/>
      <c r="FS101" s="44"/>
      <c r="FT101" s="44"/>
      <c r="FU101" s="44"/>
      <c r="FV101" s="44"/>
      <c r="FW101" s="44"/>
      <c r="FX101" s="44"/>
      <c r="FY101" s="44"/>
      <c r="FZ101" s="44"/>
      <c r="GA101" s="44"/>
      <c r="GB101" s="44"/>
      <c r="GC101" s="44"/>
      <c r="GD101" s="44"/>
      <c r="GE101" s="44"/>
      <c r="GF101" s="44"/>
      <c r="GG101" s="44"/>
      <c r="GH101" s="44"/>
      <c r="GI101" s="44"/>
      <c r="GJ101" s="44"/>
      <c r="GK101" s="44"/>
    </row>
    <row r="102" spans="3:193" s="28" customFormat="1" ht="24.75" customHeight="1" x14ac:dyDescent="0.2">
      <c r="C102" s="64"/>
      <c r="D102" s="64"/>
      <c r="E102" s="61"/>
      <c r="F102" s="61"/>
      <c r="G102" s="76"/>
      <c r="H102" s="61"/>
      <c r="I102" s="61"/>
      <c r="J102" s="58"/>
      <c r="K102" s="58"/>
      <c r="L102" s="58"/>
      <c r="M102" s="39" t="s">
        <v>1192</v>
      </c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  <c r="AA102" s="61"/>
      <c r="AB102" s="61"/>
      <c r="AC102" s="61"/>
      <c r="AD102" s="61"/>
      <c r="AE102" s="61"/>
      <c r="AF102" s="61"/>
      <c r="AG102" s="61"/>
      <c r="AH102" s="61"/>
      <c r="AI102" s="61"/>
      <c r="AJ102" s="61"/>
      <c r="AK102" s="61"/>
      <c r="AL102" s="61"/>
      <c r="AM102" s="61"/>
      <c r="AN102" s="61"/>
      <c r="AO102" s="61"/>
      <c r="AP102" s="61"/>
      <c r="AQ102" s="61"/>
      <c r="AR102" s="61"/>
      <c r="AS102" s="61"/>
      <c r="AT102" s="61"/>
      <c r="AU102" s="61"/>
      <c r="AV102" s="61"/>
      <c r="AW102" s="61"/>
      <c r="AX102" s="61"/>
      <c r="AY102" s="61"/>
      <c r="AZ102" s="41"/>
      <c r="BA102" s="44"/>
      <c r="BB102" s="44"/>
      <c r="BC102" s="57"/>
      <c r="BD102" s="41"/>
      <c r="BE102" s="42"/>
      <c r="BF102" s="41"/>
      <c r="BG102" s="41"/>
      <c r="BH102" s="44"/>
      <c r="BI102" s="44"/>
      <c r="BJ102" s="43"/>
      <c r="BK102" s="41"/>
      <c r="BL102" s="42"/>
      <c r="BM102" s="41"/>
      <c r="BN102" s="41"/>
      <c r="BO102" s="44"/>
      <c r="BP102" s="44"/>
      <c r="BQ102" s="43"/>
      <c r="BR102" s="41"/>
      <c r="BS102" s="42"/>
      <c r="BT102" s="41"/>
      <c r="BU102" s="41"/>
      <c r="BV102" s="44"/>
      <c r="BW102" s="44"/>
      <c r="BX102" s="43"/>
      <c r="BY102" s="41"/>
      <c r="BZ102" s="42"/>
      <c r="CA102" s="41"/>
      <c r="CB102" s="41"/>
      <c r="CC102" s="44"/>
      <c r="CD102" s="44"/>
      <c r="CE102" s="43"/>
      <c r="CF102" s="41"/>
      <c r="CG102" s="42"/>
      <c r="CH102" s="41"/>
      <c r="CI102" s="41"/>
      <c r="CJ102" s="44"/>
      <c r="CK102" s="44"/>
      <c r="CL102" s="43"/>
      <c r="CM102" s="41"/>
      <c r="CN102" s="42"/>
      <c r="CO102" s="41"/>
      <c r="CP102" s="41"/>
      <c r="CQ102" s="44"/>
      <c r="CR102" s="44"/>
      <c r="CS102" s="43"/>
      <c r="CT102" s="41"/>
      <c r="CU102" s="42"/>
      <c r="CV102" s="41"/>
      <c r="CW102" s="41"/>
      <c r="CX102" s="44"/>
      <c r="CY102" s="44"/>
      <c r="CZ102" s="43"/>
      <c r="DA102" s="41"/>
      <c r="DB102" s="42"/>
      <c r="DC102" s="41"/>
      <c r="DD102" s="41"/>
      <c r="DE102" s="44"/>
      <c r="DF102" s="44"/>
      <c r="DG102" s="43"/>
      <c r="DH102" s="41"/>
      <c r="DI102" s="42"/>
      <c r="DJ102" s="41"/>
      <c r="DK102" s="41"/>
      <c r="DL102" s="44"/>
      <c r="DM102" s="44"/>
      <c r="DN102" s="43"/>
      <c r="DO102" s="41"/>
      <c r="DP102" s="42"/>
      <c r="DQ102" s="41"/>
      <c r="DR102" s="41"/>
      <c r="DS102" s="44"/>
      <c r="DT102" s="44"/>
      <c r="DU102" s="43"/>
      <c r="DV102" s="41"/>
      <c r="DW102" s="55"/>
      <c r="DX102" s="41"/>
      <c r="DY102" s="41"/>
      <c r="DZ102" s="43"/>
      <c r="EA102" s="43"/>
      <c r="EB102" s="43"/>
      <c r="EC102" s="41"/>
      <c r="ED102" s="55"/>
      <c r="EE102" s="41"/>
      <c r="EF102" s="41"/>
      <c r="EG102" s="43"/>
      <c r="EH102" s="43"/>
      <c r="EI102" s="43"/>
      <c r="EJ102" s="41"/>
      <c r="EK102" s="55"/>
      <c r="EL102" s="41"/>
      <c r="EM102" s="41"/>
      <c r="EN102" s="43"/>
      <c r="EO102" s="43"/>
      <c r="EP102" s="43"/>
      <c r="EQ102" s="44"/>
      <c r="ER102" s="44"/>
      <c r="ES102" s="44"/>
      <c r="ET102" s="44"/>
      <c r="EU102" s="44"/>
      <c r="EV102" s="44"/>
      <c r="EW102" s="44"/>
      <c r="EX102" s="44"/>
      <c r="EY102" s="44"/>
      <c r="EZ102" s="44"/>
      <c r="FA102" s="44"/>
      <c r="FB102" s="44"/>
      <c r="FC102" s="44"/>
      <c r="FD102" s="44"/>
      <c r="FE102" s="44"/>
      <c r="FF102" s="44"/>
      <c r="FG102" s="44"/>
      <c r="FH102" s="44"/>
      <c r="FI102" s="44"/>
      <c r="FJ102" s="44"/>
      <c r="FK102" s="44"/>
      <c r="FL102" s="44"/>
      <c r="FM102" s="44"/>
      <c r="FN102" s="44"/>
      <c r="FO102" s="44"/>
      <c r="FP102" s="44"/>
      <c r="FQ102" s="44"/>
      <c r="FR102" s="44"/>
      <c r="FS102" s="44"/>
      <c r="FT102" s="44"/>
      <c r="FU102" s="44"/>
      <c r="FV102" s="44"/>
      <c r="FW102" s="44"/>
      <c r="FX102" s="44"/>
      <c r="FY102" s="44"/>
      <c r="FZ102" s="44"/>
      <c r="GA102" s="44"/>
      <c r="GB102" s="44"/>
      <c r="GC102" s="44"/>
      <c r="GD102" s="44"/>
      <c r="GE102" s="44"/>
      <c r="GF102" s="44"/>
      <c r="GG102" s="44"/>
      <c r="GH102" s="44"/>
      <c r="GI102" s="44"/>
      <c r="GJ102" s="44"/>
      <c r="GK102" s="44"/>
    </row>
    <row r="103" spans="3:193" s="28" customFormat="1" ht="24.75" customHeight="1" x14ac:dyDescent="0.2">
      <c r="C103" s="64"/>
      <c r="D103" s="64"/>
      <c r="E103" s="61"/>
      <c r="F103" s="61"/>
      <c r="G103" s="76"/>
      <c r="H103" s="61"/>
      <c r="I103" s="61"/>
      <c r="J103" s="58"/>
      <c r="K103" s="58"/>
      <c r="L103" s="58"/>
      <c r="M103" s="39" t="s">
        <v>1192</v>
      </c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  <c r="AA103" s="61"/>
      <c r="AB103" s="61"/>
      <c r="AC103" s="61"/>
      <c r="AD103" s="61"/>
      <c r="AE103" s="61"/>
      <c r="AF103" s="61"/>
      <c r="AG103" s="61"/>
      <c r="AH103" s="61"/>
      <c r="AI103" s="61"/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41"/>
      <c r="BA103" s="44"/>
      <c r="BB103" s="44"/>
      <c r="BC103" s="57"/>
      <c r="BD103" s="41"/>
      <c r="BE103" s="42"/>
      <c r="BF103" s="41"/>
      <c r="BG103" s="41"/>
      <c r="BH103" s="44"/>
      <c r="BI103" s="44"/>
      <c r="BJ103" s="43"/>
      <c r="BK103" s="41"/>
      <c r="BL103" s="42"/>
      <c r="BM103" s="41"/>
      <c r="BN103" s="41"/>
      <c r="BO103" s="44"/>
      <c r="BP103" s="44"/>
      <c r="BQ103" s="43"/>
      <c r="BR103" s="41"/>
      <c r="BS103" s="42"/>
      <c r="BT103" s="41"/>
      <c r="BU103" s="41"/>
      <c r="BV103" s="44"/>
      <c r="BW103" s="44"/>
      <c r="BX103" s="43"/>
      <c r="BY103" s="41"/>
      <c r="BZ103" s="42"/>
      <c r="CA103" s="41"/>
      <c r="CB103" s="41"/>
      <c r="CC103" s="44"/>
      <c r="CD103" s="44"/>
      <c r="CE103" s="43"/>
      <c r="CF103" s="41"/>
      <c r="CG103" s="42"/>
      <c r="CH103" s="41"/>
      <c r="CI103" s="41"/>
      <c r="CJ103" s="44"/>
      <c r="CK103" s="44"/>
      <c r="CL103" s="43"/>
      <c r="CM103" s="41"/>
      <c r="CN103" s="42"/>
      <c r="CO103" s="41"/>
      <c r="CP103" s="41"/>
      <c r="CQ103" s="44"/>
      <c r="CR103" s="44"/>
      <c r="CS103" s="43"/>
      <c r="CT103" s="41"/>
      <c r="CU103" s="42"/>
      <c r="CV103" s="41"/>
      <c r="CW103" s="41"/>
      <c r="CX103" s="44"/>
      <c r="CY103" s="44"/>
      <c r="CZ103" s="43"/>
      <c r="DA103" s="41"/>
      <c r="DB103" s="42"/>
      <c r="DC103" s="41"/>
      <c r="DD103" s="41"/>
      <c r="DE103" s="44"/>
      <c r="DF103" s="44"/>
      <c r="DG103" s="43"/>
      <c r="DH103" s="41"/>
      <c r="DI103" s="42"/>
      <c r="DJ103" s="41"/>
      <c r="DK103" s="41"/>
      <c r="DL103" s="44"/>
      <c r="DM103" s="44"/>
      <c r="DN103" s="43"/>
      <c r="DO103" s="41"/>
      <c r="DP103" s="42"/>
      <c r="DQ103" s="41"/>
      <c r="DR103" s="41"/>
      <c r="DS103" s="44"/>
      <c r="DT103" s="44"/>
      <c r="DU103" s="43"/>
      <c r="DV103" s="41"/>
      <c r="DW103" s="55"/>
      <c r="DX103" s="41"/>
      <c r="DY103" s="41"/>
      <c r="DZ103" s="43"/>
      <c r="EA103" s="43"/>
      <c r="EB103" s="43"/>
      <c r="EC103" s="41"/>
      <c r="ED103" s="55"/>
      <c r="EE103" s="41"/>
      <c r="EF103" s="41"/>
      <c r="EG103" s="43"/>
      <c r="EH103" s="43"/>
      <c r="EI103" s="43"/>
      <c r="EJ103" s="41"/>
      <c r="EK103" s="55"/>
      <c r="EL103" s="41"/>
      <c r="EM103" s="41"/>
      <c r="EN103" s="43"/>
      <c r="EO103" s="43"/>
      <c r="EP103" s="43"/>
      <c r="EQ103" s="44"/>
      <c r="ER103" s="44"/>
      <c r="ES103" s="44"/>
      <c r="ET103" s="44"/>
      <c r="EU103" s="44"/>
      <c r="EV103" s="44"/>
      <c r="EW103" s="44"/>
      <c r="EX103" s="44"/>
      <c r="EY103" s="44"/>
      <c r="EZ103" s="44"/>
      <c r="FA103" s="44"/>
      <c r="FB103" s="44"/>
      <c r="FC103" s="44"/>
      <c r="FD103" s="44"/>
      <c r="FE103" s="44"/>
      <c r="FF103" s="44"/>
      <c r="FG103" s="44"/>
      <c r="FH103" s="44"/>
      <c r="FI103" s="44"/>
      <c r="FJ103" s="44"/>
      <c r="FK103" s="44"/>
      <c r="FL103" s="44"/>
      <c r="FM103" s="44"/>
      <c r="FN103" s="44"/>
      <c r="FO103" s="44"/>
      <c r="FP103" s="44"/>
      <c r="FQ103" s="44"/>
      <c r="FR103" s="44"/>
      <c r="FS103" s="44"/>
      <c r="FT103" s="44"/>
      <c r="FU103" s="44"/>
      <c r="FV103" s="44"/>
      <c r="FW103" s="44"/>
      <c r="FX103" s="44"/>
      <c r="FY103" s="44"/>
      <c r="FZ103" s="44"/>
      <c r="GA103" s="44"/>
      <c r="GB103" s="44"/>
      <c r="GC103" s="44"/>
      <c r="GD103" s="44"/>
      <c r="GE103" s="44"/>
      <c r="GF103" s="44"/>
      <c r="GG103" s="44"/>
      <c r="GH103" s="44"/>
      <c r="GI103" s="44"/>
      <c r="GJ103" s="44"/>
      <c r="GK103" s="44"/>
    </row>
    <row r="104" spans="3:193" s="28" customFormat="1" ht="24.75" customHeight="1" x14ac:dyDescent="0.2">
      <c r="C104" s="64"/>
      <c r="D104" s="64"/>
      <c r="E104" s="61"/>
      <c r="F104" s="61"/>
      <c r="G104" s="76"/>
      <c r="H104" s="61"/>
      <c r="I104" s="61"/>
      <c r="J104" s="58"/>
      <c r="K104" s="58"/>
      <c r="L104" s="58"/>
      <c r="M104" s="39" t="s">
        <v>1192</v>
      </c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41"/>
      <c r="BA104" s="44"/>
      <c r="BB104" s="44"/>
      <c r="BC104" s="57"/>
      <c r="BD104" s="41"/>
      <c r="BE104" s="42"/>
      <c r="BF104" s="41"/>
      <c r="BG104" s="41"/>
      <c r="BH104" s="44"/>
      <c r="BI104" s="44"/>
      <c r="BJ104" s="43"/>
      <c r="BK104" s="41"/>
      <c r="BL104" s="42"/>
      <c r="BM104" s="41"/>
      <c r="BN104" s="41"/>
      <c r="BO104" s="44"/>
      <c r="BP104" s="44"/>
      <c r="BQ104" s="43"/>
      <c r="BR104" s="41"/>
      <c r="BS104" s="42"/>
      <c r="BT104" s="41"/>
      <c r="BU104" s="41"/>
      <c r="BV104" s="44"/>
      <c r="BW104" s="44"/>
      <c r="BX104" s="43"/>
      <c r="BY104" s="41"/>
      <c r="BZ104" s="42"/>
      <c r="CA104" s="41"/>
      <c r="CB104" s="41"/>
      <c r="CC104" s="44"/>
      <c r="CD104" s="44"/>
      <c r="CE104" s="43"/>
      <c r="CF104" s="41"/>
      <c r="CG104" s="42"/>
      <c r="CH104" s="41"/>
      <c r="CI104" s="41"/>
      <c r="CJ104" s="44"/>
      <c r="CK104" s="44"/>
      <c r="CL104" s="43"/>
      <c r="CM104" s="41"/>
      <c r="CN104" s="42"/>
      <c r="CO104" s="41"/>
      <c r="CP104" s="41"/>
      <c r="CQ104" s="44"/>
      <c r="CR104" s="44"/>
      <c r="CS104" s="43"/>
      <c r="CT104" s="41"/>
      <c r="CU104" s="42"/>
      <c r="CV104" s="41"/>
      <c r="CW104" s="41"/>
      <c r="CX104" s="44"/>
      <c r="CY104" s="44"/>
      <c r="CZ104" s="43"/>
      <c r="DA104" s="41"/>
      <c r="DB104" s="42"/>
      <c r="DC104" s="41"/>
      <c r="DD104" s="41"/>
      <c r="DE104" s="44"/>
      <c r="DF104" s="44"/>
      <c r="DG104" s="43"/>
      <c r="DH104" s="41"/>
      <c r="DI104" s="42"/>
      <c r="DJ104" s="41"/>
      <c r="DK104" s="41"/>
      <c r="DL104" s="44"/>
      <c r="DM104" s="44"/>
      <c r="DN104" s="43"/>
      <c r="DO104" s="41"/>
      <c r="DP104" s="42"/>
      <c r="DQ104" s="41"/>
      <c r="DR104" s="41"/>
      <c r="DS104" s="44"/>
      <c r="DT104" s="44"/>
      <c r="DU104" s="43"/>
      <c r="DV104" s="41"/>
      <c r="DW104" s="55"/>
      <c r="DX104" s="41"/>
      <c r="DY104" s="41"/>
      <c r="DZ104" s="43"/>
      <c r="EA104" s="43"/>
      <c r="EB104" s="43"/>
      <c r="EC104" s="41"/>
      <c r="ED104" s="55"/>
      <c r="EE104" s="41"/>
      <c r="EF104" s="41"/>
      <c r="EG104" s="43"/>
      <c r="EH104" s="43"/>
      <c r="EI104" s="43"/>
      <c r="EJ104" s="41"/>
      <c r="EK104" s="55"/>
      <c r="EL104" s="41"/>
      <c r="EM104" s="41"/>
      <c r="EN104" s="43"/>
      <c r="EO104" s="43"/>
      <c r="EP104" s="43"/>
      <c r="EQ104" s="44"/>
      <c r="ER104" s="44"/>
      <c r="ES104" s="44"/>
      <c r="ET104" s="44"/>
      <c r="EU104" s="44"/>
      <c r="EV104" s="44"/>
      <c r="EW104" s="44"/>
      <c r="EX104" s="44"/>
      <c r="EY104" s="44"/>
      <c r="EZ104" s="44"/>
      <c r="FA104" s="44"/>
      <c r="FB104" s="44"/>
      <c r="FC104" s="44"/>
      <c r="FD104" s="44"/>
      <c r="FE104" s="44"/>
      <c r="FF104" s="44"/>
      <c r="FG104" s="44"/>
      <c r="FH104" s="44"/>
      <c r="FI104" s="44"/>
      <c r="FJ104" s="44"/>
      <c r="FK104" s="44"/>
      <c r="FL104" s="44"/>
      <c r="FM104" s="44"/>
      <c r="FN104" s="44"/>
      <c r="FO104" s="44"/>
      <c r="FP104" s="44"/>
      <c r="FQ104" s="44"/>
      <c r="FR104" s="44"/>
      <c r="FS104" s="44"/>
      <c r="FT104" s="44"/>
      <c r="FU104" s="44"/>
      <c r="FV104" s="44"/>
      <c r="FW104" s="44"/>
      <c r="FX104" s="44"/>
      <c r="FY104" s="44"/>
      <c r="FZ104" s="44"/>
      <c r="GA104" s="44"/>
      <c r="GB104" s="44"/>
      <c r="GC104" s="44"/>
      <c r="GD104" s="44"/>
      <c r="GE104" s="44"/>
      <c r="GF104" s="44"/>
      <c r="GG104" s="44"/>
      <c r="GH104" s="44"/>
      <c r="GI104" s="44"/>
      <c r="GJ104" s="44"/>
      <c r="GK104" s="44"/>
    </row>
    <row r="105" spans="3:193" s="28" customFormat="1" ht="24.75" customHeight="1" x14ac:dyDescent="0.2">
      <c r="C105" s="64"/>
      <c r="D105" s="64"/>
      <c r="E105" s="61"/>
      <c r="F105" s="61"/>
      <c r="G105" s="76"/>
      <c r="H105" s="61"/>
      <c r="I105" s="61"/>
      <c r="J105" s="58"/>
      <c r="K105" s="58"/>
      <c r="L105" s="58"/>
      <c r="M105" s="39" t="s">
        <v>1192</v>
      </c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D105" s="61"/>
      <c r="AE105" s="61"/>
      <c r="AF105" s="61"/>
      <c r="AG105" s="61"/>
      <c r="AH105" s="61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41"/>
      <c r="BA105" s="44"/>
      <c r="BB105" s="44"/>
      <c r="BC105" s="57"/>
      <c r="BD105" s="41"/>
      <c r="BE105" s="42"/>
      <c r="BF105" s="41"/>
      <c r="BG105" s="41"/>
      <c r="BH105" s="44"/>
      <c r="BI105" s="44"/>
      <c r="BJ105" s="43"/>
      <c r="BK105" s="41"/>
      <c r="BL105" s="42"/>
      <c r="BM105" s="41"/>
      <c r="BN105" s="41"/>
      <c r="BO105" s="44"/>
      <c r="BP105" s="44"/>
      <c r="BQ105" s="43"/>
      <c r="BR105" s="41"/>
      <c r="BS105" s="42"/>
      <c r="BT105" s="41"/>
      <c r="BU105" s="41"/>
      <c r="BV105" s="44"/>
      <c r="BW105" s="44"/>
      <c r="BX105" s="43"/>
      <c r="BY105" s="41"/>
      <c r="BZ105" s="42"/>
      <c r="CA105" s="41"/>
      <c r="CB105" s="41"/>
      <c r="CC105" s="44"/>
      <c r="CD105" s="44"/>
      <c r="CE105" s="43"/>
      <c r="CF105" s="41"/>
      <c r="CG105" s="42"/>
      <c r="CH105" s="41"/>
      <c r="CI105" s="41"/>
      <c r="CJ105" s="44"/>
      <c r="CK105" s="44"/>
      <c r="CL105" s="43"/>
      <c r="CM105" s="41"/>
      <c r="CN105" s="42"/>
      <c r="CO105" s="41"/>
      <c r="CP105" s="41"/>
      <c r="CQ105" s="44"/>
      <c r="CR105" s="44"/>
      <c r="CS105" s="43"/>
      <c r="CT105" s="41"/>
      <c r="CU105" s="42"/>
      <c r="CV105" s="41"/>
      <c r="CW105" s="41"/>
      <c r="CX105" s="44"/>
      <c r="CY105" s="44"/>
      <c r="CZ105" s="43"/>
      <c r="DA105" s="41"/>
      <c r="DB105" s="42"/>
      <c r="DC105" s="41"/>
      <c r="DD105" s="41"/>
      <c r="DE105" s="44"/>
      <c r="DF105" s="44"/>
      <c r="DG105" s="43"/>
      <c r="DH105" s="41"/>
      <c r="DI105" s="42"/>
      <c r="DJ105" s="41"/>
      <c r="DK105" s="41"/>
      <c r="DL105" s="44"/>
      <c r="DM105" s="44"/>
      <c r="DN105" s="43"/>
      <c r="DO105" s="41"/>
      <c r="DP105" s="42"/>
      <c r="DQ105" s="41"/>
      <c r="DR105" s="41"/>
      <c r="DS105" s="44"/>
      <c r="DT105" s="44"/>
      <c r="DU105" s="43"/>
      <c r="DV105" s="41"/>
      <c r="DW105" s="55"/>
      <c r="DX105" s="41"/>
      <c r="DY105" s="41"/>
      <c r="DZ105" s="43"/>
      <c r="EA105" s="43"/>
      <c r="EB105" s="43"/>
      <c r="EC105" s="41"/>
      <c r="ED105" s="55"/>
      <c r="EE105" s="41"/>
      <c r="EF105" s="41"/>
      <c r="EG105" s="43"/>
      <c r="EH105" s="43"/>
      <c r="EI105" s="43"/>
      <c r="EJ105" s="41"/>
      <c r="EK105" s="55"/>
      <c r="EL105" s="41"/>
      <c r="EM105" s="41"/>
      <c r="EN105" s="43"/>
      <c r="EO105" s="43"/>
      <c r="EP105" s="43"/>
      <c r="EQ105" s="44"/>
      <c r="ER105" s="44"/>
      <c r="ES105" s="44"/>
      <c r="ET105" s="44"/>
      <c r="EU105" s="44"/>
      <c r="EV105" s="44"/>
      <c r="EW105" s="44"/>
      <c r="EX105" s="44"/>
      <c r="EY105" s="44"/>
      <c r="EZ105" s="44"/>
      <c r="FA105" s="44"/>
      <c r="FB105" s="44"/>
      <c r="FC105" s="44"/>
      <c r="FD105" s="44"/>
      <c r="FE105" s="44"/>
      <c r="FF105" s="44"/>
      <c r="FG105" s="44"/>
      <c r="FH105" s="44"/>
      <c r="FI105" s="44"/>
      <c r="FJ105" s="44"/>
      <c r="FK105" s="44"/>
      <c r="FL105" s="44"/>
      <c r="FM105" s="44"/>
      <c r="FN105" s="44"/>
      <c r="FO105" s="44"/>
      <c r="FP105" s="44"/>
      <c r="FQ105" s="44"/>
      <c r="FR105" s="44"/>
      <c r="FS105" s="44"/>
      <c r="FT105" s="44"/>
      <c r="FU105" s="44"/>
      <c r="FV105" s="44"/>
      <c r="FW105" s="44"/>
      <c r="FX105" s="44"/>
      <c r="FY105" s="44"/>
      <c r="FZ105" s="44"/>
      <c r="GA105" s="44"/>
      <c r="GB105" s="44"/>
      <c r="GC105" s="44"/>
      <c r="GD105" s="44"/>
      <c r="GE105" s="44"/>
      <c r="GF105" s="44"/>
      <c r="GG105" s="44"/>
      <c r="GH105" s="44"/>
      <c r="GI105" s="44"/>
      <c r="GJ105" s="44"/>
      <c r="GK105" s="44"/>
    </row>
    <row r="106" spans="3:193" s="28" customFormat="1" ht="24.75" customHeight="1" x14ac:dyDescent="0.2">
      <c r="C106" s="64"/>
      <c r="D106" s="64"/>
      <c r="E106" s="61"/>
      <c r="F106" s="61"/>
      <c r="G106" s="76"/>
      <c r="H106" s="61"/>
      <c r="I106" s="61"/>
      <c r="J106" s="58"/>
      <c r="K106" s="58"/>
      <c r="L106" s="58"/>
      <c r="M106" s="39" t="s">
        <v>1192</v>
      </c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41"/>
      <c r="BA106" s="44"/>
      <c r="BB106" s="44"/>
      <c r="BC106" s="57"/>
      <c r="BD106" s="41"/>
      <c r="BE106" s="42"/>
      <c r="BF106" s="41"/>
      <c r="BG106" s="41"/>
      <c r="BH106" s="44"/>
      <c r="BI106" s="44"/>
      <c r="BJ106" s="43"/>
      <c r="BK106" s="41"/>
      <c r="BL106" s="42"/>
      <c r="BM106" s="41"/>
      <c r="BN106" s="41"/>
      <c r="BO106" s="44"/>
      <c r="BP106" s="44"/>
      <c r="BQ106" s="43"/>
      <c r="BR106" s="41"/>
      <c r="BS106" s="42"/>
      <c r="BT106" s="41"/>
      <c r="BU106" s="41"/>
      <c r="BV106" s="44"/>
      <c r="BW106" s="44"/>
      <c r="BX106" s="43"/>
      <c r="BY106" s="41"/>
      <c r="BZ106" s="42"/>
      <c r="CA106" s="41"/>
      <c r="CB106" s="41"/>
      <c r="CC106" s="44"/>
      <c r="CD106" s="44"/>
      <c r="CE106" s="43"/>
      <c r="CF106" s="41"/>
      <c r="CG106" s="42"/>
      <c r="CH106" s="41"/>
      <c r="CI106" s="41"/>
      <c r="CJ106" s="44"/>
      <c r="CK106" s="44"/>
      <c r="CL106" s="43"/>
      <c r="CM106" s="41"/>
      <c r="CN106" s="42"/>
      <c r="CO106" s="41"/>
      <c r="CP106" s="41"/>
      <c r="CQ106" s="44"/>
      <c r="CR106" s="44"/>
      <c r="CS106" s="43"/>
      <c r="CT106" s="41"/>
      <c r="CU106" s="42"/>
      <c r="CV106" s="41"/>
      <c r="CW106" s="41"/>
      <c r="CX106" s="44"/>
      <c r="CY106" s="44"/>
      <c r="CZ106" s="43"/>
      <c r="DA106" s="41"/>
      <c r="DB106" s="42"/>
      <c r="DC106" s="41"/>
      <c r="DD106" s="41"/>
      <c r="DE106" s="44"/>
      <c r="DF106" s="44"/>
      <c r="DG106" s="43"/>
      <c r="DH106" s="41"/>
      <c r="DI106" s="42"/>
      <c r="DJ106" s="41"/>
      <c r="DK106" s="41"/>
      <c r="DL106" s="44"/>
      <c r="DM106" s="44"/>
      <c r="DN106" s="43"/>
      <c r="DO106" s="41"/>
      <c r="DP106" s="42"/>
      <c r="DQ106" s="41"/>
      <c r="DR106" s="41"/>
      <c r="DS106" s="44"/>
      <c r="DT106" s="44"/>
      <c r="DU106" s="43"/>
      <c r="DV106" s="41"/>
      <c r="DW106" s="55"/>
      <c r="DX106" s="41"/>
      <c r="DY106" s="41"/>
      <c r="DZ106" s="43"/>
      <c r="EA106" s="43"/>
      <c r="EB106" s="43"/>
      <c r="EC106" s="41"/>
      <c r="ED106" s="55"/>
      <c r="EE106" s="41"/>
      <c r="EF106" s="41"/>
      <c r="EG106" s="43"/>
      <c r="EH106" s="43"/>
      <c r="EI106" s="43"/>
      <c r="EJ106" s="41"/>
      <c r="EK106" s="55"/>
      <c r="EL106" s="41"/>
      <c r="EM106" s="41"/>
      <c r="EN106" s="43"/>
      <c r="EO106" s="43"/>
      <c r="EP106" s="43"/>
      <c r="EQ106" s="44"/>
      <c r="ER106" s="44"/>
      <c r="ES106" s="44"/>
      <c r="ET106" s="44"/>
      <c r="EU106" s="44"/>
      <c r="EV106" s="44"/>
      <c r="EW106" s="44"/>
      <c r="EX106" s="44"/>
      <c r="EY106" s="44"/>
      <c r="EZ106" s="44"/>
      <c r="FA106" s="44"/>
      <c r="FB106" s="44"/>
      <c r="FC106" s="44"/>
      <c r="FD106" s="44"/>
      <c r="FE106" s="44"/>
      <c r="FF106" s="44"/>
      <c r="FG106" s="44"/>
      <c r="FH106" s="44"/>
      <c r="FI106" s="44"/>
      <c r="FJ106" s="44"/>
      <c r="FK106" s="44"/>
      <c r="FL106" s="44"/>
      <c r="FM106" s="44"/>
      <c r="FN106" s="44"/>
      <c r="FO106" s="44"/>
      <c r="FP106" s="44"/>
      <c r="FQ106" s="44"/>
      <c r="FR106" s="44"/>
      <c r="FS106" s="44"/>
      <c r="FT106" s="44"/>
      <c r="FU106" s="44"/>
      <c r="FV106" s="44"/>
      <c r="FW106" s="44"/>
      <c r="FX106" s="44"/>
      <c r="FY106" s="44"/>
      <c r="FZ106" s="44"/>
      <c r="GA106" s="44"/>
      <c r="GB106" s="44"/>
      <c r="GC106" s="44"/>
      <c r="GD106" s="44"/>
      <c r="GE106" s="44"/>
      <c r="GF106" s="44"/>
      <c r="GG106" s="44"/>
      <c r="GH106" s="44"/>
      <c r="GI106" s="44"/>
      <c r="GJ106" s="44"/>
      <c r="GK106" s="44"/>
    </row>
    <row r="107" spans="3:193" s="28" customFormat="1" ht="24.75" customHeight="1" x14ac:dyDescent="0.2">
      <c r="C107" s="64"/>
      <c r="D107" s="64"/>
      <c r="E107" s="61"/>
      <c r="F107" s="61"/>
      <c r="G107" s="76"/>
      <c r="H107" s="61"/>
      <c r="I107" s="61"/>
      <c r="J107" s="58"/>
      <c r="K107" s="58"/>
      <c r="L107" s="58"/>
      <c r="M107" s="39" t="s">
        <v>1192</v>
      </c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D107" s="61"/>
      <c r="AE107" s="61"/>
      <c r="AF107" s="61"/>
      <c r="AG107" s="61"/>
      <c r="AH107" s="61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41"/>
      <c r="BA107" s="44"/>
      <c r="BB107" s="44"/>
      <c r="BC107" s="57"/>
      <c r="BD107" s="41"/>
      <c r="BE107" s="42"/>
      <c r="BF107" s="41"/>
      <c r="BG107" s="41"/>
      <c r="BH107" s="44"/>
      <c r="BI107" s="44"/>
      <c r="BJ107" s="43"/>
      <c r="BK107" s="41"/>
      <c r="BL107" s="42"/>
      <c r="BM107" s="41"/>
      <c r="BN107" s="41"/>
      <c r="BO107" s="44"/>
      <c r="BP107" s="44"/>
      <c r="BQ107" s="43"/>
      <c r="BR107" s="41"/>
      <c r="BS107" s="42"/>
      <c r="BT107" s="41"/>
      <c r="BU107" s="41"/>
      <c r="BV107" s="44"/>
      <c r="BW107" s="44"/>
      <c r="BX107" s="43"/>
      <c r="BY107" s="41"/>
      <c r="BZ107" s="42"/>
      <c r="CA107" s="41"/>
      <c r="CB107" s="41"/>
      <c r="CC107" s="44"/>
      <c r="CD107" s="44"/>
      <c r="CE107" s="43"/>
      <c r="CF107" s="41"/>
      <c r="CG107" s="42"/>
      <c r="CH107" s="41"/>
      <c r="CI107" s="41"/>
      <c r="CJ107" s="44"/>
      <c r="CK107" s="44"/>
      <c r="CL107" s="43"/>
      <c r="CM107" s="41"/>
      <c r="CN107" s="42"/>
      <c r="CO107" s="41"/>
      <c r="CP107" s="41"/>
      <c r="CQ107" s="44"/>
      <c r="CR107" s="44"/>
      <c r="CS107" s="43"/>
      <c r="CT107" s="41"/>
      <c r="CU107" s="42"/>
      <c r="CV107" s="41"/>
      <c r="CW107" s="41"/>
      <c r="CX107" s="44"/>
      <c r="CY107" s="44"/>
      <c r="CZ107" s="43"/>
      <c r="DA107" s="41"/>
      <c r="DB107" s="42"/>
      <c r="DC107" s="41"/>
      <c r="DD107" s="41"/>
      <c r="DE107" s="44"/>
      <c r="DF107" s="44"/>
      <c r="DG107" s="43"/>
      <c r="DH107" s="41"/>
      <c r="DI107" s="42"/>
      <c r="DJ107" s="41"/>
      <c r="DK107" s="41"/>
      <c r="DL107" s="44"/>
      <c r="DM107" s="44"/>
      <c r="DN107" s="43"/>
      <c r="DO107" s="41"/>
      <c r="DP107" s="42"/>
      <c r="DQ107" s="41"/>
      <c r="DR107" s="41"/>
      <c r="DS107" s="44"/>
      <c r="DT107" s="44"/>
      <c r="DU107" s="43"/>
      <c r="DV107" s="41"/>
      <c r="DW107" s="55"/>
      <c r="DX107" s="41"/>
      <c r="DY107" s="41"/>
      <c r="DZ107" s="43"/>
      <c r="EA107" s="43"/>
      <c r="EB107" s="43"/>
      <c r="EC107" s="41"/>
      <c r="ED107" s="55"/>
      <c r="EE107" s="41"/>
      <c r="EF107" s="41"/>
      <c r="EG107" s="43"/>
      <c r="EH107" s="43"/>
      <c r="EI107" s="43"/>
      <c r="EJ107" s="41"/>
      <c r="EK107" s="55"/>
      <c r="EL107" s="41"/>
      <c r="EM107" s="41"/>
      <c r="EN107" s="43"/>
      <c r="EO107" s="43"/>
      <c r="EP107" s="43"/>
      <c r="EQ107" s="44"/>
      <c r="ER107" s="44"/>
      <c r="ES107" s="44"/>
      <c r="ET107" s="44"/>
      <c r="EU107" s="44"/>
      <c r="EV107" s="44"/>
      <c r="EW107" s="44"/>
      <c r="EX107" s="44"/>
      <c r="EY107" s="44"/>
      <c r="EZ107" s="44"/>
      <c r="FA107" s="44"/>
      <c r="FB107" s="44"/>
      <c r="FC107" s="44"/>
      <c r="FD107" s="44"/>
      <c r="FE107" s="44"/>
      <c r="FF107" s="44"/>
      <c r="FG107" s="44"/>
      <c r="FH107" s="44"/>
      <c r="FI107" s="44"/>
      <c r="FJ107" s="44"/>
      <c r="FK107" s="44"/>
      <c r="FL107" s="44"/>
      <c r="FM107" s="44"/>
      <c r="FN107" s="44"/>
      <c r="FO107" s="44"/>
      <c r="FP107" s="44"/>
      <c r="FQ107" s="44"/>
      <c r="FR107" s="44"/>
      <c r="FS107" s="44"/>
      <c r="FT107" s="44"/>
      <c r="FU107" s="44"/>
      <c r="FV107" s="44"/>
      <c r="FW107" s="44"/>
      <c r="FX107" s="44"/>
      <c r="FY107" s="44"/>
      <c r="FZ107" s="44"/>
      <c r="GA107" s="44"/>
      <c r="GB107" s="44"/>
      <c r="GC107" s="44"/>
      <c r="GD107" s="44"/>
      <c r="GE107" s="44"/>
      <c r="GF107" s="44"/>
      <c r="GG107" s="44"/>
      <c r="GH107" s="44"/>
      <c r="GI107" s="44"/>
      <c r="GJ107" s="44"/>
      <c r="GK107" s="44"/>
    </row>
    <row r="108" spans="3:193" s="28" customFormat="1" ht="24.75" customHeight="1" x14ac:dyDescent="0.2">
      <c r="C108" s="64"/>
      <c r="D108" s="64"/>
      <c r="E108" s="61"/>
      <c r="F108" s="61"/>
      <c r="G108" s="76"/>
      <c r="H108" s="61"/>
      <c r="I108" s="61"/>
      <c r="J108" s="58"/>
      <c r="K108" s="58"/>
      <c r="L108" s="58"/>
      <c r="M108" s="39" t="s">
        <v>1192</v>
      </c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D108" s="61"/>
      <c r="AE108" s="61"/>
      <c r="AF108" s="61"/>
      <c r="AG108" s="61"/>
      <c r="AH108" s="61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41"/>
      <c r="BA108" s="44"/>
      <c r="BB108" s="44"/>
      <c r="BC108" s="57"/>
      <c r="BD108" s="41"/>
      <c r="BE108" s="42"/>
      <c r="BF108" s="41"/>
      <c r="BG108" s="41"/>
      <c r="BH108" s="44"/>
      <c r="BI108" s="44"/>
      <c r="BJ108" s="43"/>
      <c r="BK108" s="41"/>
      <c r="BL108" s="42"/>
      <c r="BM108" s="41"/>
      <c r="BN108" s="41"/>
      <c r="BO108" s="44"/>
      <c r="BP108" s="44"/>
      <c r="BQ108" s="43"/>
      <c r="BR108" s="41"/>
      <c r="BS108" s="42"/>
      <c r="BT108" s="41"/>
      <c r="BU108" s="41"/>
      <c r="BV108" s="44"/>
      <c r="BW108" s="44"/>
      <c r="BX108" s="43"/>
      <c r="BY108" s="41"/>
      <c r="BZ108" s="42"/>
      <c r="CA108" s="41"/>
      <c r="CB108" s="41"/>
      <c r="CC108" s="44"/>
      <c r="CD108" s="44"/>
      <c r="CE108" s="43"/>
      <c r="CF108" s="41"/>
      <c r="CG108" s="42"/>
      <c r="CH108" s="41"/>
      <c r="CI108" s="41"/>
      <c r="CJ108" s="44"/>
      <c r="CK108" s="44"/>
      <c r="CL108" s="43"/>
      <c r="CM108" s="41"/>
      <c r="CN108" s="42"/>
      <c r="CO108" s="41"/>
      <c r="CP108" s="41"/>
      <c r="CQ108" s="44"/>
      <c r="CR108" s="44"/>
      <c r="CS108" s="43"/>
      <c r="CT108" s="41"/>
      <c r="CU108" s="42"/>
      <c r="CV108" s="41"/>
      <c r="CW108" s="41"/>
      <c r="CX108" s="44"/>
      <c r="CY108" s="44"/>
      <c r="CZ108" s="43"/>
      <c r="DA108" s="41"/>
      <c r="DB108" s="42"/>
      <c r="DC108" s="41"/>
      <c r="DD108" s="41"/>
      <c r="DE108" s="44"/>
      <c r="DF108" s="44"/>
      <c r="DG108" s="43"/>
      <c r="DH108" s="41"/>
      <c r="DI108" s="42"/>
      <c r="DJ108" s="41"/>
      <c r="DK108" s="41"/>
      <c r="DL108" s="44"/>
      <c r="DM108" s="44"/>
      <c r="DN108" s="43"/>
      <c r="DO108" s="41"/>
      <c r="DP108" s="42"/>
      <c r="DQ108" s="41"/>
      <c r="DR108" s="41"/>
      <c r="DS108" s="44"/>
      <c r="DT108" s="44"/>
      <c r="DU108" s="43"/>
      <c r="DV108" s="41"/>
      <c r="DW108" s="55"/>
      <c r="DX108" s="41"/>
      <c r="DY108" s="41"/>
      <c r="DZ108" s="43"/>
      <c r="EA108" s="43"/>
      <c r="EB108" s="43"/>
      <c r="EC108" s="41"/>
      <c r="ED108" s="55"/>
      <c r="EE108" s="41"/>
      <c r="EF108" s="41"/>
      <c r="EG108" s="43"/>
      <c r="EH108" s="43"/>
      <c r="EI108" s="43"/>
      <c r="EJ108" s="41"/>
      <c r="EK108" s="55"/>
      <c r="EL108" s="41"/>
      <c r="EM108" s="41"/>
      <c r="EN108" s="43"/>
      <c r="EO108" s="43"/>
      <c r="EP108" s="43"/>
      <c r="EQ108" s="44"/>
      <c r="ER108" s="44"/>
      <c r="ES108" s="44"/>
      <c r="ET108" s="44"/>
      <c r="EU108" s="44"/>
      <c r="EV108" s="44"/>
      <c r="EW108" s="44"/>
      <c r="EX108" s="44"/>
      <c r="EY108" s="44"/>
      <c r="EZ108" s="44"/>
      <c r="FA108" s="44"/>
      <c r="FB108" s="44"/>
      <c r="FC108" s="44"/>
      <c r="FD108" s="44"/>
      <c r="FE108" s="44"/>
      <c r="FF108" s="44"/>
      <c r="FG108" s="44"/>
      <c r="FH108" s="44"/>
      <c r="FI108" s="44"/>
      <c r="FJ108" s="44"/>
      <c r="FK108" s="44"/>
      <c r="FL108" s="44"/>
      <c r="FM108" s="44"/>
      <c r="FN108" s="44"/>
      <c r="FO108" s="44"/>
      <c r="FP108" s="44"/>
      <c r="FQ108" s="44"/>
      <c r="FR108" s="44"/>
      <c r="FS108" s="44"/>
      <c r="FT108" s="44"/>
      <c r="FU108" s="44"/>
      <c r="FV108" s="44"/>
      <c r="FW108" s="44"/>
      <c r="FX108" s="44"/>
      <c r="FY108" s="44"/>
      <c r="FZ108" s="44"/>
      <c r="GA108" s="44"/>
      <c r="GB108" s="44"/>
      <c r="GC108" s="44"/>
      <c r="GD108" s="44"/>
      <c r="GE108" s="44"/>
      <c r="GF108" s="44"/>
      <c r="GG108" s="44"/>
      <c r="GH108" s="44"/>
      <c r="GI108" s="44"/>
      <c r="GJ108" s="44"/>
      <c r="GK108" s="44"/>
    </row>
    <row r="109" spans="3:193" s="28" customFormat="1" ht="24.75" customHeight="1" x14ac:dyDescent="0.2">
      <c r="C109" s="64"/>
      <c r="D109" s="64"/>
      <c r="E109" s="61"/>
      <c r="F109" s="61"/>
      <c r="G109" s="76"/>
      <c r="H109" s="61"/>
      <c r="I109" s="61"/>
      <c r="J109" s="58"/>
      <c r="K109" s="58"/>
      <c r="L109" s="58"/>
      <c r="M109" s="39" t="s">
        <v>1192</v>
      </c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D109" s="61"/>
      <c r="AE109" s="61"/>
      <c r="AF109" s="61"/>
      <c r="AG109" s="61"/>
      <c r="AH109" s="61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41"/>
      <c r="BA109" s="44"/>
      <c r="BB109" s="44"/>
      <c r="BC109" s="57"/>
      <c r="BD109" s="41"/>
      <c r="BE109" s="42"/>
      <c r="BF109" s="41"/>
      <c r="BG109" s="41"/>
      <c r="BH109" s="44"/>
      <c r="BI109" s="44"/>
      <c r="BJ109" s="43"/>
      <c r="BK109" s="41"/>
      <c r="BL109" s="42"/>
      <c r="BM109" s="41"/>
      <c r="BN109" s="41"/>
      <c r="BO109" s="44"/>
      <c r="BP109" s="44"/>
      <c r="BQ109" s="43"/>
      <c r="BR109" s="41"/>
      <c r="BS109" s="42"/>
      <c r="BT109" s="41"/>
      <c r="BU109" s="41"/>
      <c r="BV109" s="44"/>
      <c r="BW109" s="44"/>
      <c r="BX109" s="43"/>
      <c r="BY109" s="41"/>
      <c r="BZ109" s="42"/>
      <c r="CA109" s="41"/>
      <c r="CB109" s="41"/>
      <c r="CC109" s="44"/>
      <c r="CD109" s="44"/>
      <c r="CE109" s="43"/>
      <c r="CF109" s="41"/>
      <c r="CG109" s="42"/>
      <c r="CH109" s="41"/>
      <c r="CI109" s="41"/>
      <c r="CJ109" s="44"/>
      <c r="CK109" s="44"/>
      <c r="CL109" s="43"/>
      <c r="CM109" s="41"/>
      <c r="CN109" s="42"/>
      <c r="CO109" s="41"/>
      <c r="CP109" s="41"/>
      <c r="CQ109" s="44"/>
      <c r="CR109" s="44"/>
      <c r="CS109" s="43"/>
      <c r="CT109" s="41"/>
      <c r="CU109" s="42"/>
      <c r="CV109" s="41"/>
      <c r="CW109" s="41"/>
      <c r="CX109" s="44"/>
      <c r="CY109" s="44"/>
      <c r="CZ109" s="43"/>
      <c r="DA109" s="41"/>
      <c r="DB109" s="42"/>
      <c r="DC109" s="41"/>
      <c r="DD109" s="41"/>
      <c r="DE109" s="44"/>
      <c r="DF109" s="44"/>
      <c r="DG109" s="43"/>
      <c r="DH109" s="41"/>
      <c r="DI109" s="42"/>
      <c r="DJ109" s="41"/>
      <c r="DK109" s="41"/>
      <c r="DL109" s="44"/>
      <c r="DM109" s="44"/>
      <c r="DN109" s="43"/>
      <c r="DO109" s="41"/>
      <c r="DP109" s="42"/>
      <c r="DQ109" s="41"/>
      <c r="DR109" s="41"/>
      <c r="DS109" s="44"/>
      <c r="DT109" s="44"/>
      <c r="DU109" s="43"/>
      <c r="DV109" s="41"/>
      <c r="DW109" s="55"/>
      <c r="DX109" s="41"/>
      <c r="DY109" s="41"/>
      <c r="DZ109" s="43"/>
      <c r="EA109" s="43"/>
      <c r="EB109" s="43"/>
      <c r="EC109" s="41"/>
      <c r="ED109" s="55"/>
      <c r="EE109" s="41"/>
      <c r="EF109" s="41"/>
      <c r="EG109" s="43"/>
      <c r="EH109" s="43"/>
      <c r="EI109" s="43"/>
      <c r="EJ109" s="41"/>
      <c r="EK109" s="55"/>
      <c r="EL109" s="41"/>
      <c r="EM109" s="41"/>
      <c r="EN109" s="43"/>
      <c r="EO109" s="43"/>
      <c r="EP109" s="43"/>
      <c r="EQ109" s="44"/>
      <c r="ER109" s="44"/>
      <c r="ES109" s="44"/>
      <c r="ET109" s="44"/>
      <c r="EU109" s="44"/>
      <c r="EV109" s="44"/>
      <c r="EW109" s="44"/>
      <c r="EX109" s="44"/>
      <c r="EY109" s="44"/>
      <c r="EZ109" s="44"/>
      <c r="FA109" s="44"/>
      <c r="FB109" s="44"/>
      <c r="FC109" s="44"/>
      <c r="FD109" s="44"/>
      <c r="FE109" s="44"/>
      <c r="FF109" s="44"/>
      <c r="FG109" s="44"/>
      <c r="FH109" s="44"/>
      <c r="FI109" s="44"/>
      <c r="FJ109" s="44"/>
      <c r="FK109" s="44"/>
      <c r="FL109" s="44"/>
      <c r="FM109" s="44"/>
      <c r="FN109" s="44"/>
      <c r="FO109" s="44"/>
      <c r="FP109" s="44"/>
      <c r="FQ109" s="44"/>
      <c r="FR109" s="44"/>
      <c r="FS109" s="44"/>
      <c r="FT109" s="44"/>
      <c r="FU109" s="44"/>
      <c r="FV109" s="44"/>
      <c r="FW109" s="44"/>
      <c r="FX109" s="44"/>
      <c r="FY109" s="44"/>
      <c r="FZ109" s="44"/>
      <c r="GA109" s="44"/>
      <c r="GB109" s="44"/>
      <c r="GC109" s="44"/>
      <c r="GD109" s="44"/>
      <c r="GE109" s="44"/>
      <c r="GF109" s="44"/>
      <c r="GG109" s="44"/>
      <c r="GH109" s="44"/>
      <c r="GI109" s="44"/>
      <c r="GJ109" s="44"/>
      <c r="GK109" s="44"/>
    </row>
    <row r="110" spans="3:193" s="28" customFormat="1" ht="24.75" customHeight="1" x14ac:dyDescent="0.2">
      <c r="C110" s="64"/>
      <c r="D110" s="64"/>
      <c r="E110" s="61"/>
      <c r="F110" s="61"/>
      <c r="G110" s="76"/>
      <c r="H110" s="61"/>
      <c r="I110" s="61"/>
      <c r="J110" s="58"/>
      <c r="K110" s="58"/>
      <c r="L110" s="58"/>
      <c r="M110" s="39" t="s">
        <v>1192</v>
      </c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D110" s="61"/>
      <c r="AE110" s="61"/>
      <c r="AF110" s="61"/>
      <c r="AG110" s="61"/>
      <c r="AH110" s="61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41"/>
      <c r="BA110" s="44"/>
      <c r="BB110" s="44"/>
      <c r="BC110" s="57"/>
      <c r="BD110" s="41"/>
      <c r="BE110" s="42"/>
      <c r="BF110" s="41"/>
      <c r="BG110" s="41"/>
      <c r="BH110" s="44"/>
      <c r="BI110" s="44"/>
      <c r="BJ110" s="43"/>
      <c r="BK110" s="41"/>
      <c r="BL110" s="42"/>
      <c r="BM110" s="41"/>
      <c r="BN110" s="41"/>
      <c r="BO110" s="44"/>
      <c r="BP110" s="44"/>
      <c r="BQ110" s="43"/>
      <c r="BR110" s="41"/>
      <c r="BS110" s="42"/>
      <c r="BT110" s="41"/>
      <c r="BU110" s="41"/>
      <c r="BV110" s="44"/>
      <c r="BW110" s="44"/>
      <c r="BX110" s="43"/>
      <c r="BY110" s="41"/>
      <c r="BZ110" s="42"/>
      <c r="CA110" s="41"/>
      <c r="CB110" s="41"/>
      <c r="CC110" s="44"/>
      <c r="CD110" s="44"/>
      <c r="CE110" s="43"/>
      <c r="CF110" s="41"/>
      <c r="CG110" s="42"/>
      <c r="CH110" s="41"/>
      <c r="CI110" s="41"/>
      <c r="CJ110" s="44"/>
      <c r="CK110" s="44"/>
      <c r="CL110" s="43"/>
      <c r="CM110" s="41"/>
      <c r="CN110" s="42"/>
      <c r="CO110" s="41"/>
      <c r="CP110" s="41"/>
      <c r="CQ110" s="44"/>
      <c r="CR110" s="44"/>
      <c r="CS110" s="43"/>
      <c r="CT110" s="41"/>
      <c r="CU110" s="42"/>
      <c r="CV110" s="41"/>
      <c r="CW110" s="41"/>
      <c r="CX110" s="44"/>
      <c r="CY110" s="44"/>
      <c r="CZ110" s="43"/>
      <c r="DA110" s="41"/>
      <c r="DB110" s="42"/>
      <c r="DC110" s="41"/>
      <c r="DD110" s="41"/>
      <c r="DE110" s="44"/>
      <c r="DF110" s="44"/>
      <c r="DG110" s="43"/>
      <c r="DH110" s="41"/>
      <c r="DI110" s="42"/>
      <c r="DJ110" s="41"/>
      <c r="DK110" s="41"/>
      <c r="DL110" s="44"/>
      <c r="DM110" s="44"/>
      <c r="DN110" s="43"/>
      <c r="DO110" s="41"/>
      <c r="DP110" s="42"/>
      <c r="DQ110" s="41"/>
      <c r="DR110" s="41"/>
      <c r="DS110" s="44"/>
      <c r="DT110" s="44"/>
      <c r="DU110" s="43"/>
      <c r="DV110" s="41"/>
      <c r="DW110" s="55"/>
      <c r="DX110" s="41"/>
      <c r="DY110" s="41"/>
      <c r="DZ110" s="43"/>
      <c r="EA110" s="43"/>
      <c r="EB110" s="43"/>
      <c r="EC110" s="41"/>
      <c r="ED110" s="55"/>
      <c r="EE110" s="41"/>
      <c r="EF110" s="41"/>
      <c r="EG110" s="43"/>
      <c r="EH110" s="43"/>
      <c r="EI110" s="43"/>
      <c r="EJ110" s="41"/>
      <c r="EK110" s="55"/>
      <c r="EL110" s="41"/>
      <c r="EM110" s="41"/>
      <c r="EN110" s="43"/>
      <c r="EO110" s="43"/>
      <c r="EP110" s="43"/>
      <c r="EQ110" s="44"/>
      <c r="ER110" s="44"/>
      <c r="ES110" s="44"/>
      <c r="ET110" s="44"/>
      <c r="EU110" s="44"/>
      <c r="EV110" s="44"/>
      <c r="EW110" s="44"/>
      <c r="EX110" s="44"/>
      <c r="EY110" s="44"/>
      <c r="EZ110" s="44"/>
      <c r="FA110" s="44"/>
      <c r="FB110" s="44"/>
      <c r="FC110" s="44"/>
      <c r="FD110" s="44"/>
      <c r="FE110" s="44"/>
      <c r="FF110" s="44"/>
      <c r="FG110" s="44"/>
      <c r="FH110" s="44"/>
      <c r="FI110" s="44"/>
      <c r="FJ110" s="44"/>
      <c r="FK110" s="44"/>
      <c r="FL110" s="44"/>
      <c r="FM110" s="44"/>
      <c r="FN110" s="44"/>
      <c r="FO110" s="44"/>
      <c r="FP110" s="44"/>
      <c r="FQ110" s="44"/>
      <c r="FR110" s="44"/>
      <c r="FS110" s="44"/>
      <c r="FT110" s="44"/>
      <c r="FU110" s="44"/>
      <c r="FV110" s="44"/>
      <c r="FW110" s="44"/>
      <c r="FX110" s="44"/>
      <c r="FY110" s="44"/>
      <c r="FZ110" s="44"/>
      <c r="GA110" s="44"/>
      <c r="GB110" s="44"/>
      <c r="GC110" s="44"/>
      <c r="GD110" s="44"/>
      <c r="GE110" s="44"/>
      <c r="GF110" s="44"/>
      <c r="GG110" s="44"/>
      <c r="GH110" s="44"/>
      <c r="GI110" s="44"/>
      <c r="GJ110" s="44"/>
      <c r="GK110" s="44"/>
    </row>
    <row r="111" spans="3:193" s="28" customFormat="1" ht="24.75" customHeight="1" x14ac:dyDescent="0.2">
      <c r="C111" s="64"/>
      <c r="D111" s="64"/>
      <c r="E111" s="61"/>
      <c r="F111" s="61"/>
      <c r="G111" s="76"/>
      <c r="H111" s="61"/>
      <c r="I111" s="61"/>
      <c r="J111" s="58"/>
      <c r="K111" s="58"/>
      <c r="L111" s="58"/>
      <c r="M111" s="39" t="s">
        <v>1192</v>
      </c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  <c r="AA111" s="61"/>
      <c r="AB111" s="61"/>
      <c r="AC111" s="61"/>
      <c r="AD111" s="61"/>
      <c r="AE111" s="61"/>
      <c r="AF111" s="61"/>
      <c r="AG111" s="61"/>
      <c r="AH111" s="61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41"/>
      <c r="BA111" s="44"/>
      <c r="BB111" s="44"/>
      <c r="BC111" s="57"/>
      <c r="BD111" s="41"/>
      <c r="BE111" s="42"/>
      <c r="BF111" s="41"/>
      <c r="BG111" s="41"/>
      <c r="BH111" s="44"/>
      <c r="BI111" s="44"/>
      <c r="BJ111" s="43"/>
      <c r="BK111" s="41"/>
      <c r="BL111" s="42"/>
      <c r="BM111" s="41"/>
      <c r="BN111" s="41"/>
      <c r="BO111" s="44"/>
      <c r="BP111" s="44"/>
      <c r="BQ111" s="43"/>
      <c r="BR111" s="41"/>
      <c r="BS111" s="42"/>
      <c r="BT111" s="41"/>
      <c r="BU111" s="41"/>
      <c r="BV111" s="44"/>
      <c r="BW111" s="44"/>
      <c r="BX111" s="43"/>
      <c r="BY111" s="41"/>
      <c r="BZ111" s="42"/>
      <c r="CA111" s="41"/>
      <c r="CB111" s="41"/>
      <c r="CC111" s="44"/>
      <c r="CD111" s="44"/>
      <c r="CE111" s="43"/>
      <c r="CF111" s="41"/>
      <c r="CG111" s="42"/>
      <c r="CH111" s="41"/>
      <c r="CI111" s="41"/>
      <c r="CJ111" s="44"/>
      <c r="CK111" s="44"/>
      <c r="CL111" s="43"/>
      <c r="CM111" s="41"/>
      <c r="CN111" s="42"/>
      <c r="CO111" s="41"/>
      <c r="CP111" s="41"/>
      <c r="CQ111" s="44"/>
      <c r="CR111" s="44"/>
      <c r="CS111" s="43"/>
      <c r="CT111" s="41"/>
      <c r="CU111" s="42"/>
      <c r="CV111" s="41"/>
      <c r="CW111" s="41"/>
      <c r="CX111" s="44"/>
      <c r="CY111" s="44"/>
      <c r="CZ111" s="43"/>
      <c r="DA111" s="41"/>
      <c r="DB111" s="42"/>
      <c r="DC111" s="41"/>
      <c r="DD111" s="41"/>
      <c r="DE111" s="44"/>
      <c r="DF111" s="44"/>
      <c r="DG111" s="43"/>
      <c r="DH111" s="41"/>
      <c r="DI111" s="42"/>
      <c r="DJ111" s="41"/>
      <c r="DK111" s="41"/>
      <c r="DL111" s="44"/>
      <c r="DM111" s="44"/>
      <c r="DN111" s="43"/>
      <c r="DO111" s="41"/>
      <c r="DP111" s="42"/>
      <c r="DQ111" s="41"/>
      <c r="DR111" s="41"/>
      <c r="DS111" s="44"/>
      <c r="DT111" s="44"/>
      <c r="DU111" s="43"/>
      <c r="DV111" s="41"/>
      <c r="DW111" s="55"/>
      <c r="DX111" s="41"/>
      <c r="DY111" s="41"/>
      <c r="DZ111" s="43"/>
      <c r="EA111" s="43"/>
      <c r="EB111" s="43"/>
      <c r="EC111" s="41"/>
      <c r="ED111" s="55"/>
      <c r="EE111" s="41"/>
      <c r="EF111" s="41"/>
      <c r="EG111" s="43"/>
      <c r="EH111" s="43"/>
      <c r="EI111" s="43"/>
      <c r="EJ111" s="41"/>
      <c r="EK111" s="55"/>
      <c r="EL111" s="41"/>
      <c r="EM111" s="41"/>
      <c r="EN111" s="43"/>
      <c r="EO111" s="43"/>
      <c r="EP111" s="43"/>
      <c r="EQ111" s="44"/>
      <c r="ER111" s="44"/>
      <c r="ES111" s="44"/>
      <c r="ET111" s="44"/>
      <c r="EU111" s="44"/>
      <c r="EV111" s="44"/>
      <c r="EW111" s="44"/>
      <c r="EX111" s="44"/>
      <c r="EY111" s="44"/>
      <c r="EZ111" s="44"/>
      <c r="FA111" s="44"/>
      <c r="FB111" s="44"/>
      <c r="FC111" s="44"/>
      <c r="FD111" s="44"/>
      <c r="FE111" s="44"/>
      <c r="FF111" s="44"/>
      <c r="FG111" s="44"/>
      <c r="FH111" s="44"/>
      <c r="FI111" s="44"/>
      <c r="FJ111" s="44"/>
      <c r="FK111" s="44"/>
      <c r="FL111" s="44"/>
      <c r="FM111" s="44"/>
      <c r="FN111" s="44"/>
      <c r="FO111" s="44"/>
      <c r="FP111" s="44"/>
      <c r="FQ111" s="44"/>
      <c r="FR111" s="44"/>
      <c r="FS111" s="44"/>
      <c r="FT111" s="44"/>
      <c r="FU111" s="44"/>
      <c r="FV111" s="44"/>
      <c r="FW111" s="44"/>
      <c r="FX111" s="44"/>
      <c r="FY111" s="44"/>
      <c r="FZ111" s="44"/>
      <c r="GA111" s="44"/>
      <c r="GB111" s="44"/>
      <c r="GC111" s="44"/>
      <c r="GD111" s="44"/>
      <c r="GE111" s="44"/>
      <c r="GF111" s="44"/>
      <c r="GG111" s="44"/>
      <c r="GH111" s="44"/>
      <c r="GI111" s="44"/>
      <c r="GJ111" s="44"/>
      <c r="GK111" s="44"/>
    </row>
    <row r="112" spans="3:193" s="28" customFormat="1" ht="24.75" customHeight="1" x14ac:dyDescent="0.2">
      <c r="C112" s="64"/>
      <c r="D112" s="64"/>
      <c r="E112" s="61"/>
      <c r="F112" s="61"/>
      <c r="G112" s="76"/>
      <c r="H112" s="61"/>
      <c r="I112" s="61"/>
      <c r="J112" s="58"/>
      <c r="K112" s="58"/>
      <c r="L112" s="58"/>
      <c r="M112" s="39" t="s">
        <v>1192</v>
      </c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D112" s="61"/>
      <c r="AE112" s="61"/>
      <c r="AF112" s="61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41"/>
      <c r="BA112" s="44"/>
      <c r="BB112" s="44"/>
      <c r="BC112" s="57"/>
      <c r="BD112" s="41"/>
      <c r="BE112" s="42"/>
      <c r="BF112" s="41"/>
      <c r="BG112" s="41"/>
      <c r="BH112" s="44"/>
      <c r="BI112" s="44"/>
      <c r="BJ112" s="43"/>
      <c r="BK112" s="41"/>
      <c r="BL112" s="42"/>
      <c r="BM112" s="41"/>
      <c r="BN112" s="41"/>
      <c r="BO112" s="44"/>
      <c r="BP112" s="44"/>
      <c r="BQ112" s="43"/>
      <c r="BR112" s="41"/>
      <c r="BS112" s="42"/>
      <c r="BT112" s="41"/>
      <c r="BU112" s="41"/>
      <c r="BV112" s="44"/>
      <c r="BW112" s="44"/>
      <c r="BX112" s="43"/>
      <c r="BY112" s="41"/>
      <c r="BZ112" s="42"/>
      <c r="CA112" s="41"/>
      <c r="CB112" s="41"/>
      <c r="CC112" s="44"/>
      <c r="CD112" s="44"/>
      <c r="CE112" s="43"/>
      <c r="CF112" s="41"/>
      <c r="CG112" s="42"/>
      <c r="CH112" s="41"/>
      <c r="CI112" s="41"/>
      <c r="CJ112" s="44"/>
      <c r="CK112" s="44"/>
      <c r="CL112" s="43"/>
      <c r="CM112" s="41"/>
      <c r="CN112" s="42"/>
      <c r="CO112" s="41"/>
      <c r="CP112" s="41"/>
      <c r="CQ112" s="44"/>
      <c r="CR112" s="44"/>
      <c r="CS112" s="43"/>
      <c r="CT112" s="41"/>
      <c r="CU112" s="42"/>
      <c r="CV112" s="41"/>
      <c r="CW112" s="41"/>
      <c r="CX112" s="44"/>
      <c r="CY112" s="44"/>
      <c r="CZ112" s="43"/>
      <c r="DA112" s="41"/>
      <c r="DB112" s="42"/>
      <c r="DC112" s="41"/>
      <c r="DD112" s="41"/>
      <c r="DE112" s="44"/>
      <c r="DF112" s="44"/>
      <c r="DG112" s="43"/>
      <c r="DH112" s="41"/>
      <c r="DI112" s="42"/>
      <c r="DJ112" s="41"/>
      <c r="DK112" s="41"/>
      <c r="DL112" s="44"/>
      <c r="DM112" s="44"/>
      <c r="DN112" s="43"/>
      <c r="DO112" s="41"/>
      <c r="DP112" s="42"/>
      <c r="DQ112" s="41"/>
      <c r="DR112" s="41"/>
      <c r="DS112" s="44"/>
      <c r="DT112" s="44"/>
      <c r="DU112" s="43"/>
      <c r="DV112" s="41"/>
      <c r="DW112" s="55"/>
      <c r="DX112" s="41"/>
      <c r="DY112" s="41"/>
      <c r="DZ112" s="43"/>
      <c r="EA112" s="43"/>
      <c r="EB112" s="43"/>
      <c r="EC112" s="41"/>
      <c r="ED112" s="55"/>
      <c r="EE112" s="41"/>
      <c r="EF112" s="41"/>
      <c r="EG112" s="43"/>
      <c r="EH112" s="43"/>
      <c r="EI112" s="43"/>
      <c r="EJ112" s="41"/>
      <c r="EK112" s="55"/>
      <c r="EL112" s="41"/>
      <c r="EM112" s="41"/>
      <c r="EN112" s="43"/>
      <c r="EO112" s="43"/>
      <c r="EP112" s="43"/>
      <c r="EQ112" s="44"/>
      <c r="ER112" s="44"/>
      <c r="ES112" s="44"/>
      <c r="ET112" s="44"/>
      <c r="EU112" s="44"/>
      <c r="EV112" s="44"/>
      <c r="EW112" s="44"/>
      <c r="EX112" s="44"/>
      <c r="EY112" s="44"/>
      <c r="EZ112" s="44"/>
      <c r="FA112" s="44"/>
      <c r="FB112" s="44"/>
      <c r="FC112" s="44"/>
      <c r="FD112" s="44"/>
      <c r="FE112" s="44"/>
      <c r="FF112" s="44"/>
      <c r="FG112" s="44"/>
      <c r="FH112" s="44"/>
      <c r="FI112" s="44"/>
      <c r="FJ112" s="44"/>
      <c r="FK112" s="44"/>
      <c r="FL112" s="44"/>
      <c r="FM112" s="44"/>
      <c r="FN112" s="44"/>
      <c r="FO112" s="44"/>
      <c r="FP112" s="44"/>
      <c r="FQ112" s="44"/>
      <c r="FR112" s="44"/>
      <c r="FS112" s="44"/>
      <c r="FT112" s="44"/>
      <c r="FU112" s="44"/>
      <c r="FV112" s="44"/>
      <c r="FW112" s="44"/>
      <c r="FX112" s="44"/>
      <c r="FY112" s="44"/>
      <c r="FZ112" s="44"/>
      <c r="GA112" s="44"/>
      <c r="GB112" s="44"/>
      <c r="GC112" s="44"/>
      <c r="GD112" s="44"/>
      <c r="GE112" s="44"/>
      <c r="GF112" s="44"/>
      <c r="GG112" s="44"/>
      <c r="GH112" s="44"/>
      <c r="GI112" s="44"/>
      <c r="GJ112" s="44"/>
      <c r="GK112" s="44"/>
    </row>
    <row r="113" spans="3:193" s="28" customFormat="1" ht="24.75" customHeight="1" x14ac:dyDescent="0.2">
      <c r="C113" s="64"/>
      <c r="D113" s="64"/>
      <c r="E113" s="61"/>
      <c r="F113" s="61"/>
      <c r="G113" s="76"/>
      <c r="H113" s="61"/>
      <c r="I113" s="61"/>
      <c r="J113" s="58"/>
      <c r="K113" s="58"/>
      <c r="L113" s="58"/>
      <c r="M113" s="39" t="s">
        <v>1192</v>
      </c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  <c r="AA113" s="61"/>
      <c r="AB113" s="61"/>
      <c r="AC113" s="61"/>
      <c r="AD113" s="61"/>
      <c r="AE113" s="61"/>
      <c r="AF113" s="61"/>
      <c r="AG113" s="61"/>
      <c r="AH113" s="61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41"/>
      <c r="BA113" s="44"/>
      <c r="BB113" s="44"/>
      <c r="BC113" s="57"/>
      <c r="BD113" s="41"/>
      <c r="BE113" s="42"/>
      <c r="BF113" s="41"/>
      <c r="BG113" s="41"/>
      <c r="BH113" s="44"/>
      <c r="BI113" s="44"/>
      <c r="BJ113" s="43"/>
      <c r="BK113" s="41"/>
      <c r="BL113" s="42"/>
      <c r="BM113" s="41"/>
      <c r="BN113" s="41"/>
      <c r="BO113" s="44"/>
      <c r="BP113" s="44"/>
      <c r="BQ113" s="43"/>
      <c r="BR113" s="41"/>
      <c r="BS113" s="42"/>
      <c r="BT113" s="41"/>
      <c r="BU113" s="41"/>
      <c r="BV113" s="44"/>
      <c r="BW113" s="44"/>
      <c r="BX113" s="43"/>
      <c r="BY113" s="41"/>
      <c r="BZ113" s="42"/>
      <c r="CA113" s="41"/>
      <c r="CB113" s="41"/>
      <c r="CC113" s="44"/>
      <c r="CD113" s="44"/>
      <c r="CE113" s="43"/>
      <c r="CF113" s="41"/>
      <c r="CG113" s="42"/>
      <c r="CH113" s="41"/>
      <c r="CI113" s="41"/>
      <c r="CJ113" s="44"/>
      <c r="CK113" s="44"/>
      <c r="CL113" s="43"/>
      <c r="CM113" s="41"/>
      <c r="CN113" s="42"/>
      <c r="CO113" s="41"/>
      <c r="CP113" s="41"/>
      <c r="CQ113" s="44"/>
      <c r="CR113" s="44"/>
      <c r="CS113" s="43"/>
      <c r="CT113" s="41"/>
      <c r="CU113" s="42"/>
      <c r="CV113" s="41"/>
      <c r="CW113" s="41"/>
      <c r="CX113" s="44"/>
      <c r="CY113" s="44"/>
      <c r="CZ113" s="43"/>
      <c r="DA113" s="41"/>
      <c r="DB113" s="42"/>
      <c r="DC113" s="41"/>
      <c r="DD113" s="41"/>
      <c r="DE113" s="44"/>
      <c r="DF113" s="44"/>
      <c r="DG113" s="43"/>
      <c r="DH113" s="41"/>
      <c r="DI113" s="42"/>
      <c r="DJ113" s="41"/>
      <c r="DK113" s="41"/>
      <c r="DL113" s="44"/>
      <c r="DM113" s="44"/>
      <c r="DN113" s="43"/>
      <c r="DO113" s="41"/>
      <c r="DP113" s="42"/>
      <c r="DQ113" s="41"/>
      <c r="DR113" s="41"/>
      <c r="DS113" s="44"/>
      <c r="DT113" s="44"/>
      <c r="DU113" s="43"/>
      <c r="DV113" s="41"/>
      <c r="DW113" s="55"/>
      <c r="DX113" s="41"/>
      <c r="DY113" s="41"/>
      <c r="DZ113" s="43"/>
      <c r="EA113" s="43"/>
      <c r="EB113" s="43"/>
      <c r="EC113" s="41"/>
      <c r="ED113" s="55"/>
      <c r="EE113" s="41"/>
      <c r="EF113" s="41"/>
      <c r="EG113" s="43"/>
      <c r="EH113" s="43"/>
      <c r="EI113" s="43"/>
      <c r="EJ113" s="41"/>
      <c r="EK113" s="55"/>
      <c r="EL113" s="41"/>
      <c r="EM113" s="41"/>
      <c r="EN113" s="43"/>
      <c r="EO113" s="43"/>
      <c r="EP113" s="43"/>
      <c r="EQ113" s="44"/>
      <c r="ER113" s="44"/>
      <c r="ES113" s="44"/>
      <c r="ET113" s="44"/>
      <c r="EU113" s="44"/>
      <c r="EV113" s="44"/>
      <c r="EW113" s="44"/>
      <c r="EX113" s="44"/>
      <c r="EY113" s="44"/>
      <c r="EZ113" s="44"/>
      <c r="FA113" s="44"/>
      <c r="FB113" s="44"/>
      <c r="FC113" s="44"/>
      <c r="FD113" s="44"/>
      <c r="FE113" s="44"/>
      <c r="FF113" s="44"/>
      <c r="FG113" s="44"/>
      <c r="FH113" s="44"/>
      <c r="FI113" s="44"/>
      <c r="FJ113" s="44"/>
      <c r="FK113" s="44"/>
      <c r="FL113" s="44"/>
      <c r="FM113" s="44"/>
      <c r="FN113" s="44"/>
      <c r="FO113" s="44"/>
      <c r="FP113" s="44"/>
      <c r="FQ113" s="44"/>
      <c r="FR113" s="44"/>
      <c r="FS113" s="44"/>
      <c r="FT113" s="44"/>
      <c r="FU113" s="44"/>
      <c r="FV113" s="44"/>
      <c r="FW113" s="44"/>
      <c r="FX113" s="44"/>
      <c r="FY113" s="44"/>
      <c r="FZ113" s="44"/>
      <c r="GA113" s="44"/>
      <c r="GB113" s="44"/>
      <c r="GC113" s="44"/>
      <c r="GD113" s="44"/>
      <c r="GE113" s="44"/>
      <c r="GF113" s="44"/>
      <c r="GG113" s="44"/>
      <c r="GH113" s="44"/>
      <c r="GI113" s="44"/>
      <c r="GJ113" s="44"/>
      <c r="GK113" s="44"/>
    </row>
    <row r="114" spans="3:193" s="28" customFormat="1" ht="24.75" customHeight="1" x14ac:dyDescent="0.2">
      <c r="C114" s="64"/>
      <c r="D114" s="64"/>
      <c r="E114" s="61"/>
      <c r="F114" s="61"/>
      <c r="G114" s="76"/>
      <c r="H114" s="61"/>
      <c r="I114" s="61"/>
      <c r="J114" s="58"/>
      <c r="K114" s="58"/>
      <c r="L114" s="58"/>
      <c r="M114" s="39" t="s">
        <v>1192</v>
      </c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41"/>
      <c r="BA114" s="44"/>
      <c r="BB114" s="44"/>
      <c r="BC114" s="57"/>
      <c r="BD114" s="41"/>
      <c r="BE114" s="42"/>
      <c r="BF114" s="41"/>
      <c r="BG114" s="41"/>
      <c r="BH114" s="44"/>
      <c r="BI114" s="44"/>
      <c r="BJ114" s="43"/>
      <c r="BK114" s="41"/>
      <c r="BL114" s="42"/>
      <c r="BM114" s="41"/>
      <c r="BN114" s="41"/>
      <c r="BO114" s="44"/>
      <c r="BP114" s="44"/>
      <c r="BQ114" s="43"/>
      <c r="BR114" s="41"/>
      <c r="BS114" s="42"/>
      <c r="BT114" s="41"/>
      <c r="BU114" s="41"/>
      <c r="BV114" s="44"/>
      <c r="BW114" s="44"/>
      <c r="BX114" s="43"/>
      <c r="BY114" s="41"/>
      <c r="BZ114" s="42"/>
      <c r="CA114" s="41"/>
      <c r="CB114" s="41"/>
      <c r="CC114" s="44"/>
      <c r="CD114" s="44"/>
      <c r="CE114" s="43"/>
      <c r="CF114" s="41"/>
      <c r="CG114" s="42"/>
      <c r="CH114" s="41"/>
      <c r="CI114" s="41"/>
      <c r="CJ114" s="44"/>
      <c r="CK114" s="44"/>
      <c r="CL114" s="43"/>
      <c r="CM114" s="41"/>
      <c r="CN114" s="42"/>
      <c r="CO114" s="41"/>
      <c r="CP114" s="41"/>
      <c r="CQ114" s="44"/>
      <c r="CR114" s="44"/>
      <c r="CS114" s="43"/>
      <c r="CT114" s="41"/>
      <c r="CU114" s="42"/>
      <c r="CV114" s="41"/>
      <c r="CW114" s="41"/>
      <c r="CX114" s="44"/>
      <c r="CY114" s="44"/>
      <c r="CZ114" s="43"/>
      <c r="DA114" s="41"/>
      <c r="DB114" s="42"/>
      <c r="DC114" s="41"/>
      <c r="DD114" s="41"/>
      <c r="DE114" s="44"/>
      <c r="DF114" s="44"/>
      <c r="DG114" s="43"/>
      <c r="DH114" s="41"/>
      <c r="DI114" s="42"/>
      <c r="DJ114" s="41"/>
      <c r="DK114" s="41"/>
      <c r="DL114" s="44"/>
      <c r="DM114" s="44"/>
      <c r="DN114" s="43"/>
      <c r="DO114" s="41"/>
      <c r="DP114" s="42"/>
      <c r="DQ114" s="41"/>
      <c r="DR114" s="41"/>
      <c r="DS114" s="44"/>
      <c r="DT114" s="44"/>
      <c r="DU114" s="43"/>
      <c r="DV114" s="41"/>
      <c r="DW114" s="55"/>
      <c r="DX114" s="41"/>
      <c r="DY114" s="41"/>
      <c r="DZ114" s="43"/>
      <c r="EA114" s="43"/>
      <c r="EB114" s="43"/>
      <c r="EC114" s="41"/>
      <c r="ED114" s="55"/>
      <c r="EE114" s="41"/>
      <c r="EF114" s="41"/>
      <c r="EG114" s="43"/>
      <c r="EH114" s="43"/>
      <c r="EI114" s="43"/>
      <c r="EJ114" s="41"/>
      <c r="EK114" s="55"/>
      <c r="EL114" s="41"/>
      <c r="EM114" s="41"/>
      <c r="EN114" s="43"/>
      <c r="EO114" s="43"/>
      <c r="EP114" s="43"/>
      <c r="EQ114" s="44"/>
      <c r="ER114" s="44"/>
      <c r="ES114" s="44"/>
      <c r="ET114" s="44"/>
      <c r="EU114" s="44"/>
      <c r="EV114" s="44"/>
      <c r="EW114" s="44"/>
      <c r="EX114" s="44"/>
      <c r="EY114" s="44"/>
      <c r="EZ114" s="44"/>
      <c r="FA114" s="44"/>
      <c r="FB114" s="44"/>
      <c r="FC114" s="44"/>
      <c r="FD114" s="44"/>
      <c r="FE114" s="44"/>
      <c r="FF114" s="44"/>
      <c r="FG114" s="44"/>
      <c r="FH114" s="44"/>
      <c r="FI114" s="44"/>
      <c r="FJ114" s="44"/>
      <c r="FK114" s="44"/>
      <c r="FL114" s="44"/>
      <c r="FM114" s="44"/>
      <c r="FN114" s="44"/>
      <c r="FO114" s="44"/>
      <c r="FP114" s="44"/>
      <c r="FQ114" s="44"/>
      <c r="FR114" s="44"/>
      <c r="FS114" s="44"/>
      <c r="FT114" s="44"/>
      <c r="FU114" s="44"/>
      <c r="FV114" s="44"/>
      <c r="FW114" s="44"/>
      <c r="FX114" s="44"/>
      <c r="FY114" s="44"/>
      <c r="FZ114" s="44"/>
      <c r="GA114" s="44"/>
      <c r="GB114" s="44"/>
      <c r="GC114" s="44"/>
      <c r="GD114" s="44"/>
      <c r="GE114" s="44"/>
      <c r="GF114" s="44"/>
      <c r="GG114" s="44"/>
      <c r="GH114" s="44"/>
      <c r="GI114" s="44"/>
      <c r="GJ114" s="44"/>
      <c r="GK114" s="44"/>
    </row>
    <row r="115" spans="3:193" s="28" customFormat="1" ht="24.75" customHeight="1" x14ac:dyDescent="0.2">
      <c r="C115" s="64"/>
      <c r="D115" s="64"/>
      <c r="E115" s="61"/>
      <c r="F115" s="61"/>
      <c r="G115" s="76"/>
      <c r="H115" s="61"/>
      <c r="I115" s="61"/>
      <c r="J115" s="58"/>
      <c r="K115" s="58"/>
      <c r="L115" s="58"/>
      <c r="M115" s="39" t="s">
        <v>1192</v>
      </c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41"/>
      <c r="BA115" s="44"/>
      <c r="BB115" s="44"/>
      <c r="BC115" s="57"/>
      <c r="BD115" s="41"/>
      <c r="BE115" s="42"/>
      <c r="BF115" s="41"/>
      <c r="BG115" s="41"/>
      <c r="BH115" s="44"/>
      <c r="BI115" s="44"/>
      <c r="BJ115" s="43"/>
      <c r="BK115" s="41"/>
      <c r="BL115" s="42"/>
      <c r="BM115" s="41"/>
      <c r="BN115" s="41"/>
      <c r="BO115" s="44"/>
      <c r="BP115" s="44"/>
      <c r="BQ115" s="43"/>
      <c r="BR115" s="41"/>
      <c r="BS115" s="42"/>
      <c r="BT115" s="41"/>
      <c r="BU115" s="41"/>
      <c r="BV115" s="44"/>
      <c r="BW115" s="44"/>
      <c r="BX115" s="43"/>
      <c r="BY115" s="41"/>
      <c r="BZ115" s="42"/>
      <c r="CA115" s="41"/>
      <c r="CB115" s="41"/>
      <c r="CC115" s="44"/>
      <c r="CD115" s="44"/>
      <c r="CE115" s="43"/>
      <c r="CF115" s="41"/>
      <c r="CG115" s="42"/>
      <c r="CH115" s="41"/>
      <c r="CI115" s="41"/>
      <c r="CJ115" s="44"/>
      <c r="CK115" s="44"/>
      <c r="CL115" s="43"/>
      <c r="CM115" s="41"/>
      <c r="CN115" s="42"/>
      <c r="CO115" s="41"/>
      <c r="CP115" s="41"/>
      <c r="CQ115" s="44"/>
      <c r="CR115" s="44"/>
      <c r="CS115" s="43"/>
      <c r="CT115" s="41"/>
      <c r="CU115" s="42"/>
      <c r="CV115" s="41"/>
      <c r="CW115" s="41"/>
      <c r="CX115" s="44"/>
      <c r="CY115" s="44"/>
      <c r="CZ115" s="43"/>
      <c r="DA115" s="41"/>
      <c r="DB115" s="42"/>
      <c r="DC115" s="41"/>
      <c r="DD115" s="41"/>
      <c r="DE115" s="44"/>
      <c r="DF115" s="44"/>
      <c r="DG115" s="43"/>
      <c r="DH115" s="41"/>
      <c r="DI115" s="42"/>
      <c r="DJ115" s="41"/>
      <c r="DK115" s="41"/>
      <c r="DL115" s="44"/>
      <c r="DM115" s="44"/>
      <c r="DN115" s="43"/>
      <c r="DO115" s="41"/>
      <c r="DP115" s="42"/>
      <c r="DQ115" s="41"/>
      <c r="DR115" s="41"/>
      <c r="DS115" s="44"/>
      <c r="DT115" s="44"/>
      <c r="DU115" s="43"/>
      <c r="DV115" s="41"/>
      <c r="DW115" s="55"/>
      <c r="DX115" s="41"/>
      <c r="DY115" s="41"/>
      <c r="DZ115" s="43"/>
      <c r="EA115" s="43"/>
      <c r="EB115" s="43"/>
      <c r="EC115" s="41"/>
      <c r="ED115" s="55"/>
      <c r="EE115" s="41"/>
      <c r="EF115" s="41"/>
      <c r="EG115" s="43"/>
      <c r="EH115" s="43"/>
      <c r="EI115" s="43"/>
      <c r="EJ115" s="41"/>
      <c r="EK115" s="55"/>
      <c r="EL115" s="41"/>
      <c r="EM115" s="41"/>
      <c r="EN115" s="43"/>
      <c r="EO115" s="43"/>
      <c r="EP115" s="43"/>
      <c r="EQ115" s="44"/>
      <c r="ER115" s="44"/>
      <c r="ES115" s="44"/>
      <c r="ET115" s="44"/>
      <c r="EU115" s="44"/>
      <c r="EV115" s="44"/>
      <c r="EW115" s="44"/>
      <c r="EX115" s="44"/>
      <c r="EY115" s="44"/>
      <c r="EZ115" s="44"/>
      <c r="FA115" s="44"/>
      <c r="FB115" s="44"/>
      <c r="FC115" s="44"/>
      <c r="FD115" s="44"/>
      <c r="FE115" s="44"/>
      <c r="FF115" s="44"/>
      <c r="FG115" s="44"/>
      <c r="FH115" s="44"/>
      <c r="FI115" s="44"/>
      <c r="FJ115" s="44"/>
      <c r="FK115" s="44"/>
      <c r="FL115" s="44"/>
      <c r="FM115" s="44"/>
      <c r="FN115" s="44"/>
      <c r="FO115" s="44"/>
      <c r="FP115" s="44"/>
      <c r="FQ115" s="44"/>
      <c r="FR115" s="44"/>
      <c r="FS115" s="44"/>
      <c r="FT115" s="44"/>
      <c r="FU115" s="44"/>
      <c r="FV115" s="44"/>
      <c r="FW115" s="44"/>
      <c r="FX115" s="44"/>
      <c r="FY115" s="44"/>
      <c r="FZ115" s="44"/>
      <c r="GA115" s="44"/>
      <c r="GB115" s="44"/>
      <c r="GC115" s="44"/>
      <c r="GD115" s="44"/>
      <c r="GE115" s="44"/>
      <c r="GF115" s="44"/>
      <c r="GG115" s="44"/>
      <c r="GH115" s="44"/>
      <c r="GI115" s="44"/>
      <c r="GJ115" s="44"/>
      <c r="GK115" s="44"/>
    </row>
    <row r="116" spans="3:193" s="28" customFormat="1" ht="24.75" customHeight="1" x14ac:dyDescent="0.2">
      <c r="C116" s="64"/>
      <c r="D116" s="64"/>
      <c r="E116" s="61"/>
      <c r="F116" s="61"/>
      <c r="G116" s="76"/>
      <c r="H116" s="61"/>
      <c r="I116" s="61"/>
      <c r="J116" s="58"/>
      <c r="K116" s="58"/>
      <c r="L116" s="58"/>
      <c r="M116" s="39" t="s">
        <v>1192</v>
      </c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  <c r="AF116" s="61"/>
      <c r="AG116" s="61"/>
      <c r="AH116" s="61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41"/>
      <c r="BA116" s="44"/>
      <c r="BB116" s="44"/>
      <c r="BC116" s="57"/>
      <c r="BD116" s="41"/>
      <c r="BE116" s="42"/>
      <c r="BF116" s="41"/>
      <c r="BG116" s="41"/>
      <c r="BH116" s="44"/>
      <c r="BI116" s="44"/>
      <c r="BJ116" s="43"/>
      <c r="BK116" s="41"/>
      <c r="BL116" s="42"/>
      <c r="BM116" s="41"/>
      <c r="BN116" s="41"/>
      <c r="BO116" s="44"/>
      <c r="BP116" s="44"/>
      <c r="BQ116" s="43"/>
      <c r="BR116" s="41"/>
      <c r="BS116" s="42"/>
      <c r="BT116" s="41"/>
      <c r="BU116" s="41"/>
      <c r="BV116" s="44"/>
      <c r="BW116" s="44"/>
      <c r="BX116" s="43"/>
      <c r="BY116" s="41"/>
      <c r="BZ116" s="42"/>
      <c r="CA116" s="41"/>
      <c r="CB116" s="41"/>
      <c r="CC116" s="44"/>
      <c r="CD116" s="44"/>
      <c r="CE116" s="43"/>
      <c r="CF116" s="41"/>
      <c r="CG116" s="42"/>
      <c r="CH116" s="41"/>
      <c r="CI116" s="41"/>
      <c r="CJ116" s="44"/>
      <c r="CK116" s="44"/>
      <c r="CL116" s="43"/>
      <c r="CM116" s="41"/>
      <c r="CN116" s="42"/>
      <c r="CO116" s="41"/>
      <c r="CP116" s="41"/>
      <c r="CQ116" s="44"/>
      <c r="CR116" s="44"/>
      <c r="CS116" s="43"/>
      <c r="CT116" s="41"/>
      <c r="CU116" s="42"/>
      <c r="CV116" s="41"/>
      <c r="CW116" s="41"/>
      <c r="CX116" s="44"/>
      <c r="CY116" s="44"/>
      <c r="CZ116" s="43"/>
      <c r="DA116" s="41"/>
      <c r="DB116" s="42"/>
      <c r="DC116" s="41"/>
      <c r="DD116" s="41"/>
      <c r="DE116" s="44"/>
      <c r="DF116" s="44"/>
      <c r="DG116" s="43"/>
      <c r="DH116" s="41"/>
      <c r="DI116" s="42"/>
      <c r="DJ116" s="41"/>
      <c r="DK116" s="41"/>
      <c r="DL116" s="44"/>
      <c r="DM116" s="44"/>
      <c r="DN116" s="43"/>
      <c r="DO116" s="41"/>
      <c r="DP116" s="42"/>
      <c r="DQ116" s="41"/>
      <c r="DR116" s="41"/>
      <c r="DS116" s="44"/>
      <c r="DT116" s="44"/>
      <c r="DU116" s="43"/>
      <c r="DV116" s="41"/>
      <c r="DW116" s="55"/>
      <c r="DX116" s="41"/>
      <c r="DY116" s="41"/>
      <c r="DZ116" s="43"/>
      <c r="EA116" s="43"/>
      <c r="EB116" s="43"/>
      <c r="EC116" s="41"/>
      <c r="ED116" s="55"/>
      <c r="EE116" s="41"/>
      <c r="EF116" s="41"/>
      <c r="EG116" s="43"/>
      <c r="EH116" s="43"/>
      <c r="EI116" s="43"/>
      <c r="EJ116" s="41"/>
      <c r="EK116" s="55"/>
      <c r="EL116" s="41"/>
      <c r="EM116" s="41"/>
      <c r="EN116" s="43"/>
      <c r="EO116" s="43"/>
      <c r="EP116" s="43"/>
      <c r="EQ116" s="44"/>
      <c r="ER116" s="44"/>
      <c r="ES116" s="44"/>
      <c r="ET116" s="44"/>
      <c r="EU116" s="44"/>
      <c r="EV116" s="44"/>
      <c r="EW116" s="44"/>
      <c r="EX116" s="44"/>
      <c r="EY116" s="44"/>
      <c r="EZ116" s="44"/>
      <c r="FA116" s="44"/>
      <c r="FB116" s="44"/>
      <c r="FC116" s="44"/>
      <c r="FD116" s="44"/>
      <c r="FE116" s="44"/>
      <c r="FF116" s="44"/>
      <c r="FG116" s="44"/>
      <c r="FH116" s="44"/>
      <c r="FI116" s="44"/>
      <c r="FJ116" s="44"/>
      <c r="FK116" s="44"/>
      <c r="FL116" s="44"/>
      <c r="FM116" s="44"/>
      <c r="FN116" s="44"/>
      <c r="FO116" s="44"/>
      <c r="FP116" s="44"/>
      <c r="FQ116" s="44"/>
      <c r="FR116" s="44"/>
      <c r="FS116" s="44"/>
      <c r="FT116" s="44"/>
      <c r="FU116" s="44"/>
      <c r="FV116" s="44"/>
      <c r="FW116" s="44"/>
      <c r="FX116" s="44"/>
      <c r="FY116" s="44"/>
      <c r="FZ116" s="44"/>
      <c r="GA116" s="44"/>
      <c r="GB116" s="44"/>
      <c r="GC116" s="44"/>
      <c r="GD116" s="44"/>
      <c r="GE116" s="44"/>
      <c r="GF116" s="44"/>
      <c r="GG116" s="44"/>
      <c r="GH116" s="44"/>
      <c r="GI116" s="44"/>
      <c r="GJ116" s="44"/>
      <c r="GK116" s="44"/>
    </row>
    <row r="117" spans="3:193" s="28" customFormat="1" ht="24.75" customHeight="1" x14ac:dyDescent="0.2">
      <c r="C117" s="64"/>
      <c r="D117" s="64"/>
      <c r="E117" s="61"/>
      <c r="F117" s="61"/>
      <c r="G117" s="76"/>
      <c r="H117" s="61"/>
      <c r="I117" s="61"/>
      <c r="J117" s="58"/>
      <c r="K117" s="58"/>
      <c r="L117" s="58"/>
      <c r="M117" s="39" t="s">
        <v>1192</v>
      </c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41"/>
      <c r="BA117" s="44"/>
      <c r="BB117" s="44"/>
      <c r="BC117" s="57"/>
      <c r="BD117" s="41"/>
      <c r="BE117" s="42"/>
      <c r="BF117" s="41"/>
      <c r="BG117" s="41"/>
      <c r="BH117" s="44"/>
      <c r="BI117" s="44"/>
      <c r="BJ117" s="43"/>
      <c r="BK117" s="41"/>
      <c r="BL117" s="42"/>
      <c r="BM117" s="41"/>
      <c r="BN117" s="41"/>
      <c r="BO117" s="44"/>
      <c r="BP117" s="44"/>
      <c r="BQ117" s="43"/>
      <c r="BR117" s="41"/>
      <c r="BS117" s="42"/>
      <c r="BT117" s="41"/>
      <c r="BU117" s="41"/>
      <c r="BV117" s="44"/>
      <c r="BW117" s="44"/>
      <c r="BX117" s="43"/>
      <c r="BY117" s="41"/>
      <c r="BZ117" s="42"/>
      <c r="CA117" s="41"/>
      <c r="CB117" s="41"/>
      <c r="CC117" s="44"/>
      <c r="CD117" s="44"/>
      <c r="CE117" s="43"/>
      <c r="CF117" s="41"/>
      <c r="CG117" s="42"/>
      <c r="CH117" s="41"/>
      <c r="CI117" s="41"/>
      <c r="CJ117" s="44"/>
      <c r="CK117" s="44"/>
      <c r="CL117" s="43"/>
      <c r="CM117" s="41"/>
      <c r="CN117" s="42"/>
      <c r="CO117" s="41"/>
      <c r="CP117" s="41"/>
      <c r="CQ117" s="44"/>
      <c r="CR117" s="44"/>
      <c r="CS117" s="43"/>
      <c r="CT117" s="41"/>
      <c r="CU117" s="42"/>
      <c r="CV117" s="41"/>
      <c r="CW117" s="41"/>
      <c r="CX117" s="44"/>
      <c r="CY117" s="44"/>
      <c r="CZ117" s="43"/>
      <c r="DA117" s="41"/>
      <c r="DB117" s="42"/>
      <c r="DC117" s="41"/>
      <c r="DD117" s="41"/>
      <c r="DE117" s="44"/>
      <c r="DF117" s="44"/>
      <c r="DG117" s="43"/>
      <c r="DH117" s="41"/>
      <c r="DI117" s="42"/>
      <c r="DJ117" s="41"/>
      <c r="DK117" s="41"/>
      <c r="DL117" s="44"/>
      <c r="DM117" s="44"/>
      <c r="DN117" s="43"/>
      <c r="DO117" s="41"/>
      <c r="DP117" s="42"/>
      <c r="DQ117" s="41"/>
      <c r="DR117" s="41"/>
      <c r="DS117" s="44"/>
      <c r="DT117" s="44"/>
      <c r="DU117" s="43"/>
      <c r="DV117" s="41"/>
      <c r="DW117" s="55"/>
      <c r="DX117" s="41"/>
      <c r="DY117" s="41"/>
      <c r="DZ117" s="43"/>
      <c r="EA117" s="43"/>
      <c r="EB117" s="43"/>
      <c r="EC117" s="41"/>
      <c r="ED117" s="55"/>
      <c r="EE117" s="41"/>
      <c r="EF117" s="41"/>
      <c r="EG117" s="43"/>
      <c r="EH117" s="43"/>
      <c r="EI117" s="43"/>
      <c r="EJ117" s="41"/>
      <c r="EK117" s="55"/>
      <c r="EL117" s="41"/>
      <c r="EM117" s="41"/>
      <c r="EN117" s="43"/>
      <c r="EO117" s="43"/>
      <c r="EP117" s="43"/>
      <c r="EQ117" s="44"/>
      <c r="ER117" s="44"/>
      <c r="ES117" s="44"/>
      <c r="ET117" s="44"/>
      <c r="EU117" s="44"/>
      <c r="EV117" s="44"/>
      <c r="EW117" s="44"/>
      <c r="EX117" s="44"/>
      <c r="EY117" s="44"/>
      <c r="EZ117" s="44"/>
      <c r="FA117" s="44"/>
      <c r="FB117" s="44"/>
      <c r="FC117" s="44"/>
      <c r="FD117" s="44"/>
      <c r="FE117" s="44"/>
      <c r="FF117" s="44"/>
      <c r="FG117" s="44"/>
      <c r="FH117" s="44"/>
      <c r="FI117" s="44"/>
      <c r="FJ117" s="44"/>
      <c r="FK117" s="44"/>
      <c r="FL117" s="44"/>
      <c r="FM117" s="44"/>
      <c r="FN117" s="44"/>
      <c r="FO117" s="44"/>
      <c r="FP117" s="44"/>
      <c r="FQ117" s="44"/>
      <c r="FR117" s="44"/>
      <c r="FS117" s="44"/>
      <c r="FT117" s="44"/>
      <c r="FU117" s="44"/>
      <c r="FV117" s="44"/>
      <c r="FW117" s="44"/>
      <c r="FX117" s="44"/>
      <c r="FY117" s="44"/>
      <c r="FZ117" s="44"/>
      <c r="GA117" s="44"/>
      <c r="GB117" s="44"/>
      <c r="GC117" s="44"/>
      <c r="GD117" s="44"/>
      <c r="GE117" s="44"/>
      <c r="GF117" s="44"/>
      <c r="GG117" s="44"/>
      <c r="GH117" s="44"/>
      <c r="GI117" s="44"/>
      <c r="GJ117" s="44"/>
      <c r="GK117" s="44"/>
    </row>
    <row r="118" spans="3:193" s="28" customFormat="1" ht="24.75" customHeight="1" x14ac:dyDescent="0.2">
      <c r="C118" s="64"/>
      <c r="D118" s="64"/>
      <c r="E118" s="61"/>
      <c r="F118" s="61"/>
      <c r="G118" s="76"/>
      <c r="H118" s="61"/>
      <c r="I118" s="61"/>
      <c r="J118" s="58"/>
      <c r="K118" s="58"/>
      <c r="L118" s="58"/>
      <c r="M118" s="39" t="s">
        <v>1192</v>
      </c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41"/>
      <c r="BA118" s="44"/>
      <c r="BB118" s="44"/>
      <c r="BC118" s="57"/>
      <c r="BD118" s="41"/>
      <c r="BE118" s="42"/>
      <c r="BF118" s="41"/>
      <c r="BG118" s="41"/>
      <c r="BH118" s="44"/>
      <c r="BI118" s="44"/>
      <c r="BJ118" s="43"/>
      <c r="BK118" s="41"/>
      <c r="BL118" s="42"/>
      <c r="BM118" s="41"/>
      <c r="BN118" s="41"/>
      <c r="BO118" s="44"/>
      <c r="BP118" s="44"/>
      <c r="BQ118" s="43"/>
      <c r="BR118" s="41"/>
      <c r="BS118" s="42"/>
      <c r="BT118" s="41"/>
      <c r="BU118" s="41"/>
      <c r="BV118" s="44"/>
      <c r="BW118" s="44"/>
      <c r="BX118" s="43"/>
      <c r="BY118" s="41"/>
      <c r="BZ118" s="42"/>
      <c r="CA118" s="41"/>
      <c r="CB118" s="41"/>
      <c r="CC118" s="44"/>
      <c r="CD118" s="44"/>
      <c r="CE118" s="43"/>
      <c r="CF118" s="41"/>
      <c r="CG118" s="42"/>
      <c r="CH118" s="41"/>
      <c r="CI118" s="41"/>
      <c r="CJ118" s="44"/>
      <c r="CK118" s="44"/>
      <c r="CL118" s="43"/>
      <c r="CM118" s="41"/>
      <c r="CN118" s="42"/>
      <c r="CO118" s="41"/>
      <c r="CP118" s="41"/>
      <c r="CQ118" s="44"/>
      <c r="CR118" s="44"/>
      <c r="CS118" s="43"/>
      <c r="CT118" s="41"/>
      <c r="CU118" s="42"/>
      <c r="CV118" s="41"/>
      <c r="CW118" s="41"/>
      <c r="CX118" s="44"/>
      <c r="CY118" s="44"/>
      <c r="CZ118" s="43"/>
      <c r="DA118" s="41"/>
      <c r="DB118" s="42"/>
      <c r="DC118" s="41"/>
      <c r="DD118" s="41"/>
      <c r="DE118" s="44"/>
      <c r="DF118" s="44"/>
      <c r="DG118" s="43"/>
      <c r="DH118" s="41"/>
      <c r="DI118" s="42"/>
      <c r="DJ118" s="41"/>
      <c r="DK118" s="41"/>
      <c r="DL118" s="44"/>
      <c r="DM118" s="44"/>
      <c r="DN118" s="43"/>
      <c r="DO118" s="41"/>
      <c r="DP118" s="42"/>
      <c r="DQ118" s="41"/>
      <c r="DR118" s="41"/>
      <c r="DS118" s="44"/>
      <c r="DT118" s="44"/>
      <c r="DU118" s="43"/>
      <c r="DV118" s="41"/>
      <c r="DW118" s="55"/>
      <c r="DX118" s="41"/>
      <c r="DY118" s="41"/>
      <c r="DZ118" s="43"/>
      <c r="EA118" s="43"/>
      <c r="EB118" s="43"/>
      <c r="EC118" s="41"/>
      <c r="ED118" s="55"/>
      <c r="EE118" s="41"/>
      <c r="EF118" s="41"/>
      <c r="EG118" s="43"/>
      <c r="EH118" s="43"/>
      <c r="EI118" s="43"/>
      <c r="EJ118" s="41"/>
      <c r="EK118" s="55"/>
      <c r="EL118" s="41"/>
      <c r="EM118" s="41"/>
      <c r="EN118" s="43"/>
      <c r="EO118" s="43"/>
      <c r="EP118" s="43"/>
      <c r="EQ118" s="44"/>
      <c r="ER118" s="44"/>
      <c r="ES118" s="44"/>
      <c r="ET118" s="44"/>
      <c r="EU118" s="44"/>
      <c r="EV118" s="44"/>
      <c r="EW118" s="44"/>
      <c r="EX118" s="44"/>
      <c r="EY118" s="44"/>
      <c r="EZ118" s="44"/>
      <c r="FA118" s="44"/>
      <c r="FB118" s="44"/>
      <c r="FC118" s="44"/>
      <c r="FD118" s="44"/>
      <c r="FE118" s="44"/>
      <c r="FF118" s="44"/>
      <c r="FG118" s="44"/>
      <c r="FH118" s="44"/>
      <c r="FI118" s="44"/>
      <c r="FJ118" s="44"/>
      <c r="FK118" s="44"/>
      <c r="FL118" s="44"/>
      <c r="FM118" s="44"/>
      <c r="FN118" s="44"/>
      <c r="FO118" s="44"/>
      <c r="FP118" s="44"/>
      <c r="FQ118" s="44"/>
      <c r="FR118" s="44"/>
      <c r="FS118" s="44"/>
      <c r="FT118" s="44"/>
      <c r="FU118" s="44"/>
      <c r="FV118" s="44"/>
      <c r="FW118" s="44"/>
      <c r="FX118" s="44"/>
      <c r="FY118" s="44"/>
      <c r="FZ118" s="44"/>
      <c r="GA118" s="44"/>
      <c r="GB118" s="44"/>
      <c r="GC118" s="44"/>
      <c r="GD118" s="44"/>
      <c r="GE118" s="44"/>
      <c r="GF118" s="44"/>
      <c r="GG118" s="44"/>
      <c r="GH118" s="44"/>
      <c r="GI118" s="44"/>
      <c r="GJ118" s="44"/>
      <c r="GK118" s="44"/>
    </row>
    <row r="119" spans="3:193" s="28" customFormat="1" ht="24.75" customHeight="1" x14ac:dyDescent="0.2">
      <c r="C119" s="64"/>
      <c r="D119" s="64"/>
      <c r="E119" s="61"/>
      <c r="F119" s="61"/>
      <c r="G119" s="76"/>
      <c r="H119" s="61"/>
      <c r="I119" s="61"/>
      <c r="J119" s="58"/>
      <c r="K119" s="58"/>
      <c r="L119" s="58"/>
      <c r="M119" s="39" t="s">
        <v>1192</v>
      </c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41"/>
      <c r="BA119" s="44"/>
      <c r="BB119" s="44"/>
      <c r="BC119" s="57"/>
      <c r="BD119" s="41"/>
      <c r="BE119" s="42"/>
      <c r="BF119" s="41"/>
      <c r="BG119" s="41"/>
      <c r="BH119" s="44"/>
      <c r="BI119" s="44"/>
      <c r="BJ119" s="43"/>
      <c r="BK119" s="41"/>
      <c r="BL119" s="42"/>
      <c r="BM119" s="41"/>
      <c r="BN119" s="41"/>
      <c r="BO119" s="44"/>
      <c r="BP119" s="44"/>
      <c r="BQ119" s="43"/>
      <c r="BR119" s="41"/>
      <c r="BS119" s="42"/>
      <c r="BT119" s="41"/>
      <c r="BU119" s="41"/>
      <c r="BV119" s="44"/>
      <c r="BW119" s="44"/>
      <c r="BX119" s="43"/>
      <c r="BY119" s="41"/>
      <c r="BZ119" s="42"/>
      <c r="CA119" s="41"/>
      <c r="CB119" s="41"/>
      <c r="CC119" s="44"/>
      <c r="CD119" s="44"/>
      <c r="CE119" s="43"/>
      <c r="CF119" s="41"/>
      <c r="CG119" s="42"/>
      <c r="CH119" s="41"/>
      <c r="CI119" s="41"/>
      <c r="CJ119" s="44"/>
      <c r="CK119" s="44"/>
      <c r="CL119" s="43"/>
      <c r="CM119" s="41"/>
      <c r="CN119" s="42"/>
      <c r="CO119" s="41"/>
      <c r="CP119" s="41"/>
      <c r="CQ119" s="44"/>
      <c r="CR119" s="44"/>
      <c r="CS119" s="43"/>
      <c r="CT119" s="41"/>
      <c r="CU119" s="42"/>
      <c r="CV119" s="41"/>
      <c r="CW119" s="41"/>
      <c r="CX119" s="44"/>
      <c r="CY119" s="44"/>
      <c r="CZ119" s="43"/>
      <c r="DA119" s="41"/>
      <c r="DB119" s="42"/>
      <c r="DC119" s="41"/>
      <c r="DD119" s="41"/>
      <c r="DE119" s="44"/>
      <c r="DF119" s="44"/>
      <c r="DG119" s="43"/>
      <c r="DH119" s="41"/>
      <c r="DI119" s="42"/>
      <c r="DJ119" s="41"/>
      <c r="DK119" s="41"/>
      <c r="DL119" s="44"/>
      <c r="DM119" s="44"/>
      <c r="DN119" s="43"/>
      <c r="DO119" s="41"/>
      <c r="DP119" s="42"/>
      <c r="DQ119" s="41"/>
      <c r="DR119" s="41"/>
      <c r="DS119" s="44"/>
      <c r="DT119" s="44"/>
      <c r="DU119" s="43"/>
      <c r="DV119" s="41"/>
      <c r="DW119" s="55"/>
      <c r="DX119" s="41"/>
      <c r="DY119" s="41"/>
      <c r="DZ119" s="43"/>
      <c r="EA119" s="43"/>
      <c r="EB119" s="43"/>
      <c r="EC119" s="41"/>
      <c r="ED119" s="55"/>
      <c r="EE119" s="41"/>
      <c r="EF119" s="41"/>
      <c r="EG119" s="43"/>
      <c r="EH119" s="43"/>
      <c r="EI119" s="43"/>
      <c r="EJ119" s="41"/>
      <c r="EK119" s="55"/>
      <c r="EL119" s="41"/>
      <c r="EM119" s="41"/>
      <c r="EN119" s="43"/>
      <c r="EO119" s="43"/>
      <c r="EP119" s="43"/>
      <c r="EQ119" s="44"/>
      <c r="ER119" s="44"/>
      <c r="ES119" s="44"/>
      <c r="ET119" s="44"/>
      <c r="EU119" s="44"/>
      <c r="EV119" s="44"/>
      <c r="EW119" s="44"/>
      <c r="EX119" s="44"/>
      <c r="EY119" s="44"/>
      <c r="EZ119" s="44"/>
      <c r="FA119" s="44"/>
      <c r="FB119" s="44"/>
      <c r="FC119" s="44"/>
      <c r="FD119" s="44"/>
      <c r="FE119" s="44"/>
      <c r="FF119" s="44"/>
      <c r="FG119" s="44"/>
      <c r="FH119" s="44"/>
      <c r="FI119" s="44"/>
      <c r="FJ119" s="44"/>
      <c r="FK119" s="44"/>
      <c r="FL119" s="44"/>
      <c r="FM119" s="44"/>
      <c r="FN119" s="44"/>
      <c r="FO119" s="44"/>
      <c r="FP119" s="44"/>
      <c r="FQ119" s="44"/>
      <c r="FR119" s="44"/>
      <c r="FS119" s="44"/>
      <c r="FT119" s="44"/>
      <c r="FU119" s="44"/>
      <c r="FV119" s="44"/>
      <c r="FW119" s="44"/>
      <c r="FX119" s="44"/>
      <c r="FY119" s="44"/>
      <c r="FZ119" s="44"/>
      <c r="GA119" s="44"/>
      <c r="GB119" s="44"/>
      <c r="GC119" s="44"/>
      <c r="GD119" s="44"/>
      <c r="GE119" s="44"/>
      <c r="GF119" s="44"/>
      <c r="GG119" s="44"/>
      <c r="GH119" s="44"/>
      <c r="GI119" s="44"/>
      <c r="GJ119" s="44"/>
      <c r="GK119" s="44"/>
    </row>
    <row r="120" spans="3:193" s="28" customFormat="1" ht="24.75" customHeight="1" x14ac:dyDescent="0.2">
      <c r="C120" s="64"/>
      <c r="D120" s="64"/>
      <c r="E120" s="61"/>
      <c r="F120" s="61"/>
      <c r="G120" s="76"/>
      <c r="H120" s="61"/>
      <c r="I120" s="61"/>
      <c r="J120" s="58"/>
      <c r="K120" s="58"/>
      <c r="L120" s="58"/>
      <c r="M120" s="39" t="s">
        <v>1192</v>
      </c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41"/>
      <c r="BA120" s="44"/>
      <c r="BB120" s="44"/>
      <c r="BC120" s="57"/>
      <c r="BD120" s="41"/>
      <c r="BE120" s="42"/>
      <c r="BF120" s="41"/>
      <c r="BG120" s="41"/>
      <c r="BH120" s="44"/>
      <c r="BI120" s="44"/>
      <c r="BJ120" s="43"/>
      <c r="BK120" s="41"/>
      <c r="BL120" s="42"/>
      <c r="BM120" s="41"/>
      <c r="BN120" s="41"/>
      <c r="BO120" s="44"/>
      <c r="BP120" s="44"/>
      <c r="BQ120" s="43"/>
      <c r="BR120" s="41"/>
      <c r="BS120" s="42"/>
      <c r="BT120" s="41"/>
      <c r="BU120" s="41"/>
      <c r="BV120" s="44"/>
      <c r="BW120" s="44"/>
      <c r="BX120" s="43"/>
      <c r="BY120" s="41"/>
      <c r="BZ120" s="42"/>
      <c r="CA120" s="41"/>
      <c r="CB120" s="41"/>
      <c r="CC120" s="44"/>
      <c r="CD120" s="44"/>
      <c r="CE120" s="43"/>
      <c r="CF120" s="41"/>
      <c r="CG120" s="42"/>
      <c r="CH120" s="41"/>
      <c r="CI120" s="41"/>
      <c r="CJ120" s="44"/>
      <c r="CK120" s="44"/>
      <c r="CL120" s="43"/>
      <c r="CM120" s="41"/>
      <c r="CN120" s="42"/>
      <c r="CO120" s="41"/>
      <c r="CP120" s="41"/>
      <c r="CQ120" s="44"/>
      <c r="CR120" s="44"/>
      <c r="CS120" s="43"/>
      <c r="CT120" s="41"/>
      <c r="CU120" s="42"/>
      <c r="CV120" s="41"/>
      <c r="CW120" s="41"/>
      <c r="CX120" s="44"/>
      <c r="CY120" s="44"/>
      <c r="CZ120" s="43"/>
      <c r="DA120" s="41"/>
      <c r="DB120" s="42"/>
      <c r="DC120" s="41"/>
      <c r="DD120" s="41"/>
      <c r="DE120" s="44"/>
      <c r="DF120" s="44"/>
      <c r="DG120" s="43"/>
      <c r="DH120" s="41"/>
      <c r="DI120" s="42"/>
      <c r="DJ120" s="41"/>
      <c r="DK120" s="41"/>
      <c r="DL120" s="44"/>
      <c r="DM120" s="44"/>
      <c r="DN120" s="43"/>
      <c r="DO120" s="41"/>
      <c r="DP120" s="42"/>
      <c r="DQ120" s="41"/>
      <c r="DR120" s="41"/>
      <c r="DS120" s="44"/>
      <c r="DT120" s="44"/>
      <c r="DU120" s="43"/>
      <c r="DV120" s="41"/>
      <c r="DW120" s="55"/>
      <c r="DX120" s="41"/>
      <c r="DY120" s="41"/>
      <c r="DZ120" s="43"/>
      <c r="EA120" s="43"/>
      <c r="EB120" s="43"/>
      <c r="EC120" s="41"/>
      <c r="ED120" s="55"/>
      <c r="EE120" s="41"/>
      <c r="EF120" s="41"/>
      <c r="EG120" s="43"/>
      <c r="EH120" s="43"/>
      <c r="EI120" s="43"/>
      <c r="EJ120" s="41"/>
      <c r="EK120" s="55"/>
      <c r="EL120" s="41"/>
      <c r="EM120" s="41"/>
      <c r="EN120" s="43"/>
      <c r="EO120" s="43"/>
      <c r="EP120" s="43"/>
      <c r="EQ120" s="44"/>
      <c r="ER120" s="44"/>
      <c r="ES120" s="44"/>
      <c r="ET120" s="44"/>
      <c r="EU120" s="44"/>
      <c r="EV120" s="44"/>
      <c r="EW120" s="44"/>
      <c r="EX120" s="44"/>
      <c r="EY120" s="44"/>
      <c r="EZ120" s="44"/>
      <c r="FA120" s="44"/>
      <c r="FB120" s="44"/>
      <c r="FC120" s="44"/>
      <c r="FD120" s="44"/>
      <c r="FE120" s="44"/>
      <c r="FF120" s="44"/>
      <c r="FG120" s="44"/>
      <c r="FH120" s="44"/>
      <c r="FI120" s="44"/>
      <c r="FJ120" s="44"/>
      <c r="FK120" s="44"/>
      <c r="FL120" s="44"/>
      <c r="FM120" s="44"/>
      <c r="FN120" s="44"/>
      <c r="FO120" s="44"/>
      <c r="FP120" s="44"/>
      <c r="FQ120" s="44"/>
      <c r="FR120" s="44"/>
      <c r="FS120" s="44"/>
      <c r="FT120" s="44"/>
      <c r="FU120" s="44"/>
      <c r="FV120" s="44"/>
      <c r="FW120" s="44"/>
      <c r="FX120" s="44"/>
      <c r="FY120" s="44"/>
      <c r="FZ120" s="44"/>
      <c r="GA120" s="44"/>
      <c r="GB120" s="44"/>
      <c r="GC120" s="44"/>
      <c r="GD120" s="44"/>
      <c r="GE120" s="44"/>
      <c r="GF120" s="44"/>
      <c r="GG120" s="44"/>
      <c r="GH120" s="44"/>
      <c r="GI120" s="44"/>
      <c r="GJ120" s="44"/>
      <c r="GK120" s="44"/>
    </row>
    <row r="121" spans="3:193" s="28" customFormat="1" ht="24.75" customHeight="1" x14ac:dyDescent="0.2">
      <c r="C121" s="64"/>
      <c r="D121" s="64"/>
      <c r="E121" s="61"/>
      <c r="F121" s="61"/>
      <c r="G121" s="76"/>
      <c r="H121" s="61"/>
      <c r="I121" s="61"/>
      <c r="J121" s="58"/>
      <c r="K121" s="58"/>
      <c r="L121" s="58"/>
      <c r="M121" s="39" t="s">
        <v>1192</v>
      </c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G121" s="61"/>
      <c r="AH121" s="61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41"/>
      <c r="BA121" s="44"/>
      <c r="BB121" s="44"/>
      <c r="BC121" s="57"/>
      <c r="BD121" s="41"/>
      <c r="BE121" s="42"/>
      <c r="BF121" s="41"/>
      <c r="BG121" s="41"/>
      <c r="BH121" s="44"/>
      <c r="BI121" s="44"/>
      <c r="BJ121" s="43"/>
      <c r="BK121" s="41"/>
      <c r="BL121" s="42"/>
      <c r="BM121" s="41"/>
      <c r="BN121" s="41"/>
      <c r="BO121" s="44"/>
      <c r="BP121" s="44"/>
      <c r="BQ121" s="43"/>
      <c r="BR121" s="41"/>
      <c r="BS121" s="42"/>
      <c r="BT121" s="41"/>
      <c r="BU121" s="41"/>
      <c r="BV121" s="44"/>
      <c r="BW121" s="44"/>
      <c r="BX121" s="43"/>
      <c r="BY121" s="41"/>
      <c r="BZ121" s="42"/>
      <c r="CA121" s="41"/>
      <c r="CB121" s="41"/>
      <c r="CC121" s="44"/>
      <c r="CD121" s="44"/>
      <c r="CE121" s="43"/>
      <c r="CF121" s="41"/>
      <c r="CG121" s="42"/>
      <c r="CH121" s="41"/>
      <c r="CI121" s="41"/>
      <c r="CJ121" s="44"/>
      <c r="CK121" s="44"/>
      <c r="CL121" s="43"/>
      <c r="CM121" s="41"/>
      <c r="CN121" s="42"/>
      <c r="CO121" s="41"/>
      <c r="CP121" s="41"/>
      <c r="CQ121" s="44"/>
      <c r="CR121" s="44"/>
      <c r="CS121" s="43"/>
      <c r="CT121" s="41"/>
      <c r="CU121" s="42"/>
      <c r="CV121" s="41"/>
      <c r="CW121" s="41"/>
      <c r="CX121" s="44"/>
      <c r="CY121" s="44"/>
      <c r="CZ121" s="43"/>
      <c r="DA121" s="41"/>
      <c r="DB121" s="42"/>
      <c r="DC121" s="41"/>
      <c r="DD121" s="41"/>
      <c r="DE121" s="44"/>
      <c r="DF121" s="44"/>
      <c r="DG121" s="43"/>
      <c r="DH121" s="41"/>
      <c r="DI121" s="42"/>
      <c r="DJ121" s="41"/>
      <c r="DK121" s="41"/>
      <c r="DL121" s="44"/>
      <c r="DM121" s="44"/>
      <c r="DN121" s="43"/>
      <c r="DO121" s="41"/>
      <c r="DP121" s="42"/>
      <c r="DQ121" s="41"/>
      <c r="DR121" s="41"/>
      <c r="DS121" s="44"/>
      <c r="DT121" s="44"/>
      <c r="DU121" s="43"/>
      <c r="DV121" s="41"/>
      <c r="DW121" s="55"/>
      <c r="DX121" s="41"/>
      <c r="DY121" s="41"/>
      <c r="DZ121" s="43"/>
      <c r="EA121" s="43"/>
      <c r="EB121" s="43"/>
      <c r="EC121" s="41"/>
      <c r="ED121" s="55"/>
      <c r="EE121" s="41"/>
      <c r="EF121" s="41"/>
      <c r="EG121" s="43"/>
      <c r="EH121" s="43"/>
      <c r="EI121" s="43"/>
      <c r="EJ121" s="41"/>
      <c r="EK121" s="55"/>
      <c r="EL121" s="41"/>
      <c r="EM121" s="41"/>
      <c r="EN121" s="43"/>
      <c r="EO121" s="43"/>
      <c r="EP121" s="43"/>
      <c r="EQ121" s="44"/>
      <c r="ER121" s="44"/>
      <c r="ES121" s="44"/>
      <c r="ET121" s="44"/>
      <c r="EU121" s="44"/>
      <c r="EV121" s="44"/>
      <c r="EW121" s="44"/>
      <c r="EX121" s="44"/>
      <c r="EY121" s="44"/>
      <c r="EZ121" s="44"/>
      <c r="FA121" s="44"/>
      <c r="FB121" s="44"/>
      <c r="FC121" s="44"/>
      <c r="FD121" s="44"/>
      <c r="FE121" s="44"/>
      <c r="FF121" s="44"/>
      <c r="FG121" s="44"/>
      <c r="FH121" s="44"/>
      <c r="FI121" s="44"/>
      <c r="FJ121" s="44"/>
      <c r="FK121" s="44"/>
      <c r="FL121" s="44"/>
      <c r="FM121" s="44"/>
      <c r="FN121" s="44"/>
      <c r="FO121" s="44"/>
      <c r="FP121" s="44"/>
      <c r="FQ121" s="44"/>
      <c r="FR121" s="44"/>
      <c r="FS121" s="44"/>
      <c r="FT121" s="44"/>
      <c r="FU121" s="44"/>
      <c r="FV121" s="44"/>
      <c r="FW121" s="44"/>
      <c r="FX121" s="44"/>
      <c r="FY121" s="44"/>
      <c r="FZ121" s="44"/>
      <c r="GA121" s="44"/>
      <c r="GB121" s="44"/>
      <c r="GC121" s="44"/>
      <c r="GD121" s="44"/>
      <c r="GE121" s="44"/>
      <c r="GF121" s="44"/>
      <c r="GG121" s="44"/>
      <c r="GH121" s="44"/>
      <c r="GI121" s="44"/>
      <c r="GJ121" s="44"/>
      <c r="GK121" s="44"/>
    </row>
    <row r="122" spans="3:193" s="28" customFormat="1" ht="24.75" customHeight="1" x14ac:dyDescent="0.2">
      <c r="C122" s="64"/>
      <c r="D122" s="64"/>
      <c r="E122" s="61"/>
      <c r="F122" s="61"/>
      <c r="G122" s="76"/>
      <c r="H122" s="61"/>
      <c r="I122" s="61"/>
      <c r="J122" s="58"/>
      <c r="K122" s="58"/>
      <c r="L122" s="58"/>
      <c r="M122" s="39" t="s">
        <v>1192</v>
      </c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41"/>
      <c r="BA122" s="44"/>
      <c r="BB122" s="44"/>
      <c r="BC122" s="57"/>
      <c r="BD122" s="41"/>
      <c r="BE122" s="42"/>
      <c r="BF122" s="41"/>
      <c r="BG122" s="41"/>
      <c r="BH122" s="44"/>
      <c r="BI122" s="44"/>
      <c r="BJ122" s="43"/>
      <c r="BK122" s="41"/>
      <c r="BL122" s="42"/>
      <c r="BM122" s="41"/>
      <c r="BN122" s="41"/>
      <c r="BO122" s="44"/>
      <c r="BP122" s="44"/>
      <c r="BQ122" s="43"/>
      <c r="BR122" s="41"/>
      <c r="BS122" s="42"/>
      <c r="BT122" s="41"/>
      <c r="BU122" s="41"/>
      <c r="BV122" s="44"/>
      <c r="BW122" s="44"/>
      <c r="BX122" s="43"/>
      <c r="BY122" s="41"/>
      <c r="BZ122" s="42"/>
      <c r="CA122" s="41"/>
      <c r="CB122" s="41"/>
      <c r="CC122" s="44"/>
      <c r="CD122" s="44"/>
      <c r="CE122" s="43"/>
      <c r="CF122" s="41"/>
      <c r="CG122" s="42"/>
      <c r="CH122" s="41"/>
      <c r="CI122" s="41"/>
      <c r="CJ122" s="44"/>
      <c r="CK122" s="44"/>
      <c r="CL122" s="43"/>
      <c r="CM122" s="41"/>
      <c r="CN122" s="42"/>
      <c r="CO122" s="41"/>
      <c r="CP122" s="41"/>
      <c r="CQ122" s="44"/>
      <c r="CR122" s="44"/>
      <c r="CS122" s="43"/>
      <c r="CT122" s="41"/>
      <c r="CU122" s="42"/>
      <c r="CV122" s="41"/>
      <c r="CW122" s="41"/>
      <c r="CX122" s="44"/>
      <c r="CY122" s="44"/>
      <c r="CZ122" s="43"/>
      <c r="DA122" s="41"/>
      <c r="DB122" s="42"/>
      <c r="DC122" s="41"/>
      <c r="DD122" s="41"/>
      <c r="DE122" s="44"/>
      <c r="DF122" s="44"/>
      <c r="DG122" s="43"/>
      <c r="DH122" s="41"/>
      <c r="DI122" s="42"/>
      <c r="DJ122" s="41"/>
      <c r="DK122" s="41"/>
      <c r="DL122" s="44"/>
      <c r="DM122" s="44"/>
      <c r="DN122" s="43"/>
      <c r="DO122" s="41"/>
      <c r="DP122" s="42"/>
      <c r="DQ122" s="41"/>
      <c r="DR122" s="41"/>
      <c r="DS122" s="44"/>
      <c r="DT122" s="44"/>
      <c r="DU122" s="43"/>
      <c r="DV122" s="41"/>
      <c r="DW122" s="55"/>
      <c r="DX122" s="41"/>
      <c r="DY122" s="41"/>
      <c r="DZ122" s="43"/>
      <c r="EA122" s="43"/>
      <c r="EB122" s="43"/>
      <c r="EC122" s="41"/>
      <c r="ED122" s="55"/>
      <c r="EE122" s="41"/>
      <c r="EF122" s="41"/>
      <c r="EG122" s="43"/>
      <c r="EH122" s="43"/>
      <c r="EI122" s="43"/>
      <c r="EJ122" s="41"/>
      <c r="EK122" s="55"/>
      <c r="EL122" s="41"/>
      <c r="EM122" s="41"/>
      <c r="EN122" s="43"/>
      <c r="EO122" s="43"/>
      <c r="EP122" s="43"/>
      <c r="EQ122" s="44"/>
      <c r="ER122" s="44"/>
      <c r="ES122" s="44"/>
      <c r="ET122" s="44"/>
      <c r="EU122" s="44"/>
      <c r="EV122" s="44"/>
      <c r="EW122" s="44"/>
      <c r="EX122" s="44"/>
      <c r="EY122" s="44"/>
      <c r="EZ122" s="44"/>
      <c r="FA122" s="44"/>
      <c r="FB122" s="44"/>
      <c r="FC122" s="44"/>
      <c r="FD122" s="44"/>
      <c r="FE122" s="44"/>
      <c r="FF122" s="44"/>
      <c r="FG122" s="44"/>
      <c r="FH122" s="44"/>
      <c r="FI122" s="44"/>
      <c r="FJ122" s="44"/>
      <c r="FK122" s="44"/>
      <c r="FL122" s="44"/>
      <c r="FM122" s="44"/>
      <c r="FN122" s="44"/>
      <c r="FO122" s="44"/>
      <c r="FP122" s="44"/>
      <c r="FQ122" s="44"/>
      <c r="FR122" s="44"/>
      <c r="FS122" s="44"/>
      <c r="FT122" s="44"/>
      <c r="FU122" s="44"/>
      <c r="FV122" s="44"/>
      <c r="FW122" s="44"/>
      <c r="FX122" s="44"/>
      <c r="FY122" s="44"/>
      <c r="FZ122" s="44"/>
      <c r="GA122" s="44"/>
      <c r="GB122" s="44"/>
      <c r="GC122" s="44"/>
      <c r="GD122" s="44"/>
      <c r="GE122" s="44"/>
      <c r="GF122" s="44"/>
      <c r="GG122" s="44"/>
      <c r="GH122" s="44"/>
      <c r="GI122" s="44"/>
      <c r="GJ122" s="44"/>
      <c r="GK122" s="44"/>
    </row>
    <row r="123" spans="3:193" s="28" customFormat="1" ht="24.75" customHeight="1" x14ac:dyDescent="0.2">
      <c r="C123" s="64"/>
      <c r="D123" s="64"/>
      <c r="E123" s="61"/>
      <c r="F123" s="61"/>
      <c r="G123" s="76"/>
      <c r="H123" s="61"/>
      <c r="I123" s="61"/>
      <c r="J123" s="58"/>
      <c r="K123" s="58"/>
      <c r="L123" s="58"/>
      <c r="M123" s="39" t="s">
        <v>1192</v>
      </c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  <c r="AA123" s="61"/>
      <c r="AB123" s="61"/>
      <c r="AC123" s="61"/>
      <c r="AD123" s="61"/>
      <c r="AE123" s="61"/>
      <c r="AF123" s="61"/>
      <c r="AG123" s="61"/>
      <c r="AH123" s="61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41"/>
      <c r="BA123" s="44"/>
      <c r="BB123" s="44"/>
      <c r="BC123" s="57"/>
      <c r="BD123" s="41"/>
      <c r="BE123" s="42"/>
      <c r="BF123" s="41"/>
      <c r="BG123" s="41"/>
      <c r="BH123" s="44"/>
      <c r="BI123" s="44"/>
      <c r="BJ123" s="43"/>
      <c r="BK123" s="41"/>
      <c r="BL123" s="42"/>
      <c r="BM123" s="41"/>
      <c r="BN123" s="41"/>
      <c r="BO123" s="44"/>
      <c r="BP123" s="44"/>
      <c r="BQ123" s="43"/>
      <c r="BR123" s="41"/>
      <c r="BS123" s="42"/>
      <c r="BT123" s="41"/>
      <c r="BU123" s="41"/>
      <c r="BV123" s="44"/>
      <c r="BW123" s="44"/>
      <c r="BX123" s="43"/>
      <c r="BY123" s="41"/>
      <c r="BZ123" s="42"/>
      <c r="CA123" s="41"/>
      <c r="CB123" s="41"/>
      <c r="CC123" s="44"/>
      <c r="CD123" s="44"/>
      <c r="CE123" s="43"/>
      <c r="CF123" s="41"/>
      <c r="CG123" s="42"/>
      <c r="CH123" s="41"/>
      <c r="CI123" s="41"/>
      <c r="CJ123" s="44"/>
      <c r="CK123" s="44"/>
      <c r="CL123" s="43"/>
      <c r="CM123" s="41"/>
      <c r="CN123" s="42"/>
      <c r="CO123" s="41"/>
      <c r="CP123" s="41"/>
      <c r="CQ123" s="44"/>
      <c r="CR123" s="44"/>
      <c r="CS123" s="43"/>
      <c r="CT123" s="41"/>
      <c r="CU123" s="42"/>
      <c r="CV123" s="41"/>
      <c r="CW123" s="41"/>
      <c r="CX123" s="44"/>
      <c r="CY123" s="44"/>
      <c r="CZ123" s="43"/>
      <c r="DA123" s="41"/>
      <c r="DB123" s="42"/>
      <c r="DC123" s="41"/>
      <c r="DD123" s="41"/>
      <c r="DE123" s="44"/>
      <c r="DF123" s="44"/>
      <c r="DG123" s="43"/>
      <c r="DH123" s="41"/>
      <c r="DI123" s="42"/>
      <c r="DJ123" s="41"/>
      <c r="DK123" s="41"/>
      <c r="DL123" s="44"/>
      <c r="DM123" s="44"/>
      <c r="DN123" s="43"/>
      <c r="DO123" s="41"/>
      <c r="DP123" s="42"/>
      <c r="DQ123" s="41"/>
      <c r="DR123" s="41"/>
      <c r="DS123" s="44"/>
      <c r="DT123" s="44"/>
      <c r="DU123" s="43"/>
      <c r="DV123" s="41"/>
      <c r="DW123" s="55"/>
      <c r="DX123" s="41"/>
      <c r="DY123" s="41"/>
      <c r="DZ123" s="43"/>
      <c r="EA123" s="43"/>
      <c r="EB123" s="43"/>
      <c r="EC123" s="41"/>
      <c r="ED123" s="55"/>
      <c r="EE123" s="41"/>
      <c r="EF123" s="41"/>
      <c r="EG123" s="43"/>
      <c r="EH123" s="43"/>
      <c r="EI123" s="43"/>
      <c r="EJ123" s="41"/>
      <c r="EK123" s="55"/>
      <c r="EL123" s="41"/>
      <c r="EM123" s="41"/>
      <c r="EN123" s="43"/>
      <c r="EO123" s="43"/>
      <c r="EP123" s="43"/>
      <c r="EQ123" s="44"/>
      <c r="ER123" s="44"/>
      <c r="ES123" s="44"/>
      <c r="ET123" s="44"/>
      <c r="EU123" s="44"/>
      <c r="EV123" s="44"/>
      <c r="EW123" s="44"/>
      <c r="EX123" s="44"/>
      <c r="EY123" s="44"/>
      <c r="EZ123" s="44"/>
      <c r="FA123" s="44"/>
      <c r="FB123" s="44"/>
      <c r="FC123" s="44"/>
      <c r="FD123" s="44"/>
      <c r="FE123" s="44"/>
      <c r="FF123" s="44"/>
      <c r="FG123" s="44"/>
      <c r="FH123" s="44"/>
      <c r="FI123" s="44"/>
      <c r="FJ123" s="44"/>
      <c r="FK123" s="44"/>
      <c r="FL123" s="44"/>
      <c r="FM123" s="44"/>
      <c r="FN123" s="44"/>
      <c r="FO123" s="44"/>
      <c r="FP123" s="44"/>
      <c r="FQ123" s="44"/>
      <c r="FR123" s="44"/>
      <c r="FS123" s="44"/>
      <c r="FT123" s="44"/>
      <c r="FU123" s="44"/>
      <c r="FV123" s="44"/>
      <c r="FW123" s="44"/>
      <c r="FX123" s="44"/>
      <c r="FY123" s="44"/>
      <c r="FZ123" s="44"/>
      <c r="GA123" s="44"/>
      <c r="GB123" s="44"/>
      <c r="GC123" s="44"/>
      <c r="GD123" s="44"/>
      <c r="GE123" s="44"/>
      <c r="GF123" s="44"/>
      <c r="GG123" s="44"/>
      <c r="GH123" s="44"/>
      <c r="GI123" s="44"/>
      <c r="GJ123" s="44"/>
      <c r="GK123" s="44"/>
    </row>
    <row r="124" spans="3:193" s="28" customFormat="1" ht="24.75" customHeight="1" x14ac:dyDescent="0.2">
      <c r="C124" s="64"/>
      <c r="D124" s="64"/>
      <c r="E124" s="61"/>
      <c r="F124" s="61"/>
      <c r="G124" s="76"/>
      <c r="H124" s="61"/>
      <c r="I124" s="61"/>
      <c r="J124" s="58"/>
      <c r="K124" s="58"/>
      <c r="L124" s="58"/>
      <c r="M124" s="39" t="s">
        <v>1192</v>
      </c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41"/>
      <c r="BA124" s="44"/>
      <c r="BB124" s="44"/>
      <c r="BC124" s="57"/>
      <c r="BD124" s="41"/>
      <c r="BE124" s="42"/>
      <c r="BF124" s="41"/>
      <c r="BG124" s="41"/>
      <c r="BH124" s="44"/>
      <c r="BI124" s="44"/>
      <c r="BJ124" s="43"/>
      <c r="BK124" s="41"/>
      <c r="BL124" s="42"/>
      <c r="BM124" s="41"/>
      <c r="BN124" s="41"/>
      <c r="BO124" s="44"/>
      <c r="BP124" s="44"/>
      <c r="BQ124" s="43"/>
      <c r="BR124" s="41"/>
      <c r="BS124" s="42"/>
      <c r="BT124" s="41"/>
      <c r="BU124" s="41"/>
      <c r="BV124" s="44"/>
      <c r="BW124" s="44"/>
      <c r="BX124" s="43"/>
      <c r="BY124" s="41"/>
      <c r="BZ124" s="42"/>
      <c r="CA124" s="41"/>
      <c r="CB124" s="41"/>
      <c r="CC124" s="44"/>
      <c r="CD124" s="44"/>
      <c r="CE124" s="43"/>
      <c r="CF124" s="41"/>
      <c r="CG124" s="42"/>
      <c r="CH124" s="41"/>
      <c r="CI124" s="41"/>
      <c r="CJ124" s="44"/>
      <c r="CK124" s="44"/>
      <c r="CL124" s="43"/>
      <c r="CM124" s="41"/>
      <c r="CN124" s="42"/>
      <c r="CO124" s="41"/>
      <c r="CP124" s="41"/>
      <c r="CQ124" s="44"/>
      <c r="CR124" s="44"/>
      <c r="CS124" s="43"/>
      <c r="CT124" s="41"/>
      <c r="CU124" s="42"/>
      <c r="CV124" s="41"/>
      <c r="CW124" s="41"/>
      <c r="CX124" s="44"/>
      <c r="CY124" s="44"/>
      <c r="CZ124" s="43"/>
      <c r="DA124" s="41"/>
      <c r="DB124" s="42"/>
      <c r="DC124" s="41"/>
      <c r="DD124" s="41"/>
      <c r="DE124" s="44"/>
      <c r="DF124" s="44"/>
      <c r="DG124" s="43"/>
      <c r="DH124" s="41"/>
      <c r="DI124" s="42"/>
      <c r="DJ124" s="41"/>
      <c r="DK124" s="41"/>
      <c r="DL124" s="44"/>
      <c r="DM124" s="44"/>
      <c r="DN124" s="43"/>
      <c r="DO124" s="41"/>
      <c r="DP124" s="42"/>
      <c r="DQ124" s="41"/>
      <c r="DR124" s="41"/>
      <c r="DS124" s="44"/>
      <c r="DT124" s="44"/>
      <c r="DU124" s="43"/>
      <c r="DV124" s="41"/>
      <c r="DW124" s="55"/>
      <c r="DX124" s="41"/>
      <c r="DY124" s="41"/>
      <c r="DZ124" s="43"/>
      <c r="EA124" s="43"/>
      <c r="EB124" s="43"/>
      <c r="EC124" s="41"/>
      <c r="ED124" s="55"/>
      <c r="EE124" s="41"/>
      <c r="EF124" s="41"/>
      <c r="EG124" s="43"/>
      <c r="EH124" s="43"/>
      <c r="EI124" s="43"/>
      <c r="EJ124" s="41"/>
      <c r="EK124" s="55"/>
      <c r="EL124" s="41"/>
      <c r="EM124" s="41"/>
      <c r="EN124" s="43"/>
      <c r="EO124" s="43"/>
      <c r="EP124" s="43"/>
      <c r="EQ124" s="44"/>
      <c r="ER124" s="44"/>
      <c r="ES124" s="44"/>
      <c r="ET124" s="44"/>
      <c r="EU124" s="44"/>
      <c r="EV124" s="44"/>
      <c r="EW124" s="44"/>
      <c r="EX124" s="44"/>
      <c r="EY124" s="44"/>
      <c r="EZ124" s="44"/>
      <c r="FA124" s="44"/>
      <c r="FB124" s="44"/>
      <c r="FC124" s="44"/>
      <c r="FD124" s="44"/>
      <c r="FE124" s="44"/>
      <c r="FF124" s="44"/>
      <c r="FG124" s="44"/>
      <c r="FH124" s="44"/>
      <c r="FI124" s="44"/>
      <c r="FJ124" s="44"/>
      <c r="FK124" s="44"/>
      <c r="FL124" s="44"/>
      <c r="FM124" s="44"/>
      <c r="FN124" s="44"/>
      <c r="FO124" s="44"/>
      <c r="FP124" s="44"/>
      <c r="FQ124" s="44"/>
      <c r="FR124" s="44"/>
      <c r="FS124" s="44"/>
      <c r="FT124" s="44"/>
      <c r="FU124" s="44"/>
      <c r="FV124" s="44"/>
      <c r="FW124" s="44"/>
      <c r="FX124" s="44"/>
      <c r="FY124" s="44"/>
      <c r="FZ124" s="44"/>
      <c r="GA124" s="44"/>
      <c r="GB124" s="44"/>
      <c r="GC124" s="44"/>
      <c r="GD124" s="44"/>
      <c r="GE124" s="44"/>
      <c r="GF124" s="44"/>
      <c r="GG124" s="44"/>
      <c r="GH124" s="44"/>
      <c r="GI124" s="44"/>
      <c r="GJ124" s="44"/>
      <c r="GK124" s="44"/>
    </row>
    <row r="125" spans="3:193" s="28" customFormat="1" ht="24.75" customHeight="1" x14ac:dyDescent="0.2">
      <c r="C125" s="64"/>
      <c r="D125" s="64"/>
      <c r="E125" s="61"/>
      <c r="F125" s="61"/>
      <c r="G125" s="76"/>
      <c r="H125" s="61"/>
      <c r="I125" s="61"/>
      <c r="J125" s="58"/>
      <c r="K125" s="58"/>
      <c r="L125" s="58"/>
      <c r="M125" s="39" t="s">
        <v>1192</v>
      </c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41"/>
      <c r="BA125" s="44"/>
      <c r="BB125" s="44"/>
      <c r="BC125" s="57"/>
      <c r="BD125" s="41"/>
      <c r="BE125" s="42"/>
      <c r="BF125" s="41"/>
      <c r="BG125" s="41"/>
      <c r="BH125" s="44"/>
      <c r="BI125" s="44"/>
      <c r="BJ125" s="43"/>
      <c r="BK125" s="41"/>
      <c r="BL125" s="42"/>
      <c r="BM125" s="41"/>
      <c r="BN125" s="41"/>
      <c r="BO125" s="44"/>
      <c r="BP125" s="44"/>
      <c r="BQ125" s="43"/>
      <c r="BR125" s="41"/>
      <c r="BS125" s="42"/>
      <c r="BT125" s="41"/>
      <c r="BU125" s="41"/>
      <c r="BV125" s="44"/>
      <c r="BW125" s="44"/>
      <c r="BX125" s="43"/>
      <c r="BY125" s="41"/>
      <c r="BZ125" s="42"/>
      <c r="CA125" s="41"/>
      <c r="CB125" s="41"/>
      <c r="CC125" s="44"/>
      <c r="CD125" s="44"/>
      <c r="CE125" s="43"/>
      <c r="CF125" s="41"/>
      <c r="CG125" s="42"/>
      <c r="CH125" s="41"/>
      <c r="CI125" s="41"/>
      <c r="CJ125" s="44"/>
      <c r="CK125" s="44"/>
      <c r="CL125" s="43"/>
      <c r="CM125" s="41"/>
      <c r="CN125" s="42"/>
      <c r="CO125" s="41"/>
      <c r="CP125" s="41"/>
      <c r="CQ125" s="44"/>
      <c r="CR125" s="44"/>
      <c r="CS125" s="43"/>
      <c r="CT125" s="41"/>
      <c r="CU125" s="42"/>
      <c r="CV125" s="41"/>
      <c r="CW125" s="41"/>
      <c r="CX125" s="44"/>
      <c r="CY125" s="44"/>
      <c r="CZ125" s="43"/>
      <c r="DA125" s="41"/>
      <c r="DB125" s="42"/>
      <c r="DC125" s="41"/>
      <c r="DD125" s="41"/>
      <c r="DE125" s="44"/>
      <c r="DF125" s="44"/>
      <c r="DG125" s="43"/>
      <c r="DH125" s="41"/>
      <c r="DI125" s="42"/>
      <c r="DJ125" s="41"/>
      <c r="DK125" s="41"/>
      <c r="DL125" s="44"/>
      <c r="DM125" s="44"/>
      <c r="DN125" s="43"/>
      <c r="DO125" s="41"/>
      <c r="DP125" s="42"/>
      <c r="DQ125" s="41"/>
      <c r="DR125" s="41"/>
      <c r="DS125" s="44"/>
      <c r="DT125" s="44"/>
      <c r="DU125" s="43"/>
      <c r="DV125" s="41"/>
      <c r="DW125" s="55"/>
      <c r="DX125" s="41"/>
      <c r="DY125" s="41"/>
      <c r="DZ125" s="43"/>
      <c r="EA125" s="43"/>
      <c r="EB125" s="43"/>
      <c r="EC125" s="41"/>
      <c r="ED125" s="55"/>
      <c r="EE125" s="41"/>
      <c r="EF125" s="41"/>
      <c r="EG125" s="43"/>
      <c r="EH125" s="43"/>
      <c r="EI125" s="43"/>
      <c r="EJ125" s="41"/>
      <c r="EK125" s="55"/>
      <c r="EL125" s="41"/>
      <c r="EM125" s="41"/>
      <c r="EN125" s="43"/>
      <c r="EO125" s="43"/>
      <c r="EP125" s="43"/>
      <c r="EQ125" s="44"/>
      <c r="ER125" s="44"/>
      <c r="ES125" s="44"/>
      <c r="ET125" s="44"/>
      <c r="EU125" s="44"/>
      <c r="EV125" s="44"/>
      <c r="EW125" s="44"/>
      <c r="EX125" s="44"/>
      <c r="EY125" s="44"/>
      <c r="EZ125" s="44"/>
      <c r="FA125" s="44"/>
      <c r="FB125" s="44"/>
      <c r="FC125" s="44"/>
      <c r="FD125" s="44"/>
      <c r="FE125" s="44"/>
      <c r="FF125" s="44"/>
      <c r="FG125" s="44"/>
      <c r="FH125" s="44"/>
      <c r="FI125" s="44"/>
      <c r="FJ125" s="44"/>
      <c r="FK125" s="44"/>
      <c r="FL125" s="44"/>
      <c r="FM125" s="44"/>
      <c r="FN125" s="44"/>
      <c r="FO125" s="44"/>
      <c r="FP125" s="44"/>
      <c r="FQ125" s="44"/>
      <c r="FR125" s="44"/>
      <c r="FS125" s="44"/>
      <c r="FT125" s="44"/>
      <c r="FU125" s="44"/>
      <c r="FV125" s="44"/>
      <c r="FW125" s="44"/>
      <c r="FX125" s="44"/>
      <c r="FY125" s="44"/>
      <c r="FZ125" s="44"/>
      <c r="GA125" s="44"/>
      <c r="GB125" s="44"/>
      <c r="GC125" s="44"/>
      <c r="GD125" s="44"/>
      <c r="GE125" s="44"/>
      <c r="GF125" s="44"/>
      <c r="GG125" s="44"/>
      <c r="GH125" s="44"/>
      <c r="GI125" s="44"/>
      <c r="GJ125" s="44"/>
      <c r="GK125" s="44"/>
    </row>
    <row r="126" spans="3:193" s="28" customFormat="1" ht="24.75" customHeight="1" x14ac:dyDescent="0.2">
      <c r="C126" s="64"/>
      <c r="D126" s="64"/>
      <c r="E126" s="61"/>
      <c r="F126" s="61"/>
      <c r="G126" s="76"/>
      <c r="H126" s="61"/>
      <c r="I126" s="61"/>
      <c r="J126" s="58"/>
      <c r="K126" s="58"/>
      <c r="L126" s="58"/>
      <c r="M126" s="39" t="s">
        <v>1192</v>
      </c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41"/>
      <c r="BA126" s="44"/>
      <c r="BB126" s="44"/>
      <c r="BC126" s="57"/>
      <c r="BD126" s="41"/>
      <c r="BE126" s="42"/>
      <c r="BF126" s="41"/>
      <c r="BG126" s="41"/>
      <c r="BH126" s="44"/>
      <c r="BI126" s="44"/>
      <c r="BJ126" s="43"/>
      <c r="BK126" s="41"/>
      <c r="BL126" s="42"/>
      <c r="BM126" s="41"/>
      <c r="BN126" s="41"/>
      <c r="BO126" s="44"/>
      <c r="BP126" s="44"/>
      <c r="BQ126" s="43"/>
      <c r="BR126" s="41"/>
      <c r="BS126" s="42"/>
      <c r="BT126" s="41"/>
      <c r="BU126" s="41"/>
      <c r="BV126" s="44"/>
      <c r="BW126" s="44"/>
      <c r="BX126" s="43"/>
      <c r="BY126" s="41"/>
      <c r="BZ126" s="42"/>
      <c r="CA126" s="41"/>
      <c r="CB126" s="41"/>
      <c r="CC126" s="44"/>
      <c r="CD126" s="44"/>
      <c r="CE126" s="43"/>
      <c r="CF126" s="41"/>
      <c r="CG126" s="42"/>
      <c r="CH126" s="41"/>
      <c r="CI126" s="41"/>
      <c r="CJ126" s="44"/>
      <c r="CK126" s="44"/>
      <c r="CL126" s="43"/>
      <c r="CM126" s="41"/>
      <c r="CN126" s="42"/>
      <c r="CO126" s="41"/>
      <c r="CP126" s="41"/>
      <c r="CQ126" s="44"/>
      <c r="CR126" s="44"/>
      <c r="CS126" s="43"/>
      <c r="CT126" s="41"/>
      <c r="CU126" s="42"/>
      <c r="CV126" s="41"/>
      <c r="CW126" s="41"/>
      <c r="CX126" s="44"/>
      <c r="CY126" s="44"/>
      <c r="CZ126" s="43"/>
      <c r="DA126" s="41"/>
      <c r="DB126" s="42"/>
      <c r="DC126" s="41"/>
      <c r="DD126" s="41"/>
      <c r="DE126" s="44"/>
      <c r="DF126" s="44"/>
      <c r="DG126" s="43"/>
      <c r="DH126" s="41"/>
      <c r="DI126" s="42"/>
      <c r="DJ126" s="41"/>
      <c r="DK126" s="41"/>
      <c r="DL126" s="44"/>
      <c r="DM126" s="44"/>
      <c r="DN126" s="43"/>
      <c r="DO126" s="41"/>
      <c r="DP126" s="42"/>
      <c r="DQ126" s="41"/>
      <c r="DR126" s="41"/>
      <c r="DS126" s="44"/>
      <c r="DT126" s="44"/>
      <c r="DU126" s="43"/>
      <c r="DV126" s="41"/>
      <c r="DW126" s="55"/>
      <c r="DX126" s="41"/>
      <c r="DY126" s="41"/>
      <c r="DZ126" s="43"/>
      <c r="EA126" s="43"/>
      <c r="EB126" s="43"/>
      <c r="EC126" s="41"/>
      <c r="ED126" s="55"/>
      <c r="EE126" s="41"/>
      <c r="EF126" s="41"/>
      <c r="EG126" s="43"/>
      <c r="EH126" s="43"/>
      <c r="EI126" s="43"/>
      <c r="EJ126" s="41"/>
      <c r="EK126" s="55"/>
      <c r="EL126" s="41"/>
      <c r="EM126" s="41"/>
      <c r="EN126" s="43"/>
      <c r="EO126" s="43"/>
      <c r="EP126" s="43"/>
      <c r="EQ126" s="44"/>
      <c r="ER126" s="44"/>
      <c r="ES126" s="44"/>
      <c r="ET126" s="44"/>
      <c r="EU126" s="44"/>
      <c r="EV126" s="44"/>
      <c r="EW126" s="44"/>
      <c r="EX126" s="44"/>
      <c r="EY126" s="44"/>
      <c r="EZ126" s="44"/>
      <c r="FA126" s="44"/>
      <c r="FB126" s="44"/>
      <c r="FC126" s="44"/>
      <c r="FD126" s="44"/>
      <c r="FE126" s="44"/>
      <c r="FF126" s="44"/>
      <c r="FG126" s="44"/>
      <c r="FH126" s="44"/>
      <c r="FI126" s="44"/>
      <c r="FJ126" s="44"/>
      <c r="FK126" s="44"/>
      <c r="FL126" s="44"/>
      <c r="FM126" s="44"/>
      <c r="FN126" s="44"/>
      <c r="FO126" s="44"/>
      <c r="FP126" s="44"/>
      <c r="FQ126" s="44"/>
      <c r="FR126" s="44"/>
      <c r="FS126" s="44"/>
      <c r="FT126" s="44"/>
      <c r="FU126" s="44"/>
      <c r="FV126" s="44"/>
      <c r="FW126" s="44"/>
      <c r="FX126" s="44"/>
      <c r="FY126" s="44"/>
      <c r="FZ126" s="44"/>
      <c r="GA126" s="44"/>
      <c r="GB126" s="44"/>
      <c r="GC126" s="44"/>
      <c r="GD126" s="44"/>
      <c r="GE126" s="44"/>
      <c r="GF126" s="44"/>
      <c r="GG126" s="44"/>
      <c r="GH126" s="44"/>
      <c r="GI126" s="44"/>
      <c r="GJ126" s="44"/>
      <c r="GK126" s="44"/>
    </row>
    <row r="127" spans="3:193" s="28" customFormat="1" ht="24.75" customHeight="1" x14ac:dyDescent="0.2">
      <c r="C127" s="64"/>
      <c r="D127" s="64"/>
      <c r="E127" s="61"/>
      <c r="F127" s="61"/>
      <c r="G127" s="76"/>
      <c r="H127" s="61"/>
      <c r="I127" s="61"/>
      <c r="J127" s="58"/>
      <c r="K127" s="58"/>
      <c r="L127" s="58"/>
      <c r="M127" s="39" t="s">
        <v>1192</v>
      </c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41"/>
      <c r="BA127" s="44"/>
      <c r="BB127" s="44"/>
      <c r="BC127" s="57"/>
      <c r="BD127" s="41"/>
      <c r="BE127" s="42"/>
      <c r="BF127" s="41"/>
      <c r="BG127" s="41"/>
      <c r="BH127" s="44"/>
      <c r="BI127" s="44"/>
      <c r="BJ127" s="43"/>
      <c r="BK127" s="41"/>
      <c r="BL127" s="42"/>
      <c r="BM127" s="41"/>
      <c r="BN127" s="41"/>
      <c r="BO127" s="44"/>
      <c r="BP127" s="44"/>
      <c r="BQ127" s="43"/>
      <c r="BR127" s="41"/>
      <c r="BS127" s="42"/>
      <c r="BT127" s="41"/>
      <c r="BU127" s="41"/>
      <c r="BV127" s="44"/>
      <c r="BW127" s="44"/>
      <c r="BX127" s="43"/>
      <c r="BY127" s="41"/>
      <c r="BZ127" s="42"/>
      <c r="CA127" s="41"/>
      <c r="CB127" s="41"/>
      <c r="CC127" s="44"/>
      <c r="CD127" s="44"/>
      <c r="CE127" s="43"/>
      <c r="CF127" s="41"/>
      <c r="CG127" s="42"/>
      <c r="CH127" s="41"/>
      <c r="CI127" s="41"/>
      <c r="CJ127" s="44"/>
      <c r="CK127" s="44"/>
      <c r="CL127" s="43"/>
      <c r="CM127" s="41"/>
      <c r="CN127" s="42"/>
      <c r="CO127" s="41"/>
      <c r="CP127" s="41"/>
      <c r="CQ127" s="44"/>
      <c r="CR127" s="44"/>
      <c r="CS127" s="43"/>
      <c r="CT127" s="41"/>
      <c r="CU127" s="42"/>
      <c r="CV127" s="41"/>
      <c r="CW127" s="41"/>
      <c r="CX127" s="44"/>
      <c r="CY127" s="44"/>
      <c r="CZ127" s="43"/>
      <c r="DA127" s="41"/>
      <c r="DB127" s="42"/>
      <c r="DC127" s="41"/>
      <c r="DD127" s="41"/>
      <c r="DE127" s="44"/>
      <c r="DF127" s="44"/>
      <c r="DG127" s="43"/>
      <c r="DH127" s="41"/>
      <c r="DI127" s="42"/>
      <c r="DJ127" s="41"/>
      <c r="DK127" s="41"/>
      <c r="DL127" s="44"/>
      <c r="DM127" s="44"/>
      <c r="DN127" s="43"/>
      <c r="DO127" s="41"/>
      <c r="DP127" s="42"/>
      <c r="DQ127" s="41"/>
      <c r="DR127" s="41"/>
      <c r="DS127" s="44"/>
      <c r="DT127" s="44"/>
      <c r="DU127" s="43"/>
      <c r="DV127" s="41"/>
      <c r="DW127" s="55"/>
      <c r="DX127" s="41"/>
      <c r="DY127" s="41"/>
      <c r="DZ127" s="43"/>
      <c r="EA127" s="43"/>
      <c r="EB127" s="43"/>
      <c r="EC127" s="41"/>
      <c r="ED127" s="55"/>
      <c r="EE127" s="41"/>
      <c r="EF127" s="41"/>
      <c r="EG127" s="43"/>
      <c r="EH127" s="43"/>
      <c r="EI127" s="43"/>
      <c r="EJ127" s="41"/>
      <c r="EK127" s="55"/>
      <c r="EL127" s="41"/>
      <c r="EM127" s="41"/>
      <c r="EN127" s="43"/>
      <c r="EO127" s="43"/>
      <c r="EP127" s="43"/>
      <c r="EQ127" s="44"/>
      <c r="ER127" s="44"/>
      <c r="ES127" s="44"/>
      <c r="ET127" s="44"/>
      <c r="EU127" s="44"/>
      <c r="EV127" s="44"/>
      <c r="EW127" s="44"/>
      <c r="EX127" s="44"/>
      <c r="EY127" s="44"/>
      <c r="EZ127" s="44"/>
      <c r="FA127" s="44"/>
      <c r="FB127" s="44"/>
      <c r="FC127" s="44"/>
      <c r="FD127" s="44"/>
      <c r="FE127" s="44"/>
      <c r="FF127" s="44"/>
      <c r="FG127" s="44"/>
      <c r="FH127" s="44"/>
      <c r="FI127" s="44"/>
      <c r="FJ127" s="44"/>
      <c r="FK127" s="44"/>
      <c r="FL127" s="44"/>
      <c r="FM127" s="44"/>
      <c r="FN127" s="44"/>
      <c r="FO127" s="44"/>
      <c r="FP127" s="44"/>
      <c r="FQ127" s="44"/>
      <c r="FR127" s="44"/>
      <c r="FS127" s="44"/>
      <c r="FT127" s="44"/>
      <c r="FU127" s="44"/>
      <c r="FV127" s="44"/>
      <c r="FW127" s="44"/>
      <c r="FX127" s="44"/>
      <c r="FY127" s="44"/>
      <c r="FZ127" s="44"/>
      <c r="GA127" s="44"/>
      <c r="GB127" s="44"/>
      <c r="GC127" s="44"/>
      <c r="GD127" s="44"/>
      <c r="GE127" s="44"/>
      <c r="GF127" s="44"/>
      <c r="GG127" s="44"/>
      <c r="GH127" s="44"/>
      <c r="GI127" s="44"/>
      <c r="GJ127" s="44"/>
      <c r="GK127" s="44"/>
    </row>
    <row r="128" spans="3:193" s="28" customFormat="1" ht="24.75" customHeight="1" x14ac:dyDescent="0.2">
      <c r="C128" s="64"/>
      <c r="D128" s="64"/>
      <c r="E128" s="61"/>
      <c r="F128" s="61"/>
      <c r="G128" s="76"/>
      <c r="H128" s="61"/>
      <c r="I128" s="61"/>
      <c r="J128" s="58"/>
      <c r="K128" s="58"/>
      <c r="L128" s="58"/>
      <c r="M128" s="39" t="s">
        <v>1192</v>
      </c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41"/>
      <c r="BA128" s="44"/>
      <c r="BB128" s="44"/>
      <c r="BC128" s="57"/>
      <c r="BD128" s="41"/>
      <c r="BE128" s="42"/>
      <c r="BF128" s="41"/>
      <c r="BG128" s="41"/>
      <c r="BH128" s="44"/>
      <c r="BI128" s="44"/>
      <c r="BJ128" s="43"/>
      <c r="BK128" s="41"/>
      <c r="BL128" s="42"/>
      <c r="BM128" s="41"/>
      <c r="BN128" s="41"/>
      <c r="BO128" s="44"/>
      <c r="BP128" s="44"/>
      <c r="BQ128" s="43"/>
      <c r="BR128" s="41"/>
      <c r="BS128" s="42"/>
      <c r="BT128" s="41"/>
      <c r="BU128" s="41"/>
      <c r="BV128" s="44"/>
      <c r="BW128" s="44"/>
      <c r="BX128" s="43"/>
      <c r="BY128" s="41"/>
      <c r="BZ128" s="42"/>
      <c r="CA128" s="41"/>
      <c r="CB128" s="41"/>
      <c r="CC128" s="44"/>
      <c r="CD128" s="44"/>
      <c r="CE128" s="43"/>
      <c r="CF128" s="41"/>
      <c r="CG128" s="42"/>
      <c r="CH128" s="41"/>
      <c r="CI128" s="41"/>
      <c r="CJ128" s="44"/>
      <c r="CK128" s="44"/>
      <c r="CL128" s="43"/>
      <c r="CM128" s="41"/>
      <c r="CN128" s="42"/>
      <c r="CO128" s="41"/>
      <c r="CP128" s="41"/>
      <c r="CQ128" s="44"/>
      <c r="CR128" s="44"/>
      <c r="CS128" s="43"/>
      <c r="CT128" s="41"/>
      <c r="CU128" s="42"/>
      <c r="CV128" s="41"/>
      <c r="CW128" s="41"/>
      <c r="CX128" s="44"/>
      <c r="CY128" s="44"/>
      <c r="CZ128" s="43"/>
      <c r="DA128" s="41"/>
      <c r="DB128" s="42"/>
      <c r="DC128" s="41"/>
      <c r="DD128" s="41"/>
      <c r="DE128" s="44"/>
      <c r="DF128" s="44"/>
      <c r="DG128" s="43"/>
      <c r="DH128" s="41"/>
      <c r="DI128" s="42"/>
      <c r="DJ128" s="41"/>
      <c r="DK128" s="41"/>
      <c r="DL128" s="44"/>
      <c r="DM128" s="44"/>
      <c r="DN128" s="43"/>
      <c r="DO128" s="41"/>
      <c r="DP128" s="42"/>
      <c r="DQ128" s="41"/>
      <c r="DR128" s="41"/>
      <c r="DS128" s="44"/>
      <c r="DT128" s="44"/>
      <c r="DU128" s="43"/>
      <c r="DV128" s="41"/>
      <c r="DW128" s="55"/>
      <c r="DX128" s="41"/>
      <c r="DY128" s="41"/>
      <c r="DZ128" s="43"/>
      <c r="EA128" s="43"/>
      <c r="EB128" s="43"/>
      <c r="EC128" s="41"/>
      <c r="ED128" s="55"/>
      <c r="EE128" s="41"/>
      <c r="EF128" s="41"/>
      <c r="EG128" s="43"/>
      <c r="EH128" s="43"/>
      <c r="EI128" s="43"/>
      <c r="EJ128" s="41"/>
      <c r="EK128" s="55"/>
      <c r="EL128" s="41"/>
      <c r="EM128" s="41"/>
      <c r="EN128" s="43"/>
      <c r="EO128" s="43"/>
      <c r="EP128" s="43"/>
      <c r="EQ128" s="44"/>
      <c r="ER128" s="44"/>
      <c r="ES128" s="44"/>
      <c r="ET128" s="44"/>
      <c r="EU128" s="44"/>
      <c r="EV128" s="44"/>
      <c r="EW128" s="44"/>
      <c r="EX128" s="44"/>
      <c r="EY128" s="44"/>
      <c r="EZ128" s="44"/>
      <c r="FA128" s="44"/>
      <c r="FB128" s="44"/>
      <c r="FC128" s="44"/>
      <c r="FD128" s="44"/>
      <c r="FE128" s="44"/>
      <c r="FF128" s="44"/>
      <c r="FG128" s="44"/>
      <c r="FH128" s="44"/>
      <c r="FI128" s="44"/>
      <c r="FJ128" s="44"/>
      <c r="FK128" s="44"/>
      <c r="FL128" s="44"/>
      <c r="FM128" s="44"/>
      <c r="FN128" s="44"/>
      <c r="FO128" s="44"/>
      <c r="FP128" s="44"/>
      <c r="FQ128" s="44"/>
      <c r="FR128" s="44"/>
      <c r="FS128" s="44"/>
      <c r="FT128" s="44"/>
      <c r="FU128" s="44"/>
      <c r="FV128" s="44"/>
      <c r="FW128" s="44"/>
      <c r="FX128" s="44"/>
      <c r="FY128" s="44"/>
      <c r="FZ128" s="44"/>
      <c r="GA128" s="44"/>
      <c r="GB128" s="44"/>
      <c r="GC128" s="44"/>
      <c r="GD128" s="44"/>
      <c r="GE128" s="44"/>
      <c r="GF128" s="44"/>
      <c r="GG128" s="44"/>
      <c r="GH128" s="44"/>
      <c r="GI128" s="44"/>
      <c r="GJ128" s="44"/>
      <c r="GK128" s="44"/>
    </row>
    <row r="129" spans="3:193" s="28" customFormat="1" ht="24.75" customHeight="1" x14ac:dyDescent="0.2">
      <c r="C129" s="64"/>
      <c r="D129" s="64"/>
      <c r="E129" s="61"/>
      <c r="F129" s="61"/>
      <c r="G129" s="76"/>
      <c r="H129" s="61"/>
      <c r="I129" s="61"/>
      <c r="J129" s="58"/>
      <c r="K129" s="58"/>
      <c r="L129" s="58"/>
      <c r="M129" s="39" t="s">
        <v>1192</v>
      </c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41"/>
      <c r="BA129" s="44"/>
      <c r="BB129" s="43"/>
      <c r="BC129" s="57"/>
      <c r="BD129" s="41"/>
      <c r="BE129" s="42"/>
      <c r="BF129" s="41"/>
      <c r="BG129" s="41"/>
      <c r="BH129" s="44"/>
      <c r="BI129" s="44"/>
      <c r="BJ129" s="43"/>
      <c r="BK129" s="41"/>
      <c r="BL129" s="42"/>
      <c r="BM129" s="41"/>
      <c r="BN129" s="41"/>
      <c r="BO129" s="44"/>
      <c r="BP129" s="44"/>
      <c r="BQ129" s="43"/>
      <c r="BR129" s="41"/>
      <c r="BS129" s="42"/>
      <c r="BT129" s="41"/>
      <c r="BU129" s="41"/>
      <c r="BV129" s="44"/>
      <c r="BW129" s="44"/>
      <c r="BX129" s="43"/>
      <c r="BY129" s="41"/>
      <c r="BZ129" s="42"/>
      <c r="CA129" s="41"/>
      <c r="CB129" s="41"/>
      <c r="CC129" s="44"/>
      <c r="CD129" s="44"/>
      <c r="CE129" s="43"/>
      <c r="CF129" s="41"/>
      <c r="CG129" s="42"/>
      <c r="CH129" s="41"/>
      <c r="CI129" s="41"/>
      <c r="CJ129" s="44"/>
      <c r="CK129" s="44"/>
      <c r="CL129" s="43"/>
      <c r="CM129" s="41"/>
      <c r="CN129" s="42"/>
      <c r="CO129" s="41"/>
      <c r="CP129" s="41"/>
      <c r="CQ129" s="44"/>
      <c r="CR129" s="44"/>
      <c r="CS129" s="43"/>
      <c r="CT129" s="41"/>
      <c r="CU129" s="42"/>
      <c r="CV129" s="41"/>
      <c r="CW129" s="41"/>
      <c r="CX129" s="44"/>
      <c r="CY129" s="44"/>
      <c r="CZ129" s="43"/>
      <c r="DA129" s="41"/>
      <c r="DB129" s="42"/>
      <c r="DC129" s="41"/>
      <c r="DD129" s="41"/>
      <c r="DE129" s="44"/>
      <c r="DF129" s="44"/>
      <c r="DG129" s="43"/>
      <c r="DH129" s="41"/>
      <c r="DI129" s="42"/>
      <c r="DJ129" s="41"/>
      <c r="DK129" s="41"/>
      <c r="DL129" s="44"/>
      <c r="DM129" s="44"/>
      <c r="DN129" s="43"/>
      <c r="DO129" s="41"/>
      <c r="DP129" s="42"/>
      <c r="DQ129" s="41"/>
      <c r="DR129" s="41"/>
      <c r="DS129" s="44"/>
      <c r="DT129" s="44"/>
      <c r="DU129" s="43"/>
      <c r="DV129" s="41"/>
      <c r="DW129" s="55"/>
      <c r="DX129" s="41"/>
      <c r="DY129" s="41"/>
      <c r="DZ129" s="43"/>
      <c r="EA129" s="43"/>
      <c r="EB129" s="43"/>
      <c r="EC129" s="41"/>
      <c r="ED129" s="55"/>
      <c r="EE129" s="41"/>
      <c r="EF129" s="41"/>
      <c r="EG129" s="43"/>
      <c r="EH129" s="43"/>
      <c r="EI129" s="43"/>
      <c r="EJ129" s="41"/>
      <c r="EK129" s="55"/>
      <c r="EL129" s="41"/>
      <c r="EM129" s="41"/>
      <c r="EN129" s="43"/>
      <c r="EO129" s="43"/>
      <c r="EP129" s="43"/>
      <c r="EQ129" s="44"/>
      <c r="ER129" s="44"/>
      <c r="ES129" s="44"/>
      <c r="ET129" s="44"/>
      <c r="EU129" s="44"/>
      <c r="EV129" s="44"/>
      <c r="EW129" s="44"/>
      <c r="EX129" s="44"/>
      <c r="EY129" s="44"/>
      <c r="EZ129" s="44"/>
      <c r="FA129" s="44"/>
      <c r="FB129" s="44"/>
      <c r="FC129" s="44"/>
      <c r="FD129" s="44"/>
      <c r="FE129" s="44"/>
      <c r="FF129" s="44"/>
      <c r="FG129" s="44"/>
      <c r="FH129" s="44"/>
      <c r="FI129" s="44"/>
      <c r="FJ129" s="44"/>
      <c r="FK129" s="44"/>
      <c r="FL129" s="44"/>
      <c r="FM129" s="44"/>
      <c r="FN129" s="44"/>
      <c r="FO129" s="44"/>
      <c r="FP129" s="44"/>
      <c r="FQ129" s="44"/>
      <c r="FR129" s="44"/>
      <c r="FS129" s="44"/>
      <c r="FT129" s="44"/>
      <c r="FU129" s="44"/>
      <c r="FV129" s="44"/>
      <c r="FW129" s="44"/>
      <c r="FX129" s="44"/>
      <c r="FY129" s="44"/>
      <c r="FZ129" s="44"/>
      <c r="GA129" s="44"/>
      <c r="GB129" s="44"/>
      <c r="GC129" s="44"/>
      <c r="GD129" s="44"/>
      <c r="GE129" s="44"/>
      <c r="GF129" s="44"/>
      <c r="GG129" s="44"/>
      <c r="GH129" s="44"/>
      <c r="GI129" s="44"/>
      <c r="GJ129" s="44"/>
      <c r="GK129" s="44"/>
    </row>
    <row r="130" spans="3:193" s="28" customFormat="1" ht="24.75" customHeight="1" x14ac:dyDescent="0.2">
      <c r="C130" s="64"/>
      <c r="D130" s="64"/>
      <c r="E130" s="61"/>
      <c r="F130" s="61"/>
      <c r="G130" s="76"/>
      <c r="H130" s="61"/>
      <c r="I130" s="61"/>
      <c r="J130" s="58"/>
      <c r="K130" s="58"/>
      <c r="L130" s="58"/>
      <c r="M130" s="39" t="s">
        <v>1192</v>
      </c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41"/>
      <c r="BA130" s="44"/>
      <c r="BB130" s="43"/>
      <c r="BC130" s="57"/>
      <c r="BD130" s="41"/>
      <c r="BE130" s="42"/>
      <c r="BF130" s="41"/>
      <c r="BG130" s="41"/>
      <c r="BH130" s="44"/>
      <c r="BI130" s="44"/>
      <c r="BJ130" s="43"/>
      <c r="BK130" s="41"/>
      <c r="BL130" s="42"/>
      <c r="BM130" s="41"/>
      <c r="BN130" s="41"/>
      <c r="BO130" s="44"/>
      <c r="BP130" s="44"/>
      <c r="BQ130" s="43"/>
      <c r="BR130" s="41"/>
      <c r="BS130" s="42"/>
      <c r="BT130" s="41"/>
      <c r="BU130" s="41"/>
      <c r="BV130" s="44"/>
      <c r="BW130" s="44"/>
      <c r="BX130" s="43"/>
      <c r="BY130" s="41"/>
      <c r="BZ130" s="42"/>
      <c r="CA130" s="41"/>
      <c r="CB130" s="41"/>
      <c r="CC130" s="44"/>
      <c r="CD130" s="44"/>
      <c r="CE130" s="43"/>
      <c r="CF130" s="41"/>
      <c r="CG130" s="42"/>
      <c r="CH130" s="41"/>
      <c r="CI130" s="41"/>
      <c r="CJ130" s="44"/>
      <c r="CK130" s="44"/>
      <c r="CL130" s="43"/>
      <c r="CM130" s="41"/>
      <c r="CN130" s="42"/>
      <c r="CO130" s="41"/>
      <c r="CP130" s="41"/>
      <c r="CQ130" s="44"/>
      <c r="CR130" s="44"/>
      <c r="CS130" s="43"/>
      <c r="CT130" s="41"/>
      <c r="CU130" s="42"/>
      <c r="CV130" s="41"/>
      <c r="CW130" s="41"/>
      <c r="CX130" s="44"/>
      <c r="CY130" s="44"/>
      <c r="CZ130" s="43"/>
      <c r="DA130" s="41"/>
      <c r="DB130" s="42"/>
      <c r="DC130" s="41"/>
      <c r="DD130" s="41"/>
      <c r="DE130" s="44"/>
      <c r="DF130" s="44"/>
      <c r="DG130" s="43"/>
      <c r="DH130" s="41"/>
      <c r="DI130" s="42"/>
      <c r="DJ130" s="41"/>
      <c r="DK130" s="41"/>
      <c r="DL130" s="44"/>
      <c r="DM130" s="44"/>
      <c r="DN130" s="43"/>
      <c r="DO130" s="41"/>
      <c r="DP130" s="42"/>
      <c r="DQ130" s="41"/>
      <c r="DR130" s="41"/>
      <c r="DS130" s="44"/>
      <c r="DT130" s="44"/>
      <c r="DU130" s="43"/>
      <c r="DV130" s="41"/>
      <c r="DW130" s="55"/>
      <c r="DX130" s="41"/>
      <c r="DY130" s="41"/>
      <c r="DZ130" s="43"/>
      <c r="EA130" s="43"/>
      <c r="EB130" s="43"/>
      <c r="EC130" s="41"/>
      <c r="ED130" s="55"/>
      <c r="EE130" s="41"/>
      <c r="EF130" s="41"/>
      <c r="EG130" s="43"/>
      <c r="EH130" s="43"/>
      <c r="EI130" s="43"/>
      <c r="EJ130" s="41"/>
      <c r="EK130" s="55"/>
      <c r="EL130" s="41"/>
      <c r="EM130" s="41"/>
      <c r="EN130" s="43"/>
      <c r="EO130" s="43"/>
      <c r="EP130" s="43"/>
      <c r="EQ130" s="44"/>
      <c r="ER130" s="44"/>
      <c r="ES130" s="44"/>
      <c r="ET130" s="44"/>
      <c r="EU130" s="44"/>
      <c r="EV130" s="44"/>
      <c r="EW130" s="44"/>
      <c r="EX130" s="44"/>
      <c r="EY130" s="44"/>
      <c r="EZ130" s="44"/>
      <c r="FA130" s="44"/>
      <c r="FB130" s="44"/>
      <c r="FC130" s="44"/>
      <c r="FD130" s="44"/>
      <c r="FE130" s="44"/>
      <c r="FF130" s="44"/>
      <c r="FG130" s="44"/>
      <c r="FH130" s="44"/>
      <c r="FI130" s="44"/>
      <c r="FJ130" s="44"/>
      <c r="FK130" s="44"/>
      <c r="FL130" s="44"/>
      <c r="FM130" s="44"/>
      <c r="FN130" s="44"/>
      <c r="FO130" s="44"/>
      <c r="FP130" s="44"/>
      <c r="FQ130" s="44"/>
      <c r="FR130" s="44"/>
      <c r="FS130" s="44"/>
      <c r="FT130" s="44"/>
      <c r="FU130" s="44"/>
      <c r="FV130" s="44"/>
      <c r="FW130" s="44"/>
      <c r="FX130" s="44"/>
      <c r="FY130" s="44"/>
      <c r="FZ130" s="44"/>
      <c r="GA130" s="44"/>
      <c r="GB130" s="44"/>
      <c r="GC130" s="44"/>
      <c r="GD130" s="44"/>
      <c r="GE130" s="44"/>
      <c r="GF130" s="44"/>
      <c r="GG130" s="44"/>
      <c r="GH130" s="44"/>
      <c r="GI130" s="44"/>
      <c r="GJ130" s="44"/>
      <c r="GK130" s="44"/>
    </row>
    <row r="131" spans="3:193" s="28" customFormat="1" ht="24.75" customHeight="1" x14ac:dyDescent="0.2">
      <c r="C131" s="64"/>
      <c r="D131" s="64"/>
      <c r="E131" s="61"/>
      <c r="F131" s="61"/>
      <c r="G131" s="76"/>
      <c r="H131" s="61"/>
      <c r="I131" s="61"/>
      <c r="J131" s="58"/>
      <c r="K131" s="58"/>
      <c r="L131" s="58"/>
      <c r="M131" s="39" t="s">
        <v>1192</v>
      </c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61"/>
      <c r="AY131" s="61"/>
      <c r="AZ131" s="41"/>
      <c r="BA131" s="44"/>
      <c r="BB131" s="43"/>
      <c r="BC131" s="57"/>
      <c r="BD131" s="41"/>
      <c r="BE131" s="42"/>
      <c r="BF131" s="41"/>
      <c r="BG131" s="41"/>
      <c r="BH131" s="44"/>
      <c r="BI131" s="44"/>
      <c r="BJ131" s="43"/>
      <c r="BK131" s="41"/>
      <c r="BL131" s="42"/>
      <c r="BM131" s="41"/>
      <c r="BN131" s="41"/>
      <c r="BO131" s="44"/>
      <c r="BP131" s="44"/>
      <c r="BQ131" s="43"/>
      <c r="BR131" s="41"/>
      <c r="BS131" s="42"/>
      <c r="BT131" s="41"/>
      <c r="BU131" s="41"/>
      <c r="BV131" s="44"/>
      <c r="BW131" s="44"/>
      <c r="BX131" s="43"/>
      <c r="BY131" s="41"/>
      <c r="BZ131" s="42"/>
      <c r="CA131" s="41"/>
      <c r="CB131" s="41"/>
      <c r="CC131" s="44"/>
      <c r="CD131" s="44"/>
      <c r="CE131" s="43"/>
      <c r="CF131" s="41"/>
      <c r="CG131" s="42"/>
      <c r="CH131" s="41"/>
      <c r="CI131" s="41"/>
      <c r="CJ131" s="44"/>
      <c r="CK131" s="44"/>
      <c r="CL131" s="43"/>
      <c r="CM131" s="41"/>
      <c r="CN131" s="42"/>
      <c r="CO131" s="41"/>
      <c r="CP131" s="41"/>
      <c r="CQ131" s="44"/>
      <c r="CR131" s="44"/>
      <c r="CS131" s="43"/>
      <c r="CT131" s="41"/>
      <c r="CU131" s="42"/>
      <c r="CV131" s="41"/>
      <c r="CW131" s="41"/>
      <c r="CX131" s="44"/>
      <c r="CY131" s="44"/>
      <c r="CZ131" s="43"/>
      <c r="DA131" s="41"/>
      <c r="DB131" s="42"/>
      <c r="DC131" s="41"/>
      <c r="DD131" s="41"/>
      <c r="DE131" s="44"/>
      <c r="DF131" s="44"/>
      <c r="DG131" s="43"/>
      <c r="DH131" s="41"/>
      <c r="DI131" s="42"/>
      <c r="DJ131" s="41"/>
      <c r="DK131" s="41"/>
      <c r="DL131" s="44"/>
      <c r="DM131" s="44"/>
      <c r="DN131" s="43"/>
      <c r="DO131" s="41"/>
      <c r="DP131" s="42"/>
      <c r="DQ131" s="41"/>
      <c r="DR131" s="41"/>
      <c r="DS131" s="44"/>
      <c r="DT131" s="44"/>
      <c r="DU131" s="43"/>
      <c r="DV131" s="41"/>
      <c r="DW131" s="55"/>
      <c r="DX131" s="41"/>
      <c r="DY131" s="41"/>
      <c r="DZ131" s="43"/>
      <c r="EA131" s="43"/>
      <c r="EB131" s="43"/>
      <c r="EC131" s="41"/>
      <c r="ED131" s="55"/>
      <c r="EE131" s="41"/>
      <c r="EF131" s="41"/>
      <c r="EG131" s="43"/>
      <c r="EH131" s="43"/>
      <c r="EI131" s="43"/>
      <c r="EJ131" s="41"/>
      <c r="EK131" s="55"/>
      <c r="EL131" s="41"/>
      <c r="EM131" s="41"/>
      <c r="EN131" s="43"/>
      <c r="EO131" s="43"/>
      <c r="EP131" s="43"/>
      <c r="EQ131" s="44"/>
      <c r="ER131" s="44"/>
      <c r="ES131" s="44"/>
      <c r="ET131" s="44"/>
      <c r="EU131" s="44"/>
      <c r="EV131" s="44"/>
      <c r="EW131" s="44"/>
      <c r="EX131" s="44"/>
      <c r="EY131" s="44"/>
      <c r="EZ131" s="44"/>
      <c r="FA131" s="44"/>
      <c r="FB131" s="44"/>
      <c r="FC131" s="44"/>
      <c r="FD131" s="44"/>
      <c r="FE131" s="44"/>
      <c r="FF131" s="44"/>
      <c r="FG131" s="44"/>
      <c r="FH131" s="44"/>
      <c r="FI131" s="44"/>
      <c r="FJ131" s="44"/>
      <c r="FK131" s="44"/>
      <c r="FL131" s="44"/>
      <c r="FM131" s="44"/>
      <c r="FN131" s="44"/>
      <c r="FO131" s="44"/>
      <c r="FP131" s="44"/>
      <c r="FQ131" s="44"/>
      <c r="FR131" s="44"/>
      <c r="FS131" s="44"/>
      <c r="FT131" s="44"/>
      <c r="FU131" s="44"/>
      <c r="FV131" s="44"/>
      <c r="FW131" s="44"/>
      <c r="FX131" s="44"/>
      <c r="FY131" s="44"/>
      <c r="FZ131" s="44"/>
      <c r="GA131" s="44"/>
      <c r="GB131" s="44"/>
      <c r="GC131" s="44"/>
      <c r="GD131" s="44"/>
      <c r="GE131" s="44"/>
      <c r="GF131" s="44"/>
      <c r="GG131" s="44"/>
      <c r="GH131" s="44"/>
      <c r="GI131" s="44"/>
      <c r="GJ131" s="44"/>
      <c r="GK131" s="44"/>
    </row>
    <row r="132" spans="3:193" s="28" customFormat="1" ht="24.75" customHeight="1" x14ac:dyDescent="0.2">
      <c r="C132" s="64"/>
      <c r="D132" s="64"/>
      <c r="E132" s="61"/>
      <c r="F132" s="61"/>
      <c r="G132" s="76"/>
      <c r="H132" s="61"/>
      <c r="I132" s="61"/>
      <c r="J132" s="58"/>
      <c r="K132" s="58"/>
      <c r="L132" s="58"/>
      <c r="M132" s="39" t="s">
        <v>1192</v>
      </c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61"/>
      <c r="AY132" s="61"/>
      <c r="AZ132" s="41"/>
      <c r="BA132" s="44"/>
      <c r="BB132" s="43"/>
      <c r="BC132" s="57"/>
      <c r="BD132" s="41"/>
      <c r="BE132" s="42"/>
      <c r="BF132" s="41"/>
      <c r="BG132" s="41"/>
      <c r="BH132" s="44"/>
      <c r="BI132" s="44"/>
      <c r="BJ132" s="43"/>
      <c r="BK132" s="41"/>
      <c r="BL132" s="42"/>
      <c r="BM132" s="41"/>
      <c r="BN132" s="41"/>
      <c r="BO132" s="44"/>
      <c r="BP132" s="44"/>
      <c r="BQ132" s="43"/>
      <c r="BR132" s="41"/>
      <c r="BS132" s="42"/>
      <c r="BT132" s="41"/>
      <c r="BU132" s="41"/>
      <c r="BV132" s="44"/>
      <c r="BW132" s="44"/>
      <c r="BX132" s="43"/>
      <c r="BY132" s="41"/>
      <c r="BZ132" s="42"/>
      <c r="CA132" s="41"/>
      <c r="CB132" s="41"/>
      <c r="CC132" s="44"/>
      <c r="CD132" s="44"/>
      <c r="CE132" s="43"/>
      <c r="CF132" s="41"/>
      <c r="CG132" s="42"/>
      <c r="CH132" s="41"/>
      <c r="CI132" s="41"/>
      <c r="CJ132" s="44"/>
      <c r="CK132" s="44"/>
      <c r="CL132" s="43"/>
      <c r="CM132" s="41"/>
      <c r="CN132" s="42"/>
      <c r="CO132" s="41"/>
      <c r="CP132" s="41"/>
      <c r="CQ132" s="44"/>
      <c r="CR132" s="44"/>
      <c r="CS132" s="43"/>
      <c r="CT132" s="41"/>
      <c r="CU132" s="42"/>
      <c r="CV132" s="41"/>
      <c r="CW132" s="41"/>
      <c r="CX132" s="44"/>
      <c r="CY132" s="44"/>
      <c r="CZ132" s="43"/>
      <c r="DA132" s="41"/>
      <c r="DB132" s="42"/>
      <c r="DC132" s="41"/>
      <c r="DD132" s="41"/>
      <c r="DE132" s="44"/>
      <c r="DF132" s="44"/>
      <c r="DG132" s="43"/>
      <c r="DH132" s="41"/>
      <c r="DI132" s="42"/>
      <c r="DJ132" s="41"/>
      <c r="DK132" s="41"/>
      <c r="DL132" s="44"/>
      <c r="DM132" s="44"/>
      <c r="DN132" s="43"/>
      <c r="DO132" s="41"/>
      <c r="DP132" s="42"/>
      <c r="DQ132" s="41"/>
      <c r="DR132" s="41"/>
      <c r="DS132" s="44"/>
      <c r="DT132" s="44"/>
      <c r="DU132" s="43"/>
      <c r="DV132" s="41"/>
      <c r="DW132" s="55"/>
      <c r="DX132" s="41"/>
      <c r="DY132" s="41"/>
      <c r="DZ132" s="43"/>
      <c r="EA132" s="43"/>
      <c r="EB132" s="43"/>
      <c r="EC132" s="41"/>
      <c r="ED132" s="55"/>
      <c r="EE132" s="41"/>
      <c r="EF132" s="41"/>
      <c r="EG132" s="43"/>
      <c r="EH132" s="43"/>
      <c r="EI132" s="43"/>
      <c r="EJ132" s="41"/>
      <c r="EK132" s="55"/>
      <c r="EL132" s="41"/>
      <c r="EM132" s="41"/>
      <c r="EN132" s="43"/>
      <c r="EO132" s="43"/>
      <c r="EP132" s="43"/>
      <c r="EQ132" s="44"/>
      <c r="ER132" s="44"/>
      <c r="ES132" s="44"/>
      <c r="ET132" s="44"/>
      <c r="EU132" s="44"/>
      <c r="EV132" s="44"/>
      <c r="EW132" s="44"/>
      <c r="EX132" s="44"/>
      <c r="EY132" s="44"/>
      <c r="EZ132" s="44"/>
      <c r="FA132" s="44"/>
      <c r="FB132" s="44"/>
      <c r="FC132" s="44"/>
      <c r="FD132" s="44"/>
      <c r="FE132" s="44"/>
      <c r="FF132" s="44"/>
      <c r="FG132" s="44"/>
      <c r="FH132" s="44"/>
      <c r="FI132" s="44"/>
      <c r="FJ132" s="44"/>
      <c r="FK132" s="44"/>
      <c r="FL132" s="44"/>
      <c r="FM132" s="44"/>
      <c r="FN132" s="44"/>
      <c r="FO132" s="44"/>
      <c r="FP132" s="44"/>
      <c r="FQ132" s="44"/>
      <c r="FR132" s="44"/>
      <c r="FS132" s="44"/>
      <c r="FT132" s="44"/>
      <c r="FU132" s="44"/>
      <c r="FV132" s="44"/>
      <c r="FW132" s="44"/>
      <c r="FX132" s="44"/>
      <c r="FY132" s="44"/>
      <c r="FZ132" s="44"/>
      <c r="GA132" s="44"/>
      <c r="GB132" s="44"/>
      <c r="GC132" s="44"/>
      <c r="GD132" s="44"/>
      <c r="GE132" s="44"/>
      <c r="GF132" s="44"/>
      <c r="GG132" s="44"/>
      <c r="GH132" s="44"/>
      <c r="GI132" s="44"/>
      <c r="GJ132" s="44"/>
      <c r="GK132" s="44"/>
    </row>
    <row r="133" spans="3:193" s="28" customFormat="1" ht="24.75" customHeight="1" x14ac:dyDescent="0.2">
      <c r="C133" s="64"/>
      <c r="D133" s="64"/>
      <c r="E133" s="61"/>
      <c r="F133" s="61"/>
      <c r="G133" s="76"/>
      <c r="H133" s="61"/>
      <c r="I133" s="61"/>
      <c r="J133" s="58"/>
      <c r="K133" s="58"/>
      <c r="L133" s="58"/>
      <c r="M133" s="39" t="s">
        <v>1192</v>
      </c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  <c r="AF133" s="61"/>
      <c r="AG133" s="61"/>
      <c r="AH133" s="61"/>
      <c r="AI133" s="61"/>
      <c r="AJ133" s="61"/>
      <c r="AK133" s="61"/>
      <c r="AL133" s="61"/>
      <c r="AM133" s="61"/>
      <c r="AN133" s="61"/>
      <c r="AO133" s="61"/>
      <c r="AP133" s="61"/>
      <c r="AQ133" s="61"/>
      <c r="AR133" s="61"/>
      <c r="AS133" s="61"/>
      <c r="AT133" s="61"/>
      <c r="AU133" s="61"/>
      <c r="AV133" s="61"/>
      <c r="AW133" s="61"/>
      <c r="AX133" s="61"/>
      <c r="AY133" s="61"/>
      <c r="AZ133" s="41"/>
      <c r="BA133" s="43"/>
      <c r="BB133" s="43"/>
      <c r="BC133" s="57"/>
      <c r="BD133" s="41"/>
      <c r="BE133" s="42"/>
      <c r="BF133" s="41"/>
      <c r="BG133" s="41"/>
      <c r="BH133" s="44"/>
      <c r="BI133" s="44"/>
      <c r="BJ133" s="43"/>
      <c r="BK133" s="41"/>
      <c r="BL133" s="42"/>
      <c r="BM133" s="41"/>
      <c r="BN133" s="41"/>
      <c r="BO133" s="44"/>
      <c r="BP133" s="44"/>
      <c r="BQ133" s="43"/>
      <c r="BR133" s="41"/>
      <c r="BS133" s="42"/>
      <c r="BT133" s="41"/>
      <c r="BU133" s="41"/>
      <c r="BV133" s="44"/>
      <c r="BW133" s="44"/>
      <c r="BX133" s="43"/>
      <c r="BY133" s="41"/>
      <c r="BZ133" s="42"/>
      <c r="CA133" s="41"/>
      <c r="CB133" s="41"/>
      <c r="CC133" s="44"/>
      <c r="CD133" s="44"/>
      <c r="CE133" s="43"/>
      <c r="CF133" s="41"/>
      <c r="CG133" s="42"/>
      <c r="CH133" s="41"/>
      <c r="CI133" s="41"/>
      <c r="CJ133" s="44"/>
      <c r="CK133" s="44"/>
      <c r="CL133" s="43"/>
      <c r="CM133" s="41"/>
      <c r="CN133" s="42"/>
      <c r="CO133" s="41"/>
      <c r="CP133" s="41"/>
      <c r="CQ133" s="44"/>
      <c r="CR133" s="44"/>
      <c r="CS133" s="43"/>
      <c r="CT133" s="41"/>
      <c r="CU133" s="42"/>
      <c r="CV133" s="41"/>
      <c r="CW133" s="41"/>
      <c r="CX133" s="44"/>
      <c r="CY133" s="44"/>
      <c r="CZ133" s="43"/>
      <c r="DA133" s="41"/>
      <c r="DB133" s="42"/>
      <c r="DC133" s="41"/>
      <c r="DD133" s="41"/>
      <c r="DE133" s="44"/>
      <c r="DF133" s="44"/>
      <c r="DG133" s="43"/>
      <c r="DH133" s="41"/>
      <c r="DI133" s="42"/>
      <c r="DJ133" s="41"/>
      <c r="DK133" s="41"/>
      <c r="DL133" s="44"/>
      <c r="DM133" s="44"/>
      <c r="DN133" s="43"/>
      <c r="DO133" s="41"/>
      <c r="DP133" s="42"/>
      <c r="DQ133" s="41"/>
      <c r="DR133" s="41"/>
      <c r="DS133" s="44"/>
      <c r="DT133" s="44"/>
      <c r="DU133" s="43"/>
      <c r="DV133" s="41"/>
      <c r="DW133" s="55"/>
      <c r="DX133" s="41"/>
      <c r="DY133" s="41"/>
      <c r="DZ133" s="43"/>
      <c r="EA133" s="43"/>
      <c r="EB133" s="43"/>
      <c r="EC133" s="41"/>
      <c r="ED133" s="55"/>
      <c r="EE133" s="41"/>
      <c r="EF133" s="41"/>
      <c r="EG133" s="43"/>
      <c r="EH133" s="43"/>
      <c r="EI133" s="43"/>
      <c r="EJ133" s="41"/>
      <c r="EK133" s="55"/>
      <c r="EL133" s="41"/>
      <c r="EM133" s="41"/>
      <c r="EN133" s="43"/>
      <c r="EO133" s="43"/>
      <c r="EP133" s="43"/>
      <c r="EQ133" s="44"/>
      <c r="ER133" s="44"/>
      <c r="ES133" s="44"/>
      <c r="ET133" s="44"/>
      <c r="EU133" s="44"/>
      <c r="EV133" s="44"/>
      <c r="EW133" s="44"/>
      <c r="EX133" s="44"/>
      <c r="EY133" s="44"/>
      <c r="EZ133" s="44"/>
      <c r="FA133" s="44"/>
      <c r="FB133" s="44"/>
      <c r="FC133" s="44"/>
      <c r="FD133" s="44"/>
      <c r="FE133" s="44"/>
      <c r="FF133" s="44"/>
      <c r="FG133" s="44"/>
      <c r="FH133" s="44"/>
      <c r="FI133" s="44"/>
      <c r="FJ133" s="44"/>
      <c r="FK133" s="44"/>
      <c r="FL133" s="44"/>
      <c r="FM133" s="44"/>
      <c r="FN133" s="44"/>
      <c r="FO133" s="44"/>
      <c r="FP133" s="44"/>
      <c r="FQ133" s="44"/>
      <c r="FR133" s="44"/>
      <c r="FS133" s="44"/>
      <c r="FT133" s="44"/>
      <c r="FU133" s="44"/>
      <c r="FV133" s="44"/>
      <c r="FW133" s="44"/>
      <c r="FX133" s="44"/>
      <c r="FY133" s="44"/>
      <c r="FZ133" s="44"/>
      <c r="GA133" s="44"/>
      <c r="GB133" s="44"/>
      <c r="GC133" s="44"/>
      <c r="GD133" s="44"/>
      <c r="GE133" s="44"/>
      <c r="GF133" s="44"/>
      <c r="GG133" s="44"/>
      <c r="GH133" s="44"/>
      <c r="GI133" s="44"/>
      <c r="GJ133" s="44"/>
      <c r="GK133" s="44"/>
    </row>
    <row r="134" spans="3:193" s="28" customFormat="1" ht="24.75" customHeight="1" x14ac:dyDescent="0.2">
      <c r="C134" s="64"/>
      <c r="D134" s="64"/>
      <c r="E134" s="61"/>
      <c r="F134" s="61"/>
      <c r="G134" s="76"/>
      <c r="H134" s="61"/>
      <c r="I134" s="61"/>
      <c r="J134" s="58"/>
      <c r="K134" s="58"/>
      <c r="L134" s="58"/>
      <c r="M134" s="39" t="s">
        <v>1192</v>
      </c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61"/>
      <c r="AY134" s="61"/>
      <c r="AZ134" s="41"/>
      <c r="BA134" s="43"/>
      <c r="BB134" s="43"/>
      <c r="BC134" s="57"/>
      <c r="BD134" s="41"/>
      <c r="BE134" s="42"/>
      <c r="BF134" s="41"/>
      <c r="BG134" s="41"/>
      <c r="BH134" s="44"/>
      <c r="BI134" s="44"/>
      <c r="BJ134" s="43"/>
      <c r="BK134" s="41"/>
      <c r="BL134" s="42"/>
      <c r="BM134" s="41"/>
      <c r="BN134" s="41"/>
      <c r="BO134" s="44"/>
      <c r="BP134" s="44"/>
      <c r="BQ134" s="43"/>
      <c r="BR134" s="41"/>
      <c r="BS134" s="42"/>
      <c r="BT134" s="41"/>
      <c r="BU134" s="41"/>
      <c r="BV134" s="44"/>
      <c r="BW134" s="44"/>
      <c r="BX134" s="43"/>
      <c r="BY134" s="41"/>
      <c r="BZ134" s="42"/>
      <c r="CA134" s="41"/>
      <c r="CB134" s="41"/>
      <c r="CC134" s="44"/>
      <c r="CD134" s="44"/>
      <c r="CE134" s="43"/>
      <c r="CF134" s="41"/>
      <c r="CG134" s="42"/>
      <c r="CH134" s="41"/>
      <c r="CI134" s="41"/>
      <c r="CJ134" s="44"/>
      <c r="CK134" s="44"/>
      <c r="CL134" s="43"/>
      <c r="CM134" s="41"/>
      <c r="CN134" s="42"/>
      <c r="CO134" s="41"/>
      <c r="CP134" s="41"/>
      <c r="CQ134" s="44"/>
      <c r="CR134" s="44"/>
      <c r="CS134" s="43"/>
      <c r="CT134" s="41"/>
      <c r="CU134" s="42"/>
      <c r="CV134" s="41"/>
      <c r="CW134" s="41"/>
      <c r="CX134" s="44"/>
      <c r="CY134" s="44"/>
      <c r="CZ134" s="43"/>
      <c r="DA134" s="41"/>
      <c r="DB134" s="42"/>
      <c r="DC134" s="41"/>
      <c r="DD134" s="41"/>
      <c r="DE134" s="44"/>
      <c r="DF134" s="44"/>
      <c r="DG134" s="43"/>
      <c r="DH134" s="41"/>
      <c r="DI134" s="42"/>
      <c r="DJ134" s="41"/>
      <c r="DK134" s="41"/>
      <c r="DL134" s="44"/>
      <c r="DM134" s="44"/>
      <c r="DN134" s="43"/>
      <c r="DO134" s="41"/>
      <c r="DP134" s="42"/>
      <c r="DQ134" s="41"/>
      <c r="DR134" s="41"/>
      <c r="DS134" s="44"/>
      <c r="DT134" s="44"/>
      <c r="DU134" s="43"/>
      <c r="DV134" s="41"/>
      <c r="DW134" s="55"/>
      <c r="DX134" s="41"/>
      <c r="DY134" s="41"/>
      <c r="DZ134" s="43"/>
      <c r="EA134" s="43"/>
      <c r="EB134" s="43"/>
      <c r="EC134" s="41"/>
      <c r="ED134" s="55"/>
      <c r="EE134" s="41"/>
      <c r="EF134" s="41"/>
      <c r="EG134" s="43"/>
      <c r="EH134" s="43"/>
      <c r="EI134" s="43"/>
      <c r="EJ134" s="41"/>
      <c r="EK134" s="55"/>
      <c r="EL134" s="41"/>
      <c r="EM134" s="41"/>
      <c r="EN134" s="43"/>
      <c r="EO134" s="43"/>
      <c r="EP134" s="43"/>
      <c r="EQ134" s="44"/>
      <c r="ER134" s="44"/>
      <c r="ES134" s="44"/>
      <c r="ET134" s="44"/>
      <c r="EU134" s="44"/>
      <c r="EV134" s="44"/>
      <c r="EW134" s="44"/>
      <c r="EX134" s="44"/>
      <c r="EY134" s="44"/>
      <c r="EZ134" s="44"/>
      <c r="FA134" s="44"/>
      <c r="FB134" s="44"/>
      <c r="FC134" s="44"/>
      <c r="FD134" s="44"/>
      <c r="FE134" s="44"/>
      <c r="FF134" s="44"/>
      <c r="FG134" s="44"/>
      <c r="FH134" s="44"/>
      <c r="FI134" s="44"/>
      <c r="FJ134" s="44"/>
      <c r="FK134" s="44"/>
      <c r="FL134" s="44"/>
      <c r="FM134" s="44"/>
      <c r="FN134" s="44"/>
      <c r="FO134" s="44"/>
      <c r="FP134" s="44"/>
      <c r="FQ134" s="44"/>
      <c r="FR134" s="44"/>
      <c r="FS134" s="44"/>
      <c r="FT134" s="44"/>
      <c r="FU134" s="44"/>
      <c r="FV134" s="44"/>
      <c r="FW134" s="44"/>
      <c r="FX134" s="44"/>
      <c r="FY134" s="44"/>
      <c r="FZ134" s="44"/>
      <c r="GA134" s="44"/>
      <c r="GB134" s="44"/>
      <c r="GC134" s="44"/>
      <c r="GD134" s="44"/>
      <c r="GE134" s="44"/>
      <c r="GF134" s="44"/>
      <c r="GG134" s="44"/>
      <c r="GH134" s="44"/>
      <c r="GI134" s="44"/>
      <c r="GJ134" s="44"/>
      <c r="GK134" s="44"/>
    </row>
    <row r="135" spans="3:193" s="28" customFormat="1" ht="24.75" customHeight="1" x14ac:dyDescent="0.2">
      <c r="C135" s="64"/>
      <c r="D135" s="64"/>
      <c r="E135" s="61"/>
      <c r="F135" s="61"/>
      <c r="G135" s="76"/>
      <c r="H135" s="61"/>
      <c r="I135" s="61"/>
      <c r="J135" s="58"/>
      <c r="K135" s="58"/>
      <c r="L135" s="58"/>
      <c r="M135" s="39" t="s">
        <v>1192</v>
      </c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61"/>
      <c r="AY135" s="61"/>
      <c r="AZ135" s="41"/>
      <c r="BA135" s="43"/>
      <c r="BB135" s="43"/>
      <c r="BC135" s="57"/>
      <c r="BD135" s="41"/>
      <c r="BE135" s="42"/>
      <c r="BF135" s="41"/>
      <c r="BG135" s="41"/>
      <c r="BH135" s="44"/>
      <c r="BI135" s="44"/>
      <c r="BJ135" s="43"/>
      <c r="BK135" s="41"/>
      <c r="BL135" s="42"/>
      <c r="BM135" s="41"/>
      <c r="BN135" s="41"/>
      <c r="BO135" s="44"/>
      <c r="BP135" s="44"/>
      <c r="BQ135" s="43"/>
      <c r="BR135" s="41"/>
      <c r="BS135" s="42"/>
      <c r="BT135" s="41"/>
      <c r="BU135" s="41"/>
      <c r="BV135" s="44"/>
      <c r="BW135" s="44"/>
      <c r="BX135" s="43"/>
      <c r="BY135" s="41"/>
      <c r="BZ135" s="42"/>
      <c r="CA135" s="41"/>
      <c r="CB135" s="41"/>
      <c r="CC135" s="44"/>
      <c r="CD135" s="44"/>
      <c r="CE135" s="43"/>
      <c r="CF135" s="41"/>
      <c r="CG135" s="42"/>
      <c r="CH135" s="41"/>
      <c r="CI135" s="41"/>
      <c r="CJ135" s="44"/>
      <c r="CK135" s="44"/>
      <c r="CL135" s="43"/>
      <c r="CM135" s="41"/>
      <c r="CN135" s="42"/>
      <c r="CO135" s="41"/>
      <c r="CP135" s="41"/>
      <c r="CQ135" s="44"/>
      <c r="CR135" s="44"/>
      <c r="CS135" s="43"/>
      <c r="CT135" s="41"/>
      <c r="CU135" s="42"/>
      <c r="CV135" s="41"/>
      <c r="CW135" s="41"/>
      <c r="CX135" s="44"/>
      <c r="CY135" s="44"/>
      <c r="CZ135" s="43"/>
      <c r="DA135" s="41"/>
      <c r="DB135" s="42"/>
      <c r="DC135" s="41"/>
      <c r="DD135" s="41"/>
      <c r="DE135" s="44"/>
      <c r="DF135" s="44"/>
      <c r="DG135" s="43"/>
      <c r="DH135" s="41"/>
      <c r="DI135" s="42"/>
      <c r="DJ135" s="41"/>
      <c r="DK135" s="41"/>
      <c r="DL135" s="44"/>
      <c r="DM135" s="44"/>
      <c r="DN135" s="43"/>
      <c r="DO135" s="41"/>
      <c r="DP135" s="42"/>
      <c r="DQ135" s="41"/>
      <c r="DR135" s="41"/>
      <c r="DS135" s="44"/>
      <c r="DT135" s="44"/>
      <c r="DU135" s="43"/>
      <c r="DV135" s="41"/>
      <c r="DW135" s="55"/>
      <c r="DX135" s="41"/>
      <c r="DY135" s="41"/>
      <c r="DZ135" s="43"/>
      <c r="EA135" s="43"/>
      <c r="EB135" s="43"/>
      <c r="EC135" s="41"/>
      <c r="ED135" s="55"/>
      <c r="EE135" s="41"/>
      <c r="EF135" s="41"/>
      <c r="EG135" s="43"/>
      <c r="EH135" s="43"/>
      <c r="EI135" s="43"/>
      <c r="EJ135" s="41"/>
      <c r="EK135" s="55"/>
      <c r="EL135" s="41"/>
      <c r="EM135" s="41"/>
      <c r="EN135" s="43"/>
      <c r="EO135" s="43"/>
      <c r="EP135" s="43"/>
      <c r="EQ135" s="44"/>
      <c r="ER135" s="44"/>
      <c r="ES135" s="44"/>
      <c r="ET135" s="44"/>
      <c r="EU135" s="44"/>
      <c r="EV135" s="44"/>
      <c r="EW135" s="44"/>
      <c r="EX135" s="44"/>
      <c r="EY135" s="44"/>
      <c r="EZ135" s="44"/>
      <c r="FA135" s="44"/>
      <c r="FB135" s="44"/>
      <c r="FC135" s="44"/>
      <c r="FD135" s="44"/>
      <c r="FE135" s="44"/>
      <c r="FF135" s="44"/>
      <c r="FG135" s="44"/>
      <c r="FH135" s="44"/>
      <c r="FI135" s="44"/>
      <c r="FJ135" s="44"/>
      <c r="FK135" s="44"/>
      <c r="FL135" s="44"/>
      <c r="FM135" s="44"/>
      <c r="FN135" s="44"/>
      <c r="FO135" s="44"/>
      <c r="FP135" s="44"/>
      <c r="FQ135" s="44"/>
      <c r="FR135" s="44"/>
      <c r="FS135" s="44"/>
      <c r="FT135" s="44"/>
      <c r="FU135" s="44"/>
      <c r="FV135" s="44"/>
      <c r="FW135" s="44"/>
      <c r="FX135" s="44"/>
      <c r="FY135" s="44"/>
      <c r="FZ135" s="44"/>
      <c r="GA135" s="44"/>
      <c r="GB135" s="44"/>
      <c r="GC135" s="44"/>
      <c r="GD135" s="44"/>
      <c r="GE135" s="44"/>
      <c r="GF135" s="44"/>
      <c r="GG135" s="44"/>
      <c r="GH135" s="44"/>
      <c r="GI135" s="44"/>
      <c r="GJ135" s="44"/>
      <c r="GK135" s="44"/>
    </row>
    <row r="136" spans="3:193" s="28" customFormat="1" ht="24.75" customHeight="1" x14ac:dyDescent="0.2">
      <c r="C136" s="64"/>
      <c r="D136" s="64"/>
      <c r="E136" s="61"/>
      <c r="F136" s="61"/>
      <c r="G136" s="76"/>
      <c r="H136" s="61"/>
      <c r="I136" s="61"/>
      <c r="J136" s="58"/>
      <c r="K136" s="58"/>
      <c r="L136" s="58"/>
      <c r="M136" s="39" t="s">
        <v>1192</v>
      </c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  <c r="AF136" s="61"/>
      <c r="AG136" s="61"/>
      <c r="AH136" s="61"/>
      <c r="AI136" s="61"/>
      <c r="AJ136" s="61"/>
      <c r="AK136" s="61"/>
      <c r="AL136" s="61"/>
      <c r="AM136" s="61"/>
      <c r="AN136" s="61"/>
      <c r="AO136" s="61"/>
      <c r="AP136" s="61"/>
      <c r="AQ136" s="61"/>
      <c r="AR136" s="61"/>
      <c r="AS136" s="61"/>
      <c r="AT136" s="61"/>
      <c r="AU136" s="61"/>
      <c r="AV136" s="61"/>
      <c r="AW136" s="61"/>
      <c r="AX136" s="61"/>
      <c r="AY136" s="61"/>
      <c r="AZ136" s="41"/>
      <c r="BA136" s="43"/>
      <c r="BB136" s="43"/>
      <c r="BC136" s="57"/>
      <c r="BD136" s="41"/>
      <c r="BE136" s="42"/>
      <c r="BF136" s="41"/>
      <c r="BG136" s="41"/>
      <c r="BH136" s="44"/>
      <c r="BI136" s="44"/>
      <c r="BJ136" s="43"/>
      <c r="BK136" s="41"/>
      <c r="BL136" s="42"/>
      <c r="BM136" s="41"/>
      <c r="BN136" s="41"/>
      <c r="BO136" s="44"/>
      <c r="BP136" s="44"/>
      <c r="BQ136" s="43"/>
      <c r="BR136" s="41"/>
      <c r="BS136" s="42"/>
      <c r="BT136" s="41"/>
      <c r="BU136" s="41"/>
      <c r="BV136" s="44"/>
      <c r="BW136" s="44"/>
      <c r="BX136" s="43"/>
      <c r="BY136" s="41"/>
      <c r="BZ136" s="42"/>
      <c r="CA136" s="41"/>
      <c r="CB136" s="41"/>
      <c r="CC136" s="44"/>
      <c r="CD136" s="44"/>
      <c r="CE136" s="43"/>
      <c r="CF136" s="41"/>
      <c r="CG136" s="42"/>
      <c r="CH136" s="41"/>
      <c r="CI136" s="41"/>
      <c r="CJ136" s="44"/>
      <c r="CK136" s="44"/>
      <c r="CL136" s="43"/>
      <c r="CM136" s="41"/>
      <c r="CN136" s="42"/>
      <c r="CO136" s="41"/>
      <c r="CP136" s="41"/>
      <c r="CQ136" s="44"/>
      <c r="CR136" s="44"/>
      <c r="CS136" s="43"/>
      <c r="CT136" s="41"/>
      <c r="CU136" s="42"/>
      <c r="CV136" s="41"/>
      <c r="CW136" s="41"/>
      <c r="CX136" s="44"/>
      <c r="CY136" s="44"/>
      <c r="CZ136" s="43"/>
      <c r="DA136" s="41"/>
      <c r="DB136" s="42"/>
      <c r="DC136" s="41"/>
      <c r="DD136" s="41"/>
      <c r="DE136" s="44"/>
      <c r="DF136" s="44"/>
      <c r="DG136" s="43"/>
      <c r="DH136" s="41"/>
      <c r="DI136" s="42"/>
      <c r="DJ136" s="41"/>
      <c r="DK136" s="41"/>
      <c r="DL136" s="44"/>
      <c r="DM136" s="44"/>
      <c r="DN136" s="43"/>
      <c r="DO136" s="41"/>
      <c r="DP136" s="42"/>
      <c r="DQ136" s="41"/>
      <c r="DR136" s="41"/>
      <c r="DS136" s="44"/>
      <c r="DT136" s="44"/>
      <c r="DU136" s="43"/>
      <c r="DV136" s="41"/>
      <c r="DW136" s="55"/>
      <c r="DX136" s="41"/>
      <c r="DY136" s="41"/>
      <c r="DZ136" s="43"/>
      <c r="EA136" s="43"/>
      <c r="EB136" s="43"/>
      <c r="EC136" s="41"/>
      <c r="ED136" s="55"/>
      <c r="EE136" s="41"/>
      <c r="EF136" s="41"/>
      <c r="EG136" s="43"/>
      <c r="EH136" s="43"/>
      <c r="EI136" s="43"/>
      <c r="EJ136" s="41"/>
      <c r="EK136" s="55"/>
      <c r="EL136" s="41"/>
      <c r="EM136" s="41"/>
      <c r="EN136" s="43"/>
      <c r="EO136" s="43"/>
      <c r="EP136" s="43"/>
      <c r="EQ136" s="44"/>
      <c r="ER136" s="44"/>
      <c r="ES136" s="44"/>
      <c r="ET136" s="44"/>
      <c r="EU136" s="44"/>
      <c r="EV136" s="44"/>
      <c r="EW136" s="44"/>
      <c r="EX136" s="44"/>
      <c r="EY136" s="44"/>
      <c r="EZ136" s="44"/>
      <c r="FA136" s="44"/>
      <c r="FB136" s="44"/>
      <c r="FC136" s="44"/>
      <c r="FD136" s="44"/>
      <c r="FE136" s="44"/>
      <c r="FF136" s="44"/>
      <c r="FG136" s="44"/>
      <c r="FH136" s="44"/>
      <c r="FI136" s="44"/>
      <c r="FJ136" s="44"/>
      <c r="FK136" s="44"/>
      <c r="FL136" s="44"/>
      <c r="FM136" s="44"/>
      <c r="FN136" s="44"/>
      <c r="FO136" s="44"/>
      <c r="FP136" s="44"/>
      <c r="FQ136" s="44"/>
      <c r="FR136" s="44"/>
      <c r="FS136" s="44"/>
      <c r="FT136" s="44"/>
      <c r="FU136" s="44"/>
      <c r="FV136" s="44"/>
      <c r="FW136" s="44"/>
      <c r="FX136" s="44"/>
      <c r="FY136" s="44"/>
      <c r="FZ136" s="44"/>
      <c r="GA136" s="44"/>
      <c r="GB136" s="44"/>
      <c r="GC136" s="44"/>
      <c r="GD136" s="44"/>
      <c r="GE136" s="44"/>
      <c r="GF136" s="44"/>
      <c r="GG136" s="44"/>
      <c r="GH136" s="44"/>
      <c r="GI136" s="44"/>
      <c r="GJ136" s="44"/>
      <c r="GK136" s="44"/>
    </row>
    <row r="137" spans="3:193" s="28" customFormat="1" ht="24.75" customHeight="1" x14ac:dyDescent="0.2">
      <c r="C137" s="64"/>
      <c r="D137" s="64"/>
      <c r="E137" s="61"/>
      <c r="F137" s="61"/>
      <c r="G137" s="76"/>
      <c r="H137" s="61"/>
      <c r="I137" s="61"/>
      <c r="J137" s="58"/>
      <c r="K137" s="58"/>
      <c r="L137" s="58"/>
      <c r="M137" s="39" t="s">
        <v>1192</v>
      </c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41"/>
      <c r="BA137" s="43"/>
      <c r="BB137" s="43"/>
      <c r="BC137" s="57"/>
      <c r="BD137" s="41"/>
      <c r="BE137" s="42"/>
      <c r="BF137" s="41"/>
      <c r="BG137" s="41"/>
      <c r="BH137" s="44"/>
      <c r="BI137" s="44"/>
      <c r="BJ137" s="43"/>
      <c r="BK137" s="41"/>
      <c r="BL137" s="42"/>
      <c r="BM137" s="41"/>
      <c r="BN137" s="41"/>
      <c r="BO137" s="44"/>
      <c r="BP137" s="44"/>
      <c r="BQ137" s="43"/>
      <c r="BR137" s="41"/>
      <c r="BS137" s="42"/>
      <c r="BT137" s="41"/>
      <c r="BU137" s="41"/>
      <c r="BV137" s="44"/>
      <c r="BW137" s="44"/>
      <c r="BX137" s="43"/>
      <c r="BY137" s="41"/>
      <c r="BZ137" s="42"/>
      <c r="CA137" s="41"/>
      <c r="CB137" s="41"/>
      <c r="CC137" s="44"/>
      <c r="CD137" s="44"/>
      <c r="CE137" s="43"/>
      <c r="CF137" s="41"/>
      <c r="CG137" s="42"/>
      <c r="CH137" s="41"/>
      <c r="CI137" s="41"/>
      <c r="CJ137" s="44"/>
      <c r="CK137" s="44"/>
      <c r="CL137" s="43"/>
      <c r="CM137" s="41"/>
      <c r="CN137" s="42"/>
      <c r="CO137" s="41"/>
      <c r="CP137" s="41"/>
      <c r="CQ137" s="44"/>
      <c r="CR137" s="44"/>
      <c r="CS137" s="43"/>
      <c r="CT137" s="41"/>
      <c r="CU137" s="42"/>
      <c r="CV137" s="41"/>
      <c r="CW137" s="41"/>
      <c r="CX137" s="44"/>
      <c r="CY137" s="44"/>
      <c r="CZ137" s="43"/>
      <c r="DA137" s="41"/>
      <c r="DB137" s="42"/>
      <c r="DC137" s="41"/>
      <c r="DD137" s="41"/>
      <c r="DE137" s="44"/>
      <c r="DF137" s="44"/>
      <c r="DG137" s="43"/>
      <c r="DH137" s="41"/>
      <c r="DI137" s="42"/>
      <c r="DJ137" s="41"/>
      <c r="DK137" s="41"/>
      <c r="DL137" s="44"/>
      <c r="DM137" s="44"/>
      <c r="DN137" s="43"/>
      <c r="DO137" s="41"/>
      <c r="DP137" s="42"/>
      <c r="DQ137" s="41"/>
      <c r="DR137" s="41"/>
      <c r="DS137" s="44"/>
      <c r="DT137" s="44"/>
      <c r="DU137" s="43"/>
      <c r="DV137" s="41"/>
      <c r="DW137" s="55"/>
      <c r="DX137" s="41"/>
      <c r="DY137" s="41"/>
      <c r="DZ137" s="43"/>
      <c r="EA137" s="43"/>
      <c r="EB137" s="43"/>
      <c r="EC137" s="41"/>
      <c r="ED137" s="55"/>
      <c r="EE137" s="41"/>
      <c r="EF137" s="41"/>
      <c r="EG137" s="43"/>
      <c r="EH137" s="43"/>
      <c r="EI137" s="43"/>
      <c r="EJ137" s="41"/>
      <c r="EK137" s="55"/>
      <c r="EL137" s="41"/>
      <c r="EM137" s="41"/>
      <c r="EN137" s="43"/>
      <c r="EO137" s="43"/>
      <c r="EP137" s="43"/>
      <c r="EQ137" s="44"/>
      <c r="ER137" s="44"/>
      <c r="ES137" s="44"/>
      <c r="ET137" s="44"/>
      <c r="EU137" s="44"/>
      <c r="EV137" s="44"/>
      <c r="EW137" s="44"/>
      <c r="EX137" s="44"/>
      <c r="EY137" s="44"/>
      <c r="EZ137" s="44"/>
      <c r="FA137" s="44"/>
      <c r="FB137" s="44"/>
      <c r="FC137" s="44"/>
      <c r="FD137" s="44"/>
      <c r="FE137" s="44"/>
      <c r="FF137" s="44"/>
      <c r="FG137" s="44"/>
      <c r="FH137" s="44"/>
      <c r="FI137" s="44"/>
      <c r="FJ137" s="44"/>
      <c r="FK137" s="44"/>
      <c r="FL137" s="44"/>
      <c r="FM137" s="44"/>
      <c r="FN137" s="44"/>
      <c r="FO137" s="44"/>
      <c r="FP137" s="44"/>
      <c r="FQ137" s="44"/>
      <c r="FR137" s="44"/>
      <c r="FS137" s="44"/>
      <c r="FT137" s="44"/>
      <c r="FU137" s="44"/>
      <c r="FV137" s="44"/>
      <c r="FW137" s="44"/>
      <c r="FX137" s="44"/>
      <c r="FY137" s="44"/>
      <c r="FZ137" s="44"/>
      <c r="GA137" s="44"/>
      <c r="GB137" s="44"/>
      <c r="GC137" s="44"/>
      <c r="GD137" s="44"/>
      <c r="GE137" s="44"/>
      <c r="GF137" s="44"/>
      <c r="GG137" s="44"/>
      <c r="GH137" s="44"/>
      <c r="GI137" s="44"/>
      <c r="GJ137" s="44"/>
      <c r="GK137" s="44"/>
    </row>
    <row r="138" spans="3:193" s="28" customFormat="1" ht="24.75" customHeight="1" x14ac:dyDescent="0.2">
      <c r="C138" s="64"/>
      <c r="D138" s="64"/>
      <c r="E138" s="61"/>
      <c r="F138" s="61"/>
      <c r="G138" s="76"/>
      <c r="H138" s="61"/>
      <c r="I138" s="61"/>
      <c r="J138" s="58"/>
      <c r="K138" s="58"/>
      <c r="L138" s="58"/>
      <c r="M138" s="39" t="s">
        <v>1192</v>
      </c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  <c r="AF138" s="61"/>
      <c r="AG138" s="61"/>
      <c r="AH138" s="61"/>
      <c r="AI138" s="61"/>
      <c r="AJ138" s="61"/>
      <c r="AK138" s="61"/>
      <c r="AL138" s="61"/>
      <c r="AM138" s="61"/>
      <c r="AN138" s="61"/>
      <c r="AO138" s="61"/>
      <c r="AP138" s="61"/>
      <c r="AQ138" s="61"/>
      <c r="AR138" s="61"/>
      <c r="AS138" s="61"/>
      <c r="AT138" s="61"/>
      <c r="AU138" s="61"/>
      <c r="AV138" s="61"/>
      <c r="AW138" s="61"/>
      <c r="AX138" s="61"/>
      <c r="AY138" s="61"/>
      <c r="AZ138" s="41"/>
      <c r="BA138" s="43"/>
      <c r="BB138" s="43"/>
      <c r="BC138" s="57"/>
      <c r="BD138" s="41"/>
      <c r="BE138" s="42"/>
      <c r="BF138" s="41"/>
      <c r="BG138" s="41"/>
      <c r="BH138" s="44"/>
      <c r="BI138" s="44"/>
      <c r="BJ138" s="43"/>
      <c r="BK138" s="41"/>
      <c r="BL138" s="42"/>
      <c r="BM138" s="41"/>
      <c r="BN138" s="41"/>
      <c r="BO138" s="44"/>
      <c r="BP138" s="44"/>
      <c r="BQ138" s="43"/>
      <c r="BR138" s="41"/>
      <c r="BS138" s="42"/>
      <c r="BT138" s="41"/>
      <c r="BU138" s="41"/>
      <c r="BV138" s="44"/>
      <c r="BW138" s="44"/>
      <c r="BX138" s="43"/>
      <c r="BY138" s="41"/>
      <c r="BZ138" s="42"/>
      <c r="CA138" s="41"/>
      <c r="CB138" s="41"/>
      <c r="CC138" s="44"/>
      <c r="CD138" s="44"/>
      <c r="CE138" s="43"/>
      <c r="CF138" s="41"/>
      <c r="CG138" s="42"/>
      <c r="CH138" s="41"/>
      <c r="CI138" s="41"/>
      <c r="CJ138" s="44"/>
      <c r="CK138" s="44"/>
      <c r="CL138" s="43"/>
      <c r="CM138" s="41"/>
      <c r="CN138" s="42"/>
      <c r="CO138" s="41"/>
      <c r="CP138" s="41"/>
      <c r="CQ138" s="44"/>
      <c r="CR138" s="44"/>
      <c r="CS138" s="43"/>
      <c r="CT138" s="41"/>
      <c r="CU138" s="42"/>
      <c r="CV138" s="41"/>
      <c r="CW138" s="41"/>
      <c r="CX138" s="44"/>
      <c r="CY138" s="44"/>
      <c r="CZ138" s="43"/>
      <c r="DA138" s="41"/>
      <c r="DB138" s="42"/>
      <c r="DC138" s="41"/>
      <c r="DD138" s="41"/>
      <c r="DE138" s="44"/>
      <c r="DF138" s="44"/>
      <c r="DG138" s="43"/>
      <c r="DH138" s="41"/>
      <c r="DI138" s="42"/>
      <c r="DJ138" s="41"/>
      <c r="DK138" s="41"/>
      <c r="DL138" s="44"/>
      <c r="DM138" s="44"/>
      <c r="DN138" s="43"/>
      <c r="DO138" s="41"/>
      <c r="DP138" s="42"/>
      <c r="DQ138" s="41"/>
      <c r="DR138" s="41"/>
      <c r="DS138" s="44"/>
      <c r="DT138" s="44"/>
      <c r="DU138" s="43"/>
      <c r="DV138" s="41"/>
      <c r="DW138" s="55"/>
      <c r="DX138" s="41"/>
      <c r="DY138" s="41"/>
      <c r="DZ138" s="43"/>
      <c r="EA138" s="43"/>
      <c r="EB138" s="43"/>
      <c r="EC138" s="41"/>
      <c r="ED138" s="55"/>
      <c r="EE138" s="41"/>
      <c r="EF138" s="41"/>
      <c r="EG138" s="43"/>
      <c r="EH138" s="43"/>
      <c r="EI138" s="43"/>
      <c r="EJ138" s="41"/>
      <c r="EK138" s="55"/>
      <c r="EL138" s="41"/>
      <c r="EM138" s="41"/>
      <c r="EN138" s="43"/>
      <c r="EO138" s="43"/>
      <c r="EP138" s="43"/>
      <c r="EQ138" s="44"/>
      <c r="ER138" s="44"/>
      <c r="ES138" s="44"/>
      <c r="ET138" s="44"/>
      <c r="EU138" s="44"/>
      <c r="EV138" s="44"/>
      <c r="EW138" s="44"/>
      <c r="EX138" s="44"/>
      <c r="EY138" s="44"/>
      <c r="EZ138" s="44"/>
      <c r="FA138" s="44"/>
      <c r="FB138" s="44"/>
      <c r="FC138" s="44"/>
      <c r="FD138" s="44"/>
      <c r="FE138" s="44"/>
      <c r="FF138" s="44"/>
      <c r="FG138" s="44"/>
      <c r="FH138" s="44"/>
      <c r="FI138" s="44"/>
      <c r="FJ138" s="44"/>
      <c r="FK138" s="44"/>
      <c r="FL138" s="44"/>
      <c r="FM138" s="44"/>
      <c r="FN138" s="44"/>
      <c r="FO138" s="44"/>
      <c r="FP138" s="44"/>
      <c r="FQ138" s="44"/>
      <c r="FR138" s="44"/>
      <c r="FS138" s="44"/>
      <c r="FT138" s="44"/>
      <c r="FU138" s="44"/>
      <c r="FV138" s="44"/>
      <c r="FW138" s="44"/>
      <c r="FX138" s="44"/>
      <c r="FY138" s="44"/>
      <c r="FZ138" s="44"/>
      <c r="GA138" s="44"/>
      <c r="GB138" s="44"/>
      <c r="GC138" s="44"/>
      <c r="GD138" s="44"/>
      <c r="GE138" s="44"/>
      <c r="GF138" s="44"/>
      <c r="GG138" s="44"/>
      <c r="GH138" s="44"/>
      <c r="GI138" s="44"/>
      <c r="GJ138" s="44"/>
      <c r="GK138" s="44"/>
    </row>
    <row r="139" spans="3:193" s="28" customFormat="1" ht="24.75" customHeight="1" x14ac:dyDescent="0.2">
      <c r="C139" s="64"/>
      <c r="D139" s="64"/>
      <c r="E139" s="61"/>
      <c r="F139" s="61"/>
      <c r="G139" s="76"/>
      <c r="H139" s="61"/>
      <c r="I139" s="61"/>
      <c r="J139" s="58"/>
      <c r="K139" s="58"/>
      <c r="L139" s="58"/>
      <c r="M139" s="39" t="s">
        <v>1192</v>
      </c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61"/>
      <c r="AY139" s="61"/>
      <c r="AZ139" s="41"/>
      <c r="BA139" s="43"/>
      <c r="BB139" s="43"/>
      <c r="BC139" s="57"/>
      <c r="BD139" s="41"/>
      <c r="BE139" s="42"/>
      <c r="BF139" s="41"/>
      <c r="BG139" s="41"/>
      <c r="BH139" s="44"/>
      <c r="BI139" s="44"/>
      <c r="BJ139" s="43"/>
      <c r="BK139" s="41"/>
      <c r="BL139" s="42"/>
      <c r="BM139" s="41"/>
      <c r="BN139" s="41"/>
      <c r="BO139" s="44"/>
      <c r="BP139" s="44"/>
      <c r="BQ139" s="43"/>
      <c r="BR139" s="41"/>
      <c r="BS139" s="42"/>
      <c r="BT139" s="41"/>
      <c r="BU139" s="41"/>
      <c r="BV139" s="44"/>
      <c r="BW139" s="44"/>
      <c r="BX139" s="43"/>
      <c r="BY139" s="41"/>
      <c r="BZ139" s="42"/>
      <c r="CA139" s="41"/>
      <c r="CB139" s="41"/>
      <c r="CC139" s="44"/>
      <c r="CD139" s="44"/>
      <c r="CE139" s="43"/>
      <c r="CF139" s="41"/>
      <c r="CG139" s="42"/>
      <c r="CH139" s="41"/>
      <c r="CI139" s="41"/>
      <c r="CJ139" s="44"/>
      <c r="CK139" s="44"/>
      <c r="CL139" s="43"/>
      <c r="CM139" s="41"/>
      <c r="CN139" s="42"/>
      <c r="CO139" s="41"/>
      <c r="CP139" s="41"/>
      <c r="CQ139" s="44"/>
      <c r="CR139" s="44"/>
      <c r="CS139" s="43"/>
      <c r="CT139" s="41"/>
      <c r="CU139" s="42"/>
      <c r="CV139" s="41"/>
      <c r="CW139" s="41"/>
      <c r="CX139" s="44"/>
      <c r="CY139" s="44"/>
      <c r="CZ139" s="43"/>
      <c r="DA139" s="41"/>
      <c r="DB139" s="42"/>
      <c r="DC139" s="41"/>
      <c r="DD139" s="41"/>
      <c r="DE139" s="44"/>
      <c r="DF139" s="44"/>
      <c r="DG139" s="43"/>
      <c r="DH139" s="41"/>
      <c r="DI139" s="42"/>
      <c r="DJ139" s="41"/>
      <c r="DK139" s="41"/>
      <c r="DL139" s="44"/>
      <c r="DM139" s="44"/>
      <c r="DN139" s="43"/>
      <c r="DO139" s="41"/>
      <c r="DP139" s="42"/>
      <c r="DQ139" s="41"/>
      <c r="DR139" s="41"/>
      <c r="DS139" s="44"/>
      <c r="DT139" s="44"/>
      <c r="DU139" s="43"/>
      <c r="DV139" s="41"/>
      <c r="DW139" s="55"/>
      <c r="DX139" s="41"/>
      <c r="DY139" s="41"/>
      <c r="DZ139" s="43"/>
      <c r="EA139" s="43"/>
      <c r="EB139" s="43"/>
      <c r="EC139" s="41"/>
      <c r="ED139" s="55"/>
      <c r="EE139" s="41"/>
      <c r="EF139" s="41"/>
      <c r="EG139" s="43"/>
      <c r="EH139" s="43"/>
      <c r="EI139" s="43"/>
      <c r="EJ139" s="41"/>
      <c r="EK139" s="55"/>
      <c r="EL139" s="41"/>
      <c r="EM139" s="41"/>
      <c r="EN139" s="43"/>
      <c r="EO139" s="43"/>
      <c r="EP139" s="43"/>
      <c r="EQ139" s="44"/>
      <c r="ER139" s="44"/>
      <c r="ES139" s="44"/>
      <c r="ET139" s="44"/>
      <c r="EU139" s="44"/>
      <c r="EV139" s="44"/>
      <c r="EW139" s="44"/>
      <c r="EX139" s="44"/>
      <c r="EY139" s="44"/>
      <c r="EZ139" s="44"/>
      <c r="FA139" s="44"/>
      <c r="FB139" s="44"/>
      <c r="FC139" s="44"/>
      <c r="FD139" s="44"/>
      <c r="FE139" s="44"/>
      <c r="FF139" s="44"/>
      <c r="FG139" s="44"/>
      <c r="FH139" s="44"/>
      <c r="FI139" s="44"/>
      <c r="FJ139" s="44"/>
      <c r="FK139" s="44"/>
      <c r="FL139" s="44"/>
      <c r="FM139" s="44"/>
      <c r="FN139" s="44"/>
      <c r="FO139" s="44"/>
      <c r="FP139" s="44"/>
      <c r="FQ139" s="44"/>
      <c r="FR139" s="44"/>
      <c r="FS139" s="44"/>
      <c r="FT139" s="44"/>
      <c r="FU139" s="44"/>
      <c r="FV139" s="44"/>
      <c r="FW139" s="44"/>
      <c r="FX139" s="44"/>
      <c r="FY139" s="44"/>
      <c r="FZ139" s="44"/>
      <c r="GA139" s="44"/>
      <c r="GB139" s="44"/>
      <c r="GC139" s="44"/>
      <c r="GD139" s="44"/>
      <c r="GE139" s="44"/>
      <c r="GF139" s="44"/>
      <c r="GG139" s="44"/>
      <c r="GH139" s="44"/>
      <c r="GI139" s="44"/>
      <c r="GJ139" s="44"/>
      <c r="GK139" s="44"/>
    </row>
    <row r="140" spans="3:193" s="28" customFormat="1" ht="24.75" customHeight="1" x14ac:dyDescent="0.2">
      <c r="C140" s="64"/>
      <c r="D140" s="64"/>
      <c r="E140" s="61"/>
      <c r="F140" s="61"/>
      <c r="G140" s="76"/>
      <c r="H140" s="61"/>
      <c r="I140" s="61"/>
      <c r="J140" s="58"/>
      <c r="K140" s="58"/>
      <c r="L140" s="58"/>
      <c r="M140" s="39" t="s">
        <v>1192</v>
      </c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1"/>
      <c r="AS140" s="61"/>
      <c r="AT140" s="61"/>
      <c r="AU140" s="61"/>
      <c r="AV140" s="61"/>
      <c r="AW140" s="61"/>
      <c r="AX140" s="61"/>
      <c r="AY140" s="61"/>
      <c r="AZ140" s="41"/>
      <c r="BA140" s="43"/>
      <c r="BB140" s="43"/>
      <c r="BC140" s="57"/>
      <c r="BD140" s="41"/>
      <c r="BE140" s="42"/>
      <c r="BF140" s="41"/>
      <c r="BG140" s="41"/>
      <c r="BH140" s="44"/>
      <c r="BI140" s="44"/>
      <c r="BJ140" s="43"/>
      <c r="BK140" s="41"/>
      <c r="BL140" s="42"/>
      <c r="BM140" s="41"/>
      <c r="BN140" s="41"/>
      <c r="BO140" s="44"/>
      <c r="BP140" s="44"/>
      <c r="BQ140" s="43"/>
      <c r="BR140" s="41"/>
      <c r="BS140" s="42"/>
      <c r="BT140" s="41"/>
      <c r="BU140" s="41"/>
      <c r="BV140" s="44"/>
      <c r="BW140" s="44"/>
      <c r="BX140" s="43"/>
      <c r="BY140" s="41"/>
      <c r="BZ140" s="42"/>
      <c r="CA140" s="41"/>
      <c r="CB140" s="41"/>
      <c r="CC140" s="44"/>
      <c r="CD140" s="44"/>
      <c r="CE140" s="43"/>
      <c r="CF140" s="41"/>
      <c r="CG140" s="42"/>
      <c r="CH140" s="41"/>
      <c r="CI140" s="41"/>
      <c r="CJ140" s="44"/>
      <c r="CK140" s="44"/>
      <c r="CL140" s="43"/>
      <c r="CM140" s="41"/>
      <c r="CN140" s="42"/>
      <c r="CO140" s="41"/>
      <c r="CP140" s="41"/>
      <c r="CQ140" s="44"/>
      <c r="CR140" s="44"/>
      <c r="CS140" s="43"/>
      <c r="CT140" s="41"/>
      <c r="CU140" s="42"/>
      <c r="CV140" s="41"/>
      <c r="CW140" s="41"/>
      <c r="CX140" s="44"/>
      <c r="CY140" s="44"/>
      <c r="CZ140" s="43"/>
      <c r="DA140" s="41"/>
      <c r="DB140" s="42"/>
      <c r="DC140" s="41"/>
      <c r="DD140" s="41"/>
      <c r="DE140" s="44"/>
      <c r="DF140" s="44"/>
      <c r="DG140" s="43"/>
      <c r="DH140" s="41"/>
      <c r="DI140" s="42"/>
      <c r="DJ140" s="41"/>
      <c r="DK140" s="41"/>
      <c r="DL140" s="44"/>
      <c r="DM140" s="44"/>
      <c r="DN140" s="43"/>
      <c r="DO140" s="41"/>
      <c r="DP140" s="42"/>
      <c r="DQ140" s="41"/>
      <c r="DR140" s="41"/>
      <c r="DS140" s="44"/>
      <c r="DT140" s="44"/>
      <c r="DU140" s="43"/>
      <c r="DV140" s="41"/>
      <c r="DW140" s="55"/>
      <c r="DX140" s="41"/>
      <c r="DY140" s="41"/>
      <c r="DZ140" s="43"/>
      <c r="EA140" s="43"/>
      <c r="EB140" s="43"/>
      <c r="EC140" s="41"/>
      <c r="ED140" s="55"/>
      <c r="EE140" s="41"/>
      <c r="EF140" s="41"/>
      <c r="EG140" s="43"/>
      <c r="EH140" s="43"/>
      <c r="EI140" s="43"/>
      <c r="EJ140" s="41"/>
      <c r="EK140" s="55"/>
      <c r="EL140" s="41"/>
      <c r="EM140" s="41"/>
      <c r="EN140" s="43"/>
      <c r="EO140" s="43"/>
      <c r="EP140" s="43"/>
      <c r="EQ140" s="44"/>
      <c r="ER140" s="44"/>
      <c r="ES140" s="44"/>
      <c r="ET140" s="44"/>
      <c r="EU140" s="44"/>
      <c r="EV140" s="44"/>
      <c r="EW140" s="44"/>
      <c r="EX140" s="44"/>
      <c r="EY140" s="44"/>
      <c r="EZ140" s="44"/>
      <c r="FA140" s="44"/>
      <c r="FB140" s="44"/>
      <c r="FC140" s="44"/>
      <c r="FD140" s="44"/>
      <c r="FE140" s="44"/>
      <c r="FF140" s="44"/>
      <c r="FG140" s="44"/>
      <c r="FH140" s="44"/>
      <c r="FI140" s="44"/>
      <c r="FJ140" s="44"/>
      <c r="FK140" s="44"/>
      <c r="FL140" s="44"/>
      <c r="FM140" s="44"/>
      <c r="FN140" s="44"/>
      <c r="FO140" s="44"/>
      <c r="FP140" s="44"/>
      <c r="FQ140" s="44"/>
      <c r="FR140" s="44"/>
      <c r="FS140" s="44"/>
      <c r="FT140" s="44"/>
      <c r="FU140" s="44"/>
      <c r="FV140" s="44"/>
      <c r="FW140" s="44"/>
      <c r="FX140" s="44"/>
      <c r="FY140" s="44"/>
      <c r="FZ140" s="44"/>
      <c r="GA140" s="44"/>
      <c r="GB140" s="44"/>
      <c r="GC140" s="44"/>
      <c r="GD140" s="44"/>
      <c r="GE140" s="44"/>
      <c r="GF140" s="44"/>
      <c r="GG140" s="44"/>
      <c r="GH140" s="44"/>
      <c r="GI140" s="44"/>
      <c r="GJ140" s="44"/>
      <c r="GK140" s="44"/>
    </row>
    <row r="141" spans="3:193" s="28" customFormat="1" ht="24.75" customHeight="1" x14ac:dyDescent="0.2">
      <c r="C141" s="64"/>
      <c r="D141" s="64"/>
      <c r="E141" s="61"/>
      <c r="F141" s="61"/>
      <c r="G141" s="76"/>
      <c r="H141" s="61"/>
      <c r="I141" s="61"/>
      <c r="J141" s="58"/>
      <c r="K141" s="58"/>
      <c r="L141" s="58"/>
      <c r="M141" s="39" t="s">
        <v>1192</v>
      </c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41"/>
      <c r="BA141" s="43"/>
      <c r="BB141" s="43"/>
      <c r="BC141" s="57"/>
      <c r="BD141" s="41"/>
      <c r="BE141" s="42"/>
      <c r="BF141" s="41"/>
      <c r="BG141" s="41"/>
      <c r="BH141" s="44"/>
      <c r="BI141" s="44"/>
      <c r="BJ141" s="43"/>
      <c r="BK141" s="41"/>
      <c r="BL141" s="42"/>
      <c r="BM141" s="41"/>
      <c r="BN141" s="41"/>
      <c r="BO141" s="44"/>
      <c r="BP141" s="44"/>
      <c r="BQ141" s="43"/>
      <c r="BR141" s="41"/>
      <c r="BS141" s="42"/>
      <c r="BT141" s="41"/>
      <c r="BU141" s="41"/>
      <c r="BV141" s="44"/>
      <c r="BW141" s="44"/>
      <c r="BX141" s="43"/>
      <c r="BY141" s="41"/>
      <c r="BZ141" s="42"/>
      <c r="CA141" s="41"/>
      <c r="CB141" s="41"/>
      <c r="CC141" s="44"/>
      <c r="CD141" s="44"/>
      <c r="CE141" s="43"/>
      <c r="CF141" s="41"/>
      <c r="CG141" s="42"/>
      <c r="CH141" s="41"/>
      <c r="CI141" s="41"/>
      <c r="CJ141" s="44"/>
      <c r="CK141" s="44"/>
      <c r="CL141" s="43"/>
      <c r="CM141" s="41"/>
      <c r="CN141" s="42"/>
      <c r="CO141" s="41"/>
      <c r="CP141" s="41"/>
      <c r="CQ141" s="44"/>
      <c r="CR141" s="44"/>
      <c r="CS141" s="43"/>
      <c r="CT141" s="41"/>
      <c r="CU141" s="42"/>
      <c r="CV141" s="41"/>
      <c r="CW141" s="41"/>
      <c r="CX141" s="44"/>
      <c r="CY141" s="44"/>
      <c r="CZ141" s="43"/>
      <c r="DA141" s="41"/>
      <c r="DB141" s="42"/>
      <c r="DC141" s="41"/>
      <c r="DD141" s="41"/>
      <c r="DE141" s="44"/>
      <c r="DF141" s="44"/>
      <c r="DG141" s="43"/>
      <c r="DH141" s="41"/>
      <c r="DI141" s="42"/>
      <c r="DJ141" s="41"/>
      <c r="DK141" s="41"/>
      <c r="DL141" s="44"/>
      <c r="DM141" s="44"/>
      <c r="DN141" s="43"/>
      <c r="DO141" s="41"/>
      <c r="DP141" s="42"/>
      <c r="DQ141" s="41"/>
      <c r="DR141" s="41"/>
      <c r="DS141" s="44"/>
      <c r="DT141" s="44"/>
      <c r="DU141" s="43"/>
      <c r="DV141" s="41"/>
      <c r="DW141" s="55"/>
      <c r="DX141" s="41"/>
      <c r="DY141" s="41"/>
      <c r="DZ141" s="43"/>
      <c r="EA141" s="43"/>
      <c r="EB141" s="43"/>
      <c r="EC141" s="41"/>
      <c r="ED141" s="55"/>
      <c r="EE141" s="41"/>
      <c r="EF141" s="41"/>
      <c r="EG141" s="43"/>
      <c r="EH141" s="43"/>
      <c r="EI141" s="43"/>
      <c r="EJ141" s="41"/>
      <c r="EK141" s="55"/>
      <c r="EL141" s="41"/>
      <c r="EM141" s="41"/>
      <c r="EN141" s="43"/>
      <c r="EO141" s="43"/>
      <c r="EP141" s="43"/>
      <c r="EQ141" s="44"/>
      <c r="ER141" s="44"/>
      <c r="ES141" s="44"/>
      <c r="ET141" s="44"/>
      <c r="EU141" s="44"/>
      <c r="EV141" s="44"/>
      <c r="EW141" s="44"/>
      <c r="EX141" s="44"/>
      <c r="EY141" s="44"/>
      <c r="EZ141" s="44"/>
      <c r="FA141" s="44"/>
      <c r="FB141" s="44"/>
      <c r="FC141" s="44"/>
      <c r="FD141" s="44"/>
      <c r="FE141" s="44"/>
      <c r="FF141" s="44"/>
      <c r="FG141" s="44"/>
      <c r="FH141" s="44"/>
      <c r="FI141" s="44"/>
      <c r="FJ141" s="44"/>
      <c r="FK141" s="44"/>
      <c r="FL141" s="44"/>
      <c r="FM141" s="44"/>
      <c r="FN141" s="44"/>
      <c r="FO141" s="44"/>
      <c r="FP141" s="44"/>
      <c r="FQ141" s="44"/>
      <c r="FR141" s="44"/>
      <c r="FS141" s="44"/>
      <c r="FT141" s="44"/>
      <c r="FU141" s="44"/>
      <c r="FV141" s="44"/>
      <c r="FW141" s="44"/>
      <c r="FX141" s="44"/>
      <c r="FY141" s="44"/>
      <c r="FZ141" s="44"/>
      <c r="GA141" s="44"/>
      <c r="GB141" s="44"/>
      <c r="GC141" s="44"/>
      <c r="GD141" s="44"/>
      <c r="GE141" s="44"/>
      <c r="GF141" s="44"/>
      <c r="GG141" s="44"/>
      <c r="GH141" s="44"/>
      <c r="GI141" s="44"/>
      <c r="GJ141" s="44"/>
      <c r="GK141" s="44"/>
    </row>
    <row r="142" spans="3:193" s="28" customFormat="1" ht="24.75" customHeight="1" x14ac:dyDescent="0.2">
      <c r="C142" s="64"/>
      <c r="D142" s="64"/>
      <c r="E142" s="61"/>
      <c r="F142" s="61"/>
      <c r="G142" s="76"/>
      <c r="H142" s="61"/>
      <c r="I142" s="61"/>
      <c r="J142" s="58"/>
      <c r="K142" s="58"/>
      <c r="L142" s="58"/>
      <c r="M142" s="39" t="s">
        <v>1192</v>
      </c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61"/>
      <c r="AY142" s="61"/>
      <c r="AZ142" s="41"/>
      <c r="BA142" s="43"/>
      <c r="BB142" s="43"/>
      <c r="BC142" s="57"/>
      <c r="BD142" s="41"/>
      <c r="BE142" s="42"/>
      <c r="BF142" s="41"/>
      <c r="BG142" s="41"/>
      <c r="BH142" s="44"/>
      <c r="BI142" s="44"/>
      <c r="BJ142" s="43"/>
      <c r="BK142" s="41"/>
      <c r="BL142" s="42"/>
      <c r="BM142" s="41"/>
      <c r="BN142" s="41"/>
      <c r="BO142" s="44"/>
      <c r="BP142" s="44"/>
      <c r="BQ142" s="43"/>
      <c r="BR142" s="41"/>
      <c r="BS142" s="42"/>
      <c r="BT142" s="41"/>
      <c r="BU142" s="41"/>
      <c r="BV142" s="44"/>
      <c r="BW142" s="44"/>
      <c r="BX142" s="43"/>
      <c r="BY142" s="41"/>
      <c r="BZ142" s="42"/>
      <c r="CA142" s="41"/>
      <c r="CB142" s="41"/>
      <c r="CC142" s="44"/>
      <c r="CD142" s="44"/>
      <c r="CE142" s="43"/>
      <c r="CF142" s="41"/>
      <c r="CG142" s="42"/>
      <c r="CH142" s="41"/>
      <c r="CI142" s="41"/>
      <c r="CJ142" s="44"/>
      <c r="CK142" s="44"/>
      <c r="CL142" s="43"/>
      <c r="CM142" s="41"/>
      <c r="CN142" s="42"/>
      <c r="CO142" s="41"/>
      <c r="CP142" s="41"/>
      <c r="CQ142" s="44"/>
      <c r="CR142" s="44"/>
      <c r="CS142" s="43"/>
      <c r="CT142" s="41"/>
      <c r="CU142" s="42"/>
      <c r="CV142" s="41"/>
      <c r="CW142" s="41"/>
      <c r="CX142" s="44"/>
      <c r="CY142" s="44"/>
      <c r="CZ142" s="43"/>
      <c r="DA142" s="41"/>
      <c r="DB142" s="42"/>
      <c r="DC142" s="41"/>
      <c r="DD142" s="41"/>
      <c r="DE142" s="44"/>
      <c r="DF142" s="44"/>
      <c r="DG142" s="43"/>
      <c r="DH142" s="41"/>
      <c r="DI142" s="42"/>
      <c r="DJ142" s="41"/>
      <c r="DK142" s="41"/>
      <c r="DL142" s="44"/>
      <c r="DM142" s="44"/>
      <c r="DN142" s="43"/>
      <c r="DO142" s="41"/>
      <c r="DP142" s="42"/>
      <c r="DQ142" s="41"/>
      <c r="DR142" s="41"/>
      <c r="DS142" s="44"/>
      <c r="DT142" s="44"/>
      <c r="DU142" s="43"/>
      <c r="DV142" s="41"/>
      <c r="DW142" s="55"/>
      <c r="DX142" s="41"/>
      <c r="DY142" s="41"/>
      <c r="DZ142" s="43"/>
      <c r="EA142" s="43"/>
      <c r="EB142" s="43"/>
      <c r="EC142" s="41"/>
      <c r="ED142" s="55"/>
      <c r="EE142" s="41"/>
      <c r="EF142" s="41"/>
      <c r="EG142" s="43"/>
      <c r="EH142" s="43"/>
      <c r="EI142" s="43"/>
      <c r="EJ142" s="41"/>
      <c r="EK142" s="55"/>
      <c r="EL142" s="41"/>
      <c r="EM142" s="41"/>
      <c r="EN142" s="43"/>
      <c r="EO142" s="43"/>
      <c r="EP142" s="43"/>
      <c r="EQ142" s="44"/>
      <c r="ER142" s="44"/>
      <c r="ES142" s="44"/>
      <c r="ET142" s="44"/>
      <c r="EU142" s="44"/>
      <c r="EV142" s="44"/>
      <c r="EW142" s="44"/>
      <c r="EX142" s="44"/>
      <c r="EY142" s="44"/>
      <c r="EZ142" s="44"/>
      <c r="FA142" s="44"/>
      <c r="FB142" s="44"/>
      <c r="FC142" s="44"/>
      <c r="FD142" s="44"/>
      <c r="FE142" s="44"/>
      <c r="FF142" s="44"/>
      <c r="FG142" s="44"/>
      <c r="FH142" s="44"/>
      <c r="FI142" s="44"/>
      <c r="FJ142" s="44"/>
      <c r="FK142" s="44"/>
      <c r="FL142" s="44"/>
      <c r="FM142" s="44"/>
      <c r="FN142" s="44"/>
      <c r="FO142" s="44"/>
      <c r="FP142" s="44"/>
      <c r="FQ142" s="44"/>
      <c r="FR142" s="44"/>
      <c r="FS142" s="44"/>
      <c r="FT142" s="44"/>
      <c r="FU142" s="44"/>
      <c r="FV142" s="44"/>
      <c r="FW142" s="44"/>
      <c r="FX142" s="44"/>
      <c r="FY142" s="44"/>
      <c r="FZ142" s="44"/>
      <c r="GA142" s="44"/>
      <c r="GB142" s="44"/>
      <c r="GC142" s="44"/>
      <c r="GD142" s="44"/>
      <c r="GE142" s="44"/>
      <c r="GF142" s="44"/>
      <c r="GG142" s="44"/>
      <c r="GH142" s="44"/>
      <c r="GI142" s="44"/>
      <c r="GJ142" s="44"/>
      <c r="GK142" s="44"/>
    </row>
    <row r="143" spans="3:193" s="28" customFormat="1" ht="24.75" customHeight="1" x14ac:dyDescent="0.2">
      <c r="C143" s="64"/>
      <c r="D143" s="64"/>
      <c r="E143" s="61"/>
      <c r="F143" s="61"/>
      <c r="G143" s="76"/>
      <c r="H143" s="61"/>
      <c r="I143" s="61"/>
      <c r="J143" s="58"/>
      <c r="K143" s="58"/>
      <c r="L143" s="58"/>
      <c r="M143" s="39" t="s">
        <v>1192</v>
      </c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  <c r="AK143" s="61"/>
      <c r="AL143" s="61"/>
      <c r="AM143" s="61"/>
      <c r="AN143" s="61"/>
      <c r="AO143" s="61"/>
      <c r="AP143" s="61"/>
      <c r="AQ143" s="61"/>
      <c r="AR143" s="61"/>
      <c r="AS143" s="61"/>
      <c r="AT143" s="61"/>
      <c r="AU143" s="61"/>
      <c r="AV143" s="61"/>
      <c r="AW143" s="61"/>
      <c r="AX143" s="61"/>
      <c r="AY143" s="61"/>
      <c r="AZ143" s="41"/>
      <c r="BA143" s="43"/>
      <c r="BB143" s="43"/>
      <c r="BC143" s="57"/>
      <c r="BD143" s="41"/>
      <c r="BE143" s="42"/>
      <c r="BF143" s="41"/>
      <c r="BG143" s="41"/>
      <c r="BH143" s="44"/>
      <c r="BI143" s="44"/>
      <c r="BJ143" s="43"/>
      <c r="BK143" s="41"/>
      <c r="BL143" s="42"/>
      <c r="BM143" s="41"/>
      <c r="BN143" s="41"/>
      <c r="BO143" s="44"/>
      <c r="BP143" s="44"/>
      <c r="BQ143" s="43"/>
      <c r="BR143" s="41"/>
      <c r="BS143" s="42"/>
      <c r="BT143" s="41"/>
      <c r="BU143" s="41"/>
      <c r="BV143" s="44"/>
      <c r="BW143" s="44"/>
      <c r="BX143" s="43"/>
      <c r="BY143" s="41"/>
      <c r="BZ143" s="42"/>
      <c r="CA143" s="41"/>
      <c r="CB143" s="41"/>
      <c r="CC143" s="44"/>
      <c r="CD143" s="44"/>
      <c r="CE143" s="43"/>
      <c r="CF143" s="41"/>
      <c r="CG143" s="42"/>
      <c r="CH143" s="41"/>
      <c r="CI143" s="41"/>
      <c r="CJ143" s="44"/>
      <c r="CK143" s="44"/>
      <c r="CL143" s="43"/>
      <c r="CM143" s="41"/>
      <c r="CN143" s="42"/>
      <c r="CO143" s="41"/>
      <c r="CP143" s="41"/>
      <c r="CQ143" s="44"/>
      <c r="CR143" s="44"/>
      <c r="CS143" s="43"/>
      <c r="CT143" s="41"/>
      <c r="CU143" s="42"/>
      <c r="CV143" s="41"/>
      <c r="CW143" s="41"/>
      <c r="CX143" s="44"/>
      <c r="CY143" s="44"/>
      <c r="CZ143" s="43"/>
      <c r="DA143" s="41"/>
      <c r="DB143" s="42"/>
      <c r="DC143" s="41"/>
      <c r="DD143" s="41"/>
      <c r="DE143" s="44"/>
      <c r="DF143" s="44"/>
      <c r="DG143" s="43"/>
      <c r="DH143" s="41"/>
      <c r="DI143" s="42"/>
      <c r="DJ143" s="41"/>
      <c r="DK143" s="41"/>
      <c r="DL143" s="44"/>
      <c r="DM143" s="44"/>
      <c r="DN143" s="43"/>
      <c r="DO143" s="41"/>
      <c r="DP143" s="42"/>
      <c r="DQ143" s="41"/>
      <c r="DR143" s="41"/>
      <c r="DS143" s="44"/>
      <c r="DT143" s="44"/>
      <c r="DU143" s="43"/>
      <c r="DV143" s="41"/>
      <c r="DW143" s="55"/>
      <c r="DX143" s="41"/>
      <c r="DY143" s="41"/>
      <c r="DZ143" s="43"/>
      <c r="EA143" s="43"/>
      <c r="EB143" s="43"/>
      <c r="EC143" s="41"/>
      <c r="ED143" s="55"/>
      <c r="EE143" s="41"/>
      <c r="EF143" s="41"/>
      <c r="EG143" s="43"/>
      <c r="EH143" s="43"/>
      <c r="EI143" s="43"/>
      <c r="EJ143" s="41"/>
      <c r="EK143" s="55"/>
      <c r="EL143" s="41"/>
      <c r="EM143" s="41"/>
      <c r="EN143" s="43"/>
      <c r="EO143" s="43"/>
      <c r="EP143" s="43"/>
      <c r="EQ143" s="44"/>
      <c r="ER143" s="44"/>
      <c r="ES143" s="44"/>
      <c r="ET143" s="44"/>
      <c r="EU143" s="44"/>
      <c r="EV143" s="44"/>
      <c r="EW143" s="44"/>
      <c r="EX143" s="44"/>
      <c r="EY143" s="44"/>
      <c r="EZ143" s="44"/>
      <c r="FA143" s="44"/>
      <c r="FB143" s="44"/>
      <c r="FC143" s="44"/>
      <c r="FD143" s="44"/>
      <c r="FE143" s="44"/>
      <c r="FF143" s="44"/>
      <c r="FG143" s="44"/>
      <c r="FH143" s="44"/>
      <c r="FI143" s="44"/>
      <c r="FJ143" s="44"/>
      <c r="FK143" s="44"/>
      <c r="FL143" s="44"/>
      <c r="FM143" s="44"/>
      <c r="FN143" s="44"/>
      <c r="FO143" s="44"/>
      <c r="FP143" s="44"/>
      <c r="FQ143" s="44"/>
      <c r="FR143" s="44"/>
      <c r="FS143" s="44"/>
      <c r="FT143" s="44"/>
      <c r="FU143" s="44"/>
      <c r="FV143" s="44"/>
      <c r="FW143" s="44"/>
      <c r="FX143" s="44"/>
      <c r="FY143" s="44"/>
      <c r="FZ143" s="44"/>
      <c r="GA143" s="44"/>
      <c r="GB143" s="44"/>
      <c r="GC143" s="44"/>
      <c r="GD143" s="44"/>
      <c r="GE143" s="44"/>
      <c r="GF143" s="44"/>
      <c r="GG143" s="44"/>
      <c r="GH143" s="44"/>
      <c r="GI143" s="44"/>
      <c r="GJ143" s="44"/>
      <c r="GK143" s="44"/>
    </row>
    <row r="144" spans="3:193" s="28" customFormat="1" ht="24.75" customHeight="1" x14ac:dyDescent="0.2">
      <c r="C144" s="64"/>
      <c r="D144" s="64"/>
      <c r="E144" s="61"/>
      <c r="F144" s="61"/>
      <c r="G144" s="76"/>
      <c r="H144" s="61"/>
      <c r="I144" s="61"/>
      <c r="J144" s="58"/>
      <c r="K144" s="58"/>
      <c r="L144" s="58"/>
      <c r="M144" s="39" t="s">
        <v>1192</v>
      </c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  <c r="AK144" s="61"/>
      <c r="AL144" s="61"/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61"/>
      <c r="AY144" s="61"/>
      <c r="AZ144" s="41"/>
      <c r="BA144" s="43"/>
      <c r="BB144" s="43"/>
      <c r="BC144" s="57"/>
      <c r="BD144" s="41"/>
      <c r="BE144" s="42"/>
      <c r="BF144" s="41"/>
      <c r="BG144" s="41"/>
      <c r="BH144" s="44"/>
      <c r="BI144" s="44"/>
      <c r="BJ144" s="43"/>
      <c r="BK144" s="41"/>
      <c r="BL144" s="42"/>
      <c r="BM144" s="41"/>
      <c r="BN144" s="41"/>
      <c r="BO144" s="44"/>
      <c r="BP144" s="44"/>
      <c r="BQ144" s="43"/>
      <c r="BR144" s="41"/>
      <c r="BS144" s="42"/>
      <c r="BT144" s="41"/>
      <c r="BU144" s="41"/>
      <c r="BV144" s="44"/>
      <c r="BW144" s="44"/>
      <c r="BX144" s="43"/>
      <c r="BY144" s="41"/>
      <c r="BZ144" s="42"/>
      <c r="CA144" s="41"/>
      <c r="CB144" s="41"/>
      <c r="CC144" s="44"/>
      <c r="CD144" s="44"/>
      <c r="CE144" s="43"/>
      <c r="CF144" s="41"/>
      <c r="CG144" s="42"/>
      <c r="CH144" s="41"/>
      <c r="CI144" s="41"/>
      <c r="CJ144" s="44"/>
      <c r="CK144" s="44"/>
      <c r="CL144" s="43"/>
      <c r="CM144" s="41"/>
      <c r="CN144" s="42"/>
      <c r="CO144" s="41"/>
      <c r="CP144" s="41"/>
      <c r="CQ144" s="44"/>
      <c r="CR144" s="44"/>
      <c r="CS144" s="43"/>
      <c r="CT144" s="41"/>
      <c r="CU144" s="42"/>
      <c r="CV144" s="41"/>
      <c r="CW144" s="41"/>
      <c r="CX144" s="44"/>
      <c r="CY144" s="44"/>
      <c r="CZ144" s="43"/>
      <c r="DA144" s="41"/>
      <c r="DB144" s="42"/>
      <c r="DC144" s="41"/>
      <c r="DD144" s="41"/>
      <c r="DE144" s="44"/>
      <c r="DF144" s="44"/>
      <c r="DG144" s="43"/>
      <c r="DH144" s="41"/>
      <c r="DI144" s="42"/>
      <c r="DJ144" s="41"/>
      <c r="DK144" s="41"/>
      <c r="DL144" s="44"/>
      <c r="DM144" s="44"/>
      <c r="DN144" s="43"/>
      <c r="DO144" s="41"/>
      <c r="DP144" s="42"/>
      <c r="DQ144" s="41"/>
      <c r="DR144" s="41"/>
      <c r="DS144" s="44"/>
      <c r="DT144" s="44"/>
      <c r="DU144" s="43"/>
      <c r="DV144" s="41"/>
      <c r="DW144" s="55"/>
      <c r="DX144" s="41"/>
      <c r="DY144" s="41"/>
      <c r="DZ144" s="43"/>
      <c r="EA144" s="43"/>
      <c r="EB144" s="43"/>
      <c r="EC144" s="41"/>
      <c r="ED144" s="55"/>
      <c r="EE144" s="41"/>
      <c r="EF144" s="41"/>
      <c r="EG144" s="43"/>
      <c r="EH144" s="43"/>
      <c r="EI144" s="43"/>
      <c r="EJ144" s="41"/>
      <c r="EK144" s="55"/>
      <c r="EL144" s="41"/>
      <c r="EM144" s="41"/>
      <c r="EN144" s="43"/>
      <c r="EO144" s="43"/>
      <c r="EP144" s="43"/>
      <c r="EQ144" s="44"/>
      <c r="ER144" s="44"/>
      <c r="ES144" s="44"/>
      <c r="ET144" s="44"/>
      <c r="EU144" s="44"/>
      <c r="EV144" s="44"/>
      <c r="EW144" s="44"/>
      <c r="EX144" s="44"/>
      <c r="EY144" s="44"/>
      <c r="EZ144" s="44"/>
      <c r="FA144" s="44"/>
      <c r="FB144" s="44"/>
      <c r="FC144" s="44"/>
      <c r="FD144" s="44"/>
      <c r="FE144" s="44"/>
      <c r="FF144" s="44"/>
      <c r="FG144" s="44"/>
      <c r="FH144" s="44"/>
      <c r="FI144" s="44"/>
      <c r="FJ144" s="44"/>
      <c r="FK144" s="44"/>
      <c r="FL144" s="44"/>
      <c r="FM144" s="44"/>
      <c r="FN144" s="44"/>
      <c r="FO144" s="44"/>
      <c r="FP144" s="44"/>
      <c r="FQ144" s="44"/>
      <c r="FR144" s="44"/>
      <c r="FS144" s="44"/>
      <c r="FT144" s="44"/>
      <c r="FU144" s="44"/>
      <c r="FV144" s="44"/>
      <c r="FW144" s="44"/>
      <c r="FX144" s="44"/>
      <c r="FY144" s="44"/>
      <c r="FZ144" s="44"/>
      <c r="GA144" s="44"/>
      <c r="GB144" s="44"/>
      <c r="GC144" s="44"/>
      <c r="GD144" s="44"/>
      <c r="GE144" s="44"/>
      <c r="GF144" s="44"/>
      <c r="GG144" s="44"/>
      <c r="GH144" s="44"/>
      <c r="GI144" s="44"/>
      <c r="GJ144" s="44"/>
      <c r="GK144" s="44"/>
    </row>
    <row r="145" spans="3:193" s="28" customFormat="1" ht="24.75" customHeight="1" x14ac:dyDescent="0.2">
      <c r="C145" s="64"/>
      <c r="D145" s="64"/>
      <c r="E145" s="61"/>
      <c r="F145" s="61"/>
      <c r="G145" s="76"/>
      <c r="H145" s="61"/>
      <c r="I145" s="61"/>
      <c r="J145" s="58"/>
      <c r="K145" s="58"/>
      <c r="L145" s="58"/>
      <c r="M145" s="39" t="s">
        <v>1192</v>
      </c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61"/>
      <c r="AY145" s="61"/>
      <c r="AZ145" s="41"/>
      <c r="BA145" s="43"/>
      <c r="BB145" s="43"/>
      <c r="BC145" s="57"/>
      <c r="BD145" s="41"/>
      <c r="BE145" s="42"/>
      <c r="BF145" s="41"/>
      <c r="BG145" s="41"/>
      <c r="BH145" s="44"/>
      <c r="BI145" s="44"/>
      <c r="BJ145" s="43"/>
      <c r="BK145" s="41"/>
      <c r="BL145" s="42"/>
      <c r="BM145" s="41"/>
      <c r="BN145" s="41"/>
      <c r="BO145" s="44"/>
      <c r="BP145" s="44"/>
      <c r="BQ145" s="43"/>
      <c r="BR145" s="41"/>
      <c r="BS145" s="42"/>
      <c r="BT145" s="41"/>
      <c r="BU145" s="41"/>
      <c r="BV145" s="44"/>
      <c r="BW145" s="44"/>
      <c r="BX145" s="43"/>
      <c r="BY145" s="41"/>
      <c r="BZ145" s="42"/>
      <c r="CA145" s="41"/>
      <c r="CB145" s="41"/>
      <c r="CC145" s="44"/>
      <c r="CD145" s="44"/>
      <c r="CE145" s="43"/>
      <c r="CF145" s="41"/>
      <c r="CG145" s="42"/>
      <c r="CH145" s="41"/>
      <c r="CI145" s="41"/>
      <c r="CJ145" s="44"/>
      <c r="CK145" s="44"/>
      <c r="CL145" s="43"/>
      <c r="CM145" s="41"/>
      <c r="CN145" s="42"/>
      <c r="CO145" s="41"/>
      <c r="CP145" s="41"/>
      <c r="CQ145" s="44"/>
      <c r="CR145" s="44"/>
      <c r="CS145" s="43"/>
      <c r="CT145" s="41"/>
      <c r="CU145" s="42"/>
      <c r="CV145" s="41"/>
      <c r="CW145" s="41"/>
      <c r="CX145" s="44"/>
      <c r="CY145" s="44"/>
      <c r="CZ145" s="43"/>
      <c r="DA145" s="41"/>
      <c r="DB145" s="42"/>
      <c r="DC145" s="41"/>
      <c r="DD145" s="41"/>
      <c r="DE145" s="44"/>
      <c r="DF145" s="44"/>
      <c r="DG145" s="43"/>
      <c r="DH145" s="41"/>
      <c r="DI145" s="42"/>
      <c r="DJ145" s="41"/>
      <c r="DK145" s="41"/>
      <c r="DL145" s="44"/>
      <c r="DM145" s="44"/>
      <c r="DN145" s="43"/>
      <c r="DO145" s="41"/>
      <c r="DP145" s="42"/>
      <c r="DQ145" s="41"/>
      <c r="DR145" s="41"/>
      <c r="DS145" s="44"/>
      <c r="DT145" s="44"/>
      <c r="DU145" s="43"/>
      <c r="DV145" s="41"/>
      <c r="DW145" s="55"/>
      <c r="DX145" s="41"/>
      <c r="DY145" s="41"/>
      <c r="DZ145" s="43"/>
      <c r="EA145" s="43"/>
      <c r="EB145" s="43"/>
      <c r="EC145" s="41"/>
      <c r="ED145" s="55"/>
      <c r="EE145" s="41"/>
      <c r="EF145" s="41"/>
      <c r="EG145" s="43"/>
      <c r="EH145" s="43"/>
      <c r="EI145" s="43"/>
      <c r="EJ145" s="41"/>
      <c r="EK145" s="55"/>
      <c r="EL145" s="41"/>
      <c r="EM145" s="41"/>
      <c r="EN145" s="43"/>
      <c r="EO145" s="43"/>
      <c r="EP145" s="43"/>
      <c r="EQ145" s="44"/>
      <c r="ER145" s="44"/>
      <c r="ES145" s="44"/>
      <c r="ET145" s="44"/>
      <c r="EU145" s="44"/>
      <c r="EV145" s="44"/>
      <c r="EW145" s="44"/>
      <c r="EX145" s="44"/>
      <c r="EY145" s="44"/>
      <c r="EZ145" s="44"/>
      <c r="FA145" s="44"/>
      <c r="FB145" s="44"/>
      <c r="FC145" s="44"/>
      <c r="FD145" s="44"/>
      <c r="FE145" s="44"/>
      <c r="FF145" s="44"/>
      <c r="FG145" s="44"/>
      <c r="FH145" s="44"/>
      <c r="FI145" s="44"/>
      <c r="FJ145" s="44"/>
      <c r="FK145" s="44"/>
      <c r="FL145" s="44"/>
      <c r="FM145" s="44"/>
      <c r="FN145" s="44"/>
      <c r="FO145" s="44"/>
      <c r="FP145" s="44"/>
      <c r="FQ145" s="44"/>
      <c r="FR145" s="44"/>
      <c r="FS145" s="44"/>
      <c r="FT145" s="44"/>
      <c r="FU145" s="44"/>
      <c r="FV145" s="44"/>
      <c r="FW145" s="44"/>
      <c r="FX145" s="44"/>
      <c r="FY145" s="44"/>
      <c r="FZ145" s="44"/>
      <c r="GA145" s="44"/>
      <c r="GB145" s="44"/>
      <c r="GC145" s="44"/>
      <c r="GD145" s="44"/>
      <c r="GE145" s="44"/>
      <c r="GF145" s="44"/>
      <c r="GG145" s="44"/>
      <c r="GH145" s="44"/>
      <c r="GI145" s="44"/>
      <c r="GJ145" s="44"/>
      <c r="GK145" s="44"/>
    </row>
    <row r="146" spans="3:193" s="28" customFormat="1" ht="24.75" customHeight="1" x14ac:dyDescent="0.2">
      <c r="C146" s="64"/>
      <c r="D146" s="64"/>
      <c r="E146" s="61"/>
      <c r="F146" s="61"/>
      <c r="G146" s="76"/>
      <c r="H146" s="61"/>
      <c r="I146" s="61"/>
      <c r="J146" s="58"/>
      <c r="K146" s="58"/>
      <c r="L146" s="58"/>
      <c r="M146" s="39" t="s">
        <v>1192</v>
      </c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  <c r="AK146" s="61"/>
      <c r="AL146" s="61"/>
      <c r="AM146" s="61"/>
      <c r="AN146" s="61"/>
      <c r="AO146" s="61"/>
      <c r="AP146" s="61"/>
      <c r="AQ146" s="61"/>
      <c r="AR146" s="61"/>
      <c r="AS146" s="61"/>
      <c r="AT146" s="61"/>
      <c r="AU146" s="61"/>
      <c r="AV146" s="61"/>
      <c r="AW146" s="61"/>
      <c r="AX146" s="61"/>
      <c r="AY146" s="61"/>
      <c r="AZ146" s="41"/>
      <c r="BA146" s="43"/>
      <c r="BB146" s="43"/>
      <c r="BC146" s="57"/>
      <c r="BD146" s="41"/>
      <c r="BE146" s="42"/>
      <c r="BF146" s="41"/>
      <c r="BG146" s="41"/>
      <c r="BH146" s="44"/>
      <c r="BI146" s="44"/>
      <c r="BJ146" s="43"/>
      <c r="BK146" s="41"/>
      <c r="BL146" s="42"/>
      <c r="BM146" s="41"/>
      <c r="BN146" s="41"/>
      <c r="BO146" s="44"/>
      <c r="BP146" s="44"/>
      <c r="BQ146" s="43"/>
      <c r="BR146" s="41"/>
      <c r="BS146" s="42"/>
      <c r="BT146" s="41"/>
      <c r="BU146" s="41"/>
      <c r="BV146" s="44"/>
      <c r="BW146" s="44"/>
      <c r="BX146" s="43"/>
      <c r="BY146" s="41"/>
      <c r="BZ146" s="42"/>
      <c r="CA146" s="41"/>
      <c r="CB146" s="41"/>
      <c r="CC146" s="44"/>
      <c r="CD146" s="44"/>
      <c r="CE146" s="43"/>
      <c r="CF146" s="41"/>
      <c r="CG146" s="42"/>
      <c r="CH146" s="41"/>
      <c r="CI146" s="41"/>
      <c r="CJ146" s="44"/>
      <c r="CK146" s="44"/>
      <c r="CL146" s="43"/>
      <c r="CM146" s="41"/>
      <c r="CN146" s="42"/>
      <c r="CO146" s="41"/>
      <c r="CP146" s="41"/>
      <c r="CQ146" s="44"/>
      <c r="CR146" s="44"/>
      <c r="CS146" s="43"/>
      <c r="CT146" s="41"/>
      <c r="CU146" s="42"/>
      <c r="CV146" s="41"/>
      <c r="CW146" s="41"/>
      <c r="CX146" s="44"/>
      <c r="CY146" s="44"/>
      <c r="CZ146" s="43"/>
      <c r="DA146" s="41"/>
      <c r="DB146" s="42"/>
      <c r="DC146" s="41"/>
      <c r="DD146" s="41"/>
      <c r="DE146" s="44"/>
      <c r="DF146" s="44"/>
      <c r="DG146" s="43"/>
      <c r="DH146" s="41"/>
      <c r="DI146" s="42"/>
      <c r="DJ146" s="41"/>
      <c r="DK146" s="41"/>
      <c r="DL146" s="44"/>
      <c r="DM146" s="44"/>
      <c r="DN146" s="43"/>
      <c r="DO146" s="41"/>
      <c r="DP146" s="42"/>
      <c r="DQ146" s="41"/>
      <c r="DR146" s="41"/>
      <c r="DS146" s="44"/>
      <c r="DT146" s="44"/>
      <c r="DU146" s="43"/>
      <c r="DV146" s="41"/>
      <c r="DW146" s="55"/>
      <c r="DX146" s="41"/>
      <c r="DY146" s="41"/>
      <c r="DZ146" s="43"/>
      <c r="EA146" s="43"/>
      <c r="EB146" s="43"/>
      <c r="EC146" s="41"/>
      <c r="ED146" s="55"/>
      <c r="EE146" s="41"/>
      <c r="EF146" s="41"/>
      <c r="EG146" s="43"/>
      <c r="EH146" s="43"/>
      <c r="EI146" s="43"/>
      <c r="EJ146" s="41"/>
      <c r="EK146" s="55"/>
      <c r="EL146" s="41"/>
      <c r="EM146" s="41"/>
      <c r="EN146" s="43"/>
      <c r="EO146" s="43"/>
      <c r="EP146" s="43"/>
      <c r="EQ146" s="44"/>
      <c r="ER146" s="44"/>
      <c r="ES146" s="44"/>
      <c r="ET146" s="44"/>
      <c r="EU146" s="44"/>
      <c r="EV146" s="44"/>
      <c r="EW146" s="44"/>
      <c r="EX146" s="44"/>
      <c r="EY146" s="44"/>
      <c r="EZ146" s="44"/>
      <c r="FA146" s="44"/>
      <c r="FB146" s="44"/>
      <c r="FC146" s="44"/>
      <c r="FD146" s="44"/>
      <c r="FE146" s="44"/>
      <c r="FF146" s="44"/>
      <c r="FG146" s="44"/>
      <c r="FH146" s="44"/>
      <c r="FI146" s="44"/>
      <c r="FJ146" s="44"/>
      <c r="FK146" s="44"/>
      <c r="FL146" s="44"/>
      <c r="FM146" s="44"/>
      <c r="FN146" s="44"/>
      <c r="FO146" s="44"/>
      <c r="FP146" s="44"/>
      <c r="FQ146" s="44"/>
      <c r="FR146" s="44"/>
      <c r="FS146" s="44"/>
      <c r="FT146" s="44"/>
      <c r="FU146" s="44"/>
      <c r="FV146" s="44"/>
      <c r="FW146" s="44"/>
      <c r="FX146" s="44"/>
      <c r="FY146" s="44"/>
      <c r="FZ146" s="44"/>
      <c r="GA146" s="44"/>
      <c r="GB146" s="44"/>
      <c r="GC146" s="44"/>
      <c r="GD146" s="44"/>
      <c r="GE146" s="44"/>
      <c r="GF146" s="44"/>
      <c r="GG146" s="44"/>
      <c r="GH146" s="44"/>
      <c r="GI146" s="44"/>
      <c r="GJ146" s="44"/>
      <c r="GK146" s="44"/>
    </row>
    <row r="147" spans="3:193" s="28" customFormat="1" ht="24.75" customHeight="1" x14ac:dyDescent="0.2">
      <c r="C147" s="64"/>
      <c r="D147" s="64"/>
      <c r="E147" s="61"/>
      <c r="F147" s="61"/>
      <c r="G147" s="76"/>
      <c r="H147" s="61"/>
      <c r="I147" s="61"/>
      <c r="J147" s="58"/>
      <c r="K147" s="58"/>
      <c r="L147" s="58"/>
      <c r="M147" s="39" t="s">
        <v>1192</v>
      </c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  <c r="AK147" s="61"/>
      <c r="AL147" s="61"/>
      <c r="AM147" s="61"/>
      <c r="AN147" s="61"/>
      <c r="AO147" s="61"/>
      <c r="AP147" s="61"/>
      <c r="AQ147" s="61"/>
      <c r="AR147" s="61"/>
      <c r="AS147" s="61"/>
      <c r="AT147" s="61"/>
      <c r="AU147" s="61"/>
      <c r="AV147" s="61"/>
      <c r="AW147" s="61"/>
      <c r="AX147" s="61"/>
      <c r="AY147" s="61"/>
      <c r="AZ147" s="41"/>
      <c r="BA147" s="43"/>
      <c r="BB147" s="43"/>
      <c r="BC147" s="57"/>
      <c r="BD147" s="41"/>
      <c r="BE147" s="42"/>
      <c r="BF147" s="41"/>
      <c r="BG147" s="41"/>
      <c r="BH147" s="44"/>
      <c r="BI147" s="44"/>
      <c r="BJ147" s="43"/>
      <c r="BK147" s="41"/>
      <c r="BL147" s="42"/>
      <c r="BM147" s="41"/>
      <c r="BN147" s="41"/>
      <c r="BO147" s="44"/>
      <c r="BP147" s="44"/>
      <c r="BQ147" s="43"/>
      <c r="BR147" s="41"/>
      <c r="BS147" s="42"/>
      <c r="BT147" s="41"/>
      <c r="BU147" s="41"/>
      <c r="BV147" s="44"/>
      <c r="BW147" s="44"/>
      <c r="BX147" s="43"/>
      <c r="BY147" s="41"/>
      <c r="BZ147" s="42"/>
      <c r="CA147" s="41"/>
      <c r="CB147" s="41"/>
      <c r="CC147" s="44"/>
      <c r="CD147" s="44"/>
      <c r="CE147" s="43"/>
      <c r="CF147" s="41"/>
      <c r="CG147" s="42"/>
      <c r="CH147" s="41"/>
      <c r="CI147" s="41"/>
      <c r="CJ147" s="44"/>
      <c r="CK147" s="44"/>
      <c r="CL147" s="43"/>
      <c r="CM147" s="41"/>
      <c r="CN147" s="42"/>
      <c r="CO147" s="41"/>
      <c r="CP147" s="41"/>
      <c r="CQ147" s="44"/>
      <c r="CR147" s="44"/>
      <c r="CS147" s="43"/>
      <c r="CT147" s="41"/>
      <c r="CU147" s="42"/>
      <c r="CV147" s="41"/>
      <c r="CW147" s="41"/>
      <c r="CX147" s="44"/>
      <c r="CY147" s="44"/>
      <c r="CZ147" s="43"/>
      <c r="DA147" s="41"/>
      <c r="DB147" s="42"/>
      <c r="DC147" s="41"/>
      <c r="DD147" s="41"/>
      <c r="DE147" s="44"/>
      <c r="DF147" s="44"/>
      <c r="DG147" s="43"/>
      <c r="DH147" s="41"/>
      <c r="DI147" s="42"/>
      <c r="DJ147" s="41"/>
      <c r="DK147" s="41"/>
      <c r="DL147" s="44"/>
      <c r="DM147" s="44"/>
      <c r="DN147" s="43"/>
      <c r="DO147" s="41"/>
      <c r="DP147" s="42"/>
      <c r="DQ147" s="41"/>
      <c r="DR147" s="41"/>
      <c r="DS147" s="44"/>
      <c r="DT147" s="44"/>
      <c r="DU147" s="43"/>
      <c r="DV147" s="41"/>
      <c r="DW147" s="55"/>
      <c r="DX147" s="41"/>
      <c r="DY147" s="41"/>
      <c r="DZ147" s="43"/>
      <c r="EA147" s="43"/>
      <c r="EB147" s="43"/>
      <c r="EC147" s="41"/>
      <c r="ED147" s="55"/>
      <c r="EE147" s="41"/>
      <c r="EF147" s="41"/>
      <c r="EG147" s="43"/>
      <c r="EH147" s="43"/>
      <c r="EI147" s="43"/>
      <c r="EJ147" s="41"/>
      <c r="EK147" s="55"/>
      <c r="EL147" s="41"/>
      <c r="EM147" s="41"/>
      <c r="EN147" s="43"/>
      <c r="EO147" s="43"/>
      <c r="EP147" s="43"/>
      <c r="EQ147" s="44"/>
      <c r="ER147" s="44"/>
      <c r="ES147" s="44"/>
      <c r="ET147" s="44"/>
      <c r="EU147" s="44"/>
      <c r="EV147" s="44"/>
      <c r="EW147" s="44"/>
      <c r="EX147" s="44"/>
      <c r="EY147" s="44"/>
      <c r="EZ147" s="44"/>
      <c r="FA147" s="44"/>
      <c r="FB147" s="44"/>
      <c r="FC147" s="44"/>
      <c r="FD147" s="44"/>
      <c r="FE147" s="44"/>
      <c r="FF147" s="44"/>
      <c r="FG147" s="44"/>
      <c r="FH147" s="44"/>
      <c r="FI147" s="44"/>
      <c r="FJ147" s="44"/>
      <c r="FK147" s="44"/>
      <c r="FL147" s="44"/>
      <c r="FM147" s="44"/>
      <c r="FN147" s="44"/>
      <c r="FO147" s="44"/>
      <c r="FP147" s="44"/>
      <c r="FQ147" s="44"/>
      <c r="FR147" s="44"/>
      <c r="FS147" s="44"/>
      <c r="FT147" s="44"/>
      <c r="FU147" s="44"/>
      <c r="FV147" s="44"/>
      <c r="FW147" s="44"/>
      <c r="FX147" s="44"/>
      <c r="FY147" s="44"/>
      <c r="FZ147" s="44"/>
      <c r="GA147" s="44"/>
      <c r="GB147" s="44"/>
      <c r="GC147" s="44"/>
      <c r="GD147" s="44"/>
      <c r="GE147" s="44"/>
      <c r="GF147" s="44"/>
      <c r="GG147" s="44"/>
      <c r="GH147" s="44"/>
      <c r="GI147" s="44"/>
      <c r="GJ147" s="44"/>
      <c r="GK147" s="44"/>
    </row>
    <row r="148" spans="3:193" s="28" customFormat="1" ht="24.75" customHeight="1" x14ac:dyDescent="0.2">
      <c r="C148" s="64"/>
      <c r="D148" s="64"/>
      <c r="E148" s="61"/>
      <c r="F148" s="61"/>
      <c r="G148" s="76"/>
      <c r="H148" s="61"/>
      <c r="I148" s="61"/>
      <c r="J148" s="58"/>
      <c r="K148" s="58"/>
      <c r="L148" s="58"/>
      <c r="M148" s="39" t="s">
        <v>1192</v>
      </c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41"/>
      <c r="BA148" s="43"/>
      <c r="BB148" s="43"/>
      <c r="BC148" s="57"/>
      <c r="BD148" s="41"/>
      <c r="BE148" s="42"/>
      <c r="BF148" s="41"/>
      <c r="BG148" s="41"/>
      <c r="BH148" s="44"/>
      <c r="BI148" s="44"/>
      <c r="BJ148" s="43"/>
      <c r="BK148" s="41"/>
      <c r="BL148" s="42"/>
      <c r="BM148" s="41"/>
      <c r="BN148" s="41"/>
      <c r="BO148" s="44"/>
      <c r="BP148" s="44"/>
      <c r="BQ148" s="43"/>
      <c r="BR148" s="41"/>
      <c r="BS148" s="42"/>
      <c r="BT148" s="41"/>
      <c r="BU148" s="41"/>
      <c r="BV148" s="44"/>
      <c r="BW148" s="44"/>
      <c r="BX148" s="43"/>
      <c r="BY148" s="41"/>
      <c r="BZ148" s="42"/>
      <c r="CA148" s="41"/>
      <c r="CB148" s="41"/>
      <c r="CC148" s="44"/>
      <c r="CD148" s="44"/>
      <c r="CE148" s="43"/>
      <c r="CF148" s="41"/>
      <c r="CG148" s="42"/>
      <c r="CH148" s="41"/>
      <c r="CI148" s="41"/>
      <c r="CJ148" s="44"/>
      <c r="CK148" s="44"/>
      <c r="CL148" s="43"/>
      <c r="CM148" s="41"/>
      <c r="CN148" s="42"/>
      <c r="CO148" s="41"/>
      <c r="CP148" s="41"/>
      <c r="CQ148" s="44"/>
      <c r="CR148" s="44"/>
      <c r="CS148" s="43"/>
      <c r="CT148" s="41"/>
      <c r="CU148" s="42"/>
      <c r="CV148" s="41"/>
      <c r="CW148" s="41"/>
      <c r="CX148" s="44"/>
      <c r="CY148" s="44"/>
      <c r="CZ148" s="43"/>
      <c r="DA148" s="41"/>
      <c r="DB148" s="42"/>
      <c r="DC148" s="41"/>
      <c r="DD148" s="41"/>
      <c r="DE148" s="44"/>
      <c r="DF148" s="44"/>
      <c r="DG148" s="43"/>
      <c r="DH148" s="41"/>
      <c r="DI148" s="42"/>
      <c r="DJ148" s="41"/>
      <c r="DK148" s="41"/>
      <c r="DL148" s="44"/>
      <c r="DM148" s="44"/>
      <c r="DN148" s="43"/>
      <c r="DO148" s="41"/>
      <c r="DP148" s="42"/>
      <c r="DQ148" s="41"/>
      <c r="DR148" s="41"/>
      <c r="DS148" s="44"/>
      <c r="DT148" s="44"/>
      <c r="DU148" s="43"/>
      <c r="DV148" s="41"/>
      <c r="DW148" s="55"/>
      <c r="DX148" s="41"/>
      <c r="DY148" s="41"/>
      <c r="DZ148" s="43"/>
      <c r="EA148" s="43"/>
      <c r="EB148" s="43"/>
      <c r="EC148" s="41"/>
      <c r="ED148" s="55"/>
      <c r="EE148" s="41"/>
      <c r="EF148" s="41"/>
      <c r="EG148" s="43"/>
      <c r="EH148" s="43"/>
      <c r="EI148" s="43"/>
      <c r="EJ148" s="41"/>
      <c r="EK148" s="55"/>
      <c r="EL148" s="41"/>
      <c r="EM148" s="41"/>
      <c r="EN148" s="43"/>
      <c r="EO148" s="43"/>
      <c r="EP148" s="43"/>
      <c r="EQ148" s="44"/>
      <c r="ER148" s="44"/>
      <c r="ES148" s="44"/>
      <c r="ET148" s="44"/>
      <c r="EU148" s="44"/>
      <c r="EV148" s="44"/>
      <c r="EW148" s="44"/>
      <c r="EX148" s="44"/>
      <c r="EY148" s="44"/>
      <c r="EZ148" s="44"/>
      <c r="FA148" s="44"/>
      <c r="FB148" s="44"/>
      <c r="FC148" s="44"/>
      <c r="FD148" s="44"/>
      <c r="FE148" s="44"/>
      <c r="FF148" s="44"/>
      <c r="FG148" s="44"/>
      <c r="FH148" s="44"/>
      <c r="FI148" s="44"/>
      <c r="FJ148" s="44"/>
      <c r="FK148" s="44"/>
      <c r="FL148" s="44"/>
      <c r="FM148" s="44"/>
      <c r="FN148" s="44"/>
      <c r="FO148" s="44"/>
      <c r="FP148" s="44"/>
      <c r="FQ148" s="44"/>
      <c r="FR148" s="44"/>
      <c r="FS148" s="44"/>
      <c r="FT148" s="44"/>
      <c r="FU148" s="44"/>
      <c r="FV148" s="44"/>
      <c r="FW148" s="44"/>
      <c r="FX148" s="44"/>
      <c r="FY148" s="44"/>
      <c r="FZ148" s="44"/>
      <c r="GA148" s="44"/>
      <c r="GB148" s="44"/>
      <c r="GC148" s="44"/>
      <c r="GD148" s="44"/>
      <c r="GE148" s="44"/>
      <c r="GF148" s="44"/>
      <c r="GG148" s="44"/>
      <c r="GH148" s="44"/>
      <c r="GI148" s="44"/>
      <c r="GJ148" s="44"/>
      <c r="GK148" s="44"/>
    </row>
    <row r="149" spans="3:193" s="28" customFormat="1" ht="24.75" customHeight="1" x14ac:dyDescent="0.2">
      <c r="C149" s="64"/>
      <c r="D149" s="64"/>
      <c r="E149" s="61"/>
      <c r="F149" s="61"/>
      <c r="G149" s="76"/>
      <c r="H149" s="61"/>
      <c r="I149" s="61"/>
      <c r="J149" s="58"/>
      <c r="K149" s="58"/>
      <c r="L149" s="58"/>
      <c r="M149" s="39" t="s">
        <v>1192</v>
      </c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61"/>
      <c r="AY149" s="61"/>
      <c r="AZ149" s="41"/>
      <c r="BA149" s="43"/>
      <c r="BB149" s="43"/>
      <c r="BC149" s="57"/>
      <c r="BD149" s="41"/>
      <c r="BE149" s="42"/>
      <c r="BF149" s="41"/>
      <c r="BG149" s="41"/>
      <c r="BH149" s="44"/>
      <c r="BI149" s="44"/>
      <c r="BJ149" s="43"/>
      <c r="BK149" s="41"/>
      <c r="BL149" s="42"/>
      <c r="BM149" s="41"/>
      <c r="BN149" s="41"/>
      <c r="BO149" s="44"/>
      <c r="BP149" s="44"/>
      <c r="BQ149" s="43"/>
      <c r="BR149" s="41"/>
      <c r="BS149" s="42"/>
      <c r="BT149" s="41"/>
      <c r="BU149" s="41"/>
      <c r="BV149" s="44"/>
      <c r="BW149" s="44"/>
      <c r="BX149" s="43"/>
      <c r="BY149" s="41"/>
      <c r="BZ149" s="42"/>
      <c r="CA149" s="41"/>
      <c r="CB149" s="41"/>
      <c r="CC149" s="44"/>
      <c r="CD149" s="44"/>
      <c r="CE149" s="43"/>
      <c r="CF149" s="41"/>
      <c r="CG149" s="42"/>
      <c r="CH149" s="41"/>
      <c r="CI149" s="41"/>
      <c r="CJ149" s="44"/>
      <c r="CK149" s="44"/>
      <c r="CL149" s="43"/>
      <c r="CM149" s="41"/>
      <c r="CN149" s="42"/>
      <c r="CO149" s="41"/>
      <c r="CP149" s="41"/>
      <c r="CQ149" s="44"/>
      <c r="CR149" s="44"/>
      <c r="CS149" s="43"/>
      <c r="CT149" s="41"/>
      <c r="CU149" s="42"/>
      <c r="CV149" s="41"/>
      <c r="CW149" s="41"/>
      <c r="CX149" s="44"/>
      <c r="CY149" s="44"/>
      <c r="CZ149" s="43"/>
      <c r="DA149" s="41"/>
      <c r="DB149" s="42"/>
      <c r="DC149" s="41"/>
      <c r="DD149" s="41"/>
      <c r="DE149" s="44"/>
      <c r="DF149" s="44"/>
      <c r="DG149" s="43"/>
      <c r="DH149" s="41"/>
      <c r="DI149" s="42"/>
      <c r="DJ149" s="41"/>
      <c r="DK149" s="41"/>
      <c r="DL149" s="44"/>
      <c r="DM149" s="44"/>
      <c r="DN149" s="43"/>
      <c r="DO149" s="41"/>
      <c r="DP149" s="42"/>
      <c r="DQ149" s="41"/>
      <c r="DR149" s="41"/>
      <c r="DS149" s="44"/>
      <c r="DT149" s="44"/>
      <c r="DU149" s="43"/>
      <c r="DV149" s="41"/>
      <c r="DW149" s="55"/>
      <c r="DX149" s="41"/>
      <c r="DY149" s="41"/>
      <c r="DZ149" s="43"/>
      <c r="EA149" s="43"/>
      <c r="EB149" s="43"/>
      <c r="EC149" s="41"/>
      <c r="ED149" s="55"/>
      <c r="EE149" s="41"/>
      <c r="EF149" s="41"/>
      <c r="EG149" s="43"/>
      <c r="EH149" s="43"/>
      <c r="EI149" s="43"/>
      <c r="EJ149" s="41"/>
      <c r="EK149" s="55"/>
      <c r="EL149" s="41"/>
      <c r="EM149" s="41"/>
      <c r="EN149" s="43"/>
      <c r="EO149" s="43"/>
      <c r="EP149" s="43"/>
      <c r="EQ149" s="44"/>
      <c r="ER149" s="44"/>
      <c r="ES149" s="44"/>
      <c r="ET149" s="44"/>
      <c r="EU149" s="44"/>
      <c r="EV149" s="44"/>
      <c r="EW149" s="44"/>
      <c r="EX149" s="44"/>
      <c r="EY149" s="44"/>
      <c r="EZ149" s="44"/>
      <c r="FA149" s="44"/>
      <c r="FB149" s="44"/>
      <c r="FC149" s="44"/>
      <c r="FD149" s="44"/>
      <c r="FE149" s="44"/>
      <c r="FF149" s="44"/>
      <c r="FG149" s="44"/>
      <c r="FH149" s="44"/>
      <c r="FI149" s="44"/>
      <c r="FJ149" s="44"/>
      <c r="FK149" s="44"/>
      <c r="FL149" s="44"/>
      <c r="FM149" s="44"/>
      <c r="FN149" s="44"/>
      <c r="FO149" s="44"/>
      <c r="FP149" s="44"/>
      <c r="FQ149" s="44"/>
      <c r="FR149" s="44"/>
      <c r="FS149" s="44"/>
      <c r="FT149" s="44"/>
      <c r="FU149" s="44"/>
      <c r="FV149" s="44"/>
      <c r="FW149" s="44"/>
      <c r="FX149" s="44"/>
      <c r="FY149" s="44"/>
      <c r="FZ149" s="44"/>
      <c r="GA149" s="44"/>
      <c r="GB149" s="44"/>
      <c r="GC149" s="44"/>
      <c r="GD149" s="44"/>
      <c r="GE149" s="44"/>
      <c r="GF149" s="44"/>
      <c r="GG149" s="44"/>
      <c r="GH149" s="44"/>
      <c r="GI149" s="44"/>
      <c r="GJ149" s="44"/>
      <c r="GK149" s="44"/>
    </row>
    <row r="150" spans="3:193" s="28" customFormat="1" ht="24.75" customHeight="1" x14ac:dyDescent="0.2">
      <c r="C150" s="64"/>
      <c r="D150" s="64"/>
      <c r="E150" s="61"/>
      <c r="F150" s="61"/>
      <c r="G150" s="76"/>
      <c r="H150" s="61"/>
      <c r="I150" s="61"/>
      <c r="J150" s="58"/>
      <c r="K150" s="58"/>
      <c r="L150" s="58"/>
      <c r="M150" s="39" t="s">
        <v>1192</v>
      </c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41"/>
      <c r="BA150" s="43"/>
      <c r="BB150" s="43"/>
      <c r="BC150" s="57"/>
      <c r="BD150" s="41"/>
      <c r="BE150" s="42"/>
      <c r="BF150" s="41"/>
      <c r="BG150" s="41"/>
      <c r="BH150" s="44"/>
      <c r="BI150" s="44"/>
      <c r="BJ150" s="43"/>
      <c r="BK150" s="41"/>
      <c r="BL150" s="42"/>
      <c r="BM150" s="41"/>
      <c r="BN150" s="41"/>
      <c r="BO150" s="44"/>
      <c r="BP150" s="44"/>
      <c r="BQ150" s="43"/>
      <c r="BR150" s="41"/>
      <c r="BS150" s="42"/>
      <c r="BT150" s="41"/>
      <c r="BU150" s="41"/>
      <c r="BV150" s="44"/>
      <c r="BW150" s="44"/>
      <c r="BX150" s="43"/>
      <c r="BY150" s="41"/>
      <c r="BZ150" s="42"/>
      <c r="CA150" s="41"/>
      <c r="CB150" s="41"/>
      <c r="CC150" s="44"/>
      <c r="CD150" s="44"/>
      <c r="CE150" s="43"/>
      <c r="CF150" s="41"/>
      <c r="CG150" s="42"/>
      <c r="CH150" s="41"/>
      <c r="CI150" s="41"/>
      <c r="CJ150" s="44"/>
      <c r="CK150" s="44"/>
      <c r="CL150" s="43"/>
      <c r="CM150" s="41"/>
      <c r="CN150" s="42"/>
      <c r="CO150" s="41"/>
      <c r="CP150" s="41"/>
      <c r="CQ150" s="44"/>
      <c r="CR150" s="44"/>
      <c r="CS150" s="43"/>
      <c r="CT150" s="41"/>
      <c r="CU150" s="42"/>
      <c r="CV150" s="41"/>
      <c r="CW150" s="41"/>
      <c r="CX150" s="44"/>
      <c r="CY150" s="44"/>
      <c r="CZ150" s="43"/>
      <c r="DA150" s="41"/>
      <c r="DB150" s="42"/>
      <c r="DC150" s="41"/>
      <c r="DD150" s="41"/>
      <c r="DE150" s="44"/>
      <c r="DF150" s="44"/>
      <c r="DG150" s="43"/>
      <c r="DH150" s="41"/>
      <c r="DI150" s="42"/>
      <c r="DJ150" s="41"/>
      <c r="DK150" s="41"/>
      <c r="DL150" s="44"/>
      <c r="DM150" s="44"/>
      <c r="DN150" s="43"/>
      <c r="DO150" s="41"/>
      <c r="DP150" s="42"/>
      <c r="DQ150" s="41"/>
      <c r="DR150" s="41"/>
      <c r="DS150" s="44"/>
      <c r="DT150" s="44"/>
      <c r="DU150" s="43"/>
      <c r="DV150" s="41"/>
      <c r="DW150" s="55"/>
      <c r="DX150" s="41"/>
      <c r="DY150" s="41"/>
      <c r="DZ150" s="43"/>
      <c r="EA150" s="43"/>
      <c r="EB150" s="43"/>
      <c r="EC150" s="41"/>
      <c r="ED150" s="55"/>
      <c r="EE150" s="41"/>
      <c r="EF150" s="41"/>
      <c r="EG150" s="43"/>
      <c r="EH150" s="43"/>
      <c r="EI150" s="43"/>
      <c r="EJ150" s="41"/>
      <c r="EK150" s="55"/>
      <c r="EL150" s="41"/>
      <c r="EM150" s="41"/>
      <c r="EN150" s="43"/>
      <c r="EO150" s="43"/>
      <c r="EP150" s="43"/>
      <c r="EQ150" s="44"/>
      <c r="ER150" s="44"/>
      <c r="ES150" s="44"/>
      <c r="ET150" s="44"/>
      <c r="EU150" s="44"/>
      <c r="EV150" s="44"/>
      <c r="EW150" s="44"/>
      <c r="EX150" s="44"/>
      <c r="EY150" s="44"/>
      <c r="EZ150" s="44"/>
      <c r="FA150" s="44"/>
      <c r="FB150" s="44"/>
      <c r="FC150" s="44"/>
      <c r="FD150" s="44"/>
      <c r="FE150" s="44"/>
      <c r="FF150" s="44"/>
      <c r="FG150" s="44"/>
      <c r="FH150" s="44"/>
      <c r="FI150" s="44"/>
      <c r="FJ150" s="44"/>
      <c r="FK150" s="44"/>
      <c r="FL150" s="44"/>
      <c r="FM150" s="44"/>
      <c r="FN150" s="44"/>
      <c r="FO150" s="44"/>
      <c r="FP150" s="44"/>
      <c r="FQ150" s="44"/>
      <c r="FR150" s="44"/>
      <c r="FS150" s="44"/>
      <c r="FT150" s="44"/>
      <c r="FU150" s="44"/>
      <c r="FV150" s="44"/>
      <c r="FW150" s="44"/>
      <c r="FX150" s="44"/>
      <c r="FY150" s="44"/>
      <c r="FZ150" s="44"/>
      <c r="GA150" s="44"/>
      <c r="GB150" s="44"/>
      <c r="GC150" s="44"/>
      <c r="GD150" s="44"/>
      <c r="GE150" s="44"/>
      <c r="GF150" s="44"/>
      <c r="GG150" s="44"/>
      <c r="GH150" s="44"/>
      <c r="GI150" s="44"/>
      <c r="GJ150" s="44"/>
      <c r="GK150" s="44"/>
    </row>
    <row r="151" spans="3:193" s="44" customFormat="1" ht="24.75" customHeight="1" x14ac:dyDescent="0.2">
      <c r="C151" s="57"/>
      <c r="D151" s="57"/>
      <c r="E151" s="41"/>
      <c r="F151" s="41"/>
      <c r="G151" s="42"/>
      <c r="H151" s="41"/>
      <c r="I151" s="41"/>
      <c r="J151" s="43"/>
      <c r="K151" s="43"/>
      <c r="L151" s="43"/>
      <c r="M151" s="43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41"/>
      <c r="AM151" s="41"/>
      <c r="AN151" s="41"/>
      <c r="AO151" s="41"/>
      <c r="AP151" s="41"/>
      <c r="AQ151" s="41"/>
      <c r="AR151" s="41"/>
      <c r="AS151" s="41"/>
      <c r="AT151" s="41"/>
      <c r="AU151" s="41"/>
      <c r="AV151" s="41"/>
      <c r="AW151" s="41"/>
      <c r="AX151" s="41"/>
      <c r="AY151" s="41"/>
      <c r="AZ151" s="41"/>
      <c r="BA151" s="43"/>
      <c r="BB151" s="43"/>
      <c r="BC151" s="57"/>
      <c r="BD151" s="41"/>
      <c r="BE151" s="42"/>
      <c r="BF151" s="41"/>
      <c r="BG151" s="41"/>
      <c r="BH151" s="43"/>
      <c r="BI151" s="43"/>
      <c r="BJ151" s="43"/>
      <c r="BK151" s="41"/>
      <c r="BL151" s="42"/>
      <c r="BM151" s="41"/>
      <c r="BN151" s="41"/>
      <c r="BO151" s="43"/>
      <c r="BP151" s="43"/>
      <c r="BQ151" s="43"/>
      <c r="BR151" s="41"/>
      <c r="BS151" s="42"/>
      <c r="BT151" s="41"/>
      <c r="BU151" s="41"/>
      <c r="BV151" s="43"/>
      <c r="BW151" s="43"/>
      <c r="BX151" s="43"/>
      <c r="BY151" s="41"/>
      <c r="BZ151" s="42"/>
      <c r="CA151" s="41"/>
      <c r="CB151" s="41"/>
      <c r="CC151" s="43"/>
      <c r="CD151" s="43"/>
      <c r="CE151" s="43"/>
      <c r="CF151" s="41"/>
      <c r="CG151" s="42"/>
      <c r="CH151" s="41"/>
      <c r="CI151" s="41"/>
      <c r="CJ151" s="43"/>
      <c r="CK151" s="43"/>
      <c r="CL151" s="43"/>
      <c r="CM151" s="41"/>
      <c r="CN151" s="42"/>
      <c r="CO151" s="41"/>
      <c r="CP151" s="41"/>
      <c r="CQ151" s="43"/>
      <c r="CR151" s="43"/>
      <c r="CS151" s="43"/>
      <c r="CT151" s="41"/>
      <c r="CU151" s="42"/>
      <c r="CV151" s="41"/>
      <c r="CW151" s="41"/>
      <c r="CX151" s="43"/>
      <c r="CY151" s="43"/>
      <c r="CZ151" s="43"/>
      <c r="DA151" s="41"/>
      <c r="DB151" s="42"/>
      <c r="DC151" s="41"/>
      <c r="DD151" s="41"/>
      <c r="DE151" s="43"/>
      <c r="DF151" s="43"/>
      <c r="DG151" s="43"/>
      <c r="DH151" s="41"/>
      <c r="DI151" s="42"/>
      <c r="DJ151" s="41"/>
      <c r="DK151" s="41"/>
      <c r="DL151" s="43"/>
      <c r="DM151" s="43"/>
      <c r="DN151" s="43"/>
      <c r="DO151" s="41"/>
      <c r="DP151" s="42"/>
      <c r="DQ151" s="41"/>
      <c r="DR151" s="41"/>
      <c r="DS151" s="43"/>
      <c r="DT151" s="43"/>
      <c r="DU151" s="43"/>
      <c r="DV151" s="41"/>
      <c r="DW151" s="42"/>
      <c r="DX151" s="41"/>
      <c r="DY151" s="41"/>
      <c r="DZ151" s="43"/>
      <c r="EA151" s="43"/>
      <c r="EB151" s="43"/>
      <c r="EC151" s="41"/>
      <c r="ED151" s="42"/>
      <c r="EE151" s="41"/>
      <c r="EF151" s="41"/>
      <c r="EG151" s="43"/>
      <c r="EH151" s="43"/>
      <c r="EI151" s="43"/>
      <c r="EJ151" s="41"/>
      <c r="EK151" s="42"/>
      <c r="EL151" s="41"/>
      <c r="EM151" s="41"/>
      <c r="EN151" s="43"/>
      <c r="EO151" s="43"/>
      <c r="EP151" s="43"/>
    </row>
    <row r="152" spans="3:193" s="47" customFormat="1" ht="24.75" customHeight="1" x14ac:dyDescent="0.2">
      <c r="C152" s="46"/>
      <c r="D152" s="46"/>
      <c r="E152" s="46"/>
      <c r="F152" s="46"/>
      <c r="G152" s="42"/>
      <c r="H152" s="41"/>
      <c r="I152" s="41"/>
      <c r="J152" s="43"/>
      <c r="K152" s="43"/>
      <c r="L152" s="43"/>
      <c r="M152" s="43"/>
      <c r="N152" s="41"/>
      <c r="O152" s="41"/>
      <c r="P152" s="41"/>
      <c r="Q152" s="41"/>
      <c r="R152" s="41"/>
      <c r="S152" s="41"/>
      <c r="T152" s="41"/>
      <c r="U152" s="41"/>
      <c r="V152" s="43"/>
      <c r="W152" s="43"/>
      <c r="X152" s="43"/>
      <c r="Y152" s="41"/>
      <c r="Z152" s="42"/>
      <c r="AA152" s="41"/>
      <c r="AB152" s="41"/>
      <c r="AC152" s="43"/>
      <c r="AD152" s="43"/>
      <c r="AE152" s="43"/>
      <c r="AF152" s="43"/>
      <c r="AG152" s="41"/>
      <c r="AH152" s="42"/>
      <c r="AI152" s="42"/>
      <c r="AJ152" s="41"/>
      <c r="AK152" s="41"/>
      <c r="AL152" s="43"/>
      <c r="AM152" s="43"/>
      <c r="AN152" s="43"/>
      <c r="AO152" s="41"/>
      <c r="AP152" s="42"/>
      <c r="AQ152" s="41"/>
      <c r="AR152" s="41"/>
      <c r="AS152" s="41"/>
      <c r="AT152" s="41"/>
      <c r="AU152" s="41"/>
      <c r="AV152" s="41"/>
      <c r="AW152" s="41"/>
      <c r="AX152" s="41"/>
      <c r="AY152" s="41"/>
      <c r="AZ152" s="41"/>
      <c r="BA152" s="43"/>
      <c r="BB152" s="43"/>
      <c r="BC152" s="57"/>
      <c r="BD152" s="41"/>
      <c r="BE152" s="42"/>
      <c r="BF152" s="41"/>
      <c r="BG152" s="41"/>
      <c r="BH152" s="43"/>
      <c r="BI152" s="43"/>
      <c r="BJ152" s="43"/>
      <c r="BK152" s="46"/>
      <c r="BL152" s="42"/>
      <c r="BM152" s="41"/>
      <c r="BN152" s="41"/>
      <c r="BO152" s="43"/>
      <c r="BP152" s="43"/>
      <c r="BQ152" s="43"/>
      <c r="BR152" s="46"/>
      <c r="BS152" s="42"/>
      <c r="BT152" s="41"/>
      <c r="BU152" s="41"/>
      <c r="BV152" s="43"/>
      <c r="BW152" s="43"/>
      <c r="BX152" s="43"/>
      <c r="BY152" s="46"/>
      <c r="BZ152" s="42"/>
      <c r="CA152" s="41"/>
      <c r="CB152" s="41"/>
      <c r="CC152" s="43"/>
      <c r="CD152" s="43"/>
      <c r="CE152" s="43"/>
      <c r="CF152" s="46"/>
      <c r="CG152" s="42"/>
      <c r="CH152" s="41"/>
      <c r="CI152" s="41"/>
      <c r="CJ152" s="43"/>
      <c r="CK152" s="43"/>
      <c r="CL152" s="43"/>
      <c r="CM152" s="46"/>
      <c r="CN152" s="42"/>
      <c r="CO152" s="41"/>
      <c r="CP152" s="41"/>
      <c r="CQ152" s="43"/>
      <c r="CR152" s="43"/>
      <c r="CS152" s="43"/>
      <c r="CT152" s="46"/>
      <c r="CU152" s="42"/>
      <c r="CV152" s="41"/>
      <c r="CW152" s="41"/>
      <c r="CX152" s="43"/>
      <c r="CY152" s="43"/>
      <c r="CZ152" s="43"/>
      <c r="DA152" s="46"/>
      <c r="DB152" s="42"/>
      <c r="DC152" s="41"/>
      <c r="DD152" s="41"/>
      <c r="DE152" s="43"/>
      <c r="DF152" s="43"/>
      <c r="DG152" s="43"/>
      <c r="DH152" s="46"/>
      <c r="DI152" s="42"/>
      <c r="DJ152" s="41"/>
      <c r="DK152" s="41"/>
      <c r="DL152" s="43"/>
      <c r="DM152" s="43"/>
      <c r="DN152" s="43"/>
      <c r="DO152" s="46"/>
      <c r="DP152" s="42"/>
      <c r="DQ152" s="41"/>
      <c r="DR152" s="41"/>
      <c r="DS152" s="43"/>
      <c r="DT152" s="43"/>
      <c r="DU152" s="43"/>
      <c r="DV152" s="46"/>
      <c r="DW152" s="42"/>
      <c r="DX152" s="41"/>
      <c r="DY152" s="41"/>
      <c r="DZ152" s="43"/>
      <c r="EA152" s="43"/>
      <c r="EB152" s="43"/>
      <c r="EC152" s="46"/>
      <c r="ED152" s="42"/>
      <c r="EE152" s="41"/>
      <c r="EF152" s="41"/>
      <c r="EG152" s="43"/>
      <c r="EH152" s="43"/>
      <c r="EI152" s="43"/>
      <c r="EJ152" s="46"/>
      <c r="EK152" s="42"/>
      <c r="EL152" s="41"/>
      <c r="EM152" s="41"/>
      <c r="EN152" s="43"/>
      <c r="EO152" s="43"/>
      <c r="EP152" s="43"/>
    </row>
    <row r="153" spans="3:193" s="47" customFormat="1" ht="24.75" customHeight="1" x14ac:dyDescent="0.2">
      <c r="C153" s="46"/>
      <c r="D153" s="46"/>
      <c r="E153" s="46"/>
      <c r="F153" s="46"/>
      <c r="G153" s="42"/>
      <c r="H153" s="41"/>
      <c r="I153" s="41"/>
      <c r="J153" s="43"/>
      <c r="K153" s="43"/>
      <c r="L153" s="43"/>
      <c r="M153" s="43"/>
      <c r="N153" s="46"/>
      <c r="O153" s="46"/>
      <c r="P153" s="46"/>
      <c r="Q153" s="46"/>
      <c r="R153" s="41"/>
      <c r="S153" s="41"/>
      <c r="T153" s="41"/>
      <c r="U153" s="41"/>
      <c r="V153" s="43"/>
      <c r="W153" s="43"/>
      <c r="X153" s="43"/>
      <c r="Y153" s="46"/>
      <c r="Z153" s="42"/>
      <c r="AA153" s="41"/>
      <c r="AB153" s="41"/>
      <c r="AC153" s="43"/>
      <c r="AD153" s="43"/>
      <c r="AE153" s="43"/>
      <c r="AF153" s="43"/>
      <c r="AG153" s="46"/>
      <c r="AH153" s="42"/>
      <c r="AI153" s="42"/>
      <c r="AJ153" s="41"/>
      <c r="AK153" s="41"/>
      <c r="AL153" s="43"/>
      <c r="AM153" s="43"/>
      <c r="AN153" s="43"/>
      <c r="AO153" s="46"/>
      <c r="AP153" s="42"/>
      <c r="AQ153" s="41"/>
      <c r="AR153" s="41"/>
      <c r="AS153" s="41"/>
      <c r="AT153" s="41"/>
      <c r="AU153" s="41"/>
      <c r="AV153" s="41"/>
      <c r="AW153" s="41"/>
      <c r="AX153" s="41"/>
      <c r="AY153" s="41"/>
      <c r="AZ153" s="41"/>
      <c r="BA153" s="43"/>
      <c r="BB153" s="43"/>
      <c r="BC153" s="57"/>
      <c r="BD153" s="41"/>
      <c r="BE153" s="42"/>
      <c r="BF153" s="41"/>
      <c r="BG153" s="41"/>
      <c r="BH153" s="43"/>
      <c r="BI153" s="43"/>
      <c r="BJ153" s="43"/>
      <c r="BK153" s="46"/>
      <c r="BL153" s="42"/>
      <c r="BM153" s="41"/>
      <c r="BN153" s="41"/>
      <c r="BO153" s="43"/>
      <c r="BP153" s="43"/>
      <c r="BQ153" s="43"/>
      <c r="BR153" s="46"/>
      <c r="BS153" s="42"/>
      <c r="BT153" s="41"/>
      <c r="BU153" s="41"/>
      <c r="BV153" s="43"/>
      <c r="BW153" s="43"/>
      <c r="BX153" s="43"/>
      <c r="BY153" s="46"/>
      <c r="BZ153" s="42"/>
      <c r="CA153" s="41"/>
      <c r="CB153" s="41"/>
      <c r="CC153" s="43"/>
      <c r="CD153" s="43"/>
      <c r="CE153" s="43"/>
      <c r="CF153" s="46"/>
      <c r="CG153" s="42"/>
      <c r="CH153" s="41"/>
      <c r="CI153" s="41"/>
      <c r="CJ153" s="43"/>
      <c r="CK153" s="43"/>
      <c r="CL153" s="43"/>
      <c r="CM153" s="46"/>
      <c r="CN153" s="42"/>
      <c r="CO153" s="41"/>
      <c r="CP153" s="41"/>
      <c r="CQ153" s="43"/>
      <c r="CR153" s="43"/>
      <c r="CS153" s="43"/>
      <c r="CT153" s="46"/>
      <c r="CU153" s="42"/>
      <c r="CV153" s="41"/>
      <c r="CW153" s="41"/>
      <c r="CX153" s="43"/>
      <c r="CY153" s="43"/>
      <c r="CZ153" s="43"/>
      <c r="DA153" s="46"/>
      <c r="DB153" s="42"/>
      <c r="DC153" s="41"/>
      <c r="DD153" s="41"/>
      <c r="DE153" s="43"/>
      <c r="DF153" s="43"/>
      <c r="DG153" s="43"/>
      <c r="DH153" s="46"/>
      <c r="DI153" s="42"/>
      <c r="DJ153" s="41"/>
      <c r="DK153" s="41"/>
      <c r="DL153" s="43"/>
      <c r="DM153" s="43"/>
      <c r="DN153" s="43"/>
      <c r="DO153" s="46"/>
      <c r="DP153" s="42"/>
      <c r="DQ153" s="41"/>
      <c r="DR153" s="41"/>
      <c r="DS153" s="43"/>
      <c r="DT153" s="43"/>
      <c r="DU153" s="43"/>
      <c r="DV153" s="46"/>
      <c r="DW153" s="42"/>
      <c r="DX153" s="41"/>
      <c r="DY153" s="41"/>
      <c r="DZ153" s="43"/>
      <c r="EA153" s="43"/>
      <c r="EB153" s="43"/>
      <c r="EC153" s="46"/>
      <c r="ED153" s="42"/>
      <c r="EE153" s="41"/>
      <c r="EF153" s="41"/>
      <c r="EG153" s="43"/>
      <c r="EH153" s="43"/>
      <c r="EI153" s="43"/>
      <c r="EJ153" s="46"/>
      <c r="EK153" s="42"/>
      <c r="EL153" s="41"/>
      <c r="EM153" s="41"/>
      <c r="EN153" s="43"/>
      <c r="EO153" s="43"/>
      <c r="EP153" s="43"/>
    </row>
    <row r="154" spans="3:193" s="47" customFormat="1" ht="24.75" customHeight="1" x14ac:dyDescent="0.2">
      <c r="C154" s="46"/>
      <c r="D154" s="46"/>
      <c r="E154" s="46"/>
      <c r="F154" s="46"/>
      <c r="G154" s="42"/>
      <c r="H154" s="41"/>
      <c r="I154" s="41"/>
      <c r="J154" s="43"/>
      <c r="K154" s="43"/>
      <c r="L154" s="43"/>
      <c r="M154" s="43"/>
      <c r="N154" s="46"/>
      <c r="O154" s="46"/>
      <c r="P154" s="46"/>
      <c r="Q154" s="46"/>
      <c r="R154" s="41"/>
      <c r="S154" s="41"/>
      <c r="T154" s="41"/>
      <c r="U154" s="41"/>
      <c r="V154" s="43"/>
      <c r="W154" s="43"/>
      <c r="X154" s="43"/>
      <c r="Y154" s="46"/>
      <c r="Z154" s="42"/>
      <c r="AA154" s="41"/>
      <c r="AB154" s="41"/>
      <c r="AC154" s="43"/>
      <c r="AD154" s="43"/>
      <c r="AE154" s="43"/>
      <c r="AF154" s="43"/>
      <c r="AG154" s="46"/>
      <c r="AH154" s="42"/>
      <c r="AI154" s="42"/>
      <c r="AJ154" s="41"/>
      <c r="AK154" s="41"/>
      <c r="AL154" s="43"/>
      <c r="AM154" s="43"/>
      <c r="AN154" s="43"/>
      <c r="AO154" s="46"/>
      <c r="AP154" s="42"/>
      <c r="AQ154" s="41"/>
      <c r="AR154" s="41"/>
      <c r="AS154" s="41"/>
      <c r="AT154" s="41"/>
      <c r="AU154" s="41"/>
      <c r="AV154" s="41"/>
      <c r="AW154" s="41"/>
      <c r="AX154" s="41"/>
      <c r="AY154" s="41"/>
      <c r="AZ154" s="41"/>
      <c r="BA154" s="43"/>
      <c r="BB154" s="43"/>
      <c r="BC154" s="57"/>
      <c r="BD154" s="41"/>
      <c r="BE154" s="42"/>
      <c r="BF154" s="41"/>
      <c r="BG154" s="41"/>
      <c r="BH154" s="43"/>
      <c r="BI154" s="43"/>
      <c r="BJ154" s="43"/>
      <c r="BK154" s="46"/>
      <c r="BL154" s="42"/>
      <c r="BM154" s="41"/>
      <c r="BN154" s="41"/>
      <c r="BO154" s="43"/>
      <c r="BP154" s="43"/>
      <c r="BQ154" s="43"/>
      <c r="BR154" s="46"/>
      <c r="BS154" s="42"/>
      <c r="BT154" s="41"/>
      <c r="BU154" s="41"/>
      <c r="BV154" s="43"/>
      <c r="BW154" s="43"/>
      <c r="BX154" s="43"/>
      <c r="BY154" s="46"/>
      <c r="BZ154" s="42"/>
      <c r="CA154" s="41"/>
      <c r="CB154" s="41"/>
      <c r="CC154" s="43"/>
      <c r="CD154" s="43"/>
      <c r="CE154" s="43"/>
      <c r="CF154" s="46"/>
      <c r="CG154" s="42"/>
      <c r="CH154" s="41"/>
      <c r="CI154" s="41"/>
      <c r="CJ154" s="43"/>
      <c r="CK154" s="43"/>
      <c r="CL154" s="43"/>
      <c r="CM154" s="46"/>
      <c r="CN154" s="42"/>
      <c r="CO154" s="41"/>
      <c r="CP154" s="41"/>
      <c r="CQ154" s="43"/>
      <c r="CR154" s="43"/>
      <c r="CS154" s="43"/>
      <c r="CT154" s="46"/>
      <c r="CU154" s="42"/>
      <c r="CV154" s="41"/>
      <c r="CW154" s="41"/>
      <c r="CX154" s="43"/>
      <c r="CY154" s="43"/>
      <c r="CZ154" s="43"/>
      <c r="DA154" s="46"/>
      <c r="DB154" s="42"/>
      <c r="DC154" s="41"/>
      <c r="DD154" s="41"/>
      <c r="DE154" s="43"/>
      <c r="DF154" s="43"/>
      <c r="DG154" s="43"/>
      <c r="DH154" s="46"/>
      <c r="DI154" s="42"/>
      <c r="DJ154" s="41"/>
      <c r="DK154" s="41"/>
      <c r="DL154" s="43"/>
      <c r="DM154" s="43"/>
      <c r="DN154" s="43"/>
      <c r="DO154" s="46"/>
      <c r="DP154" s="42"/>
      <c r="DQ154" s="41"/>
      <c r="DR154" s="41"/>
      <c r="DS154" s="43"/>
      <c r="DT154" s="43"/>
      <c r="DU154" s="43"/>
      <c r="DV154" s="46"/>
      <c r="DW154" s="42"/>
      <c r="DX154" s="41"/>
      <c r="DY154" s="41"/>
      <c r="DZ154" s="43"/>
      <c r="EA154" s="43"/>
      <c r="EB154" s="43"/>
      <c r="EC154" s="46"/>
      <c r="ED154" s="42"/>
      <c r="EE154" s="41"/>
      <c r="EF154" s="41"/>
      <c r="EG154" s="43"/>
      <c r="EH154" s="43"/>
      <c r="EI154" s="43"/>
      <c r="EJ154" s="46"/>
      <c r="EK154" s="42"/>
      <c r="EL154" s="41"/>
      <c r="EM154" s="41"/>
      <c r="EN154" s="43"/>
      <c r="EO154" s="43"/>
      <c r="EP154" s="43"/>
    </row>
    <row r="155" spans="3:193" s="47" customFormat="1" ht="24.75" customHeight="1" x14ac:dyDescent="0.2">
      <c r="C155" s="46"/>
      <c r="D155" s="46"/>
      <c r="E155" s="46"/>
      <c r="F155" s="46"/>
      <c r="G155" s="42"/>
      <c r="H155" s="41"/>
      <c r="I155" s="41"/>
      <c r="J155" s="43"/>
      <c r="K155" s="43"/>
      <c r="L155" s="43"/>
      <c r="M155" s="43"/>
      <c r="N155" s="46"/>
      <c r="O155" s="46"/>
      <c r="P155" s="46"/>
      <c r="Q155" s="46"/>
      <c r="R155" s="41"/>
      <c r="S155" s="41"/>
      <c r="T155" s="41"/>
      <c r="U155" s="41"/>
      <c r="V155" s="43"/>
      <c r="W155" s="43"/>
      <c r="X155" s="43"/>
      <c r="Y155" s="46"/>
      <c r="Z155" s="42"/>
      <c r="AA155" s="41"/>
      <c r="AB155" s="41"/>
      <c r="AC155" s="43"/>
      <c r="AD155" s="43"/>
      <c r="AE155" s="43"/>
      <c r="AF155" s="43"/>
      <c r="AG155" s="46"/>
      <c r="AH155" s="42"/>
      <c r="AI155" s="42"/>
      <c r="AJ155" s="41"/>
      <c r="AK155" s="41"/>
      <c r="AL155" s="43"/>
      <c r="AM155" s="43"/>
      <c r="AN155" s="43"/>
      <c r="AO155" s="46"/>
      <c r="AP155" s="42"/>
      <c r="AQ155" s="41"/>
      <c r="AR155" s="41"/>
      <c r="AS155" s="41"/>
      <c r="AT155" s="41"/>
      <c r="AU155" s="41"/>
      <c r="AV155" s="41"/>
      <c r="AW155" s="41"/>
      <c r="AX155" s="41"/>
      <c r="AY155" s="41"/>
      <c r="AZ155" s="41"/>
      <c r="BA155" s="43"/>
      <c r="BB155" s="43"/>
      <c r="BC155" s="57"/>
      <c r="BD155" s="41"/>
      <c r="BE155" s="42"/>
      <c r="BF155" s="41"/>
      <c r="BG155" s="41"/>
      <c r="BH155" s="43"/>
      <c r="BI155" s="43"/>
      <c r="BJ155" s="43"/>
      <c r="BK155" s="46"/>
      <c r="BL155" s="42"/>
      <c r="BM155" s="41"/>
      <c r="BN155" s="41"/>
      <c r="BO155" s="43"/>
      <c r="BP155" s="43"/>
      <c r="BQ155" s="43"/>
      <c r="BR155" s="46"/>
      <c r="BS155" s="42"/>
      <c r="BT155" s="41"/>
      <c r="BU155" s="41"/>
      <c r="BV155" s="43"/>
      <c r="BW155" s="43"/>
      <c r="BX155" s="43"/>
      <c r="BY155" s="46"/>
      <c r="BZ155" s="42"/>
      <c r="CA155" s="41"/>
      <c r="CB155" s="41"/>
      <c r="CC155" s="43"/>
      <c r="CD155" s="43"/>
      <c r="CE155" s="43"/>
      <c r="CF155" s="46"/>
      <c r="CG155" s="42"/>
      <c r="CH155" s="41"/>
      <c r="CI155" s="41"/>
      <c r="CJ155" s="43"/>
      <c r="CK155" s="43"/>
      <c r="CL155" s="43"/>
      <c r="CM155" s="46"/>
      <c r="CN155" s="42"/>
      <c r="CO155" s="41"/>
      <c r="CP155" s="41"/>
      <c r="CQ155" s="43"/>
      <c r="CR155" s="43"/>
      <c r="CS155" s="43"/>
      <c r="CT155" s="46"/>
      <c r="CU155" s="42"/>
      <c r="CV155" s="41"/>
      <c r="CW155" s="41"/>
      <c r="CX155" s="43"/>
      <c r="CY155" s="43"/>
      <c r="CZ155" s="43"/>
      <c r="DA155" s="46"/>
      <c r="DB155" s="42"/>
      <c r="DC155" s="41"/>
      <c r="DD155" s="41"/>
      <c r="DE155" s="43"/>
      <c r="DF155" s="43"/>
      <c r="DG155" s="43"/>
      <c r="DH155" s="46"/>
      <c r="DI155" s="42"/>
      <c r="DJ155" s="41"/>
      <c r="DK155" s="41"/>
      <c r="DL155" s="43"/>
      <c r="DM155" s="43"/>
      <c r="DN155" s="43"/>
      <c r="DO155" s="46"/>
      <c r="DP155" s="42"/>
      <c r="DQ155" s="41"/>
      <c r="DR155" s="41"/>
      <c r="DS155" s="43"/>
      <c r="DT155" s="43"/>
      <c r="DU155" s="43"/>
      <c r="DV155" s="46"/>
      <c r="DW155" s="42"/>
      <c r="DX155" s="41"/>
      <c r="DY155" s="41"/>
      <c r="DZ155" s="43"/>
      <c r="EA155" s="43"/>
      <c r="EB155" s="43"/>
      <c r="EC155" s="46"/>
      <c r="ED155" s="42"/>
      <c r="EE155" s="41"/>
      <c r="EF155" s="41"/>
      <c r="EG155" s="43"/>
      <c r="EH155" s="43"/>
      <c r="EI155" s="43"/>
      <c r="EJ155" s="46"/>
      <c r="EK155" s="42"/>
      <c r="EL155" s="41"/>
      <c r="EM155" s="41"/>
      <c r="EN155" s="43"/>
      <c r="EO155" s="43"/>
      <c r="EP155" s="43"/>
    </row>
    <row r="156" spans="3:193" s="47" customFormat="1" ht="24.75" customHeight="1" x14ac:dyDescent="0.2">
      <c r="C156" s="46"/>
      <c r="D156" s="46"/>
      <c r="E156" s="46"/>
      <c r="F156" s="46"/>
      <c r="G156" s="42"/>
      <c r="H156" s="41"/>
      <c r="I156" s="41"/>
      <c r="J156" s="43"/>
      <c r="K156" s="43"/>
      <c r="L156" s="43"/>
      <c r="M156" s="43"/>
      <c r="N156" s="46"/>
      <c r="O156" s="46"/>
      <c r="P156" s="46"/>
      <c r="Q156" s="46"/>
      <c r="R156" s="41"/>
      <c r="S156" s="41"/>
      <c r="T156" s="41"/>
      <c r="U156" s="41"/>
      <c r="V156" s="43"/>
      <c r="W156" s="43"/>
      <c r="X156" s="43"/>
      <c r="Y156" s="46"/>
      <c r="Z156" s="42"/>
      <c r="AA156" s="41"/>
      <c r="AB156" s="41"/>
      <c r="AC156" s="43"/>
      <c r="AD156" s="43"/>
      <c r="AE156" s="43"/>
      <c r="AF156" s="43"/>
      <c r="AG156" s="46"/>
      <c r="AH156" s="42"/>
      <c r="AI156" s="42"/>
      <c r="AJ156" s="41"/>
      <c r="AK156" s="41"/>
      <c r="AL156" s="43"/>
      <c r="AM156" s="43"/>
      <c r="AN156" s="43"/>
      <c r="AO156" s="46"/>
      <c r="AP156" s="42"/>
      <c r="AQ156" s="41"/>
      <c r="AR156" s="41"/>
      <c r="AS156" s="41"/>
      <c r="AT156" s="41"/>
      <c r="AU156" s="41"/>
      <c r="AV156" s="41"/>
      <c r="AW156" s="41"/>
      <c r="AX156" s="41"/>
      <c r="AY156" s="41"/>
      <c r="AZ156" s="41"/>
      <c r="BA156" s="43"/>
      <c r="BB156" s="43"/>
      <c r="BC156" s="57"/>
      <c r="BD156" s="41"/>
      <c r="BE156" s="42"/>
      <c r="BF156" s="41"/>
      <c r="BG156" s="41"/>
      <c r="BH156" s="43"/>
      <c r="BI156" s="43"/>
      <c r="BJ156" s="43"/>
      <c r="BK156" s="46"/>
      <c r="BL156" s="42"/>
      <c r="BM156" s="41"/>
      <c r="BN156" s="41"/>
      <c r="BO156" s="43"/>
      <c r="BP156" s="43"/>
      <c r="BQ156" s="43"/>
      <c r="BR156" s="46"/>
      <c r="BS156" s="42"/>
      <c r="BT156" s="41"/>
      <c r="BU156" s="41"/>
      <c r="BV156" s="43"/>
      <c r="BW156" s="43"/>
      <c r="BX156" s="43"/>
      <c r="BY156" s="46"/>
      <c r="BZ156" s="42"/>
      <c r="CA156" s="41"/>
      <c r="CB156" s="41"/>
      <c r="CC156" s="43"/>
      <c r="CD156" s="43"/>
      <c r="CE156" s="43"/>
      <c r="CF156" s="46"/>
      <c r="CG156" s="42"/>
      <c r="CH156" s="41"/>
      <c r="CI156" s="41"/>
      <c r="CJ156" s="43"/>
      <c r="CK156" s="43"/>
      <c r="CL156" s="43"/>
      <c r="CM156" s="46"/>
      <c r="CN156" s="42"/>
      <c r="CO156" s="41"/>
      <c r="CP156" s="41"/>
      <c r="CQ156" s="43"/>
      <c r="CR156" s="43"/>
      <c r="CS156" s="43"/>
      <c r="CT156" s="46"/>
      <c r="CU156" s="42"/>
      <c r="CV156" s="41"/>
      <c r="CW156" s="41"/>
      <c r="CX156" s="43"/>
      <c r="CY156" s="43"/>
      <c r="CZ156" s="43"/>
      <c r="DA156" s="46"/>
      <c r="DB156" s="42"/>
      <c r="DC156" s="41"/>
      <c r="DD156" s="41"/>
      <c r="DE156" s="43"/>
      <c r="DF156" s="43"/>
      <c r="DG156" s="43"/>
      <c r="DH156" s="46"/>
      <c r="DI156" s="42"/>
      <c r="DJ156" s="41"/>
      <c r="DK156" s="41"/>
      <c r="DL156" s="43"/>
      <c r="DM156" s="43"/>
      <c r="DN156" s="43"/>
      <c r="DO156" s="46"/>
      <c r="DP156" s="42"/>
      <c r="DQ156" s="41"/>
      <c r="DR156" s="41"/>
      <c r="DS156" s="43"/>
      <c r="DT156" s="43"/>
      <c r="DU156" s="43"/>
      <c r="DV156" s="46"/>
      <c r="DW156" s="42"/>
      <c r="DX156" s="41"/>
      <c r="DY156" s="41"/>
      <c r="DZ156" s="43"/>
      <c r="EA156" s="43"/>
      <c r="EB156" s="43"/>
      <c r="EC156" s="46"/>
      <c r="ED156" s="42"/>
      <c r="EE156" s="41"/>
      <c r="EF156" s="41"/>
      <c r="EG156" s="43"/>
      <c r="EH156" s="43"/>
      <c r="EI156" s="43"/>
      <c r="EJ156" s="46"/>
      <c r="EK156" s="42"/>
      <c r="EL156" s="41"/>
      <c r="EM156" s="41"/>
      <c r="EN156" s="43"/>
      <c r="EO156" s="43"/>
      <c r="EP156" s="43"/>
    </row>
    <row r="157" spans="3:193" s="47" customFormat="1" ht="24.75" customHeight="1" x14ac:dyDescent="0.2">
      <c r="C157" s="46"/>
      <c r="D157" s="46"/>
      <c r="E157" s="46"/>
      <c r="F157" s="46"/>
      <c r="G157" s="42"/>
      <c r="H157" s="41"/>
      <c r="I157" s="41"/>
      <c r="J157" s="43"/>
      <c r="K157" s="43"/>
      <c r="L157" s="43"/>
      <c r="M157" s="43"/>
      <c r="N157" s="46"/>
      <c r="O157" s="46"/>
      <c r="P157" s="46"/>
      <c r="Q157" s="46"/>
      <c r="R157" s="41"/>
      <c r="S157" s="41"/>
      <c r="T157" s="41"/>
      <c r="U157" s="41"/>
      <c r="V157" s="43"/>
      <c r="W157" s="43"/>
      <c r="X157" s="43"/>
      <c r="Y157" s="46"/>
      <c r="Z157" s="42"/>
      <c r="AA157" s="41"/>
      <c r="AB157" s="41"/>
      <c r="AC157" s="43"/>
      <c r="AD157" s="43"/>
      <c r="AE157" s="43"/>
      <c r="AF157" s="43"/>
      <c r="AG157" s="46"/>
      <c r="AH157" s="42"/>
      <c r="AI157" s="42"/>
      <c r="AJ157" s="41"/>
      <c r="AK157" s="41"/>
      <c r="AL157" s="43"/>
      <c r="AM157" s="43"/>
      <c r="AN157" s="43"/>
      <c r="AO157" s="46"/>
      <c r="AP157" s="42"/>
      <c r="AQ157" s="41"/>
      <c r="AR157" s="41"/>
      <c r="AS157" s="41"/>
      <c r="AT157" s="41"/>
      <c r="AU157" s="41"/>
      <c r="AV157" s="41"/>
      <c r="AW157" s="41"/>
      <c r="AX157" s="41"/>
      <c r="AY157" s="41"/>
      <c r="AZ157" s="41"/>
      <c r="BA157" s="43"/>
      <c r="BB157" s="43"/>
      <c r="BC157" s="57"/>
      <c r="BD157" s="41"/>
      <c r="BE157" s="42"/>
      <c r="BF157" s="41"/>
      <c r="BG157" s="41"/>
      <c r="BH157" s="43"/>
      <c r="BI157" s="43"/>
      <c r="BJ157" s="43"/>
      <c r="BK157" s="46"/>
      <c r="BL157" s="42"/>
      <c r="BM157" s="41"/>
      <c r="BN157" s="41"/>
      <c r="BO157" s="43"/>
      <c r="BP157" s="43"/>
      <c r="BQ157" s="43"/>
      <c r="BR157" s="46"/>
      <c r="BS157" s="42"/>
      <c r="BT157" s="41"/>
      <c r="BU157" s="41"/>
      <c r="BV157" s="43"/>
      <c r="BW157" s="43"/>
      <c r="BX157" s="43"/>
      <c r="BY157" s="46"/>
      <c r="BZ157" s="42"/>
      <c r="CA157" s="41"/>
      <c r="CB157" s="41"/>
      <c r="CC157" s="43"/>
      <c r="CD157" s="43"/>
      <c r="CE157" s="43"/>
      <c r="CF157" s="46"/>
      <c r="CG157" s="42"/>
      <c r="CH157" s="41"/>
      <c r="CI157" s="41"/>
      <c r="CJ157" s="43"/>
      <c r="CK157" s="43"/>
      <c r="CL157" s="43"/>
      <c r="CM157" s="46"/>
      <c r="CN157" s="42"/>
      <c r="CO157" s="41"/>
      <c r="CP157" s="41"/>
      <c r="CQ157" s="43"/>
      <c r="CR157" s="43"/>
      <c r="CS157" s="43"/>
      <c r="CT157" s="46"/>
      <c r="CU157" s="42"/>
      <c r="CV157" s="41"/>
      <c r="CW157" s="41"/>
      <c r="CX157" s="43"/>
      <c r="CY157" s="43"/>
      <c r="CZ157" s="43"/>
      <c r="DA157" s="46"/>
      <c r="DB157" s="42"/>
      <c r="DC157" s="41"/>
      <c r="DD157" s="41"/>
      <c r="DE157" s="43"/>
      <c r="DF157" s="43"/>
      <c r="DG157" s="43"/>
      <c r="DH157" s="46"/>
      <c r="DI157" s="42"/>
      <c r="DJ157" s="41"/>
      <c r="DK157" s="41"/>
      <c r="DL157" s="43"/>
      <c r="DM157" s="43"/>
      <c r="DN157" s="43"/>
      <c r="DO157" s="46"/>
      <c r="DP157" s="42"/>
      <c r="DQ157" s="41"/>
      <c r="DR157" s="41"/>
      <c r="DS157" s="43"/>
      <c r="DT157" s="43"/>
      <c r="DU157" s="43"/>
      <c r="DV157" s="46"/>
      <c r="DW157" s="42"/>
      <c r="DX157" s="41"/>
      <c r="DY157" s="41"/>
      <c r="DZ157" s="43"/>
      <c r="EA157" s="43"/>
      <c r="EB157" s="43"/>
      <c r="EC157" s="46"/>
      <c r="ED157" s="42"/>
      <c r="EE157" s="41"/>
      <c r="EF157" s="41"/>
      <c r="EG157" s="43"/>
      <c r="EH157" s="43"/>
      <c r="EI157" s="43"/>
      <c r="EJ157" s="46"/>
      <c r="EK157" s="42"/>
      <c r="EL157" s="41"/>
      <c r="EM157" s="41"/>
      <c r="EN157" s="43"/>
      <c r="EO157" s="43"/>
      <c r="EP157" s="43"/>
    </row>
    <row r="158" spans="3:193" s="47" customFormat="1" ht="24.75" customHeight="1" x14ac:dyDescent="0.2">
      <c r="C158" s="46"/>
      <c r="D158" s="46"/>
      <c r="E158" s="46"/>
      <c r="F158" s="46"/>
      <c r="G158" s="42"/>
      <c r="H158" s="41"/>
      <c r="I158" s="41"/>
      <c r="J158" s="43"/>
      <c r="K158" s="43"/>
      <c r="L158" s="43"/>
      <c r="M158" s="43"/>
      <c r="N158" s="46"/>
      <c r="O158" s="46"/>
      <c r="P158" s="46"/>
      <c r="Q158" s="46"/>
      <c r="R158" s="41"/>
      <c r="S158" s="41"/>
      <c r="T158" s="41"/>
      <c r="U158" s="41"/>
      <c r="V158" s="43"/>
      <c r="W158" s="43"/>
      <c r="X158" s="43"/>
      <c r="Y158" s="46"/>
      <c r="Z158" s="42"/>
      <c r="AA158" s="41"/>
      <c r="AB158" s="41"/>
      <c r="AC158" s="43"/>
      <c r="AD158" s="43"/>
      <c r="AE158" s="43"/>
      <c r="AF158" s="43"/>
      <c r="AG158" s="46"/>
      <c r="AH158" s="42"/>
      <c r="AI158" s="42"/>
      <c r="AJ158" s="41"/>
      <c r="AK158" s="41"/>
      <c r="AL158" s="43"/>
      <c r="AM158" s="43"/>
      <c r="AN158" s="43"/>
      <c r="AO158" s="46"/>
      <c r="AP158" s="42"/>
      <c r="AQ158" s="41"/>
      <c r="AR158" s="41"/>
      <c r="AS158" s="41"/>
      <c r="AT158" s="41"/>
      <c r="AU158" s="41"/>
      <c r="AV158" s="41"/>
      <c r="AW158" s="41"/>
      <c r="AX158" s="41"/>
      <c r="AY158" s="41"/>
      <c r="AZ158" s="41"/>
      <c r="BA158" s="43"/>
      <c r="BB158" s="43"/>
      <c r="BC158" s="57"/>
      <c r="BD158" s="41"/>
      <c r="BE158" s="42"/>
      <c r="BF158" s="41"/>
      <c r="BG158" s="41"/>
      <c r="BH158" s="43"/>
      <c r="BI158" s="43"/>
      <c r="BJ158" s="43"/>
      <c r="BK158" s="46"/>
      <c r="BL158" s="42"/>
      <c r="BM158" s="41"/>
      <c r="BN158" s="41"/>
      <c r="BO158" s="43"/>
      <c r="BP158" s="43"/>
      <c r="BQ158" s="43"/>
      <c r="BR158" s="46"/>
      <c r="BS158" s="42"/>
      <c r="BT158" s="41"/>
      <c r="BU158" s="41"/>
      <c r="BV158" s="43"/>
      <c r="BW158" s="43"/>
      <c r="BX158" s="43"/>
      <c r="BY158" s="46"/>
      <c r="BZ158" s="42"/>
      <c r="CA158" s="41"/>
      <c r="CB158" s="41"/>
      <c r="CC158" s="43"/>
      <c r="CD158" s="43"/>
      <c r="CE158" s="43"/>
      <c r="CF158" s="46"/>
      <c r="CG158" s="42"/>
      <c r="CH158" s="41"/>
      <c r="CI158" s="41"/>
      <c r="CJ158" s="43"/>
      <c r="CK158" s="43"/>
      <c r="CL158" s="43"/>
      <c r="CM158" s="46"/>
      <c r="CN158" s="42"/>
      <c r="CO158" s="41"/>
      <c r="CP158" s="41"/>
      <c r="CQ158" s="43"/>
      <c r="CR158" s="43"/>
      <c r="CS158" s="43"/>
      <c r="CT158" s="46"/>
      <c r="CU158" s="42"/>
      <c r="CV158" s="41"/>
      <c r="CW158" s="41"/>
      <c r="CX158" s="43"/>
      <c r="CY158" s="43"/>
      <c r="CZ158" s="43"/>
      <c r="DA158" s="46"/>
      <c r="DB158" s="42"/>
      <c r="DC158" s="41"/>
      <c r="DD158" s="41"/>
      <c r="DE158" s="43"/>
      <c r="DF158" s="43"/>
      <c r="DG158" s="43"/>
      <c r="DH158" s="46"/>
      <c r="DI158" s="42"/>
      <c r="DJ158" s="41"/>
      <c r="DK158" s="41"/>
      <c r="DL158" s="43"/>
      <c r="DM158" s="43"/>
      <c r="DN158" s="43"/>
      <c r="DO158" s="46"/>
      <c r="DP158" s="42"/>
      <c r="DQ158" s="41"/>
      <c r="DR158" s="41"/>
      <c r="DS158" s="43"/>
      <c r="DT158" s="43"/>
      <c r="DU158" s="43"/>
      <c r="DV158" s="46"/>
      <c r="DW158" s="42"/>
      <c r="DX158" s="41"/>
      <c r="DY158" s="41"/>
      <c r="DZ158" s="43"/>
      <c r="EA158" s="43"/>
      <c r="EB158" s="43"/>
      <c r="EC158" s="46"/>
      <c r="ED158" s="42"/>
      <c r="EE158" s="41"/>
      <c r="EF158" s="41"/>
      <c r="EG158" s="43"/>
      <c r="EH158" s="43"/>
      <c r="EI158" s="43"/>
      <c r="EJ158" s="46"/>
      <c r="EK158" s="42"/>
      <c r="EL158" s="41"/>
      <c r="EM158" s="41"/>
      <c r="EN158" s="43"/>
      <c r="EO158" s="43"/>
      <c r="EP158" s="43"/>
    </row>
    <row r="159" spans="3:193" s="47" customFormat="1" ht="24.75" customHeight="1" x14ac:dyDescent="0.2">
      <c r="C159" s="46"/>
      <c r="D159" s="46"/>
      <c r="E159" s="46"/>
      <c r="F159" s="46"/>
      <c r="G159" s="42"/>
      <c r="H159" s="41"/>
      <c r="I159" s="41"/>
      <c r="J159" s="43"/>
      <c r="K159" s="43"/>
      <c r="L159" s="43"/>
      <c r="M159" s="43"/>
      <c r="N159" s="46"/>
      <c r="O159" s="46"/>
      <c r="P159" s="46"/>
      <c r="Q159" s="46"/>
      <c r="R159" s="41"/>
      <c r="S159" s="41"/>
      <c r="T159" s="41"/>
      <c r="U159" s="41"/>
      <c r="V159" s="43"/>
      <c r="W159" s="43"/>
      <c r="X159" s="43"/>
      <c r="Y159" s="46"/>
      <c r="Z159" s="42"/>
      <c r="AA159" s="41"/>
      <c r="AB159" s="41"/>
      <c r="AC159" s="43"/>
      <c r="AD159" s="43"/>
      <c r="AE159" s="43"/>
      <c r="AF159" s="43"/>
      <c r="AG159" s="46"/>
      <c r="AH159" s="42"/>
      <c r="AI159" s="42"/>
      <c r="AJ159" s="41"/>
      <c r="AK159" s="41"/>
      <c r="AL159" s="43"/>
      <c r="AM159" s="43"/>
      <c r="AN159" s="43"/>
      <c r="AO159" s="46"/>
      <c r="AP159" s="42"/>
      <c r="AQ159" s="41"/>
      <c r="AR159" s="41"/>
      <c r="AS159" s="41"/>
      <c r="AT159" s="41"/>
      <c r="AU159" s="41"/>
      <c r="AV159" s="41"/>
      <c r="AW159" s="41"/>
      <c r="AX159" s="41"/>
      <c r="AY159" s="41"/>
      <c r="AZ159" s="41"/>
      <c r="BA159" s="43"/>
      <c r="BB159" s="43"/>
      <c r="BC159" s="57"/>
      <c r="BD159" s="41"/>
      <c r="BE159" s="42"/>
      <c r="BF159" s="41"/>
      <c r="BG159" s="41"/>
      <c r="BH159" s="43"/>
      <c r="BI159" s="43"/>
      <c r="BJ159" s="43"/>
      <c r="BK159" s="46"/>
      <c r="BL159" s="42"/>
      <c r="BM159" s="41"/>
      <c r="BN159" s="41"/>
      <c r="BO159" s="43"/>
      <c r="BP159" s="43"/>
      <c r="BQ159" s="43"/>
      <c r="BR159" s="46"/>
      <c r="BS159" s="42"/>
      <c r="BT159" s="41"/>
      <c r="BU159" s="41"/>
      <c r="BV159" s="43"/>
      <c r="BW159" s="43"/>
      <c r="BX159" s="43"/>
      <c r="BY159" s="46"/>
      <c r="BZ159" s="42"/>
      <c r="CA159" s="41"/>
      <c r="CB159" s="41"/>
      <c r="CC159" s="43"/>
      <c r="CD159" s="43"/>
      <c r="CE159" s="43"/>
      <c r="CF159" s="46"/>
      <c r="CG159" s="42"/>
      <c r="CH159" s="41"/>
      <c r="CI159" s="41"/>
      <c r="CJ159" s="43"/>
      <c r="CK159" s="43"/>
      <c r="CL159" s="43"/>
      <c r="CM159" s="46"/>
      <c r="CN159" s="42"/>
      <c r="CO159" s="41"/>
      <c r="CP159" s="41"/>
      <c r="CQ159" s="43"/>
      <c r="CR159" s="43"/>
      <c r="CS159" s="43"/>
      <c r="CT159" s="46"/>
      <c r="CU159" s="42"/>
      <c r="CV159" s="41"/>
      <c r="CW159" s="41"/>
      <c r="CX159" s="43"/>
      <c r="CY159" s="43"/>
      <c r="CZ159" s="43"/>
      <c r="DA159" s="46"/>
      <c r="DB159" s="42"/>
      <c r="DC159" s="41"/>
      <c r="DD159" s="41"/>
      <c r="DE159" s="43"/>
      <c r="DF159" s="43"/>
      <c r="DG159" s="43"/>
      <c r="DH159" s="46"/>
      <c r="DI159" s="42"/>
      <c r="DJ159" s="41"/>
      <c r="DK159" s="41"/>
      <c r="DL159" s="43"/>
      <c r="DM159" s="43"/>
      <c r="DN159" s="43"/>
      <c r="DO159" s="46"/>
      <c r="DP159" s="42"/>
      <c r="DQ159" s="41"/>
      <c r="DR159" s="41"/>
      <c r="DS159" s="43"/>
      <c r="DT159" s="43"/>
      <c r="DU159" s="43"/>
      <c r="DV159" s="46"/>
      <c r="DW159" s="42"/>
      <c r="DX159" s="41"/>
      <c r="DY159" s="41"/>
      <c r="DZ159" s="43"/>
      <c r="EA159" s="43"/>
      <c r="EB159" s="43"/>
      <c r="EC159" s="46"/>
      <c r="ED159" s="42"/>
      <c r="EE159" s="41"/>
      <c r="EF159" s="41"/>
      <c r="EG159" s="43"/>
      <c r="EH159" s="43"/>
      <c r="EI159" s="43"/>
      <c r="EJ159" s="46"/>
      <c r="EK159" s="42"/>
      <c r="EL159" s="41"/>
      <c r="EM159" s="41"/>
      <c r="EN159" s="43"/>
      <c r="EO159" s="43"/>
      <c r="EP159" s="43"/>
    </row>
    <row r="160" spans="3:193" s="47" customFormat="1" ht="24.75" customHeight="1" x14ac:dyDescent="0.2">
      <c r="C160" s="46"/>
      <c r="D160" s="46"/>
      <c r="E160" s="46"/>
      <c r="F160" s="46"/>
      <c r="G160" s="42"/>
      <c r="H160" s="41"/>
      <c r="I160" s="41"/>
      <c r="J160" s="43"/>
      <c r="K160" s="43"/>
      <c r="L160" s="43"/>
      <c r="M160" s="43"/>
      <c r="N160" s="46"/>
      <c r="O160" s="46"/>
      <c r="P160" s="46"/>
      <c r="Q160" s="46"/>
      <c r="R160" s="41"/>
      <c r="S160" s="41"/>
      <c r="T160" s="41"/>
      <c r="U160" s="41"/>
      <c r="V160" s="43"/>
      <c r="W160" s="43"/>
      <c r="X160" s="43"/>
      <c r="Y160" s="46"/>
      <c r="Z160" s="42"/>
      <c r="AA160" s="41"/>
      <c r="AB160" s="41"/>
      <c r="AC160" s="43"/>
      <c r="AD160" s="43"/>
      <c r="AE160" s="43"/>
      <c r="AF160" s="43"/>
      <c r="AG160" s="46"/>
      <c r="AH160" s="42"/>
      <c r="AI160" s="42"/>
      <c r="AJ160" s="41"/>
      <c r="AK160" s="41"/>
      <c r="AL160" s="43"/>
      <c r="AM160" s="43"/>
      <c r="AN160" s="43"/>
      <c r="AO160" s="46"/>
      <c r="AP160" s="42"/>
      <c r="AQ160" s="41"/>
      <c r="AR160" s="41"/>
      <c r="AS160" s="41"/>
      <c r="AT160" s="41"/>
      <c r="AU160" s="41"/>
      <c r="AV160" s="41"/>
      <c r="AW160" s="41"/>
      <c r="AX160" s="41"/>
      <c r="AY160" s="41"/>
      <c r="AZ160" s="41"/>
      <c r="BA160" s="43"/>
      <c r="BB160" s="43"/>
      <c r="BC160" s="57"/>
      <c r="BD160" s="41"/>
      <c r="BE160" s="42"/>
      <c r="BF160" s="41"/>
      <c r="BG160" s="41"/>
      <c r="BH160" s="43"/>
      <c r="BI160" s="43"/>
      <c r="BJ160" s="43"/>
      <c r="BK160" s="46"/>
      <c r="BL160" s="42"/>
      <c r="BM160" s="41"/>
      <c r="BN160" s="41"/>
      <c r="BO160" s="43"/>
      <c r="BP160" s="43"/>
      <c r="BQ160" s="43"/>
      <c r="BR160" s="46"/>
      <c r="BS160" s="42"/>
      <c r="BT160" s="41"/>
      <c r="BU160" s="41"/>
      <c r="BV160" s="43"/>
      <c r="BW160" s="43"/>
      <c r="BX160" s="43"/>
      <c r="BY160" s="46"/>
      <c r="BZ160" s="42"/>
      <c r="CA160" s="41"/>
      <c r="CB160" s="41"/>
      <c r="CC160" s="43"/>
      <c r="CD160" s="43"/>
      <c r="CE160" s="43"/>
      <c r="CF160" s="46"/>
      <c r="CG160" s="42"/>
      <c r="CH160" s="41"/>
      <c r="CI160" s="41"/>
      <c r="CJ160" s="43"/>
      <c r="CK160" s="43"/>
      <c r="CL160" s="43"/>
      <c r="CM160" s="46"/>
      <c r="CN160" s="42"/>
      <c r="CO160" s="41"/>
      <c r="CP160" s="41"/>
      <c r="CQ160" s="43"/>
      <c r="CR160" s="43"/>
      <c r="CS160" s="43"/>
      <c r="CT160" s="46"/>
      <c r="CU160" s="42"/>
      <c r="CV160" s="41"/>
      <c r="CW160" s="41"/>
      <c r="CX160" s="43"/>
      <c r="CY160" s="43"/>
      <c r="CZ160" s="43"/>
      <c r="DA160" s="46"/>
      <c r="DB160" s="42"/>
      <c r="DC160" s="41"/>
      <c r="DD160" s="41"/>
      <c r="DE160" s="43"/>
      <c r="DF160" s="43"/>
      <c r="DG160" s="43"/>
      <c r="DH160" s="46"/>
      <c r="DI160" s="42"/>
      <c r="DJ160" s="41"/>
      <c r="DK160" s="41"/>
      <c r="DL160" s="43"/>
      <c r="DM160" s="43"/>
      <c r="DN160" s="43"/>
      <c r="DO160" s="46"/>
      <c r="DP160" s="42"/>
      <c r="DQ160" s="41"/>
      <c r="DR160" s="41"/>
      <c r="DS160" s="43"/>
      <c r="DT160" s="43"/>
      <c r="DU160" s="43"/>
      <c r="DV160" s="46"/>
      <c r="DW160" s="42"/>
      <c r="DX160" s="41"/>
      <c r="DY160" s="41"/>
      <c r="DZ160" s="43"/>
      <c r="EA160" s="43"/>
      <c r="EB160" s="43"/>
      <c r="EC160" s="46"/>
      <c r="ED160" s="42"/>
      <c r="EE160" s="41"/>
      <c r="EF160" s="41"/>
      <c r="EG160" s="43"/>
      <c r="EH160" s="43"/>
      <c r="EI160" s="43"/>
      <c r="EJ160" s="46"/>
      <c r="EK160" s="42"/>
      <c r="EL160" s="41"/>
      <c r="EM160" s="41"/>
      <c r="EN160" s="43"/>
      <c r="EO160" s="43"/>
      <c r="EP160" s="43"/>
    </row>
    <row r="161" spans="3:146" s="47" customFormat="1" ht="24.75" customHeight="1" x14ac:dyDescent="0.2">
      <c r="C161" s="46"/>
      <c r="D161" s="46"/>
      <c r="E161" s="46"/>
      <c r="F161" s="46"/>
      <c r="G161" s="42"/>
      <c r="H161" s="41"/>
      <c r="I161" s="41"/>
      <c r="J161" s="43"/>
      <c r="K161" s="43"/>
      <c r="L161" s="43"/>
      <c r="M161" s="43"/>
      <c r="N161" s="46"/>
      <c r="O161" s="46"/>
      <c r="P161" s="46"/>
      <c r="Q161" s="46"/>
      <c r="R161" s="41"/>
      <c r="S161" s="41"/>
      <c r="T161" s="41"/>
      <c r="U161" s="41"/>
      <c r="V161" s="43"/>
      <c r="W161" s="43"/>
      <c r="X161" s="43"/>
      <c r="Y161" s="46"/>
      <c r="Z161" s="42"/>
      <c r="AA161" s="41"/>
      <c r="AB161" s="41"/>
      <c r="AC161" s="43"/>
      <c r="AD161" s="43"/>
      <c r="AE161" s="43"/>
      <c r="AF161" s="43"/>
      <c r="AG161" s="46"/>
      <c r="AH161" s="42"/>
      <c r="AI161" s="42"/>
      <c r="AJ161" s="41"/>
      <c r="AK161" s="41"/>
      <c r="AL161" s="43"/>
      <c r="AM161" s="43"/>
      <c r="AN161" s="43"/>
      <c r="AO161" s="46"/>
      <c r="AP161" s="42"/>
      <c r="AQ161" s="41"/>
      <c r="AR161" s="41"/>
      <c r="AS161" s="41"/>
      <c r="AT161" s="41"/>
      <c r="AU161" s="41"/>
      <c r="AV161" s="41"/>
      <c r="AW161" s="41"/>
      <c r="AX161" s="41"/>
      <c r="AY161" s="41"/>
      <c r="AZ161" s="41"/>
      <c r="BA161" s="43"/>
      <c r="BB161" s="43"/>
      <c r="BC161" s="57"/>
      <c r="BD161" s="46"/>
      <c r="BE161" s="42"/>
      <c r="BF161" s="41"/>
      <c r="BG161" s="41"/>
      <c r="BH161" s="43"/>
      <c r="BI161" s="43"/>
      <c r="BJ161" s="43"/>
      <c r="BK161" s="46"/>
      <c r="BL161" s="42"/>
      <c r="BM161" s="41"/>
      <c r="BN161" s="41"/>
      <c r="BO161" s="43"/>
      <c r="BP161" s="43"/>
      <c r="BQ161" s="43"/>
      <c r="BR161" s="46"/>
      <c r="BS161" s="42"/>
      <c r="BT161" s="41"/>
      <c r="BU161" s="41"/>
      <c r="BV161" s="43"/>
      <c r="BW161" s="43"/>
      <c r="BX161" s="43"/>
      <c r="BY161" s="46"/>
      <c r="BZ161" s="42"/>
      <c r="CA161" s="41"/>
      <c r="CB161" s="41"/>
      <c r="CC161" s="43"/>
      <c r="CD161" s="43"/>
      <c r="CE161" s="43"/>
      <c r="CF161" s="46"/>
      <c r="CG161" s="42"/>
      <c r="CH161" s="41"/>
      <c r="CI161" s="41"/>
      <c r="CJ161" s="43"/>
      <c r="CK161" s="43"/>
      <c r="CL161" s="43"/>
      <c r="CM161" s="46"/>
      <c r="CN161" s="42"/>
      <c r="CO161" s="41"/>
      <c r="CP161" s="41"/>
      <c r="CQ161" s="43"/>
      <c r="CR161" s="43"/>
      <c r="CS161" s="43"/>
      <c r="CT161" s="46"/>
      <c r="CU161" s="42"/>
      <c r="CV161" s="41"/>
      <c r="CW161" s="41"/>
      <c r="CX161" s="43"/>
      <c r="CY161" s="43"/>
      <c r="CZ161" s="43"/>
      <c r="DA161" s="46"/>
      <c r="DB161" s="42"/>
      <c r="DC161" s="41"/>
      <c r="DD161" s="41"/>
      <c r="DE161" s="43"/>
      <c r="DF161" s="43"/>
      <c r="DG161" s="43"/>
      <c r="DH161" s="46"/>
      <c r="DI161" s="42"/>
      <c r="DJ161" s="41"/>
      <c r="DK161" s="41"/>
      <c r="DL161" s="43"/>
      <c r="DM161" s="43"/>
      <c r="DN161" s="43"/>
      <c r="DO161" s="46"/>
      <c r="DP161" s="42"/>
      <c r="DQ161" s="41"/>
      <c r="DR161" s="41"/>
      <c r="DS161" s="43"/>
      <c r="DT161" s="43"/>
      <c r="DU161" s="43"/>
      <c r="DV161" s="46"/>
      <c r="DW161" s="42"/>
      <c r="DX161" s="41"/>
      <c r="DY161" s="41"/>
      <c r="DZ161" s="43"/>
      <c r="EA161" s="43"/>
      <c r="EB161" s="43"/>
      <c r="EC161" s="46"/>
      <c r="ED161" s="42"/>
      <c r="EE161" s="41"/>
      <c r="EF161" s="41"/>
      <c r="EG161" s="43"/>
      <c r="EH161" s="43"/>
      <c r="EI161" s="43"/>
      <c r="EJ161" s="46"/>
      <c r="EK161" s="42"/>
      <c r="EL161" s="41"/>
      <c r="EM161" s="41"/>
      <c r="EN161" s="43"/>
      <c r="EO161" s="43"/>
      <c r="EP161" s="43"/>
    </row>
    <row r="162" spans="3:146" s="47" customFormat="1" ht="24.75" customHeight="1" x14ac:dyDescent="0.2">
      <c r="C162" s="46"/>
      <c r="D162" s="46"/>
      <c r="E162" s="46"/>
      <c r="F162" s="46"/>
      <c r="G162" s="42"/>
      <c r="H162" s="41"/>
      <c r="I162" s="41"/>
      <c r="J162" s="43"/>
      <c r="K162" s="43"/>
      <c r="L162" s="43"/>
      <c r="M162" s="43"/>
      <c r="N162" s="46"/>
      <c r="O162" s="46"/>
      <c r="P162" s="46"/>
      <c r="Q162" s="46"/>
      <c r="R162" s="41"/>
      <c r="S162" s="41"/>
      <c r="T162" s="41"/>
      <c r="U162" s="41"/>
      <c r="V162" s="43"/>
      <c r="W162" s="43"/>
      <c r="X162" s="43"/>
      <c r="Y162" s="46"/>
      <c r="Z162" s="42"/>
      <c r="AA162" s="41"/>
      <c r="AB162" s="41"/>
      <c r="AC162" s="43"/>
      <c r="AD162" s="43"/>
      <c r="AE162" s="43"/>
      <c r="AF162" s="43"/>
      <c r="AG162" s="46"/>
      <c r="AH162" s="42"/>
      <c r="AI162" s="42"/>
      <c r="AJ162" s="41"/>
      <c r="AK162" s="41"/>
      <c r="AL162" s="43"/>
      <c r="AM162" s="43"/>
      <c r="AN162" s="43"/>
      <c r="AO162" s="46"/>
      <c r="AP162" s="42"/>
      <c r="AQ162" s="41"/>
      <c r="AR162" s="41"/>
      <c r="AS162" s="41"/>
      <c r="AT162" s="41"/>
      <c r="AU162" s="41"/>
      <c r="AV162" s="41"/>
      <c r="AW162" s="41"/>
      <c r="AX162" s="41"/>
      <c r="AY162" s="41"/>
      <c r="AZ162" s="41"/>
      <c r="BA162" s="43"/>
      <c r="BB162" s="43"/>
      <c r="BC162" s="57"/>
      <c r="BD162" s="46"/>
      <c r="BE162" s="42"/>
      <c r="BF162" s="41"/>
      <c r="BG162" s="41"/>
      <c r="BH162" s="43"/>
      <c r="BI162" s="43"/>
      <c r="BJ162" s="43"/>
      <c r="BK162" s="46"/>
      <c r="BL162" s="42"/>
      <c r="BM162" s="41"/>
      <c r="BN162" s="41"/>
      <c r="BO162" s="43"/>
      <c r="BP162" s="43"/>
      <c r="BQ162" s="43"/>
      <c r="BR162" s="46"/>
      <c r="BS162" s="42"/>
      <c r="BT162" s="41"/>
      <c r="BU162" s="41"/>
      <c r="BV162" s="43"/>
      <c r="BW162" s="43"/>
      <c r="BX162" s="43"/>
      <c r="BY162" s="46"/>
      <c r="BZ162" s="42"/>
      <c r="CA162" s="41"/>
      <c r="CB162" s="41"/>
      <c r="CC162" s="43"/>
      <c r="CD162" s="43"/>
      <c r="CE162" s="43"/>
      <c r="CF162" s="46"/>
      <c r="CG162" s="42"/>
      <c r="CH162" s="41"/>
      <c r="CI162" s="41"/>
      <c r="CJ162" s="43"/>
      <c r="CK162" s="43"/>
      <c r="CL162" s="43"/>
      <c r="CM162" s="46"/>
      <c r="CN162" s="42"/>
      <c r="CO162" s="41"/>
      <c r="CP162" s="41"/>
      <c r="CQ162" s="43"/>
      <c r="CR162" s="43"/>
      <c r="CS162" s="43"/>
      <c r="CT162" s="46"/>
      <c r="CU162" s="42"/>
      <c r="CV162" s="41"/>
      <c r="CW162" s="41"/>
      <c r="CX162" s="43"/>
      <c r="CY162" s="43"/>
      <c r="CZ162" s="43"/>
      <c r="DA162" s="46"/>
      <c r="DB162" s="42"/>
      <c r="DC162" s="41"/>
      <c r="DD162" s="41"/>
      <c r="DE162" s="43"/>
      <c r="DF162" s="43"/>
      <c r="DG162" s="43"/>
      <c r="DH162" s="46"/>
      <c r="DI162" s="42"/>
      <c r="DJ162" s="41"/>
      <c r="DK162" s="41"/>
      <c r="DL162" s="43"/>
      <c r="DM162" s="43"/>
      <c r="DN162" s="43"/>
      <c r="DO162" s="46"/>
      <c r="DP162" s="42"/>
      <c r="DQ162" s="41"/>
      <c r="DR162" s="41"/>
      <c r="DS162" s="43"/>
      <c r="DT162" s="43"/>
      <c r="DU162" s="43"/>
      <c r="DV162" s="46"/>
      <c r="DW162" s="42"/>
      <c r="DX162" s="41"/>
      <c r="DY162" s="41"/>
      <c r="DZ162" s="43"/>
      <c r="EA162" s="43"/>
      <c r="EB162" s="43"/>
      <c r="EC162" s="46"/>
      <c r="ED162" s="42"/>
      <c r="EE162" s="41"/>
      <c r="EF162" s="41"/>
      <c r="EG162" s="43"/>
      <c r="EH162" s="43"/>
      <c r="EI162" s="43"/>
      <c r="EJ162" s="46"/>
      <c r="EK162" s="42"/>
      <c r="EL162" s="41"/>
      <c r="EM162" s="41"/>
      <c r="EN162" s="43"/>
      <c r="EO162" s="43"/>
      <c r="EP162" s="43"/>
    </row>
    <row r="163" spans="3:146" s="47" customFormat="1" ht="24.75" customHeight="1" x14ac:dyDescent="0.2">
      <c r="C163" s="46"/>
      <c r="D163" s="46"/>
      <c r="E163" s="46"/>
      <c r="F163" s="46"/>
      <c r="G163" s="42"/>
      <c r="H163" s="41"/>
      <c r="I163" s="41"/>
      <c r="J163" s="43"/>
      <c r="K163" s="43"/>
      <c r="L163" s="43"/>
      <c r="M163" s="43"/>
      <c r="N163" s="46"/>
      <c r="O163" s="46"/>
      <c r="P163" s="46"/>
      <c r="Q163" s="46"/>
      <c r="R163" s="41"/>
      <c r="S163" s="41"/>
      <c r="T163" s="41"/>
      <c r="U163" s="41"/>
      <c r="V163" s="43"/>
      <c r="W163" s="43"/>
      <c r="X163" s="43"/>
      <c r="Y163" s="46"/>
      <c r="Z163" s="42"/>
      <c r="AA163" s="41"/>
      <c r="AB163" s="41"/>
      <c r="AC163" s="43"/>
      <c r="AD163" s="43"/>
      <c r="AE163" s="43"/>
      <c r="AF163" s="43"/>
      <c r="AG163" s="46"/>
      <c r="AH163" s="42"/>
      <c r="AI163" s="42"/>
      <c r="AJ163" s="41"/>
      <c r="AK163" s="41"/>
      <c r="AL163" s="43"/>
      <c r="AM163" s="43"/>
      <c r="AN163" s="43"/>
      <c r="AO163" s="46"/>
      <c r="AP163" s="42"/>
      <c r="AQ163" s="41"/>
      <c r="AR163" s="41"/>
      <c r="AS163" s="41"/>
      <c r="AT163" s="41"/>
      <c r="AU163" s="41"/>
      <c r="AV163" s="41"/>
      <c r="AW163" s="41"/>
      <c r="AX163" s="41"/>
      <c r="AY163" s="41"/>
      <c r="AZ163" s="41"/>
      <c r="BA163" s="43"/>
      <c r="BB163" s="43"/>
      <c r="BC163" s="57"/>
      <c r="BD163" s="46"/>
      <c r="BE163" s="42"/>
      <c r="BF163" s="41"/>
      <c r="BG163" s="41"/>
      <c r="BH163" s="43"/>
      <c r="BI163" s="43"/>
      <c r="BJ163" s="43"/>
      <c r="BK163" s="46"/>
      <c r="BL163" s="42"/>
      <c r="BM163" s="41"/>
      <c r="BN163" s="41"/>
      <c r="BO163" s="43"/>
      <c r="BP163" s="43"/>
      <c r="BQ163" s="43"/>
      <c r="BR163" s="46"/>
      <c r="BS163" s="42"/>
      <c r="BT163" s="41"/>
      <c r="BU163" s="41"/>
      <c r="BV163" s="43"/>
      <c r="BW163" s="43"/>
      <c r="BX163" s="43"/>
      <c r="BY163" s="46"/>
      <c r="BZ163" s="42"/>
      <c r="CA163" s="41"/>
      <c r="CB163" s="41"/>
      <c r="CC163" s="43"/>
      <c r="CD163" s="43"/>
      <c r="CE163" s="43"/>
      <c r="CF163" s="46"/>
      <c r="CG163" s="42"/>
      <c r="CH163" s="41"/>
      <c r="CI163" s="41"/>
      <c r="CJ163" s="43"/>
      <c r="CK163" s="43"/>
      <c r="CL163" s="43"/>
      <c r="CM163" s="46"/>
      <c r="CN163" s="42"/>
      <c r="CO163" s="41"/>
      <c r="CP163" s="41"/>
      <c r="CQ163" s="43"/>
      <c r="CR163" s="43"/>
      <c r="CS163" s="43"/>
      <c r="CT163" s="46"/>
      <c r="CU163" s="42"/>
      <c r="CV163" s="41"/>
      <c r="CW163" s="41"/>
      <c r="CX163" s="43"/>
      <c r="CY163" s="43"/>
      <c r="CZ163" s="43"/>
      <c r="DA163" s="46"/>
      <c r="DB163" s="42"/>
      <c r="DC163" s="41"/>
      <c r="DD163" s="41"/>
      <c r="DE163" s="43"/>
      <c r="DF163" s="43"/>
      <c r="DG163" s="43"/>
      <c r="DH163" s="46"/>
      <c r="DI163" s="42"/>
      <c r="DJ163" s="41"/>
      <c r="DK163" s="41"/>
      <c r="DL163" s="43"/>
      <c r="DM163" s="43"/>
      <c r="DN163" s="43"/>
      <c r="DO163" s="46"/>
      <c r="DP163" s="42"/>
      <c r="DQ163" s="41"/>
      <c r="DR163" s="41"/>
      <c r="DS163" s="43"/>
      <c r="DT163" s="43"/>
      <c r="DU163" s="43"/>
      <c r="DV163" s="46"/>
      <c r="DW163" s="42"/>
      <c r="DX163" s="41"/>
      <c r="DY163" s="41"/>
      <c r="DZ163" s="43"/>
      <c r="EA163" s="43"/>
      <c r="EB163" s="43"/>
      <c r="EC163" s="46"/>
      <c r="ED163" s="42"/>
      <c r="EE163" s="41"/>
      <c r="EF163" s="41"/>
      <c r="EG163" s="43"/>
      <c r="EH163" s="43"/>
      <c r="EI163" s="43"/>
      <c r="EJ163" s="46"/>
      <c r="EK163" s="42"/>
      <c r="EL163" s="41"/>
      <c r="EM163" s="41"/>
      <c r="EN163" s="43"/>
      <c r="EO163" s="43"/>
      <c r="EP163" s="43"/>
    </row>
    <row r="164" spans="3:146" s="47" customFormat="1" ht="24.75" customHeight="1" x14ac:dyDescent="0.2">
      <c r="C164" s="46"/>
      <c r="D164" s="46"/>
      <c r="E164" s="46"/>
      <c r="F164" s="46"/>
      <c r="G164" s="42"/>
      <c r="H164" s="41"/>
      <c r="I164" s="41"/>
      <c r="J164" s="43"/>
      <c r="K164" s="43"/>
      <c r="L164" s="43"/>
      <c r="M164" s="43"/>
      <c r="N164" s="46"/>
      <c r="O164" s="46"/>
      <c r="P164" s="46"/>
      <c r="Q164" s="46"/>
      <c r="R164" s="41"/>
      <c r="S164" s="41"/>
      <c r="T164" s="41"/>
      <c r="U164" s="41"/>
      <c r="V164" s="43"/>
      <c r="W164" s="43"/>
      <c r="X164" s="43"/>
      <c r="Y164" s="46"/>
      <c r="Z164" s="42"/>
      <c r="AA164" s="41"/>
      <c r="AB164" s="41"/>
      <c r="AC164" s="43"/>
      <c r="AD164" s="43"/>
      <c r="AE164" s="43"/>
      <c r="AF164" s="43"/>
      <c r="AG164" s="46"/>
      <c r="AH164" s="42"/>
      <c r="AI164" s="42"/>
      <c r="AJ164" s="41"/>
      <c r="AK164" s="41"/>
      <c r="AL164" s="43"/>
      <c r="AM164" s="43"/>
      <c r="AN164" s="43"/>
      <c r="AO164" s="46"/>
      <c r="AP164" s="42"/>
      <c r="AQ164" s="41"/>
      <c r="AR164" s="41"/>
      <c r="AS164" s="41"/>
      <c r="AT164" s="41"/>
      <c r="AU164" s="41"/>
      <c r="AV164" s="41"/>
      <c r="AW164" s="41"/>
      <c r="AX164" s="41"/>
      <c r="AY164" s="41"/>
      <c r="AZ164" s="41"/>
      <c r="BA164" s="43"/>
      <c r="BB164" s="43"/>
      <c r="BC164" s="57"/>
      <c r="BD164" s="46"/>
      <c r="BE164" s="42"/>
      <c r="BF164" s="41"/>
      <c r="BG164" s="41"/>
      <c r="BH164" s="43"/>
      <c r="BI164" s="43"/>
      <c r="BJ164" s="43"/>
      <c r="BK164" s="46"/>
      <c r="BL164" s="42"/>
      <c r="BM164" s="41"/>
      <c r="BN164" s="41"/>
      <c r="BO164" s="43"/>
      <c r="BP164" s="43"/>
      <c r="BQ164" s="43"/>
      <c r="BR164" s="46"/>
      <c r="BS164" s="42"/>
      <c r="BT164" s="41"/>
      <c r="BU164" s="41"/>
      <c r="BV164" s="43"/>
      <c r="BW164" s="43"/>
      <c r="BX164" s="43"/>
      <c r="BY164" s="46"/>
      <c r="BZ164" s="42"/>
      <c r="CA164" s="41"/>
      <c r="CB164" s="41"/>
      <c r="CC164" s="43"/>
      <c r="CD164" s="43"/>
      <c r="CE164" s="43"/>
      <c r="CF164" s="46"/>
      <c r="CG164" s="42"/>
      <c r="CH164" s="41"/>
      <c r="CI164" s="41"/>
      <c r="CJ164" s="43"/>
      <c r="CK164" s="43"/>
      <c r="CL164" s="43"/>
      <c r="CM164" s="46"/>
      <c r="CN164" s="42"/>
      <c r="CO164" s="41"/>
      <c r="CP164" s="41"/>
      <c r="CQ164" s="43"/>
      <c r="CR164" s="43"/>
      <c r="CS164" s="43"/>
      <c r="CT164" s="46"/>
      <c r="CU164" s="42"/>
      <c r="CV164" s="41"/>
      <c r="CW164" s="41"/>
      <c r="CX164" s="43"/>
      <c r="CY164" s="43"/>
      <c r="CZ164" s="43"/>
      <c r="DA164" s="46"/>
      <c r="DB164" s="42"/>
      <c r="DC164" s="41"/>
      <c r="DD164" s="41"/>
      <c r="DE164" s="43"/>
      <c r="DF164" s="43"/>
      <c r="DG164" s="43"/>
      <c r="DH164" s="46"/>
      <c r="DI164" s="42"/>
      <c r="DJ164" s="41"/>
      <c r="DK164" s="41"/>
      <c r="DL164" s="43"/>
      <c r="DM164" s="43"/>
      <c r="DN164" s="43"/>
      <c r="DO164" s="46"/>
      <c r="DP164" s="42"/>
      <c r="DQ164" s="41"/>
      <c r="DR164" s="41"/>
      <c r="DS164" s="43"/>
      <c r="DT164" s="43"/>
      <c r="DU164" s="43"/>
      <c r="DV164" s="46"/>
      <c r="DW164" s="42"/>
      <c r="DX164" s="41"/>
      <c r="DY164" s="41"/>
      <c r="DZ164" s="43"/>
      <c r="EA164" s="43"/>
      <c r="EB164" s="43"/>
      <c r="EC164" s="46"/>
      <c r="ED164" s="42"/>
      <c r="EE164" s="41"/>
      <c r="EF164" s="41"/>
      <c r="EG164" s="43"/>
      <c r="EH164" s="43"/>
      <c r="EI164" s="43"/>
      <c r="EJ164" s="46"/>
      <c r="EK164" s="42"/>
      <c r="EL164" s="41"/>
      <c r="EM164" s="41"/>
      <c r="EN164" s="43"/>
      <c r="EO164" s="43"/>
      <c r="EP164" s="43"/>
    </row>
    <row r="165" spans="3:146" s="47" customFormat="1" ht="24.75" customHeight="1" x14ac:dyDescent="0.2">
      <c r="C165" s="46"/>
      <c r="D165" s="46"/>
      <c r="E165" s="46"/>
      <c r="F165" s="46"/>
      <c r="G165" s="42"/>
      <c r="H165" s="41"/>
      <c r="I165" s="41"/>
      <c r="J165" s="43"/>
      <c r="K165" s="43"/>
      <c r="L165" s="43"/>
      <c r="M165" s="43"/>
      <c r="N165" s="46"/>
      <c r="O165" s="46"/>
      <c r="P165" s="46"/>
      <c r="Q165" s="46"/>
      <c r="R165" s="41"/>
      <c r="S165" s="41"/>
      <c r="T165" s="41"/>
      <c r="U165" s="41"/>
      <c r="V165" s="43"/>
      <c r="W165" s="43"/>
      <c r="X165" s="43"/>
      <c r="Y165" s="46"/>
      <c r="Z165" s="42"/>
      <c r="AA165" s="41"/>
      <c r="AB165" s="41"/>
      <c r="AC165" s="43"/>
      <c r="AD165" s="43"/>
      <c r="AE165" s="43"/>
      <c r="AF165" s="43"/>
      <c r="AG165" s="46"/>
      <c r="AH165" s="42"/>
      <c r="AI165" s="42"/>
      <c r="AJ165" s="41"/>
      <c r="AK165" s="41"/>
      <c r="AL165" s="43"/>
      <c r="AM165" s="43"/>
      <c r="AN165" s="43"/>
      <c r="AO165" s="46"/>
      <c r="AP165" s="42"/>
      <c r="AQ165" s="41"/>
      <c r="AR165" s="41"/>
      <c r="AS165" s="41"/>
      <c r="AT165" s="41"/>
      <c r="AU165" s="41"/>
      <c r="AV165" s="41"/>
      <c r="AW165" s="41"/>
      <c r="AX165" s="41"/>
      <c r="AY165" s="41"/>
      <c r="AZ165" s="41"/>
      <c r="BA165" s="43"/>
      <c r="BB165" s="43"/>
      <c r="BC165" s="57"/>
      <c r="BD165" s="46"/>
      <c r="BE165" s="42"/>
      <c r="BF165" s="41"/>
      <c r="BG165" s="41"/>
      <c r="BH165" s="43"/>
      <c r="BI165" s="43"/>
      <c r="BJ165" s="43"/>
      <c r="BK165" s="46"/>
      <c r="BL165" s="42"/>
      <c r="BM165" s="41"/>
      <c r="BN165" s="41"/>
      <c r="BO165" s="43"/>
      <c r="BP165" s="43"/>
      <c r="BQ165" s="43"/>
      <c r="BR165" s="46"/>
      <c r="BS165" s="42"/>
      <c r="BT165" s="41"/>
      <c r="BU165" s="41"/>
      <c r="BV165" s="43"/>
      <c r="BW165" s="43"/>
      <c r="BX165" s="43"/>
      <c r="BY165" s="46"/>
      <c r="BZ165" s="42"/>
      <c r="CA165" s="41"/>
      <c r="CB165" s="41"/>
      <c r="CC165" s="43"/>
      <c r="CD165" s="43"/>
      <c r="CE165" s="43"/>
      <c r="CF165" s="46"/>
      <c r="CG165" s="42"/>
      <c r="CH165" s="41"/>
      <c r="CI165" s="41"/>
      <c r="CJ165" s="43"/>
      <c r="CK165" s="43"/>
      <c r="CL165" s="43"/>
      <c r="CM165" s="46"/>
      <c r="CN165" s="42"/>
      <c r="CO165" s="41"/>
      <c r="CP165" s="41"/>
      <c r="CQ165" s="43"/>
      <c r="CR165" s="43"/>
      <c r="CS165" s="43"/>
      <c r="CT165" s="46"/>
      <c r="CU165" s="42"/>
      <c r="CV165" s="41"/>
      <c r="CW165" s="41"/>
      <c r="CX165" s="43"/>
      <c r="CY165" s="43"/>
      <c r="CZ165" s="43"/>
      <c r="DA165" s="46"/>
      <c r="DB165" s="42"/>
      <c r="DC165" s="41"/>
      <c r="DD165" s="41"/>
      <c r="DE165" s="43"/>
      <c r="DF165" s="43"/>
      <c r="DG165" s="43"/>
      <c r="DH165" s="46"/>
      <c r="DI165" s="42"/>
      <c r="DJ165" s="41"/>
      <c r="DK165" s="41"/>
      <c r="DL165" s="43"/>
      <c r="DM165" s="43"/>
      <c r="DN165" s="43"/>
      <c r="DO165" s="46"/>
      <c r="DP165" s="42"/>
      <c r="DQ165" s="41"/>
      <c r="DR165" s="41"/>
      <c r="DS165" s="43"/>
      <c r="DT165" s="43"/>
      <c r="DU165" s="43"/>
      <c r="DV165" s="46"/>
      <c r="DW165" s="42"/>
      <c r="DX165" s="41"/>
      <c r="DY165" s="41"/>
      <c r="DZ165" s="43"/>
      <c r="EA165" s="43"/>
      <c r="EB165" s="43"/>
      <c r="EC165" s="46"/>
      <c r="ED165" s="42"/>
      <c r="EE165" s="41"/>
      <c r="EF165" s="41"/>
      <c r="EG165" s="43"/>
      <c r="EH165" s="43"/>
      <c r="EI165" s="43"/>
      <c r="EJ165" s="46"/>
      <c r="EK165" s="42"/>
      <c r="EL165" s="41"/>
      <c r="EM165" s="41"/>
      <c r="EN165" s="43"/>
      <c r="EO165" s="43"/>
      <c r="EP165" s="43"/>
    </row>
    <row r="166" spans="3:146" s="47" customFormat="1" ht="24.75" customHeight="1" x14ac:dyDescent="0.2">
      <c r="C166" s="46"/>
      <c r="D166" s="46"/>
      <c r="E166" s="46"/>
      <c r="F166" s="46"/>
      <c r="G166" s="42"/>
      <c r="H166" s="41"/>
      <c r="I166" s="41"/>
      <c r="J166" s="43"/>
      <c r="K166" s="43"/>
      <c r="L166" s="43"/>
      <c r="M166" s="43"/>
      <c r="N166" s="46"/>
      <c r="O166" s="46"/>
      <c r="P166" s="46"/>
      <c r="Q166" s="46"/>
      <c r="R166" s="41"/>
      <c r="S166" s="41"/>
      <c r="T166" s="41"/>
      <c r="U166" s="41"/>
      <c r="V166" s="43"/>
      <c r="W166" s="43"/>
      <c r="X166" s="43"/>
      <c r="Y166" s="46"/>
      <c r="Z166" s="42"/>
      <c r="AA166" s="41"/>
      <c r="AB166" s="41"/>
      <c r="AC166" s="43"/>
      <c r="AD166" s="43"/>
      <c r="AE166" s="43"/>
      <c r="AF166" s="43"/>
      <c r="AG166" s="46"/>
      <c r="AH166" s="42"/>
      <c r="AI166" s="42"/>
      <c r="AJ166" s="41"/>
      <c r="AK166" s="41"/>
      <c r="AL166" s="43"/>
      <c r="AM166" s="43"/>
      <c r="AN166" s="43"/>
      <c r="AO166" s="46"/>
      <c r="AP166" s="42"/>
      <c r="AQ166" s="41"/>
      <c r="AR166" s="41"/>
      <c r="AS166" s="41"/>
      <c r="AT166" s="41"/>
      <c r="AU166" s="41"/>
      <c r="AV166" s="41"/>
      <c r="AW166" s="41"/>
      <c r="AX166" s="41"/>
      <c r="AY166" s="41"/>
      <c r="AZ166" s="41"/>
      <c r="BA166" s="43"/>
      <c r="BB166" s="43"/>
      <c r="BC166" s="57"/>
      <c r="BD166" s="46"/>
      <c r="BE166" s="42"/>
      <c r="BF166" s="41"/>
      <c r="BG166" s="41"/>
      <c r="BH166" s="43"/>
      <c r="BI166" s="43"/>
      <c r="BJ166" s="43"/>
      <c r="BK166" s="46"/>
      <c r="BL166" s="42"/>
      <c r="BM166" s="41"/>
      <c r="BN166" s="41"/>
      <c r="BO166" s="43"/>
      <c r="BP166" s="43"/>
      <c r="BQ166" s="43"/>
      <c r="BR166" s="46"/>
      <c r="BS166" s="42"/>
      <c r="BT166" s="41"/>
      <c r="BU166" s="41"/>
      <c r="BV166" s="43"/>
      <c r="BW166" s="43"/>
      <c r="BX166" s="43"/>
      <c r="BY166" s="46"/>
      <c r="BZ166" s="42"/>
      <c r="CA166" s="41"/>
      <c r="CB166" s="41"/>
      <c r="CC166" s="43"/>
      <c r="CD166" s="43"/>
      <c r="CE166" s="43"/>
      <c r="CF166" s="46"/>
      <c r="CG166" s="42"/>
      <c r="CH166" s="41"/>
      <c r="CI166" s="41"/>
      <c r="CJ166" s="43"/>
      <c r="CK166" s="43"/>
      <c r="CL166" s="43"/>
      <c r="CM166" s="46"/>
      <c r="CN166" s="42"/>
      <c r="CO166" s="41"/>
      <c r="CP166" s="41"/>
      <c r="CQ166" s="43"/>
      <c r="CR166" s="43"/>
      <c r="CS166" s="43"/>
      <c r="CT166" s="46"/>
      <c r="CU166" s="42"/>
      <c r="CV166" s="41"/>
      <c r="CW166" s="41"/>
      <c r="CX166" s="43"/>
      <c r="CY166" s="43"/>
      <c r="CZ166" s="43"/>
      <c r="DA166" s="46"/>
      <c r="DB166" s="42"/>
      <c r="DC166" s="41"/>
      <c r="DD166" s="41"/>
      <c r="DE166" s="43"/>
      <c r="DF166" s="43"/>
      <c r="DG166" s="43"/>
      <c r="DH166" s="46"/>
      <c r="DI166" s="42"/>
      <c r="DJ166" s="41"/>
      <c r="DK166" s="41"/>
      <c r="DL166" s="43"/>
      <c r="DM166" s="43"/>
      <c r="DN166" s="43"/>
      <c r="DO166" s="46"/>
      <c r="DP166" s="42"/>
      <c r="DQ166" s="41"/>
      <c r="DR166" s="41"/>
      <c r="DS166" s="43"/>
      <c r="DT166" s="43"/>
      <c r="DU166" s="43"/>
      <c r="DV166" s="46"/>
      <c r="DW166" s="42"/>
      <c r="DX166" s="41"/>
      <c r="DY166" s="41"/>
      <c r="DZ166" s="43"/>
      <c r="EA166" s="43"/>
      <c r="EB166" s="43"/>
      <c r="EC166" s="46"/>
      <c r="ED166" s="42"/>
      <c r="EE166" s="41"/>
      <c r="EF166" s="41"/>
      <c r="EG166" s="43"/>
      <c r="EH166" s="43"/>
      <c r="EI166" s="43"/>
      <c r="EJ166" s="46"/>
      <c r="EK166" s="42"/>
      <c r="EL166" s="41"/>
      <c r="EM166" s="41"/>
      <c r="EN166" s="43"/>
      <c r="EO166" s="43"/>
      <c r="EP166" s="43"/>
    </row>
    <row r="167" spans="3:146" s="47" customFormat="1" ht="24.75" customHeight="1" x14ac:dyDescent="0.2">
      <c r="C167" s="46"/>
      <c r="D167" s="46"/>
      <c r="E167" s="46"/>
      <c r="F167" s="46"/>
      <c r="G167" s="42"/>
      <c r="H167" s="41"/>
      <c r="I167" s="41"/>
      <c r="J167" s="43"/>
      <c r="K167" s="43"/>
      <c r="L167" s="43"/>
      <c r="M167" s="43"/>
      <c r="N167" s="46"/>
      <c r="O167" s="46"/>
      <c r="P167" s="46"/>
      <c r="Q167" s="46"/>
      <c r="R167" s="41"/>
      <c r="S167" s="41"/>
      <c r="T167" s="41"/>
      <c r="U167" s="41"/>
      <c r="V167" s="43"/>
      <c r="W167" s="43"/>
      <c r="X167" s="43"/>
      <c r="Y167" s="46"/>
      <c r="Z167" s="42"/>
      <c r="AA167" s="41"/>
      <c r="AB167" s="41"/>
      <c r="AC167" s="43"/>
      <c r="AD167" s="43"/>
      <c r="AE167" s="43"/>
      <c r="AF167" s="43"/>
      <c r="AG167" s="46"/>
      <c r="AH167" s="42"/>
      <c r="AI167" s="42"/>
      <c r="AJ167" s="41"/>
      <c r="AK167" s="41"/>
      <c r="AL167" s="43"/>
      <c r="AM167" s="43"/>
      <c r="AN167" s="43"/>
      <c r="AO167" s="46"/>
      <c r="AP167" s="42"/>
      <c r="AQ167" s="41"/>
      <c r="AR167" s="41"/>
      <c r="AS167" s="41"/>
      <c r="AT167" s="41"/>
      <c r="AU167" s="41"/>
      <c r="AV167" s="41"/>
      <c r="AW167" s="41"/>
      <c r="AX167" s="41"/>
      <c r="AY167" s="41"/>
      <c r="AZ167" s="41"/>
      <c r="BA167" s="43"/>
      <c r="BB167" s="43"/>
      <c r="BC167" s="57"/>
      <c r="BD167" s="46"/>
      <c r="BE167" s="42"/>
      <c r="BF167" s="41"/>
      <c r="BG167" s="41"/>
      <c r="BH167" s="43"/>
      <c r="BI167" s="43"/>
      <c r="BJ167" s="43"/>
      <c r="BK167" s="46"/>
      <c r="BL167" s="42"/>
      <c r="BM167" s="41"/>
      <c r="BN167" s="41"/>
      <c r="BO167" s="43"/>
      <c r="BP167" s="43"/>
      <c r="BQ167" s="43"/>
      <c r="BR167" s="46"/>
      <c r="BS167" s="42"/>
      <c r="BT167" s="41"/>
      <c r="BU167" s="41"/>
      <c r="BV167" s="43"/>
      <c r="BW167" s="43"/>
      <c r="BX167" s="43"/>
      <c r="BY167" s="46"/>
      <c r="BZ167" s="42"/>
      <c r="CA167" s="41"/>
      <c r="CB167" s="41"/>
      <c r="CC167" s="43"/>
      <c r="CD167" s="43"/>
      <c r="CE167" s="43"/>
      <c r="CF167" s="46"/>
      <c r="CG167" s="42"/>
      <c r="CH167" s="41"/>
      <c r="CI167" s="41"/>
      <c r="CJ167" s="43"/>
      <c r="CK167" s="43"/>
      <c r="CL167" s="43"/>
      <c r="CM167" s="46"/>
      <c r="CN167" s="42"/>
      <c r="CO167" s="41"/>
      <c r="CP167" s="41"/>
      <c r="CQ167" s="43"/>
      <c r="CR167" s="43"/>
      <c r="CS167" s="43"/>
      <c r="CT167" s="46"/>
      <c r="CU167" s="42"/>
      <c r="CV167" s="41"/>
      <c r="CW167" s="41"/>
      <c r="CX167" s="43"/>
      <c r="CY167" s="43"/>
      <c r="CZ167" s="43"/>
      <c r="DA167" s="46"/>
      <c r="DB167" s="42"/>
      <c r="DC167" s="41"/>
      <c r="DD167" s="41"/>
      <c r="DE167" s="43"/>
      <c r="DF167" s="43"/>
      <c r="DG167" s="43"/>
      <c r="DH167" s="46"/>
      <c r="DI167" s="42"/>
      <c r="DJ167" s="41"/>
      <c r="DK167" s="41"/>
      <c r="DL167" s="43"/>
      <c r="DM167" s="43"/>
      <c r="DN167" s="43"/>
      <c r="DO167" s="46"/>
      <c r="DP167" s="42"/>
      <c r="DQ167" s="41"/>
      <c r="DR167" s="41"/>
      <c r="DS167" s="43"/>
      <c r="DT167" s="43"/>
      <c r="DU167" s="43"/>
      <c r="DV167" s="46"/>
      <c r="DW167" s="42"/>
      <c r="DX167" s="41"/>
      <c r="DY167" s="41"/>
      <c r="DZ167" s="43"/>
      <c r="EA167" s="43"/>
      <c r="EB167" s="43"/>
      <c r="EC167" s="46"/>
      <c r="ED167" s="42"/>
      <c r="EE167" s="41"/>
      <c r="EF167" s="41"/>
      <c r="EG167" s="43"/>
      <c r="EH167" s="43"/>
      <c r="EI167" s="43"/>
      <c r="EJ167" s="46"/>
      <c r="EK167" s="42"/>
      <c r="EL167" s="41"/>
      <c r="EM167" s="41"/>
      <c r="EN167" s="43"/>
      <c r="EO167" s="43"/>
      <c r="EP167" s="43"/>
    </row>
    <row r="168" spans="3:146" s="47" customFormat="1" ht="24.75" customHeight="1" x14ac:dyDescent="0.2">
      <c r="C168" s="46"/>
      <c r="D168" s="46"/>
      <c r="E168" s="46"/>
      <c r="F168" s="46"/>
      <c r="G168" s="42"/>
      <c r="H168" s="41"/>
      <c r="I168" s="41"/>
      <c r="J168" s="43"/>
      <c r="K168" s="43"/>
      <c r="L168" s="43"/>
      <c r="M168" s="43"/>
      <c r="N168" s="46"/>
      <c r="O168" s="46"/>
      <c r="P168" s="46"/>
      <c r="Q168" s="46"/>
      <c r="R168" s="41"/>
      <c r="S168" s="41"/>
      <c r="T168" s="41"/>
      <c r="U168" s="41"/>
      <c r="V168" s="43"/>
      <c r="W168" s="43"/>
      <c r="X168" s="43"/>
      <c r="Y168" s="46"/>
      <c r="Z168" s="42"/>
      <c r="AA168" s="41"/>
      <c r="AB168" s="41"/>
      <c r="AC168" s="43"/>
      <c r="AD168" s="43"/>
      <c r="AE168" s="43"/>
      <c r="AF168" s="43"/>
      <c r="AG168" s="46"/>
      <c r="AH168" s="42"/>
      <c r="AI168" s="42"/>
      <c r="AJ168" s="41"/>
      <c r="AK168" s="41"/>
      <c r="AL168" s="43"/>
      <c r="AM168" s="43"/>
      <c r="AN168" s="43"/>
      <c r="AO168" s="46"/>
      <c r="AP168" s="42"/>
      <c r="AQ168" s="41"/>
      <c r="AR168" s="41"/>
      <c r="AS168" s="41"/>
      <c r="AT168" s="41"/>
      <c r="AU168" s="41"/>
      <c r="AV168" s="41"/>
      <c r="AW168" s="41"/>
      <c r="AX168" s="41"/>
      <c r="AY168" s="41"/>
      <c r="AZ168" s="41"/>
      <c r="BA168" s="43"/>
      <c r="BB168" s="43"/>
      <c r="BC168" s="57"/>
      <c r="BD168" s="46"/>
      <c r="BE168" s="42"/>
      <c r="BF168" s="41"/>
      <c r="BG168" s="41"/>
      <c r="BH168" s="43"/>
      <c r="BI168" s="43"/>
      <c r="BJ168" s="43"/>
      <c r="BK168" s="46"/>
      <c r="BL168" s="42"/>
      <c r="BM168" s="41"/>
      <c r="BN168" s="41"/>
      <c r="BO168" s="43"/>
      <c r="BP168" s="43"/>
      <c r="BQ168" s="43"/>
      <c r="BR168" s="46"/>
      <c r="BS168" s="42"/>
      <c r="BT168" s="41"/>
      <c r="BU168" s="41"/>
      <c r="BV168" s="43"/>
      <c r="BW168" s="43"/>
      <c r="BX168" s="43"/>
      <c r="BY168" s="46"/>
      <c r="BZ168" s="42"/>
      <c r="CA168" s="41"/>
      <c r="CB168" s="41"/>
      <c r="CC168" s="43"/>
      <c r="CD168" s="43"/>
      <c r="CE168" s="43"/>
      <c r="CF168" s="46"/>
      <c r="CG168" s="42"/>
      <c r="CH168" s="41"/>
      <c r="CI168" s="41"/>
      <c r="CJ168" s="43"/>
      <c r="CK168" s="43"/>
      <c r="CL168" s="43"/>
      <c r="CM168" s="46"/>
      <c r="CN168" s="42"/>
      <c r="CO168" s="41"/>
      <c r="CP168" s="41"/>
      <c r="CQ168" s="43"/>
      <c r="CR168" s="43"/>
      <c r="CS168" s="43"/>
      <c r="CT168" s="46"/>
      <c r="CU168" s="42"/>
      <c r="CV168" s="41"/>
      <c r="CW168" s="41"/>
      <c r="CX168" s="43"/>
      <c r="CY168" s="43"/>
      <c r="CZ168" s="43"/>
      <c r="DA168" s="46"/>
      <c r="DB168" s="42"/>
      <c r="DC168" s="41"/>
      <c r="DD168" s="41"/>
      <c r="DE168" s="43"/>
      <c r="DF168" s="43"/>
      <c r="DG168" s="43"/>
      <c r="DH168" s="46"/>
      <c r="DI168" s="42"/>
      <c r="DJ168" s="41"/>
      <c r="DK168" s="41"/>
      <c r="DL168" s="43"/>
      <c r="DM168" s="43"/>
      <c r="DN168" s="43"/>
      <c r="DO168" s="46"/>
      <c r="DP168" s="42"/>
      <c r="DQ168" s="41"/>
      <c r="DR168" s="41"/>
      <c r="DS168" s="43"/>
      <c r="DT168" s="43"/>
      <c r="DU168" s="43"/>
      <c r="DV168" s="46"/>
      <c r="DW168" s="42"/>
      <c r="DX168" s="41"/>
      <c r="DY168" s="41"/>
      <c r="DZ168" s="43"/>
      <c r="EA168" s="43"/>
      <c r="EB168" s="43"/>
      <c r="EC168" s="46"/>
      <c r="ED168" s="42"/>
      <c r="EE168" s="41"/>
      <c r="EF168" s="41"/>
      <c r="EG168" s="43"/>
      <c r="EH168" s="43"/>
      <c r="EI168" s="43"/>
      <c r="EJ168" s="46"/>
      <c r="EK168" s="42"/>
      <c r="EL168" s="41"/>
      <c r="EM168" s="41"/>
      <c r="EN168" s="43"/>
      <c r="EO168" s="43"/>
      <c r="EP168" s="43"/>
    </row>
    <row r="169" spans="3:146" s="47" customFormat="1" ht="24.75" customHeight="1" x14ac:dyDescent="0.2">
      <c r="C169" s="46"/>
      <c r="D169" s="46"/>
      <c r="E169" s="46"/>
      <c r="F169" s="46"/>
      <c r="G169" s="42"/>
      <c r="H169" s="41"/>
      <c r="I169" s="41"/>
      <c r="J169" s="43"/>
      <c r="K169" s="43"/>
      <c r="L169" s="43"/>
      <c r="M169" s="43"/>
      <c r="N169" s="46"/>
      <c r="O169" s="46"/>
      <c r="P169" s="46"/>
      <c r="Q169" s="46"/>
      <c r="R169" s="41"/>
      <c r="S169" s="41"/>
      <c r="T169" s="41"/>
      <c r="U169" s="41"/>
      <c r="V169" s="43"/>
      <c r="W169" s="43"/>
      <c r="X169" s="43"/>
      <c r="Y169" s="46"/>
      <c r="Z169" s="42"/>
      <c r="AA169" s="41"/>
      <c r="AB169" s="41"/>
      <c r="AC169" s="43"/>
      <c r="AD169" s="43"/>
      <c r="AE169" s="43"/>
      <c r="AF169" s="43"/>
      <c r="AG169" s="46"/>
      <c r="AH169" s="42"/>
      <c r="AI169" s="42"/>
      <c r="AJ169" s="41"/>
      <c r="AK169" s="41"/>
      <c r="AL169" s="43"/>
      <c r="AM169" s="43"/>
      <c r="AN169" s="43"/>
      <c r="AO169" s="46"/>
      <c r="AP169" s="42"/>
      <c r="AQ169" s="41"/>
      <c r="AR169" s="41"/>
      <c r="AS169" s="41"/>
      <c r="AT169" s="41"/>
      <c r="AU169" s="41"/>
      <c r="AV169" s="41"/>
      <c r="AW169" s="41"/>
      <c r="AX169" s="41"/>
      <c r="AY169" s="41"/>
      <c r="AZ169" s="41"/>
      <c r="BA169" s="43"/>
      <c r="BB169" s="43"/>
      <c r="BC169" s="57"/>
      <c r="BD169" s="46"/>
      <c r="BE169" s="42"/>
      <c r="BF169" s="41"/>
      <c r="BG169" s="41"/>
      <c r="BH169" s="43"/>
      <c r="BI169" s="43"/>
      <c r="BJ169" s="43"/>
      <c r="BK169" s="46"/>
      <c r="BL169" s="42"/>
      <c r="BM169" s="41"/>
      <c r="BN169" s="41"/>
      <c r="BO169" s="43"/>
      <c r="BP169" s="43"/>
      <c r="BQ169" s="43"/>
      <c r="BR169" s="46"/>
      <c r="BS169" s="42"/>
      <c r="BT169" s="41"/>
      <c r="BU169" s="41"/>
      <c r="BV169" s="43"/>
      <c r="BW169" s="43"/>
      <c r="BX169" s="43"/>
      <c r="BY169" s="46"/>
      <c r="BZ169" s="42"/>
      <c r="CA169" s="41"/>
      <c r="CB169" s="41"/>
      <c r="CC169" s="43"/>
      <c r="CD169" s="43"/>
      <c r="CE169" s="43"/>
      <c r="CF169" s="46"/>
      <c r="CG169" s="42"/>
      <c r="CH169" s="41"/>
      <c r="CI169" s="41"/>
      <c r="CJ169" s="43"/>
      <c r="CK169" s="43"/>
      <c r="CL169" s="43"/>
      <c r="CM169" s="46"/>
      <c r="CN169" s="42"/>
      <c r="CO169" s="41"/>
      <c r="CP169" s="41"/>
      <c r="CQ169" s="43"/>
      <c r="CR169" s="43"/>
      <c r="CS169" s="43"/>
      <c r="CT169" s="46"/>
      <c r="CU169" s="42"/>
      <c r="CV169" s="41"/>
      <c r="CW169" s="41"/>
      <c r="CX169" s="43"/>
      <c r="CY169" s="43"/>
      <c r="CZ169" s="43"/>
      <c r="DA169" s="46"/>
      <c r="DB169" s="42"/>
      <c r="DC169" s="41"/>
      <c r="DD169" s="41"/>
      <c r="DE169" s="43"/>
      <c r="DF169" s="43"/>
      <c r="DG169" s="43"/>
      <c r="DH169" s="46"/>
      <c r="DI169" s="42"/>
      <c r="DJ169" s="41"/>
      <c r="DK169" s="41"/>
      <c r="DL169" s="43"/>
      <c r="DM169" s="43"/>
      <c r="DN169" s="43"/>
      <c r="DO169" s="46"/>
      <c r="DP169" s="42"/>
      <c r="DQ169" s="41"/>
      <c r="DR169" s="41"/>
      <c r="DS169" s="43"/>
      <c r="DT169" s="43"/>
      <c r="DU169" s="43"/>
      <c r="DV169" s="46"/>
      <c r="DW169" s="42"/>
      <c r="DX169" s="41"/>
      <c r="DY169" s="41"/>
      <c r="DZ169" s="43"/>
      <c r="EA169" s="43"/>
      <c r="EB169" s="43"/>
      <c r="EC169" s="46"/>
      <c r="ED169" s="42"/>
      <c r="EE169" s="41"/>
      <c r="EF169" s="41"/>
      <c r="EG169" s="43"/>
      <c r="EH169" s="43"/>
      <c r="EI169" s="43"/>
      <c r="EJ169" s="46"/>
      <c r="EK169" s="42"/>
      <c r="EL169" s="41"/>
      <c r="EM169" s="41"/>
      <c r="EN169" s="43"/>
      <c r="EO169" s="43"/>
      <c r="EP169" s="43"/>
    </row>
    <row r="170" spans="3:146" s="47" customFormat="1" ht="24.75" customHeight="1" x14ac:dyDescent="0.2">
      <c r="C170" s="46"/>
      <c r="D170" s="46"/>
      <c r="E170" s="46"/>
      <c r="F170" s="46"/>
      <c r="G170" s="42"/>
      <c r="H170" s="41"/>
      <c r="I170" s="41"/>
      <c r="J170" s="43"/>
      <c r="K170" s="43"/>
      <c r="L170" s="43"/>
      <c r="M170" s="43"/>
      <c r="N170" s="46"/>
      <c r="O170" s="46"/>
      <c r="P170" s="46"/>
      <c r="Q170" s="46"/>
      <c r="R170" s="41"/>
      <c r="S170" s="41"/>
      <c r="T170" s="41"/>
      <c r="U170" s="41"/>
      <c r="V170" s="43"/>
      <c r="W170" s="43"/>
      <c r="X170" s="43"/>
      <c r="Y170" s="46"/>
      <c r="Z170" s="42"/>
      <c r="AA170" s="41"/>
      <c r="AB170" s="41"/>
      <c r="AC170" s="43"/>
      <c r="AD170" s="43"/>
      <c r="AE170" s="43"/>
      <c r="AF170" s="43"/>
      <c r="AG170" s="46"/>
      <c r="AH170" s="42"/>
      <c r="AI170" s="42"/>
      <c r="AJ170" s="41"/>
      <c r="AK170" s="41"/>
      <c r="AL170" s="43"/>
      <c r="AM170" s="43"/>
      <c r="AN170" s="43"/>
      <c r="AO170" s="46"/>
      <c r="AP170" s="42"/>
      <c r="AQ170" s="41"/>
      <c r="AR170" s="41"/>
      <c r="AS170" s="41"/>
      <c r="AT170" s="41"/>
      <c r="AU170" s="41"/>
      <c r="AV170" s="41"/>
      <c r="AW170" s="41"/>
      <c r="AX170" s="41"/>
      <c r="AY170" s="41"/>
      <c r="AZ170" s="41"/>
      <c r="BA170" s="43"/>
      <c r="BB170" s="43"/>
      <c r="BC170" s="57"/>
      <c r="BD170" s="46"/>
      <c r="BE170" s="42"/>
      <c r="BF170" s="41"/>
      <c r="BG170" s="41"/>
      <c r="BH170" s="43"/>
      <c r="BI170" s="43"/>
      <c r="BJ170" s="43"/>
      <c r="BK170" s="46"/>
      <c r="BL170" s="42"/>
      <c r="BM170" s="41"/>
      <c r="BN170" s="41"/>
      <c r="BO170" s="43"/>
      <c r="BP170" s="43"/>
      <c r="BQ170" s="43"/>
      <c r="BR170" s="46"/>
      <c r="BS170" s="42"/>
      <c r="BT170" s="41"/>
      <c r="BU170" s="41"/>
      <c r="BV170" s="43"/>
      <c r="BW170" s="43"/>
      <c r="BX170" s="43"/>
      <c r="BY170" s="46"/>
      <c r="BZ170" s="42"/>
      <c r="CA170" s="41"/>
      <c r="CB170" s="41"/>
      <c r="CC170" s="43"/>
      <c r="CD170" s="43"/>
      <c r="CE170" s="43"/>
      <c r="CF170" s="46"/>
      <c r="CG170" s="42"/>
      <c r="CH170" s="41"/>
      <c r="CI170" s="41"/>
      <c r="CJ170" s="43"/>
      <c r="CK170" s="43"/>
      <c r="CL170" s="43"/>
      <c r="CM170" s="46"/>
      <c r="CN170" s="42"/>
      <c r="CO170" s="41"/>
      <c r="CP170" s="41"/>
      <c r="CQ170" s="43"/>
      <c r="CR170" s="43"/>
      <c r="CS170" s="43"/>
      <c r="CT170" s="46"/>
      <c r="CU170" s="42"/>
      <c r="CV170" s="41"/>
      <c r="CW170" s="41"/>
      <c r="CX170" s="43"/>
      <c r="CY170" s="43"/>
      <c r="CZ170" s="43"/>
      <c r="DA170" s="46"/>
      <c r="DB170" s="42"/>
      <c r="DC170" s="41"/>
      <c r="DD170" s="41"/>
      <c r="DE170" s="43"/>
      <c r="DF170" s="43"/>
      <c r="DG170" s="43"/>
      <c r="DH170" s="46"/>
      <c r="DI170" s="42"/>
      <c r="DJ170" s="41"/>
      <c r="DK170" s="41"/>
      <c r="DL170" s="43"/>
      <c r="DM170" s="43"/>
      <c r="DN170" s="43"/>
      <c r="DO170" s="46"/>
      <c r="DP170" s="42"/>
      <c r="DQ170" s="41"/>
      <c r="DR170" s="41"/>
      <c r="DS170" s="43"/>
      <c r="DT170" s="43"/>
      <c r="DU170" s="43"/>
      <c r="DV170" s="46"/>
      <c r="DW170" s="42"/>
      <c r="DX170" s="41"/>
      <c r="DY170" s="41"/>
      <c r="DZ170" s="43"/>
      <c r="EA170" s="43"/>
      <c r="EB170" s="43"/>
      <c r="EC170" s="46"/>
      <c r="ED170" s="42"/>
      <c r="EE170" s="41"/>
      <c r="EF170" s="41"/>
      <c r="EG170" s="43"/>
      <c r="EH170" s="43"/>
      <c r="EI170" s="43"/>
      <c r="EJ170" s="46"/>
      <c r="EK170" s="42"/>
      <c r="EL170" s="41"/>
      <c r="EM170" s="41"/>
      <c r="EN170" s="43"/>
      <c r="EO170" s="43"/>
      <c r="EP170" s="43"/>
    </row>
    <row r="171" spans="3:146" s="47" customFormat="1" ht="24.75" customHeight="1" x14ac:dyDescent="0.2">
      <c r="C171" s="46"/>
      <c r="D171" s="46"/>
      <c r="E171" s="46"/>
      <c r="F171" s="46"/>
      <c r="G171" s="42"/>
      <c r="H171" s="41"/>
      <c r="I171" s="41"/>
      <c r="J171" s="43"/>
      <c r="K171" s="43"/>
      <c r="L171" s="43"/>
      <c r="M171" s="43"/>
      <c r="N171" s="46"/>
      <c r="O171" s="46"/>
      <c r="P171" s="46"/>
      <c r="Q171" s="46"/>
      <c r="R171" s="41"/>
      <c r="S171" s="41"/>
      <c r="T171" s="41"/>
      <c r="U171" s="41"/>
      <c r="V171" s="43"/>
      <c r="W171" s="43"/>
      <c r="X171" s="43"/>
      <c r="Y171" s="46"/>
      <c r="Z171" s="42"/>
      <c r="AA171" s="41"/>
      <c r="AB171" s="41"/>
      <c r="AC171" s="43"/>
      <c r="AD171" s="43"/>
      <c r="AE171" s="43"/>
      <c r="AF171" s="43"/>
      <c r="AG171" s="46"/>
      <c r="AH171" s="42"/>
      <c r="AI171" s="42"/>
      <c r="AJ171" s="41"/>
      <c r="AK171" s="41"/>
      <c r="AL171" s="43"/>
      <c r="AM171" s="43"/>
      <c r="AN171" s="43"/>
      <c r="AO171" s="46"/>
      <c r="AP171" s="42"/>
      <c r="AQ171" s="41"/>
      <c r="AR171" s="41"/>
      <c r="AS171" s="41"/>
      <c r="AT171" s="41"/>
      <c r="AU171" s="41"/>
      <c r="AV171" s="41"/>
      <c r="AW171" s="41"/>
      <c r="AX171" s="41"/>
      <c r="AY171" s="41"/>
      <c r="AZ171" s="41"/>
      <c r="BA171" s="43"/>
      <c r="BB171" s="43"/>
      <c r="BC171" s="57"/>
      <c r="BD171" s="46"/>
      <c r="BE171" s="42"/>
      <c r="BF171" s="41"/>
      <c r="BG171" s="41"/>
      <c r="BH171" s="43"/>
      <c r="BI171" s="43"/>
      <c r="BJ171" s="43"/>
      <c r="BK171" s="46"/>
      <c r="BL171" s="42"/>
      <c r="BM171" s="41"/>
      <c r="BN171" s="41"/>
      <c r="BO171" s="43"/>
      <c r="BP171" s="43"/>
      <c r="BQ171" s="43"/>
      <c r="BR171" s="46"/>
      <c r="BS171" s="42"/>
      <c r="BT171" s="41"/>
      <c r="BU171" s="41"/>
      <c r="BV171" s="43"/>
      <c r="BW171" s="43"/>
      <c r="BX171" s="43"/>
      <c r="BY171" s="46"/>
      <c r="BZ171" s="42"/>
      <c r="CA171" s="41"/>
      <c r="CB171" s="41"/>
      <c r="CC171" s="43"/>
      <c r="CD171" s="43"/>
      <c r="CE171" s="43"/>
      <c r="CF171" s="46"/>
      <c r="CG171" s="42"/>
      <c r="CH171" s="41"/>
      <c r="CI171" s="41"/>
      <c r="CJ171" s="43"/>
      <c r="CK171" s="43"/>
      <c r="CL171" s="43"/>
      <c r="CM171" s="46"/>
      <c r="CN171" s="42"/>
      <c r="CO171" s="41"/>
      <c r="CP171" s="41"/>
      <c r="CQ171" s="43"/>
      <c r="CR171" s="43"/>
      <c r="CS171" s="43"/>
      <c r="CT171" s="46"/>
      <c r="CU171" s="42"/>
      <c r="CV171" s="41"/>
      <c r="CW171" s="41"/>
      <c r="CX171" s="43"/>
      <c r="CY171" s="43"/>
      <c r="CZ171" s="43"/>
      <c r="DA171" s="46"/>
      <c r="DB171" s="42"/>
      <c r="DC171" s="41"/>
      <c r="DD171" s="41"/>
      <c r="DE171" s="43"/>
      <c r="DF171" s="43"/>
      <c r="DG171" s="43"/>
      <c r="DH171" s="46"/>
      <c r="DI171" s="42"/>
      <c r="DJ171" s="41"/>
      <c r="DK171" s="41"/>
      <c r="DL171" s="43"/>
      <c r="DM171" s="43"/>
      <c r="DN171" s="43"/>
      <c r="DO171" s="46"/>
      <c r="DP171" s="42"/>
      <c r="DQ171" s="41"/>
      <c r="DR171" s="41"/>
      <c r="DS171" s="43"/>
      <c r="DT171" s="43"/>
      <c r="DU171" s="43"/>
      <c r="DV171" s="46"/>
      <c r="DW171" s="42"/>
      <c r="DX171" s="41"/>
      <c r="DY171" s="41"/>
      <c r="DZ171" s="43"/>
      <c r="EA171" s="43"/>
      <c r="EB171" s="43"/>
      <c r="EC171" s="46"/>
      <c r="ED171" s="42"/>
      <c r="EE171" s="41"/>
      <c r="EF171" s="41"/>
      <c r="EG171" s="43"/>
      <c r="EH171" s="43"/>
      <c r="EI171" s="43"/>
      <c r="EJ171" s="46"/>
      <c r="EK171" s="42"/>
      <c r="EL171" s="41"/>
      <c r="EM171" s="41"/>
      <c r="EN171" s="43"/>
      <c r="EO171" s="43"/>
      <c r="EP171" s="43"/>
    </row>
    <row r="172" spans="3:146" s="47" customFormat="1" ht="24.75" customHeight="1" x14ac:dyDescent="0.2">
      <c r="C172" s="46"/>
      <c r="D172" s="46"/>
      <c r="E172" s="46"/>
      <c r="F172" s="46"/>
      <c r="G172" s="42"/>
      <c r="H172" s="41"/>
      <c r="I172" s="41"/>
      <c r="J172" s="43"/>
      <c r="K172" s="43"/>
      <c r="L172" s="43"/>
      <c r="M172" s="43"/>
      <c r="N172" s="46"/>
      <c r="O172" s="46"/>
      <c r="P172" s="46"/>
      <c r="Q172" s="46"/>
      <c r="R172" s="41"/>
      <c r="S172" s="41"/>
      <c r="T172" s="41"/>
      <c r="U172" s="41"/>
      <c r="V172" s="43"/>
      <c r="W172" s="43"/>
      <c r="X172" s="43"/>
      <c r="Y172" s="46"/>
      <c r="Z172" s="42"/>
      <c r="AA172" s="41"/>
      <c r="AB172" s="41"/>
      <c r="AC172" s="43"/>
      <c r="AD172" s="43"/>
      <c r="AE172" s="43"/>
      <c r="AF172" s="43"/>
      <c r="AG172" s="46"/>
      <c r="AH172" s="42"/>
      <c r="AI172" s="42"/>
      <c r="AJ172" s="41"/>
      <c r="AK172" s="41"/>
      <c r="AL172" s="43"/>
      <c r="AM172" s="43"/>
      <c r="AN172" s="43"/>
      <c r="AO172" s="46"/>
      <c r="AP172" s="42"/>
      <c r="AQ172" s="41"/>
      <c r="AR172" s="41"/>
      <c r="AS172" s="41"/>
      <c r="AT172" s="41"/>
      <c r="AU172" s="41"/>
      <c r="AV172" s="41"/>
      <c r="AW172" s="41"/>
      <c r="AX172" s="41"/>
      <c r="AY172" s="41"/>
      <c r="AZ172" s="41"/>
      <c r="BA172" s="43"/>
      <c r="BB172" s="43"/>
      <c r="BC172" s="57"/>
      <c r="BD172" s="46"/>
      <c r="BE172" s="42"/>
      <c r="BF172" s="41"/>
      <c r="BG172" s="41"/>
      <c r="BH172" s="43"/>
      <c r="BI172" s="43"/>
      <c r="BJ172" s="43"/>
      <c r="BK172" s="46"/>
      <c r="BL172" s="42"/>
      <c r="BM172" s="41"/>
      <c r="BN172" s="41"/>
      <c r="BO172" s="43"/>
      <c r="BP172" s="43"/>
      <c r="BQ172" s="43"/>
      <c r="BR172" s="46"/>
      <c r="BS172" s="42"/>
      <c r="BT172" s="41"/>
      <c r="BU172" s="41"/>
      <c r="BV172" s="43"/>
      <c r="BW172" s="43"/>
      <c r="BX172" s="43"/>
      <c r="BY172" s="46"/>
      <c r="BZ172" s="42"/>
      <c r="CA172" s="41"/>
      <c r="CB172" s="41"/>
      <c r="CC172" s="43"/>
      <c r="CD172" s="43"/>
      <c r="CE172" s="43"/>
      <c r="CF172" s="46"/>
      <c r="CG172" s="42"/>
      <c r="CH172" s="41"/>
      <c r="CI172" s="41"/>
      <c r="CJ172" s="43"/>
      <c r="CK172" s="43"/>
      <c r="CL172" s="43"/>
      <c r="CM172" s="46"/>
      <c r="CN172" s="42"/>
      <c r="CO172" s="41"/>
      <c r="CP172" s="41"/>
      <c r="CQ172" s="43"/>
      <c r="CR172" s="43"/>
      <c r="CS172" s="43"/>
      <c r="CT172" s="46"/>
      <c r="CU172" s="42"/>
      <c r="CV172" s="41"/>
      <c r="CW172" s="41"/>
      <c r="CX172" s="43"/>
      <c r="CY172" s="43"/>
      <c r="CZ172" s="43"/>
      <c r="DA172" s="46"/>
      <c r="DB172" s="42"/>
      <c r="DC172" s="41"/>
      <c r="DD172" s="41"/>
      <c r="DE172" s="43"/>
      <c r="DF172" s="43"/>
      <c r="DG172" s="43"/>
      <c r="DH172" s="46"/>
      <c r="DI172" s="42"/>
      <c r="DJ172" s="41"/>
      <c r="DK172" s="41"/>
      <c r="DL172" s="43"/>
      <c r="DM172" s="43"/>
      <c r="DN172" s="43"/>
      <c r="DO172" s="46"/>
      <c r="DP172" s="42"/>
      <c r="DQ172" s="41"/>
      <c r="DR172" s="41"/>
      <c r="DS172" s="43"/>
      <c r="DT172" s="43"/>
      <c r="DU172" s="43"/>
      <c r="DV172" s="46"/>
      <c r="DW172" s="42"/>
      <c r="DX172" s="41"/>
      <c r="DY172" s="41"/>
      <c r="DZ172" s="43"/>
      <c r="EA172" s="43"/>
      <c r="EB172" s="43"/>
      <c r="EC172" s="46"/>
      <c r="ED172" s="42"/>
      <c r="EE172" s="41"/>
      <c r="EF172" s="41"/>
      <c r="EG172" s="43"/>
      <c r="EH172" s="43"/>
      <c r="EI172" s="43"/>
      <c r="EJ172" s="46"/>
      <c r="EK172" s="42"/>
      <c r="EL172" s="41"/>
      <c r="EM172" s="41"/>
      <c r="EN172" s="43"/>
      <c r="EO172" s="43"/>
      <c r="EP172" s="43"/>
    </row>
    <row r="173" spans="3:146" s="47" customFormat="1" ht="24.75" customHeight="1" x14ac:dyDescent="0.2">
      <c r="C173" s="46"/>
      <c r="D173" s="46"/>
      <c r="E173" s="46"/>
      <c r="F173" s="46"/>
      <c r="G173" s="42"/>
      <c r="H173" s="41"/>
      <c r="I173" s="41"/>
      <c r="J173" s="43"/>
      <c r="K173" s="43"/>
      <c r="L173" s="43"/>
      <c r="M173" s="43"/>
      <c r="N173" s="46"/>
      <c r="O173" s="46"/>
      <c r="P173" s="46"/>
      <c r="Q173" s="46"/>
      <c r="R173" s="41"/>
      <c r="S173" s="41"/>
      <c r="T173" s="41"/>
      <c r="U173" s="41"/>
      <c r="V173" s="43"/>
      <c r="W173" s="43"/>
      <c r="X173" s="43"/>
      <c r="Y173" s="46"/>
      <c r="Z173" s="42"/>
      <c r="AA173" s="41"/>
      <c r="AB173" s="41"/>
      <c r="AC173" s="43"/>
      <c r="AD173" s="43"/>
      <c r="AE173" s="43"/>
      <c r="AF173" s="43"/>
      <c r="AG173" s="46"/>
      <c r="AH173" s="42"/>
      <c r="AI173" s="42"/>
      <c r="AJ173" s="41"/>
      <c r="AK173" s="41"/>
      <c r="AL173" s="43"/>
      <c r="AM173" s="43"/>
      <c r="AN173" s="43"/>
      <c r="AO173" s="46"/>
      <c r="AP173" s="42"/>
      <c r="AQ173" s="41"/>
      <c r="AR173" s="41"/>
      <c r="AS173" s="41"/>
      <c r="AT173" s="41"/>
      <c r="AU173" s="41"/>
      <c r="AV173" s="41"/>
      <c r="AW173" s="41"/>
      <c r="AX173" s="41"/>
      <c r="AY173" s="41"/>
      <c r="AZ173" s="41"/>
      <c r="BA173" s="43"/>
      <c r="BB173" s="43"/>
      <c r="BC173" s="57"/>
      <c r="BD173" s="46"/>
      <c r="BE173" s="42"/>
      <c r="BF173" s="41"/>
      <c r="BG173" s="41"/>
      <c r="BH173" s="43"/>
      <c r="BI173" s="43"/>
      <c r="BJ173" s="43"/>
      <c r="BK173" s="46"/>
      <c r="BL173" s="42"/>
      <c r="BM173" s="41"/>
      <c r="BN173" s="41"/>
      <c r="BO173" s="43"/>
      <c r="BP173" s="43"/>
      <c r="BQ173" s="43"/>
      <c r="BR173" s="46"/>
      <c r="BS173" s="42"/>
      <c r="BT173" s="41"/>
      <c r="BU173" s="41"/>
      <c r="BV173" s="43"/>
      <c r="BW173" s="43"/>
      <c r="BX173" s="43"/>
      <c r="BY173" s="46"/>
      <c r="BZ173" s="42"/>
      <c r="CA173" s="41"/>
      <c r="CB173" s="41"/>
      <c r="CC173" s="43"/>
      <c r="CD173" s="43"/>
      <c r="CE173" s="43"/>
      <c r="CF173" s="46"/>
      <c r="CG173" s="42"/>
      <c r="CH173" s="41"/>
      <c r="CI173" s="41"/>
      <c r="CJ173" s="43"/>
      <c r="CK173" s="43"/>
      <c r="CL173" s="43"/>
      <c r="CM173" s="46"/>
      <c r="CN173" s="42"/>
      <c r="CO173" s="41"/>
      <c r="CP173" s="41"/>
      <c r="CQ173" s="43"/>
      <c r="CR173" s="43"/>
      <c r="CS173" s="43"/>
      <c r="CT173" s="46"/>
      <c r="CU173" s="42"/>
      <c r="CV173" s="41"/>
      <c r="CW173" s="41"/>
      <c r="CX173" s="43"/>
      <c r="CY173" s="43"/>
      <c r="CZ173" s="43"/>
      <c r="DA173" s="46"/>
      <c r="DB173" s="42"/>
      <c r="DC173" s="41"/>
      <c r="DD173" s="41"/>
      <c r="DE173" s="43"/>
      <c r="DF173" s="43"/>
      <c r="DG173" s="43"/>
      <c r="DH173" s="46"/>
      <c r="DI173" s="42"/>
      <c r="DJ173" s="41"/>
      <c r="DK173" s="41"/>
      <c r="DL173" s="43"/>
      <c r="DM173" s="43"/>
      <c r="DN173" s="43"/>
      <c r="DO173" s="46"/>
      <c r="DP173" s="42"/>
      <c r="DQ173" s="41"/>
      <c r="DR173" s="41"/>
      <c r="DS173" s="43"/>
      <c r="DT173" s="43"/>
      <c r="DU173" s="43"/>
      <c r="DV173" s="46"/>
      <c r="DW173" s="42"/>
      <c r="DX173" s="41"/>
      <c r="DY173" s="41"/>
      <c r="DZ173" s="43"/>
      <c r="EA173" s="43"/>
      <c r="EB173" s="43"/>
      <c r="EC173" s="46"/>
      <c r="ED173" s="42"/>
      <c r="EE173" s="41"/>
      <c r="EF173" s="41"/>
      <c r="EG173" s="43"/>
      <c r="EH173" s="43"/>
      <c r="EI173" s="43"/>
      <c r="EJ173" s="46"/>
      <c r="EK173" s="42"/>
      <c r="EL173" s="41"/>
      <c r="EM173" s="41"/>
      <c r="EN173" s="43"/>
      <c r="EO173" s="43"/>
      <c r="EP173" s="43"/>
    </row>
    <row r="174" spans="3:146" s="47" customFormat="1" ht="24.75" customHeight="1" x14ac:dyDescent="0.2">
      <c r="C174" s="46"/>
      <c r="D174" s="46"/>
      <c r="E174" s="46"/>
      <c r="F174" s="46"/>
      <c r="G174" s="42"/>
      <c r="H174" s="41"/>
      <c r="I174" s="41"/>
      <c r="J174" s="43"/>
      <c r="K174" s="43"/>
      <c r="L174" s="43"/>
      <c r="M174" s="43"/>
      <c r="N174" s="46"/>
      <c r="O174" s="46"/>
      <c r="P174" s="46"/>
      <c r="Q174" s="46"/>
      <c r="R174" s="41"/>
      <c r="S174" s="41"/>
      <c r="T174" s="41"/>
      <c r="U174" s="41"/>
      <c r="V174" s="43"/>
      <c r="W174" s="43"/>
      <c r="X174" s="43"/>
      <c r="Y174" s="46"/>
      <c r="Z174" s="42"/>
      <c r="AA174" s="41"/>
      <c r="AB174" s="41"/>
      <c r="AC174" s="43"/>
      <c r="AD174" s="43"/>
      <c r="AE174" s="43"/>
      <c r="AF174" s="43"/>
      <c r="AG174" s="46"/>
      <c r="AH174" s="42"/>
      <c r="AI174" s="42"/>
      <c r="AJ174" s="41"/>
      <c r="AK174" s="41"/>
      <c r="AL174" s="43"/>
      <c r="AM174" s="43"/>
      <c r="AN174" s="43"/>
      <c r="AO174" s="46"/>
      <c r="AP174" s="42"/>
      <c r="AQ174" s="41"/>
      <c r="AR174" s="41"/>
      <c r="AS174" s="41"/>
      <c r="AT174" s="41"/>
      <c r="AU174" s="41"/>
      <c r="AV174" s="41"/>
      <c r="AW174" s="41"/>
      <c r="AX174" s="41"/>
      <c r="AY174" s="41"/>
      <c r="AZ174" s="41"/>
      <c r="BA174" s="43"/>
      <c r="BB174" s="43"/>
      <c r="BC174" s="57"/>
      <c r="BD174" s="46"/>
      <c r="BE174" s="42"/>
      <c r="BF174" s="41"/>
      <c r="BG174" s="41"/>
      <c r="BH174" s="43"/>
      <c r="BI174" s="43"/>
      <c r="BJ174" s="43"/>
      <c r="BK174" s="46"/>
      <c r="BL174" s="42"/>
      <c r="BM174" s="41"/>
      <c r="BN174" s="41"/>
      <c r="BO174" s="43"/>
      <c r="BP174" s="43"/>
      <c r="BQ174" s="43"/>
      <c r="BR174" s="46"/>
      <c r="BS174" s="42"/>
      <c r="BT174" s="41"/>
      <c r="BU174" s="41"/>
      <c r="BV174" s="43"/>
      <c r="BW174" s="43"/>
      <c r="BX174" s="43"/>
      <c r="BY174" s="46"/>
      <c r="BZ174" s="42"/>
      <c r="CA174" s="41"/>
      <c r="CB174" s="41"/>
      <c r="CC174" s="43"/>
      <c r="CD174" s="43"/>
      <c r="CE174" s="43"/>
      <c r="CF174" s="46"/>
      <c r="CG174" s="42"/>
      <c r="CH174" s="41"/>
      <c r="CI174" s="41"/>
      <c r="CJ174" s="43"/>
      <c r="CK174" s="43"/>
      <c r="CL174" s="43"/>
      <c r="CM174" s="46"/>
      <c r="CN174" s="42"/>
      <c r="CO174" s="41"/>
      <c r="CP174" s="41"/>
      <c r="CQ174" s="43"/>
      <c r="CR174" s="43"/>
      <c r="CS174" s="43"/>
      <c r="CT174" s="46"/>
      <c r="CU174" s="42"/>
      <c r="CV174" s="41"/>
      <c r="CW174" s="41"/>
      <c r="CX174" s="43"/>
      <c r="CY174" s="43"/>
      <c r="CZ174" s="43"/>
      <c r="DA174" s="46"/>
      <c r="DB174" s="42"/>
      <c r="DC174" s="41"/>
      <c r="DD174" s="41"/>
      <c r="DE174" s="43"/>
      <c r="DF174" s="43"/>
      <c r="DG174" s="43"/>
      <c r="DH174" s="46"/>
      <c r="DI174" s="42"/>
      <c r="DJ174" s="41"/>
      <c r="DK174" s="41"/>
      <c r="DL174" s="43"/>
      <c r="DM174" s="43"/>
      <c r="DN174" s="43"/>
      <c r="DO174" s="46"/>
      <c r="DP174" s="42"/>
      <c r="DQ174" s="41"/>
      <c r="DR174" s="41"/>
      <c r="DS174" s="43"/>
      <c r="DT174" s="43"/>
      <c r="DU174" s="43"/>
      <c r="DV174" s="46"/>
      <c r="DW174" s="42"/>
      <c r="DX174" s="41"/>
      <c r="DY174" s="41"/>
      <c r="DZ174" s="43"/>
      <c r="EA174" s="43"/>
      <c r="EB174" s="43"/>
      <c r="EC174" s="46"/>
      <c r="ED174" s="42"/>
      <c r="EE174" s="41"/>
      <c r="EF174" s="41"/>
      <c r="EG174" s="43"/>
      <c r="EH174" s="43"/>
      <c r="EI174" s="43"/>
      <c r="EJ174" s="46"/>
      <c r="EK174" s="42"/>
      <c r="EL174" s="41"/>
      <c r="EM174" s="41"/>
      <c r="EN174" s="43"/>
      <c r="EO174" s="43"/>
      <c r="EP174" s="43"/>
    </row>
    <row r="175" spans="3:146" s="47" customFormat="1" ht="24.75" customHeight="1" x14ac:dyDescent="0.2">
      <c r="C175" s="46"/>
      <c r="D175" s="46"/>
      <c r="E175" s="46"/>
      <c r="F175" s="46"/>
      <c r="G175" s="42"/>
      <c r="H175" s="41"/>
      <c r="I175" s="41"/>
      <c r="J175" s="43"/>
      <c r="K175" s="43"/>
      <c r="L175" s="43"/>
      <c r="M175" s="43"/>
      <c r="N175" s="46"/>
      <c r="O175" s="46"/>
      <c r="P175" s="46"/>
      <c r="Q175" s="46"/>
      <c r="R175" s="41"/>
      <c r="S175" s="41"/>
      <c r="T175" s="41"/>
      <c r="U175" s="41"/>
      <c r="V175" s="43"/>
      <c r="W175" s="43"/>
      <c r="X175" s="43"/>
      <c r="Y175" s="46"/>
      <c r="Z175" s="42"/>
      <c r="AA175" s="41"/>
      <c r="AB175" s="41"/>
      <c r="AC175" s="43"/>
      <c r="AD175" s="43"/>
      <c r="AE175" s="43"/>
      <c r="AF175" s="43"/>
      <c r="AG175" s="46"/>
      <c r="AH175" s="42"/>
      <c r="AI175" s="42"/>
      <c r="AJ175" s="41"/>
      <c r="AK175" s="41"/>
      <c r="AL175" s="43"/>
      <c r="AM175" s="43"/>
      <c r="AN175" s="43"/>
      <c r="AO175" s="46"/>
      <c r="AP175" s="42"/>
      <c r="AQ175" s="41"/>
      <c r="AR175" s="41"/>
      <c r="AS175" s="41"/>
      <c r="AT175" s="41"/>
      <c r="AU175" s="41"/>
      <c r="AV175" s="41"/>
      <c r="AW175" s="41"/>
      <c r="AX175" s="41"/>
      <c r="AY175" s="41"/>
      <c r="AZ175" s="41"/>
      <c r="BA175" s="43"/>
      <c r="BB175" s="43"/>
      <c r="BC175" s="57"/>
      <c r="BD175" s="46"/>
      <c r="BE175" s="42"/>
      <c r="BF175" s="41"/>
      <c r="BG175" s="41"/>
      <c r="BH175" s="43"/>
      <c r="BI175" s="43"/>
      <c r="BJ175" s="43"/>
      <c r="BK175" s="46"/>
      <c r="BL175" s="42"/>
      <c r="BM175" s="41"/>
      <c r="BN175" s="41"/>
      <c r="BO175" s="43"/>
      <c r="BP175" s="43"/>
      <c r="BQ175" s="43"/>
      <c r="BR175" s="46"/>
      <c r="BS175" s="42"/>
      <c r="BT175" s="41"/>
      <c r="BU175" s="41"/>
      <c r="BV175" s="43"/>
      <c r="BW175" s="43"/>
      <c r="BX175" s="43"/>
      <c r="BY175" s="46"/>
      <c r="BZ175" s="42"/>
      <c r="CA175" s="41"/>
      <c r="CB175" s="41"/>
      <c r="CC175" s="43"/>
      <c r="CD175" s="43"/>
      <c r="CE175" s="43"/>
      <c r="CF175" s="46"/>
      <c r="CG175" s="42"/>
      <c r="CH175" s="41"/>
      <c r="CI175" s="41"/>
      <c r="CJ175" s="43"/>
      <c r="CK175" s="43"/>
      <c r="CL175" s="43"/>
      <c r="CM175" s="46"/>
      <c r="CN175" s="42"/>
      <c r="CO175" s="41"/>
      <c r="CP175" s="41"/>
      <c r="CQ175" s="43"/>
      <c r="CR175" s="43"/>
      <c r="CS175" s="43"/>
      <c r="CT175" s="46"/>
      <c r="CU175" s="42"/>
      <c r="CV175" s="41"/>
      <c r="CW175" s="41"/>
      <c r="CX175" s="43"/>
      <c r="CY175" s="43"/>
      <c r="CZ175" s="43"/>
      <c r="DA175" s="46"/>
      <c r="DB175" s="42"/>
      <c r="DC175" s="41"/>
      <c r="DD175" s="41"/>
      <c r="DE175" s="43"/>
      <c r="DF175" s="43"/>
      <c r="DG175" s="43"/>
      <c r="DH175" s="46"/>
      <c r="DI175" s="42"/>
      <c r="DJ175" s="41"/>
      <c r="DK175" s="41"/>
      <c r="DL175" s="43"/>
      <c r="DM175" s="43"/>
      <c r="DN175" s="43"/>
      <c r="DO175" s="46"/>
      <c r="DP175" s="42"/>
      <c r="DQ175" s="41"/>
      <c r="DR175" s="41"/>
      <c r="DS175" s="43"/>
      <c r="DT175" s="43"/>
      <c r="DU175" s="43"/>
      <c r="DV175" s="46"/>
      <c r="DW175" s="42"/>
      <c r="DX175" s="41"/>
      <c r="DY175" s="41"/>
      <c r="DZ175" s="43"/>
      <c r="EA175" s="43"/>
      <c r="EB175" s="43"/>
      <c r="EC175" s="46"/>
      <c r="ED175" s="42"/>
      <c r="EE175" s="41"/>
      <c r="EF175" s="41"/>
      <c r="EG175" s="43"/>
      <c r="EH175" s="43"/>
      <c r="EI175" s="43"/>
      <c r="EJ175" s="46"/>
      <c r="EK175" s="42"/>
      <c r="EL175" s="41"/>
      <c r="EM175" s="41"/>
      <c r="EN175" s="43"/>
      <c r="EO175" s="43"/>
      <c r="EP175" s="43"/>
    </row>
    <row r="176" spans="3:146" s="47" customFormat="1" ht="24.75" customHeight="1" x14ac:dyDescent="0.2">
      <c r="C176" s="46"/>
      <c r="D176" s="46"/>
      <c r="E176" s="46"/>
      <c r="F176" s="46"/>
      <c r="G176" s="42"/>
      <c r="H176" s="41"/>
      <c r="I176" s="41"/>
      <c r="J176" s="43"/>
      <c r="K176" s="43"/>
      <c r="L176" s="43"/>
      <c r="M176" s="43"/>
      <c r="N176" s="46"/>
      <c r="O176" s="46"/>
      <c r="P176" s="46"/>
      <c r="Q176" s="46"/>
      <c r="R176" s="41"/>
      <c r="S176" s="41"/>
      <c r="T176" s="41"/>
      <c r="U176" s="41"/>
      <c r="V176" s="43"/>
      <c r="W176" s="43"/>
      <c r="X176" s="43"/>
      <c r="Y176" s="46"/>
      <c r="Z176" s="42"/>
      <c r="AA176" s="41"/>
      <c r="AB176" s="41"/>
      <c r="AC176" s="43"/>
      <c r="AD176" s="43"/>
      <c r="AE176" s="43"/>
      <c r="AF176" s="43"/>
      <c r="AG176" s="46"/>
      <c r="AH176" s="42"/>
      <c r="AI176" s="42"/>
      <c r="AJ176" s="41"/>
      <c r="AK176" s="41"/>
      <c r="AL176" s="43"/>
      <c r="AM176" s="43"/>
      <c r="AN176" s="43"/>
      <c r="AO176" s="46"/>
      <c r="AP176" s="42"/>
      <c r="AQ176" s="41"/>
      <c r="AR176" s="41"/>
      <c r="AS176" s="41"/>
      <c r="AT176" s="41"/>
      <c r="AU176" s="41"/>
      <c r="AV176" s="41"/>
      <c r="AW176" s="41"/>
      <c r="AX176" s="41"/>
      <c r="AY176" s="41"/>
      <c r="AZ176" s="41"/>
      <c r="BA176" s="43"/>
      <c r="BB176" s="43"/>
      <c r="BC176" s="57"/>
      <c r="BD176" s="46"/>
      <c r="BE176" s="42"/>
      <c r="BF176" s="41"/>
      <c r="BG176" s="41"/>
      <c r="BH176" s="43"/>
      <c r="BI176" s="43"/>
      <c r="BJ176" s="43"/>
      <c r="BK176" s="46"/>
      <c r="BL176" s="42"/>
      <c r="BM176" s="41"/>
      <c r="BN176" s="41"/>
      <c r="BO176" s="43"/>
      <c r="BP176" s="43"/>
      <c r="BQ176" s="43"/>
      <c r="BR176" s="46"/>
      <c r="BS176" s="42"/>
      <c r="BT176" s="41"/>
      <c r="BU176" s="41"/>
      <c r="BV176" s="43"/>
      <c r="BW176" s="43"/>
      <c r="BX176" s="43"/>
      <c r="BY176" s="46"/>
      <c r="BZ176" s="42"/>
      <c r="CA176" s="41"/>
      <c r="CB176" s="41"/>
      <c r="CC176" s="43"/>
      <c r="CD176" s="43"/>
      <c r="CE176" s="43"/>
      <c r="CF176" s="46"/>
      <c r="CG176" s="42"/>
      <c r="CH176" s="41"/>
      <c r="CI176" s="41"/>
      <c r="CJ176" s="43"/>
      <c r="CK176" s="43"/>
      <c r="CL176" s="43"/>
      <c r="CM176" s="46"/>
      <c r="CN176" s="42"/>
      <c r="CO176" s="41"/>
      <c r="CP176" s="41"/>
      <c r="CQ176" s="43"/>
      <c r="CR176" s="43"/>
      <c r="CS176" s="43"/>
      <c r="CT176" s="46"/>
      <c r="CU176" s="42"/>
      <c r="CV176" s="41"/>
      <c r="CW176" s="41"/>
      <c r="CX176" s="43"/>
      <c r="CY176" s="43"/>
      <c r="CZ176" s="43"/>
      <c r="DA176" s="46"/>
      <c r="DB176" s="42"/>
      <c r="DC176" s="41"/>
      <c r="DD176" s="41"/>
      <c r="DE176" s="43"/>
      <c r="DF176" s="43"/>
      <c r="DG176" s="43"/>
      <c r="DH176" s="46"/>
      <c r="DI176" s="42"/>
      <c r="DJ176" s="41"/>
      <c r="DK176" s="41"/>
      <c r="DL176" s="43"/>
      <c r="DM176" s="43"/>
      <c r="DN176" s="43"/>
      <c r="DO176" s="46"/>
      <c r="DP176" s="42"/>
      <c r="DQ176" s="41"/>
      <c r="DR176" s="41"/>
      <c r="DS176" s="43"/>
      <c r="DT176" s="43"/>
      <c r="DU176" s="43"/>
      <c r="DV176" s="46"/>
      <c r="DW176" s="42"/>
      <c r="DX176" s="41"/>
      <c r="DY176" s="41"/>
      <c r="DZ176" s="43"/>
      <c r="EA176" s="43"/>
      <c r="EB176" s="43"/>
      <c r="EC176" s="46"/>
      <c r="ED176" s="42"/>
      <c r="EE176" s="41"/>
      <c r="EF176" s="41"/>
      <c r="EG176" s="43"/>
      <c r="EH176" s="43"/>
      <c r="EI176" s="43"/>
      <c r="EJ176" s="46"/>
      <c r="EK176" s="42"/>
      <c r="EL176" s="41"/>
      <c r="EM176" s="41"/>
      <c r="EN176" s="43"/>
      <c r="EO176" s="43"/>
      <c r="EP176" s="43"/>
    </row>
    <row r="177" spans="3:146" s="47" customFormat="1" ht="24.75" customHeight="1" x14ac:dyDescent="0.2">
      <c r="C177" s="46"/>
      <c r="D177" s="46"/>
      <c r="E177" s="46"/>
      <c r="F177" s="46"/>
      <c r="G177" s="42"/>
      <c r="H177" s="41"/>
      <c r="I177" s="41"/>
      <c r="J177" s="43"/>
      <c r="K177" s="43"/>
      <c r="L177" s="43"/>
      <c r="M177" s="43"/>
      <c r="N177" s="46"/>
      <c r="O177" s="46"/>
      <c r="P177" s="46"/>
      <c r="Q177" s="46"/>
      <c r="R177" s="41"/>
      <c r="S177" s="41"/>
      <c r="T177" s="41"/>
      <c r="U177" s="41"/>
      <c r="V177" s="43"/>
      <c r="W177" s="43"/>
      <c r="X177" s="43"/>
      <c r="Y177" s="46"/>
      <c r="Z177" s="42"/>
      <c r="AA177" s="41"/>
      <c r="AB177" s="41"/>
      <c r="AC177" s="43"/>
      <c r="AD177" s="43"/>
      <c r="AE177" s="43"/>
      <c r="AF177" s="43"/>
      <c r="AG177" s="46"/>
      <c r="AH177" s="42"/>
      <c r="AI177" s="42"/>
      <c r="AJ177" s="41"/>
      <c r="AK177" s="41"/>
      <c r="AL177" s="43"/>
      <c r="AM177" s="43"/>
      <c r="AN177" s="43"/>
      <c r="AO177" s="46"/>
      <c r="AP177" s="42"/>
      <c r="AQ177" s="41"/>
      <c r="AR177" s="41"/>
      <c r="AS177" s="41"/>
      <c r="AT177" s="41"/>
      <c r="AU177" s="41"/>
      <c r="AV177" s="41"/>
      <c r="AW177" s="41"/>
      <c r="AX177" s="41"/>
      <c r="AY177" s="41"/>
      <c r="AZ177" s="41"/>
      <c r="BA177" s="43"/>
      <c r="BB177" s="43"/>
      <c r="BC177" s="57"/>
      <c r="BD177" s="46"/>
      <c r="BE177" s="42"/>
      <c r="BF177" s="41"/>
      <c r="BG177" s="41"/>
      <c r="BH177" s="43"/>
      <c r="BI177" s="43"/>
      <c r="BJ177" s="43"/>
      <c r="BK177" s="46"/>
      <c r="BL177" s="42"/>
      <c r="BM177" s="41"/>
      <c r="BN177" s="41"/>
      <c r="BO177" s="43"/>
      <c r="BP177" s="43"/>
      <c r="BQ177" s="43"/>
      <c r="BR177" s="46"/>
      <c r="BS177" s="42"/>
      <c r="BT177" s="41"/>
      <c r="BU177" s="41"/>
      <c r="BV177" s="43"/>
      <c r="BW177" s="43"/>
      <c r="BX177" s="43"/>
      <c r="BY177" s="46"/>
      <c r="BZ177" s="42"/>
      <c r="CA177" s="41"/>
      <c r="CB177" s="41"/>
      <c r="CC177" s="43"/>
      <c r="CD177" s="43"/>
      <c r="CE177" s="43"/>
      <c r="CF177" s="46"/>
      <c r="CG177" s="42"/>
      <c r="CH177" s="41"/>
      <c r="CI177" s="41"/>
      <c r="CJ177" s="43"/>
      <c r="CK177" s="43"/>
      <c r="CL177" s="43"/>
      <c r="CM177" s="46"/>
      <c r="CN177" s="42"/>
      <c r="CO177" s="41"/>
      <c r="CP177" s="41"/>
      <c r="CQ177" s="43"/>
      <c r="CR177" s="43"/>
      <c r="CS177" s="43"/>
      <c r="CT177" s="46"/>
      <c r="CU177" s="42"/>
      <c r="CV177" s="41"/>
      <c r="CW177" s="41"/>
      <c r="CX177" s="43"/>
      <c r="CY177" s="43"/>
      <c r="CZ177" s="43"/>
      <c r="DA177" s="46"/>
      <c r="DB177" s="42"/>
      <c r="DC177" s="41"/>
      <c r="DD177" s="41"/>
      <c r="DE177" s="43"/>
      <c r="DF177" s="43"/>
      <c r="DG177" s="43"/>
      <c r="DH177" s="46"/>
      <c r="DI177" s="42"/>
      <c r="DJ177" s="41"/>
      <c r="DK177" s="41"/>
      <c r="DL177" s="43"/>
      <c r="DM177" s="43"/>
      <c r="DN177" s="43"/>
      <c r="DO177" s="46"/>
      <c r="DP177" s="42"/>
      <c r="DQ177" s="41"/>
      <c r="DR177" s="41"/>
      <c r="DS177" s="43"/>
      <c r="DT177" s="43"/>
      <c r="DU177" s="43"/>
      <c r="DV177" s="46"/>
      <c r="DW177" s="42"/>
      <c r="DX177" s="41"/>
      <c r="DY177" s="41"/>
      <c r="DZ177" s="43"/>
      <c r="EA177" s="43"/>
      <c r="EB177" s="43"/>
      <c r="EC177" s="46"/>
      <c r="ED177" s="42"/>
      <c r="EE177" s="41"/>
      <c r="EF177" s="41"/>
      <c r="EG177" s="43"/>
      <c r="EH177" s="43"/>
      <c r="EI177" s="43"/>
      <c r="EJ177" s="46"/>
      <c r="EK177" s="42"/>
      <c r="EL177" s="41"/>
      <c r="EM177" s="41"/>
      <c r="EN177" s="43"/>
      <c r="EO177" s="43"/>
      <c r="EP177" s="43"/>
    </row>
    <row r="178" spans="3:146" s="47" customFormat="1" ht="24.75" customHeight="1" x14ac:dyDescent="0.2">
      <c r="C178" s="46"/>
      <c r="D178" s="46"/>
      <c r="E178" s="46"/>
      <c r="F178" s="46"/>
      <c r="G178" s="42"/>
      <c r="H178" s="41"/>
      <c r="I178" s="41"/>
      <c r="J178" s="43"/>
      <c r="K178" s="43"/>
      <c r="L178" s="43"/>
      <c r="M178" s="43"/>
      <c r="N178" s="46"/>
      <c r="O178" s="46"/>
      <c r="P178" s="46"/>
      <c r="Q178" s="46"/>
      <c r="R178" s="41"/>
      <c r="S178" s="41"/>
      <c r="T178" s="41"/>
      <c r="U178" s="41"/>
      <c r="V178" s="43"/>
      <c r="W178" s="43"/>
      <c r="X178" s="43"/>
      <c r="Y178" s="46"/>
      <c r="Z178" s="42"/>
      <c r="AA178" s="41"/>
      <c r="AB178" s="41"/>
      <c r="AC178" s="43"/>
      <c r="AD178" s="43"/>
      <c r="AE178" s="43"/>
      <c r="AF178" s="43"/>
      <c r="AG178" s="46"/>
      <c r="AH178" s="42"/>
      <c r="AI178" s="42"/>
      <c r="AJ178" s="41"/>
      <c r="AK178" s="41"/>
      <c r="AL178" s="43"/>
      <c r="AM178" s="43"/>
      <c r="AN178" s="43"/>
      <c r="AO178" s="46"/>
      <c r="AP178" s="42"/>
      <c r="AQ178" s="41"/>
      <c r="AR178" s="41"/>
      <c r="AS178" s="41"/>
      <c r="AT178" s="41"/>
      <c r="AU178" s="41"/>
      <c r="AV178" s="41"/>
      <c r="AW178" s="41"/>
      <c r="AX178" s="41"/>
      <c r="AY178" s="41"/>
      <c r="AZ178" s="41"/>
      <c r="BA178" s="43"/>
      <c r="BB178" s="43"/>
      <c r="BC178" s="57"/>
      <c r="BD178" s="46"/>
      <c r="BE178" s="42"/>
      <c r="BF178" s="41"/>
      <c r="BG178" s="41"/>
      <c r="BH178" s="43"/>
      <c r="BI178" s="43"/>
      <c r="BJ178" s="43"/>
      <c r="BK178" s="46"/>
      <c r="BL178" s="42"/>
      <c r="BM178" s="41"/>
      <c r="BN178" s="41"/>
      <c r="BO178" s="43"/>
      <c r="BP178" s="43"/>
      <c r="BQ178" s="43"/>
      <c r="BR178" s="46"/>
      <c r="BS178" s="42"/>
      <c r="BT178" s="41"/>
      <c r="BU178" s="41"/>
      <c r="BV178" s="43"/>
      <c r="BW178" s="43"/>
      <c r="BX178" s="43"/>
      <c r="BY178" s="46"/>
      <c r="BZ178" s="42"/>
      <c r="CA178" s="41"/>
      <c r="CB178" s="41"/>
      <c r="CC178" s="43"/>
      <c r="CD178" s="43"/>
      <c r="CE178" s="43"/>
      <c r="CF178" s="46"/>
      <c r="CG178" s="42"/>
      <c r="CH178" s="41"/>
      <c r="CI178" s="41"/>
      <c r="CJ178" s="43"/>
      <c r="CK178" s="43"/>
      <c r="CL178" s="43"/>
      <c r="CM178" s="46"/>
      <c r="CN178" s="42"/>
      <c r="CO178" s="41"/>
      <c r="CP178" s="41"/>
      <c r="CQ178" s="43"/>
      <c r="CR178" s="43"/>
      <c r="CS178" s="43"/>
      <c r="CT178" s="46"/>
      <c r="CU178" s="42"/>
      <c r="CV178" s="41"/>
      <c r="CW178" s="41"/>
      <c r="CX178" s="43"/>
      <c r="CY178" s="43"/>
      <c r="CZ178" s="43"/>
      <c r="DA178" s="46"/>
      <c r="DB178" s="42"/>
      <c r="DC178" s="41"/>
      <c r="DD178" s="41"/>
      <c r="DE178" s="43"/>
      <c r="DF178" s="43"/>
      <c r="DG178" s="43"/>
      <c r="DH178" s="46"/>
      <c r="DI178" s="42"/>
      <c r="DJ178" s="41"/>
      <c r="DK178" s="41"/>
      <c r="DL178" s="43"/>
      <c r="DM178" s="43"/>
      <c r="DN178" s="43"/>
      <c r="DO178" s="46"/>
      <c r="DP178" s="42"/>
      <c r="DQ178" s="41"/>
      <c r="DR178" s="41"/>
      <c r="DS178" s="43"/>
      <c r="DT178" s="43"/>
      <c r="DU178" s="43"/>
      <c r="DV178" s="46"/>
      <c r="DW178" s="42"/>
      <c r="DX178" s="41"/>
      <c r="DY178" s="41"/>
      <c r="DZ178" s="43"/>
      <c r="EA178" s="43"/>
      <c r="EB178" s="43"/>
      <c r="EC178" s="46"/>
      <c r="ED178" s="42"/>
      <c r="EE178" s="41"/>
      <c r="EF178" s="41"/>
      <c r="EG178" s="43"/>
      <c r="EH178" s="43"/>
      <c r="EI178" s="43"/>
      <c r="EJ178" s="46"/>
      <c r="EK178" s="42"/>
      <c r="EL178" s="41"/>
      <c r="EM178" s="41"/>
      <c r="EN178" s="43"/>
      <c r="EO178" s="43"/>
      <c r="EP178" s="43"/>
    </row>
    <row r="179" spans="3:146" s="47" customFormat="1" ht="24.75" customHeight="1" x14ac:dyDescent="0.2">
      <c r="C179" s="46"/>
      <c r="D179" s="46"/>
      <c r="E179" s="46"/>
      <c r="F179" s="46"/>
      <c r="G179" s="42"/>
      <c r="H179" s="41"/>
      <c r="I179" s="41"/>
      <c r="J179" s="43"/>
      <c r="K179" s="43"/>
      <c r="L179" s="43"/>
      <c r="M179" s="43"/>
      <c r="N179" s="46"/>
      <c r="O179" s="46"/>
      <c r="P179" s="46"/>
      <c r="Q179" s="46"/>
      <c r="R179" s="41"/>
      <c r="S179" s="41"/>
      <c r="T179" s="41"/>
      <c r="U179" s="41"/>
      <c r="V179" s="43"/>
      <c r="W179" s="43"/>
      <c r="X179" s="43"/>
      <c r="Y179" s="46"/>
      <c r="Z179" s="42"/>
      <c r="AA179" s="41"/>
      <c r="AB179" s="41"/>
      <c r="AC179" s="43"/>
      <c r="AD179" s="43"/>
      <c r="AE179" s="43"/>
      <c r="AF179" s="43"/>
      <c r="AG179" s="46"/>
      <c r="AH179" s="42"/>
      <c r="AI179" s="42"/>
      <c r="AJ179" s="41"/>
      <c r="AK179" s="41"/>
      <c r="AL179" s="43"/>
      <c r="AM179" s="43"/>
      <c r="AN179" s="43"/>
      <c r="AO179" s="46"/>
      <c r="AP179" s="42"/>
      <c r="AQ179" s="41"/>
      <c r="AR179" s="41"/>
      <c r="AS179" s="41"/>
      <c r="AT179" s="41"/>
      <c r="AU179" s="41"/>
      <c r="AV179" s="41"/>
      <c r="AW179" s="41"/>
      <c r="AX179" s="41"/>
      <c r="AY179" s="41"/>
      <c r="AZ179" s="41"/>
      <c r="BA179" s="43"/>
      <c r="BB179" s="43"/>
      <c r="BC179" s="57"/>
      <c r="BD179" s="46"/>
      <c r="BE179" s="42"/>
      <c r="BF179" s="41"/>
      <c r="BG179" s="41"/>
      <c r="BH179" s="43"/>
      <c r="BI179" s="43"/>
      <c r="BJ179" s="43"/>
      <c r="BK179" s="46"/>
      <c r="BL179" s="42"/>
      <c r="BM179" s="41"/>
      <c r="BN179" s="41"/>
      <c r="BO179" s="43"/>
      <c r="BP179" s="43"/>
      <c r="BQ179" s="43"/>
      <c r="BR179" s="46"/>
      <c r="BS179" s="42"/>
      <c r="BT179" s="41"/>
      <c r="BU179" s="41"/>
      <c r="BV179" s="43"/>
      <c r="BW179" s="43"/>
      <c r="BX179" s="43"/>
      <c r="BY179" s="46"/>
      <c r="BZ179" s="42"/>
      <c r="CA179" s="41"/>
      <c r="CB179" s="41"/>
      <c r="CC179" s="43"/>
      <c r="CD179" s="43"/>
      <c r="CE179" s="43"/>
      <c r="CF179" s="46"/>
      <c r="CG179" s="42"/>
      <c r="CH179" s="41"/>
      <c r="CI179" s="41"/>
      <c r="CJ179" s="43"/>
      <c r="CK179" s="43"/>
      <c r="CL179" s="43"/>
      <c r="CM179" s="46"/>
      <c r="CN179" s="42"/>
      <c r="CO179" s="41"/>
      <c r="CP179" s="41"/>
      <c r="CQ179" s="43"/>
      <c r="CR179" s="43"/>
      <c r="CS179" s="43"/>
      <c r="CT179" s="46"/>
      <c r="CU179" s="42"/>
      <c r="CV179" s="41"/>
      <c r="CW179" s="41"/>
      <c r="CX179" s="43"/>
      <c r="CY179" s="43"/>
      <c r="CZ179" s="43"/>
      <c r="DA179" s="46"/>
      <c r="DB179" s="42"/>
      <c r="DC179" s="41"/>
      <c r="DD179" s="41"/>
      <c r="DE179" s="43"/>
      <c r="DF179" s="43"/>
      <c r="DG179" s="43"/>
      <c r="DH179" s="46"/>
      <c r="DI179" s="42"/>
      <c r="DJ179" s="41"/>
      <c r="DK179" s="41"/>
      <c r="DL179" s="43"/>
      <c r="DM179" s="43"/>
      <c r="DN179" s="43"/>
      <c r="DO179" s="46"/>
      <c r="DP179" s="42"/>
      <c r="DQ179" s="41"/>
      <c r="DR179" s="41"/>
      <c r="DS179" s="43"/>
      <c r="DT179" s="43"/>
      <c r="DU179" s="43"/>
      <c r="DV179" s="46"/>
      <c r="DW179" s="42"/>
      <c r="DX179" s="41"/>
      <c r="DY179" s="41"/>
      <c r="DZ179" s="43"/>
      <c r="EA179" s="43"/>
      <c r="EB179" s="43"/>
      <c r="EC179" s="46"/>
      <c r="ED179" s="42"/>
      <c r="EE179" s="41"/>
      <c r="EF179" s="41"/>
      <c r="EG179" s="43"/>
      <c r="EH179" s="43"/>
      <c r="EI179" s="43"/>
      <c r="EJ179" s="46"/>
      <c r="EK179" s="42"/>
      <c r="EL179" s="41"/>
      <c r="EM179" s="41"/>
      <c r="EN179" s="43"/>
      <c r="EO179" s="43"/>
      <c r="EP179" s="43"/>
    </row>
    <row r="180" spans="3:146" s="47" customFormat="1" ht="24.75" customHeight="1" x14ac:dyDescent="0.2">
      <c r="C180" s="46"/>
      <c r="D180" s="46"/>
      <c r="E180" s="46"/>
      <c r="F180" s="46"/>
      <c r="G180" s="42"/>
      <c r="H180" s="41"/>
      <c r="I180" s="41"/>
      <c r="J180" s="43"/>
      <c r="K180" s="43"/>
      <c r="L180" s="43"/>
      <c r="M180" s="43"/>
      <c r="N180" s="46"/>
      <c r="O180" s="46"/>
      <c r="P180" s="46"/>
      <c r="Q180" s="46"/>
      <c r="R180" s="41"/>
      <c r="S180" s="41"/>
      <c r="T180" s="41"/>
      <c r="U180" s="41"/>
      <c r="V180" s="43"/>
      <c r="W180" s="43"/>
      <c r="X180" s="43"/>
      <c r="Y180" s="46"/>
      <c r="Z180" s="42"/>
      <c r="AA180" s="41"/>
      <c r="AB180" s="41"/>
      <c r="AC180" s="43"/>
      <c r="AD180" s="43"/>
      <c r="AE180" s="43"/>
      <c r="AF180" s="43"/>
      <c r="AG180" s="46"/>
      <c r="AH180" s="42"/>
      <c r="AI180" s="42"/>
      <c r="AJ180" s="41"/>
      <c r="AK180" s="41"/>
      <c r="AL180" s="43"/>
      <c r="AM180" s="43"/>
      <c r="AN180" s="43"/>
      <c r="AO180" s="46"/>
      <c r="AP180" s="42"/>
      <c r="AQ180" s="41"/>
      <c r="AR180" s="41"/>
      <c r="AS180" s="41"/>
      <c r="AT180" s="41"/>
      <c r="AU180" s="41"/>
      <c r="AV180" s="41"/>
      <c r="AW180" s="41"/>
      <c r="AX180" s="41"/>
      <c r="AY180" s="41"/>
      <c r="AZ180" s="41"/>
      <c r="BA180" s="43"/>
      <c r="BB180" s="43"/>
      <c r="BC180" s="57"/>
      <c r="BD180" s="46"/>
      <c r="BE180" s="42"/>
      <c r="BF180" s="41"/>
      <c r="BG180" s="41"/>
      <c r="BH180" s="43"/>
      <c r="BI180" s="43"/>
      <c r="BJ180" s="43"/>
      <c r="BK180" s="46"/>
      <c r="BL180" s="42"/>
      <c r="BM180" s="41"/>
      <c r="BN180" s="41"/>
      <c r="BO180" s="43"/>
      <c r="BP180" s="43"/>
      <c r="BQ180" s="43"/>
      <c r="BR180" s="46"/>
      <c r="BS180" s="42"/>
      <c r="BT180" s="41"/>
      <c r="BU180" s="41"/>
      <c r="BV180" s="43"/>
      <c r="BW180" s="43"/>
      <c r="BX180" s="43"/>
      <c r="BY180" s="46"/>
      <c r="BZ180" s="42"/>
      <c r="CA180" s="41"/>
      <c r="CB180" s="41"/>
      <c r="CC180" s="43"/>
      <c r="CD180" s="43"/>
      <c r="CE180" s="43"/>
      <c r="CF180" s="46"/>
      <c r="CG180" s="42"/>
      <c r="CH180" s="41"/>
      <c r="CI180" s="41"/>
      <c r="CJ180" s="43"/>
      <c r="CK180" s="43"/>
      <c r="CL180" s="43"/>
      <c r="CM180" s="46"/>
      <c r="CN180" s="42"/>
      <c r="CO180" s="41"/>
      <c r="CP180" s="41"/>
      <c r="CQ180" s="43"/>
      <c r="CR180" s="43"/>
      <c r="CS180" s="43"/>
      <c r="CT180" s="46"/>
      <c r="CU180" s="42"/>
      <c r="CV180" s="41"/>
      <c r="CW180" s="41"/>
      <c r="CX180" s="43"/>
      <c r="CY180" s="43"/>
      <c r="CZ180" s="43"/>
      <c r="DA180" s="46"/>
      <c r="DB180" s="42"/>
      <c r="DC180" s="41"/>
      <c r="DD180" s="41"/>
      <c r="DE180" s="43"/>
      <c r="DF180" s="43"/>
      <c r="DG180" s="43"/>
      <c r="DH180" s="46"/>
      <c r="DI180" s="42"/>
      <c r="DJ180" s="41"/>
      <c r="DK180" s="41"/>
      <c r="DL180" s="43"/>
      <c r="DM180" s="43"/>
      <c r="DN180" s="43"/>
      <c r="DO180" s="46"/>
      <c r="DP180" s="42"/>
      <c r="DQ180" s="41"/>
      <c r="DR180" s="41"/>
      <c r="DS180" s="43"/>
      <c r="DT180" s="43"/>
      <c r="DU180" s="43"/>
      <c r="DV180" s="46"/>
      <c r="DW180" s="42"/>
      <c r="DX180" s="41"/>
      <c r="DY180" s="41"/>
      <c r="DZ180" s="43"/>
      <c r="EA180" s="43"/>
      <c r="EB180" s="43"/>
      <c r="EC180" s="46"/>
      <c r="ED180" s="42"/>
      <c r="EE180" s="41"/>
      <c r="EF180" s="41"/>
      <c r="EG180" s="43"/>
      <c r="EH180" s="43"/>
      <c r="EI180" s="43"/>
      <c r="EJ180" s="46"/>
      <c r="EK180" s="42"/>
      <c r="EL180" s="41"/>
      <c r="EM180" s="41"/>
      <c r="EN180" s="43"/>
      <c r="EO180" s="43"/>
      <c r="EP180" s="43"/>
    </row>
    <row r="181" spans="3:146" s="47" customFormat="1" ht="24.75" customHeight="1" x14ac:dyDescent="0.2">
      <c r="C181" s="46"/>
      <c r="D181" s="46"/>
      <c r="E181" s="46"/>
      <c r="F181" s="46"/>
      <c r="G181" s="42"/>
      <c r="H181" s="41"/>
      <c r="I181" s="41"/>
      <c r="J181" s="43"/>
      <c r="K181" s="43"/>
      <c r="L181" s="43"/>
      <c r="M181" s="43"/>
      <c r="N181" s="46"/>
      <c r="O181" s="46"/>
      <c r="P181" s="46"/>
      <c r="Q181" s="46"/>
      <c r="R181" s="41"/>
      <c r="S181" s="41"/>
      <c r="T181" s="41"/>
      <c r="U181" s="41"/>
      <c r="V181" s="43"/>
      <c r="W181" s="43"/>
      <c r="X181" s="43"/>
      <c r="Y181" s="46"/>
      <c r="Z181" s="42"/>
      <c r="AA181" s="41"/>
      <c r="AB181" s="41"/>
      <c r="AC181" s="43"/>
      <c r="AD181" s="43"/>
      <c r="AE181" s="43"/>
      <c r="AF181" s="43"/>
      <c r="AG181" s="46"/>
      <c r="AH181" s="42"/>
      <c r="AI181" s="42"/>
      <c r="AJ181" s="41"/>
      <c r="AK181" s="41"/>
      <c r="AL181" s="43"/>
      <c r="AM181" s="43"/>
      <c r="AN181" s="43"/>
      <c r="AO181" s="46"/>
      <c r="AP181" s="42"/>
      <c r="AQ181" s="41"/>
      <c r="AR181" s="41"/>
      <c r="AS181" s="41"/>
      <c r="AT181" s="41"/>
      <c r="AU181" s="41"/>
      <c r="AV181" s="41"/>
      <c r="AW181" s="41"/>
      <c r="AX181" s="41"/>
      <c r="AY181" s="41"/>
      <c r="AZ181" s="41"/>
      <c r="BA181" s="43"/>
      <c r="BB181" s="43"/>
      <c r="BC181" s="57"/>
      <c r="BD181" s="46"/>
      <c r="BE181" s="42"/>
      <c r="BF181" s="41"/>
      <c r="BG181" s="41"/>
      <c r="BH181" s="43"/>
      <c r="BI181" s="43"/>
      <c r="BJ181" s="43"/>
      <c r="BK181" s="46"/>
      <c r="BL181" s="42"/>
      <c r="BM181" s="41"/>
      <c r="BN181" s="41"/>
      <c r="BO181" s="43"/>
      <c r="BP181" s="43"/>
      <c r="BQ181" s="43"/>
      <c r="BR181" s="46"/>
      <c r="BS181" s="42"/>
      <c r="BT181" s="41"/>
      <c r="BU181" s="41"/>
      <c r="BV181" s="43"/>
      <c r="BW181" s="43"/>
      <c r="BX181" s="43"/>
      <c r="BY181" s="46"/>
      <c r="BZ181" s="42"/>
      <c r="CA181" s="41"/>
      <c r="CB181" s="41"/>
      <c r="CC181" s="43"/>
      <c r="CD181" s="43"/>
      <c r="CE181" s="43"/>
      <c r="CF181" s="46"/>
      <c r="CG181" s="42"/>
      <c r="CH181" s="41"/>
      <c r="CI181" s="41"/>
      <c r="CJ181" s="43"/>
      <c r="CK181" s="43"/>
      <c r="CL181" s="43"/>
      <c r="CM181" s="46"/>
      <c r="CN181" s="42"/>
      <c r="CO181" s="41"/>
      <c r="CP181" s="41"/>
      <c r="CQ181" s="43"/>
      <c r="CR181" s="43"/>
      <c r="CS181" s="43"/>
      <c r="CT181" s="46"/>
      <c r="CU181" s="42"/>
      <c r="CV181" s="41"/>
      <c r="CW181" s="41"/>
      <c r="CX181" s="43"/>
      <c r="CY181" s="43"/>
      <c r="CZ181" s="43"/>
      <c r="DA181" s="46"/>
      <c r="DB181" s="42"/>
      <c r="DC181" s="41"/>
      <c r="DD181" s="41"/>
      <c r="DE181" s="43"/>
      <c r="DF181" s="43"/>
      <c r="DG181" s="43"/>
      <c r="DH181" s="46"/>
      <c r="DI181" s="42"/>
      <c r="DJ181" s="41"/>
      <c r="DK181" s="41"/>
      <c r="DL181" s="43"/>
      <c r="DM181" s="43"/>
      <c r="DN181" s="43"/>
      <c r="DO181" s="46"/>
      <c r="DP181" s="42"/>
      <c r="DQ181" s="41"/>
      <c r="DR181" s="41"/>
      <c r="DS181" s="43"/>
      <c r="DT181" s="43"/>
      <c r="DU181" s="43"/>
      <c r="DV181" s="46"/>
      <c r="DW181" s="42"/>
      <c r="DX181" s="41"/>
      <c r="DY181" s="41"/>
      <c r="DZ181" s="43"/>
      <c r="EA181" s="43"/>
      <c r="EB181" s="43"/>
      <c r="EC181" s="46"/>
      <c r="ED181" s="42"/>
      <c r="EE181" s="41"/>
      <c r="EF181" s="41"/>
      <c r="EG181" s="43"/>
      <c r="EH181" s="43"/>
      <c r="EI181" s="43"/>
      <c r="EJ181" s="46"/>
      <c r="EK181" s="42"/>
      <c r="EL181" s="41"/>
      <c r="EM181" s="41"/>
      <c r="EN181" s="43"/>
      <c r="EO181" s="43"/>
      <c r="EP181" s="43"/>
    </row>
    <row r="182" spans="3:146" s="47" customFormat="1" ht="24.75" customHeight="1" x14ac:dyDescent="0.2">
      <c r="C182" s="46"/>
      <c r="D182" s="46"/>
      <c r="E182" s="46"/>
      <c r="F182" s="46"/>
      <c r="G182" s="42"/>
      <c r="H182" s="41"/>
      <c r="I182" s="41"/>
      <c r="J182" s="43"/>
      <c r="K182" s="43"/>
      <c r="L182" s="43"/>
      <c r="M182" s="43"/>
      <c r="N182" s="46"/>
      <c r="O182" s="46"/>
      <c r="P182" s="46"/>
      <c r="Q182" s="46"/>
      <c r="R182" s="41"/>
      <c r="S182" s="41"/>
      <c r="T182" s="41"/>
      <c r="U182" s="41"/>
      <c r="V182" s="43"/>
      <c r="W182" s="43"/>
      <c r="X182" s="43"/>
      <c r="Y182" s="46"/>
      <c r="Z182" s="42"/>
      <c r="AA182" s="41"/>
      <c r="AB182" s="41"/>
      <c r="AC182" s="43"/>
      <c r="AD182" s="43"/>
      <c r="AE182" s="43"/>
      <c r="AF182" s="43"/>
      <c r="AG182" s="46"/>
      <c r="AH182" s="42"/>
      <c r="AI182" s="42"/>
      <c r="AJ182" s="41"/>
      <c r="AK182" s="41"/>
      <c r="AL182" s="43"/>
      <c r="AM182" s="43"/>
      <c r="AN182" s="43"/>
      <c r="AO182" s="46"/>
      <c r="AP182" s="42"/>
      <c r="AQ182" s="41"/>
      <c r="AR182" s="41"/>
      <c r="AS182" s="41"/>
      <c r="AT182" s="41"/>
      <c r="AU182" s="41"/>
      <c r="AV182" s="41"/>
      <c r="AW182" s="41"/>
      <c r="AX182" s="41"/>
      <c r="AY182" s="41"/>
      <c r="AZ182" s="41"/>
      <c r="BA182" s="43"/>
      <c r="BB182" s="43"/>
      <c r="BC182" s="57"/>
      <c r="BD182" s="46"/>
      <c r="BE182" s="42"/>
      <c r="BF182" s="41"/>
      <c r="BG182" s="41"/>
      <c r="BH182" s="43"/>
      <c r="BI182" s="43"/>
      <c r="BJ182" s="43"/>
      <c r="BK182" s="46"/>
      <c r="BL182" s="42"/>
      <c r="BM182" s="41"/>
      <c r="BN182" s="41"/>
      <c r="BO182" s="43"/>
      <c r="BP182" s="43"/>
      <c r="BQ182" s="43"/>
      <c r="BR182" s="46"/>
      <c r="BS182" s="42"/>
      <c r="BT182" s="41"/>
      <c r="BU182" s="41"/>
      <c r="BV182" s="43"/>
      <c r="BW182" s="43"/>
      <c r="BX182" s="43"/>
      <c r="BY182" s="46"/>
      <c r="BZ182" s="42"/>
      <c r="CA182" s="41"/>
      <c r="CB182" s="41"/>
      <c r="CC182" s="43"/>
      <c r="CD182" s="43"/>
      <c r="CE182" s="43"/>
      <c r="CF182" s="46"/>
      <c r="CG182" s="42"/>
      <c r="CH182" s="41"/>
      <c r="CI182" s="41"/>
      <c r="CJ182" s="43"/>
      <c r="CK182" s="43"/>
      <c r="CL182" s="43"/>
      <c r="CM182" s="46"/>
      <c r="CN182" s="42"/>
      <c r="CO182" s="41"/>
      <c r="CP182" s="41"/>
      <c r="CQ182" s="43"/>
      <c r="CR182" s="43"/>
      <c r="CS182" s="43"/>
      <c r="CT182" s="46"/>
      <c r="CU182" s="42"/>
      <c r="CV182" s="41"/>
      <c r="CW182" s="41"/>
      <c r="CX182" s="43"/>
      <c r="CY182" s="43"/>
      <c r="CZ182" s="43"/>
      <c r="DA182" s="46"/>
      <c r="DB182" s="42"/>
      <c r="DC182" s="41"/>
      <c r="DD182" s="41"/>
      <c r="DE182" s="43"/>
      <c r="DF182" s="43"/>
      <c r="DG182" s="43"/>
      <c r="DH182" s="46"/>
      <c r="DI182" s="42"/>
      <c r="DJ182" s="41"/>
      <c r="DK182" s="41"/>
      <c r="DL182" s="43"/>
      <c r="DM182" s="43"/>
      <c r="DN182" s="43"/>
      <c r="DO182" s="46"/>
      <c r="DP182" s="42"/>
      <c r="DQ182" s="41"/>
      <c r="DR182" s="41"/>
      <c r="DS182" s="43"/>
      <c r="DT182" s="43"/>
      <c r="DU182" s="43"/>
      <c r="DV182" s="46"/>
      <c r="DW182" s="42"/>
      <c r="DX182" s="41"/>
      <c r="DY182" s="41"/>
      <c r="DZ182" s="43"/>
      <c r="EA182" s="43"/>
      <c r="EB182" s="43"/>
      <c r="EC182" s="46"/>
      <c r="ED182" s="42"/>
      <c r="EE182" s="41"/>
      <c r="EF182" s="41"/>
      <c r="EG182" s="43"/>
      <c r="EH182" s="43"/>
      <c r="EI182" s="43"/>
      <c r="EJ182" s="46"/>
      <c r="EK182" s="42"/>
      <c r="EL182" s="41"/>
      <c r="EM182" s="41"/>
      <c r="EN182" s="43"/>
      <c r="EO182" s="43"/>
      <c r="EP182" s="43"/>
    </row>
    <row r="183" spans="3:146" s="47" customFormat="1" ht="24.75" customHeight="1" x14ac:dyDescent="0.2">
      <c r="C183" s="46"/>
      <c r="D183" s="46"/>
      <c r="E183" s="46"/>
      <c r="F183" s="46"/>
      <c r="G183" s="42"/>
      <c r="H183" s="41"/>
      <c r="I183" s="41"/>
      <c r="J183" s="43"/>
      <c r="K183" s="43"/>
      <c r="L183" s="43"/>
      <c r="M183" s="43"/>
      <c r="N183" s="46"/>
      <c r="O183" s="46"/>
      <c r="P183" s="46"/>
      <c r="Q183" s="46"/>
      <c r="R183" s="41"/>
      <c r="S183" s="41"/>
      <c r="T183" s="41"/>
      <c r="U183" s="41"/>
      <c r="V183" s="43"/>
      <c r="W183" s="43"/>
      <c r="X183" s="43"/>
      <c r="Y183" s="46"/>
      <c r="Z183" s="42"/>
      <c r="AA183" s="41"/>
      <c r="AB183" s="41"/>
      <c r="AC183" s="43"/>
      <c r="AD183" s="43"/>
      <c r="AE183" s="43"/>
      <c r="AF183" s="43"/>
      <c r="AG183" s="46"/>
      <c r="AH183" s="42"/>
      <c r="AI183" s="42"/>
      <c r="AJ183" s="41"/>
      <c r="AK183" s="41"/>
      <c r="AL183" s="43"/>
      <c r="AM183" s="43"/>
      <c r="AN183" s="43"/>
      <c r="AO183" s="46"/>
      <c r="AP183" s="42"/>
      <c r="AQ183" s="41"/>
      <c r="AR183" s="41"/>
      <c r="AS183" s="41"/>
      <c r="AT183" s="41"/>
      <c r="AU183" s="41"/>
      <c r="AV183" s="41"/>
      <c r="AW183" s="41"/>
      <c r="AX183" s="41"/>
      <c r="AY183" s="41"/>
      <c r="AZ183" s="41"/>
      <c r="BA183" s="43"/>
      <c r="BB183" s="43"/>
      <c r="BC183" s="57"/>
      <c r="BD183" s="46"/>
      <c r="BE183" s="42"/>
      <c r="BF183" s="41"/>
      <c r="BG183" s="41"/>
      <c r="BH183" s="43"/>
      <c r="BI183" s="43"/>
      <c r="BJ183" s="43"/>
      <c r="BK183" s="46"/>
      <c r="BL183" s="42"/>
      <c r="BM183" s="41"/>
      <c r="BN183" s="41"/>
      <c r="BO183" s="43"/>
      <c r="BP183" s="43"/>
      <c r="BQ183" s="43"/>
      <c r="BR183" s="46"/>
      <c r="BS183" s="42"/>
      <c r="BT183" s="41"/>
      <c r="BU183" s="41"/>
      <c r="BV183" s="43"/>
      <c r="BW183" s="43"/>
      <c r="BX183" s="43"/>
      <c r="BY183" s="46"/>
      <c r="BZ183" s="42"/>
      <c r="CA183" s="41"/>
      <c r="CB183" s="41"/>
      <c r="CC183" s="43"/>
      <c r="CD183" s="43"/>
      <c r="CE183" s="43"/>
      <c r="CF183" s="46"/>
      <c r="CG183" s="42"/>
      <c r="CH183" s="41"/>
      <c r="CI183" s="41"/>
      <c r="CJ183" s="43"/>
      <c r="CK183" s="43"/>
      <c r="CL183" s="43"/>
      <c r="CM183" s="46"/>
      <c r="CN183" s="42"/>
      <c r="CO183" s="41"/>
      <c r="CP183" s="41"/>
      <c r="CQ183" s="43"/>
      <c r="CR183" s="43"/>
      <c r="CS183" s="43"/>
      <c r="CT183" s="46"/>
      <c r="CU183" s="42"/>
      <c r="CV183" s="41"/>
      <c r="CW183" s="41"/>
      <c r="CX183" s="43"/>
      <c r="CY183" s="43"/>
      <c r="CZ183" s="43"/>
      <c r="DA183" s="46"/>
      <c r="DB183" s="42"/>
      <c r="DC183" s="41"/>
      <c r="DD183" s="41"/>
      <c r="DE183" s="43"/>
      <c r="DF183" s="43"/>
      <c r="DG183" s="43"/>
      <c r="DH183" s="46"/>
      <c r="DI183" s="42"/>
      <c r="DJ183" s="41"/>
      <c r="DK183" s="41"/>
      <c r="DL183" s="43"/>
      <c r="DM183" s="43"/>
      <c r="DN183" s="43"/>
      <c r="DO183" s="46"/>
      <c r="DP183" s="42"/>
      <c r="DQ183" s="41"/>
      <c r="DR183" s="41"/>
      <c r="DS183" s="43"/>
      <c r="DT183" s="43"/>
      <c r="DU183" s="43"/>
      <c r="DV183" s="46"/>
      <c r="DW183" s="42"/>
      <c r="DX183" s="41"/>
      <c r="DY183" s="41"/>
      <c r="DZ183" s="43"/>
      <c r="EA183" s="43"/>
      <c r="EB183" s="43"/>
      <c r="EC183" s="46"/>
      <c r="ED183" s="42"/>
      <c r="EE183" s="41"/>
      <c r="EF183" s="41"/>
      <c r="EG183" s="43"/>
      <c r="EH183" s="43"/>
      <c r="EI183" s="43"/>
      <c r="EJ183" s="46"/>
      <c r="EK183" s="42"/>
      <c r="EL183" s="41"/>
      <c r="EM183" s="41"/>
      <c r="EN183" s="43"/>
      <c r="EO183" s="43"/>
      <c r="EP183" s="43"/>
    </row>
    <row r="184" spans="3:146" s="47" customFormat="1" ht="24.75" customHeight="1" x14ac:dyDescent="0.2">
      <c r="C184" s="46"/>
      <c r="D184" s="46"/>
      <c r="E184" s="46"/>
      <c r="F184" s="46"/>
      <c r="G184" s="42"/>
      <c r="H184" s="41"/>
      <c r="I184" s="41"/>
      <c r="J184" s="43"/>
      <c r="K184" s="43"/>
      <c r="L184" s="43"/>
      <c r="M184" s="43"/>
      <c r="N184" s="46"/>
      <c r="O184" s="46"/>
      <c r="P184" s="46"/>
      <c r="Q184" s="46"/>
      <c r="R184" s="41"/>
      <c r="S184" s="41"/>
      <c r="T184" s="41"/>
      <c r="U184" s="41"/>
      <c r="V184" s="43"/>
      <c r="W184" s="43"/>
      <c r="X184" s="43"/>
      <c r="Y184" s="46"/>
      <c r="Z184" s="42"/>
      <c r="AA184" s="41"/>
      <c r="AB184" s="41"/>
      <c r="AC184" s="43"/>
      <c r="AD184" s="43"/>
      <c r="AE184" s="43"/>
      <c r="AF184" s="43"/>
      <c r="AG184" s="46"/>
      <c r="AH184" s="42"/>
      <c r="AI184" s="42"/>
      <c r="AJ184" s="41"/>
      <c r="AK184" s="41"/>
      <c r="AL184" s="43"/>
      <c r="AM184" s="43"/>
      <c r="AN184" s="43"/>
      <c r="AO184" s="46"/>
      <c r="AP184" s="42"/>
      <c r="AQ184" s="41"/>
      <c r="AR184" s="41"/>
      <c r="AS184" s="41"/>
      <c r="AT184" s="41"/>
      <c r="AU184" s="41"/>
      <c r="AV184" s="41"/>
      <c r="AW184" s="41"/>
      <c r="AX184" s="41"/>
      <c r="AY184" s="41"/>
      <c r="AZ184" s="41"/>
      <c r="BA184" s="43"/>
      <c r="BB184" s="43"/>
      <c r="BC184" s="57"/>
      <c r="BD184" s="46"/>
      <c r="BE184" s="42"/>
      <c r="BF184" s="41"/>
      <c r="BG184" s="41"/>
      <c r="BH184" s="43"/>
      <c r="BI184" s="43"/>
      <c r="BJ184" s="43"/>
      <c r="BK184" s="46"/>
      <c r="BL184" s="42"/>
      <c r="BM184" s="41"/>
      <c r="BN184" s="41"/>
      <c r="BO184" s="43"/>
      <c r="BP184" s="43"/>
      <c r="BQ184" s="43"/>
      <c r="BR184" s="46"/>
      <c r="BS184" s="42"/>
      <c r="BT184" s="41"/>
      <c r="BU184" s="41"/>
      <c r="BV184" s="43"/>
      <c r="BW184" s="43"/>
      <c r="BX184" s="43"/>
      <c r="BY184" s="46"/>
      <c r="BZ184" s="42"/>
      <c r="CA184" s="41"/>
      <c r="CB184" s="41"/>
      <c r="CC184" s="43"/>
      <c r="CD184" s="43"/>
      <c r="CE184" s="43"/>
      <c r="CF184" s="46"/>
      <c r="CG184" s="42"/>
      <c r="CH184" s="41"/>
      <c r="CI184" s="41"/>
      <c r="CJ184" s="43"/>
      <c r="CK184" s="43"/>
      <c r="CL184" s="43"/>
      <c r="CM184" s="46"/>
      <c r="CN184" s="42"/>
      <c r="CO184" s="41"/>
      <c r="CP184" s="41"/>
      <c r="CQ184" s="43"/>
      <c r="CR184" s="43"/>
      <c r="CS184" s="43"/>
      <c r="CT184" s="46"/>
      <c r="CU184" s="42"/>
      <c r="CV184" s="41"/>
      <c r="CW184" s="41"/>
      <c r="CX184" s="43"/>
      <c r="CY184" s="43"/>
      <c r="CZ184" s="43"/>
      <c r="DA184" s="46"/>
      <c r="DB184" s="42"/>
      <c r="DC184" s="41"/>
      <c r="DD184" s="41"/>
      <c r="DE184" s="43"/>
      <c r="DF184" s="43"/>
      <c r="DG184" s="43"/>
      <c r="DH184" s="46"/>
      <c r="DI184" s="42"/>
      <c r="DJ184" s="41"/>
      <c r="DK184" s="41"/>
      <c r="DL184" s="43"/>
      <c r="DM184" s="43"/>
      <c r="DN184" s="43"/>
      <c r="DO184" s="46"/>
      <c r="DP184" s="42"/>
      <c r="DQ184" s="41"/>
      <c r="DR184" s="41"/>
      <c r="DS184" s="43"/>
      <c r="DT184" s="43"/>
      <c r="DU184" s="43"/>
      <c r="DV184" s="46"/>
      <c r="DW184" s="42"/>
      <c r="DX184" s="41"/>
      <c r="DY184" s="41"/>
      <c r="DZ184" s="43"/>
      <c r="EA184" s="43"/>
      <c r="EB184" s="43"/>
      <c r="EC184" s="46"/>
      <c r="ED184" s="42"/>
      <c r="EE184" s="41"/>
      <c r="EF184" s="41"/>
      <c r="EG184" s="43"/>
      <c r="EH184" s="43"/>
      <c r="EI184" s="43"/>
      <c r="EJ184" s="46"/>
      <c r="EK184" s="42"/>
      <c r="EL184" s="41"/>
      <c r="EM184" s="41"/>
      <c r="EN184" s="43"/>
      <c r="EO184" s="43"/>
      <c r="EP184" s="43"/>
    </row>
    <row r="185" spans="3:146" s="47" customFormat="1" ht="24.75" customHeight="1" x14ac:dyDescent="0.2">
      <c r="C185" s="46"/>
      <c r="D185" s="46"/>
      <c r="E185" s="46"/>
      <c r="F185" s="46"/>
      <c r="G185" s="42"/>
      <c r="H185" s="41"/>
      <c r="I185" s="41"/>
      <c r="J185" s="43"/>
      <c r="K185" s="43"/>
      <c r="L185" s="43"/>
      <c r="M185" s="43"/>
      <c r="N185" s="46"/>
      <c r="O185" s="46"/>
      <c r="P185" s="46"/>
      <c r="Q185" s="46"/>
      <c r="R185" s="41"/>
      <c r="S185" s="41"/>
      <c r="T185" s="41"/>
      <c r="U185" s="41"/>
      <c r="V185" s="43"/>
      <c r="W185" s="43"/>
      <c r="X185" s="43"/>
      <c r="Y185" s="46"/>
      <c r="Z185" s="42"/>
      <c r="AA185" s="41"/>
      <c r="AB185" s="41"/>
      <c r="AC185" s="43"/>
      <c r="AD185" s="43"/>
      <c r="AE185" s="43"/>
      <c r="AF185" s="43"/>
      <c r="AG185" s="46"/>
      <c r="AH185" s="42"/>
      <c r="AI185" s="42"/>
      <c r="AJ185" s="41"/>
      <c r="AK185" s="41"/>
      <c r="AL185" s="43"/>
      <c r="AM185" s="43"/>
      <c r="AN185" s="43"/>
      <c r="AO185" s="46"/>
      <c r="AP185" s="42"/>
      <c r="AQ185" s="41"/>
      <c r="AR185" s="41"/>
      <c r="AS185" s="41"/>
      <c r="AT185" s="41"/>
      <c r="AU185" s="41"/>
      <c r="AV185" s="41"/>
      <c r="AW185" s="41"/>
      <c r="AX185" s="41"/>
      <c r="AY185" s="41"/>
      <c r="AZ185" s="41"/>
      <c r="BA185" s="43"/>
      <c r="BB185" s="43"/>
      <c r="BC185" s="57"/>
      <c r="BD185" s="46"/>
      <c r="BE185" s="42"/>
      <c r="BF185" s="41"/>
      <c r="BG185" s="41"/>
      <c r="BH185" s="43"/>
      <c r="BI185" s="43"/>
      <c r="BJ185" s="43"/>
      <c r="BK185" s="46"/>
      <c r="BL185" s="42"/>
      <c r="BM185" s="41"/>
      <c r="BN185" s="41"/>
      <c r="BO185" s="43"/>
      <c r="BP185" s="43"/>
      <c r="BQ185" s="43"/>
      <c r="BR185" s="46"/>
      <c r="BS185" s="42"/>
      <c r="BT185" s="41"/>
      <c r="BU185" s="41"/>
      <c r="BV185" s="43"/>
      <c r="BW185" s="43"/>
      <c r="BX185" s="43"/>
      <c r="BY185" s="46"/>
      <c r="BZ185" s="42"/>
      <c r="CA185" s="41"/>
      <c r="CB185" s="41"/>
      <c r="CC185" s="43"/>
      <c r="CD185" s="43"/>
      <c r="CE185" s="43"/>
      <c r="CF185" s="46"/>
      <c r="CG185" s="42"/>
      <c r="CH185" s="41"/>
      <c r="CI185" s="41"/>
      <c r="CJ185" s="43"/>
      <c r="CK185" s="43"/>
      <c r="CL185" s="43"/>
      <c r="CM185" s="46"/>
      <c r="CN185" s="42"/>
      <c r="CO185" s="41"/>
      <c r="CP185" s="41"/>
      <c r="CQ185" s="43"/>
      <c r="CR185" s="43"/>
      <c r="CS185" s="43"/>
      <c r="CT185" s="46"/>
      <c r="CU185" s="42"/>
      <c r="CV185" s="41"/>
      <c r="CW185" s="41"/>
      <c r="CX185" s="43"/>
      <c r="CY185" s="43"/>
      <c r="CZ185" s="43"/>
      <c r="DA185" s="46"/>
      <c r="DB185" s="42"/>
      <c r="DC185" s="41"/>
      <c r="DD185" s="41"/>
      <c r="DE185" s="43"/>
      <c r="DF185" s="43"/>
      <c r="DG185" s="43"/>
      <c r="DH185" s="46"/>
      <c r="DI185" s="42"/>
      <c r="DJ185" s="41"/>
      <c r="DK185" s="41"/>
      <c r="DL185" s="43"/>
      <c r="DM185" s="43"/>
      <c r="DN185" s="43"/>
      <c r="DO185" s="46"/>
      <c r="DP185" s="42"/>
      <c r="DQ185" s="41"/>
      <c r="DR185" s="41"/>
      <c r="DS185" s="43"/>
      <c r="DT185" s="43"/>
      <c r="DU185" s="43"/>
      <c r="DV185" s="46"/>
      <c r="DW185" s="42"/>
      <c r="DX185" s="41"/>
      <c r="DY185" s="41"/>
      <c r="DZ185" s="43"/>
      <c r="EA185" s="43"/>
      <c r="EB185" s="43"/>
      <c r="EC185" s="46"/>
      <c r="ED185" s="42"/>
      <c r="EE185" s="41"/>
      <c r="EF185" s="41"/>
      <c r="EG185" s="43"/>
      <c r="EH185" s="43"/>
      <c r="EI185" s="43"/>
      <c r="EJ185" s="46"/>
      <c r="EK185" s="42"/>
      <c r="EL185" s="41"/>
      <c r="EM185" s="41"/>
      <c r="EN185" s="43"/>
      <c r="EO185" s="43"/>
      <c r="EP185" s="43"/>
    </row>
    <row r="186" spans="3:146" s="47" customFormat="1" ht="24.75" customHeight="1" x14ac:dyDescent="0.2">
      <c r="C186" s="46"/>
      <c r="D186" s="46"/>
      <c r="E186" s="46"/>
      <c r="F186" s="46"/>
      <c r="G186" s="42"/>
      <c r="H186" s="41"/>
      <c r="I186" s="41"/>
      <c r="J186" s="43"/>
      <c r="K186" s="43"/>
      <c r="L186" s="43"/>
      <c r="M186" s="43"/>
      <c r="N186" s="46"/>
      <c r="O186" s="46"/>
      <c r="P186" s="46"/>
      <c r="Q186" s="46"/>
      <c r="R186" s="41"/>
      <c r="S186" s="41"/>
      <c r="T186" s="41"/>
      <c r="U186" s="41"/>
      <c r="V186" s="43"/>
      <c r="W186" s="43"/>
      <c r="X186" s="43"/>
      <c r="Y186" s="46"/>
      <c r="Z186" s="42"/>
      <c r="AA186" s="41"/>
      <c r="AB186" s="41"/>
      <c r="AC186" s="43"/>
      <c r="AD186" s="43"/>
      <c r="AE186" s="43"/>
      <c r="AF186" s="43"/>
      <c r="AG186" s="46"/>
      <c r="AH186" s="42"/>
      <c r="AI186" s="42"/>
      <c r="AJ186" s="41"/>
      <c r="AK186" s="41"/>
      <c r="AL186" s="43"/>
      <c r="AM186" s="43"/>
      <c r="AN186" s="43"/>
      <c r="AO186" s="46"/>
      <c r="AP186" s="42"/>
      <c r="AQ186" s="41"/>
      <c r="AR186" s="41"/>
      <c r="AS186" s="41"/>
      <c r="AT186" s="41"/>
      <c r="AU186" s="41"/>
      <c r="AV186" s="41"/>
      <c r="AW186" s="41"/>
      <c r="AX186" s="41"/>
      <c r="AY186" s="41"/>
      <c r="AZ186" s="41"/>
      <c r="BA186" s="43"/>
      <c r="BB186" s="43"/>
      <c r="BC186" s="57"/>
      <c r="BD186" s="46"/>
      <c r="BE186" s="42"/>
      <c r="BF186" s="41"/>
      <c r="BG186" s="41"/>
      <c r="BH186" s="43"/>
      <c r="BI186" s="43"/>
      <c r="BJ186" s="43"/>
      <c r="BK186" s="46"/>
      <c r="BL186" s="42"/>
      <c r="BM186" s="41"/>
      <c r="BN186" s="41"/>
      <c r="BO186" s="43"/>
      <c r="BP186" s="43"/>
      <c r="BQ186" s="43"/>
      <c r="BR186" s="46"/>
      <c r="BS186" s="42"/>
      <c r="BT186" s="41"/>
      <c r="BU186" s="41"/>
      <c r="BV186" s="43"/>
      <c r="BW186" s="43"/>
      <c r="BX186" s="43"/>
      <c r="BY186" s="46"/>
      <c r="BZ186" s="42"/>
      <c r="CA186" s="41"/>
      <c r="CB186" s="41"/>
      <c r="CC186" s="43"/>
      <c r="CD186" s="43"/>
      <c r="CE186" s="43"/>
      <c r="CF186" s="46"/>
      <c r="CG186" s="42"/>
      <c r="CH186" s="41"/>
      <c r="CI186" s="41"/>
      <c r="CJ186" s="43"/>
      <c r="CK186" s="43"/>
      <c r="CL186" s="43"/>
      <c r="CM186" s="46"/>
      <c r="CN186" s="42"/>
      <c r="CO186" s="41"/>
      <c r="CP186" s="41"/>
      <c r="CQ186" s="43"/>
      <c r="CR186" s="43"/>
      <c r="CS186" s="43"/>
      <c r="CT186" s="46"/>
      <c r="CU186" s="42"/>
      <c r="CV186" s="41"/>
      <c r="CW186" s="41"/>
      <c r="CX186" s="43"/>
      <c r="CY186" s="43"/>
      <c r="CZ186" s="43"/>
      <c r="DA186" s="46"/>
      <c r="DB186" s="42"/>
      <c r="DC186" s="41"/>
      <c r="DD186" s="41"/>
      <c r="DE186" s="43"/>
      <c r="DF186" s="43"/>
      <c r="DG186" s="43"/>
      <c r="DH186" s="46"/>
      <c r="DI186" s="42"/>
      <c r="DJ186" s="41"/>
      <c r="DK186" s="41"/>
      <c r="DL186" s="43"/>
      <c r="DM186" s="43"/>
      <c r="DN186" s="43"/>
      <c r="DO186" s="46"/>
      <c r="DP186" s="42"/>
      <c r="DQ186" s="41"/>
      <c r="DR186" s="41"/>
      <c r="DS186" s="43"/>
      <c r="DT186" s="43"/>
      <c r="DU186" s="43"/>
      <c r="DV186" s="46"/>
      <c r="DW186" s="42"/>
      <c r="DX186" s="41"/>
      <c r="DY186" s="41"/>
      <c r="DZ186" s="43"/>
      <c r="EA186" s="43"/>
      <c r="EB186" s="43"/>
      <c r="EC186" s="46"/>
      <c r="ED186" s="42"/>
      <c r="EE186" s="41"/>
      <c r="EF186" s="41"/>
      <c r="EG186" s="43"/>
      <c r="EH186" s="43"/>
      <c r="EI186" s="43"/>
      <c r="EJ186" s="46"/>
      <c r="EK186" s="42"/>
      <c r="EL186" s="41"/>
      <c r="EM186" s="41"/>
      <c r="EN186" s="43"/>
      <c r="EO186" s="43"/>
      <c r="EP186" s="43"/>
    </row>
    <row r="187" spans="3:146" s="47" customFormat="1" ht="24.75" customHeight="1" x14ac:dyDescent="0.2">
      <c r="C187" s="46"/>
      <c r="D187" s="46"/>
      <c r="E187" s="46"/>
      <c r="F187" s="46"/>
      <c r="G187" s="42"/>
      <c r="H187" s="41"/>
      <c r="I187" s="41"/>
      <c r="J187" s="43"/>
      <c r="K187" s="43"/>
      <c r="L187" s="43"/>
      <c r="M187" s="43"/>
      <c r="N187" s="46"/>
      <c r="O187" s="46"/>
      <c r="P187" s="46"/>
      <c r="Q187" s="46"/>
      <c r="R187" s="41"/>
      <c r="S187" s="41"/>
      <c r="T187" s="41"/>
      <c r="U187" s="41"/>
      <c r="V187" s="43"/>
      <c r="W187" s="43"/>
      <c r="X187" s="43"/>
      <c r="Y187" s="46"/>
      <c r="Z187" s="42"/>
      <c r="AA187" s="41"/>
      <c r="AB187" s="41"/>
      <c r="AC187" s="43"/>
      <c r="AD187" s="43"/>
      <c r="AE187" s="43"/>
      <c r="AF187" s="43"/>
      <c r="AG187" s="46"/>
      <c r="AH187" s="42"/>
      <c r="AI187" s="42"/>
      <c r="AJ187" s="41"/>
      <c r="AK187" s="41"/>
      <c r="AL187" s="43"/>
      <c r="AM187" s="43"/>
      <c r="AN187" s="43"/>
      <c r="AO187" s="46"/>
      <c r="AP187" s="42"/>
      <c r="AQ187" s="41"/>
      <c r="AR187" s="41"/>
      <c r="AS187" s="41"/>
      <c r="AT187" s="41"/>
      <c r="AU187" s="41"/>
      <c r="AV187" s="41"/>
      <c r="AW187" s="41"/>
      <c r="AX187" s="41"/>
      <c r="AY187" s="41"/>
      <c r="AZ187" s="41"/>
      <c r="BA187" s="43"/>
      <c r="BB187" s="43"/>
      <c r="BC187" s="57"/>
      <c r="BD187" s="46"/>
      <c r="BE187" s="42"/>
      <c r="BF187" s="41"/>
      <c r="BG187" s="41"/>
      <c r="BH187" s="43"/>
      <c r="BI187" s="43"/>
      <c r="BJ187" s="43"/>
      <c r="BK187" s="46"/>
      <c r="BL187" s="42"/>
      <c r="BM187" s="41"/>
      <c r="BN187" s="41"/>
      <c r="BO187" s="43"/>
      <c r="BP187" s="43"/>
      <c r="BQ187" s="43"/>
      <c r="BR187" s="46"/>
      <c r="BS187" s="42"/>
      <c r="BT187" s="41"/>
      <c r="BU187" s="41"/>
      <c r="BV187" s="43"/>
      <c r="BW187" s="43"/>
      <c r="BX187" s="43"/>
      <c r="BY187" s="46"/>
      <c r="BZ187" s="42"/>
      <c r="CA187" s="41"/>
      <c r="CB187" s="41"/>
      <c r="CC187" s="43"/>
      <c r="CD187" s="43"/>
      <c r="CE187" s="43"/>
      <c r="CF187" s="46"/>
      <c r="CG187" s="42"/>
      <c r="CH187" s="41"/>
      <c r="CI187" s="41"/>
      <c r="CJ187" s="43"/>
      <c r="CK187" s="43"/>
      <c r="CL187" s="43"/>
      <c r="CM187" s="46"/>
      <c r="CN187" s="42"/>
      <c r="CO187" s="41"/>
      <c r="CP187" s="41"/>
      <c r="CQ187" s="43"/>
      <c r="CR187" s="43"/>
      <c r="CS187" s="43"/>
      <c r="CT187" s="46"/>
      <c r="CU187" s="42"/>
      <c r="CV187" s="41"/>
      <c r="CW187" s="41"/>
      <c r="CX187" s="43"/>
      <c r="CY187" s="43"/>
      <c r="CZ187" s="43"/>
      <c r="DA187" s="46"/>
      <c r="DB187" s="42"/>
      <c r="DC187" s="41"/>
      <c r="DD187" s="41"/>
      <c r="DE187" s="43"/>
      <c r="DF187" s="43"/>
      <c r="DG187" s="43"/>
      <c r="DH187" s="46"/>
      <c r="DI187" s="42"/>
      <c r="DJ187" s="41"/>
      <c r="DK187" s="41"/>
      <c r="DL187" s="43"/>
      <c r="DM187" s="43"/>
      <c r="DN187" s="43"/>
      <c r="DO187" s="46"/>
      <c r="DP187" s="42"/>
      <c r="DQ187" s="41"/>
      <c r="DR187" s="41"/>
      <c r="DS187" s="43"/>
      <c r="DT187" s="43"/>
      <c r="DU187" s="43"/>
      <c r="DV187" s="46"/>
      <c r="DW187" s="42"/>
      <c r="DX187" s="41"/>
      <c r="DY187" s="41"/>
      <c r="DZ187" s="43"/>
      <c r="EA187" s="43"/>
      <c r="EB187" s="43"/>
      <c r="EC187" s="46"/>
      <c r="ED187" s="42"/>
      <c r="EE187" s="41"/>
      <c r="EF187" s="41"/>
      <c r="EG187" s="43"/>
      <c r="EH187" s="43"/>
      <c r="EI187" s="43"/>
      <c r="EJ187" s="46"/>
      <c r="EK187" s="42"/>
      <c r="EL187" s="41"/>
      <c r="EM187" s="41"/>
      <c r="EN187" s="43"/>
      <c r="EO187" s="43"/>
      <c r="EP187" s="43"/>
    </row>
    <row r="188" spans="3:146" s="47" customFormat="1" ht="24.75" customHeight="1" x14ac:dyDescent="0.2">
      <c r="C188" s="46"/>
      <c r="D188" s="46"/>
      <c r="E188" s="46"/>
      <c r="F188" s="46"/>
      <c r="G188" s="42"/>
      <c r="H188" s="41"/>
      <c r="I188" s="41"/>
      <c r="J188" s="43"/>
      <c r="K188" s="43"/>
      <c r="L188" s="43"/>
      <c r="M188" s="43"/>
      <c r="N188" s="46"/>
      <c r="O188" s="46"/>
      <c r="P188" s="46"/>
      <c r="Q188" s="46"/>
      <c r="R188" s="41"/>
      <c r="S188" s="41"/>
      <c r="T188" s="41"/>
      <c r="U188" s="41"/>
      <c r="V188" s="43"/>
      <c r="W188" s="43"/>
      <c r="X188" s="43"/>
      <c r="Y188" s="46"/>
      <c r="Z188" s="42"/>
      <c r="AA188" s="41"/>
      <c r="AB188" s="41"/>
      <c r="AC188" s="43"/>
      <c r="AD188" s="43"/>
      <c r="AE188" s="43"/>
      <c r="AF188" s="43"/>
      <c r="AG188" s="46"/>
      <c r="AH188" s="42"/>
      <c r="AI188" s="42"/>
      <c r="AJ188" s="41"/>
      <c r="AK188" s="41"/>
      <c r="AL188" s="43"/>
      <c r="AM188" s="43"/>
      <c r="AN188" s="43"/>
      <c r="AO188" s="46"/>
      <c r="AP188" s="42"/>
      <c r="AQ188" s="41"/>
      <c r="AR188" s="41"/>
      <c r="AS188" s="41"/>
      <c r="AT188" s="41"/>
      <c r="AU188" s="41"/>
      <c r="AV188" s="41"/>
      <c r="AW188" s="41"/>
      <c r="AX188" s="41"/>
      <c r="AY188" s="41"/>
      <c r="AZ188" s="41"/>
      <c r="BA188" s="43"/>
      <c r="BB188" s="43"/>
      <c r="BC188" s="57"/>
      <c r="BD188" s="46"/>
      <c r="BE188" s="42"/>
      <c r="BF188" s="41"/>
      <c r="BG188" s="41"/>
      <c r="BH188" s="43"/>
      <c r="BI188" s="43"/>
      <c r="BJ188" s="43"/>
      <c r="BK188" s="46"/>
      <c r="BL188" s="42"/>
      <c r="BM188" s="41"/>
      <c r="BN188" s="41"/>
      <c r="BO188" s="43"/>
      <c r="BP188" s="43"/>
      <c r="BQ188" s="43"/>
      <c r="BR188" s="46"/>
      <c r="BS188" s="42"/>
      <c r="BT188" s="41"/>
      <c r="BU188" s="41"/>
      <c r="BV188" s="43"/>
      <c r="BW188" s="43"/>
      <c r="BX188" s="43"/>
      <c r="BY188" s="46"/>
      <c r="BZ188" s="42"/>
      <c r="CA188" s="41"/>
      <c r="CB188" s="41"/>
      <c r="CC188" s="43"/>
      <c r="CD188" s="43"/>
      <c r="CE188" s="43"/>
      <c r="CF188" s="46"/>
      <c r="CG188" s="42"/>
      <c r="CH188" s="41"/>
      <c r="CI188" s="41"/>
      <c r="CJ188" s="43"/>
      <c r="CK188" s="43"/>
      <c r="CL188" s="43"/>
      <c r="CM188" s="46"/>
      <c r="CN188" s="42"/>
      <c r="CO188" s="41"/>
      <c r="CP188" s="41"/>
      <c r="CQ188" s="43"/>
      <c r="CR188" s="43"/>
      <c r="CS188" s="43"/>
      <c r="CT188" s="46"/>
      <c r="CU188" s="42"/>
      <c r="CV188" s="41"/>
      <c r="CW188" s="41"/>
      <c r="CX188" s="43"/>
      <c r="CY188" s="43"/>
      <c r="CZ188" s="43"/>
      <c r="DA188" s="46"/>
      <c r="DB188" s="42"/>
      <c r="DC188" s="41"/>
      <c r="DD188" s="41"/>
      <c r="DE188" s="43"/>
      <c r="DF188" s="43"/>
      <c r="DG188" s="43"/>
      <c r="DH188" s="46"/>
      <c r="DI188" s="42"/>
      <c r="DJ188" s="41"/>
      <c r="DK188" s="41"/>
      <c r="DL188" s="43"/>
      <c r="DM188" s="43"/>
      <c r="DN188" s="43"/>
      <c r="DO188" s="46"/>
      <c r="DP188" s="42"/>
      <c r="DQ188" s="41"/>
      <c r="DR188" s="41"/>
      <c r="DS188" s="43"/>
      <c r="DT188" s="43"/>
      <c r="DU188" s="43"/>
      <c r="DV188" s="46"/>
      <c r="DW188" s="42"/>
      <c r="DX188" s="41"/>
      <c r="DY188" s="41"/>
      <c r="DZ188" s="43"/>
      <c r="EA188" s="43"/>
      <c r="EB188" s="43"/>
      <c r="EC188" s="46"/>
      <c r="ED188" s="42"/>
      <c r="EE188" s="41"/>
      <c r="EF188" s="41"/>
      <c r="EG188" s="43"/>
      <c r="EH188" s="43"/>
      <c r="EI188" s="43"/>
      <c r="EJ188" s="46"/>
      <c r="EK188" s="42"/>
      <c r="EL188" s="41"/>
      <c r="EM188" s="41"/>
      <c r="EN188" s="43"/>
      <c r="EO188" s="43"/>
      <c r="EP188" s="43"/>
    </row>
    <row r="189" spans="3:146" s="47" customFormat="1" ht="24.75" customHeight="1" x14ac:dyDescent="0.2">
      <c r="C189" s="46"/>
      <c r="D189" s="46"/>
      <c r="E189" s="46"/>
      <c r="F189" s="46"/>
      <c r="G189" s="42"/>
      <c r="H189" s="41"/>
      <c r="I189" s="41"/>
      <c r="J189" s="43"/>
      <c r="K189" s="43"/>
      <c r="L189" s="43"/>
      <c r="M189" s="43"/>
      <c r="N189" s="46"/>
      <c r="O189" s="46"/>
      <c r="P189" s="46"/>
      <c r="Q189" s="46"/>
      <c r="R189" s="41"/>
      <c r="S189" s="41"/>
      <c r="T189" s="41"/>
      <c r="U189" s="41"/>
      <c r="V189" s="43"/>
      <c r="W189" s="43"/>
      <c r="X189" s="43"/>
      <c r="Y189" s="46"/>
      <c r="Z189" s="42"/>
      <c r="AA189" s="41"/>
      <c r="AB189" s="41"/>
      <c r="AC189" s="43"/>
      <c r="AD189" s="43"/>
      <c r="AE189" s="43"/>
      <c r="AF189" s="43"/>
      <c r="AG189" s="46"/>
      <c r="AH189" s="42"/>
      <c r="AI189" s="42"/>
      <c r="AJ189" s="41"/>
      <c r="AK189" s="41"/>
      <c r="AL189" s="43"/>
      <c r="AM189" s="43"/>
      <c r="AN189" s="43"/>
      <c r="AO189" s="46"/>
      <c r="AP189" s="42"/>
      <c r="AQ189" s="41"/>
      <c r="AR189" s="41"/>
      <c r="AS189" s="41"/>
      <c r="AT189" s="41"/>
      <c r="AU189" s="41"/>
      <c r="AV189" s="41"/>
      <c r="AW189" s="41"/>
      <c r="AX189" s="41"/>
      <c r="AY189" s="41"/>
      <c r="AZ189" s="41"/>
      <c r="BA189" s="43"/>
      <c r="BB189" s="43"/>
      <c r="BC189" s="57"/>
      <c r="BD189" s="46"/>
      <c r="BE189" s="42"/>
      <c r="BF189" s="41"/>
      <c r="BG189" s="41"/>
      <c r="BH189" s="43"/>
      <c r="BI189" s="43"/>
      <c r="BJ189" s="43"/>
      <c r="BK189" s="46"/>
      <c r="BL189" s="42"/>
      <c r="BM189" s="41"/>
      <c r="BN189" s="41"/>
      <c r="BO189" s="43"/>
      <c r="BP189" s="43"/>
      <c r="BQ189" s="43"/>
      <c r="BR189" s="46"/>
      <c r="BS189" s="42"/>
      <c r="BT189" s="41"/>
      <c r="BU189" s="41"/>
      <c r="BV189" s="43"/>
      <c r="BW189" s="43"/>
      <c r="BX189" s="43"/>
      <c r="BY189" s="46"/>
      <c r="BZ189" s="42"/>
      <c r="CA189" s="41"/>
      <c r="CB189" s="41"/>
      <c r="CC189" s="43"/>
      <c r="CD189" s="43"/>
      <c r="CE189" s="43"/>
      <c r="CF189" s="46"/>
      <c r="CG189" s="42"/>
      <c r="CH189" s="41"/>
      <c r="CI189" s="41"/>
      <c r="CJ189" s="43"/>
      <c r="CK189" s="43"/>
      <c r="CL189" s="43"/>
      <c r="CM189" s="46"/>
      <c r="CN189" s="42"/>
      <c r="CO189" s="41"/>
      <c r="CP189" s="41"/>
      <c r="CQ189" s="43"/>
      <c r="CR189" s="43"/>
      <c r="CS189" s="43"/>
      <c r="CT189" s="46"/>
      <c r="CU189" s="42"/>
      <c r="CV189" s="41"/>
      <c r="CW189" s="41"/>
      <c r="CX189" s="43"/>
      <c r="CY189" s="43"/>
      <c r="CZ189" s="43"/>
      <c r="DA189" s="46"/>
      <c r="DB189" s="42"/>
      <c r="DC189" s="41"/>
      <c r="DD189" s="41"/>
      <c r="DE189" s="43"/>
      <c r="DF189" s="43"/>
      <c r="DG189" s="43"/>
      <c r="DH189" s="46"/>
      <c r="DI189" s="42"/>
      <c r="DJ189" s="41"/>
      <c r="DK189" s="41"/>
      <c r="DL189" s="43"/>
      <c r="DM189" s="43"/>
      <c r="DN189" s="43"/>
      <c r="DO189" s="46"/>
      <c r="DP189" s="42"/>
      <c r="DQ189" s="41"/>
      <c r="DR189" s="41"/>
      <c r="DS189" s="43"/>
      <c r="DT189" s="43"/>
      <c r="DU189" s="43"/>
      <c r="DV189" s="46"/>
      <c r="DW189" s="42"/>
      <c r="DX189" s="41"/>
      <c r="DY189" s="41"/>
      <c r="DZ189" s="43"/>
      <c r="EA189" s="43"/>
      <c r="EB189" s="43"/>
      <c r="EC189" s="46"/>
      <c r="ED189" s="42"/>
      <c r="EE189" s="41"/>
      <c r="EF189" s="41"/>
      <c r="EG189" s="43"/>
      <c r="EH189" s="43"/>
      <c r="EI189" s="43"/>
      <c r="EJ189" s="46"/>
      <c r="EK189" s="42"/>
      <c r="EL189" s="41"/>
      <c r="EM189" s="41"/>
      <c r="EN189" s="43"/>
      <c r="EO189" s="43"/>
      <c r="EP189" s="43"/>
    </row>
    <row r="190" spans="3:146" s="47" customFormat="1" ht="24.75" customHeight="1" x14ac:dyDescent="0.2">
      <c r="C190" s="46"/>
      <c r="D190" s="46"/>
      <c r="E190" s="46"/>
      <c r="F190" s="46"/>
      <c r="G190" s="42"/>
      <c r="H190" s="41"/>
      <c r="I190" s="41"/>
      <c r="J190" s="43"/>
      <c r="K190" s="43"/>
      <c r="L190" s="43"/>
      <c r="M190" s="43"/>
      <c r="N190" s="46"/>
      <c r="O190" s="46"/>
      <c r="P190" s="46"/>
      <c r="Q190" s="46"/>
      <c r="R190" s="41"/>
      <c r="S190" s="41"/>
      <c r="T190" s="41"/>
      <c r="U190" s="41"/>
      <c r="V190" s="43"/>
      <c r="W190" s="43"/>
      <c r="X190" s="43"/>
      <c r="Y190" s="46"/>
      <c r="Z190" s="42"/>
      <c r="AA190" s="41"/>
      <c r="AB190" s="41"/>
      <c r="AC190" s="43"/>
      <c r="AD190" s="43"/>
      <c r="AE190" s="43"/>
      <c r="AF190" s="43"/>
      <c r="AG190" s="46"/>
      <c r="AH190" s="42"/>
      <c r="AI190" s="42"/>
      <c r="AJ190" s="41"/>
      <c r="AK190" s="41"/>
      <c r="AL190" s="43"/>
      <c r="AM190" s="43"/>
      <c r="AN190" s="43"/>
      <c r="AO190" s="46"/>
      <c r="AP190" s="42"/>
      <c r="AQ190" s="41"/>
      <c r="AR190" s="41"/>
      <c r="AS190" s="41"/>
      <c r="AT190" s="41"/>
      <c r="AU190" s="41"/>
      <c r="AV190" s="41"/>
      <c r="AW190" s="41"/>
      <c r="AX190" s="41"/>
      <c r="AY190" s="41"/>
      <c r="AZ190" s="41"/>
      <c r="BA190" s="43"/>
      <c r="BB190" s="43"/>
      <c r="BC190" s="57"/>
      <c r="BD190" s="46"/>
      <c r="BE190" s="42"/>
      <c r="BF190" s="41"/>
      <c r="BG190" s="41"/>
      <c r="BH190" s="43"/>
      <c r="BI190" s="43"/>
      <c r="BJ190" s="43"/>
      <c r="BK190" s="46"/>
      <c r="BL190" s="42"/>
      <c r="BM190" s="41"/>
      <c r="BN190" s="41"/>
      <c r="BO190" s="43"/>
      <c r="BP190" s="43"/>
      <c r="BQ190" s="43"/>
      <c r="BR190" s="46"/>
      <c r="BS190" s="42"/>
      <c r="BT190" s="41"/>
      <c r="BU190" s="41"/>
      <c r="BV190" s="43"/>
      <c r="BW190" s="43"/>
      <c r="BX190" s="43"/>
      <c r="BY190" s="46"/>
      <c r="BZ190" s="42"/>
      <c r="CA190" s="41"/>
      <c r="CB190" s="41"/>
      <c r="CC190" s="43"/>
      <c r="CD190" s="43"/>
      <c r="CE190" s="43"/>
      <c r="CF190" s="46"/>
      <c r="CG190" s="42"/>
      <c r="CH190" s="41"/>
      <c r="CI190" s="41"/>
      <c r="CJ190" s="43"/>
      <c r="CK190" s="43"/>
      <c r="CL190" s="43"/>
      <c r="CM190" s="46"/>
      <c r="CN190" s="42"/>
      <c r="CO190" s="41"/>
      <c r="CP190" s="41"/>
      <c r="CQ190" s="43"/>
      <c r="CR190" s="43"/>
      <c r="CS190" s="43"/>
      <c r="CT190" s="46"/>
      <c r="CU190" s="42"/>
      <c r="CV190" s="41"/>
      <c r="CW190" s="41"/>
      <c r="CX190" s="43"/>
      <c r="CY190" s="43"/>
      <c r="CZ190" s="43"/>
      <c r="DA190" s="46"/>
      <c r="DB190" s="42"/>
      <c r="DC190" s="41"/>
      <c r="DD190" s="41"/>
      <c r="DE190" s="43"/>
      <c r="DF190" s="43"/>
      <c r="DG190" s="43"/>
      <c r="DH190" s="46"/>
      <c r="DI190" s="42"/>
      <c r="DJ190" s="41"/>
      <c r="DK190" s="41"/>
      <c r="DL190" s="43"/>
      <c r="DM190" s="43"/>
      <c r="DN190" s="43"/>
      <c r="DO190" s="46"/>
      <c r="DP190" s="42"/>
      <c r="DQ190" s="41"/>
      <c r="DR190" s="41"/>
      <c r="DS190" s="43"/>
      <c r="DT190" s="43"/>
      <c r="DU190" s="43"/>
      <c r="DV190" s="46"/>
      <c r="DW190" s="42"/>
      <c r="DX190" s="41"/>
      <c r="DY190" s="41"/>
      <c r="DZ190" s="43"/>
      <c r="EA190" s="43"/>
      <c r="EB190" s="43"/>
      <c r="EC190" s="46"/>
      <c r="ED190" s="42"/>
      <c r="EE190" s="41"/>
      <c r="EF190" s="41"/>
      <c r="EG190" s="43"/>
      <c r="EH190" s="43"/>
      <c r="EI190" s="43"/>
      <c r="EJ190" s="46"/>
      <c r="EK190" s="42"/>
      <c r="EL190" s="41"/>
      <c r="EM190" s="41"/>
      <c r="EN190" s="43"/>
      <c r="EO190" s="43"/>
      <c r="EP190" s="43"/>
    </row>
    <row r="191" spans="3:146" s="47" customFormat="1" ht="24.75" customHeight="1" x14ac:dyDescent="0.2">
      <c r="C191" s="46"/>
      <c r="D191" s="46"/>
      <c r="E191" s="46"/>
      <c r="F191" s="46"/>
      <c r="G191" s="42"/>
      <c r="H191" s="41"/>
      <c r="I191" s="41"/>
      <c r="J191" s="43"/>
      <c r="K191" s="43"/>
      <c r="L191" s="43"/>
      <c r="M191" s="43"/>
      <c r="N191" s="46"/>
      <c r="O191" s="46"/>
      <c r="P191" s="46"/>
      <c r="Q191" s="46"/>
      <c r="R191" s="41"/>
      <c r="S191" s="41"/>
      <c r="T191" s="41"/>
      <c r="U191" s="41"/>
      <c r="V191" s="43"/>
      <c r="W191" s="43"/>
      <c r="X191" s="43"/>
      <c r="Y191" s="46"/>
      <c r="Z191" s="42"/>
      <c r="AA191" s="41"/>
      <c r="AB191" s="41"/>
      <c r="AC191" s="43"/>
      <c r="AD191" s="43"/>
      <c r="AE191" s="43"/>
      <c r="AF191" s="43"/>
      <c r="AG191" s="46"/>
      <c r="AH191" s="42"/>
      <c r="AI191" s="42"/>
      <c r="AJ191" s="41"/>
      <c r="AK191" s="41"/>
      <c r="AL191" s="43"/>
      <c r="AM191" s="43"/>
      <c r="AN191" s="43"/>
      <c r="AO191" s="46"/>
      <c r="AP191" s="42"/>
      <c r="AQ191" s="41"/>
      <c r="AR191" s="41"/>
      <c r="AS191" s="41"/>
      <c r="AT191" s="41"/>
      <c r="AU191" s="41"/>
      <c r="AV191" s="41"/>
      <c r="AW191" s="41"/>
      <c r="AX191" s="41"/>
      <c r="AY191" s="41"/>
      <c r="AZ191" s="41"/>
      <c r="BA191" s="43"/>
      <c r="BB191" s="43"/>
      <c r="BC191" s="57"/>
      <c r="BD191" s="46"/>
      <c r="BE191" s="42"/>
      <c r="BF191" s="41"/>
      <c r="BG191" s="41"/>
      <c r="BH191" s="43"/>
      <c r="BI191" s="43"/>
      <c r="BJ191" s="43"/>
      <c r="BK191" s="46"/>
      <c r="BL191" s="42"/>
      <c r="BM191" s="41"/>
      <c r="BN191" s="41"/>
      <c r="BO191" s="43"/>
      <c r="BP191" s="43"/>
      <c r="BQ191" s="43"/>
      <c r="BR191" s="46"/>
      <c r="BS191" s="42"/>
      <c r="BT191" s="41"/>
      <c r="BU191" s="41"/>
      <c r="BV191" s="43"/>
      <c r="BW191" s="43"/>
      <c r="BX191" s="43"/>
      <c r="BY191" s="46"/>
      <c r="BZ191" s="42"/>
      <c r="CA191" s="41"/>
      <c r="CB191" s="41"/>
      <c r="CC191" s="43"/>
      <c r="CD191" s="43"/>
      <c r="CE191" s="43"/>
      <c r="CF191" s="46"/>
      <c r="CG191" s="42"/>
      <c r="CH191" s="41"/>
      <c r="CI191" s="41"/>
      <c r="CJ191" s="43"/>
      <c r="CK191" s="43"/>
      <c r="CL191" s="43"/>
      <c r="CM191" s="46"/>
      <c r="CN191" s="42"/>
      <c r="CO191" s="41"/>
      <c r="CP191" s="41"/>
      <c r="CQ191" s="43"/>
      <c r="CR191" s="43"/>
      <c r="CS191" s="43"/>
      <c r="CT191" s="46"/>
      <c r="CU191" s="42"/>
      <c r="CV191" s="41"/>
      <c r="CW191" s="41"/>
      <c r="CX191" s="43"/>
      <c r="CY191" s="43"/>
      <c r="CZ191" s="43"/>
      <c r="DA191" s="46"/>
      <c r="DB191" s="42"/>
      <c r="DC191" s="41"/>
      <c r="DD191" s="41"/>
      <c r="DE191" s="43"/>
      <c r="DF191" s="43"/>
      <c r="DG191" s="43"/>
      <c r="DH191" s="46"/>
      <c r="DI191" s="42"/>
      <c r="DJ191" s="41"/>
      <c r="DK191" s="41"/>
      <c r="DL191" s="43"/>
      <c r="DM191" s="43"/>
      <c r="DN191" s="43"/>
      <c r="DO191" s="46"/>
      <c r="DP191" s="42"/>
      <c r="DQ191" s="41"/>
      <c r="DR191" s="41"/>
      <c r="DS191" s="43"/>
      <c r="DT191" s="43"/>
      <c r="DU191" s="43"/>
      <c r="DV191" s="46"/>
      <c r="DW191" s="42"/>
      <c r="DX191" s="41"/>
      <c r="DY191" s="41"/>
      <c r="DZ191" s="43"/>
      <c r="EA191" s="43"/>
      <c r="EB191" s="43"/>
      <c r="EC191" s="46"/>
      <c r="ED191" s="42"/>
      <c r="EE191" s="41"/>
      <c r="EF191" s="41"/>
      <c r="EG191" s="43"/>
      <c r="EH191" s="43"/>
      <c r="EI191" s="43"/>
      <c r="EJ191" s="46"/>
      <c r="EK191" s="42"/>
      <c r="EL191" s="41"/>
      <c r="EM191" s="41"/>
      <c r="EN191" s="43"/>
      <c r="EO191" s="43"/>
      <c r="EP191" s="43"/>
    </row>
    <row r="192" spans="3:146" s="47" customFormat="1" ht="24.75" customHeight="1" x14ac:dyDescent="0.2">
      <c r="C192" s="46"/>
      <c r="D192" s="46"/>
      <c r="E192" s="46"/>
      <c r="F192" s="46"/>
      <c r="G192" s="42"/>
      <c r="H192" s="41"/>
      <c r="I192" s="41"/>
      <c r="J192" s="43"/>
      <c r="K192" s="43"/>
      <c r="L192" s="43"/>
      <c r="M192" s="43"/>
      <c r="N192" s="46"/>
      <c r="O192" s="46"/>
      <c r="P192" s="46"/>
      <c r="Q192" s="46"/>
      <c r="R192" s="41"/>
      <c r="S192" s="41"/>
      <c r="T192" s="41"/>
      <c r="U192" s="41"/>
      <c r="V192" s="43"/>
      <c r="W192" s="43"/>
      <c r="X192" s="43"/>
      <c r="Y192" s="46"/>
      <c r="Z192" s="42"/>
      <c r="AA192" s="41"/>
      <c r="AB192" s="41"/>
      <c r="AC192" s="43"/>
      <c r="AD192" s="43"/>
      <c r="AE192" s="43"/>
      <c r="AF192" s="43"/>
      <c r="AG192" s="46"/>
      <c r="AH192" s="42"/>
      <c r="AI192" s="42"/>
      <c r="AJ192" s="41"/>
      <c r="AK192" s="41"/>
      <c r="AL192" s="43"/>
      <c r="AM192" s="43"/>
      <c r="AN192" s="43"/>
      <c r="AO192" s="46"/>
      <c r="AP192" s="42"/>
      <c r="AQ192" s="41"/>
      <c r="AR192" s="41"/>
      <c r="AS192" s="41"/>
      <c r="AT192" s="41"/>
      <c r="AU192" s="41"/>
      <c r="AV192" s="41"/>
      <c r="AW192" s="41"/>
      <c r="AX192" s="41"/>
      <c r="AY192" s="41"/>
      <c r="AZ192" s="41"/>
      <c r="BA192" s="43"/>
      <c r="BB192" s="43"/>
      <c r="BC192" s="57"/>
      <c r="BD192" s="46"/>
      <c r="BE192" s="42"/>
      <c r="BF192" s="41"/>
      <c r="BG192" s="41"/>
      <c r="BH192" s="43"/>
      <c r="BI192" s="43"/>
      <c r="BJ192" s="43"/>
      <c r="BK192" s="46"/>
      <c r="BL192" s="42"/>
      <c r="BM192" s="41"/>
      <c r="BN192" s="41"/>
      <c r="BO192" s="43"/>
      <c r="BP192" s="43"/>
      <c r="BQ192" s="43"/>
      <c r="BR192" s="46"/>
      <c r="BS192" s="42"/>
      <c r="BT192" s="41"/>
      <c r="BU192" s="41"/>
      <c r="BV192" s="43"/>
      <c r="BW192" s="43"/>
      <c r="BX192" s="43"/>
      <c r="BY192" s="46"/>
      <c r="BZ192" s="42"/>
      <c r="CA192" s="41"/>
      <c r="CB192" s="41"/>
      <c r="CC192" s="43"/>
      <c r="CD192" s="43"/>
      <c r="CE192" s="43"/>
      <c r="CF192" s="46"/>
      <c r="CG192" s="42"/>
      <c r="CH192" s="41"/>
      <c r="CI192" s="41"/>
      <c r="CJ192" s="43"/>
      <c r="CK192" s="43"/>
      <c r="CL192" s="43"/>
      <c r="CM192" s="46"/>
      <c r="CN192" s="42"/>
      <c r="CO192" s="41"/>
      <c r="CP192" s="41"/>
      <c r="CQ192" s="43"/>
      <c r="CR192" s="43"/>
      <c r="CS192" s="43"/>
      <c r="CT192" s="46"/>
      <c r="CU192" s="42"/>
      <c r="CV192" s="41"/>
      <c r="CW192" s="41"/>
      <c r="CX192" s="43"/>
      <c r="CY192" s="43"/>
      <c r="CZ192" s="43"/>
      <c r="DA192" s="46"/>
      <c r="DB192" s="42"/>
      <c r="DC192" s="41"/>
      <c r="DD192" s="41"/>
      <c r="DE192" s="43"/>
      <c r="DF192" s="43"/>
      <c r="DG192" s="43"/>
      <c r="DH192" s="46"/>
      <c r="DI192" s="42"/>
      <c r="DJ192" s="41"/>
      <c r="DK192" s="41"/>
      <c r="DL192" s="43"/>
      <c r="DM192" s="43"/>
      <c r="DN192" s="43"/>
      <c r="DO192" s="46"/>
      <c r="DP192" s="42"/>
      <c r="DQ192" s="41"/>
      <c r="DR192" s="41"/>
      <c r="DS192" s="43"/>
      <c r="DT192" s="43"/>
      <c r="DU192" s="43"/>
      <c r="DV192" s="46"/>
      <c r="DW192" s="42"/>
      <c r="DX192" s="41"/>
      <c r="DY192" s="41"/>
      <c r="DZ192" s="43"/>
      <c r="EA192" s="43"/>
      <c r="EB192" s="43"/>
      <c r="EC192" s="46"/>
      <c r="ED192" s="42"/>
      <c r="EE192" s="41"/>
      <c r="EF192" s="41"/>
      <c r="EG192" s="43"/>
      <c r="EH192" s="43"/>
      <c r="EI192" s="43"/>
      <c r="EJ192" s="46"/>
      <c r="EK192" s="42"/>
      <c r="EL192" s="41"/>
      <c r="EM192" s="41"/>
      <c r="EN192" s="43"/>
      <c r="EO192" s="43"/>
      <c r="EP192" s="43"/>
    </row>
    <row r="193" spans="3:146" s="47" customFormat="1" ht="24.75" customHeight="1" x14ac:dyDescent="0.2">
      <c r="C193" s="46"/>
      <c r="D193" s="46"/>
      <c r="E193" s="46"/>
      <c r="F193" s="46"/>
      <c r="G193" s="42"/>
      <c r="H193" s="41"/>
      <c r="I193" s="41"/>
      <c r="J193" s="43"/>
      <c r="K193" s="43"/>
      <c r="L193" s="43"/>
      <c r="M193" s="43"/>
      <c r="N193" s="46"/>
      <c r="O193" s="46"/>
      <c r="P193" s="46"/>
      <c r="Q193" s="46"/>
      <c r="R193" s="41"/>
      <c r="S193" s="41"/>
      <c r="T193" s="41"/>
      <c r="U193" s="41"/>
      <c r="V193" s="43"/>
      <c r="W193" s="43"/>
      <c r="X193" s="43"/>
      <c r="Y193" s="46"/>
      <c r="Z193" s="42"/>
      <c r="AA193" s="41"/>
      <c r="AB193" s="41"/>
      <c r="AC193" s="43"/>
      <c r="AD193" s="43"/>
      <c r="AE193" s="43"/>
      <c r="AF193" s="43"/>
      <c r="AG193" s="46"/>
      <c r="AH193" s="42"/>
      <c r="AI193" s="42"/>
      <c r="AJ193" s="41"/>
      <c r="AK193" s="41"/>
      <c r="AL193" s="43"/>
      <c r="AM193" s="43"/>
      <c r="AN193" s="43"/>
      <c r="AO193" s="46"/>
      <c r="AP193" s="42"/>
      <c r="AQ193" s="41"/>
      <c r="AR193" s="41"/>
      <c r="AS193" s="41"/>
      <c r="AT193" s="41"/>
      <c r="AU193" s="41"/>
      <c r="AV193" s="41"/>
      <c r="AW193" s="41"/>
      <c r="AX193" s="41"/>
      <c r="AY193" s="41"/>
      <c r="AZ193" s="41"/>
      <c r="BA193" s="43"/>
      <c r="BB193" s="43"/>
      <c r="BC193" s="57"/>
      <c r="BD193" s="46"/>
      <c r="BE193" s="42"/>
      <c r="BF193" s="41"/>
      <c r="BG193" s="41"/>
      <c r="BH193" s="43"/>
      <c r="BI193" s="43"/>
      <c r="BJ193" s="43"/>
      <c r="BK193" s="46"/>
      <c r="BL193" s="42"/>
      <c r="BM193" s="41"/>
      <c r="BN193" s="41"/>
      <c r="BO193" s="43"/>
      <c r="BP193" s="43"/>
      <c r="BQ193" s="43"/>
      <c r="BR193" s="46"/>
      <c r="BS193" s="42"/>
      <c r="BT193" s="41"/>
      <c r="BU193" s="41"/>
      <c r="BV193" s="43"/>
      <c r="BW193" s="43"/>
      <c r="BX193" s="43"/>
      <c r="BY193" s="46"/>
      <c r="BZ193" s="42"/>
      <c r="CA193" s="41"/>
      <c r="CB193" s="41"/>
      <c r="CC193" s="43"/>
      <c r="CD193" s="43"/>
      <c r="CE193" s="43"/>
      <c r="CF193" s="46"/>
      <c r="CG193" s="42"/>
      <c r="CH193" s="41"/>
      <c r="CI193" s="41"/>
      <c r="CJ193" s="43"/>
      <c r="CK193" s="43"/>
      <c r="CL193" s="43"/>
      <c r="CM193" s="46"/>
      <c r="CN193" s="42"/>
      <c r="CO193" s="41"/>
      <c r="CP193" s="41"/>
      <c r="CQ193" s="43"/>
      <c r="CR193" s="43"/>
      <c r="CS193" s="43"/>
      <c r="CT193" s="46"/>
      <c r="CU193" s="42"/>
      <c r="CV193" s="41"/>
      <c r="CW193" s="41"/>
      <c r="CX193" s="43"/>
      <c r="CY193" s="43"/>
      <c r="CZ193" s="43"/>
      <c r="DA193" s="46"/>
      <c r="DB193" s="42"/>
      <c r="DC193" s="41"/>
      <c r="DD193" s="41"/>
      <c r="DE193" s="43"/>
      <c r="DF193" s="43"/>
      <c r="DG193" s="43"/>
      <c r="DH193" s="46"/>
      <c r="DI193" s="42"/>
      <c r="DJ193" s="41"/>
      <c r="DK193" s="41"/>
      <c r="DL193" s="43"/>
      <c r="DM193" s="43"/>
      <c r="DN193" s="43"/>
      <c r="DO193" s="46"/>
      <c r="DP193" s="42"/>
      <c r="DQ193" s="41"/>
      <c r="DR193" s="41"/>
      <c r="DS193" s="43"/>
      <c r="DT193" s="43"/>
      <c r="DU193" s="43"/>
      <c r="DV193" s="46"/>
      <c r="DW193" s="42"/>
      <c r="DX193" s="41"/>
      <c r="DY193" s="41"/>
      <c r="DZ193" s="43"/>
      <c r="EA193" s="43"/>
      <c r="EB193" s="43"/>
      <c r="EC193" s="46"/>
      <c r="ED193" s="42"/>
      <c r="EE193" s="41"/>
      <c r="EF193" s="41"/>
      <c r="EG193" s="43"/>
      <c r="EH193" s="43"/>
      <c r="EI193" s="43"/>
      <c r="EJ193" s="46"/>
      <c r="EK193" s="42"/>
      <c r="EL193" s="41"/>
      <c r="EM193" s="41"/>
      <c r="EN193" s="43"/>
      <c r="EO193" s="43"/>
      <c r="EP193" s="43"/>
    </row>
    <row r="194" spans="3:146" s="47" customFormat="1" ht="24.75" customHeight="1" x14ac:dyDescent="0.2">
      <c r="C194" s="46"/>
      <c r="D194" s="46"/>
      <c r="E194" s="46"/>
      <c r="F194" s="46"/>
      <c r="G194" s="42"/>
      <c r="H194" s="41"/>
      <c r="I194" s="41"/>
      <c r="J194" s="43"/>
      <c r="K194" s="43"/>
      <c r="L194" s="43"/>
      <c r="M194" s="43"/>
      <c r="N194" s="46"/>
      <c r="O194" s="46"/>
      <c r="P194" s="46"/>
      <c r="Q194" s="46"/>
      <c r="R194" s="41"/>
      <c r="S194" s="41"/>
      <c r="T194" s="41"/>
      <c r="U194" s="41"/>
      <c r="V194" s="43"/>
      <c r="W194" s="43"/>
      <c r="X194" s="43"/>
      <c r="Y194" s="46"/>
      <c r="Z194" s="42"/>
      <c r="AA194" s="41"/>
      <c r="AB194" s="41"/>
      <c r="AC194" s="43"/>
      <c r="AD194" s="43"/>
      <c r="AE194" s="43"/>
      <c r="AF194" s="43"/>
      <c r="AG194" s="46"/>
      <c r="AH194" s="42"/>
      <c r="AI194" s="42"/>
      <c r="AJ194" s="41"/>
      <c r="AK194" s="41"/>
      <c r="AL194" s="43"/>
      <c r="AM194" s="43"/>
      <c r="AN194" s="43"/>
      <c r="AO194" s="46"/>
      <c r="AP194" s="42"/>
      <c r="AQ194" s="41"/>
      <c r="AR194" s="41"/>
      <c r="AS194" s="41"/>
      <c r="AT194" s="41"/>
      <c r="AU194" s="41"/>
      <c r="AV194" s="41"/>
      <c r="AW194" s="41"/>
      <c r="AX194" s="41"/>
      <c r="AY194" s="41"/>
      <c r="AZ194" s="41"/>
      <c r="BA194" s="43"/>
      <c r="BB194" s="43"/>
      <c r="BC194" s="57"/>
      <c r="BD194" s="46"/>
      <c r="BE194" s="42"/>
      <c r="BF194" s="41"/>
      <c r="BG194" s="41"/>
      <c r="BH194" s="43"/>
      <c r="BI194" s="43"/>
      <c r="BJ194" s="43"/>
      <c r="BK194" s="46"/>
      <c r="BL194" s="42"/>
      <c r="BM194" s="41"/>
      <c r="BN194" s="41"/>
      <c r="BO194" s="43"/>
      <c r="BP194" s="43"/>
      <c r="BQ194" s="43"/>
      <c r="BR194" s="46"/>
      <c r="BS194" s="42"/>
      <c r="BT194" s="41"/>
      <c r="BU194" s="41"/>
      <c r="BV194" s="43"/>
      <c r="BW194" s="43"/>
      <c r="BX194" s="43"/>
      <c r="BY194" s="46"/>
      <c r="BZ194" s="42"/>
      <c r="CA194" s="41"/>
      <c r="CB194" s="41"/>
      <c r="CC194" s="43"/>
      <c r="CD194" s="43"/>
      <c r="CE194" s="43"/>
      <c r="CF194" s="46"/>
      <c r="CG194" s="42"/>
      <c r="CH194" s="41"/>
      <c r="CI194" s="41"/>
      <c r="CJ194" s="43"/>
      <c r="CK194" s="43"/>
      <c r="CL194" s="43"/>
      <c r="CM194" s="46"/>
      <c r="CN194" s="42"/>
      <c r="CO194" s="41"/>
      <c r="CP194" s="41"/>
      <c r="CQ194" s="43"/>
      <c r="CR194" s="43"/>
      <c r="CS194" s="43"/>
      <c r="CT194" s="46"/>
      <c r="CU194" s="42"/>
      <c r="CV194" s="41"/>
      <c r="CW194" s="41"/>
      <c r="CX194" s="43"/>
      <c r="CY194" s="43"/>
      <c r="CZ194" s="43"/>
      <c r="DA194" s="46"/>
      <c r="DB194" s="42"/>
      <c r="DC194" s="41"/>
      <c r="DD194" s="41"/>
      <c r="DE194" s="43"/>
      <c r="DF194" s="43"/>
      <c r="DG194" s="43"/>
      <c r="DH194" s="46"/>
      <c r="DI194" s="42"/>
      <c r="DJ194" s="41"/>
      <c r="DK194" s="41"/>
      <c r="DL194" s="43"/>
      <c r="DM194" s="43"/>
      <c r="DN194" s="43"/>
      <c r="DO194" s="46"/>
      <c r="DP194" s="42"/>
      <c r="DQ194" s="41"/>
      <c r="DR194" s="41"/>
      <c r="DS194" s="43"/>
      <c r="DT194" s="43"/>
      <c r="DU194" s="43"/>
      <c r="DV194" s="46"/>
      <c r="DW194" s="42"/>
      <c r="DX194" s="41"/>
      <c r="DY194" s="41"/>
      <c r="DZ194" s="43"/>
      <c r="EA194" s="43"/>
      <c r="EB194" s="43"/>
      <c r="EC194" s="46"/>
      <c r="ED194" s="42"/>
      <c r="EE194" s="41"/>
      <c r="EF194" s="41"/>
      <c r="EG194" s="43"/>
      <c r="EH194" s="43"/>
      <c r="EI194" s="43"/>
      <c r="EJ194" s="46"/>
      <c r="EK194" s="42"/>
      <c r="EL194" s="41"/>
      <c r="EM194" s="41"/>
      <c r="EN194" s="43"/>
      <c r="EO194" s="43"/>
      <c r="EP194" s="43"/>
    </row>
    <row r="195" spans="3:146" s="47" customFormat="1" ht="24.75" customHeight="1" x14ac:dyDescent="0.2">
      <c r="C195" s="46"/>
      <c r="D195" s="46"/>
      <c r="E195" s="46"/>
      <c r="F195" s="46"/>
      <c r="G195" s="42"/>
      <c r="H195" s="41"/>
      <c r="I195" s="41"/>
      <c r="J195" s="43"/>
      <c r="K195" s="43"/>
      <c r="L195" s="43"/>
      <c r="M195" s="43"/>
      <c r="N195" s="46"/>
      <c r="O195" s="46"/>
      <c r="P195" s="46"/>
      <c r="Q195" s="46"/>
      <c r="R195" s="41"/>
      <c r="S195" s="41"/>
      <c r="T195" s="41"/>
      <c r="U195" s="41"/>
      <c r="V195" s="43"/>
      <c r="W195" s="43"/>
      <c r="X195" s="43"/>
      <c r="Y195" s="46"/>
      <c r="Z195" s="42"/>
      <c r="AA195" s="41"/>
      <c r="AB195" s="41"/>
      <c r="AC195" s="43"/>
      <c r="AD195" s="43"/>
      <c r="AE195" s="43"/>
      <c r="AF195" s="43"/>
      <c r="AG195" s="46"/>
      <c r="AH195" s="42"/>
      <c r="AI195" s="42"/>
      <c r="AJ195" s="41"/>
      <c r="AK195" s="41"/>
      <c r="AL195" s="43"/>
      <c r="AM195" s="43"/>
      <c r="AN195" s="43"/>
      <c r="AO195" s="46"/>
      <c r="AP195" s="42"/>
      <c r="AQ195" s="41"/>
      <c r="AR195" s="41"/>
      <c r="AS195" s="41"/>
      <c r="AT195" s="41"/>
      <c r="AU195" s="41"/>
      <c r="AV195" s="41"/>
      <c r="AW195" s="41"/>
      <c r="AX195" s="41"/>
      <c r="AY195" s="41"/>
      <c r="AZ195" s="41"/>
      <c r="BA195" s="43"/>
      <c r="BB195" s="43"/>
      <c r="BC195" s="57"/>
      <c r="BD195" s="46"/>
      <c r="BE195" s="42"/>
      <c r="BF195" s="41"/>
      <c r="BG195" s="41"/>
      <c r="BH195" s="43"/>
      <c r="BI195" s="43"/>
      <c r="BJ195" s="43"/>
      <c r="BK195" s="46"/>
      <c r="BL195" s="42"/>
      <c r="BM195" s="41"/>
      <c r="BN195" s="41"/>
      <c r="BO195" s="43"/>
      <c r="BP195" s="43"/>
      <c r="BQ195" s="43"/>
      <c r="BR195" s="46"/>
      <c r="BS195" s="42"/>
      <c r="BT195" s="41"/>
      <c r="BU195" s="41"/>
      <c r="BV195" s="43"/>
      <c r="BW195" s="43"/>
      <c r="BX195" s="43"/>
      <c r="BY195" s="46"/>
      <c r="BZ195" s="42"/>
      <c r="CA195" s="41"/>
      <c r="CB195" s="41"/>
      <c r="CC195" s="43"/>
      <c r="CD195" s="43"/>
      <c r="CE195" s="43"/>
      <c r="CF195" s="46"/>
      <c r="CG195" s="42"/>
      <c r="CH195" s="41"/>
      <c r="CI195" s="41"/>
      <c r="CJ195" s="43"/>
      <c r="CK195" s="43"/>
      <c r="CL195" s="43"/>
      <c r="CM195" s="46"/>
      <c r="CN195" s="42"/>
      <c r="CO195" s="41"/>
      <c r="CP195" s="41"/>
      <c r="CQ195" s="43"/>
      <c r="CR195" s="43"/>
      <c r="CS195" s="43"/>
      <c r="CT195" s="46"/>
      <c r="CU195" s="42"/>
      <c r="CV195" s="41"/>
      <c r="CW195" s="41"/>
      <c r="CX195" s="43"/>
      <c r="CY195" s="43"/>
      <c r="CZ195" s="43"/>
      <c r="DA195" s="46"/>
      <c r="DB195" s="42"/>
      <c r="DC195" s="41"/>
      <c r="DD195" s="41"/>
      <c r="DE195" s="43"/>
      <c r="DF195" s="43"/>
      <c r="DG195" s="43"/>
      <c r="DH195" s="46"/>
      <c r="DI195" s="42"/>
      <c r="DJ195" s="41"/>
      <c r="DK195" s="41"/>
      <c r="DL195" s="43"/>
      <c r="DM195" s="43"/>
      <c r="DN195" s="43"/>
      <c r="DO195" s="46"/>
      <c r="DP195" s="42"/>
      <c r="DQ195" s="41"/>
      <c r="DR195" s="41"/>
      <c r="DS195" s="43"/>
      <c r="DT195" s="43"/>
      <c r="DU195" s="43"/>
      <c r="DV195" s="46"/>
      <c r="DW195" s="42"/>
      <c r="DX195" s="41"/>
      <c r="DY195" s="41"/>
      <c r="DZ195" s="43"/>
      <c r="EA195" s="43"/>
      <c r="EB195" s="43"/>
      <c r="EC195" s="46"/>
      <c r="ED195" s="42"/>
      <c r="EE195" s="41"/>
      <c r="EF195" s="41"/>
      <c r="EG195" s="43"/>
      <c r="EH195" s="43"/>
      <c r="EI195" s="43"/>
      <c r="EJ195" s="46"/>
      <c r="EK195" s="42"/>
      <c r="EL195" s="41"/>
      <c r="EM195" s="41"/>
      <c r="EN195" s="43"/>
      <c r="EO195" s="43"/>
      <c r="EP195" s="43"/>
    </row>
    <row r="196" spans="3:146" s="47" customFormat="1" ht="24.75" customHeight="1" x14ac:dyDescent="0.2">
      <c r="C196" s="46"/>
      <c r="D196" s="46"/>
      <c r="E196" s="46"/>
      <c r="F196" s="46"/>
      <c r="G196" s="42"/>
      <c r="H196" s="41"/>
      <c r="I196" s="41"/>
      <c r="J196" s="43"/>
      <c r="K196" s="43"/>
      <c r="L196" s="43"/>
      <c r="M196" s="43"/>
      <c r="N196" s="46"/>
      <c r="O196" s="46"/>
      <c r="P196" s="46"/>
      <c r="Q196" s="46"/>
      <c r="R196" s="41"/>
      <c r="S196" s="41"/>
      <c r="T196" s="41"/>
      <c r="U196" s="41"/>
      <c r="V196" s="43"/>
      <c r="W196" s="43"/>
      <c r="X196" s="43"/>
      <c r="Y196" s="46"/>
      <c r="Z196" s="42"/>
      <c r="AA196" s="41"/>
      <c r="AB196" s="41"/>
      <c r="AC196" s="43"/>
      <c r="AD196" s="43"/>
      <c r="AE196" s="43"/>
      <c r="AF196" s="43"/>
      <c r="AG196" s="46"/>
      <c r="AH196" s="42"/>
      <c r="AI196" s="42"/>
      <c r="AJ196" s="41"/>
      <c r="AK196" s="41"/>
      <c r="AL196" s="43"/>
      <c r="AM196" s="43"/>
      <c r="AN196" s="43"/>
      <c r="AO196" s="46"/>
      <c r="AP196" s="42"/>
      <c r="AQ196" s="41"/>
      <c r="AR196" s="41"/>
      <c r="AS196" s="41"/>
      <c r="AT196" s="41"/>
      <c r="AU196" s="41"/>
      <c r="AV196" s="41"/>
      <c r="AW196" s="41"/>
      <c r="AX196" s="41"/>
      <c r="AY196" s="41"/>
      <c r="AZ196" s="41"/>
      <c r="BA196" s="43"/>
      <c r="BB196" s="43"/>
      <c r="BC196" s="57"/>
      <c r="BD196" s="46"/>
      <c r="BE196" s="42"/>
      <c r="BF196" s="41"/>
      <c r="BG196" s="41"/>
      <c r="BH196" s="43"/>
      <c r="BI196" s="43"/>
      <c r="BJ196" s="43"/>
      <c r="BK196" s="46"/>
      <c r="BL196" s="42"/>
      <c r="BM196" s="41"/>
      <c r="BN196" s="41"/>
      <c r="BO196" s="43"/>
      <c r="BP196" s="43"/>
      <c r="BQ196" s="43"/>
      <c r="BR196" s="46"/>
      <c r="BS196" s="42"/>
      <c r="BT196" s="41"/>
      <c r="BU196" s="41"/>
      <c r="BV196" s="43"/>
      <c r="BW196" s="43"/>
      <c r="BX196" s="43"/>
      <c r="BY196" s="46"/>
      <c r="BZ196" s="42"/>
      <c r="CA196" s="41"/>
      <c r="CB196" s="41"/>
      <c r="CC196" s="43"/>
      <c r="CD196" s="43"/>
      <c r="CE196" s="43"/>
      <c r="CF196" s="46"/>
      <c r="CG196" s="42"/>
      <c r="CH196" s="41"/>
      <c r="CI196" s="41"/>
      <c r="CJ196" s="43"/>
      <c r="CK196" s="43"/>
      <c r="CL196" s="43"/>
      <c r="CM196" s="46"/>
      <c r="CN196" s="42"/>
      <c r="CO196" s="41"/>
      <c r="CP196" s="41"/>
      <c r="CQ196" s="43"/>
      <c r="CR196" s="43"/>
      <c r="CS196" s="43"/>
      <c r="CT196" s="46"/>
      <c r="CU196" s="42"/>
      <c r="CV196" s="41"/>
      <c r="CW196" s="41"/>
      <c r="CX196" s="43"/>
      <c r="CY196" s="43"/>
      <c r="CZ196" s="43"/>
      <c r="DA196" s="46"/>
      <c r="DB196" s="42"/>
      <c r="DC196" s="41"/>
      <c r="DD196" s="41"/>
      <c r="DE196" s="43"/>
      <c r="DF196" s="43"/>
      <c r="DG196" s="43"/>
      <c r="DH196" s="46"/>
      <c r="DI196" s="42"/>
      <c r="DJ196" s="41"/>
      <c r="DK196" s="41"/>
      <c r="DL196" s="43"/>
      <c r="DM196" s="43"/>
      <c r="DN196" s="43"/>
      <c r="DO196" s="46"/>
      <c r="DP196" s="42"/>
      <c r="DQ196" s="41"/>
      <c r="DR196" s="41"/>
      <c r="DS196" s="43"/>
      <c r="DT196" s="43"/>
      <c r="DU196" s="43"/>
      <c r="DV196" s="46"/>
      <c r="DW196" s="42"/>
      <c r="DX196" s="41"/>
      <c r="DY196" s="41"/>
      <c r="DZ196" s="43"/>
      <c r="EA196" s="43"/>
      <c r="EB196" s="43"/>
      <c r="EC196" s="46"/>
      <c r="ED196" s="42"/>
      <c r="EE196" s="41"/>
      <c r="EF196" s="41"/>
      <c r="EG196" s="43"/>
      <c r="EH196" s="43"/>
      <c r="EI196" s="43"/>
      <c r="EJ196" s="46"/>
      <c r="EK196" s="42"/>
      <c r="EL196" s="41"/>
      <c r="EM196" s="41"/>
      <c r="EN196" s="43"/>
      <c r="EO196" s="43"/>
      <c r="EP196" s="43"/>
    </row>
    <row r="197" spans="3:146" s="47" customFormat="1" ht="24.75" customHeight="1" x14ac:dyDescent="0.2">
      <c r="C197" s="46"/>
      <c r="D197" s="46"/>
      <c r="E197" s="46"/>
      <c r="F197" s="46"/>
      <c r="G197" s="42"/>
      <c r="H197" s="41"/>
      <c r="I197" s="41"/>
      <c r="J197" s="43"/>
      <c r="K197" s="43"/>
      <c r="L197" s="43"/>
      <c r="M197" s="43"/>
      <c r="N197" s="46"/>
      <c r="O197" s="46"/>
      <c r="P197" s="46"/>
      <c r="Q197" s="46"/>
      <c r="R197" s="41"/>
      <c r="S197" s="41"/>
      <c r="T197" s="41"/>
      <c r="U197" s="41"/>
      <c r="V197" s="43"/>
      <c r="W197" s="43"/>
      <c r="X197" s="43"/>
      <c r="Y197" s="46"/>
      <c r="Z197" s="42"/>
      <c r="AA197" s="41"/>
      <c r="AB197" s="41"/>
      <c r="AC197" s="43"/>
      <c r="AD197" s="43"/>
      <c r="AE197" s="43"/>
      <c r="AF197" s="43"/>
      <c r="AG197" s="46"/>
      <c r="AH197" s="42"/>
      <c r="AI197" s="42"/>
      <c r="AJ197" s="41"/>
      <c r="AK197" s="41"/>
      <c r="AL197" s="43"/>
      <c r="AM197" s="43"/>
      <c r="AN197" s="43"/>
      <c r="AO197" s="46"/>
      <c r="AP197" s="42"/>
      <c r="AQ197" s="41"/>
      <c r="AR197" s="41"/>
      <c r="AS197" s="41"/>
      <c r="AT197" s="41"/>
      <c r="AU197" s="41"/>
      <c r="AV197" s="41"/>
      <c r="AW197" s="41"/>
      <c r="AX197" s="41"/>
      <c r="AY197" s="41"/>
      <c r="AZ197" s="41"/>
      <c r="BA197" s="43"/>
      <c r="BB197" s="43"/>
      <c r="BC197" s="57"/>
      <c r="BD197" s="46"/>
      <c r="BE197" s="42"/>
      <c r="BF197" s="41"/>
      <c r="BG197" s="41"/>
      <c r="BH197" s="43"/>
      <c r="BI197" s="43"/>
      <c r="BJ197" s="43"/>
      <c r="BK197" s="46"/>
      <c r="BL197" s="42"/>
      <c r="BM197" s="41"/>
      <c r="BN197" s="41"/>
      <c r="BO197" s="43"/>
      <c r="BP197" s="43"/>
      <c r="BQ197" s="43"/>
      <c r="BR197" s="46"/>
      <c r="BS197" s="42"/>
      <c r="BT197" s="41"/>
      <c r="BU197" s="41"/>
      <c r="BV197" s="43"/>
      <c r="BW197" s="43"/>
      <c r="BX197" s="43"/>
      <c r="BY197" s="46"/>
      <c r="BZ197" s="42"/>
      <c r="CA197" s="41"/>
      <c r="CB197" s="41"/>
      <c r="CC197" s="43"/>
      <c r="CD197" s="43"/>
      <c r="CE197" s="43"/>
      <c r="CF197" s="46"/>
      <c r="CG197" s="42"/>
      <c r="CH197" s="41"/>
      <c r="CI197" s="41"/>
      <c r="CJ197" s="43"/>
      <c r="CK197" s="43"/>
      <c r="CL197" s="43"/>
      <c r="CM197" s="46"/>
      <c r="CN197" s="42"/>
      <c r="CO197" s="41"/>
      <c r="CP197" s="41"/>
      <c r="CQ197" s="43"/>
      <c r="CR197" s="43"/>
      <c r="CS197" s="43"/>
      <c r="CT197" s="46"/>
      <c r="CU197" s="42"/>
      <c r="CV197" s="41"/>
      <c r="CW197" s="41"/>
      <c r="CX197" s="43"/>
      <c r="CY197" s="43"/>
      <c r="CZ197" s="43"/>
      <c r="DA197" s="46"/>
      <c r="DB197" s="42"/>
      <c r="DC197" s="41"/>
      <c r="DD197" s="41"/>
      <c r="DE197" s="43"/>
      <c r="DF197" s="43"/>
      <c r="DG197" s="43"/>
      <c r="DH197" s="46"/>
      <c r="DI197" s="42"/>
      <c r="DJ197" s="41"/>
      <c r="DK197" s="41"/>
      <c r="DL197" s="43"/>
      <c r="DM197" s="43"/>
      <c r="DN197" s="43"/>
      <c r="DO197" s="46"/>
      <c r="DP197" s="42"/>
      <c r="DQ197" s="41"/>
      <c r="DR197" s="41"/>
      <c r="DS197" s="43"/>
      <c r="DT197" s="43"/>
      <c r="DU197" s="43"/>
      <c r="DV197" s="46"/>
      <c r="DW197" s="42"/>
      <c r="DX197" s="41"/>
      <c r="DY197" s="41"/>
      <c r="DZ197" s="43"/>
      <c r="EA197" s="43"/>
      <c r="EB197" s="43"/>
      <c r="EC197" s="46"/>
      <c r="ED197" s="42"/>
      <c r="EE197" s="41"/>
      <c r="EF197" s="41"/>
      <c r="EG197" s="43"/>
      <c r="EH197" s="43"/>
      <c r="EI197" s="43"/>
      <c r="EJ197" s="46"/>
      <c r="EK197" s="42"/>
      <c r="EL197" s="41"/>
      <c r="EM197" s="41"/>
      <c r="EN197" s="43"/>
      <c r="EO197" s="43"/>
      <c r="EP197" s="43"/>
    </row>
    <row r="198" spans="3:146" s="47" customFormat="1" ht="24.75" customHeight="1" x14ac:dyDescent="0.2">
      <c r="C198" s="46"/>
      <c r="D198" s="46"/>
      <c r="E198" s="46"/>
      <c r="F198" s="46"/>
      <c r="G198" s="42"/>
      <c r="H198" s="41"/>
      <c r="I198" s="41"/>
      <c r="J198" s="43"/>
      <c r="K198" s="43"/>
      <c r="L198" s="43"/>
      <c r="M198" s="43"/>
      <c r="N198" s="46"/>
      <c r="O198" s="46"/>
      <c r="P198" s="46"/>
      <c r="Q198" s="46"/>
      <c r="R198" s="41"/>
      <c r="S198" s="41"/>
      <c r="T198" s="41"/>
      <c r="U198" s="41"/>
      <c r="V198" s="43"/>
      <c r="W198" s="43"/>
      <c r="X198" s="43"/>
      <c r="Y198" s="46"/>
      <c r="Z198" s="42"/>
      <c r="AA198" s="41"/>
      <c r="AB198" s="41"/>
      <c r="AC198" s="43"/>
      <c r="AD198" s="43"/>
      <c r="AE198" s="43"/>
      <c r="AF198" s="43"/>
      <c r="AG198" s="46"/>
      <c r="AH198" s="42"/>
      <c r="AI198" s="42"/>
      <c r="AJ198" s="41"/>
      <c r="AK198" s="41"/>
      <c r="AL198" s="43"/>
      <c r="AM198" s="43"/>
      <c r="AN198" s="43"/>
      <c r="AO198" s="46"/>
      <c r="AP198" s="42"/>
      <c r="AQ198" s="41"/>
      <c r="AR198" s="41"/>
      <c r="AS198" s="41"/>
      <c r="AT198" s="41"/>
      <c r="AU198" s="41"/>
      <c r="AV198" s="41"/>
      <c r="AW198" s="41"/>
      <c r="AX198" s="41"/>
      <c r="AY198" s="41"/>
      <c r="AZ198" s="41"/>
      <c r="BA198" s="43"/>
      <c r="BB198" s="43"/>
      <c r="BC198" s="57"/>
      <c r="BD198" s="46"/>
      <c r="BE198" s="42"/>
      <c r="BF198" s="41"/>
      <c r="BG198" s="41"/>
      <c r="BH198" s="43"/>
      <c r="BI198" s="43"/>
      <c r="BJ198" s="43"/>
      <c r="BK198" s="46"/>
      <c r="BL198" s="42"/>
      <c r="BM198" s="41"/>
      <c r="BN198" s="41"/>
      <c r="BO198" s="43"/>
      <c r="BP198" s="43"/>
      <c r="BQ198" s="43"/>
      <c r="BR198" s="46"/>
      <c r="BS198" s="42"/>
      <c r="BT198" s="41"/>
      <c r="BU198" s="41"/>
      <c r="BV198" s="43"/>
      <c r="BW198" s="43"/>
      <c r="BX198" s="43"/>
      <c r="BY198" s="46"/>
      <c r="BZ198" s="42"/>
      <c r="CA198" s="41"/>
      <c r="CB198" s="41"/>
      <c r="CC198" s="43"/>
      <c r="CD198" s="43"/>
      <c r="CE198" s="43"/>
      <c r="CF198" s="46"/>
      <c r="CG198" s="42"/>
      <c r="CH198" s="41"/>
      <c r="CI198" s="41"/>
      <c r="CJ198" s="43"/>
      <c r="CK198" s="43"/>
      <c r="CL198" s="43"/>
      <c r="CM198" s="46"/>
      <c r="CN198" s="42"/>
      <c r="CO198" s="41"/>
      <c r="CP198" s="41"/>
      <c r="CQ198" s="43"/>
      <c r="CR198" s="43"/>
      <c r="CS198" s="43"/>
      <c r="CT198" s="46"/>
      <c r="CU198" s="42"/>
      <c r="CV198" s="41"/>
      <c r="CW198" s="41"/>
      <c r="CX198" s="43"/>
      <c r="CY198" s="43"/>
      <c r="CZ198" s="43"/>
      <c r="DA198" s="46"/>
      <c r="DB198" s="42"/>
      <c r="DC198" s="41"/>
      <c r="DD198" s="41"/>
      <c r="DE198" s="43"/>
      <c r="DF198" s="43"/>
      <c r="DG198" s="43"/>
      <c r="DH198" s="46"/>
      <c r="DI198" s="42"/>
      <c r="DJ198" s="41"/>
      <c r="DK198" s="41"/>
      <c r="DL198" s="43"/>
      <c r="DM198" s="43"/>
      <c r="DN198" s="43"/>
      <c r="DO198" s="46"/>
      <c r="DP198" s="42"/>
      <c r="DQ198" s="41"/>
      <c r="DR198" s="41"/>
      <c r="DS198" s="43"/>
      <c r="DT198" s="43"/>
      <c r="DU198" s="43"/>
      <c r="DV198" s="46"/>
      <c r="DW198" s="42"/>
      <c r="DX198" s="41"/>
      <c r="DY198" s="41"/>
      <c r="DZ198" s="43"/>
      <c r="EA198" s="43"/>
      <c r="EB198" s="43"/>
      <c r="EC198" s="46"/>
      <c r="ED198" s="42"/>
      <c r="EE198" s="41"/>
      <c r="EF198" s="41"/>
      <c r="EG198" s="43"/>
      <c r="EH198" s="43"/>
      <c r="EI198" s="43"/>
      <c r="EJ198" s="46"/>
      <c r="EK198" s="42"/>
      <c r="EL198" s="41"/>
      <c r="EM198" s="41"/>
      <c r="EN198" s="43"/>
      <c r="EO198" s="43"/>
      <c r="EP198" s="4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AC80A-B721-DD4C-BB7C-2BA45F7B361B}">
  <dimension ref="A1:GK198"/>
  <sheetViews>
    <sheetView zoomScaleNormal="60" zoomScaleSheetLayoutView="100" workbookViewId="0"/>
  </sheetViews>
  <sheetFormatPr defaultRowHeight="24.75" customHeight="1" x14ac:dyDescent="0.2"/>
  <cols>
    <col min="1" max="1" width="8.609375" style="35"/>
    <col min="2" max="2" width="14.52734375" style="35" customWidth="1"/>
    <col min="3" max="3" width="24.2109375" style="12" customWidth="1"/>
    <col min="4" max="5" width="10.0859375" style="34" customWidth="1"/>
    <col min="6" max="6" width="60.8046875" style="38" customWidth="1"/>
    <col min="7" max="7" width="50.578125" style="38" customWidth="1"/>
    <col min="8" max="8" width="47.75390625" style="38" customWidth="1"/>
    <col min="9" max="13" width="3.49609375" style="38" customWidth="1"/>
    <col min="14" max="14" width="8.609375" style="46"/>
    <col min="15" max="15" width="15.6015625" style="46" customWidth="1"/>
    <col min="16" max="16" width="22.59765625" style="46" customWidth="1"/>
    <col min="17" max="17" width="8.609375" style="46" customWidth="1"/>
    <col min="18" max="21" width="19.90625" style="41" customWidth="1"/>
    <col min="22" max="24" width="19.90625" style="43" customWidth="1"/>
    <col min="25" max="25" width="19.90625" style="46" customWidth="1"/>
    <col min="26" max="26" width="19.90625" style="42" customWidth="1"/>
    <col min="27" max="28" width="19.90625" style="41" customWidth="1"/>
    <col min="29" max="32" width="19.90625" style="43" customWidth="1"/>
    <col min="33" max="33" width="19.90625" style="46" customWidth="1"/>
    <col min="34" max="35" width="19.90625" style="42" customWidth="1"/>
    <col min="36" max="37" width="19.90625" style="41" customWidth="1"/>
    <col min="38" max="38" width="19.90625" style="43" customWidth="1"/>
    <col min="39" max="39" width="14.796875" style="43" customWidth="1"/>
    <col min="40" max="40" width="19.90625" style="43" customWidth="1"/>
    <col min="41" max="41" width="19.90625" style="46" customWidth="1"/>
    <col min="42" max="42" width="19.90625" style="42" customWidth="1"/>
    <col min="43" max="50" width="19.90625" style="41" customWidth="1"/>
    <col min="51" max="52" width="3.49609375" style="41" customWidth="1"/>
    <col min="53" max="53" width="19.63671875" style="43" bestFit="1" customWidth="1"/>
    <col min="54" max="54" width="21.25390625" style="43" customWidth="1"/>
    <col min="55" max="55" width="9.14453125" style="57" customWidth="1"/>
    <col min="56" max="56" width="9.14453125" style="46" customWidth="1"/>
    <col min="57" max="57" width="24.2109375" style="42" customWidth="1"/>
    <col min="58" max="59" width="10.0859375" style="41" customWidth="1"/>
    <col min="60" max="61" width="14.796875" style="43" customWidth="1"/>
    <col min="62" max="62" width="3.49609375" style="43" customWidth="1"/>
    <col min="63" max="63" width="8.609375" style="46"/>
    <col min="64" max="64" width="24.2109375" style="42" customWidth="1"/>
    <col min="65" max="66" width="10.0859375" style="41" customWidth="1"/>
    <col min="67" max="68" width="14.796875" style="43" customWidth="1"/>
    <col min="69" max="69" width="3.49609375" style="43" customWidth="1"/>
    <col min="70" max="70" width="8.609375" style="46"/>
    <col min="71" max="71" width="24.2109375" style="42" customWidth="1"/>
    <col min="72" max="73" width="10.0859375" style="41" customWidth="1"/>
    <col min="74" max="75" width="14.796875" style="43" customWidth="1"/>
    <col min="76" max="76" width="3.49609375" style="43" customWidth="1"/>
    <col min="77" max="77" width="8.609375" style="46"/>
    <col min="78" max="78" width="24.2109375" style="42" customWidth="1"/>
    <col min="79" max="80" width="10.0859375" style="41" customWidth="1"/>
    <col min="81" max="82" width="14.796875" style="43" customWidth="1"/>
    <col min="83" max="83" width="3.49609375" style="43" customWidth="1"/>
    <col min="84" max="84" width="8.609375" style="46"/>
    <col min="85" max="85" width="24.2109375" style="42" customWidth="1"/>
    <col min="86" max="87" width="10.0859375" style="41" customWidth="1"/>
    <col min="88" max="89" width="14.796875" style="43" customWidth="1"/>
    <col min="90" max="90" width="3.49609375" style="43" customWidth="1"/>
    <col min="91" max="91" width="8.609375" style="46"/>
    <col min="92" max="92" width="24.2109375" style="42" customWidth="1"/>
    <col min="93" max="94" width="10.0859375" style="41" customWidth="1"/>
    <col min="95" max="96" width="14.796875" style="43" customWidth="1"/>
    <col min="97" max="97" width="3.49609375" style="43" customWidth="1"/>
    <col min="98" max="98" width="8.609375" style="46"/>
    <col min="99" max="99" width="24.2109375" style="42" customWidth="1"/>
    <col min="100" max="101" width="10.0859375" style="41" customWidth="1"/>
    <col min="102" max="103" width="14.796875" style="43" customWidth="1"/>
    <col min="104" max="104" width="3.49609375" style="43" customWidth="1"/>
    <col min="105" max="105" width="8.609375" style="46"/>
    <col min="106" max="106" width="24.2109375" style="42" customWidth="1"/>
    <col min="107" max="108" width="10.0859375" style="41" customWidth="1"/>
    <col min="109" max="110" width="14.796875" style="43" customWidth="1"/>
    <col min="111" max="111" width="3.49609375" style="43" customWidth="1"/>
    <col min="112" max="112" width="8.609375" style="46"/>
    <col min="113" max="113" width="24.2109375" style="42" customWidth="1"/>
    <col min="114" max="115" width="10.0859375" style="41" customWidth="1"/>
    <col min="116" max="117" width="14.796875" style="43" customWidth="1"/>
    <col min="118" max="118" width="3.49609375" style="43" customWidth="1"/>
    <col min="119" max="119" width="8.609375" style="46"/>
    <col min="120" max="120" width="24.2109375" style="42" customWidth="1"/>
    <col min="121" max="122" width="10.0859375" style="41" customWidth="1"/>
    <col min="123" max="124" width="14.796875" style="43" customWidth="1"/>
    <col min="125" max="125" width="3.49609375" style="43" customWidth="1"/>
    <col min="126" max="126" width="8.609375" style="46"/>
    <col min="127" max="127" width="24.2109375" style="42" customWidth="1"/>
    <col min="128" max="129" width="10.0859375" style="41" customWidth="1"/>
    <col min="130" max="131" width="14.796875" style="43" customWidth="1"/>
    <col min="132" max="132" width="3.49609375" style="43" customWidth="1"/>
    <col min="133" max="133" width="8.609375" style="46"/>
    <col min="134" max="134" width="24.2109375" style="42" customWidth="1"/>
    <col min="135" max="136" width="10.0859375" style="41" customWidth="1"/>
    <col min="137" max="138" width="14.796875" style="43" customWidth="1"/>
    <col min="139" max="139" width="3.49609375" style="43" customWidth="1"/>
    <col min="140" max="140" width="8.609375" style="46"/>
    <col min="141" max="141" width="24.2109375" style="42" customWidth="1"/>
    <col min="142" max="143" width="10.0859375" style="41" customWidth="1"/>
    <col min="144" max="145" width="14.796875" style="43" customWidth="1"/>
    <col min="146" max="146" width="3.49609375" style="43" customWidth="1"/>
    <col min="147" max="193" width="8.609375" style="47"/>
    <col min="194" max="16384" width="8.609375" style="11"/>
  </cols>
  <sheetData>
    <row r="1" spans="1:193" ht="24.75" customHeight="1" x14ac:dyDescent="0.2">
      <c r="A1" s="45">
        <f ca="1">MAXA(A2:A150)</f>
        <v>6</v>
      </c>
      <c r="B1" s="45"/>
      <c r="C1" s="40"/>
      <c r="D1" s="102"/>
      <c r="E1" s="102"/>
      <c r="F1" s="103"/>
      <c r="G1" s="103"/>
      <c r="H1" s="103"/>
      <c r="I1" s="39" t="s">
        <v>1192</v>
      </c>
      <c r="J1" s="39"/>
      <c r="K1" s="39"/>
      <c r="L1" s="39"/>
      <c r="M1" s="39"/>
      <c r="R1" s="41">
        <v>1</v>
      </c>
      <c r="S1" s="41">
        <v>2</v>
      </c>
      <c r="T1" s="41">
        <v>3</v>
      </c>
      <c r="U1" s="41">
        <v>4</v>
      </c>
      <c r="V1" s="41">
        <v>5</v>
      </c>
      <c r="W1" s="41">
        <v>6</v>
      </c>
      <c r="X1" s="41">
        <v>7</v>
      </c>
      <c r="Y1" s="41">
        <v>8</v>
      </c>
      <c r="Z1" s="41">
        <v>9</v>
      </c>
      <c r="AA1" s="41">
        <v>10</v>
      </c>
      <c r="AB1" s="41">
        <v>11</v>
      </c>
      <c r="AC1" s="41">
        <v>12</v>
      </c>
      <c r="AD1" s="41">
        <v>13</v>
      </c>
      <c r="AE1" s="41">
        <v>14</v>
      </c>
      <c r="AF1" s="41">
        <v>15</v>
      </c>
      <c r="AG1" s="41">
        <v>16</v>
      </c>
      <c r="AH1" s="41">
        <v>17</v>
      </c>
      <c r="AI1" s="41">
        <v>18</v>
      </c>
      <c r="AJ1" s="41">
        <v>19</v>
      </c>
      <c r="AK1" s="41">
        <v>20</v>
      </c>
      <c r="AL1" s="41">
        <v>21</v>
      </c>
      <c r="AM1" s="41">
        <v>22</v>
      </c>
      <c r="AN1" s="41">
        <v>23</v>
      </c>
      <c r="AO1" s="41">
        <v>24</v>
      </c>
      <c r="AP1" s="41">
        <v>25</v>
      </c>
      <c r="AQ1" s="41">
        <v>26</v>
      </c>
      <c r="AR1" s="41">
        <v>27</v>
      </c>
      <c r="AS1" s="41">
        <v>28</v>
      </c>
      <c r="AT1" s="41">
        <v>29</v>
      </c>
      <c r="AU1" s="41">
        <v>30</v>
      </c>
      <c r="AV1" s="41">
        <v>31</v>
      </c>
      <c r="AW1" s="41">
        <v>32</v>
      </c>
      <c r="AX1" s="41">
        <v>33</v>
      </c>
      <c r="BA1" s="58" t="s">
        <v>1527</v>
      </c>
      <c r="BB1" s="28" t="s">
        <v>3206</v>
      </c>
      <c r="BC1" s="64">
        <f ca="1">MIN(INDIRECT(BE1))</f>
        <v>0</v>
      </c>
      <c r="BD1" s="64">
        <f ca="1">MAXA(INDIRECT(BE1))</f>
        <v>0</v>
      </c>
      <c r="BE1" s="119" t="s">
        <v>4486</v>
      </c>
      <c r="BL1" s="56"/>
      <c r="BS1" s="56"/>
      <c r="BZ1" s="56"/>
      <c r="CG1" s="56"/>
      <c r="CN1" s="56"/>
      <c r="CU1" s="56"/>
      <c r="DB1" s="56"/>
      <c r="DI1" s="56"/>
      <c r="DP1" s="56"/>
      <c r="DW1" s="56"/>
      <c r="ED1" s="56"/>
      <c r="EK1" s="56"/>
    </row>
    <row r="2" spans="1:193" s="28" customFormat="1" ht="24.75" customHeight="1" x14ac:dyDescent="0.2">
      <c r="A2" s="34">
        <f ca="1">IFERROR(VLOOKUP(N3,INDIRECT(P3),1),"")</f>
        <v>1</v>
      </c>
      <c r="B2" s="34" t="str">
        <f ca="1">IFERROR(VLOOKUP(N3,$N$3:$O$151,2),"")</f>
        <v>ANA DEPOLAR</v>
      </c>
      <c r="C2" s="54" t="str">
        <f ca="1">IFERROR(VLOOKUP(N3,INDIRECT(P3),2, FALSE),"")</f>
        <v>TAVLUSUN KOOPERATİF SONDAJ</v>
      </c>
      <c r="D2" s="34"/>
      <c r="E2" s="34"/>
      <c r="F2" s="38"/>
      <c r="G2" s="38"/>
      <c r="H2" s="38"/>
      <c r="I2" s="39" t="s">
        <v>1192</v>
      </c>
      <c r="J2" s="39"/>
      <c r="K2" s="39"/>
      <c r="L2" s="39"/>
      <c r="M2" s="39"/>
      <c r="N2" s="46"/>
      <c r="O2" s="46"/>
      <c r="P2" s="46"/>
      <c r="Q2" s="46"/>
      <c r="R2" s="60" t="s">
        <v>1527</v>
      </c>
      <c r="S2" s="61" t="s">
        <v>1528</v>
      </c>
      <c r="T2" s="61" t="s">
        <v>3399</v>
      </c>
      <c r="U2" s="61" t="s">
        <v>3398</v>
      </c>
      <c r="V2" s="61" t="s">
        <v>4457</v>
      </c>
      <c r="W2" s="62" t="s">
        <v>3</v>
      </c>
      <c r="X2" s="62" t="s">
        <v>4462</v>
      </c>
      <c r="Y2" s="62" t="s">
        <v>4461</v>
      </c>
      <c r="Z2" s="62" t="s">
        <v>4003</v>
      </c>
      <c r="AA2" s="63" t="s">
        <v>4463</v>
      </c>
      <c r="AB2" s="63" t="s">
        <v>4464</v>
      </c>
      <c r="AC2" s="60" t="s">
        <v>1534</v>
      </c>
      <c r="AD2" s="61" t="s">
        <v>8</v>
      </c>
      <c r="AE2" s="61" t="s">
        <v>9</v>
      </c>
      <c r="AF2" s="62" t="s">
        <v>4004</v>
      </c>
      <c r="AG2" s="62" t="s">
        <v>3698</v>
      </c>
      <c r="AH2" s="62" t="s">
        <v>1529</v>
      </c>
      <c r="AI2" s="62" t="s">
        <v>1536</v>
      </c>
      <c r="AJ2" s="63" t="s">
        <v>1689</v>
      </c>
      <c r="AK2" s="60" t="s">
        <v>4465</v>
      </c>
      <c r="AL2" s="60" t="s">
        <v>4466</v>
      </c>
      <c r="AM2" s="60" t="s">
        <v>2156</v>
      </c>
      <c r="AN2" s="61" t="s">
        <v>1922</v>
      </c>
      <c r="AO2" s="61" t="s">
        <v>2065</v>
      </c>
      <c r="AP2" s="62" t="s">
        <v>4467</v>
      </c>
      <c r="AQ2" s="62" t="s">
        <v>4468</v>
      </c>
      <c r="AR2" s="62" t="s">
        <v>2368</v>
      </c>
      <c r="AS2" s="62" t="s">
        <v>2510</v>
      </c>
      <c r="AT2" s="63" t="s">
        <v>2668</v>
      </c>
      <c r="AU2" s="63" t="s">
        <v>2668</v>
      </c>
      <c r="AV2" s="60" t="s">
        <v>2811</v>
      </c>
      <c r="AW2" s="61" t="s">
        <v>2901</v>
      </c>
      <c r="AX2" s="117"/>
      <c r="AY2" s="41"/>
      <c r="AZ2" s="41"/>
      <c r="BA2" s="59" t="s">
        <v>1528</v>
      </c>
      <c r="BB2" s="28" t="s">
        <v>3207</v>
      </c>
      <c r="BC2" s="64">
        <f t="shared" ref="BC2:BC33" ca="1" si="0">MIN(INDIRECT(BE2))</f>
        <v>0</v>
      </c>
      <c r="BD2" s="64">
        <f t="shared" ref="BD2:BD33" ca="1" si="1">MAXA(INDIRECT(BE2))</f>
        <v>0</v>
      </c>
      <c r="BE2" s="42" t="s">
        <v>4491</v>
      </c>
      <c r="BF2" s="41"/>
      <c r="BG2" s="41"/>
      <c r="BH2" s="44"/>
      <c r="BI2" s="44"/>
      <c r="BJ2" s="43"/>
      <c r="BK2" s="41"/>
      <c r="BL2" s="42"/>
      <c r="BM2" s="41"/>
      <c r="BN2" s="41"/>
      <c r="BO2" s="44"/>
      <c r="BP2" s="44"/>
      <c r="BQ2" s="43"/>
      <c r="BR2" s="41"/>
      <c r="BS2" s="42"/>
      <c r="BT2" s="41"/>
      <c r="BU2" s="41"/>
      <c r="BV2" s="44"/>
      <c r="BW2" s="44"/>
      <c r="BX2" s="43"/>
      <c r="BY2" s="41"/>
      <c r="BZ2" s="42"/>
      <c r="CA2" s="41"/>
      <c r="CB2" s="41"/>
      <c r="CC2" s="44"/>
      <c r="CD2" s="44"/>
      <c r="CE2" s="43"/>
      <c r="CF2" s="41"/>
      <c r="CG2" s="42"/>
      <c r="CH2" s="41"/>
      <c r="CI2" s="41"/>
      <c r="CJ2" s="44"/>
      <c r="CK2" s="44"/>
      <c r="CL2" s="43"/>
      <c r="CM2" s="41"/>
      <c r="CN2" s="42"/>
      <c r="CO2" s="41"/>
      <c r="CP2" s="41"/>
      <c r="CQ2" s="44"/>
      <c r="CR2" s="44"/>
      <c r="CS2" s="43"/>
      <c r="CT2" s="41"/>
      <c r="CU2" s="42"/>
      <c r="CV2" s="41"/>
      <c r="CW2" s="41"/>
      <c r="CX2" s="44"/>
      <c r="CY2" s="44"/>
      <c r="CZ2" s="43"/>
      <c r="DA2" s="41"/>
      <c r="DB2" s="42"/>
      <c r="DC2" s="41"/>
      <c r="DD2" s="41"/>
      <c r="DE2" s="44"/>
      <c r="DF2" s="44"/>
      <c r="DG2" s="43"/>
      <c r="DH2" s="41"/>
      <c r="DI2" s="42"/>
      <c r="DJ2" s="41"/>
      <c r="DK2" s="41"/>
      <c r="DL2" s="44"/>
      <c r="DM2" s="44"/>
      <c r="DN2" s="43"/>
      <c r="DO2" s="41"/>
      <c r="DP2" s="42"/>
      <c r="DQ2" s="41"/>
      <c r="DR2" s="41"/>
      <c r="DS2" s="44"/>
      <c r="DT2" s="44"/>
      <c r="DU2" s="43"/>
      <c r="DV2" s="41"/>
      <c r="DW2" s="55"/>
      <c r="DX2" s="41"/>
      <c r="DY2" s="41"/>
      <c r="DZ2" s="43"/>
      <c r="EA2" s="43"/>
      <c r="EB2" s="43"/>
      <c r="EC2" s="41"/>
      <c r="ED2" s="55"/>
      <c r="EE2" s="41"/>
      <c r="EF2" s="41"/>
      <c r="EG2" s="43"/>
      <c r="EH2" s="43"/>
      <c r="EI2" s="43"/>
      <c r="EJ2" s="41"/>
      <c r="EK2" s="55"/>
      <c r="EL2" s="41"/>
      <c r="EM2" s="41"/>
      <c r="EN2" s="43"/>
      <c r="EO2" s="43"/>
      <c r="EP2" s="43"/>
      <c r="EQ2" s="44"/>
      <c r="ER2" s="44"/>
      <c r="ES2" s="44"/>
      <c r="ET2" s="44"/>
      <c r="EU2" s="44"/>
      <c r="EV2" s="44"/>
      <c r="EW2" s="44"/>
      <c r="EX2" s="44"/>
      <c r="EY2" s="44"/>
      <c r="EZ2" s="44"/>
      <c r="FA2" s="44"/>
      <c r="FB2" s="44"/>
      <c r="FC2" s="44"/>
      <c r="FD2" s="44"/>
      <c r="FE2" s="44"/>
      <c r="FF2" s="44"/>
      <c r="FG2" s="44"/>
      <c r="FH2" s="44"/>
      <c r="FI2" s="44"/>
      <c r="FJ2" s="44"/>
      <c r="FK2" s="44"/>
      <c r="FL2" s="44"/>
      <c r="FM2" s="44"/>
      <c r="FN2" s="44"/>
      <c r="FO2" s="44"/>
      <c r="FP2" s="44"/>
      <c r="FQ2" s="44"/>
      <c r="FR2" s="44"/>
      <c r="FS2" s="44"/>
      <c r="FT2" s="44"/>
      <c r="FU2" s="44"/>
      <c r="FV2" s="44"/>
      <c r="FW2" s="44"/>
      <c r="FX2" s="44"/>
      <c r="FY2" s="44"/>
      <c r="FZ2" s="44"/>
      <c r="GA2" s="44"/>
      <c r="GB2" s="44"/>
      <c r="GC2" s="44"/>
      <c r="GD2" s="44"/>
      <c r="GE2" s="44"/>
      <c r="GF2" s="44"/>
      <c r="GG2" s="44"/>
      <c r="GH2" s="44"/>
      <c r="GI2" s="44"/>
      <c r="GJ2" s="44"/>
      <c r="GK2" s="44"/>
    </row>
    <row r="3" spans="1:193" s="28" customFormat="1" ht="24.75" customHeight="1" x14ac:dyDescent="0.2">
      <c r="A3" s="34">
        <f t="shared" ref="A3:A66" ca="1" si="2">IFERROR(VLOOKUP(N4,INDIRECT(P4),1),"")</f>
        <v>2</v>
      </c>
      <c r="B3" s="34" t="str">
        <f t="shared" ref="B3:B66" ca="1" si="3">IFERROR(VLOOKUP(N4,$N$3:$O$151,2),"")</f>
        <v>PINARBAŞI</v>
      </c>
      <c r="C3" s="54" t="str">
        <f t="shared" ref="C3:C66" ca="1" si="4">IFERROR(VLOOKUP(N4,INDIRECT(P4),2, FALSE),"")</f>
        <v>KÖMARMUT SONDAJ</v>
      </c>
      <c r="D3" s="34"/>
      <c r="E3" s="34"/>
      <c r="F3" s="38"/>
      <c r="G3" s="38"/>
      <c r="H3" s="38"/>
      <c r="I3" s="39" t="s">
        <v>1192</v>
      </c>
      <c r="J3" s="39"/>
      <c r="K3" s="39"/>
      <c r="L3" s="39"/>
      <c r="M3" s="39"/>
      <c r="N3" s="41">
        <v>1</v>
      </c>
      <c r="O3" s="41" t="str">
        <f ca="1">CHOOSE(Q3,$BA$1,$BA$2,$BA$3,$BA$4,$BA$5,$BA$6,$BA$7,$BA$8,$BA$9,$BA$10,$BA$11,$BA$12,$BA$13,$BA$14,$BA$15,$BA$16,$BA$17,$BA$18,$BA$19,$BA$20,$BA$21,$BA$22,$BA$23,$BA$24,$BA$25,$BA$26,$BA$27,$BA$28,$BA$29,$BA$30,$BA$31,$BA$32,$BA$33)</f>
        <v>ANA DEPOLAR</v>
      </c>
      <c r="P3" s="41" t="str">
        <f ca="1">CHOOSE(Q3,$BB$1,$BB$2,$BB$3,$BB$4,$BB$5,$BB$6,$BB$7,$BB$8,$BB$9,$BB$10,$BB$11,$BB$12,$BB$13,$BB$14,$BB$15,$BB$16,$BB$17,$BB$18,$BB$19,$BB$20,$BB$21,$BB$22,$BB$23,$BB$24,$BB$25,$BB$26,$BB$27,$BB$28,$BB$29,$BB$30,$BB$31,$BB$32,$BB$33)</f>
        <v>sayfa3!BI2:BJ150</v>
      </c>
      <c r="Q3" s="41">
        <f ca="1">MAXA(R3:AX3)</f>
        <v>3</v>
      </c>
      <c r="R3" s="41" cm="1">
        <f t="array" aca="1" ref="R3" ca="1">IF($N3&lt;=INDIRECT("BD"&amp;R$1),IF($N3&gt;=INDIRECT("BC"&amp;R$1),R$1,0),0)</f>
        <v>0</v>
      </c>
      <c r="S3" s="41" cm="1">
        <f t="array" aca="1" ref="S3" ca="1">IF($N3&lt;=INDIRECT("BD"&amp;S$1),IF($N3&gt;=INDIRECT("BC"&amp;S$1),S$1,0),0)</f>
        <v>0</v>
      </c>
      <c r="T3" s="41" cm="1">
        <f t="array" aca="1" ref="T3" ca="1">IF($N3&lt;=INDIRECT("BD"&amp;T$1),IF($N3&gt;=INDIRECT("BC"&amp;T$1),T$1,0),0)</f>
        <v>3</v>
      </c>
      <c r="U3" s="41" cm="1">
        <f t="array" aca="1" ref="U3" ca="1">IF($N3&lt;=INDIRECT("BD"&amp;U$1),IF($N3&gt;=INDIRECT("BC"&amp;U$1),U$1,0),0)</f>
        <v>0</v>
      </c>
      <c r="V3" s="41" cm="1">
        <f t="array" aca="1" ref="V3" ca="1">IF($N3&lt;=INDIRECT("BD"&amp;V$1),IF($N3&gt;=INDIRECT("BC"&amp;V$1),V$1,0),0)</f>
        <v>0</v>
      </c>
      <c r="W3" s="41" cm="1">
        <f t="array" aca="1" ref="W3" ca="1">IF($N3&lt;=INDIRECT("BD"&amp;W$1),IF($N3&gt;=INDIRECT("BC"&amp;W$1),W$1,0),0)</f>
        <v>0</v>
      </c>
      <c r="X3" s="41" cm="1">
        <f t="array" aca="1" ref="X3" ca="1">IF($N3&lt;=INDIRECT("BD"&amp;X$1),IF($N3&gt;=INDIRECT("BC"&amp;X$1),X$1,0),0)</f>
        <v>0</v>
      </c>
      <c r="Y3" s="41" cm="1">
        <f t="array" aca="1" ref="Y3" ca="1">IF($N3&lt;=INDIRECT("BD"&amp;Y$1),IF($N3&gt;=INDIRECT("BC"&amp;Y$1),Y$1,0),0)</f>
        <v>0</v>
      </c>
      <c r="Z3" s="41" cm="1">
        <f t="array" aca="1" ref="Z3" ca="1">IF($N3&lt;=INDIRECT("BD"&amp;Z$1),IF($N3&gt;=INDIRECT("BC"&amp;Z$1),Z$1,0),0)</f>
        <v>0</v>
      </c>
      <c r="AA3" s="41" cm="1">
        <f t="array" aca="1" ref="AA3" ca="1">IF($N3&lt;=INDIRECT("BD"&amp;AA$1),IF($N3&gt;=INDIRECT("BC"&amp;AA$1),AA$1,0),0)</f>
        <v>0</v>
      </c>
      <c r="AB3" s="41" cm="1">
        <f t="array" aca="1" ref="AB3" ca="1">IF($N3&lt;=INDIRECT("BD"&amp;AB$1),IF($N3&gt;=INDIRECT("BC"&amp;AB$1),AB$1,0),0)</f>
        <v>0</v>
      </c>
      <c r="AC3" s="41" cm="1">
        <f t="array" aca="1" ref="AC3" ca="1">IF($N3&lt;=INDIRECT("BD"&amp;AC$1),IF($N3&gt;=INDIRECT("BC"&amp;AC$1),AC$1,0),0)</f>
        <v>0</v>
      </c>
      <c r="AD3" s="41" cm="1">
        <f t="array" aca="1" ref="AD3" ca="1">IF($N3&lt;=INDIRECT("BD"&amp;AD$1),IF($N3&gt;=INDIRECT("BC"&amp;AD$1),AD$1,0),0)</f>
        <v>0</v>
      </c>
      <c r="AE3" s="41" cm="1">
        <f t="array" aca="1" ref="AE3" ca="1">IF($N3&lt;=INDIRECT("BD"&amp;AE$1),IF($N3&gt;=INDIRECT("BC"&amp;AE$1),AE$1,0),0)</f>
        <v>0</v>
      </c>
      <c r="AF3" s="41" cm="1">
        <f t="array" aca="1" ref="AF3" ca="1">IF($N3&lt;=INDIRECT("BD"&amp;AF$1),IF($N3&gt;=INDIRECT("BC"&amp;AF$1),AF$1,0),0)</f>
        <v>0</v>
      </c>
      <c r="AG3" s="41" cm="1">
        <f t="array" aca="1" ref="AG3" ca="1">IF($N3&lt;=INDIRECT("BD"&amp;AG$1),IF($N3&gt;=INDIRECT("BC"&amp;AG$1),AG$1,0),0)</f>
        <v>0</v>
      </c>
      <c r="AH3" s="41" cm="1">
        <f t="array" aca="1" ref="AH3" ca="1">IF($N3&lt;=INDIRECT("BD"&amp;AH$1),IF($N3&gt;=INDIRECT("BC"&amp;AH$1),AH$1,0),0)</f>
        <v>0</v>
      </c>
      <c r="AI3" s="41" cm="1">
        <f t="array" aca="1" ref="AI3" ca="1">IF($N3&lt;=INDIRECT("BD"&amp;AI$1),IF($N3&gt;=INDIRECT("BC"&amp;AI$1),AI$1,0),0)</f>
        <v>0</v>
      </c>
      <c r="AJ3" s="41" cm="1">
        <f t="array" aca="1" ref="AJ3" ca="1">IF($N3&lt;=INDIRECT("BD"&amp;AJ$1),IF($N3&gt;=INDIRECT("BC"&amp;AJ$1),AJ$1,0),0)</f>
        <v>0</v>
      </c>
      <c r="AK3" s="41" cm="1">
        <f t="array" aca="1" ref="AK3" ca="1">IF($N3&lt;=INDIRECT("BD"&amp;AK$1),IF($N3&gt;=INDIRECT("BC"&amp;AK$1),AK$1,0),0)</f>
        <v>0</v>
      </c>
      <c r="AL3" s="41" cm="1">
        <f t="array" aca="1" ref="AL3" ca="1">IF($N3&lt;=INDIRECT("BD"&amp;AL$1),IF($N3&gt;=INDIRECT("BC"&amp;AL$1),AL$1,0),0)</f>
        <v>0</v>
      </c>
      <c r="AM3" s="41" cm="1">
        <f t="array" aca="1" ref="AM3" ca="1">IF($N3&lt;=INDIRECT("BD"&amp;AM$1),IF($N3&gt;=INDIRECT("BC"&amp;AM$1),AM$1,0),0)</f>
        <v>0</v>
      </c>
      <c r="AN3" s="41" cm="1">
        <f t="array" aca="1" ref="AN3" ca="1">IF($N3&lt;=INDIRECT("BD"&amp;AN$1),IF($N3&gt;=INDIRECT("BC"&amp;AN$1),AN$1,0),0)</f>
        <v>0</v>
      </c>
      <c r="AO3" s="41" cm="1">
        <f t="array" aca="1" ref="AO3" ca="1">IF($N3&lt;=INDIRECT("BD"&amp;AO$1),IF($N3&gt;=INDIRECT("BC"&amp;AO$1),AO$1,0),0)</f>
        <v>0</v>
      </c>
      <c r="AP3" s="41" cm="1">
        <f t="array" aca="1" ref="AP3" ca="1">IF($N3&lt;=INDIRECT("BD"&amp;AP$1),IF($N3&gt;=INDIRECT("BC"&amp;AP$1),AP$1,0),0)</f>
        <v>0</v>
      </c>
      <c r="AQ3" s="41" cm="1">
        <f t="array" aca="1" ref="AQ3" ca="1">IF($N3&lt;=INDIRECT("BD"&amp;AQ$1),IF($N3&gt;=INDIRECT("BC"&amp;AQ$1),AQ$1,0),0)</f>
        <v>0</v>
      </c>
      <c r="AR3" s="41" cm="1">
        <f t="array" aca="1" ref="AR3" ca="1">IF($N3&lt;=INDIRECT("BD"&amp;AR$1),IF($N3&gt;=INDIRECT("BC"&amp;AR$1),AR$1,0),0)</f>
        <v>0</v>
      </c>
      <c r="AS3" s="41" cm="1">
        <f t="array" aca="1" ref="AS3" ca="1">IF($N3&lt;=INDIRECT("BD"&amp;AS$1),IF($N3&gt;=INDIRECT("BC"&amp;AS$1),AS$1,0),0)</f>
        <v>0</v>
      </c>
      <c r="AT3" s="41" cm="1">
        <f t="array" aca="1" ref="AT3" ca="1">IF($N3&lt;=INDIRECT("BD"&amp;AT$1),IF($N3&gt;=INDIRECT("BC"&amp;AT$1),AT$1,0),0)</f>
        <v>0</v>
      </c>
      <c r="AU3" s="41" cm="1">
        <f t="array" aca="1" ref="AU3" ca="1">IF($N3&lt;=INDIRECT("BD"&amp;AU$1),IF($N3&gt;=INDIRECT("BC"&amp;AU$1),AU$1,0),0)</f>
        <v>0</v>
      </c>
      <c r="AV3" s="41" cm="1">
        <f t="array" aca="1" ref="AV3" ca="1">IF($N3&lt;=INDIRECT("BD"&amp;AV$1),IF($N3&gt;=INDIRECT("BC"&amp;AV$1),AV$1,0),0)</f>
        <v>0</v>
      </c>
      <c r="AW3" s="41" cm="1">
        <f t="array" aca="1" ref="AW3" ca="1">IF($N3&lt;=INDIRECT("BD"&amp;AW$1),IF($N3&gt;=INDIRECT("BC"&amp;AW$1),AW$1,0),0)</f>
        <v>0</v>
      </c>
      <c r="AX3" s="41"/>
      <c r="AY3" s="41"/>
      <c r="AZ3" s="41"/>
      <c r="BA3" s="59" t="s">
        <v>1530</v>
      </c>
      <c r="BB3" s="28" t="s">
        <v>3208</v>
      </c>
      <c r="BC3" s="64">
        <f t="shared" ca="1" si="0"/>
        <v>1</v>
      </c>
      <c r="BD3" s="64">
        <f t="shared" ca="1" si="1"/>
        <v>1</v>
      </c>
      <c r="BE3" s="42" t="s">
        <v>4492</v>
      </c>
      <c r="BF3" s="41"/>
      <c r="BG3" s="41"/>
      <c r="BH3" s="44"/>
      <c r="BI3" s="44"/>
      <c r="BJ3" s="43"/>
      <c r="BK3" s="41"/>
      <c r="BL3" s="42"/>
      <c r="BM3" s="41"/>
      <c r="BN3" s="41"/>
      <c r="BO3" s="44"/>
      <c r="BP3" s="44"/>
      <c r="BQ3" s="43"/>
      <c r="BR3" s="41"/>
      <c r="BS3" s="42"/>
      <c r="BT3" s="41"/>
      <c r="BU3" s="41"/>
      <c r="BV3" s="44"/>
      <c r="BW3" s="44"/>
      <c r="BX3" s="43"/>
      <c r="BY3" s="41"/>
      <c r="BZ3" s="42"/>
      <c r="CA3" s="41"/>
      <c r="CB3" s="41"/>
      <c r="CC3" s="44"/>
      <c r="CD3" s="44"/>
      <c r="CE3" s="43"/>
      <c r="CF3" s="41"/>
      <c r="CG3" s="42"/>
      <c r="CH3" s="41"/>
      <c r="CI3" s="41"/>
      <c r="CJ3" s="44"/>
      <c r="CK3" s="44"/>
      <c r="CL3" s="43"/>
      <c r="CM3" s="41"/>
      <c r="CN3" s="42"/>
      <c r="CO3" s="41"/>
      <c r="CP3" s="41"/>
      <c r="CQ3" s="44"/>
      <c r="CR3" s="44"/>
      <c r="CS3" s="43"/>
      <c r="CT3" s="41"/>
      <c r="CU3" s="42"/>
      <c r="CV3" s="41"/>
      <c r="CW3" s="41"/>
      <c r="CX3" s="44"/>
      <c r="CY3" s="44"/>
      <c r="CZ3" s="43"/>
      <c r="DA3" s="41"/>
      <c r="DB3" s="42"/>
      <c r="DC3" s="41"/>
      <c r="DD3" s="41"/>
      <c r="DE3" s="44"/>
      <c r="DF3" s="44"/>
      <c r="DG3" s="43"/>
      <c r="DH3" s="41"/>
      <c r="DI3" s="42"/>
      <c r="DJ3" s="41"/>
      <c r="DK3" s="41"/>
      <c r="DL3" s="44"/>
      <c r="DM3" s="44"/>
      <c r="DN3" s="43"/>
      <c r="DO3" s="41"/>
      <c r="DP3" s="42"/>
      <c r="DQ3" s="41"/>
      <c r="DR3" s="41"/>
      <c r="DS3" s="44"/>
      <c r="DT3" s="44"/>
      <c r="DU3" s="43"/>
      <c r="DV3" s="41"/>
      <c r="DW3" s="55"/>
      <c r="DX3" s="41"/>
      <c r="DY3" s="41"/>
      <c r="DZ3" s="43"/>
      <c r="EA3" s="43"/>
      <c r="EB3" s="43"/>
      <c r="EC3" s="41"/>
      <c r="ED3" s="55"/>
      <c r="EE3" s="41"/>
      <c r="EF3" s="41"/>
      <c r="EG3" s="43"/>
      <c r="EH3" s="43"/>
      <c r="EI3" s="43"/>
      <c r="EJ3" s="41"/>
      <c r="EK3" s="55"/>
      <c r="EL3" s="41"/>
      <c r="EM3" s="41"/>
      <c r="EN3" s="43"/>
      <c r="EO3" s="43"/>
      <c r="EP3" s="43"/>
      <c r="EQ3" s="44"/>
      <c r="ER3" s="44"/>
      <c r="ES3" s="44"/>
      <c r="ET3" s="44"/>
      <c r="EU3" s="44"/>
      <c r="EV3" s="44"/>
      <c r="EW3" s="44"/>
      <c r="EX3" s="44"/>
      <c r="EY3" s="44"/>
      <c r="EZ3" s="44"/>
      <c r="FA3" s="44"/>
      <c r="FB3" s="44"/>
      <c r="FC3" s="44"/>
      <c r="FD3" s="44"/>
      <c r="FE3" s="44"/>
      <c r="FF3" s="44"/>
      <c r="FG3" s="44"/>
      <c r="FH3" s="44"/>
      <c r="FI3" s="44"/>
      <c r="FJ3" s="44"/>
      <c r="FK3" s="44"/>
      <c r="FL3" s="44"/>
      <c r="FM3" s="44"/>
      <c r="FN3" s="44"/>
      <c r="FO3" s="44"/>
      <c r="FP3" s="44"/>
      <c r="FQ3" s="44"/>
      <c r="FR3" s="44"/>
      <c r="FS3" s="44"/>
      <c r="FT3" s="44"/>
      <c r="FU3" s="44"/>
      <c r="FV3" s="44"/>
      <c r="FW3" s="44"/>
      <c r="FX3" s="44"/>
      <c r="FY3" s="44"/>
      <c r="FZ3" s="44"/>
      <c r="GA3" s="44"/>
      <c r="GB3" s="44"/>
      <c r="GC3" s="44"/>
      <c r="GD3" s="44"/>
      <c r="GE3" s="44"/>
      <c r="GF3" s="44"/>
      <c r="GG3" s="44"/>
      <c r="GH3" s="44"/>
      <c r="GI3" s="44"/>
      <c r="GJ3" s="44"/>
      <c r="GK3" s="44"/>
    </row>
    <row r="4" spans="1:193" s="28" customFormat="1" ht="24.75" customHeight="1" x14ac:dyDescent="0.2">
      <c r="A4" s="34">
        <f t="shared" ca="1" si="2"/>
        <v>3</v>
      </c>
      <c r="B4" s="34" t="str">
        <f t="shared" ca="1" si="3"/>
        <v>PINARBAŞI</v>
      </c>
      <c r="C4" s="54" t="str">
        <f t="shared" ca="1" si="4"/>
        <v>KÖMARMUT DEPO</v>
      </c>
      <c r="D4" s="34"/>
      <c r="E4" s="34"/>
      <c r="F4" s="38"/>
      <c r="G4" s="38"/>
      <c r="H4" s="38"/>
      <c r="I4" s="39" t="s">
        <v>1192</v>
      </c>
      <c r="J4" s="39"/>
      <c r="K4" s="39"/>
      <c r="L4" s="39"/>
      <c r="M4" s="39"/>
      <c r="N4" s="41">
        <v>2</v>
      </c>
      <c r="O4" s="41" t="str">
        <f t="shared" ref="O4:O52" ca="1" si="5">CHOOSE(Q4,$BA$1,$BA$2,$BA$3,$BA$4,$BA$5,$BA$6,$BA$7,$BA$8,$BA$9,$BA$10,$BA$11,$BA$12,$BA$13,$BA$14,$BA$15,$BA$16,$BA$17,$BA$18,$BA$19,$BA$20,$BA$21,$BA$22,$BA$23,$BA$24,$BA$25,$BA$26,$BA$27,$BA$28,$BA$29,$BA$30,$BA$31,$BA$32,$BA$33)</f>
        <v>PINARBAŞI</v>
      </c>
      <c r="P4" s="41" t="str">
        <f t="shared" ref="P4:P52" ca="1" si="6">CHOOSE(Q4,$BB$1,$BB$2,$BB$3,$BB$4,$BB$5,$BB$6,$BB$7,$BB$8,$BB$9,$BB$10,$BB$11,$BB$12,$BB$13,$BB$14,$BB$15,$BB$16,$BB$17,$BB$18,$BB$19,$BB$20,$BB$21,$BB$22,$BB$23,$BB$24,$BB$25,$BB$26,$BB$27,$BB$28,$BB$29,$BB$30,$BB$31,$BB$32,$BB$33)</f>
        <v>sayfa3!SI2:SJ150</v>
      </c>
      <c r="Q4" s="41">
        <f t="shared" ref="Q4:Q52" ca="1" si="7">MAXA(R4:AX4)</f>
        <v>20</v>
      </c>
      <c r="R4" s="41" cm="1">
        <f t="array" aca="1" ref="R4" ca="1">IF($N4&lt;=INDIRECT("BD"&amp;R$1),IF($N4&gt;=INDIRECT("BC"&amp;R$1),R$1,0),0)</f>
        <v>0</v>
      </c>
      <c r="S4" s="41" cm="1">
        <f t="array" aca="1" ref="S4" ca="1">IF($N4&lt;=INDIRECT("BD"&amp;S$1),IF($N4&gt;=INDIRECT("BC"&amp;S$1),S$1,0),0)</f>
        <v>0</v>
      </c>
      <c r="T4" s="41" cm="1">
        <f t="array" aca="1" ref="T4" ca="1">IF($N4&lt;=INDIRECT("BD"&amp;T$1),IF($N4&gt;=INDIRECT("BC"&amp;T$1),T$1,0),0)</f>
        <v>0</v>
      </c>
      <c r="U4" s="41" cm="1">
        <f t="array" aca="1" ref="U4" ca="1">IF($N4&lt;=INDIRECT("BD"&amp;U$1),IF($N4&gt;=INDIRECT("BC"&amp;U$1),U$1,0),0)</f>
        <v>0</v>
      </c>
      <c r="V4" s="41" cm="1">
        <f t="array" aca="1" ref="V4" ca="1">IF($N4&lt;=INDIRECT("BD"&amp;V$1),IF($N4&gt;=INDIRECT("BC"&amp;V$1),V$1,0),0)</f>
        <v>0</v>
      </c>
      <c r="W4" s="41" cm="1">
        <f t="array" aca="1" ref="W4" ca="1">IF($N4&lt;=INDIRECT("BD"&amp;W$1),IF($N4&gt;=INDIRECT("BC"&amp;W$1),W$1,0),0)</f>
        <v>0</v>
      </c>
      <c r="X4" s="41" cm="1">
        <f t="array" aca="1" ref="X4" ca="1">IF($N4&lt;=INDIRECT("BD"&amp;X$1),IF($N4&gt;=INDIRECT("BC"&amp;X$1),X$1,0),0)</f>
        <v>0</v>
      </c>
      <c r="Y4" s="41" cm="1">
        <f t="array" aca="1" ref="Y4" ca="1">IF($N4&lt;=INDIRECT("BD"&amp;Y$1),IF($N4&gt;=INDIRECT("BC"&amp;Y$1),Y$1,0),0)</f>
        <v>0</v>
      </c>
      <c r="Z4" s="41" cm="1">
        <f t="array" aca="1" ref="Z4" ca="1">IF($N4&lt;=INDIRECT("BD"&amp;Z$1),IF($N4&gt;=INDIRECT("BC"&amp;Z$1),Z$1,0),0)</f>
        <v>0</v>
      </c>
      <c r="AA4" s="41" cm="1">
        <f t="array" aca="1" ref="AA4" ca="1">IF($N4&lt;=INDIRECT("BD"&amp;AA$1),IF($N4&gt;=INDIRECT("BC"&amp;AA$1),AA$1,0),0)</f>
        <v>0</v>
      </c>
      <c r="AB4" s="41" cm="1">
        <f t="array" aca="1" ref="AB4" ca="1">IF($N4&lt;=INDIRECT("BD"&amp;AB$1),IF($N4&gt;=INDIRECT("BC"&amp;AB$1),AB$1,0),0)</f>
        <v>0</v>
      </c>
      <c r="AC4" s="41" cm="1">
        <f t="array" aca="1" ref="AC4" ca="1">IF($N4&lt;=INDIRECT("BD"&amp;AC$1),IF($N4&gt;=INDIRECT("BC"&amp;AC$1),AC$1,0),0)</f>
        <v>0</v>
      </c>
      <c r="AD4" s="41" cm="1">
        <f t="array" aca="1" ref="AD4" ca="1">IF($N4&lt;=INDIRECT("BD"&amp;AD$1),IF($N4&gt;=INDIRECT("BC"&amp;AD$1),AD$1,0),0)</f>
        <v>0</v>
      </c>
      <c r="AE4" s="41" cm="1">
        <f t="array" aca="1" ref="AE4" ca="1">IF($N4&lt;=INDIRECT("BD"&amp;AE$1),IF($N4&gt;=INDIRECT("BC"&amp;AE$1),AE$1,0),0)</f>
        <v>0</v>
      </c>
      <c r="AF4" s="41" cm="1">
        <f t="array" aca="1" ref="AF4" ca="1">IF($N4&lt;=INDIRECT("BD"&amp;AF$1),IF($N4&gt;=INDIRECT("BC"&amp;AF$1),AF$1,0),0)</f>
        <v>0</v>
      </c>
      <c r="AG4" s="41" cm="1">
        <f t="array" aca="1" ref="AG4" ca="1">IF($N4&lt;=INDIRECT("BD"&amp;AG$1),IF($N4&gt;=INDIRECT("BC"&amp;AG$1),AG$1,0),0)</f>
        <v>0</v>
      </c>
      <c r="AH4" s="41" cm="1">
        <f t="array" aca="1" ref="AH4" ca="1">IF($N4&lt;=INDIRECT("BD"&amp;AH$1),IF($N4&gt;=INDIRECT("BC"&amp;AH$1),AH$1,0),0)</f>
        <v>0</v>
      </c>
      <c r="AI4" s="41" cm="1">
        <f t="array" aca="1" ref="AI4" ca="1">IF($N4&lt;=INDIRECT("BD"&amp;AI$1),IF($N4&gt;=INDIRECT("BC"&amp;AI$1),AI$1,0),0)</f>
        <v>0</v>
      </c>
      <c r="AJ4" s="41" cm="1">
        <f t="array" aca="1" ref="AJ4" ca="1">IF($N4&lt;=INDIRECT("BD"&amp;AJ$1),IF($N4&gt;=INDIRECT("BC"&amp;AJ$1),AJ$1,0),0)</f>
        <v>0</v>
      </c>
      <c r="AK4" s="41" cm="1">
        <f t="array" aca="1" ref="AK4" ca="1">IF($N4&lt;=INDIRECT("BD"&amp;AK$1),IF($N4&gt;=INDIRECT("BC"&amp;AK$1),AK$1,0),0)</f>
        <v>20</v>
      </c>
      <c r="AL4" s="41" cm="1">
        <f t="array" aca="1" ref="AL4" ca="1">IF($N4&lt;=INDIRECT("BD"&amp;AL$1),IF($N4&gt;=INDIRECT("BC"&amp;AL$1),AL$1,0),0)</f>
        <v>0</v>
      </c>
      <c r="AM4" s="41" cm="1">
        <f t="array" aca="1" ref="AM4" ca="1">IF($N4&lt;=INDIRECT("BD"&amp;AM$1),IF($N4&gt;=INDIRECT("BC"&amp;AM$1),AM$1,0),0)</f>
        <v>0</v>
      </c>
      <c r="AN4" s="41" cm="1">
        <f t="array" aca="1" ref="AN4" ca="1">IF($N4&lt;=INDIRECT("BD"&amp;AN$1),IF($N4&gt;=INDIRECT("BC"&amp;AN$1),AN$1,0),0)</f>
        <v>0</v>
      </c>
      <c r="AO4" s="41" cm="1">
        <f t="array" aca="1" ref="AO4" ca="1">IF($N4&lt;=INDIRECT("BD"&amp;AO$1),IF($N4&gt;=INDIRECT("BC"&amp;AO$1),AO$1,0),0)</f>
        <v>0</v>
      </c>
      <c r="AP4" s="41" cm="1">
        <f t="array" aca="1" ref="AP4" ca="1">IF($N4&lt;=INDIRECT("BD"&amp;AP$1),IF($N4&gt;=INDIRECT("BC"&amp;AP$1),AP$1,0),0)</f>
        <v>0</v>
      </c>
      <c r="AQ4" s="41" cm="1">
        <f t="array" aca="1" ref="AQ4" ca="1">IF($N4&lt;=INDIRECT("BD"&amp;AQ$1),IF($N4&gt;=INDIRECT("BC"&amp;AQ$1),AQ$1,0),0)</f>
        <v>0</v>
      </c>
      <c r="AR4" s="41" cm="1">
        <f t="array" aca="1" ref="AR4" ca="1">IF($N4&lt;=INDIRECT("BD"&amp;AR$1),IF($N4&gt;=INDIRECT("BC"&amp;AR$1),AR$1,0),0)</f>
        <v>0</v>
      </c>
      <c r="AS4" s="41" cm="1">
        <f t="array" aca="1" ref="AS4" ca="1">IF($N4&lt;=INDIRECT("BD"&amp;AS$1),IF($N4&gt;=INDIRECT("BC"&amp;AS$1),AS$1,0),0)</f>
        <v>0</v>
      </c>
      <c r="AT4" s="41" cm="1">
        <f t="array" aca="1" ref="AT4" ca="1">IF($N4&lt;=INDIRECT("BD"&amp;AT$1),IF($N4&gt;=INDIRECT("BC"&amp;AT$1),AT$1,0),0)</f>
        <v>0</v>
      </c>
      <c r="AU4" s="41" cm="1">
        <f t="array" aca="1" ref="AU4" ca="1">IF($N4&lt;=INDIRECT("BD"&amp;AU$1),IF($N4&gt;=INDIRECT("BC"&amp;AU$1),AU$1,0),0)</f>
        <v>0</v>
      </c>
      <c r="AV4" s="41" cm="1">
        <f t="array" aca="1" ref="AV4" ca="1">IF($N4&lt;=INDIRECT("BD"&amp;AV$1),IF($N4&gt;=INDIRECT("BC"&amp;AV$1),AV$1,0),0)</f>
        <v>0</v>
      </c>
      <c r="AW4" s="41" cm="1">
        <f t="array" aca="1" ref="AW4" ca="1">IF($N4&lt;=INDIRECT("BD"&amp;AW$1),IF($N4&gt;=INDIRECT("BC"&amp;AW$1),AW$1,0),0)</f>
        <v>0</v>
      </c>
      <c r="AX4" s="41"/>
      <c r="AY4" s="41"/>
      <c r="AZ4" s="41"/>
      <c r="BA4" s="59" t="s">
        <v>1530</v>
      </c>
      <c r="BB4" s="28" t="s">
        <v>3209</v>
      </c>
      <c r="BC4" s="64">
        <f t="shared" ca="1" si="0"/>
        <v>0</v>
      </c>
      <c r="BD4" s="64">
        <f t="shared" ca="1" si="1"/>
        <v>0</v>
      </c>
      <c r="BE4" s="42" t="s">
        <v>4493</v>
      </c>
      <c r="BF4" s="41"/>
      <c r="BG4" s="41"/>
      <c r="BH4" s="44"/>
      <c r="BI4" s="44"/>
      <c r="BJ4" s="43"/>
      <c r="BK4" s="41"/>
      <c r="BL4" s="42"/>
      <c r="BM4" s="41"/>
      <c r="BN4" s="41"/>
      <c r="BO4" s="44"/>
      <c r="BP4" s="44"/>
      <c r="BQ4" s="43"/>
      <c r="BR4" s="41"/>
      <c r="BS4" s="42"/>
      <c r="BT4" s="41"/>
      <c r="BU4" s="41"/>
      <c r="BV4" s="44"/>
      <c r="BW4" s="44"/>
      <c r="BX4" s="43"/>
      <c r="BY4" s="41"/>
      <c r="BZ4" s="42"/>
      <c r="CA4" s="41"/>
      <c r="CB4" s="41"/>
      <c r="CC4" s="44"/>
      <c r="CD4" s="44"/>
      <c r="CE4" s="43"/>
      <c r="CF4" s="41"/>
      <c r="CG4" s="42"/>
      <c r="CH4" s="41"/>
      <c r="CI4" s="41"/>
      <c r="CJ4" s="44"/>
      <c r="CK4" s="44"/>
      <c r="CL4" s="43"/>
      <c r="CM4" s="41"/>
      <c r="CN4" s="42"/>
      <c r="CO4" s="41"/>
      <c r="CP4" s="41"/>
      <c r="CQ4" s="44"/>
      <c r="CR4" s="44"/>
      <c r="CS4" s="43"/>
      <c r="CT4" s="41"/>
      <c r="CU4" s="42"/>
      <c r="CV4" s="41"/>
      <c r="CW4" s="41"/>
      <c r="CX4" s="44"/>
      <c r="CY4" s="44"/>
      <c r="CZ4" s="43"/>
      <c r="DA4" s="41"/>
      <c r="DB4" s="42"/>
      <c r="DC4" s="41"/>
      <c r="DD4" s="41"/>
      <c r="DE4" s="44"/>
      <c r="DF4" s="44"/>
      <c r="DG4" s="43"/>
      <c r="DH4" s="41"/>
      <c r="DI4" s="42"/>
      <c r="DJ4" s="41"/>
      <c r="DK4" s="41"/>
      <c r="DL4" s="44"/>
      <c r="DM4" s="44"/>
      <c r="DN4" s="43"/>
      <c r="DO4" s="41"/>
      <c r="DP4" s="42"/>
      <c r="DQ4" s="41"/>
      <c r="DR4" s="41"/>
      <c r="DS4" s="44"/>
      <c r="DT4" s="44"/>
      <c r="DU4" s="43"/>
      <c r="DV4" s="41"/>
      <c r="DW4" s="55"/>
      <c r="DX4" s="41"/>
      <c r="DY4" s="41"/>
      <c r="DZ4" s="43"/>
      <c r="EA4" s="43"/>
      <c r="EB4" s="43"/>
      <c r="EC4" s="41"/>
      <c r="ED4" s="55"/>
      <c r="EE4" s="41"/>
      <c r="EF4" s="41"/>
      <c r="EG4" s="43"/>
      <c r="EH4" s="43"/>
      <c r="EI4" s="43"/>
      <c r="EJ4" s="41"/>
      <c r="EK4" s="55"/>
      <c r="EL4" s="41"/>
      <c r="EM4" s="41"/>
      <c r="EN4" s="43"/>
      <c r="EO4" s="43"/>
      <c r="EP4" s="43"/>
      <c r="EQ4" s="44"/>
      <c r="ER4" s="44"/>
      <c r="ES4" s="44"/>
      <c r="ET4" s="44"/>
      <c r="EU4" s="44"/>
      <c r="EV4" s="44"/>
      <c r="EW4" s="44"/>
      <c r="EX4" s="44"/>
      <c r="EY4" s="44"/>
      <c r="EZ4" s="44"/>
      <c r="FA4" s="44"/>
      <c r="FB4" s="44"/>
      <c r="FC4" s="44"/>
      <c r="FD4" s="44"/>
      <c r="FE4" s="44"/>
      <c r="FF4" s="44"/>
      <c r="FG4" s="44"/>
      <c r="FH4" s="44"/>
      <c r="FI4" s="44"/>
      <c r="FJ4" s="44"/>
      <c r="FK4" s="44"/>
      <c r="FL4" s="44"/>
      <c r="FM4" s="44"/>
      <c r="FN4" s="44"/>
      <c r="FO4" s="44"/>
      <c r="FP4" s="44"/>
      <c r="FQ4" s="44"/>
      <c r="FR4" s="44"/>
      <c r="FS4" s="44"/>
      <c r="FT4" s="44"/>
      <c r="FU4" s="44"/>
      <c r="FV4" s="44"/>
      <c r="FW4" s="44"/>
      <c r="FX4" s="44"/>
      <c r="FY4" s="44"/>
      <c r="FZ4" s="44"/>
      <c r="GA4" s="44"/>
      <c r="GB4" s="44"/>
      <c r="GC4" s="44"/>
      <c r="GD4" s="44"/>
      <c r="GE4" s="44"/>
      <c r="GF4" s="44"/>
      <c r="GG4" s="44"/>
      <c r="GH4" s="44"/>
      <c r="GI4" s="44"/>
      <c r="GJ4" s="44"/>
      <c r="GK4" s="44"/>
    </row>
    <row r="5" spans="1:193" s="28" customFormat="1" ht="24.75" customHeight="1" x14ac:dyDescent="0.2">
      <c r="A5" s="34">
        <f t="shared" ca="1" si="2"/>
        <v>4</v>
      </c>
      <c r="B5" s="34" t="str">
        <f t="shared" ca="1" si="3"/>
        <v>DADALOĞLU</v>
      </c>
      <c r="C5" s="54" t="str">
        <f t="shared" ca="1" si="4"/>
        <v>HAN DEPO</v>
      </c>
      <c r="D5" s="34"/>
      <c r="E5" s="34"/>
      <c r="F5" s="38"/>
      <c r="G5" s="38"/>
      <c r="H5" s="38"/>
      <c r="I5" s="39" t="s">
        <v>1192</v>
      </c>
      <c r="J5" s="39"/>
      <c r="K5" s="39"/>
      <c r="L5" s="39"/>
      <c r="M5" s="39"/>
      <c r="N5" s="41">
        <v>3</v>
      </c>
      <c r="O5" s="41" t="str">
        <f t="shared" ca="1" si="5"/>
        <v>PINARBAŞI</v>
      </c>
      <c r="P5" s="41" t="str">
        <f t="shared" ca="1" si="6"/>
        <v>sayfa3!SI2:SJ150</v>
      </c>
      <c r="Q5" s="41">
        <f t="shared" ca="1" si="7"/>
        <v>20</v>
      </c>
      <c r="R5" s="41" cm="1">
        <f t="array" aca="1" ref="R5" ca="1">IF($N5&lt;=INDIRECT("BD"&amp;R$1),IF($N5&gt;=INDIRECT("BC"&amp;R$1),R$1,0),0)</f>
        <v>0</v>
      </c>
      <c r="S5" s="41" cm="1">
        <f t="array" aca="1" ref="S5" ca="1">IF($N5&lt;=INDIRECT("BD"&amp;S$1),IF($N5&gt;=INDIRECT("BC"&amp;S$1),S$1,0),0)</f>
        <v>0</v>
      </c>
      <c r="T5" s="41" cm="1">
        <f t="array" aca="1" ref="T5" ca="1">IF($N5&lt;=INDIRECT("BD"&amp;T$1),IF($N5&gt;=INDIRECT("BC"&amp;T$1),T$1,0),0)</f>
        <v>0</v>
      </c>
      <c r="U5" s="41" cm="1">
        <f t="array" aca="1" ref="U5" ca="1">IF($N5&lt;=INDIRECT("BD"&amp;U$1),IF($N5&gt;=INDIRECT("BC"&amp;U$1),U$1,0),0)</f>
        <v>0</v>
      </c>
      <c r="V5" s="41" cm="1">
        <f t="array" aca="1" ref="V5" ca="1">IF($N5&lt;=INDIRECT("BD"&amp;V$1),IF($N5&gt;=INDIRECT("BC"&amp;V$1),V$1,0),0)</f>
        <v>0</v>
      </c>
      <c r="W5" s="41" cm="1">
        <f t="array" aca="1" ref="W5" ca="1">IF($N5&lt;=INDIRECT("BD"&amp;W$1),IF($N5&gt;=INDIRECT("BC"&amp;W$1),W$1,0),0)</f>
        <v>0</v>
      </c>
      <c r="X5" s="41" cm="1">
        <f t="array" aca="1" ref="X5" ca="1">IF($N5&lt;=INDIRECT("BD"&amp;X$1),IF($N5&gt;=INDIRECT("BC"&amp;X$1),X$1,0),0)</f>
        <v>0</v>
      </c>
      <c r="Y5" s="41" cm="1">
        <f t="array" aca="1" ref="Y5" ca="1">IF($N5&lt;=INDIRECT("BD"&amp;Y$1),IF($N5&gt;=INDIRECT("BC"&amp;Y$1),Y$1,0),0)</f>
        <v>0</v>
      </c>
      <c r="Z5" s="41" cm="1">
        <f t="array" aca="1" ref="Z5" ca="1">IF($N5&lt;=INDIRECT("BD"&amp;Z$1),IF($N5&gt;=INDIRECT("BC"&amp;Z$1),Z$1,0),0)</f>
        <v>0</v>
      </c>
      <c r="AA5" s="41" cm="1">
        <f t="array" aca="1" ref="AA5" ca="1">IF($N5&lt;=INDIRECT("BD"&amp;AA$1),IF($N5&gt;=INDIRECT("BC"&amp;AA$1),AA$1,0),0)</f>
        <v>0</v>
      </c>
      <c r="AB5" s="41" cm="1">
        <f t="array" aca="1" ref="AB5" ca="1">IF($N5&lt;=INDIRECT("BD"&amp;AB$1),IF($N5&gt;=INDIRECT("BC"&amp;AB$1),AB$1,0),0)</f>
        <v>0</v>
      </c>
      <c r="AC5" s="41" cm="1">
        <f t="array" aca="1" ref="AC5" ca="1">IF($N5&lt;=INDIRECT("BD"&amp;AC$1),IF($N5&gt;=INDIRECT("BC"&amp;AC$1),AC$1,0),0)</f>
        <v>0</v>
      </c>
      <c r="AD5" s="41" cm="1">
        <f t="array" aca="1" ref="AD5" ca="1">IF($N5&lt;=INDIRECT("BD"&amp;AD$1),IF($N5&gt;=INDIRECT("BC"&amp;AD$1),AD$1,0),0)</f>
        <v>0</v>
      </c>
      <c r="AE5" s="41" cm="1">
        <f t="array" aca="1" ref="AE5" ca="1">IF($N5&lt;=INDIRECT("BD"&amp;AE$1),IF($N5&gt;=INDIRECT("BC"&amp;AE$1),AE$1,0),0)</f>
        <v>0</v>
      </c>
      <c r="AF5" s="41" cm="1">
        <f t="array" aca="1" ref="AF5" ca="1">IF($N5&lt;=INDIRECT("BD"&amp;AF$1),IF($N5&gt;=INDIRECT("BC"&amp;AF$1),AF$1,0),0)</f>
        <v>0</v>
      </c>
      <c r="AG5" s="41" cm="1">
        <f t="array" aca="1" ref="AG5" ca="1">IF($N5&lt;=INDIRECT("BD"&amp;AG$1),IF($N5&gt;=INDIRECT("BC"&amp;AG$1),AG$1,0),0)</f>
        <v>0</v>
      </c>
      <c r="AH5" s="41" cm="1">
        <f t="array" aca="1" ref="AH5" ca="1">IF($N5&lt;=INDIRECT("BD"&amp;AH$1),IF($N5&gt;=INDIRECT("BC"&amp;AH$1),AH$1,0),0)</f>
        <v>0</v>
      </c>
      <c r="AI5" s="41" cm="1">
        <f t="array" aca="1" ref="AI5" ca="1">IF($N5&lt;=INDIRECT("BD"&amp;AI$1),IF($N5&gt;=INDIRECT("BC"&amp;AI$1),AI$1,0),0)</f>
        <v>0</v>
      </c>
      <c r="AJ5" s="41" cm="1">
        <f t="array" aca="1" ref="AJ5" ca="1">IF($N5&lt;=INDIRECT("BD"&amp;AJ$1),IF($N5&gt;=INDIRECT("BC"&amp;AJ$1),AJ$1,0),0)</f>
        <v>0</v>
      </c>
      <c r="AK5" s="41" cm="1">
        <f t="array" aca="1" ref="AK5" ca="1">IF($N5&lt;=INDIRECT("BD"&amp;AK$1),IF($N5&gt;=INDIRECT("BC"&amp;AK$1),AK$1,0),0)</f>
        <v>20</v>
      </c>
      <c r="AL5" s="41" cm="1">
        <f t="array" aca="1" ref="AL5" ca="1">IF($N5&lt;=INDIRECT("BD"&amp;AL$1),IF($N5&gt;=INDIRECT("BC"&amp;AL$1),AL$1,0),0)</f>
        <v>0</v>
      </c>
      <c r="AM5" s="41" cm="1">
        <f t="array" aca="1" ref="AM5" ca="1">IF($N5&lt;=INDIRECT("BD"&amp;AM$1),IF($N5&gt;=INDIRECT("BC"&amp;AM$1),AM$1,0),0)</f>
        <v>0</v>
      </c>
      <c r="AN5" s="41" cm="1">
        <f t="array" aca="1" ref="AN5" ca="1">IF($N5&lt;=INDIRECT("BD"&amp;AN$1),IF($N5&gt;=INDIRECT("BC"&amp;AN$1),AN$1,0),0)</f>
        <v>0</v>
      </c>
      <c r="AO5" s="41" cm="1">
        <f t="array" aca="1" ref="AO5" ca="1">IF($N5&lt;=INDIRECT("BD"&amp;AO$1),IF($N5&gt;=INDIRECT("BC"&amp;AO$1),AO$1,0),0)</f>
        <v>0</v>
      </c>
      <c r="AP5" s="41" cm="1">
        <f t="array" aca="1" ref="AP5" ca="1">IF($N5&lt;=INDIRECT("BD"&amp;AP$1),IF($N5&gt;=INDIRECT("BC"&amp;AP$1),AP$1,0),0)</f>
        <v>0</v>
      </c>
      <c r="AQ5" s="41" cm="1">
        <f t="array" aca="1" ref="AQ5" ca="1">IF($N5&lt;=INDIRECT("BD"&amp;AQ$1),IF($N5&gt;=INDIRECT("BC"&amp;AQ$1),AQ$1,0),0)</f>
        <v>0</v>
      </c>
      <c r="AR5" s="41" cm="1">
        <f t="array" aca="1" ref="AR5" ca="1">IF($N5&lt;=INDIRECT("BD"&amp;AR$1),IF($N5&gt;=INDIRECT("BC"&amp;AR$1),AR$1,0),0)</f>
        <v>0</v>
      </c>
      <c r="AS5" s="41" cm="1">
        <f t="array" aca="1" ref="AS5" ca="1">IF($N5&lt;=INDIRECT("BD"&amp;AS$1),IF($N5&gt;=INDIRECT("BC"&amp;AS$1),AS$1,0),0)</f>
        <v>0</v>
      </c>
      <c r="AT5" s="41" cm="1">
        <f t="array" aca="1" ref="AT5" ca="1">IF($N5&lt;=INDIRECT("BD"&amp;AT$1),IF($N5&gt;=INDIRECT("BC"&amp;AT$1),AT$1,0),0)</f>
        <v>0</v>
      </c>
      <c r="AU5" s="41" cm="1">
        <f t="array" aca="1" ref="AU5" ca="1">IF($N5&lt;=INDIRECT("BD"&amp;AU$1),IF($N5&gt;=INDIRECT("BC"&amp;AU$1),AU$1,0),0)</f>
        <v>0</v>
      </c>
      <c r="AV5" s="41" cm="1">
        <f t="array" aca="1" ref="AV5" ca="1">IF($N5&lt;=INDIRECT("BD"&amp;AV$1),IF($N5&gt;=INDIRECT("BC"&amp;AV$1),AV$1,0),0)</f>
        <v>0</v>
      </c>
      <c r="AW5" s="41" cm="1">
        <f t="array" aca="1" ref="AW5" ca="1">IF($N5&lt;=INDIRECT("BD"&amp;AW$1),IF($N5&gt;=INDIRECT("BC"&amp;AW$1),AW$1,0),0)</f>
        <v>0</v>
      </c>
      <c r="AX5" s="41"/>
      <c r="AY5" s="41"/>
      <c r="AZ5" s="41"/>
      <c r="BA5" s="59" t="s">
        <v>1530</v>
      </c>
      <c r="BB5" s="28" t="s">
        <v>3210</v>
      </c>
      <c r="BC5" s="64">
        <f t="shared" ca="1" si="0"/>
        <v>0</v>
      </c>
      <c r="BD5" s="64">
        <f t="shared" ca="1" si="1"/>
        <v>0</v>
      </c>
      <c r="BE5" s="42" t="s">
        <v>4494</v>
      </c>
      <c r="BF5" s="41"/>
      <c r="BG5" s="41"/>
      <c r="BH5" s="44"/>
      <c r="BI5" s="44"/>
      <c r="BJ5" s="43"/>
      <c r="BK5" s="41"/>
      <c r="BL5" s="42"/>
      <c r="BM5" s="41"/>
      <c r="BN5" s="41"/>
      <c r="BO5" s="44"/>
      <c r="BP5" s="44"/>
      <c r="BQ5" s="43"/>
      <c r="BR5" s="41"/>
      <c r="BS5" s="42"/>
      <c r="BT5" s="41"/>
      <c r="BU5" s="41"/>
      <c r="BV5" s="44"/>
      <c r="BW5" s="44"/>
      <c r="BX5" s="43"/>
      <c r="BY5" s="41"/>
      <c r="BZ5" s="42"/>
      <c r="CA5" s="41"/>
      <c r="CB5" s="41"/>
      <c r="CC5" s="44"/>
      <c r="CD5" s="44"/>
      <c r="CE5" s="43"/>
      <c r="CF5" s="41"/>
      <c r="CG5" s="42"/>
      <c r="CH5" s="41"/>
      <c r="CI5" s="41"/>
      <c r="CJ5" s="44"/>
      <c r="CK5" s="44"/>
      <c r="CL5" s="43"/>
      <c r="CM5" s="41"/>
      <c r="CN5" s="42"/>
      <c r="CO5" s="41"/>
      <c r="CP5" s="41"/>
      <c r="CQ5" s="44"/>
      <c r="CR5" s="44"/>
      <c r="CS5" s="43"/>
      <c r="CT5" s="41"/>
      <c r="CU5" s="42"/>
      <c r="CV5" s="41"/>
      <c r="CW5" s="41"/>
      <c r="CX5" s="44"/>
      <c r="CY5" s="44"/>
      <c r="CZ5" s="43"/>
      <c r="DA5" s="41"/>
      <c r="DB5" s="42"/>
      <c r="DC5" s="41"/>
      <c r="DD5" s="41"/>
      <c r="DE5" s="44"/>
      <c r="DF5" s="44"/>
      <c r="DG5" s="43"/>
      <c r="DH5" s="41"/>
      <c r="DI5" s="42"/>
      <c r="DJ5" s="41"/>
      <c r="DK5" s="41"/>
      <c r="DL5" s="44"/>
      <c r="DM5" s="44"/>
      <c r="DN5" s="43"/>
      <c r="DO5" s="41"/>
      <c r="DP5" s="42"/>
      <c r="DQ5" s="41"/>
      <c r="DR5" s="41"/>
      <c r="DS5" s="44"/>
      <c r="DT5" s="44"/>
      <c r="DU5" s="43"/>
      <c r="DV5" s="41"/>
      <c r="DW5" s="55"/>
      <c r="DX5" s="41"/>
      <c r="DY5" s="41"/>
      <c r="DZ5" s="43"/>
      <c r="EA5" s="43"/>
      <c r="EB5" s="43"/>
      <c r="EC5" s="41"/>
      <c r="ED5" s="55"/>
      <c r="EE5" s="41"/>
      <c r="EF5" s="41"/>
      <c r="EG5" s="43"/>
      <c r="EH5" s="43"/>
      <c r="EI5" s="43"/>
      <c r="EJ5" s="41"/>
      <c r="EK5" s="55"/>
      <c r="EL5" s="41"/>
      <c r="EM5" s="41"/>
      <c r="EN5" s="43"/>
      <c r="EO5" s="43"/>
      <c r="EP5" s="43"/>
      <c r="EQ5" s="44"/>
      <c r="ER5" s="44"/>
      <c r="ES5" s="44"/>
      <c r="ET5" s="44"/>
      <c r="EU5" s="44"/>
      <c r="EV5" s="44"/>
      <c r="EW5" s="44"/>
      <c r="EX5" s="44"/>
      <c r="EY5" s="44"/>
      <c r="EZ5" s="44"/>
      <c r="FA5" s="44"/>
      <c r="FB5" s="44"/>
      <c r="FC5" s="44"/>
      <c r="FD5" s="44"/>
      <c r="FE5" s="44"/>
      <c r="FF5" s="44"/>
      <c r="FG5" s="44"/>
      <c r="FH5" s="44"/>
      <c r="FI5" s="44"/>
      <c r="FJ5" s="44"/>
      <c r="FK5" s="44"/>
      <c r="FL5" s="44"/>
      <c r="FM5" s="44"/>
      <c r="FN5" s="44"/>
      <c r="FO5" s="44"/>
      <c r="FP5" s="44"/>
      <c r="FQ5" s="44"/>
      <c r="FR5" s="44"/>
      <c r="FS5" s="44"/>
      <c r="FT5" s="44"/>
      <c r="FU5" s="44"/>
      <c r="FV5" s="44"/>
      <c r="FW5" s="44"/>
      <c r="FX5" s="44"/>
      <c r="FY5" s="44"/>
      <c r="FZ5" s="44"/>
      <c r="GA5" s="44"/>
      <c r="GB5" s="44"/>
      <c r="GC5" s="44"/>
      <c r="GD5" s="44"/>
      <c r="GE5" s="44"/>
      <c r="GF5" s="44"/>
      <c r="GG5" s="44"/>
      <c r="GH5" s="44"/>
      <c r="GI5" s="44"/>
      <c r="GJ5" s="44"/>
      <c r="GK5" s="44"/>
    </row>
    <row r="6" spans="1:193" s="28" customFormat="1" ht="24.75" customHeight="1" x14ac:dyDescent="0.2">
      <c r="A6" s="34">
        <f t="shared" ca="1" si="2"/>
        <v>5</v>
      </c>
      <c r="B6" s="34" t="str">
        <f t="shared" ca="1" si="3"/>
        <v>DADALOĞLU</v>
      </c>
      <c r="C6" s="54" t="str">
        <f t="shared" ca="1" si="4"/>
        <v>PINARBAŞI KAYABAŞI DEPO</v>
      </c>
      <c r="D6" s="34"/>
      <c r="E6" s="34"/>
      <c r="F6" s="38"/>
      <c r="G6" s="38"/>
      <c r="H6" s="38"/>
      <c r="I6" s="39" t="s">
        <v>1192</v>
      </c>
      <c r="J6" s="39"/>
      <c r="K6" s="39"/>
      <c r="L6" s="39"/>
      <c r="M6" s="39"/>
      <c r="N6" s="41">
        <v>4</v>
      </c>
      <c r="O6" s="41" t="str">
        <f t="shared" ca="1" si="5"/>
        <v>DADALOĞLU</v>
      </c>
      <c r="P6" s="41" t="str">
        <f t="shared" ca="1" si="6"/>
        <v>sayfa3!UI2:UJ150</v>
      </c>
      <c r="Q6" s="41">
        <f t="shared" ca="1" si="7"/>
        <v>22</v>
      </c>
      <c r="R6" s="41" cm="1">
        <f t="array" aca="1" ref="R6" ca="1">IF($N6&lt;=INDIRECT("BD"&amp;R$1),IF($N6&gt;=INDIRECT("BC"&amp;R$1),R$1,0),0)</f>
        <v>0</v>
      </c>
      <c r="S6" s="41" cm="1">
        <f t="array" aca="1" ref="S6" ca="1">IF($N6&lt;=INDIRECT("BD"&amp;S$1),IF($N6&gt;=INDIRECT("BC"&amp;S$1),S$1,0),0)</f>
        <v>0</v>
      </c>
      <c r="T6" s="41" cm="1">
        <f t="array" aca="1" ref="T6" ca="1">IF($N6&lt;=INDIRECT("BD"&amp;T$1),IF($N6&gt;=INDIRECT("BC"&amp;T$1),T$1,0),0)</f>
        <v>0</v>
      </c>
      <c r="U6" s="41" cm="1">
        <f t="array" aca="1" ref="U6" ca="1">IF($N6&lt;=INDIRECT("BD"&amp;U$1),IF($N6&gt;=INDIRECT("BC"&amp;U$1),U$1,0),0)</f>
        <v>0</v>
      </c>
      <c r="V6" s="41" cm="1">
        <f t="array" aca="1" ref="V6" ca="1">IF($N6&lt;=INDIRECT("BD"&amp;V$1),IF($N6&gt;=INDIRECT("BC"&amp;V$1),V$1,0),0)</f>
        <v>0</v>
      </c>
      <c r="W6" s="41" cm="1">
        <f t="array" aca="1" ref="W6" ca="1">IF($N6&lt;=INDIRECT("BD"&amp;W$1),IF($N6&gt;=INDIRECT("BC"&amp;W$1),W$1,0),0)</f>
        <v>0</v>
      </c>
      <c r="X6" s="41" cm="1">
        <f t="array" aca="1" ref="X6" ca="1">IF($N6&lt;=INDIRECT("BD"&amp;X$1),IF($N6&gt;=INDIRECT("BC"&amp;X$1),X$1,0),0)</f>
        <v>0</v>
      </c>
      <c r="Y6" s="41" cm="1">
        <f t="array" aca="1" ref="Y6" ca="1">IF($N6&lt;=INDIRECT("BD"&amp;Y$1),IF($N6&gt;=INDIRECT("BC"&amp;Y$1),Y$1,0),0)</f>
        <v>0</v>
      </c>
      <c r="Z6" s="41" cm="1">
        <f t="array" aca="1" ref="Z6" ca="1">IF($N6&lt;=INDIRECT("BD"&amp;Z$1),IF($N6&gt;=INDIRECT("BC"&amp;Z$1),Z$1,0),0)</f>
        <v>0</v>
      </c>
      <c r="AA6" s="41" cm="1">
        <f t="array" aca="1" ref="AA6" ca="1">IF($N6&lt;=INDIRECT("BD"&amp;AA$1),IF($N6&gt;=INDIRECT("BC"&amp;AA$1),AA$1,0),0)</f>
        <v>0</v>
      </c>
      <c r="AB6" s="41" cm="1">
        <f t="array" aca="1" ref="AB6" ca="1">IF($N6&lt;=INDIRECT("BD"&amp;AB$1),IF($N6&gt;=INDIRECT("BC"&amp;AB$1),AB$1,0),0)</f>
        <v>0</v>
      </c>
      <c r="AC6" s="41" cm="1">
        <f t="array" aca="1" ref="AC6" ca="1">IF($N6&lt;=INDIRECT("BD"&amp;AC$1),IF($N6&gt;=INDIRECT("BC"&amp;AC$1),AC$1,0),0)</f>
        <v>0</v>
      </c>
      <c r="AD6" s="41" cm="1">
        <f t="array" aca="1" ref="AD6" ca="1">IF($N6&lt;=INDIRECT("BD"&amp;AD$1),IF($N6&gt;=INDIRECT("BC"&amp;AD$1),AD$1,0),0)</f>
        <v>0</v>
      </c>
      <c r="AE6" s="41" cm="1">
        <f t="array" aca="1" ref="AE6" ca="1">IF($N6&lt;=INDIRECT("BD"&amp;AE$1),IF($N6&gt;=INDIRECT("BC"&amp;AE$1),AE$1,0),0)</f>
        <v>0</v>
      </c>
      <c r="AF6" s="41" cm="1">
        <f t="array" aca="1" ref="AF6" ca="1">IF($N6&lt;=INDIRECT("BD"&amp;AF$1),IF($N6&gt;=INDIRECT("BC"&amp;AF$1),AF$1,0),0)</f>
        <v>0</v>
      </c>
      <c r="AG6" s="41" cm="1">
        <f t="array" aca="1" ref="AG6" ca="1">IF($N6&lt;=INDIRECT("BD"&amp;AG$1),IF($N6&gt;=INDIRECT("BC"&amp;AG$1),AG$1,0),0)</f>
        <v>0</v>
      </c>
      <c r="AH6" s="41" cm="1">
        <f t="array" aca="1" ref="AH6" ca="1">IF($N6&lt;=INDIRECT("BD"&amp;AH$1),IF($N6&gt;=INDIRECT("BC"&amp;AH$1),AH$1,0),0)</f>
        <v>0</v>
      </c>
      <c r="AI6" s="41" cm="1">
        <f t="array" aca="1" ref="AI6" ca="1">IF($N6&lt;=INDIRECT("BD"&amp;AI$1),IF($N6&gt;=INDIRECT("BC"&amp;AI$1),AI$1,0),0)</f>
        <v>0</v>
      </c>
      <c r="AJ6" s="41" cm="1">
        <f t="array" aca="1" ref="AJ6" ca="1">IF($N6&lt;=INDIRECT("BD"&amp;AJ$1),IF($N6&gt;=INDIRECT("BC"&amp;AJ$1),AJ$1,0),0)</f>
        <v>0</v>
      </c>
      <c r="AK6" s="41" cm="1">
        <f t="array" aca="1" ref="AK6" ca="1">IF($N6&lt;=INDIRECT("BD"&amp;AK$1),IF($N6&gt;=INDIRECT("BC"&amp;AK$1),AK$1,0),0)</f>
        <v>0</v>
      </c>
      <c r="AL6" s="41" cm="1">
        <f t="array" aca="1" ref="AL6" ca="1">IF($N6&lt;=INDIRECT("BD"&amp;AL$1),IF($N6&gt;=INDIRECT("BC"&amp;AL$1),AL$1,0),0)</f>
        <v>0</v>
      </c>
      <c r="AM6" s="41" cm="1">
        <f t="array" aca="1" ref="AM6" ca="1">IF($N6&lt;=INDIRECT("BD"&amp;AM$1),IF($N6&gt;=INDIRECT("BC"&amp;AM$1),AM$1,0),0)</f>
        <v>22</v>
      </c>
      <c r="AN6" s="41" cm="1">
        <f t="array" aca="1" ref="AN6" ca="1">IF($N6&lt;=INDIRECT("BD"&amp;AN$1),IF($N6&gt;=INDIRECT("BC"&amp;AN$1),AN$1,0),0)</f>
        <v>0</v>
      </c>
      <c r="AO6" s="41" cm="1">
        <f t="array" aca="1" ref="AO6" ca="1">IF($N6&lt;=INDIRECT("BD"&amp;AO$1),IF($N6&gt;=INDIRECT("BC"&amp;AO$1),AO$1,0),0)</f>
        <v>0</v>
      </c>
      <c r="AP6" s="41" cm="1">
        <f t="array" aca="1" ref="AP6" ca="1">IF($N6&lt;=INDIRECT("BD"&amp;AP$1),IF($N6&gt;=INDIRECT("BC"&amp;AP$1),AP$1,0),0)</f>
        <v>0</v>
      </c>
      <c r="AQ6" s="41" cm="1">
        <f t="array" aca="1" ref="AQ6" ca="1">IF($N6&lt;=INDIRECT("BD"&amp;AQ$1),IF($N6&gt;=INDIRECT("BC"&amp;AQ$1),AQ$1,0),0)</f>
        <v>0</v>
      </c>
      <c r="AR6" s="41" cm="1">
        <f t="array" aca="1" ref="AR6" ca="1">IF($N6&lt;=INDIRECT("BD"&amp;AR$1),IF($N6&gt;=INDIRECT("BC"&amp;AR$1),AR$1,0),0)</f>
        <v>0</v>
      </c>
      <c r="AS6" s="41" cm="1">
        <f t="array" aca="1" ref="AS6" ca="1">IF($N6&lt;=INDIRECT("BD"&amp;AS$1),IF($N6&gt;=INDIRECT("BC"&amp;AS$1),AS$1,0),0)</f>
        <v>0</v>
      </c>
      <c r="AT6" s="41" cm="1">
        <f t="array" aca="1" ref="AT6" ca="1">IF($N6&lt;=INDIRECT("BD"&amp;AT$1),IF($N6&gt;=INDIRECT("BC"&amp;AT$1),AT$1,0),0)</f>
        <v>0</v>
      </c>
      <c r="AU6" s="41" cm="1">
        <f t="array" aca="1" ref="AU6" ca="1">IF($N6&lt;=INDIRECT("BD"&amp;AU$1),IF($N6&gt;=INDIRECT("BC"&amp;AU$1),AU$1,0),0)</f>
        <v>0</v>
      </c>
      <c r="AV6" s="41" cm="1">
        <f t="array" aca="1" ref="AV6" ca="1">IF($N6&lt;=INDIRECT("BD"&amp;AV$1),IF($N6&gt;=INDIRECT("BC"&amp;AV$1),AV$1,0),0)</f>
        <v>0</v>
      </c>
      <c r="AW6" s="41" cm="1">
        <f t="array" aca="1" ref="AW6" ca="1">IF($N6&lt;=INDIRECT("BD"&amp;AW$1),IF($N6&gt;=INDIRECT("BC"&amp;AW$1),AW$1,0),0)</f>
        <v>0</v>
      </c>
      <c r="AX6" s="41"/>
      <c r="AY6" s="41"/>
      <c r="AZ6" s="41"/>
      <c r="BA6" s="59" t="s">
        <v>3</v>
      </c>
      <c r="BB6" s="28" t="s">
        <v>3211</v>
      </c>
      <c r="BC6" s="64">
        <f t="shared" ca="1" si="0"/>
        <v>0</v>
      </c>
      <c r="BD6" s="64">
        <f t="shared" ca="1" si="1"/>
        <v>0</v>
      </c>
      <c r="BE6" s="42" t="s">
        <v>4495</v>
      </c>
      <c r="BF6" s="41"/>
      <c r="BG6" s="41"/>
      <c r="BH6" s="44"/>
      <c r="BI6" s="44"/>
      <c r="BJ6" s="43"/>
      <c r="BK6" s="41"/>
      <c r="BL6" s="42"/>
      <c r="BM6" s="41"/>
      <c r="BN6" s="41"/>
      <c r="BO6" s="44"/>
      <c r="BP6" s="44"/>
      <c r="BQ6" s="43"/>
      <c r="BR6" s="41"/>
      <c r="BS6" s="42"/>
      <c r="BT6" s="41"/>
      <c r="BU6" s="41"/>
      <c r="BV6" s="44"/>
      <c r="BW6" s="44"/>
      <c r="BX6" s="43"/>
      <c r="BY6" s="41"/>
      <c r="BZ6" s="42"/>
      <c r="CA6" s="41"/>
      <c r="CB6" s="41"/>
      <c r="CC6" s="44"/>
      <c r="CD6" s="44"/>
      <c r="CE6" s="43"/>
      <c r="CF6" s="41"/>
      <c r="CG6" s="42"/>
      <c r="CH6" s="41"/>
      <c r="CI6" s="41"/>
      <c r="CJ6" s="44"/>
      <c r="CK6" s="44"/>
      <c r="CL6" s="43"/>
      <c r="CM6" s="41"/>
      <c r="CN6" s="42"/>
      <c r="CO6" s="41"/>
      <c r="CP6" s="41"/>
      <c r="CQ6" s="44"/>
      <c r="CR6" s="44"/>
      <c r="CS6" s="43"/>
      <c r="CT6" s="41"/>
      <c r="CU6" s="42"/>
      <c r="CV6" s="41"/>
      <c r="CW6" s="41"/>
      <c r="CX6" s="44"/>
      <c r="CY6" s="44"/>
      <c r="CZ6" s="43"/>
      <c r="DA6" s="41"/>
      <c r="DB6" s="42"/>
      <c r="DC6" s="41"/>
      <c r="DD6" s="41"/>
      <c r="DE6" s="44"/>
      <c r="DF6" s="44"/>
      <c r="DG6" s="43"/>
      <c r="DH6" s="41"/>
      <c r="DI6" s="42"/>
      <c r="DJ6" s="41"/>
      <c r="DK6" s="41"/>
      <c r="DL6" s="44"/>
      <c r="DM6" s="44"/>
      <c r="DN6" s="43"/>
      <c r="DO6" s="41"/>
      <c r="DP6" s="42"/>
      <c r="DQ6" s="41"/>
      <c r="DR6" s="41"/>
      <c r="DS6" s="44"/>
      <c r="DT6" s="44"/>
      <c r="DU6" s="43"/>
      <c r="DV6" s="41"/>
      <c r="DW6" s="55"/>
      <c r="DX6" s="41"/>
      <c r="DY6" s="41"/>
      <c r="DZ6" s="43"/>
      <c r="EA6" s="43"/>
      <c r="EB6" s="43"/>
      <c r="EC6" s="41"/>
      <c r="ED6" s="55"/>
      <c r="EE6" s="41"/>
      <c r="EF6" s="41"/>
      <c r="EG6" s="43"/>
      <c r="EH6" s="43"/>
      <c r="EI6" s="43"/>
      <c r="EJ6" s="41"/>
      <c r="EK6" s="55"/>
      <c r="EL6" s="41"/>
      <c r="EM6" s="41"/>
      <c r="EN6" s="43"/>
      <c r="EO6" s="43"/>
      <c r="EP6" s="43"/>
      <c r="EQ6" s="44"/>
      <c r="ER6" s="44"/>
      <c r="ES6" s="44"/>
      <c r="ET6" s="44"/>
      <c r="EU6" s="44"/>
      <c r="EV6" s="44"/>
      <c r="EW6" s="44"/>
      <c r="EX6" s="44"/>
      <c r="EY6" s="44"/>
      <c r="EZ6" s="44"/>
      <c r="FA6" s="44"/>
      <c r="FB6" s="44"/>
      <c r="FC6" s="44"/>
      <c r="FD6" s="44"/>
      <c r="FE6" s="44"/>
      <c r="FF6" s="44"/>
      <c r="FG6" s="44"/>
      <c r="FH6" s="44"/>
      <c r="FI6" s="44"/>
      <c r="FJ6" s="44"/>
      <c r="FK6" s="44"/>
      <c r="FL6" s="44"/>
      <c r="FM6" s="44"/>
      <c r="FN6" s="44"/>
      <c r="FO6" s="44"/>
      <c r="FP6" s="44"/>
      <c r="FQ6" s="44"/>
      <c r="FR6" s="44"/>
      <c r="FS6" s="44"/>
      <c r="FT6" s="44"/>
      <c r="FU6" s="44"/>
      <c r="FV6" s="44"/>
      <c r="FW6" s="44"/>
      <c r="FX6" s="44"/>
      <c r="FY6" s="44"/>
      <c r="FZ6" s="44"/>
      <c r="GA6" s="44"/>
      <c r="GB6" s="44"/>
      <c r="GC6" s="44"/>
      <c r="GD6" s="44"/>
      <c r="GE6" s="44"/>
      <c r="GF6" s="44"/>
      <c r="GG6" s="44"/>
      <c r="GH6" s="44"/>
      <c r="GI6" s="44"/>
      <c r="GJ6" s="44"/>
      <c r="GK6" s="44"/>
    </row>
    <row r="7" spans="1:193" s="28" customFormat="1" ht="24.75" customHeight="1" x14ac:dyDescent="0.2">
      <c r="A7" s="34">
        <f t="shared" ca="1" si="2"/>
        <v>6</v>
      </c>
      <c r="B7" s="34" t="str">
        <f t="shared" ca="1" si="3"/>
        <v>SARIOĞLAN</v>
      </c>
      <c r="C7" s="54" t="str">
        <f t="shared" ca="1" si="4"/>
        <v>GAZİLER SONDAJ</v>
      </c>
      <c r="D7" s="34"/>
      <c r="E7" s="34"/>
      <c r="F7" s="38"/>
      <c r="G7" s="38"/>
      <c r="H7" s="38"/>
      <c r="I7" s="39" t="s">
        <v>1192</v>
      </c>
      <c r="J7" s="39"/>
      <c r="K7" s="39"/>
      <c r="L7" s="39"/>
      <c r="M7" s="39"/>
      <c r="N7" s="41">
        <v>5</v>
      </c>
      <c r="O7" s="41" t="str">
        <f t="shared" ca="1" si="5"/>
        <v>DADALOĞLU</v>
      </c>
      <c r="P7" s="41" t="str">
        <f t="shared" ca="1" si="6"/>
        <v>sayfa3!UI2:UJ150</v>
      </c>
      <c r="Q7" s="41">
        <f t="shared" ca="1" si="7"/>
        <v>22</v>
      </c>
      <c r="R7" s="41" cm="1">
        <f t="array" aca="1" ref="R7" ca="1">IF($N7&lt;=INDIRECT("BD"&amp;R$1),IF($N7&gt;=INDIRECT("BC"&amp;R$1),R$1,0),0)</f>
        <v>0</v>
      </c>
      <c r="S7" s="41" cm="1">
        <f t="array" aca="1" ref="S7" ca="1">IF($N7&lt;=INDIRECT("BD"&amp;S$1),IF($N7&gt;=INDIRECT("BC"&amp;S$1),S$1,0),0)</f>
        <v>0</v>
      </c>
      <c r="T7" s="41" cm="1">
        <f t="array" aca="1" ref="T7" ca="1">IF($N7&lt;=INDIRECT("BD"&amp;T$1),IF($N7&gt;=INDIRECT("BC"&amp;T$1),T$1,0),0)</f>
        <v>0</v>
      </c>
      <c r="U7" s="41" cm="1">
        <f t="array" aca="1" ref="U7" ca="1">IF($N7&lt;=INDIRECT("BD"&amp;U$1),IF($N7&gt;=INDIRECT("BC"&amp;U$1),U$1,0),0)</f>
        <v>0</v>
      </c>
      <c r="V7" s="41" cm="1">
        <f t="array" aca="1" ref="V7" ca="1">IF($N7&lt;=INDIRECT("BD"&amp;V$1),IF($N7&gt;=INDIRECT("BC"&amp;V$1),V$1,0),0)</f>
        <v>0</v>
      </c>
      <c r="W7" s="41" cm="1">
        <f t="array" aca="1" ref="W7" ca="1">IF($N7&lt;=INDIRECT("BD"&amp;W$1),IF($N7&gt;=INDIRECT("BC"&amp;W$1),W$1,0),0)</f>
        <v>0</v>
      </c>
      <c r="X7" s="41" cm="1">
        <f t="array" aca="1" ref="X7" ca="1">IF($N7&lt;=INDIRECT("BD"&amp;X$1),IF($N7&gt;=INDIRECT("BC"&amp;X$1),X$1,0),0)</f>
        <v>0</v>
      </c>
      <c r="Y7" s="41" cm="1">
        <f t="array" aca="1" ref="Y7" ca="1">IF($N7&lt;=INDIRECT("BD"&amp;Y$1),IF($N7&gt;=INDIRECT("BC"&amp;Y$1),Y$1,0),0)</f>
        <v>0</v>
      </c>
      <c r="Z7" s="41" cm="1">
        <f t="array" aca="1" ref="Z7" ca="1">IF($N7&lt;=INDIRECT("BD"&amp;Z$1),IF($N7&gt;=INDIRECT("BC"&amp;Z$1),Z$1,0),0)</f>
        <v>0</v>
      </c>
      <c r="AA7" s="41" cm="1">
        <f t="array" aca="1" ref="AA7" ca="1">IF($N7&lt;=INDIRECT("BD"&amp;AA$1),IF($N7&gt;=INDIRECT("BC"&amp;AA$1),AA$1,0),0)</f>
        <v>0</v>
      </c>
      <c r="AB7" s="41" cm="1">
        <f t="array" aca="1" ref="AB7" ca="1">IF($N7&lt;=INDIRECT("BD"&amp;AB$1),IF($N7&gt;=INDIRECT("BC"&amp;AB$1),AB$1,0),0)</f>
        <v>0</v>
      </c>
      <c r="AC7" s="41" cm="1">
        <f t="array" aca="1" ref="AC7" ca="1">IF($N7&lt;=INDIRECT("BD"&amp;AC$1),IF($N7&gt;=INDIRECT("BC"&amp;AC$1),AC$1,0),0)</f>
        <v>0</v>
      </c>
      <c r="AD7" s="41" cm="1">
        <f t="array" aca="1" ref="AD7" ca="1">IF($N7&lt;=INDIRECT("BD"&amp;AD$1),IF($N7&gt;=INDIRECT("BC"&amp;AD$1),AD$1,0),0)</f>
        <v>0</v>
      </c>
      <c r="AE7" s="41" cm="1">
        <f t="array" aca="1" ref="AE7" ca="1">IF($N7&lt;=INDIRECT("BD"&amp;AE$1),IF($N7&gt;=INDIRECT("BC"&amp;AE$1),AE$1,0),0)</f>
        <v>0</v>
      </c>
      <c r="AF7" s="41" cm="1">
        <f t="array" aca="1" ref="AF7" ca="1">IF($N7&lt;=INDIRECT("BD"&amp;AF$1),IF($N7&gt;=INDIRECT("BC"&amp;AF$1),AF$1,0),0)</f>
        <v>0</v>
      </c>
      <c r="AG7" s="41" cm="1">
        <f t="array" aca="1" ref="AG7" ca="1">IF($N7&lt;=INDIRECT("BD"&amp;AG$1),IF($N7&gt;=INDIRECT("BC"&amp;AG$1),AG$1,0),0)</f>
        <v>0</v>
      </c>
      <c r="AH7" s="41" cm="1">
        <f t="array" aca="1" ref="AH7" ca="1">IF($N7&lt;=INDIRECT("BD"&amp;AH$1),IF($N7&gt;=INDIRECT("BC"&amp;AH$1),AH$1,0),0)</f>
        <v>0</v>
      </c>
      <c r="AI7" s="41" cm="1">
        <f t="array" aca="1" ref="AI7" ca="1">IF($N7&lt;=INDIRECT("BD"&amp;AI$1),IF($N7&gt;=INDIRECT("BC"&amp;AI$1),AI$1,0),0)</f>
        <v>0</v>
      </c>
      <c r="AJ7" s="41" cm="1">
        <f t="array" aca="1" ref="AJ7" ca="1">IF($N7&lt;=INDIRECT("BD"&amp;AJ$1),IF($N7&gt;=INDIRECT("BC"&amp;AJ$1),AJ$1,0),0)</f>
        <v>0</v>
      </c>
      <c r="AK7" s="41" cm="1">
        <f t="array" aca="1" ref="AK7" ca="1">IF($N7&lt;=INDIRECT("BD"&amp;AK$1),IF($N7&gt;=INDIRECT("BC"&amp;AK$1),AK$1,0),0)</f>
        <v>0</v>
      </c>
      <c r="AL7" s="41" cm="1">
        <f t="array" aca="1" ref="AL7" ca="1">IF($N7&lt;=INDIRECT("BD"&amp;AL$1),IF($N7&gt;=INDIRECT("BC"&amp;AL$1),AL$1,0),0)</f>
        <v>0</v>
      </c>
      <c r="AM7" s="41" cm="1">
        <f t="array" aca="1" ref="AM7" ca="1">IF($N7&lt;=INDIRECT("BD"&amp;AM$1),IF($N7&gt;=INDIRECT("BC"&amp;AM$1),AM$1,0),0)</f>
        <v>22</v>
      </c>
      <c r="AN7" s="41" cm="1">
        <f t="array" aca="1" ref="AN7" ca="1">IF($N7&lt;=INDIRECT("BD"&amp;AN$1),IF($N7&gt;=INDIRECT("BC"&amp;AN$1),AN$1,0),0)</f>
        <v>0</v>
      </c>
      <c r="AO7" s="41" cm="1">
        <f t="array" aca="1" ref="AO7" ca="1">IF($N7&lt;=INDIRECT("BD"&amp;AO$1),IF($N7&gt;=INDIRECT("BC"&amp;AO$1),AO$1,0),0)</f>
        <v>0</v>
      </c>
      <c r="AP7" s="41" cm="1">
        <f t="array" aca="1" ref="AP7" ca="1">IF($N7&lt;=INDIRECT("BD"&amp;AP$1),IF($N7&gt;=INDIRECT("BC"&amp;AP$1),AP$1,0),0)</f>
        <v>0</v>
      </c>
      <c r="AQ7" s="41" cm="1">
        <f t="array" aca="1" ref="AQ7" ca="1">IF($N7&lt;=INDIRECT("BD"&amp;AQ$1),IF($N7&gt;=INDIRECT("BC"&amp;AQ$1),AQ$1,0),0)</f>
        <v>0</v>
      </c>
      <c r="AR7" s="41" cm="1">
        <f t="array" aca="1" ref="AR7" ca="1">IF($N7&lt;=INDIRECT("BD"&amp;AR$1),IF($N7&gt;=INDIRECT("BC"&amp;AR$1),AR$1,0),0)</f>
        <v>0</v>
      </c>
      <c r="AS7" s="41" cm="1">
        <f t="array" aca="1" ref="AS7" ca="1">IF($N7&lt;=INDIRECT("BD"&amp;AS$1),IF($N7&gt;=INDIRECT("BC"&amp;AS$1),AS$1,0),0)</f>
        <v>0</v>
      </c>
      <c r="AT7" s="41" cm="1">
        <f t="array" aca="1" ref="AT7" ca="1">IF($N7&lt;=INDIRECT("BD"&amp;AT$1),IF($N7&gt;=INDIRECT("BC"&amp;AT$1),AT$1,0),0)</f>
        <v>0</v>
      </c>
      <c r="AU7" s="41" cm="1">
        <f t="array" aca="1" ref="AU7" ca="1">IF($N7&lt;=INDIRECT("BD"&amp;AU$1),IF($N7&gt;=INDIRECT("BC"&amp;AU$1),AU$1,0),0)</f>
        <v>0</v>
      </c>
      <c r="AV7" s="41" cm="1">
        <f t="array" aca="1" ref="AV7" ca="1">IF($N7&lt;=INDIRECT("BD"&amp;AV$1),IF($N7&gt;=INDIRECT("BC"&amp;AV$1),AV$1,0),0)</f>
        <v>0</v>
      </c>
      <c r="AW7" s="41" cm="1">
        <f t="array" aca="1" ref="AW7" ca="1">IF($N7&lt;=INDIRECT("BD"&amp;AW$1),IF($N7&gt;=INDIRECT("BC"&amp;AW$1),AW$1,0),0)</f>
        <v>0</v>
      </c>
      <c r="AX7" s="41"/>
      <c r="AY7" s="41"/>
      <c r="AZ7" s="41"/>
      <c r="BA7" s="59" t="s">
        <v>1531</v>
      </c>
      <c r="BB7" s="28" t="s">
        <v>3212</v>
      </c>
      <c r="BC7" s="64">
        <f t="shared" ca="1" si="0"/>
        <v>0</v>
      </c>
      <c r="BD7" s="64">
        <f t="shared" ca="1" si="1"/>
        <v>0</v>
      </c>
      <c r="BE7" s="42" t="s">
        <v>4496</v>
      </c>
      <c r="BF7" s="41"/>
      <c r="BG7" s="41"/>
      <c r="BH7" s="44"/>
      <c r="BI7" s="44"/>
      <c r="BJ7" s="43"/>
      <c r="BK7" s="41"/>
      <c r="BL7" s="42"/>
      <c r="BM7" s="41"/>
      <c r="BN7" s="41"/>
      <c r="BO7" s="44"/>
      <c r="BP7" s="44"/>
      <c r="BQ7" s="43"/>
      <c r="BR7" s="41"/>
      <c r="BS7" s="42"/>
      <c r="BT7" s="41"/>
      <c r="BU7" s="41"/>
      <c r="BV7" s="44"/>
      <c r="BW7" s="44"/>
      <c r="BX7" s="43"/>
      <c r="BY7" s="41"/>
      <c r="BZ7" s="42"/>
      <c r="CA7" s="41"/>
      <c r="CB7" s="41"/>
      <c r="CC7" s="44"/>
      <c r="CD7" s="44"/>
      <c r="CE7" s="43"/>
      <c r="CF7" s="41"/>
      <c r="CG7" s="42"/>
      <c r="CH7" s="41"/>
      <c r="CI7" s="41"/>
      <c r="CJ7" s="44"/>
      <c r="CK7" s="44"/>
      <c r="CL7" s="43"/>
      <c r="CM7" s="41"/>
      <c r="CN7" s="42"/>
      <c r="CO7" s="41"/>
      <c r="CP7" s="41"/>
      <c r="CQ7" s="44"/>
      <c r="CR7" s="44"/>
      <c r="CS7" s="43"/>
      <c r="CT7" s="41"/>
      <c r="CU7" s="42"/>
      <c r="CV7" s="41"/>
      <c r="CW7" s="41"/>
      <c r="CX7" s="44"/>
      <c r="CY7" s="44"/>
      <c r="CZ7" s="43"/>
      <c r="DA7" s="41"/>
      <c r="DB7" s="42"/>
      <c r="DC7" s="41"/>
      <c r="DD7" s="41"/>
      <c r="DE7" s="44"/>
      <c r="DF7" s="44"/>
      <c r="DG7" s="43"/>
      <c r="DH7" s="41"/>
      <c r="DI7" s="42"/>
      <c r="DJ7" s="41"/>
      <c r="DK7" s="41"/>
      <c r="DL7" s="44"/>
      <c r="DM7" s="44"/>
      <c r="DN7" s="43"/>
      <c r="DO7" s="41"/>
      <c r="DP7" s="42"/>
      <c r="DQ7" s="41"/>
      <c r="DR7" s="41"/>
      <c r="DS7" s="44"/>
      <c r="DT7" s="44"/>
      <c r="DU7" s="43"/>
      <c r="DV7" s="41"/>
      <c r="DW7" s="55"/>
      <c r="DX7" s="41"/>
      <c r="DY7" s="41"/>
      <c r="DZ7" s="43"/>
      <c r="EA7" s="43"/>
      <c r="EB7" s="43"/>
      <c r="EC7" s="41"/>
      <c r="ED7" s="55"/>
      <c r="EE7" s="41"/>
      <c r="EF7" s="41"/>
      <c r="EG7" s="43"/>
      <c r="EH7" s="43"/>
      <c r="EI7" s="43"/>
      <c r="EJ7" s="41"/>
      <c r="EK7" s="55"/>
      <c r="EL7" s="41"/>
      <c r="EM7" s="41"/>
      <c r="EN7" s="43"/>
      <c r="EO7" s="43"/>
      <c r="EP7" s="43"/>
      <c r="EQ7" s="44"/>
      <c r="ER7" s="44"/>
      <c r="ES7" s="44"/>
      <c r="ET7" s="44"/>
      <c r="EU7" s="44"/>
      <c r="EV7" s="44"/>
      <c r="EW7" s="44"/>
      <c r="EX7" s="44"/>
      <c r="EY7" s="44"/>
      <c r="EZ7" s="44"/>
      <c r="FA7" s="44"/>
      <c r="FB7" s="44"/>
      <c r="FC7" s="44"/>
      <c r="FD7" s="44"/>
      <c r="FE7" s="44"/>
      <c r="FF7" s="44"/>
      <c r="FG7" s="44"/>
      <c r="FH7" s="44"/>
      <c r="FI7" s="44"/>
      <c r="FJ7" s="44"/>
      <c r="FK7" s="44"/>
      <c r="FL7" s="44"/>
      <c r="FM7" s="44"/>
      <c r="FN7" s="44"/>
      <c r="FO7" s="44"/>
      <c r="FP7" s="44"/>
      <c r="FQ7" s="44"/>
      <c r="FR7" s="44"/>
      <c r="FS7" s="44"/>
      <c r="FT7" s="44"/>
      <c r="FU7" s="44"/>
      <c r="FV7" s="44"/>
      <c r="FW7" s="44"/>
      <c r="FX7" s="44"/>
      <c r="FY7" s="44"/>
      <c r="FZ7" s="44"/>
      <c r="GA7" s="44"/>
      <c r="GB7" s="44"/>
      <c r="GC7" s="44"/>
      <c r="GD7" s="44"/>
      <c r="GE7" s="44"/>
      <c r="GF7" s="44"/>
      <c r="GG7" s="44"/>
      <c r="GH7" s="44"/>
      <c r="GI7" s="44"/>
      <c r="GJ7" s="44"/>
      <c r="GK7" s="44"/>
    </row>
    <row r="8" spans="1:193" s="28" customFormat="1" ht="24.75" customHeight="1" x14ac:dyDescent="0.2">
      <c r="A8" s="34" t="str">
        <f t="shared" ca="1" si="2"/>
        <v/>
      </c>
      <c r="B8" s="34" t="str">
        <f t="shared" ca="1" si="3"/>
        <v/>
      </c>
      <c r="C8" s="54" t="str">
        <f t="shared" ca="1" si="4"/>
        <v/>
      </c>
      <c r="D8" s="34"/>
      <c r="E8" s="34"/>
      <c r="F8" s="38"/>
      <c r="G8" s="38"/>
      <c r="H8" s="38"/>
      <c r="I8" s="39" t="s">
        <v>1192</v>
      </c>
      <c r="J8" s="39"/>
      <c r="K8" s="39"/>
      <c r="L8" s="39"/>
      <c r="M8" s="39"/>
      <c r="N8" s="41">
        <v>6</v>
      </c>
      <c r="O8" s="41" t="str">
        <f t="shared" ca="1" si="5"/>
        <v>SARIOĞLAN</v>
      </c>
      <c r="P8" s="41" t="str">
        <f t="shared" ca="1" si="6"/>
        <v>sayfa3!VI2:VJ150</v>
      </c>
      <c r="Q8" s="41">
        <f t="shared" ca="1" si="7"/>
        <v>23</v>
      </c>
      <c r="R8" s="41" cm="1">
        <f t="array" aca="1" ref="R8" ca="1">IF($N8&lt;=INDIRECT("BD"&amp;R$1),IF($N8&gt;=INDIRECT("BC"&amp;R$1),R$1,0),0)</f>
        <v>0</v>
      </c>
      <c r="S8" s="41" cm="1">
        <f t="array" aca="1" ref="S8" ca="1">IF($N8&lt;=INDIRECT("BD"&amp;S$1),IF($N8&gt;=INDIRECT("BC"&amp;S$1),S$1,0),0)</f>
        <v>0</v>
      </c>
      <c r="T8" s="41" cm="1">
        <f t="array" aca="1" ref="T8" ca="1">IF($N8&lt;=INDIRECT("BD"&amp;T$1),IF($N8&gt;=INDIRECT("BC"&amp;T$1),T$1,0),0)</f>
        <v>0</v>
      </c>
      <c r="U8" s="41" cm="1">
        <f t="array" aca="1" ref="U8" ca="1">IF($N8&lt;=INDIRECT("BD"&amp;U$1),IF($N8&gt;=INDIRECT("BC"&amp;U$1),U$1,0),0)</f>
        <v>0</v>
      </c>
      <c r="V8" s="41" cm="1">
        <f t="array" aca="1" ref="V8" ca="1">IF($N8&lt;=INDIRECT("BD"&amp;V$1),IF($N8&gt;=INDIRECT("BC"&amp;V$1),V$1,0),0)</f>
        <v>0</v>
      </c>
      <c r="W8" s="41" cm="1">
        <f t="array" aca="1" ref="W8" ca="1">IF($N8&lt;=INDIRECT("BD"&amp;W$1),IF($N8&gt;=INDIRECT("BC"&amp;W$1),W$1,0),0)</f>
        <v>0</v>
      </c>
      <c r="X8" s="41" cm="1">
        <f t="array" aca="1" ref="X8" ca="1">IF($N8&lt;=INDIRECT("BD"&amp;X$1),IF($N8&gt;=INDIRECT("BC"&amp;X$1),X$1,0),0)</f>
        <v>0</v>
      </c>
      <c r="Y8" s="41" cm="1">
        <f t="array" aca="1" ref="Y8" ca="1">IF($N8&lt;=INDIRECT("BD"&amp;Y$1),IF($N8&gt;=INDIRECT("BC"&amp;Y$1),Y$1,0),0)</f>
        <v>0</v>
      </c>
      <c r="Z8" s="41" cm="1">
        <f t="array" aca="1" ref="Z8" ca="1">IF($N8&lt;=INDIRECT("BD"&amp;Z$1),IF($N8&gt;=INDIRECT("BC"&amp;Z$1),Z$1,0),0)</f>
        <v>0</v>
      </c>
      <c r="AA8" s="41" cm="1">
        <f t="array" aca="1" ref="AA8" ca="1">IF($N8&lt;=INDIRECT("BD"&amp;AA$1),IF($N8&gt;=INDIRECT("BC"&amp;AA$1),AA$1,0),0)</f>
        <v>0</v>
      </c>
      <c r="AB8" s="41" cm="1">
        <f t="array" aca="1" ref="AB8" ca="1">IF($N8&lt;=INDIRECT("BD"&amp;AB$1),IF($N8&gt;=INDIRECT("BC"&amp;AB$1),AB$1,0),0)</f>
        <v>0</v>
      </c>
      <c r="AC8" s="41" cm="1">
        <f t="array" aca="1" ref="AC8" ca="1">IF($N8&lt;=INDIRECT("BD"&amp;AC$1),IF($N8&gt;=INDIRECT("BC"&amp;AC$1),AC$1,0),0)</f>
        <v>0</v>
      </c>
      <c r="AD8" s="41" cm="1">
        <f t="array" aca="1" ref="AD8" ca="1">IF($N8&lt;=INDIRECT("BD"&amp;AD$1),IF($N8&gt;=INDIRECT("BC"&amp;AD$1),AD$1,0),0)</f>
        <v>0</v>
      </c>
      <c r="AE8" s="41" cm="1">
        <f t="array" aca="1" ref="AE8" ca="1">IF($N8&lt;=INDIRECT("BD"&amp;AE$1),IF($N8&gt;=INDIRECT("BC"&amp;AE$1),AE$1,0),0)</f>
        <v>0</v>
      </c>
      <c r="AF8" s="41" cm="1">
        <f t="array" aca="1" ref="AF8" ca="1">IF($N8&lt;=INDIRECT("BD"&amp;AF$1),IF($N8&gt;=INDIRECT("BC"&amp;AF$1),AF$1,0),0)</f>
        <v>0</v>
      </c>
      <c r="AG8" s="41" cm="1">
        <f t="array" aca="1" ref="AG8" ca="1">IF($N8&lt;=INDIRECT("BD"&amp;AG$1),IF($N8&gt;=INDIRECT("BC"&amp;AG$1),AG$1,0),0)</f>
        <v>0</v>
      </c>
      <c r="AH8" s="41" cm="1">
        <f t="array" aca="1" ref="AH8" ca="1">IF($N8&lt;=INDIRECT("BD"&amp;AH$1),IF($N8&gt;=INDIRECT("BC"&amp;AH$1),AH$1,0),0)</f>
        <v>0</v>
      </c>
      <c r="AI8" s="41" cm="1">
        <f t="array" aca="1" ref="AI8" ca="1">IF($N8&lt;=INDIRECT("BD"&amp;AI$1),IF($N8&gt;=INDIRECT("BC"&amp;AI$1),AI$1,0),0)</f>
        <v>0</v>
      </c>
      <c r="AJ8" s="41" cm="1">
        <f t="array" aca="1" ref="AJ8" ca="1">IF($N8&lt;=INDIRECT("BD"&amp;AJ$1),IF($N8&gt;=INDIRECT("BC"&amp;AJ$1),AJ$1,0),0)</f>
        <v>0</v>
      </c>
      <c r="AK8" s="41" cm="1">
        <f t="array" aca="1" ref="AK8" ca="1">IF($N8&lt;=INDIRECT("BD"&amp;AK$1),IF($N8&gt;=INDIRECT("BC"&amp;AK$1),AK$1,0),0)</f>
        <v>0</v>
      </c>
      <c r="AL8" s="41" cm="1">
        <f t="array" aca="1" ref="AL8" ca="1">IF($N8&lt;=INDIRECT("BD"&amp;AL$1),IF($N8&gt;=INDIRECT("BC"&amp;AL$1),AL$1,0),0)</f>
        <v>0</v>
      </c>
      <c r="AM8" s="41" cm="1">
        <f t="array" aca="1" ref="AM8" ca="1">IF($N8&lt;=INDIRECT("BD"&amp;AM$1),IF($N8&gt;=INDIRECT("BC"&amp;AM$1),AM$1,0),0)</f>
        <v>0</v>
      </c>
      <c r="AN8" s="41" cm="1">
        <f t="array" aca="1" ref="AN8" ca="1">IF($N8&lt;=INDIRECT("BD"&amp;AN$1),IF($N8&gt;=INDIRECT("BC"&amp;AN$1),AN$1,0),0)</f>
        <v>23</v>
      </c>
      <c r="AO8" s="41" cm="1">
        <f t="array" aca="1" ref="AO8" ca="1">IF($N8&lt;=INDIRECT("BD"&amp;AO$1),IF($N8&gt;=INDIRECT("BC"&amp;AO$1),AO$1,0),0)</f>
        <v>0</v>
      </c>
      <c r="AP8" s="41" cm="1">
        <f t="array" aca="1" ref="AP8" ca="1">IF($N8&lt;=INDIRECT("BD"&amp;AP$1),IF($N8&gt;=INDIRECT("BC"&amp;AP$1),AP$1,0),0)</f>
        <v>0</v>
      </c>
      <c r="AQ8" s="41" cm="1">
        <f t="array" aca="1" ref="AQ8" ca="1">IF($N8&lt;=INDIRECT("BD"&amp;AQ$1),IF($N8&gt;=INDIRECT("BC"&amp;AQ$1),AQ$1,0),0)</f>
        <v>0</v>
      </c>
      <c r="AR8" s="41" cm="1">
        <f t="array" aca="1" ref="AR8" ca="1">IF($N8&lt;=INDIRECT("BD"&amp;AR$1),IF($N8&gt;=INDIRECT("BC"&amp;AR$1),AR$1,0),0)</f>
        <v>0</v>
      </c>
      <c r="AS8" s="41" cm="1">
        <f t="array" aca="1" ref="AS8" ca="1">IF($N8&lt;=INDIRECT("BD"&amp;AS$1),IF($N8&gt;=INDIRECT("BC"&amp;AS$1),AS$1,0),0)</f>
        <v>0</v>
      </c>
      <c r="AT8" s="41" cm="1">
        <f t="array" aca="1" ref="AT8" ca="1">IF($N8&lt;=INDIRECT("BD"&amp;AT$1),IF($N8&gt;=INDIRECT("BC"&amp;AT$1),AT$1,0),0)</f>
        <v>0</v>
      </c>
      <c r="AU8" s="41" cm="1">
        <f t="array" aca="1" ref="AU8" ca="1">IF($N8&lt;=INDIRECT("BD"&amp;AU$1),IF($N8&gt;=INDIRECT("BC"&amp;AU$1),AU$1,0),0)</f>
        <v>0</v>
      </c>
      <c r="AV8" s="41" cm="1">
        <f t="array" aca="1" ref="AV8" ca="1">IF($N8&lt;=INDIRECT("BD"&amp;AV$1),IF($N8&gt;=INDIRECT("BC"&amp;AV$1),AV$1,0),0)</f>
        <v>0</v>
      </c>
      <c r="AW8" s="41" cm="1">
        <f t="array" aca="1" ref="AW8" ca="1">IF($N8&lt;=INDIRECT("BD"&amp;AW$1),IF($N8&gt;=INDIRECT("BC"&amp;AW$1),AW$1,0),0)</f>
        <v>0</v>
      </c>
      <c r="AX8" s="41"/>
      <c r="AY8" s="41"/>
      <c r="AZ8" s="41"/>
      <c r="BA8" s="59" t="s">
        <v>1531</v>
      </c>
      <c r="BB8" s="28" t="s">
        <v>3213</v>
      </c>
      <c r="BC8" s="64">
        <f t="shared" ca="1" si="0"/>
        <v>0</v>
      </c>
      <c r="BD8" s="64">
        <f t="shared" ca="1" si="1"/>
        <v>0</v>
      </c>
      <c r="BE8" s="42" t="s">
        <v>4497</v>
      </c>
      <c r="BF8" s="41"/>
      <c r="BG8" s="41"/>
      <c r="BH8" s="44"/>
      <c r="BI8" s="44"/>
      <c r="BJ8" s="43"/>
      <c r="BK8" s="41"/>
      <c r="BL8" s="42"/>
      <c r="BM8" s="41"/>
      <c r="BN8" s="41"/>
      <c r="BO8" s="44"/>
      <c r="BP8" s="44"/>
      <c r="BQ8" s="43"/>
      <c r="BR8" s="41"/>
      <c r="BS8" s="42"/>
      <c r="BT8" s="41"/>
      <c r="BU8" s="41"/>
      <c r="BV8" s="44"/>
      <c r="BW8" s="44"/>
      <c r="BX8" s="43"/>
      <c r="BY8" s="41"/>
      <c r="BZ8" s="42"/>
      <c r="CA8" s="41"/>
      <c r="CB8" s="41"/>
      <c r="CC8" s="44"/>
      <c r="CD8" s="44"/>
      <c r="CE8" s="43"/>
      <c r="CF8" s="41"/>
      <c r="CG8" s="42"/>
      <c r="CH8" s="41"/>
      <c r="CI8" s="41"/>
      <c r="CJ8" s="44"/>
      <c r="CK8" s="44"/>
      <c r="CL8" s="43"/>
      <c r="CM8" s="41"/>
      <c r="CN8" s="42"/>
      <c r="CO8" s="41"/>
      <c r="CP8" s="41"/>
      <c r="CQ8" s="44"/>
      <c r="CR8" s="44"/>
      <c r="CS8" s="43"/>
      <c r="CT8" s="41"/>
      <c r="CU8" s="42"/>
      <c r="CV8" s="41"/>
      <c r="CW8" s="41"/>
      <c r="CX8" s="44"/>
      <c r="CY8" s="44"/>
      <c r="CZ8" s="43"/>
      <c r="DA8" s="41"/>
      <c r="DB8" s="42"/>
      <c r="DC8" s="41"/>
      <c r="DD8" s="41"/>
      <c r="DE8" s="44"/>
      <c r="DF8" s="44"/>
      <c r="DG8" s="43"/>
      <c r="DH8" s="41"/>
      <c r="DI8" s="42"/>
      <c r="DJ8" s="41"/>
      <c r="DK8" s="41"/>
      <c r="DL8" s="44"/>
      <c r="DM8" s="44"/>
      <c r="DN8" s="43"/>
      <c r="DO8" s="41"/>
      <c r="DP8" s="42"/>
      <c r="DQ8" s="41"/>
      <c r="DR8" s="41"/>
      <c r="DS8" s="44"/>
      <c r="DT8" s="44"/>
      <c r="DU8" s="43"/>
      <c r="DV8" s="41"/>
      <c r="DW8" s="55"/>
      <c r="DX8" s="41"/>
      <c r="DY8" s="41"/>
      <c r="DZ8" s="43"/>
      <c r="EA8" s="43"/>
      <c r="EB8" s="43"/>
      <c r="EC8" s="41"/>
      <c r="ED8" s="55"/>
      <c r="EE8" s="41"/>
      <c r="EF8" s="41"/>
      <c r="EG8" s="43"/>
      <c r="EH8" s="43"/>
      <c r="EI8" s="43"/>
      <c r="EJ8" s="41"/>
      <c r="EK8" s="55"/>
      <c r="EL8" s="41"/>
      <c r="EM8" s="41"/>
      <c r="EN8" s="43"/>
      <c r="EO8" s="43"/>
      <c r="EP8" s="43"/>
      <c r="EQ8" s="44"/>
      <c r="ER8" s="44"/>
      <c r="ES8" s="44"/>
      <c r="ET8" s="44"/>
      <c r="EU8" s="44"/>
      <c r="EV8" s="44"/>
      <c r="EW8" s="44"/>
      <c r="EX8" s="44"/>
      <c r="EY8" s="44"/>
      <c r="EZ8" s="44"/>
      <c r="FA8" s="44"/>
      <c r="FB8" s="44"/>
      <c r="FC8" s="44"/>
      <c r="FD8" s="44"/>
      <c r="FE8" s="44"/>
      <c r="FF8" s="44"/>
      <c r="FG8" s="44"/>
      <c r="FH8" s="44"/>
      <c r="FI8" s="44"/>
      <c r="FJ8" s="44"/>
      <c r="FK8" s="44"/>
      <c r="FL8" s="44"/>
      <c r="FM8" s="44"/>
      <c r="FN8" s="44"/>
      <c r="FO8" s="44"/>
      <c r="FP8" s="44"/>
      <c r="FQ8" s="44"/>
      <c r="FR8" s="44"/>
      <c r="FS8" s="44"/>
      <c r="FT8" s="44"/>
      <c r="FU8" s="44"/>
      <c r="FV8" s="44"/>
      <c r="FW8" s="44"/>
      <c r="FX8" s="44"/>
      <c r="FY8" s="44"/>
      <c r="FZ8" s="44"/>
      <c r="GA8" s="44"/>
      <c r="GB8" s="44"/>
      <c r="GC8" s="44"/>
      <c r="GD8" s="44"/>
      <c r="GE8" s="44"/>
      <c r="GF8" s="44"/>
      <c r="GG8" s="44"/>
      <c r="GH8" s="44"/>
      <c r="GI8" s="44"/>
      <c r="GJ8" s="44"/>
      <c r="GK8" s="44"/>
    </row>
    <row r="9" spans="1:193" s="28" customFormat="1" ht="24.75" customHeight="1" x14ac:dyDescent="0.2">
      <c r="A9" s="34" t="str">
        <f t="shared" ca="1" si="2"/>
        <v/>
      </c>
      <c r="B9" s="34" t="str">
        <f t="shared" ca="1" si="3"/>
        <v/>
      </c>
      <c r="C9" s="54" t="str">
        <f t="shared" ca="1" si="4"/>
        <v/>
      </c>
      <c r="D9" s="34"/>
      <c r="E9" s="34"/>
      <c r="F9" s="38"/>
      <c r="G9" s="38"/>
      <c r="H9" s="38"/>
      <c r="I9" s="39" t="s">
        <v>1192</v>
      </c>
      <c r="J9" s="39"/>
      <c r="K9" s="39"/>
      <c r="L9" s="39"/>
      <c r="M9" s="39"/>
      <c r="N9" s="41">
        <v>7</v>
      </c>
      <c r="O9" s="41" t="e">
        <f t="shared" ca="1" si="5"/>
        <v>#VALUE!</v>
      </c>
      <c r="P9" s="41" t="e">
        <f t="shared" ca="1" si="6"/>
        <v>#VALUE!</v>
      </c>
      <c r="Q9" s="41">
        <f t="shared" ca="1" si="7"/>
        <v>0</v>
      </c>
      <c r="R9" s="41" cm="1">
        <f t="array" aca="1" ref="R9" ca="1">IF($N9&lt;=INDIRECT("BD"&amp;R$1),IF($N9&gt;=INDIRECT("BC"&amp;R$1),R$1,0),0)</f>
        <v>0</v>
      </c>
      <c r="S9" s="41" cm="1">
        <f t="array" aca="1" ref="S9" ca="1">IF($N9&lt;=INDIRECT("BD"&amp;S$1),IF($N9&gt;=INDIRECT("BC"&amp;S$1),S$1,0),0)</f>
        <v>0</v>
      </c>
      <c r="T9" s="41" cm="1">
        <f t="array" aca="1" ref="T9" ca="1">IF($N9&lt;=INDIRECT("BD"&amp;T$1),IF($N9&gt;=INDIRECT("BC"&amp;T$1),T$1,0),0)</f>
        <v>0</v>
      </c>
      <c r="U9" s="41" cm="1">
        <f t="array" aca="1" ref="U9" ca="1">IF($N9&lt;=INDIRECT("BD"&amp;U$1),IF($N9&gt;=INDIRECT("BC"&amp;U$1),U$1,0),0)</f>
        <v>0</v>
      </c>
      <c r="V9" s="41" cm="1">
        <f t="array" aca="1" ref="V9" ca="1">IF($N9&lt;=INDIRECT("BD"&amp;V$1),IF($N9&gt;=INDIRECT("BC"&amp;V$1),V$1,0),0)</f>
        <v>0</v>
      </c>
      <c r="W9" s="41" cm="1">
        <f t="array" aca="1" ref="W9" ca="1">IF($N9&lt;=INDIRECT("BD"&amp;W$1),IF($N9&gt;=INDIRECT("BC"&amp;W$1),W$1,0),0)</f>
        <v>0</v>
      </c>
      <c r="X9" s="41" cm="1">
        <f t="array" aca="1" ref="X9" ca="1">IF($N9&lt;=INDIRECT("BD"&amp;X$1),IF($N9&gt;=INDIRECT("BC"&amp;X$1),X$1,0),0)</f>
        <v>0</v>
      </c>
      <c r="Y9" s="41" cm="1">
        <f t="array" aca="1" ref="Y9" ca="1">IF($N9&lt;=INDIRECT("BD"&amp;Y$1),IF($N9&gt;=INDIRECT("BC"&amp;Y$1),Y$1,0),0)</f>
        <v>0</v>
      </c>
      <c r="Z9" s="41" cm="1">
        <f t="array" aca="1" ref="Z9" ca="1">IF($N9&lt;=INDIRECT("BD"&amp;Z$1),IF($N9&gt;=INDIRECT("BC"&amp;Z$1),Z$1,0),0)</f>
        <v>0</v>
      </c>
      <c r="AA9" s="41" cm="1">
        <f t="array" aca="1" ref="AA9" ca="1">IF($N9&lt;=INDIRECT("BD"&amp;AA$1),IF($N9&gt;=INDIRECT("BC"&amp;AA$1),AA$1,0),0)</f>
        <v>0</v>
      </c>
      <c r="AB9" s="41" cm="1">
        <f t="array" aca="1" ref="AB9" ca="1">IF($N9&lt;=INDIRECT("BD"&amp;AB$1),IF($N9&gt;=INDIRECT("BC"&amp;AB$1),AB$1,0),0)</f>
        <v>0</v>
      </c>
      <c r="AC9" s="41" cm="1">
        <f t="array" aca="1" ref="AC9" ca="1">IF($N9&lt;=INDIRECT("BD"&amp;AC$1),IF($N9&gt;=INDIRECT("BC"&amp;AC$1),AC$1,0),0)</f>
        <v>0</v>
      </c>
      <c r="AD9" s="41" cm="1">
        <f t="array" aca="1" ref="AD9" ca="1">IF($N9&lt;=INDIRECT("BD"&amp;AD$1),IF($N9&gt;=INDIRECT("BC"&amp;AD$1),AD$1,0),0)</f>
        <v>0</v>
      </c>
      <c r="AE9" s="41" cm="1">
        <f t="array" aca="1" ref="AE9" ca="1">IF($N9&lt;=INDIRECT("BD"&amp;AE$1),IF($N9&gt;=INDIRECT("BC"&amp;AE$1),AE$1,0),0)</f>
        <v>0</v>
      </c>
      <c r="AF9" s="41" cm="1">
        <f t="array" aca="1" ref="AF9" ca="1">IF($N9&lt;=INDIRECT("BD"&amp;AF$1),IF($N9&gt;=INDIRECT("BC"&amp;AF$1),AF$1,0),0)</f>
        <v>0</v>
      </c>
      <c r="AG9" s="41" cm="1">
        <f t="array" aca="1" ref="AG9" ca="1">IF($N9&lt;=INDIRECT("BD"&amp;AG$1),IF($N9&gt;=INDIRECT("BC"&amp;AG$1),AG$1,0),0)</f>
        <v>0</v>
      </c>
      <c r="AH9" s="41" cm="1">
        <f t="array" aca="1" ref="AH9" ca="1">IF($N9&lt;=INDIRECT("BD"&amp;AH$1),IF($N9&gt;=INDIRECT("BC"&amp;AH$1),AH$1,0),0)</f>
        <v>0</v>
      </c>
      <c r="AI9" s="41" cm="1">
        <f t="array" aca="1" ref="AI9" ca="1">IF($N9&lt;=INDIRECT("BD"&amp;AI$1),IF($N9&gt;=INDIRECT("BC"&amp;AI$1),AI$1,0),0)</f>
        <v>0</v>
      </c>
      <c r="AJ9" s="41" cm="1">
        <f t="array" aca="1" ref="AJ9" ca="1">IF($N9&lt;=INDIRECT("BD"&amp;AJ$1),IF($N9&gt;=INDIRECT("BC"&amp;AJ$1),AJ$1,0),0)</f>
        <v>0</v>
      </c>
      <c r="AK9" s="41" cm="1">
        <f t="array" aca="1" ref="AK9" ca="1">IF($N9&lt;=INDIRECT("BD"&amp;AK$1),IF($N9&gt;=INDIRECT("BC"&amp;AK$1),AK$1,0),0)</f>
        <v>0</v>
      </c>
      <c r="AL9" s="41" cm="1">
        <f t="array" aca="1" ref="AL9" ca="1">IF($N9&lt;=INDIRECT("BD"&amp;AL$1),IF($N9&gt;=INDIRECT("BC"&amp;AL$1),AL$1,0),0)</f>
        <v>0</v>
      </c>
      <c r="AM9" s="41" cm="1">
        <f t="array" aca="1" ref="AM9" ca="1">IF($N9&lt;=INDIRECT("BD"&amp;AM$1),IF($N9&gt;=INDIRECT("BC"&amp;AM$1),AM$1,0),0)</f>
        <v>0</v>
      </c>
      <c r="AN9" s="41" cm="1">
        <f t="array" aca="1" ref="AN9" ca="1">IF($N9&lt;=INDIRECT("BD"&amp;AN$1),IF($N9&gt;=INDIRECT("BC"&amp;AN$1),AN$1,0),0)</f>
        <v>0</v>
      </c>
      <c r="AO9" s="41" cm="1">
        <f t="array" aca="1" ref="AO9" ca="1">IF($N9&lt;=INDIRECT("BD"&amp;AO$1),IF($N9&gt;=INDIRECT("BC"&amp;AO$1),AO$1,0),0)</f>
        <v>0</v>
      </c>
      <c r="AP9" s="41" cm="1">
        <f t="array" aca="1" ref="AP9" ca="1">IF($N9&lt;=INDIRECT("BD"&amp;AP$1),IF($N9&gt;=INDIRECT("BC"&amp;AP$1),AP$1,0),0)</f>
        <v>0</v>
      </c>
      <c r="AQ9" s="41" cm="1">
        <f t="array" aca="1" ref="AQ9" ca="1">IF($N9&lt;=INDIRECT("BD"&amp;AQ$1),IF($N9&gt;=INDIRECT("BC"&amp;AQ$1),AQ$1,0),0)</f>
        <v>0</v>
      </c>
      <c r="AR9" s="41" cm="1">
        <f t="array" aca="1" ref="AR9" ca="1">IF($N9&lt;=INDIRECT("BD"&amp;AR$1),IF($N9&gt;=INDIRECT("BC"&amp;AR$1),AR$1,0),0)</f>
        <v>0</v>
      </c>
      <c r="AS9" s="41" cm="1">
        <f t="array" aca="1" ref="AS9" ca="1">IF($N9&lt;=INDIRECT("BD"&amp;AS$1),IF($N9&gt;=INDIRECT("BC"&amp;AS$1),AS$1,0),0)</f>
        <v>0</v>
      </c>
      <c r="AT9" s="41" cm="1">
        <f t="array" aca="1" ref="AT9" ca="1">IF($N9&lt;=INDIRECT("BD"&amp;AT$1),IF($N9&gt;=INDIRECT("BC"&amp;AT$1),AT$1,0),0)</f>
        <v>0</v>
      </c>
      <c r="AU9" s="41" cm="1">
        <f t="array" aca="1" ref="AU9" ca="1">IF($N9&lt;=INDIRECT("BD"&amp;AU$1),IF($N9&gt;=INDIRECT("BC"&amp;AU$1),AU$1,0),0)</f>
        <v>0</v>
      </c>
      <c r="AV9" s="41" cm="1">
        <f t="array" aca="1" ref="AV9" ca="1">IF($N9&lt;=INDIRECT("BD"&amp;AV$1),IF($N9&gt;=INDIRECT("BC"&amp;AV$1),AV$1,0),0)</f>
        <v>0</v>
      </c>
      <c r="AW9" s="41" cm="1">
        <f t="array" aca="1" ref="AW9" ca="1">IF($N9&lt;=INDIRECT("BD"&amp;AW$1),IF($N9&gt;=INDIRECT("BC"&amp;AW$1),AW$1,0),0)</f>
        <v>0</v>
      </c>
      <c r="AX9" s="41"/>
      <c r="AY9" s="41"/>
      <c r="AZ9" s="41"/>
      <c r="BA9" s="59" t="s">
        <v>3000</v>
      </c>
      <c r="BB9" s="28" t="s">
        <v>3214</v>
      </c>
      <c r="BC9" s="64">
        <f t="shared" ca="1" si="0"/>
        <v>0</v>
      </c>
      <c r="BD9" s="64">
        <f t="shared" ca="1" si="1"/>
        <v>0</v>
      </c>
      <c r="BE9" s="42" t="s">
        <v>4498</v>
      </c>
      <c r="BF9" s="41"/>
      <c r="BG9" s="41"/>
      <c r="BH9" s="44"/>
      <c r="BI9" s="44"/>
      <c r="BJ9" s="43"/>
      <c r="BK9" s="41"/>
      <c r="BL9" s="42"/>
      <c r="BM9" s="41"/>
      <c r="BN9" s="41"/>
      <c r="BO9" s="44"/>
      <c r="BP9" s="44"/>
      <c r="BQ9" s="43"/>
      <c r="BR9" s="41"/>
      <c r="BS9" s="42"/>
      <c r="BT9" s="41"/>
      <c r="BU9" s="41"/>
      <c r="BV9" s="44"/>
      <c r="BW9" s="44"/>
      <c r="BX9" s="43"/>
      <c r="BY9" s="41"/>
      <c r="BZ9" s="42"/>
      <c r="CA9" s="41"/>
      <c r="CB9" s="41"/>
      <c r="CC9" s="44"/>
      <c r="CD9" s="44"/>
      <c r="CE9" s="43"/>
      <c r="CF9" s="41"/>
      <c r="CG9" s="42"/>
      <c r="CH9" s="41"/>
      <c r="CI9" s="41"/>
      <c r="CJ9" s="44"/>
      <c r="CK9" s="44"/>
      <c r="CL9" s="43"/>
      <c r="CM9" s="41"/>
      <c r="CN9" s="42"/>
      <c r="CO9" s="41"/>
      <c r="CP9" s="41"/>
      <c r="CQ9" s="44"/>
      <c r="CR9" s="44"/>
      <c r="CS9" s="43"/>
      <c r="CT9" s="41"/>
      <c r="CU9" s="42"/>
      <c r="CV9" s="41"/>
      <c r="CW9" s="41"/>
      <c r="CX9" s="44"/>
      <c r="CY9" s="44"/>
      <c r="CZ9" s="43"/>
      <c r="DA9" s="41"/>
      <c r="DB9" s="42"/>
      <c r="DC9" s="41"/>
      <c r="DD9" s="41"/>
      <c r="DE9" s="44"/>
      <c r="DF9" s="44"/>
      <c r="DG9" s="43"/>
      <c r="DH9" s="41"/>
      <c r="DI9" s="42"/>
      <c r="DJ9" s="41"/>
      <c r="DK9" s="41"/>
      <c r="DL9" s="44"/>
      <c r="DM9" s="44"/>
      <c r="DN9" s="43"/>
      <c r="DO9" s="41"/>
      <c r="DP9" s="42"/>
      <c r="DQ9" s="41"/>
      <c r="DR9" s="41"/>
      <c r="DS9" s="44"/>
      <c r="DT9" s="44"/>
      <c r="DU9" s="43"/>
      <c r="DV9" s="41"/>
      <c r="DW9" s="55"/>
      <c r="DX9" s="41"/>
      <c r="DY9" s="41"/>
      <c r="DZ9" s="43"/>
      <c r="EA9" s="43"/>
      <c r="EB9" s="43"/>
      <c r="EC9" s="41"/>
      <c r="ED9" s="55"/>
      <c r="EE9" s="41"/>
      <c r="EF9" s="41"/>
      <c r="EG9" s="43"/>
      <c r="EH9" s="43"/>
      <c r="EI9" s="43"/>
      <c r="EJ9" s="41"/>
      <c r="EK9" s="55"/>
      <c r="EL9" s="41"/>
      <c r="EM9" s="41"/>
      <c r="EN9" s="43"/>
      <c r="EO9" s="43"/>
      <c r="EP9" s="43"/>
      <c r="EQ9" s="44"/>
      <c r="ER9" s="44"/>
      <c r="ES9" s="44"/>
      <c r="ET9" s="44"/>
      <c r="EU9" s="44"/>
      <c r="EV9" s="44"/>
      <c r="EW9" s="44"/>
      <c r="EX9" s="44"/>
      <c r="EY9" s="44"/>
      <c r="EZ9" s="44"/>
      <c r="FA9" s="44"/>
      <c r="FB9" s="44"/>
      <c r="FC9" s="44"/>
      <c r="FD9" s="44"/>
      <c r="FE9" s="44"/>
      <c r="FF9" s="44"/>
      <c r="FG9" s="44"/>
      <c r="FH9" s="44"/>
      <c r="FI9" s="44"/>
      <c r="FJ9" s="44"/>
      <c r="FK9" s="44"/>
      <c r="FL9" s="44"/>
      <c r="FM9" s="44"/>
      <c r="FN9" s="44"/>
      <c r="FO9" s="44"/>
      <c r="FP9" s="44"/>
      <c r="FQ9" s="44"/>
      <c r="FR9" s="44"/>
      <c r="FS9" s="44"/>
      <c r="FT9" s="44"/>
      <c r="FU9" s="44"/>
      <c r="FV9" s="44"/>
      <c r="FW9" s="44"/>
      <c r="FX9" s="44"/>
      <c r="FY9" s="44"/>
      <c r="FZ9" s="44"/>
      <c r="GA9" s="44"/>
      <c r="GB9" s="44"/>
      <c r="GC9" s="44"/>
      <c r="GD9" s="44"/>
      <c r="GE9" s="44"/>
      <c r="GF9" s="44"/>
      <c r="GG9" s="44"/>
      <c r="GH9" s="44"/>
      <c r="GI9" s="44"/>
      <c r="GJ9" s="44"/>
      <c r="GK9" s="44"/>
    </row>
    <row r="10" spans="1:193" s="28" customFormat="1" ht="24.75" customHeight="1" x14ac:dyDescent="0.2">
      <c r="A10" s="34" t="str">
        <f t="shared" ca="1" si="2"/>
        <v/>
      </c>
      <c r="B10" s="34" t="str">
        <f t="shared" ca="1" si="3"/>
        <v/>
      </c>
      <c r="C10" s="54" t="str">
        <f t="shared" ca="1" si="4"/>
        <v/>
      </c>
      <c r="D10" s="34"/>
      <c r="E10" s="34"/>
      <c r="F10" s="38"/>
      <c r="G10" s="38"/>
      <c r="H10" s="38"/>
      <c r="I10" s="39" t="s">
        <v>1192</v>
      </c>
      <c r="J10" s="39"/>
      <c r="K10" s="39"/>
      <c r="L10" s="39"/>
      <c r="M10" s="39"/>
      <c r="N10" s="41">
        <v>8</v>
      </c>
      <c r="O10" s="41" t="e">
        <f t="shared" ca="1" si="5"/>
        <v>#VALUE!</v>
      </c>
      <c r="P10" s="41" t="e">
        <f t="shared" ca="1" si="6"/>
        <v>#VALUE!</v>
      </c>
      <c r="Q10" s="41">
        <f t="shared" ca="1" si="7"/>
        <v>0</v>
      </c>
      <c r="R10" s="41" cm="1">
        <f t="array" aca="1" ref="R10" ca="1">IF($N10&lt;=INDIRECT("BD"&amp;R$1),IF($N10&gt;=INDIRECT("BC"&amp;R$1),R$1,0),0)</f>
        <v>0</v>
      </c>
      <c r="S10" s="41" cm="1">
        <f t="array" aca="1" ref="S10" ca="1">IF($N10&lt;=INDIRECT("BD"&amp;S$1),IF($N10&gt;=INDIRECT("BC"&amp;S$1),S$1,0),0)</f>
        <v>0</v>
      </c>
      <c r="T10" s="41" cm="1">
        <f t="array" aca="1" ref="T10" ca="1">IF($N10&lt;=INDIRECT("BD"&amp;T$1),IF($N10&gt;=INDIRECT("BC"&amp;T$1),T$1,0),0)</f>
        <v>0</v>
      </c>
      <c r="U10" s="41" cm="1">
        <f t="array" aca="1" ref="U10" ca="1">IF($N10&lt;=INDIRECT("BD"&amp;U$1),IF($N10&gt;=INDIRECT("BC"&amp;U$1),U$1,0),0)</f>
        <v>0</v>
      </c>
      <c r="V10" s="41" cm="1">
        <f t="array" aca="1" ref="V10" ca="1">IF($N10&lt;=INDIRECT("BD"&amp;V$1),IF($N10&gt;=INDIRECT("BC"&amp;V$1),V$1,0),0)</f>
        <v>0</v>
      </c>
      <c r="W10" s="41" cm="1">
        <f t="array" aca="1" ref="W10" ca="1">IF($N10&lt;=INDIRECT("BD"&amp;W$1),IF($N10&gt;=INDIRECT("BC"&amp;W$1),W$1,0),0)</f>
        <v>0</v>
      </c>
      <c r="X10" s="41" cm="1">
        <f t="array" aca="1" ref="X10" ca="1">IF($N10&lt;=INDIRECT("BD"&amp;X$1),IF($N10&gt;=INDIRECT("BC"&amp;X$1),X$1,0),0)</f>
        <v>0</v>
      </c>
      <c r="Y10" s="41" cm="1">
        <f t="array" aca="1" ref="Y10" ca="1">IF($N10&lt;=INDIRECT("BD"&amp;Y$1),IF($N10&gt;=INDIRECT("BC"&amp;Y$1),Y$1,0),0)</f>
        <v>0</v>
      </c>
      <c r="Z10" s="41" cm="1">
        <f t="array" aca="1" ref="Z10" ca="1">IF($N10&lt;=INDIRECT("BD"&amp;Z$1),IF($N10&gt;=INDIRECT("BC"&amp;Z$1),Z$1,0),0)</f>
        <v>0</v>
      </c>
      <c r="AA10" s="41" cm="1">
        <f t="array" aca="1" ref="AA10" ca="1">IF($N10&lt;=INDIRECT("BD"&amp;AA$1),IF($N10&gt;=INDIRECT("BC"&amp;AA$1),AA$1,0),0)</f>
        <v>0</v>
      </c>
      <c r="AB10" s="41" cm="1">
        <f t="array" aca="1" ref="AB10" ca="1">IF($N10&lt;=INDIRECT("BD"&amp;AB$1),IF($N10&gt;=INDIRECT("BC"&amp;AB$1),AB$1,0),0)</f>
        <v>0</v>
      </c>
      <c r="AC10" s="41" cm="1">
        <f t="array" aca="1" ref="AC10" ca="1">IF($N10&lt;=INDIRECT("BD"&amp;AC$1),IF($N10&gt;=INDIRECT("BC"&amp;AC$1),AC$1,0),0)</f>
        <v>0</v>
      </c>
      <c r="AD10" s="41" cm="1">
        <f t="array" aca="1" ref="AD10" ca="1">IF($N10&lt;=INDIRECT("BD"&amp;AD$1),IF($N10&gt;=INDIRECT("BC"&amp;AD$1),AD$1,0),0)</f>
        <v>0</v>
      </c>
      <c r="AE10" s="41" cm="1">
        <f t="array" aca="1" ref="AE10" ca="1">IF($N10&lt;=INDIRECT("BD"&amp;AE$1),IF($N10&gt;=INDIRECT("BC"&amp;AE$1),AE$1,0),0)</f>
        <v>0</v>
      </c>
      <c r="AF10" s="41" cm="1">
        <f t="array" aca="1" ref="AF10" ca="1">IF($N10&lt;=INDIRECT("BD"&amp;AF$1),IF($N10&gt;=INDIRECT("BC"&amp;AF$1),AF$1,0),0)</f>
        <v>0</v>
      </c>
      <c r="AG10" s="41" cm="1">
        <f t="array" aca="1" ref="AG10" ca="1">IF($N10&lt;=INDIRECT("BD"&amp;AG$1),IF($N10&gt;=INDIRECT("BC"&amp;AG$1),AG$1,0),0)</f>
        <v>0</v>
      </c>
      <c r="AH10" s="41" cm="1">
        <f t="array" aca="1" ref="AH10" ca="1">IF($N10&lt;=INDIRECT("BD"&amp;AH$1),IF($N10&gt;=INDIRECT("BC"&amp;AH$1),AH$1,0),0)</f>
        <v>0</v>
      </c>
      <c r="AI10" s="41" cm="1">
        <f t="array" aca="1" ref="AI10" ca="1">IF($N10&lt;=INDIRECT("BD"&amp;AI$1),IF($N10&gt;=INDIRECT("BC"&amp;AI$1),AI$1,0),0)</f>
        <v>0</v>
      </c>
      <c r="AJ10" s="41" cm="1">
        <f t="array" aca="1" ref="AJ10" ca="1">IF($N10&lt;=INDIRECT("BD"&amp;AJ$1),IF($N10&gt;=INDIRECT("BC"&amp;AJ$1),AJ$1,0),0)</f>
        <v>0</v>
      </c>
      <c r="AK10" s="41" cm="1">
        <f t="array" aca="1" ref="AK10" ca="1">IF($N10&lt;=INDIRECT("BD"&amp;AK$1),IF($N10&gt;=INDIRECT("BC"&amp;AK$1),AK$1,0),0)</f>
        <v>0</v>
      </c>
      <c r="AL10" s="41" cm="1">
        <f t="array" aca="1" ref="AL10" ca="1">IF($N10&lt;=INDIRECT("BD"&amp;AL$1),IF($N10&gt;=INDIRECT("BC"&amp;AL$1),AL$1,0),0)</f>
        <v>0</v>
      </c>
      <c r="AM10" s="41" cm="1">
        <f t="array" aca="1" ref="AM10" ca="1">IF($N10&lt;=INDIRECT("BD"&amp;AM$1),IF($N10&gt;=INDIRECT("BC"&amp;AM$1),AM$1,0),0)</f>
        <v>0</v>
      </c>
      <c r="AN10" s="41" cm="1">
        <f t="array" aca="1" ref="AN10" ca="1">IF($N10&lt;=INDIRECT("BD"&amp;AN$1),IF($N10&gt;=INDIRECT("BC"&amp;AN$1),AN$1,0),0)</f>
        <v>0</v>
      </c>
      <c r="AO10" s="41" cm="1">
        <f t="array" aca="1" ref="AO10" ca="1">IF($N10&lt;=INDIRECT("BD"&amp;AO$1),IF($N10&gt;=INDIRECT("BC"&amp;AO$1),AO$1,0),0)</f>
        <v>0</v>
      </c>
      <c r="AP10" s="41" cm="1">
        <f t="array" aca="1" ref="AP10" ca="1">IF($N10&lt;=INDIRECT("BD"&amp;AP$1),IF($N10&gt;=INDIRECT("BC"&amp;AP$1),AP$1,0),0)</f>
        <v>0</v>
      </c>
      <c r="AQ10" s="41" cm="1">
        <f t="array" aca="1" ref="AQ10" ca="1">IF($N10&lt;=INDIRECT("BD"&amp;AQ$1),IF($N10&gt;=INDIRECT("BC"&amp;AQ$1),AQ$1,0),0)</f>
        <v>0</v>
      </c>
      <c r="AR10" s="41" cm="1">
        <f t="array" aca="1" ref="AR10" ca="1">IF($N10&lt;=INDIRECT("BD"&amp;AR$1),IF($N10&gt;=INDIRECT("BC"&amp;AR$1),AR$1,0),0)</f>
        <v>0</v>
      </c>
      <c r="AS10" s="41" cm="1">
        <f t="array" aca="1" ref="AS10" ca="1">IF($N10&lt;=INDIRECT("BD"&amp;AS$1),IF($N10&gt;=INDIRECT("BC"&amp;AS$1),AS$1,0),0)</f>
        <v>0</v>
      </c>
      <c r="AT10" s="41" cm="1">
        <f t="array" aca="1" ref="AT10" ca="1">IF($N10&lt;=INDIRECT("BD"&amp;AT$1),IF($N10&gt;=INDIRECT("BC"&amp;AT$1),AT$1,0),0)</f>
        <v>0</v>
      </c>
      <c r="AU10" s="41" cm="1">
        <f t="array" aca="1" ref="AU10" ca="1">IF($N10&lt;=INDIRECT("BD"&amp;AU$1),IF($N10&gt;=INDIRECT("BC"&amp;AU$1),AU$1,0),0)</f>
        <v>0</v>
      </c>
      <c r="AV10" s="41" cm="1">
        <f t="array" aca="1" ref="AV10" ca="1">IF($N10&lt;=INDIRECT("BD"&amp;AV$1),IF($N10&gt;=INDIRECT("BC"&amp;AV$1),AV$1,0),0)</f>
        <v>0</v>
      </c>
      <c r="AW10" s="41" cm="1">
        <f t="array" aca="1" ref="AW10" ca="1">IF($N10&lt;=INDIRECT("BD"&amp;AW$1),IF($N10&gt;=INDIRECT("BC"&amp;AW$1),AW$1,0),0)</f>
        <v>0</v>
      </c>
      <c r="AX10" s="41"/>
      <c r="AY10" s="41"/>
      <c r="AZ10" s="41"/>
      <c r="BA10" s="59" t="s">
        <v>1532</v>
      </c>
      <c r="BB10" s="28" t="s">
        <v>3228</v>
      </c>
      <c r="BC10" s="64">
        <f t="shared" ca="1" si="0"/>
        <v>0</v>
      </c>
      <c r="BD10" s="64">
        <f t="shared" ca="1" si="1"/>
        <v>0</v>
      </c>
      <c r="BE10" s="42" t="s">
        <v>4499</v>
      </c>
      <c r="BF10" s="41"/>
      <c r="BG10" s="41"/>
      <c r="BH10" s="44"/>
      <c r="BI10" s="44"/>
      <c r="BJ10" s="43"/>
      <c r="BK10" s="41"/>
      <c r="BL10" s="42"/>
      <c r="BM10" s="41"/>
      <c r="BN10" s="41"/>
      <c r="BO10" s="44"/>
      <c r="BP10" s="44"/>
      <c r="BQ10" s="43"/>
      <c r="BR10" s="41"/>
      <c r="BS10" s="42"/>
      <c r="BT10" s="41"/>
      <c r="BU10" s="41"/>
      <c r="BV10" s="44"/>
      <c r="BW10" s="44"/>
      <c r="BX10" s="43"/>
      <c r="BY10" s="41"/>
      <c r="BZ10" s="42"/>
      <c r="CA10" s="41"/>
      <c r="CB10" s="41"/>
      <c r="CC10" s="44"/>
      <c r="CD10" s="44"/>
      <c r="CE10" s="43"/>
      <c r="CF10" s="41"/>
      <c r="CG10" s="42"/>
      <c r="CH10" s="41"/>
      <c r="CI10" s="41"/>
      <c r="CJ10" s="44"/>
      <c r="CK10" s="44"/>
      <c r="CL10" s="43"/>
      <c r="CM10" s="41"/>
      <c r="CN10" s="42"/>
      <c r="CO10" s="41"/>
      <c r="CP10" s="41"/>
      <c r="CQ10" s="44"/>
      <c r="CR10" s="44"/>
      <c r="CS10" s="43"/>
      <c r="CT10" s="41"/>
      <c r="CU10" s="42"/>
      <c r="CV10" s="41"/>
      <c r="CW10" s="41"/>
      <c r="CX10" s="44"/>
      <c r="CY10" s="44"/>
      <c r="CZ10" s="43"/>
      <c r="DA10" s="41"/>
      <c r="DB10" s="42"/>
      <c r="DC10" s="41"/>
      <c r="DD10" s="41"/>
      <c r="DE10" s="44"/>
      <c r="DF10" s="44"/>
      <c r="DG10" s="43"/>
      <c r="DH10" s="41"/>
      <c r="DI10" s="42"/>
      <c r="DJ10" s="41"/>
      <c r="DK10" s="41"/>
      <c r="DL10" s="44"/>
      <c r="DM10" s="44"/>
      <c r="DN10" s="43"/>
      <c r="DO10" s="41"/>
      <c r="DP10" s="42"/>
      <c r="DQ10" s="41"/>
      <c r="DR10" s="41"/>
      <c r="DS10" s="44"/>
      <c r="DT10" s="44"/>
      <c r="DU10" s="43"/>
      <c r="DV10" s="41"/>
      <c r="DW10" s="55"/>
      <c r="DX10" s="41"/>
      <c r="DY10" s="41"/>
      <c r="DZ10" s="43"/>
      <c r="EA10" s="43"/>
      <c r="EB10" s="43"/>
      <c r="EC10" s="41"/>
      <c r="ED10" s="55"/>
      <c r="EE10" s="41"/>
      <c r="EF10" s="41"/>
      <c r="EG10" s="43"/>
      <c r="EH10" s="43"/>
      <c r="EI10" s="43"/>
      <c r="EJ10" s="41"/>
      <c r="EK10" s="55"/>
      <c r="EL10" s="41"/>
      <c r="EM10" s="41"/>
      <c r="EN10" s="43"/>
      <c r="EO10" s="43"/>
      <c r="EP10" s="43"/>
      <c r="EQ10" s="44"/>
      <c r="ER10" s="44"/>
      <c r="ES10" s="44"/>
      <c r="ET10" s="44"/>
      <c r="EU10" s="44"/>
      <c r="EV10" s="44"/>
      <c r="EW10" s="44"/>
      <c r="EX10" s="44"/>
      <c r="EY10" s="44"/>
      <c r="EZ10" s="44"/>
      <c r="FA10" s="44"/>
      <c r="FB10" s="44"/>
      <c r="FC10" s="44"/>
      <c r="FD10" s="44"/>
      <c r="FE10" s="44"/>
      <c r="FF10" s="44"/>
      <c r="FG10" s="44"/>
      <c r="FH10" s="44"/>
      <c r="FI10" s="44"/>
      <c r="FJ10" s="44"/>
      <c r="FK10" s="44"/>
      <c r="FL10" s="44"/>
      <c r="FM10" s="44"/>
      <c r="FN10" s="44"/>
      <c r="FO10" s="44"/>
      <c r="FP10" s="44"/>
      <c r="FQ10" s="44"/>
      <c r="FR10" s="44"/>
      <c r="FS10" s="44"/>
      <c r="FT10" s="44"/>
      <c r="FU10" s="44"/>
      <c r="FV10" s="44"/>
      <c r="FW10" s="44"/>
      <c r="FX10" s="44"/>
      <c r="FY10" s="44"/>
      <c r="FZ10" s="44"/>
      <c r="GA10" s="44"/>
      <c r="GB10" s="44"/>
      <c r="GC10" s="44"/>
      <c r="GD10" s="44"/>
      <c r="GE10" s="44"/>
      <c r="GF10" s="44"/>
      <c r="GG10" s="44"/>
      <c r="GH10" s="44"/>
      <c r="GI10" s="44"/>
      <c r="GJ10" s="44"/>
      <c r="GK10" s="44"/>
    </row>
    <row r="11" spans="1:193" s="28" customFormat="1" ht="24.75" customHeight="1" x14ac:dyDescent="0.2">
      <c r="A11" s="34" t="str">
        <f t="shared" ca="1" si="2"/>
        <v/>
      </c>
      <c r="B11" s="34" t="str">
        <f t="shared" ca="1" si="3"/>
        <v/>
      </c>
      <c r="C11" s="54" t="str">
        <f t="shared" ca="1" si="4"/>
        <v/>
      </c>
      <c r="D11" s="34"/>
      <c r="E11" s="34"/>
      <c r="F11" s="38"/>
      <c r="G11" s="38"/>
      <c r="H11" s="38"/>
      <c r="I11" s="39" t="s">
        <v>1192</v>
      </c>
      <c r="J11" s="39"/>
      <c r="K11" s="39"/>
      <c r="L11" s="39"/>
      <c r="M11" s="39"/>
      <c r="N11" s="41">
        <v>9</v>
      </c>
      <c r="O11" s="41" t="e">
        <f t="shared" ca="1" si="5"/>
        <v>#VALUE!</v>
      </c>
      <c r="P11" s="41" t="e">
        <f t="shared" ca="1" si="6"/>
        <v>#VALUE!</v>
      </c>
      <c r="Q11" s="41">
        <f t="shared" ca="1" si="7"/>
        <v>0</v>
      </c>
      <c r="R11" s="41" cm="1">
        <f t="array" aca="1" ref="R11" ca="1">IF($N11&lt;=INDIRECT("BD"&amp;R$1),IF($N11&gt;=INDIRECT("BC"&amp;R$1),R$1,0),0)</f>
        <v>0</v>
      </c>
      <c r="S11" s="41" cm="1">
        <f t="array" aca="1" ref="S11" ca="1">IF($N11&lt;=INDIRECT("BD"&amp;S$1),IF($N11&gt;=INDIRECT("BC"&amp;S$1),S$1,0),0)</f>
        <v>0</v>
      </c>
      <c r="T11" s="41" cm="1">
        <f t="array" aca="1" ref="T11" ca="1">IF($N11&lt;=INDIRECT("BD"&amp;T$1),IF($N11&gt;=INDIRECT("BC"&amp;T$1),T$1,0),0)</f>
        <v>0</v>
      </c>
      <c r="U11" s="41" cm="1">
        <f t="array" aca="1" ref="U11" ca="1">IF($N11&lt;=INDIRECT("BD"&amp;U$1),IF($N11&gt;=INDIRECT("BC"&amp;U$1),U$1,0),0)</f>
        <v>0</v>
      </c>
      <c r="V11" s="41" cm="1">
        <f t="array" aca="1" ref="V11" ca="1">IF($N11&lt;=INDIRECT("BD"&amp;V$1),IF($N11&gt;=INDIRECT("BC"&amp;V$1),V$1,0),0)</f>
        <v>0</v>
      </c>
      <c r="W11" s="41" cm="1">
        <f t="array" aca="1" ref="W11" ca="1">IF($N11&lt;=INDIRECT("BD"&amp;W$1),IF($N11&gt;=INDIRECT("BC"&amp;W$1),W$1,0),0)</f>
        <v>0</v>
      </c>
      <c r="X11" s="41" cm="1">
        <f t="array" aca="1" ref="X11" ca="1">IF($N11&lt;=INDIRECT("BD"&amp;X$1),IF($N11&gt;=INDIRECT("BC"&amp;X$1),X$1,0),0)</f>
        <v>0</v>
      </c>
      <c r="Y11" s="41" cm="1">
        <f t="array" aca="1" ref="Y11" ca="1">IF($N11&lt;=INDIRECT("BD"&amp;Y$1),IF($N11&gt;=INDIRECT("BC"&amp;Y$1),Y$1,0),0)</f>
        <v>0</v>
      </c>
      <c r="Z11" s="41" cm="1">
        <f t="array" aca="1" ref="Z11" ca="1">IF($N11&lt;=INDIRECT("BD"&amp;Z$1),IF($N11&gt;=INDIRECT("BC"&amp;Z$1),Z$1,0),0)</f>
        <v>0</v>
      </c>
      <c r="AA11" s="41" cm="1">
        <f t="array" aca="1" ref="AA11" ca="1">IF($N11&lt;=INDIRECT("BD"&amp;AA$1),IF($N11&gt;=INDIRECT("BC"&amp;AA$1),AA$1,0),0)</f>
        <v>0</v>
      </c>
      <c r="AB11" s="41" cm="1">
        <f t="array" aca="1" ref="AB11" ca="1">IF($N11&lt;=INDIRECT("BD"&amp;AB$1),IF($N11&gt;=INDIRECT("BC"&amp;AB$1),AB$1,0),0)</f>
        <v>0</v>
      </c>
      <c r="AC11" s="41" cm="1">
        <f t="array" aca="1" ref="AC11" ca="1">IF($N11&lt;=INDIRECT("BD"&amp;AC$1),IF($N11&gt;=INDIRECT("BC"&amp;AC$1),AC$1,0),0)</f>
        <v>0</v>
      </c>
      <c r="AD11" s="41" cm="1">
        <f t="array" aca="1" ref="AD11" ca="1">IF($N11&lt;=INDIRECT("BD"&amp;AD$1),IF($N11&gt;=INDIRECT("BC"&amp;AD$1),AD$1,0),0)</f>
        <v>0</v>
      </c>
      <c r="AE11" s="41" cm="1">
        <f t="array" aca="1" ref="AE11" ca="1">IF($N11&lt;=INDIRECT("BD"&amp;AE$1),IF($N11&gt;=INDIRECT("BC"&amp;AE$1),AE$1,0),0)</f>
        <v>0</v>
      </c>
      <c r="AF11" s="41" cm="1">
        <f t="array" aca="1" ref="AF11" ca="1">IF($N11&lt;=INDIRECT("BD"&amp;AF$1),IF($N11&gt;=INDIRECT("BC"&amp;AF$1),AF$1,0),0)</f>
        <v>0</v>
      </c>
      <c r="AG11" s="41" cm="1">
        <f t="array" aca="1" ref="AG11" ca="1">IF($N11&lt;=INDIRECT("BD"&amp;AG$1),IF($N11&gt;=INDIRECT("BC"&amp;AG$1),AG$1,0),0)</f>
        <v>0</v>
      </c>
      <c r="AH11" s="41" cm="1">
        <f t="array" aca="1" ref="AH11" ca="1">IF($N11&lt;=INDIRECT("BD"&amp;AH$1),IF($N11&gt;=INDIRECT("BC"&amp;AH$1),AH$1,0),0)</f>
        <v>0</v>
      </c>
      <c r="AI11" s="41" cm="1">
        <f t="array" aca="1" ref="AI11" ca="1">IF($N11&lt;=INDIRECT("BD"&amp;AI$1),IF($N11&gt;=INDIRECT("BC"&amp;AI$1),AI$1,0),0)</f>
        <v>0</v>
      </c>
      <c r="AJ11" s="41" cm="1">
        <f t="array" aca="1" ref="AJ11" ca="1">IF($N11&lt;=INDIRECT("BD"&amp;AJ$1),IF($N11&gt;=INDIRECT("BC"&amp;AJ$1),AJ$1,0),0)</f>
        <v>0</v>
      </c>
      <c r="AK11" s="41" cm="1">
        <f t="array" aca="1" ref="AK11" ca="1">IF($N11&lt;=INDIRECT("BD"&amp;AK$1),IF($N11&gt;=INDIRECT("BC"&amp;AK$1),AK$1,0),0)</f>
        <v>0</v>
      </c>
      <c r="AL11" s="41" cm="1">
        <f t="array" aca="1" ref="AL11" ca="1">IF($N11&lt;=INDIRECT("BD"&amp;AL$1),IF($N11&gt;=INDIRECT("BC"&amp;AL$1),AL$1,0),0)</f>
        <v>0</v>
      </c>
      <c r="AM11" s="41" cm="1">
        <f t="array" aca="1" ref="AM11" ca="1">IF($N11&lt;=INDIRECT("BD"&amp;AM$1),IF($N11&gt;=INDIRECT("BC"&amp;AM$1),AM$1,0),0)</f>
        <v>0</v>
      </c>
      <c r="AN11" s="41" cm="1">
        <f t="array" aca="1" ref="AN11" ca="1">IF($N11&lt;=INDIRECT("BD"&amp;AN$1),IF($N11&gt;=INDIRECT("BC"&amp;AN$1),AN$1,0),0)</f>
        <v>0</v>
      </c>
      <c r="AO11" s="41" cm="1">
        <f t="array" aca="1" ref="AO11" ca="1">IF($N11&lt;=INDIRECT("BD"&amp;AO$1),IF($N11&gt;=INDIRECT("BC"&amp;AO$1),AO$1,0),0)</f>
        <v>0</v>
      </c>
      <c r="AP11" s="41" cm="1">
        <f t="array" aca="1" ref="AP11" ca="1">IF($N11&lt;=INDIRECT("BD"&amp;AP$1),IF($N11&gt;=INDIRECT("BC"&amp;AP$1),AP$1,0),0)</f>
        <v>0</v>
      </c>
      <c r="AQ11" s="41" cm="1">
        <f t="array" aca="1" ref="AQ11" ca="1">IF($N11&lt;=INDIRECT("BD"&amp;AQ$1),IF($N11&gt;=INDIRECT("BC"&amp;AQ$1),AQ$1,0),0)</f>
        <v>0</v>
      </c>
      <c r="AR11" s="41" cm="1">
        <f t="array" aca="1" ref="AR11" ca="1">IF($N11&lt;=INDIRECT("BD"&amp;AR$1),IF($N11&gt;=INDIRECT("BC"&amp;AR$1),AR$1,0),0)</f>
        <v>0</v>
      </c>
      <c r="AS11" s="41" cm="1">
        <f t="array" aca="1" ref="AS11" ca="1">IF($N11&lt;=INDIRECT("BD"&amp;AS$1),IF($N11&gt;=INDIRECT("BC"&amp;AS$1),AS$1,0),0)</f>
        <v>0</v>
      </c>
      <c r="AT11" s="41" cm="1">
        <f t="array" aca="1" ref="AT11" ca="1">IF($N11&lt;=INDIRECT("BD"&amp;AT$1),IF($N11&gt;=INDIRECT("BC"&amp;AT$1),AT$1,0),0)</f>
        <v>0</v>
      </c>
      <c r="AU11" s="41" cm="1">
        <f t="array" aca="1" ref="AU11" ca="1">IF($N11&lt;=INDIRECT("BD"&amp;AU$1),IF($N11&gt;=INDIRECT("BC"&amp;AU$1),AU$1,0),0)</f>
        <v>0</v>
      </c>
      <c r="AV11" s="41" cm="1">
        <f t="array" aca="1" ref="AV11" ca="1">IF($N11&lt;=INDIRECT("BD"&amp;AV$1),IF($N11&gt;=INDIRECT("BC"&amp;AV$1),AV$1,0),0)</f>
        <v>0</v>
      </c>
      <c r="AW11" s="41" cm="1">
        <f t="array" aca="1" ref="AW11" ca="1">IF($N11&lt;=INDIRECT("BD"&amp;AW$1),IF($N11&gt;=INDIRECT("BC"&amp;AW$1),AW$1,0),0)</f>
        <v>0</v>
      </c>
      <c r="AX11" s="41"/>
      <c r="AY11" s="41"/>
      <c r="AZ11" s="41"/>
      <c r="BA11" s="59" t="s">
        <v>1532</v>
      </c>
      <c r="BB11" s="28" t="s">
        <v>3215</v>
      </c>
      <c r="BC11" s="64">
        <f t="shared" ca="1" si="0"/>
        <v>0</v>
      </c>
      <c r="BD11" s="64">
        <f t="shared" ca="1" si="1"/>
        <v>0</v>
      </c>
      <c r="BE11" s="42" t="s">
        <v>4500</v>
      </c>
      <c r="BF11" s="41"/>
      <c r="BG11" s="41"/>
      <c r="BH11" s="44"/>
      <c r="BI11" s="44"/>
      <c r="BJ11" s="43"/>
      <c r="BK11" s="41"/>
      <c r="BL11" s="42"/>
      <c r="BM11" s="41"/>
      <c r="BN11" s="41"/>
      <c r="BO11" s="44"/>
      <c r="BP11" s="44"/>
      <c r="BQ11" s="43"/>
      <c r="BR11" s="41"/>
      <c r="BS11" s="42"/>
      <c r="BT11" s="41"/>
      <c r="BU11" s="41"/>
      <c r="BV11" s="44"/>
      <c r="BW11" s="44"/>
      <c r="BX11" s="43"/>
      <c r="BY11" s="41"/>
      <c r="BZ11" s="42"/>
      <c r="CA11" s="41"/>
      <c r="CB11" s="41"/>
      <c r="CC11" s="44"/>
      <c r="CD11" s="44"/>
      <c r="CE11" s="43"/>
      <c r="CF11" s="41"/>
      <c r="CG11" s="42"/>
      <c r="CH11" s="41"/>
      <c r="CI11" s="41"/>
      <c r="CJ11" s="44"/>
      <c r="CK11" s="44"/>
      <c r="CL11" s="43"/>
      <c r="CM11" s="41"/>
      <c r="CN11" s="42"/>
      <c r="CO11" s="41"/>
      <c r="CP11" s="41"/>
      <c r="CQ11" s="44"/>
      <c r="CR11" s="44"/>
      <c r="CS11" s="43"/>
      <c r="CT11" s="41"/>
      <c r="CU11" s="42"/>
      <c r="CV11" s="41"/>
      <c r="CW11" s="41"/>
      <c r="CX11" s="44"/>
      <c r="CY11" s="44"/>
      <c r="CZ11" s="43"/>
      <c r="DA11" s="41"/>
      <c r="DB11" s="42"/>
      <c r="DC11" s="41"/>
      <c r="DD11" s="41"/>
      <c r="DE11" s="44"/>
      <c r="DF11" s="44"/>
      <c r="DG11" s="43"/>
      <c r="DH11" s="41"/>
      <c r="DI11" s="42"/>
      <c r="DJ11" s="41"/>
      <c r="DK11" s="41"/>
      <c r="DL11" s="44"/>
      <c r="DM11" s="44"/>
      <c r="DN11" s="43"/>
      <c r="DO11" s="41"/>
      <c r="DP11" s="42"/>
      <c r="DQ11" s="41"/>
      <c r="DR11" s="41"/>
      <c r="DS11" s="44"/>
      <c r="DT11" s="44"/>
      <c r="DU11" s="43"/>
      <c r="DV11" s="41"/>
      <c r="DW11" s="55"/>
      <c r="DX11" s="41"/>
      <c r="DY11" s="41"/>
      <c r="DZ11" s="43"/>
      <c r="EA11" s="43"/>
      <c r="EB11" s="43"/>
      <c r="EC11" s="41"/>
      <c r="ED11" s="55"/>
      <c r="EE11" s="41"/>
      <c r="EF11" s="41"/>
      <c r="EG11" s="43"/>
      <c r="EH11" s="43"/>
      <c r="EI11" s="43"/>
      <c r="EJ11" s="41"/>
      <c r="EK11" s="55"/>
      <c r="EL11" s="41"/>
      <c r="EM11" s="41"/>
      <c r="EN11" s="43"/>
      <c r="EO11" s="43"/>
      <c r="EP11" s="43"/>
      <c r="EQ11" s="44"/>
      <c r="ER11" s="44"/>
      <c r="ES11" s="44"/>
      <c r="ET11" s="44"/>
      <c r="EU11" s="44"/>
      <c r="EV11" s="44"/>
      <c r="EW11" s="44"/>
      <c r="EX11" s="44"/>
      <c r="EY11" s="44"/>
      <c r="EZ11" s="44"/>
      <c r="FA11" s="44"/>
      <c r="FB11" s="44"/>
      <c r="FC11" s="44"/>
      <c r="FD11" s="44"/>
      <c r="FE11" s="44"/>
      <c r="FF11" s="44"/>
      <c r="FG11" s="44"/>
      <c r="FH11" s="44"/>
      <c r="FI11" s="44"/>
      <c r="FJ11" s="44"/>
      <c r="FK11" s="44"/>
      <c r="FL11" s="44"/>
      <c r="FM11" s="44"/>
      <c r="FN11" s="44"/>
      <c r="FO11" s="44"/>
      <c r="FP11" s="44"/>
      <c r="FQ11" s="44"/>
      <c r="FR11" s="44"/>
      <c r="FS11" s="44"/>
      <c r="FT11" s="44"/>
      <c r="FU11" s="44"/>
      <c r="FV11" s="44"/>
      <c r="FW11" s="44"/>
      <c r="FX11" s="44"/>
      <c r="FY11" s="44"/>
      <c r="FZ11" s="44"/>
      <c r="GA11" s="44"/>
      <c r="GB11" s="44"/>
      <c r="GC11" s="44"/>
      <c r="GD11" s="44"/>
      <c r="GE11" s="44"/>
      <c r="GF11" s="44"/>
      <c r="GG11" s="44"/>
      <c r="GH11" s="44"/>
      <c r="GI11" s="44"/>
      <c r="GJ11" s="44"/>
      <c r="GK11" s="44"/>
    </row>
    <row r="12" spans="1:193" s="28" customFormat="1" ht="24.75" customHeight="1" x14ac:dyDescent="0.2">
      <c r="A12" s="34" t="str">
        <f t="shared" ca="1" si="2"/>
        <v/>
      </c>
      <c r="B12" s="34" t="str">
        <f t="shared" ca="1" si="3"/>
        <v/>
      </c>
      <c r="C12" s="54" t="str">
        <f t="shared" ca="1" si="4"/>
        <v/>
      </c>
      <c r="D12" s="34"/>
      <c r="E12" s="34"/>
      <c r="F12" s="38"/>
      <c r="G12" s="38"/>
      <c r="H12" s="38"/>
      <c r="I12" s="39" t="s">
        <v>1192</v>
      </c>
      <c r="J12" s="39"/>
      <c r="K12" s="39"/>
      <c r="L12" s="39"/>
      <c r="M12" s="39"/>
      <c r="N12" s="41">
        <v>10</v>
      </c>
      <c r="O12" s="41" t="e">
        <f t="shared" ca="1" si="5"/>
        <v>#VALUE!</v>
      </c>
      <c r="P12" s="41" t="e">
        <f t="shared" ca="1" si="6"/>
        <v>#VALUE!</v>
      </c>
      <c r="Q12" s="41">
        <f t="shared" ca="1" si="7"/>
        <v>0</v>
      </c>
      <c r="R12" s="41" cm="1">
        <f t="array" aca="1" ref="R12" ca="1">IF($N12&lt;=INDIRECT("BD"&amp;R$1),IF($N12&gt;=INDIRECT("BC"&amp;R$1),R$1,0),0)</f>
        <v>0</v>
      </c>
      <c r="S12" s="41" cm="1">
        <f t="array" aca="1" ref="S12" ca="1">IF($N12&lt;=INDIRECT("BD"&amp;S$1),IF($N12&gt;=INDIRECT("BC"&amp;S$1),S$1,0),0)</f>
        <v>0</v>
      </c>
      <c r="T12" s="41" cm="1">
        <f t="array" aca="1" ref="T12" ca="1">IF($N12&lt;=INDIRECT("BD"&amp;T$1),IF($N12&gt;=INDIRECT("BC"&amp;T$1),T$1,0),0)</f>
        <v>0</v>
      </c>
      <c r="U12" s="41" cm="1">
        <f t="array" aca="1" ref="U12" ca="1">IF($N12&lt;=INDIRECT("BD"&amp;U$1),IF($N12&gt;=INDIRECT("BC"&amp;U$1),U$1,0),0)</f>
        <v>0</v>
      </c>
      <c r="V12" s="41" cm="1">
        <f t="array" aca="1" ref="V12" ca="1">IF($N12&lt;=INDIRECT("BD"&amp;V$1),IF($N12&gt;=INDIRECT("BC"&amp;V$1),V$1,0),0)</f>
        <v>0</v>
      </c>
      <c r="W12" s="41" cm="1">
        <f t="array" aca="1" ref="W12" ca="1">IF($N12&lt;=INDIRECT("BD"&amp;W$1),IF($N12&gt;=INDIRECT("BC"&amp;W$1),W$1,0),0)</f>
        <v>0</v>
      </c>
      <c r="X12" s="41" cm="1">
        <f t="array" aca="1" ref="X12" ca="1">IF($N12&lt;=INDIRECT("BD"&amp;X$1),IF($N12&gt;=INDIRECT("BC"&amp;X$1),X$1,0),0)</f>
        <v>0</v>
      </c>
      <c r="Y12" s="41" cm="1">
        <f t="array" aca="1" ref="Y12" ca="1">IF($N12&lt;=INDIRECT("BD"&amp;Y$1),IF($N12&gt;=INDIRECT("BC"&amp;Y$1),Y$1,0),0)</f>
        <v>0</v>
      </c>
      <c r="Z12" s="41" cm="1">
        <f t="array" aca="1" ref="Z12" ca="1">IF($N12&lt;=INDIRECT("BD"&amp;Z$1),IF($N12&gt;=INDIRECT("BC"&amp;Z$1),Z$1,0),0)</f>
        <v>0</v>
      </c>
      <c r="AA12" s="41" cm="1">
        <f t="array" aca="1" ref="AA12" ca="1">IF($N12&lt;=INDIRECT("BD"&amp;AA$1),IF($N12&gt;=INDIRECT("BC"&amp;AA$1),AA$1,0),0)</f>
        <v>0</v>
      </c>
      <c r="AB12" s="41" cm="1">
        <f t="array" aca="1" ref="AB12" ca="1">IF($N12&lt;=INDIRECT("BD"&amp;AB$1),IF($N12&gt;=INDIRECT("BC"&amp;AB$1),AB$1,0),0)</f>
        <v>0</v>
      </c>
      <c r="AC12" s="41" cm="1">
        <f t="array" aca="1" ref="AC12" ca="1">IF($N12&lt;=INDIRECT("BD"&amp;AC$1),IF($N12&gt;=INDIRECT("BC"&amp;AC$1),AC$1,0),0)</f>
        <v>0</v>
      </c>
      <c r="AD12" s="41" cm="1">
        <f t="array" aca="1" ref="AD12" ca="1">IF($N12&lt;=INDIRECT("BD"&amp;AD$1),IF($N12&gt;=INDIRECT("BC"&amp;AD$1),AD$1,0),0)</f>
        <v>0</v>
      </c>
      <c r="AE12" s="41" cm="1">
        <f t="array" aca="1" ref="AE12" ca="1">IF($N12&lt;=INDIRECT("BD"&amp;AE$1),IF($N12&gt;=INDIRECT("BC"&amp;AE$1),AE$1,0),0)</f>
        <v>0</v>
      </c>
      <c r="AF12" s="41" cm="1">
        <f t="array" aca="1" ref="AF12" ca="1">IF($N12&lt;=INDIRECT("BD"&amp;AF$1),IF($N12&gt;=INDIRECT("BC"&amp;AF$1),AF$1,0),0)</f>
        <v>0</v>
      </c>
      <c r="AG12" s="41" cm="1">
        <f t="array" aca="1" ref="AG12" ca="1">IF($N12&lt;=INDIRECT("BD"&amp;AG$1),IF($N12&gt;=INDIRECT("BC"&amp;AG$1),AG$1,0),0)</f>
        <v>0</v>
      </c>
      <c r="AH12" s="41" cm="1">
        <f t="array" aca="1" ref="AH12" ca="1">IF($N12&lt;=INDIRECT("BD"&amp;AH$1),IF($N12&gt;=INDIRECT("BC"&amp;AH$1),AH$1,0),0)</f>
        <v>0</v>
      </c>
      <c r="AI12" s="41" cm="1">
        <f t="array" aca="1" ref="AI12" ca="1">IF($N12&lt;=INDIRECT("BD"&amp;AI$1),IF($N12&gt;=INDIRECT("BC"&amp;AI$1),AI$1,0),0)</f>
        <v>0</v>
      </c>
      <c r="AJ12" s="41" cm="1">
        <f t="array" aca="1" ref="AJ12" ca="1">IF($N12&lt;=INDIRECT("BD"&amp;AJ$1),IF($N12&gt;=INDIRECT("BC"&amp;AJ$1),AJ$1,0),0)</f>
        <v>0</v>
      </c>
      <c r="AK12" s="41" cm="1">
        <f t="array" aca="1" ref="AK12" ca="1">IF($N12&lt;=INDIRECT("BD"&amp;AK$1),IF($N12&gt;=INDIRECT("BC"&amp;AK$1),AK$1,0),0)</f>
        <v>0</v>
      </c>
      <c r="AL12" s="41" cm="1">
        <f t="array" aca="1" ref="AL12" ca="1">IF($N12&lt;=INDIRECT("BD"&amp;AL$1),IF($N12&gt;=INDIRECT("BC"&amp;AL$1),AL$1,0),0)</f>
        <v>0</v>
      </c>
      <c r="AM12" s="41" cm="1">
        <f t="array" aca="1" ref="AM12" ca="1">IF($N12&lt;=INDIRECT("BD"&amp;AM$1),IF($N12&gt;=INDIRECT("BC"&amp;AM$1),AM$1,0),0)</f>
        <v>0</v>
      </c>
      <c r="AN12" s="41" cm="1">
        <f t="array" aca="1" ref="AN12" ca="1">IF($N12&lt;=INDIRECT("BD"&amp;AN$1),IF($N12&gt;=INDIRECT("BC"&amp;AN$1),AN$1,0),0)</f>
        <v>0</v>
      </c>
      <c r="AO12" s="41" cm="1">
        <f t="array" aca="1" ref="AO12" ca="1">IF($N12&lt;=INDIRECT("BD"&amp;AO$1),IF($N12&gt;=INDIRECT("BC"&amp;AO$1),AO$1,0),0)</f>
        <v>0</v>
      </c>
      <c r="AP12" s="41" cm="1">
        <f t="array" aca="1" ref="AP12" ca="1">IF($N12&lt;=INDIRECT("BD"&amp;AP$1),IF($N12&gt;=INDIRECT("BC"&amp;AP$1),AP$1,0),0)</f>
        <v>0</v>
      </c>
      <c r="AQ12" s="41" cm="1">
        <f t="array" aca="1" ref="AQ12" ca="1">IF($N12&lt;=INDIRECT("BD"&amp;AQ$1),IF($N12&gt;=INDIRECT("BC"&amp;AQ$1),AQ$1,0),0)</f>
        <v>0</v>
      </c>
      <c r="AR12" s="41" cm="1">
        <f t="array" aca="1" ref="AR12" ca="1">IF($N12&lt;=INDIRECT("BD"&amp;AR$1),IF($N12&gt;=INDIRECT("BC"&amp;AR$1),AR$1,0),0)</f>
        <v>0</v>
      </c>
      <c r="AS12" s="41" cm="1">
        <f t="array" aca="1" ref="AS12" ca="1">IF($N12&lt;=INDIRECT("BD"&amp;AS$1),IF($N12&gt;=INDIRECT("BC"&amp;AS$1),AS$1,0),0)</f>
        <v>0</v>
      </c>
      <c r="AT12" s="41" cm="1">
        <f t="array" aca="1" ref="AT12" ca="1">IF($N12&lt;=INDIRECT("BD"&amp;AT$1),IF($N12&gt;=INDIRECT("BC"&amp;AT$1),AT$1,0),0)</f>
        <v>0</v>
      </c>
      <c r="AU12" s="41" cm="1">
        <f t="array" aca="1" ref="AU12" ca="1">IF($N12&lt;=INDIRECT("BD"&amp;AU$1),IF($N12&gt;=INDIRECT("BC"&amp;AU$1),AU$1,0),0)</f>
        <v>0</v>
      </c>
      <c r="AV12" s="41" cm="1">
        <f t="array" aca="1" ref="AV12" ca="1">IF($N12&lt;=INDIRECT("BD"&amp;AV$1),IF($N12&gt;=INDIRECT("BC"&amp;AV$1),AV$1,0),0)</f>
        <v>0</v>
      </c>
      <c r="AW12" s="41" cm="1">
        <f t="array" aca="1" ref="AW12" ca="1">IF($N12&lt;=INDIRECT("BD"&amp;AW$1),IF($N12&gt;=INDIRECT("BC"&amp;AW$1),AW$1,0),0)</f>
        <v>0</v>
      </c>
      <c r="AX12" s="41"/>
      <c r="AY12" s="41"/>
      <c r="AZ12" s="41"/>
      <c r="BA12" s="59" t="s">
        <v>1534</v>
      </c>
      <c r="BB12" s="28" t="s">
        <v>3216</v>
      </c>
      <c r="BC12" s="64">
        <f t="shared" ca="1" si="0"/>
        <v>0</v>
      </c>
      <c r="BD12" s="64">
        <f t="shared" ca="1" si="1"/>
        <v>0</v>
      </c>
      <c r="BE12" s="42" t="s">
        <v>4501</v>
      </c>
      <c r="BF12" s="41"/>
      <c r="BG12" s="41"/>
      <c r="BH12" s="44"/>
      <c r="BI12" s="44"/>
      <c r="BJ12" s="43"/>
      <c r="BK12" s="41"/>
      <c r="BL12" s="42"/>
      <c r="BM12" s="41"/>
      <c r="BN12" s="41"/>
      <c r="BO12" s="44"/>
      <c r="BP12" s="44"/>
      <c r="BQ12" s="43"/>
      <c r="BR12" s="41"/>
      <c r="BS12" s="42"/>
      <c r="BT12" s="41"/>
      <c r="BU12" s="41"/>
      <c r="BV12" s="44"/>
      <c r="BW12" s="44"/>
      <c r="BX12" s="43"/>
      <c r="BY12" s="41"/>
      <c r="BZ12" s="42"/>
      <c r="CA12" s="41"/>
      <c r="CB12" s="41"/>
      <c r="CC12" s="44"/>
      <c r="CD12" s="44"/>
      <c r="CE12" s="43"/>
      <c r="CF12" s="41"/>
      <c r="CG12" s="42"/>
      <c r="CH12" s="41"/>
      <c r="CI12" s="41"/>
      <c r="CJ12" s="44"/>
      <c r="CK12" s="44"/>
      <c r="CL12" s="43"/>
      <c r="CM12" s="41"/>
      <c r="CN12" s="42"/>
      <c r="CO12" s="41"/>
      <c r="CP12" s="41"/>
      <c r="CQ12" s="44"/>
      <c r="CR12" s="44"/>
      <c r="CS12" s="43"/>
      <c r="CT12" s="41"/>
      <c r="CU12" s="42"/>
      <c r="CV12" s="41"/>
      <c r="CW12" s="41"/>
      <c r="CX12" s="44"/>
      <c r="CY12" s="44"/>
      <c r="CZ12" s="43"/>
      <c r="DA12" s="41"/>
      <c r="DB12" s="42"/>
      <c r="DC12" s="41"/>
      <c r="DD12" s="41"/>
      <c r="DE12" s="44"/>
      <c r="DF12" s="44"/>
      <c r="DG12" s="43"/>
      <c r="DH12" s="41"/>
      <c r="DI12" s="42"/>
      <c r="DJ12" s="41"/>
      <c r="DK12" s="41"/>
      <c r="DL12" s="44"/>
      <c r="DM12" s="44"/>
      <c r="DN12" s="43"/>
      <c r="DO12" s="41"/>
      <c r="DP12" s="42"/>
      <c r="DQ12" s="41"/>
      <c r="DR12" s="41"/>
      <c r="DS12" s="44"/>
      <c r="DT12" s="44"/>
      <c r="DU12" s="43"/>
      <c r="DV12" s="41"/>
      <c r="DW12" s="55"/>
      <c r="DX12" s="41"/>
      <c r="DY12" s="41"/>
      <c r="DZ12" s="43"/>
      <c r="EA12" s="43"/>
      <c r="EB12" s="43"/>
      <c r="EC12" s="41"/>
      <c r="ED12" s="55"/>
      <c r="EE12" s="41"/>
      <c r="EF12" s="41"/>
      <c r="EG12" s="43"/>
      <c r="EH12" s="43"/>
      <c r="EI12" s="43"/>
      <c r="EJ12" s="41"/>
      <c r="EK12" s="55"/>
      <c r="EL12" s="41"/>
      <c r="EM12" s="41"/>
      <c r="EN12" s="43"/>
      <c r="EO12" s="43"/>
      <c r="EP12" s="43"/>
      <c r="EQ12" s="44"/>
      <c r="ER12" s="44"/>
      <c r="ES12" s="44"/>
      <c r="ET12" s="44"/>
      <c r="EU12" s="44"/>
      <c r="EV12" s="44"/>
      <c r="EW12" s="44"/>
      <c r="EX12" s="44"/>
      <c r="EY12" s="44"/>
      <c r="EZ12" s="44"/>
      <c r="FA12" s="44"/>
      <c r="FB12" s="44"/>
      <c r="FC12" s="44"/>
      <c r="FD12" s="44"/>
      <c r="FE12" s="44"/>
      <c r="FF12" s="44"/>
      <c r="FG12" s="44"/>
      <c r="FH12" s="44"/>
      <c r="FI12" s="44"/>
      <c r="FJ12" s="44"/>
      <c r="FK12" s="44"/>
      <c r="FL12" s="44"/>
      <c r="FM12" s="44"/>
      <c r="FN12" s="44"/>
      <c r="FO12" s="44"/>
      <c r="FP12" s="44"/>
      <c r="FQ12" s="44"/>
      <c r="FR12" s="44"/>
      <c r="FS12" s="44"/>
      <c r="FT12" s="44"/>
      <c r="FU12" s="44"/>
      <c r="FV12" s="44"/>
      <c r="FW12" s="44"/>
      <c r="FX12" s="44"/>
      <c r="FY12" s="44"/>
      <c r="FZ12" s="44"/>
      <c r="GA12" s="44"/>
      <c r="GB12" s="44"/>
      <c r="GC12" s="44"/>
      <c r="GD12" s="44"/>
      <c r="GE12" s="44"/>
      <c r="GF12" s="44"/>
      <c r="GG12" s="44"/>
      <c r="GH12" s="44"/>
      <c r="GI12" s="44"/>
      <c r="GJ12" s="44"/>
      <c r="GK12" s="44"/>
    </row>
    <row r="13" spans="1:193" s="28" customFormat="1" ht="24.75" customHeight="1" x14ac:dyDescent="0.2">
      <c r="A13" s="34" t="str">
        <f t="shared" ca="1" si="2"/>
        <v/>
      </c>
      <c r="B13" s="34" t="str">
        <f t="shared" ca="1" si="3"/>
        <v/>
      </c>
      <c r="C13" s="54" t="str">
        <f t="shared" ca="1" si="4"/>
        <v/>
      </c>
      <c r="D13" s="34"/>
      <c r="E13" s="34"/>
      <c r="F13" s="38"/>
      <c r="G13" s="38"/>
      <c r="H13" s="38"/>
      <c r="I13" s="39" t="s">
        <v>1192</v>
      </c>
      <c r="J13" s="39"/>
      <c r="K13" s="39"/>
      <c r="L13" s="39"/>
      <c r="M13" s="39"/>
      <c r="N13" s="41">
        <v>11</v>
      </c>
      <c r="O13" s="41" t="e">
        <f t="shared" ca="1" si="5"/>
        <v>#VALUE!</v>
      </c>
      <c r="P13" s="41" t="e">
        <f t="shared" ca="1" si="6"/>
        <v>#VALUE!</v>
      </c>
      <c r="Q13" s="41">
        <f t="shared" ca="1" si="7"/>
        <v>0</v>
      </c>
      <c r="R13" s="41" cm="1">
        <f t="array" aca="1" ref="R13" ca="1">IF($N13&lt;=INDIRECT("BD"&amp;R$1),IF($N13&gt;=INDIRECT("BC"&amp;R$1),R$1,0),0)</f>
        <v>0</v>
      </c>
      <c r="S13" s="41" cm="1">
        <f t="array" aca="1" ref="S13" ca="1">IF($N13&lt;=INDIRECT("BD"&amp;S$1),IF($N13&gt;=INDIRECT("BC"&amp;S$1),S$1,0),0)</f>
        <v>0</v>
      </c>
      <c r="T13" s="41" cm="1">
        <f t="array" aca="1" ref="T13" ca="1">IF($N13&lt;=INDIRECT("BD"&amp;T$1),IF($N13&gt;=INDIRECT("BC"&amp;T$1),T$1,0),0)</f>
        <v>0</v>
      </c>
      <c r="U13" s="41" cm="1">
        <f t="array" aca="1" ref="U13" ca="1">IF($N13&lt;=INDIRECT("BD"&amp;U$1),IF($N13&gt;=INDIRECT("BC"&amp;U$1),U$1,0),0)</f>
        <v>0</v>
      </c>
      <c r="V13" s="41" cm="1">
        <f t="array" aca="1" ref="V13" ca="1">IF($N13&lt;=INDIRECT("BD"&amp;V$1),IF($N13&gt;=INDIRECT("BC"&amp;V$1),V$1,0),0)</f>
        <v>0</v>
      </c>
      <c r="W13" s="41" cm="1">
        <f t="array" aca="1" ref="W13" ca="1">IF($N13&lt;=INDIRECT("BD"&amp;W$1),IF($N13&gt;=INDIRECT("BC"&amp;W$1),W$1,0),0)</f>
        <v>0</v>
      </c>
      <c r="X13" s="41" cm="1">
        <f t="array" aca="1" ref="X13" ca="1">IF($N13&lt;=INDIRECT("BD"&amp;X$1),IF($N13&gt;=INDIRECT("BC"&amp;X$1),X$1,0),0)</f>
        <v>0</v>
      </c>
      <c r="Y13" s="41" cm="1">
        <f t="array" aca="1" ref="Y13" ca="1">IF($N13&lt;=INDIRECT("BD"&amp;Y$1),IF($N13&gt;=INDIRECT("BC"&amp;Y$1),Y$1,0),0)</f>
        <v>0</v>
      </c>
      <c r="Z13" s="41" cm="1">
        <f t="array" aca="1" ref="Z13" ca="1">IF($N13&lt;=INDIRECT("BD"&amp;Z$1),IF($N13&gt;=INDIRECT("BC"&amp;Z$1),Z$1,0),0)</f>
        <v>0</v>
      </c>
      <c r="AA13" s="41" cm="1">
        <f t="array" aca="1" ref="AA13" ca="1">IF($N13&lt;=INDIRECT("BD"&amp;AA$1),IF($N13&gt;=INDIRECT("BC"&amp;AA$1),AA$1,0),0)</f>
        <v>0</v>
      </c>
      <c r="AB13" s="41" cm="1">
        <f t="array" aca="1" ref="AB13" ca="1">IF($N13&lt;=INDIRECT("BD"&amp;AB$1),IF($N13&gt;=INDIRECT("BC"&amp;AB$1),AB$1,0),0)</f>
        <v>0</v>
      </c>
      <c r="AC13" s="41" cm="1">
        <f t="array" aca="1" ref="AC13" ca="1">IF($N13&lt;=INDIRECT("BD"&amp;AC$1),IF($N13&gt;=INDIRECT("BC"&amp;AC$1),AC$1,0),0)</f>
        <v>0</v>
      </c>
      <c r="AD13" s="41" cm="1">
        <f t="array" aca="1" ref="AD13" ca="1">IF($N13&lt;=INDIRECT("BD"&amp;AD$1),IF($N13&gt;=INDIRECT("BC"&amp;AD$1),AD$1,0),0)</f>
        <v>0</v>
      </c>
      <c r="AE13" s="41" cm="1">
        <f t="array" aca="1" ref="AE13" ca="1">IF($N13&lt;=INDIRECT("BD"&amp;AE$1),IF($N13&gt;=INDIRECT("BC"&amp;AE$1),AE$1,0),0)</f>
        <v>0</v>
      </c>
      <c r="AF13" s="41" cm="1">
        <f t="array" aca="1" ref="AF13" ca="1">IF($N13&lt;=INDIRECT("BD"&amp;AF$1),IF($N13&gt;=INDIRECT("BC"&amp;AF$1),AF$1,0),0)</f>
        <v>0</v>
      </c>
      <c r="AG13" s="41" cm="1">
        <f t="array" aca="1" ref="AG13" ca="1">IF($N13&lt;=INDIRECT("BD"&amp;AG$1),IF($N13&gt;=INDIRECT("BC"&amp;AG$1),AG$1,0),0)</f>
        <v>0</v>
      </c>
      <c r="AH13" s="41" cm="1">
        <f t="array" aca="1" ref="AH13" ca="1">IF($N13&lt;=INDIRECT("BD"&amp;AH$1),IF($N13&gt;=INDIRECT("BC"&amp;AH$1),AH$1,0),0)</f>
        <v>0</v>
      </c>
      <c r="AI13" s="41" cm="1">
        <f t="array" aca="1" ref="AI13" ca="1">IF($N13&lt;=INDIRECT("BD"&amp;AI$1),IF($N13&gt;=INDIRECT("BC"&amp;AI$1),AI$1,0),0)</f>
        <v>0</v>
      </c>
      <c r="AJ13" s="41" cm="1">
        <f t="array" aca="1" ref="AJ13" ca="1">IF($N13&lt;=INDIRECT("BD"&amp;AJ$1),IF($N13&gt;=INDIRECT("BC"&amp;AJ$1),AJ$1,0),0)</f>
        <v>0</v>
      </c>
      <c r="AK13" s="41" cm="1">
        <f t="array" aca="1" ref="AK13" ca="1">IF($N13&lt;=INDIRECT("BD"&amp;AK$1),IF($N13&gt;=INDIRECT("BC"&amp;AK$1),AK$1,0),0)</f>
        <v>0</v>
      </c>
      <c r="AL13" s="41" cm="1">
        <f t="array" aca="1" ref="AL13" ca="1">IF($N13&lt;=INDIRECT("BD"&amp;AL$1),IF($N13&gt;=INDIRECT("BC"&amp;AL$1),AL$1,0),0)</f>
        <v>0</v>
      </c>
      <c r="AM13" s="41" cm="1">
        <f t="array" aca="1" ref="AM13" ca="1">IF($N13&lt;=INDIRECT("BD"&amp;AM$1),IF($N13&gt;=INDIRECT("BC"&amp;AM$1),AM$1,0),0)</f>
        <v>0</v>
      </c>
      <c r="AN13" s="41" cm="1">
        <f t="array" aca="1" ref="AN13" ca="1">IF($N13&lt;=INDIRECT("BD"&amp;AN$1),IF($N13&gt;=INDIRECT("BC"&amp;AN$1),AN$1,0),0)</f>
        <v>0</v>
      </c>
      <c r="AO13" s="41" cm="1">
        <f t="array" aca="1" ref="AO13" ca="1">IF($N13&lt;=INDIRECT("BD"&amp;AO$1),IF($N13&gt;=INDIRECT("BC"&amp;AO$1),AO$1,0),0)</f>
        <v>0</v>
      </c>
      <c r="AP13" s="41" cm="1">
        <f t="array" aca="1" ref="AP13" ca="1">IF($N13&lt;=INDIRECT("BD"&amp;AP$1),IF($N13&gt;=INDIRECT("BC"&amp;AP$1),AP$1,0),0)</f>
        <v>0</v>
      </c>
      <c r="AQ13" s="41" cm="1">
        <f t="array" aca="1" ref="AQ13" ca="1">IF($N13&lt;=INDIRECT("BD"&amp;AQ$1),IF($N13&gt;=INDIRECT("BC"&amp;AQ$1),AQ$1,0),0)</f>
        <v>0</v>
      </c>
      <c r="AR13" s="41" cm="1">
        <f t="array" aca="1" ref="AR13" ca="1">IF($N13&lt;=INDIRECT("BD"&amp;AR$1),IF($N13&gt;=INDIRECT("BC"&amp;AR$1),AR$1,0),0)</f>
        <v>0</v>
      </c>
      <c r="AS13" s="41" cm="1">
        <f t="array" aca="1" ref="AS13" ca="1">IF($N13&lt;=INDIRECT("BD"&amp;AS$1),IF($N13&gt;=INDIRECT("BC"&amp;AS$1),AS$1,0),0)</f>
        <v>0</v>
      </c>
      <c r="AT13" s="41" cm="1">
        <f t="array" aca="1" ref="AT13" ca="1">IF($N13&lt;=INDIRECT("BD"&amp;AT$1),IF($N13&gt;=INDIRECT("BC"&amp;AT$1),AT$1,0),0)</f>
        <v>0</v>
      </c>
      <c r="AU13" s="41" cm="1">
        <f t="array" aca="1" ref="AU13" ca="1">IF($N13&lt;=INDIRECT("BD"&amp;AU$1),IF($N13&gt;=INDIRECT("BC"&amp;AU$1),AU$1,0),0)</f>
        <v>0</v>
      </c>
      <c r="AV13" s="41" cm="1">
        <f t="array" aca="1" ref="AV13" ca="1">IF($N13&lt;=INDIRECT("BD"&amp;AV$1),IF($N13&gt;=INDIRECT("BC"&amp;AV$1),AV$1,0),0)</f>
        <v>0</v>
      </c>
      <c r="AW13" s="41" cm="1">
        <f t="array" aca="1" ref="AW13" ca="1">IF($N13&lt;=INDIRECT("BD"&amp;AW$1),IF($N13&gt;=INDIRECT("BC"&amp;AW$1),AW$1,0),0)</f>
        <v>0</v>
      </c>
      <c r="AX13" s="41"/>
      <c r="AY13" s="41"/>
      <c r="AZ13" s="41"/>
      <c r="BA13" s="59" t="s">
        <v>8</v>
      </c>
      <c r="BB13" s="28" t="s">
        <v>3217</v>
      </c>
      <c r="BC13" s="64">
        <f t="shared" ca="1" si="0"/>
        <v>0</v>
      </c>
      <c r="BD13" s="64">
        <f t="shared" ca="1" si="1"/>
        <v>0</v>
      </c>
      <c r="BE13" s="42" t="s">
        <v>4502</v>
      </c>
      <c r="BF13" s="41"/>
      <c r="BG13" s="41"/>
      <c r="BH13" s="44"/>
      <c r="BI13" s="44"/>
      <c r="BJ13" s="43"/>
      <c r="BK13" s="41"/>
      <c r="BL13" s="42"/>
      <c r="BM13" s="41"/>
      <c r="BN13" s="41"/>
      <c r="BO13" s="44"/>
      <c r="BP13" s="44"/>
      <c r="BQ13" s="43"/>
      <c r="BR13" s="41"/>
      <c r="BS13" s="42"/>
      <c r="BT13" s="41"/>
      <c r="BU13" s="41"/>
      <c r="BV13" s="44"/>
      <c r="BW13" s="44"/>
      <c r="BX13" s="43"/>
      <c r="BY13" s="41"/>
      <c r="BZ13" s="42"/>
      <c r="CA13" s="41"/>
      <c r="CB13" s="41"/>
      <c r="CC13" s="44"/>
      <c r="CD13" s="44"/>
      <c r="CE13" s="43"/>
      <c r="CF13" s="41"/>
      <c r="CG13" s="42"/>
      <c r="CH13" s="41"/>
      <c r="CI13" s="41"/>
      <c r="CJ13" s="44"/>
      <c r="CK13" s="44"/>
      <c r="CL13" s="43"/>
      <c r="CM13" s="41"/>
      <c r="CN13" s="42"/>
      <c r="CO13" s="41"/>
      <c r="CP13" s="41"/>
      <c r="CQ13" s="44"/>
      <c r="CR13" s="44"/>
      <c r="CS13" s="43"/>
      <c r="CT13" s="41"/>
      <c r="CU13" s="42"/>
      <c r="CV13" s="41"/>
      <c r="CW13" s="41"/>
      <c r="CX13" s="44"/>
      <c r="CY13" s="44"/>
      <c r="CZ13" s="43"/>
      <c r="DA13" s="41"/>
      <c r="DB13" s="42"/>
      <c r="DC13" s="41"/>
      <c r="DD13" s="41"/>
      <c r="DE13" s="44"/>
      <c r="DF13" s="44"/>
      <c r="DG13" s="43"/>
      <c r="DH13" s="41"/>
      <c r="DI13" s="42"/>
      <c r="DJ13" s="41"/>
      <c r="DK13" s="41"/>
      <c r="DL13" s="44"/>
      <c r="DM13" s="44"/>
      <c r="DN13" s="43"/>
      <c r="DO13" s="41"/>
      <c r="DP13" s="42"/>
      <c r="DQ13" s="41"/>
      <c r="DR13" s="41"/>
      <c r="DS13" s="44"/>
      <c r="DT13" s="44"/>
      <c r="DU13" s="43"/>
      <c r="DV13" s="41"/>
      <c r="DW13" s="55"/>
      <c r="DX13" s="41"/>
      <c r="DY13" s="41"/>
      <c r="DZ13" s="43"/>
      <c r="EA13" s="43"/>
      <c r="EB13" s="43"/>
      <c r="EC13" s="41"/>
      <c r="ED13" s="55"/>
      <c r="EE13" s="41"/>
      <c r="EF13" s="41"/>
      <c r="EG13" s="43"/>
      <c r="EH13" s="43"/>
      <c r="EI13" s="43"/>
      <c r="EJ13" s="41"/>
      <c r="EK13" s="55"/>
      <c r="EL13" s="41"/>
      <c r="EM13" s="41"/>
      <c r="EN13" s="43"/>
      <c r="EO13" s="43"/>
      <c r="EP13" s="43"/>
      <c r="EQ13" s="44"/>
      <c r="ER13" s="44"/>
      <c r="ES13" s="44"/>
      <c r="ET13" s="44"/>
      <c r="EU13" s="44"/>
      <c r="EV13" s="44"/>
      <c r="EW13" s="44"/>
      <c r="EX13" s="44"/>
      <c r="EY13" s="44"/>
      <c r="EZ13" s="44"/>
      <c r="FA13" s="44"/>
      <c r="FB13" s="44"/>
      <c r="FC13" s="44"/>
      <c r="FD13" s="44"/>
      <c r="FE13" s="44"/>
      <c r="FF13" s="44"/>
      <c r="FG13" s="44"/>
      <c r="FH13" s="44"/>
      <c r="FI13" s="44"/>
      <c r="FJ13" s="44"/>
      <c r="FK13" s="44"/>
      <c r="FL13" s="44"/>
      <c r="FM13" s="44"/>
      <c r="FN13" s="44"/>
      <c r="FO13" s="44"/>
      <c r="FP13" s="44"/>
      <c r="FQ13" s="44"/>
      <c r="FR13" s="44"/>
      <c r="FS13" s="44"/>
      <c r="FT13" s="44"/>
      <c r="FU13" s="44"/>
      <c r="FV13" s="44"/>
      <c r="FW13" s="44"/>
      <c r="FX13" s="44"/>
      <c r="FY13" s="44"/>
      <c r="FZ13" s="44"/>
      <c r="GA13" s="44"/>
      <c r="GB13" s="44"/>
      <c r="GC13" s="44"/>
      <c r="GD13" s="44"/>
      <c r="GE13" s="44"/>
      <c r="GF13" s="44"/>
      <c r="GG13" s="44"/>
      <c r="GH13" s="44"/>
      <c r="GI13" s="44"/>
      <c r="GJ13" s="44"/>
      <c r="GK13" s="44"/>
    </row>
    <row r="14" spans="1:193" s="28" customFormat="1" ht="24.75" customHeight="1" x14ac:dyDescent="0.2">
      <c r="A14" s="34" t="str">
        <f t="shared" ca="1" si="2"/>
        <v/>
      </c>
      <c r="B14" s="34" t="str">
        <f t="shared" ca="1" si="3"/>
        <v/>
      </c>
      <c r="C14" s="54" t="str">
        <f t="shared" ca="1" si="4"/>
        <v/>
      </c>
      <c r="D14" s="34"/>
      <c r="E14" s="34"/>
      <c r="F14" s="38"/>
      <c r="G14" s="38"/>
      <c r="H14" s="38"/>
      <c r="I14" s="39" t="s">
        <v>1192</v>
      </c>
      <c r="J14" s="39"/>
      <c r="K14" s="39"/>
      <c r="L14" s="39"/>
      <c r="M14" s="39"/>
      <c r="N14" s="41">
        <v>12</v>
      </c>
      <c r="O14" s="41" t="e">
        <f t="shared" ca="1" si="5"/>
        <v>#VALUE!</v>
      </c>
      <c r="P14" s="41" t="e">
        <f t="shared" ca="1" si="6"/>
        <v>#VALUE!</v>
      </c>
      <c r="Q14" s="41">
        <f t="shared" ca="1" si="7"/>
        <v>0</v>
      </c>
      <c r="R14" s="41" cm="1">
        <f t="array" aca="1" ref="R14" ca="1">IF($N14&lt;=INDIRECT("BD"&amp;R$1),IF($N14&gt;=INDIRECT("BC"&amp;R$1),R$1,0),0)</f>
        <v>0</v>
      </c>
      <c r="S14" s="41" cm="1">
        <f t="array" aca="1" ref="S14" ca="1">IF($N14&lt;=INDIRECT("BD"&amp;S$1),IF($N14&gt;=INDIRECT("BC"&amp;S$1),S$1,0),0)</f>
        <v>0</v>
      </c>
      <c r="T14" s="41" cm="1">
        <f t="array" aca="1" ref="T14" ca="1">IF($N14&lt;=INDIRECT("BD"&amp;T$1),IF($N14&gt;=INDIRECT("BC"&amp;T$1),T$1,0),0)</f>
        <v>0</v>
      </c>
      <c r="U14" s="41" cm="1">
        <f t="array" aca="1" ref="U14" ca="1">IF($N14&lt;=INDIRECT("BD"&amp;U$1),IF($N14&gt;=INDIRECT("BC"&amp;U$1),U$1,0),0)</f>
        <v>0</v>
      </c>
      <c r="V14" s="41" cm="1">
        <f t="array" aca="1" ref="V14" ca="1">IF($N14&lt;=INDIRECT("BD"&amp;V$1),IF($N14&gt;=INDIRECT("BC"&amp;V$1),V$1,0),0)</f>
        <v>0</v>
      </c>
      <c r="W14" s="41" cm="1">
        <f t="array" aca="1" ref="W14" ca="1">IF($N14&lt;=INDIRECT("BD"&amp;W$1),IF($N14&gt;=INDIRECT("BC"&amp;W$1),W$1,0),0)</f>
        <v>0</v>
      </c>
      <c r="X14" s="41" cm="1">
        <f t="array" aca="1" ref="X14" ca="1">IF($N14&lt;=INDIRECT("BD"&amp;X$1),IF($N14&gt;=INDIRECT("BC"&amp;X$1),X$1,0),0)</f>
        <v>0</v>
      </c>
      <c r="Y14" s="41" cm="1">
        <f t="array" aca="1" ref="Y14" ca="1">IF($N14&lt;=INDIRECT("BD"&amp;Y$1),IF($N14&gt;=INDIRECT("BC"&amp;Y$1),Y$1,0),0)</f>
        <v>0</v>
      </c>
      <c r="Z14" s="41" cm="1">
        <f t="array" aca="1" ref="Z14" ca="1">IF($N14&lt;=INDIRECT("BD"&amp;Z$1),IF($N14&gt;=INDIRECT("BC"&amp;Z$1),Z$1,0),0)</f>
        <v>0</v>
      </c>
      <c r="AA14" s="41" cm="1">
        <f t="array" aca="1" ref="AA14" ca="1">IF($N14&lt;=INDIRECT("BD"&amp;AA$1),IF($N14&gt;=INDIRECT("BC"&amp;AA$1),AA$1,0),0)</f>
        <v>0</v>
      </c>
      <c r="AB14" s="41" cm="1">
        <f t="array" aca="1" ref="AB14" ca="1">IF($N14&lt;=INDIRECT("BD"&amp;AB$1),IF($N14&gt;=INDIRECT("BC"&amp;AB$1),AB$1,0),0)</f>
        <v>0</v>
      </c>
      <c r="AC14" s="41" cm="1">
        <f t="array" aca="1" ref="AC14" ca="1">IF($N14&lt;=INDIRECT("BD"&amp;AC$1),IF($N14&gt;=INDIRECT("BC"&amp;AC$1),AC$1,0),0)</f>
        <v>0</v>
      </c>
      <c r="AD14" s="41" cm="1">
        <f t="array" aca="1" ref="AD14" ca="1">IF($N14&lt;=INDIRECT("BD"&amp;AD$1),IF($N14&gt;=INDIRECT("BC"&amp;AD$1),AD$1,0),0)</f>
        <v>0</v>
      </c>
      <c r="AE14" s="41" cm="1">
        <f t="array" aca="1" ref="AE14" ca="1">IF($N14&lt;=INDIRECT("BD"&amp;AE$1),IF($N14&gt;=INDIRECT("BC"&amp;AE$1),AE$1,0),0)</f>
        <v>0</v>
      </c>
      <c r="AF14" s="41" cm="1">
        <f t="array" aca="1" ref="AF14" ca="1">IF($N14&lt;=INDIRECT("BD"&amp;AF$1),IF($N14&gt;=INDIRECT("BC"&amp;AF$1),AF$1,0),0)</f>
        <v>0</v>
      </c>
      <c r="AG14" s="41" cm="1">
        <f t="array" aca="1" ref="AG14" ca="1">IF($N14&lt;=INDIRECT("BD"&amp;AG$1),IF($N14&gt;=INDIRECT("BC"&amp;AG$1),AG$1,0),0)</f>
        <v>0</v>
      </c>
      <c r="AH14" s="41" cm="1">
        <f t="array" aca="1" ref="AH14" ca="1">IF($N14&lt;=INDIRECT("BD"&amp;AH$1),IF($N14&gt;=INDIRECT("BC"&amp;AH$1),AH$1,0),0)</f>
        <v>0</v>
      </c>
      <c r="AI14" s="41" cm="1">
        <f t="array" aca="1" ref="AI14" ca="1">IF($N14&lt;=INDIRECT("BD"&amp;AI$1),IF($N14&gt;=INDIRECT("BC"&amp;AI$1),AI$1,0),0)</f>
        <v>0</v>
      </c>
      <c r="AJ14" s="41" cm="1">
        <f t="array" aca="1" ref="AJ14" ca="1">IF($N14&lt;=INDIRECT("BD"&amp;AJ$1),IF($N14&gt;=INDIRECT("BC"&amp;AJ$1),AJ$1,0),0)</f>
        <v>0</v>
      </c>
      <c r="AK14" s="41" cm="1">
        <f t="array" aca="1" ref="AK14" ca="1">IF($N14&lt;=INDIRECT("BD"&amp;AK$1),IF($N14&gt;=INDIRECT("BC"&amp;AK$1),AK$1,0),0)</f>
        <v>0</v>
      </c>
      <c r="AL14" s="41" cm="1">
        <f t="array" aca="1" ref="AL14" ca="1">IF($N14&lt;=INDIRECT("BD"&amp;AL$1),IF($N14&gt;=INDIRECT("BC"&amp;AL$1),AL$1,0),0)</f>
        <v>0</v>
      </c>
      <c r="AM14" s="41" cm="1">
        <f t="array" aca="1" ref="AM14" ca="1">IF($N14&lt;=INDIRECT("BD"&amp;AM$1),IF($N14&gt;=INDIRECT("BC"&amp;AM$1),AM$1,0),0)</f>
        <v>0</v>
      </c>
      <c r="AN14" s="41" cm="1">
        <f t="array" aca="1" ref="AN14" ca="1">IF($N14&lt;=INDIRECT("BD"&amp;AN$1),IF($N14&gt;=INDIRECT("BC"&amp;AN$1),AN$1,0),0)</f>
        <v>0</v>
      </c>
      <c r="AO14" s="41" cm="1">
        <f t="array" aca="1" ref="AO14" ca="1">IF($N14&lt;=INDIRECT("BD"&amp;AO$1),IF($N14&gt;=INDIRECT("BC"&amp;AO$1),AO$1,0),0)</f>
        <v>0</v>
      </c>
      <c r="AP14" s="41" cm="1">
        <f t="array" aca="1" ref="AP14" ca="1">IF($N14&lt;=INDIRECT("BD"&amp;AP$1),IF($N14&gt;=INDIRECT("BC"&amp;AP$1),AP$1,0),0)</f>
        <v>0</v>
      </c>
      <c r="AQ14" s="41" cm="1">
        <f t="array" aca="1" ref="AQ14" ca="1">IF($N14&lt;=INDIRECT("BD"&amp;AQ$1),IF($N14&gt;=INDIRECT("BC"&amp;AQ$1),AQ$1,0),0)</f>
        <v>0</v>
      </c>
      <c r="AR14" s="41" cm="1">
        <f t="array" aca="1" ref="AR14" ca="1">IF($N14&lt;=INDIRECT("BD"&amp;AR$1),IF($N14&gt;=INDIRECT("BC"&amp;AR$1),AR$1,0),0)</f>
        <v>0</v>
      </c>
      <c r="AS14" s="41" cm="1">
        <f t="array" aca="1" ref="AS14" ca="1">IF($N14&lt;=INDIRECT("BD"&amp;AS$1),IF($N14&gt;=INDIRECT("BC"&amp;AS$1),AS$1,0),0)</f>
        <v>0</v>
      </c>
      <c r="AT14" s="41" cm="1">
        <f t="array" aca="1" ref="AT14" ca="1">IF($N14&lt;=INDIRECT("BD"&amp;AT$1),IF($N14&gt;=INDIRECT("BC"&amp;AT$1),AT$1,0),0)</f>
        <v>0</v>
      </c>
      <c r="AU14" s="41" cm="1">
        <f t="array" aca="1" ref="AU14" ca="1">IF($N14&lt;=INDIRECT("BD"&amp;AU$1),IF($N14&gt;=INDIRECT("BC"&amp;AU$1),AU$1,0),0)</f>
        <v>0</v>
      </c>
      <c r="AV14" s="41" cm="1">
        <f t="array" aca="1" ref="AV14" ca="1">IF($N14&lt;=INDIRECT("BD"&amp;AV$1),IF($N14&gt;=INDIRECT("BC"&amp;AV$1),AV$1,0),0)</f>
        <v>0</v>
      </c>
      <c r="AW14" s="41" cm="1">
        <f t="array" aca="1" ref="AW14" ca="1">IF($N14&lt;=INDIRECT("BD"&amp;AW$1),IF($N14&gt;=INDIRECT("BC"&amp;AW$1),AW$1,0),0)</f>
        <v>0</v>
      </c>
      <c r="AX14" s="41"/>
      <c r="AY14" s="41"/>
      <c r="AZ14" s="41"/>
      <c r="BA14" s="59" t="s">
        <v>9</v>
      </c>
      <c r="BB14" s="28" t="s">
        <v>3218</v>
      </c>
      <c r="BC14" s="64">
        <f t="shared" ca="1" si="0"/>
        <v>0</v>
      </c>
      <c r="BD14" s="64">
        <f t="shared" ca="1" si="1"/>
        <v>0</v>
      </c>
      <c r="BE14" s="42" t="s">
        <v>4503</v>
      </c>
      <c r="BF14" s="41"/>
      <c r="BG14" s="41"/>
      <c r="BH14" s="44"/>
      <c r="BI14" s="44"/>
      <c r="BJ14" s="43"/>
      <c r="BK14" s="41"/>
      <c r="BL14" s="42"/>
      <c r="BM14" s="41"/>
      <c r="BN14" s="41"/>
      <c r="BO14" s="44"/>
      <c r="BP14" s="44"/>
      <c r="BQ14" s="43"/>
      <c r="BR14" s="41"/>
      <c r="BS14" s="42"/>
      <c r="BT14" s="41"/>
      <c r="BU14" s="41"/>
      <c r="BV14" s="44"/>
      <c r="BW14" s="44"/>
      <c r="BX14" s="43"/>
      <c r="BY14" s="41"/>
      <c r="BZ14" s="42"/>
      <c r="CA14" s="41"/>
      <c r="CB14" s="41"/>
      <c r="CC14" s="44"/>
      <c r="CD14" s="44"/>
      <c r="CE14" s="43"/>
      <c r="CF14" s="41"/>
      <c r="CG14" s="42"/>
      <c r="CH14" s="41"/>
      <c r="CI14" s="41"/>
      <c r="CJ14" s="44"/>
      <c r="CK14" s="44"/>
      <c r="CL14" s="43"/>
      <c r="CM14" s="41"/>
      <c r="CN14" s="42"/>
      <c r="CO14" s="41"/>
      <c r="CP14" s="41"/>
      <c r="CQ14" s="44"/>
      <c r="CR14" s="44"/>
      <c r="CS14" s="43"/>
      <c r="CT14" s="41"/>
      <c r="CU14" s="42"/>
      <c r="CV14" s="41"/>
      <c r="CW14" s="41"/>
      <c r="CX14" s="44"/>
      <c r="CY14" s="44"/>
      <c r="CZ14" s="43"/>
      <c r="DA14" s="41"/>
      <c r="DB14" s="42"/>
      <c r="DC14" s="41"/>
      <c r="DD14" s="41"/>
      <c r="DE14" s="44"/>
      <c r="DF14" s="44"/>
      <c r="DG14" s="43"/>
      <c r="DH14" s="41"/>
      <c r="DI14" s="42"/>
      <c r="DJ14" s="41"/>
      <c r="DK14" s="41"/>
      <c r="DL14" s="44"/>
      <c r="DM14" s="44"/>
      <c r="DN14" s="43"/>
      <c r="DO14" s="41"/>
      <c r="DP14" s="42"/>
      <c r="DQ14" s="41"/>
      <c r="DR14" s="41"/>
      <c r="DS14" s="44"/>
      <c r="DT14" s="44"/>
      <c r="DU14" s="43"/>
      <c r="DV14" s="41"/>
      <c r="DW14" s="55"/>
      <c r="DX14" s="41"/>
      <c r="DY14" s="41"/>
      <c r="DZ14" s="43"/>
      <c r="EA14" s="43"/>
      <c r="EB14" s="43"/>
      <c r="EC14" s="41"/>
      <c r="ED14" s="55"/>
      <c r="EE14" s="41"/>
      <c r="EF14" s="41"/>
      <c r="EG14" s="43"/>
      <c r="EH14" s="43"/>
      <c r="EI14" s="43"/>
      <c r="EJ14" s="41"/>
      <c r="EK14" s="55"/>
      <c r="EL14" s="41"/>
      <c r="EM14" s="41"/>
      <c r="EN14" s="43"/>
      <c r="EO14" s="43"/>
      <c r="EP14" s="43"/>
      <c r="EQ14" s="44"/>
      <c r="ER14" s="44"/>
      <c r="ES14" s="44"/>
      <c r="ET14" s="44"/>
      <c r="EU14" s="44"/>
      <c r="EV14" s="44"/>
      <c r="EW14" s="44"/>
      <c r="EX14" s="44"/>
      <c r="EY14" s="44"/>
      <c r="EZ14" s="44"/>
      <c r="FA14" s="44"/>
      <c r="FB14" s="44"/>
      <c r="FC14" s="44"/>
      <c r="FD14" s="44"/>
      <c r="FE14" s="44"/>
      <c r="FF14" s="44"/>
      <c r="FG14" s="44"/>
      <c r="FH14" s="44"/>
      <c r="FI14" s="44"/>
      <c r="FJ14" s="44"/>
      <c r="FK14" s="44"/>
      <c r="FL14" s="44"/>
      <c r="FM14" s="44"/>
      <c r="FN14" s="44"/>
      <c r="FO14" s="44"/>
      <c r="FP14" s="44"/>
      <c r="FQ14" s="44"/>
      <c r="FR14" s="44"/>
      <c r="FS14" s="44"/>
      <c r="FT14" s="44"/>
      <c r="FU14" s="44"/>
      <c r="FV14" s="44"/>
      <c r="FW14" s="44"/>
      <c r="FX14" s="44"/>
      <c r="FY14" s="44"/>
      <c r="FZ14" s="44"/>
      <c r="GA14" s="44"/>
      <c r="GB14" s="44"/>
      <c r="GC14" s="44"/>
      <c r="GD14" s="44"/>
      <c r="GE14" s="44"/>
      <c r="GF14" s="44"/>
      <c r="GG14" s="44"/>
      <c r="GH14" s="44"/>
      <c r="GI14" s="44"/>
      <c r="GJ14" s="44"/>
      <c r="GK14" s="44"/>
    </row>
    <row r="15" spans="1:193" s="28" customFormat="1" ht="24.75" customHeight="1" x14ac:dyDescent="0.2">
      <c r="A15" s="34" t="str">
        <f t="shared" ca="1" si="2"/>
        <v/>
      </c>
      <c r="B15" s="34" t="str">
        <f t="shared" ca="1" si="3"/>
        <v/>
      </c>
      <c r="C15" s="54" t="str">
        <f t="shared" ca="1" si="4"/>
        <v/>
      </c>
      <c r="D15" s="34"/>
      <c r="E15" s="34"/>
      <c r="F15" s="38"/>
      <c r="G15" s="38"/>
      <c r="H15" s="38"/>
      <c r="I15" s="39" t="s">
        <v>1192</v>
      </c>
      <c r="J15" s="39"/>
      <c r="K15" s="39"/>
      <c r="L15" s="39"/>
      <c r="M15" s="39"/>
      <c r="N15" s="41">
        <v>13</v>
      </c>
      <c r="O15" s="41" t="e">
        <f t="shared" ca="1" si="5"/>
        <v>#VALUE!</v>
      </c>
      <c r="P15" s="41" t="e">
        <f t="shared" ca="1" si="6"/>
        <v>#VALUE!</v>
      </c>
      <c r="Q15" s="41">
        <f t="shared" ca="1" si="7"/>
        <v>0</v>
      </c>
      <c r="R15" s="41" cm="1">
        <f t="array" aca="1" ref="R15" ca="1">IF($N15&lt;=INDIRECT("BD"&amp;R$1),IF($N15&gt;=INDIRECT("BC"&amp;R$1),R$1,0),0)</f>
        <v>0</v>
      </c>
      <c r="S15" s="41" cm="1">
        <f t="array" aca="1" ref="S15" ca="1">IF($N15&lt;=INDIRECT("BD"&amp;S$1),IF($N15&gt;=INDIRECT("BC"&amp;S$1),S$1,0),0)</f>
        <v>0</v>
      </c>
      <c r="T15" s="41" cm="1">
        <f t="array" aca="1" ref="T15" ca="1">IF($N15&lt;=INDIRECT("BD"&amp;T$1),IF($N15&gt;=INDIRECT("BC"&amp;T$1),T$1,0),0)</f>
        <v>0</v>
      </c>
      <c r="U15" s="41" cm="1">
        <f t="array" aca="1" ref="U15" ca="1">IF($N15&lt;=INDIRECT("BD"&amp;U$1),IF($N15&gt;=INDIRECT("BC"&amp;U$1),U$1,0),0)</f>
        <v>0</v>
      </c>
      <c r="V15" s="41" cm="1">
        <f t="array" aca="1" ref="V15" ca="1">IF($N15&lt;=INDIRECT("BD"&amp;V$1),IF($N15&gt;=INDIRECT("BC"&amp;V$1),V$1,0),0)</f>
        <v>0</v>
      </c>
      <c r="W15" s="41" cm="1">
        <f t="array" aca="1" ref="W15" ca="1">IF($N15&lt;=INDIRECT("BD"&amp;W$1),IF($N15&gt;=INDIRECT("BC"&amp;W$1),W$1,0),0)</f>
        <v>0</v>
      </c>
      <c r="X15" s="41" cm="1">
        <f t="array" aca="1" ref="X15" ca="1">IF($N15&lt;=INDIRECT("BD"&amp;X$1),IF($N15&gt;=INDIRECT("BC"&amp;X$1),X$1,0),0)</f>
        <v>0</v>
      </c>
      <c r="Y15" s="41" cm="1">
        <f t="array" aca="1" ref="Y15" ca="1">IF($N15&lt;=INDIRECT("BD"&amp;Y$1),IF($N15&gt;=INDIRECT("BC"&amp;Y$1),Y$1,0),0)</f>
        <v>0</v>
      </c>
      <c r="Z15" s="41" cm="1">
        <f t="array" aca="1" ref="Z15" ca="1">IF($N15&lt;=INDIRECT("BD"&amp;Z$1),IF($N15&gt;=INDIRECT("BC"&amp;Z$1),Z$1,0),0)</f>
        <v>0</v>
      </c>
      <c r="AA15" s="41" cm="1">
        <f t="array" aca="1" ref="AA15" ca="1">IF($N15&lt;=INDIRECT("BD"&amp;AA$1),IF($N15&gt;=INDIRECT("BC"&amp;AA$1),AA$1,0),0)</f>
        <v>0</v>
      </c>
      <c r="AB15" s="41" cm="1">
        <f t="array" aca="1" ref="AB15" ca="1">IF($N15&lt;=INDIRECT("BD"&amp;AB$1),IF($N15&gt;=INDIRECT("BC"&amp;AB$1),AB$1,0),0)</f>
        <v>0</v>
      </c>
      <c r="AC15" s="41" cm="1">
        <f t="array" aca="1" ref="AC15" ca="1">IF($N15&lt;=INDIRECT("BD"&amp;AC$1),IF($N15&gt;=INDIRECT("BC"&amp;AC$1),AC$1,0),0)</f>
        <v>0</v>
      </c>
      <c r="AD15" s="41" cm="1">
        <f t="array" aca="1" ref="AD15" ca="1">IF($N15&lt;=INDIRECT("BD"&amp;AD$1),IF($N15&gt;=INDIRECT("BC"&amp;AD$1),AD$1,0),0)</f>
        <v>0</v>
      </c>
      <c r="AE15" s="41" cm="1">
        <f t="array" aca="1" ref="AE15" ca="1">IF($N15&lt;=INDIRECT("BD"&amp;AE$1),IF($N15&gt;=INDIRECT("BC"&amp;AE$1),AE$1,0),0)</f>
        <v>0</v>
      </c>
      <c r="AF15" s="41" cm="1">
        <f t="array" aca="1" ref="AF15" ca="1">IF($N15&lt;=INDIRECT("BD"&amp;AF$1),IF($N15&gt;=INDIRECT("BC"&amp;AF$1),AF$1,0),0)</f>
        <v>0</v>
      </c>
      <c r="AG15" s="41" cm="1">
        <f t="array" aca="1" ref="AG15" ca="1">IF($N15&lt;=INDIRECT("BD"&amp;AG$1),IF($N15&gt;=INDIRECT("BC"&amp;AG$1),AG$1,0),0)</f>
        <v>0</v>
      </c>
      <c r="AH15" s="41" cm="1">
        <f t="array" aca="1" ref="AH15" ca="1">IF($N15&lt;=INDIRECT("BD"&amp;AH$1),IF($N15&gt;=INDIRECT("BC"&amp;AH$1),AH$1,0),0)</f>
        <v>0</v>
      </c>
      <c r="AI15" s="41" cm="1">
        <f t="array" aca="1" ref="AI15" ca="1">IF($N15&lt;=INDIRECT("BD"&amp;AI$1),IF($N15&gt;=INDIRECT("BC"&amp;AI$1),AI$1,0),0)</f>
        <v>0</v>
      </c>
      <c r="AJ15" s="41" cm="1">
        <f t="array" aca="1" ref="AJ15" ca="1">IF($N15&lt;=INDIRECT("BD"&amp;AJ$1),IF($N15&gt;=INDIRECT("BC"&amp;AJ$1),AJ$1,0),0)</f>
        <v>0</v>
      </c>
      <c r="AK15" s="41" cm="1">
        <f t="array" aca="1" ref="AK15" ca="1">IF($N15&lt;=INDIRECT("BD"&amp;AK$1),IF($N15&gt;=INDIRECT("BC"&amp;AK$1),AK$1,0),0)</f>
        <v>0</v>
      </c>
      <c r="AL15" s="41" cm="1">
        <f t="array" aca="1" ref="AL15" ca="1">IF($N15&lt;=INDIRECT("BD"&amp;AL$1),IF($N15&gt;=INDIRECT("BC"&amp;AL$1),AL$1,0),0)</f>
        <v>0</v>
      </c>
      <c r="AM15" s="41" cm="1">
        <f t="array" aca="1" ref="AM15" ca="1">IF($N15&lt;=INDIRECT("BD"&amp;AM$1),IF($N15&gt;=INDIRECT("BC"&amp;AM$1),AM$1,0),0)</f>
        <v>0</v>
      </c>
      <c r="AN15" s="41" cm="1">
        <f t="array" aca="1" ref="AN15" ca="1">IF($N15&lt;=INDIRECT("BD"&amp;AN$1),IF($N15&gt;=INDIRECT("BC"&amp;AN$1),AN$1,0),0)</f>
        <v>0</v>
      </c>
      <c r="AO15" s="41" cm="1">
        <f t="array" aca="1" ref="AO15" ca="1">IF($N15&lt;=INDIRECT("BD"&amp;AO$1),IF($N15&gt;=INDIRECT("BC"&amp;AO$1),AO$1,0),0)</f>
        <v>0</v>
      </c>
      <c r="AP15" s="41" cm="1">
        <f t="array" aca="1" ref="AP15" ca="1">IF($N15&lt;=INDIRECT("BD"&amp;AP$1),IF($N15&gt;=INDIRECT("BC"&amp;AP$1),AP$1,0),0)</f>
        <v>0</v>
      </c>
      <c r="AQ15" s="41" cm="1">
        <f t="array" aca="1" ref="AQ15" ca="1">IF($N15&lt;=INDIRECT("BD"&amp;AQ$1),IF($N15&gt;=INDIRECT("BC"&amp;AQ$1),AQ$1,0),0)</f>
        <v>0</v>
      </c>
      <c r="AR15" s="41" cm="1">
        <f t="array" aca="1" ref="AR15" ca="1">IF($N15&lt;=INDIRECT("BD"&amp;AR$1),IF($N15&gt;=INDIRECT("BC"&amp;AR$1),AR$1,0),0)</f>
        <v>0</v>
      </c>
      <c r="AS15" s="41" cm="1">
        <f t="array" aca="1" ref="AS15" ca="1">IF($N15&lt;=INDIRECT("BD"&amp;AS$1),IF($N15&gt;=INDIRECT("BC"&amp;AS$1),AS$1,0),0)</f>
        <v>0</v>
      </c>
      <c r="AT15" s="41" cm="1">
        <f t="array" aca="1" ref="AT15" ca="1">IF($N15&lt;=INDIRECT("BD"&amp;AT$1),IF($N15&gt;=INDIRECT("BC"&amp;AT$1),AT$1,0),0)</f>
        <v>0</v>
      </c>
      <c r="AU15" s="41" cm="1">
        <f t="array" aca="1" ref="AU15" ca="1">IF($N15&lt;=INDIRECT("BD"&amp;AU$1),IF($N15&gt;=INDIRECT("BC"&amp;AU$1),AU$1,0),0)</f>
        <v>0</v>
      </c>
      <c r="AV15" s="41" cm="1">
        <f t="array" aca="1" ref="AV15" ca="1">IF($N15&lt;=INDIRECT("BD"&amp;AV$1),IF($N15&gt;=INDIRECT("BC"&amp;AV$1),AV$1,0),0)</f>
        <v>0</v>
      </c>
      <c r="AW15" s="41" cm="1">
        <f t="array" aca="1" ref="AW15" ca="1">IF($N15&lt;=INDIRECT("BD"&amp;AW$1),IF($N15&gt;=INDIRECT("BC"&amp;AW$1),AW$1,0),0)</f>
        <v>0</v>
      </c>
      <c r="AX15" s="41"/>
      <c r="AY15" s="41"/>
      <c r="AZ15" s="41"/>
      <c r="BA15" s="59" t="s">
        <v>1535</v>
      </c>
      <c r="BB15" s="28" t="s">
        <v>3219</v>
      </c>
      <c r="BC15" s="64">
        <f t="shared" ca="1" si="0"/>
        <v>0</v>
      </c>
      <c r="BD15" s="64">
        <f t="shared" ca="1" si="1"/>
        <v>0</v>
      </c>
      <c r="BE15" s="42" t="s">
        <v>4504</v>
      </c>
      <c r="BF15" s="41"/>
      <c r="BG15" s="41"/>
      <c r="BH15" s="44"/>
      <c r="BI15" s="44"/>
      <c r="BJ15" s="43"/>
      <c r="BK15" s="41"/>
      <c r="BL15" s="42"/>
      <c r="BM15" s="41"/>
      <c r="BN15" s="41"/>
      <c r="BO15" s="44"/>
      <c r="BP15" s="44"/>
      <c r="BQ15" s="43"/>
      <c r="BR15" s="41"/>
      <c r="BS15" s="42"/>
      <c r="BT15" s="41"/>
      <c r="BU15" s="41"/>
      <c r="BV15" s="44"/>
      <c r="BW15" s="44"/>
      <c r="BX15" s="43"/>
      <c r="BY15" s="41"/>
      <c r="BZ15" s="42"/>
      <c r="CA15" s="41"/>
      <c r="CB15" s="41"/>
      <c r="CC15" s="44"/>
      <c r="CD15" s="44"/>
      <c r="CE15" s="43"/>
      <c r="CF15" s="41"/>
      <c r="CG15" s="42"/>
      <c r="CH15" s="41"/>
      <c r="CI15" s="41"/>
      <c r="CJ15" s="44"/>
      <c r="CK15" s="44"/>
      <c r="CL15" s="43"/>
      <c r="CM15" s="41"/>
      <c r="CN15" s="42"/>
      <c r="CO15" s="41"/>
      <c r="CP15" s="41"/>
      <c r="CQ15" s="44"/>
      <c r="CR15" s="44"/>
      <c r="CS15" s="43"/>
      <c r="CT15" s="41"/>
      <c r="CU15" s="42"/>
      <c r="CV15" s="41"/>
      <c r="CW15" s="41"/>
      <c r="CX15" s="44"/>
      <c r="CY15" s="44"/>
      <c r="CZ15" s="43"/>
      <c r="DA15" s="41"/>
      <c r="DB15" s="42"/>
      <c r="DC15" s="41"/>
      <c r="DD15" s="41"/>
      <c r="DE15" s="44"/>
      <c r="DF15" s="44"/>
      <c r="DG15" s="43"/>
      <c r="DH15" s="41"/>
      <c r="DI15" s="42"/>
      <c r="DJ15" s="41"/>
      <c r="DK15" s="41"/>
      <c r="DL15" s="44"/>
      <c r="DM15" s="44"/>
      <c r="DN15" s="43"/>
      <c r="DO15" s="41"/>
      <c r="DP15" s="42"/>
      <c r="DQ15" s="41"/>
      <c r="DR15" s="41"/>
      <c r="DS15" s="44"/>
      <c r="DT15" s="44"/>
      <c r="DU15" s="43"/>
      <c r="DV15" s="41"/>
      <c r="DW15" s="55"/>
      <c r="DX15" s="41"/>
      <c r="DY15" s="41"/>
      <c r="DZ15" s="43"/>
      <c r="EA15" s="43"/>
      <c r="EB15" s="43"/>
      <c r="EC15" s="41"/>
      <c r="ED15" s="55"/>
      <c r="EE15" s="41"/>
      <c r="EF15" s="41"/>
      <c r="EG15" s="43"/>
      <c r="EH15" s="43"/>
      <c r="EI15" s="43"/>
      <c r="EJ15" s="41"/>
      <c r="EK15" s="55"/>
      <c r="EL15" s="41"/>
      <c r="EM15" s="41"/>
      <c r="EN15" s="43"/>
      <c r="EO15" s="43"/>
      <c r="EP15" s="43"/>
      <c r="EQ15" s="44"/>
      <c r="ER15" s="44"/>
      <c r="ES15" s="44"/>
      <c r="ET15" s="44"/>
      <c r="EU15" s="44"/>
      <c r="EV15" s="44"/>
      <c r="EW15" s="44"/>
      <c r="EX15" s="44"/>
      <c r="EY15" s="44"/>
      <c r="EZ15" s="44"/>
      <c r="FA15" s="44"/>
      <c r="FB15" s="44"/>
      <c r="FC15" s="44"/>
      <c r="FD15" s="44"/>
      <c r="FE15" s="44"/>
      <c r="FF15" s="44"/>
      <c r="FG15" s="44"/>
      <c r="FH15" s="44"/>
      <c r="FI15" s="44"/>
      <c r="FJ15" s="44"/>
      <c r="FK15" s="44"/>
      <c r="FL15" s="44"/>
      <c r="FM15" s="44"/>
      <c r="FN15" s="44"/>
      <c r="FO15" s="44"/>
      <c r="FP15" s="44"/>
      <c r="FQ15" s="44"/>
      <c r="FR15" s="44"/>
      <c r="FS15" s="44"/>
      <c r="FT15" s="44"/>
      <c r="FU15" s="44"/>
      <c r="FV15" s="44"/>
      <c r="FW15" s="44"/>
      <c r="FX15" s="44"/>
      <c r="FY15" s="44"/>
      <c r="FZ15" s="44"/>
      <c r="GA15" s="44"/>
      <c r="GB15" s="44"/>
      <c r="GC15" s="44"/>
      <c r="GD15" s="44"/>
      <c r="GE15" s="44"/>
      <c r="GF15" s="44"/>
      <c r="GG15" s="44"/>
      <c r="GH15" s="44"/>
      <c r="GI15" s="44"/>
      <c r="GJ15" s="44"/>
      <c r="GK15" s="44"/>
    </row>
    <row r="16" spans="1:193" s="28" customFormat="1" ht="24.75" customHeight="1" x14ac:dyDescent="0.2">
      <c r="A16" s="34" t="str">
        <f t="shared" ca="1" si="2"/>
        <v/>
      </c>
      <c r="B16" s="34" t="str">
        <f t="shared" ca="1" si="3"/>
        <v/>
      </c>
      <c r="C16" s="54" t="str">
        <f t="shared" ca="1" si="4"/>
        <v/>
      </c>
      <c r="D16" s="34"/>
      <c r="E16" s="34"/>
      <c r="F16" s="38"/>
      <c r="G16" s="38"/>
      <c r="H16" s="38"/>
      <c r="I16" s="39" t="s">
        <v>1192</v>
      </c>
      <c r="J16" s="39"/>
      <c r="K16" s="39"/>
      <c r="L16" s="39"/>
      <c r="M16" s="39"/>
      <c r="N16" s="41">
        <v>14</v>
      </c>
      <c r="O16" s="41" t="e">
        <f t="shared" ca="1" si="5"/>
        <v>#VALUE!</v>
      </c>
      <c r="P16" s="41" t="e">
        <f t="shared" ca="1" si="6"/>
        <v>#VALUE!</v>
      </c>
      <c r="Q16" s="41">
        <f t="shared" ca="1" si="7"/>
        <v>0</v>
      </c>
      <c r="R16" s="41" cm="1">
        <f t="array" aca="1" ref="R16" ca="1">IF($N16&lt;=INDIRECT("BD"&amp;R$1),IF($N16&gt;=INDIRECT("BC"&amp;R$1),R$1,0),0)</f>
        <v>0</v>
      </c>
      <c r="S16" s="41" cm="1">
        <f t="array" aca="1" ref="S16" ca="1">IF($N16&lt;=INDIRECT("BD"&amp;S$1),IF($N16&gt;=INDIRECT("BC"&amp;S$1),S$1,0),0)</f>
        <v>0</v>
      </c>
      <c r="T16" s="41" cm="1">
        <f t="array" aca="1" ref="T16" ca="1">IF($N16&lt;=INDIRECT("BD"&amp;T$1),IF($N16&gt;=INDIRECT("BC"&amp;T$1),T$1,0),0)</f>
        <v>0</v>
      </c>
      <c r="U16" s="41" cm="1">
        <f t="array" aca="1" ref="U16" ca="1">IF($N16&lt;=INDIRECT("BD"&amp;U$1),IF($N16&gt;=INDIRECT("BC"&amp;U$1),U$1,0),0)</f>
        <v>0</v>
      </c>
      <c r="V16" s="41" cm="1">
        <f t="array" aca="1" ref="V16" ca="1">IF($N16&lt;=INDIRECT("BD"&amp;V$1),IF($N16&gt;=INDIRECT("BC"&amp;V$1),V$1,0),0)</f>
        <v>0</v>
      </c>
      <c r="W16" s="41" cm="1">
        <f t="array" aca="1" ref="W16" ca="1">IF($N16&lt;=INDIRECT("BD"&amp;W$1),IF($N16&gt;=INDIRECT("BC"&amp;W$1),W$1,0),0)</f>
        <v>0</v>
      </c>
      <c r="X16" s="41" cm="1">
        <f t="array" aca="1" ref="X16" ca="1">IF($N16&lt;=INDIRECT("BD"&amp;X$1),IF($N16&gt;=INDIRECT("BC"&amp;X$1),X$1,0),0)</f>
        <v>0</v>
      </c>
      <c r="Y16" s="41" cm="1">
        <f t="array" aca="1" ref="Y16" ca="1">IF($N16&lt;=INDIRECT("BD"&amp;Y$1),IF($N16&gt;=INDIRECT("BC"&amp;Y$1),Y$1,0),0)</f>
        <v>0</v>
      </c>
      <c r="Z16" s="41" cm="1">
        <f t="array" aca="1" ref="Z16" ca="1">IF($N16&lt;=INDIRECT("BD"&amp;Z$1),IF($N16&gt;=INDIRECT("BC"&amp;Z$1),Z$1,0),0)</f>
        <v>0</v>
      </c>
      <c r="AA16" s="41" cm="1">
        <f t="array" aca="1" ref="AA16" ca="1">IF($N16&lt;=INDIRECT("BD"&amp;AA$1),IF($N16&gt;=INDIRECT("BC"&amp;AA$1),AA$1,0),0)</f>
        <v>0</v>
      </c>
      <c r="AB16" s="41" cm="1">
        <f t="array" aca="1" ref="AB16" ca="1">IF($N16&lt;=INDIRECT("BD"&amp;AB$1),IF($N16&gt;=INDIRECT("BC"&amp;AB$1),AB$1,0),0)</f>
        <v>0</v>
      </c>
      <c r="AC16" s="41" cm="1">
        <f t="array" aca="1" ref="AC16" ca="1">IF($N16&lt;=INDIRECT("BD"&amp;AC$1),IF($N16&gt;=INDIRECT("BC"&amp;AC$1),AC$1,0),0)</f>
        <v>0</v>
      </c>
      <c r="AD16" s="41" cm="1">
        <f t="array" aca="1" ref="AD16" ca="1">IF($N16&lt;=INDIRECT("BD"&amp;AD$1),IF($N16&gt;=INDIRECT("BC"&amp;AD$1),AD$1,0),0)</f>
        <v>0</v>
      </c>
      <c r="AE16" s="41" cm="1">
        <f t="array" aca="1" ref="AE16" ca="1">IF($N16&lt;=INDIRECT("BD"&amp;AE$1),IF($N16&gt;=INDIRECT("BC"&amp;AE$1),AE$1,0),0)</f>
        <v>0</v>
      </c>
      <c r="AF16" s="41" cm="1">
        <f t="array" aca="1" ref="AF16" ca="1">IF($N16&lt;=INDIRECT("BD"&amp;AF$1),IF($N16&gt;=INDIRECT("BC"&amp;AF$1),AF$1,0),0)</f>
        <v>0</v>
      </c>
      <c r="AG16" s="41" cm="1">
        <f t="array" aca="1" ref="AG16" ca="1">IF($N16&lt;=INDIRECT("BD"&amp;AG$1),IF($N16&gt;=INDIRECT("BC"&amp;AG$1),AG$1,0),0)</f>
        <v>0</v>
      </c>
      <c r="AH16" s="41" cm="1">
        <f t="array" aca="1" ref="AH16" ca="1">IF($N16&lt;=INDIRECT("BD"&amp;AH$1),IF($N16&gt;=INDIRECT("BC"&amp;AH$1),AH$1,0),0)</f>
        <v>0</v>
      </c>
      <c r="AI16" s="41" cm="1">
        <f t="array" aca="1" ref="AI16" ca="1">IF($N16&lt;=INDIRECT("BD"&amp;AI$1),IF($N16&gt;=INDIRECT("BC"&amp;AI$1),AI$1,0),0)</f>
        <v>0</v>
      </c>
      <c r="AJ16" s="41" cm="1">
        <f t="array" aca="1" ref="AJ16" ca="1">IF($N16&lt;=INDIRECT("BD"&amp;AJ$1),IF($N16&gt;=INDIRECT("BC"&amp;AJ$1),AJ$1,0),0)</f>
        <v>0</v>
      </c>
      <c r="AK16" s="41" cm="1">
        <f t="array" aca="1" ref="AK16" ca="1">IF($N16&lt;=INDIRECT("BD"&amp;AK$1),IF($N16&gt;=INDIRECT("BC"&amp;AK$1),AK$1,0),0)</f>
        <v>0</v>
      </c>
      <c r="AL16" s="41" cm="1">
        <f t="array" aca="1" ref="AL16" ca="1">IF($N16&lt;=INDIRECT("BD"&amp;AL$1),IF($N16&gt;=INDIRECT("BC"&amp;AL$1),AL$1,0),0)</f>
        <v>0</v>
      </c>
      <c r="AM16" s="41" cm="1">
        <f t="array" aca="1" ref="AM16" ca="1">IF($N16&lt;=INDIRECT("BD"&amp;AM$1),IF($N16&gt;=INDIRECT("BC"&amp;AM$1),AM$1,0),0)</f>
        <v>0</v>
      </c>
      <c r="AN16" s="41" cm="1">
        <f t="array" aca="1" ref="AN16" ca="1">IF($N16&lt;=INDIRECT("BD"&amp;AN$1),IF($N16&gt;=INDIRECT("BC"&amp;AN$1),AN$1,0),0)</f>
        <v>0</v>
      </c>
      <c r="AO16" s="41" cm="1">
        <f t="array" aca="1" ref="AO16" ca="1">IF($N16&lt;=INDIRECT("BD"&amp;AO$1),IF($N16&gt;=INDIRECT("BC"&amp;AO$1),AO$1,0),0)</f>
        <v>0</v>
      </c>
      <c r="AP16" s="41" cm="1">
        <f t="array" aca="1" ref="AP16" ca="1">IF($N16&lt;=INDIRECT("BD"&amp;AP$1),IF($N16&gt;=INDIRECT("BC"&amp;AP$1),AP$1,0),0)</f>
        <v>0</v>
      </c>
      <c r="AQ16" s="41" cm="1">
        <f t="array" aca="1" ref="AQ16" ca="1">IF($N16&lt;=INDIRECT("BD"&amp;AQ$1),IF($N16&gt;=INDIRECT("BC"&amp;AQ$1),AQ$1,0),0)</f>
        <v>0</v>
      </c>
      <c r="AR16" s="41" cm="1">
        <f t="array" aca="1" ref="AR16" ca="1">IF($N16&lt;=INDIRECT("BD"&amp;AR$1),IF($N16&gt;=INDIRECT("BC"&amp;AR$1),AR$1,0),0)</f>
        <v>0</v>
      </c>
      <c r="AS16" s="41" cm="1">
        <f t="array" aca="1" ref="AS16" ca="1">IF($N16&lt;=INDIRECT("BD"&amp;AS$1),IF($N16&gt;=INDIRECT("BC"&amp;AS$1),AS$1,0),0)</f>
        <v>0</v>
      </c>
      <c r="AT16" s="41" cm="1">
        <f t="array" aca="1" ref="AT16" ca="1">IF($N16&lt;=INDIRECT("BD"&amp;AT$1),IF($N16&gt;=INDIRECT("BC"&amp;AT$1),AT$1,0),0)</f>
        <v>0</v>
      </c>
      <c r="AU16" s="41" cm="1">
        <f t="array" aca="1" ref="AU16" ca="1">IF($N16&lt;=INDIRECT("BD"&amp;AU$1),IF($N16&gt;=INDIRECT("BC"&amp;AU$1),AU$1,0),0)</f>
        <v>0</v>
      </c>
      <c r="AV16" s="41" cm="1">
        <f t="array" aca="1" ref="AV16" ca="1">IF($N16&lt;=INDIRECT("BD"&amp;AV$1),IF($N16&gt;=INDIRECT("BC"&amp;AV$1),AV$1,0),0)</f>
        <v>0</v>
      </c>
      <c r="AW16" s="41" cm="1">
        <f t="array" aca="1" ref="AW16" ca="1">IF($N16&lt;=INDIRECT("BD"&amp;AW$1),IF($N16&gt;=INDIRECT("BC"&amp;AW$1),AW$1,0),0)</f>
        <v>0</v>
      </c>
      <c r="AX16" s="41"/>
      <c r="AY16" s="41"/>
      <c r="AZ16" s="41"/>
      <c r="BA16" s="59" t="s">
        <v>1535</v>
      </c>
      <c r="BB16" s="28" t="s">
        <v>3220</v>
      </c>
      <c r="BC16" s="64">
        <f t="shared" ca="1" si="0"/>
        <v>0</v>
      </c>
      <c r="BD16" s="64">
        <f t="shared" ca="1" si="1"/>
        <v>0</v>
      </c>
      <c r="BE16" s="42" t="s">
        <v>4505</v>
      </c>
      <c r="BF16" s="41"/>
      <c r="BG16" s="41"/>
      <c r="BH16" s="44"/>
      <c r="BI16" s="44"/>
      <c r="BJ16" s="43"/>
      <c r="BK16" s="41"/>
      <c r="BL16" s="42"/>
      <c r="BM16" s="41"/>
      <c r="BN16" s="41"/>
      <c r="BO16" s="44"/>
      <c r="BP16" s="44"/>
      <c r="BQ16" s="43"/>
      <c r="BR16" s="41"/>
      <c r="BS16" s="42"/>
      <c r="BT16" s="41"/>
      <c r="BU16" s="41"/>
      <c r="BV16" s="44"/>
      <c r="BW16" s="44"/>
      <c r="BX16" s="43"/>
      <c r="BY16" s="41"/>
      <c r="BZ16" s="42"/>
      <c r="CA16" s="41"/>
      <c r="CB16" s="41"/>
      <c r="CC16" s="44"/>
      <c r="CD16" s="44"/>
      <c r="CE16" s="43"/>
      <c r="CF16" s="41"/>
      <c r="CG16" s="42"/>
      <c r="CH16" s="41"/>
      <c r="CI16" s="41"/>
      <c r="CJ16" s="44"/>
      <c r="CK16" s="44"/>
      <c r="CL16" s="43"/>
      <c r="CM16" s="41"/>
      <c r="CN16" s="42"/>
      <c r="CO16" s="41"/>
      <c r="CP16" s="41"/>
      <c r="CQ16" s="44"/>
      <c r="CR16" s="44"/>
      <c r="CS16" s="43"/>
      <c r="CT16" s="41"/>
      <c r="CU16" s="42"/>
      <c r="CV16" s="41"/>
      <c r="CW16" s="41"/>
      <c r="CX16" s="44"/>
      <c r="CY16" s="44"/>
      <c r="CZ16" s="43"/>
      <c r="DA16" s="41"/>
      <c r="DB16" s="42"/>
      <c r="DC16" s="41"/>
      <c r="DD16" s="41"/>
      <c r="DE16" s="44"/>
      <c r="DF16" s="44"/>
      <c r="DG16" s="43"/>
      <c r="DH16" s="41"/>
      <c r="DI16" s="42"/>
      <c r="DJ16" s="41"/>
      <c r="DK16" s="41"/>
      <c r="DL16" s="44"/>
      <c r="DM16" s="44"/>
      <c r="DN16" s="43"/>
      <c r="DO16" s="41"/>
      <c r="DP16" s="42"/>
      <c r="DQ16" s="41"/>
      <c r="DR16" s="41"/>
      <c r="DS16" s="44"/>
      <c r="DT16" s="44"/>
      <c r="DU16" s="43"/>
      <c r="DV16" s="41"/>
      <c r="DW16" s="55"/>
      <c r="DX16" s="41"/>
      <c r="DY16" s="41"/>
      <c r="DZ16" s="43"/>
      <c r="EA16" s="43"/>
      <c r="EB16" s="43"/>
      <c r="EC16" s="41"/>
      <c r="ED16" s="55"/>
      <c r="EE16" s="41"/>
      <c r="EF16" s="41"/>
      <c r="EG16" s="43"/>
      <c r="EH16" s="43"/>
      <c r="EI16" s="43"/>
      <c r="EJ16" s="41"/>
      <c r="EK16" s="55"/>
      <c r="EL16" s="41"/>
      <c r="EM16" s="41"/>
      <c r="EN16" s="43"/>
      <c r="EO16" s="43"/>
      <c r="EP16" s="43"/>
      <c r="EQ16" s="44"/>
      <c r="ER16" s="44"/>
      <c r="ES16" s="44"/>
      <c r="ET16" s="44"/>
      <c r="EU16" s="44"/>
      <c r="EV16" s="44"/>
      <c r="EW16" s="44"/>
      <c r="EX16" s="44"/>
      <c r="EY16" s="44"/>
      <c r="EZ16" s="44"/>
      <c r="FA16" s="44"/>
      <c r="FB16" s="44"/>
      <c r="FC16" s="44"/>
      <c r="FD16" s="44"/>
      <c r="FE16" s="44"/>
      <c r="FF16" s="44"/>
      <c r="FG16" s="44"/>
      <c r="FH16" s="44"/>
      <c r="FI16" s="44"/>
      <c r="FJ16" s="44"/>
      <c r="FK16" s="44"/>
      <c r="FL16" s="44"/>
      <c r="FM16" s="44"/>
      <c r="FN16" s="44"/>
      <c r="FO16" s="44"/>
      <c r="FP16" s="44"/>
      <c r="FQ16" s="44"/>
      <c r="FR16" s="44"/>
      <c r="FS16" s="44"/>
      <c r="FT16" s="44"/>
      <c r="FU16" s="44"/>
      <c r="FV16" s="44"/>
      <c r="FW16" s="44"/>
      <c r="FX16" s="44"/>
      <c r="FY16" s="44"/>
      <c r="FZ16" s="44"/>
      <c r="GA16" s="44"/>
      <c r="GB16" s="44"/>
      <c r="GC16" s="44"/>
      <c r="GD16" s="44"/>
      <c r="GE16" s="44"/>
      <c r="GF16" s="44"/>
      <c r="GG16" s="44"/>
      <c r="GH16" s="44"/>
      <c r="GI16" s="44"/>
      <c r="GJ16" s="44"/>
      <c r="GK16" s="44"/>
    </row>
    <row r="17" spans="1:193" s="28" customFormat="1" ht="24.75" customHeight="1" x14ac:dyDescent="0.2">
      <c r="A17" s="34" t="str">
        <f t="shared" ca="1" si="2"/>
        <v/>
      </c>
      <c r="B17" s="34" t="str">
        <f t="shared" ca="1" si="3"/>
        <v/>
      </c>
      <c r="C17" s="54" t="str">
        <f t="shared" ca="1" si="4"/>
        <v/>
      </c>
      <c r="D17" s="34"/>
      <c r="E17" s="34"/>
      <c r="F17" s="38"/>
      <c r="G17" s="38"/>
      <c r="H17" s="38"/>
      <c r="I17" s="39" t="s">
        <v>1192</v>
      </c>
      <c r="J17" s="39"/>
      <c r="K17" s="39"/>
      <c r="L17" s="39"/>
      <c r="M17" s="39"/>
      <c r="N17" s="41">
        <v>15</v>
      </c>
      <c r="O17" s="41" t="e">
        <f t="shared" ca="1" si="5"/>
        <v>#VALUE!</v>
      </c>
      <c r="P17" s="41" t="e">
        <f t="shared" ca="1" si="6"/>
        <v>#VALUE!</v>
      </c>
      <c r="Q17" s="41">
        <f t="shared" ca="1" si="7"/>
        <v>0</v>
      </c>
      <c r="R17" s="41" cm="1">
        <f t="array" aca="1" ref="R17" ca="1">IF($N17&lt;=INDIRECT("BD"&amp;R$1),IF($N17&gt;=INDIRECT("BC"&amp;R$1),R$1,0),0)</f>
        <v>0</v>
      </c>
      <c r="S17" s="41" cm="1">
        <f t="array" aca="1" ref="S17" ca="1">IF($N17&lt;=INDIRECT("BD"&amp;S$1),IF($N17&gt;=INDIRECT("BC"&amp;S$1),S$1,0),0)</f>
        <v>0</v>
      </c>
      <c r="T17" s="41" cm="1">
        <f t="array" aca="1" ref="T17" ca="1">IF($N17&lt;=INDIRECT("BD"&amp;T$1),IF($N17&gt;=INDIRECT("BC"&amp;T$1),T$1,0),0)</f>
        <v>0</v>
      </c>
      <c r="U17" s="41" cm="1">
        <f t="array" aca="1" ref="U17" ca="1">IF($N17&lt;=INDIRECT("BD"&amp;U$1),IF($N17&gt;=INDIRECT("BC"&amp;U$1),U$1,0),0)</f>
        <v>0</v>
      </c>
      <c r="V17" s="41" cm="1">
        <f t="array" aca="1" ref="V17" ca="1">IF($N17&lt;=INDIRECT("BD"&amp;V$1),IF($N17&gt;=INDIRECT("BC"&amp;V$1),V$1,0),0)</f>
        <v>0</v>
      </c>
      <c r="W17" s="41" cm="1">
        <f t="array" aca="1" ref="W17" ca="1">IF($N17&lt;=INDIRECT("BD"&amp;W$1),IF($N17&gt;=INDIRECT("BC"&amp;W$1),W$1,0),0)</f>
        <v>0</v>
      </c>
      <c r="X17" s="41" cm="1">
        <f t="array" aca="1" ref="X17" ca="1">IF($N17&lt;=INDIRECT("BD"&amp;X$1),IF($N17&gt;=INDIRECT("BC"&amp;X$1),X$1,0),0)</f>
        <v>0</v>
      </c>
      <c r="Y17" s="41" cm="1">
        <f t="array" aca="1" ref="Y17" ca="1">IF($N17&lt;=INDIRECT("BD"&amp;Y$1),IF($N17&gt;=INDIRECT("BC"&amp;Y$1),Y$1,0),0)</f>
        <v>0</v>
      </c>
      <c r="Z17" s="41" cm="1">
        <f t="array" aca="1" ref="Z17" ca="1">IF($N17&lt;=INDIRECT("BD"&amp;Z$1),IF($N17&gt;=INDIRECT("BC"&amp;Z$1),Z$1,0),0)</f>
        <v>0</v>
      </c>
      <c r="AA17" s="41" cm="1">
        <f t="array" aca="1" ref="AA17" ca="1">IF($N17&lt;=INDIRECT("BD"&amp;AA$1),IF($N17&gt;=INDIRECT("BC"&amp;AA$1),AA$1,0),0)</f>
        <v>0</v>
      </c>
      <c r="AB17" s="41" cm="1">
        <f t="array" aca="1" ref="AB17" ca="1">IF($N17&lt;=INDIRECT("BD"&amp;AB$1),IF($N17&gt;=INDIRECT("BC"&amp;AB$1),AB$1,0),0)</f>
        <v>0</v>
      </c>
      <c r="AC17" s="41" cm="1">
        <f t="array" aca="1" ref="AC17" ca="1">IF($N17&lt;=INDIRECT("BD"&amp;AC$1),IF($N17&gt;=INDIRECT("BC"&amp;AC$1),AC$1,0),0)</f>
        <v>0</v>
      </c>
      <c r="AD17" s="41" cm="1">
        <f t="array" aca="1" ref="AD17" ca="1">IF($N17&lt;=INDIRECT("BD"&amp;AD$1),IF($N17&gt;=INDIRECT("BC"&amp;AD$1),AD$1,0),0)</f>
        <v>0</v>
      </c>
      <c r="AE17" s="41" cm="1">
        <f t="array" aca="1" ref="AE17" ca="1">IF($N17&lt;=INDIRECT("BD"&amp;AE$1),IF($N17&gt;=INDIRECT("BC"&amp;AE$1),AE$1,0),0)</f>
        <v>0</v>
      </c>
      <c r="AF17" s="41" cm="1">
        <f t="array" aca="1" ref="AF17" ca="1">IF($N17&lt;=INDIRECT("BD"&amp;AF$1),IF($N17&gt;=INDIRECT("BC"&amp;AF$1),AF$1,0),0)</f>
        <v>0</v>
      </c>
      <c r="AG17" s="41" cm="1">
        <f t="array" aca="1" ref="AG17" ca="1">IF($N17&lt;=INDIRECT("BD"&amp;AG$1),IF($N17&gt;=INDIRECT("BC"&amp;AG$1),AG$1,0),0)</f>
        <v>0</v>
      </c>
      <c r="AH17" s="41" cm="1">
        <f t="array" aca="1" ref="AH17" ca="1">IF($N17&lt;=INDIRECT("BD"&amp;AH$1),IF($N17&gt;=INDIRECT("BC"&amp;AH$1),AH$1,0),0)</f>
        <v>0</v>
      </c>
      <c r="AI17" s="41" cm="1">
        <f t="array" aca="1" ref="AI17" ca="1">IF($N17&lt;=INDIRECT("BD"&amp;AI$1),IF($N17&gt;=INDIRECT("BC"&amp;AI$1),AI$1,0),0)</f>
        <v>0</v>
      </c>
      <c r="AJ17" s="41" cm="1">
        <f t="array" aca="1" ref="AJ17" ca="1">IF($N17&lt;=INDIRECT("BD"&amp;AJ$1),IF($N17&gt;=INDIRECT("BC"&amp;AJ$1),AJ$1,0),0)</f>
        <v>0</v>
      </c>
      <c r="AK17" s="41" cm="1">
        <f t="array" aca="1" ref="AK17" ca="1">IF($N17&lt;=INDIRECT("BD"&amp;AK$1),IF($N17&gt;=INDIRECT("BC"&amp;AK$1),AK$1,0),0)</f>
        <v>0</v>
      </c>
      <c r="AL17" s="41" cm="1">
        <f t="array" aca="1" ref="AL17" ca="1">IF($N17&lt;=INDIRECT("BD"&amp;AL$1),IF($N17&gt;=INDIRECT("BC"&amp;AL$1),AL$1,0),0)</f>
        <v>0</v>
      </c>
      <c r="AM17" s="41" cm="1">
        <f t="array" aca="1" ref="AM17" ca="1">IF($N17&lt;=INDIRECT("BD"&amp;AM$1),IF($N17&gt;=INDIRECT("BC"&amp;AM$1),AM$1,0),0)</f>
        <v>0</v>
      </c>
      <c r="AN17" s="41" cm="1">
        <f t="array" aca="1" ref="AN17" ca="1">IF($N17&lt;=INDIRECT("BD"&amp;AN$1),IF($N17&gt;=INDIRECT("BC"&amp;AN$1),AN$1,0),0)</f>
        <v>0</v>
      </c>
      <c r="AO17" s="41" cm="1">
        <f t="array" aca="1" ref="AO17" ca="1">IF($N17&lt;=INDIRECT("BD"&amp;AO$1),IF($N17&gt;=INDIRECT("BC"&amp;AO$1),AO$1,0),0)</f>
        <v>0</v>
      </c>
      <c r="AP17" s="41" cm="1">
        <f t="array" aca="1" ref="AP17" ca="1">IF($N17&lt;=INDIRECT("BD"&amp;AP$1),IF($N17&gt;=INDIRECT("BC"&amp;AP$1),AP$1,0),0)</f>
        <v>0</v>
      </c>
      <c r="AQ17" s="41" cm="1">
        <f t="array" aca="1" ref="AQ17" ca="1">IF($N17&lt;=INDIRECT("BD"&amp;AQ$1),IF($N17&gt;=INDIRECT("BC"&amp;AQ$1),AQ$1,0),0)</f>
        <v>0</v>
      </c>
      <c r="AR17" s="41" cm="1">
        <f t="array" aca="1" ref="AR17" ca="1">IF($N17&lt;=INDIRECT("BD"&amp;AR$1),IF($N17&gt;=INDIRECT("BC"&amp;AR$1),AR$1,0),0)</f>
        <v>0</v>
      </c>
      <c r="AS17" s="41" cm="1">
        <f t="array" aca="1" ref="AS17" ca="1">IF($N17&lt;=INDIRECT("BD"&amp;AS$1),IF($N17&gt;=INDIRECT("BC"&amp;AS$1),AS$1,0),0)</f>
        <v>0</v>
      </c>
      <c r="AT17" s="41" cm="1">
        <f t="array" aca="1" ref="AT17" ca="1">IF($N17&lt;=INDIRECT("BD"&amp;AT$1),IF($N17&gt;=INDIRECT("BC"&amp;AT$1),AT$1,0),0)</f>
        <v>0</v>
      </c>
      <c r="AU17" s="41" cm="1">
        <f t="array" aca="1" ref="AU17" ca="1">IF($N17&lt;=INDIRECT("BD"&amp;AU$1),IF($N17&gt;=INDIRECT("BC"&amp;AU$1),AU$1,0),0)</f>
        <v>0</v>
      </c>
      <c r="AV17" s="41" cm="1">
        <f t="array" aca="1" ref="AV17" ca="1">IF($N17&lt;=INDIRECT("BD"&amp;AV$1),IF($N17&gt;=INDIRECT("BC"&amp;AV$1),AV$1,0),0)</f>
        <v>0</v>
      </c>
      <c r="AW17" s="41" cm="1">
        <f t="array" aca="1" ref="AW17" ca="1">IF($N17&lt;=INDIRECT("BD"&amp;AW$1),IF($N17&gt;=INDIRECT("BC"&amp;AW$1),AW$1,0),0)</f>
        <v>0</v>
      </c>
      <c r="AX17" s="41"/>
      <c r="AY17" s="41"/>
      <c r="AZ17" s="41"/>
      <c r="BA17" s="59" t="s">
        <v>1529</v>
      </c>
      <c r="BB17" s="28" t="s">
        <v>3221</v>
      </c>
      <c r="BC17" s="64">
        <f t="shared" ca="1" si="0"/>
        <v>0</v>
      </c>
      <c r="BD17" s="64">
        <f t="shared" ca="1" si="1"/>
        <v>0</v>
      </c>
      <c r="BE17" s="42" t="s">
        <v>4506</v>
      </c>
      <c r="BF17" s="41"/>
      <c r="BG17" s="41"/>
      <c r="BH17" s="44"/>
      <c r="BI17" s="44"/>
      <c r="BJ17" s="43"/>
      <c r="BK17" s="41"/>
      <c r="BL17" s="42"/>
      <c r="BM17" s="41"/>
      <c r="BN17" s="41"/>
      <c r="BO17" s="44"/>
      <c r="BP17" s="44"/>
      <c r="BQ17" s="43"/>
      <c r="BR17" s="41"/>
      <c r="BS17" s="42"/>
      <c r="BT17" s="41"/>
      <c r="BU17" s="41"/>
      <c r="BV17" s="44"/>
      <c r="BW17" s="44"/>
      <c r="BX17" s="43"/>
      <c r="BY17" s="41"/>
      <c r="BZ17" s="42"/>
      <c r="CA17" s="41"/>
      <c r="CB17" s="41"/>
      <c r="CC17" s="44"/>
      <c r="CD17" s="44"/>
      <c r="CE17" s="43"/>
      <c r="CF17" s="41"/>
      <c r="CG17" s="42"/>
      <c r="CH17" s="41"/>
      <c r="CI17" s="41"/>
      <c r="CJ17" s="44"/>
      <c r="CK17" s="44"/>
      <c r="CL17" s="43"/>
      <c r="CM17" s="41"/>
      <c r="CN17" s="42"/>
      <c r="CO17" s="41"/>
      <c r="CP17" s="41"/>
      <c r="CQ17" s="44"/>
      <c r="CR17" s="44"/>
      <c r="CS17" s="43"/>
      <c r="CT17" s="41"/>
      <c r="CU17" s="42"/>
      <c r="CV17" s="41"/>
      <c r="CW17" s="41"/>
      <c r="CX17" s="44"/>
      <c r="CY17" s="44"/>
      <c r="CZ17" s="43"/>
      <c r="DA17" s="41"/>
      <c r="DB17" s="42"/>
      <c r="DC17" s="41"/>
      <c r="DD17" s="41"/>
      <c r="DE17" s="44"/>
      <c r="DF17" s="44"/>
      <c r="DG17" s="43"/>
      <c r="DH17" s="41"/>
      <c r="DI17" s="42"/>
      <c r="DJ17" s="41"/>
      <c r="DK17" s="41"/>
      <c r="DL17" s="44"/>
      <c r="DM17" s="44"/>
      <c r="DN17" s="43"/>
      <c r="DO17" s="41"/>
      <c r="DP17" s="42"/>
      <c r="DQ17" s="41"/>
      <c r="DR17" s="41"/>
      <c r="DS17" s="44"/>
      <c r="DT17" s="44"/>
      <c r="DU17" s="43"/>
      <c r="DV17" s="41"/>
      <c r="DW17" s="55"/>
      <c r="DX17" s="41"/>
      <c r="DY17" s="41"/>
      <c r="DZ17" s="43"/>
      <c r="EA17" s="43"/>
      <c r="EB17" s="43"/>
      <c r="EC17" s="41"/>
      <c r="ED17" s="55"/>
      <c r="EE17" s="41"/>
      <c r="EF17" s="41"/>
      <c r="EG17" s="43"/>
      <c r="EH17" s="43"/>
      <c r="EI17" s="43"/>
      <c r="EJ17" s="41"/>
      <c r="EK17" s="55"/>
      <c r="EL17" s="41"/>
      <c r="EM17" s="41"/>
      <c r="EN17" s="43"/>
      <c r="EO17" s="43"/>
      <c r="EP17" s="43"/>
      <c r="EQ17" s="44"/>
      <c r="ER17" s="44"/>
      <c r="ES17" s="44"/>
      <c r="ET17" s="44"/>
      <c r="EU17" s="44"/>
      <c r="EV17" s="44"/>
      <c r="EW17" s="44"/>
      <c r="EX17" s="44"/>
      <c r="EY17" s="44"/>
      <c r="EZ17" s="44"/>
      <c r="FA17" s="44"/>
      <c r="FB17" s="44"/>
      <c r="FC17" s="44"/>
      <c r="FD17" s="44"/>
      <c r="FE17" s="44"/>
      <c r="FF17" s="44"/>
      <c r="FG17" s="44"/>
      <c r="FH17" s="44"/>
      <c r="FI17" s="44"/>
      <c r="FJ17" s="44"/>
      <c r="FK17" s="44"/>
      <c r="FL17" s="44"/>
      <c r="FM17" s="44"/>
      <c r="FN17" s="44"/>
      <c r="FO17" s="44"/>
      <c r="FP17" s="44"/>
      <c r="FQ17" s="44"/>
      <c r="FR17" s="44"/>
      <c r="FS17" s="44"/>
      <c r="FT17" s="44"/>
      <c r="FU17" s="44"/>
      <c r="FV17" s="44"/>
      <c r="FW17" s="44"/>
      <c r="FX17" s="44"/>
      <c r="FY17" s="44"/>
      <c r="FZ17" s="44"/>
      <c r="GA17" s="44"/>
      <c r="GB17" s="44"/>
      <c r="GC17" s="44"/>
      <c r="GD17" s="44"/>
      <c r="GE17" s="44"/>
      <c r="GF17" s="44"/>
      <c r="GG17" s="44"/>
      <c r="GH17" s="44"/>
      <c r="GI17" s="44"/>
      <c r="GJ17" s="44"/>
      <c r="GK17" s="44"/>
    </row>
    <row r="18" spans="1:193" s="28" customFormat="1" ht="24.75" customHeight="1" x14ac:dyDescent="0.2">
      <c r="A18" s="34" t="str">
        <f t="shared" ca="1" si="2"/>
        <v/>
      </c>
      <c r="B18" s="34" t="str">
        <f t="shared" ca="1" si="3"/>
        <v/>
      </c>
      <c r="C18" s="54" t="str">
        <f t="shared" ca="1" si="4"/>
        <v/>
      </c>
      <c r="D18" s="34"/>
      <c r="E18" s="34"/>
      <c r="F18" s="38"/>
      <c r="G18" s="38"/>
      <c r="H18" s="38"/>
      <c r="I18" s="39" t="s">
        <v>1192</v>
      </c>
      <c r="J18" s="39"/>
      <c r="K18" s="39"/>
      <c r="L18" s="39"/>
      <c r="M18" s="39"/>
      <c r="N18" s="41">
        <v>16</v>
      </c>
      <c r="O18" s="41" t="e">
        <f t="shared" ca="1" si="5"/>
        <v>#VALUE!</v>
      </c>
      <c r="P18" s="41" t="e">
        <f t="shared" ca="1" si="6"/>
        <v>#VALUE!</v>
      </c>
      <c r="Q18" s="41">
        <f t="shared" ca="1" si="7"/>
        <v>0</v>
      </c>
      <c r="R18" s="41" cm="1">
        <f t="array" aca="1" ref="R18" ca="1">IF($N18&lt;=INDIRECT("BD"&amp;R$1),IF($N18&gt;=INDIRECT("BC"&amp;R$1),R$1,0),0)</f>
        <v>0</v>
      </c>
      <c r="S18" s="41" cm="1">
        <f t="array" aca="1" ref="S18" ca="1">IF($N18&lt;=INDIRECT("BD"&amp;S$1),IF($N18&gt;=INDIRECT("BC"&amp;S$1),S$1,0),0)</f>
        <v>0</v>
      </c>
      <c r="T18" s="41" cm="1">
        <f t="array" aca="1" ref="T18" ca="1">IF($N18&lt;=INDIRECT("BD"&amp;T$1),IF($N18&gt;=INDIRECT("BC"&amp;T$1),T$1,0),0)</f>
        <v>0</v>
      </c>
      <c r="U18" s="41" cm="1">
        <f t="array" aca="1" ref="U18" ca="1">IF($N18&lt;=INDIRECT("BD"&amp;U$1),IF($N18&gt;=INDIRECT("BC"&amp;U$1),U$1,0),0)</f>
        <v>0</v>
      </c>
      <c r="V18" s="41" cm="1">
        <f t="array" aca="1" ref="V18" ca="1">IF($N18&lt;=INDIRECT("BD"&amp;V$1),IF($N18&gt;=INDIRECT("BC"&amp;V$1),V$1,0),0)</f>
        <v>0</v>
      </c>
      <c r="W18" s="41" cm="1">
        <f t="array" aca="1" ref="W18" ca="1">IF($N18&lt;=INDIRECT("BD"&amp;W$1),IF($N18&gt;=INDIRECT("BC"&amp;W$1),W$1,0),0)</f>
        <v>0</v>
      </c>
      <c r="X18" s="41" cm="1">
        <f t="array" aca="1" ref="X18" ca="1">IF($N18&lt;=INDIRECT("BD"&amp;X$1),IF($N18&gt;=INDIRECT("BC"&amp;X$1),X$1,0),0)</f>
        <v>0</v>
      </c>
      <c r="Y18" s="41" cm="1">
        <f t="array" aca="1" ref="Y18" ca="1">IF($N18&lt;=INDIRECT("BD"&amp;Y$1),IF($N18&gt;=INDIRECT("BC"&amp;Y$1),Y$1,0),0)</f>
        <v>0</v>
      </c>
      <c r="Z18" s="41" cm="1">
        <f t="array" aca="1" ref="Z18" ca="1">IF($N18&lt;=INDIRECT("BD"&amp;Z$1),IF($N18&gt;=INDIRECT("BC"&amp;Z$1),Z$1,0),0)</f>
        <v>0</v>
      </c>
      <c r="AA18" s="41" cm="1">
        <f t="array" aca="1" ref="AA18" ca="1">IF($N18&lt;=INDIRECT("BD"&amp;AA$1),IF($N18&gt;=INDIRECT("BC"&amp;AA$1),AA$1,0),0)</f>
        <v>0</v>
      </c>
      <c r="AB18" s="41" cm="1">
        <f t="array" aca="1" ref="AB18" ca="1">IF($N18&lt;=INDIRECT("BD"&amp;AB$1),IF($N18&gt;=INDIRECT("BC"&amp;AB$1),AB$1,0),0)</f>
        <v>0</v>
      </c>
      <c r="AC18" s="41" cm="1">
        <f t="array" aca="1" ref="AC18" ca="1">IF($N18&lt;=INDIRECT("BD"&amp;AC$1),IF($N18&gt;=INDIRECT("BC"&amp;AC$1),AC$1,0),0)</f>
        <v>0</v>
      </c>
      <c r="AD18" s="41" cm="1">
        <f t="array" aca="1" ref="AD18" ca="1">IF($N18&lt;=INDIRECT("BD"&amp;AD$1),IF($N18&gt;=INDIRECT("BC"&amp;AD$1),AD$1,0),0)</f>
        <v>0</v>
      </c>
      <c r="AE18" s="41" cm="1">
        <f t="array" aca="1" ref="AE18" ca="1">IF($N18&lt;=INDIRECT("BD"&amp;AE$1),IF($N18&gt;=INDIRECT("BC"&amp;AE$1),AE$1,0),0)</f>
        <v>0</v>
      </c>
      <c r="AF18" s="41" cm="1">
        <f t="array" aca="1" ref="AF18" ca="1">IF($N18&lt;=INDIRECT("BD"&amp;AF$1),IF($N18&gt;=INDIRECT("BC"&amp;AF$1),AF$1,0),0)</f>
        <v>0</v>
      </c>
      <c r="AG18" s="41" cm="1">
        <f t="array" aca="1" ref="AG18" ca="1">IF($N18&lt;=INDIRECT("BD"&amp;AG$1),IF($N18&gt;=INDIRECT("BC"&amp;AG$1),AG$1,0),0)</f>
        <v>0</v>
      </c>
      <c r="AH18" s="41" cm="1">
        <f t="array" aca="1" ref="AH18" ca="1">IF($N18&lt;=INDIRECT("BD"&amp;AH$1),IF($N18&gt;=INDIRECT("BC"&amp;AH$1),AH$1,0),0)</f>
        <v>0</v>
      </c>
      <c r="AI18" s="41" cm="1">
        <f t="array" aca="1" ref="AI18" ca="1">IF($N18&lt;=INDIRECT("BD"&amp;AI$1),IF($N18&gt;=INDIRECT("BC"&amp;AI$1),AI$1,0),0)</f>
        <v>0</v>
      </c>
      <c r="AJ18" s="41" cm="1">
        <f t="array" aca="1" ref="AJ18" ca="1">IF($N18&lt;=INDIRECT("BD"&amp;AJ$1),IF($N18&gt;=INDIRECT("BC"&amp;AJ$1),AJ$1,0),0)</f>
        <v>0</v>
      </c>
      <c r="AK18" s="41" cm="1">
        <f t="array" aca="1" ref="AK18" ca="1">IF($N18&lt;=INDIRECT("BD"&amp;AK$1),IF($N18&gt;=INDIRECT("BC"&amp;AK$1),AK$1,0),0)</f>
        <v>0</v>
      </c>
      <c r="AL18" s="41" cm="1">
        <f t="array" aca="1" ref="AL18" ca="1">IF($N18&lt;=INDIRECT("BD"&amp;AL$1),IF($N18&gt;=INDIRECT("BC"&amp;AL$1),AL$1,0),0)</f>
        <v>0</v>
      </c>
      <c r="AM18" s="41" cm="1">
        <f t="array" aca="1" ref="AM18" ca="1">IF($N18&lt;=INDIRECT("BD"&amp;AM$1),IF($N18&gt;=INDIRECT("BC"&amp;AM$1),AM$1,0),0)</f>
        <v>0</v>
      </c>
      <c r="AN18" s="41" cm="1">
        <f t="array" aca="1" ref="AN18" ca="1">IF($N18&lt;=INDIRECT("BD"&amp;AN$1),IF($N18&gt;=INDIRECT("BC"&amp;AN$1),AN$1,0),0)</f>
        <v>0</v>
      </c>
      <c r="AO18" s="41" cm="1">
        <f t="array" aca="1" ref="AO18" ca="1">IF($N18&lt;=INDIRECT("BD"&amp;AO$1),IF($N18&gt;=INDIRECT("BC"&amp;AO$1),AO$1,0),0)</f>
        <v>0</v>
      </c>
      <c r="AP18" s="41" cm="1">
        <f t="array" aca="1" ref="AP18" ca="1">IF($N18&lt;=INDIRECT("BD"&amp;AP$1),IF($N18&gt;=INDIRECT("BC"&amp;AP$1),AP$1,0),0)</f>
        <v>0</v>
      </c>
      <c r="AQ18" s="41" cm="1">
        <f t="array" aca="1" ref="AQ18" ca="1">IF($N18&lt;=INDIRECT("BD"&amp;AQ$1),IF($N18&gt;=INDIRECT("BC"&amp;AQ$1),AQ$1,0),0)</f>
        <v>0</v>
      </c>
      <c r="AR18" s="41" cm="1">
        <f t="array" aca="1" ref="AR18" ca="1">IF($N18&lt;=INDIRECT("BD"&amp;AR$1),IF($N18&gt;=INDIRECT("BC"&amp;AR$1),AR$1,0),0)</f>
        <v>0</v>
      </c>
      <c r="AS18" s="41" cm="1">
        <f t="array" aca="1" ref="AS18" ca="1">IF($N18&lt;=INDIRECT("BD"&amp;AS$1),IF($N18&gt;=INDIRECT("BC"&amp;AS$1),AS$1,0),0)</f>
        <v>0</v>
      </c>
      <c r="AT18" s="41" cm="1">
        <f t="array" aca="1" ref="AT18" ca="1">IF($N18&lt;=INDIRECT("BD"&amp;AT$1),IF($N18&gt;=INDIRECT("BC"&amp;AT$1),AT$1,0),0)</f>
        <v>0</v>
      </c>
      <c r="AU18" s="41" cm="1">
        <f t="array" aca="1" ref="AU18" ca="1">IF($N18&lt;=INDIRECT("BD"&amp;AU$1),IF($N18&gt;=INDIRECT("BC"&amp;AU$1),AU$1,0),0)</f>
        <v>0</v>
      </c>
      <c r="AV18" s="41" cm="1">
        <f t="array" aca="1" ref="AV18" ca="1">IF($N18&lt;=INDIRECT("BD"&amp;AV$1),IF($N18&gt;=INDIRECT("BC"&amp;AV$1),AV$1,0),0)</f>
        <v>0</v>
      </c>
      <c r="AW18" s="41" cm="1">
        <f t="array" aca="1" ref="AW18" ca="1">IF($N18&lt;=INDIRECT("BD"&amp;AW$1),IF($N18&gt;=INDIRECT("BC"&amp;AW$1),AW$1,0),0)</f>
        <v>0</v>
      </c>
      <c r="AX18" s="41"/>
      <c r="AY18" s="41"/>
      <c r="AZ18" s="41"/>
      <c r="BA18" s="59" t="s">
        <v>1536</v>
      </c>
      <c r="BB18" s="28" t="s">
        <v>3222</v>
      </c>
      <c r="BC18" s="64">
        <f t="shared" ca="1" si="0"/>
        <v>0</v>
      </c>
      <c r="BD18" s="64">
        <f t="shared" ca="1" si="1"/>
        <v>0</v>
      </c>
      <c r="BE18" s="42" t="s">
        <v>4507</v>
      </c>
      <c r="BF18" s="41"/>
      <c r="BG18" s="41"/>
      <c r="BH18" s="44"/>
      <c r="BI18" s="44"/>
      <c r="BJ18" s="43"/>
      <c r="BK18" s="41"/>
      <c r="BL18" s="42"/>
      <c r="BM18" s="41"/>
      <c r="BN18" s="41"/>
      <c r="BO18" s="44"/>
      <c r="BP18" s="44"/>
      <c r="BQ18" s="43"/>
      <c r="BR18" s="41"/>
      <c r="BS18" s="42"/>
      <c r="BT18" s="41"/>
      <c r="BU18" s="41"/>
      <c r="BV18" s="44"/>
      <c r="BW18" s="44"/>
      <c r="BX18" s="43"/>
      <c r="BY18" s="41"/>
      <c r="BZ18" s="42"/>
      <c r="CA18" s="41"/>
      <c r="CB18" s="41"/>
      <c r="CC18" s="44"/>
      <c r="CD18" s="44"/>
      <c r="CE18" s="43"/>
      <c r="CF18" s="41"/>
      <c r="CG18" s="42"/>
      <c r="CH18" s="41"/>
      <c r="CI18" s="41"/>
      <c r="CJ18" s="44"/>
      <c r="CK18" s="44"/>
      <c r="CL18" s="43"/>
      <c r="CM18" s="41"/>
      <c r="CN18" s="42"/>
      <c r="CO18" s="41"/>
      <c r="CP18" s="41"/>
      <c r="CQ18" s="44"/>
      <c r="CR18" s="44"/>
      <c r="CS18" s="43"/>
      <c r="CT18" s="41"/>
      <c r="CU18" s="42"/>
      <c r="CV18" s="41"/>
      <c r="CW18" s="41"/>
      <c r="CX18" s="44"/>
      <c r="CY18" s="44"/>
      <c r="CZ18" s="43"/>
      <c r="DA18" s="41"/>
      <c r="DB18" s="42"/>
      <c r="DC18" s="41"/>
      <c r="DD18" s="41"/>
      <c r="DE18" s="44"/>
      <c r="DF18" s="44"/>
      <c r="DG18" s="43"/>
      <c r="DH18" s="41"/>
      <c r="DI18" s="42"/>
      <c r="DJ18" s="41"/>
      <c r="DK18" s="41"/>
      <c r="DL18" s="44"/>
      <c r="DM18" s="44"/>
      <c r="DN18" s="43"/>
      <c r="DO18" s="41"/>
      <c r="DP18" s="42"/>
      <c r="DQ18" s="41"/>
      <c r="DR18" s="41"/>
      <c r="DS18" s="44"/>
      <c r="DT18" s="44"/>
      <c r="DU18" s="43"/>
      <c r="DV18" s="41"/>
      <c r="DW18" s="55"/>
      <c r="DX18" s="41"/>
      <c r="DY18" s="41"/>
      <c r="DZ18" s="43"/>
      <c r="EA18" s="43"/>
      <c r="EB18" s="43"/>
      <c r="EC18" s="41"/>
      <c r="ED18" s="55"/>
      <c r="EE18" s="41"/>
      <c r="EF18" s="41"/>
      <c r="EG18" s="43"/>
      <c r="EH18" s="43"/>
      <c r="EI18" s="43"/>
      <c r="EJ18" s="41"/>
      <c r="EK18" s="55"/>
      <c r="EL18" s="41"/>
      <c r="EM18" s="41"/>
      <c r="EN18" s="43"/>
      <c r="EO18" s="43"/>
      <c r="EP18" s="43"/>
      <c r="EQ18" s="44"/>
      <c r="ER18" s="44"/>
      <c r="ES18" s="44"/>
      <c r="ET18" s="44"/>
      <c r="EU18" s="44"/>
      <c r="EV18" s="44"/>
      <c r="EW18" s="44"/>
      <c r="EX18" s="44"/>
      <c r="EY18" s="44"/>
      <c r="EZ18" s="44"/>
      <c r="FA18" s="44"/>
      <c r="FB18" s="44"/>
      <c r="FC18" s="44"/>
      <c r="FD18" s="44"/>
      <c r="FE18" s="44"/>
      <c r="FF18" s="44"/>
      <c r="FG18" s="44"/>
      <c r="FH18" s="44"/>
      <c r="FI18" s="44"/>
      <c r="FJ18" s="44"/>
      <c r="FK18" s="44"/>
      <c r="FL18" s="44"/>
      <c r="FM18" s="44"/>
      <c r="FN18" s="44"/>
      <c r="FO18" s="44"/>
      <c r="FP18" s="44"/>
      <c r="FQ18" s="44"/>
      <c r="FR18" s="44"/>
      <c r="FS18" s="44"/>
      <c r="FT18" s="44"/>
      <c r="FU18" s="44"/>
      <c r="FV18" s="44"/>
      <c r="FW18" s="44"/>
      <c r="FX18" s="44"/>
      <c r="FY18" s="44"/>
      <c r="FZ18" s="44"/>
      <c r="GA18" s="44"/>
      <c r="GB18" s="44"/>
      <c r="GC18" s="44"/>
      <c r="GD18" s="44"/>
      <c r="GE18" s="44"/>
      <c r="GF18" s="44"/>
      <c r="GG18" s="44"/>
      <c r="GH18" s="44"/>
      <c r="GI18" s="44"/>
      <c r="GJ18" s="44"/>
      <c r="GK18" s="44"/>
    </row>
    <row r="19" spans="1:193" s="28" customFormat="1" ht="24.75" customHeight="1" x14ac:dyDescent="0.2">
      <c r="A19" s="34" t="str">
        <f t="shared" ca="1" si="2"/>
        <v/>
      </c>
      <c r="B19" s="34" t="str">
        <f t="shared" ca="1" si="3"/>
        <v/>
      </c>
      <c r="C19" s="54" t="str">
        <f t="shared" ca="1" si="4"/>
        <v/>
      </c>
      <c r="D19" s="34"/>
      <c r="E19" s="34"/>
      <c r="F19" s="38"/>
      <c r="G19" s="38"/>
      <c r="H19" s="38"/>
      <c r="I19" s="39" t="s">
        <v>1192</v>
      </c>
      <c r="J19" s="39"/>
      <c r="K19" s="39"/>
      <c r="L19" s="39"/>
      <c r="M19" s="39"/>
      <c r="N19" s="41">
        <v>17</v>
      </c>
      <c r="O19" s="41" t="e">
        <f t="shared" ca="1" si="5"/>
        <v>#VALUE!</v>
      </c>
      <c r="P19" s="41" t="e">
        <f t="shared" ca="1" si="6"/>
        <v>#VALUE!</v>
      </c>
      <c r="Q19" s="41">
        <f t="shared" ca="1" si="7"/>
        <v>0</v>
      </c>
      <c r="R19" s="41" cm="1">
        <f t="array" aca="1" ref="R19" ca="1">IF($N19&lt;=INDIRECT("BD"&amp;R$1),IF($N19&gt;=INDIRECT("BC"&amp;R$1),R$1,0),0)</f>
        <v>0</v>
      </c>
      <c r="S19" s="41" cm="1">
        <f t="array" aca="1" ref="S19" ca="1">IF($N19&lt;=INDIRECT("BD"&amp;S$1),IF($N19&gt;=INDIRECT("BC"&amp;S$1),S$1,0),0)</f>
        <v>0</v>
      </c>
      <c r="T19" s="41" cm="1">
        <f t="array" aca="1" ref="T19" ca="1">IF($N19&lt;=INDIRECT("BD"&amp;T$1),IF($N19&gt;=INDIRECT("BC"&amp;T$1),T$1,0),0)</f>
        <v>0</v>
      </c>
      <c r="U19" s="41" cm="1">
        <f t="array" aca="1" ref="U19" ca="1">IF($N19&lt;=INDIRECT("BD"&amp;U$1),IF($N19&gt;=INDIRECT("BC"&amp;U$1),U$1,0),0)</f>
        <v>0</v>
      </c>
      <c r="V19" s="41" cm="1">
        <f t="array" aca="1" ref="V19" ca="1">IF($N19&lt;=INDIRECT("BD"&amp;V$1),IF($N19&gt;=INDIRECT("BC"&amp;V$1),V$1,0),0)</f>
        <v>0</v>
      </c>
      <c r="W19" s="41" cm="1">
        <f t="array" aca="1" ref="W19" ca="1">IF($N19&lt;=INDIRECT("BD"&amp;W$1),IF($N19&gt;=INDIRECT("BC"&amp;W$1),W$1,0),0)</f>
        <v>0</v>
      </c>
      <c r="X19" s="41" cm="1">
        <f t="array" aca="1" ref="X19" ca="1">IF($N19&lt;=INDIRECT("BD"&amp;X$1),IF($N19&gt;=INDIRECT("BC"&amp;X$1),X$1,0),0)</f>
        <v>0</v>
      </c>
      <c r="Y19" s="41" cm="1">
        <f t="array" aca="1" ref="Y19" ca="1">IF($N19&lt;=INDIRECT("BD"&amp;Y$1),IF($N19&gt;=INDIRECT("BC"&amp;Y$1),Y$1,0),0)</f>
        <v>0</v>
      </c>
      <c r="Z19" s="41" cm="1">
        <f t="array" aca="1" ref="Z19" ca="1">IF($N19&lt;=INDIRECT("BD"&amp;Z$1),IF($N19&gt;=INDIRECT("BC"&amp;Z$1),Z$1,0),0)</f>
        <v>0</v>
      </c>
      <c r="AA19" s="41" cm="1">
        <f t="array" aca="1" ref="AA19" ca="1">IF($N19&lt;=INDIRECT("BD"&amp;AA$1),IF($N19&gt;=INDIRECT("BC"&amp;AA$1),AA$1,0),0)</f>
        <v>0</v>
      </c>
      <c r="AB19" s="41" cm="1">
        <f t="array" aca="1" ref="AB19" ca="1">IF($N19&lt;=INDIRECT("BD"&amp;AB$1),IF($N19&gt;=INDIRECT("BC"&amp;AB$1),AB$1,0),0)</f>
        <v>0</v>
      </c>
      <c r="AC19" s="41" cm="1">
        <f t="array" aca="1" ref="AC19" ca="1">IF($N19&lt;=INDIRECT("BD"&amp;AC$1),IF($N19&gt;=INDIRECT("BC"&amp;AC$1),AC$1,0),0)</f>
        <v>0</v>
      </c>
      <c r="AD19" s="41" cm="1">
        <f t="array" aca="1" ref="AD19" ca="1">IF($N19&lt;=INDIRECT("BD"&amp;AD$1),IF($N19&gt;=INDIRECT("BC"&amp;AD$1),AD$1,0),0)</f>
        <v>0</v>
      </c>
      <c r="AE19" s="41" cm="1">
        <f t="array" aca="1" ref="AE19" ca="1">IF($N19&lt;=INDIRECT("BD"&amp;AE$1),IF($N19&gt;=INDIRECT("BC"&amp;AE$1),AE$1,0),0)</f>
        <v>0</v>
      </c>
      <c r="AF19" s="41" cm="1">
        <f t="array" aca="1" ref="AF19" ca="1">IF($N19&lt;=INDIRECT("BD"&amp;AF$1),IF($N19&gt;=INDIRECT("BC"&amp;AF$1),AF$1,0),0)</f>
        <v>0</v>
      </c>
      <c r="AG19" s="41" cm="1">
        <f t="array" aca="1" ref="AG19" ca="1">IF($N19&lt;=INDIRECT("BD"&amp;AG$1),IF($N19&gt;=INDIRECT("BC"&amp;AG$1),AG$1,0),0)</f>
        <v>0</v>
      </c>
      <c r="AH19" s="41" cm="1">
        <f t="array" aca="1" ref="AH19" ca="1">IF($N19&lt;=INDIRECT("BD"&amp;AH$1),IF($N19&gt;=INDIRECT("BC"&amp;AH$1),AH$1,0),0)</f>
        <v>0</v>
      </c>
      <c r="AI19" s="41" cm="1">
        <f t="array" aca="1" ref="AI19" ca="1">IF($N19&lt;=INDIRECT("BD"&amp;AI$1),IF($N19&gt;=INDIRECT("BC"&amp;AI$1),AI$1,0),0)</f>
        <v>0</v>
      </c>
      <c r="AJ19" s="41" cm="1">
        <f t="array" aca="1" ref="AJ19" ca="1">IF($N19&lt;=INDIRECT("BD"&amp;AJ$1),IF($N19&gt;=INDIRECT("BC"&amp;AJ$1),AJ$1,0),0)</f>
        <v>0</v>
      </c>
      <c r="AK19" s="41" cm="1">
        <f t="array" aca="1" ref="AK19" ca="1">IF($N19&lt;=INDIRECT("BD"&amp;AK$1),IF($N19&gt;=INDIRECT("BC"&amp;AK$1),AK$1,0),0)</f>
        <v>0</v>
      </c>
      <c r="AL19" s="41" cm="1">
        <f t="array" aca="1" ref="AL19" ca="1">IF($N19&lt;=INDIRECT("BD"&amp;AL$1),IF($N19&gt;=INDIRECT("BC"&amp;AL$1),AL$1,0),0)</f>
        <v>0</v>
      </c>
      <c r="AM19" s="41" cm="1">
        <f t="array" aca="1" ref="AM19" ca="1">IF($N19&lt;=INDIRECT("BD"&amp;AM$1),IF($N19&gt;=INDIRECT("BC"&amp;AM$1),AM$1,0),0)</f>
        <v>0</v>
      </c>
      <c r="AN19" s="41" cm="1">
        <f t="array" aca="1" ref="AN19" ca="1">IF($N19&lt;=INDIRECT("BD"&amp;AN$1),IF($N19&gt;=INDIRECT("BC"&amp;AN$1),AN$1,0),0)</f>
        <v>0</v>
      </c>
      <c r="AO19" s="41" cm="1">
        <f t="array" aca="1" ref="AO19" ca="1">IF($N19&lt;=INDIRECT("BD"&amp;AO$1),IF($N19&gt;=INDIRECT("BC"&amp;AO$1),AO$1,0),0)</f>
        <v>0</v>
      </c>
      <c r="AP19" s="41" cm="1">
        <f t="array" aca="1" ref="AP19" ca="1">IF($N19&lt;=INDIRECT("BD"&amp;AP$1),IF($N19&gt;=INDIRECT("BC"&amp;AP$1),AP$1,0),0)</f>
        <v>0</v>
      </c>
      <c r="AQ19" s="41" cm="1">
        <f t="array" aca="1" ref="AQ19" ca="1">IF($N19&lt;=INDIRECT("BD"&amp;AQ$1),IF($N19&gt;=INDIRECT("BC"&amp;AQ$1),AQ$1,0),0)</f>
        <v>0</v>
      </c>
      <c r="AR19" s="41" cm="1">
        <f t="array" aca="1" ref="AR19" ca="1">IF($N19&lt;=INDIRECT("BD"&amp;AR$1),IF($N19&gt;=INDIRECT("BC"&amp;AR$1),AR$1,0),0)</f>
        <v>0</v>
      </c>
      <c r="AS19" s="41" cm="1">
        <f t="array" aca="1" ref="AS19" ca="1">IF($N19&lt;=INDIRECT("BD"&amp;AS$1),IF($N19&gt;=INDIRECT("BC"&amp;AS$1),AS$1,0),0)</f>
        <v>0</v>
      </c>
      <c r="AT19" s="41" cm="1">
        <f t="array" aca="1" ref="AT19" ca="1">IF($N19&lt;=INDIRECT("BD"&amp;AT$1),IF($N19&gt;=INDIRECT("BC"&amp;AT$1),AT$1,0),0)</f>
        <v>0</v>
      </c>
      <c r="AU19" s="41" cm="1">
        <f t="array" aca="1" ref="AU19" ca="1">IF($N19&lt;=INDIRECT("BD"&amp;AU$1),IF($N19&gt;=INDIRECT("BC"&amp;AU$1),AU$1,0),0)</f>
        <v>0</v>
      </c>
      <c r="AV19" s="41" cm="1">
        <f t="array" aca="1" ref="AV19" ca="1">IF($N19&lt;=INDIRECT("BD"&amp;AV$1),IF($N19&gt;=INDIRECT("BC"&amp;AV$1),AV$1,0),0)</f>
        <v>0</v>
      </c>
      <c r="AW19" s="41" cm="1">
        <f t="array" aca="1" ref="AW19" ca="1">IF($N19&lt;=INDIRECT("BD"&amp;AW$1),IF($N19&gt;=INDIRECT("BC"&amp;AW$1),AW$1,0),0)</f>
        <v>0</v>
      </c>
      <c r="AX19" s="41"/>
      <c r="AY19" s="41"/>
      <c r="AZ19" s="41"/>
      <c r="BA19" s="59" t="s">
        <v>1689</v>
      </c>
      <c r="BB19" s="28" t="s">
        <v>3223</v>
      </c>
      <c r="BC19" s="64">
        <f t="shared" ca="1" si="0"/>
        <v>0</v>
      </c>
      <c r="BD19" s="64">
        <f t="shared" ca="1" si="1"/>
        <v>0</v>
      </c>
      <c r="BE19" s="42" t="s">
        <v>4508</v>
      </c>
      <c r="BF19" s="41"/>
      <c r="BG19" s="41"/>
      <c r="BH19" s="44"/>
      <c r="BI19" s="44"/>
      <c r="BJ19" s="43"/>
      <c r="BK19" s="41"/>
      <c r="BL19" s="42"/>
      <c r="BM19" s="41"/>
      <c r="BN19" s="41"/>
      <c r="BO19" s="44"/>
      <c r="BP19" s="44"/>
      <c r="BQ19" s="43"/>
      <c r="BR19" s="41"/>
      <c r="BS19" s="42"/>
      <c r="BT19" s="41"/>
      <c r="BU19" s="41"/>
      <c r="BV19" s="44"/>
      <c r="BW19" s="44"/>
      <c r="BX19" s="43"/>
      <c r="BY19" s="41"/>
      <c r="BZ19" s="42"/>
      <c r="CA19" s="41"/>
      <c r="CB19" s="41"/>
      <c r="CC19" s="44"/>
      <c r="CD19" s="44"/>
      <c r="CE19" s="43"/>
      <c r="CF19" s="41"/>
      <c r="CG19" s="42"/>
      <c r="CH19" s="41"/>
      <c r="CI19" s="41"/>
      <c r="CJ19" s="44"/>
      <c r="CK19" s="44"/>
      <c r="CL19" s="43"/>
      <c r="CM19" s="41"/>
      <c r="CN19" s="42"/>
      <c r="CO19" s="41"/>
      <c r="CP19" s="41"/>
      <c r="CQ19" s="44"/>
      <c r="CR19" s="44"/>
      <c r="CS19" s="43"/>
      <c r="CT19" s="41"/>
      <c r="CU19" s="42"/>
      <c r="CV19" s="41"/>
      <c r="CW19" s="41"/>
      <c r="CX19" s="44"/>
      <c r="CY19" s="44"/>
      <c r="CZ19" s="43"/>
      <c r="DA19" s="41"/>
      <c r="DB19" s="42"/>
      <c r="DC19" s="41"/>
      <c r="DD19" s="41"/>
      <c r="DE19" s="44"/>
      <c r="DF19" s="44"/>
      <c r="DG19" s="43"/>
      <c r="DH19" s="41"/>
      <c r="DI19" s="42"/>
      <c r="DJ19" s="41"/>
      <c r="DK19" s="41"/>
      <c r="DL19" s="44"/>
      <c r="DM19" s="44"/>
      <c r="DN19" s="43"/>
      <c r="DO19" s="41"/>
      <c r="DP19" s="42"/>
      <c r="DQ19" s="41"/>
      <c r="DR19" s="41"/>
      <c r="DS19" s="44"/>
      <c r="DT19" s="44"/>
      <c r="DU19" s="43"/>
      <c r="DV19" s="41"/>
      <c r="DW19" s="55"/>
      <c r="DX19" s="41"/>
      <c r="DY19" s="41"/>
      <c r="DZ19" s="43"/>
      <c r="EA19" s="43"/>
      <c r="EB19" s="43"/>
      <c r="EC19" s="41"/>
      <c r="ED19" s="55"/>
      <c r="EE19" s="41"/>
      <c r="EF19" s="41"/>
      <c r="EG19" s="43"/>
      <c r="EH19" s="43"/>
      <c r="EI19" s="43"/>
      <c r="EJ19" s="41"/>
      <c r="EK19" s="55"/>
      <c r="EL19" s="41"/>
      <c r="EM19" s="41"/>
      <c r="EN19" s="43"/>
      <c r="EO19" s="43"/>
      <c r="EP19" s="43"/>
      <c r="EQ19" s="44"/>
      <c r="ER19" s="44"/>
      <c r="ES19" s="44"/>
      <c r="ET19" s="44"/>
      <c r="EU19" s="44"/>
      <c r="EV19" s="44"/>
      <c r="EW19" s="44"/>
      <c r="EX19" s="44"/>
      <c r="EY19" s="44"/>
      <c r="EZ19" s="44"/>
      <c r="FA19" s="44"/>
      <c r="FB19" s="44"/>
      <c r="FC19" s="44"/>
      <c r="FD19" s="44"/>
      <c r="FE19" s="44"/>
      <c r="FF19" s="44"/>
      <c r="FG19" s="44"/>
      <c r="FH19" s="44"/>
      <c r="FI19" s="44"/>
      <c r="FJ19" s="44"/>
      <c r="FK19" s="44"/>
      <c r="FL19" s="44"/>
      <c r="FM19" s="44"/>
      <c r="FN19" s="44"/>
      <c r="FO19" s="44"/>
      <c r="FP19" s="44"/>
      <c r="FQ19" s="44"/>
      <c r="FR19" s="44"/>
      <c r="FS19" s="44"/>
      <c r="FT19" s="44"/>
      <c r="FU19" s="44"/>
      <c r="FV19" s="44"/>
      <c r="FW19" s="44"/>
      <c r="FX19" s="44"/>
      <c r="FY19" s="44"/>
      <c r="FZ19" s="44"/>
      <c r="GA19" s="44"/>
      <c r="GB19" s="44"/>
      <c r="GC19" s="44"/>
      <c r="GD19" s="44"/>
      <c r="GE19" s="44"/>
      <c r="GF19" s="44"/>
      <c r="GG19" s="44"/>
      <c r="GH19" s="44"/>
      <c r="GI19" s="44"/>
      <c r="GJ19" s="44"/>
      <c r="GK19" s="44"/>
    </row>
    <row r="20" spans="1:193" s="28" customFormat="1" ht="24.75" customHeight="1" x14ac:dyDescent="0.2">
      <c r="A20" s="34" t="str">
        <f t="shared" ca="1" si="2"/>
        <v/>
      </c>
      <c r="B20" s="34" t="str">
        <f t="shared" ca="1" si="3"/>
        <v/>
      </c>
      <c r="C20" s="54" t="str">
        <f t="shared" ca="1" si="4"/>
        <v/>
      </c>
      <c r="D20" s="34"/>
      <c r="E20" s="34"/>
      <c r="F20" s="38"/>
      <c r="G20" s="38"/>
      <c r="H20" s="38"/>
      <c r="I20" s="39" t="s">
        <v>1192</v>
      </c>
      <c r="J20" s="39"/>
      <c r="K20" s="39"/>
      <c r="L20" s="39"/>
      <c r="M20" s="39"/>
      <c r="N20" s="41">
        <v>18</v>
      </c>
      <c r="O20" s="41" t="e">
        <f t="shared" ca="1" si="5"/>
        <v>#VALUE!</v>
      </c>
      <c r="P20" s="41" t="e">
        <f t="shared" ca="1" si="6"/>
        <v>#VALUE!</v>
      </c>
      <c r="Q20" s="41">
        <f t="shared" ca="1" si="7"/>
        <v>0</v>
      </c>
      <c r="R20" s="41" cm="1">
        <f t="array" aca="1" ref="R20" ca="1">IF($N20&lt;=INDIRECT("BD"&amp;R$1),IF($N20&gt;=INDIRECT("BC"&amp;R$1),R$1,0),0)</f>
        <v>0</v>
      </c>
      <c r="S20" s="41" cm="1">
        <f t="array" aca="1" ref="S20" ca="1">IF($N20&lt;=INDIRECT("BD"&amp;S$1),IF($N20&gt;=INDIRECT("BC"&amp;S$1),S$1,0),0)</f>
        <v>0</v>
      </c>
      <c r="T20" s="41" cm="1">
        <f t="array" aca="1" ref="T20" ca="1">IF($N20&lt;=INDIRECT("BD"&amp;T$1),IF($N20&gt;=INDIRECT("BC"&amp;T$1),T$1,0),0)</f>
        <v>0</v>
      </c>
      <c r="U20" s="41" cm="1">
        <f t="array" aca="1" ref="U20" ca="1">IF($N20&lt;=INDIRECT("BD"&amp;U$1),IF($N20&gt;=INDIRECT("BC"&amp;U$1),U$1,0),0)</f>
        <v>0</v>
      </c>
      <c r="V20" s="41" cm="1">
        <f t="array" aca="1" ref="V20" ca="1">IF($N20&lt;=INDIRECT("BD"&amp;V$1),IF($N20&gt;=INDIRECT("BC"&amp;V$1),V$1,0),0)</f>
        <v>0</v>
      </c>
      <c r="W20" s="41" cm="1">
        <f t="array" aca="1" ref="W20" ca="1">IF($N20&lt;=INDIRECT("BD"&amp;W$1),IF($N20&gt;=INDIRECT("BC"&amp;W$1),W$1,0),0)</f>
        <v>0</v>
      </c>
      <c r="X20" s="41" cm="1">
        <f t="array" aca="1" ref="X20" ca="1">IF($N20&lt;=INDIRECT("BD"&amp;X$1),IF($N20&gt;=INDIRECT("BC"&amp;X$1),X$1,0),0)</f>
        <v>0</v>
      </c>
      <c r="Y20" s="41" cm="1">
        <f t="array" aca="1" ref="Y20" ca="1">IF($N20&lt;=INDIRECT("BD"&amp;Y$1),IF($N20&gt;=INDIRECT("BC"&amp;Y$1),Y$1,0),0)</f>
        <v>0</v>
      </c>
      <c r="Z20" s="41" cm="1">
        <f t="array" aca="1" ref="Z20" ca="1">IF($N20&lt;=INDIRECT("BD"&amp;Z$1),IF($N20&gt;=INDIRECT("BC"&amp;Z$1),Z$1,0),0)</f>
        <v>0</v>
      </c>
      <c r="AA20" s="41" cm="1">
        <f t="array" aca="1" ref="AA20" ca="1">IF($N20&lt;=INDIRECT("BD"&amp;AA$1),IF($N20&gt;=INDIRECT("BC"&amp;AA$1),AA$1,0),0)</f>
        <v>0</v>
      </c>
      <c r="AB20" s="41" cm="1">
        <f t="array" aca="1" ref="AB20" ca="1">IF($N20&lt;=INDIRECT("BD"&amp;AB$1),IF($N20&gt;=INDIRECT("BC"&amp;AB$1),AB$1,0),0)</f>
        <v>0</v>
      </c>
      <c r="AC20" s="41" cm="1">
        <f t="array" aca="1" ref="AC20" ca="1">IF($N20&lt;=INDIRECT("BD"&amp;AC$1),IF($N20&gt;=INDIRECT("BC"&amp;AC$1),AC$1,0),0)</f>
        <v>0</v>
      </c>
      <c r="AD20" s="41" cm="1">
        <f t="array" aca="1" ref="AD20" ca="1">IF($N20&lt;=INDIRECT("BD"&amp;AD$1),IF($N20&gt;=INDIRECT("BC"&amp;AD$1),AD$1,0),0)</f>
        <v>0</v>
      </c>
      <c r="AE20" s="41" cm="1">
        <f t="array" aca="1" ref="AE20" ca="1">IF($N20&lt;=INDIRECT("BD"&amp;AE$1),IF($N20&gt;=INDIRECT("BC"&amp;AE$1),AE$1,0),0)</f>
        <v>0</v>
      </c>
      <c r="AF20" s="41" cm="1">
        <f t="array" aca="1" ref="AF20" ca="1">IF($N20&lt;=INDIRECT("BD"&amp;AF$1),IF($N20&gt;=INDIRECT("BC"&amp;AF$1),AF$1,0),0)</f>
        <v>0</v>
      </c>
      <c r="AG20" s="41" cm="1">
        <f t="array" aca="1" ref="AG20" ca="1">IF($N20&lt;=INDIRECT("BD"&amp;AG$1),IF($N20&gt;=INDIRECT("BC"&amp;AG$1),AG$1,0),0)</f>
        <v>0</v>
      </c>
      <c r="AH20" s="41" cm="1">
        <f t="array" aca="1" ref="AH20" ca="1">IF($N20&lt;=INDIRECT("BD"&amp;AH$1),IF($N20&gt;=INDIRECT("BC"&amp;AH$1),AH$1,0),0)</f>
        <v>0</v>
      </c>
      <c r="AI20" s="41" cm="1">
        <f t="array" aca="1" ref="AI20" ca="1">IF($N20&lt;=INDIRECT("BD"&amp;AI$1),IF($N20&gt;=INDIRECT("BC"&amp;AI$1),AI$1,0),0)</f>
        <v>0</v>
      </c>
      <c r="AJ20" s="41" cm="1">
        <f t="array" aca="1" ref="AJ20" ca="1">IF($N20&lt;=INDIRECT("BD"&amp;AJ$1),IF($N20&gt;=INDIRECT("BC"&amp;AJ$1),AJ$1,0),0)</f>
        <v>0</v>
      </c>
      <c r="AK20" s="41" cm="1">
        <f t="array" aca="1" ref="AK20" ca="1">IF($N20&lt;=INDIRECT("BD"&amp;AK$1),IF($N20&gt;=INDIRECT("BC"&amp;AK$1),AK$1,0),0)</f>
        <v>0</v>
      </c>
      <c r="AL20" s="41" cm="1">
        <f t="array" aca="1" ref="AL20" ca="1">IF($N20&lt;=INDIRECT("BD"&amp;AL$1),IF($N20&gt;=INDIRECT("BC"&amp;AL$1),AL$1,0),0)</f>
        <v>0</v>
      </c>
      <c r="AM20" s="41" cm="1">
        <f t="array" aca="1" ref="AM20" ca="1">IF($N20&lt;=INDIRECT("BD"&amp;AM$1),IF($N20&gt;=INDIRECT("BC"&amp;AM$1),AM$1,0),0)</f>
        <v>0</v>
      </c>
      <c r="AN20" s="41" cm="1">
        <f t="array" aca="1" ref="AN20" ca="1">IF($N20&lt;=INDIRECT("BD"&amp;AN$1),IF($N20&gt;=INDIRECT("BC"&amp;AN$1),AN$1,0),0)</f>
        <v>0</v>
      </c>
      <c r="AO20" s="41" cm="1">
        <f t="array" aca="1" ref="AO20" ca="1">IF($N20&lt;=INDIRECT("BD"&amp;AO$1),IF($N20&gt;=INDIRECT("BC"&amp;AO$1),AO$1,0),0)</f>
        <v>0</v>
      </c>
      <c r="AP20" s="41" cm="1">
        <f t="array" aca="1" ref="AP20" ca="1">IF($N20&lt;=INDIRECT("BD"&amp;AP$1),IF($N20&gt;=INDIRECT("BC"&amp;AP$1),AP$1,0),0)</f>
        <v>0</v>
      </c>
      <c r="AQ20" s="41" cm="1">
        <f t="array" aca="1" ref="AQ20" ca="1">IF($N20&lt;=INDIRECT("BD"&amp;AQ$1),IF($N20&gt;=INDIRECT("BC"&amp;AQ$1),AQ$1,0),0)</f>
        <v>0</v>
      </c>
      <c r="AR20" s="41" cm="1">
        <f t="array" aca="1" ref="AR20" ca="1">IF($N20&lt;=INDIRECT("BD"&amp;AR$1),IF($N20&gt;=INDIRECT("BC"&amp;AR$1),AR$1,0),0)</f>
        <v>0</v>
      </c>
      <c r="AS20" s="41" cm="1">
        <f t="array" aca="1" ref="AS20" ca="1">IF($N20&lt;=INDIRECT("BD"&amp;AS$1),IF($N20&gt;=INDIRECT("BC"&amp;AS$1),AS$1,0),0)</f>
        <v>0</v>
      </c>
      <c r="AT20" s="41" cm="1">
        <f t="array" aca="1" ref="AT20" ca="1">IF($N20&lt;=INDIRECT("BD"&amp;AT$1),IF($N20&gt;=INDIRECT("BC"&amp;AT$1),AT$1,0),0)</f>
        <v>0</v>
      </c>
      <c r="AU20" s="41" cm="1">
        <f t="array" aca="1" ref="AU20" ca="1">IF($N20&lt;=INDIRECT("BD"&amp;AU$1),IF($N20&gt;=INDIRECT("BC"&amp;AU$1),AU$1,0),0)</f>
        <v>0</v>
      </c>
      <c r="AV20" s="41" cm="1">
        <f t="array" aca="1" ref="AV20" ca="1">IF($N20&lt;=INDIRECT("BD"&amp;AV$1),IF($N20&gt;=INDIRECT("BC"&amp;AV$1),AV$1,0),0)</f>
        <v>0</v>
      </c>
      <c r="AW20" s="41" cm="1">
        <f t="array" aca="1" ref="AW20" ca="1">IF($N20&lt;=INDIRECT("BD"&amp;AW$1),IF($N20&gt;=INDIRECT("BC"&amp;AW$1),AW$1,0),0)</f>
        <v>0</v>
      </c>
      <c r="AX20" s="41"/>
      <c r="AY20" s="41"/>
      <c r="AZ20" s="41"/>
      <c r="BA20" s="59" t="s">
        <v>1725</v>
      </c>
      <c r="BB20" s="28" t="s">
        <v>3224</v>
      </c>
      <c r="BC20" s="64">
        <f t="shared" ca="1" si="0"/>
        <v>2</v>
      </c>
      <c r="BD20" s="64">
        <f t="shared" ca="1" si="1"/>
        <v>3</v>
      </c>
      <c r="BE20" s="42" t="s">
        <v>4487</v>
      </c>
      <c r="BF20" s="41"/>
      <c r="BG20" s="41"/>
      <c r="BH20" s="44"/>
      <c r="BI20" s="44"/>
      <c r="BJ20" s="43"/>
      <c r="BK20" s="41"/>
      <c r="BL20" s="42"/>
      <c r="BM20" s="41"/>
      <c r="BN20" s="41"/>
      <c r="BO20" s="44"/>
      <c r="BP20" s="44"/>
      <c r="BQ20" s="43"/>
      <c r="BR20" s="41"/>
      <c r="BS20" s="42"/>
      <c r="BT20" s="41"/>
      <c r="BU20" s="41"/>
      <c r="BV20" s="44"/>
      <c r="BW20" s="44"/>
      <c r="BX20" s="43"/>
      <c r="BY20" s="41"/>
      <c r="BZ20" s="42"/>
      <c r="CA20" s="41"/>
      <c r="CB20" s="41"/>
      <c r="CC20" s="44"/>
      <c r="CD20" s="44"/>
      <c r="CE20" s="43"/>
      <c r="CF20" s="41"/>
      <c r="CG20" s="42"/>
      <c r="CH20" s="41"/>
      <c r="CI20" s="41"/>
      <c r="CJ20" s="44"/>
      <c r="CK20" s="44"/>
      <c r="CL20" s="43"/>
      <c r="CM20" s="41"/>
      <c r="CN20" s="42"/>
      <c r="CO20" s="41"/>
      <c r="CP20" s="41"/>
      <c r="CQ20" s="44"/>
      <c r="CR20" s="44"/>
      <c r="CS20" s="43"/>
      <c r="CT20" s="41"/>
      <c r="CU20" s="42"/>
      <c r="CV20" s="41"/>
      <c r="CW20" s="41"/>
      <c r="CX20" s="44"/>
      <c r="CY20" s="44"/>
      <c r="CZ20" s="43"/>
      <c r="DA20" s="41"/>
      <c r="DB20" s="42"/>
      <c r="DC20" s="41"/>
      <c r="DD20" s="41"/>
      <c r="DE20" s="44"/>
      <c r="DF20" s="44"/>
      <c r="DG20" s="43"/>
      <c r="DH20" s="41"/>
      <c r="DI20" s="42"/>
      <c r="DJ20" s="41"/>
      <c r="DK20" s="41"/>
      <c r="DL20" s="44"/>
      <c r="DM20" s="44"/>
      <c r="DN20" s="43"/>
      <c r="DO20" s="41"/>
      <c r="DP20" s="42"/>
      <c r="DQ20" s="41"/>
      <c r="DR20" s="41"/>
      <c r="DS20" s="44"/>
      <c r="DT20" s="44"/>
      <c r="DU20" s="43"/>
      <c r="DV20" s="41"/>
      <c r="DW20" s="55"/>
      <c r="DX20" s="41"/>
      <c r="DY20" s="41"/>
      <c r="DZ20" s="43"/>
      <c r="EA20" s="43"/>
      <c r="EB20" s="43"/>
      <c r="EC20" s="41"/>
      <c r="ED20" s="55"/>
      <c r="EE20" s="41"/>
      <c r="EF20" s="41"/>
      <c r="EG20" s="43"/>
      <c r="EH20" s="43"/>
      <c r="EI20" s="43"/>
      <c r="EJ20" s="41"/>
      <c r="EK20" s="55"/>
      <c r="EL20" s="41"/>
      <c r="EM20" s="41"/>
      <c r="EN20" s="43"/>
      <c r="EO20" s="43"/>
      <c r="EP20" s="43"/>
      <c r="EQ20" s="44"/>
      <c r="ER20" s="44"/>
      <c r="ES20" s="44"/>
      <c r="ET20" s="44"/>
      <c r="EU20" s="44"/>
      <c r="EV20" s="44"/>
      <c r="EW20" s="44"/>
      <c r="EX20" s="44"/>
      <c r="EY20" s="44"/>
      <c r="EZ20" s="44"/>
      <c r="FA20" s="44"/>
      <c r="FB20" s="44"/>
      <c r="FC20" s="44"/>
      <c r="FD20" s="44"/>
      <c r="FE20" s="44"/>
      <c r="FF20" s="44"/>
      <c r="FG20" s="44"/>
      <c r="FH20" s="44"/>
      <c r="FI20" s="44"/>
      <c r="FJ20" s="44"/>
      <c r="FK20" s="44"/>
      <c r="FL20" s="44"/>
      <c r="FM20" s="44"/>
      <c r="FN20" s="44"/>
      <c r="FO20" s="44"/>
      <c r="FP20" s="44"/>
      <c r="FQ20" s="44"/>
      <c r="FR20" s="44"/>
      <c r="FS20" s="44"/>
      <c r="FT20" s="44"/>
      <c r="FU20" s="44"/>
      <c r="FV20" s="44"/>
      <c r="FW20" s="44"/>
      <c r="FX20" s="44"/>
      <c r="FY20" s="44"/>
      <c r="FZ20" s="44"/>
      <c r="GA20" s="44"/>
      <c r="GB20" s="44"/>
      <c r="GC20" s="44"/>
      <c r="GD20" s="44"/>
      <c r="GE20" s="44"/>
      <c r="GF20" s="44"/>
      <c r="GG20" s="44"/>
      <c r="GH20" s="44"/>
      <c r="GI20" s="44"/>
      <c r="GJ20" s="44"/>
      <c r="GK20" s="44"/>
    </row>
    <row r="21" spans="1:193" s="28" customFormat="1" ht="24.75" customHeight="1" x14ac:dyDescent="0.2">
      <c r="A21" s="34" t="str">
        <f t="shared" ca="1" si="2"/>
        <v/>
      </c>
      <c r="B21" s="34" t="str">
        <f t="shared" ca="1" si="3"/>
        <v/>
      </c>
      <c r="C21" s="54" t="str">
        <f t="shared" ca="1" si="4"/>
        <v/>
      </c>
      <c r="D21" s="34"/>
      <c r="E21" s="34"/>
      <c r="F21" s="38"/>
      <c r="G21" s="38"/>
      <c r="H21" s="38"/>
      <c r="I21" s="39" t="s">
        <v>1192</v>
      </c>
      <c r="J21" s="39"/>
      <c r="K21" s="39"/>
      <c r="L21" s="39"/>
      <c r="M21" s="39"/>
      <c r="N21" s="41">
        <v>19</v>
      </c>
      <c r="O21" s="41" t="e">
        <f t="shared" ca="1" si="5"/>
        <v>#VALUE!</v>
      </c>
      <c r="P21" s="41" t="e">
        <f t="shared" ca="1" si="6"/>
        <v>#VALUE!</v>
      </c>
      <c r="Q21" s="41">
        <f t="shared" ca="1" si="7"/>
        <v>0</v>
      </c>
      <c r="R21" s="41" cm="1">
        <f t="array" aca="1" ref="R21" ca="1">IF($N21&lt;=INDIRECT("BD"&amp;R$1),IF($N21&gt;=INDIRECT("BC"&amp;R$1),R$1,0),0)</f>
        <v>0</v>
      </c>
      <c r="S21" s="41" cm="1">
        <f t="array" aca="1" ref="S21" ca="1">IF($N21&lt;=INDIRECT("BD"&amp;S$1),IF($N21&gt;=INDIRECT("BC"&amp;S$1),S$1,0),0)</f>
        <v>0</v>
      </c>
      <c r="T21" s="41" cm="1">
        <f t="array" aca="1" ref="T21" ca="1">IF($N21&lt;=INDIRECT("BD"&amp;T$1),IF($N21&gt;=INDIRECT("BC"&amp;T$1),T$1,0),0)</f>
        <v>0</v>
      </c>
      <c r="U21" s="41" cm="1">
        <f t="array" aca="1" ref="U21" ca="1">IF($N21&lt;=INDIRECT("BD"&amp;U$1),IF($N21&gt;=INDIRECT("BC"&amp;U$1),U$1,0),0)</f>
        <v>0</v>
      </c>
      <c r="V21" s="41" cm="1">
        <f t="array" aca="1" ref="V21" ca="1">IF($N21&lt;=INDIRECT("BD"&amp;V$1),IF($N21&gt;=INDIRECT("BC"&amp;V$1),V$1,0),0)</f>
        <v>0</v>
      </c>
      <c r="W21" s="41" cm="1">
        <f t="array" aca="1" ref="W21" ca="1">IF($N21&lt;=INDIRECT("BD"&amp;W$1),IF($N21&gt;=INDIRECT("BC"&amp;W$1),W$1,0),0)</f>
        <v>0</v>
      </c>
      <c r="X21" s="41" cm="1">
        <f t="array" aca="1" ref="X21" ca="1">IF($N21&lt;=INDIRECT("BD"&amp;X$1),IF($N21&gt;=INDIRECT("BC"&amp;X$1),X$1,0),0)</f>
        <v>0</v>
      </c>
      <c r="Y21" s="41" cm="1">
        <f t="array" aca="1" ref="Y21" ca="1">IF($N21&lt;=INDIRECT("BD"&amp;Y$1),IF($N21&gt;=INDIRECT("BC"&amp;Y$1),Y$1,0),0)</f>
        <v>0</v>
      </c>
      <c r="Z21" s="41" cm="1">
        <f t="array" aca="1" ref="Z21" ca="1">IF($N21&lt;=INDIRECT("BD"&amp;Z$1),IF($N21&gt;=INDIRECT("BC"&amp;Z$1),Z$1,0),0)</f>
        <v>0</v>
      </c>
      <c r="AA21" s="41" cm="1">
        <f t="array" aca="1" ref="AA21" ca="1">IF($N21&lt;=INDIRECT("BD"&amp;AA$1),IF($N21&gt;=INDIRECT("BC"&amp;AA$1),AA$1,0),0)</f>
        <v>0</v>
      </c>
      <c r="AB21" s="41" cm="1">
        <f t="array" aca="1" ref="AB21" ca="1">IF($N21&lt;=INDIRECT("BD"&amp;AB$1),IF($N21&gt;=INDIRECT("BC"&amp;AB$1),AB$1,0),0)</f>
        <v>0</v>
      </c>
      <c r="AC21" s="41" cm="1">
        <f t="array" aca="1" ref="AC21" ca="1">IF($N21&lt;=INDIRECT("BD"&amp;AC$1),IF($N21&gt;=INDIRECT("BC"&amp;AC$1),AC$1,0),0)</f>
        <v>0</v>
      </c>
      <c r="AD21" s="41" cm="1">
        <f t="array" aca="1" ref="AD21" ca="1">IF($N21&lt;=INDIRECT("BD"&amp;AD$1),IF($N21&gt;=INDIRECT("BC"&amp;AD$1),AD$1,0),0)</f>
        <v>0</v>
      </c>
      <c r="AE21" s="41" cm="1">
        <f t="array" aca="1" ref="AE21" ca="1">IF($N21&lt;=INDIRECT("BD"&amp;AE$1),IF($N21&gt;=INDIRECT("BC"&amp;AE$1),AE$1,0),0)</f>
        <v>0</v>
      </c>
      <c r="AF21" s="41" cm="1">
        <f t="array" aca="1" ref="AF21" ca="1">IF($N21&lt;=INDIRECT("BD"&amp;AF$1),IF($N21&gt;=INDIRECT("BC"&amp;AF$1),AF$1,0),0)</f>
        <v>0</v>
      </c>
      <c r="AG21" s="41" cm="1">
        <f t="array" aca="1" ref="AG21" ca="1">IF($N21&lt;=INDIRECT("BD"&amp;AG$1),IF($N21&gt;=INDIRECT("BC"&amp;AG$1),AG$1,0),0)</f>
        <v>0</v>
      </c>
      <c r="AH21" s="41" cm="1">
        <f t="array" aca="1" ref="AH21" ca="1">IF($N21&lt;=INDIRECT("BD"&amp;AH$1),IF($N21&gt;=INDIRECT("BC"&amp;AH$1),AH$1,0),0)</f>
        <v>0</v>
      </c>
      <c r="AI21" s="41" cm="1">
        <f t="array" aca="1" ref="AI21" ca="1">IF($N21&lt;=INDIRECT("BD"&amp;AI$1),IF($N21&gt;=INDIRECT("BC"&amp;AI$1),AI$1,0),0)</f>
        <v>0</v>
      </c>
      <c r="AJ21" s="41" cm="1">
        <f t="array" aca="1" ref="AJ21" ca="1">IF($N21&lt;=INDIRECT("BD"&amp;AJ$1),IF($N21&gt;=INDIRECT("BC"&amp;AJ$1),AJ$1,0),0)</f>
        <v>0</v>
      </c>
      <c r="AK21" s="41" cm="1">
        <f t="array" aca="1" ref="AK21" ca="1">IF($N21&lt;=INDIRECT("BD"&amp;AK$1),IF($N21&gt;=INDIRECT("BC"&amp;AK$1),AK$1,0),0)</f>
        <v>0</v>
      </c>
      <c r="AL21" s="41" cm="1">
        <f t="array" aca="1" ref="AL21" ca="1">IF($N21&lt;=INDIRECT("BD"&amp;AL$1),IF($N21&gt;=INDIRECT("BC"&amp;AL$1),AL$1,0),0)</f>
        <v>0</v>
      </c>
      <c r="AM21" s="41" cm="1">
        <f t="array" aca="1" ref="AM21" ca="1">IF($N21&lt;=INDIRECT("BD"&amp;AM$1),IF($N21&gt;=INDIRECT("BC"&amp;AM$1),AM$1,0),0)</f>
        <v>0</v>
      </c>
      <c r="AN21" s="41" cm="1">
        <f t="array" aca="1" ref="AN21" ca="1">IF($N21&lt;=INDIRECT("BD"&amp;AN$1),IF($N21&gt;=INDIRECT("BC"&amp;AN$1),AN$1,0),0)</f>
        <v>0</v>
      </c>
      <c r="AO21" s="41" cm="1">
        <f t="array" aca="1" ref="AO21" ca="1">IF($N21&lt;=INDIRECT("BD"&amp;AO$1),IF($N21&gt;=INDIRECT("BC"&amp;AO$1),AO$1,0),0)</f>
        <v>0</v>
      </c>
      <c r="AP21" s="41" cm="1">
        <f t="array" aca="1" ref="AP21" ca="1">IF($N21&lt;=INDIRECT("BD"&amp;AP$1),IF($N21&gt;=INDIRECT("BC"&amp;AP$1),AP$1,0),0)</f>
        <v>0</v>
      </c>
      <c r="AQ21" s="41" cm="1">
        <f t="array" aca="1" ref="AQ21" ca="1">IF($N21&lt;=INDIRECT("BD"&amp;AQ$1),IF($N21&gt;=INDIRECT("BC"&amp;AQ$1),AQ$1,0),0)</f>
        <v>0</v>
      </c>
      <c r="AR21" s="41" cm="1">
        <f t="array" aca="1" ref="AR21" ca="1">IF($N21&lt;=INDIRECT("BD"&amp;AR$1),IF($N21&gt;=INDIRECT("BC"&amp;AR$1),AR$1,0),0)</f>
        <v>0</v>
      </c>
      <c r="AS21" s="41" cm="1">
        <f t="array" aca="1" ref="AS21" ca="1">IF($N21&lt;=INDIRECT("BD"&amp;AS$1),IF($N21&gt;=INDIRECT("BC"&amp;AS$1),AS$1,0),0)</f>
        <v>0</v>
      </c>
      <c r="AT21" s="41" cm="1">
        <f t="array" aca="1" ref="AT21" ca="1">IF($N21&lt;=INDIRECT("BD"&amp;AT$1),IF($N21&gt;=INDIRECT("BC"&amp;AT$1),AT$1,0),0)</f>
        <v>0</v>
      </c>
      <c r="AU21" s="41" cm="1">
        <f t="array" aca="1" ref="AU21" ca="1">IF($N21&lt;=INDIRECT("BD"&amp;AU$1),IF($N21&gt;=INDIRECT("BC"&amp;AU$1),AU$1,0),0)</f>
        <v>0</v>
      </c>
      <c r="AV21" s="41" cm="1">
        <f t="array" aca="1" ref="AV21" ca="1">IF($N21&lt;=INDIRECT("BD"&amp;AV$1),IF($N21&gt;=INDIRECT("BC"&amp;AV$1),AV$1,0),0)</f>
        <v>0</v>
      </c>
      <c r="AW21" s="41" cm="1">
        <f t="array" aca="1" ref="AW21" ca="1">IF($N21&lt;=INDIRECT("BD"&amp;AW$1),IF($N21&gt;=INDIRECT("BC"&amp;AW$1),AW$1,0),0)</f>
        <v>0</v>
      </c>
      <c r="AX21" s="41"/>
      <c r="AY21" s="41"/>
      <c r="AZ21" s="41"/>
      <c r="BA21" s="59" t="s">
        <v>1725</v>
      </c>
      <c r="BB21" s="28" t="s">
        <v>3225</v>
      </c>
      <c r="BC21" s="64">
        <f t="shared" ca="1" si="0"/>
        <v>0</v>
      </c>
      <c r="BD21" s="64">
        <f t="shared" ca="1" si="1"/>
        <v>0</v>
      </c>
      <c r="BE21" s="42" t="s">
        <v>4488</v>
      </c>
      <c r="BF21" s="41"/>
      <c r="BG21" s="41"/>
      <c r="BH21" s="44"/>
      <c r="BI21" s="44"/>
      <c r="BJ21" s="43"/>
      <c r="BK21" s="41"/>
      <c r="BL21" s="42"/>
      <c r="BM21" s="41"/>
      <c r="BN21" s="41"/>
      <c r="BO21" s="44"/>
      <c r="BP21" s="44"/>
      <c r="BQ21" s="43"/>
      <c r="BR21" s="41"/>
      <c r="BS21" s="42"/>
      <c r="BT21" s="41"/>
      <c r="BU21" s="41"/>
      <c r="BV21" s="44"/>
      <c r="BW21" s="44"/>
      <c r="BX21" s="43"/>
      <c r="BY21" s="41"/>
      <c r="BZ21" s="42"/>
      <c r="CA21" s="41"/>
      <c r="CB21" s="41"/>
      <c r="CC21" s="44"/>
      <c r="CD21" s="44"/>
      <c r="CE21" s="43"/>
      <c r="CF21" s="41"/>
      <c r="CG21" s="42"/>
      <c r="CH21" s="41"/>
      <c r="CI21" s="41"/>
      <c r="CJ21" s="44"/>
      <c r="CK21" s="44"/>
      <c r="CL21" s="43"/>
      <c r="CM21" s="41"/>
      <c r="CN21" s="42"/>
      <c r="CO21" s="41"/>
      <c r="CP21" s="41"/>
      <c r="CQ21" s="44"/>
      <c r="CR21" s="44"/>
      <c r="CS21" s="43"/>
      <c r="CT21" s="41"/>
      <c r="CU21" s="42"/>
      <c r="CV21" s="41"/>
      <c r="CW21" s="41"/>
      <c r="CX21" s="44"/>
      <c r="CY21" s="44"/>
      <c r="CZ21" s="43"/>
      <c r="DA21" s="41"/>
      <c r="DB21" s="42"/>
      <c r="DC21" s="41"/>
      <c r="DD21" s="41"/>
      <c r="DE21" s="44"/>
      <c r="DF21" s="44"/>
      <c r="DG21" s="43"/>
      <c r="DH21" s="41"/>
      <c r="DI21" s="42"/>
      <c r="DJ21" s="41"/>
      <c r="DK21" s="41"/>
      <c r="DL21" s="44"/>
      <c r="DM21" s="44"/>
      <c r="DN21" s="43"/>
      <c r="DO21" s="41"/>
      <c r="DP21" s="42"/>
      <c r="DQ21" s="41"/>
      <c r="DR21" s="41"/>
      <c r="DS21" s="44"/>
      <c r="DT21" s="44"/>
      <c r="DU21" s="43"/>
      <c r="DV21" s="41"/>
      <c r="DW21" s="55"/>
      <c r="DX21" s="41"/>
      <c r="DY21" s="41"/>
      <c r="DZ21" s="43"/>
      <c r="EA21" s="43"/>
      <c r="EB21" s="43"/>
      <c r="EC21" s="41"/>
      <c r="ED21" s="55"/>
      <c r="EE21" s="41"/>
      <c r="EF21" s="41"/>
      <c r="EG21" s="43"/>
      <c r="EH21" s="43"/>
      <c r="EI21" s="43"/>
      <c r="EJ21" s="41"/>
      <c r="EK21" s="55"/>
      <c r="EL21" s="41"/>
      <c r="EM21" s="41"/>
      <c r="EN21" s="43"/>
      <c r="EO21" s="43"/>
      <c r="EP21" s="43"/>
      <c r="EQ21" s="44"/>
      <c r="ER21" s="44"/>
      <c r="ES21" s="44"/>
      <c r="ET21" s="44"/>
      <c r="EU21" s="44"/>
      <c r="EV21" s="44"/>
      <c r="EW21" s="44"/>
      <c r="EX21" s="44"/>
      <c r="EY21" s="44"/>
      <c r="EZ21" s="44"/>
      <c r="FA21" s="44"/>
      <c r="FB21" s="44"/>
      <c r="FC21" s="44"/>
      <c r="FD21" s="44"/>
      <c r="FE21" s="44"/>
      <c r="FF21" s="44"/>
      <c r="FG21" s="44"/>
      <c r="FH21" s="44"/>
      <c r="FI21" s="44"/>
      <c r="FJ21" s="44"/>
      <c r="FK21" s="44"/>
      <c r="FL21" s="44"/>
      <c r="FM21" s="44"/>
      <c r="FN21" s="44"/>
      <c r="FO21" s="44"/>
      <c r="FP21" s="44"/>
      <c r="FQ21" s="44"/>
      <c r="FR21" s="44"/>
      <c r="FS21" s="44"/>
      <c r="FT21" s="44"/>
      <c r="FU21" s="44"/>
      <c r="FV21" s="44"/>
      <c r="FW21" s="44"/>
      <c r="FX21" s="44"/>
      <c r="FY21" s="44"/>
      <c r="FZ21" s="44"/>
      <c r="GA21" s="44"/>
      <c r="GB21" s="44"/>
      <c r="GC21" s="44"/>
      <c r="GD21" s="44"/>
      <c r="GE21" s="44"/>
      <c r="GF21" s="44"/>
      <c r="GG21" s="44"/>
      <c r="GH21" s="44"/>
      <c r="GI21" s="44"/>
      <c r="GJ21" s="44"/>
      <c r="GK21" s="44"/>
    </row>
    <row r="22" spans="1:193" s="28" customFormat="1" ht="24.75" customHeight="1" x14ac:dyDescent="0.2">
      <c r="A22" s="34" t="str">
        <f t="shared" ca="1" si="2"/>
        <v/>
      </c>
      <c r="B22" s="34" t="str">
        <f t="shared" ca="1" si="3"/>
        <v/>
      </c>
      <c r="C22" s="54" t="str">
        <f t="shared" ca="1" si="4"/>
        <v/>
      </c>
      <c r="D22" s="34"/>
      <c r="E22" s="34"/>
      <c r="F22" s="38"/>
      <c r="G22" s="38"/>
      <c r="H22" s="38"/>
      <c r="I22" s="39" t="s">
        <v>1192</v>
      </c>
      <c r="J22" s="39"/>
      <c r="K22" s="39"/>
      <c r="L22" s="39"/>
      <c r="M22" s="39"/>
      <c r="N22" s="41">
        <v>20</v>
      </c>
      <c r="O22" s="41" t="e">
        <f t="shared" ca="1" si="5"/>
        <v>#VALUE!</v>
      </c>
      <c r="P22" s="41" t="e">
        <f t="shared" ca="1" si="6"/>
        <v>#VALUE!</v>
      </c>
      <c r="Q22" s="41">
        <f t="shared" ca="1" si="7"/>
        <v>0</v>
      </c>
      <c r="R22" s="41" cm="1">
        <f t="array" aca="1" ref="R22" ca="1">IF($N22&lt;=INDIRECT("BD"&amp;R$1),IF($N22&gt;=INDIRECT("BC"&amp;R$1),R$1,0),0)</f>
        <v>0</v>
      </c>
      <c r="S22" s="41" cm="1">
        <f t="array" aca="1" ref="S22" ca="1">IF($N22&lt;=INDIRECT("BD"&amp;S$1),IF($N22&gt;=INDIRECT("BC"&amp;S$1),S$1,0),0)</f>
        <v>0</v>
      </c>
      <c r="T22" s="41" cm="1">
        <f t="array" aca="1" ref="T22" ca="1">IF($N22&lt;=INDIRECT("BD"&amp;T$1),IF($N22&gt;=INDIRECT("BC"&amp;T$1),T$1,0),0)</f>
        <v>0</v>
      </c>
      <c r="U22" s="41" cm="1">
        <f t="array" aca="1" ref="U22" ca="1">IF($N22&lt;=INDIRECT("BD"&amp;U$1),IF($N22&gt;=INDIRECT("BC"&amp;U$1),U$1,0),0)</f>
        <v>0</v>
      </c>
      <c r="V22" s="41" cm="1">
        <f t="array" aca="1" ref="V22" ca="1">IF($N22&lt;=INDIRECT("BD"&amp;V$1),IF($N22&gt;=INDIRECT("BC"&amp;V$1),V$1,0),0)</f>
        <v>0</v>
      </c>
      <c r="W22" s="41" cm="1">
        <f t="array" aca="1" ref="W22" ca="1">IF($N22&lt;=INDIRECT("BD"&amp;W$1),IF($N22&gt;=INDIRECT("BC"&amp;W$1),W$1,0),0)</f>
        <v>0</v>
      </c>
      <c r="X22" s="41" cm="1">
        <f t="array" aca="1" ref="X22" ca="1">IF($N22&lt;=INDIRECT("BD"&amp;X$1),IF($N22&gt;=INDIRECT("BC"&amp;X$1),X$1,0),0)</f>
        <v>0</v>
      </c>
      <c r="Y22" s="41" cm="1">
        <f t="array" aca="1" ref="Y22" ca="1">IF($N22&lt;=INDIRECT("BD"&amp;Y$1),IF($N22&gt;=INDIRECT("BC"&amp;Y$1),Y$1,0),0)</f>
        <v>0</v>
      </c>
      <c r="Z22" s="41" cm="1">
        <f t="array" aca="1" ref="Z22" ca="1">IF($N22&lt;=INDIRECT("BD"&amp;Z$1),IF($N22&gt;=INDIRECT("BC"&amp;Z$1),Z$1,0),0)</f>
        <v>0</v>
      </c>
      <c r="AA22" s="41" cm="1">
        <f t="array" aca="1" ref="AA22" ca="1">IF($N22&lt;=INDIRECT("BD"&amp;AA$1),IF($N22&gt;=INDIRECT("BC"&amp;AA$1),AA$1,0),0)</f>
        <v>0</v>
      </c>
      <c r="AB22" s="41" cm="1">
        <f t="array" aca="1" ref="AB22" ca="1">IF($N22&lt;=INDIRECT("BD"&amp;AB$1),IF($N22&gt;=INDIRECT("BC"&amp;AB$1),AB$1,0),0)</f>
        <v>0</v>
      </c>
      <c r="AC22" s="41" cm="1">
        <f t="array" aca="1" ref="AC22" ca="1">IF($N22&lt;=INDIRECT("BD"&amp;AC$1),IF($N22&gt;=INDIRECT("BC"&amp;AC$1),AC$1,0),0)</f>
        <v>0</v>
      </c>
      <c r="AD22" s="41" cm="1">
        <f t="array" aca="1" ref="AD22" ca="1">IF($N22&lt;=INDIRECT("BD"&amp;AD$1),IF($N22&gt;=INDIRECT("BC"&amp;AD$1),AD$1,0),0)</f>
        <v>0</v>
      </c>
      <c r="AE22" s="41" cm="1">
        <f t="array" aca="1" ref="AE22" ca="1">IF($N22&lt;=INDIRECT("BD"&amp;AE$1),IF($N22&gt;=INDIRECT("BC"&amp;AE$1),AE$1,0),0)</f>
        <v>0</v>
      </c>
      <c r="AF22" s="41" cm="1">
        <f t="array" aca="1" ref="AF22" ca="1">IF($N22&lt;=INDIRECT("BD"&amp;AF$1),IF($N22&gt;=INDIRECT("BC"&amp;AF$1),AF$1,0),0)</f>
        <v>0</v>
      </c>
      <c r="AG22" s="41" cm="1">
        <f t="array" aca="1" ref="AG22" ca="1">IF($N22&lt;=INDIRECT("BD"&amp;AG$1),IF($N22&gt;=INDIRECT("BC"&amp;AG$1),AG$1,0),0)</f>
        <v>0</v>
      </c>
      <c r="AH22" s="41" cm="1">
        <f t="array" aca="1" ref="AH22" ca="1">IF($N22&lt;=INDIRECT("BD"&amp;AH$1),IF($N22&gt;=INDIRECT("BC"&amp;AH$1),AH$1,0),0)</f>
        <v>0</v>
      </c>
      <c r="AI22" s="41" cm="1">
        <f t="array" aca="1" ref="AI22" ca="1">IF($N22&lt;=INDIRECT("BD"&amp;AI$1),IF($N22&gt;=INDIRECT("BC"&amp;AI$1),AI$1,0),0)</f>
        <v>0</v>
      </c>
      <c r="AJ22" s="41" cm="1">
        <f t="array" aca="1" ref="AJ22" ca="1">IF($N22&lt;=INDIRECT("BD"&amp;AJ$1),IF($N22&gt;=INDIRECT("BC"&amp;AJ$1),AJ$1,0),0)</f>
        <v>0</v>
      </c>
      <c r="AK22" s="41" cm="1">
        <f t="array" aca="1" ref="AK22" ca="1">IF($N22&lt;=INDIRECT("BD"&amp;AK$1),IF($N22&gt;=INDIRECT("BC"&amp;AK$1),AK$1,0),0)</f>
        <v>0</v>
      </c>
      <c r="AL22" s="41" cm="1">
        <f t="array" aca="1" ref="AL22" ca="1">IF($N22&lt;=INDIRECT("BD"&amp;AL$1),IF($N22&gt;=INDIRECT("BC"&amp;AL$1),AL$1,0),0)</f>
        <v>0</v>
      </c>
      <c r="AM22" s="41" cm="1">
        <f t="array" aca="1" ref="AM22" ca="1">IF($N22&lt;=INDIRECT("BD"&amp;AM$1),IF($N22&gt;=INDIRECT("BC"&amp;AM$1),AM$1,0),0)</f>
        <v>0</v>
      </c>
      <c r="AN22" s="41" cm="1">
        <f t="array" aca="1" ref="AN22" ca="1">IF($N22&lt;=INDIRECT("BD"&amp;AN$1),IF($N22&gt;=INDIRECT("BC"&amp;AN$1),AN$1,0),0)</f>
        <v>0</v>
      </c>
      <c r="AO22" s="41" cm="1">
        <f t="array" aca="1" ref="AO22" ca="1">IF($N22&lt;=INDIRECT("BD"&amp;AO$1),IF($N22&gt;=INDIRECT("BC"&amp;AO$1),AO$1,0),0)</f>
        <v>0</v>
      </c>
      <c r="AP22" s="41" cm="1">
        <f t="array" aca="1" ref="AP22" ca="1">IF($N22&lt;=INDIRECT("BD"&amp;AP$1),IF($N22&gt;=INDIRECT("BC"&amp;AP$1),AP$1,0),0)</f>
        <v>0</v>
      </c>
      <c r="AQ22" s="41" cm="1">
        <f t="array" aca="1" ref="AQ22" ca="1">IF($N22&lt;=INDIRECT("BD"&amp;AQ$1),IF($N22&gt;=INDIRECT("BC"&amp;AQ$1),AQ$1,0),0)</f>
        <v>0</v>
      </c>
      <c r="AR22" s="41" cm="1">
        <f t="array" aca="1" ref="AR22" ca="1">IF($N22&lt;=INDIRECT("BD"&amp;AR$1),IF($N22&gt;=INDIRECT("BC"&amp;AR$1),AR$1,0),0)</f>
        <v>0</v>
      </c>
      <c r="AS22" s="41" cm="1">
        <f t="array" aca="1" ref="AS22" ca="1">IF($N22&lt;=INDIRECT("BD"&amp;AS$1),IF($N22&gt;=INDIRECT("BC"&amp;AS$1),AS$1,0),0)</f>
        <v>0</v>
      </c>
      <c r="AT22" s="41" cm="1">
        <f t="array" aca="1" ref="AT22" ca="1">IF($N22&lt;=INDIRECT("BD"&amp;AT$1),IF($N22&gt;=INDIRECT("BC"&amp;AT$1),AT$1,0),0)</f>
        <v>0</v>
      </c>
      <c r="AU22" s="41" cm="1">
        <f t="array" aca="1" ref="AU22" ca="1">IF($N22&lt;=INDIRECT("BD"&amp;AU$1),IF($N22&gt;=INDIRECT("BC"&amp;AU$1),AU$1,0),0)</f>
        <v>0</v>
      </c>
      <c r="AV22" s="41" cm="1">
        <f t="array" aca="1" ref="AV22" ca="1">IF($N22&lt;=INDIRECT("BD"&amp;AV$1),IF($N22&gt;=INDIRECT("BC"&amp;AV$1),AV$1,0),0)</f>
        <v>0</v>
      </c>
      <c r="AW22" s="41" cm="1">
        <f t="array" aca="1" ref="AW22" ca="1">IF($N22&lt;=INDIRECT("BD"&amp;AW$1),IF($N22&gt;=INDIRECT("BC"&amp;AW$1),AW$1,0),0)</f>
        <v>0</v>
      </c>
      <c r="AX22" s="41"/>
      <c r="AY22" s="41"/>
      <c r="AZ22" s="41"/>
      <c r="BA22" s="59" t="s">
        <v>2156</v>
      </c>
      <c r="BB22" s="28" t="s">
        <v>3226</v>
      </c>
      <c r="BC22" s="64">
        <f t="shared" ca="1" si="0"/>
        <v>4</v>
      </c>
      <c r="BD22" s="64">
        <f t="shared" ca="1" si="1"/>
        <v>5</v>
      </c>
      <c r="BE22" s="42" t="s">
        <v>4489</v>
      </c>
      <c r="BF22" s="41"/>
      <c r="BG22" s="41"/>
      <c r="BH22" s="44"/>
      <c r="BI22" s="44"/>
      <c r="BJ22" s="43"/>
      <c r="BK22" s="41"/>
      <c r="BL22" s="42"/>
      <c r="BM22" s="41"/>
      <c r="BN22" s="41"/>
      <c r="BO22" s="44"/>
      <c r="BP22" s="44"/>
      <c r="BQ22" s="43"/>
      <c r="BR22" s="41"/>
      <c r="BS22" s="42"/>
      <c r="BT22" s="41"/>
      <c r="BU22" s="41"/>
      <c r="BV22" s="44"/>
      <c r="BW22" s="44"/>
      <c r="BX22" s="43"/>
      <c r="BY22" s="41"/>
      <c r="BZ22" s="42"/>
      <c r="CA22" s="41"/>
      <c r="CB22" s="41"/>
      <c r="CC22" s="44"/>
      <c r="CD22" s="44"/>
      <c r="CE22" s="43"/>
      <c r="CF22" s="41"/>
      <c r="CG22" s="42"/>
      <c r="CH22" s="41"/>
      <c r="CI22" s="41"/>
      <c r="CJ22" s="44"/>
      <c r="CK22" s="44"/>
      <c r="CL22" s="43"/>
      <c r="CM22" s="41"/>
      <c r="CN22" s="42"/>
      <c r="CO22" s="41"/>
      <c r="CP22" s="41"/>
      <c r="CQ22" s="44"/>
      <c r="CR22" s="44"/>
      <c r="CS22" s="43"/>
      <c r="CT22" s="41"/>
      <c r="CU22" s="42"/>
      <c r="CV22" s="41"/>
      <c r="CW22" s="41"/>
      <c r="CX22" s="44"/>
      <c r="CY22" s="44"/>
      <c r="CZ22" s="43"/>
      <c r="DA22" s="41"/>
      <c r="DB22" s="42"/>
      <c r="DC22" s="41"/>
      <c r="DD22" s="41"/>
      <c r="DE22" s="44"/>
      <c r="DF22" s="44"/>
      <c r="DG22" s="43"/>
      <c r="DH22" s="41"/>
      <c r="DI22" s="42"/>
      <c r="DJ22" s="41"/>
      <c r="DK22" s="41"/>
      <c r="DL22" s="44"/>
      <c r="DM22" s="44"/>
      <c r="DN22" s="43"/>
      <c r="DO22" s="41"/>
      <c r="DP22" s="42"/>
      <c r="DQ22" s="41"/>
      <c r="DR22" s="41"/>
      <c r="DS22" s="44"/>
      <c r="DT22" s="44"/>
      <c r="DU22" s="43"/>
      <c r="DV22" s="41"/>
      <c r="DW22" s="55"/>
      <c r="DX22" s="41"/>
      <c r="DY22" s="41"/>
      <c r="DZ22" s="43"/>
      <c r="EA22" s="43"/>
      <c r="EB22" s="43"/>
      <c r="EC22" s="41"/>
      <c r="ED22" s="55"/>
      <c r="EE22" s="41"/>
      <c r="EF22" s="41"/>
      <c r="EG22" s="43"/>
      <c r="EH22" s="43"/>
      <c r="EI22" s="43"/>
      <c r="EJ22" s="41"/>
      <c r="EK22" s="55"/>
      <c r="EL22" s="41"/>
      <c r="EM22" s="41"/>
      <c r="EN22" s="43"/>
      <c r="EO22" s="43"/>
      <c r="EP22" s="43"/>
      <c r="EQ22" s="44"/>
      <c r="ER22" s="44"/>
      <c r="ES22" s="44"/>
      <c r="ET22" s="44"/>
      <c r="EU22" s="44"/>
      <c r="EV22" s="44"/>
      <c r="EW22" s="44"/>
      <c r="EX22" s="44"/>
      <c r="EY22" s="44"/>
      <c r="EZ22" s="44"/>
      <c r="FA22" s="44"/>
      <c r="FB22" s="44"/>
      <c r="FC22" s="44"/>
      <c r="FD22" s="44"/>
      <c r="FE22" s="44"/>
      <c r="FF22" s="44"/>
      <c r="FG22" s="44"/>
      <c r="FH22" s="44"/>
      <c r="FI22" s="44"/>
      <c r="FJ22" s="44"/>
      <c r="FK22" s="44"/>
      <c r="FL22" s="44"/>
      <c r="FM22" s="44"/>
      <c r="FN22" s="44"/>
      <c r="FO22" s="44"/>
      <c r="FP22" s="44"/>
      <c r="FQ22" s="44"/>
      <c r="FR22" s="44"/>
      <c r="FS22" s="44"/>
      <c r="FT22" s="44"/>
      <c r="FU22" s="44"/>
      <c r="FV22" s="44"/>
      <c r="FW22" s="44"/>
      <c r="FX22" s="44"/>
      <c r="FY22" s="44"/>
      <c r="FZ22" s="44"/>
      <c r="GA22" s="44"/>
      <c r="GB22" s="44"/>
      <c r="GC22" s="44"/>
      <c r="GD22" s="44"/>
      <c r="GE22" s="44"/>
      <c r="GF22" s="44"/>
      <c r="GG22" s="44"/>
      <c r="GH22" s="44"/>
      <c r="GI22" s="44"/>
      <c r="GJ22" s="44"/>
      <c r="GK22" s="44"/>
    </row>
    <row r="23" spans="1:193" s="28" customFormat="1" ht="24.75" customHeight="1" x14ac:dyDescent="0.2">
      <c r="A23" s="34" t="str">
        <f t="shared" ca="1" si="2"/>
        <v/>
      </c>
      <c r="B23" s="34" t="str">
        <f t="shared" ca="1" si="3"/>
        <v/>
      </c>
      <c r="C23" s="54" t="str">
        <f t="shared" ca="1" si="4"/>
        <v/>
      </c>
      <c r="D23" s="34"/>
      <c r="E23" s="34"/>
      <c r="F23" s="38"/>
      <c r="G23" s="38"/>
      <c r="H23" s="38"/>
      <c r="I23" s="39" t="s">
        <v>1192</v>
      </c>
      <c r="J23" s="39"/>
      <c r="K23" s="39"/>
      <c r="L23" s="39"/>
      <c r="M23" s="39"/>
      <c r="N23" s="41">
        <v>21</v>
      </c>
      <c r="O23" s="41" t="e">
        <f t="shared" ca="1" si="5"/>
        <v>#VALUE!</v>
      </c>
      <c r="P23" s="41" t="e">
        <f t="shared" ca="1" si="6"/>
        <v>#VALUE!</v>
      </c>
      <c r="Q23" s="41">
        <f t="shared" ca="1" si="7"/>
        <v>0</v>
      </c>
      <c r="R23" s="41" cm="1">
        <f t="array" aca="1" ref="R23" ca="1">IF($N23&lt;=INDIRECT("BD"&amp;R$1),IF($N23&gt;=INDIRECT("BC"&amp;R$1),R$1,0),0)</f>
        <v>0</v>
      </c>
      <c r="S23" s="41" cm="1">
        <f t="array" aca="1" ref="S23" ca="1">IF($N23&lt;=INDIRECT("BD"&amp;S$1),IF($N23&gt;=INDIRECT("BC"&amp;S$1),S$1,0),0)</f>
        <v>0</v>
      </c>
      <c r="T23" s="41" cm="1">
        <f t="array" aca="1" ref="T23" ca="1">IF($N23&lt;=INDIRECT("BD"&amp;T$1),IF($N23&gt;=INDIRECT("BC"&amp;T$1),T$1,0),0)</f>
        <v>0</v>
      </c>
      <c r="U23" s="41" cm="1">
        <f t="array" aca="1" ref="U23" ca="1">IF($N23&lt;=INDIRECT("BD"&amp;U$1),IF($N23&gt;=INDIRECT("BC"&amp;U$1),U$1,0),0)</f>
        <v>0</v>
      </c>
      <c r="V23" s="41" cm="1">
        <f t="array" aca="1" ref="V23" ca="1">IF($N23&lt;=INDIRECT("BD"&amp;V$1),IF($N23&gt;=INDIRECT("BC"&amp;V$1),V$1,0),0)</f>
        <v>0</v>
      </c>
      <c r="W23" s="41" cm="1">
        <f t="array" aca="1" ref="W23" ca="1">IF($N23&lt;=INDIRECT("BD"&amp;W$1),IF($N23&gt;=INDIRECT("BC"&amp;W$1),W$1,0),0)</f>
        <v>0</v>
      </c>
      <c r="X23" s="41" cm="1">
        <f t="array" aca="1" ref="X23" ca="1">IF($N23&lt;=INDIRECT("BD"&amp;X$1),IF($N23&gt;=INDIRECT("BC"&amp;X$1),X$1,0),0)</f>
        <v>0</v>
      </c>
      <c r="Y23" s="41" cm="1">
        <f t="array" aca="1" ref="Y23" ca="1">IF($N23&lt;=INDIRECT("BD"&amp;Y$1),IF($N23&gt;=INDIRECT("BC"&amp;Y$1),Y$1,0),0)</f>
        <v>0</v>
      </c>
      <c r="Z23" s="41" cm="1">
        <f t="array" aca="1" ref="Z23" ca="1">IF($N23&lt;=INDIRECT("BD"&amp;Z$1),IF($N23&gt;=INDIRECT("BC"&amp;Z$1),Z$1,0),0)</f>
        <v>0</v>
      </c>
      <c r="AA23" s="41" cm="1">
        <f t="array" aca="1" ref="AA23" ca="1">IF($N23&lt;=INDIRECT("BD"&amp;AA$1),IF($N23&gt;=INDIRECT("BC"&amp;AA$1),AA$1,0),0)</f>
        <v>0</v>
      </c>
      <c r="AB23" s="41" cm="1">
        <f t="array" aca="1" ref="AB23" ca="1">IF($N23&lt;=INDIRECT("BD"&amp;AB$1),IF($N23&gt;=INDIRECT("BC"&amp;AB$1),AB$1,0),0)</f>
        <v>0</v>
      </c>
      <c r="AC23" s="41" cm="1">
        <f t="array" aca="1" ref="AC23" ca="1">IF($N23&lt;=INDIRECT("BD"&amp;AC$1),IF($N23&gt;=INDIRECT("BC"&amp;AC$1),AC$1,0),0)</f>
        <v>0</v>
      </c>
      <c r="AD23" s="41" cm="1">
        <f t="array" aca="1" ref="AD23" ca="1">IF($N23&lt;=INDIRECT("BD"&amp;AD$1),IF($N23&gt;=INDIRECT("BC"&amp;AD$1),AD$1,0),0)</f>
        <v>0</v>
      </c>
      <c r="AE23" s="41" cm="1">
        <f t="array" aca="1" ref="AE23" ca="1">IF($N23&lt;=INDIRECT("BD"&amp;AE$1),IF($N23&gt;=INDIRECT("BC"&amp;AE$1),AE$1,0),0)</f>
        <v>0</v>
      </c>
      <c r="AF23" s="41" cm="1">
        <f t="array" aca="1" ref="AF23" ca="1">IF($N23&lt;=INDIRECT("BD"&amp;AF$1),IF($N23&gt;=INDIRECT("BC"&amp;AF$1),AF$1,0),0)</f>
        <v>0</v>
      </c>
      <c r="AG23" s="41" cm="1">
        <f t="array" aca="1" ref="AG23" ca="1">IF($N23&lt;=INDIRECT("BD"&amp;AG$1),IF($N23&gt;=INDIRECT("BC"&amp;AG$1),AG$1,0),0)</f>
        <v>0</v>
      </c>
      <c r="AH23" s="41" cm="1">
        <f t="array" aca="1" ref="AH23" ca="1">IF($N23&lt;=INDIRECT("BD"&amp;AH$1),IF($N23&gt;=INDIRECT("BC"&amp;AH$1),AH$1,0),0)</f>
        <v>0</v>
      </c>
      <c r="AI23" s="41" cm="1">
        <f t="array" aca="1" ref="AI23" ca="1">IF($N23&lt;=INDIRECT("BD"&amp;AI$1),IF($N23&gt;=INDIRECT("BC"&amp;AI$1),AI$1,0),0)</f>
        <v>0</v>
      </c>
      <c r="AJ23" s="41" cm="1">
        <f t="array" aca="1" ref="AJ23" ca="1">IF($N23&lt;=INDIRECT("BD"&amp;AJ$1),IF($N23&gt;=INDIRECT("BC"&amp;AJ$1),AJ$1,0),0)</f>
        <v>0</v>
      </c>
      <c r="AK23" s="41" cm="1">
        <f t="array" aca="1" ref="AK23" ca="1">IF($N23&lt;=INDIRECT("BD"&amp;AK$1),IF($N23&gt;=INDIRECT("BC"&amp;AK$1),AK$1,0),0)</f>
        <v>0</v>
      </c>
      <c r="AL23" s="41" cm="1">
        <f t="array" aca="1" ref="AL23" ca="1">IF($N23&lt;=INDIRECT("BD"&amp;AL$1),IF($N23&gt;=INDIRECT("BC"&amp;AL$1),AL$1,0),0)</f>
        <v>0</v>
      </c>
      <c r="AM23" s="41" cm="1">
        <f t="array" aca="1" ref="AM23" ca="1">IF($N23&lt;=INDIRECT("BD"&amp;AM$1),IF($N23&gt;=INDIRECT("BC"&amp;AM$1),AM$1,0),0)</f>
        <v>0</v>
      </c>
      <c r="AN23" s="41" cm="1">
        <f t="array" aca="1" ref="AN23" ca="1">IF($N23&lt;=INDIRECT("BD"&amp;AN$1),IF($N23&gt;=INDIRECT("BC"&amp;AN$1),AN$1,0),0)</f>
        <v>0</v>
      </c>
      <c r="AO23" s="41" cm="1">
        <f t="array" aca="1" ref="AO23" ca="1">IF($N23&lt;=INDIRECT("BD"&amp;AO$1),IF($N23&gt;=INDIRECT("BC"&amp;AO$1),AO$1,0),0)</f>
        <v>0</v>
      </c>
      <c r="AP23" s="41" cm="1">
        <f t="array" aca="1" ref="AP23" ca="1">IF($N23&lt;=INDIRECT("BD"&amp;AP$1),IF($N23&gt;=INDIRECT("BC"&amp;AP$1),AP$1,0),0)</f>
        <v>0</v>
      </c>
      <c r="AQ23" s="41" cm="1">
        <f t="array" aca="1" ref="AQ23" ca="1">IF($N23&lt;=INDIRECT("BD"&amp;AQ$1),IF($N23&gt;=INDIRECT("BC"&amp;AQ$1),AQ$1,0),0)</f>
        <v>0</v>
      </c>
      <c r="AR23" s="41" cm="1">
        <f t="array" aca="1" ref="AR23" ca="1">IF($N23&lt;=INDIRECT("BD"&amp;AR$1),IF($N23&gt;=INDIRECT("BC"&amp;AR$1),AR$1,0),0)</f>
        <v>0</v>
      </c>
      <c r="AS23" s="41" cm="1">
        <f t="array" aca="1" ref="AS23" ca="1">IF($N23&lt;=INDIRECT("BD"&amp;AS$1),IF($N23&gt;=INDIRECT("BC"&amp;AS$1),AS$1,0),0)</f>
        <v>0</v>
      </c>
      <c r="AT23" s="41" cm="1">
        <f t="array" aca="1" ref="AT23" ca="1">IF($N23&lt;=INDIRECT("BD"&amp;AT$1),IF($N23&gt;=INDIRECT("BC"&amp;AT$1),AT$1,0),0)</f>
        <v>0</v>
      </c>
      <c r="AU23" s="41" cm="1">
        <f t="array" aca="1" ref="AU23" ca="1">IF($N23&lt;=INDIRECT("BD"&amp;AU$1),IF($N23&gt;=INDIRECT("BC"&amp;AU$1),AU$1,0),0)</f>
        <v>0</v>
      </c>
      <c r="AV23" s="41" cm="1">
        <f t="array" aca="1" ref="AV23" ca="1">IF($N23&lt;=INDIRECT("BD"&amp;AV$1),IF($N23&gt;=INDIRECT("BC"&amp;AV$1),AV$1,0),0)</f>
        <v>0</v>
      </c>
      <c r="AW23" s="41" cm="1">
        <f t="array" aca="1" ref="AW23" ca="1">IF($N23&lt;=INDIRECT("BD"&amp;AW$1),IF($N23&gt;=INDIRECT("BC"&amp;AW$1),AW$1,0),0)</f>
        <v>0</v>
      </c>
      <c r="AX23" s="41"/>
      <c r="AY23" s="41"/>
      <c r="AZ23" s="41"/>
      <c r="BA23" s="59" t="s">
        <v>1922</v>
      </c>
      <c r="BB23" s="28" t="s">
        <v>3227</v>
      </c>
      <c r="BC23" s="64">
        <f t="shared" ca="1" si="0"/>
        <v>6</v>
      </c>
      <c r="BD23" s="64">
        <f t="shared" ca="1" si="1"/>
        <v>6</v>
      </c>
      <c r="BE23" s="42" t="s">
        <v>4490</v>
      </c>
      <c r="BF23" s="41"/>
      <c r="BG23" s="41"/>
      <c r="BH23" s="44"/>
      <c r="BI23" s="44"/>
      <c r="BJ23" s="43"/>
      <c r="BK23" s="41"/>
      <c r="BL23" s="42"/>
      <c r="BM23" s="41"/>
      <c r="BN23" s="41"/>
      <c r="BO23" s="44"/>
      <c r="BP23" s="44"/>
      <c r="BQ23" s="43"/>
      <c r="BR23" s="41"/>
      <c r="BS23" s="42"/>
      <c r="BT23" s="41"/>
      <c r="BU23" s="41"/>
      <c r="BV23" s="44"/>
      <c r="BW23" s="44"/>
      <c r="BX23" s="43"/>
      <c r="BY23" s="41"/>
      <c r="BZ23" s="42"/>
      <c r="CA23" s="41"/>
      <c r="CB23" s="41"/>
      <c r="CC23" s="44"/>
      <c r="CD23" s="44"/>
      <c r="CE23" s="43"/>
      <c r="CF23" s="41"/>
      <c r="CG23" s="42"/>
      <c r="CH23" s="41"/>
      <c r="CI23" s="41"/>
      <c r="CJ23" s="44"/>
      <c r="CK23" s="44"/>
      <c r="CL23" s="43"/>
      <c r="CM23" s="41"/>
      <c r="CN23" s="42"/>
      <c r="CO23" s="41"/>
      <c r="CP23" s="41"/>
      <c r="CQ23" s="44"/>
      <c r="CR23" s="44"/>
      <c r="CS23" s="43"/>
      <c r="CT23" s="41"/>
      <c r="CU23" s="42"/>
      <c r="CV23" s="41"/>
      <c r="CW23" s="41"/>
      <c r="CX23" s="44"/>
      <c r="CY23" s="44"/>
      <c r="CZ23" s="43"/>
      <c r="DA23" s="41"/>
      <c r="DB23" s="42"/>
      <c r="DC23" s="41"/>
      <c r="DD23" s="41"/>
      <c r="DE23" s="44"/>
      <c r="DF23" s="44"/>
      <c r="DG23" s="43"/>
      <c r="DH23" s="41"/>
      <c r="DI23" s="42"/>
      <c r="DJ23" s="41"/>
      <c r="DK23" s="41"/>
      <c r="DL23" s="44"/>
      <c r="DM23" s="44"/>
      <c r="DN23" s="43"/>
      <c r="DO23" s="41"/>
      <c r="DP23" s="42"/>
      <c r="DQ23" s="41"/>
      <c r="DR23" s="41"/>
      <c r="DS23" s="44"/>
      <c r="DT23" s="44"/>
      <c r="DU23" s="43"/>
      <c r="DV23" s="41"/>
      <c r="DW23" s="55"/>
      <c r="DX23" s="41"/>
      <c r="DY23" s="41"/>
      <c r="DZ23" s="43"/>
      <c r="EA23" s="43"/>
      <c r="EB23" s="43"/>
      <c r="EC23" s="41"/>
      <c r="ED23" s="55"/>
      <c r="EE23" s="41"/>
      <c r="EF23" s="41"/>
      <c r="EG23" s="43"/>
      <c r="EH23" s="43"/>
      <c r="EI23" s="43"/>
      <c r="EJ23" s="41"/>
      <c r="EK23" s="55"/>
      <c r="EL23" s="41"/>
      <c r="EM23" s="41"/>
      <c r="EN23" s="43"/>
      <c r="EO23" s="43"/>
      <c r="EP23" s="43"/>
      <c r="EQ23" s="44"/>
      <c r="ER23" s="44"/>
      <c r="ES23" s="44"/>
      <c r="ET23" s="44"/>
      <c r="EU23" s="44"/>
      <c r="EV23" s="44"/>
      <c r="EW23" s="44"/>
      <c r="EX23" s="44"/>
      <c r="EY23" s="44"/>
      <c r="EZ23" s="44"/>
      <c r="FA23" s="44"/>
      <c r="FB23" s="44"/>
      <c r="FC23" s="44"/>
      <c r="FD23" s="44"/>
      <c r="FE23" s="44"/>
      <c r="FF23" s="44"/>
      <c r="FG23" s="44"/>
      <c r="FH23" s="44"/>
      <c r="FI23" s="44"/>
      <c r="FJ23" s="44"/>
      <c r="FK23" s="44"/>
      <c r="FL23" s="44"/>
      <c r="FM23" s="44"/>
      <c r="FN23" s="44"/>
      <c r="FO23" s="44"/>
      <c r="FP23" s="44"/>
      <c r="FQ23" s="44"/>
      <c r="FR23" s="44"/>
      <c r="FS23" s="44"/>
      <c r="FT23" s="44"/>
      <c r="FU23" s="44"/>
      <c r="FV23" s="44"/>
      <c r="FW23" s="44"/>
      <c r="FX23" s="44"/>
      <c r="FY23" s="44"/>
      <c r="FZ23" s="44"/>
      <c r="GA23" s="44"/>
      <c r="GB23" s="44"/>
      <c r="GC23" s="44"/>
      <c r="GD23" s="44"/>
      <c r="GE23" s="44"/>
      <c r="GF23" s="44"/>
      <c r="GG23" s="44"/>
      <c r="GH23" s="44"/>
      <c r="GI23" s="44"/>
      <c r="GJ23" s="44"/>
      <c r="GK23" s="44"/>
    </row>
    <row r="24" spans="1:193" s="28" customFormat="1" ht="24.75" customHeight="1" x14ac:dyDescent="0.2">
      <c r="A24" s="34" t="str">
        <f t="shared" ca="1" si="2"/>
        <v/>
      </c>
      <c r="B24" s="34" t="str">
        <f t="shared" ca="1" si="3"/>
        <v/>
      </c>
      <c r="C24" s="54" t="str">
        <f t="shared" ca="1" si="4"/>
        <v/>
      </c>
      <c r="D24" s="34"/>
      <c r="E24" s="34"/>
      <c r="F24" s="38"/>
      <c r="G24" s="38"/>
      <c r="H24" s="38"/>
      <c r="I24" s="39" t="s">
        <v>1192</v>
      </c>
      <c r="J24" s="39"/>
      <c r="K24" s="39"/>
      <c r="L24" s="39"/>
      <c r="M24" s="39"/>
      <c r="N24" s="41">
        <v>22</v>
      </c>
      <c r="O24" s="41" t="e">
        <f t="shared" ca="1" si="5"/>
        <v>#VALUE!</v>
      </c>
      <c r="P24" s="41" t="e">
        <f t="shared" ca="1" si="6"/>
        <v>#VALUE!</v>
      </c>
      <c r="Q24" s="41">
        <f t="shared" ca="1" si="7"/>
        <v>0</v>
      </c>
      <c r="R24" s="41" cm="1">
        <f t="array" aca="1" ref="R24" ca="1">IF($N24&lt;=INDIRECT("BD"&amp;R$1),IF($N24&gt;=INDIRECT("BC"&amp;R$1),R$1,0),0)</f>
        <v>0</v>
      </c>
      <c r="S24" s="41" cm="1">
        <f t="array" aca="1" ref="S24" ca="1">IF($N24&lt;=INDIRECT("BD"&amp;S$1),IF($N24&gt;=INDIRECT("BC"&amp;S$1),S$1,0),0)</f>
        <v>0</v>
      </c>
      <c r="T24" s="41" cm="1">
        <f t="array" aca="1" ref="T24" ca="1">IF($N24&lt;=INDIRECT("BD"&amp;T$1),IF($N24&gt;=INDIRECT("BC"&amp;T$1),T$1,0),0)</f>
        <v>0</v>
      </c>
      <c r="U24" s="41" cm="1">
        <f t="array" aca="1" ref="U24" ca="1">IF($N24&lt;=INDIRECT("BD"&amp;U$1),IF($N24&gt;=INDIRECT("BC"&amp;U$1),U$1,0),0)</f>
        <v>0</v>
      </c>
      <c r="V24" s="41" cm="1">
        <f t="array" aca="1" ref="V24" ca="1">IF($N24&lt;=INDIRECT("BD"&amp;V$1),IF($N24&gt;=INDIRECT("BC"&amp;V$1),V$1,0),0)</f>
        <v>0</v>
      </c>
      <c r="W24" s="41" cm="1">
        <f t="array" aca="1" ref="W24" ca="1">IF($N24&lt;=INDIRECT("BD"&amp;W$1),IF($N24&gt;=INDIRECT("BC"&amp;W$1),W$1,0),0)</f>
        <v>0</v>
      </c>
      <c r="X24" s="41" cm="1">
        <f t="array" aca="1" ref="X24" ca="1">IF($N24&lt;=INDIRECT("BD"&amp;X$1),IF($N24&gt;=INDIRECT("BC"&amp;X$1),X$1,0),0)</f>
        <v>0</v>
      </c>
      <c r="Y24" s="41" cm="1">
        <f t="array" aca="1" ref="Y24" ca="1">IF($N24&lt;=INDIRECT("BD"&amp;Y$1),IF($N24&gt;=INDIRECT("BC"&amp;Y$1),Y$1,0),0)</f>
        <v>0</v>
      </c>
      <c r="Z24" s="41" cm="1">
        <f t="array" aca="1" ref="Z24" ca="1">IF($N24&lt;=INDIRECT("BD"&amp;Z$1),IF($N24&gt;=INDIRECT("BC"&amp;Z$1),Z$1,0),0)</f>
        <v>0</v>
      </c>
      <c r="AA24" s="41" cm="1">
        <f t="array" aca="1" ref="AA24" ca="1">IF($N24&lt;=INDIRECT("BD"&amp;AA$1),IF($N24&gt;=INDIRECT("BC"&amp;AA$1),AA$1,0),0)</f>
        <v>0</v>
      </c>
      <c r="AB24" s="41" cm="1">
        <f t="array" aca="1" ref="AB24" ca="1">IF($N24&lt;=INDIRECT("BD"&amp;AB$1),IF($N24&gt;=INDIRECT("BC"&amp;AB$1),AB$1,0),0)</f>
        <v>0</v>
      </c>
      <c r="AC24" s="41" cm="1">
        <f t="array" aca="1" ref="AC24" ca="1">IF($N24&lt;=INDIRECT("BD"&amp;AC$1),IF($N24&gt;=INDIRECT("BC"&amp;AC$1),AC$1,0),0)</f>
        <v>0</v>
      </c>
      <c r="AD24" s="41" cm="1">
        <f t="array" aca="1" ref="AD24" ca="1">IF($N24&lt;=INDIRECT("BD"&amp;AD$1),IF($N24&gt;=INDIRECT("BC"&amp;AD$1),AD$1,0),0)</f>
        <v>0</v>
      </c>
      <c r="AE24" s="41" cm="1">
        <f t="array" aca="1" ref="AE24" ca="1">IF($N24&lt;=INDIRECT("BD"&amp;AE$1),IF($N24&gt;=INDIRECT("BC"&amp;AE$1),AE$1,0),0)</f>
        <v>0</v>
      </c>
      <c r="AF24" s="41" cm="1">
        <f t="array" aca="1" ref="AF24" ca="1">IF($N24&lt;=INDIRECT("BD"&amp;AF$1),IF($N24&gt;=INDIRECT("BC"&amp;AF$1),AF$1,0),0)</f>
        <v>0</v>
      </c>
      <c r="AG24" s="41" cm="1">
        <f t="array" aca="1" ref="AG24" ca="1">IF($N24&lt;=INDIRECT("BD"&amp;AG$1),IF($N24&gt;=INDIRECT("BC"&amp;AG$1),AG$1,0),0)</f>
        <v>0</v>
      </c>
      <c r="AH24" s="41" cm="1">
        <f t="array" aca="1" ref="AH24" ca="1">IF($N24&lt;=INDIRECT("BD"&amp;AH$1),IF($N24&gt;=INDIRECT("BC"&amp;AH$1),AH$1,0),0)</f>
        <v>0</v>
      </c>
      <c r="AI24" s="41" cm="1">
        <f t="array" aca="1" ref="AI24" ca="1">IF($N24&lt;=INDIRECT("BD"&amp;AI$1),IF($N24&gt;=INDIRECT("BC"&amp;AI$1),AI$1,0),0)</f>
        <v>0</v>
      </c>
      <c r="AJ24" s="41" cm="1">
        <f t="array" aca="1" ref="AJ24" ca="1">IF($N24&lt;=INDIRECT("BD"&amp;AJ$1),IF($N24&gt;=INDIRECT("BC"&amp;AJ$1),AJ$1,0),0)</f>
        <v>0</v>
      </c>
      <c r="AK24" s="41" cm="1">
        <f t="array" aca="1" ref="AK24" ca="1">IF($N24&lt;=INDIRECT("BD"&amp;AK$1),IF($N24&gt;=INDIRECT("BC"&amp;AK$1),AK$1,0),0)</f>
        <v>0</v>
      </c>
      <c r="AL24" s="41" cm="1">
        <f t="array" aca="1" ref="AL24" ca="1">IF($N24&lt;=INDIRECT("BD"&amp;AL$1),IF($N24&gt;=INDIRECT("BC"&amp;AL$1),AL$1,0),0)</f>
        <v>0</v>
      </c>
      <c r="AM24" s="41" cm="1">
        <f t="array" aca="1" ref="AM24" ca="1">IF($N24&lt;=INDIRECT("BD"&amp;AM$1),IF($N24&gt;=INDIRECT("BC"&amp;AM$1),AM$1,0),0)</f>
        <v>0</v>
      </c>
      <c r="AN24" s="41" cm="1">
        <f t="array" aca="1" ref="AN24" ca="1">IF($N24&lt;=INDIRECT("BD"&amp;AN$1),IF($N24&gt;=INDIRECT("BC"&amp;AN$1),AN$1,0),0)</f>
        <v>0</v>
      </c>
      <c r="AO24" s="41" cm="1">
        <f t="array" aca="1" ref="AO24" ca="1">IF($N24&lt;=INDIRECT("BD"&amp;AO$1),IF($N24&gt;=INDIRECT("BC"&amp;AO$1),AO$1,0),0)</f>
        <v>0</v>
      </c>
      <c r="AP24" s="41" cm="1">
        <f t="array" aca="1" ref="AP24" ca="1">IF($N24&lt;=INDIRECT("BD"&amp;AP$1),IF($N24&gt;=INDIRECT("BC"&amp;AP$1),AP$1,0),0)</f>
        <v>0</v>
      </c>
      <c r="AQ24" s="41" cm="1">
        <f t="array" aca="1" ref="AQ24" ca="1">IF($N24&lt;=INDIRECT("BD"&amp;AQ$1),IF($N24&gt;=INDIRECT("BC"&amp;AQ$1),AQ$1,0),0)</f>
        <v>0</v>
      </c>
      <c r="AR24" s="41" cm="1">
        <f t="array" aca="1" ref="AR24" ca="1">IF($N24&lt;=INDIRECT("BD"&amp;AR$1),IF($N24&gt;=INDIRECT("BC"&amp;AR$1),AR$1,0),0)</f>
        <v>0</v>
      </c>
      <c r="AS24" s="41" cm="1">
        <f t="array" aca="1" ref="AS24" ca="1">IF($N24&lt;=INDIRECT("BD"&amp;AS$1),IF($N24&gt;=INDIRECT("BC"&amp;AS$1),AS$1,0),0)</f>
        <v>0</v>
      </c>
      <c r="AT24" s="41" cm="1">
        <f t="array" aca="1" ref="AT24" ca="1">IF($N24&lt;=INDIRECT("BD"&amp;AT$1),IF($N24&gt;=INDIRECT("BC"&amp;AT$1),AT$1,0),0)</f>
        <v>0</v>
      </c>
      <c r="AU24" s="41" cm="1">
        <f t="array" aca="1" ref="AU24" ca="1">IF($N24&lt;=INDIRECT("BD"&amp;AU$1),IF($N24&gt;=INDIRECT("BC"&amp;AU$1),AU$1,0),0)</f>
        <v>0</v>
      </c>
      <c r="AV24" s="41" cm="1">
        <f t="array" aca="1" ref="AV24" ca="1">IF($N24&lt;=INDIRECT("BD"&amp;AV$1),IF($N24&gt;=INDIRECT("BC"&amp;AV$1),AV$1,0),0)</f>
        <v>0</v>
      </c>
      <c r="AW24" s="41" cm="1">
        <f t="array" aca="1" ref="AW24" ca="1">IF($N24&lt;=INDIRECT("BD"&amp;AW$1),IF($N24&gt;=INDIRECT("BC"&amp;AW$1),AW$1,0),0)</f>
        <v>0</v>
      </c>
      <c r="AX24" s="41"/>
      <c r="AY24" s="41"/>
      <c r="AZ24" s="41"/>
      <c r="BA24" s="59" t="s">
        <v>2065</v>
      </c>
      <c r="BB24" s="28" t="s">
        <v>3401</v>
      </c>
      <c r="BC24" s="64">
        <f t="shared" ca="1" si="0"/>
        <v>0</v>
      </c>
      <c r="BD24" s="64">
        <f t="shared" ca="1" si="1"/>
        <v>0</v>
      </c>
      <c r="BE24" s="42" t="s">
        <v>4509</v>
      </c>
      <c r="BF24" s="41"/>
      <c r="BG24" s="41"/>
      <c r="BH24" s="44"/>
      <c r="BI24" s="44"/>
      <c r="BJ24" s="43"/>
      <c r="BK24" s="41"/>
      <c r="BL24" s="42"/>
      <c r="BM24" s="41"/>
      <c r="BN24" s="41"/>
      <c r="BO24" s="44"/>
      <c r="BP24" s="44"/>
      <c r="BQ24" s="43"/>
      <c r="BR24" s="41"/>
      <c r="BS24" s="42"/>
      <c r="BT24" s="41"/>
      <c r="BU24" s="41"/>
      <c r="BV24" s="44"/>
      <c r="BW24" s="44"/>
      <c r="BX24" s="43"/>
      <c r="BY24" s="41"/>
      <c r="BZ24" s="42"/>
      <c r="CA24" s="41"/>
      <c r="CB24" s="41"/>
      <c r="CC24" s="44"/>
      <c r="CD24" s="44"/>
      <c r="CE24" s="43"/>
      <c r="CF24" s="41"/>
      <c r="CG24" s="42"/>
      <c r="CH24" s="41"/>
      <c r="CI24" s="41"/>
      <c r="CJ24" s="44"/>
      <c r="CK24" s="44"/>
      <c r="CL24" s="43"/>
      <c r="CM24" s="41"/>
      <c r="CN24" s="42"/>
      <c r="CO24" s="41"/>
      <c r="CP24" s="41"/>
      <c r="CQ24" s="44"/>
      <c r="CR24" s="44"/>
      <c r="CS24" s="43"/>
      <c r="CT24" s="41"/>
      <c r="CU24" s="42"/>
      <c r="CV24" s="41"/>
      <c r="CW24" s="41"/>
      <c r="CX24" s="44"/>
      <c r="CY24" s="44"/>
      <c r="CZ24" s="43"/>
      <c r="DA24" s="41"/>
      <c r="DB24" s="42"/>
      <c r="DC24" s="41"/>
      <c r="DD24" s="41"/>
      <c r="DE24" s="44"/>
      <c r="DF24" s="44"/>
      <c r="DG24" s="43"/>
      <c r="DH24" s="41"/>
      <c r="DI24" s="42"/>
      <c r="DJ24" s="41"/>
      <c r="DK24" s="41"/>
      <c r="DL24" s="44"/>
      <c r="DM24" s="44"/>
      <c r="DN24" s="43"/>
      <c r="DO24" s="41"/>
      <c r="DP24" s="42"/>
      <c r="DQ24" s="41"/>
      <c r="DR24" s="41"/>
      <c r="DS24" s="44"/>
      <c r="DT24" s="44"/>
      <c r="DU24" s="43"/>
      <c r="DV24" s="41"/>
      <c r="DW24" s="55"/>
      <c r="DX24" s="41"/>
      <c r="DY24" s="41"/>
      <c r="DZ24" s="43"/>
      <c r="EA24" s="43"/>
      <c r="EB24" s="43"/>
      <c r="EC24" s="41"/>
      <c r="ED24" s="55"/>
      <c r="EE24" s="41"/>
      <c r="EF24" s="41"/>
      <c r="EG24" s="43"/>
      <c r="EH24" s="43"/>
      <c r="EI24" s="43"/>
      <c r="EJ24" s="41"/>
      <c r="EK24" s="55"/>
      <c r="EL24" s="41"/>
      <c r="EM24" s="41"/>
      <c r="EN24" s="43"/>
      <c r="EO24" s="43"/>
      <c r="EP24" s="43"/>
      <c r="EQ24" s="44"/>
      <c r="ER24" s="44"/>
      <c r="ES24" s="44"/>
      <c r="ET24" s="44"/>
      <c r="EU24" s="44"/>
      <c r="EV24" s="44"/>
      <c r="EW24" s="44"/>
      <c r="EX24" s="44"/>
      <c r="EY24" s="44"/>
      <c r="EZ24" s="44"/>
      <c r="FA24" s="44"/>
      <c r="FB24" s="44"/>
      <c r="FC24" s="44"/>
      <c r="FD24" s="44"/>
      <c r="FE24" s="44"/>
      <c r="FF24" s="44"/>
      <c r="FG24" s="44"/>
      <c r="FH24" s="44"/>
      <c r="FI24" s="44"/>
      <c r="FJ24" s="44"/>
      <c r="FK24" s="44"/>
      <c r="FL24" s="44"/>
      <c r="FM24" s="44"/>
      <c r="FN24" s="44"/>
      <c r="FO24" s="44"/>
      <c r="FP24" s="44"/>
      <c r="FQ24" s="44"/>
      <c r="FR24" s="44"/>
      <c r="FS24" s="44"/>
      <c r="FT24" s="44"/>
      <c r="FU24" s="44"/>
      <c r="FV24" s="44"/>
      <c r="FW24" s="44"/>
      <c r="FX24" s="44"/>
      <c r="FY24" s="44"/>
      <c r="FZ24" s="44"/>
      <c r="GA24" s="44"/>
      <c r="GB24" s="44"/>
      <c r="GC24" s="44"/>
      <c r="GD24" s="44"/>
      <c r="GE24" s="44"/>
      <c r="GF24" s="44"/>
      <c r="GG24" s="44"/>
      <c r="GH24" s="44"/>
      <c r="GI24" s="44"/>
      <c r="GJ24" s="44"/>
      <c r="GK24" s="44"/>
    </row>
    <row r="25" spans="1:193" s="28" customFormat="1" ht="24.75" customHeight="1" x14ac:dyDescent="0.2">
      <c r="A25" s="34" t="str">
        <f t="shared" ca="1" si="2"/>
        <v/>
      </c>
      <c r="B25" s="34" t="str">
        <f t="shared" ca="1" si="3"/>
        <v/>
      </c>
      <c r="C25" s="54" t="str">
        <f t="shared" ca="1" si="4"/>
        <v/>
      </c>
      <c r="D25" s="34"/>
      <c r="E25" s="34"/>
      <c r="F25" s="38"/>
      <c r="G25" s="38"/>
      <c r="H25" s="38"/>
      <c r="I25" s="39" t="s">
        <v>1192</v>
      </c>
      <c r="J25" s="39"/>
      <c r="K25" s="39"/>
      <c r="L25" s="39"/>
      <c r="M25" s="39"/>
      <c r="N25" s="41">
        <v>23</v>
      </c>
      <c r="O25" s="41" t="e">
        <f t="shared" ca="1" si="5"/>
        <v>#VALUE!</v>
      </c>
      <c r="P25" s="41" t="e">
        <f t="shared" ca="1" si="6"/>
        <v>#VALUE!</v>
      </c>
      <c r="Q25" s="41">
        <f t="shared" ca="1" si="7"/>
        <v>0</v>
      </c>
      <c r="R25" s="41" cm="1">
        <f t="array" aca="1" ref="R25" ca="1">IF($N25&lt;=INDIRECT("BD"&amp;R$1),IF($N25&gt;=INDIRECT("BC"&amp;R$1),R$1,0),0)</f>
        <v>0</v>
      </c>
      <c r="S25" s="41" cm="1">
        <f t="array" aca="1" ref="S25" ca="1">IF($N25&lt;=INDIRECT("BD"&amp;S$1),IF($N25&gt;=INDIRECT("BC"&amp;S$1),S$1,0),0)</f>
        <v>0</v>
      </c>
      <c r="T25" s="41" cm="1">
        <f t="array" aca="1" ref="T25" ca="1">IF($N25&lt;=INDIRECT("BD"&amp;T$1),IF($N25&gt;=INDIRECT("BC"&amp;T$1),T$1,0),0)</f>
        <v>0</v>
      </c>
      <c r="U25" s="41" cm="1">
        <f t="array" aca="1" ref="U25" ca="1">IF($N25&lt;=INDIRECT("BD"&amp;U$1),IF($N25&gt;=INDIRECT("BC"&amp;U$1),U$1,0),0)</f>
        <v>0</v>
      </c>
      <c r="V25" s="41" cm="1">
        <f t="array" aca="1" ref="V25" ca="1">IF($N25&lt;=INDIRECT("BD"&amp;V$1),IF($N25&gt;=INDIRECT("BC"&amp;V$1),V$1,0),0)</f>
        <v>0</v>
      </c>
      <c r="W25" s="41" cm="1">
        <f t="array" aca="1" ref="W25" ca="1">IF($N25&lt;=INDIRECT("BD"&amp;W$1),IF($N25&gt;=INDIRECT("BC"&amp;W$1),W$1,0),0)</f>
        <v>0</v>
      </c>
      <c r="X25" s="41" cm="1">
        <f t="array" aca="1" ref="X25" ca="1">IF($N25&lt;=INDIRECT("BD"&amp;X$1),IF($N25&gt;=INDIRECT("BC"&amp;X$1),X$1,0),0)</f>
        <v>0</v>
      </c>
      <c r="Y25" s="41" cm="1">
        <f t="array" aca="1" ref="Y25" ca="1">IF($N25&lt;=INDIRECT("BD"&amp;Y$1),IF($N25&gt;=INDIRECT("BC"&amp;Y$1),Y$1,0),0)</f>
        <v>0</v>
      </c>
      <c r="Z25" s="41" cm="1">
        <f t="array" aca="1" ref="Z25" ca="1">IF($N25&lt;=INDIRECT("BD"&amp;Z$1),IF($N25&gt;=INDIRECT("BC"&amp;Z$1),Z$1,0),0)</f>
        <v>0</v>
      </c>
      <c r="AA25" s="41" cm="1">
        <f t="array" aca="1" ref="AA25" ca="1">IF($N25&lt;=INDIRECT("BD"&amp;AA$1),IF($N25&gt;=INDIRECT("BC"&amp;AA$1),AA$1,0),0)</f>
        <v>0</v>
      </c>
      <c r="AB25" s="41" cm="1">
        <f t="array" aca="1" ref="AB25" ca="1">IF($N25&lt;=INDIRECT("BD"&amp;AB$1),IF($N25&gt;=INDIRECT("BC"&amp;AB$1),AB$1,0),0)</f>
        <v>0</v>
      </c>
      <c r="AC25" s="41" cm="1">
        <f t="array" aca="1" ref="AC25" ca="1">IF($N25&lt;=INDIRECT("BD"&amp;AC$1),IF($N25&gt;=INDIRECT("BC"&amp;AC$1),AC$1,0),0)</f>
        <v>0</v>
      </c>
      <c r="AD25" s="41" cm="1">
        <f t="array" aca="1" ref="AD25" ca="1">IF($N25&lt;=INDIRECT("BD"&amp;AD$1),IF($N25&gt;=INDIRECT("BC"&amp;AD$1),AD$1,0),0)</f>
        <v>0</v>
      </c>
      <c r="AE25" s="41" cm="1">
        <f t="array" aca="1" ref="AE25" ca="1">IF($N25&lt;=INDIRECT("BD"&amp;AE$1),IF($N25&gt;=INDIRECT("BC"&amp;AE$1),AE$1,0),0)</f>
        <v>0</v>
      </c>
      <c r="AF25" s="41" cm="1">
        <f t="array" aca="1" ref="AF25" ca="1">IF($N25&lt;=INDIRECT("BD"&amp;AF$1),IF($N25&gt;=INDIRECT("BC"&amp;AF$1),AF$1,0),0)</f>
        <v>0</v>
      </c>
      <c r="AG25" s="41" cm="1">
        <f t="array" aca="1" ref="AG25" ca="1">IF($N25&lt;=INDIRECT("BD"&amp;AG$1),IF($N25&gt;=INDIRECT("BC"&amp;AG$1),AG$1,0),0)</f>
        <v>0</v>
      </c>
      <c r="AH25" s="41" cm="1">
        <f t="array" aca="1" ref="AH25" ca="1">IF($N25&lt;=INDIRECT("BD"&amp;AH$1),IF($N25&gt;=INDIRECT("BC"&amp;AH$1),AH$1,0),0)</f>
        <v>0</v>
      </c>
      <c r="AI25" s="41" cm="1">
        <f t="array" aca="1" ref="AI25" ca="1">IF($N25&lt;=INDIRECT("BD"&amp;AI$1),IF($N25&gt;=INDIRECT("BC"&amp;AI$1),AI$1,0),0)</f>
        <v>0</v>
      </c>
      <c r="AJ25" s="41" cm="1">
        <f t="array" aca="1" ref="AJ25" ca="1">IF($N25&lt;=INDIRECT("BD"&amp;AJ$1),IF($N25&gt;=INDIRECT("BC"&amp;AJ$1),AJ$1,0),0)</f>
        <v>0</v>
      </c>
      <c r="AK25" s="41" cm="1">
        <f t="array" aca="1" ref="AK25" ca="1">IF($N25&lt;=INDIRECT("BD"&amp;AK$1),IF($N25&gt;=INDIRECT("BC"&amp;AK$1),AK$1,0),0)</f>
        <v>0</v>
      </c>
      <c r="AL25" s="41" cm="1">
        <f t="array" aca="1" ref="AL25" ca="1">IF($N25&lt;=INDIRECT("BD"&amp;AL$1),IF($N25&gt;=INDIRECT("BC"&amp;AL$1),AL$1,0),0)</f>
        <v>0</v>
      </c>
      <c r="AM25" s="41" cm="1">
        <f t="array" aca="1" ref="AM25" ca="1">IF($N25&lt;=INDIRECT("BD"&amp;AM$1),IF($N25&gt;=INDIRECT("BC"&amp;AM$1),AM$1,0),0)</f>
        <v>0</v>
      </c>
      <c r="AN25" s="41" cm="1">
        <f t="array" aca="1" ref="AN25" ca="1">IF($N25&lt;=INDIRECT("BD"&amp;AN$1),IF($N25&gt;=INDIRECT("BC"&amp;AN$1),AN$1,0),0)</f>
        <v>0</v>
      </c>
      <c r="AO25" s="41" cm="1">
        <f t="array" aca="1" ref="AO25" ca="1">IF($N25&lt;=INDIRECT("BD"&amp;AO$1),IF($N25&gt;=INDIRECT("BC"&amp;AO$1),AO$1,0),0)</f>
        <v>0</v>
      </c>
      <c r="AP25" s="41" cm="1">
        <f t="array" aca="1" ref="AP25" ca="1">IF($N25&lt;=INDIRECT("BD"&amp;AP$1),IF($N25&gt;=INDIRECT("BC"&amp;AP$1),AP$1,0),0)</f>
        <v>0</v>
      </c>
      <c r="AQ25" s="41" cm="1">
        <f t="array" aca="1" ref="AQ25" ca="1">IF($N25&lt;=INDIRECT("BD"&amp;AQ$1),IF($N25&gt;=INDIRECT("BC"&amp;AQ$1),AQ$1,0),0)</f>
        <v>0</v>
      </c>
      <c r="AR25" s="41" cm="1">
        <f t="array" aca="1" ref="AR25" ca="1">IF($N25&lt;=INDIRECT("BD"&amp;AR$1),IF($N25&gt;=INDIRECT("BC"&amp;AR$1),AR$1,0),0)</f>
        <v>0</v>
      </c>
      <c r="AS25" s="41" cm="1">
        <f t="array" aca="1" ref="AS25" ca="1">IF($N25&lt;=INDIRECT("BD"&amp;AS$1),IF($N25&gt;=INDIRECT("BC"&amp;AS$1),AS$1,0),0)</f>
        <v>0</v>
      </c>
      <c r="AT25" s="41" cm="1">
        <f t="array" aca="1" ref="AT25" ca="1">IF($N25&lt;=INDIRECT("BD"&amp;AT$1),IF($N25&gt;=INDIRECT("BC"&amp;AT$1),AT$1,0),0)</f>
        <v>0</v>
      </c>
      <c r="AU25" s="41" cm="1">
        <f t="array" aca="1" ref="AU25" ca="1">IF($N25&lt;=INDIRECT("BD"&amp;AU$1),IF($N25&gt;=INDIRECT("BC"&amp;AU$1),AU$1,0),0)</f>
        <v>0</v>
      </c>
      <c r="AV25" s="41" cm="1">
        <f t="array" aca="1" ref="AV25" ca="1">IF($N25&lt;=INDIRECT("BD"&amp;AV$1),IF($N25&gt;=INDIRECT("BC"&amp;AV$1),AV$1,0),0)</f>
        <v>0</v>
      </c>
      <c r="AW25" s="41" cm="1">
        <f t="array" aca="1" ref="AW25" ca="1">IF($N25&lt;=INDIRECT("BD"&amp;AW$1),IF($N25&gt;=INDIRECT("BC"&amp;AW$1),AW$1,0),0)</f>
        <v>0</v>
      </c>
      <c r="AX25" s="41"/>
      <c r="AY25" s="41"/>
      <c r="AZ25" s="41"/>
      <c r="BA25" s="59" t="s">
        <v>2140</v>
      </c>
      <c r="BB25" s="28" t="s">
        <v>3702</v>
      </c>
      <c r="BC25" s="64">
        <f t="shared" ca="1" si="0"/>
        <v>0</v>
      </c>
      <c r="BD25" s="64">
        <f t="shared" ca="1" si="1"/>
        <v>0</v>
      </c>
      <c r="BE25" s="42" t="s">
        <v>4510</v>
      </c>
      <c r="BF25" s="41"/>
      <c r="BG25" s="41"/>
      <c r="BH25" s="44"/>
      <c r="BI25" s="44"/>
      <c r="BJ25" s="43"/>
      <c r="BK25" s="41"/>
      <c r="BL25" s="42"/>
      <c r="BM25" s="41"/>
      <c r="BN25" s="41"/>
      <c r="BO25" s="44"/>
      <c r="BP25" s="44"/>
      <c r="BQ25" s="43"/>
      <c r="BR25" s="41"/>
      <c r="BS25" s="42"/>
      <c r="BT25" s="41"/>
      <c r="BU25" s="41"/>
      <c r="BV25" s="44"/>
      <c r="BW25" s="44"/>
      <c r="BX25" s="43"/>
      <c r="BY25" s="41"/>
      <c r="BZ25" s="42"/>
      <c r="CA25" s="41"/>
      <c r="CB25" s="41"/>
      <c r="CC25" s="44"/>
      <c r="CD25" s="44"/>
      <c r="CE25" s="43"/>
      <c r="CF25" s="41"/>
      <c r="CG25" s="42"/>
      <c r="CH25" s="41"/>
      <c r="CI25" s="41"/>
      <c r="CJ25" s="44"/>
      <c r="CK25" s="44"/>
      <c r="CL25" s="43"/>
      <c r="CM25" s="41"/>
      <c r="CN25" s="42"/>
      <c r="CO25" s="41"/>
      <c r="CP25" s="41"/>
      <c r="CQ25" s="44"/>
      <c r="CR25" s="44"/>
      <c r="CS25" s="43"/>
      <c r="CT25" s="41"/>
      <c r="CU25" s="42"/>
      <c r="CV25" s="41"/>
      <c r="CW25" s="41"/>
      <c r="CX25" s="44"/>
      <c r="CY25" s="44"/>
      <c r="CZ25" s="43"/>
      <c r="DA25" s="41"/>
      <c r="DB25" s="42"/>
      <c r="DC25" s="41"/>
      <c r="DD25" s="41"/>
      <c r="DE25" s="44"/>
      <c r="DF25" s="44"/>
      <c r="DG25" s="43"/>
      <c r="DH25" s="41"/>
      <c r="DI25" s="42"/>
      <c r="DJ25" s="41"/>
      <c r="DK25" s="41"/>
      <c r="DL25" s="44"/>
      <c r="DM25" s="44"/>
      <c r="DN25" s="43"/>
      <c r="DO25" s="41"/>
      <c r="DP25" s="42"/>
      <c r="DQ25" s="41"/>
      <c r="DR25" s="41"/>
      <c r="DS25" s="44"/>
      <c r="DT25" s="44"/>
      <c r="DU25" s="43"/>
      <c r="DV25" s="41"/>
      <c r="DW25" s="55"/>
      <c r="DX25" s="41"/>
      <c r="DY25" s="41"/>
      <c r="DZ25" s="43"/>
      <c r="EA25" s="43"/>
      <c r="EB25" s="43"/>
      <c r="EC25" s="41"/>
      <c r="ED25" s="55"/>
      <c r="EE25" s="41"/>
      <c r="EF25" s="41"/>
      <c r="EG25" s="43"/>
      <c r="EH25" s="43"/>
      <c r="EI25" s="43"/>
      <c r="EJ25" s="41"/>
      <c r="EK25" s="55"/>
      <c r="EL25" s="41"/>
      <c r="EM25" s="41"/>
      <c r="EN25" s="43"/>
      <c r="EO25" s="43"/>
      <c r="EP25" s="43"/>
      <c r="EQ25" s="44"/>
      <c r="ER25" s="44"/>
      <c r="ES25" s="44"/>
      <c r="ET25" s="44"/>
      <c r="EU25" s="44"/>
      <c r="EV25" s="44"/>
      <c r="EW25" s="44"/>
      <c r="EX25" s="44"/>
      <c r="EY25" s="44"/>
      <c r="EZ25" s="44"/>
      <c r="FA25" s="44"/>
      <c r="FB25" s="44"/>
      <c r="FC25" s="44"/>
      <c r="FD25" s="44"/>
      <c r="FE25" s="44"/>
      <c r="FF25" s="44"/>
      <c r="FG25" s="44"/>
      <c r="FH25" s="44"/>
      <c r="FI25" s="44"/>
      <c r="FJ25" s="44"/>
      <c r="FK25" s="44"/>
      <c r="FL25" s="44"/>
      <c r="FM25" s="44"/>
      <c r="FN25" s="44"/>
      <c r="FO25" s="44"/>
      <c r="FP25" s="44"/>
      <c r="FQ25" s="44"/>
      <c r="FR25" s="44"/>
      <c r="FS25" s="44"/>
      <c r="FT25" s="44"/>
      <c r="FU25" s="44"/>
      <c r="FV25" s="44"/>
      <c r="FW25" s="44"/>
      <c r="FX25" s="44"/>
      <c r="FY25" s="44"/>
      <c r="FZ25" s="44"/>
      <c r="GA25" s="44"/>
      <c r="GB25" s="44"/>
      <c r="GC25" s="44"/>
      <c r="GD25" s="44"/>
      <c r="GE25" s="44"/>
      <c r="GF25" s="44"/>
      <c r="GG25" s="44"/>
      <c r="GH25" s="44"/>
      <c r="GI25" s="44"/>
      <c r="GJ25" s="44"/>
      <c r="GK25" s="44"/>
    </row>
    <row r="26" spans="1:193" s="28" customFormat="1" ht="24.75" customHeight="1" x14ac:dyDescent="0.2">
      <c r="A26" s="34" t="str">
        <f t="shared" ca="1" si="2"/>
        <v/>
      </c>
      <c r="B26" s="34" t="str">
        <f t="shared" ca="1" si="3"/>
        <v/>
      </c>
      <c r="C26" s="54" t="str">
        <f t="shared" ca="1" si="4"/>
        <v/>
      </c>
      <c r="D26" s="34"/>
      <c r="E26" s="34"/>
      <c r="F26" s="38"/>
      <c r="G26" s="38"/>
      <c r="H26" s="38"/>
      <c r="I26" s="39" t="s">
        <v>1192</v>
      </c>
      <c r="J26" s="39"/>
      <c r="K26" s="39"/>
      <c r="L26" s="39"/>
      <c r="M26" s="39"/>
      <c r="N26" s="41">
        <v>24</v>
      </c>
      <c r="O26" s="41" t="e">
        <f t="shared" ca="1" si="5"/>
        <v>#VALUE!</v>
      </c>
      <c r="P26" s="41" t="e">
        <f t="shared" ca="1" si="6"/>
        <v>#VALUE!</v>
      </c>
      <c r="Q26" s="41">
        <f t="shared" ca="1" si="7"/>
        <v>0</v>
      </c>
      <c r="R26" s="41" cm="1">
        <f t="array" aca="1" ref="R26" ca="1">IF($N26&lt;=INDIRECT("BD"&amp;R$1),IF($N26&gt;=INDIRECT("BC"&amp;R$1),R$1,0),0)</f>
        <v>0</v>
      </c>
      <c r="S26" s="41" cm="1">
        <f t="array" aca="1" ref="S26" ca="1">IF($N26&lt;=INDIRECT("BD"&amp;S$1),IF($N26&gt;=INDIRECT("BC"&amp;S$1),S$1,0),0)</f>
        <v>0</v>
      </c>
      <c r="T26" s="41" cm="1">
        <f t="array" aca="1" ref="T26" ca="1">IF($N26&lt;=INDIRECT("BD"&amp;T$1),IF($N26&gt;=INDIRECT("BC"&amp;T$1),T$1,0),0)</f>
        <v>0</v>
      </c>
      <c r="U26" s="41" cm="1">
        <f t="array" aca="1" ref="U26" ca="1">IF($N26&lt;=INDIRECT("BD"&amp;U$1),IF($N26&gt;=INDIRECT("BC"&amp;U$1),U$1,0),0)</f>
        <v>0</v>
      </c>
      <c r="V26" s="41" cm="1">
        <f t="array" aca="1" ref="V26" ca="1">IF($N26&lt;=INDIRECT("BD"&amp;V$1),IF($N26&gt;=INDIRECT("BC"&amp;V$1),V$1,0),0)</f>
        <v>0</v>
      </c>
      <c r="W26" s="41" cm="1">
        <f t="array" aca="1" ref="W26" ca="1">IF($N26&lt;=INDIRECT("BD"&amp;W$1),IF($N26&gt;=INDIRECT("BC"&amp;W$1),W$1,0),0)</f>
        <v>0</v>
      </c>
      <c r="X26" s="41" cm="1">
        <f t="array" aca="1" ref="X26" ca="1">IF($N26&lt;=INDIRECT("BD"&amp;X$1),IF($N26&gt;=INDIRECT("BC"&amp;X$1),X$1,0),0)</f>
        <v>0</v>
      </c>
      <c r="Y26" s="41" cm="1">
        <f t="array" aca="1" ref="Y26" ca="1">IF($N26&lt;=INDIRECT("BD"&amp;Y$1),IF($N26&gt;=INDIRECT("BC"&amp;Y$1),Y$1,0),0)</f>
        <v>0</v>
      </c>
      <c r="Z26" s="41" cm="1">
        <f t="array" aca="1" ref="Z26" ca="1">IF($N26&lt;=INDIRECT("BD"&amp;Z$1),IF($N26&gt;=INDIRECT("BC"&amp;Z$1),Z$1,0),0)</f>
        <v>0</v>
      </c>
      <c r="AA26" s="41" cm="1">
        <f t="array" aca="1" ref="AA26" ca="1">IF($N26&lt;=INDIRECT("BD"&amp;AA$1),IF($N26&gt;=INDIRECT("BC"&amp;AA$1),AA$1,0),0)</f>
        <v>0</v>
      </c>
      <c r="AB26" s="41" cm="1">
        <f t="array" aca="1" ref="AB26" ca="1">IF($N26&lt;=INDIRECT("BD"&amp;AB$1),IF($N26&gt;=INDIRECT("BC"&amp;AB$1),AB$1,0),0)</f>
        <v>0</v>
      </c>
      <c r="AC26" s="41" cm="1">
        <f t="array" aca="1" ref="AC26" ca="1">IF($N26&lt;=INDIRECT("BD"&amp;AC$1),IF($N26&gt;=INDIRECT("BC"&amp;AC$1),AC$1,0),0)</f>
        <v>0</v>
      </c>
      <c r="AD26" s="41" cm="1">
        <f t="array" aca="1" ref="AD26" ca="1">IF($N26&lt;=INDIRECT("BD"&amp;AD$1),IF($N26&gt;=INDIRECT("BC"&amp;AD$1),AD$1,0),0)</f>
        <v>0</v>
      </c>
      <c r="AE26" s="41" cm="1">
        <f t="array" aca="1" ref="AE26" ca="1">IF($N26&lt;=INDIRECT("BD"&amp;AE$1),IF($N26&gt;=INDIRECT("BC"&amp;AE$1),AE$1,0),0)</f>
        <v>0</v>
      </c>
      <c r="AF26" s="41" cm="1">
        <f t="array" aca="1" ref="AF26" ca="1">IF($N26&lt;=INDIRECT("BD"&amp;AF$1),IF($N26&gt;=INDIRECT("BC"&amp;AF$1),AF$1,0),0)</f>
        <v>0</v>
      </c>
      <c r="AG26" s="41" cm="1">
        <f t="array" aca="1" ref="AG26" ca="1">IF($N26&lt;=INDIRECT("BD"&amp;AG$1),IF($N26&gt;=INDIRECT("BC"&amp;AG$1),AG$1,0),0)</f>
        <v>0</v>
      </c>
      <c r="AH26" s="41" cm="1">
        <f t="array" aca="1" ref="AH26" ca="1">IF($N26&lt;=INDIRECT("BD"&amp;AH$1),IF($N26&gt;=INDIRECT("BC"&amp;AH$1),AH$1,0),0)</f>
        <v>0</v>
      </c>
      <c r="AI26" s="41" cm="1">
        <f t="array" aca="1" ref="AI26" ca="1">IF($N26&lt;=INDIRECT("BD"&amp;AI$1),IF($N26&gt;=INDIRECT("BC"&amp;AI$1),AI$1,0),0)</f>
        <v>0</v>
      </c>
      <c r="AJ26" s="41" cm="1">
        <f t="array" aca="1" ref="AJ26" ca="1">IF($N26&lt;=INDIRECT("BD"&amp;AJ$1),IF($N26&gt;=INDIRECT("BC"&amp;AJ$1),AJ$1,0),0)</f>
        <v>0</v>
      </c>
      <c r="AK26" s="41" cm="1">
        <f t="array" aca="1" ref="AK26" ca="1">IF($N26&lt;=INDIRECT("BD"&amp;AK$1),IF($N26&gt;=INDIRECT("BC"&amp;AK$1),AK$1,0),0)</f>
        <v>0</v>
      </c>
      <c r="AL26" s="41" cm="1">
        <f t="array" aca="1" ref="AL26" ca="1">IF($N26&lt;=INDIRECT("BD"&amp;AL$1),IF($N26&gt;=INDIRECT("BC"&amp;AL$1),AL$1,0),0)</f>
        <v>0</v>
      </c>
      <c r="AM26" s="41" cm="1">
        <f t="array" aca="1" ref="AM26" ca="1">IF($N26&lt;=INDIRECT("BD"&amp;AM$1),IF($N26&gt;=INDIRECT("BC"&amp;AM$1),AM$1,0),0)</f>
        <v>0</v>
      </c>
      <c r="AN26" s="41" cm="1">
        <f t="array" aca="1" ref="AN26" ca="1">IF($N26&lt;=INDIRECT("BD"&amp;AN$1),IF($N26&gt;=INDIRECT("BC"&amp;AN$1),AN$1,0),0)</f>
        <v>0</v>
      </c>
      <c r="AO26" s="41" cm="1">
        <f t="array" aca="1" ref="AO26" ca="1">IF($N26&lt;=INDIRECT("BD"&amp;AO$1),IF($N26&gt;=INDIRECT("BC"&amp;AO$1),AO$1,0),0)</f>
        <v>0</v>
      </c>
      <c r="AP26" s="41" cm="1">
        <f t="array" aca="1" ref="AP26" ca="1">IF($N26&lt;=INDIRECT("BD"&amp;AP$1),IF($N26&gt;=INDIRECT("BC"&amp;AP$1),AP$1,0),0)</f>
        <v>0</v>
      </c>
      <c r="AQ26" s="41" cm="1">
        <f t="array" aca="1" ref="AQ26" ca="1">IF($N26&lt;=INDIRECT("BD"&amp;AQ$1),IF($N26&gt;=INDIRECT("BC"&amp;AQ$1),AQ$1,0),0)</f>
        <v>0</v>
      </c>
      <c r="AR26" s="41" cm="1">
        <f t="array" aca="1" ref="AR26" ca="1">IF($N26&lt;=INDIRECT("BD"&amp;AR$1),IF($N26&gt;=INDIRECT("BC"&amp;AR$1),AR$1,0),0)</f>
        <v>0</v>
      </c>
      <c r="AS26" s="41" cm="1">
        <f t="array" aca="1" ref="AS26" ca="1">IF($N26&lt;=INDIRECT("BD"&amp;AS$1),IF($N26&gt;=INDIRECT("BC"&amp;AS$1),AS$1,0),0)</f>
        <v>0</v>
      </c>
      <c r="AT26" s="41" cm="1">
        <f t="array" aca="1" ref="AT26" ca="1">IF($N26&lt;=INDIRECT("BD"&amp;AT$1),IF($N26&gt;=INDIRECT("BC"&amp;AT$1),AT$1,0),0)</f>
        <v>0</v>
      </c>
      <c r="AU26" s="41" cm="1">
        <f t="array" aca="1" ref="AU26" ca="1">IF($N26&lt;=INDIRECT("BD"&amp;AU$1),IF($N26&gt;=INDIRECT("BC"&amp;AU$1),AU$1,0),0)</f>
        <v>0</v>
      </c>
      <c r="AV26" s="41" cm="1">
        <f t="array" aca="1" ref="AV26" ca="1">IF($N26&lt;=INDIRECT("BD"&amp;AV$1),IF($N26&gt;=INDIRECT("BC"&amp;AV$1),AV$1,0),0)</f>
        <v>0</v>
      </c>
      <c r="AW26" s="41" cm="1">
        <f t="array" aca="1" ref="AW26" ca="1">IF($N26&lt;=INDIRECT("BD"&amp;AW$1),IF($N26&gt;=INDIRECT("BC"&amp;AW$1),AW$1,0),0)</f>
        <v>0</v>
      </c>
      <c r="AX26" s="41"/>
      <c r="AY26" s="41"/>
      <c r="AZ26" s="41"/>
      <c r="BA26" s="59" t="s">
        <v>2140</v>
      </c>
      <c r="BB26" s="28" t="s">
        <v>3999</v>
      </c>
      <c r="BC26" s="64">
        <f t="shared" ca="1" si="0"/>
        <v>0</v>
      </c>
      <c r="BD26" s="64">
        <f t="shared" ca="1" si="1"/>
        <v>0</v>
      </c>
      <c r="BE26" s="42" t="s">
        <v>4511</v>
      </c>
      <c r="BF26" s="41"/>
      <c r="BG26" s="41"/>
      <c r="BH26" s="44"/>
      <c r="BI26" s="44"/>
      <c r="BJ26" s="43"/>
      <c r="BK26" s="41"/>
      <c r="BL26" s="42"/>
      <c r="BM26" s="41"/>
      <c r="BN26" s="41"/>
      <c r="BO26" s="44"/>
      <c r="BP26" s="44"/>
      <c r="BQ26" s="43"/>
      <c r="BR26" s="41"/>
      <c r="BS26" s="42"/>
      <c r="BT26" s="41"/>
      <c r="BU26" s="41"/>
      <c r="BV26" s="44"/>
      <c r="BW26" s="44"/>
      <c r="BX26" s="43"/>
      <c r="BY26" s="41"/>
      <c r="BZ26" s="42"/>
      <c r="CA26" s="41"/>
      <c r="CB26" s="41"/>
      <c r="CC26" s="44"/>
      <c r="CD26" s="44"/>
      <c r="CE26" s="43"/>
      <c r="CF26" s="41"/>
      <c r="CG26" s="42"/>
      <c r="CH26" s="41"/>
      <c r="CI26" s="41"/>
      <c r="CJ26" s="44"/>
      <c r="CK26" s="44"/>
      <c r="CL26" s="43"/>
      <c r="CM26" s="41"/>
      <c r="CN26" s="42"/>
      <c r="CO26" s="41"/>
      <c r="CP26" s="41"/>
      <c r="CQ26" s="44"/>
      <c r="CR26" s="44"/>
      <c r="CS26" s="43"/>
      <c r="CT26" s="41"/>
      <c r="CU26" s="42"/>
      <c r="CV26" s="41"/>
      <c r="CW26" s="41"/>
      <c r="CX26" s="44"/>
      <c r="CY26" s="44"/>
      <c r="CZ26" s="43"/>
      <c r="DA26" s="41"/>
      <c r="DB26" s="42"/>
      <c r="DC26" s="41"/>
      <c r="DD26" s="41"/>
      <c r="DE26" s="44"/>
      <c r="DF26" s="44"/>
      <c r="DG26" s="43"/>
      <c r="DH26" s="41"/>
      <c r="DI26" s="42"/>
      <c r="DJ26" s="41"/>
      <c r="DK26" s="41"/>
      <c r="DL26" s="44"/>
      <c r="DM26" s="44"/>
      <c r="DN26" s="43"/>
      <c r="DO26" s="41"/>
      <c r="DP26" s="42"/>
      <c r="DQ26" s="41"/>
      <c r="DR26" s="41"/>
      <c r="DS26" s="44"/>
      <c r="DT26" s="44"/>
      <c r="DU26" s="43"/>
      <c r="DV26" s="41"/>
      <c r="DW26" s="55"/>
      <c r="DX26" s="41"/>
      <c r="DY26" s="41"/>
      <c r="DZ26" s="43"/>
      <c r="EA26" s="43"/>
      <c r="EB26" s="43"/>
      <c r="EC26" s="41"/>
      <c r="ED26" s="55"/>
      <c r="EE26" s="41"/>
      <c r="EF26" s="41"/>
      <c r="EG26" s="43"/>
      <c r="EH26" s="43"/>
      <c r="EI26" s="43"/>
      <c r="EJ26" s="41"/>
      <c r="EK26" s="55"/>
      <c r="EL26" s="41"/>
      <c r="EM26" s="41"/>
      <c r="EN26" s="43"/>
      <c r="EO26" s="43"/>
      <c r="EP26" s="43"/>
      <c r="EQ26" s="44"/>
      <c r="ER26" s="44"/>
      <c r="ES26" s="44"/>
      <c r="ET26" s="44"/>
      <c r="EU26" s="44"/>
      <c r="EV26" s="44"/>
      <c r="EW26" s="44"/>
      <c r="EX26" s="44"/>
      <c r="EY26" s="44"/>
      <c r="EZ26" s="44"/>
      <c r="FA26" s="44"/>
      <c r="FB26" s="44"/>
      <c r="FC26" s="44"/>
      <c r="FD26" s="44"/>
      <c r="FE26" s="44"/>
      <c r="FF26" s="44"/>
      <c r="FG26" s="44"/>
      <c r="FH26" s="44"/>
      <c r="FI26" s="44"/>
      <c r="FJ26" s="44"/>
      <c r="FK26" s="44"/>
      <c r="FL26" s="44"/>
      <c r="FM26" s="44"/>
      <c r="FN26" s="44"/>
      <c r="FO26" s="44"/>
      <c r="FP26" s="44"/>
      <c r="FQ26" s="44"/>
      <c r="FR26" s="44"/>
      <c r="FS26" s="44"/>
      <c r="FT26" s="44"/>
      <c r="FU26" s="44"/>
      <c r="FV26" s="44"/>
      <c r="FW26" s="44"/>
      <c r="FX26" s="44"/>
      <c r="FY26" s="44"/>
      <c r="FZ26" s="44"/>
      <c r="GA26" s="44"/>
      <c r="GB26" s="44"/>
      <c r="GC26" s="44"/>
      <c r="GD26" s="44"/>
      <c r="GE26" s="44"/>
      <c r="GF26" s="44"/>
      <c r="GG26" s="44"/>
      <c r="GH26" s="44"/>
      <c r="GI26" s="44"/>
      <c r="GJ26" s="44"/>
      <c r="GK26" s="44"/>
    </row>
    <row r="27" spans="1:193" s="28" customFormat="1" ht="24.75" customHeight="1" x14ac:dyDescent="0.2">
      <c r="A27" s="34" t="str">
        <f t="shared" ca="1" si="2"/>
        <v/>
      </c>
      <c r="B27" s="34" t="str">
        <f t="shared" ca="1" si="3"/>
        <v/>
      </c>
      <c r="C27" s="54" t="str">
        <f t="shared" ca="1" si="4"/>
        <v/>
      </c>
      <c r="D27" s="34"/>
      <c r="E27" s="34"/>
      <c r="F27" s="38"/>
      <c r="G27" s="38"/>
      <c r="H27" s="38"/>
      <c r="I27" s="39" t="s">
        <v>1192</v>
      </c>
      <c r="J27" s="39"/>
      <c r="K27" s="39"/>
      <c r="L27" s="39"/>
      <c r="M27" s="39"/>
      <c r="N27" s="41">
        <v>25</v>
      </c>
      <c r="O27" s="41" t="e">
        <f t="shared" ca="1" si="5"/>
        <v>#VALUE!</v>
      </c>
      <c r="P27" s="41" t="e">
        <f t="shared" ca="1" si="6"/>
        <v>#VALUE!</v>
      </c>
      <c r="Q27" s="41">
        <f t="shared" ca="1" si="7"/>
        <v>0</v>
      </c>
      <c r="R27" s="41" cm="1">
        <f t="array" aca="1" ref="R27" ca="1">IF($N27&lt;=INDIRECT("BD"&amp;R$1),IF($N27&gt;=INDIRECT("BC"&amp;R$1),R$1,0),0)</f>
        <v>0</v>
      </c>
      <c r="S27" s="41" cm="1">
        <f t="array" aca="1" ref="S27" ca="1">IF($N27&lt;=INDIRECT("BD"&amp;S$1),IF($N27&gt;=INDIRECT("BC"&amp;S$1),S$1,0),0)</f>
        <v>0</v>
      </c>
      <c r="T27" s="41" cm="1">
        <f t="array" aca="1" ref="T27" ca="1">IF($N27&lt;=INDIRECT("BD"&amp;T$1),IF($N27&gt;=INDIRECT("BC"&amp;T$1),T$1,0),0)</f>
        <v>0</v>
      </c>
      <c r="U27" s="41" cm="1">
        <f t="array" aca="1" ref="U27" ca="1">IF($N27&lt;=INDIRECT("BD"&amp;U$1),IF($N27&gt;=INDIRECT("BC"&amp;U$1),U$1,0),0)</f>
        <v>0</v>
      </c>
      <c r="V27" s="41" cm="1">
        <f t="array" aca="1" ref="V27" ca="1">IF($N27&lt;=INDIRECT("BD"&amp;V$1),IF($N27&gt;=INDIRECT("BC"&amp;V$1),V$1,0),0)</f>
        <v>0</v>
      </c>
      <c r="W27" s="41" cm="1">
        <f t="array" aca="1" ref="W27" ca="1">IF($N27&lt;=INDIRECT("BD"&amp;W$1),IF($N27&gt;=INDIRECT("BC"&amp;W$1),W$1,0),0)</f>
        <v>0</v>
      </c>
      <c r="X27" s="41" cm="1">
        <f t="array" aca="1" ref="X27" ca="1">IF($N27&lt;=INDIRECT("BD"&amp;X$1),IF($N27&gt;=INDIRECT("BC"&amp;X$1),X$1,0),0)</f>
        <v>0</v>
      </c>
      <c r="Y27" s="41" cm="1">
        <f t="array" aca="1" ref="Y27" ca="1">IF($N27&lt;=INDIRECT("BD"&amp;Y$1),IF($N27&gt;=INDIRECT("BC"&amp;Y$1),Y$1,0),0)</f>
        <v>0</v>
      </c>
      <c r="Z27" s="41" cm="1">
        <f t="array" aca="1" ref="Z27" ca="1">IF($N27&lt;=INDIRECT("BD"&amp;Z$1),IF($N27&gt;=INDIRECT("BC"&amp;Z$1),Z$1,0),0)</f>
        <v>0</v>
      </c>
      <c r="AA27" s="41" cm="1">
        <f t="array" aca="1" ref="AA27" ca="1">IF($N27&lt;=INDIRECT("BD"&amp;AA$1),IF($N27&gt;=INDIRECT("BC"&amp;AA$1),AA$1,0),0)</f>
        <v>0</v>
      </c>
      <c r="AB27" s="41" cm="1">
        <f t="array" aca="1" ref="AB27" ca="1">IF($N27&lt;=INDIRECT("BD"&amp;AB$1),IF($N27&gt;=INDIRECT("BC"&amp;AB$1),AB$1,0),0)</f>
        <v>0</v>
      </c>
      <c r="AC27" s="41" cm="1">
        <f t="array" aca="1" ref="AC27" ca="1">IF($N27&lt;=INDIRECT("BD"&amp;AC$1),IF($N27&gt;=INDIRECT("BC"&amp;AC$1),AC$1,0),0)</f>
        <v>0</v>
      </c>
      <c r="AD27" s="41" cm="1">
        <f t="array" aca="1" ref="AD27" ca="1">IF($N27&lt;=INDIRECT("BD"&amp;AD$1),IF($N27&gt;=INDIRECT("BC"&amp;AD$1),AD$1,0),0)</f>
        <v>0</v>
      </c>
      <c r="AE27" s="41" cm="1">
        <f t="array" aca="1" ref="AE27" ca="1">IF($N27&lt;=INDIRECT("BD"&amp;AE$1),IF($N27&gt;=INDIRECT("BC"&amp;AE$1),AE$1,0),0)</f>
        <v>0</v>
      </c>
      <c r="AF27" s="41" cm="1">
        <f t="array" aca="1" ref="AF27" ca="1">IF($N27&lt;=INDIRECT("BD"&amp;AF$1),IF($N27&gt;=INDIRECT("BC"&amp;AF$1),AF$1,0),0)</f>
        <v>0</v>
      </c>
      <c r="AG27" s="41" cm="1">
        <f t="array" aca="1" ref="AG27" ca="1">IF($N27&lt;=INDIRECT("BD"&amp;AG$1),IF($N27&gt;=INDIRECT("BC"&amp;AG$1),AG$1,0),0)</f>
        <v>0</v>
      </c>
      <c r="AH27" s="41" cm="1">
        <f t="array" aca="1" ref="AH27" ca="1">IF($N27&lt;=INDIRECT("BD"&amp;AH$1),IF($N27&gt;=INDIRECT("BC"&amp;AH$1),AH$1,0),0)</f>
        <v>0</v>
      </c>
      <c r="AI27" s="41" cm="1">
        <f t="array" aca="1" ref="AI27" ca="1">IF($N27&lt;=INDIRECT("BD"&amp;AI$1),IF($N27&gt;=INDIRECT("BC"&amp;AI$1),AI$1,0),0)</f>
        <v>0</v>
      </c>
      <c r="AJ27" s="41" cm="1">
        <f t="array" aca="1" ref="AJ27" ca="1">IF($N27&lt;=INDIRECT("BD"&amp;AJ$1),IF($N27&gt;=INDIRECT("BC"&amp;AJ$1),AJ$1,0),0)</f>
        <v>0</v>
      </c>
      <c r="AK27" s="41" cm="1">
        <f t="array" aca="1" ref="AK27" ca="1">IF($N27&lt;=INDIRECT("BD"&amp;AK$1),IF($N27&gt;=INDIRECT("BC"&amp;AK$1),AK$1,0),0)</f>
        <v>0</v>
      </c>
      <c r="AL27" s="41" cm="1">
        <f t="array" aca="1" ref="AL27" ca="1">IF($N27&lt;=INDIRECT("BD"&amp;AL$1),IF($N27&gt;=INDIRECT("BC"&amp;AL$1),AL$1,0),0)</f>
        <v>0</v>
      </c>
      <c r="AM27" s="41" cm="1">
        <f t="array" aca="1" ref="AM27" ca="1">IF($N27&lt;=INDIRECT("BD"&amp;AM$1),IF($N27&gt;=INDIRECT("BC"&amp;AM$1),AM$1,0),0)</f>
        <v>0</v>
      </c>
      <c r="AN27" s="41" cm="1">
        <f t="array" aca="1" ref="AN27" ca="1">IF($N27&lt;=INDIRECT("BD"&amp;AN$1),IF($N27&gt;=INDIRECT("BC"&amp;AN$1),AN$1,0),0)</f>
        <v>0</v>
      </c>
      <c r="AO27" s="41" cm="1">
        <f t="array" aca="1" ref="AO27" ca="1">IF($N27&lt;=INDIRECT("BD"&amp;AO$1),IF($N27&gt;=INDIRECT("BC"&amp;AO$1),AO$1,0),0)</f>
        <v>0</v>
      </c>
      <c r="AP27" s="41" cm="1">
        <f t="array" aca="1" ref="AP27" ca="1">IF($N27&lt;=INDIRECT("BD"&amp;AP$1),IF($N27&gt;=INDIRECT("BC"&amp;AP$1),AP$1,0),0)</f>
        <v>0</v>
      </c>
      <c r="AQ27" s="41" cm="1">
        <f t="array" aca="1" ref="AQ27" ca="1">IF($N27&lt;=INDIRECT("BD"&amp;AQ$1),IF($N27&gt;=INDIRECT("BC"&amp;AQ$1),AQ$1,0),0)</f>
        <v>0</v>
      </c>
      <c r="AR27" s="41" cm="1">
        <f t="array" aca="1" ref="AR27" ca="1">IF($N27&lt;=INDIRECT("BD"&amp;AR$1),IF($N27&gt;=INDIRECT("BC"&amp;AR$1),AR$1,0),0)</f>
        <v>0</v>
      </c>
      <c r="AS27" s="41" cm="1">
        <f t="array" aca="1" ref="AS27" ca="1">IF($N27&lt;=INDIRECT("BD"&amp;AS$1),IF($N27&gt;=INDIRECT("BC"&amp;AS$1),AS$1,0),0)</f>
        <v>0</v>
      </c>
      <c r="AT27" s="41" cm="1">
        <f t="array" aca="1" ref="AT27" ca="1">IF($N27&lt;=INDIRECT("BD"&amp;AT$1),IF($N27&gt;=INDIRECT("BC"&amp;AT$1),AT$1,0),0)</f>
        <v>0</v>
      </c>
      <c r="AU27" s="41" cm="1">
        <f t="array" aca="1" ref="AU27" ca="1">IF($N27&lt;=INDIRECT("BD"&amp;AU$1),IF($N27&gt;=INDIRECT("BC"&amp;AU$1),AU$1,0),0)</f>
        <v>0</v>
      </c>
      <c r="AV27" s="41" cm="1">
        <f t="array" aca="1" ref="AV27" ca="1">IF($N27&lt;=INDIRECT("BD"&amp;AV$1),IF($N27&gt;=INDIRECT("BC"&amp;AV$1),AV$1,0),0)</f>
        <v>0</v>
      </c>
      <c r="AW27" s="41" cm="1">
        <f t="array" aca="1" ref="AW27" ca="1">IF($N27&lt;=INDIRECT("BD"&amp;AW$1),IF($N27&gt;=INDIRECT("BC"&amp;AW$1),AW$1,0),0)</f>
        <v>0</v>
      </c>
      <c r="AX27" s="41"/>
      <c r="AY27" s="41"/>
      <c r="AZ27" s="41"/>
      <c r="BA27" s="59" t="s">
        <v>2368</v>
      </c>
      <c r="BB27" s="28" t="s">
        <v>4005</v>
      </c>
      <c r="BC27" s="64">
        <f t="shared" ca="1" si="0"/>
        <v>0</v>
      </c>
      <c r="BD27" s="64">
        <f t="shared" ca="1" si="1"/>
        <v>0</v>
      </c>
      <c r="BE27" s="42" t="s">
        <v>4512</v>
      </c>
      <c r="BF27" s="41"/>
      <c r="BG27" s="41"/>
      <c r="BH27" s="44"/>
      <c r="BI27" s="44"/>
      <c r="BJ27" s="43"/>
      <c r="BK27" s="41"/>
      <c r="BL27" s="42"/>
      <c r="BM27" s="41"/>
      <c r="BN27" s="41"/>
      <c r="BO27" s="44"/>
      <c r="BP27" s="44"/>
      <c r="BQ27" s="43"/>
      <c r="BR27" s="41"/>
      <c r="BS27" s="42"/>
      <c r="BT27" s="41"/>
      <c r="BU27" s="41"/>
      <c r="BV27" s="44"/>
      <c r="BW27" s="44"/>
      <c r="BX27" s="43"/>
      <c r="BY27" s="41"/>
      <c r="BZ27" s="42"/>
      <c r="CA27" s="41"/>
      <c r="CB27" s="41"/>
      <c r="CC27" s="44"/>
      <c r="CD27" s="44"/>
      <c r="CE27" s="43"/>
      <c r="CF27" s="41"/>
      <c r="CG27" s="42"/>
      <c r="CH27" s="41"/>
      <c r="CI27" s="41"/>
      <c r="CJ27" s="44"/>
      <c r="CK27" s="44"/>
      <c r="CL27" s="43"/>
      <c r="CM27" s="41"/>
      <c r="CN27" s="42"/>
      <c r="CO27" s="41"/>
      <c r="CP27" s="41"/>
      <c r="CQ27" s="44"/>
      <c r="CR27" s="44"/>
      <c r="CS27" s="43"/>
      <c r="CT27" s="41"/>
      <c r="CU27" s="42"/>
      <c r="CV27" s="41"/>
      <c r="CW27" s="41"/>
      <c r="CX27" s="44"/>
      <c r="CY27" s="44"/>
      <c r="CZ27" s="43"/>
      <c r="DA27" s="41"/>
      <c r="DB27" s="42"/>
      <c r="DC27" s="41"/>
      <c r="DD27" s="41"/>
      <c r="DE27" s="44"/>
      <c r="DF27" s="44"/>
      <c r="DG27" s="43"/>
      <c r="DH27" s="41"/>
      <c r="DI27" s="42"/>
      <c r="DJ27" s="41"/>
      <c r="DK27" s="41"/>
      <c r="DL27" s="44"/>
      <c r="DM27" s="44"/>
      <c r="DN27" s="43"/>
      <c r="DO27" s="41"/>
      <c r="DP27" s="42"/>
      <c r="DQ27" s="41"/>
      <c r="DR27" s="41"/>
      <c r="DS27" s="44"/>
      <c r="DT27" s="44"/>
      <c r="DU27" s="43"/>
      <c r="DV27" s="41"/>
      <c r="DW27" s="55"/>
      <c r="DX27" s="41"/>
      <c r="DY27" s="41"/>
      <c r="DZ27" s="43"/>
      <c r="EA27" s="43"/>
      <c r="EB27" s="43"/>
      <c r="EC27" s="41"/>
      <c r="ED27" s="55"/>
      <c r="EE27" s="41"/>
      <c r="EF27" s="41"/>
      <c r="EG27" s="43"/>
      <c r="EH27" s="43"/>
      <c r="EI27" s="43"/>
      <c r="EJ27" s="41"/>
      <c r="EK27" s="55"/>
      <c r="EL27" s="41"/>
      <c r="EM27" s="41"/>
      <c r="EN27" s="43"/>
      <c r="EO27" s="43"/>
      <c r="EP27" s="43"/>
      <c r="EQ27" s="44"/>
      <c r="ER27" s="44"/>
      <c r="ES27" s="44"/>
      <c r="ET27" s="44"/>
      <c r="EU27" s="44"/>
      <c r="EV27" s="44"/>
      <c r="EW27" s="44"/>
      <c r="EX27" s="44"/>
      <c r="EY27" s="44"/>
      <c r="EZ27" s="44"/>
      <c r="FA27" s="44"/>
      <c r="FB27" s="44"/>
      <c r="FC27" s="44"/>
      <c r="FD27" s="44"/>
      <c r="FE27" s="44"/>
      <c r="FF27" s="44"/>
      <c r="FG27" s="44"/>
      <c r="FH27" s="44"/>
      <c r="FI27" s="44"/>
      <c r="FJ27" s="44"/>
      <c r="FK27" s="44"/>
      <c r="FL27" s="44"/>
      <c r="FM27" s="44"/>
      <c r="FN27" s="44"/>
      <c r="FO27" s="44"/>
      <c r="FP27" s="44"/>
      <c r="FQ27" s="44"/>
      <c r="FR27" s="44"/>
      <c r="FS27" s="44"/>
      <c r="FT27" s="44"/>
      <c r="FU27" s="44"/>
      <c r="FV27" s="44"/>
      <c r="FW27" s="44"/>
      <c r="FX27" s="44"/>
      <c r="FY27" s="44"/>
      <c r="FZ27" s="44"/>
      <c r="GA27" s="44"/>
      <c r="GB27" s="44"/>
      <c r="GC27" s="44"/>
      <c r="GD27" s="44"/>
      <c r="GE27" s="44"/>
      <c r="GF27" s="44"/>
      <c r="GG27" s="44"/>
      <c r="GH27" s="44"/>
      <c r="GI27" s="44"/>
      <c r="GJ27" s="44"/>
      <c r="GK27" s="44"/>
    </row>
    <row r="28" spans="1:193" s="28" customFormat="1" ht="24.75" customHeight="1" x14ac:dyDescent="0.2">
      <c r="A28" s="34" t="str">
        <f t="shared" ca="1" si="2"/>
        <v/>
      </c>
      <c r="B28" s="34" t="str">
        <f t="shared" ca="1" si="3"/>
        <v/>
      </c>
      <c r="C28" s="54" t="str">
        <f t="shared" ca="1" si="4"/>
        <v/>
      </c>
      <c r="D28" s="34"/>
      <c r="E28" s="34"/>
      <c r="F28" s="38"/>
      <c r="G28" s="38"/>
      <c r="H28" s="38"/>
      <c r="I28" s="39" t="s">
        <v>1192</v>
      </c>
      <c r="J28" s="39"/>
      <c r="K28" s="39"/>
      <c r="L28" s="39"/>
      <c r="M28" s="39"/>
      <c r="N28" s="41">
        <v>26</v>
      </c>
      <c r="O28" s="41" t="e">
        <f t="shared" ca="1" si="5"/>
        <v>#VALUE!</v>
      </c>
      <c r="P28" s="41" t="e">
        <f t="shared" ca="1" si="6"/>
        <v>#VALUE!</v>
      </c>
      <c r="Q28" s="41">
        <f t="shared" ca="1" si="7"/>
        <v>0</v>
      </c>
      <c r="R28" s="41" cm="1">
        <f t="array" aca="1" ref="R28" ca="1">IF($N28&lt;=INDIRECT("BD"&amp;R$1),IF($N28&gt;=INDIRECT("BC"&amp;R$1),R$1,0),0)</f>
        <v>0</v>
      </c>
      <c r="S28" s="41" cm="1">
        <f t="array" aca="1" ref="S28" ca="1">IF($N28&lt;=INDIRECT("BD"&amp;S$1),IF($N28&gt;=INDIRECT("BC"&amp;S$1),S$1,0),0)</f>
        <v>0</v>
      </c>
      <c r="T28" s="41" cm="1">
        <f t="array" aca="1" ref="T28" ca="1">IF($N28&lt;=INDIRECT("BD"&amp;T$1),IF($N28&gt;=INDIRECT("BC"&amp;T$1),T$1,0),0)</f>
        <v>0</v>
      </c>
      <c r="U28" s="41" cm="1">
        <f t="array" aca="1" ref="U28" ca="1">IF($N28&lt;=INDIRECT("BD"&amp;U$1),IF($N28&gt;=INDIRECT("BC"&amp;U$1),U$1,0),0)</f>
        <v>0</v>
      </c>
      <c r="V28" s="41" cm="1">
        <f t="array" aca="1" ref="V28" ca="1">IF($N28&lt;=INDIRECT("BD"&amp;V$1),IF($N28&gt;=INDIRECT("BC"&amp;V$1),V$1,0),0)</f>
        <v>0</v>
      </c>
      <c r="W28" s="41" cm="1">
        <f t="array" aca="1" ref="W28" ca="1">IF($N28&lt;=INDIRECT("BD"&amp;W$1),IF($N28&gt;=INDIRECT("BC"&amp;W$1),W$1,0),0)</f>
        <v>0</v>
      </c>
      <c r="X28" s="41" cm="1">
        <f t="array" aca="1" ref="X28" ca="1">IF($N28&lt;=INDIRECT("BD"&amp;X$1),IF($N28&gt;=INDIRECT("BC"&amp;X$1),X$1,0),0)</f>
        <v>0</v>
      </c>
      <c r="Y28" s="41" cm="1">
        <f t="array" aca="1" ref="Y28" ca="1">IF($N28&lt;=INDIRECT("BD"&amp;Y$1),IF($N28&gt;=INDIRECT("BC"&amp;Y$1),Y$1,0),0)</f>
        <v>0</v>
      </c>
      <c r="Z28" s="41" cm="1">
        <f t="array" aca="1" ref="Z28" ca="1">IF($N28&lt;=INDIRECT("BD"&amp;Z$1),IF($N28&gt;=INDIRECT("BC"&amp;Z$1),Z$1,0),0)</f>
        <v>0</v>
      </c>
      <c r="AA28" s="41" cm="1">
        <f t="array" aca="1" ref="AA28" ca="1">IF($N28&lt;=INDIRECT("BD"&amp;AA$1),IF($N28&gt;=INDIRECT("BC"&amp;AA$1),AA$1,0),0)</f>
        <v>0</v>
      </c>
      <c r="AB28" s="41" cm="1">
        <f t="array" aca="1" ref="AB28" ca="1">IF($N28&lt;=INDIRECT("BD"&amp;AB$1),IF($N28&gt;=INDIRECT("BC"&amp;AB$1),AB$1,0),0)</f>
        <v>0</v>
      </c>
      <c r="AC28" s="41" cm="1">
        <f t="array" aca="1" ref="AC28" ca="1">IF($N28&lt;=INDIRECT("BD"&amp;AC$1),IF($N28&gt;=INDIRECT("BC"&amp;AC$1),AC$1,0),0)</f>
        <v>0</v>
      </c>
      <c r="AD28" s="41" cm="1">
        <f t="array" aca="1" ref="AD28" ca="1">IF($N28&lt;=INDIRECT("BD"&amp;AD$1),IF($N28&gt;=INDIRECT("BC"&amp;AD$1),AD$1,0),0)</f>
        <v>0</v>
      </c>
      <c r="AE28" s="41" cm="1">
        <f t="array" aca="1" ref="AE28" ca="1">IF($N28&lt;=INDIRECT("BD"&amp;AE$1),IF($N28&gt;=INDIRECT("BC"&amp;AE$1),AE$1,0),0)</f>
        <v>0</v>
      </c>
      <c r="AF28" s="41" cm="1">
        <f t="array" aca="1" ref="AF28" ca="1">IF($N28&lt;=INDIRECT("BD"&amp;AF$1),IF($N28&gt;=INDIRECT("BC"&amp;AF$1),AF$1,0),0)</f>
        <v>0</v>
      </c>
      <c r="AG28" s="41" cm="1">
        <f t="array" aca="1" ref="AG28" ca="1">IF($N28&lt;=INDIRECT("BD"&amp;AG$1),IF($N28&gt;=INDIRECT("BC"&amp;AG$1),AG$1,0),0)</f>
        <v>0</v>
      </c>
      <c r="AH28" s="41" cm="1">
        <f t="array" aca="1" ref="AH28" ca="1">IF($N28&lt;=INDIRECT("BD"&amp;AH$1),IF($N28&gt;=INDIRECT("BC"&amp;AH$1),AH$1,0),0)</f>
        <v>0</v>
      </c>
      <c r="AI28" s="41" cm="1">
        <f t="array" aca="1" ref="AI28" ca="1">IF($N28&lt;=INDIRECT("BD"&amp;AI$1),IF($N28&gt;=INDIRECT("BC"&amp;AI$1),AI$1,0),0)</f>
        <v>0</v>
      </c>
      <c r="AJ28" s="41" cm="1">
        <f t="array" aca="1" ref="AJ28" ca="1">IF($N28&lt;=INDIRECT("BD"&amp;AJ$1),IF($N28&gt;=INDIRECT("BC"&amp;AJ$1),AJ$1,0),0)</f>
        <v>0</v>
      </c>
      <c r="AK28" s="41" cm="1">
        <f t="array" aca="1" ref="AK28" ca="1">IF($N28&lt;=INDIRECT("BD"&amp;AK$1),IF($N28&gt;=INDIRECT("BC"&amp;AK$1),AK$1,0),0)</f>
        <v>0</v>
      </c>
      <c r="AL28" s="41" cm="1">
        <f t="array" aca="1" ref="AL28" ca="1">IF($N28&lt;=INDIRECT("BD"&amp;AL$1),IF($N28&gt;=INDIRECT("BC"&amp;AL$1),AL$1,0),0)</f>
        <v>0</v>
      </c>
      <c r="AM28" s="41" cm="1">
        <f t="array" aca="1" ref="AM28" ca="1">IF($N28&lt;=INDIRECT("BD"&amp;AM$1),IF($N28&gt;=INDIRECT("BC"&amp;AM$1),AM$1,0),0)</f>
        <v>0</v>
      </c>
      <c r="AN28" s="41" cm="1">
        <f t="array" aca="1" ref="AN28" ca="1">IF($N28&lt;=INDIRECT("BD"&amp;AN$1),IF($N28&gt;=INDIRECT("BC"&amp;AN$1),AN$1,0),0)</f>
        <v>0</v>
      </c>
      <c r="AO28" s="41" cm="1">
        <f t="array" aca="1" ref="AO28" ca="1">IF($N28&lt;=INDIRECT("BD"&amp;AO$1),IF($N28&gt;=INDIRECT("BC"&amp;AO$1),AO$1,0),0)</f>
        <v>0</v>
      </c>
      <c r="AP28" s="41" cm="1">
        <f t="array" aca="1" ref="AP28" ca="1">IF($N28&lt;=INDIRECT("BD"&amp;AP$1),IF($N28&gt;=INDIRECT("BC"&amp;AP$1),AP$1,0),0)</f>
        <v>0</v>
      </c>
      <c r="AQ28" s="41" cm="1">
        <f t="array" aca="1" ref="AQ28" ca="1">IF($N28&lt;=INDIRECT("BD"&amp;AQ$1),IF($N28&gt;=INDIRECT("BC"&amp;AQ$1),AQ$1,0),0)</f>
        <v>0</v>
      </c>
      <c r="AR28" s="41" cm="1">
        <f t="array" aca="1" ref="AR28" ca="1">IF($N28&lt;=INDIRECT("BD"&amp;AR$1),IF($N28&gt;=INDIRECT("BC"&amp;AR$1),AR$1,0),0)</f>
        <v>0</v>
      </c>
      <c r="AS28" s="41" cm="1">
        <f t="array" aca="1" ref="AS28" ca="1">IF($N28&lt;=INDIRECT("BD"&amp;AS$1),IF($N28&gt;=INDIRECT("BC"&amp;AS$1),AS$1,0),0)</f>
        <v>0</v>
      </c>
      <c r="AT28" s="41" cm="1">
        <f t="array" aca="1" ref="AT28" ca="1">IF($N28&lt;=INDIRECT("BD"&amp;AT$1),IF($N28&gt;=INDIRECT("BC"&amp;AT$1),AT$1,0),0)</f>
        <v>0</v>
      </c>
      <c r="AU28" s="41" cm="1">
        <f t="array" aca="1" ref="AU28" ca="1">IF($N28&lt;=INDIRECT("BD"&amp;AU$1),IF($N28&gt;=INDIRECT("BC"&amp;AU$1),AU$1,0),0)</f>
        <v>0</v>
      </c>
      <c r="AV28" s="41" cm="1">
        <f t="array" aca="1" ref="AV28" ca="1">IF($N28&lt;=INDIRECT("BD"&amp;AV$1),IF($N28&gt;=INDIRECT("BC"&amp;AV$1),AV$1,0),0)</f>
        <v>0</v>
      </c>
      <c r="AW28" s="41" cm="1">
        <f t="array" aca="1" ref="AW28" ca="1">IF($N28&lt;=INDIRECT("BD"&amp;AW$1),IF($N28&gt;=INDIRECT("BC"&amp;AW$1),AW$1,0),0)</f>
        <v>0</v>
      </c>
      <c r="AX28" s="41"/>
      <c r="AY28" s="41"/>
      <c r="AZ28" s="41"/>
      <c r="BA28" s="59" t="s">
        <v>2510</v>
      </c>
      <c r="BB28" s="28" t="s">
        <v>4480</v>
      </c>
      <c r="BC28" s="64">
        <f t="shared" ca="1" si="0"/>
        <v>0</v>
      </c>
      <c r="BD28" s="64">
        <f t="shared" ca="1" si="1"/>
        <v>0</v>
      </c>
      <c r="BE28" s="42" t="s">
        <v>4513</v>
      </c>
      <c r="BF28" s="41"/>
      <c r="BG28" s="41"/>
      <c r="BH28" s="44"/>
      <c r="BI28" s="44"/>
      <c r="BJ28" s="43"/>
      <c r="BK28" s="41"/>
      <c r="BL28" s="42"/>
      <c r="BM28" s="41"/>
      <c r="BN28" s="41"/>
      <c r="BO28" s="44"/>
      <c r="BP28" s="44"/>
      <c r="BQ28" s="43"/>
      <c r="BR28" s="41"/>
      <c r="BS28" s="42"/>
      <c r="BT28" s="41"/>
      <c r="BU28" s="41"/>
      <c r="BV28" s="44"/>
      <c r="BW28" s="44"/>
      <c r="BX28" s="43"/>
      <c r="BY28" s="41"/>
      <c r="BZ28" s="42"/>
      <c r="CA28" s="41"/>
      <c r="CB28" s="41"/>
      <c r="CC28" s="44"/>
      <c r="CD28" s="44"/>
      <c r="CE28" s="43"/>
      <c r="CF28" s="41"/>
      <c r="CG28" s="42"/>
      <c r="CH28" s="41"/>
      <c r="CI28" s="41"/>
      <c r="CJ28" s="44"/>
      <c r="CK28" s="44"/>
      <c r="CL28" s="43"/>
      <c r="CM28" s="41"/>
      <c r="CN28" s="42"/>
      <c r="CO28" s="41"/>
      <c r="CP28" s="41"/>
      <c r="CQ28" s="44"/>
      <c r="CR28" s="44"/>
      <c r="CS28" s="43"/>
      <c r="CT28" s="41"/>
      <c r="CU28" s="42"/>
      <c r="CV28" s="41"/>
      <c r="CW28" s="41"/>
      <c r="CX28" s="44"/>
      <c r="CY28" s="44"/>
      <c r="CZ28" s="43"/>
      <c r="DA28" s="41"/>
      <c r="DB28" s="42"/>
      <c r="DC28" s="41"/>
      <c r="DD28" s="41"/>
      <c r="DE28" s="44"/>
      <c r="DF28" s="44"/>
      <c r="DG28" s="43"/>
      <c r="DH28" s="41"/>
      <c r="DI28" s="42"/>
      <c r="DJ28" s="41"/>
      <c r="DK28" s="41"/>
      <c r="DL28" s="44"/>
      <c r="DM28" s="44"/>
      <c r="DN28" s="43"/>
      <c r="DO28" s="41"/>
      <c r="DP28" s="42"/>
      <c r="DQ28" s="41"/>
      <c r="DR28" s="41"/>
      <c r="DS28" s="44"/>
      <c r="DT28" s="44"/>
      <c r="DU28" s="43"/>
      <c r="DV28" s="41"/>
      <c r="DW28" s="55"/>
      <c r="DX28" s="41"/>
      <c r="DY28" s="41"/>
      <c r="DZ28" s="43"/>
      <c r="EA28" s="43"/>
      <c r="EB28" s="43"/>
      <c r="EC28" s="41"/>
      <c r="ED28" s="55"/>
      <c r="EE28" s="41"/>
      <c r="EF28" s="41"/>
      <c r="EG28" s="43"/>
      <c r="EH28" s="43"/>
      <c r="EI28" s="43"/>
      <c r="EJ28" s="41"/>
      <c r="EK28" s="55"/>
      <c r="EL28" s="41"/>
      <c r="EM28" s="41"/>
      <c r="EN28" s="43"/>
      <c r="EO28" s="43"/>
      <c r="EP28" s="43"/>
      <c r="EQ28" s="44"/>
      <c r="ER28" s="44"/>
      <c r="ES28" s="44"/>
      <c r="ET28" s="44"/>
      <c r="EU28" s="44"/>
      <c r="EV28" s="44"/>
      <c r="EW28" s="44"/>
      <c r="EX28" s="44"/>
      <c r="EY28" s="44"/>
      <c r="EZ28" s="44"/>
      <c r="FA28" s="44"/>
      <c r="FB28" s="44"/>
      <c r="FC28" s="44"/>
      <c r="FD28" s="44"/>
      <c r="FE28" s="44"/>
      <c r="FF28" s="44"/>
      <c r="FG28" s="44"/>
      <c r="FH28" s="44"/>
      <c r="FI28" s="44"/>
      <c r="FJ28" s="44"/>
      <c r="FK28" s="44"/>
      <c r="FL28" s="44"/>
      <c r="FM28" s="44"/>
      <c r="FN28" s="44"/>
      <c r="FO28" s="44"/>
      <c r="FP28" s="44"/>
      <c r="FQ28" s="44"/>
      <c r="FR28" s="44"/>
      <c r="FS28" s="44"/>
      <c r="FT28" s="44"/>
      <c r="FU28" s="44"/>
      <c r="FV28" s="44"/>
      <c r="FW28" s="44"/>
      <c r="FX28" s="44"/>
      <c r="FY28" s="44"/>
      <c r="FZ28" s="44"/>
      <c r="GA28" s="44"/>
      <c r="GB28" s="44"/>
      <c r="GC28" s="44"/>
      <c r="GD28" s="44"/>
      <c r="GE28" s="44"/>
      <c r="GF28" s="44"/>
      <c r="GG28" s="44"/>
      <c r="GH28" s="44"/>
      <c r="GI28" s="44"/>
      <c r="GJ28" s="44"/>
      <c r="GK28" s="44"/>
    </row>
    <row r="29" spans="1:193" s="28" customFormat="1" ht="24.75" customHeight="1" x14ac:dyDescent="0.2">
      <c r="A29" s="34" t="str">
        <f t="shared" ca="1" si="2"/>
        <v/>
      </c>
      <c r="B29" s="34" t="str">
        <f t="shared" ca="1" si="3"/>
        <v/>
      </c>
      <c r="C29" s="54" t="str">
        <f t="shared" ca="1" si="4"/>
        <v/>
      </c>
      <c r="D29" s="34"/>
      <c r="E29" s="34"/>
      <c r="F29" s="38"/>
      <c r="G29" s="38"/>
      <c r="H29" s="38"/>
      <c r="I29" s="39" t="s">
        <v>1192</v>
      </c>
      <c r="J29" s="39"/>
      <c r="K29" s="39"/>
      <c r="L29" s="39"/>
      <c r="M29" s="39"/>
      <c r="N29" s="41">
        <v>27</v>
      </c>
      <c r="O29" s="41" t="e">
        <f t="shared" ca="1" si="5"/>
        <v>#VALUE!</v>
      </c>
      <c r="P29" s="41" t="e">
        <f t="shared" ca="1" si="6"/>
        <v>#VALUE!</v>
      </c>
      <c r="Q29" s="41">
        <f t="shared" ca="1" si="7"/>
        <v>0</v>
      </c>
      <c r="R29" s="41" cm="1">
        <f t="array" aca="1" ref="R29" ca="1">IF($N29&lt;=INDIRECT("BD"&amp;R$1),IF($N29&gt;=INDIRECT("BC"&amp;R$1),R$1,0),0)</f>
        <v>0</v>
      </c>
      <c r="S29" s="41" cm="1">
        <f t="array" aca="1" ref="S29" ca="1">IF($N29&lt;=INDIRECT("BD"&amp;S$1),IF($N29&gt;=INDIRECT("BC"&amp;S$1),S$1,0),0)</f>
        <v>0</v>
      </c>
      <c r="T29" s="41" cm="1">
        <f t="array" aca="1" ref="T29" ca="1">IF($N29&lt;=INDIRECT("BD"&amp;T$1),IF($N29&gt;=INDIRECT("BC"&amp;T$1),T$1,0),0)</f>
        <v>0</v>
      </c>
      <c r="U29" s="41" cm="1">
        <f t="array" aca="1" ref="U29" ca="1">IF($N29&lt;=INDIRECT("BD"&amp;U$1),IF($N29&gt;=INDIRECT("BC"&amp;U$1),U$1,0),0)</f>
        <v>0</v>
      </c>
      <c r="V29" s="41" cm="1">
        <f t="array" aca="1" ref="V29" ca="1">IF($N29&lt;=INDIRECT("BD"&amp;V$1),IF($N29&gt;=INDIRECT("BC"&amp;V$1),V$1,0),0)</f>
        <v>0</v>
      </c>
      <c r="W29" s="41" cm="1">
        <f t="array" aca="1" ref="W29" ca="1">IF($N29&lt;=INDIRECT("BD"&amp;W$1),IF($N29&gt;=INDIRECT("BC"&amp;W$1),W$1,0),0)</f>
        <v>0</v>
      </c>
      <c r="X29" s="41" cm="1">
        <f t="array" aca="1" ref="X29" ca="1">IF($N29&lt;=INDIRECT("BD"&amp;X$1),IF($N29&gt;=INDIRECT("BC"&amp;X$1),X$1,0),0)</f>
        <v>0</v>
      </c>
      <c r="Y29" s="41" cm="1">
        <f t="array" aca="1" ref="Y29" ca="1">IF($N29&lt;=INDIRECT("BD"&amp;Y$1),IF($N29&gt;=INDIRECT("BC"&amp;Y$1),Y$1,0),0)</f>
        <v>0</v>
      </c>
      <c r="Z29" s="41" cm="1">
        <f t="array" aca="1" ref="Z29" ca="1">IF($N29&lt;=INDIRECT("BD"&amp;Z$1),IF($N29&gt;=INDIRECT("BC"&amp;Z$1),Z$1,0),0)</f>
        <v>0</v>
      </c>
      <c r="AA29" s="41" cm="1">
        <f t="array" aca="1" ref="AA29" ca="1">IF($N29&lt;=INDIRECT("BD"&amp;AA$1),IF($N29&gt;=INDIRECT("BC"&amp;AA$1),AA$1,0),0)</f>
        <v>0</v>
      </c>
      <c r="AB29" s="41" cm="1">
        <f t="array" aca="1" ref="AB29" ca="1">IF($N29&lt;=INDIRECT("BD"&amp;AB$1),IF($N29&gt;=INDIRECT("BC"&amp;AB$1),AB$1,0),0)</f>
        <v>0</v>
      </c>
      <c r="AC29" s="41" cm="1">
        <f t="array" aca="1" ref="AC29" ca="1">IF($N29&lt;=INDIRECT("BD"&amp;AC$1),IF($N29&gt;=INDIRECT("BC"&amp;AC$1),AC$1,0),0)</f>
        <v>0</v>
      </c>
      <c r="AD29" s="41" cm="1">
        <f t="array" aca="1" ref="AD29" ca="1">IF($N29&lt;=INDIRECT("BD"&amp;AD$1),IF($N29&gt;=INDIRECT("BC"&amp;AD$1),AD$1,0),0)</f>
        <v>0</v>
      </c>
      <c r="AE29" s="41" cm="1">
        <f t="array" aca="1" ref="AE29" ca="1">IF($N29&lt;=INDIRECT("BD"&amp;AE$1),IF($N29&gt;=INDIRECT("BC"&amp;AE$1),AE$1,0),0)</f>
        <v>0</v>
      </c>
      <c r="AF29" s="41" cm="1">
        <f t="array" aca="1" ref="AF29" ca="1">IF($N29&lt;=INDIRECT("BD"&amp;AF$1),IF($N29&gt;=INDIRECT("BC"&amp;AF$1),AF$1,0),0)</f>
        <v>0</v>
      </c>
      <c r="AG29" s="41" cm="1">
        <f t="array" aca="1" ref="AG29" ca="1">IF($N29&lt;=INDIRECT("BD"&amp;AG$1),IF($N29&gt;=INDIRECT("BC"&amp;AG$1),AG$1,0),0)</f>
        <v>0</v>
      </c>
      <c r="AH29" s="41" cm="1">
        <f t="array" aca="1" ref="AH29" ca="1">IF($N29&lt;=INDIRECT("BD"&amp;AH$1),IF($N29&gt;=INDIRECT("BC"&amp;AH$1),AH$1,0),0)</f>
        <v>0</v>
      </c>
      <c r="AI29" s="41" cm="1">
        <f t="array" aca="1" ref="AI29" ca="1">IF($N29&lt;=INDIRECT("BD"&amp;AI$1),IF($N29&gt;=INDIRECT("BC"&amp;AI$1),AI$1,0),0)</f>
        <v>0</v>
      </c>
      <c r="AJ29" s="41" cm="1">
        <f t="array" aca="1" ref="AJ29" ca="1">IF($N29&lt;=INDIRECT("BD"&amp;AJ$1),IF($N29&gt;=INDIRECT("BC"&amp;AJ$1),AJ$1,0),0)</f>
        <v>0</v>
      </c>
      <c r="AK29" s="41" cm="1">
        <f t="array" aca="1" ref="AK29" ca="1">IF($N29&lt;=INDIRECT("BD"&amp;AK$1),IF($N29&gt;=INDIRECT("BC"&amp;AK$1),AK$1,0),0)</f>
        <v>0</v>
      </c>
      <c r="AL29" s="41" cm="1">
        <f t="array" aca="1" ref="AL29" ca="1">IF($N29&lt;=INDIRECT("BD"&amp;AL$1),IF($N29&gt;=INDIRECT("BC"&amp;AL$1),AL$1,0),0)</f>
        <v>0</v>
      </c>
      <c r="AM29" s="41" cm="1">
        <f t="array" aca="1" ref="AM29" ca="1">IF($N29&lt;=INDIRECT("BD"&amp;AM$1),IF($N29&gt;=INDIRECT("BC"&amp;AM$1),AM$1,0),0)</f>
        <v>0</v>
      </c>
      <c r="AN29" s="41" cm="1">
        <f t="array" aca="1" ref="AN29" ca="1">IF($N29&lt;=INDIRECT("BD"&amp;AN$1),IF($N29&gt;=INDIRECT("BC"&amp;AN$1),AN$1,0),0)</f>
        <v>0</v>
      </c>
      <c r="AO29" s="41" cm="1">
        <f t="array" aca="1" ref="AO29" ca="1">IF($N29&lt;=INDIRECT("BD"&amp;AO$1),IF($N29&gt;=INDIRECT("BC"&amp;AO$1),AO$1,0),0)</f>
        <v>0</v>
      </c>
      <c r="AP29" s="41" cm="1">
        <f t="array" aca="1" ref="AP29" ca="1">IF($N29&lt;=INDIRECT("BD"&amp;AP$1),IF($N29&gt;=INDIRECT("BC"&amp;AP$1),AP$1,0),0)</f>
        <v>0</v>
      </c>
      <c r="AQ29" s="41" cm="1">
        <f t="array" aca="1" ref="AQ29" ca="1">IF($N29&lt;=INDIRECT("BD"&amp;AQ$1),IF($N29&gt;=INDIRECT("BC"&amp;AQ$1),AQ$1,0),0)</f>
        <v>0</v>
      </c>
      <c r="AR29" s="41" cm="1">
        <f t="array" aca="1" ref="AR29" ca="1">IF($N29&lt;=INDIRECT("BD"&amp;AR$1),IF($N29&gt;=INDIRECT("BC"&amp;AR$1),AR$1,0),0)</f>
        <v>0</v>
      </c>
      <c r="AS29" s="41" cm="1">
        <f t="array" aca="1" ref="AS29" ca="1">IF($N29&lt;=INDIRECT("BD"&amp;AS$1),IF($N29&gt;=INDIRECT("BC"&amp;AS$1),AS$1,0),0)</f>
        <v>0</v>
      </c>
      <c r="AT29" s="41" cm="1">
        <f t="array" aca="1" ref="AT29" ca="1">IF($N29&lt;=INDIRECT("BD"&amp;AT$1),IF($N29&gt;=INDIRECT("BC"&amp;AT$1),AT$1,0),0)</f>
        <v>0</v>
      </c>
      <c r="AU29" s="41" cm="1">
        <f t="array" aca="1" ref="AU29" ca="1">IF($N29&lt;=INDIRECT("BD"&amp;AU$1),IF($N29&gt;=INDIRECT("BC"&amp;AU$1),AU$1,0),0)</f>
        <v>0</v>
      </c>
      <c r="AV29" s="41" cm="1">
        <f t="array" aca="1" ref="AV29" ca="1">IF($N29&lt;=INDIRECT("BD"&amp;AV$1),IF($N29&gt;=INDIRECT("BC"&amp;AV$1),AV$1,0),0)</f>
        <v>0</v>
      </c>
      <c r="AW29" s="41" cm="1">
        <f t="array" aca="1" ref="AW29" ca="1">IF($N29&lt;=INDIRECT("BD"&amp;AW$1),IF($N29&gt;=INDIRECT("BC"&amp;AW$1),AW$1,0),0)</f>
        <v>0</v>
      </c>
      <c r="AX29" s="41"/>
      <c r="AY29" s="41"/>
      <c r="AZ29" s="41"/>
      <c r="BA29" s="59" t="s">
        <v>2668</v>
      </c>
      <c r="BB29" s="28" t="s">
        <v>4481</v>
      </c>
      <c r="BC29" s="64">
        <f t="shared" ca="1" si="0"/>
        <v>0</v>
      </c>
      <c r="BD29" s="64">
        <f t="shared" ca="1" si="1"/>
        <v>0</v>
      </c>
      <c r="BE29" s="42" t="s">
        <v>4514</v>
      </c>
      <c r="BF29" s="41"/>
      <c r="BG29" s="41"/>
      <c r="BH29" s="44"/>
      <c r="BI29" s="44"/>
      <c r="BJ29" s="43"/>
      <c r="BK29" s="41"/>
      <c r="BL29" s="42"/>
      <c r="BM29" s="41"/>
      <c r="BN29" s="41"/>
      <c r="BO29" s="44"/>
      <c r="BP29" s="44"/>
      <c r="BQ29" s="43"/>
      <c r="BR29" s="41"/>
      <c r="BS29" s="42"/>
      <c r="BT29" s="41"/>
      <c r="BU29" s="41"/>
      <c r="BV29" s="44"/>
      <c r="BW29" s="44"/>
      <c r="BX29" s="43"/>
      <c r="BY29" s="41"/>
      <c r="BZ29" s="42"/>
      <c r="CA29" s="41"/>
      <c r="CB29" s="41"/>
      <c r="CC29" s="44"/>
      <c r="CD29" s="44"/>
      <c r="CE29" s="43"/>
      <c r="CF29" s="41"/>
      <c r="CG29" s="42"/>
      <c r="CH29" s="41"/>
      <c r="CI29" s="41"/>
      <c r="CJ29" s="44"/>
      <c r="CK29" s="44"/>
      <c r="CL29" s="43"/>
      <c r="CM29" s="41"/>
      <c r="CN29" s="42"/>
      <c r="CO29" s="41"/>
      <c r="CP29" s="41"/>
      <c r="CQ29" s="44"/>
      <c r="CR29" s="44"/>
      <c r="CS29" s="43"/>
      <c r="CT29" s="41"/>
      <c r="CU29" s="42"/>
      <c r="CV29" s="41"/>
      <c r="CW29" s="41"/>
      <c r="CX29" s="44"/>
      <c r="CY29" s="44"/>
      <c r="CZ29" s="43"/>
      <c r="DA29" s="41"/>
      <c r="DB29" s="42"/>
      <c r="DC29" s="41"/>
      <c r="DD29" s="41"/>
      <c r="DE29" s="44"/>
      <c r="DF29" s="44"/>
      <c r="DG29" s="43"/>
      <c r="DH29" s="41"/>
      <c r="DI29" s="42"/>
      <c r="DJ29" s="41"/>
      <c r="DK29" s="41"/>
      <c r="DL29" s="44"/>
      <c r="DM29" s="44"/>
      <c r="DN29" s="43"/>
      <c r="DO29" s="41"/>
      <c r="DP29" s="42"/>
      <c r="DQ29" s="41"/>
      <c r="DR29" s="41"/>
      <c r="DS29" s="44"/>
      <c r="DT29" s="44"/>
      <c r="DU29" s="43"/>
      <c r="DV29" s="41"/>
      <c r="DW29" s="55"/>
      <c r="DX29" s="41"/>
      <c r="DY29" s="41"/>
      <c r="DZ29" s="43"/>
      <c r="EA29" s="43"/>
      <c r="EB29" s="43"/>
      <c r="EC29" s="41"/>
      <c r="ED29" s="55"/>
      <c r="EE29" s="41"/>
      <c r="EF29" s="41"/>
      <c r="EG29" s="43"/>
      <c r="EH29" s="43"/>
      <c r="EI29" s="43"/>
      <c r="EJ29" s="41"/>
      <c r="EK29" s="55"/>
      <c r="EL29" s="41"/>
      <c r="EM29" s="41"/>
      <c r="EN29" s="43"/>
      <c r="EO29" s="43"/>
      <c r="EP29" s="43"/>
      <c r="EQ29" s="44"/>
      <c r="ER29" s="44"/>
      <c r="ES29" s="44"/>
      <c r="ET29" s="44"/>
      <c r="EU29" s="44"/>
      <c r="EV29" s="44"/>
      <c r="EW29" s="44"/>
      <c r="EX29" s="44"/>
      <c r="EY29" s="44"/>
      <c r="EZ29" s="44"/>
      <c r="FA29" s="44"/>
      <c r="FB29" s="44"/>
      <c r="FC29" s="44"/>
      <c r="FD29" s="44"/>
      <c r="FE29" s="44"/>
      <c r="FF29" s="44"/>
      <c r="FG29" s="44"/>
      <c r="FH29" s="44"/>
      <c r="FI29" s="44"/>
      <c r="FJ29" s="44"/>
      <c r="FK29" s="44"/>
      <c r="FL29" s="44"/>
      <c r="FM29" s="44"/>
      <c r="FN29" s="44"/>
      <c r="FO29" s="44"/>
      <c r="FP29" s="44"/>
      <c r="FQ29" s="44"/>
      <c r="FR29" s="44"/>
      <c r="FS29" s="44"/>
      <c r="FT29" s="44"/>
      <c r="FU29" s="44"/>
      <c r="FV29" s="44"/>
      <c r="FW29" s="44"/>
      <c r="FX29" s="44"/>
      <c r="FY29" s="44"/>
      <c r="FZ29" s="44"/>
      <c r="GA29" s="44"/>
      <c r="GB29" s="44"/>
      <c r="GC29" s="44"/>
      <c r="GD29" s="44"/>
      <c r="GE29" s="44"/>
      <c r="GF29" s="44"/>
      <c r="GG29" s="44"/>
      <c r="GH29" s="44"/>
      <c r="GI29" s="44"/>
      <c r="GJ29" s="44"/>
      <c r="GK29" s="44"/>
    </row>
    <row r="30" spans="1:193" s="28" customFormat="1" ht="24.75" customHeight="1" x14ac:dyDescent="0.2">
      <c r="A30" s="34" t="str">
        <f t="shared" ca="1" si="2"/>
        <v/>
      </c>
      <c r="B30" s="34" t="str">
        <f t="shared" ca="1" si="3"/>
        <v/>
      </c>
      <c r="C30" s="54" t="str">
        <f t="shared" ca="1" si="4"/>
        <v/>
      </c>
      <c r="D30" s="34"/>
      <c r="E30" s="34"/>
      <c r="F30" s="38"/>
      <c r="G30" s="38"/>
      <c r="H30" s="38"/>
      <c r="I30" s="39" t="s">
        <v>1192</v>
      </c>
      <c r="J30" s="39"/>
      <c r="K30" s="39"/>
      <c r="L30" s="39"/>
      <c r="M30" s="39"/>
      <c r="N30" s="41">
        <v>28</v>
      </c>
      <c r="O30" s="41" t="e">
        <f t="shared" ca="1" si="5"/>
        <v>#VALUE!</v>
      </c>
      <c r="P30" s="41" t="e">
        <f t="shared" ca="1" si="6"/>
        <v>#VALUE!</v>
      </c>
      <c r="Q30" s="41">
        <f t="shared" ca="1" si="7"/>
        <v>0</v>
      </c>
      <c r="R30" s="41" cm="1">
        <f t="array" aca="1" ref="R30" ca="1">IF($N30&lt;=INDIRECT("BD"&amp;R$1),IF($N30&gt;=INDIRECT("BC"&amp;R$1),R$1,0),0)</f>
        <v>0</v>
      </c>
      <c r="S30" s="41" cm="1">
        <f t="array" aca="1" ref="S30" ca="1">IF($N30&lt;=INDIRECT("BD"&amp;S$1),IF($N30&gt;=INDIRECT("BC"&amp;S$1),S$1,0),0)</f>
        <v>0</v>
      </c>
      <c r="T30" s="41" cm="1">
        <f t="array" aca="1" ref="T30" ca="1">IF($N30&lt;=INDIRECT("BD"&amp;T$1),IF($N30&gt;=INDIRECT("BC"&amp;T$1),T$1,0),0)</f>
        <v>0</v>
      </c>
      <c r="U30" s="41" cm="1">
        <f t="array" aca="1" ref="U30" ca="1">IF($N30&lt;=INDIRECT("BD"&amp;U$1),IF($N30&gt;=INDIRECT("BC"&amp;U$1),U$1,0),0)</f>
        <v>0</v>
      </c>
      <c r="V30" s="41" cm="1">
        <f t="array" aca="1" ref="V30" ca="1">IF($N30&lt;=INDIRECT("BD"&amp;V$1),IF($N30&gt;=INDIRECT("BC"&amp;V$1),V$1,0),0)</f>
        <v>0</v>
      </c>
      <c r="W30" s="41" cm="1">
        <f t="array" aca="1" ref="W30" ca="1">IF($N30&lt;=INDIRECT("BD"&amp;W$1),IF($N30&gt;=INDIRECT("BC"&amp;W$1),W$1,0),0)</f>
        <v>0</v>
      </c>
      <c r="X30" s="41" cm="1">
        <f t="array" aca="1" ref="X30" ca="1">IF($N30&lt;=INDIRECT("BD"&amp;X$1),IF($N30&gt;=INDIRECT("BC"&amp;X$1),X$1,0),0)</f>
        <v>0</v>
      </c>
      <c r="Y30" s="41" cm="1">
        <f t="array" aca="1" ref="Y30" ca="1">IF($N30&lt;=INDIRECT("BD"&amp;Y$1),IF($N30&gt;=INDIRECT("BC"&amp;Y$1),Y$1,0),0)</f>
        <v>0</v>
      </c>
      <c r="Z30" s="41" cm="1">
        <f t="array" aca="1" ref="Z30" ca="1">IF($N30&lt;=INDIRECT("BD"&amp;Z$1),IF($N30&gt;=INDIRECT("BC"&amp;Z$1),Z$1,0),0)</f>
        <v>0</v>
      </c>
      <c r="AA30" s="41" cm="1">
        <f t="array" aca="1" ref="AA30" ca="1">IF($N30&lt;=INDIRECT("BD"&amp;AA$1),IF($N30&gt;=INDIRECT("BC"&amp;AA$1),AA$1,0),0)</f>
        <v>0</v>
      </c>
      <c r="AB30" s="41" cm="1">
        <f t="array" aca="1" ref="AB30" ca="1">IF($N30&lt;=INDIRECT("BD"&amp;AB$1),IF($N30&gt;=INDIRECT("BC"&amp;AB$1),AB$1,0),0)</f>
        <v>0</v>
      </c>
      <c r="AC30" s="41" cm="1">
        <f t="array" aca="1" ref="AC30" ca="1">IF($N30&lt;=INDIRECT("BD"&amp;AC$1),IF($N30&gt;=INDIRECT("BC"&amp;AC$1),AC$1,0),0)</f>
        <v>0</v>
      </c>
      <c r="AD30" s="41" cm="1">
        <f t="array" aca="1" ref="AD30" ca="1">IF($N30&lt;=INDIRECT("BD"&amp;AD$1),IF($N30&gt;=INDIRECT("BC"&amp;AD$1),AD$1,0),0)</f>
        <v>0</v>
      </c>
      <c r="AE30" s="41" cm="1">
        <f t="array" aca="1" ref="AE30" ca="1">IF($N30&lt;=INDIRECT("BD"&amp;AE$1),IF($N30&gt;=INDIRECT("BC"&amp;AE$1),AE$1,0),0)</f>
        <v>0</v>
      </c>
      <c r="AF30" s="41" cm="1">
        <f t="array" aca="1" ref="AF30" ca="1">IF($N30&lt;=INDIRECT("BD"&amp;AF$1),IF($N30&gt;=INDIRECT("BC"&amp;AF$1),AF$1,0),0)</f>
        <v>0</v>
      </c>
      <c r="AG30" s="41" cm="1">
        <f t="array" aca="1" ref="AG30" ca="1">IF($N30&lt;=INDIRECT("BD"&amp;AG$1),IF($N30&gt;=INDIRECT("BC"&amp;AG$1),AG$1,0),0)</f>
        <v>0</v>
      </c>
      <c r="AH30" s="41" cm="1">
        <f t="array" aca="1" ref="AH30" ca="1">IF($N30&lt;=INDIRECT("BD"&amp;AH$1),IF($N30&gt;=INDIRECT("BC"&amp;AH$1),AH$1,0),0)</f>
        <v>0</v>
      </c>
      <c r="AI30" s="41" cm="1">
        <f t="array" aca="1" ref="AI30" ca="1">IF($N30&lt;=INDIRECT("BD"&amp;AI$1),IF($N30&gt;=INDIRECT("BC"&amp;AI$1),AI$1,0),0)</f>
        <v>0</v>
      </c>
      <c r="AJ30" s="41" cm="1">
        <f t="array" aca="1" ref="AJ30" ca="1">IF($N30&lt;=INDIRECT("BD"&amp;AJ$1),IF($N30&gt;=INDIRECT("BC"&amp;AJ$1),AJ$1,0),0)</f>
        <v>0</v>
      </c>
      <c r="AK30" s="41" cm="1">
        <f t="array" aca="1" ref="AK30" ca="1">IF($N30&lt;=INDIRECT("BD"&amp;AK$1),IF($N30&gt;=INDIRECT("BC"&amp;AK$1),AK$1,0),0)</f>
        <v>0</v>
      </c>
      <c r="AL30" s="41" cm="1">
        <f t="array" aca="1" ref="AL30" ca="1">IF($N30&lt;=INDIRECT("BD"&amp;AL$1),IF($N30&gt;=INDIRECT("BC"&amp;AL$1),AL$1,0),0)</f>
        <v>0</v>
      </c>
      <c r="AM30" s="41" cm="1">
        <f t="array" aca="1" ref="AM30" ca="1">IF($N30&lt;=INDIRECT("BD"&amp;AM$1),IF($N30&gt;=INDIRECT("BC"&amp;AM$1),AM$1,0),0)</f>
        <v>0</v>
      </c>
      <c r="AN30" s="41" cm="1">
        <f t="array" aca="1" ref="AN30" ca="1">IF($N30&lt;=INDIRECT("BD"&amp;AN$1),IF($N30&gt;=INDIRECT("BC"&amp;AN$1),AN$1,0),0)</f>
        <v>0</v>
      </c>
      <c r="AO30" s="41" cm="1">
        <f t="array" aca="1" ref="AO30" ca="1">IF($N30&lt;=INDIRECT("BD"&amp;AO$1),IF($N30&gt;=INDIRECT("BC"&amp;AO$1),AO$1,0),0)</f>
        <v>0</v>
      </c>
      <c r="AP30" s="41" cm="1">
        <f t="array" aca="1" ref="AP30" ca="1">IF($N30&lt;=INDIRECT("BD"&amp;AP$1),IF($N30&gt;=INDIRECT("BC"&amp;AP$1),AP$1,0),0)</f>
        <v>0</v>
      </c>
      <c r="AQ30" s="41" cm="1">
        <f t="array" aca="1" ref="AQ30" ca="1">IF($N30&lt;=INDIRECT("BD"&amp;AQ$1),IF($N30&gt;=INDIRECT("BC"&amp;AQ$1),AQ$1,0),0)</f>
        <v>0</v>
      </c>
      <c r="AR30" s="41" cm="1">
        <f t="array" aca="1" ref="AR30" ca="1">IF($N30&lt;=INDIRECT("BD"&amp;AR$1),IF($N30&gt;=INDIRECT("BC"&amp;AR$1),AR$1,0),0)</f>
        <v>0</v>
      </c>
      <c r="AS30" s="41" cm="1">
        <f t="array" aca="1" ref="AS30" ca="1">IF($N30&lt;=INDIRECT("BD"&amp;AS$1),IF($N30&gt;=INDIRECT("BC"&amp;AS$1),AS$1,0),0)</f>
        <v>0</v>
      </c>
      <c r="AT30" s="41" cm="1">
        <f t="array" aca="1" ref="AT30" ca="1">IF($N30&lt;=INDIRECT("BD"&amp;AT$1),IF($N30&gt;=INDIRECT("BC"&amp;AT$1),AT$1,0),0)</f>
        <v>0</v>
      </c>
      <c r="AU30" s="41" cm="1">
        <f t="array" aca="1" ref="AU30" ca="1">IF($N30&lt;=INDIRECT("BD"&amp;AU$1),IF($N30&gt;=INDIRECT("BC"&amp;AU$1),AU$1,0),0)</f>
        <v>0</v>
      </c>
      <c r="AV30" s="41" cm="1">
        <f t="array" aca="1" ref="AV30" ca="1">IF($N30&lt;=INDIRECT("BD"&amp;AV$1),IF($N30&gt;=INDIRECT("BC"&amp;AV$1),AV$1,0),0)</f>
        <v>0</v>
      </c>
      <c r="AW30" s="41" cm="1">
        <f t="array" aca="1" ref="AW30" ca="1">IF($N30&lt;=INDIRECT("BD"&amp;AW$1),IF($N30&gt;=INDIRECT("BC"&amp;AW$1),AW$1,0),0)</f>
        <v>0</v>
      </c>
      <c r="AX30" s="41"/>
      <c r="AY30" s="41"/>
      <c r="AZ30" s="41"/>
      <c r="BA30" s="59" t="s">
        <v>2668</v>
      </c>
      <c r="BB30" s="28" t="s">
        <v>4482</v>
      </c>
      <c r="BC30" s="64">
        <f t="shared" ca="1" si="0"/>
        <v>0</v>
      </c>
      <c r="BD30" s="64">
        <f t="shared" ca="1" si="1"/>
        <v>0</v>
      </c>
      <c r="BE30" s="42" t="s">
        <v>4515</v>
      </c>
      <c r="BF30" s="41"/>
      <c r="BG30" s="41"/>
      <c r="BH30" s="44"/>
      <c r="BI30" s="44"/>
      <c r="BJ30" s="43"/>
      <c r="BK30" s="41"/>
      <c r="BL30" s="42"/>
      <c r="BM30" s="41"/>
      <c r="BN30" s="41"/>
      <c r="BO30" s="44"/>
      <c r="BP30" s="44"/>
      <c r="BQ30" s="43"/>
      <c r="BR30" s="41"/>
      <c r="BS30" s="42"/>
      <c r="BT30" s="41"/>
      <c r="BU30" s="41"/>
      <c r="BV30" s="44"/>
      <c r="BW30" s="44"/>
      <c r="BX30" s="43"/>
      <c r="BY30" s="41"/>
      <c r="BZ30" s="42"/>
      <c r="CA30" s="41"/>
      <c r="CB30" s="41"/>
      <c r="CC30" s="44"/>
      <c r="CD30" s="44"/>
      <c r="CE30" s="43"/>
      <c r="CF30" s="41"/>
      <c r="CG30" s="42"/>
      <c r="CH30" s="41"/>
      <c r="CI30" s="41"/>
      <c r="CJ30" s="44"/>
      <c r="CK30" s="44"/>
      <c r="CL30" s="43"/>
      <c r="CM30" s="41"/>
      <c r="CN30" s="42"/>
      <c r="CO30" s="41"/>
      <c r="CP30" s="41"/>
      <c r="CQ30" s="44"/>
      <c r="CR30" s="44"/>
      <c r="CS30" s="43"/>
      <c r="CT30" s="41"/>
      <c r="CU30" s="42"/>
      <c r="CV30" s="41"/>
      <c r="CW30" s="41"/>
      <c r="CX30" s="44"/>
      <c r="CY30" s="44"/>
      <c r="CZ30" s="43"/>
      <c r="DA30" s="41"/>
      <c r="DB30" s="42"/>
      <c r="DC30" s="41"/>
      <c r="DD30" s="41"/>
      <c r="DE30" s="44"/>
      <c r="DF30" s="44"/>
      <c r="DG30" s="43"/>
      <c r="DH30" s="41"/>
      <c r="DI30" s="42"/>
      <c r="DJ30" s="41"/>
      <c r="DK30" s="41"/>
      <c r="DL30" s="44"/>
      <c r="DM30" s="44"/>
      <c r="DN30" s="43"/>
      <c r="DO30" s="41"/>
      <c r="DP30" s="42"/>
      <c r="DQ30" s="41"/>
      <c r="DR30" s="41"/>
      <c r="DS30" s="44"/>
      <c r="DT30" s="44"/>
      <c r="DU30" s="43"/>
      <c r="DV30" s="41"/>
      <c r="DW30" s="55"/>
      <c r="DX30" s="41"/>
      <c r="DY30" s="41"/>
      <c r="DZ30" s="43"/>
      <c r="EA30" s="43"/>
      <c r="EB30" s="43"/>
      <c r="EC30" s="41"/>
      <c r="ED30" s="55"/>
      <c r="EE30" s="41"/>
      <c r="EF30" s="41"/>
      <c r="EG30" s="43"/>
      <c r="EH30" s="43"/>
      <c r="EI30" s="43"/>
      <c r="EJ30" s="41"/>
      <c r="EK30" s="55"/>
      <c r="EL30" s="41"/>
      <c r="EM30" s="41"/>
      <c r="EN30" s="43"/>
      <c r="EO30" s="43"/>
      <c r="EP30" s="43"/>
      <c r="EQ30" s="44"/>
      <c r="ER30" s="44"/>
      <c r="ES30" s="44"/>
      <c r="ET30" s="44"/>
      <c r="EU30" s="44"/>
      <c r="EV30" s="44"/>
      <c r="EW30" s="44"/>
      <c r="EX30" s="44"/>
      <c r="EY30" s="44"/>
      <c r="EZ30" s="44"/>
      <c r="FA30" s="44"/>
      <c r="FB30" s="44"/>
      <c r="FC30" s="44"/>
      <c r="FD30" s="44"/>
      <c r="FE30" s="44"/>
      <c r="FF30" s="44"/>
      <c r="FG30" s="44"/>
      <c r="FH30" s="44"/>
      <c r="FI30" s="44"/>
      <c r="FJ30" s="44"/>
      <c r="FK30" s="44"/>
      <c r="FL30" s="44"/>
      <c r="FM30" s="44"/>
      <c r="FN30" s="44"/>
      <c r="FO30" s="44"/>
      <c r="FP30" s="44"/>
      <c r="FQ30" s="44"/>
      <c r="FR30" s="44"/>
      <c r="FS30" s="44"/>
      <c r="FT30" s="44"/>
      <c r="FU30" s="44"/>
      <c r="FV30" s="44"/>
      <c r="FW30" s="44"/>
      <c r="FX30" s="44"/>
      <c r="FY30" s="44"/>
      <c r="FZ30" s="44"/>
      <c r="GA30" s="44"/>
      <c r="GB30" s="44"/>
      <c r="GC30" s="44"/>
      <c r="GD30" s="44"/>
      <c r="GE30" s="44"/>
      <c r="GF30" s="44"/>
      <c r="GG30" s="44"/>
      <c r="GH30" s="44"/>
      <c r="GI30" s="44"/>
      <c r="GJ30" s="44"/>
      <c r="GK30" s="44"/>
    </row>
    <row r="31" spans="1:193" s="28" customFormat="1" ht="24.75" customHeight="1" x14ac:dyDescent="0.2">
      <c r="A31" s="34" t="str">
        <f t="shared" ca="1" si="2"/>
        <v/>
      </c>
      <c r="B31" s="34" t="str">
        <f t="shared" ca="1" si="3"/>
        <v/>
      </c>
      <c r="C31" s="54" t="str">
        <f t="shared" ca="1" si="4"/>
        <v/>
      </c>
      <c r="D31" s="34"/>
      <c r="E31" s="34"/>
      <c r="F31" s="38"/>
      <c r="G31" s="38"/>
      <c r="H31" s="38"/>
      <c r="I31" s="39" t="s">
        <v>1192</v>
      </c>
      <c r="J31" s="39"/>
      <c r="K31" s="39"/>
      <c r="L31" s="39"/>
      <c r="M31" s="39"/>
      <c r="N31" s="41">
        <v>29</v>
      </c>
      <c r="O31" s="41" t="e">
        <f t="shared" ca="1" si="5"/>
        <v>#VALUE!</v>
      </c>
      <c r="P31" s="41" t="e">
        <f t="shared" ca="1" si="6"/>
        <v>#VALUE!</v>
      </c>
      <c r="Q31" s="41">
        <f t="shared" ca="1" si="7"/>
        <v>0</v>
      </c>
      <c r="R31" s="41" cm="1">
        <f t="array" aca="1" ref="R31" ca="1">IF($N31&lt;=INDIRECT("BD"&amp;R$1),IF($N31&gt;=INDIRECT("BC"&amp;R$1),R$1,0),0)</f>
        <v>0</v>
      </c>
      <c r="S31" s="41" cm="1">
        <f t="array" aca="1" ref="S31" ca="1">IF($N31&lt;=INDIRECT("BD"&amp;S$1),IF($N31&gt;=INDIRECT("BC"&amp;S$1),S$1,0),0)</f>
        <v>0</v>
      </c>
      <c r="T31" s="41" cm="1">
        <f t="array" aca="1" ref="T31" ca="1">IF($N31&lt;=INDIRECT("BD"&amp;T$1),IF($N31&gt;=INDIRECT("BC"&amp;T$1),T$1,0),0)</f>
        <v>0</v>
      </c>
      <c r="U31" s="41" cm="1">
        <f t="array" aca="1" ref="U31" ca="1">IF($N31&lt;=INDIRECT("BD"&amp;U$1),IF($N31&gt;=INDIRECT("BC"&amp;U$1),U$1,0),0)</f>
        <v>0</v>
      </c>
      <c r="V31" s="41" cm="1">
        <f t="array" aca="1" ref="V31" ca="1">IF($N31&lt;=INDIRECT("BD"&amp;V$1),IF($N31&gt;=INDIRECT("BC"&amp;V$1),V$1,0),0)</f>
        <v>0</v>
      </c>
      <c r="W31" s="41" cm="1">
        <f t="array" aca="1" ref="W31" ca="1">IF($N31&lt;=INDIRECT("BD"&amp;W$1),IF($N31&gt;=INDIRECT("BC"&amp;W$1),W$1,0),0)</f>
        <v>0</v>
      </c>
      <c r="X31" s="41" cm="1">
        <f t="array" aca="1" ref="X31" ca="1">IF($N31&lt;=INDIRECT("BD"&amp;X$1),IF($N31&gt;=INDIRECT("BC"&amp;X$1),X$1,0),0)</f>
        <v>0</v>
      </c>
      <c r="Y31" s="41" cm="1">
        <f t="array" aca="1" ref="Y31" ca="1">IF($N31&lt;=INDIRECT("BD"&amp;Y$1),IF($N31&gt;=INDIRECT("BC"&amp;Y$1),Y$1,0),0)</f>
        <v>0</v>
      </c>
      <c r="Z31" s="41" cm="1">
        <f t="array" aca="1" ref="Z31" ca="1">IF($N31&lt;=INDIRECT("BD"&amp;Z$1),IF($N31&gt;=INDIRECT("BC"&amp;Z$1),Z$1,0),0)</f>
        <v>0</v>
      </c>
      <c r="AA31" s="41" cm="1">
        <f t="array" aca="1" ref="AA31" ca="1">IF($N31&lt;=INDIRECT("BD"&amp;AA$1),IF($N31&gt;=INDIRECT("BC"&amp;AA$1),AA$1,0),0)</f>
        <v>0</v>
      </c>
      <c r="AB31" s="41" cm="1">
        <f t="array" aca="1" ref="AB31" ca="1">IF($N31&lt;=INDIRECT("BD"&amp;AB$1),IF($N31&gt;=INDIRECT("BC"&amp;AB$1),AB$1,0),0)</f>
        <v>0</v>
      </c>
      <c r="AC31" s="41" cm="1">
        <f t="array" aca="1" ref="AC31" ca="1">IF($N31&lt;=INDIRECT("BD"&amp;AC$1),IF($N31&gt;=INDIRECT("BC"&amp;AC$1),AC$1,0),0)</f>
        <v>0</v>
      </c>
      <c r="AD31" s="41" cm="1">
        <f t="array" aca="1" ref="AD31" ca="1">IF($N31&lt;=INDIRECT("BD"&amp;AD$1),IF($N31&gt;=INDIRECT("BC"&amp;AD$1),AD$1,0),0)</f>
        <v>0</v>
      </c>
      <c r="AE31" s="41" cm="1">
        <f t="array" aca="1" ref="AE31" ca="1">IF($N31&lt;=INDIRECT("BD"&amp;AE$1),IF($N31&gt;=INDIRECT("BC"&amp;AE$1),AE$1,0),0)</f>
        <v>0</v>
      </c>
      <c r="AF31" s="41" cm="1">
        <f t="array" aca="1" ref="AF31" ca="1">IF($N31&lt;=INDIRECT("BD"&amp;AF$1),IF($N31&gt;=INDIRECT("BC"&amp;AF$1),AF$1,0),0)</f>
        <v>0</v>
      </c>
      <c r="AG31" s="41" cm="1">
        <f t="array" aca="1" ref="AG31" ca="1">IF($N31&lt;=INDIRECT("BD"&amp;AG$1),IF($N31&gt;=INDIRECT("BC"&amp;AG$1),AG$1,0),0)</f>
        <v>0</v>
      </c>
      <c r="AH31" s="41" cm="1">
        <f t="array" aca="1" ref="AH31" ca="1">IF($N31&lt;=INDIRECT("BD"&amp;AH$1),IF($N31&gt;=INDIRECT("BC"&amp;AH$1),AH$1,0),0)</f>
        <v>0</v>
      </c>
      <c r="AI31" s="41" cm="1">
        <f t="array" aca="1" ref="AI31" ca="1">IF($N31&lt;=INDIRECT("BD"&amp;AI$1),IF($N31&gt;=INDIRECT("BC"&amp;AI$1),AI$1,0),0)</f>
        <v>0</v>
      </c>
      <c r="AJ31" s="41" cm="1">
        <f t="array" aca="1" ref="AJ31" ca="1">IF($N31&lt;=INDIRECT("BD"&amp;AJ$1),IF($N31&gt;=INDIRECT("BC"&amp;AJ$1),AJ$1,0),0)</f>
        <v>0</v>
      </c>
      <c r="AK31" s="41" cm="1">
        <f t="array" aca="1" ref="AK31" ca="1">IF($N31&lt;=INDIRECT("BD"&amp;AK$1),IF($N31&gt;=INDIRECT("BC"&amp;AK$1),AK$1,0),0)</f>
        <v>0</v>
      </c>
      <c r="AL31" s="41" cm="1">
        <f t="array" aca="1" ref="AL31" ca="1">IF($N31&lt;=INDIRECT("BD"&amp;AL$1),IF($N31&gt;=INDIRECT("BC"&amp;AL$1),AL$1,0),0)</f>
        <v>0</v>
      </c>
      <c r="AM31" s="41" cm="1">
        <f t="array" aca="1" ref="AM31" ca="1">IF($N31&lt;=INDIRECT("BD"&amp;AM$1),IF($N31&gt;=INDIRECT("BC"&amp;AM$1),AM$1,0),0)</f>
        <v>0</v>
      </c>
      <c r="AN31" s="41" cm="1">
        <f t="array" aca="1" ref="AN31" ca="1">IF($N31&lt;=INDIRECT("BD"&amp;AN$1),IF($N31&gt;=INDIRECT("BC"&amp;AN$1),AN$1,0),0)</f>
        <v>0</v>
      </c>
      <c r="AO31" s="41" cm="1">
        <f t="array" aca="1" ref="AO31" ca="1">IF($N31&lt;=INDIRECT("BD"&amp;AO$1),IF($N31&gt;=INDIRECT("BC"&amp;AO$1),AO$1,0),0)</f>
        <v>0</v>
      </c>
      <c r="AP31" s="41" cm="1">
        <f t="array" aca="1" ref="AP31" ca="1">IF($N31&lt;=INDIRECT("BD"&amp;AP$1),IF($N31&gt;=INDIRECT("BC"&amp;AP$1),AP$1,0),0)</f>
        <v>0</v>
      </c>
      <c r="AQ31" s="41" cm="1">
        <f t="array" aca="1" ref="AQ31" ca="1">IF($N31&lt;=INDIRECT("BD"&amp;AQ$1),IF($N31&gt;=INDIRECT("BC"&amp;AQ$1),AQ$1,0),0)</f>
        <v>0</v>
      </c>
      <c r="AR31" s="41" cm="1">
        <f t="array" aca="1" ref="AR31" ca="1">IF($N31&lt;=INDIRECT("BD"&amp;AR$1),IF($N31&gt;=INDIRECT("BC"&amp;AR$1),AR$1,0),0)</f>
        <v>0</v>
      </c>
      <c r="AS31" s="41" cm="1">
        <f t="array" aca="1" ref="AS31" ca="1">IF($N31&lt;=INDIRECT("BD"&amp;AS$1),IF($N31&gt;=INDIRECT("BC"&amp;AS$1),AS$1,0),0)</f>
        <v>0</v>
      </c>
      <c r="AT31" s="41" cm="1">
        <f t="array" aca="1" ref="AT31" ca="1">IF($N31&lt;=INDIRECT("BD"&amp;AT$1),IF($N31&gt;=INDIRECT("BC"&amp;AT$1),AT$1,0),0)</f>
        <v>0</v>
      </c>
      <c r="AU31" s="41" cm="1">
        <f t="array" aca="1" ref="AU31" ca="1">IF($N31&lt;=INDIRECT("BD"&amp;AU$1),IF($N31&gt;=INDIRECT("BC"&amp;AU$1),AU$1,0),0)</f>
        <v>0</v>
      </c>
      <c r="AV31" s="41" cm="1">
        <f t="array" aca="1" ref="AV31" ca="1">IF($N31&lt;=INDIRECT("BD"&amp;AV$1),IF($N31&gt;=INDIRECT("BC"&amp;AV$1),AV$1,0),0)</f>
        <v>0</v>
      </c>
      <c r="AW31" s="41" cm="1">
        <f t="array" aca="1" ref="AW31" ca="1">IF($N31&lt;=INDIRECT("BD"&amp;AW$1),IF($N31&gt;=INDIRECT("BC"&amp;AW$1),AW$1,0),0)</f>
        <v>0</v>
      </c>
      <c r="AX31" s="41"/>
      <c r="AY31" s="41"/>
      <c r="AZ31" s="41"/>
      <c r="BA31" s="59" t="s">
        <v>2811</v>
      </c>
      <c r="BB31" s="28" t="s">
        <v>4483</v>
      </c>
      <c r="BC31" s="64">
        <f t="shared" ca="1" si="0"/>
        <v>0</v>
      </c>
      <c r="BD31" s="64">
        <f t="shared" ca="1" si="1"/>
        <v>0</v>
      </c>
      <c r="BE31" s="42" t="s">
        <v>4516</v>
      </c>
      <c r="BF31" s="41"/>
      <c r="BG31" s="41"/>
      <c r="BH31" s="44"/>
      <c r="BI31" s="44"/>
      <c r="BJ31" s="43"/>
      <c r="BK31" s="41"/>
      <c r="BL31" s="42"/>
      <c r="BM31" s="41"/>
      <c r="BN31" s="41"/>
      <c r="BO31" s="44"/>
      <c r="BP31" s="44"/>
      <c r="BQ31" s="43"/>
      <c r="BR31" s="41"/>
      <c r="BS31" s="42"/>
      <c r="BT31" s="41"/>
      <c r="BU31" s="41"/>
      <c r="BV31" s="44"/>
      <c r="BW31" s="44"/>
      <c r="BX31" s="43"/>
      <c r="BY31" s="41"/>
      <c r="BZ31" s="42"/>
      <c r="CA31" s="41"/>
      <c r="CB31" s="41"/>
      <c r="CC31" s="44"/>
      <c r="CD31" s="44"/>
      <c r="CE31" s="43"/>
      <c r="CF31" s="41"/>
      <c r="CG31" s="42"/>
      <c r="CH31" s="41"/>
      <c r="CI31" s="41"/>
      <c r="CJ31" s="44"/>
      <c r="CK31" s="44"/>
      <c r="CL31" s="43"/>
      <c r="CM31" s="41"/>
      <c r="CN31" s="42"/>
      <c r="CO31" s="41"/>
      <c r="CP31" s="41"/>
      <c r="CQ31" s="44"/>
      <c r="CR31" s="44"/>
      <c r="CS31" s="43"/>
      <c r="CT31" s="41"/>
      <c r="CU31" s="42"/>
      <c r="CV31" s="41"/>
      <c r="CW31" s="41"/>
      <c r="CX31" s="44"/>
      <c r="CY31" s="44"/>
      <c r="CZ31" s="43"/>
      <c r="DA31" s="41"/>
      <c r="DB31" s="42"/>
      <c r="DC31" s="41"/>
      <c r="DD31" s="41"/>
      <c r="DE31" s="44"/>
      <c r="DF31" s="44"/>
      <c r="DG31" s="43"/>
      <c r="DH31" s="41"/>
      <c r="DI31" s="42"/>
      <c r="DJ31" s="41"/>
      <c r="DK31" s="41"/>
      <c r="DL31" s="44"/>
      <c r="DM31" s="44"/>
      <c r="DN31" s="43"/>
      <c r="DO31" s="41"/>
      <c r="DP31" s="42"/>
      <c r="DQ31" s="41"/>
      <c r="DR31" s="41"/>
      <c r="DS31" s="44"/>
      <c r="DT31" s="44"/>
      <c r="DU31" s="43"/>
      <c r="DV31" s="41"/>
      <c r="DW31" s="55"/>
      <c r="DX31" s="41"/>
      <c r="DY31" s="41"/>
      <c r="DZ31" s="43"/>
      <c r="EA31" s="43"/>
      <c r="EB31" s="43"/>
      <c r="EC31" s="41"/>
      <c r="ED31" s="55"/>
      <c r="EE31" s="41"/>
      <c r="EF31" s="41"/>
      <c r="EG31" s="43"/>
      <c r="EH31" s="43"/>
      <c r="EI31" s="43"/>
      <c r="EJ31" s="41"/>
      <c r="EK31" s="55"/>
      <c r="EL31" s="41"/>
      <c r="EM31" s="41"/>
      <c r="EN31" s="43"/>
      <c r="EO31" s="43"/>
      <c r="EP31" s="43"/>
      <c r="EQ31" s="44"/>
      <c r="ER31" s="44"/>
      <c r="ES31" s="44"/>
      <c r="ET31" s="44"/>
      <c r="EU31" s="44"/>
      <c r="EV31" s="44"/>
      <c r="EW31" s="44"/>
      <c r="EX31" s="44"/>
      <c r="EY31" s="44"/>
      <c r="EZ31" s="44"/>
      <c r="FA31" s="44"/>
      <c r="FB31" s="44"/>
      <c r="FC31" s="44"/>
      <c r="FD31" s="44"/>
      <c r="FE31" s="44"/>
      <c r="FF31" s="44"/>
      <c r="FG31" s="44"/>
      <c r="FH31" s="44"/>
      <c r="FI31" s="44"/>
      <c r="FJ31" s="44"/>
      <c r="FK31" s="44"/>
      <c r="FL31" s="44"/>
      <c r="FM31" s="44"/>
      <c r="FN31" s="44"/>
      <c r="FO31" s="44"/>
      <c r="FP31" s="44"/>
      <c r="FQ31" s="44"/>
      <c r="FR31" s="44"/>
      <c r="FS31" s="44"/>
      <c r="FT31" s="44"/>
      <c r="FU31" s="44"/>
      <c r="FV31" s="44"/>
      <c r="FW31" s="44"/>
      <c r="FX31" s="44"/>
      <c r="FY31" s="44"/>
      <c r="FZ31" s="44"/>
      <c r="GA31" s="44"/>
      <c r="GB31" s="44"/>
      <c r="GC31" s="44"/>
      <c r="GD31" s="44"/>
      <c r="GE31" s="44"/>
      <c r="GF31" s="44"/>
      <c r="GG31" s="44"/>
      <c r="GH31" s="44"/>
      <c r="GI31" s="44"/>
      <c r="GJ31" s="44"/>
      <c r="GK31" s="44"/>
    </row>
    <row r="32" spans="1:193" s="28" customFormat="1" ht="24.75" customHeight="1" x14ac:dyDescent="0.2">
      <c r="A32" s="34" t="str">
        <f t="shared" ca="1" si="2"/>
        <v/>
      </c>
      <c r="B32" s="34" t="str">
        <f t="shared" ca="1" si="3"/>
        <v/>
      </c>
      <c r="C32" s="54" t="str">
        <f t="shared" ca="1" si="4"/>
        <v/>
      </c>
      <c r="D32" s="34"/>
      <c r="E32" s="34"/>
      <c r="F32" s="38"/>
      <c r="G32" s="38"/>
      <c r="H32" s="38"/>
      <c r="I32" s="39" t="s">
        <v>1192</v>
      </c>
      <c r="J32" s="39"/>
      <c r="K32" s="39"/>
      <c r="L32" s="39"/>
      <c r="M32" s="39"/>
      <c r="N32" s="41">
        <v>30</v>
      </c>
      <c r="O32" s="41" t="e">
        <f t="shared" ca="1" si="5"/>
        <v>#VALUE!</v>
      </c>
      <c r="P32" s="41" t="e">
        <f t="shared" ca="1" si="6"/>
        <v>#VALUE!</v>
      </c>
      <c r="Q32" s="41">
        <f t="shared" ca="1" si="7"/>
        <v>0</v>
      </c>
      <c r="R32" s="41" cm="1">
        <f t="array" aca="1" ref="R32" ca="1">IF($N32&lt;=INDIRECT("BD"&amp;R$1),IF($N32&gt;=INDIRECT("BC"&amp;R$1),R$1,0),0)</f>
        <v>0</v>
      </c>
      <c r="S32" s="41" cm="1">
        <f t="array" aca="1" ref="S32" ca="1">IF($N32&lt;=INDIRECT("BD"&amp;S$1),IF($N32&gt;=INDIRECT("BC"&amp;S$1),S$1,0),0)</f>
        <v>0</v>
      </c>
      <c r="T32" s="41" cm="1">
        <f t="array" aca="1" ref="T32" ca="1">IF($N32&lt;=INDIRECT("BD"&amp;T$1),IF($N32&gt;=INDIRECT("BC"&amp;T$1),T$1,0),0)</f>
        <v>0</v>
      </c>
      <c r="U32" s="41" cm="1">
        <f t="array" aca="1" ref="U32" ca="1">IF($N32&lt;=INDIRECT("BD"&amp;U$1),IF($N32&gt;=INDIRECT("BC"&amp;U$1),U$1,0),0)</f>
        <v>0</v>
      </c>
      <c r="V32" s="41" cm="1">
        <f t="array" aca="1" ref="V32" ca="1">IF($N32&lt;=INDIRECT("BD"&amp;V$1),IF($N32&gt;=INDIRECT("BC"&amp;V$1),V$1,0),0)</f>
        <v>0</v>
      </c>
      <c r="W32" s="41" cm="1">
        <f t="array" aca="1" ref="W32" ca="1">IF($N32&lt;=INDIRECT("BD"&amp;W$1),IF($N32&gt;=INDIRECT("BC"&amp;W$1),W$1,0),0)</f>
        <v>0</v>
      </c>
      <c r="X32" s="41" cm="1">
        <f t="array" aca="1" ref="X32" ca="1">IF($N32&lt;=INDIRECT("BD"&amp;X$1),IF($N32&gt;=INDIRECT("BC"&amp;X$1),X$1,0),0)</f>
        <v>0</v>
      </c>
      <c r="Y32" s="41" cm="1">
        <f t="array" aca="1" ref="Y32" ca="1">IF($N32&lt;=INDIRECT("BD"&amp;Y$1),IF($N32&gt;=INDIRECT("BC"&amp;Y$1),Y$1,0),0)</f>
        <v>0</v>
      </c>
      <c r="Z32" s="41" cm="1">
        <f t="array" aca="1" ref="Z32" ca="1">IF($N32&lt;=INDIRECT("BD"&amp;Z$1),IF($N32&gt;=INDIRECT("BC"&amp;Z$1),Z$1,0),0)</f>
        <v>0</v>
      </c>
      <c r="AA32" s="41" cm="1">
        <f t="array" aca="1" ref="AA32" ca="1">IF($N32&lt;=INDIRECT("BD"&amp;AA$1),IF($N32&gt;=INDIRECT("BC"&amp;AA$1),AA$1,0),0)</f>
        <v>0</v>
      </c>
      <c r="AB32" s="41" cm="1">
        <f t="array" aca="1" ref="AB32" ca="1">IF($N32&lt;=INDIRECT("BD"&amp;AB$1),IF($N32&gt;=INDIRECT("BC"&amp;AB$1),AB$1,0),0)</f>
        <v>0</v>
      </c>
      <c r="AC32" s="41" cm="1">
        <f t="array" aca="1" ref="AC32" ca="1">IF($N32&lt;=INDIRECT("BD"&amp;AC$1),IF($N32&gt;=INDIRECT("BC"&amp;AC$1),AC$1,0),0)</f>
        <v>0</v>
      </c>
      <c r="AD32" s="41" cm="1">
        <f t="array" aca="1" ref="AD32" ca="1">IF($N32&lt;=INDIRECT("BD"&amp;AD$1),IF($N32&gt;=INDIRECT("BC"&amp;AD$1),AD$1,0),0)</f>
        <v>0</v>
      </c>
      <c r="AE32" s="41" cm="1">
        <f t="array" aca="1" ref="AE32" ca="1">IF($N32&lt;=INDIRECT("BD"&amp;AE$1),IF($N32&gt;=INDIRECT("BC"&amp;AE$1),AE$1,0),0)</f>
        <v>0</v>
      </c>
      <c r="AF32" s="41" cm="1">
        <f t="array" aca="1" ref="AF32" ca="1">IF($N32&lt;=INDIRECT("BD"&amp;AF$1),IF($N32&gt;=INDIRECT("BC"&amp;AF$1),AF$1,0),0)</f>
        <v>0</v>
      </c>
      <c r="AG32" s="41" cm="1">
        <f t="array" aca="1" ref="AG32" ca="1">IF($N32&lt;=INDIRECT("BD"&amp;AG$1),IF($N32&gt;=INDIRECT("BC"&amp;AG$1),AG$1,0),0)</f>
        <v>0</v>
      </c>
      <c r="AH32" s="41" cm="1">
        <f t="array" aca="1" ref="AH32" ca="1">IF($N32&lt;=INDIRECT("BD"&amp;AH$1),IF($N32&gt;=INDIRECT("BC"&amp;AH$1),AH$1,0),0)</f>
        <v>0</v>
      </c>
      <c r="AI32" s="41" cm="1">
        <f t="array" aca="1" ref="AI32" ca="1">IF($N32&lt;=INDIRECT("BD"&amp;AI$1),IF($N32&gt;=INDIRECT("BC"&amp;AI$1),AI$1,0),0)</f>
        <v>0</v>
      </c>
      <c r="AJ32" s="41" cm="1">
        <f t="array" aca="1" ref="AJ32" ca="1">IF($N32&lt;=INDIRECT("BD"&amp;AJ$1),IF($N32&gt;=INDIRECT("BC"&amp;AJ$1),AJ$1,0),0)</f>
        <v>0</v>
      </c>
      <c r="AK32" s="41" cm="1">
        <f t="array" aca="1" ref="AK32" ca="1">IF($N32&lt;=INDIRECT("BD"&amp;AK$1),IF($N32&gt;=INDIRECT("BC"&amp;AK$1),AK$1,0),0)</f>
        <v>0</v>
      </c>
      <c r="AL32" s="41" cm="1">
        <f t="array" aca="1" ref="AL32" ca="1">IF($N32&lt;=INDIRECT("BD"&amp;AL$1),IF($N32&gt;=INDIRECT("BC"&amp;AL$1),AL$1,0),0)</f>
        <v>0</v>
      </c>
      <c r="AM32" s="41" cm="1">
        <f t="array" aca="1" ref="AM32" ca="1">IF($N32&lt;=INDIRECT("BD"&amp;AM$1),IF($N32&gt;=INDIRECT("BC"&amp;AM$1),AM$1,0),0)</f>
        <v>0</v>
      </c>
      <c r="AN32" s="41" cm="1">
        <f t="array" aca="1" ref="AN32" ca="1">IF($N32&lt;=INDIRECT("BD"&amp;AN$1),IF($N32&gt;=INDIRECT("BC"&amp;AN$1),AN$1,0),0)</f>
        <v>0</v>
      </c>
      <c r="AO32" s="41" cm="1">
        <f t="array" aca="1" ref="AO32" ca="1">IF($N32&lt;=INDIRECT("BD"&amp;AO$1),IF($N32&gt;=INDIRECT("BC"&amp;AO$1),AO$1,0),0)</f>
        <v>0</v>
      </c>
      <c r="AP32" s="41" cm="1">
        <f t="array" aca="1" ref="AP32" ca="1">IF($N32&lt;=INDIRECT("BD"&amp;AP$1),IF($N32&gt;=INDIRECT("BC"&amp;AP$1),AP$1,0),0)</f>
        <v>0</v>
      </c>
      <c r="AQ32" s="41" cm="1">
        <f t="array" aca="1" ref="AQ32" ca="1">IF($N32&lt;=INDIRECT("BD"&amp;AQ$1),IF($N32&gt;=INDIRECT("BC"&amp;AQ$1),AQ$1,0),0)</f>
        <v>0</v>
      </c>
      <c r="AR32" s="41" cm="1">
        <f t="array" aca="1" ref="AR32" ca="1">IF($N32&lt;=INDIRECT("BD"&amp;AR$1),IF($N32&gt;=INDIRECT("BC"&amp;AR$1),AR$1,0),0)</f>
        <v>0</v>
      </c>
      <c r="AS32" s="41" cm="1">
        <f t="array" aca="1" ref="AS32" ca="1">IF($N32&lt;=INDIRECT("BD"&amp;AS$1),IF($N32&gt;=INDIRECT("BC"&amp;AS$1),AS$1,0),0)</f>
        <v>0</v>
      </c>
      <c r="AT32" s="41" cm="1">
        <f t="array" aca="1" ref="AT32" ca="1">IF($N32&lt;=INDIRECT("BD"&amp;AT$1),IF($N32&gt;=INDIRECT("BC"&amp;AT$1),AT$1,0),0)</f>
        <v>0</v>
      </c>
      <c r="AU32" s="41" cm="1">
        <f t="array" aca="1" ref="AU32" ca="1">IF($N32&lt;=INDIRECT("BD"&amp;AU$1),IF($N32&gt;=INDIRECT("BC"&amp;AU$1),AU$1,0),0)</f>
        <v>0</v>
      </c>
      <c r="AV32" s="41" cm="1">
        <f t="array" aca="1" ref="AV32" ca="1">IF($N32&lt;=INDIRECT("BD"&amp;AV$1),IF($N32&gt;=INDIRECT("BC"&amp;AV$1),AV$1,0),0)</f>
        <v>0</v>
      </c>
      <c r="AW32" s="41" cm="1">
        <f t="array" aca="1" ref="AW32" ca="1">IF($N32&lt;=INDIRECT("BD"&amp;AW$1),IF($N32&gt;=INDIRECT("BC"&amp;AW$1),AW$1,0),0)</f>
        <v>0</v>
      </c>
      <c r="AX32" s="41"/>
      <c r="AY32" s="41"/>
      <c r="AZ32" s="41"/>
      <c r="BA32" s="59" t="s">
        <v>2901</v>
      </c>
      <c r="BB32" s="28" t="s">
        <v>4484</v>
      </c>
      <c r="BC32" s="64">
        <f t="shared" ca="1" si="0"/>
        <v>0</v>
      </c>
      <c r="BD32" s="64">
        <f t="shared" ca="1" si="1"/>
        <v>0</v>
      </c>
      <c r="BE32" s="42" t="s">
        <v>4517</v>
      </c>
      <c r="BF32" s="41"/>
      <c r="BG32" s="41"/>
      <c r="BH32" s="44"/>
      <c r="BI32" s="44"/>
      <c r="BJ32" s="43"/>
      <c r="BK32" s="41"/>
      <c r="BL32" s="42"/>
      <c r="BM32" s="41"/>
      <c r="BN32" s="41"/>
      <c r="BO32" s="44"/>
      <c r="BP32" s="44"/>
      <c r="BQ32" s="43"/>
      <c r="BR32" s="41"/>
      <c r="BS32" s="42"/>
      <c r="BT32" s="41"/>
      <c r="BU32" s="41"/>
      <c r="BV32" s="44"/>
      <c r="BW32" s="44"/>
      <c r="BX32" s="43"/>
      <c r="BY32" s="41"/>
      <c r="BZ32" s="42"/>
      <c r="CA32" s="41"/>
      <c r="CB32" s="41"/>
      <c r="CC32" s="44"/>
      <c r="CD32" s="44"/>
      <c r="CE32" s="43"/>
      <c r="CF32" s="41"/>
      <c r="CG32" s="42"/>
      <c r="CH32" s="41"/>
      <c r="CI32" s="41"/>
      <c r="CJ32" s="44"/>
      <c r="CK32" s="44"/>
      <c r="CL32" s="43"/>
      <c r="CM32" s="41"/>
      <c r="CN32" s="42"/>
      <c r="CO32" s="41"/>
      <c r="CP32" s="41"/>
      <c r="CQ32" s="44"/>
      <c r="CR32" s="44"/>
      <c r="CS32" s="43"/>
      <c r="CT32" s="41"/>
      <c r="CU32" s="42"/>
      <c r="CV32" s="41"/>
      <c r="CW32" s="41"/>
      <c r="CX32" s="44"/>
      <c r="CY32" s="44"/>
      <c r="CZ32" s="43"/>
      <c r="DA32" s="41"/>
      <c r="DB32" s="42"/>
      <c r="DC32" s="41"/>
      <c r="DD32" s="41"/>
      <c r="DE32" s="44"/>
      <c r="DF32" s="44"/>
      <c r="DG32" s="43"/>
      <c r="DH32" s="41"/>
      <c r="DI32" s="42"/>
      <c r="DJ32" s="41"/>
      <c r="DK32" s="41"/>
      <c r="DL32" s="44"/>
      <c r="DM32" s="44"/>
      <c r="DN32" s="43"/>
      <c r="DO32" s="41"/>
      <c r="DP32" s="42"/>
      <c r="DQ32" s="41"/>
      <c r="DR32" s="41"/>
      <c r="DS32" s="44"/>
      <c r="DT32" s="44"/>
      <c r="DU32" s="43"/>
      <c r="DV32" s="41"/>
      <c r="DW32" s="55"/>
      <c r="DX32" s="41"/>
      <c r="DY32" s="41"/>
      <c r="DZ32" s="43"/>
      <c r="EA32" s="43"/>
      <c r="EB32" s="43"/>
      <c r="EC32" s="41"/>
      <c r="ED32" s="55"/>
      <c r="EE32" s="41"/>
      <c r="EF32" s="41"/>
      <c r="EG32" s="43"/>
      <c r="EH32" s="43"/>
      <c r="EI32" s="43"/>
      <c r="EJ32" s="41"/>
      <c r="EK32" s="55"/>
      <c r="EL32" s="41"/>
      <c r="EM32" s="41"/>
      <c r="EN32" s="43"/>
      <c r="EO32" s="43"/>
      <c r="EP32" s="43"/>
      <c r="EQ32" s="44"/>
      <c r="ER32" s="44"/>
      <c r="ES32" s="44"/>
      <c r="ET32" s="44"/>
      <c r="EU32" s="44"/>
      <c r="EV32" s="44"/>
      <c r="EW32" s="44"/>
      <c r="EX32" s="44"/>
      <c r="EY32" s="44"/>
      <c r="EZ32" s="44"/>
      <c r="FA32" s="44"/>
      <c r="FB32" s="44"/>
      <c r="FC32" s="44"/>
      <c r="FD32" s="44"/>
      <c r="FE32" s="44"/>
      <c r="FF32" s="44"/>
      <c r="FG32" s="44"/>
      <c r="FH32" s="44"/>
      <c r="FI32" s="44"/>
      <c r="FJ32" s="44"/>
      <c r="FK32" s="44"/>
      <c r="FL32" s="44"/>
      <c r="FM32" s="44"/>
      <c r="FN32" s="44"/>
      <c r="FO32" s="44"/>
      <c r="FP32" s="44"/>
      <c r="FQ32" s="44"/>
      <c r="FR32" s="44"/>
      <c r="FS32" s="44"/>
      <c r="FT32" s="44"/>
      <c r="FU32" s="44"/>
      <c r="FV32" s="44"/>
      <c r="FW32" s="44"/>
      <c r="FX32" s="44"/>
      <c r="FY32" s="44"/>
      <c r="FZ32" s="44"/>
      <c r="GA32" s="44"/>
      <c r="GB32" s="44"/>
      <c r="GC32" s="44"/>
      <c r="GD32" s="44"/>
      <c r="GE32" s="44"/>
      <c r="GF32" s="44"/>
      <c r="GG32" s="44"/>
      <c r="GH32" s="44"/>
      <c r="GI32" s="44"/>
      <c r="GJ32" s="44"/>
      <c r="GK32" s="44"/>
    </row>
    <row r="33" spans="1:193" s="28" customFormat="1" ht="24.75" customHeight="1" x14ac:dyDescent="0.2">
      <c r="A33" s="34" t="str">
        <f t="shared" ca="1" si="2"/>
        <v/>
      </c>
      <c r="B33" s="34" t="str">
        <f t="shared" ca="1" si="3"/>
        <v/>
      </c>
      <c r="C33" s="54" t="str">
        <f t="shared" ca="1" si="4"/>
        <v/>
      </c>
      <c r="D33" s="34"/>
      <c r="E33" s="34"/>
      <c r="F33" s="38"/>
      <c r="G33" s="38"/>
      <c r="H33" s="38"/>
      <c r="I33" s="39" t="s">
        <v>1192</v>
      </c>
      <c r="J33" s="39"/>
      <c r="K33" s="39"/>
      <c r="L33" s="39"/>
      <c r="M33" s="39"/>
      <c r="N33" s="41">
        <v>31</v>
      </c>
      <c r="O33" s="41" t="e">
        <f t="shared" ca="1" si="5"/>
        <v>#VALUE!</v>
      </c>
      <c r="P33" s="41" t="e">
        <f t="shared" ca="1" si="6"/>
        <v>#VALUE!</v>
      </c>
      <c r="Q33" s="41">
        <f t="shared" ca="1" si="7"/>
        <v>0</v>
      </c>
      <c r="R33" s="41" cm="1">
        <f t="array" aca="1" ref="R33" ca="1">IF($N33&lt;=INDIRECT("BD"&amp;R$1),IF($N33&gt;=INDIRECT("BC"&amp;R$1),R$1,0),0)</f>
        <v>0</v>
      </c>
      <c r="S33" s="41" cm="1">
        <f t="array" aca="1" ref="S33" ca="1">IF($N33&lt;=INDIRECT("BD"&amp;S$1),IF($N33&gt;=INDIRECT("BC"&amp;S$1),S$1,0),0)</f>
        <v>0</v>
      </c>
      <c r="T33" s="41" cm="1">
        <f t="array" aca="1" ref="T33" ca="1">IF($N33&lt;=INDIRECT("BD"&amp;T$1),IF($N33&gt;=INDIRECT("BC"&amp;T$1),T$1,0),0)</f>
        <v>0</v>
      </c>
      <c r="U33" s="41" cm="1">
        <f t="array" aca="1" ref="U33" ca="1">IF($N33&lt;=INDIRECT("BD"&amp;U$1),IF($N33&gt;=INDIRECT("BC"&amp;U$1),U$1,0),0)</f>
        <v>0</v>
      </c>
      <c r="V33" s="41" cm="1">
        <f t="array" aca="1" ref="V33" ca="1">IF($N33&lt;=INDIRECT("BD"&amp;V$1),IF($N33&gt;=INDIRECT("BC"&amp;V$1),V$1,0),0)</f>
        <v>0</v>
      </c>
      <c r="W33" s="41" cm="1">
        <f t="array" aca="1" ref="W33" ca="1">IF($N33&lt;=INDIRECT("BD"&amp;W$1),IF($N33&gt;=INDIRECT("BC"&amp;W$1),W$1,0),0)</f>
        <v>0</v>
      </c>
      <c r="X33" s="41" cm="1">
        <f t="array" aca="1" ref="X33" ca="1">IF($N33&lt;=INDIRECT("BD"&amp;X$1),IF($N33&gt;=INDIRECT("BC"&amp;X$1),X$1,0),0)</f>
        <v>0</v>
      </c>
      <c r="Y33" s="41" cm="1">
        <f t="array" aca="1" ref="Y33" ca="1">IF($N33&lt;=INDIRECT("BD"&amp;Y$1),IF($N33&gt;=INDIRECT("BC"&amp;Y$1),Y$1,0),0)</f>
        <v>0</v>
      </c>
      <c r="Z33" s="41" cm="1">
        <f t="array" aca="1" ref="Z33" ca="1">IF($N33&lt;=INDIRECT("BD"&amp;Z$1),IF($N33&gt;=INDIRECT("BC"&amp;Z$1),Z$1,0),0)</f>
        <v>0</v>
      </c>
      <c r="AA33" s="41" cm="1">
        <f t="array" aca="1" ref="AA33" ca="1">IF($N33&lt;=INDIRECT("BD"&amp;AA$1),IF($N33&gt;=INDIRECT("BC"&amp;AA$1),AA$1,0),0)</f>
        <v>0</v>
      </c>
      <c r="AB33" s="41" cm="1">
        <f t="array" aca="1" ref="AB33" ca="1">IF($N33&lt;=INDIRECT("BD"&amp;AB$1),IF($N33&gt;=INDIRECT("BC"&amp;AB$1),AB$1,0),0)</f>
        <v>0</v>
      </c>
      <c r="AC33" s="41" cm="1">
        <f t="array" aca="1" ref="AC33" ca="1">IF($N33&lt;=INDIRECT("BD"&amp;AC$1),IF($N33&gt;=INDIRECT("BC"&amp;AC$1),AC$1,0),0)</f>
        <v>0</v>
      </c>
      <c r="AD33" s="41" cm="1">
        <f t="array" aca="1" ref="AD33" ca="1">IF($N33&lt;=INDIRECT("BD"&amp;AD$1),IF($N33&gt;=INDIRECT("BC"&amp;AD$1),AD$1,0),0)</f>
        <v>0</v>
      </c>
      <c r="AE33" s="41" cm="1">
        <f t="array" aca="1" ref="AE33" ca="1">IF($N33&lt;=INDIRECT("BD"&amp;AE$1),IF($N33&gt;=INDIRECT("BC"&amp;AE$1),AE$1,0),0)</f>
        <v>0</v>
      </c>
      <c r="AF33" s="41" cm="1">
        <f t="array" aca="1" ref="AF33" ca="1">IF($N33&lt;=INDIRECT("BD"&amp;AF$1),IF($N33&gt;=INDIRECT("BC"&amp;AF$1),AF$1,0),0)</f>
        <v>0</v>
      </c>
      <c r="AG33" s="41" cm="1">
        <f t="array" aca="1" ref="AG33" ca="1">IF($N33&lt;=INDIRECT("BD"&amp;AG$1),IF($N33&gt;=INDIRECT("BC"&amp;AG$1),AG$1,0),0)</f>
        <v>0</v>
      </c>
      <c r="AH33" s="41" cm="1">
        <f t="array" aca="1" ref="AH33" ca="1">IF($N33&lt;=INDIRECT("BD"&amp;AH$1),IF($N33&gt;=INDIRECT("BC"&amp;AH$1),AH$1,0),0)</f>
        <v>0</v>
      </c>
      <c r="AI33" s="41" cm="1">
        <f t="array" aca="1" ref="AI33" ca="1">IF($N33&lt;=INDIRECT("BD"&amp;AI$1),IF($N33&gt;=INDIRECT("BC"&amp;AI$1),AI$1,0),0)</f>
        <v>0</v>
      </c>
      <c r="AJ33" s="41" cm="1">
        <f t="array" aca="1" ref="AJ33" ca="1">IF($N33&lt;=INDIRECT("BD"&amp;AJ$1),IF($N33&gt;=INDIRECT("BC"&amp;AJ$1),AJ$1,0),0)</f>
        <v>0</v>
      </c>
      <c r="AK33" s="41" cm="1">
        <f t="array" aca="1" ref="AK33" ca="1">IF($N33&lt;=INDIRECT("BD"&amp;AK$1),IF($N33&gt;=INDIRECT("BC"&amp;AK$1),AK$1,0),0)</f>
        <v>0</v>
      </c>
      <c r="AL33" s="41" cm="1">
        <f t="array" aca="1" ref="AL33" ca="1">IF($N33&lt;=INDIRECT("BD"&amp;AL$1),IF($N33&gt;=INDIRECT("BC"&amp;AL$1),AL$1,0),0)</f>
        <v>0</v>
      </c>
      <c r="AM33" s="41" cm="1">
        <f t="array" aca="1" ref="AM33" ca="1">IF($N33&lt;=INDIRECT("BD"&amp;AM$1),IF($N33&gt;=INDIRECT("BC"&amp;AM$1),AM$1,0),0)</f>
        <v>0</v>
      </c>
      <c r="AN33" s="41" cm="1">
        <f t="array" aca="1" ref="AN33" ca="1">IF($N33&lt;=INDIRECT("BD"&amp;AN$1),IF($N33&gt;=INDIRECT("BC"&amp;AN$1),AN$1,0),0)</f>
        <v>0</v>
      </c>
      <c r="AO33" s="41" cm="1">
        <f t="array" aca="1" ref="AO33" ca="1">IF($N33&lt;=INDIRECT("BD"&amp;AO$1),IF($N33&gt;=INDIRECT("BC"&amp;AO$1),AO$1,0),0)</f>
        <v>0</v>
      </c>
      <c r="AP33" s="41" cm="1">
        <f t="array" aca="1" ref="AP33" ca="1">IF($N33&lt;=INDIRECT("BD"&amp;AP$1),IF($N33&gt;=INDIRECT("BC"&amp;AP$1),AP$1,0),0)</f>
        <v>0</v>
      </c>
      <c r="AQ33" s="41" cm="1">
        <f t="array" aca="1" ref="AQ33" ca="1">IF($N33&lt;=INDIRECT("BD"&amp;AQ$1),IF($N33&gt;=INDIRECT("BC"&amp;AQ$1),AQ$1,0),0)</f>
        <v>0</v>
      </c>
      <c r="AR33" s="41" cm="1">
        <f t="array" aca="1" ref="AR33" ca="1">IF($N33&lt;=INDIRECT("BD"&amp;AR$1),IF($N33&gt;=INDIRECT("BC"&amp;AR$1),AR$1,0),0)</f>
        <v>0</v>
      </c>
      <c r="AS33" s="41" cm="1">
        <f t="array" aca="1" ref="AS33" ca="1">IF($N33&lt;=INDIRECT("BD"&amp;AS$1),IF($N33&gt;=INDIRECT("BC"&amp;AS$1),AS$1,0),0)</f>
        <v>0</v>
      </c>
      <c r="AT33" s="41" cm="1">
        <f t="array" aca="1" ref="AT33" ca="1">IF($N33&lt;=INDIRECT("BD"&amp;AT$1),IF($N33&gt;=INDIRECT("BC"&amp;AT$1),AT$1,0),0)</f>
        <v>0</v>
      </c>
      <c r="AU33" s="41" cm="1">
        <f t="array" aca="1" ref="AU33" ca="1">IF($N33&lt;=INDIRECT("BD"&amp;AU$1),IF($N33&gt;=INDIRECT("BC"&amp;AU$1),AU$1,0),0)</f>
        <v>0</v>
      </c>
      <c r="AV33" s="41" cm="1">
        <f t="array" aca="1" ref="AV33" ca="1">IF($N33&lt;=INDIRECT("BD"&amp;AV$1),IF($N33&gt;=INDIRECT("BC"&amp;AV$1),AV$1,0),0)</f>
        <v>0</v>
      </c>
      <c r="AW33" s="41" cm="1">
        <f t="array" aca="1" ref="AW33" ca="1">IF($N33&lt;=INDIRECT("BD"&amp;AW$1),IF($N33&gt;=INDIRECT("BC"&amp;AW$1),AW$1,0),0)</f>
        <v>0</v>
      </c>
      <c r="AX33" s="41"/>
      <c r="AY33" s="41"/>
      <c r="AZ33" s="41"/>
      <c r="BA33" s="118"/>
      <c r="BB33" s="28" t="s">
        <v>4485</v>
      </c>
      <c r="BC33" s="64">
        <f t="shared" ca="1" si="0"/>
        <v>0</v>
      </c>
      <c r="BD33" s="64">
        <f t="shared" ca="1" si="1"/>
        <v>0</v>
      </c>
      <c r="BE33" s="42" t="s">
        <v>4518</v>
      </c>
      <c r="BF33" s="41"/>
      <c r="BG33" s="41"/>
      <c r="BH33" s="44"/>
      <c r="BI33" s="44"/>
      <c r="BJ33" s="43"/>
      <c r="BK33" s="41"/>
      <c r="BL33" s="42"/>
      <c r="BM33" s="41"/>
      <c r="BN33" s="41"/>
      <c r="BO33" s="44"/>
      <c r="BP33" s="44"/>
      <c r="BQ33" s="43"/>
      <c r="BR33" s="41"/>
      <c r="BS33" s="42"/>
      <c r="BT33" s="41"/>
      <c r="BU33" s="41"/>
      <c r="BV33" s="44"/>
      <c r="BW33" s="44"/>
      <c r="BX33" s="43"/>
      <c r="BY33" s="41"/>
      <c r="BZ33" s="42"/>
      <c r="CA33" s="41"/>
      <c r="CB33" s="41"/>
      <c r="CC33" s="44"/>
      <c r="CD33" s="44"/>
      <c r="CE33" s="43"/>
      <c r="CF33" s="41"/>
      <c r="CG33" s="42"/>
      <c r="CH33" s="41"/>
      <c r="CI33" s="41"/>
      <c r="CJ33" s="44"/>
      <c r="CK33" s="44"/>
      <c r="CL33" s="43"/>
      <c r="CM33" s="41"/>
      <c r="CN33" s="42"/>
      <c r="CO33" s="41"/>
      <c r="CP33" s="41"/>
      <c r="CQ33" s="44"/>
      <c r="CR33" s="44"/>
      <c r="CS33" s="43"/>
      <c r="CT33" s="41"/>
      <c r="CU33" s="42"/>
      <c r="CV33" s="41"/>
      <c r="CW33" s="41"/>
      <c r="CX33" s="44"/>
      <c r="CY33" s="44"/>
      <c r="CZ33" s="43"/>
      <c r="DA33" s="41"/>
      <c r="DB33" s="42"/>
      <c r="DC33" s="41"/>
      <c r="DD33" s="41"/>
      <c r="DE33" s="44"/>
      <c r="DF33" s="44"/>
      <c r="DG33" s="43"/>
      <c r="DH33" s="41"/>
      <c r="DI33" s="42"/>
      <c r="DJ33" s="41"/>
      <c r="DK33" s="41"/>
      <c r="DL33" s="44"/>
      <c r="DM33" s="44"/>
      <c r="DN33" s="43"/>
      <c r="DO33" s="41"/>
      <c r="DP33" s="42"/>
      <c r="DQ33" s="41"/>
      <c r="DR33" s="41"/>
      <c r="DS33" s="44"/>
      <c r="DT33" s="44"/>
      <c r="DU33" s="43"/>
      <c r="DV33" s="41"/>
      <c r="DW33" s="55"/>
      <c r="DX33" s="41"/>
      <c r="DY33" s="41"/>
      <c r="DZ33" s="43"/>
      <c r="EA33" s="43"/>
      <c r="EB33" s="43"/>
      <c r="EC33" s="41"/>
      <c r="ED33" s="55"/>
      <c r="EE33" s="41"/>
      <c r="EF33" s="41"/>
      <c r="EG33" s="43"/>
      <c r="EH33" s="43"/>
      <c r="EI33" s="43"/>
      <c r="EJ33" s="41"/>
      <c r="EK33" s="55"/>
      <c r="EL33" s="41"/>
      <c r="EM33" s="41"/>
      <c r="EN33" s="43"/>
      <c r="EO33" s="43"/>
      <c r="EP33" s="43"/>
      <c r="EQ33" s="44"/>
      <c r="ER33" s="44"/>
      <c r="ES33" s="44"/>
      <c r="ET33" s="44"/>
      <c r="EU33" s="44"/>
      <c r="EV33" s="44"/>
      <c r="EW33" s="44"/>
      <c r="EX33" s="44"/>
      <c r="EY33" s="44"/>
      <c r="EZ33" s="44"/>
      <c r="FA33" s="44"/>
      <c r="FB33" s="44"/>
      <c r="FC33" s="44"/>
      <c r="FD33" s="44"/>
      <c r="FE33" s="44"/>
      <c r="FF33" s="44"/>
      <c r="FG33" s="44"/>
      <c r="FH33" s="44"/>
      <c r="FI33" s="44"/>
      <c r="FJ33" s="44"/>
      <c r="FK33" s="44"/>
      <c r="FL33" s="44"/>
      <c r="FM33" s="44"/>
      <c r="FN33" s="44"/>
      <c r="FO33" s="44"/>
      <c r="FP33" s="44"/>
      <c r="FQ33" s="44"/>
      <c r="FR33" s="44"/>
      <c r="FS33" s="44"/>
      <c r="FT33" s="44"/>
      <c r="FU33" s="44"/>
      <c r="FV33" s="44"/>
      <c r="FW33" s="44"/>
      <c r="FX33" s="44"/>
      <c r="FY33" s="44"/>
      <c r="FZ33" s="44"/>
      <c r="GA33" s="44"/>
      <c r="GB33" s="44"/>
      <c r="GC33" s="44"/>
      <c r="GD33" s="44"/>
      <c r="GE33" s="44"/>
      <c r="GF33" s="44"/>
      <c r="GG33" s="44"/>
      <c r="GH33" s="44"/>
      <c r="GI33" s="44"/>
      <c r="GJ33" s="44"/>
      <c r="GK33" s="44"/>
    </row>
    <row r="34" spans="1:193" s="28" customFormat="1" ht="24.75" customHeight="1" x14ac:dyDescent="0.2">
      <c r="A34" s="34" t="str">
        <f t="shared" ca="1" si="2"/>
        <v/>
      </c>
      <c r="B34" s="34" t="str">
        <f t="shared" ca="1" si="3"/>
        <v/>
      </c>
      <c r="C34" s="54" t="str">
        <f t="shared" ca="1" si="4"/>
        <v/>
      </c>
      <c r="D34" s="34"/>
      <c r="E34" s="34"/>
      <c r="F34" s="38"/>
      <c r="G34" s="38"/>
      <c r="H34" s="38"/>
      <c r="I34" s="39" t="s">
        <v>1192</v>
      </c>
      <c r="J34" s="39"/>
      <c r="K34" s="39"/>
      <c r="L34" s="39"/>
      <c r="M34" s="39"/>
      <c r="N34" s="41">
        <v>32</v>
      </c>
      <c r="O34" s="41" t="e">
        <f t="shared" ca="1" si="5"/>
        <v>#VALUE!</v>
      </c>
      <c r="P34" s="41" t="e">
        <f t="shared" ca="1" si="6"/>
        <v>#VALUE!</v>
      </c>
      <c r="Q34" s="41">
        <f t="shared" ca="1" si="7"/>
        <v>0</v>
      </c>
      <c r="R34" s="41" cm="1">
        <f t="array" aca="1" ref="R34" ca="1">IF($N34&lt;=INDIRECT("BD"&amp;R$1),IF($N34&gt;=INDIRECT("BC"&amp;R$1),R$1,0),0)</f>
        <v>0</v>
      </c>
      <c r="S34" s="41" cm="1">
        <f t="array" aca="1" ref="S34" ca="1">IF($N34&lt;=INDIRECT("BD"&amp;S$1),IF($N34&gt;=INDIRECT("BC"&amp;S$1),S$1,0),0)</f>
        <v>0</v>
      </c>
      <c r="T34" s="41" cm="1">
        <f t="array" aca="1" ref="T34" ca="1">IF($N34&lt;=INDIRECT("BD"&amp;T$1),IF($N34&gt;=INDIRECT("BC"&amp;T$1),T$1,0),0)</f>
        <v>0</v>
      </c>
      <c r="U34" s="41" cm="1">
        <f t="array" aca="1" ref="U34" ca="1">IF($N34&lt;=INDIRECT("BD"&amp;U$1),IF($N34&gt;=INDIRECT("BC"&amp;U$1),U$1,0),0)</f>
        <v>0</v>
      </c>
      <c r="V34" s="41" cm="1">
        <f t="array" aca="1" ref="V34" ca="1">IF($N34&lt;=INDIRECT("BD"&amp;V$1),IF($N34&gt;=INDIRECT("BC"&amp;V$1),V$1,0),0)</f>
        <v>0</v>
      </c>
      <c r="W34" s="41" cm="1">
        <f t="array" aca="1" ref="W34" ca="1">IF($N34&lt;=INDIRECT("BD"&amp;W$1),IF($N34&gt;=INDIRECT("BC"&amp;W$1),W$1,0),0)</f>
        <v>0</v>
      </c>
      <c r="X34" s="41" cm="1">
        <f t="array" aca="1" ref="X34" ca="1">IF($N34&lt;=INDIRECT("BD"&amp;X$1),IF($N34&gt;=INDIRECT("BC"&amp;X$1),X$1,0),0)</f>
        <v>0</v>
      </c>
      <c r="Y34" s="41" cm="1">
        <f t="array" aca="1" ref="Y34" ca="1">IF($N34&lt;=INDIRECT("BD"&amp;Y$1),IF($N34&gt;=INDIRECT("BC"&amp;Y$1),Y$1,0),0)</f>
        <v>0</v>
      </c>
      <c r="Z34" s="41" cm="1">
        <f t="array" aca="1" ref="Z34" ca="1">IF($N34&lt;=INDIRECT("BD"&amp;Z$1),IF($N34&gt;=INDIRECT("BC"&amp;Z$1),Z$1,0),0)</f>
        <v>0</v>
      </c>
      <c r="AA34" s="41" cm="1">
        <f t="array" aca="1" ref="AA34" ca="1">IF($N34&lt;=INDIRECT("BD"&amp;AA$1),IF($N34&gt;=INDIRECT("BC"&amp;AA$1),AA$1,0),0)</f>
        <v>0</v>
      </c>
      <c r="AB34" s="41" cm="1">
        <f t="array" aca="1" ref="AB34" ca="1">IF($N34&lt;=INDIRECT("BD"&amp;AB$1),IF($N34&gt;=INDIRECT("BC"&amp;AB$1),AB$1,0),0)</f>
        <v>0</v>
      </c>
      <c r="AC34" s="41" cm="1">
        <f t="array" aca="1" ref="AC34" ca="1">IF($N34&lt;=INDIRECT("BD"&amp;AC$1),IF($N34&gt;=INDIRECT("BC"&amp;AC$1),AC$1,0),0)</f>
        <v>0</v>
      </c>
      <c r="AD34" s="41" cm="1">
        <f t="array" aca="1" ref="AD34" ca="1">IF($N34&lt;=INDIRECT("BD"&amp;AD$1),IF($N34&gt;=INDIRECT("BC"&amp;AD$1),AD$1,0),0)</f>
        <v>0</v>
      </c>
      <c r="AE34" s="41" cm="1">
        <f t="array" aca="1" ref="AE34" ca="1">IF($N34&lt;=INDIRECT("BD"&amp;AE$1),IF($N34&gt;=INDIRECT("BC"&amp;AE$1),AE$1,0),0)</f>
        <v>0</v>
      </c>
      <c r="AF34" s="41" cm="1">
        <f t="array" aca="1" ref="AF34" ca="1">IF($N34&lt;=INDIRECT("BD"&amp;AF$1),IF($N34&gt;=INDIRECT("BC"&amp;AF$1),AF$1,0),0)</f>
        <v>0</v>
      </c>
      <c r="AG34" s="41" cm="1">
        <f t="array" aca="1" ref="AG34" ca="1">IF($N34&lt;=INDIRECT("BD"&amp;AG$1),IF($N34&gt;=INDIRECT("BC"&amp;AG$1),AG$1,0),0)</f>
        <v>0</v>
      </c>
      <c r="AH34" s="41" cm="1">
        <f t="array" aca="1" ref="AH34" ca="1">IF($N34&lt;=INDIRECT("BD"&amp;AH$1),IF($N34&gt;=INDIRECT("BC"&amp;AH$1),AH$1,0),0)</f>
        <v>0</v>
      </c>
      <c r="AI34" s="41" cm="1">
        <f t="array" aca="1" ref="AI34" ca="1">IF($N34&lt;=INDIRECT("BD"&amp;AI$1),IF($N34&gt;=INDIRECT("BC"&amp;AI$1),AI$1,0),0)</f>
        <v>0</v>
      </c>
      <c r="AJ34" s="41" cm="1">
        <f t="array" aca="1" ref="AJ34" ca="1">IF($N34&lt;=INDIRECT("BD"&amp;AJ$1),IF($N34&gt;=INDIRECT("BC"&amp;AJ$1),AJ$1,0),0)</f>
        <v>0</v>
      </c>
      <c r="AK34" s="41" cm="1">
        <f t="array" aca="1" ref="AK34" ca="1">IF($N34&lt;=INDIRECT("BD"&amp;AK$1),IF($N34&gt;=INDIRECT("BC"&amp;AK$1),AK$1,0),0)</f>
        <v>0</v>
      </c>
      <c r="AL34" s="41" cm="1">
        <f t="array" aca="1" ref="AL34" ca="1">IF($N34&lt;=INDIRECT("BD"&amp;AL$1),IF($N34&gt;=INDIRECT("BC"&amp;AL$1),AL$1,0),0)</f>
        <v>0</v>
      </c>
      <c r="AM34" s="41" cm="1">
        <f t="array" aca="1" ref="AM34" ca="1">IF($N34&lt;=INDIRECT("BD"&amp;AM$1),IF($N34&gt;=INDIRECT("BC"&amp;AM$1),AM$1,0),0)</f>
        <v>0</v>
      </c>
      <c r="AN34" s="41" cm="1">
        <f t="array" aca="1" ref="AN34" ca="1">IF($N34&lt;=INDIRECT("BD"&amp;AN$1),IF($N34&gt;=INDIRECT("BC"&amp;AN$1),AN$1,0),0)</f>
        <v>0</v>
      </c>
      <c r="AO34" s="41" cm="1">
        <f t="array" aca="1" ref="AO34" ca="1">IF($N34&lt;=INDIRECT("BD"&amp;AO$1),IF($N34&gt;=INDIRECT("BC"&amp;AO$1),AO$1,0),0)</f>
        <v>0</v>
      </c>
      <c r="AP34" s="41" cm="1">
        <f t="array" aca="1" ref="AP34" ca="1">IF($N34&lt;=INDIRECT("BD"&amp;AP$1),IF($N34&gt;=INDIRECT("BC"&amp;AP$1),AP$1,0),0)</f>
        <v>0</v>
      </c>
      <c r="AQ34" s="41" cm="1">
        <f t="array" aca="1" ref="AQ34" ca="1">IF($N34&lt;=INDIRECT("BD"&amp;AQ$1),IF($N34&gt;=INDIRECT("BC"&amp;AQ$1),AQ$1,0),0)</f>
        <v>0</v>
      </c>
      <c r="AR34" s="41" cm="1">
        <f t="array" aca="1" ref="AR34" ca="1">IF($N34&lt;=INDIRECT("BD"&amp;AR$1),IF($N34&gt;=INDIRECT("BC"&amp;AR$1),AR$1,0),0)</f>
        <v>0</v>
      </c>
      <c r="AS34" s="41" cm="1">
        <f t="array" aca="1" ref="AS34" ca="1">IF($N34&lt;=INDIRECT("BD"&amp;AS$1),IF($N34&gt;=INDIRECT("BC"&amp;AS$1),AS$1,0),0)</f>
        <v>0</v>
      </c>
      <c r="AT34" s="41" cm="1">
        <f t="array" aca="1" ref="AT34" ca="1">IF($N34&lt;=INDIRECT("BD"&amp;AT$1),IF($N34&gt;=INDIRECT("BC"&amp;AT$1),AT$1,0),0)</f>
        <v>0</v>
      </c>
      <c r="AU34" s="41" cm="1">
        <f t="array" aca="1" ref="AU34" ca="1">IF($N34&lt;=INDIRECT("BD"&amp;AU$1),IF($N34&gt;=INDIRECT("BC"&amp;AU$1),AU$1,0),0)</f>
        <v>0</v>
      </c>
      <c r="AV34" s="41" cm="1">
        <f t="array" aca="1" ref="AV34" ca="1">IF($N34&lt;=INDIRECT("BD"&amp;AV$1),IF($N34&gt;=INDIRECT("BC"&amp;AV$1),AV$1,0),0)</f>
        <v>0</v>
      </c>
      <c r="AW34" s="41" cm="1">
        <f t="array" aca="1" ref="AW34" ca="1">IF($N34&lt;=INDIRECT("BD"&amp;AW$1),IF($N34&gt;=INDIRECT("BC"&amp;AW$1),AW$1,0),0)</f>
        <v>0</v>
      </c>
      <c r="AX34" s="41"/>
      <c r="AY34" s="41"/>
      <c r="AZ34" s="41"/>
      <c r="BA34" s="44"/>
      <c r="BB34" s="44"/>
      <c r="BC34" s="64"/>
      <c r="BD34" s="64"/>
      <c r="BE34" s="42"/>
      <c r="BF34" s="41"/>
      <c r="BG34" s="41"/>
      <c r="BH34" s="44"/>
      <c r="BI34" s="44"/>
      <c r="BJ34" s="43"/>
      <c r="BK34" s="41"/>
      <c r="BL34" s="42"/>
      <c r="BM34" s="41"/>
      <c r="BN34" s="41"/>
      <c r="BO34" s="44"/>
      <c r="BP34" s="44"/>
      <c r="BQ34" s="43"/>
      <c r="BR34" s="41"/>
      <c r="BS34" s="42"/>
      <c r="BT34" s="41"/>
      <c r="BU34" s="41"/>
      <c r="BV34" s="44"/>
      <c r="BW34" s="44"/>
      <c r="BX34" s="43"/>
      <c r="BY34" s="41"/>
      <c r="BZ34" s="42"/>
      <c r="CA34" s="41"/>
      <c r="CB34" s="41"/>
      <c r="CC34" s="44"/>
      <c r="CD34" s="44"/>
      <c r="CE34" s="43"/>
      <c r="CF34" s="41"/>
      <c r="CG34" s="42"/>
      <c r="CH34" s="41"/>
      <c r="CI34" s="41"/>
      <c r="CJ34" s="44"/>
      <c r="CK34" s="44"/>
      <c r="CL34" s="43"/>
      <c r="CM34" s="41"/>
      <c r="CN34" s="42"/>
      <c r="CO34" s="41"/>
      <c r="CP34" s="41"/>
      <c r="CQ34" s="44"/>
      <c r="CR34" s="44"/>
      <c r="CS34" s="43"/>
      <c r="CT34" s="41"/>
      <c r="CU34" s="42"/>
      <c r="CV34" s="41"/>
      <c r="CW34" s="41"/>
      <c r="CX34" s="44"/>
      <c r="CY34" s="44"/>
      <c r="CZ34" s="43"/>
      <c r="DA34" s="41"/>
      <c r="DB34" s="42"/>
      <c r="DC34" s="41"/>
      <c r="DD34" s="41"/>
      <c r="DE34" s="44"/>
      <c r="DF34" s="44"/>
      <c r="DG34" s="43"/>
      <c r="DH34" s="41"/>
      <c r="DI34" s="42"/>
      <c r="DJ34" s="41"/>
      <c r="DK34" s="41"/>
      <c r="DL34" s="44"/>
      <c r="DM34" s="44"/>
      <c r="DN34" s="43"/>
      <c r="DO34" s="41"/>
      <c r="DP34" s="42"/>
      <c r="DQ34" s="41"/>
      <c r="DR34" s="41"/>
      <c r="DS34" s="44"/>
      <c r="DT34" s="44"/>
      <c r="DU34" s="43"/>
      <c r="DV34" s="41"/>
      <c r="DW34" s="55"/>
      <c r="DX34" s="41"/>
      <c r="DY34" s="41"/>
      <c r="DZ34" s="43"/>
      <c r="EA34" s="43"/>
      <c r="EB34" s="43"/>
      <c r="EC34" s="41"/>
      <c r="ED34" s="55"/>
      <c r="EE34" s="41"/>
      <c r="EF34" s="41"/>
      <c r="EG34" s="43"/>
      <c r="EH34" s="43"/>
      <c r="EI34" s="43"/>
      <c r="EJ34" s="41"/>
      <c r="EK34" s="55"/>
      <c r="EL34" s="41"/>
      <c r="EM34" s="41"/>
      <c r="EN34" s="43"/>
      <c r="EO34" s="43"/>
      <c r="EP34" s="43"/>
      <c r="EQ34" s="44"/>
      <c r="ER34" s="44"/>
      <c r="ES34" s="44"/>
      <c r="ET34" s="44"/>
      <c r="EU34" s="44"/>
      <c r="EV34" s="44"/>
      <c r="EW34" s="44"/>
      <c r="EX34" s="44"/>
      <c r="EY34" s="44"/>
      <c r="EZ34" s="44"/>
      <c r="FA34" s="44"/>
      <c r="FB34" s="44"/>
      <c r="FC34" s="44"/>
      <c r="FD34" s="44"/>
      <c r="FE34" s="44"/>
      <c r="FF34" s="44"/>
      <c r="FG34" s="44"/>
      <c r="FH34" s="44"/>
      <c r="FI34" s="44"/>
      <c r="FJ34" s="44"/>
      <c r="FK34" s="44"/>
      <c r="FL34" s="44"/>
      <c r="FM34" s="44"/>
      <c r="FN34" s="44"/>
      <c r="FO34" s="44"/>
      <c r="FP34" s="44"/>
      <c r="FQ34" s="44"/>
      <c r="FR34" s="44"/>
      <c r="FS34" s="44"/>
      <c r="FT34" s="44"/>
      <c r="FU34" s="44"/>
      <c r="FV34" s="44"/>
      <c r="FW34" s="44"/>
      <c r="FX34" s="44"/>
      <c r="FY34" s="44"/>
      <c r="FZ34" s="44"/>
      <c r="GA34" s="44"/>
      <c r="GB34" s="44"/>
      <c r="GC34" s="44"/>
      <c r="GD34" s="44"/>
      <c r="GE34" s="44"/>
      <c r="GF34" s="44"/>
      <c r="GG34" s="44"/>
      <c r="GH34" s="44"/>
      <c r="GI34" s="44"/>
      <c r="GJ34" s="44"/>
      <c r="GK34" s="44"/>
    </row>
    <row r="35" spans="1:193" s="28" customFormat="1" ht="24.75" customHeight="1" x14ac:dyDescent="0.2">
      <c r="A35" s="34" t="str">
        <f t="shared" ca="1" si="2"/>
        <v/>
      </c>
      <c r="B35" s="34" t="str">
        <f t="shared" ca="1" si="3"/>
        <v/>
      </c>
      <c r="C35" s="54" t="str">
        <f t="shared" ca="1" si="4"/>
        <v/>
      </c>
      <c r="D35" s="34"/>
      <c r="E35" s="34"/>
      <c r="F35" s="38"/>
      <c r="G35" s="38"/>
      <c r="H35" s="38"/>
      <c r="I35" s="39" t="s">
        <v>1192</v>
      </c>
      <c r="J35" s="39"/>
      <c r="K35" s="39"/>
      <c r="L35" s="39"/>
      <c r="M35" s="39"/>
      <c r="N35" s="41">
        <v>33</v>
      </c>
      <c r="O35" s="41" t="e">
        <f t="shared" ca="1" si="5"/>
        <v>#VALUE!</v>
      </c>
      <c r="P35" s="41" t="e">
        <f t="shared" ca="1" si="6"/>
        <v>#VALUE!</v>
      </c>
      <c r="Q35" s="41">
        <f t="shared" ca="1" si="7"/>
        <v>0</v>
      </c>
      <c r="R35" s="41" cm="1">
        <f t="array" aca="1" ref="R35" ca="1">IF($N35&lt;=INDIRECT("BD"&amp;R$1),IF($N35&gt;=INDIRECT("BC"&amp;R$1),R$1,0),0)</f>
        <v>0</v>
      </c>
      <c r="S35" s="41" cm="1">
        <f t="array" aca="1" ref="S35" ca="1">IF($N35&lt;=INDIRECT("BD"&amp;S$1),IF($N35&gt;=INDIRECT("BC"&amp;S$1),S$1,0),0)</f>
        <v>0</v>
      </c>
      <c r="T35" s="41" cm="1">
        <f t="array" aca="1" ref="T35" ca="1">IF($N35&lt;=INDIRECT("BD"&amp;T$1),IF($N35&gt;=INDIRECT("BC"&amp;T$1),T$1,0),0)</f>
        <v>0</v>
      </c>
      <c r="U35" s="41" cm="1">
        <f t="array" aca="1" ref="U35" ca="1">IF($N35&lt;=INDIRECT("BD"&amp;U$1),IF($N35&gt;=INDIRECT("BC"&amp;U$1),U$1,0),0)</f>
        <v>0</v>
      </c>
      <c r="V35" s="41" cm="1">
        <f t="array" aca="1" ref="V35" ca="1">IF($N35&lt;=INDIRECT("BD"&amp;V$1),IF($N35&gt;=INDIRECT("BC"&amp;V$1),V$1,0),0)</f>
        <v>0</v>
      </c>
      <c r="W35" s="41" cm="1">
        <f t="array" aca="1" ref="W35" ca="1">IF($N35&lt;=INDIRECT("BD"&amp;W$1),IF($N35&gt;=INDIRECT("BC"&amp;W$1),W$1,0),0)</f>
        <v>0</v>
      </c>
      <c r="X35" s="41" cm="1">
        <f t="array" aca="1" ref="X35" ca="1">IF($N35&lt;=INDIRECT("BD"&amp;X$1),IF($N35&gt;=INDIRECT("BC"&amp;X$1),X$1,0),0)</f>
        <v>0</v>
      </c>
      <c r="Y35" s="41" cm="1">
        <f t="array" aca="1" ref="Y35" ca="1">IF($N35&lt;=INDIRECT("BD"&amp;Y$1),IF($N35&gt;=INDIRECT("BC"&amp;Y$1),Y$1,0),0)</f>
        <v>0</v>
      </c>
      <c r="Z35" s="41" cm="1">
        <f t="array" aca="1" ref="Z35" ca="1">IF($N35&lt;=INDIRECT("BD"&amp;Z$1),IF($N35&gt;=INDIRECT("BC"&amp;Z$1),Z$1,0),0)</f>
        <v>0</v>
      </c>
      <c r="AA35" s="41" cm="1">
        <f t="array" aca="1" ref="AA35" ca="1">IF($N35&lt;=INDIRECT("BD"&amp;AA$1),IF($N35&gt;=INDIRECT("BC"&amp;AA$1),AA$1,0),0)</f>
        <v>0</v>
      </c>
      <c r="AB35" s="41" cm="1">
        <f t="array" aca="1" ref="AB35" ca="1">IF($N35&lt;=INDIRECT("BD"&amp;AB$1),IF($N35&gt;=INDIRECT("BC"&amp;AB$1),AB$1,0),0)</f>
        <v>0</v>
      </c>
      <c r="AC35" s="41" cm="1">
        <f t="array" aca="1" ref="AC35" ca="1">IF($N35&lt;=INDIRECT("BD"&amp;AC$1),IF($N35&gt;=INDIRECT("BC"&amp;AC$1),AC$1,0),0)</f>
        <v>0</v>
      </c>
      <c r="AD35" s="41" cm="1">
        <f t="array" aca="1" ref="AD35" ca="1">IF($N35&lt;=INDIRECT("BD"&amp;AD$1),IF($N35&gt;=INDIRECT("BC"&amp;AD$1),AD$1,0),0)</f>
        <v>0</v>
      </c>
      <c r="AE35" s="41" cm="1">
        <f t="array" aca="1" ref="AE35" ca="1">IF($N35&lt;=INDIRECT("BD"&amp;AE$1),IF($N35&gt;=INDIRECT("BC"&amp;AE$1),AE$1,0),0)</f>
        <v>0</v>
      </c>
      <c r="AF35" s="41" cm="1">
        <f t="array" aca="1" ref="AF35" ca="1">IF($N35&lt;=INDIRECT("BD"&amp;AF$1),IF($N35&gt;=INDIRECT("BC"&amp;AF$1),AF$1,0),0)</f>
        <v>0</v>
      </c>
      <c r="AG35" s="41" cm="1">
        <f t="array" aca="1" ref="AG35" ca="1">IF($N35&lt;=INDIRECT("BD"&amp;AG$1),IF($N35&gt;=INDIRECT("BC"&amp;AG$1),AG$1,0),0)</f>
        <v>0</v>
      </c>
      <c r="AH35" s="41" cm="1">
        <f t="array" aca="1" ref="AH35" ca="1">IF($N35&lt;=INDIRECT("BD"&amp;AH$1),IF($N35&gt;=INDIRECT("BC"&amp;AH$1),AH$1,0),0)</f>
        <v>0</v>
      </c>
      <c r="AI35" s="41" cm="1">
        <f t="array" aca="1" ref="AI35" ca="1">IF($N35&lt;=INDIRECT("BD"&amp;AI$1),IF($N35&gt;=INDIRECT("BC"&amp;AI$1),AI$1,0),0)</f>
        <v>0</v>
      </c>
      <c r="AJ35" s="41" cm="1">
        <f t="array" aca="1" ref="AJ35" ca="1">IF($N35&lt;=INDIRECT("BD"&amp;AJ$1),IF($N35&gt;=INDIRECT("BC"&amp;AJ$1),AJ$1,0),0)</f>
        <v>0</v>
      </c>
      <c r="AK35" s="41" cm="1">
        <f t="array" aca="1" ref="AK35" ca="1">IF($N35&lt;=INDIRECT("BD"&amp;AK$1),IF($N35&gt;=INDIRECT("BC"&amp;AK$1),AK$1,0),0)</f>
        <v>0</v>
      </c>
      <c r="AL35" s="41" cm="1">
        <f t="array" aca="1" ref="AL35" ca="1">IF($N35&lt;=INDIRECT("BD"&amp;AL$1),IF($N35&gt;=INDIRECT("BC"&amp;AL$1),AL$1,0),0)</f>
        <v>0</v>
      </c>
      <c r="AM35" s="41" cm="1">
        <f t="array" aca="1" ref="AM35" ca="1">IF($N35&lt;=INDIRECT("BD"&amp;AM$1),IF($N35&gt;=INDIRECT("BC"&amp;AM$1),AM$1,0),0)</f>
        <v>0</v>
      </c>
      <c r="AN35" s="41" cm="1">
        <f t="array" aca="1" ref="AN35" ca="1">IF($N35&lt;=INDIRECT("BD"&amp;AN$1),IF($N35&gt;=INDIRECT("BC"&amp;AN$1),AN$1,0),0)</f>
        <v>0</v>
      </c>
      <c r="AO35" s="41" cm="1">
        <f t="array" aca="1" ref="AO35" ca="1">IF($N35&lt;=INDIRECT("BD"&amp;AO$1),IF($N35&gt;=INDIRECT("BC"&amp;AO$1),AO$1,0),0)</f>
        <v>0</v>
      </c>
      <c r="AP35" s="41" cm="1">
        <f t="array" aca="1" ref="AP35" ca="1">IF($N35&lt;=INDIRECT("BD"&amp;AP$1),IF($N35&gt;=INDIRECT("BC"&amp;AP$1),AP$1,0),0)</f>
        <v>0</v>
      </c>
      <c r="AQ35" s="41" cm="1">
        <f t="array" aca="1" ref="AQ35" ca="1">IF($N35&lt;=INDIRECT("BD"&amp;AQ$1),IF($N35&gt;=INDIRECT("BC"&amp;AQ$1),AQ$1,0),0)</f>
        <v>0</v>
      </c>
      <c r="AR35" s="41" cm="1">
        <f t="array" aca="1" ref="AR35" ca="1">IF($N35&lt;=INDIRECT("BD"&amp;AR$1),IF($N35&gt;=INDIRECT("BC"&amp;AR$1),AR$1,0),0)</f>
        <v>0</v>
      </c>
      <c r="AS35" s="41" cm="1">
        <f t="array" aca="1" ref="AS35" ca="1">IF($N35&lt;=INDIRECT("BD"&amp;AS$1),IF($N35&gt;=INDIRECT("BC"&amp;AS$1),AS$1,0),0)</f>
        <v>0</v>
      </c>
      <c r="AT35" s="41" cm="1">
        <f t="array" aca="1" ref="AT35" ca="1">IF($N35&lt;=INDIRECT("BD"&amp;AT$1),IF($N35&gt;=INDIRECT("BC"&amp;AT$1),AT$1,0),0)</f>
        <v>0</v>
      </c>
      <c r="AU35" s="41" cm="1">
        <f t="array" aca="1" ref="AU35" ca="1">IF($N35&lt;=INDIRECT("BD"&amp;AU$1),IF($N35&gt;=INDIRECT("BC"&amp;AU$1),AU$1,0),0)</f>
        <v>0</v>
      </c>
      <c r="AV35" s="41" cm="1">
        <f t="array" aca="1" ref="AV35" ca="1">IF($N35&lt;=INDIRECT("BD"&amp;AV$1),IF($N35&gt;=INDIRECT("BC"&amp;AV$1),AV$1,0),0)</f>
        <v>0</v>
      </c>
      <c r="AW35" s="41" cm="1">
        <f t="array" aca="1" ref="AW35" ca="1">IF($N35&lt;=INDIRECT("BD"&amp;AW$1),IF($N35&gt;=INDIRECT("BC"&amp;AW$1),AW$1,0),0)</f>
        <v>0</v>
      </c>
      <c r="AX35" s="41"/>
      <c r="AY35" s="41"/>
      <c r="AZ35" s="41"/>
      <c r="BA35" s="44"/>
      <c r="BB35" s="44"/>
      <c r="BC35" s="64"/>
      <c r="BD35" s="64"/>
      <c r="BE35" s="42"/>
      <c r="BF35" s="41"/>
      <c r="BG35" s="41"/>
      <c r="BH35" s="44"/>
      <c r="BI35" s="44"/>
      <c r="BJ35" s="43"/>
      <c r="BK35" s="41"/>
      <c r="BL35" s="42"/>
      <c r="BM35" s="41"/>
      <c r="BN35" s="41"/>
      <c r="BO35" s="44"/>
      <c r="BP35" s="44"/>
      <c r="BQ35" s="43"/>
      <c r="BR35" s="41"/>
      <c r="BS35" s="42"/>
      <c r="BT35" s="41"/>
      <c r="BU35" s="41"/>
      <c r="BV35" s="44"/>
      <c r="BW35" s="44"/>
      <c r="BX35" s="43"/>
      <c r="BY35" s="41"/>
      <c r="BZ35" s="42"/>
      <c r="CA35" s="41"/>
      <c r="CB35" s="41"/>
      <c r="CC35" s="44"/>
      <c r="CD35" s="44"/>
      <c r="CE35" s="43"/>
      <c r="CF35" s="41"/>
      <c r="CG35" s="42"/>
      <c r="CH35" s="41"/>
      <c r="CI35" s="41"/>
      <c r="CJ35" s="44"/>
      <c r="CK35" s="44"/>
      <c r="CL35" s="43"/>
      <c r="CM35" s="41"/>
      <c r="CN35" s="42"/>
      <c r="CO35" s="41"/>
      <c r="CP35" s="41"/>
      <c r="CQ35" s="44"/>
      <c r="CR35" s="44"/>
      <c r="CS35" s="43"/>
      <c r="CT35" s="41"/>
      <c r="CU35" s="42"/>
      <c r="CV35" s="41"/>
      <c r="CW35" s="41"/>
      <c r="CX35" s="44"/>
      <c r="CY35" s="44"/>
      <c r="CZ35" s="43"/>
      <c r="DA35" s="41"/>
      <c r="DB35" s="42"/>
      <c r="DC35" s="41"/>
      <c r="DD35" s="41"/>
      <c r="DE35" s="44"/>
      <c r="DF35" s="44"/>
      <c r="DG35" s="43"/>
      <c r="DH35" s="41"/>
      <c r="DI35" s="42"/>
      <c r="DJ35" s="41"/>
      <c r="DK35" s="41"/>
      <c r="DL35" s="44"/>
      <c r="DM35" s="44"/>
      <c r="DN35" s="43"/>
      <c r="DO35" s="41"/>
      <c r="DP35" s="42"/>
      <c r="DQ35" s="41"/>
      <c r="DR35" s="41"/>
      <c r="DS35" s="44"/>
      <c r="DT35" s="44"/>
      <c r="DU35" s="43"/>
      <c r="DV35" s="41"/>
      <c r="DW35" s="55"/>
      <c r="DX35" s="41"/>
      <c r="DY35" s="41"/>
      <c r="DZ35" s="43"/>
      <c r="EA35" s="43"/>
      <c r="EB35" s="43"/>
      <c r="EC35" s="41"/>
      <c r="ED35" s="55"/>
      <c r="EE35" s="41"/>
      <c r="EF35" s="41"/>
      <c r="EG35" s="43"/>
      <c r="EH35" s="43"/>
      <c r="EI35" s="43"/>
      <c r="EJ35" s="41"/>
      <c r="EK35" s="55"/>
      <c r="EL35" s="41"/>
      <c r="EM35" s="41"/>
      <c r="EN35" s="43"/>
      <c r="EO35" s="43"/>
      <c r="EP35" s="43"/>
      <c r="EQ35" s="44"/>
      <c r="ER35" s="44"/>
      <c r="ES35" s="44"/>
      <c r="ET35" s="44"/>
      <c r="EU35" s="44"/>
      <c r="EV35" s="44"/>
      <c r="EW35" s="44"/>
      <c r="EX35" s="44"/>
      <c r="EY35" s="44"/>
      <c r="EZ35" s="44"/>
      <c r="FA35" s="44"/>
      <c r="FB35" s="44"/>
      <c r="FC35" s="44"/>
      <c r="FD35" s="44"/>
      <c r="FE35" s="44"/>
      <c r="FF35" s="44"/>
      <c r="FG35" s="44"/>
      <c r="FH35" s="44"/>
      <c r="FI35" s="44"/>
      <c r="FJ35" s="44"/>
      <c r="FK35" s="44"/>
      <c r="FL35" s="44"/>
      <c r="FM35" s="44"/>
      <c r="FN35" s="44"/>
      <c r="FO35" s="44"/>
      <c r="FP35" s="44"/>
      <c r="FQ35" s="44"/>
      <c r="FR35" s="44"/>
      <c r="FS35" s="44"/>
      <c r="FT35" s="44"/>
      <c r="FU35" s="44"/>
      <c r="FV35" s="44"/>
      <c r="FW35" s="44"/>
      <c r="FX35" s="44"/>
      <c r="FY35" s="44"/>
      <c r="FZ35" s="44"/>
      <c r="GA35" s="44"/>
      <c r="GB35" s="44"/>
      <c r="GC35" s="44"/>
      <c r="GD35" s="44"/>
      <c r="GE35" s="44"/>
      <c r="GF35" s="44"/>
      <c r="GG35" s="44"/>
      <c r="GH35" s="44"/>
      <c r="GI35" s="44"/>
      <c r="GJ35" s="44"/>
      <c r="GK35" s="44"/>
    </row>
    <row r="36" spans="1:193" s="28" customFormat="1" ht="24.75" customHeight="1" x14ac:dyDescent="0.2">
      <c r="A36" s="34" t="str">
        <f t="shared" ca="1" si="2"/>
        <v/>
      </c>
      <c r="B36" s="34" t="str">
        <f t="shared" ca="1" si="3"/>
        <v/>
      </c>
      <c r="C36" s="54" t="str">
        <f t="shared" ca="1" si="4"/>
        <v/>
      </c>
      <c r="D36" s="34"/>
      <c r="E36" s="34"/>
      <c r="F36" s="38"/>
      <c r="G36" s="38"/>
      <c r="H36" s="38"/>
      <c r="I36" s="39" t="s">
        <v>1192</v>
      </c>
      <c r="J36" s="39"/>
      <c r="K36" s="39"/>
      <c r="L36" s="39"/>
      <c r="M36" s="39"/>
      <c r="N36" s="41">
        <v>34</v>
      </c>
      <c r="O36" s="41" t="e">
        <f t="shared" ca="1" si="5"/>
        <v>#VALUE!</v>
      </c>
      <c r="P36" s="41" t="e">
        <f t="shared" ca="1" si="6"/>
        <v>#VALUE!</v>
      </c>
      <c r="Q36" s="41">
        <f t="shared" ca="1" si="7"/>
        <v>0</v>
      </c>
      <c r="R36" s="41" cm="1">
        <f t="array" aca="1" ref="R36" ca="1">IF($N36&lt;=INDIRECT("BD"&amp;R$1),IF($N36&gt;=INDIRECT("BC"&amp;R$1),R$1,0),0)</f>
        <v>0</v>
      </c>
      <c r="S36" s="41" cm="1">
        <f t="array" aca="1" ref="S36" ca="1">IF($N36&lt;=INDIRECT("BD"&amp;S$1),IF($N36&gt;=INDIRECT("BC"&amp;S$1),S$1,0),0)</f>
        <v>0</v>
      </c>
      <c r="T36" s="41" cm="1">
        <f t="array" aca="1" ref="T36" ca="1">IF($N36&lt;=INDIRECT("BD"&amp;T$1),IF($N36&gt;=INDIRECT("BC"&amp;T$1),T$1,0),0)</f>
        <v>0</v>
      </c>
      <c r="U36" s="41" cm="1">
        <f t="array" aca="1" ref="U36" ca="1">IF($N36&lt;=INDIRECT("BD"&amp;U$1),IF($N36&gt;=INDIRECT("BC"&amp;U$1),U$1,0),0)</f>
        <v>0</v>
      </c>
      <c r="V36" s="41" cm="1">
        <f t="array" aca="1" ref="V36" ca="1">IF($N36&lt;=INDIRECT("BD"&amp;V$1),IF($N36&gt;=INDIRECT("BC"&amp;V$1),V$1,0),0)</f>
        <v>0</v>
      </c>
      <c r="W36" s="41" cm="1">
        <f t="array" aca="1" ref="W36" ca="1">IF($N36&lt;=INDIRECT("BD"&amp;W$1),IF($N36&gt;=INDIRECT("BC"&amp;W$1),W$1,0),0)</f>
        <v>0</v>
      </c>
      <c r="X36" s="41" cm="1">
        <f t="array" aca="1" ref="X36" ca="1">IF($N36&lt;=INDIRECT("BD"&amp;X$1),IF($N36&gt;=INDIRECT("BC"&amp;X$1),X$1,0),0)</f>
        <v>0</v>
      </c>
      <c r="Y36" s="41" cm="1">
        <f t="array" aca="1" ref="Y36" ca="1">IF($N36&lt;=INDIRECT("BD"&amp;Y$1),IF($N36&gt;=INDIRECT("BC"&amp;Y$1),Y$1,0),0)</f>
        <v>0</v>
      </c>
      <c r="Z36" s="41" cm="1">
        <f t="array" aca="1" ref="Z36" ca="1">IF($N36&lt;=INDIRECT("BD"&amp;Z$1),IF($N36&gt;=INDIRECT("BC"&amp;Z$1),Z$1,0),0)</f>
        <v>0</v>
      </c>
      <c r="AA36" s="41" cm="1">
        <f t="array" aca="1" ref="AA36" ca="1">IF($N36&lt;=INDIRECT("BD"&amp;AA$1),IF($N36&gt;=INDIRECT("BC"&amp;AA$1),AA$1,0),0)</f>
        <v>0</v>
      </c>
      <c r="AB36" s="41" cm="1">
        <f t="array" aca="1" ref="AB36" ca="1">IF($N36&lt;=INDIRECT("BD"&amp;AB$1),IF($N36&gt;=INDIRECT("BC"&amp;AB$1),AB$1,0),0)</f>
        <v>0</v>
      </c>
      <c r="AC36" s="41" cm="1">
        <f t="array" aca="1" ref="AC36" ca="1">IF($N36&lt;=INDIRECT("BD"&amp;AC$1),IF($N36&gt;=INDIRECT("BC"&amp;AC$1),AC$1,0),0)</f>
        <v>0</v>
      </c>
      <c r="AD36" s="41" cm="1">
        <f t="array" aca="1" ref="AD36" ca="1">IF($N36&lt;=INDIRECT("BD"&amp;AD$1),IF($N36&gt;=INDIRECT("BC"&amp;AD$1),AD$1,0),0)</f>
        <v>0</v>
      </c>
      <c r="AE36" s="41" cm="1">
        <f t="array" aca="1" ref="AE36" ca="1">IF($N36&lt;=INDIRECT("BD"&amp;AE$1),IF($N36&gt;=INDIRECT("BC"&amp;AE$1),AE$1,0),0)</f>
        <v>0</v>
      </c>
      <c r="AF36" s="41" cm="1">
        <f t="array" aca="1" ref="AF36" ca="1">IF($N36&lt;=INDIRECT("BD"&amp;AF$1),IF($N36&gt;=INDIRECT("BC"&amp;AF$1),AF$1,0),0)</f>
        <v>0</v>
      </c>
      <c r="AG36" s="41" cm="1">
        <f t="array" aca="1" ref="AG36" ca="1">IF($N36&lt;=INDIRECT("BD"&amp;AG$1),IF($N36&gt;=INDIRECT("BC"&amp;AG$1),AG$1,0),0)</f>
        <v>0</v>
      </c>
      <c r="AH36" s="41" cm="1">
        <f t="array" aca="1" ref="AH36" ca="1">IF($N36&lt;=INDIRECT("BD"&amp;AH$1),IF($N36&gt;=INDIRECT("BC"&amp;AH$1),AH$1,0),0)</f>
        <v>0</v>
      </c>
      <c r="AI36" s="41" cm="1">
        <f t="array" aca="1" ref="AI36" ca="1">IF($N36&lt;=INDIRECT("BD"&amp;AI$1),IF($N36&gt;=INDIRECT("BC"&amp;AI$1),AI$1,0),0)</f>
        <v>0</v>
      </c>
      <c r="AJ36" s="41" cm="1">
        <f t="array" aca="1" ref="AJ36" ca="1">IF($N36&lt;=INDIRECT("BD"&amp;AJ$1),IF($N36&gt;=INDIRECT("BC"&amp;AJ$1),AJ$1,0),0)</f>
        <v>0</v>
      </c>
      <c r="AK36" s="41" cm="1">
        <f t="array" aca="1" ref="AK36" ca="1">IF($N36&lt;=INDIRECT("BD"&amp;AK$1),IF($N36&gt;=INDIRECT("BC"&amp;AK$1),AK$1,0),0)</f>
        <v>0</v>
      </c>
      <c r="AL36" s="41" cm="1">
        <f t="array" aca="1" ref="AL36" ca="1">IF($N36&lt;=INDIRECT("BD"&amp;AL$1),IF($N36&gt;=INDIRECT("BC"&amp;AL$1),AL$1,0),0)</f>
        <v>0</v>
      </c>
      <c r="AM36" s="41" cm="1">
        <f t="array" aca="1" ref="AM36" ca="1">IF($N36&lt;=INDIRECT("BD"&amp;AM$1),IF($N36&gt;=INDIRECT("BC"&amp;AM$1),AM$1,0),0)</f>
        <v>0</v>
      </c>
      <c r="AN36" s="41" cm="1">
        <f t="array" aca="1" ref="AN36" ca="1">IF($N36&lt;=INDIRECT("BD"&amp;AN$1),IF($N36&gt;=INDIRECT("BC"&amp;AN$1),AN$1,0),0)</f>
        <v>0</v>
      </c>
      <c r="AO36" s="41" cm="1">
        <f t="array" aca="1" ref="AO36" ca="1">IF($N36&lt;=INDIRECT("BD"&amp;AO$1),IF($N36&gt;=INDIRECT("BC"&amp;AO$1),AO$1,0),0)</f>
        <v>0</v>
      </c>
      <c r="AP36" s="41" cm="1">
        <f t="array" aca="1" ref="AP36" ca="1">IF($N36&lt;=INDIRECT("BD"&amp;AP$1),IF($N36&gt;=INDIRECT("BC"&amp;AP$1),AP$1,0),0)</f>
        <v>0</v>
      </c>
      <c r="AQ36" s="41" cm="1">
        <f t="array" aca="1" ref="AQ36" ca="1">IF($N36&lt;=INDIRECT("BD"&amp;AQ$1),IF($N36&gt;=INDIRECT("BC"&amp;AQ$1),AQ$1,0),0)</f>
        <v>0</v>
      </c>
      <c r="AR36" s="41" cm="1">
        <f t="array" aca="1" ref="AR36" ca="1">IF($N36&lt;=INDIRECT("BD"&amp;AR$1),IF($N36&gt;=INDIRECT("BC"&amp;AR$1),AR$1,0),0)</f>
        <v>0</v>
      </c>
      <c r="AS36" s="41" cm="1">
        <f t="array" aca="1" ref="AS36" ca="1">IF($N36&lt;=INDIRECT("BD"&amp;AS$1),IF($N36&gt;=INDIRECT("BC"&amp;AS$1),AS$1,0),0)</f>
        <v>0</v>
      </c>
      <c r="AT36" s="41" cm="1">
        <f t="array" aca="1" ref="AT36" ca="1">IF($N36&lt;=INDIRECT("BD"&amp;AT$1),IF($N36&gt;=INDIRECT("BC"&amp;AT$1),AT$1,0),0)</f>
        <v>0</v>
      </c>
      <c r="AU36" s="41" cm="1">
        <f t="array" aca="1" ref="AU36" ca="1">IF($N36&lt;=INDIRECT("BD"&amp;AU$1),IF($N36&gt;=INDIRECT("BC"&amp;AU$1),AU$1,0),0)</f>
        <v>0</v>
      </c>
      <c r="AV36" s="41" cm="1">
        <f t="array" aca="1" ref="AV36" ca="1">IF($N36&lt;=INDIRECT("BD"&amp;AV$1),IF($N36&gt;=INDIRECT("BC"&amp;AV$1),AV$1,0),0)</f>
        <v>0</v>
      </c>
      <c r="AW36" s="41" cm="1">
        <f t="array" aca="1" ref="AW36" ca="1">IF($N36&lt;=INDIRECT("BD"&amp;AW$1),IF($N36&gt;=INDIRECT("BC"&amp;AW$1),AW$1,0),0)</f>
        <v>0</v>
      </c>
      <c r="AX36" s="41"/>
      <c r="AY36" s="41"/>
      <c r="AZ36" s="41"/>
      <c r="BA36" s="44"/>
      <c r="BB36" s="44"/>
      <c r="BC36" s="64"/>
      <c r="BD36" s="64"/>
      <c r="BE36" s="42"/>
      <c r="BF36" s="41"/>
      <c r="BG36" s="41"/>
      <c r="BH36" s="44"/>
      <c r="BI36" s="44"/>
      <c r="BJ36" s="43"/>
      <c r="BK36" s="41"/>
      <c r="BL36" s="42"/>
      <c r="BM36" s="41"/>
      <c r="BN36" s="41"/>
      <c r="BO36" s="44"/>
      <c r="BP36" s="44"/>
      <c r="BQ36" s="43"/>
      <c r="BR36" s="41"/>
      <c r="BS36" s="42"/>
      <c r="BT36" s="41"/>
      <c r="BU36" s="41"/>
      <c r="BV36" s="44"/>
      <c r="BW36" s="44"/>
      <c r="BX36" s="43"/>
      <c r="BY36" s="41"/>
      <c r="BZ36" s="42"/>
      <c r="CA36" s="41"/>
      <c r="CB36" s="41"/>
      <c r="CC36" s="44"/>
      <c r="CD36" s="44"/>
      <c r="CE36" s="43"/>
      <c r="CF36" s="41"/>
      <c r="CG36" s="42"/>
      <c r="CH36" s="41"/>
      <c r="CI36" s="41"/>
      <c r="CJ36" s="44"/>
      <c r="CK36" s="44"/>
      <c r="CL36" s="43"/>
      <c r="CM36" s="41"/>
      <c r="CN36" s="42"/>
      <c r="CO36" s="41"/>
      <c r="CP36" s="41"/>
      <c r="CQ36" s="44"/>
      <c r="CR36" s="44"/>
      <c r="CS36" s="43"/>
      <c r="CT36" s="41"/>
      <c r="CU36" s="42"/>
      <c r="CV36" s="41"/>
      <c r="CW36" s="41"/>
      <c r="CX36" s="44"/>
      <c r="CY36" s="44"/>
      <c r="CZ36" s="43"/>
      <c r="DA36" s="41"/>
      <c r="DB36" s="42"/>
      <c r="DC36" s="41"/>
      <c r="DD36" s="41"/>
      <c r="DE36" s="44"/>
      <c r="DF36" s="44"/>
      <c r="DG36" s="43"/>
      <c r="DH36" s="41"/>
      <c r="DI36" s="42"/>
      <c r="DJ36" s="41"/>
      <c r="DK36" s="41"/>
      <c r="DL36" s="44"/>
      <c r="DM36" s="44"/>
      <c r="DN36" s="43"/>
      <c r="DO36" s="41"/>
      <c r="DP36" s="42"/>
      <c r="DQ36" s="41"/>
      <c r="DR36" s="41"/>
      <c r="DS36" s="44"/>
      <c r="DT36" s="44"/>
      <c r="DU36" s="43"/>
      <c r="DV36" s="41"/>
      <c r="DW36" s="55"/>
      <c r="DX36" s="41"/>
      <c r="DY36" s="41"/>
      <c r="DZ36" s="43"/>
      <c r="EA36" s="43"/>
      <c r="EB36" s="43"/>
      <c r="EC36" s="41"/>
      <c r="ED36" s="55"/>
      <c r="EE36" s="41"/>
      <c r="EF36" s="41"/>
      <c r="EG36" s="43"/>
      <c r="EH36" s="43"/>
      <c r="EI36" s="43"/>
      <c r="EJ36" s="41"/>
      <c r="EK36" s="55"/>
      <c r="EL36" s="41"/>
      <c r="EM36" s="41"/>
      <c r="EN36" s="43"/>
      <c r="EO36" s="43"/>
      <c r="EP36" s="43"/>
      <c r="EQ36" s="44"/>
      <c r="ER36" s="44"/>
      <c r="ES36" s="44"/>
      <c r="ET36" s="44"/>
      <c r="EU36" s="44"/>
      <c r="EV36" s="44"/>
      <c r="EW36" s="44"/>
      <c r="EX36" s="44"/>
      <c r="EY36" s="44"/>
      <c r="EZ36" s="44"/>
      <c r="FA36" s="44"/>
      <c r="FB36" s="44"/>
      <c r="FC36" s="44"/>
      <c r="FD36" s="44"/>
      <c r="FE36" s="44"/>
      <c r="FF36" s="44"/>
      <c r="FG36" s="44"/>
      <c r="FH36" s="44"/>
      <c r="FI36" s="44"/>
      <c r="FJ36" s="44"/>
      <c r="FK36" s="44"/>
      <c r="FL36" s="44"/>
      <c r="FM36" s="44"/>
      <c r="FN36" s="44"/>
      <c r="FO36" s="44"/>
      <c r="FP36" s="44"/>
      <c r="FQ36" s="44"/>
      <c r="FR36" s="44"/>
      <c r="FS36" s="44"/>
      <c r="FT36" s="44"/>
      <c r="FU36" s="44"/>
      <c r="FV36" s="44"/>
      <c r="FW36" s="44"/>
      <c r="FX36" s="44"/>
      <c r="FY36" s="44"/>
      <c r="FZ36" s="44"/>
      <c r="GA36" s="44"/>
      <c r="GB36" s="44"/>
      <c r="GC36" s="44"/>
      <c r="GD36" s="44"/>
      <c r="GE36" s="44"/>
      <c r="GF36" s="44"/>
      <c r="GG36" s="44"/>
      <c r="GH36" s="44"/>
      <c r="GI36" s="44"/>
      <c r="GJ36" s="44"/>
      <c r="GK36" s="44"/>
    </row>
    <row r="37" spans="1:193" s="28" customFormat="1" ht="24.75" customHeight="1" x14ac:dyDescent="0.2">
      <c r="A37" s="34" t="str">
        <f t="shared" ca="1" si="2"/>
        <v/>
      </c>
      <c r="B37" s="34" t="str">
        <f t="shared" ca="1" si="3"/>
        <v/>
      </c>
      <c r="C37" s="54" t="str">
        <f t="shared" ca="1" si="4"/>
        <v/>
      </c>
      <c r="D37" s="34"/>
      <c r="E37" s="34"/>
      <c r="F37" s="38"/>
      <c r="G37" s="38"/>
      <c r="H37" s="38"/>
      <c r="I37" s="39" t="s">
        <v>1192</v>
      </c>
      <c r="J37" s="39"/>
      <c r="K37" s="39"/>
      <c r="L37" s="39"/>
      <c r="M37" s="39"/>
      <c r="N37" s="41">
        <v>35</v>
      </c>
      <c r="O37" s="41" t="e">
        <f t="shared" ca="1" si="5"/>
        <v>#VALUE!</v>
      </c>
      <c r="P37" s="41" t="e">
        <f t="shared" ca="1" si="6"/>
        <v>#VALUE!</v>
      </c>
      <c r="Q37" s="41">
        <f t="shared" ca="1" si="7"/>
        <v>0</v>
      </c>
      <c r="R37" s="41" cm="1">
        <f t="array" aca="1" ref="R37" ca="1">IF($N37&lt;=INDIRECT("BD"&amp;R$1),IF($N37&gt;=INDIRECT("BC"&amp;R$1),R$1,0),0)</f>
        <v>0</v>
      </c>
      <c r="S37" s="41" cm="1">
        <f t="array" aca="1" ref="S37" ca="1">IF($N37&lt;=INDIRECT("BD"&amp;S$1),IF($N37&gt;=INDIRECT("BC"&amp;S$1),S$1,0),0)</f>
        <v>0</v>
      </c>
      <c r="T37" s="41" cm="1">
        <f t="array" aca="1" ref="T37" ca="1">IF($N37&lt;=INDIRECT("BD"&amp;T$1),IF($N37&gt;=INDIRECT("BC"&amp;T$1),T$1,0),0)</f>
        <v>0</v>
      </c>
      <c r="U37" s="41" cm="1">
        <f t="array" aca="1" ref="U37" ca="1">IF($N37&lt;=INDIRECT("BD"&amp;U$1),IF($N37&gt;=INDIRECT("BC"&amp;U$1),U$1,0),0)</f>
        <v>0</v>
      </c>
      <c r="V37" s="41" cm="1">
        <f t="array" aca="1" ref="V37" ca="1">IF($N37&lt;=INDIRECT("BD"&amp;V$1),IF($N37&gt;=INDIRECT("BC"&amp;V$1),V$1,0),0)</f>
        <v>0</v>
      </c>
      <c r="W37" s="41" cm="1">
        <f t="array" aca="1" ref="W37" ca="1">IF($N37&lt;=INDIRECT("BD"&amp;W$1),IF($N37&gt;=INDIRECT("BC"&amp;W$1),W$1,0),0)</f>
        <v>0</v>
      </c>
      <c r="X37" s="41" cm="1">
        <f t="array" aca="1" ref="X37" ca="1">IF($N37&lt;=INDIRECT("BD"&amp;X$1),IF($N37&gt;=INDIRECT("BC"&amp;X$1),X$1,0),0)</f>
        <v>0</v>
      </c>
      <c r="Y37" s="41" cm="1">
        <f t="array" aca="1" ref="Y37" ca="1">IF($N37&lt;=INDIRECT("BD"&amp;Y$1),IF($N37&gt;=INDIRECT("BC"&amp;Y$1),Y$1,0),0)</f>
        <v>0</v>
      </c>
      <c r="Z37" s="41" cm="1">
        <f t="array" aca="1" ref="Z37" ca="1">IF($N37&lt;=INDIRECT("BD"&amp;Z$1),IF($N37&gt;=INDIRECT("BC"&amp;Z$1),Z$1,0),0)</f>
        <v>0</v>
      </c>
      <c r="AA37" s="41" cm="1">
        <f t="array" aca="1" ref="AA37" ca="1">IF($N37&lt;=INDIRECT("BD"&amp;AA$1),IF($N37&gt;=INDIRECT("BC"&amp;AA$1),AA$1,0),0)</f>
        <v>0</v>
      </c>
      <c r="AB37" s="41" cm="1">
        <f t="array" aca="1" ref="AB37" ca="1">IF($N37&lt;=INDIRECT("BD"&amp;AB$1),IF($N37&gt;=INDIRECT("BC"&amp;AB$1),AB$1,0),0)</f>
        <v>0</v>
      </c>
      <c r="AC37" s="41" cm="1">
        <f t="array" aca="1" ref="AC37" ca="1">IF($N37&lt;=INDIRECT("BD"&amp;AC$1),IF($N37&gt;=INDIRECT("BC"&amp;AC$1),AC$1,0),0)</f>
        <v>0</v>
      </c>
      <c r="AD37" s="41" cm="1">
        <f t="array" aca="1" ref="AD37" ca="1">IF($N37&lt;=INDIRECT("BD"&amp;AD$1),IF($N37&gt;=INDIRECT("BC"&amp;AD$1),AD$1,0),0)</f>
        <v>0</v>
      </c>
      <c r="AE37" s="41" cm="1">
        <f t="array" aca="1" ref="AE37" ca="1">IF($N37&lt;=INDIRECT("BD"&amp;AE$1),IF($N37&gt;=INDIRECT("BC"&amp;AE$1),AE$1,0),0)</f>
        <v>0</v>
      </c>
      <c r="AF37" s="41" cm="1">
        <f t="array" aca="1" ref="AF37" ca="1">IF($N37&lt;=INDIRECT("BD"&amp;AF$1),IF($N37&gt;=INDIRECT("BC"&amp;AF$1),AF$1,0),0)</f>
        <v>0</v>
      </c>
      <c r="AG37" s="41" cm="1">
        <f t="array" aca="1" ref="AG37" ca="1">IF($N37&lt;=INDIRECT("BD"&amp;AG$1),IF($N37&gt;=INDIRECT("BC"&amp;AG$1),AG$1,0),0)</f>
        <v>0</v>
      </c>
      <c r="AH37" s="41" cm="1">
        <f t="array" aca="1" ref="AH37" ca="1">IF($N37&lt;=INDIRECT("BD"&amp;AH$1),IF($N37&gt;=INDIRECT("BC"&amp;AH$1),AH$1,0),0)</f>
        <v>0</v>
      </c>
      <c r="AI37" s="41" cm="1">
        <f t="array" aca="1" ref="AI37" ca="1">IF($N37&lt;=INDIRECT("BD"&amp;AI$1),IF($N37&gt;=INDIRECT("BC"&amp;AI$1),AI$1,0),0)</f>
        <v>0</v>
      </c>
      <c r="AJ37" s="41" cm="1">
        <f t="array" aca="1" ref="AJ37" ca="1">IF($N37&lt;=INDIRECT("BD"&amp;AJ$1),IF($N37&gt;=INDIRECT("BC"&amp;AJ$1),AJ$1,0),0)</f>
        <v>0</v>
      </c>
      <c r="AK37" s="41" cm="1">
        <f t="array" aca="1" ref="AK37" ca="1">IF($N37&lt;=INDIRECT("BD"&amp;AK$1),IF($N37&gt;=INDIRECT("BC"&amp;AK$1),AK$1,0),0)</f>
        <v>0</v>
      </c>
      <c r="AL37" s="41" cm="1">
        <f t="array" aca="1" ref="AL37" ca="1">IF($N37&lt;=INDIRECT("BD"&amp;AL$1),IF($N37&gt;=INDIRECT("BC"&amp;AL$1),AL$1,0),0)</f>
        <v>0</v>
      </c>
      <c r="AM37" s="41" cm="1">
        <f t="array" aca="1" ref="AM37" ca="1">IF($N37&lt;=INDIRECT("BD"&amp;AM$1),IF($N37&gt;=INDIRECT("BC"&amp;AM$1),AM$1,0),0)</f>
        <v>0</v>
      </c>
      <c r="AN37" s="41" cm="1">
        <f t="array" aca="1" ref="AN37" ca="1">IF($N37&lt;=INDIRECT("BD"&amp;AN$1),IF($N37&gt;=INDIRECT("BC"&amp;AN$1),AN$1,0),0)</f>
        <v>0</v>
      </c>
      <c r="AO37" s="41" cm="1">
        <f t="array" aca="1" ref="AO37" ca="1">IF($N37&lt;=INDIRECT("BD"&amp;AO$1),IF($N37&gt;=INDIRECT("BC"&amp;AO$1),AO$1,0),0)</f>
        <v>0</v>
      </c>
      <c r="AP37" s="41" cm="1">
        <f t="array" aca="1" ref="AP37" ca="1">IF($N37&lt;=INDIRECT("BD"&amp;AP$1),IF($N37&gt;=INDIRECT("BC"&amp;AP$1),AP$1,0),0)</f>
        <v>0</v>
      </c>
      <c r="AQ37" s="41" cm="1">
        <f t="array" aca="1" ref="AQ37" ca="1">IF($N37&lt;=INDIRECT("BD"&amp;AQ$1),IF($N37&gt;=INDIRECT("BC"&amp;AQ$1),AQ$1,0),0)</f>
        <v>0</v>
      </c>
      <c r="AR37" s="41" cm="1">
        <f t="array" aca="1" ref="AR37" ca="1">IF($N37&lt;=INDIRECT("BD"&amp;AR$1),IF($N37&gt;=INDIRECT("BC"&amp;AR$1),AR$1,0),0)</f>
        <v>0</v>
      </c>
      <c r="AS37" s="41" cm="1">
        <f t="array" aca="1" ref="AS37" ca="1">IF($N37&lt;=INDIRECT("BD"&amp;AS$1),IF($N37&gt;=INDIRECT("BC"&amp;AS$1),AS$1,0),0)</f>
        <v>0</v>
      </c>
      <c r="AT37" s="41" cm="1">
        <f t="array" aca="1" ref="AT37" ca="1">IF($N37&lt;=INDIRECT("BD"&amp;AT$1),IF($N37&gt;=INDIRECT("BC"&amp;AT$1),AT$1,0),0)</f>
        <v>0</v>
      </c>
      <c r="AU37" s="41" cm="1">
        <f t="array" aca="1" ref="AU37" ca="1">IF($N37&lt;=INDIRECT("BD"&amp;AU$1),IF($N37&gt;=INDIRECT("BC"&amp;AU$1),AU$1,0),0)</f>
        <v>0</v>
      </c>
      <c r="AV37" s="41" cm="1">
        <f t="array" aca="1" ref="AV37" ca="1">IF($N37&lt;=INDIRECT("BD"&amp;AV$1),IF($N37&gt;=INDIRECT("BC"&amp;AV$1),AV$1,0),0)</f>
        <v>0</v>
      </c>
      <c r="AW37" s="41" cm="1">
        <f t="array" aca="1" ref="AW37" ca="1">IF($N37&lt;=INDIRECT("BD"&amp;AW$1),IF($N37&gt;=INDIRECT("BC"&amp;AW$1),AW$1,0),0)</f>
        <v>0</v>
      </c>
      <c r="AX37" s="41"/>
      <c r="AY37" s="41"/>
      <c r="AZ37" s="41"/>
      <c r="BA37" s="44"/>
      <c r="BB37" s="44"/>
      <c r="BC37" s="64"/>
      <c r="BD37" s="64"/>
      <c r="BE37" s="42"/>
      <c r="BF37" s="41"/>
      <c r="BG37" s="41"/>
      <c r="BH37" s="44"/>
      <c r="BI37" s="44"/>
      <c r="BJ37" s="43"/>
      <c r="BK37" s="41"/>
      <c r="BL37" s="42"/>
      <c r="BM37" s="41"/>
      <c r="BN37" s="41"/>
      <c r="BO37" s="44"/>
      <c r="BP37" s="44"/>
      <c r="BQ37" s="43"/>
      <c r="BR37" s="41"/>
      <c r="BS37" s="42"/>
      <c r="BT37" s="41"/>
      <c r="BU37" s="41"/>
      <c r="BV37" s="44"/>
      <c r="BW37" s="44"/>
      <c r="BX37" s="43"/>
      <c r="BY37" s="41"/>
      <c r="BZ37" s="42"/>
      <c r="CA37" s="41"/>
      <c r="CB37" s="41"/>
      <c r="CC37" s="44"/>
      <c r="CD37" s="44"/>
      <c r="CE37" s="43"/>
      <c r="CF37" s="41"/>
      <c r="CG37" s="42"/>
      <c r="CH37" s="41"/>
      <c r="CI37" s="41"/>
      <c r="CJ37" s="44"/>
      <c r="CK37" s="44"/>
      <c r="CL37" s="43"/>
      <c r="CM37" s="41"/>
      <c r="CN37" s="42"/>
      <c r="CO37" s="41"/>
      <c r="CP37" s="41"/>
      <c r="CQ37" s="44"/>
      <c r="CR37" s="44"/>
      <c r="CS37" s="43"/>
      <c r="CT37" s="41"/>
      <c r="CU37" s="42"/>
      <c r="CV37" s="41"/>
      <c r="CW37" s="41"/>
      <c r="CX37" s="44"/>
      <c r="CY37" s="44"/>
      <c r="CZ37" s="43"/>
      <c r="DA37" s="41"/>
      <c r="DB37" s="42"/>
      <c r="DC37" s="41"/>
      <c r="DD37" s="41"/>
      <c r="DE37" s="44"/>
      <c r="DF37" s="44"/>
      <c r="DG37" s="43"/>
      <c r="DH37" s="41"/>
      <c r="DI37" s="42"/>
      <c r="DJ37" s="41"/>
      <c r="DK37" s="41"/>
      <c r="DL37" s="44"/>
      <c r="DM37" s="44"/>
      <c r="DN37" s="43"/>
      <c r="DO37" s="41"/>
      <c r="DP37" s="42"/>
      <c r="DQ37" s="41"/>
      <c r="DR37" s="41"/>
      <c r="DS37" s="44"/>
      <c r="DT37" s="44"/>
      <c r="DU37" s="43"/>
      <c r="DV37" s="41"/>
      <c r="DW37" s="55"/>
      <c r="DX37" s="41"/>
      <c r="DY37" s="41"/>
      <c r="DZ37" s="43"/>
      <c r="EA37" s="43"/>
      <c r="EB37" s="43"/>
      <c r="EC37" s="41"/>
      <c r="ED37" s="55"/>
      <c r="EE37" s="41"/>
      <c r="EF37" s="41"/>
      <c r="EG37" s="43"/>
      <c r="EH37" s="43"/>
      <c r="EI37" s="43"/>
      <c r="EJ37" s="41"/>
      <c r="EK37" s="55"/>
      <c r="EL37" s="41"/>
      <c r="EM37" s="41"/>
      <c r="EN37" s="43"/>
      <c r="EO37" s="43"/>
      <c r="EP37" s="43"/>
      <c r="EQ37" s="44"/>
      <c r="ER37" s="44"/>
      <c r="ES37" s="44"/>
      <c r="ET37" s="44"/>
      <c r="EU37" s="44"/>
      <c r="EV37" s="44"/>
      <c r="EW37" s="44"/>
      <c r="EX37" s="44"/>
      <c r="EY37" s="44"/>
      <c r="EZ37" s="44"/>
      <c r="FA37" s="44"/>
      <c r="FB37" s="44"/>
      <c r="FC37" s="44"/>
      <c r="FD37" s="44"/>
      <c r="FE37" s="44"/>
      <c r="FF37" s="44"/>
      <c r="FG37" s="44"/>
      <c r="FH37" s="44"/>
      <c r="FI37" s="44"/>
      <c r="FJ37" s="44"/>
      <c r="FK37" s="44"/>
      <c r="FL37" s="44"/>
      <c r="FM37" s="44"/>
      <c r="FN37" s="44"/>
      <c r="FO37" s="44"/>
      <c r="FP37" s="44"/>
      <c r="FQ37" s="44"/>
      <c r="FR37" s="44"/>
      <c r="FS37" s="44"/>
      <c r="FT37" s="44"/>
      <c r="FU37" s="44"/>
      <c r="FV37" s="44"/>
      <c r="FW37" s="44"/>
      <c r="FX37" s="44"/>
      <c r="FY37" s="44"/>
      <c r="FZ37" s="44"/>
      <c r="GA37" s="44"/>
      <c r="GB37" s="44"/>
      <c r="GC37" s="44"/>
      <c r="GD37" s="44"/>
      <c r="GE37" s="44"/>
      <c r="GF37" s="44"/>
      <c r="GG37" s="44"/>
      <c r="GH37" s="44"/>
      <c r="GI37" s="44"/>
      <c r="GJ37" s="44"/>
      <c r="GK37" s="44"/>
    </row>
    <row r="38" spans="1:193" s="28" customFormat="1" ht="24.75" customHeight="1" x14ac:dyDescent="0.2">
      <c r="A38" s="34" t="str">
        <f t="shared" ca="1" si="2"/>
        <v/>
      </c>
      <c r="B38" s="34" t="str">
        <f t="shared" ca="1" si="3"/>
        <v/>
      </c>
      <c r="C38" s="54" t="str">
        <f t="shared" ca="1" si="4"/>
        <v/>
      </c>
      <c r="D38" s="34"/>
      <c r="E38" s="34"/>
      <c r="F38" s="38"/>
      <c r="G38" s="38"/>
      <c r="H38" s="38"/>
      <c r="I38" s="39" t="s">
        <v>1192</v>
      </c>
      <c r="J38" s="39"/>
      <c r="K38" s="39"/>
      <c r="L38" s="39"/>
      <c r="M38" s="39"/>
      <c r="N38" s="41">
        <v>36</v>
      </c>
      <c r="O38" s="41" t="e">
        <f t="shared" ca="1" si="5"/>
        <v>#VALUE!</v>
      </c>
      <c r="P38" s="41" t="e">
        <f t="shared" ca="1" si="6"/>
        <v>#VALUE!</v>
      </c>
      <c r="Q38" s="41">
        <f t="shared" ca="1" si="7"/>
        <v>0</v>
      </c>
      <c r="R38" s="41" cm="1">
        <f t="array" aca="1" ref="R38" ca="1">IF($N38&lt;=INDIRECT("BD"&amp;R$1),IF($N38&gt;=INDIRECT("BC"&amp;R$1),R$1,0),0)</f>
        <v>0</v>
      </c>
      <c r="S38" s="41" cm="1">
        <f t="array" aca="1" ref="S38" ca="1">IF($N38&lt;=INDIRECT("BD"&amp;S$1),IF($N38&gt;=INDIRECT("BC"&amp;S$1),S$1,0),0)</f>
        <v>0</v>
      </c>
      <c r="T38" s="41" cm="1">
        <f t="array" aca="1" ref="T38" ca="1">IF($N38&lt;=INDIRECT("BD"&amp;T$1),IF($N38&gt;=INDIRECT("BC"&amp;T$1),T$1,0),0)</f>
        <v>0</v>
      </c>
      <c r="U38" s="41" cm="1">
        <f t="array" aca="1" ref="U38" ca="1">IF($N38&lt;=INDIRECT("BD"&amp;U$1),IF($N38&gt;=INDIRECT("BC"&amp;U$1),U$1,0),0)</f>
        <v>0</v>
      </c>
      <c r="V38" s="41" cm="1">
        <f t="array" aca="1" ref="V38" ca="1">IF($N38&lt;=INDIRECT("BD"&amp;V$1),IF($N38&gt;=INDIRECT("BC"&amp;V$1),V$1,0),0)</f>
        <v>0</v>
      </c>
      <c r="W38" s="41" cm="1">
        <f t="array" aca="1" ref="W38" ca="1">IF($N38&lt;=INDIRECT("BD"&amp;W$1),IF($N38&gt;=INDIRECT("BC"&amp;W$1),W$1,0),0)</f>
        <v>0</v>
      </c>
      <c r="X38" s="41" cm="1">
        <f t="array" aca="1" ref="X38" ca="1">IF($N38&lt;=INDIRECT("BD"&amp;X$1),IF($N38&gt;=INDIRECT("BC"&amp;X$1),X$1,0),0)</f>
        <v>0</v>
      </c>
      <c r="Y38" s="41" cm="1">
        <f t="array" aca="1" ref="Y38" ca="1">IF($N38&lt;=INDIRECT("BD"&amp;Y$1),IF($N38&gt;=INDIRECT("BC"&amp;Y$1),Y$1,0),0)</f>
        <v>0</v>
      </c>
      <c r="Z38" s="41" cm="1">
        <f t="array" aca="1" ref="Z38" ca="1">IF($N38&lt;=INDIRECT("BD"&amp;Z$1),IF($N38&gt;=INDIRECT("BC"&amp;Z$1),Z$1,0),0)</f>
        <v>0</v>
      </c>
      <c r="AA38" s="41" cm="1">
        <f t="array" aca="1" ref="AA38" ca="1">IF($N38&lt;=INDIRECT("BD"&amp;AA$1),IF($N38&gt;=INDIRECT("BC"&amp;AA$1),AA$1,0),0)</f>
        <v>0</v>
      </c>
      <c r="AB38" s="41" cm="1">
        <f t="array" aca="1" ref="AB38" ca="1">IF($N38&lt;=INDIRECT("BD"&amp;AB$1),IF($N38&gt;=INDIRECT("BC"&amp;AB$1),AB$1,0),0)</f>
        <v>0</v>
      </c>
      <c r="AC38" s="41" cm="1">
        <f t="array" aca="1" ref="AC38" ca="1">IF($N38&lt;=INDIRECT("BD"&amp;AC$1),IF($N38&gt;=INDIRECT("BC"&amp;AC$1),AC$1,0),0)</f>
        <v>0</v>
      </c>
      <c r="AD38" s="41" cm="1">
        <f t="array" aca="1" ref="AD38" ca="1">IF($N38&lt;=INDIRECT("BD"&amp;AD$1),IF($N38&gt;=INDIRECT("BC"&amp;AD$1),AD$1,0),0)</f>
        <v>0</v>
      </c>
      <c r="AE38" s="41" cm="1">
        <f t="array" aca="1" ref="AE38" ca="1">IF($N38&lt;=INDIRECT("BD"&amp;AE$1),IF($N38&gt;=INDIRECT("BC"&amp;AE$1),AE$1,0),0)</f>
        <v>0</v>
      </c>
      <c r="AF38" s="41" cm="1">
        <f t="array" aca="1" ref="AF38" ca="1">IF($N38&lt;=INDIRECT("BD"&amp;AF$1),IF($N38&gt;=INDIRECT("BC"&amp;AF$1),AF$1,0),0)</f>
        <v>0</v>
      </c>
      <c r="AG38" s="41" cm="1">
        <f t="array" aca="1" ref="AG38" ca="1">IF($N38&lt;=INDIRECT("BD"&amp;AG$1),IF($N38&gt;=INDIRECT("BC"&amp;AG$1),AG$1,0),0)</f>
        <v>0</v>
      </c>
      <c r="AH38" s="41" cm="1">
        <f t="array" aca="1" ref="AH38" ca="1">IF($N38&lt;=INDIRECT("BD"&amp;AH$1),IF($N38&gt;=INDIRECT("BC"&amp;AH$1),AH$1,0),0)</f>
        <v>0</v>
      </c>
      <c r="AI38" s="41" cm="1">
        <f t="array" aca="1" ref="AI38" ca="1">IF($N38&lt;=INDIRECT("BD"&amp;AI$1),IF($N38&gt;=INDIRECT("BC"&amp;AI$1),AI$1,0),0)</f>
        <v>0</v>
      </c>
      <c r="AJ38" s="41" cm="1">
        <f t="array" aca="1" ref="AJ38" ca="1">IF($N38&lt;=INDIRECT("BD"&amp;AJ$1),IF($N38&gt;=INDIRECT("BC"&amp;AJ$1),AJ$1,0),0)</f>
        <v>0</v>
      </c>
      <c r="AK38" s="41" cm="1">
        <f t="array" aca="1" ref="AK38" ca="1">IF($N38&lt;=INDIRECT("BD"&amp;AK$1),IF($N38&gt;=INDIRECT("BC"&amp;AK$1),AK$1,0),0)</f>
        <v>0</v>
      </c>
      <c r="AL38" s="41" cm="1">
        <f t="array" aca="1" ref="AL38" ca="1">IF($N38&lt;=INDIRECT("BD"&amp;AL$1),IF($N38&gt;=INDIRECT("BC"&amp;AL$1),AL$1,0),0)</f>
        <v>0</v>
      </c>
      <c r="AM38" s="41" cm="1">
        <f t="array" aca="1" ref="AM38" ca="1">IF($N38&lt;=INDIRECT("BD"&amp;AM$1),IF($N38&gt;=INDIRECT("BC"&amp;AM$1),AM$1,0),0)</f>
        <v>0</v>
      </c>
      <c r="AN38" s="41" cm="1">
        <f t="array" aca="1" ref="AN38" ca="1">IF($N38&lt;=INDIRECT("BD"&amp;AN$1),IF($N38&gt;=INDIRECT("BC"&amp;AN$1),AN$1,0),0)</f>
        <v>0</v>
      </c>
      <c r="AO38" s="41" cm="1">
        <f t="array" aca="1" ref="AO38" ca="1">IF($N38&lt;=INDIRECT("BD"&amp;AO$1),IF($N38&gt;=INDIRECT("BC"&amp;AO$1),AO$1,0),0)</f>
        <v>0</v>
      </c>
      <c r="AP38" s="41" cm="1">
        <f t="array" aca="1" ref="AP38" ca="1">IF($N38&lt;=INDIRECT("BD"&amp;AP$1),IF($N38&gt;=INDIRECT("BC"&amp;AP$1),AP$1,0),0)</f>
        <v>0</v>
      </c>
      <c r="AQ38" s="41" cm="1">
        <f t="array" aca="1" ref="AQ38" ca="1">IF($N38&lt;=INDIRECT("BD"&amp;AQ$1),IF($N38&gt;=INDIRECT("BC"&amp;AQ$1),AQ$1,0),0)</f>
        <v>0</v>
      </c>
      <c r="AR38" s="41" cm="1">
        <f t="array" aca="1" ref="AR38" ca="1">IF($N38&lt;=INDIRECT("BD"&amp;AR$1),IF($N38&gt;=INDIRECT("BC"&amp;AR$1),AR$1,0),0)</f>
        <v>0</v>
      </c>
      <c r="AS38" s="41" cm="1">
        <f t="array" aca="1" ref="AS38" ca="1">IF($N38&lt;=INDIRECT("BD"&amp;AS$1),IF($N38&gt;=INDIRECT("BC"&amp;AS$1),AS$1,0),0)</f>
        <v>0</v>
      </c>
      <c r="AT38" s="41" cm="1">
        <f t="array" aca="1" ref="AT38" ca="1">IF($N38&lt;=INDIRECT("BD"&amp;AT$1),IF($N38&gt;=INDIRECT("BC"&amp;AT$1),AT$1,0),0)</f>
        <v>0</v>
      </c>
      <c r="AU38" s="41" cm="1">
        <f t="array" aca="1" ref="AU38" ca="1">IF($N38&lt;=INDIRECT("BD"&amp;AU$1),IF($N38&gt;=INDIRECT("BC"&amp;AU$1),AU$1,0),0)</f>
        <v>0</v>
      </c>
      <c r="AV38" s="41" cm="1">
        <f t="array" aca="1" ref="AV38" ca="1">IF($N38&lt;=INDIRECT("BD"&amp;AV$1),IF($N38&gt;=INDIRECT("BC"&amp;AV$1),AV$1,0),0)</f>
        <v>0</v>
      </c>
      <c r="AW38" s="41" cm="1">
        <f t="array" aca="1" ref="AW38" ca="1">IF($N38&lt;=INDIRECT("BD"&amp;AW$1),IF($N38&gt;=INDIRECT("BC"&amp;AW$1),AW$1,0),0)</f>
        <v>0</v>
      </c>
      <c r="AX38" s="41"/>
      <c r="AY38" s="41"/>
      <c r="AZ38" s="41"/>
      <c r="BA38" s="44"/>
      <c r="BB38" s="44"/>
      <c r="BC38" s="64"/>
      <c r="BD38" s="64"/>
      <c r="BE38" s="42"/>
      <c r="BF38" s="41"/>
      <c r="BG38" s="41"/>
      <c r="BH38" s="44"/>
      <c r="BI38" s="44"/>
      <c r="BJ38" s="43"/>
      <c r="BK38" s="41"/>
      <c r="BL38" s="42"/>
      <c r="BM38" s="41"/>
      <c r="BN38" s="41"/>
      <c r="BO38" s="44"/>
      <c r="BP38" s="44"/>
      <c r="BQ38" s="43"/>
      <c r="BR38" s="41"/>
      <c r="BS38" s="42"/>
      <c r="BT38" s="41"/>
      <c r="BU38" s="41"/>
      <c r="BV38" s="44"/>
      <c r="BW38" s="44"/>
      <c r="BX38" s="43"/>
      <c r="BY38" s="41"/>
      <c r="BZ38" s="42"/>
      <c r="CA38" s="41"/>
      <c r="CB38" s="41"/>
      <c r="CC38" s="44"/>
      <c r="CD38" s="44"/>
      <c r="CE38" s="43"/>
      <c r="CF38" s="41"/>
      <c r="CG38" s="42"/>
      <c r="CH38" s="41"/>
      <c r="CI38" s="41"/>
      <c r="CJ38" s="44"/>
      <c r="CK38" s="44"/>
      <c r="CL38" s="43"/>
      <c r="CM38" s="41"/>
      <c r="CN38" s="42"/>
      <c r="CO38" s="41"/>
      <c r="CP38" s="41"/>
      <c r="CQ38" s="44"/>
      <c r="CR38" s="44"/>
      <c r="CS38" s="43"/>
      <c r="CT38" s="41"/>
      <c r="CU38" s="42"/>
      <c r="CV38" s="41"/>
      <c r="CW38" s="41"/>
      <c r="CX38" s="44"/>
      <c r="CY38" s="44"/>
      <c r="CZ38" s="43"/>
      <c r="DA38" s="41"/>
      <c r="DB38" s="42"/>
      <c r="DC38" s="41"/>
      <c r="DD38" s="41"/>
      <c r="DE38" s="44"/>
      <c r="DF38" s="44"/>
      <c r="DG38" s="43"/>
      <c r="DH38" s="41"/>
      <c r="DI38" s="42"/>
      <c r="DJ38" s="41"/>
      <c r="DK38" s="41"/>
      <c r="DL38" s="44"/>
      <c r="DM38" s="44"/>
      <c r="DN38" s="43"/>
      <c r="DO38" s="41"/>
      <c r="DP38" s="42"/>
      <c r="DQ38" s="41"/>
      <c r="DR38" s="41"/>
      <c r="DS38" s="44"/>
      <c r="DT38" s="44"/>
      <c r="DU38" s="43"/>
      <c r="DV38" s="41"/>
      <c r="DW38" s="55"/>
      <c r="DX38" s="41"/>
      <c r="DY38" s="41"/>
      <c r="DZ38" s="43"/>
      <c r="EA38" s="43"/>
      <c r="EB38" s="43"/>
      <c r="EC38" s="41"/>
      <c r="ED38" s="55"/>
      <c r="EE38" s="41"/>
      <c r="EF38" s="41"/>
      <c r="EG38" s="43"/>
      <c r="EH38" s="43"/>
      <c r="EI38" s="43"/>
      <c r="EJ38" s="41"/>
      <c r="EK38" s="55"/>
      <c r="EL38" s="41"/>
      <c r="EM38" s="41"/>
      <c r="EN38" s="43"/>
      <c r="EO38" s="43"/>
      <c r="EP38" s="43"/>
      <c r="EQ38" s="44"/>
      <c r="ER38" s="44"/>
      <c r="ES38" s="44"/>
      <c r="ET38" s="44"/>
      <c r="EU38" s="44"/>
      <c r="EV38" s="44"/>
      <c r="EW38" s="44"/>
      <c r="EX38" s="44"/>
      <c r="EY38" s="44"/>
      <c r="EZ38" s="44"/>
      <c r="FA38" s="44"/>
      <c r="FB38" s="44"/>
      <c r="FC38" s="44"/>
      <c r="FD38" s="44"/>
      <c r="FE38" s="44"/>
      <c r="FF38" s="44"/>
      <c r="FG38" s="44"/>
      <c r="FH38" s="44"/>
      <c r="FI38" s="44"/>
      <c r="FJ38" s="44"/>
      <c r="FK38" s="44"/>
      <c r="FL38" s="44"/>
      <c r="FM38" s="44"/>
      <c r="FN38" s="44"/>
      <c r="FO38" s="44"/>
      <c r="FP38" s="44"/>
      <c r="FQ38" s="44"/>
      <c r="FR38" s="44"/>
      <c r="FS38" s="44"/>
      <c r="FT38" s="44"/>
      <c r="FU38" s="44"/>
      <c r="FV38" s="44"/>
      <c r="FW38" s="44"/>
      <c r="FX38" s="44"/>
      <c r="FY38" s="44"/>
      <c r="FZ38" s="44"/>
      <c r="GA38" s="44"/>
      <c r="GB38" s="44"/>
      <c r="GC38" s="44"/>
      <c r="GD38" s="44"/>
      <c r="GE38" s="44"/>
      <c r="GF38" s="44"/>
      <c r="GG38" s="44"/>
      <c r="GH38" s="44"/>
      <c r="GI38" s="44"/>
      <c r="GJ38" s="44"/>
      <c r="GK38" s="44"/>
    </row>
    <row r="39" spans="1:193" s="28" customFormat="1" ht="24.75" customHeight="1" x14ac:dyDescent="0.2">
      <c r="A39" s="34" t="str">
        <f t="shared" ca="1" si="2"/>
        <v/>
      </c>
      <c r="B39" s="34" t="str">
        <f t="shared" ca="1" si="3"/>
        <v/>
      </c>
      <c r="C39" s="54" t="str">
        <f t="shared" ca="1" si="4"/>
        <v/>
      </c>
      <c r="D39" s="34"/>
      <c r="E39" s="34"/>
      <c r="F39" s="38"/>
      <c r="G39" s="38"/>
      <c r="H39" s="38"/>
      <c r="I39" s="39" t="s">
        <v>1192</v>
      </c>
      <c r="J39" s="39"/>
      <c r="K39" s="39"/>
      <c r="L39" s="39"/>
      <c r="M39" s="39"/>
      <c r="N39" s="41">
        <v>37</v>
      </c>
      <c r="O39" s="41" t="e">
        <f t="shared" ca="1" si="5"/>
        <v>#VALUE!</v>
      </c>
      <c r="P39" s="41" t="e">
        <f t="shared" ca="1" si="6"/>
        <v>#VALUE!</v>
      </c>
      <c r="Q39" s="41">
        <f t="shared" ca="1" si="7"/>
        <v>0</v>
      </c>
      <c r="R39" s="41" cm="1">
        <f t="array" aca="1" ref="R39" ca="1">IF($N39&lt;=INDIRECT("BD"&amp;R$1),IF($N39&gt;=INDIRECT("BC"&amp;R$1),R$1,0),0)</f>
        <v>0</v>
      </c>
      <c r="S39" s="41" cm="1">
        <f t="array" aca="1" ref="S39" ca="1">IF($N39&lt;=INDIRECT("BD"&amp;S$1),IF($N39&gt;=INDIRECT("BC"&amp;S$1),S$1,0),0)</f>
        <v>0</v>
      </c>
      <c r="T39" s="41" cm="1">
        <f t="array" aca="1" ref="T39" ca="1">IF($N39&lt;=INDIRECT("BD"&amp;T$1),IF($N39&gt;=INDIRECT("BC"&amp;T$1),T$1,0),0)</f>
        <v>0</v>
      </c>
      <c r="U39" s="41" cm="1">
        <f t="array" aca="1" ref="U39" ca="1">IF($N39&lt;=INDIRECT("BD"&amp;U$1),IF($N39&gt;=INDIRECT("BC"&amp;U$1),U$1,0),0)</f>
        <v>0</v>
      </c>
      <c r="V39" s="41" cm="1">
        <f t="array" aca="1" ref="V39" ca="1">IF($N39&lt;=INDIRECT("BD"&amp;V$1),IF($N39&gt;=INDIRECT("BC"&amp;V$1),V$1,0),0)</f>
        <v>0</v>
      </c>
      <c r="W39" s="41" cm="1">
        <f t="array" aca="1" ref="W39" ca="1">IF($N39&lt;=INDIRECT("BD"&amp;W$1),IF($N39&gt;=INDIRECT("BC"&amp;W$1),W$1,0),0)</f>
        <v>0</v>
      </c>
      <c r="X39" s="41" cm="1">
        <f t="array" aca="1" ref="X39" ca="1">IF($N39&lt;=INDIRECT("BD"&amp;X$1),IF($N39&gt;=INDIRECT("BC"&amp;X$1),X$1,0),0)</f>
        <v>0</v>
      </c>
      <c r="Y39" s="41" cm="1">
        <f t="array" aca="1" ref="Y39" ca="1">IF($N39&lt;=INDIRECT("BD"&amp;Y$1),IF($N39&gt;=INDIRECT("BC"&amp;Y$1),Y$1,0),0)</f>
        <v>0</v>
      </c>
      <c r="Z39" s="41" cm="1">
        <f t="array" aca="1" ref="Z39" ca="1">IF($N39&lt;=INDIRECT("BD"&amp;Z$1),IF($N39&gt;=INDIRECT("BC"&amp;Z$1),Z$1,0),0)</f>
        <v>0</v>
      </c>
      <c r="AA39" s="41" cm="1">
        <f t="array" aca="1" ref="AA39" ca="1">IF($N39&lt;=INDIRECT("BD"&amp;AA$1),IF($N39&gt;=INDIRECT("BC"&amp;AA$1),AA$1,0),0)</f>
        <v>0</v>
      </c>
      <c r="AB39" s="41" cm="1">
        <f t="array" aca="1" ref="AB39" ca="1">IF($N39&lt;=INDIRECT("BD"&amp;AB$1),IF($N39&gt;=INDIRECT("BC"&amp;AB$1),AB$1,0),0)</f>
        <v>0</v>
      </c>
      <c r="AC39" s="41" cm="1">
        <f t="array" aca="1" ref="AC39" ca="1">IF($N39&lt;=INDIRECT("BD"&amp;AC$1),IF($N39&gt;=INDIRECT("BC"&amp;AC$1),AC$1,0),0)</f>
        <v>0</v>
      </c>
      <c r="AD39" s="41" cm="1">
        <f t="array" aca="1" ref="AD39" ca="1">IF($N39&lt;=INDIRECT("BD"&amp;AD$1),IF($N39&gt;=INDIRECT("BC"&amp;AD$1),AD$1,0),0)</f>
        <v>0</v>
      </c>
      <c r="AE39" s="41" cm="1">
        <f t="array" aca="1" ref="AE39" ca="1">IF($N39&lt;=INDIRECT("BD"&amp;AE$1),IF($N39&gt;=INDIRECT("BC"&amp;AE$1),AE$1,0),0)</f>
        <v>0</v>
      </c>
      <c r="AF39" s="41" cm="1">
        <f t="array" aca="1" ref="AF39" ca="1">IF($N39&lt;=INDIRECT("BD"&amp;AF$1),IF($N39&gt;=INDIRECT("BC"&amp;AF$1),AF$1,0),0)</f>
        <v>0</v>
      </c>
      <c r="AG39" s="41" cm="1">
        <f t="array" aca="1" ref="AG39" ca="1">IF($N39&lt;=INDIRECT("BD"&amp;AG$1),IF($N39&gt;=INDIRECT("BC"&amp;AG$1),AG$1,0),0)</f>
        <v>0</v>
      </c>
      <c r="AH39" s="41" cm="1">
        <f t="array" aca="1" ref="AH39" ca="1">IF($N39&lt;=INDIRECT("BD"&amp;AH$1),IF($N39&gt;=INDIRECT("BC"&amp;AH$1),AH$1,0),0)</f>
        <v>0</v>
      </c>
      <c r="AI39" s="41" cm="1">
        <f t="array" aca="1" ref="AI39" ca="1">IF($N39&lt;=INDIRECT("BD"&amp;AI$1),IF($N39&gt;=INDIRECT("BC"&amp;AI$1),AI$1,0),0)</f>
        <v>0</v>
      </c>
      <c r="AJ39" s="41" cm="1">
        <f t="array" aca="1" ref="AJ39" ca="1">IF($N39&lt;=INDIRECT("BD"&amp;AJ$1),IF($N39&gt;=INDIRECT("BC"&amp;AJ$1),AJ$1,0),0)</f>
        <v>0</v>
      </c>
      <c r="AK39" s="41" cm="1">
        <f t="array" aca="1" ref="AK39" ca="1">IF($N39&lt;=INDIRECT("BD"&amp;AK$1),IF($N39&gt;=INDIRECT("BC"&amp;AK$1),AK$1,0),0)</f>
        <v>0</v>
      </c>
      <c r="AL39" s="41" cm="1">
        <f t="array" aca="1" ref="AL39" ca="1">IF($N39&lt;=INDIRECT("BD"&amp;AL$1),IF($N39&gt;=INDIRECT("BC"&amp;AL$1),AL$1,0),0)</f>
        <v>0</v>
      </c>
      <c r="AM39" s="41" cm="1">
        <f t="array" aca="1" ref="AM39" ca="1">IF($N39&lt;=INDIRECT("BD"&amp;AM$1),IF($N39&gt;=INDIRECT("BC"&amp;AM$1),AM$1,0),0)</f>
        <v>0</v>
      </c>
      <c r="AN39" s="41" cm="1">
        <f t="array" aca="1" ref="AN39" ca="1">IF($N39&lt;=INDIRECT("BD"&amp;AN$1),IF($N39&gt;=INDIRECT("BC"&amp;AN$1),AN$1,0),0)</f>
        <v>0</v>
      </c>
      <c r="AO39" s="41" cm="1">
        <f t="array" aca="1" ref="AO39" ca="1">IF($N39&lt;=INDIRECT("BD"&amp;AO$1),IF($N39&gt;=INDIRECT("BC"&amp;AO$1),AO$1,0),0)</f>
        <v>0</v>
      </c>
      <c r="AP39" s="41" cm="1">
        <f t="array" aca="1" ref="AP39" ca="1">IF($N39&lt;=INDIRECT("BD"&amp;AP$1),IF($N39&gt;=INDIRECT("BC"&amp;AP$1),AP$1,0),0)</f>
        <v>0</v>
      </c>
      <c r="AQ39" s="41" cm="1">
        <f t="array" aca="1" ref="AQ39" ca="1">IF($N39&lt;=INDIRECT("BD"&amp;AQ$1),IF($N39&gt;=INDIRECT("BC"&amp;AQ$1),AQ$1,0),0)</f>
        <v>0</v>
      </c>
      <c r="AR39" s="41" cm="1">
        <f t="array" aca="1" ref="AR39" ca="1">IF($N39&lt;=INDIRECT("BD"&amp;AR$1),IF($N39&gt;=INDIRECT("BC"&amp;AR$1),AR$1,0),0)</f>
        <v>0</v>
      </c>
      <c r="AS39" s="41" cm="1">
        <f t="array" aca="1" ref="AS39" ca="1">IF($N39&lt;=INDIRECT("BD"&amp;AS$1),IF($N39&gt;=INDIRECT("BC"&amp;AS$1),AS$1,0),0)</f>
        <v>0</v>
      </c>
      <c r="AT39" s="41" cm="1">
        <f t="array" aca="1" ref="AT39" ca="1">IF($N39&lt;=INDIRECT("BD"&amp;AT$1),IF($N39&gt;=INDIRECT("BC"&amp;AT$1),AT$1,0),0)</f>
        <v>0</v>
      </c>
      <c r="AU39" s="41" cm="1">
        <f t="array" aca="1" ref="AU39" ca="1">IF($N39&lt;=INDIRECT("BD"&amp;AU$1),IF($N39&gt;=INDIRECT("BC"&amp;AU$1),AU$1,0),0)</f>
        <v>0</v>
      </c>
      <c r="AV39" s="41" cm="1">
        <f t="array" aca="1" ref="AV39" ca="1">IF($N39&lt;=INDIRECT("BD"&amp;AV$1),IF($N39&gt;=INDIRECT("BC"&amp;AV$1),AV$1,0),0)</f>
        <v>0</v>
      </c>
      <c r="AW39" s="41" cm="1">
        <f t="array" aca="1" ref="AW39" ca="1">IF($N39&lt;=INDIRECT("BD"&amp;AW$1),IF($N39&gt;=INDIRECT("BC"&amp;AW$1),AW$1,0),0)</f>
        <v>0</v>
      </c>
      <c r="AX39" s="41"/>
      <c r="AY39" s="41"/>
      <c r="AZ39" s="41"/>
      <c r="BA39" s="44"/>
      <c r="BB39" s="44"/>
      <c r="BC39" s="64"/>
      <c r="BD39" s="64"/>
      <c r="BE39" s="42"/>
      <c r="BF39" s="41"/>
      <c r="BG39" s="41"/>
      <c r="BH39" s="44"/>
      <c r="BI39" s="44"/>
      <c r="BJ39" s="43"/>
      <c r="BK39" s="41"/>
      <c r="BL39" s="42"/>
      <c r="BM39" s="41"/>
      <c r="BN39" s="41"/>
      <c r="BO39" s="44"/>
      <c r="BP39" s="44"/>
      <c r="BQ39" s="43"/>
      <c r="BR39" s="41"/>
      <c r="BS39" s="42"/>
      <c r="BT39" s="41"/>
      <c r="BU39" s="41"/>
      <c r="BV39" s="44"/>
      <c r="BW39" s="44"/>
      <c r="BX39" s="43"/>
      <c r="BY39" s="41"/>
      <c r="BZ39" s="42"/>
      <c r="CA39" s="41"/>
      <c r="CB39" s="41"/>
      <c r="CC39" s="44"/>
      <c r="CD39" s="44"/>
      <c r="CE39" s="43"/>
      <c r="CF39" s="41"/>
      <c r="CG39" s="42"/>
      <c r="CH39" s="41"/>
      <c r="CI39" s="41"/>
      <c r="CJ39" s="44"/>
      <c r="CK39" s="44"/>
      <c r="CL39" s="43"/>
      <c r="CM39" s="41"/>
      <c r="CN39" s="42"/>
      <c r="CO39" s="41"/>
      <c r="CP39" s="41"/>
      <c r="CQ39" s="44"/>
      <c r="CR39" s="44"/>
      <c r="CS39" s="43"/>
      <c r="CT39" s="41"/>
      <c r="CU39" s="42"/>
      <c r="CV39" s="41"/>
      <c r="CW39" s="41"/>
      <c r="CX39" s="44"/>
      <c r="CY39" s="44"/>
      <c r="CZ39" s="43"/>
      <c r="DA39" s="41"/>
      <c r="DB39" s="42"/>
      <c r="DC39" s="41"/>
      <c r="DD39" s="41"/>
      <c r="DE39" s="44"/>
      <c r="DF39" s="44"/>
      <c r="DG39" s="43"/>
      <c r="DH39" s="41"/>
      <c r="DI39" s="42"/>
      <c r="DJ39" s="41"/>
      <c r="DK39" s="41"/>
      <c r="DL39" s="44"/>
      <c r="DM39" s="44"/>
      <c r="DN39" s="43"/>
      <c r="DO39" s="41"/>
      <c r="DP39" s="42"/>
      <c r="DQ39" s="41"/>
      <c r="DR39" s="41"/>
      <c r="DS39" s="44"/>
      <c r="DT39" s="44"/>
      <c r="DU39" s="43"/>
      <c r="DV39" s="41"/>
      <c r="DW39" s="55"/>
      <c r="DX39" s="41"/>
      <c r="DY39" s="41"/>
      <c r="DZ39" s="43"/>
      <c r="EA39" s="43"/>
      <c r="EB39" s="43"/>
      <c r="EC39" s="41"/>
      <c r="ED39" s="55"/>
      <c r="EE39" s="41"/>
      <c r="EF39" s="41"/>
      <c r="EG39" s="43"/>
      <c r="EH39" s="43"/>
      <c r="EI39" s="43"/>
      <c r="EJ39" s="41"/>
      <c r="EK39" s="55"/>
      <c r="EL39" s="41"/>
      <c r="EM39" s="41"/>
      <c r="EN39" s="43"/>
      <c r="EO39" s="43"/>
      <c r="EP39" s="43"/>
      <c r="EQ39" s="44"/>
      <c r="ER39" s="44"/>
      <c r="ES39" s="44"/>
      <c r="ET39" s="44"/>
      <c r="EU39" s="44"/>
      <c r="EV39" s="44"/>
      <c r="EW39" s="44"/>
      <c r="EX39" s="44"/>
      <c r="EY39" s="44"/>
      <c r="EZ39" s="44"/>
      <c r="FA39" s="44"/>
      <c r="FB39" s="44"/>
      <c r="FC39" s="44"/>
      <c r="FD39" s="44"/>
      <c r="FE39" s="44"/>
      <c r="FF39" s="44"/>
      <c r="FG39" s="44"/>
      <c r="FH39" s="44"/>
      <c r="FI39" s="44"/>
      <c r="FJ39" s="44"/>
      <c r="FK39" s="44"/>
      <c r="FL39" s="44"/>
      <c r="FM39" s="44"/>
      <c r="FN39" s="44"/>
      <c r="FO39" s="44"/>
      <c r="FP39" s="44"/>
      <c r="FQ39" s="44"/>
      <c r="FR39" s="44"/>
      <c r="FS39" s="44"/>
      <c r="FT39" s="44"/>
      <c r="FU39" s="44"/>
      <c r="FV39" s="44"/>
      <c r="FW39" s="44"/>
      <c r="FX39" s="44"/>
      <c r="FY39" s="44"/>
      <c r="FZ39" s="44"/>
      <c r="GA39" s="44"/>
      <c r="GB39" s="44"/>
      <c r="GC39" s="44"/>
      <c r="GD39" s="44"/>
      <c r="GE39" s="44"/>
      <c r="GF39" s="44"/>
      <c r="GG39" s="44"/>
      <c r="GH39" s="44"/>
      <c r="GI39" s="44"/>
      <c r="GJ39" s="44"/>
      <c r="GK39" s="44"/>
    </row>
    <row r="40" spans="1:193" s="28" customFormat="1" ht="24.75" customHeight="1" x14ac:dyDescent="0.2">
      <c r="A40" s="34" t="str">
        <f t="shared" ca="1" si="2"/>
        <v/>
      </c>
      <c r="B40" s="34" t="str">
        <f t="shared" ca="1" si="3"/>
        <v/>
      </c>
      <c r="C40" s="54" t="str">
        <f t="shared" ca="1" si="4"/>
        <v/>
      </c>
      <c r="D40" s="34"/>
      <c r="E40" s="34"/>
      <c r="F40" s="38"/>
      <c r="G40" s="38"/>
      <c r="H40" s="38"/>
      <c r="I40" s="39" t="s">
        <v>1192</v>
      </c>
      <c r="J40" s="39"/>
      <c r="K40" s="39"/>
      <c r="L40" s="39"/>
      <c r="M40" s="39"/>
      <c r="N40" s="41">
        <v>38</v>
      </c>
      <c r="O40" s="41" t="e">
        <f t="shared" ca="1" si="5"/>
        <v>#VALUE!</v>
      </c>
      <c r="P40" s="41" t="e">
        <f t="shared" ca="1" si="6"/>
        <v>#VALUE!</v>
      </c>
      <c r="Q40" s="41">
        <f t="shared" ca="1" si="7"/>
        <v>0</v>
      </c>
      <c r="R40" s="41" cm="1">
        <f t="array" aca="1" ref="R40" ca="1">IF($N40&lt;=INDIRECT("BD"&amp;R$1),IF($N40&gt;=INDIRECT("BC"&amp;R$1),R$1,0),0)</f>
        <v>0</v>
      </c>
      <c r="S40" s="41" cm="1">
        <f t="array" aca="1" ref="S40" ca="1">IF($N40&lt;=INDIRECT("BD"&amp;S$1),IF($N40&gt;=INDIRECT("BC"&amp;S$1),S$1,0),0)</f>
        <v>0</v>
      </c>
      <c r="T40" s="41" cm="1">
        <f t="array" aca="1" ref="T40" ca="1">IF($N40&lt;=INDIRECT("BD"&amp;T$1),IF($N40&gt;=INDIRECT("BC"&amp;T$1),T$1,0),0)</f>
        <v>0</v>
      </c>
      <c r="U40" s="41" cm="1">
        <f t="array" aca="1" ref="U40" ca="1">IF($N40&lt;=INDIRECT("BD"&amp;U$1),IF($N40&gt;=INDIRECT("BC"&amp;U$1),U$1,0),0)</f>
        <v>0</v>
      </c>
      <c r="V40" s="41" cm="1">
        <f t="array" aca="1" ref="V40" ca="1">IF($N40&lt;=INDIRECT("BD"&amp;V$1),IF($N40&gt;=INDIRECT("BC"&amp;V$1),V$1,0),0)</f>
        <v>0</v>
      </c>
      <c r="W40" s="41" cm="1">
        <f t="array" aca="1" ref="W40" ca="1">IF($N40&lt;=INDIRECT("BD"&amp;W$1),IF($N40&gt;=INDIRECT("BC"&amp;W$1),W$1,0),0)</f>
        <v>0</v>
      </c>
      <c r="X40" s="41" cm="1">
        <f t="array" aca="1" ref="X40" ca="1">IF($N40&lt;=INDIRECT("BD"&amp;X$1),IF($N40&gt;=INDIRECT("BC"&amp;X$1),X$1,0),0)</f>
        <v>0</v>
      </c>
      <c r="Y40" s="41" cm="1">
        <f t="array" aca="1" ref="Y40" ca="1">IF($N40&lt;=INDIRECT("BD"&amp;Y$1),IF($N40&gt;=INDIRECT("BC"&amp;Y$1),Y$1,0),0)</f>
        <v>0</v>
      </c>
      <c r="Z40" s="41" cm="1">
        <f t="array" aca="1" ref="Z40" ca="1">IF($N40&lt;=INDIRECT("BD"&amp;Z$1),IF($N40&gt;=INDIRECT("BC"&amp;Z$1),Z$1,0),0)</f>
        <v>0</v>
      </c>
      <c r="AA40" s="41" cm="1">
        <f t="array" aca="1" ref="AA40" ca="1">IF($N40&lt;=INDIRECT("BD"&amp;AA$1),IF($N40&gt;=INDIRECT("BC"&amp;AA$1),AA$1,0),0)</f>
        <v>0</v>
      </c>
      <c r="AB40" s="41" cm="1">
        <f t="array" aca="1" ref="AB40" ca="1">IF($N40&lt;=INDIRECT("BD"&amp;AB$1),IF($N40&gt;=INDIRECT("BC"&amp;AB$1),AB$1,0),0)</f>
        <v>0</v>
      </c>
      <c r="AC40" s="41" cm="1">
        <f t="array" aca="1" ref="AC40" ca="1">IF($N40&lt;=INDIRECT("BD"&amp;AC$1),IF($N40&gt;=INDIRECT("BC"&amp;AC$1),AC$1,0),0)</f>
        <v>0</v>
      </c>
      <c r="AD40" s="41" cm="1">
        <f t="array" aca="1" ref="AD40" ca="1">IF($N40&lt;=INDIRECT("BD"&amp;AD$1),IF($N40&gt;=INDIRECT("BC"&amp;AD$1),AD$1,0),0)</f>
        <v>0</v>
      </c>
      <c r="AE40" s="41" cm="1">
        <f t="array" aca="1" ref="AE40" ca="1">IF($N40&lt;=INDIRECT("BD"&amp;AE$1),IF($N40&gt;=INDIRECT("BC"&amp;AE$1),AE$1,0),0)</f>
        <v>0</v>
      </c>
      <c r="AF40" s="41" cm="1">
        <f t="array" aca="1" ref="AF40" ca="1">IF($N40&lt;=INDIRECT("BD"&amp;AF$1),IF($N40&gt;=INDIRECT("BC"&amp;AF$1),AF$1,0),0)</f>
        <v>0</v>
      </c>
      <c r="AG40" s="41" cm="1">
        <f t="array" aca="1" ref="AG40" ca="1">IF($N40&lt;=INDIRECT("BD"&amp;AG$1),IF($N40&gt;=INDIRECT("BC"&amp;AG$1),AG$1,0),0)</f>
        <v>0</v>
      </c>
      <c r="AH40" s="41" cm="1">
        <f t="array" aca="1" ref="AH40" ca="1">IF($N40&lt;=INDIRECT("BD"&amp;AH$1),IF($N40&gt;=INDIRECT("BC"&amp;AH$1),AH$1,0),0)</f>
        <v>0</v>
      </c>
      <c r="AI40" s="41" cm="1">
        <f t="array" aca="1" ref="AI40" ca="1">IF($N40&lt;=INDIRECT("BD"&amp;AI$1),IF($N40&gt;=INDIRECT("BC"&amp;AI$1),AI$1,0),0)</f>
        <v>0</v>
      </c>
      <c r="AJ40" s="41" cm="1">
        <f t="array" aca="1" ref="AJ40" ca="1">IF($N40&lt;=INDIRECT("BD"&amp;AJ$1),IF($N40&gt;=INDIRECT("BC"&amp;AJ$1),AJ$1,0),0)</f>
        <v>0</v>
      </c>
      <c r="AK40" s="41" cm="1">
        <f t="array" aca="1" ref="AK40" ca="1">IF($N40&lt;=INDIRECT("BD"&amp;AK$1),IF($N40&gt;=INDIRECT("BC"&amp;AK$1),AK$1,0),0)</f>
        <v>0</v>
      </c>
      <c r="AL40" s="41" cm="1">
        <f t="array" aca="1" ref="AL40" ca="1">IF($N40&lt;=INDIRECT("BD"&amp;AL$1),IF($N40&gt;=INDIRECT("BC"&amp;AL$1),AL$1,0),0)</f>
        <v>0</v>
      </c>
      <c r="AM40" s="41" cm="1">
        <f t="array" aca="1" ref="AM40" ca="1">IF($N40&lt;=INDIRECT("BD"&amp;AM$1),IF($N40&gt;=INDIRECT("BC"&amp;AM$1),AM$1,0),0)</f>
        <v>0</v>
      </c>
      <c r="AN40" s="41" cm="1">
        <f t="array" aca="1" ref="AN40" ca="1">IF($N40&lt;=INDIRECT("BD"&amp;AN$1),IF($N40&gt;=INDIRECT("BC"&amp;AN$1),AN$1,0),0)</f>
        <v>0</v>
      </c>
      <c r="AO40" s="41" cm="1">
        <f t="array" aca="1" ref="AO40" ca="1">IF($N40&lt;=INDIRECT("BD"&amp;AO$1),IF($N40&gt;=INDIRECT("BC"&amp;AO$1),AO$1,0),0)</f>
        <v>0</v>
      </c>
      <c r="AP40" s="41" cm="1">
        <f t="array" aca="1" ref="AP40" ca="1">IF($N40&lt;=INDIRECT("BD"&amp;AP$1),IF($N40&gt;=INDIRECT("BC"&amp;AP$1),AP$1,0),0)</f>
        <v>0</v>
      </c>
      <c r="AQ40" s="41" cm="1">
        <f t="array" aca="1" ref="AQ40" ca="1">IF($N40&lt;=INDIRECT("BD"&amp;AQ$1),IF($N40&gt;=INDIRECT("BC"&amp;AQ$1),AQ$1,0),0)</f>
        <v>0</v>
      </c>
      <c r="AR40" s="41" cm="1">
        <f t="array" aca="1" ref="AR40" ca="1">IF($N40&lt;=INDIRECT("BD"&amp;AR$1),IF($N40&gt;=INDIRECT("BC"&amp;AR$1),AR$1,0),0)</f>
        <v>0</v>
      </c>
      <c r="AS40" s="41" cm="1">
        <f t="array" aca="1" ref="AS40" ca="1">IF($N40&lt;=INDIRECT("BD"&amp;AS$1),IF($N40&gt;=INDIRECT("BC"&amp;AS$1),AS$1,0),0)</f>
        <v>0</v>
      </c>
      <c r="AT40" s="41" cm="1">
        <f t="array" aca="1" ref="AT40" ca="1">IF($N40&lt;=INDIRECT("BD"&amp;AT$1),IF($N40&gt;=INDIRECT("BC"&amp;AT$1),AT$1,0),0)</f>
        <v>0</v>
      </c>
      <c r="AU40" s="41" cm="1">
        <f t="array" aca="1" ref="AU40" ca="1">IF($N40&lt;=INDIRECT("BD"&amp;AU$1),IF($N40&gt;=INDIRECT("BC"&amp;AU$1),AU$1,0),0)</f>
        <v>0</v>
      </c>
      <c r="AV40" s="41" cm="1">
        <f t="array" aca="1" ref="AV40" ca="1">IF($N40&lt;=INDIRECT("BD"&amp;AV$1),IF($N40&gt;=INDIRECT("BC"&amp;AV$1),AV$1,0),0)</f>
        <v>0</v>
      </c>
      <c r="AW40" s="41" cm="1">
        <f t="array" aca="1" ref="AW40" ca="1">IF($N40&lt;=INDIRECT("BD"&amp;AW$1),IF($N40&gt;=INDIRECT("BC"&amp;AW$1),AW$1,0),0)</f>
        <v>0</v>
      </c>
      <c r="AX40" s="41"/>
      <c r="AY40" s="41"/>
      <c r="AZ40" s="41"/>
      <c r="BA40" s="44"/>
      <c r="BB40" s="44"/>
      <c r="BC40" s="64"/>
      <c r="BD40" s="64"/>
      <c r="BE40" s="42"/>
      <c r="BF40" s="41"/>
      <c r="BG40" s="41"/>
      <c r="BH40" s="44"/>
      <c r="BI40" s="44"/>
      <c r="BJ40" s="43"/>
      <c r="BK40" s="41"/>
      <c r="BL40" s="42"/>
      <c r="BM40" s="41"/>
      <c r="BN40" s="41"/>
      <c r="BO40" s="44"/>
      <c r="BP40" s="44"/>
      <c r="BQ40" s="43"/>
      <c r="BR40" s="41"/>
      <c r="BS40" s="42"/>
      <c r="BT40" s="41"/>
      <c r="BU40" s="41"/>
      <c r="BV40" s="44"/>
      <c r="BW40" s="44"/>
      <c r="BX40" s="43"/>
      <c r="BY40" s="41"/>
      <c r="BZ40" s="42"/>
      <c r="CA40" s="41"/>
      <c r="CB40" s="41"/>
      <c r="CC40" s="44"/>
      <c r="CD40" s="44"/>
      <c r="CE40" s="43"/>
      <c r="CF40" s="41"/>
      <c r="CG40" s="42"/>
      <c r="CH40" s="41"/>
      <c r="CI40" s="41"/>
      <c r="CJ40" s="44"/>
      <c r="CK40" s="44"/>
      <c r="CL40" s="43"/>
      <c r="CM40" s="41"/>
      <c r="CN40" s="42"/>
      <c r="CO40" s="41"/>
      <c r="CP40" s="41"/>
      <c r="CQ40" s="44"/>
      <c r="CR40" s="44"/>
      <c r="CS40" s="43"/>
      <c r="CT40" s="41"/>
      <c r="CU40" s="42"/>
      <c r="CV40" s="41"/>
      <c r="CW40" s="41"/>
      <c r="CX40" s="44"/>
      <c r="CY40" s="44"/>
      <c r="CZ40" s="43"/>
      <c r="DA40" s="41"/>
      <c r="DB40" s="42"/>
      <c r="DC40" s="41"/>
      <c r="DD40" s="41"/>
      <c r="DE40" s="44"/>
      <c r="DF40" s="44"/>
      <c r="DG40" s="43"/>
      <c r="DH40" s="41"/>
      <c r="DI40" s="42"/>
      <c r="DJ40" s="41"/>
      <c r="DK40" s="41"/>
      <c r="DL40" s="44"/>
      <c r="DM40" s="44"/>
      <c r="DN40" s="43"/>
      <c r="DO40" s="41"/>
      <c r="DP40" s="42"/>
      <c r="DQ40" s="41"/>
      <c r="DR40" s="41"/>
      <c r="DS40" s="44"/>
      <c r="DT40" s="44"/>
      <c r="DU40" s="43"/>
      <c r="DV40" s="41"/>
      <c r="DW40" s="55"/>
      <c r="DX40" s="41"/>
      <c r="DY40" s="41"/>
      <c r="DZ40" s="43"/>
      <c r="EA40" s="43"/>
      <c r="EB40" s="43"/>
      <c r="EC40" s="41"/>
      <c r="ED40" s="55"/>
      <c r="EE40" s="41"/>
      <c r="EF40" s="41"/>
      <c r="EG40" s="43"/>
      <c r="EH40" s="43"/>
      <c r="EI40" s="43"/>
      <c r="EJ40" s="41"/>
      <c r="EK40" s="55"/>
      <c r="EL40" s="41"/>
      <c r="EM40" s="41"/>
      <c r="EN40" s="43"/>
      <c r="EO40" s="43"/>
      <c r="EP40" s="43"/>
      <c r="EQ40" s="44"/>
      <c r="ER40" s="44"/>
      <c r="ES40" s="44"/>
      <c r="ET40" s="44"/>
      <c r="EU40" s="44"/>
      <c r="EV40" s="44"/>
      <c r="EW40" s="44"/>
      <c r="EX40" s="44"/>
      <c r="EY40" s="44"/>
      <c r="EZ40" s="44"/>
      <c r="FA40" s="44"/>
      <c r="FB40" s="44"/>
      <c r="FC40" s="44"/>
      <c r="FD40" s="44"/>
      <c r="FE40" s="44"/>
      <c r="FF40" s="44"/>
      <c r="FG40" s="44"/>
      <c r="FH40" s="44"/>
      <c r="FI40" s="44"/>
      <c r="FJ40" s="44"/>
      <c r="FK40" s="44"/>
      <c r="FL40" s="44"/>
      <c r="FM40" s="44"/>
      <c r="FN40" s="44"/>
      <c r="FO40" s="44"/>
      <c r="FP40" s="44"/>
      <c r="FQ40" s="44"/>
      <c r="FR40" s="44"/>
      <c r="FS40" s="44"/>
      <c r="FT40" s="44"/>
      <c r="FU40" s="44"/>
      <c r="FV40" s="44"/>
      <c r="FW40" s="44"/>
      <c r="FX40" s="44"/>
      <c r="FY40" s="44"/>
      <c r="FZ40" s="44"/>
      <c r="GA40" s="44"/>
      <c r="GB40" s="44"/>
      <c r="GC40" s="44"/>
      <c r="GD40" s="44"/>
      <c r="GE40" s="44"/>
      <c r="GF40" s="44"/>
      <c r="GG40" s="44"/>
      <c r="GH40" s="44"/>
      <c r="GI40" s="44"/>
      <c r="GJ40" s="44"/>
      <c r="GK40" s="44"/>
    </row>
    <row r="41" spans="1:193" s="28" customFormat="1" ht="24.75" customHeight="1" x14ac:dyDescent="0.2">
      <c r="A41" s="34" t="str">
        <f t="shared" ca="1" si="2"/>
        <v/>
      </c>
      <c r="B41" s="34" t="str">
        <f t="shared" ca="1" si="3"/>
        <v/>
      </c>
      <c r="C41" s="54" t="str">
        <f t="shared" ca="1" si="4"/>
        <v/>
      </c>
      <c r="D41" s="34"/>
      <c r="E41" s="34"/>
      <c r="F41" s="38"/>
      <c r="G41" s="38"/>
      <c r="H41" s="38"/>
      <c r="I41" s="39" t="s">
        <v>1192</v>
      </c>
      <c r="J41" s="39"/>
      <c r="K41" s="39"/>
      <c r="L41" s="39"/>
      <c r="M41" s="39"/>
      <c r="N41" s="41">
        <v>39</v>
      </c>
      <c r="O41" s="41" t="e">
        <f t="shared" ca="1" si="5"/>
        <v>#VALUE!</v>
      </c>
      <c r="P41" s="41" t="e">
        <f t="shared" ca="1" si="6"/>
        <v>#VALUE!</v>
      </c>
      <c r="Q41" s="41">
        <f t="shared" ca="1" si="7"/>
        <v>0</v>
      </c>
      <c r="R41" s="41" cm="1">
        <f t="array" aca="1" ref="R41" ca="1">IF($N41&lt;=INDIRECT("BD"&amp;R$1),IF($N41&gt;=INDIRECT("BC"&amp;R$1),R$1,0),0)</f>
        <v>0</v>
      </c>
      <c r="S41" s="41" cm="1">
        <f t="array" aca="1" ref="S41" ca="1">IF($N41&lt;=INDIRECT("BD"&amp;S$1),IF($N41&gt;=INDIRECT("BC"&amp;S$1),S$1,0),0)</f>
        <v>0</v>
      </c>
      <c r="T41" s="41" cm="1">
        <f t="array" aca="1" ref="T41" ca="1">IF($N41&lt;=INDIRECT("BD"&amp;T$1),IF($N41&gt;=INDIRECT("BC"&amp;T$1),T$1,0),0)</f>
        <v>0</v>
      </c>
      <c r="U41" s="41" cm="1">
        <f t="array" aca="1" ref="U41" ca="1">IF($N41&lt;=INDIRECT("BD"&amp;U$1),IF($N41&gt;=INDIRECT("BC"&amp;U$1),U$1,0),0)</f>
        <v>0</v>
      </c>
      <c r="V41" s="41" cm="1">
        <f t="array" aca="1" ref="V41" ca="1">IF($N41&lt;=INDIRECT("BD"&amp;V$1),IF($N41&gt;=INDIRECT("BC"&amp;V$1),V$1,0),0)</f>
        <v>0</v>
      </c>
      <c r="W41" s="41" cm="1">
        <f t="array" aca="1" ref="W41" ca="1">IF($N41&lt;=INDIRECT("BD"&amp;W$1),IF($N41&gt;=INDIRECT("BC"&amp;W$1),W$1,0),0)</f>
        <v>0</v>
      </c>
      <c r="X41" s="41" cm="1">
        <f t="array" aca="1" ref="X41" ca="1">IF($N41&lt;=INDIRECT("BD"&amp;X$1),IF($N41&gt;=INDIRECT("BC"&amp;X$1),X$1,0),0)</f>
        <v>0</v>
      </c>
      <c r="Y41" s="41" cm="1">
        <f t="array" aca="1" ref="Y41" ca="1">IF($N41&lt;=INDIRECT("BD"&amp;Y$1),IF($N41&gt;=INDIRECT("BC"&amp;Y$1),Y$1,0),0)</f>
        <v>0</v>
      </c>
      <c r="Z41" s="41" cm="1">
        <f t="array" aca="1" ref="Z41" ca="1">IF($N41&lt;=INDIRECT("BD"&amp;Z$1),IF($N41&gt;=INDIRECT("BC"&amp;Z$1),Z$1,0),0)</f>
        <v>0</v>
      </c>
      <c r="AA41" s="41" cm="1">
        <f t="array" aca="1" ref="AA41" ca="1">IF($N41&lt;=INDIRECT("BD"&amp;AA$1),IF($N41&gt;=INDIRECT("BC"&amp;AA$1),AA$1,0),0)</f>
        <v>0</v>
      </c>
      <c r="AB41" s="41" cm="1">
        <f t="array" aca="1" ref="AB41" ca="1">IF($N41&lt;=INDIRECT("BD"&amp;AB$1),IF($N41&gt;=INDIRECT("BC"&amp;AB$1),AB$1,0),0)</f>
        <v>0</v>
      </c>
      <c r="AC41" s="41" cm="1">
        <f t="array" aca="1" ref="AC41" ca="1">IF($N41&lt;=INDIRECT("BD"&amp;AC$1),IF($N41&gt;=INDIRECT("BC"&amp;AC$1),AC$1,0),0)</f>
        <v>0</v>
      </c>
      <c r="AD41" s="41" cm="1">
        <f t="array" aca="1" ref="AD41" ca="1">IF($N41&lt;=INDIRECT("BD"&amp;AD$1),IF($N41&gt;=INDIRECT("BC"&amp;AD$1),AD$1,0),0)</f>
        <v>0</v>
      </c>
      <c r="AE41" s="41" cm="1">
        <f t="array" aca="1" ref="AE41" ca="1">IF($N41&lt;=INDIRECT("BD"&amp;AE$1),IF($N41&gt;=INDIRECT("BC"&amp;AE$1),AE$1,0),0)</f>
        <v>0</v>
      </c>
      <c r="AF41" s="41" cm="1">
        <f t="array" aca="1" ref="AF41" ca="1">IF($N41&lt;=INDIRECT("BD"&amp;AF$1),IF($N41&gt;=INDIRECT("BC"&amp;AF$1),AF$1,0),0)</f>
        <v>0</v>
      </c>
      <c r="AG41" s="41" cm="1">
        <f t="array" aca="1" ref="AG41" ca="1">IF($N41&lt;=INDIRECT("BD"&amp;AG$1),IF($N41&gt;=INDIRECT("BC"&amp;AG$1),AG$1,0),0)</f>
        <v>0</v>
      </c>
      <c r="AH41" s="41" cm="1">
        <f t="array" aca="1" ref="AH41" ca="1">IF($N41&lt;=INDIRECT("BD"&amp;AH$1),IF($N41&gt;=INDIRECT("BC"&amp;AH$1),AH$1,0),0)</f>
        <v>0</v>
      </c>
      <c r="AI41" s="41" cm="1">
        <f t="array" aca="1" ref="AI41" ca="1">IF($N41&lt;=INDIRECT("BD"&amp;AI$1),IF($N41&gt;=INDIRECT("BC"&amp;AI$1),AI$1,0),0)</f>
        <v>0</v>
      </c>
      <c r="AJ41" s="41" cm="1">
        <f t="array" aca="1" ref="AJ41" ca="1">IF($N41&lt;=INDIRECT("BD"&amp;AJ$1),IF($N41&gt;=INDIRECT("BC"&amp;AJ$1),AJ$1,0),0)</f>
        <v>0</v>
      </c>
      <c r="AK41" s="41" cm="1">
        <f t="array" aca="1" ref="AK41" ca="1">IF($N41&lt;=INDIRECT("BD"&amp;AK$1),IF($N41&gt;=INDIRECT("BC"&amp;AK$1),AK$1,0),0)</f>
        <v>0</v>
      </c>
      <c r="AL41" s="41" cm="1">
        <f t="array" aca="1" ref="AL41" ca="1">IF($N41&lt;=INDIRECT("BD"&amp;AL$1),IF($N41&gt;=INDIRECT("BC"&amp;AL$1),AL$1,0),0)</f>
        <v>0</v>
      </c>
      <c r="AM41" s="41" cm="1">
        <f t="array" aca="1" ref="AM41" ca="1">IF($N41&lt;=INDIRECT("BD"&amp;AM$1),IF($N41&gt;=INDIRECT("BC"&amp;AM$1),AM$1,0),0)</f>
        <v>0</v>
      </c>
      <c r="AN41" s="41" cm="1">
        <f t="array" aca="1" ref="AN41" ca="1">IF($N41&lt;=INDIRECT("BD"&amp;AN$1),IF($N41&gt;=INDIRECT("BC"&amp;AN$1),AN$1,0),0)</f>
        <v>0</v>
      </c>
      <c r="AO41" s="41" cm="1">
        <f t="array" aca="1" ref="AO41" ca="1">IF($N41&lt;=INDIRECT("BD"&amp;AO$1),IF($N41&gt;=INDIRECT("BC"&amp;AO$1),AO$1,0),0)</f>
        <v>0</v>
      </c>
      <c r="AP41" s="41" cm="1">
        <f t="array" aca="1" ref="AP41" ca="1">IF($N41&lt;=INDIRECT("BD"&amp;AP$1),IF($N41&gt;=INDIRECT("BC"&amp;AP$1),AP$1,0),0)</f>
        <v>0</v>
      </c>
      <c r="AQ41" s="41" cm="1">
        <f t="array" aca="1" ref="AQ41" ca="1">IF($N41&lt;=INDIRECT("BD"&amp;AQ$1),IF($N41&gt;=INDIRECT("BC"&amp;AQ$1),AQ$1,0),0)</f>
        <v>0</v>
      </c>
      <c r="AR41" s="41" cm="1">
        <f t="array" aca="1" ref="AR41" ca="1">IF($N41&lt;=INDIRECT("BD"&amp;AR$1),IF($N41&gt;=INDIRECT("BC"&amp;AR$1),AR$1,0),0)</f>
        <v>0</v>
      </c>
      <c r="AS41" s="41" cm="1">
        <f t="array" aca="1" ref="AS41" ca="1">IF($N41&lt;=INDIRECT("BD"&amp;AS$1),IF($N41&gt;=INDIRECT("BC"&amp;AS$1),AS$1,0),0)</f>
        <v>0</v>
      </c>
      <c r="AT41" s="41" cm="1">
        <f t="array" aca="1" ref="AT41" ca="1">IF($N41&lt;=INDIRECT("BD"&amp;AT$1),IF($N41&gt;=INDIRECT("BC"&amp;AT$1),AT$1,0),0)</f>
        <v>0</v>
      </c>
      <c r="AU41" s="41" cm="1">
        <f t="array" aca="1" ref="AU41" ca="1">IF($N41&lt;=INDIRECT("BD"&amp;AU$1),IF($N41&gt;=INDIRECT("BC"&amp;AU$1),AU$1,0),0)</f>
        <v>0</v>
      </c>
      <c r="AV41" s="41" cm="1">
        <f t="array" aca="1" ref="AV41" ca="1">IF($N41&lt;=INDIRECT("BD"&amp;AV$1),IF($N41&gt;=INDIRECT("BC"&amp;AV$1),AV$1,0),0)</f>
        <v>0</v>
      </c>
      <c r="AW41" s="41" cm="1">
        <f t="array" aca="1" ref="AW41" ca="1">IF($N41&lt;=INDIRECT("BD"&amp;AW$1),IF($N41&gt;=INDIRECT("BC"&amp;AW$1),AW$1,0),0)</f>
        <v>0</v>
      </c>
      <c r="AX41" s="41"/>
      <c r="AY41" s="41"/>
      <c r="AZ41" s="41"/>
      <c r="BA41" s="44"/>
      <c r="BB41" s="44"/>
      <c r="BC41" s="64"/>
      <c r="BD41" s="64"/>
      <c r="BE41" s="42"/>
      <c r="BF41" s="41"/>
      <c r="BG41" s="41"/>
      <c r="BH41" s="44"/>
      <c r="BI41" s="44"/>
      <c r="BJ41" s="43"/>
      <c r="BK41" s="41"/>
      <c r="BL41" s="42"/>
      <c r="BM41" s="41"/>
      <c r="BN41" s="41"/>
      <c r="BO41" s="44"/>
      <c r="BP41" s="44"/>
      <c r="BQ41" s="43"/>
      <c r="BR41" s="41"/>
      <c r="BS41" s="42"/>
      <c r="BT41" s="41"/>
      <c r="BU41" s="41"/>
      <c r="BV41" s="44"/>
      <c r="BW41" s="44"/>
      <c r="BX41" s="43"/>
      <c r="BY41" s="41"/>
      <c r="BZ41" s="42"/>
      <c r="CA41" s="41"/>
      <c r="CB41" s="41"/>
      <c r="CC41" s="44"/>
      <c r="CD41" s="44"/>
      <c r="CE41" s="43"/>
      <c r="CF41" s="41"/>
      <c r="CG41" s="42"/>
      <c r="CH41" s="41"/>
      <c r="CI41" s="41"/>
      <c r="CJ41" s="44"/>
      <c r="CK41" s="44"/>
      <c r="CL41" s="43"/>
      <c r="CM41" s="41"/>
      <c r="CN41" s="42"/>
      <c r="CO41" s="41"/>
      <c r="CP41" s="41"/>
      <c r="CQ41" s="44"/>
      <c r="CR41" s="44"/>
      <c r="CS41" s="43"/>
      <c r="CT41" s="41"/>
      <c r="CU41" s="42"/>
      <c r="CV41" s="41"/>
      <c r="CW41" s="41"/>
      <c r="CX41" s="44"/>
      <c r="CY41" s="44"/>
      <c r="CZ41" s="43"/>
      <c r="DA41" s="41"/>
      <c r="DB41" s="42"/>
      <c r="DC41" s="41"/>
      <c r="DD41" s="41"/>
      <c r="DE41" s="44"/>
      <c r="DF41" s="44"/>
      <c r="DG41" s="43"/>
      <c r="DH41" s="41"/>
      <c r="DI41" s="42"/>
      <c r="DJ41" s="41"/>
      <c r="DK41" s="41"/>
      <c r="DL41" s="44"/>
      <c r="DM41" s="44"/>
      <c r="DN41" s="43"/>
      <c r="DO41" s="41"/>
      <c r="DP41" s="42"/>
      <c r="DQ41" s="41"/>
      <c r="DR41" s="41"/>
      <c r="DS41" s="44"/>
      <c r="DT41" s="44"/>
      <c r="DU41" s="43"/>
      <c r="DV41" s="41"/>
      <c r="DW41" s="55"/>
      <c r="DX41" s="41"/>
      <c r="DY41" s="41"/>
      <c r="DZ41" s="43"/>
      <c r="EA41" s="43"/>
      <c r="EB41" s="43"/>
      <c r="EC41" s="41"/>
      <c r="ED41" s="55"/>
      <c r="EE41" s="41"/>
      <c r="EF41" s="41"/>
      <c r="EG41" s="43"/>
      <c r="EH41" s="43"/>
      <c r="EI41" s="43"/>
      <c r="EJ41" s="41"/>
      <c r="EK41" s="55"/>
      <c r="EL41" s="41"/>
      <c r="EM41" s="41"/>
      <c r="EN41" s="43"/>
      <c r="EO41" s="43"/>
      <c r="EP41" s="43"/>
      <c r="EQ41" s="44"/>
      <c r="ER41" s="44"/>
      <c r="ES41" s="44"/>
      <c r="ET41" s="44"/>
      <c r="EU41" s="44"/>
      <c r="EV41" s="44"/>
      <c r="EW41" s="44"/>
      <c r="EX41" s="44"/>
      <c r="EY41" s="44"/>
      <c r="EZ41" s="44"/>
      <c r="FA41" s="44"/>
      <c r="FB41" s="44"/>
      <c r="FC41" s="44"/>
      <c r="FD41" s="44"/>
      <c r="FE41" s="44"/>
      <c r="FF41" s="44"/>
      <c r="FG41" s="44"/>
      <c r="FH41" s="44"/>
      <c r="FI41" s="44"/>
      <c r="FJ41" s="44"/>
      <c r="FK41" s="44"/>
      <c r="FL41" s="44"/>
      <c r="FM41" s="44"/>
      <c r="FN41" s="44"/>
      <c r="FO41" s="44"/>
      <c r="FP41" s="44"/>
      <c r="FQ41" s="44"/>
      <c r="FR41" s="44"/>
      <c r="FS41" s="44"/>
      <c r="FT41" s="44"/>
      <c r="FU41" s="44"/>
      <c r="FV41" s="44"/>
      <c r="FW41" s="44"/>
      <c r="FX41" s="44"/>
      <c r="FY41" s="44"/>
      <c r="FZ41" s="44"/>
      <c r="GA41" s="44"/>
      <c r="GB41" s="44"/>
      <c r="GC41" s="44"/>
      <c r="GD41" s="44"/>
      <c r="GE41" s="44"/>
      <c r="GF41" s="44"/>
      <c r="GG41" s="44"/>
      <c r="GH41" s="44"/>
      <c r="GI41" s="44"/>
      <c r="GJ41" s="44"/>
      <c r="GK41" s="44"/>
    </row>
    <row r="42" spans="1:193" s="28" customFormat="1" ht="24.75" customHeight="1" x14ac:dyDescent="0.2">
      <c r="A42" s="34" t="str">
        <f t="shared" ca="1" si="2"/>
        <v/>
      </c>
      <c r="B42" s="34" t="str">
        <f t="shared" ca="1" si="3"/>
        <v/>
      </c>
      <c r="C42" s="54" t="str">
        <f t="shared" ca="1" si="4"/>
        <v/>
      </c>
      <c r="D42" s="34"/>
      <c r="E42" s="34"/>
      <c r="F42" s="38"/>
      <c r="G42" s="38"/>
      <c r="H42" s="38"/>
      <c r="I42" s="39" t="s">
        <v>1192</v>
      </c>
      <c r="J42" s="39"/>
      <c r="K42" s="39"/>
      <c r="L42" s="39"/>
      <c r="M42" s="39"/>
      <c r="N42" s="41">
        <v>40</v>
      </c>
      <c r="O42" s="41" t="e">
        <f t="shared" ca="1" si="5"/>
        <v>#VALUE!</v>
      </c>
      <c r="P42" s="41" t="e">
        <f t="shared" ca="1" si="6"/>
        <v>#VALUE!</v>
      </c>
      <c r="Q42" s="41">
        <f t="shared" ca="1" si="7"/>
        <v>0</v>
      </c>
      <c r="R42" s="41" cm="1">
        <f t="array" aca="1" ref="R42" ca="1">IF($N42&lt;=INDIRECT("BD"&amp;R$1),IF($N42&gt;=INDIRECT("BC"&amp;R$1),R$1,0),0)</f>
        <v>0</v>
      </c>
      <c r="S42" s="41" cm="1">
        <f t="array" aca="1" ref="S42" ca="1">IF($N42&lt;=INDIRECT("BD"&amp;S$1),IF($N42&gt;=INDIRECT("BC"&amp;S$1),S$1,0),0)</f>
        <v>0</v>
      </c>
      <c r="T42" s="41" cm="1">
        <f t="array" aca="1" ref="T42" ca="1">IF($N42&lt;=INDIRECT("BD"&amp;T$1),IF($N42&gt;=INDIRECT("BC"&amp;T$1),T$1,0),0)</f>
        <v>0</v>
      </c>
      <c r="U42" s="41" cm="1">
        <f t="array" aca="1" ref="U42" ca="1">IF($N42&lt;=INDIRECT("BD"&amp;U$1),IF($N42&gt;=INDIRECT("BC"&amp;U$1),U$1,0),0)</f>
        <v>0</v>
      </c>
      <c r="V42" s="41" cm="1">
        <f t="array" aca="1" ref="V42" ca="1">IF($N42&lt;=INDIRECT("BD"&amp;V$1),IF($N42&gt;=INDIRECT("BC"&amp;V$1),V$1,0),0)</f>
        <v>0</v>
      </c>
      <c r="W42" s="41" cm="1">
        <f t="array" aca="1" ref="W42" ca="1">IF($N42&lt;=INDIRECT("BD"&amp;W$1),IF($N42&gt;=INDIRECT("BC"&amp;W$1),W$1,0),0)</f>
        <v>0</v>
      </c>
      <c r="X42" s="41" cm="1">
        <f t="array" aca="1" ref="X42" ca="1">IF($N42&lt;=INDIRECT("BD"&amp;X$1),IF($N42&gt;=INDIRECT("BC"&amp;X$1),X$1,0),0)</f>
        <v>0</v>
      </c>
      <c r="Y42" s="41" cm="1">
        <f t="array" aca="1" ref="Y42" ca="1">IF($N42&lt;=INDIRECT("BD"&amp;Y$1),IF($N42&gt;=INDIRECT("BC"&amp;Y$1),Y$1,0),0)</f>
        <v>0</v>
      </c>
      <c r="Z42" s="41" cm="1">
        <f t="array" aca="1" ref="Z42" ca="1">IF($N42&lt;=INDIRECT("BD"&amp;Z$1),IF($N42&gt;=INDIRECT("BC"&amp;Z$1),Z$1,0),0)</f>
        <v>0</v>
      </c>
      <c r="AA42" s="41" cm="1">
        <f t="array" aca="1" ref="AA42" ca="1">IF($N42&lt;=INDIRECT("BD"&amp;AA$1),IF($N42&gt;=INDIRECT("BC"&amp;AA$1),AA$1,0),0)</f>
        <v>0</v>
      </c>
      <c r="AB42" s="41" cm="1">
        <f t="array" aca="1" ref="AB42" ca="1">IF($N42&lt;=INDIRECT("BD"&amp;AB$1),IF($N42&gt;=INDIRECT("BC"&amp;AB$1),AB$1,0),0)</f>
        <v>0</v>
      </c>
      <c r="AC42" s="41" cm="1">
        <f t="array" aca="1" ref="AC42" ca="1">IF($N42&lt;=INDIRECT("BD"&amp;AC$1),IF($N42&gt;=INDIRECT("BC"&amp;AC$1),AC$1,0),0)</f>
        <v>0</v>
      </c>
      <c r="AD42" s="41" cm="1">
        <f t="array" aca="1" ref="AD42" ca="1">IF($N42&lt;=INDIRECT("BD"&amp;AD$1),IF($N42&gt;=INDIRECT("BC"&amp;AD$1),AD$1,0),0)</f>
        <v>0</v>
      </c>
      <c r="AE42" s="41" cm="1">
        <f t="array" aca="1" ref="AE42" ca="1">IF($N42&lt;=INDIRECT("BD"&amp;AE$1),IF($N42&gt;=INDIRECT("BC"&amp;AE$1),AE$1,0),0)</f>
        <v>0</v>
      </c>
      <c r="AF42" s="41" cm="1">
        <f t="array" aca="1" ref="AF42" ca="1">IF($N42&lt;=INDIRECT("BD"&amp;AF$1),IF($N42&gt;=INDIRECT("BC"&amp;AF$1),AF$1,0),0)</f>
        <v>0</v>
      </c>
      <c r="AG42" s="41" cm="1">
        <f t="array" aca="1" ref="AG42" ca="1">IF($N42&lt;=INDIRECT("BD"&amp;AG$1),IF($N42&gt;=INDIRECT("BC"&amp;AG$1),AG$1,0),0)</f>
        <v>0</v>
      </c>
      <c r="AH42" s="41" cm="1">
        <f t="array" aca="1" ref="AH42" ca="1">IF($N42&lt;=INDIRECT("BD"&amp;AH$1),IF($N42&gt;=INDIRECT("BC"&amp;AH$1),AH$1,0),0)</f>
        <v>0</v>
      </c>
      <c r="AI42" s="41" cm="1">
        <f t="array" aca="1" ref="AI42" ca="1">IF($N42&lt;=INDIRECT("BD"&amp;AI$1),IF($N42&gt;=INDIRECT("BC"&amp;AI$1),AI$1,0),0)</f>
        <v>0</v>
      </c>
      <c r="AJ42" s="41" cm="1">
        <f t="array" aca="1" ref="AJ42" ca="1">IF($N42&lt;=INDIRECT("BD"&amp;AJ$1),IF($N42&gt;=INDIRECT("BC"&amp;AJ$1),AJ$1,0),0)</f>
        <v>0</v>
      </c>
      <c r="AK42" s="41" cm="1">
        <f t="array" aca="1" ref="AK42" ca="1">IF($N42&lt;=INDIRECT("BD"&amp;AK$1),IF($N42&gt;=INDIRECT("BC"&amp;AK$1),AK$1,0),0)</f>
        <v>0</v>
      </c>
      <c r="AL42" s="41" cm="1">
        <f t="array" aca="1" ref="AL42" ca="1">IF($N42&lt;=INDIRECT("BD"&amp;AL$1),IF($N42&gt;=INDIRECT("BC"&amp;AL$1),AL$1,0),0)</f>
        <v>0</v>
      </c>
      <c r="AM42" s="41" cm="1">
        <f t="array" aca="1" ref="AM42" ca="1">IF($N42&lt;=INDIRECT("BD"&amp;AM$1),IF($N42&gt;=INDIRECT("BC"&amp;AM$1),AM$1,0),0)</f>
        <v>0</v>
      </c>
      <c r="AN42" s="41" cm="1">
        <f t="array" aca="1" ref="AN42" ca="1">IF($N42&lt;=INDIRECT("BD"&amp;AN$1),IF($N42&gt;=INDIRECT("BC"&amp;AN$1),AN$1,0),0)</f>
        <v>0</v>
      </c>
      <c r="AO42" s="41" cm="1">
        <f t="array" aca="1" ref="AO42" ca="1">IF($N42&lt;=INDIRECT("BD"&amp;AO$1),IF($N42&gt;=INDIRECT("BC"&amp;AO$1),AO$1,0),0)</f>
        <v>0</v>
      </c>
      <c r="AP42" s="41" cm="1">
        <f t="array" aca="1" ref="AP42" ca="1">IF($N42&lt;=INDIRECT("BD"&amp;AP$1),IF($N42&gt;=INDIRECT("BC"&amp;AP$1),AP$1,0),0)</f>
        <v>0</v>
      </c>
      <c r="AQ42" s="41" cm="1">
        <f t="array" aca="1" ref="AQ42" ca="1">IF($N42&lt;=INDIRECT("BD"&amp;AQ$1),IF($N42&gt;=INDIRECT("BC"&amp;AQ$1),AQ$1,0),0)</f>
        <v>0</v>
      </c>
      <c r="AR42" s="41" cm="1">
        <f t="array" aca="1" ref="AR42" ca="1">IF($N42&lt;=INDIRECT("BD"&amp;AR$1),IF($N42&gt;=INDIRECT("BC"&amp;AR$1),AR$1,0),0)</f>
        <v>0</v>
      </c>
      <c r="AS42" s="41" cm="1">
        <f t="array" aca="1" ref="AS42" ca="1">IF($N42&lt;=INDIRECT("BD"&amp;AS$1),IF($N42&gt;=INDIRECT("BC"&amp;AS$1),AS$1,0),0)</f>
        <v>0</v>
      </c>
      <c r="AT42" s="41" cm="1">
        <f t="array" aca="1" ref="AT42" ca="1">IF($N42&lt;=INDIRECT("BD"&amp;AT$1),IF($N42&gt;=INDIRECT("BC"&amp;AT$1),AT$1,0),0)</f>
        <v>0</v>
      </c>
      <c r="AU42" s="41" cm="1">
        <f t="array" aca="1" ref="AU42" ca="1">IF($N42&lt;=INDIRECT("BD"&amp;AU$1),IF($N42&gt;=INDIRECT("BC"&amp;AU$1),AU$1,0),0)</f>
        <v>0</v>
      </c>
      <c r="AV42" s="41" cm="1">
        <f t="array" aca="1" ref="AV42" ca="1">IF($N42&lt;=INDIRECT("BD"&amp;AV$1),IF($N42&gt;=INDIRECT("BC"&amp;AV$1),AV$1,0),0)</f>
        <v>0</v>
      </c>
      <c r="AW42" s="41" cm="1">
        <f t="array" aca="1" ref="AW42" ca="1">IF($N42&lt;=INDIRECT("BD"&amp;AW$1),IF($N42&gt;=INDIRECT("BC"&amp;AW$1),AW$1,0),0)</f>
        <v>0</v>
      </c>
      <c r="AX42" s="41"/>
      <c r="AY42" s="41"/>
      <c r="AZ42" s="41"/>
      <c r="BA42" s="44"/>
      <c r="BB42" s="44"/>
      <c r="BC42" s="57"/>
      <c r="BD42" s="41"/>
      <c r="BE42" s="42"/>
      <c r="BF42" s="41"/>
      <c r="BG42" s="41"/>
      <c r="BH42" s="44"/>
      <c r="BI42" s="44"/>
      <c r="BJ42" s="43"/>
      <c r="BK42" s="41"/>
      <c r="BL42" s="42"/>
      <c r="BM42" s="41"/>
      <c r="BN42" s="41"/>
      <c r="BO42" s="44"/>
      <c r="BP42" s="44"/>
      <c r="BQ42" s="43"/>
      <c r="BR42" s="41"/>
      <c r="BS42" s="42"/>
      <c r="BT42" s="41"/>
      <c r="BU42" s="41"/>
      <c r="BV42" s="44"/>
      <c r="BW42" s="44"/>
      <c r="BX42" s="43"/>
      <c r="BY42" s="41"/>
      <c r="BZ42" s="42"/>
      <c r="CA42" s="41"/>
      <c r="CB42" s="41"/>
      <c r="CC42" s="44"/>
      <c r="CD42" s="44"/>
      <c r="CE42" s="43"/>
      <c r="CF42" s="41"/>
      <c r="CG42" s="42"/>
      <c r="CH42" s="41"/>
      <c r="CI42" s="41"/>
      <c r="CJ42" s="44"/>
      <c r="CK42" s="44"/>
      <c r="CL42" s="43"/>
      <c r="CM42" s="41"/>
      <c r="CN42" s="42"/>
      <c r="CO42" s="41"/>
      <c r="CP42" s="41"/>
      <c r="CQ42" s="44"/>
      <c r="CR42" s="44"/>
      <c r="CS42" s="43"/>
      <c r="CT42" s="41"/>
      <c r="CU42" s="42"/>
      <c r="CV42" s="41"/>
      <c r="CW42" s="41"/>
      <c r="CX42" s="44"/>
      <c r="CY42" s="44"/>
      <c r="CZ42" s="43"/>
      <c r="DA42" s="41"/>
      <c r="DB42" s="42"/>
      <c r="DC42" s="41"/>
      <c r="DD42" s="41"/>
      <c r="DE42" s="44"/>
      <c r="DF42" s="44"/>
      <c r="DG42" s="43"/>
      <c r="DH42" s="41"/>
      <c r="DI42" s="42"/>
      <c r="DJ42" s="41"/>
      <c r="DK42" s="41"/>
      <c r="DL42" s="44"/>
      <c r="DM42" s="44"/>
      <c r="DN42" s="43"/>
      <c r="DO42" s="41"/>
      <c r="DP42" s="42"/>
      <c r="DQ42" s="41"/>
      <c r="DR42" s="41"/>
      <c r="DS42" s="44"/>
      <c r="DT42" s="44"/>
      <c r="DU42" s="43"/>
      <c r="DV42" s="41"/>
      <c r="DW42" s="55"/>
      <c r="DX42" s="41"/>
      <c r="DY42" s="41"/>
      <c r="DZ42" s="43"/>
      <c r="EA42" s="43"/>
      <c r="EB42" s="43"/>
      <c r="EC42" s="41"/>
      <c r="ED42" s="55"/>
      <c r="EE42" s="41"/>
      <c r="EF42" s="41"/>
      <c r="EG42" s="43"/>
      <c r="EH42" s="43"/>
      <c r="EI42" s="43"/>
      <c r="EJ42" s="41"/>
      <c r="EK42" s="55"/>
      <c r="EL42" s="41"/>
      <c r="EM42" s="41"/>
      <c r="EN42" s="43"/>
      <c r="EO42" s="43"/>
      <c r="EP42" s="43"/>
      <c r="EQ42" s="44"/>
      <c r="ER42" s="44"/>
      <c r="ES42" s="44"/>
      <c r="ET42" s="44"/>
      <c r="EU42" s="44"/>
      <c r="EV42" s="44"/>
      <c r="EW42" s="44"/>
      <c r="EX42" s="44"/>
      <c r="EY42" s="44"/>
      <c r="EZ42" s="44"/>
      <c r="FA42" s="44"/>
      <c r="FB42" s="44"/>
      <c r="FC42" s="44"/>
      <c r="FD42" s="44"/>
      <c r="FE42" s="44"/>
      <c r="FF42" s="44"/>
      <c r="FG42" s="44"/>
      <c r="FH42" s="44"/>
      <c r="FI42" s="44"/>
      <c r="FJ42" s="44"/>
      <c r="FK42" s="44"/>
      <c r="FL42" s="44"/>
      <c r="FM42" s="44"/>
      <c r="FN42" s="44"/>
      <c r="FO42" s="44"/>
      <c r="FP42" s="44"/>
      <c r="FQ42" s="44"/>
      <c r="FR42" s="44"/>
      <c r="FS42" s="44"/>
      <c r="FT42" s="44"/>
      <c r="FU42" s="44"/>
      <c r="FV42" s="44"/>
      <c r="FW42" s="44"/>
      <c r="FX42" s="44"/>
      <c r="FY42" s="44"/>
      <c r="FZ42" s="44"/>
      <c r="GA42" s="44"/>
      <c r="GB42" s="44"/>
      <c r="GC42" s="44"/>
      <c r="GD42" s="44"/>
      <c r="GE42" s="44"/>
      <c r="GF42" s="44"/>
      <c r="GG42" s="44"/>
      <c r="GH42" s="44"/>
      <c r="GI42" s="44"/>
      <c r="GJ42" s="44"/>
      <c r="GK42" s="44"/>
    </row>
    <row r="43" spans="1:193" s="28" customFormat="1" ht="24.75" customHeight="1" x14ac:dyDescent="0.2">
      <c r="A43" s="34" t="str">
        <f t="shared" ca="1" si="2"/>
        <v/>
      </c>
      <c r="B43" s="34" t="str">
        <f t="shared" ca="1" si="3"/>
        <v/>
      </c>
      <c r="C43" s="54" t="str">
        <f t="shared" ca="1" si="4"/>
        <v/>
      </c>
      <c r="D43" s="34"/>
      <c r="E43" s="34"/>
      <c r="F43" s="38"/>
      <c r="G43" s="38"/>
      <c r="H43" s="38"/>
      <c r="I43" s="39" t="s">
        <v>1192</v>
      </c>
      <c r="J43" s="39"/>
      <c r="K43" s="39"/>
      <c r="L43" s="39"/>
      <c r="M43" s="39"/>
      <c r="N43" s="41">
        <v>41</v>
      </c>
      <c r="O43" s="41" t="e">
        <f t="shared" ca="1" si="5"/>
        <v>#VALUE!</v>
      </c>
      <c r="P43" s="41" t="e">
        <f t="shared" ca="1" si="6"/>
        <v>#VALUE!</v>
      </c>
      <c r="Q43" s="41">
        <f t="shared" ca="1" si="7"/>
        <v>0</v>
      </c>
      <c r="R43" s="41" cm="1">
        <f t="array" aca="1" ref="R43" ca="1">IF($N43&lt;=INDIRECT("BD"&amp;R$1),IF($N43&gt;=INDIRECT("BC"&amp;R$1),R$1,0),0)</f>
        <v>0</v>
      </c>
      <c r="S43" s="41" cm="1">
        <f t="array" aca="1" ref="S43" ca="1">IF($N43&lt;=INDIRECT("BD"&amp;S$1),IF($N43&gt;=INDIRECT("BC"&amp;S$1),S$1,0),0)</f>
        <v>0</v>
      </c>
      <c r="T43" s="41" cm="1">
        <f t="array" aca="1" ref="T43" ca="1">IF($N43&lt;=INDIRECT("BD"&amp;T$1),IF($N43&gt;=INDIRECT("BC"&amp;T$1),T$1,0),0)</f>
        <v>0</v>
      </c>
      <c r="U43" s="41" cm="1">
        <f t="array" aca="1" ref="U43" ca="1">IF($N43&lt;=INDIRECT("BD"&amp;U$1),IF($N43&gt;=INDIRECT("BC"&amp;U$1),U$1,0),0)</f>
        <v>0</v>
      </c>
      <c r="V43" s="41" cm="1">
        <f t="array" aca="1" ref="V43" ca="1">IF($N43&lt;=INDIRECT("BD"&amp;V$1),IF($N43&gt;=INDIRECT("BC"&amp;V$1),V$1,0),0)</f>
        <v>0</v>
      </c>
      <c r="W43" s="41" cm="1">
        <f t="array" aca="1" ref="W43" ca="1">IF($N43&lt;=INDIRECT("BD"&amp;W$1),IF($N43&gt;=INDIRECT("BC"&amp;W$1),W$1,0),0)</f>
        <v>0</v>
      </c>
      <c r="X43" s="41" cm="1">
        <f t="array" aca="1" ref="X43" ca="1">IF($N43&lt;=INDIRECT("BD"&amp;X$1),IF($N43&gt;=INDIRECT("BC"&amp;X$1),X$1,0),0)</f>
        <v>0</v>
      </c>
      <c r="Y43" s="41" cm="1">
        <f t="array" aca="1" ref="Y43" ca="1">IF($N43&lt;=INDIRECT("BD"&amp;Y$1),IF($N43&gt;=INDIRECT("BC"&amp;Y$1),Y$1,0),0)</f>
        <v>0</v>
      </c>
      <c r="Z43" s="41" cm="1">
        <f t="array" aca="1" ref="Z43" ca="1">IF($N43&lt;=INDIRECT("BD"&amp;Z$1),IF($N43&gt;=INDIRECT("BC"&amp;Z$1),Z$1,0),0)</f>
        <v>0</v>
      </c>
      <c r="AA43" s="41" cm="1">
        <f t="array" aca="1" ref="AA43" ca="1">IF($N43&lt;=INDIRECT("BD"&amp;AA$1),IF($N43&gt;=INDIRECT("BC"&amp;AA$1),AA$1,0),0)</f>
        <v>0</v>
      </c>
      <c r="AB43" s="41" cm="1">
        <f t="array" aca="1" ref="AB43" ca="1">IF($N43&lt;=INDIRECT("BD"&amp;AB$1),IF($N43&gt;=INDIRECT("BC"&amp;AB$1),AB$1,0),0)</f>
        <v>0</v>
      </c>
      <c r="AC43" s="41" cm="1">
        <f t="array" aca="1" ref="AC43" ca="1">IF($N43&lt;=INDIRECT("BD"&amp;AC$1),IF($N43&gt;=INDIRECT("BC"&amp;AC$1),AC$1,0),0)</f>
        <v>0</v>
      </c>
      <c r="AD43" s="41" cm="1">
        <f t="array" aca="1" ref="AD43" ca="1">IF($N43&lt;=INDIRECT("BD"&amp;AD$1),IF($N43&gt;=INDIRECT("BC"&amp;AD$1),AD$1,0),0)</f>
        <v>0</v>
      </c>
      <c r="AE43" s="41" cm="1">
        <f t="array" aca="1" ref="AE43" ca="1">IF($N43&lt;=INDIRECT("BD"&amp;AE$1),IF($N43&gt;=INDIRECT("BC"&amp;AE$1),AE$1,0),0)</f>
        <v>0</v>
      </c>
      <c r="AF43" s="41" cm="1">
        <f t="array" aca="1" ref="AF43" ca="1">IF($N43&lt;=INDIRECT("BD"&amp;AF$1),IF($N43&gt;=INDIRECT("BC"&amp;AF$1),AF$1,0),0)</f>
        <v>0</v>
      </c>
      <c r="AG43" s="41" cm="1">
        <f t="array" aca="1" ref="AG43" ca="1">IF($N43&lt;=INDIRECT("BD"&amp;AG$1),IF($N43&gt;=INDIRECT("BC"&amp;AG$1),AG$1,0),0)</f>
        <v>0</v>
      </c>
      <c r="AH43" s="41" cm="1">
        <f t="array" aca="1" ref="AH43" ca="1">IF($N43&lt;=INDIRECT("BD"&amp;AH$1),IF($N43&gt;=INDIRECT("BC"&amp;AH$1),AH$1,0),0)</f>
        <v>0</v>
      </c>
      <c r="AI43" s="41" cm="1">
        <f t="array" aca="1" ref="AI43" ca="1">IF($N43&lt;=INDIRECT("BD"&amp;AI$1),IF($N43&gt;=INDIRECT("BC"&amp;AI$1),AI$1,0),0)</f>
        <v>0</v>
      </c>
      <c r="AJ43" s="41" cm="1">
        <f t="array" aca="1" ref="AJ43" ca="1">IF($N43&lt;=INDIRECT("BD"&amp;AJ$1),IF($N43&gt;=INDIRECT("BC"&amp;AJ$1),AJ$1,0),0)</f>
        <v>0</v>
      </c>
      <c r="AK43" s="41" cm="1">
        <f t="array" aca="1" ref="AK43" ca="1">IF($N43&lt;=INDIRECT("BD"&amp;AK$1),IF($N43&gt;=INDIRECT("BC"&amp;AK$1),AK$1,0),0)</f>
        <v>0</v>
      </c>
      <c r="AL43" s="41" cm="1">
        <f t="array" aca="1" ref="AL43" ca="1">IF($N43&lt;=INDIRECT("BD"&amp;AL$1),IF($N43&gt;=INDIRECT("BC"&amp;AL$1),AL$1,0),0)</f>
        <v>0</v>
      </c>
      <c r="AM43" s="41" cm="1">
        <f t="array" aca="1" ref="AM43" ca="1">IF($N43&lt;=INDIRECT("BD"&amp;AM$1),IF($N43&gt;=INDIRECT("BC"&amp;AM$1),AM$1,0),0)</f>
        <v>0</v>
      </c>
      <c r="AN43" s="41" cm="1">
        <f t="array" aca="1" ref="AN43" ca="1">IF($N43&lt;=INDIRECT("BD"&amp;AN$1),IF($N43&gt;=INDIRECT("BC"&amp;AN$1),AN$1,0),0)</f>
        <v>0</v>
      </c>
      <c r="AO43" s="41" cm="1">
        <f t="array" aca="1" ref="AO43" ca="1">IF($N43&lt;=INDIRECT("BD"&amp;AO$1),IF($N43&gt;=INDIRECT("BC"&amp;AO$1),AO$1,0),0)</f>
        <v>0</v>
      </c>
      <c r="AP43" s="41" cm="1">
        <f t="array" aca="1" ref="AP43" ca="1">IF($N43&lt;=INDIRECT("BD"&amp;AP$1),IF($N43&gt;=INDIRECT("BC"&amp;AP$1),AP$1,0),0)</f>
        <v>0</v>
      </c>
      <c r="AQ43" s="41" cm="1">
        <f t="array" aca="1" ref="AQ43" ca="1">IF($N43&lt;=INDIRECT("BD"&amp;AQ$1),IF($N43&gt;=INDIRECT("BC"&amp;AQ$1),AQ$1,0),0)</f>
        <v>0</v>
      </c>
      <c r="AR43" s="41" cm="1">
        <f t="array" aca="1" ref="AR43" ca="1">IF($N43&lt;=INDIRECT("BD"&amp;AR$1),IF($N43&gt;=INDIRECT("BC"&amp;AR$1),AR$1,0),0)</f>
        <v>0</v>
      </c>
      <c r="AS43" s="41" cm="1">
        <f t="array" aca="1" ref="AS43" ca="1">IF($N43&lt;=INDIRECT("BD"&amp;AS$1),IF($N43&gt;=INDIRECT("BC"&amp;AS$1),AS$1,0),0)</f>
        <v>0</v>
      </c>
      <c r="AT43" s="41" cm="1">
        <f t="array" aca="1" ref="AT43" ca="1">IF($N43&lt;=INDIRECT("BD"&amp;AT$1),IF($N43&gt;=INDIRECT("BC"&amp;AT$1),AT$1,0),0)</f>
        <v>0</v>
      </c>
      <c r="AU43" s="41" cm="1">
        <f t="array" aca="1" ref="AU43" ca="1">IF($N43&lt;=INDIRECT("BD"&amp;AU$1),IF($N43&gt;=INDIRECT("BC"&amp;AU$1),AU$1,0),0)</f>
        <v>0</v>
      </c>
      <c r="AV43" s="41" cm="1">
        <f t="array" aca="1" ref="AV43" ca="1">IF($N43&lt;=INDIRECT("BD"&amp;AV$1),IF($N43&gt;=INDIRECT("BC"&amp;AV$1),AV$1,0),0)</f>
        <v>0</v>
      </c>
      <c r="AW43" s="41" cm="1">
        <f t="array" aca="1" ref="AW43" ca="1">IF($N43&lt;=INDIRECT("BD"&amp;AW$1),IF($N43&gt;=INDIRECT("BC"&amp;AW$1),AW$1,0),0)</f>
        <v>0</v>
      </c>
      <c r="AX43" s="41"/>
      <c r="AY43" s="41"/>
      <c r="AZ43" s="41"/>
      <c r="BA43" s="44"/>
      <c r="BB43" s="44"/>
      <c r="BC43" s="57"/>
      <c r="BD43" s="41"/>
      <c r="BE43" s="42"/>
      <c r="BF43" s="41"/>
      <c r="BG43" s="41"/>
      <c r="BH43" s="44"/>
      <c r="BI43" s="44"/>
      <c r="BJ43" s="43"/>
      <c r="BK43" s="41"/>
      <c r="BL43" s="42"/>
      <c r="BM43" s="41"/>
      <c r="BN43" s="41"/>
      <c r="BO43" s="44"/>
      <c r="BP43" s="44"/>
      <c r="BQ43" s="43"/>
      <c r="BR43" s="41"/>
      <c r="BS43" s="42"/>
      <c r="BT43" s="41"/>
      <c r="BU43" s="41"/>
      <c r="BV43" s="44"/>
      <c r="BW43" s="44"/>
      <c r="BX43" s="43"/>
      <c r="BY43" s="41"/>
      <c r="BZ43" s="42"/>
      <c r="CA43" s="41"/>
      <c r="CB43" s="41"/>
      <c r="CC43" s="44"/>
      <c r="CD43" s="44"/>
      <c r="CE43" s="43"/>
      <c r="CF43" s="41"/>
      <c r="CG43" s="42"/>
      <c r="CH43" s="41"/>
      <c r="CI43" s="41"/>
      <c r="CJ43" s="44"/>
      <c r="CK43" s="44"/>
      <c r="CL43" s="43"/>
      <c r="CM43" s="41"/>
      <c r="CN43" s="42"/>
      <c r="CO43" s="41"/>
      <c r="CP43" s="41"/>
      <c r="CQ43" s="44"/>
      <c r="CR43" s="44"/>
      <c r="CS43" s="43"/>
      <c r="CT43" s="41"/>
      <c r="CU43" s="42"/>
      <c r="CV43" s="41"/>
      <c r="CW43" s="41"/>
      <c r="CX43" s="44"/>
      <c r="CY43" s="44"/>
      <c r="CZ43" s="43"/>
      <c r="DA43" s="41"/>
      <c r="DB43" s="42"/>
      <c r="DC43" s="41"/>
      <c r="DD43" s="41"/>
      <c r="DE43" s="44"/>
      <c r="DF43" s="44"/>
      <c r="DG43" s="43"/>
      <c r="DH43" s="41"/>
      <c r="DI43" s="42"/>
      <c r="DJ43" s="41"/>
      <c r="DK43" s="41"/>
      <c r="DL43" s="44"/>
      <c r="DM43" s="44"/>
      <c r="DN43" s="43"/>
      <c r="DO43" s="41"/>
      <c r="DP43" s="42"/>
      <c r="DQ43" s="41"/>
      <c r="DR43" s="41"/>
      <c r="DS43" s="44"/>
      <c r="DT43" s="44"/>
      <c r="DU43" s="43"/>
      <c r="DV43" s="41"/>
      <c r="DW43" s="55"/>
      <c r="DX43" s="41"/>
      <c r="DY43" s="41"/>
      <c r="DZ43" s="43"/>
      <c r="EA43" s="43"/>
      <c r="EB43" s="43"/>
      <c r="EC43" s="41"/>
      <c r="ED43" s="55"/>
      <c r="EE43" s="41"/>
      <c r="EF43" s="41"/>
      <c r="EG43" s="43"/>
      <c r="EH43" s="43"/>
      <c r="EI43" s="43"/>
      <c r="EJ43" s="41"/>
      <c r="EK43" s="55"/>
      <c r="EL43" s="41"/>
      <c r="EM43" s="41"/>
      <c r="EN43" s="43"/>
      <c r="EO43" s="43"/>
      <c r="EP43" s="43"/>
      <c r="EQ43" s="44"/>
      <c r="ER43" s="44"/>
      <c r="ES43" s="44"/>
      <c r="ET43" s="44"/>
      <c r="EU43" s="44"/>
      <c r="EV43" s="44"/>
      <c r="EW43" s="44"/>
      <c r="EX43" s="44"/>
      <c r="EY43" s="44"/>
      <c r="EZ43" s="44"/>
      <c r="FA43" s="44"/>
      <c r="FB43" s="44"/>
      <c r="FC43" s="44"/>
      <c r="FD43" s="44"/>
      <c r="FE43" s="44"/>
      <c r="FF43" s="44"/>
      <c r="FG43" s="44"/>
      <c r="FH43" s="44"/>
      <c r="FI43" s="44"/>
      <c r="FJ43" s="44"/>
      <c r="FK43" s="44"/>
      <c r="FL43" s="44"/>
      <c r="FM43" s="44"/>
      <c r="FN43" s="44"/>
      <c r="FO43" s="44"/>
      <c r="FP43" s="44"/>
      <c r="FQ43" s="44"/>
      <c r="FR43" s="44"/>
      <c r="FS43" s="44"/>
      <c r="FT43" s="44"/>
      <c r="FU43" s="44"/>
      <c r="FV43" s="44"/>
      <c r="FW43" s="44"/>
      <c r="FX43" s="44"/>
      <c r="FY43" s="44"/>
      <c r="FZ43" s="44"/>
      <c r="GA43" s="44"/>
      <c r="GB43" s="44"/>
      <c r="GC43" s="44"/>
      <c r="GD43" s="44"/>
      <c r="GE43" s="44"/>
      <c r="GF43" s="44"/>
      <c r="GG43" s="44"/>
      <c r="GH43" s="44"/>
      <c r="GI43" s="44"/>
      <c r="GJ43" s="44"/>
      <c r="GK43" s="44"/>
    </row>
    <row r="44" spans="1:193" s="28" customFormat="1" ht="24.75" customHeight="1" x14ac:dyDescent="0.2">
      <c r="A44" s="34" t="str">
        <f t="shared" ca="1" si="2"/>
        <v/>
      </c>
      <c r="B44" s="34" t="str">
        <f t="shared" ca="1" si="3"/>
        <v/>
      </c>
      <c r="C44" s="54" t="str">
        <f t="shared" ca="1" si="4"/>
        <v/>
      </c>
      <c r="D44" s="34"/>
      <c r="E44" s="34"/>
      <c r="F44" s="38"/>
      <c r="G44" s="38"/>
      <c r="H44" s="38"/>
      <c r="I44" s="39" t="s">
        <v>1192</v>
      </c>
      <c r="J44" s="39"/>
      <c r="K44" s="39"/>
      <c r="L44" s="39"/>
      <c r="M44" s="39"/>
      <c r="N44" s="41">
        <v>42</v>
      </c>
      <c r="O44" s="41" t="e">
        <f t="shared" ca="1" si="5"/>
        <v>#VALUE!</v>
      </c>
      <c r="P44" s="41" t="e">
        <f t="shared" ca="1" si="6"/>
        <v>#VALUE!</v>
      </c>
      <c r="Q44" s="41">
        <f t="shared" ca="1" si="7"/>
        <v>0</v>
      </c>
      <c r="R44" s="41" cm="1">
        <f t="array" aca="1" ref="R44" ca="1">IF($N44&lt;=INDIRECT("BD"&amp;R$1),IF($N44&gt;=INDIRECT("BC"&amp;R$1),R$1,0),0)</f>
        <v>0</v>
      </c>
      <c r="S44" s="41" cm="1">
        <f t="array" aca="1" ref="S44" ca="1">IF($N44&lt;=INDIRECT("BD"&amp;S$1),IF($N44&gt;=INDIRECT("BC"&amp;S$1),S$1,0),0)</f>
        <v>0</v>
      </c>
      <c r="T44" s="41" cm="1">
        <f t="array" aca="1" ref="T44" ca="1">IF($N44&lt;=INDIRECT("BD"&amp;T$1),IF($N44&gt;=INDIRECT("BC"&amp;T$1),T$1,0),0)</f>
        <v>0</v>
      </c>
      <c r="U44" s="41" cm="1">
        <f t="array" aca="1" ref="U44" ca="1">IF($N44&lt;=INDIRECT("BD"&amp;U$1),IF($N44&gt;=INDIRECT("BC"&amp;U$1),U$1,0),0)</f>
        <v>0</v>
      </c>
      <c r="V44" s="41" cm="1">
        <f t="array" aca="1" ref="V44" ca="1">IF($N44&lt;=INDIRECT("BD"&amp;V$1),IF($N44&gt;=INDIRECT("BC"&amp;V$1),V$1,0),0)</f>
        <v>0</v>
      </c>
      <c r="W44" s="41" cm="1">
        <f t="array" aca="1" ref="W44" ca="1">IF($N44&lt;=INDIRECT("BD"&amp;W$1),IF($N44&gt;=INDIRECT("BC"&amp;W$1),W$1,0),0)</f>
        <v>0</v>
      </c>
      <c r="X44" s="41" cm="1">
        <f t="array" aca="1" ref="X44" ca="1">IF($N44&lt;=INDIRECT("BD"&amp;X$1),IF($N44&gt;=INDIRECT("BC"&amp;X$1),X$1,0),0)</f>
        <v>0</v>
      </c>
      <c r="Y44" s="41" cm="1">
        <f t="array" aca="1" ref="Y44" ca="1">IF($N44&lt;=INDIRECT("BD"&amp;Y$1),IF($N44&gt;=INDIRECT("BC"&amp;Y$1),Y$1,0),0)</f>
        <v>0</v>
      </c>
      <c r="Z44" s="41" cm="1">
        <f t="array" aca="1" ref="Z44" ca="1">IF($N44&lt;=INDIRECT("BD"&amp;Z$1),IF($N44&gt;=INDIRECT("BC"&amp;Z$1),Z$1,0),0)</f>
        <v>0</v>
      </c>
      <c r="AA44" s="41" cm="1">
        <f t="array" aca="1" ref="AA44" ca="1">IF($N44&lt;=INDIRECT("BD"&amp;AA$1),IF($N44&gt;=INDIRECT("BC"&amp;AA$1),AA$1,0),0)</f>
        <v>0</v>
      </c>
      <c r="AB44" s="41" cm="1">
        <f t="array" aca="1" ref="AB44" ca="1">IF($N44&lt;=INDIRECT("BD"&amp;AB$1),IF($N44&gt;=INDIRECT("BC"&amp;AB$1),AB$1,0),0)</f>
        <v>0</v>
      </c>
      <c r="AC44" s="41" cm="1">
        <f t="array" aca="1" ref="AC44" ca="1">IF($N44&lt;=INDIRECT("BD"&amp;AC$1),IF($N44&gt;=INDIRECT("BC"&amp;AC$1),AC$1,0),0)</f>
        <v>0</v>
      </c>
      <c r="AD44" s="41" cm="1">
        <f t="array" aca="1" ref="AD44" ca="1">IF($N44&lt;=INDIRECT("BD"&amp;AD$1),IF($N44&gt;=INDIRECT("BC"&amp;AD$1),AD$1,0),0)</f>
        <v>0</v>
      </c>
      <c r="AE44" s="41" cm="1">
        <f t="array" aca="1" ref="AE44" ca="1">IF($N44&lt;=INDIRECT("BD"&amp;AE$1),IF($N44&gt;=INDIRECT("BC"&amp;AE$1),AE$1,0),0)</f>
        <v>0</v>
      </c>
      <c r="AF44" s="41" cm="1">
        <f t="array" aca="1" ref="AF44" ca="1">IF($N44&lt;=INDIRECT("BD"&amp;AF$1),IF($N44&gt;=INDIRECT("BC"&amp;AF$1),AF$1,0),0)</f>
        <v>0</v>
      </c>
      <c r="AG44" s="41" cm="1">
        <f t="array" aca="1" ref="AG44" ca="1">IF($N44&lt;=INDIRECT("BD"&amp;AG$1),IF($N44&gt;=INDIRECT("BC"&amp;AG$1),AG$1,0),0)</f>
        <v>0</v>
      </c>
      <c r="AH44" s="41" cm="1">
        <f t="array" aca="1" ref="AH44" ca="1">IF($N44&lt;=INDIRECT("BD"&amp;AH$1),IF($N44&gt;=INDIRECT("BC"&amp;AH$1),AH$1,0),0)</f>
        <v>0</v>
      </c>
      <c r="AI44" s="41" cm="1">
        <f t="array" aca="1" ref="AI44" ca="1">IF($N44&lt;=INDIRECT("BD"&amp;AI$1),IF($N44&gt;=INDIRECT("BC"&amp;AI$1),AI$1,0),0)</f>
        <v>0</v>
      </c>
      <c r="AJ44" s="41" cm="1">
        <f t="array" aca="1" ref="AJ44" ca="1">IF($N44&lt;=INDIRECT("BD"&amp;AJ$1),IF($N44&gt;=INDIRECT("BC"&amp;AJ$1),AJ$1,0),0)</f>
        <v>0</v>
      </c>
      <c r="AK44" s="41" cm="1">
        <f t="array" aca="1" ref="AK44" ca="1">IF($N44&lt;=INDIRECT("BD"&amp;AK$1),IF($N44&gt;=INDIRECT("BC"&amp;AK$1),AK$1,0),0)</f>
        <v>0</v>
      </c>
      <c r="AL44" s="41" cm="1">
        <f t="array" aca="1" ref="AL44" ca="1">IF($N44&lt;=INDIRECT("BD"&amp;AL$1),IF($N44&gt;=INDIRECT("BC"&amp;AL$1),AL$1,0),0)</f>
        <v>0</v>
      </c>
      <c r="AM44" s="41" cm="1">
        <f t="array" aca="1" ref="AM44" ca="1">IF($N44&lt;=INDIRECT("BD"&amp;AM$1),IF($N44&gt;=INDIRECT("BC"&amp;AM$1),AM$1,0),0)</f>
        <v>0</v>
      </c>
      <c r="AN44" s="41" cm="1">
        <f t="array" aca="1" ref="AN44" ca="1">IF($N44&lt;=INDIRECT("BD"&amp;AN$1),IF($N44&gt;=INDIRECT("BC"&amp;AN$1),AN$1,0),0)</f>
        <v>0</v>
      </c>
      <c r="AO44" s="41" cm="1">
        <f t="array" aca="1" ref="AO44" ca="1">IF($N44&lt;=INDIRECT("BD"&amp;AO$1),IF($N44&gt;=INDIRECT("BC"&amp;AO$1),AO$1,0),0)</f>
        <v>0</v>
      </c>
      <c r="AP44" s="41" cm="1">
        <f t="array" aca="1" ref="AP44" ca="1">IF($N44&lt;=INDIRECT("BD"&amp;AP$1),IF($N44&gt;=INDIRECT("BC"&amp;AP$1),AP$1,0),0)</f>
        <v>0</v>
      </c>
      <c r="AQ44" s="41" cm="1">
        <f t="array" aca="1" ref="AQ44" ca="1">IF($N44&lt;=INDIRECT("BD"&amp;AQ$1),IF($N44&gt;=INDIRECT("BC"&amp;AQ$1),AQ$1,0),0)</f>
        <v>0</v>
      </c>
      <c r="AR44" s="41" cm="1">
        <f t="array" aca="1" ref="AR44" ca="1">IF($N44&lt;=INDIRECT("BD"&amp;AR$1),IF($N44&gt;=INDIRECT("BC"&amp;AR$1),AR$1,0),0)</f>
        <v>0</v>
      </c>
      <c r="AS44" s="41" cm="1">
        <f t="array" aca="1" ref="AS44" ca="1">IF($N44&lt;=INDIRECT("BD"&amp;AS$1),IF($N44&gt;=INDIRECT("BC"&amp;AS$1),AS$1,0),0)</f>
        <v>0</v>
      </c>
      <c r="AT44" s="41" cm="1">
        <f t="array" aca="1" ref="AT44" ca="1">IF($N44&lt;=INDIRECT("BD"&amp;AT$1),IF($N44&gt;=INDIRECT("BC"&amp;AT$1),AT$1,0),0)</f>
        <v>0</v>
      </c>
      <c r="AU44" s="41" cm="1">
        <f t="array" aca="1" ref="AU44" ca="1">IF($N44&lt;=INDIRECT("BD"&amp;AU$1),IF($N44&gt;=INDIRECT("BC"&amp;AU$1),AU$1,0),0)</f>
        <v>0</v>
      </c>
      <c r="AV44" s="41" cm="1">
        <f t="array" aca="1" ref="AV44" ca="1">IF($N44&lt;=INDIRECT("BD"&amp;AV$1),IF($N44&gt;=INDIRECT("BC"&amp;AV$1),AV$1,0),0)</f>
        <v>0</v>
      </c>
      <c r="AW44" s="41" cm="1">
        <f t="array" aca="1" ref="AW44" ca="1">IF($N44&lt;=INDIRECT("BD"&amp;AW$1),IF($N44&gt;=INDIRECT("BC"&amp;AW$1),AW$1,0),0)</f>
        <v>0</v>
      </c>
      <c r="AX44" s="41"/>
      <c r="AY44" s="41"/>
      <c r="AZ44" s="41"/>
      <c r="BA44" s="44"/>
      <c r="BB44" s="44"/>
      <c r="BC44" s="57"/>
      <c r="BD44" s="41"/>
      <c r="BE44" s="42"/>
      <c r="BF44" s="41"/>
      <c r="BG44" s="41"/>
      <c r="BH44" s="44"/>
      <c r="BI44" s="44"/>
      <c r="BJ44" s="43"/>
      <c r="BK44" s="41"/>
      <c r="BL44" s="42"/>
      <c r="BM44" s="41"/>
      <c r="BN44" s="41"/>
      <c r="BO44" s="44"/>
      <c r="BP44" s="44"/>
      <c r="BQ44" s="43"/>
      <c r="BR44" s="41"/>
      <c r="BS44" s="42"/>
      <c r="BT44" s="41"/>
      <c r="BU44" s="41"/>
      <c r="BV44" s="44"/>
      <c r="BW44" s="44"/>
      <c r="BX44" s="43"/>
      <c r="BY44" s="41"/>
      <c r="BZ44" s="42"/>
      <c r="CA44" s="41"/>
      <c r="CB44" s="41"/>
      <c r="CC44" s="44"/>
      <c r="CD44" s="44"/>
      <c r="CE44" s="43"/>
      <c r="CF44" s="41"/>
      <c r="CG44" s="42"/>
      <c r="CH44" s="41"/>
      <c r="CI44" s="41"/>
      <c r="CJ44" s="44"/>
      <c r="CK44" s="44"/>
      <c r="CL44" s="43"/>
      <c r="CM44" s="41"/>
      <c r="CN44" s="42"/>
      <c r="CO44" s="41"/>
      <c r="CP44" s="41"/>
      <c r="CQ44" s="44"/>
      <c r="CR44" s="44"/>
      <c r="CS44" s="43"/>
      <c r="CT44" s="41"/>
      <c r="CU44" s="42"/>
      <c r="CV44" s="41"/>
      <c r="CW44" s="41"/>
      <c r="CX44" s="44"/>
      <c r="CY44" s="44"/>
      <c r="CZ44" s="43"/>
      <c r="DA44" s="41"/>
      <c r="DB44" s="42"/>
      <c r="DC44" s="41"/>
      <c r="DD44" s="41"/>
      <c r="DE44" s="44"/>
      <c r="DF44" s="44"/>
      <c r="DG44" s="43"/>
      <c r="DH44" s="41"/>
      <c r="DI44" s="42"/>
      <c r="DJ44" s="41"/>
      <c r="DK44" s="41"/>
      <c r="DL44" s="44"/>
      <c r="DM44" s="44"/>
      <c r="DN44" s="43"/>
      <c r="DO44" s="41"/>
      <c r="DP44" s="42"/>
      <c r="DQ44" s="41"/>
      <c r="DR44" s="41"/>
      <c r="DS44" s="44"/>
      <c r="DT44" s="44"/>
      <c r="DU44" s="43"/>
      <c r="DV44" s="41"/>
      <c r="DW44" s="55"/>
      <c r="DX44" s="41"/>
      <c r="DY44" s="41"/>
      <c r="DZ44" s="43"/>
      <c r="EA44" s="43"/>
      <c r="EB44" s="43"/>
      <c r="EC44" s="41"/>
      <c r="ED44" s="55"/>
      <c r="EE44" s="41"/>
      <c r="EF44" s="41"/>
      <c r="EG44" s="43"/>
      <c r="EH44" s="43"/>
      <c r="EI44" s="43"/>
      <c r="EJ44" s="41"/>
      <c r="EK44" s="55"/>
      <c r="EL44" s="41"/>
      <c r="EM44" s="41"/>
      <c r="EN44" s="43"/>
      <c r="EO44" s="43"/>
      <c r="EP44" s="43"/>
      <c r="EQ44" s="44"/>
      <c r="ER44" s="44"/>
      <c r="ES44" s="44"/>
      <c r="ET44" s="44"/>
      <c r="EU44" s="44"/>
      <c r="EV44" s="44"/>
      <c r="EW44" s="44"/>
      <c r="EX44" s="44"/>
      <c r="EY44" s="44"/>
      <c r="EZ44" s="44"/>
      <c r="FA44" s="44"/>
      <c r="FB44" s="44"/>
      <c r="FC44" s="44"/>
      <c r="FD44" s="44"/>
      <c r="FE44" s="44"/>
      <c r="FF44" s="44"/>
      <c r="FG44" s="44"/>
      <c r="FH44" s="44"/>
      <c r="FI44" s="44"/>
      <c r="FJ44" s="44"/>
      <c r="FK44" s="44"/>
      <c r="FL44" s="44"/>
      <c r="FM44" s="44"/>
      <c r="FN44" s="44"/>
      <c r="FO44" s="44"/>
      <c r="FP44" s="44"/>
      <c r="FQ44" s="44"/>
      <c r="FR44" s="44"/>
      <c r="FS44" s="44"/>
      <c r="FT44" s="44"/>
      <c r="FU44" s="44"/>
      <c r="FV44" s="44"/>
      <c r="FW44" s="44"/>
      <c r="FX44" s="44"/>
      <c r="FY44" s="44"/>
      <c r="FZ44" s="44"/>
      <c r="GA44" s="44"/>
      <c r="GB44" s="44"/>
      <c r="GC44" s="44"/>
      <c r="GD44" s="44"/>
      <c r="GE44" s="44"/>
      <c r="GF44" s="44"/>
      <c r="GG44" s="44"/>
      <c r="GH44" s="44"/>
      <c r="GI44" s="44"/>
      <c r="GJ44" s="44"/>
      <c r="GK44" s="44"/>
    </row>
    <row r="45" spans="1:193" s="28" customFormat="1" ht="24.75" customHeight="1" x14ac:dyDescent="0.2">
      <c r="A45" s="34" t="str">
        <f t="shared" ca="1" si="2"/>
        <v/>
      </c>
      <c r="B45" s="34" t="str">
        <f t="shared" ca="1" si="3"/>
        <v/>
      </c>
      <c r="C45" s="54" t="str">
        <f t="shared" ca="1" si="4"/>
        <v/>
      </c>
      <c r="D45" s="34"/>
      <c r="E45" s="34"/>
      <c r="F45" s="38"/>
      <c r="G45" s="38"/>
      <c r="H45" s="38"/>
      <c r="I45" s="39" t="s">
        <v>1192</v>
      </c>
      <c r="J45" s="39"/>
      <c r="K45" s="39"/>
      <c r="L45" s="39"/>
      <c r="M45" s="39"/>
      <c r="N45" s="41">
        <v>43</v>
      </c>
      <c r="O45" s="41" t="e">
        <f t="shared" ca="1" si="5"/>
        <v>#VALUE!</v>
      </c>
      <c r="P45" s="41" t="e">
        <f t="shared" ca="1" si="6"/>
        <v>#VALUE!</v>
      </c>
      <c r="Q45" s="41">
        <f t="shared" ca="1" si="7"/>
        <v>0</v>
      </c>
      <c r="R45" s="41" cm="1">
        <f t="array" aca="1" ref="R45" ca="1">IF($N45&lt;=INDIRECT("BD"&amp;R$1),IF($N45&gt;=INDIRECT("BC"&amp;R$1),R$1,0),0)</f>
        <v>0</v>
      </c>
      <c r="S45" s="41" cm="1">
        <f t="array" aca="1" ref="S45" ca="1">IF($N45&lt;=INDIRECT("BD"&amp;S$1),IF($N45&gt;=INDIRECT("BC"&amp;S$1),S$1,0),0)</f>
        <v>0</v>
      </c>
      <c r="T45" s="41" cm="1">
        <f t="array" aca="1" ref="T45" ca="1">IF($N45&lt;=INDIRECT("BD"&amp;T$1),IF($N45&gt;=INDIRECT("BC"&amp;T$1),T$1,0),0)</f>
        <v>0</v>
      </c>
      <c r="U45" s="41" cm="1">
        <f t="array" aca="1" ref="U45" ca="1">IF($N45&lt;=INDIRECT("BD"&amp;U$1),IF($N45&gt;=INDIRECT("BC"&amp;U$1),U$1,0),0)</f>
        <v>0</v>
      </c>
      <c r="V45" s="41" cm="1">
        <f t="array" aca="1" ref="V45" ca="1">IF($N45&lt;=INDIRECT("BD"&amp;V$1),IF($N45&gt;=INDIRECT("BC"&amp;V$1),V$1,0),0)</f>
        <v>0</v>
      </c>
      <c r="W45" s="41" cm="1">
        <f t="array" aca="1" ref="W45" ca="1">IF($N45&lt;=INDIRECT("BD"&amp;W$1),IF($N45&gt;=INDIRECT("BC"&amp;W$1),W$1,0),0)</f>
        <v>0</v>
      </c>
      <c r="X45" s="41" cm="1">
        <f t="array" aca="1" ref="X45" ca="1">IF($N45&lt;=INDIRECT("BD"&amp;X$1),IF($N45&gt;=INDIRECT("BC"&amp;X$1),X$1,0),0)</f>
        <v>0</v>
      </c>
      <c r="Y45" s="41" cm="1">
        <f t="array" aca="1" ref="Y45" ca="1">IF($N45&lt;=INDIRECT("BD"&amp;Y$1),IF($N45&gt;=INDIRECT("BC"&amp;Y$1),Y$1,0),0)</f>
        <v>0</v>
      </c>
      <c r="Z45" s="41" cm="1">
        <f t="array" aca="1" ref="Z45" ca="1">IF($N45&lt;=INDIRECT("BD"&amp;Z$1),IF($N45&gt;=INDIRECT("BC"&amp;Z$1),Z$1,0),0)</f>
        <v>0</v>
      </c>
      <c r="AA45" s="41" cm="1">
        <f t="array" aca="1" ref="AA45" ca="1">IF($N45&lt;=INDIRECT("BD"&amp;AA$1),IF($N45&gt;=INDIRECT("BC"&amp;AA$1),AA$1,0),0)</f>
        <v>0</v>
      </c>
      <c r="AB45" s="41" cm="1">
        <f t="array" aca="1" ref="AB45" ca="1">IF($N45&lt;=INDIRECT("BD"&amp;AB$1),IF($N45&gt;=INDIRECT("BC"&amp;AB$1),AB$1,0),0)</f>
        <v>0</v>
      </c>
      <c r="AC45" s="41" cm="1">
        <f t="array" aca="1" ref="AC45" ca="1">IF($N45&lt;=INDIRECT("BD"&amp;AC$1),IF($N45&gt;=INDIRECT("BC"&amp;AC$1),AC$1,0),0)</f>
        <v>0</v>
      </c>
      <c r="AD45" s="41" cm="1">
        <f t="array" aca="1" ref="AD45" ca="1">IF($N45&lt;=INDIRECT("BD"&amp;AD$1),IF($N45&gt;=INDIRECT("BC"&amp;AD$1),AD$1,0),0)</f>
        <v>0</v>
      </c>
      <c r="AE45" s="41" cm="1">
        <f t="array" aca="1" ref="AE45" ca="1">IF($N45&lt;=INDIRECT("BD"&amp;AE$1),IF($N45&gt;=INDIRECT("BC"&amp;AE$1),AE$1,0),0)</f>
        <v>0</v>
      </c>
      <c r="AF45" s="41" cm="1">
        <f t="array" aca="1" ref="AF45" ca="1">IF($N45&lt;=INDIRECT("BD"&amp;AF$1),IF($N45&gt;=INDIRECT("BC"&amp;AF$1),AF$1,0),0)</f>
        <v>0</v>
      </c>
      <c r="AG45" s="41" cm="1">
        <f t="array" aca="1" ref="AG45" ca="1">IF($N45&lt;=INDIRECT("BD"&amp;AG$1),IF($N45&gt;=INDIRECT("BC"&amp;AG$1),AG$1,0),0)</f>
        <v>0</v>
      </c>
      <c r="AH45" s="41" cm="1">
        <f t="array" aca="1" ref="AH45" ca="1">IF($N45&lt;=INDIRECT("BD"&amp;AH$1),IF($N45&gt;=INDIRECT("BC"&amp;AH$1),AH$1,0),0)</f>
        <v>0</v>
      </c>
      <c r="AI45" s="41" cm="1">
        <f t="array" aca="1" ref="AI45" ca="1">IF($N45&lt;=INDIRECT("BD"&amp;AI$1),IF($N45&gt;=INDIRECT("BC"&amp;AI$1),AI$1,0),0)</f>
        <v>0</v>
      </c>
      <c r="AJ45" s="41" cm="1">
        <f t="array" aca="1" ref="AJ45" ca="1">IF($N45&lt;=INDIRECT("BD"&amp;AJ$1),IF($N45&gt;=INDIRECT("BC"&amp;AJ$1),AJ$1,0),0)</f>
        <v>0</v>
      </c>
      <c r="AK45" s="41" cm="1">
        <f t="array" aca="1" ref="AK45" ca="1">IF($N45&lt;=INDIRECT("BD"&amp;AK$1),IF($N45&gt;=INDIRECT("BC"&amp;AK$1),AK$1,0),0)</f>
        <v>0</v>
      </c>
      <c r="AL45" s="41" cm="1">
        <f t="array" aca="1" ref="AL45" ca="1">IF($N45&lt;=INDIRECT("BD"&amp;AL$1),IF($N45&gt;=INDIRECT("BC"&amp;AL$1),AL$1,0),0)</f>
        <v>0</v>
      </c>
      <c r="AM45" s="41" cm="1">
        <f t="array" aca="1" ref="AM45" ca="1">IF($N45&lt;=INDIRECT("BD"&amp;AM$1),IF($N45&gt;=INDIRECT("BC"&amp;AM$1),AM$1,0),0)</f>
        <v>0</v>
      </c>
      <c r="AN45" s="41" cm="1">
        <f t="array" aca="1" ref="AN45" ca="1">IF($N45&lt;=INDIRECT("BD"&amp;AN$1),IF($N45&gt;=INDIRECT("BC"&amp;AN$1),AN$1,0),0)</f>
        <v>0</v>
      </c>
      <c r="AO45" s="41" cm="1">
        <f t="array" aca="1" ref="AO45" ca="1">IF($N45&lt;=INDIRECT("BD"&amp;AO$1),IF($N45&gt;=INDIRECT("BC"&amp;AO$1),AO$1,0),0)</f>
        <v>0</v>
      </c>
      <c r="AP45" s="41" cm="1">
        <f t="array" aca="1" ref="AP45" ca="1">IF($N45&lt;=INDIRECT("BD"&amp;AP$1),IF($N45&gt;=INDIRECT("BC"&amp;AP$1),AP$1,0),0)</f>
        <v>0</v>
      </c>
      <c r="AQ45" s="41" cm="1">
        <f t="array" aca="1" ref="AQ45" ca="1">IF($N45&lt;=INDIRECT("BD"&amp;AQ$1),IF($N45&gt;=INDIRECT("BC"&amp;AQ$1),AQ$1,0),0)</f>
        <v>0</v>
      </c>
      <c r="AR45" s="41" cm="1">
        <f t="array" aca="1" ref="AR45" ca="1">IF($N45&lt;=INDIRECT("BD"&amp;AR$1),IF($N45&gt;=INDIRECT("BC"&amp;AR$1),AR$1,0),0)</f>
        <v>0</v>
      </c>
      <c r="AS45" s="41" cm="1">
        <f t="array" aca="1" ref="AS45" ca="1">IF($N45&lt;=INDIRECT("BD"&amp;AS$1),IF($N45&gt;=INDIRECT("BC"&amp;AS$1),AS$1,0),0)</f>
        <v>0</v>
      </c>
      <c r="AT45" s="41" cm="1">
        <f t="array" aca="1" ref="AT45" ca="1">IF($N45&lt;=INDIRECT("BD"&amp;AT$1),IF($N45&gt;=INDIRECT("BC"&amp;AT$1),AT$1,0),0)</f>
        <v>0</v>
      </c>
      <c r="AU45" s="41" cm="1">
        <f t="array" aca="1" ref="AU45" ca="1">IF($N45&lt;=INDIRECT("BD"&amp;AU$1),IF($N45&gt;=INDIRECT("BC"&amp;AU$1),AU$1,0),0)</f>
        <v>0</v>
      </c>
      <c r="AV45" s="41" cm="1">
        <f t="array" aca="1" ref="AV45" ca="1">IF($N45&lt;=INDIRECT("BD"&amp;AV$1),IF($N45&gt;=INDIRECT("BC"&amp;AV$1),AV$1,0),0)</f>
        <v>0</v>
      </c>
      <c r="AW45" s="41" cm="1">
        <f t="array" aca="1" ref="AW45" ca="1">IF($N45&lt;=INDIRECT("BD"&amp;AW$1),IF($N45&gt;=INDIRECT("BC"&amp;AW$1),AW$1,0),0)</f>
        <v>0</v>
      </c>
      <c r="AX45" s="41"/>
      <c r="AY45" s="41"/>
      <c r="AZ45" s="41"/>
      <c r="BA45" s="44"/>
      <c r="BB45" s="44"/>
      <c r="BC45" s="57"/>
      <c r="BD45" s="41"/>
      <c r="BE45" s="42"/>
      <c r="BF45" s="41"/>
      <c r="BG45" s="41"/>
      <c r="BH45" s="44"/>
      <c r="BI45" s="44"/>
      <c r="BJ45" s="43"/>
      <c r="BK45" s="41"/>
      <c r="BL45" s="42"/>
      <c r="BM45" s="41"/>
      <c r="BN45" s="41"/>
      <c r="BO45" s="44"/>
      <c r="BP45" s="44"/>
      <c r="BQ45" s="43"/>
      <c r="BR45" s="41"/>
      <c r="BS45" s="42"/>
      <c r="BT45" s="41"/>
      <c r="BU45" s="41"/>
      <c r="BV45" s="44"/>
      <c r="BW45" s="44"/>
      <c r="BX45" s="43"/>
      <c r="BY45" s="41"/>
      <c r="BZ45" s="42"/>
      <c r="CA45" s="41"/>
      <c r="CB45" s="41"/>
      <c r="CC45" s="44"/>
      <c r="CD45" s="44"/>
      <c r="CE45" s="43"/>
      <c r="CF45" s="41"/>
      <c r="CG45" s="42"/>
      <c r="CH45" s="41"/>
      <c r="CI45" s="41"/>
      <c r="CJ45" s="44"/>
      <c r="CK45" s="44"/>
      <c r="CL45" s="43"/>
      <c r="CM45" s="41"/>
      <c r="CN45" s="42"/>
      <c r="CO45" s="41"/>
      <c r="CP45" s="41"/>
      <c r="CQ45" s="44"/>
      <c r="CR45" s="44"/>
      <c r="CS45" s="43"/>
      <c r="CT45" s="41"/>
      <c r="CU45" s="42"/>
      <c r="CV45" s="41"/>
      <c r="CW45" s="41"/>
      <c r="CX45" s="44"/>
      <c r="CY45" s="44"/>
      <c r="CZ45" s="43"/>
      <c r="DA45" s="41"/>
      <c r="DB45" s="42"/>
      <c r="DC45" s="41"/>
      <c r="DD45" s="41"/>
      <c r="DE45" s="44"/>
      <c r="DF45" s="44"/>
      <c r="DG45" s="43"/>
      <c r="DH45" s="41"/>
      <c r="DI45" s="42"/>
      <c r="DJ45" s="41"/>
      <c r="DK45" s="41"/>
      <c r="DL45" s="44"/>
      <c r="DM45" s="44"/>
      <c r="DN45" s="43"/>
      <c r="DO45" s="41"/>
      <c r="DP45" s="42"/>
      <c r="DQ45" s="41"/>
      <c r="DR45" s="41"/>
      <c r="DS45" s="44"/>
      <c r="DT45" s="44"/>
      <c r="DU45" s="43"/>
      <c r="DV45" s="41"/>
      <c r="DW45" s="55"/>
      <c r="DX45" s="41"/>
      <c r="DY45" s="41"/>
      <c r="DZ45" s="43"/>
      <c r="EA45" s="43"/>
      <c r="EB45" s="43"/>
      <c r="EC45" s="41"/>
      <c r="ED45" s="55"/>
      <c r="EE45" s="41"/>
      <c r="EF45" s="41"/>
      <c r="EG45" s="43"/>
      <c r="EH45" s="43"/>
      <c r="EI45" s="43"/>
      <c r="EJ45" s="41"/>
      <c r="EK45" s="55"/>
      <c r="EL45" s="41"/>
      <c r="EM45" s="41"/>
      <c r="EN45" s="43"/>
      <c r="EO45" s="43"/>
      <c r="EP45" s="43"/>
      <c r="EQ45" s="44"/>
      <c r="ER45" s="44"/>
      <c r="ES45" s="44"/>
      <c r="ET45" s="44"/>
      <c r="EU45" s="44"/>
      <c r="EV45" s="44"/>
      <c r="EW45" s="44"/>
      <c r="EX45" s="44"/>
      <c r="EY45" s="44"/>
      <c r="EZ45" s="44"/>
      <c r="FA45" s="44"/>
      <c r="FB45" s="44"/>
      <c r="FC45" s="44"/>
      <c r="FD45" s="44"/>
      <c r="FE45" s="44"/>
      <c r="FF45" s="44"/>
      <c r="FG45" s="44"/>
      <c r="FH45" s="44"/>
      <c r="FI45" s="44"/>
      <c r="FJ45" s="44"/>
      <c r="FK45" s="44"/>
      <c r="FL45" s="44"/>
      <c r="FM45" s="44"/>
      <c r="FN45" s="44"/>
      <c r="FO45" s="44"/>
      <c r="FP45" s="44"/>
      <c r="FQ45" s="44"/>
      <c r="FR45" s="44"/>
      <c r="FS45" s="44"/>
      <c r="FT45" s="44"/>
      <c r="FU45" s="44"/>
      <c r="FV45" s="44"/>
      <c r="FW45" s="44"/>
      <c r="FX45" s="44"/>
      <c r="FY45" s="44"/>
      <c r="FZ45" s="44"/>
      <c r="GA45" s="44"/>
      <c r="GB45" s="44"/>
      <c r="GC45" s="44"/>
      <c r="GD45" s="44"/>
      <c r="GE45" s="44"/>
      <c r="GF45" s="44"/>
      <c r="GG45" s="44"/>
      <c r="GH45" s="44"/>
      <c r="GI45" s="44"/>
      <c r="GJ45" s="44"/>
      <c r="GK45" s="44"/>
    </row>
    <row r="46" spans="1:193" s="28" customFormat="1" ht="24.75" customHeight="1" x14ac:dyDescent="0.2">
      <c r="A46" s="34" t="str">
        <f t="shared" ca="1" si="2"/>
        <v/>
      </c>
      <c r="B46" s="34" t="str">
        <f t="shared" ca="1" si="3"/>
        <v/>
      </c>
      <c r="C46" s="54" t="str">
        <f t="shared" ca="1" si="4"/>
        <v/>
      </c>
      <c r="D46" s="34"/>
      <c r="E46" s="34"/>
      <c r="F46" s="38"/>
      <c r="G46" s="38"/>
      <c r="H46" s="38"/>
      <c r="I46" s="39" t="s">
        <v>1192</v>
      </c>
      <c r="J46" s="39"/>
      <c r="K46" s="39"/>
      <c r="L46" s="39"/>
      <c r="M46" s="39"/>
      <c r="N46" s="41">
        <v>44</v>
      </c>
      <c r="O46" s="41" t="e">
        <f t="shared" ca="1" si="5"/>
        <v>#VALUE!</v>
      </c>
      <c r="P46" s="41" t="e">
        <f t="shared" ca="1" si="6"/>
        <v>#VALUE!</v>
      </c>
      <c r="Q46" s="41">
        <f t="shared" ca="1" si="7"/>
        <v>0</v>
      </c>
      <c r="R46" s="41" cm="1">
        <f t="array" aca="1" ref="R46" ca="1">IF($N46&lt;=INDIRECT("BD"&amp;R$1),IF($N46&gt;=INDIRECT("BC"&amp;R$1),R$1,0),0)</f>
        <v>0</v>
      </c>
      <c r="S46" s="41" cm="1">
        <f t="array" aca="1" ref="S46" ca="1">IF($N46&lt;=INDIRECT("BD"&amp;S$1),IF($N46&gt;=INDIRECT("BC"&amp;S$1),S$1,0),0)</f>
        <v>0</v>
      </c>
      <c r="T46" s="41" cm="1">
        <f t="array" aca="1" ref="T46" ca="1">IF($N46&lt;=INDIRECT("BD"&amp;T$1),IF($N46&gt;=INDIRECT("BC"&amp;T$1),T$1,0),0)</f>
        <v>0</v>
      </c>
      <c r="U46" s="41" cm="1">
        <f t="array" aca="1" ref="U46" ca="1">IF($N46&lt;=INDIRECT("BD"&amp;U$1),IF($N46&gt;=INDIRECT("BC"&amp;U$1),U$1,0),0)</f>
        <v>0</v>
      </c>
      <c r="V46" s="41" cm="1">
        <f t="array" aca="1" ref="V46" ca="1">IF($N46&lt;=INDIRECT("BD"&amp;V$1),IF($N46&gt;=INDIRECT("BC"&amp;V$1),V$1,0),0)</f>
        <v>0</v>
      </c>
      <c r="W46" s="41" cm="1">
        <f t="array" aca="1" ref="W46" ca="1">IF($N46&lt;=INDIRECT("BD"&amp;W$1),IF($N46&gt;=INDIRECT("BC"&amp;W$1),W$1,0),0)</f>
        <v>0</v>
      </c>
      <c r="X46" s="41" cm="1">
        <f t="array" aca="1" ref="X46" ca="1">IF($N46&lt;=INDIRECT("BD"&amp;X$1),IF($N46&gt;=INDIRECT("BC"&amp;X$1),X$1,0),0)</f>
        <v>0</v>
      </c>
      <c r="Y46" s="41" cm="1">
        <f t="array" aca="1" ref="Y46" ca="1">IF($N46&lt;=INDIRECT("BD"&amp;Y$1),IF($N46&gt;=INDIRECT("BC"&amp;Y$1),Y$1,0),0)</f>
        <v>0</v>
      </c>
      <c r="Z46" s="41" cm="1">
        <f t="array" aca="1" ref="Z46" ca="1">IF($N46&lt;=INDIRECT("BD"&amp;Z$1),IF($N46&gt;=INDIRECT("BC"&amp;Z$1),Z$1,0),0)</f>
        <v>0</v>
      </c>
      <c r="AA46" s="41" cm="1">
        <f t="array" aca="1" ref="AA46" ca="1">IF($N46&lt;=INDIRECT("BD"&amp;AA$1),IF($N46&gt;=INDIRECT("BC"&amp;AA$1),AA$1,0),0)</f>
        <v>0</v>
      </c>
      <c r="AB46" s="41" cm="1">
        <f t="array" aca="1" ref="AB46" ca="1">IF($N46&lt;=INDIRECT("BD"&amp;AB$1),IF($N46&gt;=INDIRECT("BC"&amp;AB$1),AB$1,0),0)</f>
        <v>0</v>
      </c>
      <c r="AC46" s="41" cm="1">
        <f t="array" aca="1" ref="AC46" ca="1">IF($N46&lt;=INDIRECT("BD"&amp;AC$1),IF($N46&gt;=INDIRECT("BC"&amp;AC$1),AC$1,0),0)</f>
        <v>0</v>
      </c>
      <c r="AD46" s="41" cm="1">
        <f t="array" aca="1" ref="AD46" ca="1">IF($N46&lt;=INDIRECT("BD"&amp;AD$1),IF($N46&gt;=INDIRECT("BC"&amp;AD$1),AD$1,0),0)</f>
        <v>0</v>
      </c>
      <c r="AE46" s="41" cm="1">
        <f t="array" aca="1" ref="AE46" ca="1">IF($N46&lt;=INDIRECT("BD"&amp;AE$1),IF($N46&gt;=INDIRECT("BC"&amp;AE$1),AE$1,0),0)</f>
        <v>0</v>
      </c>
      <c r="AF46" s="41" cm="1">
        <f t="array" aca="1" ref="AF46" ca="1">IF($N46&lt;=INDIRECT("BD"&amp;AF$1),IF($N46&gt;=INDIRECT("BC"&amp;AF$1),AF$1,0),0)</f>
        <v>0</v>
      </c>
      <c r="AG46" s="41" cm="1">
        <f t="array" aca="1" ref="AG46" ca="1">IF($N46&lt;=INDIRECT("BD"&amp;AG$1),IF($N46&gt;=INDIRECT("BC"&amp;AG$1),AG$1,0),0)</f>
        <v>0</v>
      </c>
      <c r="AH46" s="41" cm="1">
        <f t="array" aca="1" ref="AH46" ca="1">IF($N46&lt;=INDIRECT("BD"&amp;AH$1),IF($N46&gt;=INDIRECT("BC"&amp;AH$1),AH$1,0),0)</f>
        <v>0</v>
      </c>
      <c r="AI46" s="41" cm="1">
        <f t="array" aca="1" ref="AI46" ca="1">IF($N46&lt;=INDIRECT("BD"&amp;AI$1),IF($N46&gt;=INDIRECT("BC"&amp;AI$1),AI$1,0),0)</f>
        <v>0</v>
      </c>
      <c r="AJ46" s="41" cm="1">
        <f t="array" aca="1" ref="AJ46" ca="1">IF($N46&lt;=INDIRECT("BD"&amp;AJ$1),IF($N46&gt;=INDIRECT("BC"&amp;AJ$1),AJ$1,0),0)</f>
        <v>0</v>
      </c>
      <c r="AK46" s="41" cm="1">
        <f t="array" aca="1" ref="AK46" ca="1">IF($N46&lt;=INDIRECT("BD"&amp;AK$1),IF($N46&gt;=INDIRECT("BC"&amp;AK$1),AK$1,0),0)</f>
        <v>0</v>
      </c>
      <c r="AL46" s="41" cm="1">
        <f t="array" aca="1" ref="AL46" ca="1">IF($N46&lt;=INDIRECT("BD"&amp;AL$1),IF($N46&gt;=INDIRECT("BC"&amp;AL$1),AL$1,0),0)</f>
        <v>0</v>
      </c>
      <c r="AM46" s="41" cm="1">
        <f t="array" aca="1" ref="AM46" ca="1">IF($N46&lt;=INDIRECT("BD"&amp;AM$1),IF($N46&gt;=INDIRECT("BC"&amp;AM$1),AM$1,0),0)</f>
        <v>0</v>
      </c>
      <c r="AN46" s="41" cm="1">
        <f t="array" aca="1" ref="AN46" ca="1">IF($N46&lt;=INDIRECT("BD"&amp;AN$1),IF($N46&gt;=INDIRECT("BC"&amp;AN$1),AN$1,0),0)</f>
        <v>0</v>
      </c>
      <c r="AO46" s="41" cm="1">
        <f t="array" aca="1" ref="AO46" ca="1">IF($N46&lt;=INDIRECT("BD"&amp;AO$1),IF($N46&gt;=INDIRECT("BC"&amp;AO$1),AO$1,0),0)</f>
        <v>0</v>
      </c>
      <c r="AP46" s="41" cm="1">
        <f t="array" aca="1" ref="AP46" ca="1">IF($N46&lt;=INDIRECT("BD"&amp;AP$1),IF($N46&gt;=INDIRECT("BC"&amp;AP$1),AP$1,0),0)</f>
        <v>0</v>
      </c>
      <c r="AQ46" s="41" cm="1">
        <f t="array" aca="1" ref="AQ46" ca="1">IF($N46&lt;=INDIRECT("BD"&amp;AQ$1),IF($N46&gt;=INDIRECT("BC"&amp;AQ$1),AQ$1,0),0)</f>
        <v>0</v>
      </c>
      <c r="AR46" s="41" cm="1">
        <f t="array" aca="1" ref="AR46" ca="1">IF($N46&lt;=INDIRECT("BD"&amp;AR$1),IF($N46&gt;=INDIRECT("BC"&amp;AR$1),AR$1,0),0)</f>
        <v>0</v>
      </c>
      <c r="AS46" s="41" cm="1">
        <f t="array" aca="1" ref="AS46" ca="1">IF($N46&lt;=INDIRECT("BD"&amp;AS$1),IF($N46&gt;=INDIRECT("BC"&amp;AS$1),AS$1,0),0)</f>
        <v>0</v>
      </c>
      <c r="AT46" s="41" cm="1">
        <f t="array" aca="1" ref="AT46" ca="1">IF($N46&lt;=INDIRECT("BD"&amp;AT$1),IF($N46&gt;=INDIRECT("BC"&amp;AT$1),AT$1,0),0)</f>
        <v>0</v>
      </c>
      <c r="AU46" s="41" cm="1">
        <f t="array" aca="1" ref="AU46" ca="1">IF($N46&lt;=INDIRECT("BD"&amp;AU$1),IF($N46&gt;=INDIRECT("BC"&amp;AU$1),AU$1,0),0)</f>
        <v>0</v>
      </c>
      <c r="AV46" s="41" cm="1">
        <f t="array" aca="1" ref="AV46" ca="1">IF($N46&lt;=INDIRECT("BD"&amp;AV$1),IF($N46&gt;=INDIRECT("BC"&amp;AV$1),AV$1,0),0)</f>
        <v>0</v>
      </c>
      <c r="AW46" s="41" cm="1">
        <f t="array" aca="1" ref="AW46" ca="1">IF($N46&lt;=INDIRECT("BD"&amp;AW$1),IF($N46&gt;=INDIRECT("BC"&amp;AW$1),AW$1,0),0)</f>
        <v>0</v>
      </c>
      <c r="AX46" s="41"/>
      <c r="AY46" s="41"/>
      <c r="AZ46" s="41"/>
      <c r="BA46" s="44"/>
      <c r="BB46" s="44"/>
      <c r="BC46" s="57"/>
      <c r="BD46" s="41"/>
      <c r="BE46" s="42"/>
      <c r="BF46" s="41"/>
      <c r="BG46" s="41"/>
      <c r="BH46" s="44"/>
      <c r="BI46" s="44"/>
      <c r="BJ46" s="43"/>
      <c r="BK46" s="41"/>
      <c r="BL46" s="42"/>
      <c r="BM46" s="41"/>
      <c r="BN46" s="41"/>
      <c r="BO46" s="44"/>
      <c r="BP46" s="44"/>
      <c r="BQ46" s="43"/>
      <c r="BR46" s="41"/>
      <c r="BS46" s="42"/>
      <c r="BT46" s="41"/>
      <c r="BU46" s="41"/>
      <c r="BV46" s="44"/>
      <c r="BW46" s="44"/>
      <c r="BX46" s="43"/>
      <c r="BY46" s="41"/>
      <c r="BZ46" s="42"/>
      <c r="CA46" s="41"/>
      <c r="CB46" s="41"/>
      <c r="CC46" s="44"/>
      <c r="CD46" s="44"/>
      <c r="CE46" s="43"/>
      <c r="CF46" s="41"/>
      <c r="CG46" s="42"/>
      <c r="CH46" s="41"/>
      <c r="CI46" s="41"/>
      <c r="CJ46" s="44"/>
      <c r="CK46" s="44"/>
      <c r="CL46" s="43"/>
      <c r="CM46" s="41"/>
      <c r="CN46" s="42"/>
      <c r="CO46" s="41"/>
      <c r="CP46" s="41"/>
      <c r="CQ46" s="44"/>
      <c r="CR46" s="44"/>
      <c r="CS46" s="43"/>
      <c r="CT46" s="41"/>
      <c r="CU46" s="42"/>
      <c r="CV46" s="41"/>
      <c r="CW46" s="41"/>
      <c r="CX46" s="44"/>
      <c r="CY46" s="44"/>
      <c r="CZ46" s="43"/>
      <c r="DA46" s="41"/>
      <c r="DB46" s="42"/>
      <c r="DC46" s="41"/>
      <c r="DD46" s="41"/>
      <c r="DE46" s="44"/>
      <c r="DF46" s="44"/>
      <c r="DG46" s="43"/>
      <c r="DH46" s="41"/>
      <c r="DI46" s="42"/>
      <c r="DJ46" s="41"/>
      <c r="DK46" s="41"/>
      <c r="DL46" s="44"/>
      <c r="DM46" s="44"/>
      <c r="DN46" s="43"/>
      <c r="DO46" s="41"/>
      <c r="DP46" s="42"/>
      <c r="DQ46" s="41"/>
      <c r="DR46" s="41"/>
      <c r="DS46" s="44"/>
      <c r="DT46" s="44"/>
      <c r="DU46" s="43"/>
      <c r="DV46" s="41"/>
      <c r="DW46" s="55"/>
      <c r="DX46" s="41"/>
      <c r="DY46" s="41"/>
      <c r="DZ46" s="43"/>
      <c r="EA46" s="43"/>
      <c r="EB46" s="43"/>
      <c r="EC46" s="41"/>
      <c r="ED46" s="55"/>
      <c r="EE46" s="41"/>
      <c r="EF46" s="41"/>
      <c r="EG46" s="43"/>
      <c r="EH46" s="43"/>
      <c r="EI46" s="43"/>
      <c r="EJ46" s="41"/>
      <c r="EK46" s="55"/>
      <c r="EL46" s="41"/>
      <c r="EM46" s="41"/>
      <c r="EN46" s="43"/>
      <c r="EO46" s="43"/>
      <c r="EP46" s="43"/>
      <c r="EQ46" s="44"/>
      <c r="ER46" s="44"/>
      <c r="ES46" s="44"/>
      <c r="ET46" s="44"/>
      <c r="EU46" s="44"/>
      <c r="EV46" s="44"/>
      <c r="EW46" s="44"/>
      <c r="EX46" s="44"/>
      <c r="EY46" s="44"/>
      <c r="EZ46" s="44"/>
      <c r="FA46" s="44"/>
      <c r="FB46" s="44"/>
      <c r="FC46" s="44"/>
      <c r="FD46" s="44"/>
      <c r="FE46" s="44"/>
      <c r="FF46" s="44"/>
      <c r="FG46" s="44"/>
      <c r="FH46" s="44"/>
      <c r="FI46" s="44"/>
      <c r="FJ46" s="44"/>
      <c r="FK46" s="44"/>
      <c r="FL46" s="44"/>
      <c r="FM46" s="44"/>
      <c r="FN46" s="44"/>
      <c r="FO46" s="44"/>
      <c r="FP46" s="44"/>
      <c r="FQ46" s="44"/>
      <c r="FR46" s="44"/>
      <c r="FS46" s="44"/>
      <c r="FT46" s="44"/>
      <c r="FU46" s="44"/>
      <c r="FV46" s="44"/>
      <c r="FW46" s="44"/>
      <c r="FX46" s="44"/>
      <c r="FY46" s="44"/>
      <c r="FZ46" s="44"/>
      <c r="GA46" s="44"/>
      <c r="GB46" s="44"/>
      <c r="GC46" s="44"/>
      <c r="GD46" s="44"/>
      <c r="GE46" s="44"/>
      <c r="GF46" s="44"/>
      <c r="GG46" s="44"/>
      <c r="GH46" s="44"/>
      <c r="GI46" s="44"/>
      <c r="GJ46" s="44"/>
      <c r="GK46" s="44"/>
    </row>
    <row r="47" spans="1:193" s="28" customFormat="1" ht="24.75" customHeight="1" x14ac:dyDescent="0.2">
      <c r="A47" s="34" t="str">
        <f t="shared" ca="1" si="2"/>
        <v/>
      </c>
      <c r="B47" s="34" t="str">
        <f t="shared" ca="1" si="3"/>
        <v/>
      </c>
      <c r="C47" s="54" t="str">
        <f t="shared" ca="1" si="4"/>
        <v/>
      </c>
      <c r="D47" s="34"/>
      <c r="E47" s="34"/>
      <c r="F47" s="38"/>
      <c r="G47" s="38"/>
      <c r="H47" s="38"/>
      <c r="I47" s="39" t="s">
        <v>1192</v>
      </c>
      <c r="J47" s="39"/>
      <c r="K47" s="39"/>
      <c r="L47" s="39"/>
      <c r="M47" s="39"/>
      <c r="N47" s="41">
        <v>45</v>
      </c>
      <c r="O47" s="41" t="e">
        <f t="shared" ca="1" si="5"/>
        <v>#VALUE!</v>
      </c>
      <c r="P47" s="41" t="e">
        <f t="shared" ca="1" si="6"/>
        <v>#VALUE!</v>
      </c>
      <c r="Q47" s="41">
        <f t="shared" ca="1" si="7"/>
        <v>0</v>
      </c>
      <c r="R47" s="41" cm="1">
        <f t="array" aca="1" ref="R47" ca="1">IF($N47&lt;=INDIRECT("BD"&amp;R$1),IF($N47&gt;=INDIRECT("BC"&amp;R$1),R$1,0),0)</f>
        <v>0</v>
      </c>
      <c r="S47" s="41" cm="1">
        <f t="array" aca="1" ref="S47" ca="1">IF($N47&lt;=INDIRECT("BD"&amp;S$1),IF($N47&gt;=INDIRECT("BC"&amp;S$1),S$1,0),0)</f>
        <v>0</v>
      </c>
      <c r="T47" s="41" cm="1">
        <f t="array" aca="1" ref="T47" ca="1">IF($N47&lt;=INDIRECT("BD"&amp;T$1),IF($N47&gt;=INDIRECT("BC"&amp;T$1),T$1,0),0)</f>
        <v>0</v>
      </c>
      <c r="U47" s="41" cm="1">
        <f t="array" aca="1" ref="U47" ca="1">IF($N47&lt;=INDIRECT("BD"&amp;U$1),IF($N47&gt;=INDIRECT("BC"&amp;U$1),U$1,0),0)</f>
        <v>0</v>
      </c>
      <c r="V47" s="41" cm="1">
        <f t="array" aca="1" ref="V47" ca="1">IF($N47&lt;=INDIRECT("BD"&amp;V$1),IF($N47&gt;=INDIRECT("BC"&amp;V$1),V$1,0),0)</f>
        <v>0</v>
      </c>
      <c r="W47" s="41" cm="1">
        <f t="array" aca="1" ref="W47" ca="1">IF($N47&lt;=INDIRECT("BD"&amp;W$1),IF($N47&gt;=INDIRECT("BC"&amp;W$1),W$1,0),0)</f>
        <v>0</v>
      </c>
      <c r="X47" s="41" cm="1">
        <f t="array" aca="1" ref="X47" ca="1">IF($N47&lt;=INDIRECT("BD"&amp;X$1),IF($N47&gt;=INDIRECT("BC"&amp;X$1),X$1,0),0)</f>
        <v>0</v>
      </c>
      <c r="Y47" s="41" cm="1">
        <f t="array" aca="1" ref="Y47" ca="1">IF($N47&lt;=INDIRECT("BD"&amp;Y$1),IF($N47&gt;=INDIRECT("BC"&amp;Y$1),Y$1,0),0)</f>
        <v>0</v>
      </c>
      <c r="Z47" s="41" cm="1">
        <f t="array" aca="1" ref="Z47" ca="1">IF($N47&lt;=INDIRECT("BD"&amp;Z$1),IF($N47&gt;=INDIRECT("BC"&amp;Z$1),Z$1,0),0)</f>
        <v>0</v>
      </c>
      <c r="AA47" s="41" cm="1">
        <f t="array" aca="1" ref="AA47" ca="1">IF($N47&lt;=INDIRECT("BD"&amp;AA$1),IF($N47&gt;=INDIRECT("BC"&amp;AA$1),AA$1,0),0)</f>
        <v>0</v>
      </c>
      <c r="AB47" s="41" cm="1">
        <f t="array" aca="1" ref="AB47" ca="1">IF($N47&lt;=INDIRECT("BD"&amp;AB$1),IF($N47&gt;=INDIRECT("BC"&amp;AB$1),AB$1,0),0)</f>
        <v>0</v>
      </c>
      <c r="AC47" s="41" cm="1">
        <f t="array" aca="1" ref="AC47" ca="1">IF($N47&lt;=INDIRECT("BD"&amp;AC$1),IF($N47&gt;=INDIRECT("BC"&amp;AC$1),AC$1,0),0)</f>
        <v>0</v>
      </c>
      <c r="AD47" s="41" cm="1">
        <f t="array" aca="1" ref="AD47" ca="1">IF($N47&lt;=INDIRECT("BD"&amp;AD$1),IF($N47&gt;=INDIRECT("BC"&amp;AD$1),AD$1,0),0)</f>
        <v>0</v>
      </c>
      <c r="AE47" s="41" cm="1">
        <f t="array" aca="1" ref="AE47" ca="1">IF($N47&lt;=INDIRECT("BD"&amp;AE$1),IF($N47&gt;=INDIRECT("BC"&amp;AE$1),AE$1,0),0)</f>
        <v>0</v>
      </c>
      <c r="AF47" s="41" cm="1">
        <f t="array" aca="1" ref="AF47" ca="1">IF($N47&lt;=INDIRECT("BD"&amp;AF$1),IF($N47&gt;=INDIRECT("BC"&amp;AF$1),AF$1,0),0)</f>
        <v>0</v>
      </c>
      <c r="AG47" s="41" cm="1">
        <f t="array" aca="1" ref="AG47" ca="1">IF($N47&lt;=INDIRECT("BD"&amp;AG$1),IF($N47&gt;=INDIRECT("BC"&amp;AG$1),AG$1,0),0)</f>
        <v>0</v>
      </c>
      <c r="AH47" s="41" cm="1">
        <f t="array" aca="1" ref="AH47" ca="1">IF($N47&lt;=INDIRECT("BD"&amp;AH$1),IF($N47&gt;=INDIRECT("BC"&amp;AH$1),AH$1,0),0)</f>
        <v>0</v>
      </c>
      <c r="AI47" s="41" cm="1">
        <f t="array" aca="1" ref="AI47" ca="1">IF($N47&lt;=INDIRECT("BD"&amp;AI$1),IF($N47&gt;=INDIRECT("BC"&amp;AI$1),AI$1,0),0)</f>
        <v>0</v>
      </c>
      <c r="AJ47" s="41" cm="1">
        <f t="array" aca="1" ref="AJ47" ca="1">IF($N47&lt;=INDIRECT("BD"&amp;AJ$1),IF($N47&gt;=INDIRECT("BC"&amp;AJ$1),AJ$1,0),0)</f>
        <v>0</v>
      </c>
      <c r="AK47" s="41" cm="1">
        <f t="array" aca="1" ref="AK47" ca="1">IF($N47&lt;=INDIRECT("BD"&amp;AK$1),IF($N47&gt;=INDIRECT("BC"&amp;AK$1),AK$1,0),0)</f>
        <v>0</v>
      </c>
      <c r="AL47" s="41" cm="1">
        <f t="array" aca="1" ref="AL47" ca="1">IF($N47&lt;=INDIRECT("BD"&amp;AL$1),IF($N47&gt;=INDIRECT("BC"&amp;AL$1),AL$1,0),0)</f>
        <v>0</v>
      </c>
      <c r="AM47" s="41" cm="1">
        <f t="array" aca="1" ref="AM47" ca="1">IF($N47&lt;=INDIRECT("BD"&amp;AM$1),IF($N47&gt;=INDIRECT("BC"&amp;AM$1),AM$1,0),0)</f>
        <v>0</v>
      </c>
      <c r="AN47" s="41" cm="1">
        <f t="array" aca="1" ref="AN47" ca="1">IF($N47&lt;=INDIRECT("BD"&amp;AN$1),IF($N47&gt;=INDIRECT("BC"&amp;AN$1),AN$1,0),0)</f>
        <v>0</v>
      </c>
      <c r="AO47" s="41" cm="1">
        <f t="array" aca="1" ref="AO47" ca="1">IF($N47&lt;=INDIRECT("BD"&amp;AO$1),IF($N47&gt;=INDIRECT("BC"&amp;AO$1),AO$1,0),0)</f>
        <v>0</v>
      </c>
      <c r="AP47" s="41" cm="1">
        <f t="array" aca="1" ref="AP47" ca="1">IF($N47&lt;=INDIRECT("BD"&amp;AP$1),IF($N47&gt;=INDIRECT("BC"&amp;AP$1),AP$1,0),0)</f>
        <v>0</v>
      </c>
      <c r="AQ47" s="41" cm="1">
        <f t="array" aca="1" ref="AQ47" ca="1">IF($N47&lt;=INDIRECT("BD"&amp;AQ$1),IF($N47&gt;=INDIRECT("BC"&amp;AQ$1),AQ$1,0),0)</f>
        <v>0</v>
      </c>
      <c r="AR47" s="41" cm="1">
        <f t="array" aca="1" ref="AR47" ca="1">IF($N47&lt;=INDIRECT("BD"&amp;AR$1),IF($N47&gt;=INDIRECT("BC"&amp;AR$1),AR$1,0),0)</f>
        <v>0</v>
      </c>
      <c r="AS47" s="41" cm="1">
        <f t="array" aca="1" ref="AS47" ca="1">IF($N47&lt;=INDIRECT("BD"&amp;AS$1),IF($N47&gt;=INDIRECT("BC"&amp;AS$1),AS$1,0),0)</f>
        <v>0</v>
      </c>
      <c r="AT47" s="41" cm="1">
        <f t="array" aca="1" ref="AT47" ca="1">IF($N47&lt;=INDIRECT("BD"&amp;AT$1),IF($N47&gt;=INDIRECT("BC"&amp;AT$1),AT$1,0),0)</f>
        <v>0</v>
      </c>
      <c r="AU47" s="41" cm="1">
        <f t="array" aca="1" ref="AU47" ca="1">IF($N47&lt;=INDIRECT("BD"&amp;AU$1),IF($N47&gt;=INDIRECT("BC"&amp;AU$1),AU$1,0),0)</f>
        <v>0</v>
      </c>
      <c r="AV47" s="41" cm="1">
        <f t="array" aca="1" ref="AV47" ca="1">IF($N47&lt;=INDIRECT("BD"&amp;AV$1),IF($N47&gt;=INDIRECT("BC"&amp;AV$1),AV$1,0),0)</f>
        <v>0</v>
      </c>
      <c r="AW47" s="41" cm="1">
        <f t="array" aca="1" ref="AW47" ca="1">IF($N47&lt;=INDIRECT("BD"&amp;AW$1),IF($N47&gt;=INDIRECT("BC"&amp;AW$1),AW$1,0),0)</f>
        <v>0</v>
      </c>
      <c r="AX47" s="41"/>
      <c r="AY47" s="41"/>
      <c r="AZ47" s="41"/>
      <c r="BA47" s="44"/>
      <c r="BB47" s="44"/>
      <c r="BC47" s="57"/>
      <c r="BD47" s="41"/>
      <c r="BE47" s="42"/>
      <c r="BF47" s="41"/>
      <c r="BG47" s="41"/>
      <c r="BH47" s="44"/>
      <c r="BI47" s="44"/>
      <c r="BJ47" s="43"/>
      <c r="BK47" s="41"/>
      <c r="BL47" s="42"/>
      <c r="BM47" s="41"/>
      <c r="BN47" s="41"/>
      <c r="BO47" s="44"/>
      <c r="BP47" s="44"/>
      <c r="BQ47" s="43"/>
      <c r="BR47" s="41"/>
      <c r="BS47" s="42"/>
      <c r="BT47" s="41"/>
      <c r="BU47" s="41"/>
      <c r="BV47" s="44"/>
      <c r="BW47" s="44"/>
      <c r="BX47" s="43"/>
      <c r="BY47" s="41"/>
      <c r="BZ47" s="42"/>
      <c r="CA47" s="41"/>
      <c r="CB47" s="41"/>
      <c r="CC47" s="44"/>
      <c r="CD47" s="44"/>
      <c r="CE47" s="43"/>
      <c r="CF47" s="41"/>
      <c r="CG47" s="42"/>
      <c r="CH47" s="41"/>
      <c r="CI47" s="41"/>
      <c r="CJ47" s="44"/>
      <c r="CK47" s="44"/>
      <c r="CL47" s="43"/>
      <c r="CM47" s="41"/>
      <c r="CN47" s="42"/>
      <c r="CO47" s="41"/>
      <c r="CP47" s="41"/>
      <c r="CQ47" s="44"/>
      <c r="CR47" s="44"/>
      <c r="CS47" s="43"/>
      <c r="CT47" s="41"/>
      <c r="CU47" s="42"/>
      <c r="CV47" s="41"/>
      <c r="CW47" s="41"/>
      <c r="CX47" s="44"/>
      <c r="CY47" s="44"/>
      <c r="CZ47" s="43"/>
      <c r="DA47" s="41"/>
      <c r="DB47" s="42"/>
      <c r="DC47" s="41"/>
      <c r="DD47" s="41"/>
      <c r="DE47" s="44"/>
      <c r="DF47" s="44"/>
      <c r="DG47" s="43"/>
      <c r="DH47" s="41"/>
      <c r="DI47" s="42"/>
      <c r="DJ47" s="41"/>
      <c r="DK47" s="41"/>
      <c r="DL47" s="44"/>
      <c r="DM47" s="44"/>
      <c r="DN47" s="43"/>
      <c r="DO47" s="41"/>
      <c r="DP47" s="42"/>
      <c r="DQ47" s="41"/>
      <c r="DR47" s="41"/>
      <c r="DS47" s="44"/>
      <c r="DT47" s="44"/>
      <c r="DU47" s="43"/>
      <c r="DV47" s="41"/>
      <c r="DW47" s="55"/>
      <c r="DX47" s="41"/>
      <c r="DY47" s="41"/>
      <c r="DZ47" s="43"/>
      <c r="EA47" s="43"/>
      <c r="EB47" s="43"/>
      <c r="EC47" s="41"/>
      <c r="ED47" s="55"/>
      <c r="EE47" s="41"/>
      <c r="EF47" s="41"/>
      <c r="EG47" s="43"/>
      <c r="EH47" s="43"/>
      <c r="EI47" s="43"/>
      <c r="EJ47" s="41"/>
      <c r="EK47" s="55"/>
      <c r="EL47" s="41"/>
      <c r="EM47" s="41"/>
      <c r="EN47" s="43"/>
      <c r="EO47" s="43"/>
      <c r="EP47" s="43"/>
      <c r="EQ47" s="44"/>
      <c r="ER47" s="44"/>
      <c r="ES47" s="44"/>
      <c r="ET47" s="44"/>
      <c r="EU47" s="44"/>
      <c r="EV47" s="44"/>
      <c r="EW47" s="44"/>
      <c r="EX47" s="44"/>
      <c r="EY47" s="44"/>
      <c r="EZ47" s="44"/>
      <c r="FA47" s="44"/>
      <c r="FB47" s="44"/>
      <c r="FC47" s="44"/>
      <c r="FD47" s="44"/>
      <c r="FE47" s="44"/>
      <c r="FF47" s="44"/>
      <c r="FG47" s="44"/>
      <c r="FH47" s="44"/>
      <c r="FI47" s="44"/>
      <c r="FJ47" s="44"/>
      <c r="FK47" s="44"/>
      <c r="FL47" s="44"/>
      <c r="FM47" s="44"/>
      <c r="FN47" s="44"/>
      <c r="FO47" s="44"/>
      <c r="FP47" s="44"/>
      <c r="FQ47" s="44"/>
      <c r="FR47" s="44"/>
      <c r="FS47" s="44"/>
      <c r="FT47" s="44"/>
      <c r="FU47" s="44"/>
      <c r="FV47" s="44"/>
      <c r="FW47" s="44"/>
      <c r="FX47" s="44"/>
      <c r="FY47" s="44"/>
      <c r="FZ47" s="44"/>
      <c r="GA47" s="44"/>
      <c r="GB47" s="44"/>
      <c r="GC47" s="44"/>
      <c r="GD47" s="44"/>
      <c r="GE47" s="44"/>
      <c r="GF47" s="44"/>
      <c r="GG47" s="44"/>
      <c r="GH47" s="44"/>
      <c r="GI47" s="44"/>
      <c r="GJ47" s="44"/>
      <c r="GK47" s="44"/>
    </row>
    <row r="48" spans="1:193" s="28" customFormat="1" ht="24.75" customHeight="1" x14ac:dyDescent="0.2">
      <c r="A48" s="34" t="str">
        <f t="shared" ca="1" si="2"/>
        <v/>
      </c>
      <c r="B48" s="34" t="str">
        <f t="shared" ca="1" si="3"/>
        <v/>
      </c>
      <c r="C48" s="54" t="str">
        <f t="shared" ca="1" si="4"/>
        <v/>
      </c>
      <c r="D48" s="34"/>
      <c r="E48" s="34"/>
      <c r="F48" s="38"/>
      <c r="G48" s="38"/>
      <c r="H48" s="38"/>
      <c r="I48" s="39" t="s">
        <v>1192</v>
      </c>
      <c r="J48" s="39"/>
      <c r="K48" s="39"/>
      <c r="L48" s="39"/>
      <c r="M48" s="39"/>
      <c r="N48" s="41">
        <v>46</v>
      </c>
      <c r="O48" s="41" t="e">
        <f t="shared" ca="1" si="5"/>
        <v>#VALUE!</v>
      </c>
      <c r="P48" s="41" t="e">
        <f t="shared" ca="1" si="6"/>
        <v>#VALUE!</v>
      </c>
      <c r="Q48" s="41">
        <f t="shared" ca="1" si="7"/>
        <v>0</v>
      </c>
      <c r="R48" s="41" cm="1">
        <f t="array" aca="1" ref="R48" ca="1">IF($N48&lt;=INDIRECT("BD"&amp;R$1),IF($N48&gt;=INDIRECT("BC"&amp;R$1),R$1,0),0)</f>
        <v>0</v>
      </c>
      <c r="S48" s="41" cm="1">
        <f t="array" aca="1" ref="S48" ca="1">IF($N48&lt;=INDIRECT("BD"&amp;S$1),IF($N48&gt;=INDIRECT("BC"&amp;S$1),S$1,0),0)</f>
        <v>0</v>
      </c>
      <c r="T48" s="41" cm="1">
        <f t="array" aca="1" ref="T48" ca="1">IF($N48&lt;=INDIRECT("BD"&amp;T$1),IF($N48&gt;=INDIRECT("BC"&amp;T$1),T$1,0),0)</f>
        <v>0</v>
      </c>
      <c r="U48" s="41" cm="1">
        <f t="array" aca="1" ref="U48" ca="1">IF($N48&lt;=INDIRECT("BD"&amp;U$1),IF($N48&gt;=INDIRECT("BC"&amp;U$1),U$1,0),0)</f>
        <v>0</v>
      </c>
      <c r="V48" s="41" cm="1">
        <f t="array" aca="1" ref="V48" ca="1">IF($N48&lt;=INDIRECT("BD"&amp;V$1),IF($N48&gt;=INDIRECT("BC"&amp;V$1),V$1,0),0)</f>
        <v>0</v>
      </c>
      <c r="W48" s="41" cm="1">
        <f t="array" aca="1" ref="W48" ca="1">IF($N48&lt;=INDIRECT("BD"&amp;W$1),IF($N48&gt;=INDIRECT("BC"&amp;W$1),W$1,0),0)</f>
        <v>0</v>
      </c>
      <c r="X48" s="41" cm="1">
        <f t="array" aca="1" ref="X48" ca="1">IF($N48&lt;=INDIRECT("BD"&amp;X$1),IF($N48&gt;=INDIRECT("BC"&amp;X$1),X$1,0),0)</f>
        <v>0</v>
      </c>
      <c r="Y48" s="41" cm="1">
        <f t="array" aca="1" ref="Y48" ca="1">IF($N48&lt;=INDIRECT("BD"&amp;Y$1),IF($N48&gt;=INDIRECT("BC"&amp;Y$1),Y$1,0),0)</f>
        <v>0</v>
      </c>
      <c r="Z48" s="41" cm="1">
        <f t="array" aca="1" ref="Z48" ca="1">IF($N48&lt;=INDIRECT("BD"&amp;Z$1),IF($N48&gt;=INDIRECT("BC"&amp;Z$1),Z$1,0),0)</f>
        <v>0</v>
      </c>
      <c r="AA48" s="41" cm="1">
        <f t="array" aca="1" ref="AA48" ca="1">IF($N48&lt;=INDIRECT("BD"&amp;AA$1),IF($N48&gt;=INDIRECT("BC"&amp;AA$1),AA$1,0),0)</f>
        <v>0</v>
      </c>
      <c r="AB48" s="41" cm="1">
        <f t="array" aca="1" ref="AB48" ca="1">IF($N48&lt;=INDIRECT("BD"&amp;AB$1),IF($N48&gt;=INDIRECT("BC"&amp;AB$1),AB$1,0),0)</f>
        <v>0</v>
      </c>
      <c r="AC48" s="41" cm="1">
        <f t="array" aca="1" ref="AC48" ca="1">IF($N48&lt;=INDIRECT("BD"&amp;AC$1),IF($N48&gt;=INDIRECT("BC"&amp;AC$1),AC$1,0),0)</f>
        <v>0</v>
      </c>
      <c r="AD48" s="41" cm="1">
        <f t="array" aca="1" ref="AD48" ca="1">IF($N48&lt;=INDIRECT("BD"&amp;AD$1),IF($N48&gt;=INDIRECT("BC"&amp;AD$1),AD$1,0),0)</f>
        <v>0</v>
      </c>
      <c r="AE48" s="41" cm="1">
        <f t="array" aca="1" ref="AE48" ca="1">IF($N48&lt;=INDIRECT("BD"&amp;AE$1),IF($N48&gt;=INDIRECT("BC"&amp;AE$1),AE$1,0),0)</f>
        <v>0</v>
      </c>
      <c r="AF48" s="41" cm="1">
        <f t="array" aca="1" ref="AF48" ca="1">IF($N48&lt;=INDIRECT("BD"&amp;AF$1),IF($N48&gt;=INDIRECT("BC"&amp;AF$1),AF$1,0),0)</f>
        <v>0</v>
      </c>
      <c r="AG48" s="41" cm="1">
        <f t="array" aca="1" ref="AG48" ca="1">IF($N48&lt;=INDIRECT("BD"&amp;AG$1),IF($N48&gt;=INDIRECT("BC"&amp;AG$1),AG$1,0),0)</f>
        <v>0</v>
      </c>
      <c r="AH48" s="41" cm="1">
        <f t="array" aca="1" ref="AH48" ca="1">IF($N48&lt;=INDIRECT("BD"&amp;AH$1),IF($N48&gt;=INDIRECT("BC"&amp;AH$1),AH$1,0),0)</f>
        <v>0</v>
      </c>
      <c r="AI48" s="41" cm="1">
        <f t="array" aca="1" ref="AI48" ca="1">IF($N48&lt;=INDIRECT("BD"&amp;AI$1),IF($N48&gt;=INDIRECT("BC"&amp;AI$1),AI$1,0),0)</f>
        <v>0</v>
      </c>
      <c r="AJ48" s="41" cm="1">
        <f t="array" aca="1" ref="AJ48" ca="1">IF($N48&lt;=INDIRECT("BD"&amp;AJ$1),IF($N48&gt;=INDIRECT("BC"&amp;AJ$1),AJ$1,0),0)</f>
        <v>0</v>
      </c>
      <c r="AK48" s="41" cm="1">
        <f t="array" aca="1" ref="AK48" ca="1">IF($N48&lt;=INDIRECT("BD"&amp;AK$1),IF($N48&gt;=INDIRECT("BC"&amp;AK$1),AK$1,0),0)</f>
        <v>0</v>
      </c>
      <c r="AL48" s="41" cm="1">
        <f t="array" aca="1" ref="AL48" ca="1">IF($N48&lt;=INDIRECT("BD"&amp;AL$1),IF($N48&gt;=INDIRECT("BC"&amp;AL$1),AL$1,0),0)</f>
        <v>0</v>
      </c>
      <c r="AM48" s="41" cm="1">
        <f t="array" aca="1" ref="AM48" ca="1">IF($N48&lt;=INDIRECT("BD"&amp;AM$1),IF($N48&gt;=INDIRECT("BC"&amp;AM$1),AM$1,0),0)</f>
        <v>0</v>
      </c>
      <c r="AN48" s="41" cm="1">
        <f t="array" aca="1" ref="AN48" ca="1">IF($N48&lt;=INDIRECT("BD"&amp;AN$1),IF($N48&gt;=INDIRECT("BC"&amp;AN$1),AN$1,0),0)</f>
        <v>0</v>
      </c>
      <c r="AO48" s="41" cm="1">
        <f t="array" aca="1" ref="AO48" ca="1">IF($N48&lt;=INDIRECT("BD"&amp;AO$1),IF($N48&gt;=INDIRECT("BC"&amp;AO$1),AO$1,0),0)</f>
        <v>0</v>
      </c>
      <c r="AP48" s="41" cm="1">
        <f t="array" aca="1" ref="AP48" ca="1">IF($N48&lt;=INDIRECT("BD"&amp;AP$1),IF($N48&gt;=INDIRECT("BC"&amp;AP$1),AP$1,0),0)</f>
        <v>0</v>
      </c>
      <c r="AQ48" s="41" cm="1">
        <f t="array" aca="1" ref="AQ48" ca="1">IF($N48&lt;=INDIRECT("BD"&amp;AQ$1),IF($N48&gt;=INDIRECT("BC"&amp;AQ$1),AQ$1,0),0)</f>
        <v>0</v>
      </c>
      <c r="AR48" s="41" cm="1">
        <f t="array" aca="1" ref="AR48" ca="1">IF($N48&lt;=INDIRECT("BD"&amp;AR$1),IF($N48&gt;=INDIRECT("BC"&amp;AR$1),AR$1,0),0)</f>
        <v>0</v>
      </c>
      <c r="AS48" s="41" cm="1">
        <f t="array" aca="1" ref="AS48" ca="1">IF($N48&lt;=INDIRECT("BD"&amp;AS$1),IF($N48&gt;=INDIRECT("BC"&amp;AS$1),AS$1,0),0)</f>
        <v>0</v>
      </c>
      <c r="AT48" s="41" cm="1">
        <f t="array" aca="1" ref="AT48" ca="1">IF($N48&lt;=INDIRECT("BD"&amp;AT$1),IF($N48&gt;=INDIRECT("BC"&amp;AT$1),AT$1,0),0)</f>
        <v>0</v>
      </c>
      <c r="AU48" s="41" cm="1">
        <f t="array" aca="1" ref="AU48" ca="1">IF($N48&lt;=INDIRECT("BD"&amp;AU$1),IF($N48&gt;=INDIRECT("BC"&amp;AU$1),AU$1,0),0)</f>
        <v>0</v>
      </c>
      <c r="AV48" s="41" cm="1">
        <f t="array" aca="1" ref="AV48" ca="1">IF($N48&lt;=INDIRECT("BD"&amp;AV$1),IF($N48&gt;=INDIRECT("BC"&amp;AV$1),AV$1,0),0)</f>
        <v>0</v>
      </c>
      <c r="AW48" s="41" cm="1">
        <f t="array" aca="1" ref="AW48" ca="1">IF($N48&lt;=INDIRECT("BD"&amp;AW$1),IF($N48&gt;=INDIRECT("BC"&amp;AW$1),AW$1,0),0)</f>
        <v>0</v>
      </c>
      <c r="AX48" s="41"/>
      <c r="AY48" s="41"/>
      <c r="AZ48" s="41"/>
      <c r="BA48" s="44"/>
      <c r="BB48" s="44"/>
      <c r="BC48" s="57"/>
      <c r="BD48" s="41"/>
      <c r="BE48" s="42"/>
      <c r="BF48" s="41"/>
      <c r="BG48" s="41"/>
      <c r="BH48" s="44"/>
      <c r="BI48" s="44"/>
      <c r="BJ48" s="43"/>
      <c r="BK48" s="41"/>
      <c r="BL48" s="42"/>
      <c r="BM48" s="41"/>
      <c r="BN48" s="41"/>
      <c r="BO48" s="44"/>
      <c r="BP48" s="44"/>
      <c r="BQ48" s="43"/>
      <c r="BR48" s="41"/>
      <c r="BS48" s="42"/>
      <c r="BT48" s="41"/>
      <c r="BU48" s="41"/>
      <c r="BV48" s="44"/>
      <c r="BW48" s="44"/>
      <c r="BX48" s="43"/>
      <c r="BY48" s="41"/>
      <c r="BZ48" s="42"/>
      <c r="CA48" s="41"/>
      <c r="CB48" s="41"/>
      <c r="CC48" s="44"/>
      <c r="CD48" s="44"/>
      <c r="CE48" s="43"/>
      <c r="CF48" s="41"/>
      <c r="CG48" s="42"/>
      <c r="CH48" s="41"/>
      <c r="CI48" s="41"/>
      <c r="CJ48" s="44"/>
      <c r="CK48" s="44"/>
      <c r="CL48" s="43"/>
      <c r="CM48" s="41"/>
      <c r="CN48" s="42"/>
      <c r="CO48" s="41"/>
      <c r="CP48" s="41"/>
      <c r="CQ48" s="44"/>
      <c r="CR48" s="44"/>
      <c r="CS48" s="43"/>
      <c r="CT48" s="41"/>
      <c r="CU48" s="42"/>
      <c r="CV48" s="41"/>
      <c r="CW48" s="41"/>
      <c r="CX48" s="44"/>
      <c r="CY48" s="44"/>
      <c r="CZ48" s="43"/>
      <c r="DA48" s="41"/>
      <c r="DB48" s="42"/>
      <c r="DC48" s="41"/>
      <c r="DD48" s="41"/>
      <c r="DE48" s="44"/>
      <c r="DF48" s="44"/>
      <c r="DG48" s="43"/>
      <c r="DH48" s="41"/>
      <c r="DI48" s="42"/>
      <c r="DJ48" s="41"/>
      <c r="DK48" s="41"/>
      <c r="DL48" s="44"/>
      <c r="DM48" s="44"/>
      <c r="DN48" s="43"/>
      <c r="DO48" s="41"/>
      <c r="DP48" s="42"/>
      <c r="DQ48" s="41"/>
      <c r="DR48" s="41"/>
      <c r="DS48" s="44"/>
      <c r="DT48" s="44"/>
      <c r="DU48" s="43"/>
      <c r="DV48" s="41"/>
      <c r="DW48" s="55"/>
      <c r="DX48" s="41"/>
      <c r="DY48" s="41"/>
      <c r="DZ48" s="43"/>
      <c r="EA48" s="43"/>
      <c r="EB48" s="43"/>
      <c r="EC48" s="41"/>
      <c r="ED48" s="55"/>
      <c r="EE48" s="41"/>
      <c r="EF48" s="41"/>
      <c r="EG48" s="43"/>
      <c r="EH48" s="43"/>
      <c r="EI48" s="43"/>
      <c r="EJ48" s="41"/>
      <c r="EK48" s="55"/>
      <c r="EL48" s="41"/>
      <c r="EM48" s="41"/>
      <c r="EN48" s="43"/>
      <c r="EO48" s="43"/>
      <c r="EP48" s="43"/>
      <c r="EQ48" s="44"/>
      <c r="ER48" s="44"/>
      <c r="ES48" s="44"/>
      <c r="ET48" s="44"/>
      <c r="EU48" s="44"/>
      <c r="EV48" s="44"/>
      <c r="EW48" s="44"/>
      <c r="EX48" s="44"/>
      <c r="EY48" s="44"/>
      <c r="EZ48" s="44"/>
      <c r="FA48" s="44"/>
      <c r="FB48" s="44"/>
      <c r="FC48" s="44"/>
      <c r="FD48" s="44"/>
      <c r="FE48" s="44"/>
      <c r="FF48" s="44"/>
      <c r="FG48" s="44"/>
      <c r="FH48" s="44"/>
      <c r="FI48" s="44"/>
      <c r="FJ48" s="44"/>
      <c r="FK48" s="44"/>
      <c r="FL48" s="44"/>
      <c r="FM48" s="44"/>
      <c r="FN48" s="44"/>
      <c r="FO48" s="44"/>
      <c r="FP48" s="44"/>
      <c r="FQ48" s="44"/>
      <c r="FR48" s="44"/>
      <c r="FS48" s="44"/>
      <c r="FT48" s="44"/>
      <c r="FU48" s="44"/>
      <c r="FV48" s="44"/>
      <c r="FW48" s="44"/>
      <c r="FX48" s="44"/>
      <c r="FY48" s="44"/>
      <c r="FZ48" s="44"/>
      <c r="GA48" s="44"/>
      <c r="GB48" s="44"/>
      <c r="GC48" s="44"/>
      <c r="GD48" s="44"/>
      <c r="GE48" s="44"/>
      <c r="GF48" s="44"/>
      <c r="GG48" s="44"/>
      <c r="GH48" s="44"/>
      <c r="GI48" s="44"/>
      <c r="GJ48" s="44"/>
      <c r="GK48" s="44"/>
    </row>
    <row r="49" spans="1:193" s="28" customFormat="1" ht="24.75" customHeight="1" x14ac:dyDescent="0.2">
      <c r="A49" s="34" t="str">
        <f t="shared" ca="1" si="2"/>
        <v/>
      </c>
      <c r="B49" s="34" t="str">
        <f t="shared" ca="1" si="3"/>
        <v/>
      </c>
      <c r="C49" s="54" t="str">
        <f t="shared" ca="1" si="4"/>
        <v/>
      </c>
      <c r="D49" s="34"/>
      <c r="E49" s="34"/>
      <c r="F49" s="38"/>
      <c r="G49" s="38"/>
      <c r="H49" s="38"/>
      <c r="I49" s="39" t="s">
        <v>1192</v>
      </c>
      <c r="J49" s="39"/>
      <c r="K49" s="39"/>
      <c r="L49" s="39"/>
      <c r="M49" s="39"/>
      <c r="N49" s="41">
        <v>47</v>
      </c>
      <c r="O49" s="41" t="e">
        <f t="shared" ca="1" si="5"/>
        <v>#VALUE!</v>
      </c>
      <c r="P49" s="41" t="e">
        <f t="shared" ca="1" si="6"/>
        <v>#VALUE!</v>
      </c>
      <c r="Q49" s="41">
        <f t="shared" ca="1" si="7"/>
        <v>0</v>
      </c>
      <c r="R49" s="41" cm="1">
        <f t="array" aca="1" ref="R49" ca="1">IF($N49&lt;=INDIRECT("BD"&amp;R$1),IF($N49&gt;=INDIRECT("BC"&amp;R$1),R$1,0),0)</f>
        <v>0</v>
      </c>
      <c r="S49" s="41" cm="1">
        <f t="array" aca="1" ref="S49" ca="1">IF($N49&lt;=INDIRECT("BD"&amp;S$1),IF($N49&gt;=INDIRECT("BC"&amp;S$1),S$1,0),0)</f>
        <v>0</v>
      </c>
      <c r="T49" s="41" cm="1">
        <f t="array" aca="1" ref="T49" ca="1">IF($N49&lt;=INDIRECT("BD"&amp;T$1),IF($N49&gt;=INDIRECT("BC"&amp;T$1),T$1,0),0)</f>
        <v>0</v>
      </c>
      <c r="U49" s="41" cm="1">
        <f t="array" aca="1" ref="U49" ca="1">IF($N49&lt;=INDIRECT("BD"&amp;U$1),IF($N49&gt;=INDIRECT("BC"&amp;U$1),U$1,0),0)</f>
        <v>0</v>
      </c>
      <c r="V49" s="41" cm="1">
        <f t="array" aca="1" ref="V49" ca="1">IF($N49&lt;=INDIRECT("BD"&amp;V$1),IF($N49&gt;=INDIRECT("BC"&amp;V$1),V$1,0),0)</f>
        <v>0</v>
      </c>
      <c r="W49" s="41" cm="1">
        <f t="array" aca="1" ref="W49" ca="1">IF($N49&lt;=INDIRECT("BD"&amp;W$1),IF($N49&gt;=INDIRECT("BC"&amp;W$1),W$1,0),0)</f>
        <v>0</v>
      </c>
      <c r="X49" s="41" cm="1">
        <f t="array" aca="1" ref="X49" ca="1">IF($N49&lt;=INDIRECT("BD"&amp;X$1),IF($N49&gt;=INDIRECT("BC"&amp;X$1),X$1,0),0)</f>
        <v>0</v>
      </c>
      <c r="Y49" s="41" cm="1">
        <f t="array" aca="1" ref="Y49" ca="1">IF($N49&lt;=INDIRECT("BD"&amp;Y$1),IF($N49&gt;=INDIRECT("BC"&amp;Y$1),Y$1,0),0)</f>
        <v>0</v>
      </c>
      <c r="Z49" s="41" cm="1">
        <f t="array" aca="1" ref="Z49" ca="1">IF($N49&lt;=INDIRECT("BD"&amp;Z$1),IF($N49&gt;=INDIRECT("BC"&amp;Z$1),Z$1,0),0)</f>
        <v>0</v>
      </c>
      <c r="AA49" s="41" cm="1">
        <f t="array" aca="1" ref="AA49" ca="1">IF($N49&lt;=INDIRECT("BD"&amp;AA$1),IF($N49&gt;=INDIRECT("BC"&amp;AA$1),AA$1,0),0)</f>
        <v>0</v>
      </c>
      <c r="AB49" s="41" cm="1">
        <f t="array" aca="1" ref="AB49" ca="1">IF($N49&lt;=INDIRECT("BD"&amp;AB$1),IF($N49&gt;=INDIRECT("BC"&amp;AB$1),AB$1,0),0)</f>
        <v>0</v>
      </c>
      <c r="AC49" s="41" cm="1">
        <f t="array" aca="1" ref="AC49" ca="1">IF($N49&lt;=INDIRECT("BD"&amp;AC$1),IF($N49&gt;=INDIRECT("BC"&amp;AC$1),AC$1,0),0)</f>
        <v>0</v>
      </c>
      <c r="AD49" s="41" cm="1">
        <f t="array" aca="1" ref="AD49" ca="1">IF($N49&lt;=INDIRECT("BD"&amp;AD$1),IF($N49&gt;=INDIRECT("BC"&amp;AD$1),AD$1,0),0)</f>
        <v>0</v>
      </c>
      <c r="AE49" s="41" cm="1">
        <f t="array" aca="1" ref="AE49" ca="1">IF($N49&lt;=INDIRECT("BD"&amp;AE$1),IF($N49&gt;=INDIRECT("BC"&amp;AE$1),AE$1,0),0)</f>
        <v>0</v>
      </c>
      <c r="AF49" s="41" cm="1">
        <f t="array" aca="1" ref="AF49" ca="1">IF($N49&lt;=INDIRECT("BD"&amp;AF$1),IF($N49&gt;=INDIRECT("BC"&amp;AF$1),AF$1,0),0)</f>
        <v>0</v>
      </c>
      <c r="AG49" s="41" cm="1">
        <f t="array" aca="1" ref="AG49" ca="1">IF($N49&lt;=INDIRECT("BD"&amp;AG$1),IF($N49&gt;=INDIRECT("BC"&amp;AG$1),AG$1,0),0)</f>
        <v>0</v>
      </c>
      <c r="AH49" s="41" cm="1">
        <f t="array" aca="1" ref="AH49" ca="1">IF($N49&lt;=INDIRECT("BD"&amp;AH$1),IF($N49&gt;=INDIRECT("BC"&amp;AH$1),AH$1,0),0)</f>
        <v>0</v>
      </c>
      <c r="AI49" s="41" cm="1">
        <f t="array" aca="1" ref="AI49" ca="1">IF($N49&lt;=INDIRECT("BD"&amp;AI$1),IF($N49&gt;=INDIRECT("BC"&amp;AI$1),AI$1,0),0)</f>
        <v>0</v>
      </c>
      <c r="AJ49" s="41" cm="1">
        <f t="array" aca="1" ref="AJ49" ca="1">IF($N49&lt;=INDIRECT("BD"&amp;AJ$1),IF($N49&gt;=INDIRECT("BC"&amp;AJ$1),AJ$1,0),0)</f>
        <v>0</v>
      </c>
      <c r="AK49" s="41" cm="1">
        <f t="array" aca="1" ref="AK49" ca="1">IF($N49&lt;=INDIRECT("BD"&amp;AK$1),IF($N49&gt;=INDIRECT("BC"&amp;AK$1),AK$1,0),0)</f>
        <v>0</v>
      </c>
      <c r="AL49" s="41" cm="1">
        <f t="array" aca="1" ref="AL49" ca="1">IF($N49&lt;=INDIRECT("BD"&amp;AL$1),IF($N49&gt;=INDIRECT("BC"&amp;AL$1),AL$1,0),0)</f>
        <v>0</v>
      </c>
      <c r="AM49" s="41" cm="1">
        <f t="array" aca="1" ref="AM49" ca="1">IF($N49&lt;=INDIRECT("BD"&amp;AM$1),IF($N49&gt;=INDIRECT("BC"&amp;AM$1),AM$1,0),0)</f>
        <v>0</v>
      </c>
      <c r="AN49" s="41" cm="1">
        <f t="array" aca="1" ref="AN49" ca="1">IF($N49&lt;=INDIRECT("BD"&amp;AN$1),IF($N49&gt;=INDIRECT("BC"&amp;AN$1),AN$1,0),0)</f>
        <v>0</v>
      </c>
      <c r="AO49" s="41" cm="1">
        <f t="array" aca="1" ref="AO49" ca="1">IF($N49&lt;=INDIRECT("BD"&amp;AO$1),IF($N49&gt;=INDIRECT("BC"&amp;AO$1),AO$1,0),0)</f>
        <v>0</v>
      </c>
      <c r="AP49" s="41" cm="1">
        <f t="array" aca="1" ref="AP49" ca="1">IF($N49&lt;=INDIRECT("BD"&amp;AP$1),IF($N49&gt;=INDIRECT("BC"&amp;AP$1),AP$1,0),0)</f>
        <v>0</v>
      </c>
      <c r="AQ49" s="41" cm="1">
        <f t="array" aca="1" ref="AQ49" ca="1">IF($N49&lt;=INDIRECT("BD"&amp;AQ$1),IF($N49&gt;=INDIRECT("BC"&amp;AQ$1),AQ$1,0),0)</f>
        <v>0</v>
      </c>
      <c r="AR49" s="41" cm="1">
        <f t="array" aca="1" ref="AR49" ca="1">IF($N49&lt;=INDIRECT("BD"&amp;AR$1),IF($N49&gt;=INDIRECT("BC"&amp;AR$1),AR$1,0),0)</f>
        <v>0</v>
      </c>
      <c r="AS49" s="41" cm="1">
        <f t="array" aca="1" ref="AS49" ca="1">IF($N49&lt;=INDIRECT("BD"&amp;AS$1),IF($N49&gt;=INDIRECT("BC"&amp;AS$1),AS$1,0),0)</f>
        <v>0</v>
      </c>
      <c r="AT49" s="41" cm="1">
        <f t="array" aca="1" ref="AT49" ca="1">IF($N49&lt;=INDIRECT("BD"&amp;AT$1),IF($N49&gt;=INDIRECT("BC"&amp;AT$1),AT$1,0),0)</f>
        <v>0</v>
      </c>
      <c r="AU49" s="41" cm="1">
        <f t="array" aca="1" ref="AU49" ca="1">IF($N49&lt;=INDIRECT("BD"&amp;AU$1),IF($N49&gt;=INDIRECT("BC"&amp;AU$1),AU$1,0),0)</f>
        <v>0</v>
      </c>
      <c r="AV49" s="41" cm="1">
        <f t="array" aca="1" ref="AV49" ca="1">IF($N49&lt;=INDIRECT("BD"&amp;AV$1),IF($N49&gt;=INDIRECT("BC"&amp;AV$1),AV$1,0),0)</f>
        <v>0</v>
      </c>
      <c r="AW49" s="41" cm="1">
        <f t="array" aca="1" ref="AW49" ca="1">IF($N49&lt;=INDIRECT("BD"&amp;AW$1),IF($N49&gt;=INDIRECT("BC"&amp;AW$1),AW$1,0),0)</f>
        <v>0</v>
      </c>
      <c r="AX49" s="41"/>
      <c r="AY49" s="41"/>
      <c r="AZ49" s="41"/>
      <c r="BA49" s="44"/>
      <c r="BB49" s="44"/>
      <c r="BC49" s="57"/>
      <c r="BD49" s="41"/>
      <c r="BE49" s="42"/>
      <c r="BF49" s="41"/>
      <c r="BG49" s="41"/>
      <c r="BH49" s="44"/>
      <c r="BI49" s="44"/>
      <c r="BJ49" s="43"/>
      <c r="BK49" s="41"/>
      <c r="BL49" s="42"/>
      <c r="BM49" s="41"/>
      <c r="BN49" s="41"/>
      <c r="BO49" s="44"/>
      <c r="BP49" s="44"/>
      <c r="BQ49" s="43"/>
      <c r="BR49" s="41"/>
      <c r="BS49" s="42"/>
      <c r="BT49" s="41"/>
      <c r="BU49" s="41"/>
      <c r="BV49" s="44"/>
      <c r="BW49" s="44"/>
      <c r="BX49" s="43"/>
      <c r="BY49" s="41"/>
      <c r="BZ49" s="42"/>
      <c r="CA49" s="41"/>
      <c r="CB49" s="41"/>
      <c r="CC49" s="44"/>
      <c r="CD49" s="44"/>
      <c r="CE49" s="43"/>
      <c r="CF49" s="41"/>
      <c r="CG49" s="42"/>
      <c r="CH49" s="41"/>
      <c r="CI49" s="41"/>
      <c r="CJ49" s="44"/>
      <c r="CK49" s="44"/>
      <c r="CL49" s="43"/>
      <c r="CM49" s="41"/>
      <c r="CN49" s="42"/>
      <c r="CO49" s="41"/>
      <c r="CP49" s="41"/>
      <c r="CQ49" s="44"/>
      <c r="CR49" s="44"/>
      <c r="CS49" s="43"/>
      <c r="CT49" s="41"/>
      <c r="CU49" s="42"/>
      <c r="CV49" s="41"/>
      <c r="CW49" s="41"/>
      <c r="CX49" s="44"/>
      <c r="CY49" s="44"/>
      <c r="CZ49" s="43"/>
      <c r="DA49" s="41"/>
      <c r="DB49" s="42"/>
      <c r="DC49" s="41"/>
      <c r="DD49" s="41"/>
      <c r="DE49" s="44"/>
      <c r="DF49" s="44"/>
      <c r="DG49" s="43"/>
      <c r="DH49" s="41"/>
      <c r="DI49" s="42"/>
      <c r="DJ49" s="41"/>
      <c r="DK49" s="41"/>
      <c r="DL49" s="44"/>
      <c r="DM49" s="44"/>
      <c r="DN49" s="43"/>
      <c r="DO49" s="41"/>
      <c r="DP49" s="42"/>
      <c r="DQ49" s="41"/>
      <c r="DR49" s="41"/>
      <c r="DS49" s="44"/>
      <c r="DT49" s="44"/>
      <c r="DU49" s="43"/>
      <c r="DV49" s="41"/>
      <c r="DW49" s="55"/>
      <c r="DX49" s="41"/>
      <c r="DY49" s="41"/>
      <c r="DZ49" s="43"/>
      <c r="EA49" s="43"/>
      <c r="EB49" s="43"/>
      <c r="EC49" s="41"/>
      <c r="ED49" s="55"/>
      <c r="EE49" s="41"/>
      <c r="EF49" s="41"/>
      <c r="EG49" s="43"/>
      <c r="EH49" s="43"/>
      <c r="EI49" s="43"/>
      <c r="EJ49" s="41"/>
      <c r="EK49" s="55"/>
      <c r="EL49" s="41"/>
      <c r="EM49" s="41"/>
      <c r="EN49" s="43"/>
      <c r="EO49" s="43"/>
      <c r="EP49" s="43"/>
      <c r="EQ49" s="44"/>
      <c r="ER49" s="44"/>
      <c r="ES49" s="44"/>
      <c r="ET49" s="44"/>
      <c r="EU49" s="44"/>
      <c r="EV49" s="44"/>
      <c r="EW49" s="44"/>
      <c r="EX49" s="44"/>
      <c r="EY49" s="44"/>
      <c r="EZ49" s="44"/>
      <c r="FA49" s="44"/>
      <c r="FB49" s="44"/>
      <c r="FC49" s="44"/>
      <c r="FD49" s="44"/>
      <c r="FE49" s="44"/>
      <c r="FF49" s="44"/>
      <c r="FG49" s="44"/>
      <c r="FH49" s="44"/>
      <c r="FI49" s="44"/>
      <c r="FJ49" s="44"/>
      <c r="FK49" s="44"/>
      <c r="FL49" s="44"/>
      <c r="FM49" s="44"/>
      <c r="FN49" s="44"/>
      <c r="FO49" s="44"/>
      <c r="FP49" s="44"/>
      <c r="FQ49" s="44"/>
      <c r="FR49" s="44"/>
      <c r="FS49" s="44"/>
      <c r="FT49" s="44"/>
      <c r="FU49" s="44"/>
      <c r="FV49" s="44"/>
      <c r="FW49" s="44"/>
      <c r="FX49" s="44"/>
      <c r="FY49" s="44"/>
      <c r="FZ49" s="44"/>
      <c r="GA49" s="44"/>
      <c r="GB49" s="44"/>
      <c r="GC49" s="44"/>
      <c r="GD49" s="44"/>
      <c r="GE49" s="44"/>
      <c r="GF49" s="44"/>
      <c r="GG49" s="44"/>
      <c r="GH49" s="44"/>
      <c r="GI49" s="44"/>
      <c r="GJ49" s="44"/>
      <c r="GK49" s="44"/>
    </row>
    <row r="50" spans="1:193" s="28" customFormat="1" ht="24.75" customHeight="1" x14ac:dyDescent="0.2">
      <c r="A50" s="34" t="str">
        <f t="shared" ca="1" si="2"/>
        <v/>
      </c>
      <c r="B50" s="34" t="str">
        <f t="shared" ca="1" si="3"/>
        <v/>
      </c>
      <c r="C50" s="54" t="str">
        <f t="shared" ca="1" si="4"/>
        <v/>
      </c>
      <c r="D50" s="34"/>
      <c r="E50" s="34"/>
      <c r="F50" s="38"/>
      <c r="G50" s="38"/>
      <c r="H50" s="38"/>
      <c r="I50" s="39" t="s">
        <v>1192</v>
      </c>
      <c r="J50" s="39"/>
      <c r="K50" s="39"/>
      <c r="L50" s="39"/>
      <c r="M50" s="39"/>
      <c r="N50" s="41">
        <v>48</v>
      </c>
      <c r="O50" s="41" t="e">
        <f t="shared" ca="1" si="5"/>
        <v>#VALUE!</v>
      </c>
      <c r="P50" s="41" t="e">
        <f t="shared" ca="1" si="6"/>
        <v>#VALUE!</v>
      </c>
      <c r="Q50" s="41">
        <f t="shared" ca="1" si="7"/>
        <v>0</v>
      </c>
      <c r="R50" s="41" cm="1">
        <f t="array" aca="1" ref="R50" ca="1">IF($N50&lt;=INDIRECT("BD"&amp;R$1),IF($N50&gt;=INDIRECT("BC"&amp;R$1),R$1,0),0)</f>
        <v>0</v>
      </c>
      <c r="S50" s="41" cm="1">
        <f t="array" aca="1" ref="S50" ca="1">IF($N50&lt;=INDIRECT("BD"&amp;S$1),IF($N50&gt;=INDIRECT("BC"&amp;S$1),S$1,0),0)</f>
        <v>0</v>
      </c>
      <c r="T50" s="41" cm="1">
        <f t="array" aca="1" ref="T50" ca="1">IF($N50&lt;=INDIRECT("BD"&amp;T$1),IF($N50&gt;=INDIRECT("BC"&amp;T$1),T$1,0),0)</f>
        <v>0</v>
      </c>
      <c r="U50" s="41" cm="1">
        <f t="array" aca="1" ref="U50" ca="1">IF($N50&lt;=INDIRECT("BD"&amp;U$1),IF($N50&gt;=INDIRECT("BC"&amp;U$1),U$1,0),0)</f>
        <v>0</v>
      </c>
      <c r="V50" s="41" cm="1">
        <f t="array" aca="1" ref="V50" ca="1">IF($N50&lt;=INDIRECT("BD"&amp;V$1),IF($N50&gt;=INDIRECT("BC"&amp;V$1),V$1,0),0)</f>
        <v>0</v>
      </c>
      <c r="W50" s="41" cm="1">
        <f t="array" aca="1" ref="W50" ca="1">IF($N50&lt;=INDIRECT("BD"&amp;W$1),IF($N50&gt;=INDIRECT("BC"&amp;W$1),W$1,0),0)</f>
        <v>0</v>
      </c>
      <c r="X50" s="41" cm="1">
        <f t="array" aca="1" ref="X50" ca="1">IF($N50&lt;=INDIRECT("BD"&amp;X$1),IF($N50&gt;=INDIRECT("BC"&amp;X$1),X$1,0),0)</f>
        <v>0</v>
      </c>
      <c r="Y50" s="41" cm="1">
        <f t="array" aca="1" ref="Y50" ca="1">IF($N50&lt;=INDIRECT("BD"&amp;Y$1),IF($N50&gt;=INDIRECT("BC"&amp;Y$1),Y$1,0),0)</f>
        <v>0</v>
      </c>
      <c r="Z50" s="41" cm="1">
        <f t="array" aca="1" ref="Z50" ca="1">IF($N50&lt;=INDIRECT("BD"&amp;Z$1),IF($N50&gt;=INDIRECT("BC"&amp;Z$1),Z$1,0),0)</f>
        <v>0</v>
      </c>
      <c r="AA50" s="41" cm="1">
        <f t="array" aca="1" ref="AA50" ca="1">IF($N50&lt;=INDIRECT("BD"&amp;AA$1),IF($N50&gt;=INDIRECT("BC"&amp;AA$1),AA$1,0),0)</f>
        <v>0</v>
      </c>
      <c r="AB50" s="41" cm="1">
        <f t="array" aca="1" ref="AB50" ca="1">IF($N50&lt;=INDIRECT("BD"&amp;AB$1),IF($N50&gt;=INDIRECT("BC"&amp;AB$1),AB$1,0),0)</f>
        <v>0</v>
      </c>
      <c r="AC50" s="41" cm="1">
        <f t="array" aca="1" ref="AC50" ca="1">IF($N50&lt;=INDIRECT("BD"&amp;AC$1),IF($N50&gt;=INDIRECT("BC"&amp;AC$1),AC$1,0),0)</f>
        <v>0</v>
      </c>
      <c r="AD50" s="41" cm="1">
        <f t="array" aca="1" ref="AD50" ca="1">IF($N50&lt;=INDIRECT("BD"&amp;AD$1),IF($N50&gt;=INDIRECT("BC"&amp;AD$1),AD$1,0),0)</f>
        <v>0</v>
      </c>
      <c r="AE50" s="41" cm="1">
        <f t="array" aca="1" ref="AE50" ca="1">IF($N50&lt;=INDIRECT("BD"&amp;AE$1),IF($N50&gt;=INDIRECT("BC"&amp;AE$1),AE$1,0),0)</f>
        <v>0</v>
      </c>
      <c r="AF50" s="41" cm="1">
        <f t="array" aca="1" ref="AF50" ca="1">IF($N50&lt;=INDIRECT("BD"&amp;AF$1),IF($N50&gt;=INDIRECT("BC"&amp;AF$1),AF$1,0),0)</f>
        <v>0</v>
      </c>
      <c r="AG50" s="41" cm="1">
        <f t="array" aca="1" ref="AG50" ca="1">IF($N50&lt;=INDIRECT("BD"&amp;AG$1),IF($N50&gt;=INDIRECT("BC"&amp;AG$1),AG$1,0),0)</f>
        <v>0</v>
      </c>
      <c r="AH50" s="41" cm="1">
        <f t="array" aca="1" ref="AH50" ca="1">IF($N50&lt;=INDIRECT("BD"&amp;AH$1),IF($N50&gt;=INDIRECT("BC"&amp;AH$1),AH$1,0),0)</f>
        <v>0</v>
      </c>
      <c r="AI50" s="41" cm="1">
        <f t="array" aca="1" ref="AI50" ca="1">IF($N50&lt;=INDIRECT("BD"&amp;AI$1),IF($N50&gt;=INDIRECT("BC"&amp;AI$1),AI$1,0),0)</f>
        <v>0</v>
      </c>
      <c r="AJ50" s="41" cm="1">
        <f t="array" aca="1" ref="AJ50" ca="1">IF($N50&lt;=INDIRECT("BD"&amp;AJ$1),IF($N50&gt;=INDIRECT("BC"&amp;AJ$1),AJ$1,0),0)</f>
        <v>0</v>
      </c>
      <c r="AK50" s="41" cm="1">
        <f t="array" aca="1" ref="AK50" ca="1">IF($N50&lt;=INDIRECT("BD"&amp;AK$1),IF($N50&gt;=INDIRECT("BC"&amp;AK$1),AK$1,0),0)</f>
        <v>0</v>
      </c>
      <c r="AL50" s="41" cm="1">
        <f t="array" aca="1" ref="AL50" ca="1">IF($N50&lt;=INDIRECT("BD"&amp;AL$1),IF($N50&gt;=INDIRECT("BC"&amp;AL$1),AL$1,0),0)</f>
        <v>0</v>
      </c>
      <c r="AM50" s="41" cm="1">
        <f t="array" aca="1" ref="AM50" ca="1">IF($N50&lt;=INDIRECT("BD"&amp;AM$1),IF($N50&gt;=INDIRECT("BC"&amp;AM$1),AM$1,0),0)</f>
        <v>0</v>
      </c>
      <c r="AN50" s="41" cm="1">
        <f t="array" aca="1" ref="AN50" ca="1">IF($N50&lt;=INDIRECT("BD"&amp;AN$1),IF($N50&gt;=INDIRECT("BC"&amp;AN$1),AN$1,0),0)</f>
        <v>0</v>
      </c>
      <c r="AO50" s="41" cm="1">
        <f t="array" aca="1" ref="AO50" ca="1">IF($N50&lt;=INDIRECT("BD"&amp;AO$1),IF($N50&gt;=INDIRECT("BC"&amp;AO$1),AO$1,0),0)</f>
        <v>0</v>
      </c>
      <c r="AP50" s="41" cm="1">
        <f t="array" aca="1" ref="AP50" ca="1">IF($N50&lt;=INDIRECT("BD"&amp;AP$1),IF($N50&gt;=INDIRECT("BC"&amp;AP$1),AP$1,0),0)</f>
        <v>0</v>
      </c>
      <c r="AQ50" s="41" cm="1">
        <f t="array" aca="1" ref="AQ50" ca="1">IF($N50&lt;=INDIRECT("BD"&amp;AQ$1),IF($N50&gt;=INDIRECT("BC"&amp;AQ$1),AQ$1,0),0)</f>
        <v>0</v>
      </c>
      <c r="AR50" s="41" cm="1">
        <f t="array" aca="1" ref="AR50" ca="1">IF($N50&lt;=INDIRECT("BD"&amp;AR$1),IF($N50&gt;=INDIRECT("BC"&amp;AR$1),AR$1,0),0)</f>
        <v>0</v>
      </c>
      <c r="AS50" s="41" cm="1">
        <f t="array" aca="1" ref="AS50" ca="1">IF($N50&lt;=INDIRECT("BD"&amp;AS$1),IF($N50&gt;=INDIRECT("BC"&amp;AS$1),AS$1,0),0)</f>
        <v>0</v>
      </c>
      <c r="AT50" s="41" cm="1">
        <f t="array" aca="1" ref="AT50" ca="1">IF($N50&lt;=INDIRECT("BD"&amp;AT$1),IF($N50&gt;=INDIRECT("BC"&amp;AT$1),AT$1,0),0)</f>
        <v>0</v>
      </c>
      <c r="AU50" s="41" cm="1">
        <f t="array" aca="1" ref="AU50" ca="1">IF($N50&lt;=INDIRECT("BD"&amp;AU$1),IF($N50&gt;=INDIRECT("BC"&amp;AU$1),AU$1,0),0)</f>
        <v>0</v>
      </c>
      <c r="AV50" s="41" cm="1">
        <f t="array" aca="1" ref="AV50" ca="1">IF($N50&lt;=INDIRECT("BD"&amp;AV$1),IF($N50&gt;=INDIRECT("BC"&amp;AV$1),AV$1,0),0)</f>
        <v>0</v>
      </c>
      <c r="AW50" s="41" cm="1">
        <f t="array" aca="1" ref="AW50" ca="1">IF($N50&lt;=INDIRECT("BD"&amp;AW$1),IF($N50&gt;=INDIRECT("BC"&amp;AW$1),AW$1,0),0)</f>
        <v>0</v>
      </c>
      <c r="AX50" s="41"/>
      <c r="AY50" s="41"/>
      <c r="AZ50" s="41"/>
      <c r="BA50" s="44"/>
      <c r="BB50" s="44"/>
      <c r="BC50" s="57"/>
      <c r="BD50" s="41"/>
      <c r="BE50" s="42"/>
      <c r="BF50" s="41"/>
      <c r="BG50" s="41"/>
      <c r="BH50" s="44"/>
      <c r="BI50" s="44"/>
      <c r="BJ50" s="43"/>
      <c r="BK50" s="41"/>
      <c r="BL50" s="42"/>
      <c r="BM50" s="41"/>
      <c r="BN50" s="41"/>
      <c r="BO50" s="44"/>
      <c r="BP50" s="44"/>
      <c r="BQ50" s="43"/>
      <c r="BR50" s="41"/>
      <c r="BS50" s="42"/>
      <c r="BT50" s="41"/>
      <c r="BU50" s="41"/>
      <c r="BV50" s="44"/>
      <c r="BW50" s="44"/>
      <c r="BX50" s="43"/>
      <c r="BY50" s="41"/>
      <c r="BZ50" s="42"/>
      <c r="CA50" s="41"/>
      <c r="CB50" s="41"/>
      <c r="CC50" s="44"/>
      <c r="CD50" s="44"/>
      <c r="CE50" s="43"/>
      <c r="CF50" s="41"/>
      <c r="CG50" s="42"/>
      <c r="CH50" s="41"/>
      <c r="CI50" s="41"/>
      <c r="CJ50" s="44"/>
      <c r="CK50" s="44"/>
      <c r="CL50" s="43"/>
      <c r="CM50" s="41"/>
      <c r="CN50" s="42"/>
      <c r="CO50" s="41"/>
      <c r="CP50" s="41"/>
      <c r="CQ50" s="44"/>
      <c r="CR50" s="44"/>
      <c r="CS50" s="43"/>
      <c r="CT50" s="41"/>
      <c r="CU50" s="42"/>
      <c r="CV50" s="41"/>
      <c r="CW50" s="41"/>
      <c r="CX50" s="44"/>
      <c r="CY50" s="44"/>
      <c r="CZ50" s="43"/>
      <c r="DA50" s="41"/>
      <c r="DB50" s="42"/>
      <c r="DC50" s="41"/>
      <c r="DD50" s="41"/>
      <c r="DE50" s="44"/>
      <c r="DF50" s="44"/>
      <c r="DG50" s="43"/>
      <c r="DH50" s="41"/>
      <c r="DI50" s="42"/>
      <c r="DJ50" s="41"/>
      <c r="DK50" s="41"/>
      <c r="DL50" s="44"/>
      <c r="DM50" s="44"/>
      <c r="DN50" s="43"/>
      <c r="DO50" s="41"/>
      <c r="DP50" s="42"/>
      <c r="DQ50" s="41"/>
      <c r="DR50" s="41"/>
      <c r="DS50" s="44"/>
      <c r="DT50" s="44"/>
      <c r="DU50" s="43"/>
      <c r="DV50" s="41"/>
      <c r="DW50" s="55"/>
      <c r="DX50" s="41"/>
      <c r="DY50" s="41"/>
      <c r="DZ50" s="43"/>
      <c r="EA50" s="43"/>
      <c r="EB50" s="43"/>
      <c r="EC50" s="41"/>
      <c r="ED50" s="55"/>
      <c r="EE50" s="41"/>
      <c r="EF50" s="41"/>
      <c r="EG50" s="43"/>
      <c r="EH50" s="43"/>
      <c r="EI50" s="43"/>
      <c r="EJ50" s="41"/>
      <c r="EK50" s="55"/>
      <c r="EL50" s="41"/>
      <c r="EM50" s="41"/>
      <c r="EN50" s="43"/>
      <c r="EO50" s="43"/>
      <c r="EP50" s="43"/>
      <c r="EQ50" s="44"/>
      <c r="ER50" s="44"/>
      <c r="ES50" s="44"/>
      <c r="ET50" s="44"/>
      <c r="EU50" s="44"/>
      <c r="EV50" s="44"/>
      <c r="EW50" s="44"/>
      <c r="EX50" s="44"/>
      <c r="EY50" s="44"/>
      <c r="EZ50" s="44"/>
      <c r="FA50" s="44"/>
      <c r="FB50" s="44"/>
      <c r="FC50" s="44"/>
      <c r="FD50" s="44"/>
      <c r="FE50" s="44"/>
      <c r="FF50" s="44"/>
      <c r="FG50" s="44"/>
      <c r="FH50" s="44"/>
      <c r="FI50" s="44"/>
      <c r="FJ50" s="44"/>
      <c r="FK50" s="44"/>
      <c r="FL50" s="44"/>
      <c r="FM50" s="44"/>
      <c r="FN50" s="44"/>
      <c r="FO50" s="44"/>
      <c r="FP50" s="44"/>
      <c r="FQ50" s="44"/>
      <c r="FR50" s="44"/>
      <c r="FS50" s="44"/>
      <c r="FT50" s="44"/>
      <c r="FU50" s="44"/>
      <c r="FV50" s="44"/>
      <c r="FW50" s="44"/>
      <c r="FX50" s="44"/>
      <c r="FY50" s="44"/>
      <c r="FZ50" s="44"/>
      <c r="GA50" s="44"/>
      <c r="GB50" s="44"/>
      <c r="GC50" s="44"/>
      <c r="GD50" s="44"/>
      <c r="GE50" s="44"/>
      <c r="GF50" s="44"/>
      <c r="GG50" s="44"/>
      <c r="GH50" s="44"/>
      <c r="GI50" s="44"/>
      <c r="GJ50" s="44"/>
      <c r="GK50" s="44"/>
    </row>
    <row r="51" spans="1:193" s="28" customFormat="1" ht="24.75" customHeight="1" x14ac:dyDescent="0.2">
      <c r="A51" s="34" t="str">
        <f t="shared" ca="1" si="2"/>
        <v/>
      </c>
      <c r="B51" s="34" t="str">
        <f t="shared" ca="1" si="3"/>
        <v/>
      </c>
      <c r="C51" s="54" t="str">
        <f t="shared" ca="1" si="4"/>
        <v/>
      </c>
      <c r="D51" s="34"/>
      <c r="E51" s="34"/>
      <c r="F51" s="38"/>
      <c r="G51" s="38"/>
      <c r="H51" s="38"/>
      <c r="I51" s="39" t="s">
        <v>1192</v>
      </c>
      <c r="J51" s="39"/>
      <c r="K51" s="39"/>
      <c r="L51" s="39"/>
      <c r="M51" s="39"/>
      <c r="N51" s="41">
        <v>49</v>
      </c>
      <c r="O51" s="41" t="e">
        <f t="shared" ca="1" si="5"/>
        <v>#VALUE!</v>
      </c>
      <c r="P51" s="41" t="e">
        <f t="shared" ca="1" si="6"/>
        <v>#VALUE!</v>
      </c>
      <c r="Q51" s="41">
        <f t="shared" ca="1" si="7"/>
        <v>0</v>
      </c>
      <c r="R51" s="41" cm="1">
        <f t="array" aca="1" ref="R51" ca="1">IF($N51&lt;=INDIRECT("BD"&amp;R$1),IF($N51&gt;=INDIRECT("BC"&amp;R$1),R$1,0),0)</f>
        <v>0</v>
      </c>
      <c r="S51" s="41" cm="1">
        <f t="array" aca="1" ref="S51" ca="1">IF($N51&lt;=INDIRECT("BD"&amp;S$1),IF($N51&gt;=INDIRECT("BC"&amp;S$1),S$1,0),0)</f>
        <v>0</v>
      </c>
      <c r="T51" s="41" cm="1">
        <f t="array" aca="1" ref="T51" ca="1">IF($N51&lt;=INDIRECT("BD"&amp;T$1),IF($N51&gt;=INDIRECT("BC"&amp;T$1),T$1,0),0)</f>
        <v>0</v>
      </c>
      <c r="U51" s="41" cm="1">
        <f t="array" aca="1" ref="U51" ca="1">IF($N51&lt;=INDIRECT("BD"&amp;U$1),IF($N51&gt;=INDIRECT("BC"&amp;U$1),U$1,0),0)</f>
        <v>0</v>
      </c>
      <c r="V51" s="41" cm="1">
        <f t="array" aca="1" ref="V51" ca="1">IF($N51&lt;=INDIRECT("BD"&amp;V$1),IF($N51&gt;=INDIRECT("BC"&amp;V$1),V$1,0),0)</f>
        <v>0</v>
      </c>
      <c r="W51" s="41" cm="1">
        <f t="array" aca="1" ref="W51" ca="1">IF($N51&lt;=INDIRECT("BD"&amp;W$1),IF($N51&gt;=INDIRECT("BC"&amp;W$1),W$1,0),0)</f>
        <v>0</v>
      </c>
      <c r="X51" s="41" cm="1">
        <f t="array" aca="1" ref="X51" ca="1">IF($N51&lt;=INDIRECT("BD"&amp;X$1),IF($N51&gt;=INDIRECT("BC"&amp;X$1),X$1,0),0)</f>
        <v>0</v>
      </c>
      <c r="Y51" s="41" cm="1">
        <f t="array" aca="1" ref="Y51" ca="1">IF($N51&lt;=INDIRECT("BD"&amp;Y$1),IF($N51&gt;=INDIRECT("BC"&amp;Y$1),Y$1,0),0)</f>
        <v>0</v>
      </c>
      <c r="Z51" s="41" cm="1">
        <f t="array" aca="1" ref="Z51" ca="1">IF($N51&lt;=INDIRECT("BD"&amp;Z$1),IF($N51&gt;=INDIRECT("BC"&amp;Z$1),Z$1,0),0)</f>
        <v>0</v>
      </c>
      <c r="AA51" s="41" cm="1">
        <f t="array" aca="1" ref="AA51" ca="1">IF($N51&lt;=INDIRECT("BD"&amp;AA$1),IF($N51&gt;=INDIRECT("BC"&amp;AA$1),AA$1,0),0)</f>
        <v>0</v>
      </c>
      <c r="AB51" s="41" cm="1">
        <f t="array" aca="1" ref="AB51" ca="1">IF($N51&lt;=INDIRECT("BD"&amp;AB$1),IF($N51&gt;=INDIRECT("BC"&amp;AB$1),AB$1,0),0)</f>
        <v>0</v>
      </c>
      <c r="AC51" s="41" cm="1">
        <f t="array" aca="1" ref="AC51" ca="1">IF($N51&lt;=INDIRECT("BD"&amp;AC$1),IF($N51&gt;=INDIRECT("BC"&amp;AC$1),AC$1,0),0)</f>
        <v>0</v>
      </c>
      <c r="AD51" s="41" cm="1">
        <f t="array" aca="1" ref="AD51" ca="1">IF($N51&lt;=INDIRECT("BD"&amp;AD$1),IF($N51&gt;=INDIRECT("BC"&amp;AD$1),AD$1,0),0)</f>
        <v>0</v>
      </c>
      <c r="AE51" s="41" cm="1">
        <f t="array" aca="1" ref="AE51" ca="1">IF($N51&lt;=INDIRECT("BD"&amp;AE$1),IF($N51&gt;=INDIRECT("BC"&amp;AE$1),AE$1,0),0)</f>
        <v>0</v>
      </c>
      <c r="AF51" s="41" cm="1">
        <f t="array" aca="1" ref="AF51" ca="1">IF($N51&lt;=INDIRECT("BD"&amp;AF$1),IF($N51&gt;=INDIRECT("BC"&amp;AF$1),AF$1,0),0)</f>
        <v>0</v>
      </c>
      <c r="AG51" s="41" cm="1">
        <f t="array" aca="1" ref="AG51" ca="1">IF($N51&lt;=INDIRECT("BD"&amp;AG$1),IF($N51&gt;=INDIRECT("BC"&amp;AG$1),AG$1,0),0)</f>
        <v>0</v>
      </c>
      <c r="AH51" s="41" cm="1">
        <f t="array" aca="1" ref="AH51" ca="1">IF($N51&lt;=INDIRECT("BD"&amp;AH$1),IF($N51&gt;=INDIRECT("BC"&amp;AH$1),AH$1,0),0)</f>
        <v>0</v>
      </c>
      <c r="AI51" s="41" cm="1">
        <f t="array" aca="1" ref="AI51" ca="1">IF($N51&lt;=INDIRECT("BD"&amp;AI$1),IF($N51&gt;=INDIRECT("BC"&amp;AI$1),AI$1,0),0)</f>
        <v>0</v>
      </c>
      <c r="AJ51" s="41" cm="1">
        <f t="array" aca="1" ref="AJ51" ca="1">IF($N51&lt;=INDIRECT("BD"&amp;AJ$1),IF($N51&gt;=INDIRECT("BC"&amp;AJ$1),AJ$1,0),0)</f>
        <v>0</v>
      </c>
      <c r="AK51" s="41" cm="1">
        <f t="array" aca="1" ref="AK51" ca="1">IF($N51&lt;=INDIRECT("BD"&amp;AK$1),IF($N51&gt;=INDIRECT("BC"&amp;AK$1),AK$1,0),0)</f>
        <v>0</v>
      </c>
      <c r="AL51" s="41" cm="1">
        <f t="array" aca="1" ref="AL51" ca="1">IF($N51&lt;=INDIRECT("BD"&amp;AL$1),IF($N51&gt;=INDIRECT("BC"&amp;AL$1),AL$1,0),0)</f>
        <v>0</v>
      </c>
      <c r="AM51" s="41" cm="1">
        <f t="array" aca="1" ref="AM51" ca="1">IF($N51&lt;=INDIRECT("BD"&amp;AM$1),IF($N51&gt;=INDIRECT("BC"&amp;AM$1),AM$1,0),0)</f>
        <v>0</v>
      </c>
      <c r="AN51" s="41" cm="1">
        <f t="array" aca="1" ref="AN51" ca="1">IF($N51&lt;=INDIRECT("BD"&amp;AN$1),IF($N51&gt;=INDIRECT("BC"&amp;AN$1),AN$1,0),0)</f>
        <v>0</v>
      </c>
      <c r="AO51" s="41" cm="1">
        <f t="array" aca="1" ref="AO51" ca="1">IF($N51&lt;=INDIRECT("BD"&amp;AO$1),IF($N51&gt;=INDIRECT("BC"&amp;AO$1),AO$1,0),0)</f>
        <v>0</v>
      </c>
      <c r="AP51" s="41" cm="1">
        <f t="array" aca="1" ref="AP51" ca="1">IF($N51&lt;=INDIRECT("BD"&amp;AP$1),IF($N51&gt;=INDIRECT("BC"&amp;AP$1),AP$1,0),0)</f>
        <v>0</v>
      </c>
      <c r="AQ51" s="41" cm="1">
        <f t="array" aca="1" ref="AQ51" ca="1">IF($N51&lt;=INDIRECT("BD"&amp;AQ$1),IF($N51&gt;=INDIRECT("BC"&amp;AQ$1),AQ$1,0),0)</f>
        <v>0</v>
      </c>
      <c r="AR51" s="41" cm="1">
        <f t="array" aca="1" ref="AR51" ca="1">IF($N51&lt;=INDIRECT("BD"&amp;AR$1),IF($N51&gt;=INDIRECT("BC"&amp;AR$1),AR$1,0),0)</f>
        <v>0</v>
      </c>
      <c r="AS51" s="41" cm="1">
        <f t="array" aca="1" ref="AS51" ca="1">IF($N51&lt;=INDIRECT("BD"&amp;AS$1),IF($N51&gt;=INDIRECT("BC"&amp;AS$1),AS$1,0),0)</f>
        <v>0</v>
      </c>
      <c r="AT51" s="41" cm="1">
        <f t="array" aca="1" ref="AT51" ca="1">IF($N51&lt;=INDIRECT("BD"&amp;AT$1),IF($N51&gt;=INDIRECT("BC"&amp;AT$1),AT$1,0),0)</f>
        <v>0</v>
      </c>
      <c r="AU51" s="41" cm="1">
        <f t="array" aca="1" ref="AU51" ca="1">IF($N51&lt;=INDIRECT("BD"&amp;AU$1),IF($N51&gt;=INDIRECT("BC"&amp;AU$1),AU$1,0),0)</f>
        <v>0</v>
      </c>
      <c r="AV51" s="41" cm="1">
        <f t="array" aca="1" ref="AV51" ca="1">IF($N51&lt;=INDIRECT("BD"&amp;AV$1),IF($N51&gt;=INDIRECT("BC"&amp;AV$1),AV$1,0),0)</f>
        <v>0</v>
      </c>
      <c r="AW51" s="41" cm="1">
        <f t="array" aca="1" ref="AW51" ca="1">IF($N51&lt;=INDIRECT("BD"&amp;AW$1),IF($N51&gt;=INDIRECT("BC"&amp;AW$1),AW$1,0),0)</f>
        <v>0</v>
      </c>
      <c r="AX51" s="41"/>
      <c r="AY51" s="41"/>
      <c r="AZ51" s="41"/>
      <c r="BA51" s="44"/>
      <c r="BB51" s="44"/>
      <c r="BC51" s="57"/>
      <c r="BD51" s="41"/>
      <c r="BE51" s="42"/>
      <c r="BF51" s="41"/>
      <c r="BG51" s="41"/>
      <c r="BH51" s="44"/>
      <c r="BI51" s="44"/>
      <c r="BJ51" s="43"/>
      <c r="BK51" s="41"/>
      <c r="BL51" s="42"/>
      <c r="BM51" s="41"/>
      <c r="BN51" s="41"/>
      <c r="BO51" s="44"/>
      <c r="BP51" s="44"/>
      <c r="BQ51" s="43"/>
      <c r="BR51" s="41"/>
      <c r="BS51" s="42"/>
      <c r="BT51" s="41"/>
      <c r="BU51" s="41"/>
      <c r="BV51" s="44"/>
      <c r="BW51" s="44"/>
      <c r="BX51" s="43"/>
      <c r="BY51" s="41"/>
      <c r="BZ51" s="42"/>
      <c r="CA51" s="41"/>
      <c r="CB51" s="41"/>
      <c r="CC51" s="44"/>
      <c r="CD51" s="44"/>
      <c r="CE51" s="43"/>
      <c r="CF51" s="41"/>
      <c r="CG51" s="42"/>
      <c r="CH51" s="41"/>
      <c r="CI51" s="41"/>
      <c r="CJ51" s="44"/>
      <c r="CK51" s="44"/>
      <c r="CL51" s="43"/>
      <c r="CM51" s="41"/>
      <c r="CN51" s="42"/>
      <c r="CO51" s="41"/>
      <c r="CP51" s="41"/>
      <c r="CQ51" s="44"/>
      <c r="CR51" s="44"/>
      <c r="CS51" s="43"/>
      <c r="CT51" s="41"/>
      <c r="CU51" s="42"/>
      <c r="CV51" s="41"/>
      <c r="CW51" s="41"/>
      <c r="CX51" s="44"/>
      <c r="CY51" s="44"/>
      <c r="CZ51" s="43"/>
      <c r="DA51" s="41"/>
      <c r="DB51" s="42"/>
      <c r="DC51" s="41"/>
      <c r="DD51" s="41"/>
      <c r="DE51" s="44"/>
      <c r="DF51" s="44"/>
      <c r="DG51" s="43"/>
      <c r="DH51" s="41"/>
      <c r="DI51" s="42"/>
      <c r="DJ51" s="41"/>
      <c r="DK51" s="41"/>
      <c r="DL51" s="44"/>
      <c r="DM51" s="44"/>
      <c r="DN51" s="43"/>
      <c r="DO51" s="41"/>
      <c r="DP51" s="42"/>
      <c r="DQ51" s="41"/>
      <c r="DR51" s="41"/>
      <c r="DS51" s="44"/>
      <c r="DT51" s="44"/>
      <c r="DU51" s="43"/>
      <c r="DV51" s="41"/>
      <c r="DW51" s="55"/>
      <c r="DX51" s="41"/>
      <c r="DY51" s="41"/>
      <c r="DZ51" s="43"/>
      <c r="EA51" s="43"/>
      <c r="EB51" s="43"/>
      <c r="EC51" s="41"/>
      <c r="ED51" s="55"/>
      <c r="EE51" s="41"/>
      <c r="EF51" s="41"/>
      <c r="EG51" s="43"/>
      <c r="EH51" s="43"/>
      <c r="EI51" s="43"/>
      <c r="EJ51" s="41"/>
      <c r="EK51" s="55"/>
      <c r="EL51" s="41"/>
      <c r="EM51" s="41"/>
      <c r="EN51" s="43"/>
      <c r="EO51" s="43"/>
      <c r="EP51" s="43"/>
      <c r="EQ51" s="44"/>
      <c r="ER51" s="44"/>
      <c r="ES51" s="44"/>
      <c r="ET51" s="44"/>
      <c r="EU51" s="44"/>
      <c r="EV51" s="44"/>
      <c r="EW51" s="44"/>
      <c r="EX51" s="44"/>
      <c r="EY51" s="44"/>
      <c r="EZ51" s="44"/>
      <c r="FA51" s="44"/>
      <c r="FB51" s="44"/>
      <c r="FC51" s="44"/>
      <c r="FD51" s="44"/>
      <c r="FE51" s="44"/>
      <c r="FF51" s="44"/>
      <c r="FG51" s="44"/>
      <c r="FH51" s="44"/>
      <c r="FI51" s="44"/>
      <c r="FJ51" s="44"/>
      <c r="FK51" s="44"/>
      <c r="FL51" s="44"/>
      <c r="FM51" s="44"/>
      <c r="FN51" s="44"/>
      <c r="FO51" s="44"/>
      <c r="FP51" s="44"/>
      <c r="FQ51" s="44"/>
      <c r="FR51" s="44"/>
      <c r="FS51" s="44"/>
      <c r="FT51" s="44"/>
      <c r="FU51" s="44"/>
      <c r="FV51" s="44"/>
      <c r="FW51" s="44"/>
      <c r="FX51" s="44"/>
      <c r="FY51" s="44"/>
      <c r="FZ51" s="44"/>
      <c r="GA51" s="44"/>
      <c r="GB51" s="44"/>
      <c r="GC51" s="44"/>
      <c r="GD51" s="44"/>
      <c r="GE51" s="44"/>
      <c r="GF51" s="44"/>
      <c r="GG51" s="44"/>
      <c r="GH51" s="44"/>
      <c r="GI51" s="44"/>
      <c r="GJ51" s="44"/>
      <c r="GK51" s="44"/>
    </row>
    <row r="52" spans="1:193" s="28" customFormat="1" ht="24.75" customHeight="1" x14ac:dyDescent="0.2">
      <c r="A52" s="61"/>
      <c r="B52" s="61"/>
      <c r="C52" s="76"/>
      <c r="D52" s="61"/>
      <c r="E52" s="61"/>
      <c r="F52" s="58"/>
      <c r="G52" s="58"/>
      <c r="H52" s="58"/>
      <c r="I52" s="39" t="s">
        <v>1192</v>
      </c>
      <c r="J52" s="39"/>
      <c r="K52" s="39"/>
      <c r="L52" s="39"/>
      <c r="M52" s="39"/>
      <c r="N52" s="41">
        <v>50</v>
      </c>
      <c r="O52" s="41" t="e">
        <f t="shared" ca="1" si="5"/>
        <v>#VALUE!</v>
      </c>
      <c r="P52" s="41" t="e">
        <f t="shared" ca="1" si="6"/>
        <v>#VALUE!</v>
      </c>
      <c r="Q52" s="41">
        <f t="shared" ca="1" si="7"/>
        <v>0</v>
      </c>
      <c r="R52" s="41" cm="1">
        <f t="array" aca="1" ref="R52" ca="1">IF($N52&lt;=INDIRECT("BD"&amp;R$1),IF($N52&gt;=INDIRECT("BC"&amp;R$1),R$1,0),0)</f>
        <v>0</v>
      </c>
      <c r="S52" s="41" cm="1">
        <f t="array" aca="1" ref="S52" ca="1">IF($N52&lt;=INDIRECT("BD"&amp;S$1),IF($N52&gt;=INDIRECT("BC"&amp;S$1),S$1,0),0)</f>
        <v>0</v>
      </c>
      <c r="T52" s="41" cm="1">
        <f t="array" aca="1" ref="T52" ca="1">IF($N52&lt;=INDIRECT("BD"&amp;T$1),IF($N52&gt;=INDIRECT("BC"&amp;T$1),T$1,0),0)</f>
        <v>0</v>
      </c>
      <c r="U52" s="41" cm="1">
        <f t="array" aca="1" ref="U52" ca="1">IF($N52&lt;=INDIRECT("BD"&amp;U$1),IF($N52&gt;=INDIRECT("BC"&amp;U$1),U$1,0),0)</f>
        <v>0</v>
      </c>
      <c r="V52" s="41" cm="1">
        <f t="array" aca="1" ref="V52" ca="1">IF($N52&lt;=INDIRECT("BD"&amp;V$1),IF($N52&gt;=INDIRECT("BC"&amp;V$1),V$1,0),0)</f>
        <v>0</v>
      </c>
      <c r="W52" s="41" cm="1">
        <f t="array" aca="1" ref="W52" ca="1">IF($N52&lt;=INDIRECT("BD"&amp;W$1),IF($N52&gt;=INDIRECT("BC"&amp;W$1),W$1,0),0)</f>
        <v>0</v>
      </c>
      <c r="X52" s="41" cm="1">
        <f t="array" aca="1" ref="X52" ca="1">IF($N52&lt;=INDIRECT("BD"&amp;X$1),IF($N52&gt;=INDIRECT("BC"&amp;X$1),X$1,0),0)</f>
        <v>0</v>
      </c>
      <c r="Y52" s="41" cm="1">
        <f t="array" aca="1" ref="Y52" ca="1">IF($N52&lt;=INDIRECT("BD"&amp;Y$1),IF($N52&gt;=INDIRECT("BC"&amp;Y$1),Y$1,0),0)</f>
        <v>0</v>
      </c>
      <c r="Z52" s="41" cm="1">
        <f t="array" aca="1" ref="Z52" ca="1">IF($N52&lt;=INDIRECT("BD"&amp;Z$1),IF($N52&gt;=INDIRECT("BC"&amp;Z$1),Z$1,0),0)</f>
        <v>0</v>
      </c>
      <c r="AA52" s="41" cm="1">
        <f t="array" aca="1" ref="AA52" ca="1">IF($N52&lt;=INDIRECT("BD"&amp;AA$1),IF($N52&gt;=INDIRECT("BC"&amp;AA$1),AA$1,0),0)</f>
        <v>0</v>
      </c>
      <c r="AB52" s="41" cm="1">
        <f t="array" aca="1" ref="AB52" ca="1">IF($N52&lt;=INDIRECT("BD"&amp;AB$1),IF($N52&gt;=INDIRECT("BC"&amp;AB$1),AB$1,0),0)</f>
        <v>0</v>
      </c>
      <c r="AC52" s="41" cm="1">
        <f t="array" aca="1" ref="AC52" ca="1">IF($N52&lt;=INDIRECT("BD"&amp;AC$1),IF($N52&gt;=INDIRECT("BC"&amp;AC$1),AC$1,0),0)</f>
        <v>0</v>
      </c>
      <c r="AD52" s="41" cm="1">
        <f t="array" aca="1" ref="AD52" ca="1">IF($N52&lt;=INDIRECT("BD"&amp;AD$1),IF($N52&gt;=INDIRECT("BC"&amp;AD$1),AD$1,0),0)</f>
        <v>0</v>
      </c>
      <c r="AE52" s="41" cm="1">
        <f t="array" aca="1" ref="AE52" ca="1">IF($N52&lt;=INDIRECT("BD"&amp;AE$1),IF($N52&gt;=INDIRECT("BC"&amp;AE$1),AE$1,0),0)</f>
        <v>0</v>
      </c>
      <c r="AF52" s="41" cm="1">
        <f t="array" aca="1" ref="AF52" ca="1">IF($N52&lt;=INDIRECT("BD"&amp;AF$1),IF($N52&gt;=INDIRECT("BC"&amp;AF$1),AF$1,0),0)</f>
        <v>0</v>
      </c>
      <c r="AG52" s="41" cm="1">
        <f t="array" aca="1" ref="AG52" ca="1">IF($N52&lt;=INDIRECT("BD"&amp;AG$1),IF($N52&gt;=INDIRECT("BC"&amp;AG$1),AG$1,0),0)</f>
        <v>0</v>
      </c>
      <c r="AH52" s="41" cm="1">
        <f t="array" aca="1" ref="AH52" ca="1">IF($N52&lt;=INDIRECT("BD"&amp;AH$1),IF($N52&gt;=INDIRECT("BC"&amp;AH$1),AH$1,0),0)</f>
        <v>0</v>
      </c>
      <c r="AI52" s="41" cm="1">
        <f t="array" aca="1" ref="AI52" ca="1">IF($N52&lt;=INDIRECT("BD"&amp;AI$1),IF($N52&gt;=INDIRECT("BC"&amp;AI$1),AI$1,0),0)</f>
        <v>0</v>
      </c>
      <c r="AJ52" s="41" cm="1">
        <f t="array" aca="1" ref="AJ52" ca="1">IF($N52&lt;=INDIRECT("BD"&amp;AJ$1),IF($N52&gt;=INDIRECT("BC"&amp;AJ$1),AJ$1,0),0)</f>
        <v>0</v>
      </c>
      <c r="AK52" s="41" cm="1">
        <f t="array" aca="1" ref="AK52" ca="1">IF($N52&lt;=INDIRECT("BD"&amp;AK$1),IF($N52&gt;=INDIRECT("BC"&amp;AK$1),AK$1,0),0)</f>
        <v>0</v>
      </c>
      <c r="AL52" s="41" cm="1">
        <f t="array" aca="1" ref="AL52" ca="1">IF($N52&lt;=INDIRECT("BD"&amp;AL$1),IF($N52&gt;=INDIRECT("BC"&amp;AL$1),AL$1,0),0)</f>
        <v>0</v>
      </c>
      <c r="AM52" s="41" cm="1">
        <f t="array" aca="1" ref="AM52" ca="1">IF($N52&lt;=INDIRECT("BD"&amp;AM$1),IF($N52&gt;=INDIRECT("BC"&amp;AM$1),AM$1,0),0)</f>
        <v>0</v>
      </c>
      <c r="AN52" s="41" cm="1">
        <f t="array" aca="1" ref="AN52" ca="1">IF($N52&lt;=INDIRECT("BD"&amp;AN$1),IF($N52&gt;=INDIRECT("BC"&amp;AN$1),AN$1,0),0)</f>
        <v>0</v>
      </c>
      <c r="AO52" s="41" cm="1">
        <f t="array" aca="1" ref="AO52" ca="1">IF($N52&lt;=INDIRECT("BD"&amp;AO$1),IF($N52&gt;=INDIRECT("BC"&amp;AO$1),AO$1,0),0)</f>
        <v>0</v>
      </c>
      <c r="AP52" s="41" cm="1">
        <f t="array" aca="1" ref="AP52" ca="1">IF($N52&lt;=INDIRECT("BD"&amp;AP$1),IF($N52&gt;=INDIRECT("BC"&amp;AP$1),AP$1,0),0)</f>
        <v>0</v>
      </c>
      <c r="AQ52" s="41" cm="1">
        <f t="array" aca="1" ref="AQ52" ca="1">IF($N52&lt;=INDIRECT("BD"&amp;AQ$1),IF($N52&gt;=INDIRECT("BC"&amp;AQ$1),AQ$1,0),0)</f>
        <v>0</v>
      </c>
      <c r="AR52" s="41" cm="1">
        <f t="array" aca="1" ref="AR52" ca="1">IF($N52&lt;=INDIRECT("BD"&amp;AR$1),IF($N52&gt;=INDIRECT("BC"&amp;AR$1),AR$1,0),0)</f>
        <v>0</v>
      </c>
      <c r="AS52" s="41" cm="1">
        <f t="array" aca="1" ref="AS52" ca="1">IF($N52&lt;=INDIRECT("BD"&amp;AS$1),IF($N52&gt;=INDIRECT("BC"&amp;AS$1),AS$1,0),0)</f>
        <v>0</v>
      </c>
      <c r="AT52" s="41" cm="1">
        <f t="array" aca="1" ref="AT52" ca="1">IF($N52&lt;=INDIRECT("BD"&amp;AT$1),IF($N52&gt;=INDIRECT("BC"&amp;AT$1),AT$1,0),0)</f>
        <v>0</v>
      </c>
      <c r="AU52" s="41" cm="1">
        <f t="array" aca="1" ref="AU52" ca="1">IF($N52&lt;=INDIRECT("BD"&amp;AU$1),IF($N52&gt;=INDIRECT("BC"&amp;AU$1),AU$1,0),0)</f>
        <v>0</v>
      </c>
      <c r="AV52" s="41" cm="1">
        <f t="array" aca="1" ref="AV52" ca="1">IF($N52&lt;=INDIRECT("BD"&amp;AV$1),IF($N52&gt;=INDIRECT("BC"&amp;AV$1),AV$1,0),0)</f>
        <v>0</v>
      </c>
      <c r="AW52" s="41" cm="1">
        <f t="array" aca="1" ref="AW52" ca="1">IF($N52&lt;=INDIRECT("BD"&amp;AW$1),IF($N52&gt;=INDIRECT("BC"&amp;AW$1),AW$1,0),0)</f>
        <v>0</v>
      </c>
      <c r="AX52" s="41"/>
      <c r="AY52" s="41"/>
      <c r="AZ52" s="41"/>
      <c r="BA52" s="44"/>
      <c r="BB52" s="44"/>
      <c r="BC52" s="57"/>
      <c r="BD52" s="41"/>
      <c r="BE52" s="42"/>
      <c r="BF52" s="41"/>
      <c r="BG52" s="41"/>
      <c r="BH52" s="44"/>
      <c r="BI52" s="44"/>
      <c r="BJ52" s="43"/>
      <c r="BK52" s="41"/>
      <c r="BL52" s="42"/>
      <c r="BM52" s="41"/>
      <c r="BN52" s="41"/>
      <c r="BO52" s="44"/>
      <c r="BP52" s="44"/>
      <c r="BQ52" s="43"/>
      <c r="BR52" s="41"/>
      <c r="BS52" s="42"/>
      <c r="BT52" s="41"/>
      <c r="BU52" s="41"/>
      <c r="BV52" s="44"/>
      <c r="BW52" s="44"/>
      <c r="BX52" s="43"/>
      <c r="BY52" s="41"/>
      <c r="BZ52" s="42"/>
      <c r="CA52" s="41"/>
      <c r="CB52" s="41"/>
      <c r="CC52" s="44"/>
      <c r="CD52" s="44"/>
      <c r="CE52" s="43"/>
      <c r="CF52" s="41"/>
      <c r="CG52" s="42"/>
      <c r="CH52" s="41"/>
      <c r="CI52" s="41"/>
      <c r="CJ52" s="44"/>
      <c r="CK52" s="44"/>
      <c r="CL52" s="43"/>
      <c r="CM52" s="41"/>
      <c r="CN52" s="42"/>
      <c r="CO52" s="41"/>
      <c r="CP52" s="41"/>
      <c r="CQ52" s="44"/>
      <c r="CR52" s="44"/>
      <c r="CS52" s="43"/>
      <c r="CT52" s="41"/>
      <c r="CU52" s="42"/>
      <c r="CV52" s="41"/>
      <c r="CW52" s="41"/>
      <c r="CX52" s="44"/>
      <c r="CY52" s="44"/>
      <c r="CZ52" s="43"/>
      <c r="DA52" s="41"/>
      <c r="DB52" s="42"/>
      <c r="DC52" s="41"/>
      <c r="DD52" s="41"/>
      <c r="DE52" s="44"/>
      <c r="DF52" s="44"/>
      <c r="DG52" s="43"/>
      <c r="DH52" s="41"/>
      <c r="DI52" s="42"/>
      <c r="DJ52" s="41"/>
      <c r="DK52" s="41"/>
      <c r="DL52" s="44"/>
      <c r="DM52" s="44"/>
      <c r="DN52" s="43"/>
      <c r="DO52" s="41"/>
      <c r="DP52" s="42"/>
      <c r="DQ52" s="41"/>
      <c r="DR52" s="41"/>
      <c r="DS52" s="44"/>
      <c r="DT52" s="44"/>
      <c r="DU52" s="43"/>
      <c r="DV52" s="41"/>
      <c r="DW52" s="55"/>
      <c r="DX52" s="41"/>
      <c r="DY52" s="41"/>
      <c r="DZ52" s="43"/>
      <c r="EA52" s="43"/>
      <c r="EB52" s="43"/>
      <c r="EC52" s="41"/>
      <c r="ED52" s="55"/>
      <c r="EE52" s="41"/>
      <c r="EF52" s="41"/>
      <c r="EG52" s="43"/>
      <c r="EH52" s="43"/>
      <c r="EI52" s="43"/>
      <c r="EJ52" s="41"/>
      <c r="EK52" s="55"/>
      <c r="EL52" s="41"/>
      <c r="EM52" s="41"/>
      <c r="EN52" s="43"/>
      <c r="EO52" s="43"/>
      <c r="EP52" s="43"/>
      <c r="EQ52" s="44"/>
      <c r="ER52" s="44"/>
      <c r="ES52" s="44"/>
      <c r="ET52" s="44"/>
      <c r="EU52" s="44"/>
      <c r="EV52" s="44"/>
      <c r="EW52" s="44"/>
      <c r="EX52" s="44"/>
      <c r="EY52" s="44"/>
      <c r="EZ52" s="44"/>
      <c r="FA52" s="44"/>
      <c r="FB52" s="44"/>
      <c r="FC52" s="44"/>
      <c r="FD52" s="44"/>
      <c r="FE52" s="44"/>
      <c r="FF52" s="44"/>
      <c r="FG52" s="44"/>
      <c r="FH52" s="44"/>
      <c r="FI52" s="44"/>
      <c r="FJ52" s="44"/>
      <c r="FK52" s="44"/>
      <c r="FL52" s="44"/>
      <c r="FM52" s="44"/>
      <c r="FN52" s="44"/>
      <c r="FO52" s="44"/>
      <c r="FP52" s="44"/>
      <c r="FQ52" s="44"/>
      <c r="FR52" s="44"/>
      <c r="FS52" s="44"/>
      <c r="FT52" s="44"/>
      <c r="FU52" s="44"/>
      <c r="FV52" s="44"/>
      <c r="FW52" s="44"/>
      <c r="FX52" s="44"/>
      <c r="FY52" s="44"/>
      <c r="FZ52" s="44"/>
      <c r="GA52" s="44"/>
      <c r="GB52" s="44"/>
      <c r="GC52" s="44"/>
      <c r="GD52" s="44"/>
      <c r="GE52" s="44"/>
      <c r="GF52" s="44"/>
      <c r="GG52" s="44"/>
      <c r="GH52" s="44"/>
      <c r="GI52" s="44"/>
      <c r="GJ52" s="44"/>
      <c r="GK52" s="44"/>
    </row>
    <row r="53" spans="1:193" s="28" customFormat="1" ht="24.75" customHeight="1" x14ac:dyDescent="0.2">
      <c r="A53" s="61"/>
      <c r="B53" s="61"/>
      <c r="C53" s="76"/>
      <c r="D53" s="61"/>
      <c r="E53" s="61"/>
      <c r="F53" s="58"/>
      <c r="G53" s="58"/>
      <c r="H53" s="58"/>
      <c r="I53" s="39" t="s">
        <v>1192</v>
      </c>
      <c r="J53" s="39"/>
      <c r="K53" s="39"/>
      <c r="L53" s="39"/>
      <c r="M53" s="39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61"/>
      <c r="AL53" s="61"/>
      <c r="AM53" s="61"/>
      <c r="AN53" s="61"/>
      <c r="AO53" s="61"/>
      <c r="AP53" s="61"/>
      <c r="AQ53" s="61"/>
      <c r="AR53" s="61"/>
      <c r="AS53" s="61"/>
      <c r="AT53" s="61"/>
      <c r="AU53" s="61"/>
      <c r="AV53" s="61"/>
      <c r="AW53" s="61"/>
      <c r="AX53" s="61"/>
      <c r="AY53" s="61"/>
      <c r="AZ53" s="41"/>
      <c r="BA53" s="44"/>
      <c r="BB53" s="44"/>
      <c r="BC53" s="57"/>
      <c r="BD53" s="41"/>
      <c r="BE53" s="42"/>
      <c r="BF53" s="41"/>
      <c r="BG53" s="41"/>
      <c r="BH53" s="44"/>
      <c r="BI53" s="44"/>
      <c r="BJ53" s="43"/>
      <c r="BK53" s="41"/>
      <c r="BL53" s="42"/>
      <c r="BM53" s="41"/>
      <c r="BN53" s="41"/>
      <c r="BO53" s="44"/>
      <c r="BP53" s="44"/>
      <c r="BQ53" s="43"/>
      <c r="BR53" s="41"/>
      <c r="BS53" s="42"/>
      <c r="BT53" s="41"/>
      <c r="BU53" s="41"/>
      <c r="BV53" s="44"/>
      <c r="BW53" s="44"/>
      <c r="BX53" s="43"/>
      <c r="BY53" s="41"/>
      <c r="BZ53" s="42"/>
      <c r="CA53" s="41"/>
      <c r="CB53" s="41"/>
      <c r="CC53" s="44"/>
      <c r="CD53" s="44"/>
      <c r="CE53" s="43"/>
      <c r="CF53" s="41"/>
      <c r="CG53" s="42"/>
      <c r="CH53" s="41"/>
      <c r="CI53" s="41"/>
      <c r="CJ53" s="44"/>
      <c r="CK53" s="44"/>
      <c r="CL53" s="43"/>
      <c r="CM53" s="41"/>
      <c r="CN53" s="42"/>
      <c r="CO53" s="41"/>
      <c r="CP53" s="41"/>
      <c r="CQ53" s="44"/>
      <c r="CR53" s="44"/>
      <c r="CS53" s="43"/>
      <c r="CT53" s="41"/>
      <c r="CU53" s="42"/>
      <c r="CV53" s="41"/>
      <c r="CW53" s="41"/>
      <c r="CX53" s="44"/>
      <c r="CY53" s="44"/>
      <c r="CZ53" s="43"/>
      <c r="DA53" s="41"/>
      <c r="DB53" s="42"/>
      <c r="DC53" s="41"/>
      <c r="DD53" s="41"/>
      <c r="DE53" s="44"/>
      <c r="DF53" s="44"/>
      <c r="DG53" s="43"/>
      <c r="DH53" s="41"/>
      <c r="DI53" s="42"/>
      <c r="DJ53" s="41"/>
      <c r="DK53" s="41"/>
      <c r="DL53" s="44"/>
      <c r="DM53" s="44"/>
      <c r="DN53" s="43"/>
      <c r="DO53" s="41"/>
      <c r="DP53" s="42"/>
      <c r="DQ53" s="41"/>
      <c r="DR53" s="41"/>
      <c r="DS53" s="44"/>
      <c r="DT53" s="44"/>
      <c r="DU53" s="43"/>
      <c r="DV53" s="41"/>
      <c r="DW53" s="55"/>
      <c r="DX53" s="41"/>
      <c r="DY53" s="41"/>
      <c r="DZ53" s="43"/>
      <c r="EA53" s="43"/>
      <c r="EB53" s="43"/>
      <c r="EC53" s="41"/>
      <c r="ED53" s="55"/>
      <c r="EE53" s="41"/>
      <c r="EF53" s="41"/>
      <c r="EG53" s="43"/>
      <c r="EH53" s="43"/>
      <c r="EI53" s="43"/>
      <c r="EJ53" s="41"/>
      <c r="EK53" s="55"/>
      <c r="EL53" s="41"/>
      <c r="EM53" s="41"/>
      <c r="EN53" s="43"/>
      <c r="EO53" s="43"/>
      <c r="EP53" s="43"/>
      <c r="EQ53" s="44"/>
      <c r="ER53" s="44"/>
      <c r="ES53" s="44"/>
      <c r="ET53" s="44"/>
      <c r="EU53" s="44"/>
      <c r="EV53" s="44"/>
      <c r="EW53" s="44"/>
      <c r="EX53" s="44"/>
      <c r="EY53" s="44"/>
      <c r="EZ53" s="44"/>
      <c r="FA53" s="44"/>
      <c r="FB53" s="44"/>
      <c r="FC53" s="44"/>
      <c r="FD53" s="44"/>
      <c r="FE53" s="44"/>
      <c r="FF53" s="44"/>
      <c r="FG53" s="44"/>
      <c r="FH53" s="44"/>
      <c r="FI53" s="44"/>
      <c r="FJ53" s="44"/>
      <c r="FK53" s="44"/>
      <c r="FL53" s="44"/>
      <c r="FM53" s="44"/>
      <c r="FN53" s="44"/>
      <c r="FO53" s="44"/>
      <c r="FP53" s="44"/>
      <c r="FQ53" s="44"/>
      <c r="FR53" s="44"/>
      <c r="FS53" s="44"/>
      <c r="FT53" s="44"/>
      <c r="FU53" s="44"/>
      <c r="FV53" s="44"/>
      <c r="FW53" s="44"/>
      <c r="FX53" s="44"/>
      <c r="FY53" s="44"/>
      <c r="FZ53" s="44"/>
      <c r="GA53" s="44"/>
      <c r="GB53" s="44"/>
      <c r="GC53" s="44"/>
      <c r="GD53" s="44"/>
      <c r="GE53" s="44"/>
      <c r="GF53" s="44"/>
      <c r="GG53" s="44"/>
      <c r="GH53" s="44"/>
      <c r="GI53" s="44"/>
      <c r="GJ53" s="44"/>
      <c r="GK53" s="44"/>
    </row>
    <row r="54" spans="1:193" s="28" customFormat="1" ht="24.75" customHeight="1" x14ac:dyDescent="0.2">
      <c r="A54" s="61"/>
      <c r="B54" s="61"/>
      <c r="C54" s="76"/>
      <c r="D54" s="61"/>
      <c r="E54" s="61"/>
      <c r="F54" s="58"/>
      <c r="G54" s="58"/>
      <c r="H54" s="58"/>
      <c r="I54" s="39" t="s">
        <v>1192</v>
      </c>
      <c r="J54" s="39"/>
      <c r="K54" s="39"/>
      <c r="L54" s="39"/>
      <c r="M54" s="39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61"/>
      <c r="AG54" s="61"/>
      <c r="AH54" s="61"/>
      <c r="AI54" s="61"/>
      <c r="AJ54" s="61"/>
      <c r="AK54" s="61"/>
      <c r="AL54" s="61"/>
      <c r="AM54" s="61"/>
      <c r="AN54" s="61"/>
      <c r="AO54" s="61"/>
      <c r="AP54" s="61"/>
      <c r="AQ54" s="61"/>
      <c r="AR54" s="61"/>
      <c r="AS54" s="61"/>
      <c r="AT54" s="61"/>
      <c r="AU54" s="61"/>
      <c r="AV54" s="61"/>
      <c r="AW54" s="61"/>
      <c r="AX54" s="61"/>
      <c r="AY54" s="61"/>
      <c r="AZ54" s="41"/>
      <c r="BA54" s="44"/>
      <c r="BB54" s="44"/>
      <c r="BC54" s="57"/>
      <c r="BD54" s="41"/>
      <c r="BE54" s="42"/>
      <c r="BF54" s="41"/>
      <c r="BG54" s="41"/>
      <c r="BH54" s="44"/>
      <c r="BI54" s="44"/>
      <c r="BJ54" s="43"/>
      <c r="BK54" s="41"/>
      <c r="BL54" s="42"/>
      <c r="BM54" s="41"/>
      <c r="BN54" s="41"/>
      <c r="BO54" s="44"/>
      <c r="BP54" s="44"/>
      <c r="BQ54" s="43"/>
      <c r="BR54" s="41"/>
      <c r="BS54" s="42"/>
      <c r="BT54" s="41"/>
      <c r="BU54" s="41"/>
      <c r="BV54" s="44"/>
      <c r="BW54" s="44"/>
      <c r="BX54" s="43"/>
      <c r="BY54" s="41"/>
      <c r="BZ54" s="42"/>
      <c r="CA54" s="41"/>
      <c r="CB54" s="41"/>
      <c r="CC54" s="44"/>
      <c r="CD54" s="44"/>
      <c r="CE54" s="43"/>
      <c r="CF54" s="41"/>
      <c r="CG54" s="42"/>
      <c r="CH54" s="41"/>
      <c r="CI54" s="41"/>
      <c r="CJ54" s="44"/>
      <c r="CK54" s="44"/>
      <c r="CL54" s="43"/>
      <c r="CM54" s="41"/>
      <c r="CN54" s="42"/>
      <c r="CO54" s="41"/>
      <c r="CP54" s="41"/>
      <c r="CQ54" s="44"/>
      <c r="CR54" s="44"/>
      <c r="CS54" s="43"/>
      <c r="CT54" s="41"/>
      <c r="CU54" s="42"/>
      <c r="CV54" s="41"/>
      <c r="CW54" s="41"/>
      <c r="CX54" s="44"/>
      <c r="CY54" s="44"/>
      <c r="CZ54" s="43"/>
      <c r="DA54" s="41"/>
      <c r="DB54" s="42"/>
      <c r="DC54" s="41"/>
      <c r="DD54" s="41"/>
      <c r="DE54" s="44"/>
      <c r="DF54" s="44"/>
      <c r="DG54" s="43"/>
      <c r="DH54" s="41"/>
      <c r="DI54" s="42"/>
      <c r="DJ54" s="41"/>
      <c r="DK54" s="41"/>
      <c r="DL54" s="44"/>
      <c r="DM54" s="44"/>
      <c r="DN54" s="43"/>
      <c r="DO54" s="41"/>
      <c r="DP54" s="42"/>
      <c r="DQ54" s="41"/>
      <c r="DR54" s="41"/>
      <c r="DS54" s="44"/>
      <c r="DT54" s="44"/>
      <c r="DU54" s="43"/>
      <c r="DV54" s="41"/>
      <c r="DW54" s="55"/>
      <c r="DX54" s="41"/>
      <c r="DY54" s="41"/>
      <c r="DZ54" s="43"/>
      <c r="EA54" s="43"/>
      <c r="EB54" s="43"/>
      <c r="EC54" s="41"/>
      <c r="ED54" s="55"/>
      <c r="EE54" s="41"/>
      <c r="EF54" s="41"/>
      <c r="EG54" s="43"/>
      <c r="EH54" s="43"/>
      <c r="EI54" s="43"/>
      <c r="EJ54" s="41"/>
      <c r="EK54" s="55"/>
      <c r="EL54" s="41"/>
      <c r="EM54" s="41"/>
      <c r="EN54" s="43"/>
      <c r="EO54" s="43"/>
      <c r="EP54" s="43"/>
      <c r="EQ54" s="44"/>
      <c r="ER54" s="44"/>
      <c r="ES54" s="44"/>
      <c r="ET54" s="44"/>
      <c r="EU54" s="44"/>
      <c r="EV54" s="44"/>
      <c r="EW54" s="44"/>
      <c r="EX54" s="44"/>
      <c r="EY54" s="44"/>
      <c r="EZ54" s="44"/>
      <c r="FA54" s="44"/>
      <c r="FB54" s="44"/>
      <c r="FC54" s="44"/>
      <c r="FD54" s="44"/>
      <c r="FE54" s="44"/>
      <c r="FF54" s="44"/>
      <c r="FG54" s="44"/>
      <c r="FH54" s="44"/>
      <c r="FI54" s="44"/>
      <c r="FJ54" s="44"/>
      <c r="FK54" s="44"/>
      <c r="FL54" s="44"/>
      <c r="FM54" s="44"/>
      <c r="FN54" s="44"/>
      <c r="FO54" s="44"/>
      <c r="FP54" s="44"/>
      <c r="FQ54" s="44"/>
      <c r="FR54" s="44"/>
      <c r="FS54" s="44"/>
      <c r="FT54" s="44"/>
      <c r="FU54" s="44"/>
      <c r="FV54" s="44"/>
      <c r="FW54" s="44"/>
      <c r="FX54" s="44"/>
      <c r="FY54" s="44"/>
      <c r="FZ54" s="44"/>
      <c r="GA54" s="44"/>
      <c r="GB54" s="44"/>
      <c r="GC54" s="44"/>
      <c r="GD54" s="44"/>
      <c r="GE54" s="44"/>
      <c r="GF54" s="44"/>
      <c r="GG54" s="44"/>
      <c r="GH54" s="44"/>
      <c r="GI54" s="44"/>
      <c r="GJ54" s="44"/>
      <c r="GK54" s="44"/>
    </row>
    <row r="55" spans="1:193" s="28" customFormat="1" ht="24.75" customHeight="1" x14ac:dyDescent="0.2">
      <c r="A55" s="61"/>
      <c r="B55" s="61"/>
      <c r="C55" s="76"/>
      <c r="D55" s="61"/>
      <c r="E55" s="61"/>
      <c r="F55" s="58"/>
      <c r="G55" s="58"/>
      <c r="H55" s="58"/>
      <c r="I55" s="39" t="s">
        <v>1192</v>
      </c>
      <c r="J55" s="39"/>
      <c r="K55" s="39"/>
      <c r="L55" s="39"/>
      <c r="M55" s="39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  <c r="AW55" s="61"/>
      <c r="AX55" s="61"/>
      <c r="AY55" s="61"/>
      <c r="AZ55" s="41"/>
      <c r="BA55" s="44"/>
      <c r="BB55" s="44"/>
      <c r="BC55" s="57"/>
      <c r="BD55" s="41"/>
      <c r="BE55" s="42"/>
      <c r="BF55" s="41"/>
      <c r="BG55" s="41"/>
      <c r="BH55" s="44"/>
      <c r="BI55" s="44"/>
      <c r="BJ55" s="43"/>
      <c r="BK55" s="41"/>
      <c r="BL55" s="42"/>
      <c r="BM55" s="41"/>
      <c r="BN55" s="41"/>
      <c r="BO55" s="44"/>
      <c r="BP55" s="44"/>
      <c r="BQ55" s="43"/>
      <c r="BR55" s="41"/>
      <c r="BS55" s="42"/>
      <c r="BT55" s="41"/>
      <c r="BU55" s="41"/>
      <c r="BV55" s="44"/>
      <c r="BW55" s="44"/>
      <c r="BX55" s="43"/>
      <c r="BY55" s="41"/>
      <c r="BZ55" s="42"/>
      <c r="CA55" s="41"/>
      <c r="CB55" s="41"/>
      <c r="CC55" s="44"/>
      <c r="CD55" s="44"/>
      <c r="CE55" s="43"/>
      <c r="CF55" s="41"/>
      <c r="CG55" s="42"/>
      <c r="CH55" s="41"/>
      <c r="CI55" s="41"/>
      <c r="CJ55" s="44"/>
      <c r="CK55" s="44"/>
      <c r="CL55" s="43"/>
      <c r="CM55" s="41"/>
      <c r="CN55" s="42"/>
      <c r="CO55" s="41"/>
      <c r="CP55" s="41"/>
      <c r="CQ55" s="44"/>
      <c r="CR55" s="44"/>
      <c r="CS55" s="43"/>
      <c r="CT55" s="41"/>
      <c r="CU55" s="42"/>
      <c r="CV55" s="41"/>
      <c r="CW55" s="41"/>
      <c r="CX55" s="44"/>
      <c r="CY55" s="44"/>
      <c r="CZ55" s="43"/>
      <c r="DA55" s="41"/>
      <c r="DB55" s="42"/>
      <c r="DC55" s="41"/>
      <c r="DD55" s="41"/>
      <c r="DE55" s="44"/>
      <c r="DF55" s="44"/>
      <c r="DG55" s="43"/>
      <c r="DH55" s="41"/>
      <c r="DI55" s="42"/>
      <c r="DJ55" s="41"/>
      <c r="DK55" s="41"/>
      <c r="DL55" s="44"/>
      <c r="DM55" s="44"/>
      <c r="DN55" s="43"/>
      <c r="DO55" s="41"/>
      <c r="DP55" s="42"/>
      <c r="DQ55" s="41"/>
      <c r="DR55" s="41"/>
      <c r="DS55" s="44"/>
      <c r="DT55" s="44"/>
      <c r="DU55" s="43"/>
      <c r="DV55" s="41"/>
      <c r="DW55" s="55"/>
      <c r="DX55" s="41"/>
      <c r="DY55" s="41"/>
      <c r="DZ55" s="43"/>
      <c r="EA55" s="43"/>
      <c r="EB55" s="43"/>
      <c r="EC55" s="41"/>
      <c r="ED55" s="55"/>
      <c r="EE55" s="41"/>
      <c r="EF55" s="41"/>
      <c r="EG55" s="43"/>
      <c r="EH55" s="43"/>
      <c r="EI55" s="43"/>
      <c r="EJ55" s="41"/>
      <c r="EK55" s="55"/>
      <c r="EL55" s="41"/>
      <c r="EM55" s="41"/>
      <c r="EN55" s="43"/>
      <c r="EO55" s="43"/>
      <c r="EP55" s="43"/>
      <c r="EQ55" s="44"/>
      <c r="ER55" s="44"/>
      <c r="ES55" s="44"/>
      <c r="ET55" s="44"/>
      <c r="EU55" s="44"/>
      <c r="EV55" s="44"/>
      <c r="EW55" s="44"/>
      <c r="EX55" s="44"/>
      <c r="EY55" s="44"/>
      <c r="EZ55" s="44"/>
      <c r="FA55" s="44"/>
      <c r="FB55" s="44"/>
      <c r="FC55" s="44"/>
      <c r="FD55" s="44"/>
      <c r="FE55" s="44"/>
      <c r="FF55" s="44"/>
      <c r="FG55" s="44"/>
      <c r="FH55" s="44"/>
      <c r="FI55" s="44"/>
      <c r="FJ55" s="44"/>
      <c r="FK55" s="44"/>
      <c r="FL55" s="44"/>
      <c r="FM55" s="44"/>
      <c r="FN55" s="44"/>
      <c r="FO55" s="44"/>
      <c r="FP55" s="44"/>
      <c r="FQ55" s="44"/>
      <c r="FR55" s="44"/>
      <c r="FS55" s="44"/>
      <c r="FT55" s="44"/>
      <c r="FU55" s="44"/>
      <c r="FV55" s="44"/>
      <c r="FW55" s="44"/>
      <c r="FX55" s="44"/>
      <c r="FY55" s="44"/>
      <c r="FZ55" s="44"/>
      <c r="GA55" s="44"/>
      <c r="GB55" s="44"/>
      <c r="GC55" s="44"/>
      <c r="GD55" s="44"/>
      <c r="GE55" s="44"/>
      <c r="GF55" s="44"/>
      <c r="GG55" s="44"/>
      <c r="GH55" s="44"/>
      <c r="GI55" s="44"/>
      <c r="GJ55" s="44"/>
      <c r="GK55" s="44"/>
    </row>
    <row r="56" spans="1:193" s="28" customFormat="1" ht="24.75" customHeight="1" x14ac:dyDescent="0.2">
      <c r="A56" s="61"/>
      <c r="B56" s="61"/>
      <c r="C56" s="76"/>
      <c r="D56" s="61"/>
      <c r="E56" s="61"/>
      <c r="F56" s="58"/>
      <c r="G56" s="58"/>
      <c r="H56" s="58"/>
      <c r="I56" s="39" t="s">
        <v>1192</v>
      </c>
      <c r="J56" s="39"/>
      <c r="K56" s="39"/>
      <c r="L56" s="39"/>
      <c r="M56" s="39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1"/>
      <c r="AG56" s="61"/>
      <c r="AH56" s="61"/>
      <c r="AI56" s="61"/>
      <c r="AJ56" s="61"/>
      <c r="AK56" s="61"/>
      <c r="AL56" s="61"/>
      <c r="AM56" s="61"/>
      <c r="AN56" s="61"/>
      <c r="AO56" s="61"/>
      <c r="AP56" s="61"/>
      <c r="AQ56" s="61"/>
      <c r="AR56" s="61"/>
      <c r="AS56" s="61"/>
      <c r="AT56" s="61"/>
      <c r="AU56" s="61"/>
      <c r="AV56" s="61"/>
      <c r="AW56" s="61"/>
      <c r="AX56" s="61"/>
      <c r="AY56" s="61"/>
      <c r="AZ56" s="41"/>
      <c r="BA56" s="44"/>
      <c r="BB56" s="44"/>
      <c r="BC56" s="57"/>
      <c r="BD56" s="41"/>
      <c r="BE56" s="42"/>
      <c r="BF56" s="41"/>
      <c r="BG56" s="41"/>
      <c r="BH56" s="44"/>
      <c r="BI56" s="44"/>
      <c r="BJ56" s="43"/>
      <c r="BK56" s="41"/>
      <c r="BL56" s="42"/>
      <c r="BM56" s="41"/>
      <c r="BN56" s="41"/>
      <c r="BO56" s="44"/>
      <c r="BP56" s="44"/>
      <c r="BQ56" s="43"/>
      <c r="BR56" s="41"/>
      <c r="BS56" s="42"/>
      <c r="BT56" s="41"/>
      <c r="BU56" s="41"/>
      <c r="BV56" s="44"/>
      <c r="BW56" s="44"/>
      <c r="BX56" s="43"/>
      <c r="BY56" s="41"/>
      <c r="BZ56" s="42"/>
      <c r="CA56" s="41"/>
      <c r="CB56" s="41"/>
      <c r="CC56" s="44"/>
      <c r="CD56" s="44"/>
      <c r="CE56" s="43"/>
      <c r="CF56" s="41"/>
      <c r="CG56" s="42"/>
      <c r="CH56" s="41"/>
      <c r="CI56" s="41"/>
      <c r="CJ56" s="44"/>
      <c r="CK56" s="44"/>
      <c r="CL56" s="43"/>
      <c r="CM56" s="41"/>
      <c r="CN56" s="42"/>
      <c r="CO56" s="41"/>
      <c r="CP56" s="41"/>
      <c r="CQ56" s="44"/>
      <c r="CR56" s="44"/>
      <c r="CS56" s="43"/>
      <c r="CT56" s="41"/>
      <c r="CU56" s="42"/>
      <c r="CV56" s="41"/>
      <c r="CW56" s="41"/>
      <c r="CX56" s="44"/>
      <c r="CY56" s="44"/>
      <c r="CZ56" s="43"/>
      <c r="DA56" s="41"/>
      <c r="DB56" s="42"/>
      <c r="DC56" s="41"/>
      <c r="DD56" s="41"/>
      <c r="DE56" s="44"/>
      <c r="DF56" s="44"/>
      <c r="DG56" s="43"/>
      <c r="DH56" s="41"/>
      <c r="DI56" s="42"/>
      <c r="DJ56" s="41"/>
      <c r="DK56" s="41"/>
      <c r="DL56" s="44"/>
      <c r="DM56" s="44"/>
      <c r="DN56" s="43"/>
      <c r="DO56" s="41"/>
      <c r="DP56" s="42"/>
      <c r="DQ56" s="41"/>
      <c r="DR56" s="41"/>
      <c r="DS56" s="44"/>
      <c r="DT56" s="44"/>
      <c r="DU56" s="43"/>
      <c r="DV56" s="41"/>
      <c r="DW56" s="55"/>
      <c r="DX56" s="41"/>
      <c r="DY56" s="41"/>
      <c r="DZ56" s="43"/>
      <c r="EA56" s="43"/>
      <c r="EB56" s="43"/>
      <c r="EC56" s="41"/>
      <c r="ED56" s="55"/>
      <c r="EE56" s="41"/>
      <c r="EF56" s="41"/>
      <c r="EG56" s="43"/>
      <c r="EH56" s="43"/>
      <c r="EI56" s="43"/>
      <c r="EJ56" s="41"/>
      <c r="EK56" s="55"/>
      <c r="EL56" s="41"/>
      <c r="EM56" s="41"/>
      <c r="EN56" s="43"/>
      <c r="EO56" s="43"/>
      <c r="EP56" s="43"/>
      <c r="EQ56" s="44"/>
      <c r="ER56" s="44"/>
      <c r="ES56" s="44"/>
      <c r="ET56" s="44"/>
      <c r="EU56" s="44"/>
      <c r="EV56" s="44"/>
      <c r="EW56" s="44"/>
      <c r="EX56" s="44"/>
      <c r="EY56" s="44"/>
      <c r="EZ56" s="44"/>
      <c r="FA56" s="44"/>
      <c r="FB56" s="44"/>
      <c r="FC56" s="44"/>
      <c r="FD56" s="44"/>
      <c r="FE56" s="44"/>
      <c r="FF56" s="44"/>
      <c r="FG56" s="44"/>
      <c r="FH56" s="44"/>
      <c r="FI56" s="44"/>
      <c r="FJ56" s="44"/>
      <c r="FK56" s="44"/>
      <c r="FL56" s="44"/>
      <c r="FM56" s="44"/>
      <c r="FN56" s="44"/>
      <c r="FO56" s="44"/>
      <c r="FP56" s="44"/>
      <c r="FQ56" s="44"/>
      <c r="FR56" s="44"/>
      <c r="FS56" s="44"/>
      <c r="FT56" s="44"/>
      <c r="FU56" s="44"/>
      <c r="FV56" s="44"/>
      <c r="FW56" s="44"/>
      <c r="FX56" s="44"/>
      <c r="FY56" s="44"/>
      <c r="FZ56" s="44"/>
      <c r="GA56" s="44"/>
      <c r="GB56" s="44"/>
      <c r="GC56" s="44"/>
      <c r="GD56" s="44"/>
      <c r="GE56" s="44"/>
      <c r="GF56" s="44"/>
      <c r="GG56" s="44"/>
      <c r="GH56" s="44"/>
      <c r="GI56" s="44"/>
      <c r="GJ56" s="44"/>
      <c r="GK56" s="44"/>
    </row>
    <row r="57" spans="1:193" s="28" customFormat="1" ht="24.75" customHeight="1" x14ac:dyDescent="0.2">
      <c r="A57" s="61"/>
      <c r="B57" s="61"/>
      <c r="C57" s="76"/>
      <c r="D57" s="61"/>
      <c r="E57" s="61"/>
      <c r="F57" s="58"/>
      <c r="G57" s="58"/>
      <c r="H57" s="58"/>
      <c r="I57" s="39" t="s">
        <v>1192</v>
      </c>
      <c r="J57" s="39"/>
      <c r="K57" s="39"/>
      <c r="L57" s="39"/>
      <c r="M57" s="39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  <c r="AH57" s="61"/>
      <c r="AI57" s="61"/>
      <c r="AJ57" s="61"/>
      <c r="AK57" s="61"/>
      <c r="AL57" s="61"/>
      <c r="AM57" s="61"/>
      <c r="AN57" s="61"/>
      <c r="AO57" s="61"/>
      <c r="AP57" s="61"/>
      <c r="AQ57" s="61"/>
      <c r="AR57" s="61"/>
      <c r="AS57" s="61"/>
      <c r="AT57" s="61"/>
      <c r="AU57" s="61"/>
      <c r="AV57" s="61"/>
      <c r="AW57" s="61"/>
      <c r="AX57" s="61"/>
      <c r="AY57" s="61"/>
      <c r="AZ57" s="41"/>
      <c r="BA57" s="44"/>
      <c r="BB57" s="44"/>
      <c r="BC57" s="57"/>
      <c r="BD57" s="41"/>
      <c r="BE57" s="42"/>
      <c r="BF57" s="41"/>
      <c r="BG57" s="41"/>
      <c r="BH57" s="44"/>
      <c r="BI57" s="44"/>
      <c r="BJ57" s="43"/>
      <c r="BK57" s="41"/>
      <c r="BL57" s="42"/>
      <c r="BM57" s="41"/>
      <c r="BN57" s="41"/>
      <c r="BO57" s="44"/>
      <c r="BP57" s="44"/>
      <c r="BQ57" s="43"/>
      <c r="BR57" s="41"/>
      <c r="BS57" s="42"/>
      <c r="BT57" s="41"/>
      <c r="BU57" s="41"/>
      <c r="BV57" s="44"/>
      <c r="BW57" s="44"/>
      <c r="BX57" s="43"/>
      <c r="BY57" s="41"/>
      <c r="BZ57" s="42"/>
      <c r="CA57" s="41"/>
      <c r="CB57" s="41"/>
      <c r="CC57" s="44"/>
      <c r="CD57" s="44"/>
      <c r="CE57" s="43"/>
      <c r="CF57" s="41"/>
      <c r="CG57" s="42"/>
      <c r="CH57" s="41"/>
      <c r="CI57" s="41"/>
      <c r="CJ57" s="44"/>
      <c r="CK57" s="44"/>
      <c r="CL57" s="43"/>
      <c r="CM57" s="41"/>
      <c r="CN57" s="42"/>
      <c r="CO57" s="41"/>
      <c r="CP57" s="41"/>
      <c r="CQ57" s="44"/>
      <c r="CR57" s="44"/>
      <c r="CS57" s="43"/>
      <c r="CT57" s="41"/>
      <c r="CU57" s="42"/>
      <c r="CV57" s="41"/>
      <c r="CW57" s="41"/>
      <c r="CX57" s="44"/>
      <c r="CY57" s="44"/>
      <c r="CZ57" s="43"/>
      <c r="DA57" s="41"/>
      <c r="DB57" s="42"/>
      <c r="DC57" s="41"/>
      <c r="DD57" s="41"/>
      <c r="DE57" s="44"/>
      <c r="DF57" s="44"/>
      <c r="DG57" s="43"/>
      <c r="DH57" s="41"/>
      <c r="DI57" s="42"/>
      <c r="DJ57" s="41"/>
      <c r="DK57" s="41"/>
      <c r="DL57" s="44"/>
      <c r="DM57" s="44"/>
      <c r="DN57" s="43"/>
      <c r="DO57" s="41"/>
      <c r="DP57" s="42"/>
      <c r="DQ57" s="41"/>
      <c r="DR57" s="41"/>
      <c r="DS57" s="44"/>
      <c r="DT57" s="44"/>
      <c r="DU57" s="43"/>
      <c r="DV57" s="41"/>
      <c r="DW57" s="55"/>
      <c r="DX57" s="41"/>
      <c r="DY57" s="41"/>
      <c r="DZ57" s="43"/>
      <c r="EA57" s="43"/>
      <c r="EB57" s="43"/>
      <c r="EC57" s="41"/>
      <c r="ED57" s="55"/>
      <c r="EE57" s="41"/>
      <c r="EF57" s="41"/>
      <c r="EG57" s="43"/>
      <c r="EH57" s="43"/>
      <c r="EI57" s="43"/>
      <c r="EJ57" s="41"/>
      <c r="EK57" s="55"/>
      <c r="EL57" s="41"/>
      <c r="EM57" s="41"/>
      <c r="EN57" s="43"/>
      <c r="EO57" s="43"/>
      <c r="EP57" s="43"/>
      <c r="EQ57" s="44"/>
      <c r="ER57" s="44"/>
      <c r="ES57" s="44"/>
      <c r="ET57" s="44"/>
      <c r="EU57" s="44"/>
      <c r="EV57" s="44"/>
      <c r="EW57" s="44"/>
      <c r="EX57" s="44"/>
      <c r="EY57" s="44"/>
      <c r="EZ57" s="44"/>
      <c r="FA57" s="44"/>
      <c r="FB57" s="44"/>
      <c r="FC57" s="44"/>
      <c r="FD57" s="44"/>
      <c r="FE57" s="44"/>
      <c r="FF57" s="44"/>
      <c r="FG57" s="44"/>
      <c r="FH57" s="44"/>
      <c r="FI57" s="44"/>
      <c r="FJ57" s="44"/>
      <c r="FK57" s="44"/>
      <c r="FL57" s="44"/>
      <c r="FM57" s="44"/>
      <c r="FN57" s="44"/>
      <c r="FO57" s="44"/>
      <c r="FP57" s="44"/>
      <c r="FQ57" s="44"/>
      <c r="FR57" s="44"/>
      <c r="FS57" s="44"/>
      <c r="FT57" s="44"/>
      <c r="FU57" s="44"/>
      <c r="FV57" s="44"/>
      <c r="FW57" s="44"/>
      <c r="FX57" s="44"/>
      <c r="FY57" s="44"/>
      <c r="FZ57" s="44"/>
      <c r="GA57" s="44"/>
      <c r="GB57" s="44"/>
      <c r="GC57" s="44"/>
      <c r="GD57" s="44"/>
      <c r="GE57" s="44"/>
      <c r="GF57" s="44"/>
      <c r="GG57" s="44"/>
      <c r="GH57" s="44"/>
      <c r="GI57" s="44"/>
      <c r="GJ57" s="44"/>
      <c r="GK57" s="44"/>
    </row>
    <row r="58" spans="1:193" s="28" customFormat="1" ht="24.75" customHeight="1" x14ac:dyDescent="0.2">
      <c r="A58" s="61"/>
      <c r="B58" s="61"/>
      <c r="C58" s="76"/>
      <c r="D58" s="61"/>
      <c r="E58" s="61"/>
      <c r="F58" s="58"/>
      <c r="G58" s="58"/>
      <c r="H58" s="58"/>
      <c r="I58" s="39" t="s">
        <v>1192</v>
      </c>
      <c r="J58" s="39"/>
      <c r="K58" s="39"/>
      <c r="L58" s="39"/>
      <c r="M58" s="39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1"/>
      <c r="AM58" s="61"/>
      <c r="AN58" s="61"/>
      <c r="AO58" s="61"/>
      <c r="AP58" s="61"/>
      <c r="AQ58" s="61"/>
      <c r="AR58" s="61"/>
      <c r="AS58" s="61"/>
      <c r="AT58" s="61"/>
      <c r="AU58" s="61"/>
      <c r="AV58" s="61"/>
      <c r="AW58" s="61"/>
      <c r="AX58" s="61"/>
      <c r="AY58" s="61"/>
      <c r="AZ58" s="41"/>
      <c r="BA58" s="44"/>
      <c r="BB58" s="44"/>
      <c r="BC58" s="57"/>
      <c r="BD58" s="41"/>
      <c r="BE58" s="42"/>
      <c r="BF58" s="41"/>
      <c r="BG58" s="41"/>
      <c r="BH58" s="44"/>
      <c r="BI58" s="44"/>
      <c r="BJ58" s="43"/>
      <c r="BK58" s="41"/>
      <c r="BL58" s="42"/>
      <c r="BM58" s="41"/>
      <c r="BN58" s="41"/>
      <c r="BO58" s="44"/>
      <c r="BP58" s="44"/>
      <c r="BQ58" s="43"/>
      <c r="BR58" s="41"/>
      <c r="BS58" s="42"/>
      <c r="BT58" s="41"/>
      <c r="BU58" s="41"/>
      <c r="BV58" s="44"/>
      <c r="BW58" s="44"/>
      <c r="BX58" s="43"/>
      <c r="BY58" s="41"/>
      <c r="BZ58" s="42"/>
      <c r="CA58" s="41"/>
      <c r="CB58" s="41"/>
      <c r="CC58" s="44"/>
      <c r="CD58" s="44"/>
      <c r="CE58" s="43"/>
      <c r="CF58" s="41"/>
      <c r="CG58" s="42"/>
      <c r="CH58" s="41"/>
      <c r="CI58" s="41"/>
      <c r="CJ58" s="44"/>
      <c r="CK58" s="44"/>
      <c r="CL58" s="43"/>
      <c r="CM58" s="41"/>
      <c r="CN58" s="42"/>
      <c r="CO58" s="41"/>
      <c r="CP58" s="41"/>
      <c r="CQ58" s="44"/>
      <c r="CR58" s="44"/>
      <c r="CS58" s="43"/>
      <c r="CT58" s="41"/>
      <c r="CU58" s="42"/>
      <c r="CV58" s="41"/>
      <c r="CW58" s="41"/>
      <c r="CX58" s="44"/>
      <c r="CY58" s="44"/>
      <c r="CZ58" s="43"/>
      <c r="DA58" s="41"/>
      <c r="DB58" s="42"/>
      <c r="DC58" s="41"/>
      <c r="DD58" s="41"/>
      <c r="DE58" s="44"/>
      <c r="DF58" s="44"/>
      <c r="DG58" s="43"/>
      <c r="DH58" s="41"/>
      <c r="DI58" s="42"/>
      <c r="DJ58" s="41"/>
      <c r="DK58" s="41"/>
      <c r="DL58" s="44"/>
      <c r="DM58" s="44"/>
      <c r="DN58" s="43"/>
      <c r="DO58" s="41"/>
      <c r="DP58" s="42"/>
      <c r="DQ58" s="41"/>
      <c r="DR58" s="41"/>
      <c r="DS58" s="44"/>
      <c r="DT58" s="44"/>
      <c r="DU58" s="43"/>
      <c r="DV58" s="41"/>
      <c r="DW58" s="55"/>
      <c r="DX58" s="41"/>
      <c r="DY58" s="41"/>
      <c r="DZ58" s="43"/>
      <c r="EA58" s="43"/>
      <c r="EB58" s="43"/>
      <c r="EC58" s="41"/>
      <c r="ED58" s="55"/>
      <c r="EE58" s="41"/>
      <c r="EF58" s="41"/>
      <c r="EG58" s="43"/>
      <c r="EH58" s="43"/>
      <c r="EI58" s="43"/>
      <c r="EJ58" s="41"/>
      <c r="EK58" s="55"/>
      <c r="EL58" s="41"/>
      <c r="EM58" s="41"/>
      <c r="EN58" s="43"/>
      <c r="EO58" s="43"/>
      <c r="EP58" s="43"/>
      <c r="EQ58" s="44"/>
      <c r="ER58" s="44"/>
      <c r="ES58" s="44"/>
      <c r="ET58" s="44"/>
      <c r="EU58" s="44"/>
      <c r="EV58" s="44"/>
      <c r="EW58" s="44"/>
      <c r="EX58" s="44"/>
      <c r="EY58" s="44"/>
      <c r="EZ58" s="44"/>
      <c r="FA58" s="44"/>
      <c r="FB58" s="44"/>
      <c r="FC58" s="44"/>
      <c r="FD58" s="44"/>
      <c r="FE58" s="44"/>
      <c r="FF58" s="44"/>
      <c r="FG58" s="44"/>
      <c r="FH58" s="44"/>
      <c r="FI58" s="44"/>
      <c r="FJ58" s="44"/>
      <c r="FK58" s="44"/>
      <c r="FL58" s="44"/>
      <c r="FM58" s="44"/>
      <c r="FN58" s="44"/>
      <c r="FO58" s="44"/>
      <c r="FP58" s="44"/>
      <c r="FQ58" s="44"/>
      <c r="FR58" s="44"/>
      <c r="FS58" s="44"/>
      <c r="FT58" s="44"/>
      <c r="FU58" s="44"/>
      <c r="FV58" s="44"/>
      <c r="FW58" s="44"/>
      <c r="FX58" s="44"/>
      <c r="FY58" s="44"/>
      <c r="FZ58" s="44"/>
      <c r="GA58" s="44"/>
      <c r="GB58" s="44"/>
      <c r="GC58" s="44"/>
      <c r="GD58" s="44"/>
      <c r="GE58" s="44"/>
      <c r="GF58" s="44"/>
      <c r="GG58" s="44"/>
      <c r="GH58" s="44"/>
      <c r="GI58" s="44"/>
      <c r="GJ58" s="44"/>
      <c r="GK58" s="44"/>
    </row>
    <row r="59" spans="1:193" s="28" customFormat="1" ht="24.75" customHeight="1" x14ac:dyDescent="0.2">
      <c r="A59" s="61"/>
      <c r="B59" s="61"/>
      <c r="C59" s="76"/>
      <c r="D59" s="61"/>
      <c r="E59" s="61"/>
      <c r="F59" s="58"/>
      <c r="G59" s="58"/>
      <c r="H59" s="58"/>
      <c r="I59" s="39" t="s">
        <v>1192</v>
      </c>
      <c r="J59" s="39"/>
      <c r="K59" s="39"/>
      <c r="L59" s="39"/>
      <c r="M59" s="39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61"/>
      <c r="AL59" s="61"/>
      <c r="AM59" s="61"/>
      <c r="AN59" s="61"/>
      <c r="AO59" s="61"/>
      <c r="AP59" s="61"/>
      <c r="AQ59" s="61"/>
      <c r="AR59" s="61"/>
      <c r="AS59" s="61"/>
      <c r="AT59" s="61"/>
      <c r="AU59" s="61"/>
      <c r="AV59" s="61"/>
      <c r="AW59" s="61"/>
      <c r="AX59" s="61"/>
      <c r="AY59" s="61"/>
      <c r="AZ59" s="41"/>
      <c r="BA59" s="44"/>
      <c r="BB59" s="44"/>
      <c r="BC59" s="57"/>
      <c r="BD59" s="41"/>
      <c r="BE59" s="42"/>
      <c r="BF59" s="41"/>
      <c r="BG59" s="41"/>
      <c r="BH59" s="44"/>
      <c r="BI59" s="44"/>
      <c r="BJ59" s="43"/>
      <c r="BK59" s="41"/>
      <c r="BL59" s="42"/>
      <c r="BM59" s="41"/>
      <c r="BN59" s="41"/>
      <c r="BO59" s="44"/>
      <c r="BP59" s="44"/>
      <c r="BQ59" s="43"/>
      <c r="BR59" s="41"/>
      <c r="BS59" s="42"/>
      <c r="BT59" s="41"/>
      <c r="BU59" s="41"/>
      <c r="BV59" s="44"/>
      <c r="BW59" s="44"/>
      <c r="BX59" s="43"/>
      <c r="BY59" s="41"/>
      <c r="BZ59" s="42"/>
      <c r="CA59" s="41"/>
      <c r="CB59" s="41"/>
      <c r="CC59" s="44"/>
      <c r="CD59" s="44"/>
      <c r="CE59" s="43"/>
      <c r="CF59" s="41"/>
      <c r="CG59" s="42"/>
      <c r="CH59" s="41"/>
      <c r="CI59" s="41"/>
      <c r="CJ59" s="44"/>
      <c r="CK59" s="44"/>
      <c r="CL59" s="43"/>
      <c r="CM59" s="41"/>
      <c r="CN59" s="42"/>
      <c r="CO59" s="41"/>
      <c r="CP59" s="41"/>
      <c r="CQ59" s="44"/>
      <c r="CR59" s="44"/>
      <c r="CS59" s="43"/>
      <c r="CT59" s="41"/>
      <c r="CU59" s="42"/>
      <c r="CV59" s="41"/>
      <c r="CW59" s="41"/>
      <c r="CX59" s="44"/>
      <c r="CY59" s="44"/>
      <c r="CZ59" s="43"/>
      <c r="DA59" s="41"/>
      <c r="DB59" s="42"/>
      <c r="DC59" s="41"/>
      <c r="DD59" s="41"/>
      <c r="DE59" s="44"/>
      <c r="DF59" s="44"/>
      <c r="DG59" s="43"/>
      <c r="DH59" s="41"/>
      <c r="DI59" s="42"/>
      <c r="DJ59" s="41"/>
      <c r="DK59" s="41"/>
      <c r="DL59" s="44"/>
      <c r="DM59" s="44"/>
      <c r="DN59" s="43"/>
      <c r="DO59" s="41"/>
      <c r="DP59" s="42"/>
      <c r="DQ59" s="41"/>
      <c r="DR59" s="41"/>
      <c r="DS59" s="44"/>
      <c r="DT59" s="44"/>
      <c r="DU59" s="43"/>
      <c r="DV59" s="41"/>
      <c r="DW59" s="55"/>
      <c r="DX59" s="41"/>
      <c r="DY59" s="41"/>
      <c r="DZ59" s="43"/>
      <c r="EA59" s="43"/>
      <c r="EB59" s="43"/>
      <c r="EC59" s="41"/>
      <c r="ED59" s="55"/>
      <c r="EE59" s="41"/>
      <c r="EF59" s="41"/>
      <c r="EG59" s="43"/>
      <c r="EH59" s="43"/>
      <c r="EI59" s="43"/>
      <c r="EJ59" s="41"/>
      <c r="EK59" s="55"/>
      <c r="EL59" s="41"/>
      <c r="EM59" s="41"/>
      <c r="EN59" s="43"/>
      <c r="EO59" s="43"/>
      <c r="EP59" s="43"/>
      <c r="EQ59" s="44"/>
      <c r="ER59" s="44"/>
      <c r="ES59" s="44"/>
      <c r="ET59" s="44"/>
      <c r="EU59" s="44"/>
      <c r="EV59" s="44"/>
      <c r="EW59" s="44"/>
      <c r="EX59" s="44"/>
      <c r="EY59" s="44"/>
      <c r="EZ59" s="44"/>
      <c r="FA59" s="44"/>
      <c r="FB59" s="44"/>
      <c r="FC59" s="44"/>
      <c r="FD59" s="44"/>
      <c r="FE59" s="44"/>
      <c r="FF59" s="44"/>
      <c r="FG59" s="44"/>
      <c r="FH59" s="44"/>
      <c r="FI59" s="44"/>
      <c r="FJ59" s="44"/>
      <c r="FK59" s="44"/>
      <c r="FL59" s="44"/>
      <c r="FM59" s="44"/>
      <c r="FN59" s="44"/>
      <c r="FO59" s="44"/>
      <c r="FP59" s="44"/>
      <c r="FQ59" s="44"/>
      <c r="FR59" s="44"/>
      <c r="FS59" s="44"/>
      <c r="FT59" s="44"/>
      <c r="FU59" s="44"/>
      <c r="FV59" s="44"/>
      <c r="FW59" s="44"/>
      <c r="FX59" s="44"/>
      <c r="FY59" s="44"/>
      <c r="FZ59" s="44"/>
      <c r="GA59" s="44"/>
      <c r="GB59" s="44"/>
      <c r="GC59" s="44"/>
      <c r="GD59" s="44"/>
      <c r="GE59" s="44"/>
      <c r="GF59" s="44"/>
      <c r="GG59" s="44"/>
      <c r="GH59" s="44"/>
      <c r="GI59" s="44"/>
      <c r="GJ59" s="44"/>
      <c r="GK59" s="44"/>
    </row>
    <row r="60" spans="1:193" s="28" customFormat="1" ht="24.75" customHeight="1" x14ac:dyDescent="0.2">
      <c r="A60" s="61"/>
      <c r="B60" s="61"/>
      <c r="C60" s="76"/>
      <c r="D60" s="61"/>
      <c r="E60" s="61"/>
      <c r="F60" s="58"/>
      <c r="G60" s="58"/>
      <c r="H60" s="58"/>
      <c r="I60" s="39" t="s">
        <v>1192</v>
      </c>
      <c r="J60" s="39"/>
      <c r="K60" s="39"/>
      <c r="L60" s="39"/>
      <c r="M60" s="39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61"/>
      <c r="AY60" s="61"/>
      <c r="AZ60" s="41"/>
      <c r="BA60" s="44"/>
      <c r="BB60" s="44"/>
      <c r="BC60" s="57"/>
      <c r="BD60" s="41"/>
      <c r="BE60" s="42"/>
      <c r="BF60" s="41"/>
      <c r="BG60" s="41"/>
      <c r="BH60" s="44"/>
      <c r="BI60" s="44"/>
      <c r="BJ60" s="43"/>
      <c r="BK60" s="41"/>
      <c r="BL60" s="42"/>
      <c r="BM60" s="41"/>
      <c r="BN60" s="41"/>
      <c r="BO60" s="44"/>
      <c r="BP60" s="44"/>
      <c r="BQ60" s="43"/>
      <c r="BR60" s="41"/>
      <c r="BS60" s="42"/>
      <c r="BT60" s="41"/>
      <c r="BU60" s="41"/>
      <c r="BV60" s="44"/>
      <c r="BW60" s="44"/>
      <c r="BX60" s="43"/>
      <c r="BY60" s="41"/>
      <c r="BZ60" s="42"/>
      <c r="CA60" s="41"/>
      <c r="CB60" s="41"/>
      <c r="CC60" s="44"/>
      <c r="CD60" s="44"/>
      <c r="CE60" s="43"/>
      <c r="CF60" s="41"/>
      <c r="CG60" s="42"/>
      <c r="CH60" s="41"/>
      <c r="CI60" s="41"/>
      <c r="CJ60" s="44"/>
      <c r="CK60" s="44"/>
      <c r="CL60" s="43"/>
      <c r="CM60" s="41"/>
      <c r="CN60" s="42"/>
      <c r="CO60" s="41"/>
      <c r="CP60" s="41"/>
      <c r="CQ60" s="44"/>
      <c r="CR60" s="44"/>
      <c r="CS60" s="43"/>
      <c r="CT60" s="41"/>
      <c r="CU60" s="42"/>
      <c r="CV60" s="41"/>
      <c r="CW60" s="41"/>
      <c r="CX60" s="44"/>
      <c r="CY60" s="44"/>
      <c r="CZ60" s="43"/>
      <c r="DA60" s="41"/>
      <c r="DB60" s="42"/>
      <c r="DC60" s="41"/>
      <c r="DD60" s="41"/>
      <c r="DE60" s="44"/>
      <c r="DF60" s="44"/>
      <c r="DG60" s="43"/>
      <c r="DH60" s="41"/>
      <c r="DI60" s="42"/>
      <c r="DJ60" s="41"/>
      <c r="DK60" s="41"/>
      <c r="DL60" s="44"/>
      <c r="DM60" s="44"/>
      <c r="DN60" s="43"/>
      <c r="DO60" s="41"/>
      <c r="DP60" s="42"/>
      <c r="DQ60" s="41"/>
      <c r="DR60" s="41"/>
      <c r="DS60" s="44"/>
      <c r="DT60" s="44"/>
      <c r="DU60" s="43"/>
      <c r="DV60" s="41"/>
      <c r="DW60" s="55"/>
      <c r="DX60" s="41"/>
      <c r="DY60" s="41"/>
      <c r="DZ60" s="43"/>
      <c r="EA60" s="43"/>
      <c r="EB60" s="43"/>
      <c r="EC60" s="41"/>
      <c r="ED60" s="55"/>
      <c r="EE60" s="41"/>
      <c r="EF60" s="41"/>
      <c r="EG60" s="43"/>
      <c r="EH60" s="43"/>
      <c r="EI60" s="43"/>
      <c r="EJ60" s="41"/>
      <c r="EK60" s="55"/>
      <c r="EL60" s="41"/>
      <c r="EM60" s="41"/>
      <c r="EN60" s="43"/>
      <c r="EO60" s="43"/>
      <c r="EP60" s="43"/>
      <c r="EQ60" s="44"/>
      <c r="ER60" s="44"/>
      <c r="ES60" s="44"/>
      <c r="ET60" s="44"/>
      <c r="EU60" s="44"/>
      <c r="EV60" s="44"/>
      <c r="EW60" s="44"/>
      <c r="EX60" s="44"/>
      <c r="EY60" s="44"/>
      <c r="EZ60" s="44"/>
      <c r="FA60" s="44"/>
      <c r="FB60" s="44"/>
      <c r="FC60" s="44"/>
      <c r="FD60" s="44"/>
      <c r="FE60" s="44"/>
      <c r="FF60" s="44"/>
      <c r="FG60" s="44"/>
      <c r="FH60" s="44"/>
      <c r="FI60" s="44"/>
      <c r="FJ60" s="44"/>
      <c r="FK60" s="44"/>
      <c r="FL60" s="44"/>
      <c r="FM60" s="44"/>
      <c r="FN60" s="44"/>
      <c r="FO60" s="44"/>
      <c r="FP60" s="44"/>
      <c r="FQ60" s="44"/>
      <c r="FR60" s="44"/>
      <c r="FS60" s="44"/>
      <c r="FT60" s="44"/>
      <c r="FU60" s="44"/>
      <c r="FV60" s="44"/>
      <c r="FW60" s="44"/>
      <c r="FX60" s="44"/>
      <c r="FY60" s="44"/>
      <c r="FZ60" s="44"/>
      <c r="GA60" s="44"/>
      <c r="GB60" s="44"/>
      <c r="GC60" s="44"/>
      <c r="GD60" s="44"/>
      <c r="GE60" s="44"/>
      <c r="GF60" s="44"/>
      <c r="GG60" s="44"/>
      <c r="GH60" s="44"/>
      <c r="GI60" s="44"/>
      <c r="GJ60" s="44"/>
      <c r="GK60" s="44"/>
    </row>
    <row r="61" spans="1:193" s="28" customFormat="1" ht="24.75" customHeight="1" x14ac:dyDescent="0.2">
      <c r="A61" s="61"/>
      <c r="B61" s="61"/>
      <c r="C61" s="76"/>
      <c r="D61" s="61"/>
      <c r="E61" s="61"/>
      <c r="F61" s="58"/>
      <c r="G61" s="58"/>
      <c r="H61" s="58"/>
      <c r="I61" s="39" t="s">
        <v>1192</v>
      </c>
      <c r="J61" s="39"/>
      <c r="K61" s="39"/>
      <c r="L61" s="39"/>
      <c r="M61" s="39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J61" s="61"/>
      <c r="AK61" s="61"/>
      <c r="AL61" s="61"/>
      <c r="AM61" s="61"/>
      <c r="AN61" s="61"/>
      <c r="AO61" s="61"/>
      <c r="AP61" s="61"/>
      <c r="AQ61" s="61"/>
      <c r="AR61" s="61"/>
      <c r="AS61" s="61"/>
      <c r="AT61" s="61"/>
      <c r="AU61" s="61"/>
      <c r="AV61" s="61"/>
      <c r="AW61" s="61"/>
      <c r="AX61" s="61"/>
      <c r="AY61" s="61"/>
      <c r="AZ61" s="41"/>
      <c r="BA61" s="44"/>
      <c r="BB61" s="44"/>
      <c r="BC61" s="57"/>
      <c r="BD61" s="41"/>
      <c r="BE61" s="42"/>
      <c r="BF61" s="41"/>
      <c r="BG61" s="41"/>
      <c r="BH61" s="44"/>
      <c r="BI61" s="44"/>
      <c r="BJ61" s="43"/>
      <c r="BK61" s="41"/>
      <c r="BL61" s="42"/>
      <c r="BM61" s="41"/>
      <c r="BN61" s="41"/>
      <c r="BO61" s="44"/>
      <c r="BP61" s="44"/>
      <c r="BQ61" s="43"/>
      <c r="BR61" s="41"/>
      <c r="BS61" s="42"/>
      <c r="BT61" s="41"/>
      <c r="BU61" s="41"/>
      <c r="BV61" s="44"/>
      <c r="BW61" s="44"/>
      <c r="BX61" s="43"/>
      <c r="BY61" s="41"/>
      <c r="BZ61" s="42"/>
      <c r="CA61" s="41"/>
      <c r="CB61" s="41"/>
      <c r="CC61" s="44"/>
      <c r="CD61" s="44"/>
      <c r="CE61" s="43"/>
      <c r="CF61" s="41"/>
      <c r="CG61" s="42"/>
      <c r="CH61" s="41"/>
      <c r="CI61" s="41"/>
      <c r="CJ61" s="44"/>
      <c r="CK61" s="44"/>
      <c r="CL61" s="43"/>
      <c r="CM61" s="41"/>
      <c r="CN61" s="42"/>
      <c r="CO61" s="41"/>
      <c r="CP61" s="41"/>
      <c r="CQ61" s="44"/>
      <c r="CR61" s="44"/>
      <c r="CS61" s="43"/>
      <c r="CT61" s="41"/>
      <c r="CU61" s="42"/>
      <c r="CV61" s="41"/>
      <c r="CW61" s="41"/>
      <c r="CX61" s="44"/>
      <c r="CY61" s="44"/>
      <c r="CZ61" s="43"/>
      <c r="DA61" s="41"/>
      <c r="DB61" s="42"/>
      <c r="DC61" s="41"/>
      <c r="DD61" s="41"/>
      <c r="DE61" s="44"/>
      <c r="DF61" s="44"/>
      <c r="DG61" s="43"/>
      <c r="DH61" s="41"/>
      <c r="DI61" s="42"/>
      <c r="DJ61" s="41"/>
      <c r="DK61" s="41"/>
      <c r="DL61" s="44"/>
      <c r="DM61" s="44"/>
      <c r="DN61" s="43"/>
      <c r="DO61" s="41"/>
      <c r="DP61" s="42"/>
      <c r="DQ61" s="41"/>
      <c r="DR61" s="41"/>
      <c r="DS61" s="44"/>
      <c r="DT61" s="44"/>
      <c r="DU61" s="43"/>
      <c r="DV61" s="41"/>
      <c r="DW61" s="55"/>
      <c r="DX61" s="41"/>
      <c r="DY61" s="41"/>
      <c r="DZ61" s="43"/>
      <c r="EA61" s="43"/>
      <c r="EB61" s="43"/>
      <c r="EC61" s="41"/>
      <c r="ED61" s="55"/>
      <c r="EE61" s="41"/>
      <c r="EF61" s="41"/>
      <c r="EG61" s="43"/>
      <c r="EH61" s="43"/>
      <c r="EI61" s="43"/>
      <c r="EJ61" s="41"/>
      <c r="EK61" s="55"/>
      <c r="EL61" s="41"/>
      <c r="EM61" s="41"/>
      <c r="EN61" s="43"/>
      <c r="EO61" s="43"/>
      <c r="EP61" s="43"/>
      <c r="EQ61" s="44"/>
      <c r="ER61" s="44"/>
      <c r="ES61" s="44"/>
      <c r="ET61" s="44"/>
      <c r="EU61" s="44"/>
      <c r="EV61" s="44"/>
      <c r="EW61" s="44"/>
      <c r="EX61" s="44"/>
      <c r="EY61" s="44"/>
      <c r="EZ61" s="44"/>
      <c r="FA61" s="44"/>
      <c r="FB61" s="44"/>
      <c r="FC61" s="44"/>
      <c r="FD61" s="44"/>
      <c r="FE61" s="44"/>
      <c r="FF61" s="44"/>
      <c r="FG61" s="44"/>
      <c r="FH61" s="44"/>
      <c r="FI61" s="44"/>
      <c r="FJ61" s="44"/>
      <c r="FK61" s="44"/>
      <c r="FL61" s="44"/>
      <c r="FM61" s="44"/>
      <c r="FN61" s="44"/>
      <c r="FO61" s="44"/>
      <c r="FP61" s="44"/>
      <c r="FQ61" s="44"/>
      <c r="FR61" s="44"/>
      <c r="FS61" s="44"/>
      <c r="FT61" s="44"/>
      <c r="FU61" s="44"/>
      <c r="FV61" s="44"/>
      <c r="FW61" s="44"/>
      <c r="FX61" s="44"/>
      <c r="FY61" s="44"/>
      <c r="FZ61" s="44"/>
      <c r="GA61" s="44"/>
      <c r="GB61" s="44"/>
      <c r="GC61" s="44"/>
      <c r="GD61" s="44"/>
      <c r="GE61" s="44"/>
      <c r="GF61" s="44"/>
      <c r="GG61" s="44"/>
      <c r="GH61" s="44"/>
      <c r="GI61" s="44"/>
      <c r="GJ61" s="44"/>
      <c r="GK61" s="44"/>
    </row>
    <row r="62" spans="1:193" s="28" customFormat="1" ht="24.75" customHeight="1" x14ac:dyDescent="0.2">
      <c r="A62" s="61"/>
      <c r="B62" s="61"/>
      <c r="C62" s="76"/>
      <c r="D62" s="61"/>
      <c r="E62" s="61"/>
      <c r="F62" s="58"/>
      <c r="G62" s="58"/>
      <c r="H62" s="58"/>
      <c r="I62" s="39" t="s">
        <v>1192</v>
      </c>
      <c r="J62" s="39"/>
      <c r="K62" s="39"/>
      <c r="L62" s="39"/>
      <c r="M62" s="39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61"/>
      <c r="AL62" s="61"/>
      <c r="AM62" s="61"/>
      <c r="AN62" s="61"/>
      <c r="AO62" s="61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41"/>
      <c r="BA62" s="44"/>
      <c r="BB62" s="44"/>
      <c r="BC62" s="57"/>
      <c r="BD62" s="41"/>
      <c r="BE62" s="42"/>
      <c r="BF62" s="41"/>
      <c r="BG62" s="41"/>
      <c r="BH62" s="44"/>
      <c r="BI62" s="44"/>
      <c r="BJ62" s="43"/>
      <c r="BK62" s="41"/>
      <c r="BL62" s="42"/>
      <c r="BM62" s="41"/>
      <c r="BN62" s="41"/>
      <c r="BO62" s="44"/>
      <c r="BP62" s="44"/>
      <c r="BQ62" s="43"/>
      <c r="BR62" s="41"/>
      <c r="BS62" s="42"/>
      <c r="BT62" s="41"/>
      <c r="BU62" s="41"/>
      <c r="BV62" s="44"/>
      <c r="BW62" s="44"/>
      <c r="BX62" s="43"/>
      <c r="BY62" s="41"/>
      <c r="BZ62" s="42"/>
      <c r="CA62" s="41"/>
      <c r="CB62" s="41"/>
      <c r="CC62" s="44"/>
      <c r="CD62" s="44"/>
      <c r="CE62" s="43"/>
      <c r="CF62" s="41"/>
      <c r="CG62" s="42"/>
      <c r="CH62" s="41"/>
      <c r="CI62" s="41"/>
      <c r="CJ62" s="44"/>
      <c r="CK62" s="44"/>
      <c r="CL62" s="43"/>
      <c r="CM62" s="41"/>
      <c r="CN62" s="42"/>
      <c r="CO62" s="41"/>
      <c r="CP62" s="41"/>
      <c r="CQ62" s="44"/>
      <c r="CR62" s="44"/>
      <c r="CS62" s="43"/>
      <c r="CT62" s="41"/>
      <c r="CU62" s="42"/>
      <c r="CV62" s="41"/>
      <c r="CW62" s="41"/>
      <c r="CX62" s="44"/>
      <c r="CY62" s="44"/>
      <c r="CZ62" s="43"/>
      <c r="DA62" s="41"/>
      <c r="DB62" s="42"/>
      <c r="DC62" s="41"/>
      <c r="DD62" s="41"/>
      <c r="DE62" s="44"/>
      <c r="DF62" s="44"/>
      <c r="DG62" s="43"/>
      <c r="DH62" s="41"/>
      <c r="DI62" s="42"/>
      <c r="DJ62" s="41"/>
      <c r="DK62" s="41"/>
      <c r="DL62" s="44"/>
      <c r="DM62" s="44"/>
      <c r="DN62" s="43"/>
      <c r="DO62" s="41"/>
      <c r="DP62" s="42"/>
      <c r="DQ62" s="41"/>
      <c r="DR62" s="41"/>
      <c r="DS62" s="44"/>
      <c r="DT62" s="44"/>
      <c r="DU62" s="43"/>
      <c r="DV62" s="41"/>
      <c r="DW62" s="55"/>
      <c r="DX62" s="41"/>
      <c r="DY62" s="41"/>
      <c r="DZ62" s="43"/>
      <c r="EA62" s="43"/>
      <c r="EB62" s="43"/>
      <c r="EC62" s="41"/>
      <c r="ED62" s="55"/>
      <c r="EE62" s="41"/>
      <c r="EF62" s="41"/>
      <c r="EG62" s="43"/>
      <c r="EH62" s="43"/>
      <c r="EI62" s="43"/>
      <c r="EJ62" s="41"/>
      <c r="EK62" s="55"/>
      <c r="EL62" s="41"/>
      <c r="EM62" s="41"/>
      <c r="EN62" s="43"/>
      <c r="EO62" s="43"/>
      <c r="EP62" s="43"/>
      <c r="EQ62" s="44"/>
      <c r="ER62" s="44"/>
      <c r="ES62" s="44"/>
      <c r="ET62" s="44"/>
      <c r="EU62" s="44"/>
      <c r="EV62" s="44"/>
      <c r="EW62" s="44"/>
      <c r="EX62" s="44"/>
      <c r="EY62" s="44"/>
      <c r="EZ62" s="44"/>
      <c r="FA62" s="44"/>
      <c r="FB62" s="44"/>
      <c r="FC62" s="44"/>
      <c r="FD62" s="44"/>
      <c r="FE62" s="44"/>
      <c r="FF62" s="44"/>
      <c r="FG62" s="44"/>
      <c r="FH62" s="44"/>
      <c r="FI62" s="44"/>
      <c r="FJ62" s="44"/>
      <c r="FK62" s="44"/>
      <c r="FL62" s="44"/>
      <c r="FM62" s="44"/>
      <c r="FN62" s="44"/>
      <c r="FO62" s="44"/>
      <c r="FP62" s="44"/>
      <c r="FQ62" s="44"/>
      <c r="FR62" s="44"/>
      <c r="FS62" s="44"/>
      <c r="FT62" s="44"/>
      <c r="FU62" s="44"/>
      <c r="FV62" s="44"/>
      <c r="FW62" s="44"/>
      <c r="FX62" s="44"/>
      <c r="FY62" s="44"/>
      <c r="FZ62" s="44"/>
      <c r="GA62" s="44"/>
      <c r="GB62" s="44"/>
      <c r="GC62" s="44"/>
      <c r="GD62" s="44"/>
      <c r="GE62" s="44"/>
      <c r="GF62" s="44"/>
      <c r="GG62" s="44"/>
      <c r="GH62" s="44"/>
      <c r="GI62" s="44"/>
      <c r="GJ62" s="44"/>
      <c r="GK62" s="44"/>
    </row>
    <row r="63" spans="1:193" s="28" customFormat="1" ht="24.75" customHeight="1" x14ac:dyDescent="0.2">
      <c r="A63" s="61"/>
      <c r="B63" s="61"/>
      <c r="C63" s="76"/>
      <c r="D63" s="61"/>
      <c r="E63" s="61"/>
      <c r="F63" s="58"/>
      <c r="G63" s="58"/>
      <c r="H63" s="58"/>
      <c r="I63" s="39" t="s">
        <v>1192</v>
      </c>
      <c r="J63" s="39"/>
      <c r="K63" s="39"/>
      <c r="L63" s="39"/>
      <c r="M63" s="39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1"/>
      <c r="AG63" s="61"/>
      <c r="AH63" s="61"/>
      <c r="AI63" s="61"/>
      <c r="AJ63" s="61"/>
      <c r="AK63" s="61"/>
      <c r="AL63" s="61"/>
      <c r="AM63" s="61"/>
      <c r="AN63" s="61"/>
      <c r="AO63" s="61"/>
      <c r="AP63" s="61"/>
      <c r="AQ63" s="61"/>
      <c r="AR63" s="61"/>
      <c r="AS63" s="61"/>
      <c r="AT63" s="61"/>
      <c r="AU63" s="61"/>
      <c r="AV63" s="61"/>
      <c r="AW63" s="61"/>
      <c r="AX63" s="61"/>
      <c r="AY63" s="61"/>
      <c r="AZ63" s="41"/>
      <c r="BA63" s="44"/>
      <c r="BB63" s="44"/>
      <c r="BC63" s="57"/>
      <c r="BD63" s="41"/>
      <c r="BE63" s="42"/>
      <c r="BF63" s="41"/>
      <c r="BG63" s="41"/>
      <c r="BH63" s="44"/>
      <c r="BI63" s="44"/>
      <c r="BJ63" s="43"/>
      <c r="BK63" s="41"/>
      <c r="BL63" s="42"/>
      <c r="BM63" s="41"/>
      <c r="BN63" s="41"/>
      <c r="BO63" s="44"/>
      <c r="BP63" s="44"/>
      <c r="BQ63" s="43"/>
      <c r="BR63" s="41"/>
      <c r="BS63" s="42"/>
      <c r="BT63" s="41"/>
      <c r="BU63" s="41"/>
      <c r="BV63" s="44"/>
      <c r="BW63" s="44"/>
      <c r="BX63" s="43"/>
      <c r="BY63" s="41"/>
      <c r="BZ63" s="42"/>
      <c r="CA63" s="41"/>
      <c r="CB63" s="41"/>
      <c r="CC63" s="44"/>
      <c r="CD63" s="44"/>
      <c r="CE63" s="43"/>
      <c r="CF63" s="41"/>
      <c r="CG63" s="42"/>
      <c r="CH63" s="41"/>
      <c r="CI63" s="41"/>
      <c r="CJ63" s="44"/>
      <c r="CK63" s="44"/>
      <c r="CL63" s="43"/>
      <c r="CM63" s="41"/>
      <c r="CN63" s="42"/>
      <c r="CO63" s="41"/>
      <c r="CP63" s="41"/>
      <c r="CQ63" s="44"/>
      <c r="CR63" s="44"/>
      <c r="CS63" s="43"/>
      <c r="CT63" s="41"/>
      <c r="CU63" s="42"/>
      <c r="CV63" s="41"/>
      <c r="CW63" s="41"/>
      <c r="CX63" s="44"/>
      <c r="CY63" s="44"/>
      <c r="CZ63" s="43"/>
      <c r="DA63" s="41"/>
      <c r="DB63" s="42"/>
      <c r="DC63" s="41"/>
      <c r="DD63" s="41"/>
      <c r="DE63" s="44"/>
      <c r="DF63" s="44"/>
      <c r="DG63" s="43"/>
      <c r="DH63" s="41"/>
      <c r="DI63" s="42"/>
      <c r="DJ63" s="41"/>
      <c r="DK63" s="41"/>
      <c r="DL63" s="44"/>
      <c r="DM63" s="44"/>
      <c r="DN63" s="43"/>
      <c r="DO63" s="41"/>
      <c r="DP63" s="42"/>
      <c r="DQ63" s="41"/>
      <c r="DR63" s="41"/>
      <c r="DS63" s="44"/>
      <c r="DT63" s="44"/>
      <c r="DU63" s="43"/>
      <c r="DV63" s="41"/>
      <c r="DW63" s="55"/>
      <c r="DX63" s="41"/>
      <c r="DY63" s="41"/>
      <c r="DZ63" s="43"/>
      <c r="EA63" s="43"/>
      <c r="EB63" s="43"/>
      <c r="EC63" s="41"/>
      <c r="ED63" s="55"/>
      <c r="EE63" s="41"/>
      <c r="EF63" s="41"/>
      <c r="EG63" s="43"/>
      <c r="EH63" s="43"/>
      <c r="EI63" s="43"/>
      <c r="EJ63" s="41"/>
      <c r="EK63" s="55"/>
      <c r="EL63" s="41"/>
      <c r="EM63" s="41"/>
      <c r="EN63" s="43"/>
      <c r="EO63" s="43"/>
      <c r="EP63" s="43"/>
      <c r="EQ63" s="44"/>
      <c r="ER63" s="44"/>
      <c r="ES63" s="44"/>
      <c r="ET63" s="44"/>
      <c r="EU63" s="44"/>
      <c r="EV63" s="44"/>
      <c r="EW63" s="44"/>
      <c r="EX63" s="44"/>
      <c r="EY63" s="44"/>
      <c r="EZ63" s="44"/>
      <c r="FA63" s="44"/>
      <c r="FB63" s="44"/>
      <c r="FC63" s="44"/>
      <c r="FD63" s="44"/>
      <c r="FE63" s="44"/>
      <c r="FF63" s="44"/>
      <c r="FG63" s="44"/>
      <c r="FH63" s="44"/>
      <c r="FI63" s="44"/>
      <c r="FJ63" s="44"/>
      <c r="FK63" s="44"/>
      <c r="FL63" s="44"/>
      <c r="FM63" s="44"/>
      <c r="FN63" s="44"/>
      <c r="FO63" s="44"/>
      <c r="FP63" s="44"/>
      <c r="FQ63" s="44"/>
      <c r="FR63" s="44"/>
      <c r="FS63" s="44"/>
      <c r="FT63" s="44"/>
      <c r="FU63" s="44"/>
      <c r="FV63" s="44"/>
      <c r="FW63" s="44"/>
      <c r="FX63" s="44"/>
      <c r="FY63" s="44"/>
      <c r="FZ63" s="44"/>
      <c r="GA63" s="44"/>
      <c r="GB63" s="44"/>
      <c r="GC63" s="44"/>
      <c r="GD63" s="44"/>
      <c r="GE63" s="44"/>
      <c r="GF63" s="44"/>
      <c r="GG63" s="44"/>
      <c r="GH63" s="44"/>
      <c r="GI63" s="44"/>
      <c r="GJ63" s="44"/>
      <c r="GK63" s="44"/>
    </row>
    <row r="64" spans="1:193" s="28" customFormat="1" ht="24.75" customHeight="1" x14ac:dyDescent="0.2">
      <c r="A64" s="61"/>
      <c r="B64" s="61"/>
      <c r="C64" s="76"/>
      <c r="D64" s="61"/>
      <c r="E64" s="61"/>
      <c r="F64" s="58"/>
      <c r="G64" s="58"/>
      <c r="H64" s="58"/>
      <c r="I64" s="39" t="s">
        <v>1192</v>
      </c>
      <c r="J64" s="39"/>
      <c r="K64" s="39"/>
      <c r="L64" s="39"/>
      <c r="M64" s="39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61"/>
      <c r="AL64" s="61"/>
      <c r="AM64" s="61"/>
      <c r="AN64" s="61"/>
      <c r="AO64" s="61"/>
      <c r="AP64" s="61"/>
      <c r="AQ64" s="61"/>
      <c r="AR64" s="61"/>
      <c r="AS64" s="61"/>
      <c r="AT64" s="61"/>
      <c r="AU64" s="61"/>
      <c r="AV64" s="61"/>
      <c r="AW64" s="61"/>
      <c r="AX64" s="61"/>
      <c r="AY64" s="61"/>
      <c r="AZ64" s="41"/>
      <c r="BA64" s="44"/>
      <c r="BB64" s="44"/>
      <c r="BC64" s="57"/>
      <c r="BD64" s="41"/>
      <c r="BE64" s="42"/>
      <c r="BF64" s="41"/>
      <c r="BG64" s="41"/>
      <c r="BH64" s="44"/>
      <c r="BI64" s="44"/>
      <c r="BJ64" s="43"/>
      <c r="BK64" s="41"/>
      <c r="BL64" s="42"/>
      <c r="BM64" s="41"/>
      <c r="BN64" s="41"/>
      <c r="BO64" s="44"/>
      <c r="BP64" s="44"/>
      <c r="BQ64" s="43"/>
      <c r="BR64" s="41"/>
      <c r="BS64" s="42"/>
      <c r="BT64" s="41"/>
      <c r="BU64" s="41"/>
      <c r="BV64" s="44"/>
      <c r="BW64" s="44"/>
      <c r="BX64" s="43"/>
      <c r="BY64" s="41"/>
      <c r="BZ64" s="42"/>
      <c r="CA64" s="41"/>
      <c r="CB64" s="41"/>
      <c r="CC64" s="44"/>
      <c r="CD64" s="44"/>
      <c r="CE64" s="43"/>
      <c r="CF64" s="41"/>
      <c r="CG64" s="42"/>
      <c r="CH64" s="41"/>
      <c r="CI64" s="41"/>
      <c r="CJ64" s="44"/>
      <c r="CK64" s="44"/>
      <c r="CL64" s="43"/>
      <c r="CM64" s="41"/>
      <c r="CN64" s="42"/>
      <c r="CO64" s="41"/>
      <c r="CP64" s="41"/>
      <c r="CQ64" s="44"/>
      <c r="CR64" s="44"/>
      <c r="CS64" s="43"/>
      <c r="CT64" s="41"/>
      <c r="CU64" s="42"/>
      <c r="CV64" s="41"/>
      <c r="CW64" s="41"/>
      <c r="CX64" s="44"/>
      <c r="CY64" s="44"/>
      <c r="CZ64" s="43"/>
      <c r="DA64" s="41"/>
      <c r="DB64" s="42"/>
      <c r="DC64" s="41"/>
      <c r="DD64" s="41"/>
      <c r="DE64" s="44"/>
      <c r="DF64" s="44"/>
      <c r="DG64" s="43"/>
      <c r="DH64" s="41"/>
      <c r="DI64" s="42"/>
      <c r="DJ64" s="41"/>
      <c r="DK64" s="41"/>
      <c r="DL64" s="44"/>
      <c r="DM64" s="44"/>
      <c r="DN64" s="43"/>
      <c r="DO64" s="41"/>
      <c r="DP64" s="42"/>
      <c r="DQ64" s="41"/>
      <c r="DR64" s="41"/>
      <c r="DS64" s="44"/>
      <c r="DT64" s="44"/>
      <c r="DU64" s="43"/>
      <c r="DV64" s="41"/>
      <c r="DW64" s="55"/>
      <c r="DX64" s="41"/>
      <c r="DY64" s="41"/>
      <c r="DZ64" s="43"/>
      <c r="EA64" s="43"/>
      <c r="EB64" s="43"/>
      <c r="EC64" s="41"/>
      <c r="ED64" s="55"/>
      <c r="EE64" s="41"/>
      <c r="EF64" s="41"/>
      <c r="EG64" s="43"/>
      <c r="EH64" s="43"/>
      <c r="EI64" s="43"/>
      <c r="EJ64" s="41"/>
      <c r="EK64" s="55"/>
      <c r="EL64" s="41"/>
      <c r="EM64" s="41"/>
      <c r="EN64" s="43"/>
      <c r="EO64" s="43"/>
      <c r="EP64" s="43"/>
      <c r="EQ64" s="44"/>
      <c r="ER64" s="44"/>
      <c r="ES64" s="44"/>
      <c r="ET64" s="44"/>
      <c r="EU64" s="44"/>
      <c r="EV64" s="44"/>
      <c r="EW64" s="44"/>
      <c r="EX64" s="44"/>
      <c r="EY64" s="44"/>
      <c r="EZ64" s="44"/>
      <c r="FA64" s="44"/>
      <c r="FB64" s="44"/>
      <c r="FC64" s="44"/>
      <c r="FD64" s="44"/>
      <c r="FE64" s="44"/>
      <c r="FF64" s="44"/>
      <c r="FG64" s="44"/>
      <c r="FH64" s="44"/>
      <c r="FI64" s="44"/>
      <c r="FJ64" s="44"/>
      <c r="FK64" s="44"/>
      <c r="FL64" s="44"/>
      <c r="FM64" s="44"/>
      <c r="FN64" s="44"/>
      <c r="FO64" s="44"/>
      <c r="FP64" s="44"/>
      <c r="FQ64" s="44"/>
      <c r="FR64" s="44"/>
      <c r="FS64" s="44"/>
      <c r="FT64" s="44"/>
      <c r="FU64" s="44"/>
      <c r="FV64" s="44"/>
      <c r="FW64" s="44"/>
      <c r="FX64" s="44"/>
      <c r="FY64" s="44"/>
      <c r="FZ64" s="44"/>
      <c r="GA64" s="44"/>
      <c r="GB64" s="44"/>
      <c r="GC64" s="44"/>
      <c r="GD64" s="44"/>
      <c r="GE64" s="44"/>
      <c r="GF64" s="44"/>
      <c r="GG64" s="44"/>
      <c r="GH64" s="44"/>
      <c r="GI64" s="44"/>
      <c r="GJ64" s="44"/>
      <c r="GK64" s="44"/>
    </row>
    <row r="65" spans="1:193" s="28" customFormat="1" ht="24.75" customHeight="1" x14ac:dyDescent="0.2">
      <c r="A65" s="61"/>
      <c r="B65" s="61"/>
      <c r="C65" s="76"/>
      <c r="D65" s="61"/>
      <c r="E65" s="61"/>
      <c r="F65" s="58"/>
      <c r="G65" s="58"/>
      <c r="H65" s="58"/>
      <c r="I65" s="39" t="s">
        <v>1192</v>
      </c>
      <c r="J65" s="39"/>
      <c r="K65" s="39"/>
      <c r="L65" s="39"/>
      <c r="M65" s="39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61"/>
      <c r="AL65" s="61"/>
      <c r="AM65" s="61"/>
      <c r="AN65" s="61"/>
      <c r="AO65" s="61"/>
      <c r="AP65" s="61"/>
      <c r="AQ65" s="61"/>
      <c r="AR65" s="61"/>
      <c r="AS65" s="61"/>
      <c r="AT65" s="61"/>
      <c r="AU65" s="61"/>
      <c r="AV65" s="61"/>
      <c r="AW65" s="61"/>
      <c r="AX65" s="61"/>
      <c r="AY65" s="61"/>
      <c r="AZ65" s="41"/>
      <c r="BA65" s="44"/>
      <c r="BB65" s="44"/>
      <c r="BC65" s="57"/>
      <c r="BD65" s="41"/>
      <c r="BE65" s="42"/>
      <c r="BF65" s="41"/>
      <c r="BG65" s="41"/>
      <c r="BH65" s="44"/>
      <c r="BI65" s="44"/>
      <c r="BJ65" s="43"/>
      <c r="BK65" s="41"/>
      <c r="BL65" s="42"/>
      <c r="BM65" s="41"/>
      <c r="BN65" s="41"/>
      <c r="BO65" s="44"/>
      <c r="BP65" s="44"/>
      <c r="BQ65" s="43"/>
      <c r="BR65" s="41"/>
      <c r="BS65" s="42"/>
      <c r="BT65" s="41"/>
      <c r="BU65" s="41"/>
      <c r="BV65" s="44"/>
      <c r="BW65" s="44"/>
      <c r="BX65" s="43"/>
      <c r="BY65" s="41"/>
      <c r="BZ65" s="42"/>
      <c r="CA65" s="41"/>
      <c r="CB65" s="41"/>
      <c r="CC65" s="44"/>
      <c r="CD65" s="44"/>
      <c r="CE65" s="43"/>
      <c r="CF65" s="41"/>
      <c r="CG65" s="42"/>
      <c r="CH65" s="41"/>
      <c r="CI65" s="41"/>
      <c r="CJ65" s="44"/>
      <c r="CK65" s="44"/>
      <c r="CL65" s="43"/>
      <c r="CM65" s="41"/>
      <c r="CN65" s="42"/>
      <c r="CO65" s="41"/>
      <c r="CP65" s="41"/>
      <c r="CQ65" s="44"/>
      <c r="CR65" s="44"/>
      <c r="CS65" s="43"/>
      <c r="CT65" s="41"/>
      <c r="CU65" s="42"/>
      <c r="CV65" s="41"/>
      <c r="CW65" s="41"/>
      <c r="CX65" s="44"/>
      <c r="CY65" s="44"/>
      <c r="CZ65" s="43"/>
      <c r="DA65" s="41"/>
      <c r="DB65" s="42"/>
      <c r="DC65" s="41"/>
      <c r="DD65" s="41"/>
      <c r="DE65" s="44"/>
      <c r="DF65" s="44"/>
      <c r="DG65" s="43"/>
      <c r="DH65" s="41"/>
      <c r="DI65" s="42"/>
      <c r="DJ65" s="41"/>
      <c r="DK65" s="41"/>
      <c r="DL65" s="44"/>
      <c r="DM65" s="44"/>
      <c r="DN65" s="43"/>
      <c r="DO65" s="41"/>
      <c r="DP65" s="42"/>
      <c r="DQ65" s="41"/>
      <c r="DR65" s="41"/>
      <c r="DS65" s="44"/>
      <c r="DT65" s="44"/>
      <c r="DU65" s="43"/>
      <c r="DV65" s="41"/>
      <c r="DW65" s="55"/>
      <c r="DX65" s="41"/>
      <c r="DY65" s="41"/>
      <c r="DZ65" s="43"/>
      <c r="EA65" s="43"/>
      <c r="EB65" s="43"/>
      <c r="EC65" s="41"/>
      <c r="ED65" s="55"/>
      <c r="EE65" s="41"/>
      <c r="EF65" s="41"/>
      <c r="EG65" s="43"/>
      <c r="EH65" s="43"/>
      <c r="EI65" s="43"/>
      <c r="EJ65" s="41"/>
      <c r="EK65" s="55"/>
      <c r="EL65" s="41"/>
      <c r="EM65" s="41"/>
      <c r="EN65" s="43"/>
      <c r="EO65" s="43"/>
      <c r="EP65" s="43"/>
      <c r="EQ65" s="44"/>
      <c r="ER65" s="44"/>
      <c r="ES65" s="44"/>
      <c r="ET65" s="44"/>
      <c r="EU65" s="44"/>
      <c r="EV65" s="44"/>
      <c r="EW65" s="44"/>
      <c r="EX65" s="44"/>
      <c r="EY65" s="44"/>
      <c r="EZ65" s="44"/>
      <c r="FA65" s="44"/>
      <c r="FB65" s="44"/>
      <c r="FC65" s="44"/>
      <c r="FD65" s="44"/>
      <c r="FE65" s="44"/>
      <c r="FF65" s="44"/>
      <c r="FG65" s="44"/>
      <c r="FH65" s="44"/>
      <c r="FI65" s="44"/>
      <c r="FJ65" s="44"/>
      <c r="FK65" s="44"/>
      <c r="FL65" s="44"/>
      <c r="FM65" s="44"/>
      <c r="FN65" s="44"/>
      <c r="FO65" s="44"/>
      <c r="FP65" s="44"/>
      <c r="FQ65" s="44"/>
      <c r="FR65" s="44"/>
      <c r="FS65" s="44"/>
      <c r="FT65" s="44"/>
      <c r="FU65" s="44"/>
      <c r="FV65" s="44"/>
      <c r="FW65" s="44"/>
      <c r="FX65" s="44"/>
      <c r="FY65" s="44"/>
      <c r="FZ65" s="44"/>
      <c r="GA65" s="44"/>
      <c r="GB65" s="44"/>
      <c r="GC65" s="44"/>
      <c r="GD65" s="44"/>
      <c r="GE65" s="44"/>
      <c r="GF65" s="44"/>
      <c r="GG65" s="44"/>
      <c r="GH65" s="44"/>
      <c r="GI65" s="44"/>
      <c r="GJ65" s="44"/>
      <c r="GK65" s="44"/>
    </row>
    <row r="66" spans="1:193" s="28" customFormat="1" ht="24.75" customHeight="1" x14ac:dyDescent="0.2">
      <c r="A66" s="61"/>
      <c r="B66" s="61"/>
      <c r="C66" s="76"/>
      <c r="D66" s="61"/>
      <c r="E66" s="61"/>
      <c r="F66" s="58"/>
      <c r="G66" s="58"/>
      <c r="H66" s="58"/>
      <c r="I66" s="39" t="s">
        <v>1192</v>
      </c>
      <c r="J66" s="39"/>
      <c r="K66" s="39"/>
      <c r="L66" s="39"/>
      <c r="M66" s="39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1"/>
      <c r="AO66" s="61"/>
      <c r="AP66" s="61"/>
      <c r="AQ66" s="61"/>
      <c r="AR66" s="61"/>
      <c r="AS66" s="61"/>
      <c r="AT66" s="61"/>
      <c r="AU66" s="61"/>
      <c r="AV66" s="61"/>
      <c r="AW66" s="61"/>
      <c r="AX66" s="61"/>
      <c r="AY66" s="61"/>
      <c r="AZ66" s="41"/>
      <c r="BA66" s="44"/>
      <c r="BB66" s="44"/>
      <c r="BC66" s="57"/>
      <c r="BD66" s="41"/>
      <c r="BE66" s="42"/>
      <c r="BF66" s="41"/>
      <c r="BG66" s="41"/>
      <c r="BH66" s="44"/>
      <c r="BI66" s="44"/>
      <c r="BJ66" s="43"/>
      <c r="BK66" s="41"/>
      <c r="BL66" s="42"/>
      <c r="BM66" s="41"/>
      <c r="BN66" s="41"/>
      <c r="BO66" s="44"/>
      <c r="BP66" s="44"/>
      <c r="BQ66" s="43"/>
      <c r="BR66" s="41"/>
      <c r="BS66" s="42"/>
      <c r="BT66" s="41"/>
      <c r="BU66" s="41"/>
      <c r="BV66" s="44"/>
      <c r="BW66" s="44"/>
      <c r="BX66" s="43"/>
      <c r="BY66" s="41"/>
      <c r="BZ66" s="42"/>
      <c r="CA66" s="41"/>
      <c r="CB66" s="41"/>
      <c r="CC66" s="44"/>
      <c r="CD66" s="44"/>
      <c r="CE66" s="43"/>
      <c r="CF66" s="41"/>
      <c r="CG66" s="42"/>
      <c r="CH66" s="41"/>
      <c r="CI66" s="41"/>
      <c r="CJ66" s="44"/>
      <c r="CK66" s="44"/>
      <c r="CL66" s="43"/>
      <c r="CM66" s="41"/>
      <c r="CN66" s="42"/>
      <c r="CO66" s="41"/>
      <c r="CP66" s="41"/>
      <c r="CQ66" s="44"/>
      <c r="CR66" s="44"/>
      <c r="CS66" s="43"/>
      <c r="CT66" s="41"/>
      <c r="CU66" s="42"/>
      <c r="CV66" s="41"/>
      <c r="CW66" s="41"/>
      <c r="CX66" s="44"/>
      <c r="CY66" s="44"/>
      <c r="CZ66" s="43"/>
      <c r="DA66" s="41"/>
      <c r="DB66" s="42"/>
      <c r="DC66" s="41"/>
      <c r="DD66" s="41"/>
      <c r="DE66" s="44"/>
      <c r="DF66" s="44"/>
      <c r="DG66" s="43"/>
      <c r="DH66" s="41"/>
      <c r="DI66" s="42"/>
      <c r="DJ66" s="41"/>
      <c r="DK66" s="41"/>
      <c r="DL66" s="44"/>
      <c r="DM66" s="44"/>
      <c r="DN66" s="43"/>
      <c r="DO66" s="41"/>
      <c r="DP66" s="42"/>
      <c r="DQ66" s="41"/>
      <c r="DR66" s="41"/>
      <c r="DS66" s="44"/>
      <c r="DT66" s="44"/>
      <c r="DU66" s="43"/>
      <c r="DV66" s="41"/>
      <c r="DW66" s="55"/>
      <c r="DX66" s="41"/>
      <c r="DY66" s="41"/>
      <c r="DZ66" s="43"/>
      <c r="EA66" s="43"/>
      <c r="EB66" s="43"/>
      <c r="EC66" s="41"/>
      <c r="ED66" s="55"/>
      <c r="EE66" s="41"/>
      <c r="EF66" s="41"/>
      <c r="EG66" s="43"/>
      <c r="EH66" s="43"/>
      <c r="EI66" s="43"/>
      <c r="EJ66" s="41"/>
      <c r="EK66" s="55"/>
      <c r="EL66" s="41"/>
      <c r="EM66" s="41"/>
      <c r="EN66" s="43"/>
      <c r="EO66" s="43"/>
      <c r="EP66" s="43"/>
      <c r="EQ66" s="44"/>
      <c r="ER66" s="44"/>
      <c r="ES66" s="44"/>
      <c r="ET66" s="44"/>
      <c r="EU66" s="44"/>
      <c r="EV66" s="44"/>
      <c r="EW66" s="44"/>
      <c r="EX66" s="44"/>
      <c r="EY66" s="44"/>
      <c r="EZ66" s="44"/>
      <c r="FA66" s="44"/>
      <c r="FB66" s="44"/>
      <c r="FC66" s="44"/>
      <c r="FD66" s="44"/>
      <c r="FE66" s="44"/>
      <c r="FF66" s="44"/>
      <c r="FG66" s="44"/>
      <c r="FH66" s="44"/>
      <c r="FI66" s="44"/>
      <c r="FJ66" s="44"/>
      <c r="FK66" s="44"/>
      <c r="FL66" s="44"/>
      <c r="FM66" s="44"/>
      <c r="FN66" s="44"/>
      <c r="FO66" s="44"/>
      <c r="FP66" s="44"/>
      <c r="FQ66" s="44"/>
      <c r="FR66" s="44"/>
      <c r="FS66" s="44"/>
      <c r="FT66" s="44"/>
      <c r="FU66" s="44"/>
      <c r="FV66" s="44"/>
      <c r="FW66" s="44"/>
      <c r="FX66" s="44"/>
      <c r="FY66" s="44"/>
      <c r="FZ66" s="44"/>
      <c r="GA66" s="44"/>
      <c r="GB66" s="44"/>
      <c r="GC66" s="44"/>
      <c r="GD66" s="44"/>
      <c r="GE66" s="44"/>
      <c r="GF66" s="44"/>
      <c r="GG66" s="44"/>
      <c r="GH66" s="44"/>
      <c r="GI66" s="44"/>
      <c r="GJ66" s="44"/>
      <c r="GK66" s="44"/>
    </row>
    <row r="67" spans="1:193" s="28" customFormat="1" ht="24.75" customHeight="1" x14ac:dyDescent="0.2">
      <c r="A67" s="61"/>
      <c r="B67" s="61"/>
      <c r="C67" s="76"/>
      <c r="D67" s="61"/>
      <c r="E67" s="61"/>
      <c r="F67" s="58"/>
      <c r="G67" s="58"/>
      <c r="H67" s="58"/>
      <c r="I67" s="39" t="s">
        <v>1192</v>
      </c>
      <c r="J67" s="39"/>
      <c r="K67" s="39"/>
      <c r="L67" s="39"/>
      <c r="M67" s="39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61"/>
      <c r="AL67" s="61"/>
      <c r="AM67" s="61"/>
      <c r="AN67" s="61"/>
      <c r="AO67" s="61"/>
      <c r="AP67" s="61"/>
      <c r="AQ67" s="61"/>
      <c r="AR67" s="61"/>
      <c r="AS67" s="61"/>
      <c r="AT67" s="61"/>
      <c r="AU67" s="61"/>
      <c r="AV67" s="61"/>
      <c r="AW67" s="61"/>
      <c r="AX67" s="61"/>
      <c r="AY67" s="61"/>
      <c r="AZ67" s="41"/>
      <c r="BA67" s="44"/>
      <c r="BB67" s="44"/>
      <c r="BC67" s="57"/>
      <c r="BD67" s="41"/>
      <c r="BE67" s="42"/>
      <c r="BF67" s="41"/>
      <c r="BG67" s="41"/>
      <c r="BH67" s="44"/>
      <c r="BI67" s="44"/>
      <c r="BJ67" s="43"/>
      <c r="BK67" s="41"/>
      <c r="BL67" s="42"/>
      <c r="BM67" s="41"/>
      <c r="BN67" s="41"/>
      <c r="BO67" s="44"/>
      <c r="BP67" s="44"/>
      <c r="BQ67" s="43"/>
      <c r="BR67" s="41"/>
      <c r="BS67" s="42"/>
      <c r="BT67" s="41"/>
      <c r="BU67" s="41"/>
      <c r="BV67" s="44"/>
      <c r="BW67" s="44"/>
      <c r="BX67" s="43"/>
      <c r="BY67" s="41"/>
      <c r="BZ67" s="42"/>
      <c r="CA67" s="41"/>
      <c r="CB67" s="41"/>
      <c r="CC67" s="44"/>
      <c r="CD67" s="44"/>
      <c r="CE67" s="43"/>
      <c r="CF67" s="41"/>
      <c r="CG67" s="42"/>
      <c r="CH67" s="41"/>
      <c r="CI67" s="41"/>
      <c r="CJ67" s="44"/>
      <c r="CK67" s="44"/>
      <c r="CL67" s="43"/>
      <c r="CM67" s="41"/>
      <c r="CN67" s="42"/>
      <c r="CO67" s="41"/>
      <c r="CP67" s="41"/>
      <c r="CQ67" s="44"/>
      <c r="CR67" s="44"/>
      <c r="CS67" s="43"/>
      <c r="CT67" s="41"/>
      <c r="CU67" s="42"/>
      <c r="CV67" s="41"/>
      <c r="CW67" s="41"/>
      <c r="CX67" s="44"/>
      <c r="CY67" s="44"/>
      <c r="CZ67" s="43"/>
      <c r="DA67" s="41"/>
      <c r="DB67" s="42"/>
      <c r="DC67" s="41"/>
      <c r="DD67" s="41"/>
      <c r="DE67" s="44"/>
      <c r="DF67" s="44"/>
      <c r="DG67" s="43"/>
      <c r="DH67" s="41"/>
      <c r="DI67" s="42"/>
      <c r="DJ67" s="41"/>
      <c r="DK67" s="41"/>
      <c r="DL67" s="44"/>
      <c r="DM67" s="44"/>
      <c r="DN67" s="43"/>
      <c r="DO67" s="41"/>
      <c r="DP67" s="42"/>
      <c r="DQ67" s="41"/>
      <c r="DR67" s="41"/>
      <c r="DS67" s="44"/>
      <c r="DT67" s="44"/>
      <c r="DU67" s="43"/>
      <c r="DV67" s="41"/>
      <c r="DW67" s="55"/>
      <c r="DX67" s="41"/>
      <c r="DY67" s="41"/>
      <c r="DZ67" s="43"/>
      <c r="EA67" s="43"/>
      <c r="EB67" s="43"/>
      <c r="EC67" s="41"/>
      <c r="ED67" s="55"/>
      <c r="EE67" s="41"/>
      <c r="EF67" s="41"/>
      <c r="EG67" s="43"/>
      <c r="EH67" s="43"/>
      <c r="EI67" s="43"/>
      <c r="EJ67" s="41"/>
      <c r="EK67" s="55"/>
      <c r="EL67" s="41"/>
      <c r="EM67" s="41"/>
      <c r="EN67" s="43"/>
      <c r="EO67" s="43"/>
      <c r="EP67" s="43"/>
      <c r="EQ67" s="44"/>
      <c r="ER67" s="44"/>
      <c r="ES67" s="44"/>
      <c r="ET67" s="44"/>
      <c r="EU67" s="44"/>
      <c r="EV67" s="44"/>
      <c r="EW67" s="44"/>
      <c r="EX67" s="44"/>
      <c r="EY67" s="44"/>
      <c r="EZ67" s="44"/>
      <c r="FA67" s="44"/>
      <c r="FB67" s="44"/>
      <c r="FC67" s="44"/>
      <c r="FD67" s="44"/>
      <c r="FE67" s="44"/>
      <c r="FF67" s="44"/>
      <c r="FG67" s="44"/>
      <c r="FH67" s="44"/>
      <c r="FI67" s="44"/>
      <c r="FJ67" s="44"/>
      <c r="FK67" s="44"/>
      <c r="FL67" s="44"/>
      <c r="FM67" s="44"/>
      <c r="FN67" s="44"/>
      <c r="FO67" s="44"/>
      <c r="FP67" s="44"/>
      <c r="FQ67" s="44"/>
      <c r="FR67" s="44"/>
      <c r="FS67" s="44"/>
      <c r="FT67" s="44"/>
      <c r="FU67" s="44"/>
      <c r="FV67" s="44"/>
      <c r="FW67" s="44"/>
      <c r="FX67" s="44"/>
      <c r="FY67" s="44"/>
      <c r="FZ67" s="44"/>
      <c r="GA67" s="44"/>
      <c r="GB67" s="44"/>
      <c r="GC67" s="44"/>
      <c r="GD67" s="44"/>
      <c r="GE67" s="44"/>
      <c r="GF67" s="44"/>
      <c r="GG67" s="44"/>
      <c r="GH67" s="44"/>
      <c r="GI67" s="44"/>
      <c r="GJ67" s="44"/>
      <c r="GK67" s="44"/>
    </row>
    <row r="68" spans="1:193" s="28" customFormat="1" ht="24.75" customHeight="1" x14ac:dyDescent="0.2">
      <c r="A68" s="61"/>
      <c r="B68" s="61"/>
      <c r="C68" s="76"/>
      <c r="D68" s="61"/>
      <c r="E68" s="61"/>
      <c r="F68" s="58"/>
      <c r="G68" s="58"/>
      <c r="H68" s="58"/>
      <c r="I68" s="39" t="s">
        <v>1192</v>
      </c>
      <c r="J68" s="39"/>
      <c r="K68" s="39"/>
      <c r="L68" s="39"/>
      <c r="M68" s="39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61"/>
      <c r="AG68" s="61"/>
      <c r="AH68" s="61"/>
      <c r="AI68" s="61"/>
      <c r="AJ68" s="61"/>
      <c r="AK68" s="61"/>
      <c r="AL68" s="61"/>
      <c r="AM68" s="61"/>
      <c r="AN68" s="61"/>
      <c r="AO68" s="61"/>
      <c r="AP68" s="61"/>
      <c r="AQ68" s="61"/>
      <c r="AR68" s="61"/>
      <c r="AS68" s="61"/>
      <c r="AT68" s="61"/>
      <c r="AU68" s="61"/>
      <c r="AV68" s="61"/>
      <c r="AW68" s="61"/>
      <c r="AX68" s="61"/>
      <c r="AY68" s="61"/>
      <c r="AZ68" s="41"/>
      <c r="BA68" s="44"/>
      <c r="BB68" s="44"/>
      <c r="BC68" s="57"/>
      <c r="BD68" s="41"/>
      <c r="BE68" s="42"/>
      <c r="BF68" s="41"/>
      <c r="BG68" s="41"/>
      <c r="BH68" s="44"/>
      <c r="BI68" s="44"/>
      <c r="BJ68" s="43"/>
      <c r="BK68" s="41"/>
      <c r="BL68" s="42"/>
      <c r="BM68" s="41"/>
      <c r="BN68" s="41"/>
      <c r="BO68" s="44"/>
      <c r="BP68" s="44"/>
      <c r="BQ68" s="43"/>
      <c r="BR68" s="41"/>
      <c r="BS68" s="42"/>
      <c r="BT68" s="41"/>
      <c r="BU68" s="41"/>
      <c r="BV68" s="44"/>
      <c r="BW68" s="44"/>
      <c r="BX68" s="43"/>
      <c r="BY68" s="41"/>
      <c r="BZ68" s="42"/>
      <c r="CA68" s="41"/>
      <c r="CB68" s="41"/>
      <c r="CC68" s="44"/>
      <c r="CD68" s="44"/>
      <c r="CE68" s="43"/>
      <c r="CF68" s="41"/>
      <c r="CG68" s="42"/>
      <c r="CH68" s="41"/>
      <c r="CI68" s="41"/>
      <c r="CJ68" s="44"/>
      <c r="CK68" s="44"/>
      <c r="CL68" s="43"/>
      <c r="CM68" s="41"/>
      <c r="CN68" s="42"/>
      <c r="CO68" s="41"/>
      <c r="CP68" s="41"/>
      <c r="CQ68" s="44"/>
      <c r="CR68" s="44"/>
      <c r="CS68" s="43"/>
      <c r="CT68" s="41"/>
      <c r="CU68" s="42"/>
      <c r="CV68" s="41"/>
      <c r="CW68" s="41"/>
      <c r="CX68" s="44"/>
      <c r="CY68" s="44"/>
      <c r="CZ68" s="43"/>
      <c r="DA68" s="41"/>
      <c r="DB68" s="42"/>
      <c r="DC68" s="41"/>
      <c r="DD68" s="41"/>
      <c r="DE68" s="44"/>
      <c r="DF68" s="44"/>
      <c r="DG68" s="43"/>
      <c r="DH68" s="41"/>
      <c r="DI68" s="42"/>
      <c r="DJ68" s="41"/>
      <c r="DK68" s="41"/>
      <c r="DL68" s="44"/>
      <c r="DM68" s="44"/>
      <c r="DN68" s="43"/>
      <c r="DO68" s="41"/>
      <c r="DP68" s="42"/>
      <c r="DQ68" s="41"/>
      <c r="DR68" s="41"/>
      <c r="DS68" s="44"/>
      <c r="DT68" s="44"/>
      <c r="DU68" s="43"/>
      <c r="DV68" s="41"/>
      <c r="DW68" s="55"/>
      <c r="DX68" s="41"/>
      <c r="DY68" s="41"/>
      <c r="DZ68" s="43"/>
      <c r="EA68" s="43"/>
      <c r="EB68" s="43"/>
      <c r="EC68" s="41"/>
      <c r="ED68" s="55"/>
      <c r="EE68" s="41"/>
      <c r="EF68" s="41"/>
      <c r="EG68" s="43"/>
      <c r="EH68" s="43"/>
      <c r="EI68" s="43"/>
      <c r="EJ68" s="41"/>
      <c r="EK68" s="55"/>
      <c r="EL68" s="41"/>
      <c r="EM68" s="41"/>
      <c r="EN68" s="43"/>
      <c r="EO68" s="43"/>
      <c r="EP68" s="43"/>
      <c r="EQ68" s="44"/>
      <c r="ER68" s="44"/>
      <c r="ES68" s="44"/>
      <c r="ET68" s="44"/>
      <c r="EU68" s="44"/>
      <c r="EV68" s="44"/>
      <c r="EW68" s="44"/>
      <c r="EX68" s="44"/>
      <c r="EY68" s="44"/>
      <c r="EZ68" s="44"/>
      <c r="FA68" s="44"/>
      <c r="FB68" s="44"/>
      <c r="FC68" s="44"/>
      <c r="FD68" s="44"/>
      <c r="FE68" s="44"/>
      <c r="FF68" s="44"/>
      <c r="FG68" s="44"/>
      <c r="FH68" s="44"/>
      <c r="FI68" s="44"/>
      <c r="FJ68" s="44"/>
      <c r="FK68" s="44"/>
      <c r="FL68" s="44"/>
      <c r="FM68" s="44"/>
      <c r="FN68" s="44"/>
      <c r="FO68" s="44"/>
      <c r="FP68" s="44"/>
      <c r="FQ68" s="44"/>
      <c r="FR68" s="44"/>
      <c r="FS68" s="44"/>
      <c r="FT68" s="44"/>
      <c r="FU68" s="44"/>
      <c r="FV68" s="44"/>
      <c r="FW68" s="44"/>
      <c r="FX68" s="44"/>
      <c r="FY68" s="44"/>
      <c r="FZ68" s="44"/>
      <c r="GA68" s="44"/>
      <c r="GB68" s="44"/>
      <c r="GC68" s="44"/>
      <c r="GD68" s="44"/>
      <c r="GE68" s="44"/>
      <c r="GF68" s="44"/>
      <c r="GG68" s="44"/>
      <c r="GH68" s="44"/>
      <c r="GI68" s="44"/>
      <c r="GJ68" s="44"/>
      <c r="GK68" s="44"/>
    </row>
    <row r="69" spans="1:193" s="28" customFormat="1" ht="24.75" customHeight="1" x14ac:dyDescent="0.2">
      <c r="A69" s="61"/>
      <c r="B69" s="61"/>
      <c r="C69" s="76"/>
      <c r="D69" s="61"/>
      <c r="E69" s="61"/>
      <c r="F69" s="58"/>
      <c r="G69" s="58"/>
      <c r="H69" s="58"/>
      <c r="I69" s="39" t="s">
        <v>1192</v>
      </c>
      <c r="J69" s="39"/>
      <c r="K69" s="39"/>
      <c r="L69" s="39"/>
      <c r="M69" s="39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61"/>
      <c r="AG69" s="61"/>
      <c r="AH69" s="61"/>
      <c r="AI69" s="61"/>
      <c r="AJ69" s="61"/>
      <c r="AK69" s="61"/>
      <c r="AL69" s="61"/>
      <c r="AM69" s="61"/>
      <c r="AN69" s="61"/>
      <c r="AO69" s="61"/>
      <c r="AP69" s="61"/>
      <c r="AQ69" s="61"/>
      <c r="AR69" s="61"/>
      <c r="AS69" s="61"/>
      <c r="AT69" s="61"/>
      <c r="AU69" s="61"/>
      <c r="AV69" s="61"/>
      <c r="AW69" s="61"/>
      <c r="AX69" s="61"/>
      <c r="AY69" s="61"/>
      <c r="AZ69" s="41"/>
      <c r="BA69" s="44"/>
      <c r="BB69" s="44"/>
      <c r="BC69" s="57"/>
      <c r="BD69" s="41"/>
      <c r="BE69" s="42"/>
      <c r="BF69" s="41"/>
      <c r="BG69" s="41"/>
      <c r="BH69" s="44"/>
      <c r="BI69" s="44"/>
      <c r="BJ69" s="43"/>
      <c r="BK69" s="41"/>
      <c r="BL69" s="42"/>
      <c r="BM69" s="41"/>
      <c r="BN69" s="41"/>
      <c r="BO69" s="44"/>
      <c r="BP69" s="44"/>
      <c r="BQ69" s="43"/>
      <c r="BR69" s="41"/>
      <c r="BS69" s="42"/>
      <c r="BT69" s="41"/>
      <c r="BU69" s="41"/>
      <c r="BV69" s="44"/>
      <c r="BW69" s="44"/>
      <c r="BX69" s="43"/>
      <c r="BY69" s="41"/>
      <c r="BZ69" s="42"/>
      <c r="CA69" s="41"/>
      <c r="CB69" s="41"/>
      <c r="CC69" s="44"/>
      <c r="CD69" s="44"/>
      <c r="CE69" s="43"/>
      <c r="CF69" s="41"/>
      <c r="CG69" s="42"/>
      <c r="CH69" s="41"/>
      <c r="CI69" s="41"/>
      <c r="CJ69" s="44"/>
      <c r="CK69" s="44"/>
      <c r="CL69" s="43"/>
      <c r="CM69" s="41"/>
      <c r="CN69" s="42"/>
      <c r="CO69" s="41"/>
      <c r="CP69" s="41"/>
      <c r="CQ69" s="44"/>
      <c r="CR69" s="44"/>
      <c r="CS69" s="43"/>
      <c r="CT69" s="41"/>
      <c r="CU69" s="42"/>
      <c r="CV69" s="41"/>
      <c r="CW69" s="41"/>
      <c r="CX69" s="44"/>
      <c r="CY69" s="44"/>
      <c r="CZ69" s="43"/>
      <c r="DA69" s="41"/>
      <c r="DB69" s="42"/>
      <c r="DC69" s="41"/>
      <c r="DD69" s="41"/>
      <c r="DE69" s="44"/>
      <c r="DF69" s="44"/>
      <c r="DG69" s="43"/>
      <c r="DH69" s="41"/>
      <c r="DI69" s="42"/>
      <c r="DJ69" s="41"/>
      <c r="DK69" s="41"/>
      <c r="DL69" s="44"/>
      <c r="DM69" s="44"/>
      <c r="DN69" s="43"/>
      <c r="DO69" s="41"/>
      <c r="DP69" s="42"/>
      <c r="DQ69" s="41"/>
      <c r="DR69" s="41"/>
      <c r="DS69" s="44"/>
      <c r="DT69" s="44"/>
      <c r="DU69" s="43"/>
      <c r="DV69" s="41"/>
      <c r="DW69" s="55"/>
      <c r="DX69" s="41"/>
      <c r="DY69" s="41"/>
      <c r="DZ69" s="43"/>
      <c r="EA69" s="43"/>
      <c r="EB69" s="43"/>
      <c r="EC69" s="41"/>
      <c r="ED69" s="55"/>
      <c r="EE69" s="41"/>
      <c r="EF69" s="41"/>
      <c r="EG69" s="43"/>
      <c r="EH69" s="43"/>
      <c r="EI69" s="43"/>
      <c r="EJ69" s="41"/>
      <c r="EK69" s="55"/>
      <c r="EL69" s="41"/>
      <c r="EM69" s="41"/>
      <c r="EN69" s="43"/>
      <c r="EO69" s="43"/>
      <c r="EP69" s="43"/>
      <c r="EQ69" s="44"/>
      <c r="ER69" s="44"/>
      <c r="ES69" s="44"/>
      <c r="ET69" s="44"/>
      <c r="EU69" s="44"/>
      <c r="EV69" s="44"/>
      <c r="EW69" s="44"/>
      <c r="EX69" s="44"/>
      <c r="EY69" s="44"/>
      <c r="EZ69" s="44"/>
      <c r="FA69" s="44"/>
      <c r="FB69" s="44"/>
      <c r="FC69" s="44"/>
      <c r="FD69" s="44"/>
      <c r="FE69" s="44"/>
      <c r="FF69" s="44"/>
      <c r="FG69" s="44"/>
      <c r="FH69" s="44"/>
      <c r="FI69" s="44"/>
      <c r="FJ69" s="44"/>
      <c r="FK69" s="44"/>
      <c r="FL69" s="44"/>
      <c r="FM69" s="44"/>
      <c r="FN69" s="44"/>
      <c r="FO69" s="44"/>
      <c r="FP69" s="44"/>
      <c r="FQ69" s="44"/>
      <c r="FR69" s="44"/>
      <c r="FS69" s="44"/>
      <c r="FT69" s="44"/>
      <c r="FU69" s="44"/>
      <c r="FV69" s="44"/>
      <c r="FW69" s="44"/>
      <c r="FX69" s="44"/>
      <c r="FY69" s="44"/>
      <c r="FZ69" s="44"/>
      <c r="GA69" s="44"/>
      <c r="GB69" s="44"/>
      <c r="GC69" s="44"/>
      <c r="GD69" s="44"/>
      <c r="GE69" s="44"/>
      <c r="GF69" s="44"/>
      <c r="GG69" s="44"/>
      <c r="GH69" s="44"/>
      <c r="GI69" s="44"/>
      <c r="GJ69" s="44"/>
      <c r="GK69" s="44"/>
    </row>
    <row r="70" spans="1:193" s="28" customFormat="1" ht="24.75" customHeight="1" x14ac:dyDescent="0.2">
      <c r="A70" s="61"/>
      <c r="B70" s="61"/>
      <c r="C70" s="76"/>
      <c r="D70" s="61"/>
      <c r="E70" s="61"/>
      <c r="F70" s="58"/>
      <c r="G70" s="58"/>
      <c r="H70" s="58"/>
      <c r="I70" s="39" t="s">
        <v>1192</v>
      </c>
      <c r="J70" s="39"/>
      <c r="K70" s="39"/>
      <c r="L70" s="39"/>
      <c r="M70" s="39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  <c r="AF70" s="61"/>
      <c r="AG70" s="61"/>
      <c r="AH70" s="61"/>
      <c r="AI70" s="61"/>
      <c r="AJ70" s="61"/>
      <c r="AK70" s="61"/>
      <c r="AL70" s="61"/>
      <c r="AM70" s="61"/>
      <c r="AN70" s="61"/>
      <c r="AO70" s="61"/>
      <c r="AP70" s="61"/>
      <c r="AQ70" s="61"/>
      <c r="AR70" s="61"/>
      <c r="AS70" s="61"/>
      <c r="AT70" s="61"/>
      <c r="AU70" s="61"/>
      <c r="AV70" s="61"/>
      <c r="AW70" s="61"/>
      <c r="AX70" s="61"/>
      <c r="AY70" s="61"/>
      <c r="AZ70" s="41"/>
      <c r="BA70" s="44"/>
      <c r="BB70" s="44"/>
      <c r="BC70" s="57"/>
      <c r="BD70" s="41"/>
      <c r="BE70" s="42"/>
      <c r="BF70" s="41"/>
      <c r="BG70" s="41"/>
      <c r="BH70" s="44"/>
      <c r="BI70" s="44"/>
      <c r="BJ70" s="43"/>
      <c r="BK70" s="41"/>
      <c r="BL70" s="42"/>
      <c r="BM70" s="41"/>
      <c r="BN70" s="41"/>
      <c r="BO70" s="44"/>
      <c r="BP70" s="44"/>
      <c r="BQ70" s="43"/>
      <c r="BR70" s="41"/>
      <c r="BS70" s="42"/>
      <c r="BT70" s="41"/>
      <c r="BU70" s="41"/>
      <c r="BV70" s="44"/>
      <c r="BW70" s="44"/>
      <c r="BX70" s="43"/>
      <c r="BY70" s="41"/>
      <c r="BZ70" s="42"/>
      <c r="CA70" s="41"/>
      <c r="CB70" s="41"/>
      <c r="CC70" s="44"/>
      <c r="CD70" s="44"/>
      <c r="CE70" s="43"/>
      <c r="CF70" s="41"/>
      <c r="CG70" s="42"/>
      <c r="CH70" s="41"/>
      <c r="CI70" s="41"/>
      <c r="CJ70" s="44"/>
      <c r="CK70" s="44"/>
      <c r="CL70" s="43"/>
      <c r="CM70" s="41"/>
      <c r="CN70" s="42"/>
      <c r="CO70" s="41"/>
      <c r="CP70" s="41"/>
      <c r="CQ70" s="44"/>
      <c r="CR70" s="44"/>
      <c r="CS70" s="43"/>
      <c r="CT70" s="41"/>
      <c r="CU70" s="42"/>
      <c r="CV70" s="41"/>
      <c r="CW70" s="41"/>
      <c r="CX70" s="44"/>
      <c r="CY70" s="44"/>
      <c r="CZ70" s="43"/>
      <c r="DA70" s="41"/>
      <c r="DB70" s="42"/>
      <c r="DC70" s="41"/>
      <c r="DD70" s="41"/>
      <c r="DE70" s="44"/>
      <c r="DF70" s="44"/>
      <c r="DG70" s="43"/>
      <c r="DH70" s="41"/>
      <c r="DI70" s="42"/>
      <c r="DJ70" s="41"/>
      <c r="DK70" s="41"/>
      <c r="DL70" s="44"/>
      <c r="DM70" s="44"/>
      <c r="DN70" s="43"/>
      <c r="DO70" s="41"/>
      <c r="DP70" s="42"/>
      <c r="DQ70" s="41"/>
      <c r="DR70" s="41"/>
      <c r="DS70" s="44"/>
      <c r="DT70" s="44"/>
      <c r="DU70" s="43"/>
      <c r="DV70" s="41"/>
      <c r="DW70" s="55"/>
      <c r="DX70" s="41"/>
      <c r="DY70" s="41"/>
      <c r="DZ70" s="43"/>
      <c r="EA70" s="43"/>
      <c r="EB70" s="43"/>
      <c r="EC70" s="41"/>
      <c r="ED70" s="55"/>
      <c r="EE70" s="41"/>
      <c r="EF70" s="41"/>
      <c r="EG70" s="43"/>
      <c r="EH70" s="43"/>
      <c r="EI70" s="43"/>
      <c r="EJ70" s="41"/>
      <c r="EK70" s="55"/>
      <c r="EL70" s="41"/>
      <c r="EM70" s="41"/>
      <c r="EN70" s="43"/>
      <c r="EO70" s="43"/>
      <c r="EP70" s="43"/>
      <c r="EQ70" s="44"/>
      <c r="ER70" s="44"/>
      <c r="ES70" s="44"/>
      <c r="ET70" s="44"/>
      <c r="EU70" s="44"/>
      <c r="EV70" s="44"/>
      <c r="EW70" s="44"/>
      <c r="EX70" s="44"/>
      <c r="EY70" s="44"/>
      <c r="EZ70" s="44"/>
      <c r="FA70" s="44"/>
      <c r="FB70" s="44"/>
      <c r="FC70" s="44"/>
      <c r="FD70" s="44"/>
      <c r="FE70" s="44"/>
      <c r="FF70" s="44"/>
      <c r="FG70" s="44"/>
      <c r="FH70" s="44"/>
      <c r="FI70" s="44"/>
      <c r="FJ70" s="44"/>
      <c r="FK70" s="44"/>
      <c r="FL70" s="44"/>
      <c r="FM70" s="44"/>
      <c r="FN70" s="44"/>
      <c r="FO70" s="44"/>
      <c r="FP70" s="44"/>
      <c r="FQ70" s="44"/>
      <c r="FR70" s="44"/>
      <c r="FS70" s="44"/>
      <c r="FT70" s="44"/>
      <c r="FU70" s="44"/>
      <c r="FV70" s="44"/>
      <c r="FW70" s="44"/>
      <c r="FX70" s="44"/>
      <c r="FY70" s="44"/>
      <c r="FZ70" s="44"/>
      <c r="GA70" s="44"/>
      <c r="GB70" s="44"/>
      <c r="GC70" s="44"/>
      <c r="GD70" s="44"/>
      <c r="GE70" s="44"/>
      <c r="GF70" s="44"/>
      <c r="GG70" s="44"/>
      <c r="GH70" s="44"/>
      <c r="GI70" s="44"/>
      <c r="GJ70" s="44"/>
      <c r="GK70" s="44"/>
    </row>
    <row r="71" spans="1:193" s="28" customFormat="1" ht="24.75" customHeight="1" x14ac:dyDescent="0.2">
      <c r="A71" s="61"/>
      <c r="B71" s="61"/>
      <c r="C71" s="76"/>
      <c r="D71" s="61"/>
      <c r="E71" s="61"/>
      <c r="F71" s="58"/>
      <c r="G71" s="58"/>
      <c r="H71" s="58"/>
      <c r="I71" s="39" t="s">
        <v>1192</v>
      </c>
      <c r="J71" s="39"/>
      <c r="K71" s="39"/>
      <c r="L71" s="39"/>
      <c r="M71" s="39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41"/>
      <c r="BA71" s="44"/>
      <c r="BB71" s="44"/>
      <c r="BC71" s="57"/>
      <c r="BD71" s="41"/>
      <c r="BE71" s="42"/>
      <c r="BF71" s="41"/>
      <c r="BG71" s="41"/>
      <c r="BH71" s="44"/>
      <c r="BI71" s="44"/>
      <c r="BJ71" s="43"/>
      <c r="BK71" s="41"/>
      <c r="BL71" s="42"/>
      <c r="BM71" s="41"/>
      <c r="BN71" s="41"/>
      <c r="BO71" s="44"/>
      <c r="BP71" s="44"/>
      <c r="BQ71" s="43"/>
      <c r="BR71" s="41"/>
      <c r="BS71" s="42"/>
      <c r="BT71" s="41"/>
      <c r="BU71" s="41"/>
      <c r="BV71" s="44"/>
      <c r="BW71" s="44"/>
      <c r="BX71" s="43"/>
      <c r="BY71" s="41"/>
      <c r="BZ71" s="42"/>
      <c r="CA71" s="41"/>
      <c r="CB71" s="41"/>
      <c r="CC71" s="44"/>
      <c r="CD71" s="44"/>
      <c r="CE71" s="43"/>
      <c r="CF71" s="41"/>
      <c r="CG71" s="42"/>
      <c r="CH71" s="41"/>
      <c r="CI71" s="41"/>
      <c r="CJ71" s="44"/>
      <c r="CK71" s="44"/>
      <c r="CL71" s="43"/>
      <c r="CM71" s="41"/>
      <c r="CN71" s="42"/>
      <c r="CO71" s="41"/>
      <c r="CP71" s="41"/>
      <c r="CQ71" s="44"/>
      <c r="CR71" s="44"/>
      <c r="CS71" s="43"/>
      <c r="CT71" s="41"/>
      <c r="CU71" s="42"/>
      <c r="CV71" s="41"/>
      <c r="CW71" s="41"/>
      <c r="CX71" s="44"/>
      <c r="CY71" s="44"/>
      <c r="CZ71" s="43"/>
      <c r="DA71" s="41"/>
      <c r="DB71" s="42"/>
      <c r="DC71" s="41"/>
      <c r="DD71" s="41"/>
      <c r="DE71" s="44"/>
      <c r="DF71" s="44"/>
      <c r="DG71" s="43"/>
      <c r="DH71" s="41"/>
      <c r="DI71" s="42"/>
      <c r="DJ71" s="41"/>
      <c r="DK71" s="41"/>
      <c r="DL71" s="44"/>
      <c r="DM71" s="44"/>
      <c r="DN71" s="43"/>
      <c r="DO71" s="41"/>
      <c r="DP71" s="42"/>
      <c r="DQ71" s="41"/>
      <c r="DR71" s="41"/>
      <c r="DS71" s="44"/>
      <c r="DT71" s="44"/>
      <c r="DU71" s="43"/>
      <c r="DV71" s="41"/>
      <c r="DW71" s="55"/>
      <c r="DX71" s="41"/>
      <c r="DY71" s="41"/>
      <c r="DZ71" s="43"/>
      <c r="EA71" s="43"/>
      <c r="EB71" s="43"/>
      <c r="EC71" s="41"/>
      <c r="ED71" s="55"/>
      <c r="EE71" s="41"/>
      <c r="EF71" s="41"/>
      <c r="EG71" s="43"/>
      <c r="EH71" s="43"/>
      <c r="EI71" s="43"/>
      <c r="EJ71" s="41"/>
      <c r="EK71" s="55"/>
      <c r="EL71" s="41"/>
      <c r="EM71" s="41"/>
      <c r="EN71" s="43"/>
      <c r="EO71" s="43"/>
      <c r="EP71" s="43"/>
      <c r="EQ71" s="44"/>
      <c r="ER71" s="44"/>
      <c r="ES71" s="44"/>
      <c r="ET71" s="44"/>
      <c r="EU71" s="44"/>
      <c r="EV71" s="44"/>
      <c r="EW71" s="44"/>
      <c r="EX71" s="44"/>
      <c r="EY71" s="44"/>
      <c r="EZ71" s="44"/>
      <c r="FA71" s="44"/>
      <c r="FB71" s="44"/>
      <c r="FC71" s="44"/>
      <c r="FD71" s="44"/>
      <c r="FE71" s="44"/>
      <c r="FF71" s="44"/>
      <c r="FG71" s="44"/>
      <c r="FH71" s="44"/>
      <c r="FI71" s="44"/>
      <c r="FJ71" s="44"/>
      <c r="FK71" s="44"/>
      <c r="FL71" s="44"/>
      <c r="FM71" s="44"/>
      <c r="FN71" s="44"/>
      <c r="FO71" s="44"/>
      <c r="FP71" s="44"/>
      <c r="FQ71" s="44"/>
      <c r="FR71" s="44"/>
      <c r="FS71" s="44"/>
      <c r="FT71" s="44"/>
      <c r="FU71" s="44"/>
      <c r="FV71" s="44"/>
      <c r="FW71" s="44"/>
      <c r="FX71" s="44"/>
      <c r="FY71" s="44"/>
      <c r="FZ71" s="44"/>
      <c r="GA71" s="44"/>
      <c r="GB71" s="44"/>
      <c r="GC71" s="44"/>
      <c r="GD71" s="44"/>
      <c r="GE71" s="44"/>
      <c r="GF71" s="44"/>
      <c r="GG71" s="44"/>
      <c r="GH71" s="44"/>
      <c r="GI71" s="44"/>
      <c r="GJ71" s="44"/>
      <c r="GK71" s="44"/>
    </row>
    <row r="72" spans="1:193" s="28" customFormat="1" ht="24.75" customHeight="1" x14ac:dyDescent="0.2">
      <c r="A72" s="61"/>
      <c r="B72" s="61"/>
      <c r="C72" s="76"/>
      <c r="D72" s="61"/>
      <c r="E72" s="61"/>
      <c r="F72" s="58"/>
      <c r="G72" s="58"/>
      <c r="H72" s="58"/>
      <c r="I72" s="39" t="s">
        <v>1192</v>
      </c>
      <c r="J72" s="39"/>
      <c r="K72" s="39"/>
      <c r="L72" s="39"/>
      <c r="M72" s="39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61"/>
      <c r="AG72" s="61"/>
      <c r="AH72" s="61"/>
      <c r="AI72" s="61"/>
      <c r="AJ72" s="61"/>
      <c r="AK72" s="61"/>
      <c r="AL72" s="61"/>
      <c r="AM72" s="61"/>
      <c r="AN72" s="61"/>
      <c r="AO72" s="61"/>
      <c r="AP72" s="61"/>
      <c r="AQ72" s="61"/>
      <c r="AR72" s="61"/>
      <c r="AS72" s="61"/>
      <c r="AT72" s="61"/>
      <c r="AU72" s="61"/>
      <c r="AV72" s="61"/>
      <c r="AW72" s="61"/>
      <c r="AX72" s="61"/>
      <c r="AY72" s="61"/>
      <c r="AZ72" s="41"/>
      <c r="BA72" s="44"/>
      <c r="BB72" s="44"/>
      <c r="BC72" s="57"/>
      <c r="BD72" s="41"/>
      <c r="BE72" s="42"/>
      <c r="BF72" s="41"/>
      <c r="BG72" s="41"/>
      <c r="BH72" s="44"/>
      <c r="BI72" s="44"/>
      <c r="BJ72" s="43"/>
      <c r="BK72" s="41"/>
      <c r="BL72" s="42"/>
      <c r="BM72" s="41"/>
      <c r="BN72" s="41"/>
      <c r="BO72" s="44"/>
      <c r="BP72" s="44"/>
      <c r="BQ72" s="43"/>
      <c r="BR72" s="41"/>
      <c r="BS72" s="42"/>
      <c r="BT72" s="41"/>
      <c r="BU72" s="41"/>
      <c r="BV72" s="44"/>
      <c r="BW72" s="44"/>
      <c r="BX72" s="43"/>
      <c r="BY72" s="41"/>
      <c r="BZ72" s="42"/>
      <c r="CA72" s="41"/>
      <c r="CB72" s="41"/>
      <c r="CC72" s="44"/>
      <c r="CD72" s="44"/>
      <c r="CE72" s="43"/>
      <c r="CF72" s="41"/>
      <c r="CG72" s="42"/>
      <c r="CH72" s="41"/>
      <c r="CI72" s="41"/>
      <c r="CJ72" s="44"/>
      <c r="CK72" s="44"/>
      <c r="CL72" s="43"/>
      <c r="CM72" s="41"/>
      <c r="CN72" s="42"/>
      <c r="CO72" s="41"/>
      <c r="CP72" s="41"/>
      <c r="CQ72" s="44"/>
      <c r="CR72" s="44"/>
      <c r="CS72" s="43"/>
      <c r="CT72" s="41"/>
      <c r="CU72" s="42"/>
      <c r="CV72" s="41"/>
      <c r="CW72" s="41"/>
      <c r="CX72" s="44"/>
      <c r="CY72" s="44"/>
      <c r="CZ72" s="43"/>
      <c r="DA72" s="41"/>
      <c r="DB72" s="42"/>
      <c r="DC72" s="41"/>
      <c r="DD72" s="41"/>
      <c r="DE72" s="44"/>
      <c r="DF72" s="44"/>
      <c r="DG72" s="43"/>
      <c r="DH72" s="41"/>
      <c r="DI72" s="42"/>
      <c r="DJ72" s="41"/>
      <c r="DK72" s="41"/>
      <c r="DL72" s="44"/>
      <c r="DM72" s="44"/>
      <c r="DN72" s="43"/>
      <c r="DO72" s="41"/>
      <c r="DP72" s="42"/>
      <c r="DQ72" s="41"/>
      <c r="DR72" s="41"/>
      <c r="DS72" s="44"/>
      <c r="DT72" s="44"/>
      <c r="DU72" s="43"/>
      <c r="DV72" s="41"/>
      <c r="DW72" s="55"/>
      <c r="DX72" s="41"/>
      <c r="DY72" s="41"/>
      <c r="DZ72" s="43"/>
      <c r="EA72" s="43"/>
      <c r="EB72" s="43"/>
      <c r="EC72" s="41"/>
      <c r="ED72" s="55"/>
      <c r="EE72" s="41"/>
      <c r="EF72" s="41"/>
      <c r="EG72" s="43"/>
      <c r="EH72" s="43"/>
      <c r="EI72" s="43"/>
      <c r="EJ72" s="41"/>
      <c r="EK72" s="55"/>
      <c r="EL72" s="41"/>
      <c r="EM72" s="41"/>
      <c r="EN72" s="43"/>
      <c r="EO72" s="43"/>
      <c r="EP72" s="43"/>
      <c r="EQ72" s="44"/>
      <c r="ER72" s="44"/>
      <c r="ES72" s="44"/>
      <c r="ET72" s="44"/>
      <c r="EU72" s="44"/>
      <c r="EV72" s="44"/>
      <c r="EW72" s="44"/>
      <c r="EX72" s="44"/>
      <c r="EY72" s="44"/>
      <c r="EZ72" s="44"/>
      <c r="FA72" s="44"/>
      <c r="FB72" s="44"/>
      <c r="FC72" s="44"/>
      <c r="FD72" s="44"/>
      <c r="FE72" s="44"/>
      <c r="FF72" s="44"/>
      <c r="FG72" s="44"/>
      <c r="FH72" s="44"/>
      <c r="FI72" s="44"/>
      <c r="FJ72" s="44"/>
      <c r="FK72" s="44"/>
      <c r="FL72" s="44"/>
      <c r="FM72" s="44"/>
      <c r="FN72" s="44"/>
      <c r="FO72" s="44"/>
      <c r="FP72" s="44"/>
      <c r="FQ72" s="44"/>
      <c r="FR72" s="44"/>
      <c r="FS72" s="44"/>
      <c r="FT72" s="44"/>
      <c r="FU72" s="44"/>
      <c r="FV72" s="44"/>
      <c r="FW72" s="44"/>
      <c r="FX72" s="44"/>
      <c r="FY72" s="44"/>
      <c r="FZ72" s="44"/>
      <c r="GA72" s="44"/>
      <c r="GB72" s="44"/>
      <c r="GC72" s="44"/>
      <c r="GD72" s="44"/>
      <c r="GE72" s="44"/>
      <c r="GF72" s="44"/>
      <c r="GG72" s="44"/>
      <c r="GH72" s="44"/>
      <c r="GI72" s="44"/>
      <c r="GJ72" s="44"/>
      <c r="GK72" s="44"/>
    </row>
    <row r="73" spans="1:193" s="28" customFormat="1" ht="24.75" customHeight="1" x14ac:dyDescent="0.2">
      <c r="A73" s="61"/>
      <c r="B73" s="61"/>
      <c r="C73" s="76"/>
      <c r="D73" s="61"/>
      <c r="E73" s="61"/>
      <c r="F73" s="58"/>
      <c r="G73" s="58"/>
      <c r="H73" s="58"/>
      <c r="I73" s="39" t="s">
        <v>1192</v>
      </c>
      <c r="J73" s="39"/>
      <c r="K73" s="39"/>
      <c r="L73" s="39"/>
      <c r="M73" s="39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61"/>
      <c r="AG73" s="61"/>
      <c r="AH73" s="61"/>
      <c r="AI73" s="61"/>
      <c r="AJ73" s="61"/>
      <c r="AK73" s="61"/>
      <c r="AL73" s="61"/>
      <c r="AM73" s="61"/>
      <c r="AN73" s="61"/>
      <c r="AO73" s="61"/>
      <c r="AP73" s="61"/>
      <c r="AQ73" s="61"/>
      <c r="AR73" s="61"/>
      <c r="AS73" s="61"/>
      <c r="AT73" s="61"/>
      <c r="AU73" s="61"/>
      <c r="AV73" s="61"/>
      <c r="AW73" s="61"/>
      <c r="AX73" s="61"/>
      <c r="AY73" s="61"/>
      <c r="AZ73" s="41"/>
      <c r="BA73" s="44"/>
      <c r="BB73" s="44"/>
      <c r="BC73" s="57"/>
      <c r="BD73" s="41"/>
      <c r="BE73" s="42"/>
      <c r="BF73" s="41"/>
      <c r="BG73" s="41"/>
      <c r="BH73" s="44"/>
      <c r="BI73" s="44"/>
      <c r="BJ73" s="43"/>
      <c r="BK73" s="41"/>
      <c r="BL73" s="42"/>
      <c r="BM73" s="41"/>
      <c r="BN73" s="41"/>
      <c r="BO73" s="44"/>
      <c r="BP73" s="44"/>
      <c r="BQ73" s="43"/>
      <c r="BR73" s="41"/>
      <c r="BS73" s="42"/>
      <c r="BT73" s="41"/>
      <c r="BU73" s="41"/>
      <c r="BV73" s="44"/>
      <c r="BW73" s="44"/>
      <c r="BX73" s="43"/>
      <c r="BY73" s="41"/>
      <c r="BZ73" s="42"/>
      <c r="CA73" s="41"/>
      <c r="CB73" s="41"/>
      <c r="CC73" s="44"/>
      <c r="CD73" s="44"/>
      <c r="CE73" s="43"/>
      <c r="CF73" s="41"/>
      <c r="CG73" s="42"/>
      <c r="CH73" s="41"/>
      <c r="CI73" s="41"/>
      <c r="CJ73" s="44"/>
      <c r="CK73" s="44"/>
      <c r="CL73" s="43"/>
      <c r="CM73" s="41"/>
      <c r="CN73" s="42"/>
      <c r="CO73" s="41"/>
      <c r="CP73" s="41"/>
      <c r="CQ73" s="44"/>
      <c r="CR73" s="44"/>
      <c r="CS73" s="43"/>
      <c r="CT73" s="41"/>
      <c r="CU73" s="42"/>
      <c r="CV73" s="41"/>
      <c r="CW73" s="41"/>
      <c r="CX73" s="44"/>
      <c r="CY73" s="44"/>
      <c r="CZ73" s="43"/>
      <c r="DA73" s="41"/>
      <c r="DB73" s="42"/>
      <c r="DC73" s="41"/>
      <c r="DD73" s="41"/>
      <c r="DE73" s="44"/>
      <c r="DF73" s="44"/>
      <c r="DG73" s="43"/>
      <c r="DH73" s="41"/>
      <c r="DI73" s="42"/>
      <c r="DJ73" s="41"/>
      <c r="DK73" s="41"/>
      <c r="DL73" s="44"/>
      <c r="DM73" s="44"/>
      <c r="DN73" s="43"/>
      <c r="DO73" s="41"/>
      <c r="DP73" s="42"/>
      <c r="DQ73" s="41"/>
      <c r="DR73" s="41"/>
      <c r="DS73" s="44"/>
      <c r="DT73" s="44"/>
      <c r="DU73" s="43"/>
      <c r="DV73" s="41"/>
      <c r="DW73" s="55"/>
      <c r="DX73" s="41"/>
      <c r="DY73" s="41"/>
      <c r="DZ73" s="43"/>
      <c r="EA73" s="43"/>
      <c r="EB73" s="43"/>
      <c r="EC73" s="41"/>
      <c r="ED73" s="55"/>
      <c r="EE73" s="41"/>
      <c r="EF73" s="41"/>
      <c r="EG73" s="43"/>
      <c r="EH73" s="43"/>
      <c r="EI73" s="43"/>
      <c r="EJ73" s="41"/>
      <c r="EK73" s="55"/>
      <c r="EL73" s="41"/>
      <c r="EM73" s="41"/>
      <c r="EN73" s="43"/>
      <c r="EO73" s="43"/>
      <c r="EP73" s="43"/>
      <c r="EQ73" s="44"/>
      <c r="ER73" s="44"/>
      <c r="ES73" s="44"/>
      <c r="ET73" s="44"/>
      <c r="EU73" s="44"/>
      <c r="EV73" s="44"/>
      <c r="EW73" s="44"/>
      <c r="EX73" s="44"/>
      <c r="EY73" s="44"/>
      <c r="EZ73" s="44"/>
      <c r="FA73" s="44"/>
      <c r="FB73" s="44"/>
      <c r="FC73" s="44"/>
      <c r="FD73" s="44"/>
      <c r="FE73" s="44"/>
      <c r="FF73" s="44"/>
      <c r="FG73" s="44"/>
      <c r="FH73" s="44"/>
      <c r="FI73" s="44"/>
      <c r="FJ73" s="44"/>
      <c r="FK73" s="44"/>
      <c r="FL73" s="44"/>
      <c r="FM73" s="44"/>
      <c r="FN73" s="44"/>
      <c r="FO73" s="44"/>
      <c r="FP73" s="44"/>
      <c r="FQ73" s="44"/>
      <c r="FR73" s="44"/>
      <c r="FS73" s="44"/>
      <c r="FT73" s="44"/>
      <c r="FU73" s="44"/>
      <c r="FV73" s="44"/>
      <c r="FW73" s="44"/>
      <c r="FX73" s="44"/>
      <c r="FY73" s="44"/>
      <c r="FZ73" s="44"/>
      <c r="GA73" s="44"/>
      <c r="GB73" s="44"/>
      <c r="GC73" s="44"/>
      <c r="GD73" s="44"/>
      <c r="GE73" s="44"/>
      <c r="GF73" s="44"/>
      <c r="GG73" s="44"/>
      <c r="GH73" s="44"/>
      <c r="GI73" s="44"/>
      <c r="GJ73" s="44"/>
      <c r="GK73" s="44"/>
    </row>
    <row r="74" spans="1:193" s="28" customFormat="1" ht="24.75" customHeight="1" x14ac:dyDescent="0.2">
      <c r="A74" s="61"/>
      <c r="B74" s="61"/>
      <c r="C74" s="76"/>
      <c r="D74" s="61"/>
      <c r="E74" s="61"/>
      <c r="F74" s="58"/>
      <c r="G74" s="58"/>
      <c r="H74" s="58"/>
      <c r="I74" s="39" t="s">
        <v>1192</v>
      </c>
      <c r="J74" s="39"/>
      <c r="K74" s="39"/>
      <c r="L74" s="39"/>
      <c r="M74" s="39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61"/>
      <c r="AG74" s="61"/>
      <c r="AH74" s="61"/>
      <c r="AI74" s="61"/>
      <c r="AJ74" s="61"/>
      <c r="AK74" s="61"/>
      <c r="AL74" s="61"/>
      <c r="AM74" s="61"/>
      <c r="AN74" s="61"/>
      <c r="AO74" s="61"/>
      <c r="AP74" s="61"/>
      <c r="AQ74" s="61"/>
      <c r="AR74" s="61"/>
      <c r="AS74" s="61"/>
      <c r="AT74" s="61"/>
      <c r="AU74" s="61"/>
      <c r="AV74" s="61"/>
      <c r="AW74" s="61"/>
      <c r="AX74" s="61"/>
      <c r="AY74" s="61"/>
      <c r="AZ74" s="41"/>
      <c r="BA74" s="44"/>
      <c r="BB74" s="44"/>
      <c r="BC74" s="57"/>
      <c r="BD74" s="41"/>
      <c r="BE74" s="42"/>
      <c r="BF74" s="41"/>
      <c r="BG74" s="41"/>
      <c r="BH74" s="44"/>
      <c r="BI74" s="44"/>
      <c r="BJ74" s="43"/>
      <c r="BK74" s="41"/>
      <c r="BL74" s="42"/>
      <c r="BM74" s="41"/>
      <c r="BN74" s="41"/>
      <c r="BO74" s="44"/>
      <c r="BP74" s="44"/>
      <c r="BQ74" s="43"/>
      <c r="BR74" s="41"/>
      <c r="BS74" s="42"/>
      <c r="BT74" s="41"/>
      <c r="BU74" s="41"/>
      <c r="BV74" s="44"/>
      <c r="BW74" s="44"/>
      <c r="BX74" s="43"/>
      <c r="BY74" s="41"/>
      <c r="BZ74" s="42"/>
      <c r="CA74" s="41"/>
      <c r="CB74" s="41"/>
      <c r="CC74" s="44"/>
      <c r="CD74" s="44"/>
      <c r="CE74" s="43"/>
      <c r="CF74" s="41"/>
      <c r="CG74" s="42"/>
      <c r="CH74" s="41"/>
      <c r="CI74" s="41"/>
      <c r="CJ74" s="44"/>
      <c r="CK74" s="44"/>
      <c r="CL74" s="43"/>
      <c r="CM74" s="41"/>
      <c r="CN74" s="42"/>
      <c r="CO74" s="41"/>
      <c r="CP74" s="41"/>
      <c r="CQ74" s="44"/>
      <c r="CR74" s="44"/>
      <c r="CS74" s="43"/>
      <c r="CT74" s="41"/>
      <c r="CU74" s="42"/>
      <c r="CV74" s="41"/>
      <c r="CW74" s="41"/>
      <c r="CX74" s="44"/>
      <c r="CY74" s="44"/>
      <c r="CZ74" s="43"/>
      <c r="DA74" s="41"/>
      <c r="DB74" s="42"/>
      <c r="DC74" s="41"/>
      <c r="DD74" s="41"/>
      <c r="DE74" s="44"/>
      <c r="DF74" s="44"/>
      <c r="DG74" s="43"/>
      <c r="DH74" s="41"/>
      <c r="DI74" s="42"/>
      <c r="DJ74" s="41"/>
      <c r="DK74" s="41"/>
      <c r="DL74" s="44"/>
      <c r="DM74" s="44"/>
      <c r="DN74" s="43"/>
      <c r="DO74" s="41"/>
      <c r="DP74" s="42"/>
      <c r="DQ74" s="41"/>
      <c r="DR74" s="41"/>
      <c r="DS74" s="44"/>
      <c r="DT74" s="44"/>
      <c r="DU74" s="43"/>
      <c r="DV74" s="41"/>
      <c r="DW74" s="55"/>
      <c r="DX74" s="41"/>
      <c r="DY74" s="41"/>
      <c r="DZ74" s="43"/>
      <c r="EA74" s="43"/>
      <c r="EB74" s="43"/>
      <c r="EC74" s="41"/>
      <c r="ED74" s="55"/>
      <c r="EE74" s="41"/>
      <c r="EF74" s="41"/>
      <c r="EG74" s="43"/>
      <c r="EH74" s="43"/>
      <c r="EI74" s="43"/>
      <c r="EJ74" s="41"/>
      <c r="EK74" s="55"/>
      <c r="EL74" s="41"/>
      <c r="EM74" s="41"/>
      <c r="EN74" s="43"/>
      <c r="EO74" s="43"/>
      <c r="EP74" s="43"/>
      <c r="EQ74" s="44"/>
      <c r="ER74" s="44"/>
      <c r="ES74" s="44"/>
      <c r="ET74" s="44"/>
      <c r="EU74" s="44"/>
      <c r="EV74" s="44"/>
      <c r="EW74" s="44"/>
      <c r="EX74" s="44"/>
      <c r="EY74" s="44"/>
      <c r="EZ74" s="44"/>
      <c r="FA74" s="44"/>
      <c r="FB74" s="44"/>
      <c r="FC74" s="44"/>
      <c r="FD74" s="44"/>
      <c r="FE74" s="44"/>
      <c r="FF74" s="44"/>
      <c r="FG74" s="44"/>
      <c r="FH74" s="44"/>
      <c r="FI74" s="44"/>
      <c r="FJ74" s="44"/>
      <c r="FK74" s="44"/>
      <c r="FL74" s="44"/>
      <c r="FM74" s="44"/>
      <c r="FN74" s="44"/>
      <c r="FO74" s="44"/>
      <c r="FP74" s="44"/>
      <c r="FQ74" s="44"/>
      <c r="FR74" s="44"/>
      <c r="FS74" s="44"/>
      <c r="FT74" s="44"/>
      <c r="FU74" s="44"/>
      <c r="FV74" s="44"/>
      <c r="FW74" s="44"/>
      <c r="FX74" s="44"/>
      <c r="FY74" s="44"/>
      <c r="FZ74" s="44"/>
      <c r="GA74" s="44"/>
      <c r="GB74" s="44"/>
      <c r="GC74" s="44"/>
      <c r="GD74" s="44"/>
      <c r="GE74" s="44"/>
      <c r="GF74" s="44"/>
      <c r="GG74" s="44"/>
      <c r="GH74" s="44"/>
      <c r="GI74" s="44"/>
      <c r="GJ74" s="44"/>
      <c r="GK74" s="44"/>
    </row>
    <row r="75" spans="1:193" s="28" customFormat="1" ht="24.75" customHeight="1" x14ac:dyDescent="0.2">
      <c r="A75" s="61"/>
      <c r="B75" s="61"/>
      <c r="C75" s="76"/>
      <c r="D75" s="61"/>
      <c r="E75" s="61"/>
      <c r="F75" s="58"/>
      <c r="G75" s="58"/>
      <c r="H75" s="58"/>
      <c r="I75" s="39" t="s">
        <v>1192</v>
      </c>
      <c r="J75" s="39"/>
      <c r="K75" s="39"/>
      <c r="L75" s="39"/>
      <c r="M75" s="39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61"/>
      <c r="AG75" s="61"/>
      <c r="AH75" s="61"/>
      <c r="AI75" s="61"/>
      <c r="AJ75" s="61"/>
      <c r="AK75" s="61"/>
      <c r="AL75" s="61"/>
      <c r="AM75" s="61"/>
      <c r="AN75" s="61"/>
      <c r="AO75" s="61"/>
      <c r="AP75" s="61"/>
      <c r="AQ75" s="61"/>
      <c r="AR75" s="61"/>
      <c r="AS75" s="61"/>
      <c r="AT75" s="61"/>
      <c r="AU75" s="61"/>
      <c r="AV75" s="61"/>
      <c r="AW75" s="61"/>
      <c r="AX75" s="61"/>
      <c r="AY75" s="61"/>
      <c r="AZ75" s="41"/>
      <c r="BA75" s="44"/>
      <c r="BB75" s="44"/>
      <c r="BC75" s="57"/>
      <c r="BD75" s="41"/>
      <c r="BE75" s="42"/>
      <c r="BF75" s="41"/>
      <c r="BG75" s="41"/>
      <c r="BH75" s="44"/>
      <c r="BI75" s="44"/>
      <c r="BJ75" s="43"/>
      <c r="BK75" s="41"/>
      <c r="BL75" s="42"/>
      <c r="BM75" s="41"/>
      <c r="BN75" s="41"/>
      <c r="BO75" s="44"/>
      <c r="BP75" s="44"/>
      <c r="BQ75" s="43"/>
      <c r="BR75" s="41"/>
      <c r="BS75" s="42"/>
      <c r="BT75" s="41"/>
      <c r="BU75" s="41"/>
      <c r="BV75" s="44"/>
      <c r="BW75" s="44"/>
      <c r="BX75" s="43"/>
      <c r="BY75" s="41"/>
      <c r="BZ75" s="42"/>
      <c r="CA75" s="41"/>
      <c r="CB75" s="41"/>
      <c r="CC75" s="44"/>
      <c r="CD75" s="44"/>
      <c r="CE75" s="43"/>
      <c r="CF75" s="41"/>
      <c r="CG75" s="42"/>
      <c r="CH75" s="41"/>
      <c r="CI75" s="41"/>
      <c r="CJ75" s="44"/>
      <c r="CK75" s="44"/>
      <c r="CL75" s="43"/>
      <c r="CM75" s="41"/>
      <c r="CN75" s="42"/>
      <c r="CO75" s="41"/>
      <c r="CP75" s="41"/>
      <c r="CQ75" s="44"/>
      <c r="CR75" s="44"/>
      <c r="CS75" s="43"/>
      <c r="CT75" s="41"/>
      <c r="CU75" s="42"/>
      <c r="CV75" s="41"/>
      <c r="CW75" s="41"/>
      <c r="CX75" s="44"/>
      <c r="CY75" s="44"/>
      <c r="CZ75" s="43"/>
      <c r="DA75" s="41"/>
      <c r="DB75" s="42"/>
      <c r="DC75" s="41"/>
      <c r="DD75" s="41"/>
      <c r="DE75" s="44"/>
      <c r="DF75" s="44"/>
      <c r="DG75" s="43"/>
      <c r="DH75" s="41"/>
      <c r="DI75" s="42"/>
      <c r="DJ75" s="41"/>
      <c r="DK75" s="41"/>
      <c r="DL75" s="44"/>
      <c r="DM75" s="44"/>
      <c r="DN75" s="43"/>
      <c r="DO75" s="41"/>
      <c r="DP75" s="42"/>
      <c r="DQ75" s="41"/>
      <c r="DR75" s="41"/>
      <c r="DS75" s="44"/>
      <c r="DT75" s="44"/>
      <c r="DU75" s="43"/>
      <c r="DV75" s="41"/>
      <c r="DW75" s="55"/>
      <c r="DX75" s="41"/>
      <c r="DY75" s="41"/>
      <c r="DZ75" s="43"/>
      <c r="EA75" s="43"/>
      <c r="EB75" s="43"/>
      <c r="EC75" s="41"/>
      <c r="ED75" s="55"/>
      <c r="EE75" s="41"/>
      <c r="EF75" s="41"/>
      <c r="EG75" s="43"/>
      <c r="EH75" s="43"/>
      <c r="EI75" s="43"/>
      <c r="EJ75" s="41"/>
      <c r="EK75" s="55"/>
      <c r="EL75" s="41"/>
      <c r="EM75" s="41"/>
      <c r="EN75" s="43"/>
      <c r="EO75" s="43"/>
      <c r="EP75" s="43"/>
      <c r="EQ75" s="44"/>
      <c r="ER75" s="44"/>
      <c r="ES75" s="44"/>
      <c r="ET75" s="44"/>
      <c r="EU75" s="44"/>
      <c r="EV75" s="44"/>
      <c r="EW75" s="44"/>
      <c r="EX75" s="44"/>
      <c r="EY75" s="44"/>
      <c r="EZ75" s="44"/>
      <c r="FA75" s="44"/>
      <c r="FB75" s="44"/>
      <c r="FC75" s="44"/>
      <c r="FD75" s="44"/>
      <c r="FE75" s="44"/>
      <c r="FF75" s="44"/>
      <c r="FG75" s="44"/>
      <c r="FH75" s="44"/>
      <c r="FI75" s="44"/>
      <c r="FJ75" s="44"/>
      <c r="FK75" s="44"/>
      <c r="FL75" s="44"/>
      <c r="FM75" s="44"/>
      <c r="FN75" s="44"/>
      <c r="FO75" s="44"/>
      <c r="FP75" s="44"/>
      <c r="FQ75" s="44"/>
      <c r="FR75" s="44"/>
      <c r="FS75" s="44"/>
      <c r="FT75" s="44"/>
      <c r="FU75" s="44"/>
      <c r="FV75" s="44"/>
      <c r="FW75" s="44"/>
      <c r="FX75" s="44"/>
      <c r="FY75" s="44"/>
      <c r="FZ75" s="44"/>
      <c r="GA75" s="44"/>
      <c r="GB75" s="44"/>
      <c r="GC75" s="44"/>
      <c r="GD75" s="44"/>
      <c r="GE75" s="44"/>
      <c r="GF75" s="44"/>
      <c r="GG75" s="44"/>
      <c r="GH75" s="44"/>
      <c r="GI75" s="44"/>
      <c r="GJ75" s="44"/>
      <c r="GK75" s="44"/>
    </row>
    <row r="76" spans="1:193" s="28" customFormat="1" ht="24.75" customHeight="1" x14ac:dyDescent="0.2">
      <c r="A76" s="61"/>
      <c r="B76" s="61"/>
      <c r="C76" s="76"/>
      <c r="D76" s="61"/>
      <c r="E76" s="61"/>
      <c r="F76" s="58"/>
      <c r="G76" s="58"/>
      <c r="H76" s="58"/>
      <c r="I76" s="39" t="s">
        <v>1192</v>
      </c>
      <c r="J76" s="39"/>
      <c r="K76" s="39"/>
      <c r="L76" s="39"/>
      <c r="M76" s="39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  <c r="AA76" s="61"/>
      <c r="AB76" s="61"/>
      <c r="AC76" s="61"/>
      <c r="AD76" s="61"/>
      <c r="AE76" s="61"/>
      <c r="AF76" s="61"/>
      <c r="AG76" s="61"/>
      <c r="AH76" s="61"/>
      <c r="AI76" s="61"/>
      <c r="AJ76" s="61"/>
      <c r="AK76" s="61"/>
      <c r="AL76" s="61"/>
      <c r="AM76" s="61"/>
      <c r="AN76" s="61"/>
      <c r="AO76" s="61"/>
      <c r="AP76" s="61"/>
      <c r="AQ76" s="61"/>
      <c r="AR76" s="61"/>
      <c r="AS76" s="61"/>
      <c r="AT76" s="61"/>
      <c r="AU76" s="61"/>
      <c r="AV76" s="61"/>
      <c r="AW76" s="61"/>
      <c r="AX76" s="61"/>
      <c r="AY76" s="61"/>
      <c r="AZ76" s="41"/>
      <c r="BA76" s="44"/>
      <c r="BB76" s="44"/>
      <c r="BC76" s="57"/>
      <c r="BD76" s="41"/>
      <c r="BE76" s="42"/>
      <c r="BF76" s="41"/>
      <c r="BG76" s="41"/>
      <c r="BH76" s="44"/>
      <c r="BI76" s="44"/>
      <c r="BJ76" s="43"/>
      <c r="BK76" s="41"/>
      <c r="BL76" s="42"/>
      <c r="BM76" s="41"/>
      <c r="BN76" s="41"/>
      <c r="BO76" s="44"/>
      <c r="BP76" s="44"/>
      <c r="BQ76" s="43"/>
      <c r="BR76" s="41"/>
      <c r="BS76" s="42"/>
      <c r="BT76" s="41"/>
      <c r="BU76" s="41"/>
      <c r="BV76" s="44"/>
      <c r="BW76" s="44"/>
      <c r="BX76" s="43"/>
      <c r="BY76" s="41"/>
      <c r="BZ76" s="42"/>
      <c r="CA76" s="41"/>
      <c r="CB76" s="41"/>
      <c r="CC76" s="44"/>
      <c r="CD76" s="44"/>
      <c r="CE76" s="43"/>
      <c r="CF76" s="41"/>
      <c r="CG76" s="42"/>
      <c r="CH76" s="41"/>
      <c r="CI76" s="41"/>
      <c r="CJ76" s="44"/>
      <c r="CK76" s="44"/>
      <c r="CL76" s="43"/>
      <c r="CM76" s="41"/>
      <c r="CN76" s="42"/>
      <c r="CO76" s="41"/>
      <c r="CP76" s="41"/>
      <c r="CQ76" s="44"/>
      <c r="CR76" s="44"/>
      <c r="CS76" s="43"/>
      <c r="CT76" s="41"/>
      <c r="CU76" s="42"/>
      <c r="CV76" s="41"/>
      <c r="CW76" s="41"/>
      <c r="CX76" s="44"/>
      <c r="CY76" s="44"/>
      <c r="CZ76" s="43"/>
      <c r="DA76" s="41"/>
      <c r="DB76" s="42"/>
      <c r="DC76" s="41"/>
      <c r="DD76" s="41"/>
      <c r="DE76" s="44"/>
      <c r="DF76" s="44"/>
      <c r="DG76" s="43"/>
      <c r="DH76" s="41"/>
      <c r="DI76" s="42"/>
      <c r="DJ76" s="41"/>
      <c r="DK76" s="41"/>
      <c r="DL76" s="44"/>
      <c r="DM76" s="44"/>
      <c r="DN76" s="43"/>
      <c r="DO76" s="41"/>
      <c r="DP76" s="42"/>
      <c r="DQ76" s="41"/>
      <c r="DR76" s="41"/>
      <c r="DS76" s="44"/>
      <c r="DT76" s="44"/>
      <c r="DU76" s="43"/>
      <c r="DV76" s="41"/>
      <c r="DW76" s="55"/>
      <c r="DX76" s="41"/>
      <c r="DY76" s="41"/>
      <c r="DZ76" s="43"/>
      <c r="EA76" s="43"/>
      <c r="EB76" s="43"/>
      <c r="EC76" s="41"/>
      <c r="ED76" s="55"/>
      <c r="EE76" s="41"/>
      <c r="EF76" s="41"/>
      <c r="EG76" s="43"/>
      <c r="EH76" s="43"/>
      <c r="EI76" s="43"/>
      <c r="EJ76" s="41"/>
      <c r="EK76" s="55"/>
      <c r="EL76" s="41"/>
      <c r="EM76" s="41"/>
      <c r="EN76" s="43"/>
      <c r="EO76" s="43"/>
      <c r="EP76" s="43"/>
      <c r="EQ76" s="44"/>
      <c r="ER76" s="44"/>
      <c r="ES76" s="44"/>
      <c r="ET76" s="44"/>
      <c r="EU76" s="44"/>
      <c r="EV76" s="44"/>
      <c r="EW76" s="44"/>
      <c r="EX76" s="44"/>
      <c r="EY76" s="44"/>
      <c r="EZ76" s="44"/>
      <c r="FA76" s="44"/>
      <c r="FB76" s="44"/>
      <c r="FC76" s="44"/>
      <c r="FD76" s="44"/>
      <c r="FE76" s="44"/>
      <c r="FF76" s="44"/>
      <c r="FG76" s="44"/>
      <c r="FH76" s="44"/>
      <c r="FI76" s="44"/>
      <c r="FJ76" s="44"/>
      <c r="FK76" s="44"/>
      <c r="FL76" s="44"/>
      <c r="FM76" s="44"/>
      <c r="FN76" s="44"/>
      <c r="FO76" s="44"/>
      <c r="FP76" s="44"/>
      <c r="FQ76" s="44"/>
      <c r="FR76" s="44"/>
      <c r="FS76" s="44"/>
      <c r="FT76" s="44"/>
      <c r="FU76" s="44"/>
      <c r="FV76" s="44"/>
      <c r="FW76" s="44"/>
      <c r="FX76" s="44"/>
      <c r="FY76" s="44"/>
      <c r="FZ76" s="44"/>
      <c r="GA76" s="44"/>
      <c r="GB76" s="44"/>
      <c r="GC76" s="44"/>
      <c r="GD76" s="44"/>
      <c r="GE76" s="44"/>
      <c r="GF76" s="44"/>
      <c r="GG76" s="44"/>
      <c r="GH76" s="44"/>
      <c r="GI76" s="44"/>
      <c r="GJ76" s="44"/>
      <c r="GK76" s="44"/>
    </row>
    <row r="77" spans="1:193" s="28" customFormat="1" ht="24.75" customHeight="1" x14ac:dyDescent="0.2">
      <c r="A77" s="61"/>
      <c r="B77" s="61"/>
      <c r="C77" s="76"/>
      <c r="D77" s="61"/>
      <c r="E77" s="61"/>
      <c r="F77" s="58"/>
      <c r="G77" s="58"/>
      <c r="H77" s="58"/>
      <c r="I77" s="39" t="s">
        <v>1192</v>
      </c>
      <c r="J77" s="39"/>
      <c r="K77" s="39"/>
      <c r="L77" s="39"/>
      <c r="M77" s="39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1"/>
      <c r="AE77" s="61"/>
      <c r="AF77" s="61"/>
      <c r="AG77" s="61"/>
      <c r="AH77" s="61"/>
      <c r="AI77" s="61"/>
      <c r="AJ77" s="61"/>
      <c r="AK77" s="61"/>
      <c r="AL77" s="61"/>
      <c r="AM77" s="61"/>
      <c r="AN77" s="61"/>
      <c r="AO77" s="61"/>
      <c r="AP77" s="61"/>
      <c r="AQ77" s="61"/>
      <c r="AR77" s="61"/>
      <c r="AS77" s="61"/>
      <c r="AT77" s="61"/>
      <c r="AU77" s="61"/>
      <c r="AV77" s="61"/>
      <c r="AW77" s="61"/>
      <c r="AX77" s="61"/>
      <c r="AY77" s="61"/>
      <c r="AZ77" s="41"/>
      <c r="BA77" s="44"/>
      <c r="BB77" s="44"/>
      <c r="BC77" s="57"/>
      <c r="BD77" s="41"/>
      <c r="BE77" s="42"/>
      <c r="BF77" s="41"/>
      <c r="BG77" s="41"/>
      <c r="BH77" s="44"/>
      <c r="BI77" s="44"/>
      <c r="BJ77" s="43"/>
      <c r="BK77" s="41"/>
      <c r="BL77" s="42"/>
      <c r="BM77" s="41"/>
      <c r="BN77" s="41"/>
      <c r="BO77" s="44"/>
      <c r="BP77" s="44"/>
      <c r="BQ77" s="43"/>
      <c r="BR77" s="41"/>
      <c r="BS77" s="42"/>
      <c r="BT77" s="41"/>
      <c r="BU77" s="41"/>
      <c r="BV77" s="44"/>
      <c r="BW77" s="44"/>
      <c r="BX77" s="43"/>
      <c r="BY77" s="41"/>
      <c r="BZ77" s="42"/>
      <c r="CA77" s="41"/>
      <c r="CB77" s="41"/>
      <c r="CC77" s="44"/>
      <c r="CD77" s="44"/>
      <c r="CE77" s="43"/>
      <c r="CF77" s="41"/>
      <c r="CG77" s="42"/>
      <c r="CH77" s="41"/>
      <c r="CI77" s="41"/>
      <c r="CJ77" s="44"/>
      <c r="CK77" s="44"/>
      <c r="CL77" s="43"/>
      <c r="CM77" s="41"/>
      <c r="CN77" s="42"/>
      <c r="CO77" s="41"/>
      <c r="CP77" s="41"/>
      <c r="CQ77" s="44"/>
      <c r="CR77" s="44"/>
      <c r="CS77" s="43"/>
      <c r="CT77" s="41"/>
      <c r="CU77" s="42"/>
      <c r="CV77" s="41"/>
      <c r="CW77" s="41"/>
      <c r="CX77" s="44"/>
      <c r="CY77" s="44"/>
      <c r="CZ77" s="43"/>
      <c r="DA77" s="41"/>
      <c r="DB77" s="42"/>
      <c r="DC77" s="41"/>
      <c r="DD77" s="41"/>
      <c r="DE77" s="44"/>
      <c r="DF77" s="44"/>
      <c r="DG77" s="43"/>
      <c r="DH77" s="41"/>
      <c r="DI77" s="42"/>
      <c r="DJ77" s="41"/>
      <c r="DK77" s="41"/>
      <c r="DL77" s="44"/>
      <c r="DM77" s="44"/>
      <c r="DN77" s="43"/>
      <c r="DO77" s="41"/>
      <c r="DP77" s="42"/>
      <c r="DQ77" s="41"/>
      <c r="DR77" s="41"/>
      <c r="DS77" s="44"/>
      <c r="DT77" s="44"/>
      <c r="DU77" s="43"/>
      <c r="DV77" s="41"/>
      <c r="DW77" s="55"/>
      <c r="DX77" s="41"/>
      <c r="DY77" s="41"/>
      <c r="DZ77" s="43"/>
      <c r="EA77" s="43"/>
      <c r="EB77" s="43"/>
      <c r="EC77" s="41"/>
      <c r="ED77" s="55"/>
      <c r="EE77" s="41"/>
      <c r="EF77" s="41"/>
      <c r="EG77" s="43"/>
      <c r="EH77" s="43"/>
      <c r="EI77" s="43"/>
      <c r="EJ77" s="41"/>
      <c r="EK77" s="55"/>
      <c r="EL77" s="41"/>
      <c r="EM77" s="41"/>
      <c r="EN77" s="43"/>
      <c r="EO77" s="43"/>
      <c r="EP77" s="43"/>
      <c r="EQ77" s="44"/>
      <c r="ER77" s="44"/>
      <c r="ES77" s="44"/>
      <c r="ET77" s="44"/>
      <c r="EU77" s="44"/>
      <c r="EV77" s="44"/>
      <c r="EW77" s="44"/>
      <c r="EX77" s="44"/>
      <c r="EY77" s="44"/>
      <c r="EZ77" s="44"/>
      <c r="FA77" s="44"/>
      <c r="FB77" s="44"/>
      <c r="FC77" s="44"/>
      <c r="FD77" s="44"/>
      <c r="FE77" s="44"/>
      <c r="FF77" s="44"/>
      <c r="FG77" s="44"/>
      <c r="FH77" s="44"/>
      <c r="FI77" s="44"/>
      <c r="FJ77" s="44"/>
      <c r="FK77" s="44"/>
      <c r="FL77" s="44"/>
      <c r="FM77" s="44"/>
      <c r="FN77" s="44"/>
      <c r="FO77" s="44"/>
      <c r="FP77" s="44"/>
      <c r="FQ77" s="44"/>
      <c r="FR77" s="44"/>
      <c r="FS77" s="44"/>
      <c r="FT77" s="44"/>
      <c r="FU77" s="44"/>
      <c r="FV77" s="44"/>
      <c r="FW77" s="44"/>
      <c r="FX77" s="44"/>
      <c r="FY77" s="44"/>
      <c r="FZ77" s="44"/>
      <c r="GA77" s="44"/>
      <c r="GB77" s="44"/>
      <c r="GC77" s="44"/>
      <c r="GD77" s="44"/>
      <c r="GE77" s="44"/>
      <c r="GF77" s="44"/>
      <c r="GG77" s="44"/>
      <c r="GH77" s="44"/>
      <c r="GI77" s="44"/>
      <c r="GJ77" s="44"/>
      <c r="GK77" s="44"/>
    </row>
    <row r="78" spans="1:193" s="28" customFormat="1" ht="24.75" customHeight="1" x14ac:dyDescent="0.2">
      <c r="A78" s="61"/>
      <c r="B78" s="61"/>
      <c r="C78" s="76"/>
      <c r="D78" s="61"/>
      <c r="E78" s="61"/>
      <c r="F78" s="58"/>
      <c r="G78" s="58"/>
      <c r="H78" s="58"/>
      <c r="I78" s="39" t="s">
        <v>1192</v>
      </c>
      <c r="J78" s="39"/>
      <c r="K78" s="39"/>
      <c r="L78" s="39"/>
      <c r="M78" s="39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61"/>
      <c r="AG78" s="61"/>
      <c r="AH78" s="61"/>
      <c r="AI78" s="61"/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41"/>
      <c r="BA78" s="44"/>
      <c r="BB78" s="44"/>
      <c r="BC78" s="57"/>
      <c r="BD78" s="41"/>
      <c r="BE78" s="42"/>
      <c r="BF78" s="41"/>
      <c r="BG78" s="41"/>
      <c r="BH78" s="44"/>
      <c r="BI78" s="44"/>
      <c r="BJ78" s="43"/>
      <c r="BK78" s="41"/>
      <c r="BL78" s="42"/>
      <c r="BM78" s="41"/>
      <c r="BN78" s="41"/>
      <c r="BO78" s="44"/>
      <c r="BP78" s="44"/>
      <c r="BQ78" s="43"/>
      <c r="BR78" s="41"/>
      <c r="BS78" s="42"/>
      <c r="BT78" s="41"/>
      <c r="BU78" s="41"/>
      <c r="BV78" s="44"/>
      <c r="BW78" s="44"/>
      <c r="BX78" s="43"/>
      <c r="BY78" s="41"/>
      <c r="BZ78" s="42"/>
      <c r="CA78" s="41"/>
      <c r="CB78" s="41"/>
      <c r="CC78" s="44"/>
      <c r="CD78" s="44"/>
      <c r="CE78" s="43"/>
      <c r="CF78" s="41"/>
      <c r="CG78" s="42"/>
      <c r="CH78" s="41"/>
      <c r="CI78" s="41"/>
      <c r="CJ78" s="44"/>
      <c r="CK78" s="44"/>
      <c r="CL78" s="43"/>
      <c r="CM78" s="41"/>
      <c r="CN78" s="42"/>
      <c r="CO78" s="41"/>
      <c r="CP78" s="41"/>
      <c r="CQ78" s="44"/>
      <c r="CR78" s="44"/>
      <c r="CS78" s="43"/>
      <c r="CT78" s="41"/>
      <c r="CU78" s="42"/>
      <c r="CV78" s="41"/>
      <c r="CW78" s="41"/>
      <c r="CX78" s="44"/>
      <c r="CY78" s="44"/>
      <c r="CZ78" s="43"/>
      <c r="DA78" s="41"/>
      <c r="DB78" s="42"/>
      <c r="DC78" s="41"/>
      <c r="DD78" s="41"/>
      <c r="DE78" s="44"/>
      <c r="DF78" s="44"/>
      <c r="DG78" s="43"/>
      <c r="DH78" s="41"/>
      <c r="DI78" s="42"/>
      <c r="DJ78" s="41"/>
      <c r="DK78" s="41"/>
      <c r="DL78" s="44"/>
      <c r="DM78" s="44"/>
      <c r="DN78" s="43"/>
      <c r="DO78" s="41"/>
      <c r="DP78" s="42"/>
      <c r="DQ78" s="41"/>
      <c r="DR78" s="41"/>
      <c r="DS78" s="44"/>
      <c r="DT78" s="44"/>
      <c r="DU78" s="43"/>
      <c r="DV78" s="41"/>
      <c r="DW78" s="55"/>
      <c r="DX78" s="41"/>
      <c r="DY78" s="41"/>
      <c r="DZ78" s="43"/>
      <c r="EA78" s="43"/>
      <c r="EB78" s="43"/>
      <c r="EC78" s="41"/>
      <c r="ED78" s="55"/>
      <c r="EE78" s="41"/>
      <c r="EF78" s="41"/>
      <c r="EG78" s="43"/>
      <c r="EH78" s="43"/>
      <c r="EI78" s="43"/>
      <c r="EJ78" s="41"/>
      <c r="EK78" s="55"/>
      <c r="EL78" s="41"/>
      <c r="EM78" s="41"/>
      <c r="EN78" s="43"/>
      <c r="EO78" s="43"/>
      <c r="EP78" s="43"/>
      <c r="EQ78" s="44"/>
      <c r="ER78" s="44"/>
      <c r="ES78" s="44"/>
      <c r="ET78" s="44"/>
      <c r="EU78" s="44"/>
      <c r="EV78" s="44"/>
      <c r="EW78" s="44"/>
      <c r="EX78" s="44"/>
      <c r="EY78" s="44"/>
      <c r="EZ78" s="44"/>
      <c r="FA78" s="44"/>
      <c r="FB78" s="44"/>
      <c r="FC78" s="44"/>
      <c r="FD78" s="44"/>
      <c r="FE78" s="44"/>
      <c r="FF78" s="44"/>
      <c r="FG78" s="44"/>
      <c r="FH78" s="44"/>
      <c r="FI78" s="44"/>
      <c r="FJ78" s="44"/>
      <c r="FK78" s="44"/>
      <c r="FL78" s="44"/>
      <c r="FM78" s="44"/>
      <c r="FN78" s="44"/>
      <c r="FO78" s="44"/>
      <c r="FP78" s="44"/>
      <c r="FQ78" s="44"/>
      <c r="FR78" s="44"/>
      <c r="FS78" s="44"/>
      <c r="FT78" s="44"/>
      <c r="FU78" s="44"/>
      <c r="FV78" s="44"/>
      <c r="FW78" s="44"/>
      <c r="FX78" s="44"/>
      <c r="FY78" s="44"/>
      <c r="FZ78" s="44"/>
      <c r="GA78" s="44"/>
      <c r="GB78" s="44"/>
      <c r="GC78" s="44"/>
      <c r="GD78" s="44"/>
      <c r="GE78" s="44"/>
      <c r="GF78" s="44"/>
      <c r="GG78" s="44"/>
      <c r="GH78" s="44"/>
      <c r="GI78" s="44"/>
      <c r="GJ78" s="44"/>
      <c r="GK78" s="44"/>
    </row>
    <row r="79" spans="1:193" s="28" customFormat="1" ht="24.75" customHeight="1" x14ac:dyDescent="0.2">
      <c r="A79" s="61"/>
      <c r="B79" s="61"/>
      <c r="C79" s="76"/>
      <c r="D79" s="61"/>
      <c r="E79" s="61"/>
      <c r="F79" s="58"/>
      <c r="G79" s="58"/>
      <c r="H79" s="58"/>
      <c r="I79" s="39" t="s">
        <v>1192</v>
      </c>
      <c r="J79" s="39"/>
      <c r="K79" s="39"/>
      <c r="L79" s="39"/>
      <c r="M79" s="39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1"/>
      <c r="AE79" s="61"/>
      <c r="AF79" s="61"/>
      <c r="AG79" s="61"/>
      <c r="AH79" s="61"/>
      <c r="AI79" s="61"/>
      <c r="AJ79" s="61"/>
      <c r="AK79" s="61"/>
      <c r="AL79" s="61"/>
      <c r="AM79" s="61"/>
      <c r="AN79" s="61"/>
      <c r="AO79" s="61"/>
      <c r="AP79" s="61"/>
      <c r="AQ79" s="61"/>
      <c r="AR79" s="61"/>
      <c r="AS79" s="61"/>
      <c r="AT79" s="61"/>
      <c r="AU79" s="61"/>
      <c r="AV79" s="61"/>
      <c r="AW79" s="61"/>
      <c r="AX79" s="61"/>
      <c r="AY79" s="61"/>
      <c r="AZ79" s="41"/>
      <c r="BA79" s="44"/>
      <c r="BB79" s="44"/>
      <c r="BC79" s="57"/>
      <c r="BD79" s="41"/>
      <c r="BE79" s="42"/>
      <c r="BF79" s="41"/>
      <c r="BG79" s="41"/>
      <c r="BH79" s="44"/>
      <c r="BI79" s="44"/>
      <c r="BJ79" s="43"/>
      <c r="BK79" s="41"/>
      <c r="BL79" s="42"/>
      <c r="BM79" s="41"/>
      <c r="BN79" s="41"/>
      <c r="BO79" s="44"/>
      <c r="BP79" s="44"/>
      <c r="BQ79" s="43"/>
      <c r="BR79" s="41"/>
      <c r="BS79" s="42"/>
      <c r="BT79" s="41"/>
      <c r="BU79" s="41"/>
      <c r="BV79" s="44"/>
      <c r="BW79" s="44"/>
      <c r="BX79" s="43"/>
      <c r="BY79" s="41"/>
      <c r="BZ79" s="42"/>
      <c r="CA79" s="41"/>
      <c r="CB79" s="41"/>
      <c r="CC79" s="44"/>
      <c r="CD79" s="44"/>
      <c r="CE79" s="43"/>
      <c r="CF79" s="41"/>
      <c r="CG79" s="42"/>
      <c r="CH79" s="41"/>
      <c r="CI79" s="41"/>
      <c r="CJ79" s="44"/>
      <c r="CK79" s="44"/>
      <c r="CL79" s="43"/>
      <c r="CM79" s="41"/>
      <c r="CN79" s="42"/>
      <c r="CO79" s="41"/>
      <c r="CP79" s="41"/>
      <c r="CQ79" s="44"/>
      <c r="CR79" s="44"/>
      <c r="CS79" s="43"/>
      <c r="CT79" s="41"/>
      <c r="CU79" s="42"/>
      <c r="CV79" s="41"/>
      <c r="CW79" s="41"/>
      <c r="CX79" s="44"/>
      <c r="CY79" s="44"/>
      <c r="CZ79" s="43"/>
      <c r="DA79" s="41"/>
      <c r="DB79" s="42"/>
      <c r="DC79" s="41"/>
      <c r="DD79" s="41"/>
      <c r="DE79" s="44"/>
      <c r="DF79" s="44"/>
      <c r="DG79" s="43"/>
      <c r="DH79" s="41"/>
      <c r="DI79" s="42"/>
      <c r="DJ79" s="41"/>
      <c r="DK79" s="41"/>
      <c r="DL79" s="44"/>
      <c r="DM79" s="44"/>
      <c r="DN79" s="43"/>
      <c r="DO79" s="41"/>
      <c r="DP79" s="42"/>
      <c r="DQ79" s="41"/>
      <c r="DR79" s="41"/>
      <c r="DS79" s="44"/>
      <c r="DT79" s="44"/>
      <c r="DU79" s="43"/>
      <c r="DV79" s="41"/>
      <c r="DW79" s="55"/>
      <c r="DX79" s="41"/>
      <c r="DY79" s="41"/>
      <c r="DZ79" s="43"/>
      <c r="EA79" s="43"/>
      <c r="EB79" s="43"/>
      <c r="EC79" s="41"/>
      <c r="ED79" s="55"/>
      <c r="EE79" s="41"/>
      <c r="EF79" s="41"/>
      <c r="EG79" s="43"/>
      <c r="EH79" s="43"/>
      <c r="EI79" s="43"/>
      <c r="EJ79" s="41"/>
      <c r="EK79" s="55"/>
      <c r="EL79" s="41"/>
      <c r="EM79" s="41"/>
      <c r="EN79" s="43"/>
      <c r="EO79" s="43"/>
      <c r="EP79" s="43"/>
      <c r="EQ79" s="44"/>
      <c r="ER79" s="44"/>
      <c r="ES79" s="44"/>
      <c r="ET79" s="44"/>
      <c r="EU79" s="44"/>
      <c r="EV79" s="44"/>
      <c r="EW79" s="44"/>
      <c r="EX79" s="44"/>
      <c r="EY79" s="44"/>
      <c r="EZ79" s="44"/>
      <c r="FA79" s="44"/>
      <c r="FB79" s="44"/>
      <c r="FC79" s="44"/>
      <c r="FD79" s="44"/>
      <c r="FE79" s="44"/>
      <c r="FF79" s="44"/>
      <c r="FG79" s="44"/>
      <c r="FH79" s="44"/>
      <c r="FI79" s="44"/>
      <c r="FJ79" s="44"/>
      <c r="FK79" s="44"/>
      <c r="FL79" s="44"/>
      <c r="FM79" s="44"/>
      <c r="FN79" s="44"/>
      <c r="FO79" s="44"/>
      <c r="FP79" s="44"/>
      <c r="FQ79" s="44"/>
      <c r="FR79" s="44"/>
      <c r="FS79" s="44"/>
      <c r="FT79" s="44"/>
      <c r="FU79" s="44"/>
      <c r="FV79" s="44"/>
      <c r="FW79" s="44"/>
      <c r="FX79" s="44"/>
      <c r="FY79" s="44"/>
      <c r="FZ79" s="44"/>
      <c r="GA79" s="44"/>
      <c r="GB79" s="44"/>
      <c r="GC79" s="44"/>
      <c r="GD79" s="44"/>
      <c r="GE79" s="44"/>
      <c r="GF79" s="44"/>
      <c r="GG79" s="44"/>
      <c r="GH79" s="44"/>
      <c r="GI79" s="44"/>
      <c r="GJ79" s="44"/>
      <c r="GK79" s="44"/>
    </row>
    <row r="80" spans="1:193" s="28" customFormat="1" ht="24.75" customHeight="1" x14ac:dyDescent="0.2">
      <c r="A80" s="61"/>
      <c r="B80" s="61"/>
      <c r="C80" s="76"/>
      <c r="D80" s="61"/>
      <c r="E80" s="61"/>
      <c r="F80" s="58"/>
      <c r="G80" s="58"/>
      <c r="H80" s="58"/>
      <c r="I80" s="39" t="s">
        <v>1192</v>
      </c>
      <c r="J80" s="39"/>
      <c r="K80" s="39"/>
      <c r="L80" s="39"/>
      <c r="M80" s="39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  <c r="AA80" s="61"/>
      <c r="AB80" s="61"/>
      <c r="AC80" s="61"/>
      <c r="AD80" s="61"/>
      <c r="AE80" s="61"/>
      <c r="AF80" s="61"/>
      <c r="AG80" s="61"/>
      <c r="AH80" s="61"/>
      <c r="AI80" s="61"/>
      <c r="AJ80" s="61"/>
      <c r="AK80" s="61"/>
      <c r="AL80" s="61"/>
      <c r="AM80" s="61"/>
      <c r="AN80" s="61"/>
      <c r="AO80" s="61"/>
      <c r="AP80" s="61"/>
      <c r="AQ80" s="61"/>
      <c r="AR80" s="61"/>
      <c r="AS80" s="61"/>
      <c r="AT80" s="61"/>
      <c r="AU80" s="61"/>
      <c r="AV80" s="61"/>
      <c r="AW80" s="61"/>
      <c r="AX80" s="61"/>
      <c r="AY80" s="61"/>
      <c r="AZ80" s="41"/>
      <c r="BA80" s="44"/>
      <c r="BB80" s="44"/>
      <c r="BC80" s="57"/>
      <c r="BD80" s="41"/>
      <c r="BE80" s="42"/>
      <c r="BF80" s="41"/>
      <c r="BG80" s="41"/>
      <c r="BH80" s="44"/>
      <c r="BI80" s="44"/>
      <c r="BJ80" s="43"/>
      <c r="BK80" s="41"/>
      <c r="BL80" s="42"/>
      <c r="BM80" s="41"/>
      <c r="BN80" s="41"/>
      <c r="BO80" s="44"/>
      <c r="BP80" s="44"/>
      <c r="BQ80" s="43"/>
      <c r="BR80" s="41"/>
      <c r="BS80" s="42"/>
      <c r="BT80" s="41"/>
      <c r="BU80" s="41"/>
      <c r="BV80" s="44"/>
      <c r="BW80" s="44"/>
      <c r="BX80" s="43"/>
      <c r="BY80" s="41"/>
      <c r="BZ80" s="42"/>
      <c r="CA80" s="41"/>
      <c r="CB80" s="41"/>
      <c r="CC80" s="44"/>
      <c r="CD80" s="44"/>
      <c r="CE80" s="43"/>
      <c r="CF80" s="41"/>
      <c r="CG80" s="42"/>
      <c r="CH80" s="41"/>
      <c r="CI80" s="41"/>
      <c r="CJ80" s="44"/>
      <c r="CK80" s="44"/>
      <c r="CL80" s="43"/>
      <c r="CM80" s="41"/>
      <c r="CN80" s="42"/>
      <c r="CO80" s="41"/>
      <c r="CP80" s="41"/>
      <c r="CQ80" s="44"/>
      <c r="CR80" s="44"/>
      <c r="CS80" s="43"/>
      <c r="CT80" s="41"/>
      <c r="CU80" s="42"/>
      <c r="CV80" s="41"/>
      <c r="CW80" s="41"/>
      <c r="CX80" s="44"/>
      <c r="CY80" s="44"/>
      <c r="CZ80" s="43"/>
      <c r="DA80" s="41"/>
      <c r="DB80" s="42"/>
      <c r="DC80" s="41"/>
      <c r="DD80" s="41"/>
      <c r="DE80" s="44"/>
      <c r="DF80" s="44"/>
      <c r="DG80" s="43"/>
      <c r="DH80" s="41"/>
      <c r="DI80" s="42"/>
      <c r="DJ80" s="41"/>
      <c r="DK80" s="41"/>
      <c r="DL80" s="44"/>
      <c r="DM80" s="44"/>
      <c r="DN80" s="43"/>
      <c r="DO80" s="41"/>
      <c r="DP80" s="42"/>
      <c r="DQ80" s="41"/>
      <c r="DR80" s="41"/>
      <c r="DS80" s="44"/>
      <c r="DT80" s="44"/>
      <c r="DU80" s="43"/>
      <c r="DV80" s="41"/>
      <c r="DW80" s="55"/>
      <c r="DX80" s="41"/>
      <c r="DY80" s="41"/>
      <c r="DZ80" s="43"/>
      <c r="EA80" s="43"/>
      <c r="EB80" s="43"/>
      <c r="EC80" s="41"/>
      <c r="ED80" s="55"/>
      <c r="EE80" s="41"/>
      <c r="EF80" s="41"/>
      <c r="EG80" s="43"/>
      <c r="EH80" s="43"/>
      <c r="EI80" s="43"/>
      <c r="EJ80" s="41"/>
      <c r="EK80" s="55"/>
      <c r="EL80" s="41"/>
      <c r="EM80" s="41"/>
      <c r="EN80" s="43"/>
      <c r="EO80" s="43"/>
      <c r="EP80" s="43"/>
      <c r="EQ80" s="44"/>
      <c r="ER80" s="44"/>
      <c r="ES80" s="44"/>
      <c r="ET80" s="44"/>
      <c r="EU80" s="44"/>
      <c r="EV80" s="44"/>
      <c r="EW80" s="44"/>
      <c r="EX80" s="44"/>
      <c r="EY80" s="44"/>
      <c r="EZ80" s="44"/>
      <c r="FA80" s="44"/>
      <c r="FB80" s="44"/>
      <c r="FC80" s="44"/>
      <c r="FD80" s="44"/>
      <c r="FE80" s="44"/>
      <c r="FF80" s="44"/>
      <c r="FG80" s="44"/>
      <c r="FH80" s="44"/>
      <c r="FI80" s="44"/>
      <c r="FJ80" s="44"/>
      <c r="FK80" s="44"/>
      <c r="FL80" s="44"/>
      <c r="FM80" s="44"/>
      <c r="FN80" s="44"/>
      <c r="FO80" s="44"/>
      <c r="FP80" s="44"/>
      <c r="FQ80" s="44"/>
      <c r="FR80" s="44"/>
      <c r="FS80" s="44"/>
      <c r="FT80" s="44"/>
      <c r="FU80" s="44"/>
      <c r="FV80" s="44"/>
      <c r="FW80" s="44"/>
      <c r="FX80" s="44"/>
      <c r="FY80" s="44"/>
      <c r="FZ80" s="44"/>
      <c r="GA80" s="44"/>
      <c r="GB80" s="44"/>
      <c r="GC80" s="44"/>
      <c r="GD80" s="44"/>
      <c r="GE80" s="44"/>
      <c r="GF80" s="44"/>
      <c r="GG80" s="44"/>
      <c r="GH80" s="44"/>
      <c r="GI80" s="44"/>
      <c r="GJ80" s="44"/>
      <c r="GK80" s="44"/>
    </row>
    <row r="81" spans="1:193" s="28" customFormat="1" ht="24.75" customHeight="1" x14ac:dyDescent="0.2">
      <c r="A81" s="61"/>
      <c r="B81" s="61"/>
      <c r="C81" s="76"/>
      <c r="D81" s="61"/>
      <c r="E81" s="61"/>
      <c r="F81" s="58"/>
      <c r="G81" s="58"/>
      <c r="H81" s="58"/>
      <c r="I81" s="39" t="s">
        <v>1192</v>
      </c>
      <c r="J81" s="39"/>
      <c r="K81" s="39"/>
      <c r="L81" s="39"/>
      <c r="M81" s="39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1"/>
      <c r="AE81" s="61"/>
      <c r="AF81" s="61"/>
      <c r="AG81" s="61"/>
      <c r="AH81" s="61"/>
      <c r="AI81" s="61"/>
      <c r="AJ81" s="61"/>
      <c r="AK81" s="61"/>
      <c r="AL81" s="61"/>
      <c r="AM81" s="61"/>
      <c r="AN81" s="61"/>
      <c r="AO81" s="61"/>
      <c r="AP81" s="61"/>
      <c r="AQ81" s="61"/>
      <c r="AR81" s="61"/>
      <c r="AS81" s="61"/>
      <c r="AT81" s="61"/>
      <c r="AU81" s="61"/>
      <c r="AV81" s="61"/>
      <c r="AW81" s="61"/>
      <c r="AX81" s="61"/>
      <c r="AY81" s="61"/>
      <c r="AZ81" s="41"/>
      <c r="BA81" s="44"/>
      <c r="BB81" s="44"/>
      <c r="BC81" s="57"/>
      <c r="BD81" s="41"/>
      <c r="BE81" s="42"/>
      <c r="BF81" s="41"/>
      <c r="BG81" s="41"/>
      <c r="BH81" s="44"/>
      <c r="BI81" s="44"/>
      <c r="BJ81" s="43"/>
      <c r="BK81" s="41"/>
      <c r="BL81" s="42"/>
      <c r="BM81" s="41"/>
      <c r="BN81" s="41"/>
      <c r="BO81" s="44"/>
      <c r="BP81" s="44"/>
      <c r="BQ81" s="43"/>
      <c r="BR81" s="41"/>
      <c r="BS81" s="42"/>
      <c r="BT81" s="41"/>
      <c r="BU81" s="41"/>
      <c r="BV81" s="44"/>
      <c r="BW81" s="44"/>
      <c r="BX81" s="43"/>
      <c r="BY81" s="41"/>
      <c r="BZ81" s="42"/>
      <c r="CA81" s="41"/>
      <c r="CB81" s="41"/>
      <c r="CC81" s="44"/>
      <c r="CD81" s="44"/>
      <c r="CE81" s="43"/>
      <c r="CF81" s="41"/>
      <c r="CG81" s="42"/>
      <c r="CH81" s="41"/>
      <c r="CI81" s="41"/>
      <c r="CJ81" s="44"/>
      <c r="CK81" s="44"/>
      <c r="CL81" s="43"/>
      <c r="CM81" s="41"/>
      <c r="CN81" s="42"/>
      <c r="CO81" s="41"/>
      <c r="CP81" s="41"/>
      <c r="CQ81" s="44"/>
      <c r="CR81" s="44"/>
      <c r="CS81" s="43"/>
      <c r="CT81" s="41"/>
      <c r="CU81" s="42"/>
      <c r="CV81" s="41"/>
      <c r="CW81" s="41"/>
      <c r="CX81" s="44"/>
      <c r="CY81" s="44"/>
      <c r="CZ81" s="43"/>
      <c r="DA81" s="41"/>
      <c r="DB81" s="42"/>
      <c r="DC81" s="41"/>
      <c r="DD81" s="41"/>
      <c r="DE81" s="44"/>
      <c r="DF81" s="44"/>
      <c r="DG81" s="43"/>
      <c r="DH81" s="41"/>
      <c r="DI81" s="42"/>
      <c r="DJ81" s="41"/>
      <c r="DK81" s="41"/>
      <c r="DL81" s="44"/>
      <c r="DM81" s="44"/>
      <c r="DN81" s="43"/>
      <c r="DO81" s="41"/>
      <c r="DP81" s="42"/>
      <c r="DQ81" s="41"/>
      <c r="DR81" s="41"/>
      <c r="DS81" s="44"/>
      <c r="DT81" s="44"/>
      <c r="DU81" s="43"/>
      <c r="DV81" s="41"/>
      <c r="DW81" s="55"/>
      <c r="DX81" s="41"/>
      <c r="DY81" s="41"/>
      <c r="DZ81" s="43"/>
      <c r="EA81" s="43"/>
      <c r="EB81" s="43"/>
      <c r="EC81" s="41"/>
      <c r="ED81" s="55"/>
      <c r="EE81" s="41"/>
      <c r="EF81" s="41"/>
      <c r="EG81" s="43"/>
      <c r="EH81" s="43"/>
      <c r="EI81" s="43"/>
      <c r="EJ81" s="41"/>
      <c r="EK81" s="55"/>
      <c r="EL81" s="41"/>
      <c r="EM81" s="41"/>
      <c r="EN81" s="43"/>
      <c r="EO81" s="43"/>
      <c r="EP81" s="43"/>
      <c r="EQ81" s="44"/>
      <c r="ER81" s="44"/>
      <c r="ES81" s="44"/>
      <c r="ET81" s="44"/>
      <c r="EU81" s="44"/>
      <c r="EV81" s="44"/>
      <c r="EW81" s="44"/>
      <c r="EX81" s="44"/>
      <c r="EY81" s="44"/>
      <c r="EZ81" s="44"/>
      <c r="FA81" s="44"/>
      <c r="FB81" s="44"/>
      <c r="FC81" s="44"/>
      <c r="FD81" s="44"/>
      <c r="FE81" s="44"/>
      <c r="FF81" s="44"/>
      <c r="FG81" s="44"/>
      <c r="FH81" s="44"/>
      <c r="FI81" s="44"/>
      <c r="FJ81" s="44"/>
      <c r="FK81" s="44"/>
      <c r="FL81" s="44"/>
      <c r="FM81" s="44"/>
      <c r="FN81" s="44"/>
      <c r="FO81" s="44"/>
      <c r="FP81" s="44"/>
      <c r="FQ81" s="44"/>
      <c r="FR81" s="44"/>
      <c r="FS81" s="44"/>
      <c r="FT81" s="44"/>
      <c r="FU81" s="44"/>
      <c r="FV81" s="44"/>
      <c r="FW81" s="44"/>
      <c r="FX81" s="44"/>
      <c r="FY81" s="44"/>
      <c r="FZ81" s="44"/>
      <c r="GA81" s="44"/>
      <c r="GB81" s="44"/>
      <c r="GC81" s="44"/>
      <c r="GD81" s="44"/>
      <c r="GE81" s="44"/>
      <c r="GF81" s="44"/>
      <c r="GG81" s="44"/>
      <c r="GH81" s="44"/>
      <c r="GI81" s="44"/>
      <c r="GJ81" s="44"/>
      <c r="GK81" s="44"/>
    </row>
    <row r="82" spans="1:193" s="28" customFormat="1" ht="24.75" customHeight="1" x14ac:dyDescent="0.2">
      <c r="A82" s="61"/>
      <c r="B82" s="61"/>
      <c r="C82" s="76"/>
      <c r="D82" s="61"/>
      <c r="E82" s="61"/>
      <c r="F82" s="58"/>
      <c r="G82" s="58"/>
      <c r="H82" s="58"/>
      <c r="I82" s="39" t="s">
        <v>1192</v>
      </c>
      <c r="J82" s="39"/>
      <c r="K82" s="39"/>
      <c r="L82" s="39"/>
      <c r="M82" s="39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  <c r="AF82" s="61"/>
      <c r="AG82" s="61"/>
      <c r="AH82" s="61"/>
      <c r="AI82" s="61"/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41"/>
      <c r="BA82" s="44"/>
      <c r="BB82" s="44"/>
      <c r="BC82" s="57"/>
      <c r="BD82" s="41"/>
      <c r="BE82" s="42"/>
      <c r="BF82" s="41"/>
      <c r="BG82" s="41"/>
      <c r="BH82" s="44"/>
      <c r="BI82" s="44"/>
      <c r="BJ82" s="43"/>
      <c r="BK82" s="41"/>
      <c r="BL82" s="42"/>
      <c r="BM82" s="41"/>
      <c r="BN82" s="41"/>
      <c r="BO82" s="44"/>
      <c r="BP82" s="44"/>
      <c r="BQ82" s="43"/>
      <c r="BR82" s="41"/>
      <c r="BS82" s="42"/>
      <c r="BT82" s="41"/>
      <c r="BU82" s="41"/>
      <c r="BV82" s="44"/>
      <c r="BW82" s="44"/>
      <c r="BX82" s="43"/>
      <c r="BY82" s="41"/>
      <c r="BZ82" s="42"/>
      <c r="CA82" s="41"/>
      <c r="CB82" s="41"/>
      <c r="CC82" s="44"/>
      <c r="CD82" s="44"/>
      <c r="CE82" s="43"/>
      <c r="CF82" s="41"/>
      <c r="CG82" s="42"/>
      <c r="CH82" s="41"/>
      <c r="CI82" s="41"/>
      <c r="CJ82" s="44"/>
      <c r="CK82" s="44"/>
      <c r="CL82" s="43"/>
      <c r="CM82" s="41"/>
      <c r="CN82" s="42"/>
      <c r="CO82" s="41"/>
      <c r="CP82" s="41"/>
      <c r="CQ82" s="44"/>
      <c r="CR82" s="44"/>
      <c r="CS82" s="43"/>
      <c r="CT82" s="41"/>
      <c r="CU82" s="42"/>
      <c r="CV82" s="41"/>
      <c r="CW82" s="41"/>
      <c r="CX82" s="44"/>
      <c r="CY82" s="44"/>
      <c r="CZ82" s="43"/>
      <c r="DA82" s="41"/>
      <c r="DB82" s="42"/>
      <c r="DC82" s="41"/>
      <c r="DD82" s="41"/>
      <c r="DE82" s="44"/>
      <c r="DF82" s="44"/>
      <c r="DG82" s="43"/>
      <c r="DH82" s="41"/>
      <c r="DI82" s="42"/>
      <c r="DJ82" s="41"/>
      <c r="DK82" s="41"/>
      <c r="DL82" s="44"/>
      <c r="DM82" s="44"/>
      <c r="DN82" s="43"/>
      <c r="DO82" s="41"/>
      <c r="DP82" s="42"/>
      <c r="DQ82" s="41"/>
      <c r="DR82" s="41"/>
      <c r="DS82" s="44"/>
      <c r="DT82" s="44"/>
      <c r="DU82" s="43"/>
      <c r="DV82" s="41"/>
      <c r="DW82" s="55"/>
      <c r="DX82" s="41"/>
      <c r="DY82" s="41"/>
      <c r="DZ82" s="43"/>
      <c r="EA82" s="43"/>
      <c r="EB82" s="43"/>
      <c r="EC82" s="41"/>
      <c r="ED82" s="55"/>
      <c r="EE82" s="41"/>
      <c r="EF82" s="41"/>
      <c r="EG82" s="43"/>
      <c r="EH82" s="43"/>
      <c r="EI82" s="43"/>
      <c r="EJ82" s="41"/>
      <c r="EK82" s="55"/>
      <c r="EL82" s="41"/>
      <c r="EM82" s="41"/>
      <c r="EN82" s="43"/>
      <c r="EO82" s="43"/>
      <c r="EP82" s="43"/>
      <c r="EQ82" s="44"/>
      <c r="ER82" s="44"/>
      <c r="ES82" s="44"/>
      <c r="ET82" s="44"/>
      <c r="EU82" s="44"/>
      <c r="EV82" s="44"/>
      <c r="EW82" s="44"/>
      <c r="EX82" s="44"/>
      <c r="EY82" s="44"/>
      <c r="EZ82" s="44"/>
      <c r="FA82" s="44"/>
      <c r="FB82" s="44"/>
      <c r="FC82" s="44"/>
      <c r="FD82" s="44"/>
      <c r="FE82" s="44"/>
      <c r="FF82" s="44"/>
      <c r="FG82" s="44"/>
      <c r="FH82" s="44"/>
      <c r="FI82" s="44"/>
      <c r="FJ82" s="44"/>
      <c r="FK82" s="44"/>
      <c r="FL82" s="44"/>
      <c r="FM82" s="44"/>
      <c r="FN82" s="44"/>
      <c r="FO82" s="44"/>
      <c r="FP82" s="44"/>
      <c r="FQ82" s="44"/>
      <c r="FR82" s="44"/>
      <c r="FS82" s="44"/>
      <c r="FT82" s="44"/>
      <c r="FU82" s="44"/>
      <c r="FV82" s="44"/>
      <c r="FW82" s="44"/>
      <c r="FX82" s="44"/>
      <c r="FY82" s="44"/>
      <c r="FZ82" s="44"/>
      <c r="GA82" s="44"/>
      <c r="GB82" s="44"/>
      <c r="GC82" s="44"/>
      <c r="GD82" s="44"/>
      <c r="GE82" s="44"/>
      <c r="GF82" s="44"/>
      <c r="GG82" s="44"/>
      <c r="GH82" s="44"/>
      <c r="GI82" s="44"/>
      <c r="GJ82" s="44"/>
      <c r="GK82" s="44"/>
    </row>
    <row r="83" spans="1:193" s="28" customFormat="1" ht="24.75" customHeight="1" x14ac:dyDescent="0.2">
      <c r="A83" s="61"/>
      <c r="B83" s="61"/>
      <c r="C83" s="76"/>
      <c r="D83" s="61"/>
      <c r="E83" s="61"/>
      <c r="F83" s="58"/>
      <c r="G83" s="58"/>
      <c r="H83" s="58"/>
      <c r="I83" s="39" t="s">
        <v>1192</v>
      </c>
      <c r="J83" s="39"/>
      <c r="K83" s="39"/>
      <c r="L83" s="39"/>
      <c r="M83" s="39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1"/>
      <c r="AE83" s="61"/>
      <c r="AF83" s="61"/>
      <c r="AG83" s="61"/>
      <c r="AH83" s="61"/>
      <c r="AI83" s="61"/>
      <c r="AJ83" s="61"/>
      <c r="AK83" s="61"/>
      <c r="AL83" s="61"/>
      <c r="AM83" s="61"/>
      <c r="AN83" s="61"/>
      <c r="AO83" s="61"/>
      <c r="AP83" s="61"/>
      <c r="AQ83" s="61"/>
      <c r="AR83" s="61"/>
      <c r="AS83" s="61"/>
      <c r="AT83" s="61"/>
      <c r="AU83" s="61"/>
      <c r="AV83" s="61"/>
      <c r="AW83" s="61"/>
      <c r="AX83" s="61"/>
      <c r="AY83" s="61"/>
      <c r="AZ83" s="41"/>
      <c r="BA83" s="44"/>
      <c r="BB83" s="44"/>
      <c r="BC83" s="57"/>
      <c r="BD83" s="41"/>
      <c r="BE83" s="42"/>
      <c r="BF83" s="41"/>
      <c r="BG83" s="41"/>
      <c r="BH83" s="44"/>
      <c r="BI83" s="44"/>
      <c r="BJ83" s="43"/>
      <c r="BK83" s="41"/>
      <c r="BL83" s="42"/>
      <c r="BM83" s="41"/>
      <c r="BN83" s="41"/>
      <c r="BO83" s="44"/>
      <c r="BP83" s="44"/>
      <c r="BQ83" s="43"/>
      <c r="BR83" s="41"/>
      <c r="BS83" s="42"/>
      <c r="BT83" s="41"/>
      <c r="BU83" s="41"/>
      <c r="BV83" s="44"/>
      <c r="BW83" s="44"/>
      <c r="BX83" s="43"/>
      <c r="BY83" s="41"/>
      <c r="BZ83" s="42"/>
      <c r="CA83" s="41"/>
      <c r="CB83" s="41"/>
      <c r="CC83" s="44"/>
      <c r="CD83" s="44"/>
      <c r="CE83" s="43"/>
      <c r="CF83" s="41"/>
      <c r="CG83" s="42"/>
      <c r="CH83" s="41"/>
      <c r="CI83" s="41"/>
      <c r="CJ83" s="44"/>
      <c r="CK83" s="44"/>
      <c r="CL83" s="43"/>
      <c r="CM83" s="41"/>
      <c r="CN83" s="42"/>
      <c r="CO83" s="41"/>
      <c r="CP83" s="41"/>
      <c r="CQ83" s="44"/>
      <c r="CR83" s="44"/>
      <c r="CS83" s="43"/>
      <c r="CT83" s="41"/>
      <c r="CU83" s="42"/>
      <c r="CV83" s="41"/>
      <c r="CW83" s="41"/>
      <c r="CX83" s="44"/>
      <c r="CY83" s="44"/>
      <c r="CZ83" s="43"/>
      <c r="DA83" s="41"/>
      <c r="DB83" s="42"/>
      <c r="DC83" s="41"/>
      <c r="DD83" s="41"/>
      <c r="DE83" s="44"/>
      <c r="DF83" s="44"/>
      <c r="DG83" s="43"/>
      <c r="DH83" s="41"/>
      <c r="DI83" s="42"/>
      <c r="DJ83" s="41"/>
      <c r="DK83" s="41"/>
      <c r="DL83" s="44"/>
      <c r="DM83" s="44"/>
      <c r="DN83" s="43"/>
      <c r="DO83" s="41"/>
      <c r="DP83" s="42"/>
      <c r="DQ83" s="41"/>
      <c r="DR83" s="41"/>
      <c r="DS83" s="44"/>
      <c r="DT83" s="44"/>
      <c r="DU83" s="43"/>
      <c r="DV83" s="41"/>
      <c r="DW83" s="55"/>
      <c r="DX83" s="41"/>
      <c r="DY83" s="41"/>
      <c r="DZ83" s="43"/>
      <c r="EA83" s="43"/>
      <c r="EB83" s="43"/>
      <c r="EC83" s="41"/>
      <c r="ED83" s="55"/>
      <c r="EE83" s="41"/>
      <c r="EF83" s="41"/>
      <c r="EG83" s="43"/>
      <c r="EH83" s="43"/>
      <c r="EI83" s="43"/>
      <c r="EJ83" s="41"/>
      <c r="EK83" s="55"/>
      <c r="EL83" s="41"/>
      <c r="EM83" s="41"/>
      <c r="EN83" s="43"/>
      <c r="EO83" s="43"/>
      <c r="EP83" s="43"/>
      <c r="EQ83" s="44"/>
      <c r="ER83" s="44"/>
      <c r="ES83" s="44"/>
      <c r="ET83" s="44"/>
      <c r="EU83" s="44"/>
      <c r="EV83" s="44"/>
      <c r="EW83" s="44"/>
      <c r="EX83" s="44"/>
      <c r="EY83" s="44"/>
      <c r="EZ83" s="44"/>
      <c r="FA83" s="44"/>
      <c r="FB83" s="44"/>
      <c r="FC83" s="44"/>
      <c r="FD83" s="44"/>
      <c r="FE83" s="44"/>
      <c r="FF83" s="44"/>
      <c r="FG83" s="44"/>
      <c r="FH83" s="44"/>
      <c r="FI83" s="44"/>
      <c r="FJ83" s="44"/>
      <c r="FK83" s="44"/>
      <c r="FL83" s="44"/>
      <c r="FM83" s="44"/>
      <c r="FN83" s="44"/>
      <c r="FO83" s="44"/>
      <c r="FP83" s="44"/>
      <c r="FQ83" s="44"/>
      <c r="FR83" s="44"/>
      <c r="FS83" s="44"/>
      <c r="FT83" s="44"/>
      <c r="FU83" s="44"/>
      <c r="FV83" s="44"/>
      <c r="FW83" s="44"/>
      <c r="FX83" s="44"/>
      <c r="FY83" s="44"/>
      <c r="FZ83" s="44"/>
      <c r="GA83" s="44"/>
      <c r="GB83" s="44"/>
      <c r="GC83" s="44"/>
      <c r="GD83" s="44"/>
      <c r="GE83" s="44"/>
      <c r="GF83" s="44"/>
      <c r="GG83" s="44"/>
      <c r="GH83" s="44"/>
      <c r="GI83" s="44"/>
      <c r="GJ83" s="44"/>
      <c r="GK83" s="44"/>
    </row>
    <row r="84" spans="1:193" s="28" customFormat="1" ht="24.75" customHeight="1" x14ac:dyDescent="0.2">
      <c r="A84" s="61"/>
      <c r="B84" s="61"/>
      <c r="C84" s="76"/>
      <c r="D84" s="61"/>
      <c r="E84" s="61"/>
      <c r="F84" s="58"/>
      <c r="G84" s="58"/>
      <c r="H84" s="58"/>
      <c r="I84" s="39" t="s">
        <v>1192</v>
      </c>
      <c r="J84" s="39"/>
      <c r="K84" s="39"/>
      <c r="L84" s="39"/>
      <c r="M84" s="39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  <c r="AA84" s="61"/>
      <c r="AB84" s="61"/>
      <c r="AC84" s="61"/>
      <c r="AD84" s="61"/>
      <c r="AE84" s="61"/>
      <c r="AF84" s="61"/>
      <c r="AG84" s="61"/>
      <c r="AH84" s="61"/>
      <c r="AI84" s="61"/>
      <c r="AJ84" s="61"/>
      <c r="AK84" s="61"/>
      <c r="AL84" s="61"/>
      <c r="AM84" s="61"/>
      <c r="AN84" s="61"/>
      <c r="AO84" s="61"/>
      <c r="AP84" s="61"/>
      <c r="AQ84" s="61"/>
      <c r="AR84" s="61"/>
      <c r="AS84" s="61"/>
      <c r="AT84" s="61"/>
      <c r="AU84" s="61"/>
      <c r="AV84" s="61"/>
      <c r="AW84" s="61"/>
      <c r="AX84" s="61"/>
      <c r="AY84" s="61"/>
      <c r="AZ84" s="41"/>
      <c r="BA84" s="44"/>
      <c r="BB84" s="44"/>
      <c r="BC84" s="57"/>
      <c r="BD84" s="41"/>
      <c r="BE84" s="42"/>
      <c r="BF84" s="41"/>
      <c r="BG84" s="41"/>
      <c r="BH84" s="44"/>
      <c r="BI84" s="44"/>
      <c r="BJ84" s="43"/>
      <c r="BK84" s="41"/>
      <c r="BL84" s="42"/>
      <c r="BM84" s="41"/>
      <c r="BN84" s="41"/>
      <c r="BO84" s="44"/>
      <c r="BP84" s="44"/>
      <c r="BQ84" s="43"/>
      <c r="BR84" s="41"/>
      <c r="BS84" s="42"/>
      <c r="BT84" s="41"/>
      <c r="BU84" s="41"/>
      <c r="BV84" s="44"/>
      <c r="BW84" s="44"/>
      <c r="BX84" s="43"/>
      <c r="BY84" s="41"/>
      <c r="BZ84" s="42"/>
      <c r="CA84" s="41"/>
      <c r="CB84" s="41"/>
      <c r="CC84" s="44"/>
      <c r="CD84" s="44"/>
      <c r="CE84" s="43"/>
      <c r="CF84" s="41"/>
      <c r="CG84" s="42"/>
      <c r="CH84" s="41"/>
      <c r="CI84" s="41"/>
      <c r="CJ84" s="44"/>
      <c r="CK84" s="44"/>
      <c r="CL84" s="43"/>
      <c r="CM84" s="41"/>
      <c r="CN84" s="42"/>
      <c r="CO84" s="41"/>
      <c r="CP84" s="41"/>
      <c r="CQ84" s="44"/>
      <c r="CR84" s="44"/>
      <c r="CS84" s="43"/>
      <c r="CT84" s="41"/>
      <c r="CU84" s="42"/>
      <c r="CV84" s="41"/>
      <c r="CW84" s="41"/>
      <c r="CX84" s="44"/>
      <c r="CY84" s="44"/>
      <c r="CZ84" s="43"/>
      <c r="DA84" s="41"/>
      <c r="DB84" s="42"/>
      <c r="DC84" s="41"/>
      <c r="DD84" s="41"/>
      <c r="DE84" s="44"/>
      <c r="DF84" s="44"/>
      <c r="DG84" s="43"/>
      <c r="DH84" s="41"/>
      <c r="DI84" s="42"/>
      <c r="DJ84" s="41"/>
      <c r="DK84" s="41"/>
      <c r="DL84" s="44"/>
      <c r="DM84" s="44"/>
      <c r="DN84" s="43"/>
      <c r="DO84" s="41"/>
      <c r="DP84" s="42"/>
      <c r="DQ84" s="41"/>
      <c r="DR84" s="41"/>
      <c r="DS84" s="44"/>
      <c r="DT84" s="44"/>
      <c r="DU84" s="43"/>
      <c r="DV84" s="41"/>
      <c r="DW84" s="55"/>
      <c r="DX84" s="41"/>
      <c r="DY84" s="41"/>
      <c r="DZ84" s="43"/>
      <c r="EA84" s="43"/>
      <c r="EB84" s="43"/>
      <c r="EC84" s="41"/>
      <c r="ED84" s="55"/>
      <c r="EE84" s="41"/>
      <c r="EF84" s="41"/>
      <c r="EG84" s="43"/>
      <c r="EH84" s="43"/>
      <c r="EI84" s="43"/>
      <c r="EJ84" s="41"/>
      <c r="EK84" s="55"/>
      <c r="EL84" s="41"/>
      <c r="EM84" s="41"/>
      <c r="EN84" s="43"/>
      <c r="EO84" s="43"/>
      <c r="EP84" s="43"/>
      <c r="EQ84" s="44"/>
      <c r="ER84" s="44"/>
      <c r="ES84" s="44"/>
      <c r="ET84" s="44"/>
      <c r="EU84" s="44"/>
      <c r="EV84" s="44"/>
      <c r="EW84" s="44"/>
      <c r="EX84" s="44"/>
      <c r="EY84" s="44"/>
      <c r="EZ84" s="44"/>
      <c r="FA84" s="44"/>
      <c r="FB84" s="44"/>
      <c r="FC84" s="44"/>
      <c r="FD84" s="44"/>
      <c r="FE84" s="44"/>
      <c r="FF84" s="44"/>
      <c r="FG84" s="44"/>
      <c r="FH84" s="44"/>
      <c r="FI84" s="44"/>
      <c r="FJ84" s="44"/>
      <c r="FK84" s="44"/>
      <c r="FL84" s="44"/>
      <c r="FM84" s="44"/>
      <c r="FN84" s="44"/>
      <c r="FO84" s="44"/>
      <c r="FP84" s="44"/>
      <c r="FQ84" s="44"/>
      <c r="FR84" s="44"/>
      <c r="FS84" s="44"/>
      <c r="FT84" s="44"/>
      <c r="FU84" s="44"/>
      <c r="FV84" s="44"/>
      <c r="FW84" s="44"/>
      <c r="FX84" s="44"/>
      <c r="FY84" s="44"/>
      <c r="FZ84" s="44"/>
      <c r="GA84" s="44"/>
      <c r="GB84" s="44"/>
      <c r="GC84" s="44"/>
      <c r="GD84" s="44"/>
      <c r="GE84" s="44"/>
      <c r="GF84" s="44"/>
      <c r="GG84" s="44"/>
      <c r="GH84" s="44"/>
      <c r="GI84" s="44"/>
      <c r="GJ84" s="44"/>
      <c r="GK84" s="44"/>
    </row>
    <row r="85" spans="1:193" s="28" customFormat="1" ht="24.75" customHeight="1" x14ac:dyDescent="0.2">
      <c r="A85" s="61"/>
      <c r="B85" s="61"/>
      <c r="C85" s="76"/>
      <c r="D85" s="61"/>
      <c r="E85" s="61"/>
      <c r="F85" s="58"/>
      <c r="G85" s="58"/>
      <c r="H85" s="58"/>
      <c r="I85" s="39" t="s">
        <v>1192</v>
      </c>
      <c r="J85" s="39"/>
      <c r="K85" s="39"/>
      <c r="L85" s="39"/>
      <c r="M85" s="39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1"/>
      <c r="AE85" s="61"/>
      <c r="AF85" s="61"/>
      <c r="AG85" s="61"/>
      <c r="AH85" s="61"/>
      <c r="AI85" s="61"/>
      <c r="AJ85" s="61"/>
      <c r="AK85" s="61"/>
      <c r="AL85" s="61"/>
      <c r="AM85" s="61"/>
      <c r="AN85" s="61"/>
      <c r="AO85" s="61"/>
      <c r="AP85" s="61"/>
      <c r="AQ85" s="61"/>
      <c r="AR85" s="61"/>
      <c r="AS85" s="61"/>
      <c r="AT85" s="61"/>
      <c r="AU85" s="61"/>
      <c r="AV85" s="61"/>
      <c r="AW85" s="61"/>
      <c r="AX85" s="61"/>
      <c r="AY85" s="61"/>
      <c r="AZ85" s="41"/>
      <c r="BA85" s="44"/>
      <c r="BB85" s="44"/>
      <c r="BC85" s="57"/>
      <c r="BD85" s="41"/>
      <c r="BE85" s="42"/>
      <c r="BF85" s="41"/>
      <c r="BG85" s="41"/>
      <c r="BH85" s="44"/>
      <c r="BI85" s="44"/>
      <c r="BJ85" s="43"/>
      <c r="BK85" s="41"/>
      <c r="BL85" s="42"/>
      <c r="BM85" s="41"/>
      <c r="BN85" s="41"/>
      <c r="BO85" s="44"/>
      <c r="BP85" s="44"/>
      <c r="BQ85" s="43"/>
      <c r="BR85" s="41"/>
      <c r="BS85" s="42"/>
      <c r="BT85" s="41"/>
      <c r="BU85" s="41"/>
      <c r="BV85" s="44"/>
      <c r="BW85" s="44"/>
      <c r="BX85" s="43"/>
      <c r="BY85" s="41"/>
      <c r="BZ85" s="42"/>
      <c r="CA85" s="41"/>
      <c r="CB85" s="41"/>
      <c r="CC85" s="44"/>
      <c r="CD85" s="44"/>
      <c r="CE85" s="43"/>
      <c r="CF85" s="41"/>
      <c r="CG85" s="42"/>
      <c r="CH85" s="41"/>
      <c r="CI85" s="41"/>
      <c r="CJ85" s="44"/>
      <c r="CK85" s="44"/>
      <c r="CL85" s="43"/>
      <c r="CM85" s="41"/>
      <c r="CN85" s="42"/>
      <c r="CO85" s="41"/>
      <c r="CP85" s="41"/>
      <c r="CQ85" s="44"/>
      <c r="CR85" s="44"/>
      <c r="CS85" s="43"/>
      <c r="CT85" s="41"/>
      <c r="CU85" s="42"/>
      <c r="CV85" s="41"/>
      <c r="CW85" s="41"/>
      <c r="CX85" s="44"/>
      <c r="CY85" s="44"/>
      <c r="CZ85" s="43"/>
      <c r="DA85" s="41"/>
      <c r="DB85" s="42"/>
      <c r="DC85" s="41"/>
      <c r="DD85" s="41"/>
      <c r="DE85" s="44"/>
      <c r="DF85" s="44"/>
      <c r="DG85" s="43"/>
      <c r="DH85" s="41"/>
      <c r="DI85" s="42"/>
      <c r="DJ85" s="41"/>
      <c r="DK85" s="41"/>
      <c r="DL85" s="44"/>
      <c r="DM85" s="44"/>
      <c r="DN85" s="43"/>
      <c r="DO85" s="41"/>
      <c r="DP85" s="42"/>
      <c r="DQ85" s="41"/>
      <c r="DR85" s="41"/>
      <c r="DS85" s="44"/>
      <c r="DT85" s="44"/>
      <c r="DU85" s="43"/>
      <c r="DV85" s="41"/>
      <c r="DW85" s="55"/>
      <c r="DX85" s="41"/>
      <c r="DY85" s="41"/>
      <c r="DZ85" s="43"/>
      <c r="EA85" s="43"/>
      <c r="EB85" s="43"/>
      <c r="EC85" s="41"/>
      <c r="ED85" s="55"/>
      <c r="EE85" s="41"/>
      <c r="EF85" s="41"/>
      <c r="EG85" s="43"/>
      <c r="EH85" s="43"/>
      <c r="EI85" s="43"/>
      <c r="EJ85" s="41"/>
      <c r="EK85" s="55"/>
      <c r="EL85" s="41"/>
      <c r="EM85" s="41"/>
      <c r="EN85" s="43"/>
      <c r="EO85" s="43"/>
      <c r="EP85" s="43"/>
      <c r="EQ85" s="44"/>
      <c r="ER85" s="44"/>
      <c r="ES85" s="44"/>
      <c r="ET85" s="44"/>
      <c r="EU85" s="44"/>
      <c r="EV85" s="44"/>
      <c r="EW85" s="44"/>
      <c r="EX85" s="44"/>
      <c r="EY85" s="44"/>
      <c r="EZ85" s="44"/>
      <c r="FA85" s="44"/>
      <c r="FB85" s="44"/>
      <c r="FC85" s="44"/>
      <c r="FD85" s="44"/>
      <c r="FE85" s="44"/>
      <c r="FF85" s="44"/>
      <c r="FG85" s="44"/>
      <c r="FH85" s="44"/>
      <c r="FI85" s="44"/>
      <c r="FJ85" s="44"/>
      <c r="FK85" s="44"/>
      <c r="FL85" s="44"/>
      <c r="FM85" s="44"/>
      <c r="FN85" s="44"/>
      <c r="FO85" s="44"/>
      <c r="FP85" s="44"/>
      <c r="FQ85" s="44"/>
      <c r="FR85" s="44"/>
      <c r="FS85" s="44"/>
      <c r="FT85" s="44"/>
      <c r="FU85" s="44"/>
      <c r="FV85" s="44"/>
      <c r="FW85" s="44"/>
      <c r="FX85" s="44"/>
      <c r="FY85" s="44"/>
      <c r="FZ85" s="44"/>
      <c r="GA85" s="44"/>
      <c r="GB85" s="44"/>
      <c r="GC85" s="44"/>
      <c r="GD85" s="44"/>
      <c r="GE85" s="44"/>
      <c r="GF85" s="44"/>
      <c r="GG85" s="44"/>
      <c r="GH85" s="44"/>
      <c r="GI85" s="44"/>
      <c r="GJ85" s="44"/>
      <c r="GK85" s="44"/>
    </row>
    <row r="86" spans="1:193" s="28" customFormat="1" ht="24.75" customHeight="1" x14ac:dyDescent="0.2">
      <c r="A86" s="61"/>
      <c r="B86" s="61"/>
      <c r="C86" s="76"/>
      <c r="D86" s="61"/>
      <c r="E86" s="61"/>
      <c r="F86" s="58"/>
      <c r="G86" s="58"/>
      <c r="H86" s="58"/>
      <c r="I86" s="39" t="s">
        <v>1192</v>
      </c>
      <c r="J86" s="39"/>
      <c r="K86" s="39"/>
      <c r="L86" s="39"/>
      <c r="M86" s="39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  <c r="AA86" s="61"/>
      <c r="AB86" s="61"/>
      <c r="AC86" s="61"/>
      <c r="AD86" s="61"/>
      <c r="AE86" s="61"/>
      <c r="AF86" s="61"/>
      <c r="AG86" s="61"/>
      <c r="AH86" s="61"/>
      <c r="AI86" s="61"/>
      <c r="AJ86" s="61"/>
      <c r="AK86" s="61"/>
      <c r="AL86" s="61"/>
      <c r="AM86" s="61"/>
      <c r="AN86" s="61"/>
      <c r="AO86" s="61"/>
      <c r="AP86" s="61"/>
      <c r="AQ86" s="61"/>
      <c r="AR86" s="61"/>
      <c r="AS86" s="61"/>
      <c r="AT86" s="61"/>
      <c r="AU86" s="61"/>
      <c r="AV86" s="61"/>
      <c r="AW86" s="61"/>
      <c r="AX86" s="61"/>
      <c r="AY86" s="61"/>
      <c r="AZ86" s="41"/>
      <c r="BA86" s="44"/>
      <c r="BB86" s="44"/>
      <c r="BC86" s="57"/>
      <c r="BD86" s="41"/>
      <c r="BE86" s="42"/>
      <c r="BF86" s="41"/>
      <c r="BG86" s="41"/>
      <c r="BH86" s="44"/>
      <c r="BI86" s="44"/>
      <c r="BJ86" s="43"/>
      <c r="BK86" s="41"/>
      <c r="BL86" s="42"/>
      <c r="BM86" s="41"/>
      <c r="BN86" s="41"/>
      <c r="BO86" s="44"/>
      <c r="BP86" s="44"/>
      <c r="BQ86" s="43"/>
      <c r="BR86" s="41"/>
      <c r="BS86" s="42"/>
      <c r="BT86" s="41"/>
      <c r="BU86" s="41"/>
      <c r="BV86" s="44"/>
      <c r="BW86" s="44"/>
      <c r="BX86" s="43"/>
      <c r="BY86" s="41"/>
      <c r="BZ86" s="42"/>
      <c r="CA86" s="41"/>
      <c r="CB86" s="41"/>
      <c r="CC86" s="44"/>
      <c r="CD86" s="44"/>
      <c r="CE86" s="43"/>
      <c r="CF86" s="41"/>
      <c r="CG86" s="42"/>
      <c r="CH86" s="41"/>
      <c r="CI86" s="41"/>
      <c r="CJ86" s="44"/>
      <c r="CK86" s="44"/>
      <c r="CL86" s="43"/>
      <c r="CM86" s="41"/>
      <c r="CN86" s="42"/>
      <c r="CO86" s="41"/>
      <c r="CP86" s="41"/>
      <c r="CQ86" s="44"/>
      <c r="CR86" s="44"/>
      <c r="CS86" s="43"/>
      <c r="CT86" s="41"/>
      <c r="CU86" s="42"/>
      <c r="CV86" s="41"/>
      <c r="CW86" s="41"/>
      <c r="CX86" s="44"/>
      <c r="CY86" s="44"/>
      <c r="CZ86" s="43"/>
      <c r="DA86" s="41"/>
      <c r="DB86" s="42"/>
      <c r="DC86" s="41"/>
      <c r="DD86" s="41"/>
      <c r="DE86" s="44"/>
      <c r="DF86" s="44"/>
      <c r="DG86" s="43"/>
      <c r="DH86" s="41"/>
      <c r="DI86" s="42"/>
      <c r="DJ86" s="41"/>
      <c r="DK86" s="41"/>
      <c r="DL86" s="44"/>
      <c r="DM86" s="44"/>
      <c r="DN86" s="43"/>
      <c r="DO86" s="41"/>
      <c r="DP86" s="42"/>
      <c r="DQ86" s="41"/>
      <c r="DR86" s="41"/>
      <c r="DS86" s="44"/>
      <c r="DT86" s="44"/>
      <c r="DU86" s="43"/>
      <c r="DV86" s="41"/>
      <c r="DW86" s="55"/>
      <c r="DX86" s="41"/>
      <c r="DY86" s="41"/>
      <c r="DZ86" s="43"/>
      <c r="EA86" s="43"/>
      <c r="EB86" s="43"/>
      <c r="EC86" s="41"/>
      <c r="ED86" s="55"/>
      <c r="EE86" s="41"/>
      <c r="EF86" s="41"/>
      <c r="EG86" s="43"/>
      <c r="EH86" s="43"/>
      <c r="EI86" s="43"/>
      <c r="EJ86" s="41"/>
      <c r="EK86" s="55"/>
      <c r="EL86" s="41"/>
      <c r="EM86" s="41"/>
      <c r="EN86" s="43"/>
      <c r="EO86" s="43"/>
      <c r="EP86" s="43"/>
      <c r="EQ86" s="44"/>
      <c r="ER86" s="44"/>
      <c r="ES86" s="44"/>
      <c r="ET86" s="44"/>
      <c r="EU86" s="44"/>
      <c r="EV86" s="44"/>
      <c r="EW86" s="44"/>
      <c r="EX86" s="44"/>
      <c r="EY86" s="44"/>
      <c r="EZ86" s="44"/>
      <c r="FA86" s="44"/>
      <c r="FB86" s="44"/>
      <c r="FC86" s="44"/>
      <c r="FD86" s="44"/>
      <c r="FE86" s="44"/>
      <c r="FF86" s="44"/>
      <c r="FG86" s="44"/>
      <c r="FH86" s="44"/>
      <c r="FI86" s="44"/>
      <c r="FJ86" s="44"/>
      <c r="FK86" s="44"/>
      <c r="FL86" s="44"/>
      <c r="FM86" s="44"/>
      <c r="FN86" s="44"/>
      <c r="FO86" s="44"/>
      <c r="FP86" s="44"/>
      <c r="FQ86" s="44"/>
      <c r="FR86" s="44"/>
      <c r="FS86" s="44"/>
      <c r="FT86" s="44"/>
      <c r="FU86" s="44"/>
      <c r="FV86" s="44"/>
      <c r="FW86" s="44"/>
      <c r="FX86" s="44"/>
      <c r="FY86" s="44"/>
      <c r="FZ86" s="44"/>
      <c r="GA86" s="44"/>
      <c r="GB86" s="44"/>
      <c r="GC86" s="44"/>
      <c r="GD86" s="44"/>
      <c r="GE86" s="44"/>
      <c r="GF86" s="44"/>
      <c r="GG86" s="44"/>
      <c r="GH86" s="44"/>
      <c r="GI86" s="44"/>
      <c r="GJ86" s="44"/>
      <c r="GK86" s="44"/>
    </row>
    <row r="87" spans="1:193" s="28" customFormat="1" ht="24.75" customHeight="1" x14ac:dyDescent="0.2">
      <c r="A87" s="61"/>
      <c r="B87" s="61"/>
      <c r="C87" s="76"/>
      <c r="D87" s="61"/>
      <c r="E87" s="61"/>
      <c r="F87" s="58"/>
      <c r="G87" s="58"/>
      <c r="H87" s="58"/>
      <c r="I87" s="39" t="s">
        <v>1192</v>
      </c>
      <c r="J87" s="39"/>
      <c r="K87" s="39"/>
      <c r="L87" s="39"/>
      <c r="M87" s="39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1"/>
      <c r="AE87" s="61"/>
      <c r="AF87" s="61"/>
      <c r="AG87" s="61"/>
      <c r="AH87" s="61"/>
      <c r="AI87" s="61"/>
      <c r="AJ87" s="61"/>
      <c r="AK87" s="61"/>
      <c r="AL87" s="61"/>
      <c r="AM87" s="61"/>
      <c r="AN87" s="61"/>
      <c r="AO87" s="61"/>
      <c r="AP87" s="61"/>
      <c r="AQ87" s="61"/>
      <c r="AR87" s="61"/>
      <c r="AS87" s="61"/>
      <c r="AT87" s="61"/>
      <c r="AU87" s="61"/>
      <c r="AV87" s="61"/>
      <c r="AW87" s="61"/>
      <c r="AX87" s="61"/>
      <c r="AY87" s="61"/>
      <c r="AZ87" s="41"/>
      <c r="BA87" s="44"/>
      <c r="BB87" s="44"/>
      <c r="BC87" s="57"/>
      <c r="BD87" s="41"/>
      <c r="BE87" s="42"/>
      <c r="BF87" s="41"/>
      <c r="BG87" s="41"/>
      <c r="BH87" s="44"/>
      <c r="BI87" s="44"/>
      <c r="BJ87" s="43"/>
      <c r="BK87" s="41"/>
      <c r="BL87" s="42"/>
      <c r="BM87" s="41"/>
      <c r="BN87" s="41"/>
      <c r="BO87" s="44"/>
      <c r="BP87" s="44"/>
      <c r="BQ87" s="43"/>
      <c r="BR87" s="41"/>
      <c r="BS87" s="42"/>
      <c r="BT87" s="41"/>
      <c r="BU87" s="41"/>
      <c r="BV87" s="44"/>
      <c r="BW87" s="44"/>
      <c r="BX87" s="43"/>
      <c r="BY87" s="41"/>
      <c r="BZ87" s="42"/>
      <c r="CA87" s="41"/>
      <c r="CB87" s="41"/>
      <c r="CC87" s="44"/>
      <c r="CD87" s="44"/>
      <c r="CE87" s="43"/>
      <c r="CF87" s="41"/>
      <c r="CG87" s="42"/>
      <c r="CH87" s="41"/>
      <c r="CI87" s="41"/>
      <c r="CJ87" s="44"/>
      <c r="CK87" s="44"/>
      <c r="CL87" s="43"/>
      <c r="CM87" s="41"/>
      <c r="CN87" s="42"/>
      <c r="CO87" s="41"/>
      <c r="CP87" s="41"/>
      <c r="CQ87" s="44"/>
      <c r="CR87" s="44"/>
      <c r="CS87" s="43"/>
      <c r="CT87" s="41"/>
      <c r="CU87" s="42"/>
      <c r="CV87" s="41"/>
      <c r="CW87" s="41"/>
      <c r="CX87" s="44"/>
      <c r="CY87" s="44"/>
      <c r="CZ87" s="43"/>
      <c r="DA87" s="41"/>
      <c r="DB87" s="42"/>
      <c r="DC87" s="41"/>
      <c r="DD87" s="41"/>
      <c r="DE87" s="44"/>
      <c r="DF87" s="44"/>
      <c r="DG87" s="43"/>
      <c r="DH87" s="41"/>
      <c r="DI87" s="42"/>
      <c r="DJ87" s="41"/>
      <c r="DK87" s="41"/>
      <c r="DL87" s="44"/>
      <c r="DM87" s="44"/>
      <c r="DN87" s="43"/>
      <c r="DO87" s="41"/>
      <c r="DP87" s="42"/>
      <c r="DQ87" s="41"/>
      <c r="DR87" s="41"/>
      <c r="DS87" s="44"/>
      <c r="DT87" s="44"/>
      <c r="DU87" s="43"/>
      <c r="DV87" s="41"/>
      <c r="DW87" s="55"/>
      <c r="DX87" s="41"/>
      <c r="DY87" s="41"/>
      <c r="DZ87" s="43"/>
      <c r="EA87" s="43"/>
      <c r="EB87" s="43"/>
      <c r="EC87" s="41"/>
      <c r="ED87" s="55"/>
      <c r="EE87" s="41"/>
      <c r="EF87" s="41"/>
      <c r="EG87" s="43"/>
      <c r="EH87" s="43"/>
      <c r="EI87" s="43"/>
      <c r="EJ87" s="41"/>
      <c r="EK87" s="55"/>
      <c r="EL87" s="41"/>
      <c r="EM87" s="41"/>
      <c r="EN87" s="43"/>
      <c r="EO87" s="43"/>
      <c r="EP87" s="43"/>
      <c r="EQ87" s="44"/>
      <c r="ER87" s="44"/>
      <c r="ES87" s="44"/>
      <c r="ET87" s="44"/>
      <c r="EU87" s="44"/>
      <c r="EV87" s="44"/>
      <c r="EW87" s="44"/>
      <c r="EX87" s="44"/>
      <c r="EY87" s="44"/>
      <c r="EZ87" s="44"/>
      <c r="FA87" s="44"/>
      <c r="FB87" s="44"/>
      <c r="FC87" s="44"/>
      <c r="FD87" s="44"/>
      <c r="FE87" s="44"/>
      <c r="FF87" s="44"/>
      <c r="FG87" s="44"/>
      <c r="FH87" s="44"/>
      <c r="FI87" s="44"/>
      <c r="FJ87" s="44"/>
      <c r="FK87" s="44"/>
      <c r="FL87" s="44"/>
      <c r="FM87" s="44"/>
      <c r="FN87" s="44"/>
      <c r="FO87" s="44"/>
      <c r="FP87" s="44"/>
      <c r="FQ87" s="44"/>
      <c r="FR87" s="44"/>
      <c r="FS87" s="44"/>
      <c r="FT87" s="44"/>
      <c r="FU87" s="44"/>
      <c r="FV87" s="44"/>
      <c r="FW87" s="44"/>
      <c r="FX87" s="44"/>
      <c r="FY87" s="44"/>
      <c r="FZ87" s="44"/>
      <c r="GA87" s="44"/>
      <c r="GB87" s="44"/>
      <c r="GC87" s="44"/>
      <c r="GD87" s="44"/>
      <c r="GE87" s="44"/>
      <c r="GF87" s="44"/>
      <c r="GG87" s="44"/>
      <c r="GH87" s="44"/>
      <c r="GI87" s="44"/>
      <c r="GJ87" s="44"/>
      <c r="GK87" s="44"/>
    </row>
    <row r="88" spans="1:193" s="28" customFormat="1" ht="24.75" customHeight="1" x14ac:dyDescent="0.2">
      <c r="A88" s="61"/>
      <c r="B88" s="61"/>
      <c r="C88" s="76"/>
      <c r="D88" s="61"/>
      <c r="E88" s="61"/>
      <c r="F88" s="58"/>
      <c r="G88" s="58"/>
      <c r="H88" s="58"/>
      <c r="I88" s="39" t="s">
        <v>1192</v>
      </c>
      <c r="J88" s="39"/>
      <c r="K88" s="39"/>
      <c r="L88" s="39"/>
      <c r="M88" s="39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1"/>
      <c r="AE88" s="61"/>
      <c r="AF88" s="61"/>
      <c r="AG88" s="61"/>
      <c r="AH88" s="61"/>
      <c r="AI88" s="61"/>
      <c r="AJ88" s="61"/>
      <c r="AK88" s="61"/>
      <c r="AL88" s="61"/>
      <c r="AM88" s="61"/>
      <c r="AN88" s="61"/>
      <c r="AO88" s="61"/>
      <c r="AP88" s="61"/>
      <c r="AQ88" s="61"/>
      <c r="AR88" s="61"/>
      <c r="AS88" s="61"/>
      <c r="AT88" s="61"/>
      <c r="AU88" s="61"/>
      <c r="AV88" s="61"/>
      <c r="AW88" s="61"/>
      <c r="AX88" s="61"/>
      <c r="AY88" s="61"/>
      <c r="AZ88" s="41"/>
      <c r="BA88" s="44"/>
      <c r="BB88" s="44"/>
      <c r="BC88" s="57"/>
      <c r="BD88" s="41"/>
      <c r="BE88" s="42"/>
      <c r="BF88" s="41"/>
      <c r="BG88" s="41"/>
      <c r="BH88" s="44"/>
      <c r="BI88" s="44"/>
      <c r="BJ88" s="43"/>
      <c r="BK88" s="41"/>
      <c r="BL88" s="42"/>
      <c r="BM88" s="41"/>
      <c r="BN88" s="41"/>
      <c r="BO88" s="44"/>
      <c r="BP88" s="44"/>
      <c r="BQ88" s="43"/>
      <c r="BR88" s="41"/>
      <c r="BS88" s="42"/>
      <c r="BT88" s="41"/>
      <c r="BU88" s="41"/>
      <c r="BV88" s="44"/>
      <c r="BW88" s="44"/>
      <c r="BX88" s="43"/>
      <c r="BY88" s="41"/>
      <c r="BZ88" s="42"/>
      <c r="CA88" s="41"/>
      <c r="CB88" s="41"/>
      <c r="CC88" s="44"/>
      <c r="CD88" s="44"/>
      <c r="CE88" s="43"/>
      <c r="CF88" s="41"/>
      <c r="CG88" s="42"/>
      <c r="CH88" s="41"/>
      <c r="CI88" s="41"/>
      <c r="CJ88" s="44"/>
      <c r="CK88" s="44"/>
      <c r="CL88" s="43"/>
      <c r="CM88" s="41"/>
      <c r="CN88" s="42"/>
      <c r="CO88" s="41"/>
      <c r="CP88" s="41"/>
      <c r="CQ88" s="44"/>
      <c r="CR88" s="44"/>
      <c r="CS88" s="43"/>
      <c r="CT88" s="41"/>
      <c r="CU88" s="42"/>
      <c r="CV88" s="41"/>
      <c r="CW88" s="41"/>
      <c r="CX88" s="44"/>
      <c r="CY88" s="44"/>
      <c r="CZ88" s="43"/>
      <c r="DA88" s="41"/>
      <c r="DB88" s="42"/>
      <c r="DC88" s="41"/>
      <c r="DD88" s="41"/>
      <c r="DE88" s="44"/>
      <c r="DF88" s="44"/>
      <c r="DG88" s="43"/>
      <c r="DH88" s="41"/>
      <c r="DI88" s="42"/>
      <c r="DJ88" s="41"/>
      <c r="DK88" s="41"/>
      <c r="DL88" s="44"/>
      <c r="DM88" s="44"/>
      <c r="DN88" s="43"/>
      <c r="DO88" s="41"/>
      <c r="DP88" s="42"/>
      <c r="DQ88" s="41"/>
      <c r="DR88" s="41"/>
      <c r="DS88" s="44"/>
      <c r="DT88" s="44"/>
      <c r="DU88" s="43"/>
      <c r="DV88" s="41"/>
      <c r="DW88" s="55"/>
      <c r="DX88" s="41"/>
      <c r="DY88" s="41"/>
      <c r="DZ88" s="43"/>
      <c r="EA88" s="43"/>
      <c r="EB88" s="43"/>
      <c r="EC88" s="41"/>
      <c r="ED88" s="55"/>
      <c r="EE88" s="41"/>
      <c r="EF88" s="41"/>
      <c r="EG88" s="43"/>
      <c r="EH88" s="43"/>
      <c r="EI88" s="43"/>
      <c r="EJ88" s="41"/>
      <c r="EK88" s="55"/>
      <c r="EL88" s="41"/>
      <c r="EM88" s="41"/>
      <c r="EN88" s="43"/>
      <c r="EO88" s="43"/>
      <c r="EP88" s="43"/>
      <c r="EQ88" s="44"/>
      <c r="ER88" s="44"/>
      <c r="ES88" s="44"/>
      <c r="ET88" s="44"/>
      <c r="EU88" s="44"/>
      <c r="EV88" s="44"/>
      <c r="EW88" s="44"/>
      <c r="EX88" s="44"/>
      <c r="EY88" s="44"/>
      <c r="EZ88" s="44"/>
      <c r="FA88" s="44"/>
      <c r="FB88" s="44"/>
      <c r="FC88" s="44"/>
      <c r="FD88" s="44"/>
      <c r="FE88" s="44"/>
      <c r="FF88" s="44"/>
      <c r="FG88" s="44"/>
      <c r="FH88" s="44"/>
      <c r="FI88" s="44"/>
      <c r="FJ88" s="44"/>
      <c r="FK88" s="44"/>
      <c r="FL88" s="44"/>
      <c r="FM88" s="44"/>
      <c r="FN88" s="44"/>
      <c r="FO88" s="44"/>
      <c r="FP88" s="44"/>
      <c r="FQ88" s="44"/>
      <c r="FR88" s="44"/>
      <c r="FS88" s="44"/>
      <c r="FT88" s="44"/>
      <c r="FU88" s="44"/>
      <c r="FV88" s="44"/>
      <c r="FW88" s="44"/>
      <c r="FX88" s="44"/>
      <c r="FY88" s="44"/>
      <c r="FZ88" s="44"/>
      <c r="GA88" s="44"/>
      <c r="GB88" s="44"/>
      <c r="GC88" s="44"/>
      <c r="GD88" s="44"/>
      <c r="GE88" s="44"/>
      <c r="GF88" s="44"/>
      <c r="GG88" s="44"/>
      <c r="GH88" s="44"/>
      <c r="GI88" s="44"/>
      <c r="GJ88" s="44"/>
      <c r="GK88" s="44"/>
    </row>
    <row r="89" spans="1:193" s="28" customFormat="1" ht="24.75" customHeight="1" x14ac:dyDescent="0.2">
      <c r="A89" s="61"/>
      <c r="B89" s="61"/>
      <c r="C89" s="76"/>
      <c r="D89" s="61"/>
      <c r="E89" s="61"/>
      <c r="F89" s="58"/>
      <c r="G89" s="58"/>
      <c r="H89" s="58"/>
      <c r="I89" s="39" t="s">
        <v>1192</v>
      </c>
      <c r="J89" s="39"/>
      <c r="K89" s="39"/>
      <c r="L89" s="39"/>
      <c r="M89" s="39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  <c r="AA89" s="61"/>
      <c r="AB89" s="61"/>
      <c r="AC89" s="61"/>
      <c r="AD89" s="61"/>
      <c r="AE89" s="61"/>
      <c r="AF89" s="61"/>
      <c r="AG89" s="61"/>
      <c r="AH89" s="61"/>
      <c r="AI89" s="61"/>
      <c r="AJ89" s="61"/>
      <c r="AK89" s="61"/>
      <c r="AL89" s="61"/>
      <c r="AM89" s="61"/>
      <c r="AN89" s="61"/>
      <c r="AO89" s="61"/>
      <c r="AP89" s="61"/>
      <c r="AQ89" s="61"/>
      <c r="AR89" s="61"/>
      <c r="AS89" s="61"/>
      <c r="AT89" s="61"/>
      <c r="AU89" s="61"/>
      <c r="AV89" s="61"/>
      <c r="AW89" s="61"/>
      <c r="AX89" s="61"/>
      <c r="AY89" s="61"/>
      <c r="AZ89" s="41"/>
      <c r="BA89" s="44"/>
      <c r="BB89" s="44"/>
      <c r="BC89" s="57"/>
      <c r="BD89" s="41"/>
      <c r="BE89" s="42"/>
      <c r="BF89" s="41"/>
      <c r="BG89" s="41"/>
      <c r="BH89" s="44"/>
      <c r="BI89" s="44"/>
      <c r="BJ89" s="43"/>
      <c r="BK89" s="41"/>
      <c r="BL89" s="42"/>
      <c r="BM89" s="41"/>
      <c r="BN89" s="41"/>
      <c r="BO89" s="44"/>
      <c r="BP89" s="44"/>
      <c r="BQ89" s="43"/>
      <c r="BR89" s="41"/>
      <c r="BS89" s="42"/>
      <c r="BT89" s="41"/>
      <c r="BU89" s="41"/>
      <c r="BV89" s="44"/>
      <c r="BW89" s="44"/>
      <c r="BX89" s="43"/>
      <c r="BY89" s="41"/>
      <c r="BZ89" s="42"/>
      <c r="CA89" s="41"/>
      <c r="CB89" s="41"/>
      <c r="CC89" s="44"/>
      <c r="CD89" s="44"/>
      <c r="CE89" s="43"/>
      <c r="CF89" s="41"/>
      <c r="CG89" s="42"/>
      <c r="CH89" s="41"/>
      <c r="CI89" s="41"/>
      <c r="CJ89" s="44"/>
      <c r="CK89" s="44"/>
      <c r="CL89" s="43"/>
      <c r="CM89" s="41"/>
      <c r="CN89" s="42"/>
      <c r="CO89" s="41"/>
      <c r="CP89" s="41"/>
      <c r="CQ89" s="44"/>
      <c r="CR89" s="44"/>
      <c r="CS89" s="43"/>
      <c r="CT89" s="41"/>
      <c r="CU89" s="42"/>
      <c r="CV89" s="41"/>
      <c r="CW89" s="41"/>
      <c r="CX89" s="44"/>
      <c r="CY89" s="44"/>
      <c r="CZ89" s="43"/>
      <c r="DA89" s="41"/>
      <c r="DB89" s="42"/>
      <c r="DC89" s="41"/>
      <c r="DD89" s="41"/>
      <c r="DE89" s="44"/>
      <c r="DF89" s="44"/>
      <c r="DG89" s="43"/>
      <c r="DH89" s="41"/>
      <c r="DI89" s="42"/>
      <c r="DJ89" s="41"/>
      <c r="DK89" s="41"/>
      <c r="DL89" s="44"/>
      <c r="DM89" s="44"/>
      <c r="DN89" s="43"/>
      <c r="DO89" s="41"/>
      <c r="DP89" s="42"/>
      <c r="DQ89" s="41"/>
      <c r="DR89" s="41"/>
      <c r="DS89" s="44"/>
      <c r="DT89" s="44"/>
      <c r="DU89" s="43"/>
      <c r="DV89" s="41"/>
      <c r="DW89" s="55"/>
      <c r="DX89" s="41"/>
      <c r="DY89" s="41"/>
      <c r="DZ89" s="43"/>
      <c r="EA89" s="43"/>
      <c r="EB89" s="43"/>
      <c r="EC89" s="41"/>
      <c r="ED89" s="55"/>
      <c r="EE89" s="41"/>
      <c r="EF89" s="41"/>
      <c r="EG89" s="43"/>
      <c r="EH89" s="43"/>
      <c r="EI89" s="43"/>
      <c r="EJ89" s="41"/>
      <c r="EK89" s="55"/>
      <c r="EL89" s="41"/>
      <c r="EM89" s="41"/>
      <c r="EN89" s="43"/>
      <c r="EO89" s="43"/>
      <c r="EP89" s="43"/>
      <c r="EQ89" s="44"/>
      <c r="ER89" s="44"/>
      <c r="ES89" s="44"/>
      <c r="ET89" s="44"/>
      <c r="EU89" s="44"/>
      <c r="EV89" s="44"/>
      <c r="EW89" s="44"/>
      <c r="EX89" s="44"/>
      <c r="EY89" s="44"/>
      <c r="EZ89" s="44"/>
      <c r="FA89" s="44"/>
      <c r="FB89" s="44"/>
      <c r="FC89" s="44"/>
      <c r="FD89" s="44"/>
      <c r="FE89" s="44"/>
      <c r="FF89" s="44"/>
      <c r="FG89" s="44"/>
      <c r="FH89" s="44"/>
      <c r="FI89" s="44"/>
      <c r="FJ89" s="44"/>
      <c r="FK89" s="44"/>
      <c r="FL89" s="44"/>
      <c r="FM89" s="44"/>
      <c r="FN89" s="44"/>
      <c r="FO89" s="44"/>
      <c r="FP89" s="44"/>
      <c r="FQ89" s="44"/>
      <c r="FR89" s="44"/>
      <c r="FS89" s="44"/>
      <c r="FT89" s="44"/>
      <c r="FU89" s="44"/>
      <c r="FV89" s="44"/>
      <c r="FW89" s="44"/>
      <c r="FX89" s="44"/>
      <c r="FY89" s="44"/>
      <c r="FZ89" s="44"/>
      <c r="GA89" s="44"/>
      <c r="GB89" s="44"/>
      <c r="GC89" s="44"/>
      <c r="GD89" s="44"/>
      <c r="GE89" s="44"/>
      <c r="GF89" s="44"/>
      <c r="GG89" s="44"/>
      <c r="GH89" s="44"/>
      <c r="GI89" s="44"/>
      <c r="GJ89" s="44"/>
      <c r="GK89" s="44"/>
    </row>
    <row r="90" spans="1:193" s="28" customFormat="1" ht="24.75" customHeight="1" x14ac:dyDescent="0.2">
      <c r="A90" s="61"/>
      <c r="B90" s="61"/>
      <c r="C90" s="76"/>
      <c r="D90" s="61"/>
      <c r="E90" s="61"/>
      <c r="F90" s="58"/>
      <c r="G90" s="58"/>
      <c r="H90" s="58"/>
      <c r="I90" s="39" t="s">
        <v>1192</v>
      </c>
      <c r="J90" s="39"/>
      <c r="K90" s="39"/>
      <c r="L90" s="39"/>
      <c r="M90" s="39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1"/>
      <c r="AE90" s="61"/>
      <c r="AF90" s="61"/>
      <c r="AG90" s="61"/>
      <c r="AH90" s="61"/>
      <c r="AI90" s="61"/>
      <c r="AJ90" s="61"/>
      <c r="AK90" s="61"/>
      <c r="AL90" s="61"/>
      <c r="AM90" s="61"/>
      <c r="AN90" s="61"/>
      <c r="AO90" s="61"/>
      <c r="AP90" s="61"/>
      <c r="AQ90" s="61"/>
      <c r="AR90" s="61"/>
      <c r="AS90" s="61"/>
      <c r="AT90" s="61"/>
      <c r="AU90" s="61"/>
      <c r="AV90" s="61"/>
      <c r="AW90" s="61"/>
      <c r="AX90" s="61"/>
      <c r="AY90" s="61"/>
      <c r="AZ90" s="41"/>
      <c r="BA90" s="44"/>
      <c r="BB90" s="44"/>
      <c r="BC90" s="57"/>
      <c r="BD90" s="41"/>
      <c r="BE90" s="42"/>
      <c r="BF90" s="41"/>
      <c r="BG90" s="41"/>
      <c r="BH90" s="44"/>
      <c r="BI90" s="44"/>
      <c r="BJ90" s="43"/>
      <c r="BK90" s="41"/>
      <c r="BL90" s="42"/>
      <c r="BM90" s="41"/>
      <c r="BN90" s="41"/>
      <c r="BO90" s="44"/>
      <c r="BP90" s="44"/>
      <c r="BQ90" s="43"/>
      <c r="BR90" s="41"/>
      <c r="BS90" s="42"/>
      <c r="BT90" s="41"/>
      <c r="BU90" s="41"/>
      <c r="BV90" s="44"/>
      <c r="BW90" s="44"/>
      <c r="BX90" s="43"/>
      <c r="BY90" s="41"/>
      <c r="BZ90" s="42"/>
      <c r="CA90" s="41"/>
      <c r="CB90" s="41"/>
      <c r="CC90" s="44"/>
      <c r="CD90" s="44"/>
      <c r="CE90" s="43"/>
      <c r="CF90" s="41"/>
      <c r="CG90" s="42"/>
      <c r="CH90" s="41"/>
      <c r="CI90" s="41"/>
      <c r="CJ90" s="44"/>
      <c r="CK90" s="44"/>
      <c r="CL90" s="43"/>
      <c r="CM90" s="41"/>
      <c r="CN90" s="42"/>
      <c r="CO90" s="41"/>
      <c r="CP90" s="41"/>
      <c r="CQ90" s="44"/>
      <c r="CR90" s="44"/>
      <c r="CS90" s="43"/>
      <c r="CT90" s="41"/>
      <c r="CU90" s="42"/>
      <c r="CV90" s="41"/>
      <c r="CW90" s="41"/>
      <c r="CX90" s="44"/>
      <c r="CY90" s="44"/>
      <c r="CZ90" s="43"/>
      <c r="DA90" s="41"/>
      <c r="DB90" s="42"/>
      <c r="DC90" s="41"/>
      <c r="DD90" s="41"/>
      <c r="DE90" s="44"/>
      <c r="DF90" s="44"/>
      <c r="DG90" s="43"/>
      <c r="DH90" s="41"/>
      <c r="DI90" s="42"/>
      <c r="DJ90" s="41"/>
      <c r="DK90" s="41"/>
      <c r="DL90" s="44"/>
      <c r="DM90" s="44"/>
      <c r="DN90" s="43"/>
      <c r="DO90" s="41"/>
      <c r="DP90" s="42"/>
      <c r="DQ90" s="41"/>
      <c r="DR90" s="41"/>
      <c r="DS90" s="44"/>
      <c r="DT90" s="44"/>
      <c r="DU90" s="43"/>
      <c r="DV90" s="41"/>
      <c r="DW90" s="55"/>
      <c r="DX90" s="41"/>
      <c r="DY90" s="41"/>
      <c r="DZ90" s="43"/>
      <c r="EA90" s="43"/>
      <c r="EB90" s="43"/>
      <c r="EC90" s="41"/>
      <c r="ED90" s="55"/>
      <c r="EE90" s="41"/>
      <c r="EF90" s="41"/>
      <c r="EG90" s="43"/>
      <c r="EH90" s="43"/>
      <c r="EI90" s="43"/>
      <c r="EJ90" s="41"/>
      <c r="EK90" s="55"/>
      <c r="EL90" s="41"/>
      <c r="EM90" s="41"/>
      <c r="EN90" s="43"/>
      <c r="EO90" s="43"/>
      <c r="EP90" s="43"/>
      <c r="EQ90" s="44"/>
      <c r="ER90" s="44"/>
      <c r="ES90" s="44"/>
      <c r="ET90" s="44"/>
      <c r="EU90" s="44"/>
      <c r="EV90" s="44"/>
      <c r="EW90" s="44"/>
      <c r="EX90" s="44"/>
      <c r="EY90" s="44"/>
      <c r="EZ90" s="44"/>
      <c r="FA90" s="44"/>
      <c r="FB90" s="44"/>
      <c r="FC90" s="44"/>
      <c r="FD90" s="44"/>
      <c r="FE90" s="44"/>
      <c r="FF90" s="44"/>
      <c r="FG90" s="44"/>
      <c r="FH90" s="44"/>
      <c r="FI90" s="44"/>
      <c r="FJ90" s="44"/>
      <c r="FK90" s="44"/>
      <c r="FL90" s="44"/>
      <c r="FM90" s="44"/>
      <c r="FN90" s="44"/>
      <c r="FO90" s="44"/>
      <c r="FP90" s="44"/>
      <c r="FQ90" s="44"/>
      <c r="FR90" s="44"/>
      <c r="FS90" s="44"/>
      <c r="FT90" s="44"/>
      <c r="FU90" s="44"/>
      <c r="FV90" s="44"/>
      <c r="FW90" s="44"/>
      <c r="FX90" s="44"/>
      <c r="FY90" s="44"/>
      <c r="FZ90" s="44"/>
      <c r="GA90" s="44"/>
      <c r="GB90" s="44"/>
      <c r="GC90" s="44"/>
      <c r="GD90" s="44"/>
      <c r="GE90" s="44"/>
      <c r="GF90" s="44"/>
      <c r="GG90" s="44"/>
      <c r="GH90" s="44"/>
      <c r="GI90" s="44"/>
      <c r="GJ90" s="44"/>
      <c r="GK90" s="44"/>
    </row>
    <row r="91" spans="1:193" s="28" customFormat="1" ht="24.75" customHeight="1" x14ac:dyDescent="0.2">
      <c r="A91" s="61"/>
      <c r="B91" s="61"/>
      <c r="C91" s="76"/>
      <c r="D91" s="61"/>
      <c r="E91" s="61"/>
      <c r="F91" s="58"/>
      <c r="G91" s="58"/>
      <c r="H91" s="58"/>
      <c r="I91" s="39" t="s">
        <v>1192</v>
      </c>
      <c r="J91" s="39"/>
      <c r="K91" s="39"/>
      <c r="L91" s="39"/>
      <c r="M91" s="39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  <c r="AA91" s="61"/>
      <c r="AB91" s="61"/>
      <c r="AC91" s="61"/>
      <c r="AD91" s="61"/>
      <c r="AE91" s="61"/>
      <c r="AF91" s="61"/>
      <c r="AG91" s="61"/>
      <c r="AH91" s="61"/>
      <c r="AI91" s="61"/>
      <c r="AJ91" s="61"/>
      <c r="AK91" s="61"/>
      <c r="AL91" s="61"/>
      <c r="AM91" s="61"/>
      <c r="AN91" s="61"/>
      <c r="AO91" s="61"/>
      <c r="AP91" s="61"/>
      <c r="AQ91" s="61"/>
      <c r="AR91" s="61"/>
      <c r="AS91" s="61"/>
      <c r="AT91" s="61"/>
      <c r="AU91" s="61"/>
      <c r="AV91" s="61"/>
      <c r="AW91" s="61"/>
      <c r="AX91" s="61"/>
      <c r="AY91" s="61"/>
      <c r="AZ91" s="41"/>
      <c r="BA91" s="44"/>
      <c r="BB91" s="44"/>
      <c r="BC91" s="57"/>
      <c r="BD91" s="41"/>
      <c r="BE91" s="42"/>
      <c r="BF91" s="41"/>
      <c r="BG91" s="41"/>
      <c r="BH91" s="44"/>
      <c r="BI91" s="44"/>
      <c r="BJ91" s="43"/>
      <c r="BK91" s="41"/>
      <c r="BL91" s="42"/>
      <c r="BM91" s="41"/>
      <c r="BN91" s="41"/>
      <c r="BO91" s="44"/>
      <c r="BP91" s="44"/>
      <c r="BQ91" s="43"/>
      <c r="BR91" s="41"/>
      <c r="BS91" s="42"/>
      <c r="BT91" s="41"/>
      <c r="BU91" s="41"/>
      <c r="BV91" s="44"/>
      <c r="BW91" s="44"/>
      <c r="BX91" s="43"/>
      <c r="BY91" s="41"/>
      <c r="BZ91" s="42"/>
      <c r="CA91" s="41"/>
      <c r="CB91" s="41"/>
      <c r="CC91" s="44"/>
      <c r="CD91" s="44"/>
      <c r="CE91" s="43"/>
      <c r="CF91" s="41"/>
      <c r="CG91" s="42"/>
      <c r="CH91" s="41"/>
      <c r="CI91" s="41"/>
      <c r="CJ91" s="44"/>
      <c r="CK91" s="44"/>
      <c r="CL91" s="43"/>
      <c r="CM91" s="41"/>
      <c r="CN91" s="42"/>
      <c r="CO91" s="41"/>
      <c r="CP91" s="41"/>
      <c r="CQ91" s="44"/>
      <c r="CR91" s="44"/>
      <c r="CS91" s="43"/>
      <c r="CT91" s="41"/>
      <c r="CU91" s="42"/>
      <c r="CV91" s="41"/>
      <c r="CW91" s="41"/>
      <c r="CX91" s="44"/>
      <c r="CY91" s="44"/>
      <c r="CZ91" s="43"/>
      <c r="DA91" s="41"/>
      <c r="DB91" s="42"/>
      <c r="DC91" s="41"/>
      <c r="DD91" s="41"/>
      <c r="DE91" s="44"/>
      <c r="DF91" s="44"/>
      <c r="DG91" s="43"/>
      <c r="DH91" s="41"/>
      <c r="DI91" s="42"/>
      <c r="DJ91" s="41"/>
      <c r="DK91" s="41"/>
      <c r="DL91" s="44"/>
      <c r="DM91" s="44"/>
      <c r="DN91" s="43"/>
      <c r="DO91" s="41"/>
      <c r="DP91" s="42"/>
      <c r="DQ91" s="41"/>
      <c r="DR91" s="41"/>
      <c r="DS91" s="44"/>
      <c r="DT91" s="44"/>
      <c r="DU91" s="43"/>
      <c r="DV91" s="41"/>
      <c r="DW91" s="55"/>
      <c r="DX91" s="41"/>
      <c r="DY91" s="41"/>
      <c r="DZ91" s="43"/>
      <c r="EA91" s="43"/>
      <c r="EB91" s="43"/>
      <c r="EC91" s="41"/>
      <c r="ED91" s="55"/>
      <c r="EE91" s="41"/>
      <c r="EF91" s="41"/>
      <c r="EG91" s="43"/>
      <c r="EH91" s="43"/>
      <c r="EI91" s="43"/>
      <c r="EJ91" s="41"/>
      <c r="EK91" s="55"/>
      <c r="EL91" s="41"/>
      <c r="EM91" s="41"/>
      <c r="EN91" s="43"/>
      <c r="EO91" s="43"/>
      <c r="EP91" s="43"/>
      <c r="EQ91" s="44"/>
      <c r="ER91" s="44"/>
      <c r="ES91" s="44"/>
      <c r="ET91" s="44"/>
      <c r="EU91" s="44"/>
      <c r="EV91" s="44"/>
      <c r="EW91" s="44"/>
      <c r="EX91" s="44"/>
      <c r="EY91" s="44"/>
      <c r="EZ91" s="44"/>
      <c r="FA91" s="44"/>
      <c r="FB91" s="44"/>
      <c r="FC91" s="44"/>
      <c r="FD91" s="44"/>
      <c r="FE91" s="44"/>
      <c r="FF91" s="44"/>
      <c r="FG91" s="44"/>
      <c r="FH91" s="44"/>
      <c r="FI91" s="44"/>
      <c r="FJ91" s="44"/>
      <c r="FK91" s="44"/>
      <c r="FL91" s="44"/>
      <c r="FM91" s="44"/>
      <c r="FN91" s="44"/>
      <c r="FO91" s="44"/>
      <c r="FP91" s="44"/>
      <c r="FQ91" s="44"/>
      <c r="FR91" s="44"/>
      <c r="FS91" s="44"/>
      <c r="FT91" s="44"/>
      <c r="FU91" s="44"/>
      <c r="FV91" s="44"/>
      <c r="FW91" s="44"/>
      <c r="FX91" s="44"/>
      <c r="FY91" s="44"/>
      <c r="FZ91" s="44"/>
      <c r="GA91" s="44"/>
      <c r="GB91" s="44"/>
      <c r="GC91" s="44"/>
      <c r="GD91" s="44"/>
      <c r="GE91" s="44"/>
      <c r="GF91" s="44"/>
      <c r="GG91" s="44"/>
      <c r="GH91" s="44"/>
      <c r="GI91" s="44"/>
      <c r="GJ91" s="44"/>
      <c r="GK91" s="44"/>
    </row>
    <row r="92" spans="1:193" s="28" customFormat="1" ht="24.75" customHeight="1" x14ac:dyDescent="0.2">
      <c r="A92" s="61"/>
      <c r="B92" s="61"/>
      <c r="C92" s="76"/>
      <c r="D92" s="61"/>
      <c r="E92" s="61"/>
      <c r="F92" s="58"/>
      <c r="G92" s="58"/>
      <c r="H92" s="58"/>
      <c r="I92" s="39" t="s">
        <v>1192</v>
      </c>
      <c r="J92" s="39"/>
      <c r="K92" s="39"/>
      <c r="L92" s="39"/>
      <c r="M92" s="39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1"/>
      <c r="AE92" s="61"/>
      <c r="AF92" s="61"/>
      <c r="AG92" s="61"/>
      <c r="AH92" s="61"/>
      <c r="AI92" s="61"/>
      <c r="AJ92" s="61"/>
      <c r="AK92" s="61"/>
      <c r="AL92" s="61"/>
      <c r="AM92" s="61"/>
      <c r="AN92" s="61"/>
      <c r="AO92" s="61"/>
      <c r="AP92" s="61"/>
      <c r="AQ92" s="61"/>
      <c r="AR92" s="61"/>
      <c r="AS92" s="61"/>
      <c r="AT92" s="61"/>
      <c r="AU92" s="61"/>
      <c r="AV92" s="61"/>
      <c r="AW92" s="61"/>
      <c r="AX92" s="61"/>
      <c r="AY92" s="61"/>
      <c r="AZ92" s="41"/>
      <c r="BA92" s="44"/>
      <c r="BB92" s="44"/>
      <c r="BC92" s="57"/>
      <c r="BD92" s="41"/>
      <c r="BE92" s="42"/>
      <c r="BF92" s="41"/>
      <c r="BG92" s="41"/>
      <c r="BH92" s="44"/>
      <c r="BI92" s="44"/>
      <c r="BJ92" s="43"/>
      <c r="BK92" s="41"/>
      <c r="BL92" s="42"/>
      <c r="BM92" s="41"/>
      <c r="BN92" s="41"/>
      <c r="BO92" s="44"/>
      <c r="BP92" s="44"/>
      <c r="BQ92" s="43"/>
      <c r="BR92" s="41"/>
      <c r="BS92" s="42"/>
      <c r="BT92" s="41"/>
      <c r="BU92" s="41"/>
      <c r="BV92" s="44"/>
      <c r="BW92" s="44"/>
      <c r="BX92" s="43"/>
      <c r="BY92" s="41"/>
      <c r="BZ92" s="42"/>
      <c r="CA92" s="41"/>
      <c r="CB92" s="41"/>
      <c r="CC92" s="44"/>
      <c r="CD92" s="44"/>
      <c r="CE92" s="43"/>
      <c r="CF92" s="41"/>
      <c r="CG92" s="42"/>
      <c r="CH92" s="41"/>
      <c r="CI92" s="41"/>
      <c r="CJ92" s="44"/>
      <c r="CK92" s="44"/>
      <c r="CL92" s="43"/>
      <c r="CM92" s="41"/>
      <c r="CN92" s="42"/>
      <c r="CO92" s="41"/>
      <c r="CP92" s="41"/>
      <c r="CQ92" s="44"/>
      <c r="CR92" s="44"/>
      <c r="CS92" s="43"/>
      <c r="CT92" s="41"/>
      <c r="CU92" s="42"/>
      <c r="CV92" s="41"/>
      <c r="CW92" s="41"/>
      <c r="CX92" s="44"/>
      <c r="CY92" s="44"/>
      <c r="CZ92" s="43"/>
      <c r="DA92" s="41"/>
      <c r="DB92" s="42"/>
      <c r="DC92" s="41"/>
      <c r="DD92" s="41"/>
      <c r="DE92" s="44"/>
      <c r="DF92" s="44"/>
      <c r="DG92" s="43"/>
      <c r="DH92" s="41"/>
      <c r="DI92" s="42"/>
      <c r="DJ92" s="41"/>
      <c r="DK92" s="41"/>
      <c r="DL92" s="44"/>
      <c r="DM92" s="44"/>
      <c r="DN92" s="43"/>
      <c r="DO92" s="41"/>
      <c r="DP92" s="42"/>
      <c r="DQ92" s="41"/>
      <c r="DR92" s="41"/>
      <c r="DS92" s="44"/>
      <c r="DT92" s="44"/>
      <c r="DU92" s="43"/>
      <c r="DV92" s="41"/>
      <c r="DW92" s="55"/>
      <c r="DX92" s="41"/>
      <c r="DY92" s="41"/>
      <c r="DZ92" s="43"/>
      <c r="EA92" s="43"/>
      <c r="EB92" s="43"/>
      <c r="EC92" s="41"/>
      <c r="ED92" s="55"/>
      <c r="EE92" s="41"/>
      <c r="EF92" s="41"/>
      <c r="EG92" s="43"/>
      <c r="EH92" s="43"/>
      <c r="EI92" s="43"/>
      <c r="EJ92" s="41"/>
      <c r="EK92" s="55"/>
      <c r="EL92" s="41"/>
      <c r="EM92" s="41"/>
      <c r="EN92" s="43"/>
      <c r="EO92" s="43"/>
      <c r="EP92" s="43"/>
      <c r="EQ92" s="44"/>
      <c r="ER92" s="44"/>
      <c r="ES92" s="44"/>
      <c r="ET92" s="44"/>
      <c r="EU92" s="44"/>
      <c r="EV92" s="44"/>
      <c r="EW92" s="44"/>
      <c r="EX92" s="44"/>
      <c r="EY92" s="44"/>
      <c r="EZ92" s="44"/>
      <c r="FA92" s="44"/>
      <c r="FB92" s="44"/>
      <c r="FC92" s="44"/>
      <c r="FD92" s="44"/>
      <c r="FE92" s="44"/>
      <c r="FF92" s="44"/>
      <c r="FG92" s="44"/>
      <c r="FH92" s="44"/>
      <c r="FI92" s="44"/>
      <c r="FJ92" s="44"/>
      <c r="FK92" s="44"/>
      <c r="FL92" s="44"/>
      <c r="FM92" s="44"/>
      <c r="FN92" s="44"/>
      <c r="FO92" s="44"/>
      <c r="FP92" s="44"/>
      <c r="FQ92" s="44"/>
      <c r="FR92" s="44"/>
      <c r="FS92" s="44"/>
      <c r="FT92" s="44"/>
      <c r="FU92" s="44"/>
      <c r="FV92" s="44"/>
      <c r="FW92" s="44"/>
      <c r="FX92" s="44"/>
      <c r="FY92" s="44"/>
      <c r="FZ92" s="44"/>
      <c r="GA92" s="44"/>
      <c r="GB92" s="44"/>
      <c r="GC92" s="44"/>
      <c r="GD92" s="44"/>
      <c r="GE92" s="44"/>
      <c r="GF92" s="44"/>
      <c r="GG92" s="44"/>
      <c r="GH92" s="44"/>
      <c r="GI92" s="44"/>
      <c r="GJ92" s="44"/>
      <c r="GK92" s="44"/>
    </row>
    <row r="93" spans="1:193" s="28" customFormat="1" ht="24.75" customHeight="1" x14ac:dyDescent="0.2">
      <c r="A93" s="61"/>
      <c r="B93" s="61"/>
      <c r="C93" s="76"/>
      <c r="D93" s="61"/>
      <c r="E93" s="61"/>
      <c r="F93" s="58"/>
      <c r="G93" s="58"/>
      <c r="H93" s="58"/>
      <c r="I93" s="39" t="s">
        <v>1192</v>
      </c>
      <c r="J93" s="39"/>
      <c r="K93" s="39"/>
      <c r="L93" s="39"/>
      <c r="M93" s="39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  <c r="AF93" s="61"/>
      <c r="AG93" s="61"/>
      <c r="AH93" s="61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41"/>
      <c r="BA93" s="44"/>
      <c r="BB93" s="44"/>
      <c r="BC93" s="57"/>
      <c r="BD93" s="41"/>
      <c r="BE93" s="42"/>
      <c r="BF93" s="41"/>
      <c r="BG93" s="41"/>
      <c r="BH93" s="44"/>
      <c r="BI93" s="44"/>
      <c r="BJ93" s="43"/>
      <c r="BK93" s="41"/>
      <c r="BL93" s="42"/>
      <c r="BM93" s="41"/>
      <c r="BN93" s="41"/>
      <c r="BO93" s="44"/>
      <c r="BP93" s="44"/>
      <c r="BQ93" s="43"/>
      <c r="BR93" s="41"/>
      <c r="BS93" s="42"/>
      <c r="BT93" s="41"/>
      <c r="BU93" s="41"/>
      <c r="BV93" s="44"/>
      <c r="BW93" s="44"/>
      <c r="BX93" s="43"/>
      <c r="BY93" s="41"/>
      <c r="BZ93" s="42"/>
      <c r="CA93" s="41"/>
      <c r="CB93" s="41"/>
      <c r="CC93" s="44"/>
      <c r="CD93" s="44"/>
      <c r="CE93" s="43"/>
      <c r="CF93" s="41"/>
      <c r="CG93" s="42"/>
      <c r="CH93" s="41"/>
      <c r="CI93" s="41"/>
      <c r="CJ93" s="44"/>
      <c r="CK93" s="44"/>
      <c r="CL93" s="43"/>
      <c r="CM93" s="41"/>
      <c r="CN93" s="42"/>
      <c r="CO93" s="41"/>
      <c r="CP93" s="41"/>
      <c r="CQ93" s="44"/>
      <c r="CR93" s="44"/>
      <c r="CS93" s="43"/>
      <c r="CT93" s="41"/>
      <c r="CU93" s="42"/>
      <c r="CV93" s="41"/>
      <c r="CW93" s="41"/>
      <c r="CX93" s="44"/>
      <c r="CY93" s="44"/>
      <c r="CZ93" s="43"/>
      <c r="DA93" s="41"/>
      <c r="DB93" s="42"/>
      <c r="DC93" s="41"/>
      <c r="DD93" s="41"/>
      <c r="DE93" s="44"/>
      <c r="DF93" s="44"/>
      <c r="DG93" s="43"/>
      <c r="DH93" s="41"/>
      <c r="DI93" s="42"/>
      <c r="DJ93" s="41"/>
      <c r="DK93" s="41"/>
      <c r="DL93" s="44"/>
      <c r="DM93" s="44"/>
      <c r="DN93" s="43"/>
      <c r="DO93" s="41"/>
      <c r="DP93" s="42"/>
      <c r="DQ93" s="41"/>
      <c r="DR93" s="41"/>
      <c r="DS93" s="44"/>
      <c r="DT93" s="44"/>
      <c r="DU93" s="43"/>
      <c r="DV93" s="41"/>
      <c r="DW93" s="55"/>
      <c r="DX93" s="41"/>
      <c r="DY93" s="41"/>
      <c r="DZ93" s="43"/>
      <c r="EA93" s="43"/>
      <c r="EB93" s="43"/>
      <c r="EC93" s="41"/>
      <c r="ED93" s="55"/>
      <c r="EE93" s="41"/>
      <c r="EF93" s="41"/>
      <c r="EG93" s="43"/>
      <c r="EH93" s="43"/>
      <c r="EI93" s="43"/>
      <c r="EJ93" s="41"/>
      <c r="EK93" s="55"/>
      <c r="EL93" s="41"/>
      <c r="EM93" s="41"/>
      <c r="EN93" s="43"/>
      <c r="EO93" s="43"/>
      <c r="EP93" s="43"/>
      <c r="EQ93" s="44"/>
      <c r="ER93" s="44"/>
      <c r="ES93" s="44"/>
      <c r="ET93" s="44"/>
      <c r="EU93" s="44"/>
      <c r="EV93" s="44"/>
      <c r="EW93" s="44"/>
      <c r="EX93" s="44"/>
      <c r="EY93" s="44"/>
      <c r="EZ93" s="44"/>
      <c r="FA93" s="44"/>
      <c r="FB93" s="44"/>
      <c r="FC93" s="44"/>
      <c r="FD93" s="44"/>
      <c r="FE93" s="44"/>
      <c r="FF93" s="44"/>
      <c r="FG93" s="44"/>
      <c r="FH93" s="44"/>
      <c r="FI93" s="44"/>
      <c r="FJ93" s="44"/>
      <c r="FK93" s="44"/>
      <c r="FL93" s="44"/>
      <c r="FM93" s="44"/>
      <c r="FN93" s="44"/>
      <c r="FO93" s="44"/>
      <c r="FP93" s="44"/>
      <c r="FQ93" s="44"/>
      <c r="FR93" s="44"/>
      <c r="FS93" s="44"/>
      <c r="FT93" s="44"/>
      <c r="FU93" s="44"/>
      <c r="FV93" s="44"/>
      <c r="FW93" s="44"/>
      <c r="FX93" s="44"/>
      <c r="FY93" s="44"/>
      <c r="FZ93" s="44"/>
      <c r="GA93" s="44"/>
      <c r="GB93" s="44"/>
      <c r="GC93" s="44"/>
      <c r="GD93" s="44"/>
      <c r="GE93" s="44"/>
      <c r="GF93" s="44"/>
      <c r="GG93" s="44"/>
      <c r="GH93" s="44"/>
      <c r="GI93" s="44"/>
      <c r="GJ93" s="44"/>
      <c r="GK93" s="44"/>
    </row>
    <row r="94" spans="1:193" s="28" customFormat="1" ht="24.75" customHeight="1" x14ac:dyDescent="0.2">
      <c r="A94" s="61"/>
      <c r="B94" s="61"/>
      <c r="C94" s="76"/>
      <c r="D94" s="61"/>
      <c r="E94" s="61"/>
      <c r="F94" s="58"/>
      <c r="G94" s="58"/>
      <c r="H94" s="58"/>
      <c r="I94" s="39" t="s">
        <v>1192</v>
      </c>
      <c r="J94" s="39"/>
      <c r="K94" s="39"/>
      <c r="L94" s="39"/>
      <c r="M94" s="39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1"/>
      <c r="AE94" s="61"/>
      <c r="AF94" s="61"/>
      <c r="AG94" s="61"/>
      <c r="AH94" s="61"/>
      <c r="AI94" s="61"/>
      <c r="AJ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41"/>
      <c r="BA94" s="44"/>
      <c r="BB94" s="44"/>
      <c r="BC94" s="57"/>
      <c r="BD94" s="41"/>
      <c r="BE94" s="42"/>
      <c r="BF94" s="41"/>
      <c r="BG94" s="41"/>
      <c r="BH94" s="44"/>
      <c r="BI94" s="44"/>
      <c r="BJ94" s="43"/>
      <c r="BK94" s="41"/>
      <c r="BL94" s="42"/>
      <c r="BM94" s="41"/>
      <c r="BN94" s="41"/>
      <c r="BO94" s="44"/>
      <c r="BP94" s="44"/>
      <c r="BQ94" s="43"/>
      <c r="BR94" s="41"/>
      <c r="BS94" s="42"/>
      <c r="BT94" s="41"/>
      <c r="BU94" s="41"/>
      <c r="BV94" s="44"/>
      <c r="BW94" s="44"/>
      <c r="BX94" s="43"/>
      <c r="BY94" s="41"/>
      <c r="BZ94" s="42"/>
      <c r="CA94" s="41"/>
      <c r="CB94" s="41"/>
      <c r="CC94" s="44"/>
      <c r="CD94" s="44"/>
      <c r="CE94" s="43"/>
      <c r="CF94" s="41"/>
      <c r="CG94" s="42"/>
      <c r="CH94" s="41"/>
      <c r="CI94" s="41"/>
      <c r="CJ94" s="44"/>
      <c r="CK94" s="44"/>
      <c r="CL94" s="43"/>
      <c r="CM94" s="41"/>
      <c r="CN94" s="42"/>
      <c r="CO94" s="41"/>
      <c r="CP94" s="41"/>
      <c r="CQ94" s="44"/>
      <c r="CR94" s="44"/>
      <c r="CS94" s="43"/>
      <c r="CT94" s="41"/>
      <c r="CU94" s="42"/>
      <c r="CV94" s="41"/>
      <c r="CW94" s="41"/>
      <c r="CX94" s="44"/>
      <c r="CY94" s="44"/>
      <c r="CZ94" s="43"/>
      <c r="DA94" s="41"/>
      <c r="DB94" s="42"/>
      <c r="DC94" s="41"/>
      <c r="DD94" s="41"/>
      <c r="DE94" s="44"/>
      <c r="DF94" s="44"/>
      <c r="DG94" s="43"/>
      <c r="DH94" s="41"/>
      <c r="DI94" s="42"/>
      <c r="DJ94" s="41"/>
      <c r="DK94" s="41"/>
      <c r="DL94" s="44"/>
      <c r="DM94" s="44"/>
      <c r="DN94" s="43"/>
      <c r="DO94" s="41"/>
      <c r="DP94" s="42"/>
      <c r="DQ94" s="41"/>
      <c r="DR94" s="41"/>
      <c r="DS94" s="44"/>
      <c r="DT94" s="44"/>
      <c r="DU94" s="43"/>
      <c r="DV94" s="41"/>
      <c r="DW94" s="55"/>
      <c r="DX94" s="41"/>
      <c r="DY94" s="41"/>
      <c r="DZ94" s="43"/>
      <c r="EA94" s="43"/>
      <c r="EB94" s="43"/>
      <c r="EC94" s="41"/>
      <c r="ED94" s="55"/>
      <c r="EE94" s="41"/>
      <c r="EF94" s="41"/>
      <c r="EG94" s="43"/>
      <c r="EH94" s="43"/>
      <c r="EI94" s="43"/>
      <c r="EJ94" s="41"/>
      <c r="EK94" s="55"/>
      <c r="EL94" s="41"/>
      <c r="EM94" s="41"/>
      <c r="EN94" s="43"/>
      <c r="EO94" s="43"/>
      <c r="EP94" s="43"/>
      <c r="EQ94" s="44"/>
      <c r="ER94" s="44"/>
      <c r="ES94" s="44"/>
      <c r="ET94" s="44"/>
      <c r="EU94" s="44"/>
      <c r="EV94" s="44"/>
      <c r="EW94" s="44"/>
      <c r="EX94" s="44"/>
      <c r="EY94" s="44"/>
      <c r="EZ94" s="44"/>
      <c r="FA94" s="44"/>
      <c r="FB94" s="44"/>
      <c r="FC94" s="44"/>
      <c r="FD94" s="44"/>
      <c r="FE94" s="44"/>
      <c r="FF94" s="44"/>
      <c r="FG94" s="44"/>
      <c r="FH94" s="44"/>
      <c r="FI94" s="44"/>
      <c r="FJ94" s="44"/>
      <c r="FK94" s="44"/>
      <c r="FL94" s="44"/>
      <c r="FM94" s="44"/>
      <c r="FN94" s="44"/>
      <c r="FO94" s="44"/>
      <c r="FP94" s="44"/>
      <c r="FQ94" s="44"/>
      <c r="FR94" s="44"/>
      <c r="FS94" s="44"/>
      <c r="FT94" s="44"/>
      <c r="FU94" s="44"/>
      <c r="FV94" s="44"/>
      <c r="FW94" s="44"/>
      <c r="FX94" s="44"/>
      <c r="FY94" s="44"/>
      <c r="FZ94" s="44"/>
      <c r="GA94" s="44"/>
      <c r="GB94" s="44"/>
      <c r="GC94" s="44"/>
      <c r="GD94" s="44"/>
      <c r="GE94" s="44"/>
      <c r="GF94" s="44"/>
      <c r="GG94" s="44"/>
      <c r="GH94" s="44"/>
      <c r="GI94" s="44"/>
      <c r="GJ94" s="44"/>
      <c r="GK94" s="44"/>
    </row>
    <row r="95" spans="1:193" s="28" customFormat="1" ht="24.75" customHeight="1" x14ac:dyDescent="0.2">
      <c r="A95" s="61"/>
      <c r="B95" s="61"/>
      <c r="C95" s="76"/>
      <c r="D95" s="61"/>
      <c r="E95" s="61"/>
      <c r="F95" s="58"/>
      <c r="G95" s="58"/>
      <c r="H95" s="58"/>
      <c r="I95" s="39" t="s">
        <v>1192</v>
      </c>
      <c r="J95" s="39"/>
      <c r="K95" s="39"/>
      <c r="L95" s="39"/>
      <c r="M95" s="39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1"/>
      <c r="AE95" s="61"/>
      <c r="AF95" s="61"/>
      <c r="AG95" s="61"/>
      <c r="AH95" s="61"/>
      <c r="AI95" s="61"/>
      <c r="AJ95" s="61"/>
      <c r="AK95" s="61"/>
      <c r="AL95" s="61"/>
      <c r="AM95" s="61"/>
      <c r="AN95" s="61"/>
      <c r="AO95" s="61"/>
      <c r="AP95" s="61"/>
      <c r="AQ95" s="61"/>
      <c r="AR95" s="61"/>
      <c r="AS95" s="61"/>
      <c r="AT95" s="61"/>
      <c r="AU95" s="61"/>
      <c r="AV95" s="61"/>
      <c r="AW95" s="61"/>
      <c r="AX95" s="61"/>
      <c r="AY95" s="61"/>
      <c r="AZ95" s="41"/>
      <c r="BA95" s="44"/>
      <c r="BB95" s="44"/>
      <c r="BC95" s="57"/>
      <c r="BD95" s="41"/>
      <c r="BE95" s="42"/>
      <c r="BF95" s="41"/>
      <c r="BG95" s="41"/>
      <c r="BH95" s="44"/>
      <c r="BI95" s="44"/>
      <c r="BJ95" s="43"/>
      <c r="BK95" s="41"/>
      <c r="BL95" s="42"/>
      <c r="BM95" s="41"/>
      <c r="BN95" s="41"/>
      <c r="BO95" s="44"/>
      <c r="BP95" s="44"/>
      <c r="BQ95" s="43"/>
      <c r="BR95" s="41"/>
      <c r="BS95" s="42"/>
      <c r="BT95" s="41"/>
      <c r="BU95" s="41"/>
      <c r="BV95" s="44"/>
      <c r="BW95" s="44"/>
      <c r="BX95" s="43"/>
      <c r="BY95" s="41"/>
      <c r="BZ95" s="42"/>
      <c r="CA95" s="41"/>
      <c r="CB95" s="41"/>
      <c r="CC95" s="44"/>
      <c r="CD95" s="44"/>
      <c r="CE95" s="43"/>
      <c r="CF95" s="41"/>
      <c r="CG95" s="42"/>
      <c r="CH95" s="41"/>
      <c r="CI95" s="41"/>
      <c r="CJ95" s="44"/>
      <c r="CK95" s="44"/>
      <c r="CL95" s="43"/>
      <c r="CM95" s="41"/>
      <c r="CN95" s="42"/>
      <c r="CO95" s="41"/>
      <c r="CP95" s="41"/>
      <c r="CQ95" s="44"/>
      <c r="CR95" s="44"/>
      <c r="CS95" s="43"/>
      <c r="CT95" s="41"/>
      <c r="CU95" s="42"/>
      <c r="CV95" s="41"/>
      <c r="CW95" s="41"/>
      <c r="CX95" s="44"/>
      <c r="CY95" s="44"/>
      <c r="CZ95" s="43"/>
      <c r="DA95" s="41"/>
      <c r="DB95" s="42"/>
      <c r="DC95" s="41"/>
      <c r="DD95" s="41"/>
      <c r="DE95" s="44"/>
      <c r="DF95" s="44"/>
      <c r="DG95" s="43"/>
      <c r="DH95" s="41"/>
      <c r="DI95" s="42"/>
      <c r="DJ95" s="41"/>
      <c r="DK95" s="41"/>
      <c r="DL95" s="44"/>
      <c r="DM95" s="44"/>
      <c r="DN95" s="43"/>
      <c r="DO95" s="41"/>
      <c r="DP95" s="42"/>
      <c r="DQ95" s="41"/>
      <c r="DR95" s="41"/>
      <c r="DS95" s="44"/>
      <c r="DT95" s="44"/>
      <c r="DU95" s="43"/>
      <c r="DV95" s="41"/>
      <c r="DW95" s="55"/>
      <c r="DX95" s="41"/>
      <c r="DY95" s="41"/>
      <c r="DZ95" s="43"/>
      <c r="EA95" s="43"/>
      <c r="EB95" s="43"/>
      <c r="EC95" s="41"/>
      <c r="ED95" s="55"/>
      <c r="EE95" s="41"/>
      <c r="EF95" s="41"/>
      <c r="EG95" s="43"/>
      <c r="EH95" s="43"/>
      <c r="EI95" s="43"/>
      <c r="EJ95" s="41"/>
      <c r="EK95" s="55"/>
      <c r="EL95" s="41"/>
      <c r="EM95" s="41"/>
      <c r="EN95" s="43"/>
      <c r="EO95" s="43"/>
      <c r="EP95" s="43"/>
      <c r="EQ95" s="44"/>
      <c r="ER95" s="44"/>
      <c r="ES95" s="44"/>
      <c r="ET95" s="44"/>
      <c r="EU95" s="44"/>
      <c r="EV95" s="44"/>
      <c r="EW95" s="44"/>
      <c r="EX95" s="44"/>
      <c r="EY95" s="44"/>
      <c r="EZ95" s="44"/>
      <c r="FA95" s="44"/>
      <c r="FB95" s="44"/>
      <c r="FC95" s="44"/>
      <c r="FD95" s="44"/>
      <c r="FE95" s="44"/>
      <c r="FF95" s="44"/>
      <c r="FG95" s="44"/>
      <c r="FH95" s="44"/>
      <c r="FI95" s="44"/>
      <c r="FJ95" s="44"/>
      <c r="FK95" s="44"/>
      <c r="FL95" s="44"/>
      <c r="FM95" s="44"/>
      <c r="FN95" s="44"/>
      <c r="FO95" s="44"/>
      <c r="FP95" s="44"/>
      <c r="FQ95" s="44"/>
      <c r="FR95" s="44"/>
      <c r="FS95" s="44"/>
      <c r="FT95" s="44"/>
      <c r="FU95" s="44"/>
      <c r="FV95" s="44"/>
      <c r="FW95" s="44"/>
      <c r="FX95" s="44"/>
      <c r="FY95" s="44"/>
      <c r="FZ95" s="44"/>
      <c r="GA95" s="44"/>
      <c r="GB95" s="44"/>
      <c r="GC95" s="44"/>
      <c r="GD95" s="44"/>
      <c r="GE95" s="44"/>
      <c r="GF95" s="44"/>
      <c r="GG95" s="44"/>
      <c r="GH95" s="44"/>
      <c r="GI95" s="44"/>
      <c r="GJ95" s="44"/>
      <c r="GK95" s="44"/>
    </row>
    <row r="96" spans="1:193" s="28" customFormat="1" ht="24.75" customHeight="1" x14ac:dyDescent="0.2">
      <c r="A96" s="61"/>
      <c r="B96" s="61"/>
      <c r="C96" s="76"/>
      <c r="D96" s="61"/>
      <c r="E96" s="61"/>
      <c r="F96" s="58"/>
      <c r="G96" s="58"/>
      <c r="H96" s="58"/>
      <c r="I96" s="39" t="s">
        <v>1192</v>
      </c>
      <c r="J96" s="39"/>
      <c r="K96" s="39"/>
      <c r="L96" s="39"/>
      <c r="M96" s="39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61"/>
      <c r="AG96" s="61"/>
      <c r="AH96" s="61"/>
      <c r="AI96" s="61"/>
      <c r="AJ96" s="61"/>
      <c r="AK96" s="61"/>
      <c r="AL96" s="61"/>
      <c r="AM96" s="61"/>
      <c r="AN96" s="61"/>
      <c r="AO96" s="61"/>
      <c r="AP96" s="61"/>
      <c r="AQ96" s="61"/>
      <c r="AR96" s="61"/>
      <c r="AS96" s="61"/>
      <c r="AT96" s="61"/>
      <c r="AU96" s="61"/>
      <c r="AV96" s="61"/>
      <c r="AW96" s="61"/>
      <c r="AX96" s="61"/>
      <c r="AY96" s="61"/>
      <c r="AZ96" s="41"/>
      <c r="BA96" s="44"/>
      <c r="BB96" s="44"/>
      <c r="BC96" s="57"/>
      <c r="BD96" s="41"/>
      <c r="BE96" s="42"/>
      <c r="BF96" s="41"/>
      <c r="BG96" s="41"/>
      <c r="BH96" s="44"/>
      <c r="BI96" s="44"/>
      <c r="BJ96" s="43"/>
      <c r="BK96" s="41"/>
      <c r="BL96" s="42"/>
      <c r="BM96" s="41"/>
      <c r="BN96" s="41"/>
      <c r="BO96" s="44"/>
      <c r="BP96" s="44"/>
      <c r="BQ96" s="43"/>
      <c r="BR96" s="41"/>
      <c r="BS96" s="42"/>
      <c r="BT96" s="41"/>
      <c r="BU96" s="41"/>
      <c r="BV96" s="44"/>
      <c r="BW96" s="44"/>
      <c r="BX96" s="43"/>
      <c r="BY96" s="41"/>
      <c r="BZ96" s="42"/>
      <c r="CA96" s="41"/>
      <c r="CB96" s="41"/>
      <c r="CC96" s="44"/>
      <c r="CD96" s="44"/>
      <c r="CE96" s="43"/>
      <c r="CF96" s="41"/>
      <c r="CG96" s="42"/>
      <c r="CH96" s="41"/>
      <c r="CI96" s="41"/>
      <c r="CJ96" s="44"/>
      <c r="CK96" s="44"/>
      <c r="CL96" s="43"/>
      <c r="CM96" s="41"/>
      <c r="CN96" s="42"/>
      <c r="CO96" s="41"/>
      <c r="CP96" s="41"/>
      <c r="CQ96" s="44"/>
      <c r="CR96" s="44"/>
      <c r="CS96" s="43"/>
      <c r="CT96" s="41"/>
      <c r="CU96" s="42"/>
      <c r="CV96" s="41"/>
      <c r="CW96" s="41"/>
      <c r="CX96" s="44"/>
      <c r="CY96" s="44"/>
      <c r="CZ96" s="43"/>
      <c r="DA96" s="41"/>
      <c r="DB96" s="42"/>
      <c r="DC96" s="41"/>
      <c r="DD96" s="41"/>
      <c r="DE96" s="44"/>
      <c r="DF96" s="44"/>
      <c r="DG96" s="43"/>
      <c r="DH96" s="41"/>
      <c r="DI96" s="42"/>
      <c r="DJ96" s="41"/>
      <c r="DK96" s="41"/>
      <c r="DL96" s="44"/>
      <c r="DM96" s="44"/>
      <c r="DN96" s="43"/>
      <c r="DO96" s="41"/>
      <c r="DP96" s="42"/>
      <c r="DQ96" s="41"/>
      <c r="DR96" s="41"/>
      <c r="DS96" s="44"/>
      <c r="DT96" s="44"/>
      <c r="DU96" s="43"/>
      <c r="DV96" s="41"/>
      <c r="DW96" s="55"/>
      <c r="DX96" s="41"/>
      <c r="DY96" s="41"/>
      <c r="DZ96" s="43"/>
      <c r="EA96" s="43"/>
      <c r="EB96" s="43"/>
      <c r="EC96" s="41"/>
      <c r="ED96" s="55"/>
      <c r="EE96" s="41"/>
      <c r="EF96" s="41"/>
      <c r="EG96" s="43"/>
      <c r="EH96" s="43"/>
      <c r="EI96" s="43"/>
      <c r="EJ96" s="41"/>
      <c r="EK96" s="55"/>
      <c r="EL96" s="41"/>
      <c r="EM96" s="41"/>
      <c r="EN96" s="43"/>
      <c r="EO96" s="43"/>
      <c r="EP96" s="43"/>
      <c r="EQ96" s="44"/>
      <c r="ER96" s="44"/>
      <c r="ES96" s="44"/>
      <c r="ET96" s="44"/>
      <c r="EU96" s="44"/>
      <c r="EV96" s="44"/>
      <c r="EW96" s="44"/>
      <c r="EX96" s="44"/>
      <c r="EY96" s="44"/>
      <c r="EZ96" s="44"/>
      <c r="FA96" s="44"/>
      <c r="FB96" s="44"/>
      <c r="FC96" s="44"/>
      <c r="FD96" s="44"/>
      <c r="FE96" s="44"/>
      <c r="FF96" s="44"/>
      <c r="FG96" s="44"/>
      <c r="FH96" s="44"/>
      <c r="FI96" s="44"/>
      <c r="FJ96" s="44"/>
      <c r="FK96" s="44"/>
      <c r="FL96" s="44"/>
      <c r="FM96" s="44"/>
      <c r="FN96" s="44"/>
      <c r="FO96" s="44"/>
      <c r="FP96" s="44"/>
      <c r="FQ96" s="44"/>
      <c r="FR96" s="44"/>
      <c r="FS96" s="44"/>
      <c r="FT96" s="44"/>
      <c r="FU96" s="44"/>
      <c r="FV96" s="44"/>
      <c r="FW96" s="44"/>
      <c r="FX96" s="44"/>
      <c r="FY96" s="44"/>
      <c r="FZ96" s="44"/>
      <c r="GA96" s="44"/>
      <c r="GB96" s="44"/>
      <c r="GC96" s="44"/>
      <c r="GD96" s="44"/>
      <c r="GE96" s="44"/>
      <c r="GF96" s="44"/>
      <c r="GG96" s="44"/>
      <c r="GH96" s="44"/>
      <c r="GI96" s="44"/>
      <c r="GJ96" s="44"/>
      <c r="GK96" s="44"/>
    </row>
    <row r="97" spans="1:193" s="28" customFormat="1" ht="24.75" customHeight="1" x14ac:dyDescent="0.2">
      <c r="A97" s="61"/>
      <c r="B97" s="61"/>
      <c r="C97" s="76"/>
      <c r="D97" s="61"/>
      <c r="E97" s="61"/>
      <c r="F97" s="58"/>
      <c r="G97" s="58"/>
      <c r="H97" s="58"/>
      <c r="I97" s="39" t="s">
        <v>1192</v>
      </c>
      <c r="J97" s="39"/>
      <c r="K97" s="39"/>
      <c r="L97" s="39"/>
      <c r="M97" s="39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1"/>
      <c r="AE97" s="61"/>
      <c r="AF97" s="61"/>
      <c r="AG97" s="61"/>
      <c r="AH97" s="61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41"/>
      <c r="BA97" s="44"/>
      <c r="BB97" s="44"/>
      <c r="BC97" s="57"/>
      <c r="BD97" s="41"/>
      <c r="BE97" s="42"/>
      <c r="BF97" s="41"/>
      <c r="BG97" s="41"/>
      <c r="BH97" s="44"/>
      <c r="BI97" s="44"/>
      <c r="BJ97" s="43"/>
      <c r="BK97" s="41"/>
      <c r="BL97" s="42"/>
      <c r="BM97" s="41"/>
      <c r="BN97" s="41"/>
      <c r="BO97" s="44"/>
      <c r="BP97" s="44"/>
      <c r="BQ97" s="43"/>
      <c r="BR97" s="41"/>
      <c r="BS97" s="42"/>
      <c r="BT97" s="41"/>
      <c r="BU97" s="41"/>
      <c r="BV97" s="44"/>
      <c r="BW97" s="44"/>
      <c r="BX97" s="43"/>
      <c r="BY97" s="41"/>
      <c r="BZ97" s="42"/>
      <c r="CA97" s="41"/>
      <c r="CB97" s="41"/>
      <c r="CC97" s="44"/>
      <c r="CD97" s="44"/>
      <c r="CE97" s="43"/>
      <c r="CF97" s="41"/>
      <c r="CG97" s="42"/>
      <c r="CH97" s="41"/>
      <c r="CI97" s="41"/>
      <c r="CJ97" s="44"/>
      <c r="CK97" s="44"/>
      <c r="CL97" s="43"/>
      <c r="CM97" s="41"/>
      <c r="CN97" s="42"/>
      <c r="CO97" s="41"/>
      <c r="CP97" s="41"/>
      <c r="CQ97" s="44"/>
      <c r="CR97" s="44"/>
      <c r="CS97" s="43"/>
      <c r="CT97" s="41"/>
      <c r="CU97" s="42"/>
      <c r="CV97" s="41"/>
      <c r="CW97" s="41"/>
      <c r="CX97" s="44"/>
      <c r="CY97" s="44"/>
      <c r="CZ97" s="43"/>
      <c r="DA97" s="41"/>
      <c r="DB97" s="42"/>
      <c r="DC97" s="41"/>
      <c r="DD97" s="41"/>
      <c r="DE97" s="44"/>
      <c r="DF97" s="44"/>
      <c r="DG97" s="43"/>
      <c r="DH97" s="41"/>
      <c r="DI97" s="42"/>
      <c r="DJ97" s="41"/>
      <c r="DK97" s="41"/>
      <c r="DL97" s="44"/>
      <c r="DM97" s="44"/>
      <c r="DN97" s="43"/>
      <c r="DO97" s="41"/>
      <c r="DP97" s="42"/>
      <c r="DQ97" s="41"/>
      <c r="DR97" s="41"/>
      <c r="DS97" s="44"/>
      <c r="DT97" s="44"/>
      <c r="DU97" s="43"/>
      <c r="DV97" s="41"/>
      <c r="DW97" s="55"/>
      <c r="DX97" s="41"/>
      <c r="DY97" s="41"/>
      <c r="DZ97" s="43"/>
      <c r="EA97" s="43"/>
      <c r="EB97" s="43"/>
      <c r="EC97" s="41"/>
      <c r="ED97" s="55"/>
      <c r="EE97" s="41"/>
      <c r="EF97" s="41"/>
      <c r="EG97" s="43"/>
      <c r="EH97" s="43"/>
      <c r="EI97" s="43"/>
      <c r="EJ97" s="41"/>
      <c r="EK97" s="55"/>
      <c r="EL97" s="41"/>
      <c r="EM97" s="41"/>
      <c r="EN97" s="43"/>
      <c r="EO97" s="43"/>
      <c r="EP97" s="43"/>
      <c r="EQ97" s="44"/>
      <c r="ER97" s="44"/>
      <c r="ES97" s="44"/>
      <c r="ET97" s="44"/>
      <c r="EU97" s="44"/>
      <c r="EV97" s="44"/>
      <c r="EW97" s="44"/>
      <c r="EX97" s="44"/>
      <c r="EY97" s="44"/>
      <c r="EZ97" s="44"/>
      <c r="FA97" s="44"/>
      <c r="FB97" s="44"/>
      <c r="FC97" s="44"/>
      <c r="FD97" s="44"/>
      <c r="FE97" s="44"/>
      <c r="FF97" s="44"/>
      <c r="FG97" s="44"/>
      <c r="FH97" s="44"/>
      <c r="FI97" s="44"/>
      <c r="FJ97" s="44"/>
      <c r="FK97" s="44"/>
      <c r="FL97" s="44"/>
      <c r="FM97" s="44"/>
      <c r="FN97" s="44"/>
      <c r="FO97" s="44"/>
      <c r="FP97" s="44"/>
      <c r="FQ97" s="44"/>
      <c r="FR97" s="44"/>
      <c r="FS97" s="44"/>
      <c r="FT97" s="44"/>
      <c r="FU97" s="44"/>
      <c r="FV97" s="44"/>
      <c r="FW97" s="44"/>
      <c r="FX97" s="44"/>
      <c r="FY97" s="44"/>
      <c r="FZ97" s="44"/>
      <c r="GA97" s="44"/>
      <c r="GB97" s="44"/>
      <c r="GC97" s="44"/>
      <c r="GD97" s="44"/>
      <c r="GE97" s="44"/>
      <c r="GF97" s="44"/>
      <c r="GG97" s="44"/>
      <c r="GH97" s="44"/>
      <c r="GI97" s="44"/>
      <c r="GJ97" s="44"/>
      <c r="GK97" s="44"/>
    </row>
    <row r="98" spans="1:193" s="28" customFormat="1" ht="24.75" customHeight="1" x14ac:dyDescent="0.2">
      <c r="A98" s="61"/>
      <c r="B98" s="61"/>
      <c r="C98" s="76"/>
      <c r="D98" s="61"/>
      <c r="E98" s="61"/>
      <c r="F98" s="58"/>
      <c r="G98" s="58"/>
      <c r="H98" s="58"/>
      <c r="I98" s="39" t="s">
        <v>1192</v>
      </c>
      <c r="J98" s="39"/>
      <c r="K98" s="39"/>
      <c r="L98" s="39"/>
      <c r="M98" s="39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1"/>
      <c r="AE98" s="61"/>
      <c r="AF98" s="61"/>
      <c r="AG98" s="61"/>
      <c r="AH98" s="61"/>
      <c r="AI98" s="61"/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41"/>
      <c r="BA98" s="44"/>
      <c r="BB98" s="44"/>
      <c r="BC98" s="57"/>
      <c r="BD98" s="41"/>
      <c r="BE98" s="42"/>
      <c r="BF98" s="41"/>
      <c r="BG98" s="41"/>
      <c r="BH98" s="44"/>
      <c r="BI98" s="44"/>
      <c r="BJ98" s="43"/>
      <c r="BK98" s="41"/>
      <c r="BL98" s="42"/>
      <c r="BM98" s="41"/>
      <c r="BN98" s="41"/>
      <c r="BO98" s="44"/>
      <c r="BP98" s="44"/>
      <c r="BQ98" s="43"/>
      <c r="BR98" s="41"/>
      <c r="BS98" s="42"/>
      <c r="BT98" s="41"/>
      <c r="BU98" s="41"/>
      <c r="BV98" s="44"/>
      <c r="BW98" s="44"/>
      <c r="BX98" s="43"/>
      <c r="BY98" s="41"/>
      <c r="BZ98" s="42"/>
      <c r="CA98" s="41"/>
      <c r="CB98" s="41"/>
      <c r="CC98" s="44"/>
      <c r="CD98" s="44"/>
      <c r="CE98" s="43"/>
      <c r="CF98" s="41"/>
      <c r="CG98" s="42"/>
      <c r="CH98" s="41"/>
      <c r="CI98" s="41"/>
      <c r="CJ98" s="44"/>
      <c r="CK98" s="44"/>
      <c r="CL98" s="43"/>
      <c r="CM98" s="41"/>
      <c r="CN98" s="42"/>
      <c r="CO98" s="41"/>
      <c r="CP98" s="41"/>
      <c r="CQ98" s="44"/>
      <c r="CR98" s="44"/>
      <c r="CS98" s="43"/>
      <c r="CT98" s="41"/>
      <c r="CU98" s="42"/>
      <c r="CV98" s="41"/>
      <c r="CW98" s="41"/>
      <c r="CX98" s="44"/>
      <c r="CY98" s="44"/>
      <c r="CZ98" s="43"/>
      <c r="DA98" s="41"/>
      <c r="DB98" s="42"/>
      <c r="DC98" s="41"/>
      <c r="DD98" s="41"/>
      <c r="DE98" s="44"/>
      <c r="DF98" s="44"/>
      <c r="DG98" s="43"/>
      <c r="DH98" s="41"/>
      <c r="DI98" s="42"/>
      <c r="DJ98" s="41"/>
      <c r="DK98" s="41"/>
      <c r="DL98" s="44"/>
      <c r="DM98" s="44"/>
      <c r="DN98" s="43"/>
      <c r="DO98" s="41"/>
      <c r="DP98" s="42"/>
      <c r="DQ98" s="41"/>
      <c r="DR98" s="41"/>
      <c r="DS98" s="44"/>
      <c r="DT98" s="44"/>
      <c r="DU98" s="43"/>
      <c r="DV98" s="41"/>
      <c r="DW98" s="55"/>
      <c r="DX98" s="41"/>
      <c r="DY98" s="41"/>
      <c r="DZ98" s="43"/>
      <c r="EA98" s="43"/>
      <c r="EB98" s="43"/>
      <c r="EC98" s="41"/>
      <c r="ED98" s="55"/>
      <c r="EE98" s="41"/>
      <c r="EF98" s="41"/>
      <c r="EG98" s="43"/>
      <c r="EH98" s="43"/>
      <c r="EI98" s="43"/>
      <c r="EJ98" s="41"/>
      <c r="EK98" s="55"/>
      <c r="EL98" s="41"/>
      <c r="EM98" s="41"/>
      <c r="EN98" s="43"/>
      <c r="EO98" s="43"/>
      <c r="EP98" s="43"/>
      <c r="EQ98" s="44"/>
      <c r="ER98" s="44"/>
      <c r="ES98" s="44"/>
      <c r="ET98" s="44"/>
      <c r="EU98" s="44"/>
      <c r="EV98" s="44"/>
      <c r="EW98" s="44"/>
      <c r="EX98" s="44"/>
      <c r="EY98" s="44"/>
      <c r="EZ98" s="44"/>
      <c r="FA98" s="44"/>
      <c r="FB98" s="44"/>
      <c r="FC98" s="44"/>
      <c r="FD98" s="44"/>
      <c r="FE98" s="44"/>
      <c r="FF98" s="44"/>
      <c r="FG98" s="44"/>
      <c r="FH98" s="44"/>
      <c r="FI98" s="44"/>
      <c r="FJ98" s="44"/>
      <c r="FK98" s="44"/>
      <c r="FL98" s="44"/>
      <c r="FM98" s="44"/>
      <c r="FN98" s="44"/>
      <c r="FO98" s="44"/>
      <c r="FP98" s="44"/>
      <c r="FQ98" s="44"/>
      <c r="FR98" s="44"/>
      <c r="FS98" s="44"/>
      <c r="FT98" s="44"/>
      <c r="FU98" s="44"/>
      <c r="FV98" s="44"/>
      <c r="FW98" s="44"/>
      <c r="FX98" s="44"/>
      <c r="FY98" s="44"/>
      <c r="FZ98" s="44"/>
      <c r="GA98" s="44"/>
      <c r="GB98" s="44"/>
      <c r="GC98" s="44"/>
      <c r="GD98" s="44"/>
      <c r="GE98" s="44"/>
      <c r="GF98" s="44"/>
      <c r="GG98" s="44"/>
      <c r="GH98" s="44"/>
      <c r="GI98" s="44"/>
      <c r="GJ98" s="44"/>
      <c r="GK98" s="44"/>
    </row>
    <row r="99" spans="1:193" s="28" customFormat="1" ht="24.75" customHeight="1" x14ac:dyDescent="0.2">
      <c r="A99" s="61"/>
      <c r="B99" s="61"/>
      <c r="C99" s="76"/>
      <c r="D99" s="61"/>
      <c r="E99" s="61"/>
      <c r="F99" s="58"/>
      <c r="G99" s="58"/>
      <c r="H99" s="58"/>
      <c r="I99" s="39" t="s">
        <v>1192</v>
      </c>
      <c r="J99" s="39"/>
      <c r="K99" s="39"/>
      <c r="L99" s="39"/>
      <c r="M99" s="39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1"/>
      <c r="AE99" s="61"/>
      <c r="AF99" s="61"/>
      <c r="AG99" s="61"/>
      <c r="AH99" s="61"/>
      <c r="AI99" s="61"/>
      <c r="AJ99" s="61"/>
      <c r="AK99" s="61"/>
      <c r="AL99" s="61"/>
      <c r="AM99" s="61"/>
      <c r="AN99" s="61"/>
      <c r="AO99" s="61"/>
      <c r="AP99" s="61"/>
      <c r="AQ99" s="61"/>
      <c r="AR99" s="61"/>
      <c r="AS99" s="61"/>
      <c r="AT99" s="61"/>
      <c r="AU99" s="61"/>
      <c r="AV99" s="61"/>
      <c r="AW99" s="61"/>
      <c r="AX99" s="61"/>
      <c r="AY99" s="61"/>
      <c r="AZ99" s="41"/>
      <c r="BA99" s="44"/>
      <c r="BB99" s="44"/>
      <c r="BC99" s="57"/>
      <c r="BD99" s="41"/>
      <c r="BE99" s="42"/>
      <c r="BF99" s="41"/>
      <c r="BG99" s="41"/>
      <c r="BH99" s="44"/>
      <c r="BI99" s="44"/>
      <c r="BJ99" s="43"/>
      <c r="BK99" s="41"/>
      <c r="BL99" s="42"/>
      <c r="BM99" s="41"/>
      <c r="BN99" s="41"/>
      <c r="BO99" s="44"/>
      <c r="BP99" s="44"/>
      <c r="BQ99" s="43"/>
      <c r="BR99" s="41"/>
      <c r="BS99" s="42"/>
      <c r="BT99" s="41"/>
      <c r="BU99" s="41"/>
      <c r="BV99" s="44"/>
      <c r="BW99" s="44"/>
      <c r="BX99" s="43"/>
      <c r="BY99" s="41"/>
      <c r="BZ99" s="42"/>
      <c r="CA99" s="41"/>
      <c r="CB99" s="41"/>
      <c r="CC99" s="44"/>
      <c r="CD99" s="44"/>
      <c r="CE99" s="43"/>
      <c r="CF99" s="41"/>
      <c r="CG99" s="42"/>
      <c r="CH99" s="41"/>
      <c r="CI99" s="41"/>
      <c r="CJ99" s="44"/>
      <c r="CK99" s="44"/>
      <c r="CL99" s="43"/>
      <c r="CM99" s="41"/>
      <c r="CN99" s="42"/>
      <c r="CO99" s="41"/>
      <c r="CP99" s="41"/>
      <c r="CQ99" s="44"/>
      <c r="CR99" s="44"/>
      <c r="CS99" s="43"/>
      <c r="CT99" s="41"/>
      <c r="CU99" s="42"/>
      <c r="CV99" s="41"/>
      <c r="CW99" s="41"/>
      <c r="CX99" s="44"/>
      <c r="CY99" s="44"/>
      <c r="CZ99" s="43"/>
      <c r="DA99" s="41"/>
      <c r="DB99" s="42"/>
      <c r="DC99" s="41"/>
      <c r="DD99" s="41"/>
      <c r="DE99" s="44"/>
      <c r="DF99" s="44"/>
      <c r="DG99" s="43"/>
      <c r="DH99" s="41"/>
      <c r="DI99" s="42"/>
      <c r="DJ99" s="41"/>
      <c r="DK99" s="41"/>
      <c r="DL99" s="44"/>
      <c r="DM99" s="44"/>
      <c r="DN99" s="43"/>
      <c r="DO99" s="41"/>
      <c r="DP99" s="42"/>
      <c r="DQ99" s="41"/>
      <c r="DR99" s="41"/>
      <c r="DS99" s="44"/>
      <c r="DT99" s="44"/>
      <c r="DU99" s="43"/>
      <c r="DV99" s="41"/>
      <c r="DW99" s="55"/>
      <c r="DX99" s="41"/>
      <c r="DY99" s="41"/>
      <c r="DZ99" s="43"/>
      <c r="EA99" s="43"/>
      <c r="EB99" s="43"/>
      <c r="EC99" s="41"/>
      <c r="ED99" s="55"/>
      <c r="EE99" s="41"/>
      <c r="EF99" s="41"/>
      <c r="EG99" s="43"/>
      <c r="EH99" s="43"/>
      <c r="EI99" s="43"/>
      <c r="EJ99" s="41"/>
      <c r="EK99" s="55"/>
      <c r="EL99" s="41"/>
      <c r="EM99" s="41"/>
      <c r="EN99" s="43"/>
      <c r="EO99" s="43"/>
      <c r="EP99" s="43"/>
      <c r="EQ99" s="44"/>
      <c r="ER99" s="44"/>
      <c r="ES99" s="44"/>
      <c r="ET99" s="44"/>
      <c r="EU99" s="44"/>
      <c r="EV99" s="44"/>
      <c r="EW99" s="44"/>
      <c r="EX99" s="44"/>
      <c r="EY99" s="44"/>
      <c r="EZ99" s="44"/>
      <c r="FA99" s="44"/>
      <c r="FB99" s="44"/>
      <c r="FC99" s="44"/>
      <c r="FD99" s="44"/>
      <c r="FE99" s="44"/>
      <c r="FF99" s="44"/>
      <c r="FG99" s="44"/>
      <c r="FH99" s="44"/>
      <c r="FI99" s="44"/>
      <c r="FJ99" s="44"/>
      <c r="FK99" s="44"/>
      <c r="FL99" s="44"/>
      <c r="FM99" s="44"/>
      <c r="FN99" s="44"/>
      <c r="FO99" s="44"/>
      <c r="FP99" s="44"/>
      <c r="FQ99" s="44"/>
      <c r="FR99" s="44"/>
      <c r="FS99" s="44"/>
      <c r="FT99" s="44"/>
      <c r="FU99" s="44"/>
      <c r="FV99" s="44"/>
      <c r="FW99" s="44"/>
      <c r="FX99" s="44"/>
      <c r="FY99" s="44"/>
      <c r="FZ99" s="44"/>
      <c r="GA99" s="44"/>
      <c r="GB99" s="44"/>
      <c r="GC99" s="44"/>
      <c r="GD99" s="44"/>
      <c r="GE99" s="44"/>
      <c r="GF99" s="44"/>
      <c r="GG99" s="44"/>
      <c r="GH99" s="44"/>
      <c r="GI99" s="44"/>
      <c r="GJ99" s="44"/>
      <c r="GK99" s="44"/>
    </row>
    <row r="100" spans="1:193" s="28" customFormat="1" ht="24.75" customHeight="1" x14ac:dyDescent="0.2">
      <c r="A100" s="61"/>
      <c r="B100" s="61"/>
      <c r="C100" s="76"/>
      <c r="D100" s="61"/>
      <c r="E100" s="61"/>
      <c r="F100" s="58"/>
      <c r="G100" s="58"/>
      <c r="H100" s="58"/>
      <c r="I100" s="39" t="s">
        <v>1192</v>
      </c>
      <c r="J100" s="39"/>
      <c r="K100" s="39"/>
      <c r="L100" s="39"/>
      <c r="M100" s="39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1"/>
      <c r="AE100" s="61"/>
      <c r="AF100" s="61"/>
      <c r="AG100" s="61"/>
      <c r="AH100" s="61"/>
      <c r="AI100" s="61"/>
      <c r="AJ100" s="61"/>
      <c r="AK100" s="61"/>
      <c r="AL100" s="61"/>
      <c r="AM100" s="61"/>
      <c r="AN100" s="61"/>
      <c r="AO100" s="61"/>
      <c r="AP100" s="61"/>
      <c r="AQ100" s="61"/>
      <c r="AR100" s="61"/>
      <c r="AS100" s="61"/>
      <c r="AT100" s="61"/>
      <c r="AU100" s="61"/>
      <c r="AV100" s="61"/>
      <c r="AW100" s="61"/>
      <c r="AX100" s="61"/>
      <c r="AY100" s="61"/>
      <c r="AZ100" s="41"/>
      <c r="BA100" s="44"/>
      <c r="BB100" s="44"/>
      <c r="BC100" s="57"/>
      <c r="BD100" s="41"/>
      <c r="BE100" s="42"/>
      <c r="BF100" s="41"/>
      <c r="BG100" s="41"/>
      <c r="BH100" s="44"/>
      <c r="BI100" s="44"/>
      <c r="BJ100" s="43"/>
      <c r="BK100" s="41"/>
      <c r="BL100" s="42"/>
      <c r="BM100" s="41"/>
      <c r="BN100" s="41"/>
      <c r="BO100" s="44"/>
      <c r="BP100" s="44"/>
      <c r="BQ100" s="43"/>
      <c r="BR100" s="41"/>
      <c r="BS100" s="42"/>
      <c r="BT100" s="41"/>
      <c r="BU100" s="41"/>
      <c r="BV100" s="44"/>
      <c r="BW100" s="44"/>
      <c r="BX100" s="43"/>
      <c r="BY100" s="41"/>
      <c r="BZ100" s="42"/>
      <c r="CA100" s="41"/>
      <c r="CB100" s="41"/>
      <c r="CC100" s="44"/>
      <c r="CD100" s="44"/>
      <c r="CE100" s="43"/>
      <c r="CF100" s="41"/>
      <c r="CG100" s="42"/>
      <c r="CH100" s="41"/>
      <c r="CI100" s="41"/>
      <c r="CJ100" s="44"/>
      <c r="CK100" s="44"/>
      <c r="CL100" s="43"/>
      <c r="CM100" s="41"/>
      <c r="CN100" s="42"/>
      <c r="CO100" s="41"/>
      <c r="CP100" s="41"/>
      <c r="CQ100" s="44"/>
      <c r="CR100" s="44"/>
      <c r="CS100" s="43"/>
      <c r="CT100" s="41"/>
      <c r="CU100" s="42"/>
      <c r="CV100" s="41"/>
      <c r="CW100" s="41"/>
      <c r="CX100" s="44"/>
      <c r="CY100" s="44"/>
      <c r="CZ100" s="43"/>
      <c r="DA100" s="41"/>
      <c r="DB100" s="42"/>
      <c r="DC100" s="41"/>
      <c r="DD100" s="41"/>
      <c r="DE100" s="44"/>
      <c r="DF100" s="44"/>
      <c r="DG100" s="43"/>
      <c r="DH100" s="41"/>
      <c r="DI100" s="42"/>
      <c r="DJ100" s="41"/>
      <c r="DK100" s="41"/>
      <c r="DL100" s="44"/>
      <c r="DM100" s="44"/>
      <c r="DN100" s="43"/>
      <c r="DO100" s="41"/>
      <c r="DP100" s="42"/>
      <c r="DQ100" s="41"/>
      <c r="DR100" s="41"/>
      <c r="DS100" s="44"/>
      <c r="DT100" s="44"/>
      <c r="DU100" s="43"/>
      <c r="DV100" s="41"/>
      <c r="DW100" s="55"/>
      <c r="DX100" s="41"/>
      <c r="DY100" s="41"/>
      <c r="DZ100" s="43"/>
      <c r="EA100" s="43"/>
      <c r="EB100" s="43"/>
      <c r="EC100" s="41"/>
      <c r="ED100" s="55"/>
      <c r="EE100" s="41"/>
      <c r="EF100" s="41"/>
      <c r="EG100" s="43"/>
      <c r="EH100" s="43"/>
      <c r="EI100" s="43"/>
      <c r="EJ100" s="41"/>
      <c r="EK100" s="55"/>
      <c r="EL100" s="41"/>
      <c r="EM100" s="41"/>
      <c r="EN100" s="43"/>
      <c r="EO100" s="43"/>
      <c r="EP100" s="43"/>
      <c r="EQ100" s="44"/>
      <c r="ER100" s="44"/>
      <c r="ES100" s="44"/>
      <c r="ET100" s="44"/>
      <c r="EU100" s="44"/>
      <c r="EV100" s="44"/>
      <c r="EW100" s="44"/>
      <c r="EX100" s="44"/>
      <c r="EY100" s="44"/>
      <c r="EZ100" s="44"/>
      <c r="FA100" s="44"/>
      <c r="FB100" s="44"/>
      <c r="FC100" s="44"/>
      <c r="FD100" s="44"/>
      <c r="FE100" s="44"/>
      <c r="FF100" s="44"/>
      <c r="FG100" s="44"/>
      <c r="FH100" s="44"/>
      <c r="FI100" s="44"/>
      <c r="FJ100" s="44"/>
      <c r="FK100" s="44"/>
      <c r="FL100" s="44"/>
      <c r="FM100" s="44"/>
      <c r="FN100" s="44"/>
      <c r="FO100" s="44"/>
      <c r="FP100" s="44"/>
      <c r="FQ100" s="44"/>
      <c r="FR100" s="44"/>
      <c r="FS100" s="44"/>
      <c r="FT100" s="44"/>
      <c r="FU100" s="44"/>
      <c r="FV100" s="44"/>
      <c r="FW100" s="44"/>
      <c r="FX100" s="44"/>
      <c r="FY100" s="44"/>
      <c r="FZ100" s="44"/>
      <c r="GA100" s="44"/>
      <c r="GB100" s="44"/>
      <c r="GC100" s="44"/>
      <c r="GD100" s="44"/>
      <c r="GE100" s="44"/>
      <c r="GF100" s="44"/>
      <c r="GG100" s="44"/>
      <c r="GH100" s="44"/>
      <c r="GI100" s="44"/>
      <c r="GJ100" s="44"/>
      <c r="GK100" s="44"/>
    </row>
    <row r="101" spans="1:193" s="28" customFormat="1" ht="24.75" customHeight="1" x14ac:dyDescent="0.2">
      <c r="A101" s="61"/>
      <c r="B101" s="61"/>
      <c r="C101" s="76"/>
      <c r="D101" s="61"/>
      <c r="E101" s="61"/>
      <c r="F101" s="58"/>
      <c r="G101" s="58"/>
      <c r="H101" s="58"/>
      <c r="I101" s="39" t="s">
        <v>1192</v>
      </c>
      <c r="J101" s="39"/>
      <c r="K101" s="39"/>
      <c r="L101" s="39"/>
      <c r="M101" s="39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1"/>
      <c r="AE101" s="61"/>
      <c r="AF101" s="61"/>
      <c r="AG101" s="61"/>
      <c r="AH101" s="61"/>
      <c r="AI101" s="61"/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41"/>
      <c r="BA101" s="44"/>
      <c r="BB101" s="44"/>
      <c r="BC101" s="57"/>
      <c r="BD101" s="41"/>
      <c r="BE101" s="42"/>
      <c r="BF101" s="41"/>
      <c r="BG101" s="41"/>
      <c r="BH101" s="44"/>
      <c r="BI101" s="44"/>
      <c r="BJ101" s="43"/>
      <c r="BK101" s="41"/>
      <c r="BL101" s="42"/>
      <c r="BM101" s="41"/>
      <c r="BN101" s="41"/>
      <c r="BO101" s="44"/>
      <c r="BP101" s="44"/>
      <c r="BQ101" s="43"/>
      <c r="BR101" s="41"/>
      <c r="BS101" s="42"/>
      <c r="BT101" s="41"/>
      <c r="BU101" s="41"/>
      <c r="BV101" s="44"/>
      <c r="BW101" s="44"/>
      <c r="BX101" s="43"/>
      <c r="BY101" s="41"/>
      <c r="BZ101" s="42"/>
      <c r="CA101" s="41"/>
      <c r="CB101" s="41"/>
      <c r="CC101" s="44"/>
      <c r="CD101" s="44"/>
      <c r="CE101" s="43"/>
      <c r="CF101" s="41"/>
      <c r="CG101" s="42"/>
      <c r="CH101" s="41"/>
      <c r="CI101" s="41"/>
      <c r="CJ101" s="44"/>
      <c r="CK101" s="44"/>
      <c r="CL101" s="43"/>
      <c r="CM101" s="41"/>
      <c r="CN101" s="42"/>
      <c r="CO101" s="41"/>
      <c r="CP101" s="41"/>
      <c r="CQ101" s="44"/>
      <c r="CR101" s="44"/>
      <c r="CS101" s="43"/>
      <c r="CT101" s="41"/>
      <c r="CU101" s="42"/>
      <c r="CV101" s="41"/>
      <c r="CW101" s="41"/>
      <c r="CX101" s="44"/>
      <c r="CY101" s="44"/>
      <c r="CZ101" s="43"/>
      <c r="DA101" s="41"/>
      <c r="DB101" s="42"/>
      <c r="DC101" s="41"/>
      <c r="DD101" s="41"/>
      <c r="DE101" s="44"/>
      <c r="DF101" s="44"/>
      <c r="DG101" s="43"/>
      <c r="DH101" s="41"/>
      <c r="DI101" s="42"/>
      <c r="DJ101" s="41"/>
      <c r="DK101" s="41"/>
      <c r="DL101" s="44"/>
      <c r="DM101" s="44"/>
      <c r="DN101" s="43"/>
      <c r="DO101" s="41"/>
      <c r="DP101" s="42"/>
      <c r="DQ101" s="41"/>
      <c r="DR101" s="41"/>
      <c r="DS101" s="44"/>
      <c r="DT101" s="44"/>
      <c r="DU101" s="43"/>
      <c r="DV101" s="41"/>
      <c r="DW101" s="55"/>
      <c r="DX101" s="41"/>
      <c r="DY101" s="41"/>
      <c r="DZ101" s="43"/>
      <c r="EA101" s="43"/>
      <c r="EB101" s="43"/>
      <c r="EC101" s="41"/>
      <c r="ED101" s="55"/>
      <c r="EE101" s="41"/>
      <c r="EF101" s="41"/>
      <c r="EG101" s="43"/>
      <c r="EH101" s="43"/>
      <c r="EI101" s="43"/>
      <c r="EJ101" s="41"/>
      <c r="EK101" s="55"/>
      <c r="EL101" s="41"/>
      <c r="EM101" s="41"/>
      <c r="EN101" s="43"/>
      <c r="EO101" s="43"/>
      <c r="EP101" s="43"/>
      <c r="EQ101" s="44"/>
      <c r="ER101" s="44"/>
      <c r="ES101" s="44"/>
      <c r="ET101" s="44"/>
      <c r="EU101" s="44"/>
      <c r="EV101" s="44"/>
      <c r="EW101" s="44"/>
      <c r="EX101" s="44"/>
      <c r="EY101" s="44"/>
      <c r="EZ101" s="44"/>
      <c r="FA101" s="44"/>
      <c r="FB101" s="44"/>
      <c r="FC101" s="44"/>
      <c r="FD101" s="44"/>
      <c r="FE101" s="44"/>
      <c r="FF101" s="44"/>
      <c r="FG101" s="44"/>
      <c r="FH101" s="44"/>
      <c r="FI101" s="44"/>
      <c r="FJ101" s="44"/>
      <c r="FK101" s="44"/>
      <c r="FL101" s="44"/>
      <c r="FM101" s="44"/>
      <c r="FN101" s="44"/>
      <c r="FO101" s="44"/>
      <c r="FP101" s="44"/>
      <c r="FQ101" s="44"/>
      <c r="FR101" s="44"/>
      <c r="FS101" s="44"/>
      <c r="FT101" s="44"/>
      <c r="FU101" s="44"/>
      <c r="FV101" s="44"/>
      <c r="FW101" s="44"/>
      <c r="FX101" s="44"/>
      <c r="FY101" s="44"/>
      <c r="FZ101" s="44"/>
      <c r="GA101" s="44"/>
      <c r="GB101" s="44"/>
      <c r="GC101" s="44"/>
      <c r="GD101" s="44"/>
      <c r="GE101" s="44"/>
      <c r="GF101" s="44"/>
      <c r="GG101" s="44"/>
      <c r="GH101" s="44"/>
      <c r="GI101" s="44"/>
      <c r="GJ101" s="44"/>
      <c r="GK101" s="44"/>
    </row>
    <row r="102" spans="1:193" s="28" customFormat="1" ht="24.75" customHeight="1" x14ac:dyDescent="0.2">
      <c r="A102" s="61"/>
      <c r="B102" s="61"/>
      <c r="C102" s="76"/>
      <c r="D102" s="61"/>
      <c r="E102" s="61"/>
      <c r="F102" s="58"/>
      <c r="G102" s="58"/>
      <c r="H102" s="58"/>
      <c r="I102" s="39" t="s">
        <v>1192</v>
      </c>
      <c r="J102" s="39"/>
      <c r="K102" s="39"/>
      <c r="L102" s="39"/>
      <c r="M102" s="39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  <c r="AA102" s="61"/>
      <c r="AB102" s="61"/>
      <c r="AC102" s="61"/>
      <c r="AD102" s="61"/>
      <c r="AE102" s="61"/>
      <c r="AF102" s="61"/>
      <c r="AG102" s="61"/>
      <c r="AH102" s="61"/>
      <c r="AI102" s="61"/>
      <c r="AJ102" s="61"/>
      <c r="AK102" s="61"/>
      <c r="AL102" s="61"/>
      <c r="AM102" s="61"/>
      <c r="AN102" s="61"/>
      <c r="AO102" s="61"/>
      <c r="AP102" s="61"/>
      <c r="AQ102" s="61"/>
      <c r="AR102" s="61"/>
      <c r="AS102" s="61"/>
      <c r="AT102" s="61"/>
      <c r="AU102" s="61"/>
      <c r="AV102" s="61"/>
      <c r="AW102" s="61"/>
      <c r="AX102" s="61"/>
      <c r="AY102" s="61"/>
      <c r="AZ102" s="41"/>
      <c r="BA102" s="44"/>
      <c r="BB102" s="44"/>
      <c r="BC102" s="57"/>
      <c r="BD102" s="41"/>
      <c r="BE102" s="42"/>
      <c r="BF102" s="41"/>
      <c r="BG102" s="41"/>
      <c r="BH102" s="44"/>
      <c r="BI102" s="44"/>
      <c r="BJ102" s="43"/>
      <c r="BK102" s="41"/>
      <c r="BL102" s="42"/>
      <c r="BM102" s="41"/>
      <c r="BN102" s="41"/>
      <c r="BO102" s="44"/>
      <c r="BP102" s="44"/>
      <c r="BQ102" s="43"/>
      <c r="BR102" s="41"/>
      <c r="BS102" s="42"/>
      <c r="BT102" s="41"/>
      <c r="BU102" s="41"/>
      <c r="BV102" s="44"/>
      <c r="BW102" s="44"/>
      <c r="BX102" s="43"/>
      <c r="BY102" s="41"/>
      <c r="BZ102" s="42"/>
      <c r="CA102" s="41"/>
      <c r="CB102" s="41"/>
      <c r="CC102" s="44"/>
      <c r="CD102" s="44"/>
      <c r="CE102" s="43"/>
      <c r="CF102" s="41"/>
      <c r="CG102" s="42"/>
      <c r="CH102" s="41"/>
      <c r="CI102" s="41"/>
      <c r="CJ102" s="44"/>
      <c r="CK102" s="44"/>
      <c r="CL102" s="43"/>
      <c r="CM102" s="41"/>
      <c r="CN102" s="42"/>
      <c r="CO102" s="41"/>
      <c r="CP102" s="41"/>
      <c r="CQ102" s="44"/>
      <c r="CR102" s="44"/>
      <c r="CS102" s="43"/>
      <c r="CT102" s="41"/>
      <c r="CU102" s="42"/>
      <c r="CV102" s="41"/>
      <c r="CW102" s="41"/>
      <c r="CX102" s="44"/>
      <c r="CY102" s="44"/>
      <c r="CZ102" s="43"/>
      <c r="DA102" s="41"/>
      <c r="DB102" s="42"/>
      <c r="DC102" s="41"/>
      <c r="DD102" s="41"/>
      <c r="DE102" s="44"/>
      <c r="DF102" s="44"/>
      <c r="DG102" s="43"/>
      <c r="DH102" s="41"/>
      <c r="DI102" s="42"/>
      <c r="DJ102" s="41"/>
      <c r="DK102" s="41"/>
      <c r="DL102" s="44"/>
      <c r="DM102" s="44"/>
      <c r="DN102" s="43"/>
      <c r="DO102" s="41"/>
      <c r="DP102" s="42"/>
      <c r="DQ102" s="41"/>
      <c r="DR102" s="41"/>
      <c r="DS102" s="44"/>
      <c r="DT102" s="44"/>
      <c r="DU102" s="43"/>
      <c r="DV102" s="41"/>
      <c r="DW102" s="55"/>
      <c r="DX102" s="41"/>
      <c r="DY102" s="41"/>
      <c r="DZ102" s="43"/>
      <c r="EA102" s="43"/>
      <c r="EB102" s="43"/>
      <c r="EC102" s="41"/>
      <c r="ED102" s="55"/>
      <c r="EE102" s="41"/>
      <c r="EF102" s="41"/>
      <c r="EG102" s="43"/>
      <c r="EH102" s="43"/>
      <c r="EI102" s="43"/>
      <c r="EJ102" s="41"/>
      <c r="EK102" s="55"/>
      <c r="EL102" s="41"/>
      <c r="EM102" s="41"/>
      <c r="EN102" s="43"/>
      <c r="EO102" s="43"/>
      <c r="EP102" s="43"/>
      <c r="EQ102" s="44"/>
      <c r="ER102" s="44"/>
      <c r="ES102" s="44"/>
      <c r="ET102" s="44"/>
      <c r="EU102" s="44"/>
      <c r="EV102" s="44"/>
      <c r="EW102" s="44"/>
      <c r="EX102" s="44"/>
      <c r="EY102" s="44"/>
      <c r="EZ102" s="44"/>
      <c r="FA102" s="44"/>
      <c r="FB102" s="44"/>
      <c r="FC102" s="44"/>
      <c r="FD102" s="44"/>
      <c r="FE102" s="44"/>
      <c r="FF102" s="44"/>
      <c r="FG102" s="44"/>
      <c r="FH102" s="44"/>
      <c r="FI102" s="44"/>
      <c r="FJ102" s="44"/>
      <c r="FK102" s="44"/>
      <c r="FL102" s="44"/>
      <c r="FM102" s="44"/>
      <c r="FN102" s="44"/>
      <c r="FO102" s="44"/>
      <c r="FP102" s="44"/>
      <c r="FQ102" s="44"/>
      <c r="FR102" s="44"/>
      <c r="FS102" s="44"/>
      <c r="FT102" s="44"/>
      <c r="FU102" s="44"/>
      <c r="FV102" s="44"/>
      <c r="FW102" s="44"/>
      <c r="FX102" s="44"/>
      <c r="FY102" s="44"/>
      <c r="FZ102" s="44"/>
      <c r="GA102" s="44"/>
      <c r="GB102" s="44"/>
      <c r="GC102" s="44"/>
      <c r="GD102" s="44"/>
      <c r="GE102" s="44"/>
      <c r="GF102" s="44"/>
      <c r="GG102" s="44"/>
      <c r="GH102" s="44"/>
      <c r="GI102" s="44"/>
      <c r="GJ102" s="44"/>
      <c r="GK102" s="44"/>
    </row>
    <row r="103" spans="1:193" s="28" customFormat="1" ht="24.75" customHeight="1" x14ac:dyDescent="0.2">
      <c r="A103" s="61"/>
      <c r="B103" s="61"/>
      <c r="C103" s="76"/>
      <c r="D103" s="61"/>
      <c r="E103" s="61"/>
      <c r="F103" s="58"/>
      <c r="G103" s="58"/>
      <c r="H103" s="58"/>
      <c r="I103" s="39" t="s">
        <v>1192</v>
      </c>
      <c r="J103" s="39"/>
      <c r="K103" s="39"/>
      <c r="L103" s="39"/>
      <c r="M103" s="39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  <c r="AA103" s="61"/>
      <c r="AB103" s="61"/>
      <c r="AC103" s="61"/>
      <c r="AD103" s="61"/>
      <c r="AE103" s="61"/>
      <c r="AF103" s="61"/>
      <c r="AG103" s="61"/>
      <c r="AH103" s="61"/>
      <c r="AI103" s="61"/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41"/>
      <c r="BA103" s="44"/>
      <c r="BB103" s="44"/>
      <c r="BC103" s="57"/>
      <c r="BD103" s="41"/>
      <c r="BE103" s="42"/>
      <c r="BF103" s="41"/>
      <c r="BG103" s="41"/>
      <c r="BH103" s="44"/>
      <c r="BI103" s="44"/>
      <c r="BJ103" s="43"/>
      <c r="BK103" s="41"/>
      <c r="BL103" s="42"/>
      <c r="BM103" s="41"/>
      <c r="BN103" s="41"/>
      <c r="BO103" s="44"/>
      <c r="BP103" s="44"/>
      <c r="BQ103" s="43"/>
      <c r="BR103" s="41"/>
      <c r="BS103" s="42"/>
      <c r="BT103" s="41"/>
      <c r="BU103" s="41"/>
      <c r="BV103" s="44"/>
      <c r="BW103" s="44"/>
      <c r="BX103" s="43"/>
      <c r="BY103" s="41"/>
      <c r="BZ103" s="42"/>
      <c r="CA103" s="41"/>
      <c r="CB103" s="41"/>
      <c r="CC103" s="44"/>
      <c r="CD103" s="44"/>
      <c r="CE103" s="43"/>
      <c r="CF103" s="41"/>
      <c r="CG103" s="42"/>
      <c r="CH103" s="41"/>
      <c r="CI103" s="41"/>
      <c r="CJ103" s="44"/>
      <c r="CK103" s="44"/>
      <c r="CL103" s="43"/>
      <c r="CM103" s="41"/>
      <c r="CN103" s="42"/>
      <c r="CO103" s="41"/>
      <c r="CP103" s="41"/>
      <c r="CQ103" s="44"/>
      <c r="CR103" s="44"/>
      <c r="CS103" s="43"/>
      <c r="CT103" s="41"/>
      <c r="CU103" s="42"/>
      <c r="CV103" s="41"/>
      <c r="CW103" s="41"/>
      <c r="CX103" s="44"/>
      <c r="CY103" s="44"/>
      <c r="CZ103" s="43"/>
      <c r="DA103" s="41"/>
      <c r="DB103" s="42"/>
      <c r="DC103" s="41"/>
      <c r="DD103" s="41"/>
      <c r="DE103" s="44"/>
      <c r="DF103" s="44"/>
      <c r="DG103" s="43"/>
      <c r="DH103" s="41"/>
      <c r="DI103" s="42"/>
      <c r="DJ103" s="41"/>
      <c r="DK103" s="41"/>
      <c r="DL103" s="44"/>
      <c r="DM103" s="44"/>
      <c r="DN103" s="43"/>
      <c r="DO103" s="41"/>
      <c r="DP103" s="42"/>
      <c r="DQ103" s="41"/>
      <c r="DR103" s="41"/>
      <c r="DS103" s="44"/>
      <c r="DT103" s="44"/>
      <c r="DU103" s="43"/>
      <c r="DV103" s="41"/>
      <c r="DW103" s="55"/>
      <c r="DX103" s="41"/>
      <c r="DY103" s="41"/>
      <c r="DZ103" s="43"/>
      <c r="EA103" s="43"/>
      <c r="EB103" s="43"/>
      <c r="EC103" s="41"/>
      <c r="ED103" s="55"/>
      <c r="EE103" s="41"/>
      <c r="EF103" s="41"/>
      <c r="EG103" s="43"/>
      <c r="EH103" s="43"/>
      <c r="EI103" s="43"/>
      <c r="EJ103" s="41"/>
      <c r="EK103" s="55"/>
      <c r="EL103" s="41"/>
      <c r="EM103" s="41"/>
      <c r="EN103" s="43"/>
      <c r="EO103" s="43"/>
      <c r="EP103" s="43"/>
      <c r="EQ103" s="44"/>
      <c r="ER103" s="44"/>
      <c r="ES103" s="44"/>
      <c r="ET103" s="44"/>
      <c r="EU103" s="44"/>
      <c r="EV103" s="44"/>
      <c r="EW103" s="44"/>
      <c r="EX103" s="44"/>
      <c r="EY103" s="44"/>
      <c r="EZ103" s="44"/>
      <c r="FA103" s="44"/>
      <c r="FB103" s="44"/>
      <c r="FC103" s="44"/>
      <c r="FD103" s="44"/>
      <c r="FE103" s="44"/>
      <c r="FF103" s="44"/>
      <c r="FG103" s="44"/>
      <c r="FH103" s="44"/>
      <c r="FI103" s="44"/>
      <c r="FJ103" s="44"/>
      <c r="FK103" s="44"/>
      <c r="FL103" s="44"/>
      <c r="FM103" s="44"/>
      <c r="FN103" s="44"/>
      <c r="FO103" s="44"/>
      <c r="FP103" s="44"/>
      <c r="FQ103" s="44"/>
      <c r="FR103" s="44"/>
      <c r="FS103" s="44"/>
      <c r="FT103" s="44"/>
      <c r="FU103" s="44"/>
      <c r="FV103" s="44"/>
      <c r="FW103" s="44"/>
      <c r="FX103" s="44"/>
      <c r="FY103" s="44"/>
      <c r="FZ103" s="44"/>
      <c r="GA103" s="44"/>
      <c r="GB103" s="44"/>
      <c r="GC103" s="44"/>
      <c r="GD103" s="44"/>
      <c r="GE103" s="44"/>
      <c r="GF103" s="44"/>
      <c r="GG103" s="44"/>
      <c r="GH103" s="44"/>
      <c r="GI103" s="44"/>
      <c r="GJ103" s="44"/>
      <c r="GK103" s="44"/>
    </row>
    <row r="104" spans="1:193" s="28" customFormat="1" ht="24.75" customHeight="1" x14ac:dyDescent="0.2">
      <c r="A104" s="61"/>
      <c r="B104" s="61"/>
      <c r="C104" s="76"/>
      <c r="D104" s="61"/>
      <c r="E104" s="61"/>
      <c r="F104" s="58"/>
      <c r="G104" s="58"/>
      <c r="H104" s="58"/>
      <c r="I104" s="39" t="s">
        <v>1192</v>
      </c>
      <c r="J104" s="39"/>
      <c r="K104" s="39"/>
      <c r="L104" s="39"/>
      <c r="M104" s="39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41"/>
      <c r="BA104" s="44"/>
      <c r="BB104" s="44"/>
      <c r="BC104" s="57"/>
      <c r="BD104" s="41"/>
      <c r="BE104" s="42"/>
      <c r="BF104" s="41"/>
      <c r="BG104" s="41"/>
      <c r="BH104" s="44"/>
      <c r="BI104" s="44"/>
      <c r="BJ104" s="43"/>
      <c r="BK104" s="41"/>
      <c r="BL104" s="42"/>
      <c r="BM104" s="41"/>
      <c r="BN104" s="41"/>
      <c r="BO104" s="44"/>
      <c r="BP104" s="44"/>
      <c r="BQ104" s="43"/>
      <c r="BR104" s="41"/>
      <c r="BS104" s="42"/>
      <c r="BT104" s="41"/>
      <c r="BU104" s="41"/>
      <c r="BV104" s="44"/>
      <c r="BW104" s="44"/>
      <c r="BX104" s="43"/>
      <c r="BY104" s="41"/>
      <c r="BZ104" s="42"/>
      <c r="CA104" s="41"/>
      <c r="CB104" s="41"/>
      <c r="CC104" s="44"/>
      <c r="CD104" s="44"/>
      <c r="CE104" s="43"/>
      <c r="CF104" s="41"/>
      <c r="CG104" s="42"/>
      <c r="CH104" s="41"/>
      <c r="CI104" s="41"/>
      <c r="CJ104" s="44"/>
      <c r="CK104" s="44"/>
      <c r="CL104" s="43"/>
      <c r="CM104" s="41"/>
      <c r="CN104" s="42"/>
      <c r="CO104" s="41"/>
      <c r="CP104" s="41"/>
      <c r="CQ104" s="44"/>
      <c r="CR104" s="44"/>
      <c r="CS104" s="43"/>
      <c r="CT104" s="41"/>
      <c r="CU104" s="42"/>
      <c r="CV104" s="41"/>
      <c r="CW104" s="41"/>
      <c r="CX104" s="44"/>
      <c r="CY104" s="44"/>
      <c r="CZ104" s="43"/>
      <c r="DA104" s="41"/>
      <c r="DB104" s="42"/>
      <c r="DC104" s="41"/>
      <c r="DD104" s="41"/>
      <c r="DE104" s="44"/>
      <c r="DF104" s="44"/>
      <c r="DG104" s="43"/>
      <c r="DH104" s="41"/>
      <c r="DI104" s="42"/>
      <c r="DJ104" s="41"/>
      <c r="DK104" s="41"/>
      <c r="DL104" s="44"/>
      <c r="DM104" s="44"/>
      <c r="DN104" s="43"/>
      <c r="DO104" s="41"/>
      <c r="DP104" s="42"/>
      <c r="DQ104" s="41"/>
      <c r="DR104" s="41"/>
      <c r="DS104" s="44"/>
      <c r="DT104" s="44"/>
      <c r="DU104" s="43"/>
      <c r="DV104" s="41"/>
      <c r="DW104" s="55"/>
      <c r="DX104" s="41"/>
      <c r="DY104" s="41"/>
      <c r="DZ104" s="43"/>
      <c r="EA104" s="43"/>
      <c r="EB104" s="43"/>
      <c r="EC104" s="41"/>
      <c r="ED104" s="55"/>
      <c r="EE104" s="41"/>
      <c r="EF104" s="41"/>
      <c r="EG104" s="43"/>
      <c r="EH104" s="43"/>
      <c r="EI104" s="43"/>
      <c r="EJ104" s="41"/>
      <c r="EK104" s="55"/>
      <c r="EL104" s="41"/>
      <c r="EM104" s="41"/>
      <c r="EN104" s="43"/>
      <c r="EO104" s="43"/>
      <c r="EP104" s="43"/>
      <c r="EQ104" s="44"/>
      <c r="ER104" s="44"/>
      <c r="ES104" s="44"/>
      <c r="ET104" s="44"/>
      <c r="EU104" s="44"/>
      <c r="EV104" s="44"/>
      <c r="EW104" s="44"/>
      <c r="EX104" s="44"/>
      <c r="EY104" s="44"/>
      <c r="EZ104" s="44"/>
      <c r="FA104" s="44"/>
      <c r="FB104" s="44"/>
      <c r="FC104" s="44"/>
      <c r="FD104" s="44"/>
      <c r="FE104" s="44"/>
      <c r="FF104" s="44"/>
      <c r="FG104" s="44"/>
      <c r="FH104" s="44"/>
      <c r="FI104" s="44"/>
      <c r="FJ104" s="44"/>
      <c r="FK104" s="44"/>
      <c r="FL104" s="44"/>
      <c r="FM104" s="44"/>
      <c r="FN104" s="44"/>
      <c r="FO104" s="44"/>
      <c r="FP104" s="44"/>
      <c r="FQ104" s="44"/>
      <c r="FR104" s="44"/>
      <c r="FS104" s="44"/>
      <c r="FT104" s="44"/>
      <c r="FU104" s="44"/>
      <c r="FV104" s="44"/>
      <c r="FW104" s="44"/>
      <c r="FX104" s="44"/>
      <c r="FY104" s="44"/>
      <c r="FZ104" s="44"/>
      <c r="GA104" s="44"/>
      <c r="GB104" s="44"/>
      <c r="GC104" s="44"/>
      <c r="GD104" s="44"/>
      <c r="GE104" s="44"/>
      <c r="GF104" s="44"/>
      <c r="GG104" s="44"/>
      <c r="GH104" s="44"/>
      <c r="GI104" s="44"/>
      <c r="GJ104" s="44"/>
      <c r="GK104" s="44"/>
    </row>
    <row r="105" spans="1:193" s="28" customFormat="1" ht="24.75" customHeight="1" x14ac:dyDescent="0.2">
      <c r="A105" s="61"/>
      <c r="B105" s="61"/>
      <c r="C105" s="76"/>
      <c r="D105" s="61"/>
      <c r="E105" s="61"/>
      <c r="F105" s="58"/>
      <c r="G105" s="58"/>
      <c r="H105" s="58"/>
      <c r="I105" s="39" t="s">
        <v>1192</v>
      </c>
      <c r="J105" s="39"/>
      <c r="K105" s="39"/>
      <c r="L105" s="39"/>
      <c r="M105" s="39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D105" s="61"/>
      <c r="AE105" s="61"/>
      <c r="AF105" s="61"/>
      <c r="AG105" s="61"/>
      <c r="AH105" s="61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41"/>
      <c r="BA105" s="44"/>
      <c r="BB105" s="44"/>
      <c r="BC105" s="57"/>
      <c r="BD105" s="41"/>
      <c r="BE105" s="42"/>
      <c r="BF105" s="41"/>
      <c r="BG105" s="41"/>
      <c r="BH105" s="44"/>
      <c r="BI105" s="44"/>
      <c r="BJ105" s="43"/>
      <c r="BK105" s="41"/>
      <c r="BL105" s="42"/>
      <c r="BM105" s="41"/>
      <c r="BN105" s="41"/>
      <c r="BO105" s="44"/>
      <c r="BP105" s="44"/>
      <c r="BQ105" s="43"/>
      <c r="BR105" s="41"/>
      <c r="BS105" s="42"/>
      <c r="BT105" s="41"/>
      <c r="BU105" s="41"/>
      <c r="BV105" s="44"/>
      <c r="BW105" s="44"/>
      <c r="BX105" s="43"/>
      <c r="BY105" s="41"/>
      <c r="BZ105" s="42"/>
      <c r="CA105" s="41"/>
      <c r="CB105" s="41"/>
      <c r="CC105" s="44"/>
      <c r="CD105" s="44"/>
      <c r="CE105" s="43"/>
      <c r="CF105" s="41"/>
      <c r="CG105" s="42"/>
      <c r="CH105" s="41"/>
      <c r="CI105" s="41"/>
      <c r="CJ105" s="44"/>
      <c r="CK105" s="44"/>
      <c r="CL105" s="43"/>
      <c r="CM105" s="41"/>
      <c r="CN105" s="42"/>
      <c r="CO105" s="41"/>
      <c r="CP105" s="41"/>
      <c r="CQ105" s="44"/>
      <c r="CR105" s="44"/>
      <c r="CS105" s="43"/>
      <c r="CT105" s="41"/>
      <c r="CU105" s="42"/>
      <c r="CV105" s="41"/>
      <c r="CW105" s="41"/>
      <c r="CX105" s="44"/>
      <c r="CY105" s="44"/>
      <c r="CZ105" s="43"/>
      <c r="DA105" s="41"/>
      <c r="DB105" s="42"/>
      <c r="DC105" s="41"/>
      <c r="DD105" s="41"/>
      <c r="DE105" s="44"/>
      <c r="DF105" s="44"/>
      <c r="DG105" s="43"/>
      <c r="DH105" s="41"/>
      <c r="DI105" s="42"/>
      <c r="DJ105" s="41"/>
      <c r="DK105" s="41"/>
      <c r="DL105" s="44"/>
      <c r="DM105" s="44"/>
      <c r="DN105" s="43"/>
      <c r="DO105" s="41"/>
      <c r="DP105" s="42"/>
      <c r="DQ105" s="41"/>
      <c r="DR105" s="41"/>
      <c r="DS105" s="44"/>
      <c r="DT105" s="44"/>
      <c r="DU105" s="43"/>
      <c r="DV105" s="41"/>
      <c r="DW105" s="55"/>
      <c r="DX105" s="41"/>
      <c r="DY105" s="41"/>
      <c r="DZ105" s="43"/>
      <c r="EA105" s="43"/>
      <c r="EB105" s="43"/>
      <c r="EC105" s="41"/>
      <c r="ED105" s="55"/>
      <c r="EE105" s="41"/>
      <c r="EF105" s="41"/>
      <c r="EG105" s="43"/>
      <c r="EH105" s="43"/>
      <c r="EI105" s="43"/>
      <c r="EJ105" s="41"/>
      <c r="EK105" s="55"/>
      <c r="EL105" s="41"/>
      <c r="EM105" s="41"/>
      <c r="EN105" s="43"/>
      <c r="EO105" s="43"/>
      <c r="EP105" s="43"/>
      <c r="EQ105" s="44"/>
      <c r="ER105" s="44"/>
      <c r="ES105" s="44"/>
      <c r="ET105" s="44"/>
      <c r="EU105" s="44"/>
      <c r="EV105" s="44"/>
      <c r="EW105" s="44"/>
      <c r="EX105" s="44"/>
      <c r="EY105" s="44"/>
      <c r="EZ105" s="44"/>
      <c r="FA105" s="44"/>
      <c r="FB105" s="44"/>
      <c r="FC105" s="44"/>
      <c r="FD105" s="44"/>
      <c r="FE105" s="44"/>
      <c r="FF105" s="44"/>
      <c r="FG105" s="44"/>
      <c r="FH105" s="44"/>
      <c r="FI105" s="44"/>
      <c r="FJ105" s="44"/>
      <c r="FK105" s="44"/>
      <c r="FL105" s="44"/>
      <c r="FM105" s="44"/>
      <c r="FN105" s="44"/>
      <c r="FO105" s="44"/>
      <c r="FP105" s="44"/>
      <c r="FQ105" s="44"/>
      <c r="FR105" s="44"/>
      <c r="FS105" s="44"/>
      <c r="FT105" s="44"/>
      <c r="FU105" s="44"/>
      <c r="FV105" s="44"/>
      <c r="FW105" s="44"/>
      <c r="FX105" s="44"/>
      <c r="FY105" s="44"/>
      <c r="FZ105" s="44"/>
      <c r="GA105" s="44"/>
      <c r="GB105" s="44"/>
      <c r="GC105" s="44"/>
      <c r="GD105" s="44"/>
      <c r="GE105" s="44"/>
      <c r="GF105" s="44"/>
      <c r="GG105" s="44"/>
      <c r="GH105" s="44"/>
      <c r="GI105" s="44"/>
      <c r="GJ105" s="44"/>
      <c r="GK105" s="44"/>
    </row>
    <row r="106" spans="1:193" s="28" customFormat="1" ht="24.75" customHeight="1" x14ac:dyDescent="0.2">
      <c r="A106" s="61"/>
      <c r="B106" s="61"/>
      <c r="C106" s="76"/>
      <c r="D106" s="61"/>
      <c r="E106" s="61"/>
      <c r="F106" s="58"/>
      <c r="G106" s="58"/>
      <c r="H106" s="58"/>
      <c r="I106" s="39" t="s">
        <v>1192</v>
      </c>
      <c r="J106" s="39"/>
      <c r="K106" s="39"/>
      <c r="L106" s="39"/>
      <c r="M106" s="39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41"/>
      <c r="BA106" s="44"/>
      <c r="BB106" s="44"/>
      <c r="BC106" s="57"/>
      <c r="BD106" s="41"/>
      <c r="BE106" s="42"/>
      <c r="BF106" s="41"/>
      <c r="BG106" s="41"/>
      <c r="BH106" s="44"/>
      <c r="BI106" s="44"/>
      <c r="BJ106" s="43"/>
      <c r="BK106" s="41"/>
      <c r="BL106" s="42"/>
      <c r="BM106" s="41"/>
      <c r="BN106" s="41"/>
      <c r="BO106" s="44"/>
      <c r="BP106" s="44"/>
      <c r="BQ106" s="43"/>
      <c r="BR106" s="41"/>
      <c r="BS106" s="42"/>
      <c r="BT106" s="41"/>
      <c r="BU106" s="41"/>
      <c r="BV106" s="44"/>
      <c r="BW106" s="44"/>
      <c r="BX106" s="43"/>
      <c r="BY106" s="41"/>
      <c r="BZ106" s="42"/>
      <c r="CA106" s="41"/>
      <c r="CB106" s="41"/>
      <c r="CC106" s="44"/>
      <c r="CD106" s="44"/>
      <c r="CE106" s="43"/>
      <c r="CF106" s="41"/>
      <c r="CG106" s="42"/>
      <c r="CH106" s="41"/>
      <c r="CI106" s="41"/>
      <c r="CJ106" s="44"/>
      <c r="CK106" s="44"/>
      <c r="CL106" s="43"/>
      <c r="CM106" s="41"/>
      <c r="CN106" s="42"/>
      <c r="CO106" s="41"/>
      <c r="CP106" s="41"/>
      <c r="CQ106" s="44"/>
      <c r="CR106" s="44"/>
      <c r="CS106" s="43"/>
      <c r="CT106" s="41"/>
      <c r="CU106" s="42"/>
      <c r="CV106" s="41"/>
      <c r="CW106" s="41"/>
      <c r="CX106" s="44"/>
      <c r="CY106" s="44"/>
      <c r="CZ106" s="43"/>
      <c r="DA106" s="41"/>
      <c r="DB106" s="42"/>
      <c r="DC106" s="41"/>
      <c r="DD106" s="41"/>
      <c r="DE106" s="44"/>
      <c r="DF106" s="44"/>
      <c r="DG106" s="43"/>
      <c r="DH106" s="41"/>
      <c r="DI106" s="42"/>
      <c r="DJ106" s="41"/>
      <c r="DK106" s="41"/>
      <c r="DL106" s="44"/>
      <c r="DM106" s="44"/>
      <c r="DN106" s="43"/>
      <c r="DO106" s="41"/>
      <c r="DP106" s="42"/>
      <c r="DQ106" s="41"/>
      <c r="DR106" s="41"/>
      <c r="DS106" s="44"/>
      <c r="DT106" s="44"/>
      <c r="DU106" s="43"/>
      <c r="DV106" s="41"/>
      <c r="DW106" s="55"/>
      <c r="DX106" s="41"/>
      <c r="DY106" s="41"/>
      <c r="DZ106" s="43"/>
      <c r="EA106" s="43"/>
      <c r="EB106" s="43"/>
      <c r="EC106" s="41"/>
      <c r="ED106" s="55"/>
      <c r="EE106" s="41"/>
      <c r="EF106" s="41"/>
      <c r="EG106" s="43"/>
      <c r="EH106" s="43"/>
      <c r="EI106" s="43"/>
      <c r="EJ106" s="41"/>
      <c r="EK106" s="55"/>
      <c r="EL106" s="41"/>
      <c r="EM106" s="41"/>
      <c r="EN106" s="43"/>
      <c r="EO106" s="43"/>
      <c r="EP106" s="43"/>
      <c r="EQ106" s="44"/>
      <c r="ER106" s="44"/>
      <c r="ES106" s="44"/>
      <c r="ET106" s="44"/>
      <c r="EU106" s="44"/>
      <c r="EV106" s="44"/>
      <c r="EW106" s="44"/>
      <c r="EX106" s="44"/>
      <c r="EY106" s="44"/>
      <c r="EZ106" s="44"/>
      <c r="FA106" s="44"/>
      <c r="FB106" s="44"/>
      <c r="FC106" s="44"/>
      <c r="FD106" s="44"/>
      <c r="FE106" s="44"/>
      <c r="FF106" s="44"/>
      <c r="FG106" s="44"/>
      <c r="FH106" s="44"/>
      <c r="FI106" s="44"/>
      <c r="FJ106" s="44"/>
      <c r="FK106" s="44"/>
      <c r="FL106" s="44"/>
      <c r="FM106" s="44"/>
      <c r="FN106" s="44"/>
      <c r="FO106" s="44"/>
      <c r="FP106" s="44"/>
      <c r="FQ106" s="44"/>
      <c r="FR106" s="44"/>
      <c r="FS106" s="44"/>
      <c r="FT106" s="44"/>
      <c r="FU106" s="44"/>
      <c r="FV106" s="44"/>
      <c r="FW106" s="44"/>
      <c r="FX106" s="44"/>
      <c r="FY106" s="44"/>
      <c r="FZ106" s="44"/>
      <c r="GA106" s="44"/>
      <c r="GB106" s="44"/>
      <c r="GC106" s="44"/>
      <c r="GD106" s="44"/>
      <c r="GE106" s="44"/>
      <c r="GF106" s="44"/>
      <c r="GG106" s="44"/>
      <c r="GH106" s="44"/>
      <c r="GI106" s="44"/>
      <c r="GJ106" s="44"/>
      <c r="GK106" s="44"/>
    </row>
    <row r="107" spans="1:193" s="28" customFormat="1" ht="24.75" customHeight="1" x14ac:dyDescent="0.2">
      <c r="A107" s="61"/>
      <c r="B107" s="61"/>
      <c r="C107" s="76"/>
      <c r="D107" s="61"/>
      <c r="E107" s="61"/>
      <c r="F107" s="58"/>
      <c r="G107" s="58"/>
      <c r="H107" s="58"/>
      <c r="I107" s="39" t="s">
        <v>1192</v>
      </c>
      <c r="J107" s="39"/>
      <c r="K107" s="39"/>
      <c r="L107" s="39"/>
      <c r="M107" s="39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D107" s="61"/>
      <c r="AE107" s="61"/>
      <c r="AF107" s="61"/>
      <c r="AG107" s="61"/>
      <c r="AH107" s="61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41"/>
      <c r="BA107" s="44"/>
      <c r="BB107" s="44"/>
      <c r="BC107" s="57"/>
      <c r="BD107" s="41"/>
      <c r="BE107" s="42"/>
      <c r="BF107" s="41"/>
      <c r="BG107" s="41"/>
      <c r="BH107" s="44"/>
      <c r="BI107" s="44"/>
      <c r="BJ107" s="43"/>
      <c r="BK107" s="41"/>
      <c r="BL107" s="42"/>
      <c r="BM107" s="41"/>
      <c r="BN107" s="41"/>
      <c r="BO107" s="44"/>
      <c r="BP107" s="44"/>
      <c r="BQ107" s="43"/>
      <c r="BR107" s="41"/>
      <c r="BS107" s="42"/>
      <c r="BT107" s="41"/>
      <c r="BU107" s="41"/>
      <c r="BV107" s="44"/>
      <c r="BW107" s="44"/>
      <c r="BX107" s="43"/>
      <c r="BY107" s="41"/>
      <c r="BZ107" s="42"/>
      <c r="CA107" s="41"/>
      <c r="CB107" s="41"/>
      <c r="CC107" s="44"/>
      <c r="CD107" s="44"/>
      <c r="CE107" s="43"/>
      <c r="CF107" s="41"/>
      <c r="CG107" s="42"/>
      <c r="CH107" s="41"/>
      <c r="CI107" s="41"/>
      <c r="CJ107" s="44"/>
      <c r="CK107" s="44"/>
      <c r="CL107" s="43"/>
      <c r="CM107" s="41"/>
      <c r="CN107" s="42"/>
      <c r="CO107" s="41"/>
      <c r="CP107" s="41"/>
      <c r="CQ107" s="44"/>
      <c r="CR107" s="44"/>
      <c r="CS107" s="43"/>
      <c r="CT107" s="41"/>
      <c r="CU107" s="42"/>
      <c r="CV107" s="41"/>
      <c r="CW107" s="41"/>
      <c r="CX107" s="44"/>
      <c r="CY107" s="44"/>
      <c r="CZ107" s="43"/>
      <c r="DA107" s="41"/>
      <c r="DB107" s="42"/>
      <c r="DC107" s="41"/>
      <c r="DD107" s="41"/>
      <c r="DE107" s="44"/>
      <c r="DF107" s="44"/>
      <c r="DG107" s="43"/>
      <c r="DH107" s="41"/>
      <c r="DI107" s="42"/>
      <c r="DJ107" s="41"/>
      <c r="DK107" s="41"/>
      <c r="DL107" s="44"/>
      <c r="DM107" s="44"/>
      <c r="DN107" s="43"/>
      <c r="DO107" s="41"/>
      <c r="DP107" s="42"/>
      <c r="DQ107" s="41"/>
      <c r="DR107" s="41"/>
      <c r="DS107" s="44"/>
      <c r="DT107" s="44"/>
      <c r="DU107" s="43"/>
      <c r="DV107" s="41"/>
      <c r="DW107" s="55"/>
      <c r="DX107" s="41"/>
      <c r="DY107" s="41"/>
      <c r="DZ107" s="43"/>
      <c r="EA107" s="43"/>
      <c r="EB107" s="43"/>
      <c r="EC107" s="41"/>
      <c r="ED107" s="55"/>
      <c r="EE107" s="41"/>
      <c r="EF107" s="41"/>
      <c r="EG107" s="43"/>
      <c r="EH107" s="43"/>
      <c r="EI107" s="43"/>
      <c r="EJ107" s="41"/>
      <c r="EK107" s="55"/>
      <c r="EL107" s="41"/>
      <c r="EM107" s="41"/>
      <c r="EN107" s="43"/>
      <c r="EO107" s="43"/>
      <c r="EP107" s="43"/>
      <c r="EQ107" s="44"/>
      <c r="ER107" s="44"/>
      <c r="ES107" s="44"/>
      <c r="ET107" s="44"/>
      <c r="EU107" s="44"/>
      <c r="EV107" s="44"/>
      <c r="EW107" s="44"/>
      <c r="EX107" s="44"/>
      <c r="EY107" s="44"/>
      <c r="EZ107" s="44"/>
      <c r="FA107" s="44"/>
      <c r="FB107" s="44"/>
      <c r="FC107" s="44"/>
      <c r="FD107" s="44"/>
      <c r="FE107" s="44"/>
      <c r="FF107" s="44"/>
      <c r="FG107" s="44"/>
      <c r="FH107" s="44"/>
      <c r="FI107" s="44"/>
      <c r="FJ107" s="44"/>
      <c r="FK107" s="44"/>
      <c r="FL107" s="44"/>
      <c r="FM107" s="44"/>
      <c r="FN107" s="44"/>
      <c r="FO107" s="44"/>
      <c r="FP107" s="44"/>
      <c r="FQ107" s="44"/>
      <c r="FR107" s="44"/>
      <c r="FS107" s="44"/>
      <c r="FT107" s="44"/>
      <c r="FU107" s="44"/>
      <c r="FV107" s="44"/>
      <c r="FW107" s="44"/>
      <c r="FX107" s="44"/>
      <c r="FY107" s="44"/>
      <c r="FZ107" s="44"/>
      <c r="GA107" s="44"/>
      <c r="GB107" s="44"/>
      <c r="GC107" s="44"/>
      <c r="GD107" s="44"/>
      <c r="GE107" s="44"/>
      <c r="GF107" s="44"/>
      <c r="GG107" s="44"/>
      <c r="GH107" s="44"/>
      <c r="GI107" s="44"/>
      <c r="GJ107" s="44"/>
      <c r="GK107" s="44"/>
    </row>
    <row r="108" spans="1:193" s="28" customFormat="1" ht="24.75" customHeight="1" x14ac:dyDescent="0.2">
      <c r="A108" s="61"/>
      <c r="B108" s="61"/>
      <c r="C108" s="76"/>
      <c r="D108" s="61"/>
      <c r="E108" s="61"/>
      <c r="F108" s="58"/>
      <c r="G108" s="58"/>
      <c r="H108" s="58"/>
      <c r="I108" s="39" t="s">
        <v>1192</v>
      </c>
      <c r="J108" s="39"/>
      <c r="K108" s="39"/>
      <c r="L108" s="39"/>
      <c r="M108" s="39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D108" s="61"/>
      <c r="AE108" s="61"/>
      <c r="AF108" s="61"/>
      <c r="AG108" s="61"/>
      <c r="AH108" s="61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41"/>
      <c r="BA108" s="44"/>
      <c r="BB108" s="44"/>
      <c r="BC108" s="57"/>
      <c r="BD108" s="41"/>
      <c r="BE108" s="42"/>
      <c r="BF108" s="41"/>
      <c r="BG108" s="41"/>
      <c r="BH108" s="44"/>
      <c r="BI108" s="44"/>
      <c r="BJ108" s="43"/>
      <c r="BK108" s="41"/>
      <c r="BL108" s="42"/>
      <c r="BM108" s="41"/>
      <c r="BN108" s="41"/>
      <c r="BO108" s="44"/>
      <c r="BP108" s="44"/>
      <c r="BQ108" s="43"/>
      <c r="BR108" s="41"/>
      <c r="BS108" s="42"/>
      <c r="BT108" s="41"/>
      <c r="BU108" s="41"/>
      <c r="BV108" s="44"/>
      <c r="BW108" s="44"/>
      <c r="BX108" s="43"/>
      <c r="BY108" s="41"/>
      <c r="BZ108" s="42"/>
      <c r="CA108" s="41"/>
      <c r="CB108" s="41"/>
      <c r="CC108" s="44"/>
      <c r="CD108" s="44"/>
      <c r="CE108" s="43"/>
      <c r="CF108" s="41"/>
      <c r="CG108" s="42"/>
      <c r="CH108" s="41"/>
      <c r="CI108" s="41"/>
      <c r="CJ108" s="44"/>
      <c r="CK108" s="44"/>
      <c r="CL108" s="43"/>
      <c r="CM108" s="41"/>
      <c r="CN108" s="42"/>
      <c r="CO108" s="41"/>
      <c r="CP108" s="41"/>
      <c r="CQ108" s="44"/>
      <c r="CR108" s="44"/>
      <c r="CS108" s="43"/>
      <c r="CT108" s="41"/>
      <c r="CU108" s="42"/>
      <c r="CV108" s="41"/>
      <c r="CW108" s="41"/>
      <c r="CX108" s="44"/>
      <c r="CY108" s="44"/>
      <c r="CZ108" s="43"/>
      <c r="DA108" s="41"/>
      <c r="DB108" s="42"/>
      <c r="DC108" s="41"/>
      <c r="DD108" s="41"/>
      <c r="DE108" s="44"/>
      <c r="DF108" s="44"/>
      <c r="DG108" s="43"/>
      <c r="DH108" s="41"/>
      <c r="DI108" s="42"/>
      <c r="DJ108" s="41"/>
      <c r="DK108" s="41"/>
      <c r="DL108" s="44"/>
      <c r="DM108" s="44"/>
      <c r="DN108" s="43"/>
      <c r="DO108" s="41"/>
      <c r="DP108" s="42"/>
      <c r="DQ108" s="41"/>
      <c r="DR108" s="41"/>
      <c r="DS108" s="44"/>
      <c r="DT108" s="44"/>
      <c r="DU108" s="43"/>
      <c r="DV108" s="41"/>
      <c r="DW108" s="55"/>
      <c r="DX108" s="41"/>
      <c r="DY108" s="41"/>
      <c r="DZ108" s="43"/>
      <c r="EA108" s="43"/>
      <c r="EB108" s="43"/>
      <c r="EC108" s="41"/>
      <c r="ED108" s="55"/>
      <c r="EE108" s="41"/>
      <c r="EF108" s="41"/>
      <c r="EG108" s="43"/>
      <c r="EH108" s="43"/>
      <c r="EI108" s="43"/>
      <c r="EJ108" s="41"/>
      <c r="EK108" s="55"/>
      <c r="EL108" s="41"/>
      <c r="EM108" s="41"/>
      <c r="EN108" s="43"/>
      <c r="EO108" s="43"/>
      <c r="EP108" s="43"/>
      <c r="EQ108" s="44"/>
      <c r="ER108" s="44"/>
      <c r="ES108" s="44"/>
      <c r="ET108" s="44"/>
      <c r="EU108" s="44"/>
      <c r="EV108" s="44"/>
      <c r="EW108" s="44"/>
      <c r="EX108" s="44"/>
      <c r="EY108" s="44"/>
      <c r="EZ108" s="44"/>
      <c r="FA108" s="44"/>
      <c r="FB108" s="44"/>
      <c r="FC108" s="44"/>
      <c r="FD108" s="44"/>
      <c r="FE108" s="44"/>
      <c r="FF108" s="44"/>
      <c r="FG108" s="44"/>
      <c r="FH108" s="44"/>
      <c r="FI108" s="44"/>
      <c r="FJ108" s="44"/>
      <c r="FK108" s="44"/>
      <c r="FL108" s="44"/>
      <c r="FM108" s="44"/>
      <c r="FN108" s="44"/>
      <c r="FO108" s="44"/>
      <c r="FP108" s="44"/>
      <c r="FQ108" s="44"/>
      <c r="FR108" s="44"/>
      <c r="FS108" s="44"/>
      <c r="FT108" s="44"/>
      <c r="FU108" s="44"/>
      <c r="FV108" s="44"/>
      <c r="FW108" s="44"/>
      <c r="FX108" s="44"/>
      <c r="FY108" s="44"/>
      <c r="FZ108" s="44"/>
      <c r="GA108" s="44"/>
      <c r="GB108" s="44"/>
      <c r="GC108" s="44"/>
      <c r="GD108" s="44"/>
      <c r="GE108" s="44"/>
      <c r="GF108" s="44"/>
      <c r="GG108" s="44"/>
      <c r="GH108" s="44"/>
      <c r="GI108" s="44"/>
      <c r="GJ108" s="44"/>
      <c r="GK108" s="44"/>
    </row>
    <row r="109" spans="1:193" s="28" customFormat="1" ht="24.75" customHeight="1" x14ac:dyDescent="0.2">
      <c r="A109" s="61"/>
      <c r="B109" s="61"/>
      <c r="C109" s="76"/>
      <c r="D109" s="61"/>
      <c r="E109" s="61"/>
      <c r="F109" s="58"/>
      <c r="G109" s="58"/>
      <c r="H109" s="58"/>
      <c r="I109" s="39" t="s">
        <v>1192</v>
      </c>
      <c r="J109" s="39"/>
      <c r="K109" s="39"/>
      <c r="L109" s="39"/>
      <c r="M109" s="39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D109" s="61"/>
      <c r="AE109" s="61"/>
      <c r="AF109" s="61"/>
      <c r="AG109" s="61"/>
      <c r="AH109" s="61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41"/>
      <c r="BA109" s="44"/>
      <c r="BB109" s="44"/>
      <c r="BC109" s="57"/>
      <c r="BD109" s="41"/>
      <c r="BE109" s="42"/>
      <c r="BF109" s="41"/>
      <c r="BG109" s="41"/>
      <c r="BH109" s="44"/>
      <c r="BI109" s="44"/>
      <c r="BJ109" s="43"/>
      <c r="BK109" s="41"/>
      <c r="BL109" s="42"/>
      <c r="BM109" s="41"/>
      <c r="BN109" s="41"/>
      <c r="BO109" s="44"/>
      <c r="BP109" s="44"/>
      <c r="BQ109" s="43"/>
      <c r="BR109" s="41"/>
      <c r="BS109" s="42"/>
      <c r="BT109" s="41"/>
      <c r="BU109" s="41"/>
      <c r="BV109" s="44"/>
      <c r="BW109" s="44"/>
      <c r="BX109" s="43"/>
      <c r="BY109" s="41"/>
      <c r="BZ109" s="42"/>
      <c r="CA109" s="41"/>
      <c r="CB109" s="41"/>
      <c r="CC109" s="44"/>
      <c r="CD109" s="44"/>
      <c r="CE109" s="43"/>
      <c r="CF109" s="41"/>
      <c r="CG109" s="42"/>
      <c r="CH109" s="41"/>
      <c r="CI109" s="41"/>
      <c r="CJ109" s="44"/>
      <c r="CK109" s="44"/>
      <c r="CL109" s="43"/>
      <c r="CM109" s="41"/>
      <c r="CN109" s="42"/>
      <c r="CO109" s="41"/>
      <c r="CP109" s="41"/>
      <c r="CQ109" s="44"/>
      <c r="CR109" s="44"/>
      <c r="CS109" s="43"/>
      <c r="CT109" s="41"/>
      <c r="CU109" s="42"/>
      <c r="CV109" s="41"/>
      <c r="CW109" s="41"/>
      <c r="CX109" s="44"/>
      <c r="CY109" s="44"/>
      <c r="CZ109" s="43"/>
      <c r="DA109" s="41"/>
      <c r="DB109" s="42"/>
      <c r="DC109" s="41"/>
      <c r="DD109" s="41"/>
      <c r="DE109" s="44"/>
      <c r="DF109" s="44"/>
      <c r="DG109" s="43"/>
      <c r="DH109" s="41"/>
      <c r="DI109" s="42"/>
      <c r="DJ109" s="41"/>
      <c r="DK109" s="41"/>
      <c r="DL109" s="44"/>
      <c r="DM109" s="44"/>
      <c r="DN109" s="43"/>
      <c r="DO109" s="41"/>
      <c r="DP109" s="42"/>
      <c r="DQ109" s="41"/>
      <c r="DR109" s="41"/>
      <c r="DS109" s="44"/>
      <c r="DT109" s="44"/>
      <c r="DU109" s="43"/>
      <c r="DV109" s="41"/>
      <c r="DW109" s="55"/>
      <c r="DX109" s="41"/>
      <c r="DY109" s="41"/>
      <c r="DZ109" s="43"/>
      <c r="EA109" s="43"/>
      <c r="EB109" s="43"/>
      <c r="EC109" s="41"/>
      <c r="ED109" s="55"/>
      <c r="EE109" s="41"/>
      <c r="EF109" s="41"/>
      <c r="EG109" s="43"/>
      <c r="EH109" s="43"/>
      <c r="EI109" s="43"/>
      <c r="EJ109" s="41"/>
      <c r="EK109" s="55"/>
      <c r="EL109" s="41"/>
      <c r="EM109" s="41"/>
      <c r="EN109" s="43"/>
      <c r="EO109" s="43"/>
      <c r="EP109" s="43"/>
      <c r="EQ109" s="44"/>
      <c r="ER109" s="44"/>
      <c r="ES109" s="44"/>
      <c r="ET109" s="44"/>
      <c r="EU109" s="44"/>
      <c r="EV109" s="44"/>
      <c r="EW109" s="44"/>
      <c r="EX109" s="44"/>
      <c r="EY109" s="44"/>
      <c r="EZ109" s="44"/>
      <c r="FA109" s="44"/>
      <c r="FB109" s="44"/>
      <c r="FC109" s="44"/>
      <c r="FD109" s="44"/>
      <c r="FE109" s="44"/>
      <c r="FF109" s="44"/>
      <c r="FG109" s="44"/>
      <c r="FH109" s="44"/>
      <c r="FI109" s="44"/>
      <c r="FJ109" s="44"/>
      <c r="FK109" s="44"/>
      <c r="FL109" s="44"/>
      <c r="FM109" s="44"/>
      <c r="FN109" s="44"/>
      <c r="FO109" s="44"/>
      <c r="FP109" s="44"/>
      <c r="FQ109" s="44"/>
      <c r="FR109" s="44"/>
      <c r="FS109" s="44"/>
      <c r="FT109" s="44"/>
      <c r="FU109" s="44"/>
      <c r="FV109" s="44"/>
      <c r="FW109" s="44"/>
      <c r="FX109" s="44"/>
      <c r="FY109" s="44"/>
      <c r="FZ109" s="44"/>
      <c r="GA109" s="44"/>
      <c r="GB109" s="44"/>
      <c r="GC109" s="44"/>
      <c r="GD109" s="44"/>
      <c r="GE109" s="44"/>
      <c r="GF109" s="44"/>
      <c r="GG109" s="44"/>
      <c r="GH109" s="44"/>
      <c r="GI109" s="44"/>
      <c r="GJ109" s="44"/>
      <c r="GK109" s="44"/>
    </row>
    <row r="110" spans="1:193" s="28" customFormat="1" ht="24.75" customHeight="1" x14ac:dyDescent="0.2">
      <c r="A110" s="61"/>
      <c r="B110" s="61"/>
      <c r="C110" s="76"/>
      <c r="D110" s="61"/>
      <c r="E110" s="61"/>
      <c r="F110" s="58"/>
      <c r="G110" s="58"/>
      <c r="H110" s="58"/>
      <c r="I110" s="39" t="s">
        <v>1192</v>
      </c>
      <c r="J110" s="39"/>
      <c r="K110" s="39"/>
      <c r="L110" s="39"/>
      <c r="M110" s="39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D110" s="61"/>
      <c r="AE110" s="61"/>
      <c r="AF110" s="61"/>
      <c r="AG110" s="61"/>
      <c r="AH110" s="61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41"/>
      <c r="BA110" s="44"/>
      <c r="BB110" s="44"/>
      <c r="BC110" s="57"/>
      <c r="BD110" s="41"/>
      <c r="BE110" s="42"/>
      <c r="BF110" s="41"/>
      <c r="BG110" s="41"/>
      <c r="BH110" s="44"/>
      <c r="BI110" s="44"/>
      <c r="BJ110" s="43"/>
      <c r="BK110" s="41"/>
      <c r="BL110" s="42"/>
      <c r="BM110" s="41"/>
      <c r="BN110" s="41"/>
      <c r="BO110" s="44"/>
      <c r="BP110" s="44"/>
      <c r="BQ110" s="43"/>
      <c r="BR110" s="41"/>
      <c r="BS110" s="42"/>
      <c r="BT110" s="41"/>
      <c r="BU110" s="41"/>
      <c r="BV110" s="44"/>
      <c r="BW110" s="44"/>
      <c r="BX110" s="43"/>
      <c r="BY110" s="41"/>
      <c r="BZ110" s="42"/>
      <c r="CA110" s="41"/>
      <c r="CB110" s="41"/>
      <c r="CC110" s="44"/>
      <c r="CD110" s="44"/>
      <c r="CE110" s="43"/>
      <c r="CF110" s="41"/>
      <c r="CG110" s="42"/>
      <c r="CH110" s="41"/>
      <c r="CI110" s="41"/>
      <c r="CJ110" s="44"/>
      <c r="CK110" s="44"/>
      <c r="CL110" s="43"/>
      <c r="CM110" s="41"/>
      <c r="CN110" s="42"/>
      <c r="CO110" s="41"/>
      <c r="CP110" s="41"/>
      <c r="CQ110" s="44"/>
      <c r="CR110" s="44"/>
      <c r="CS110" s="43"/>
      <c r="CT110" s="41"/>
      <c r="CU110" s="42"/>
      <c r="CV110" s="41"/>
      <c r="CW110" s="41"/>
      <c r="CX110" s="44"/>
      <c r="CY110" s="44"/>
      <c r="CZ110" s="43"/>
      <c r="DA110" s="41"/>
      <c r="DB110" s="42"/>
      <c r="DC110" s="41"/>
      <c r="DD110" s="41"/>
      <c r="DE110" s="44"/>
      <c r="DF110" s="44"/>
      <c r="DG110" s="43"/>
      <c r="DH110" s="41"/>
      <c r="DI110" s="42"/>
      <c r="DJ110" s="41"/>
      <c r="DK110" s="41"/>
      <c r="DL110" s="44"/>
      <c r="DM110" s="44"/>
      <c r="DN110" s="43"/>
      <c r="DO110" s="41"/>
      <c r="DP110" s="42"/>
      <c r="DQ110" s="41"/>
      <c r="DR110" s="41"/>
      <c r="DS110" s="44"/>
      <c r="DT110" s="44"/>
      <c r="DU110" s="43"/>
      <c r="DV110" s="41"/>
      <c r="DW110" s="55"/>
      <c r="DX110" s="41"/>
      <c r="DY110" s="41"/>
      <c r="DZ110" s="43"/>
      <c r="EA110" s="43"/>
      <c r="EB110" s="43"/>
      <c r="EC110" s="41"/>
      <c r="ED110" s="55"/>
      <c r="EE110" s="41"/>
      <c r="EF110" s="41"/>
      <c r="EG110" s="43"/>
      <c r="EH110" s="43"/>
      <c r="EI110" s="43"/>
      <c r="EJ110" s="41"/>
      <c r="EK110" s="55"/>
      <c r="EL110" s="41"/>
      <c r="EM110" s="41"/>
      <c r="EN110" s="43"/>
      <c r="EO110" s="43"/>
      <c r="EP110" s="43"/>
      <c r="EQ110" s="44"/>
      <c r="ER110" s="44"/>
      <c r="ES110" s="44"/>
      <c r="ET110" s="44"/>
      <c r="EU110" s="44"/>
      <c r="EV110" s="44"/>
      <c r="EW110" s="44"/>
      <c r="EX110" s="44"/>
      <c r="EY110" s="44"/>
      <c r="EZ110" s="44"/>
      <c r="FA110" s="44"/>
      <c r="FB110" s="44"/>
      <c r="FC110" s="44"/>
      <c r="FD110" s="44"/>
      <c r="FE110" s="44"/>
      <c r="FF110" s="44"/>
      <c r="FG110" s="44"/>
      <c r="FH110" s="44"/>
      <c r="FI110" s="44"/>
      <c r="FJ110" s="44"/>
      <c r="FK110" s="44"/>
      <c r="FL110" s="44"/>
      <c r="FM110" s="44"/>
      <c r="FN110" s="44"/>
      <c r="FO110" s="44"/>
      <c r="FP110" s="44"/>
      <c r="FQ110" s="44"/>
      <c r="FR110" s="44"/>
      <c r="FS110" s="44"/>
      <c r="FT110" s="44"/>
      <c r="FU110" s="44"/>
      <c r="FV110" s="44"/>
      <c r="FW110" s="44"/>
      <c r="FX110" s="44"/>
      <c r="FY110" s="44"/>
      <c r="FZ110" s="44"/>
      <c r="GA110" s="44"/>
      <c r="GB110" s="44"/>
      <c r="GC110" s="44"/>
      <c r="GD110" s="44"/>
      <c r="GE110" s="44"/>
      <c r="GF110" s="44"/>
      <c r="GG110" s="44"/>
      <c r="GH110" s="44"/>
      <c r="GI110" s="44"/>
      <c r="GJ110" s="44"/>
      <c r="GK110" s="44"/>
    </row>
    <row r="111" spans="1:193" s="28" customFormat="1" ht="24.75" customHeight="1" x14ac:dyDescent="0.2">
      <c r="A111" s="61"/>
      <c r="B111" s="61"/>
      <c r="C111" s="76"/>
      <c r="D111" s="61"/>
      <c r="E111" s="61"/>
      <c r="F111" s="58"/>
      <c r="G111" s="58"/>
      <c r="H111" s="58"/>
      <c r="I111" s="39" t="s">
        <v>1192</v>
      </c>
      <c r="J111" s="39"/>
      <c r="K111" s="39"/>
      <c r="L111" s="39"/>
      <c r="M111" s="39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  <c r="AA111" s="61"/>
      <c r="AB111" s="61"/>
      <c r="AC111" s="61"/>
      <c r="AD111" s="61"/>
      <c r="AE111" s="61"/>
      <c r="AF111" s="61"/>
      <c r="AG111" s="61"/>
      <c r="AH111" s="61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41"/>
      <c r="BA111" s="44"/>
      <c r="BB111" s="44"/>
      <c r="BC111" s="57"/>
      <c r="BD111" s="41"/>
      <c r="BE111" s="42"/>
      <c r="BF111" s="41"/>
      <c r="BG111" s="41"/>
      <c r="BH111" s="44"/>
      <c r="BI111" s="44"/>
      <c r="BJ111" s="43"/>
      <c r="BK111" s="41"/>
      <c r="BL111" s="42"/>
      <c r="BM111" s="41"/>
      <c r="BN111" s="41"/>
      <c r="BO111" s="44"/>
      <c r="BP111" s="44"/>
      <c r="BQ111" s="43"/>
      <c r="BR111" s="41"/>
      <c r="BS111" s="42"/>
      <c r="BT111" s="41"/>
      <c r="BU111" s="41"/>
      <c r="BV111" s="44"/>
      <c r="BW111" s="44"/>
      <c r="BX111" s="43"/>
      <c r="BY111" s="41"/>
      <c r="BZ111" s="42"/>
      <c r="CA111" s="41"/>
      <c r="CB111" s="41"/>
      <c r="CC111" s="44"/>
      <c r="CD111" s="44"/>
      <c r="CE111" s="43"/>
      <c r="CF111" s="41"/>
      <c r="CG111" s="42"/>
      <c r="CH111" s="41"/>
      <c r="CI111" s="41"/>
      <c r="CJ111" s="44"/>
      <c r="CK111" s="44"/>
      <c r="CL111" s="43"/>
      <c r="CM111" s="41"/>
      <c r="CN111" s="42"/>
      <c r="CO111" s="41"/>
      <c r="CP111" s="41"/>
      <c r="CQ111" s="44"/>
      <c r="CR111" s="44"/>
      <c r="CS111" s="43"/>
      <c r="CT111" s="41"/>
      <c r="CU111" s="42"/>
      <c r="CV111" s="41"/>
      <c r="CW111" s="41"/>
      <c r="CX111" s="44"/>
      <c r="CY111" s="44"/>
      <c r="CZ111" s="43"/>
      <c r="DA111" s="41"/>
      <c r="DB111" s="42"/>
      <c r="DC111" s="41"/>
      <c r="DD111" s="41"/>
      <c r="DE111" s="44"/>
      <c r="DF111" s="44"/>
      <c r="DG111" s="43"/>
      <c r="DH111" s="41"/>
      <c r="DI111" s="42"/>
      <c r="DJ111" s="41"/>
      <c r="DK111" s="41"/>
      <c r="DL111" s="44"/>
      <c r="DM111" s="44"/>
      <c r="DN111" s="43"/>
      <c r="DO111" s="41"/>
      <c r="DP111" s="42"/>
      <c r="DQ111" s="41"/>
      <c r="DR111" s="41"/>
      <c r="DS111" s="44"/>
      <c r="DT111" s="44"/>
      <c r="DU111" s="43"/>
      <c r="DV111" s="41"/>
      <c r="DW111" s="55"/>
      <c r="DX111" s="41"/>
      <c r="DY111" s="41"/>
      <c r="DZ111" s="43"/>
      <c r="EA111" s="43"/>
      <c r="EB111" s="43"/>
      <c r="EC111" s="41"/>
      <c r="ED111" s="55"/>
      <c r="EE111" s="41"/>
      <c r="EF111" s="41"/>
      <c r="EG111" s="43"/>
      <c r="EH111" s="43"/>
      <c r="EI111" s="43"/>
      <c r="EJ111" s="41"/>
      <c r="EK111" s="55"/>
      <c r="EL111" s="41"/>
      <c r="EM111" s="41"/>
      <c r="EN111" s="43"/>
      <c r="EO111" s="43"/>
      <c r="EP111" s="43"/>
      <c r="EQ111" s="44"/>
      <c r="ER111" s="44"/>
      <c r="ES111" s="44"/>
      <c r="ET111" s="44"/>
      <c r="EU111" s="44"/>
      <c r="EV111" s="44"/>
      <c r="EW111" s="44"/>
      <c r="EX111" s="44"/>
      <c r="EY111" s="44"/>
      <c r="EZ111" s="44"/>
      <c r="FA111" s="44"/>
      <c r="FB111" s="44"/>
      <c r="FC111" s="44"/>
      <c r="FD111" s="44"/>
      <c r="FE111" s="44"/>
      <c r="FF111" s="44"/>
      <c r="FG111" s="44"/>
      <c r="FH111" s="44"/>
      <c r="FI111" s="44"/>
      <c r="FJ111" s="44"/>
      <c r="FK111" s="44"/>
      <c r="FL111" s="44"/>
      <c r="FM111" s="44"/>
      <c r="FN111" s="44"/>
      <c r="FO111" s="44"/>
      <c r="FP111" s="44"/>
      <c r="FQ111" s="44"/>
      <c r="FR111" s="44"/>
      <c r="FS111" s="44"/>
      <c r="FT111" s="44"/>
      <c r="FU111" s="44"/>
      <c r="FV111" s="44"/>
      <c r="FW111" s="44"/>
      <c r="FX111" s="44"/>
      <c r="FY111" s="44"/>
      <c r="FZ111" s="44"/>
      <c r="GA111" s="44"/>
      <c r="GB111" s="44"/>
      <c r="GC111" s="44"/>
      <c r="GD111" s="44"/>
      <c r="GE111" s="44"/>
      <c r="GF111" s="44"/>
      <c r="GG111" s="44"/>
      <c r="GH111" s="44"/>
      <c r="GI111" s="44"/>
      <c r="GJ111" s="44"/>
      <c r="GK111" s="44"/>
    </row>
    <row r="112" spans="1:193" s="28" customFormat="1" ht="24.75" customHeight="1" x14ac:dyDescent="0.2">
      <c r="A112" s="61"/>
      <c r="B112" s="61"/>
      <c r="C112" s="76"/>
      <c r="D112" s="61"/>
      <c r="E112" s="61"/>
      <c r="F112" s="58"/>
      <c r="G112" s="58"/>
      <c r="H112" s="58"/>
      <c r="I112" s="39" t="s">
        <v>1192</v>
      </c>
      <c r="J112" s="39"/>
      <c r="K112" s="39"/>
      <c r="L112" s="39"/>
      <c r="M112" s="39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D112" s="61"/>
      <c r="AE112" s="61"/>
      <c r="AF112" s="61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41"/>
      <c r="BA112" s="44"/>
      <c r="BB112" s="44"/>
      <c r="BC112" s="57"/>
      <c r="BD112" s="41"/>
      <c r="BE112" s="42"/>
      <c r="BF112" s="41"/>
      <c r="BG112" s="41"/>
      <c r="BH112" s="44"/>
      <c r="BI112" s="44"/>
      <c r="BJ112" s="43"/>
      <c r="BK112" s="41"/>
      <c r="BL112" s="42"/>
      <c r="BM112" s="41"/>
      <c r="BN112" s="41"/>
      <c r="BO112" s="44"/>
      <c r="BP112" s="44"/>
      <c r="BQ112" s="43"/>
      <c r="BR112" s="41"/>
      <c r="BS112" s="42"/>
      <c r="BT112" s="41"/>
      <c r="BU112" s="41"/>
      <c r="BV112" s="44"/>
      <c r="BW112" s="44"/>
      <c r="BX112" s="43"/>
      <c r="BY112" s="41"/>
      <c r="BZ112" s="42"/>
      <c r="CA112" s="41"/>
      <c r="CB112" s="41"/>
      <c r="CC112" s="44"/>
      <c r="CD112" s="44"/>
      <c r="CE112" s="43"/>
      <c r="CF112" s="41"/>
      <c r="CG112" s="42"/>
      <c r="CH112" s="41"/>
      <c r="CI112" s="41"/>
      <c r="CJ112" s="44"/>
      <c r="CK112" s="44"/>
      <c r="CL112" s="43"/>
      <c r="CM112" s="41"/>
      <c r="CN112" s="42"/>
      <c r="CO112" s="41"/>
      <c r="CP112" s="41"/>
      <c r="CQ112" s="44"/>
      <c r="CR112" s="44"/>
      <c r="CS112" s="43"/>
      <c r="CT112" s="41"/>
      <c r="CU112" s="42"/>
      <c r="CV112" s="41"/>
      <c r="CW112" s="41"/>
      <c r="CX112" s="44"/>
      <c r="CY112" s="44"/>
      <c r="CZ112" s="43"/>
      <c r="DA112" s="41"/>
      <c r="DB112" s="42"/>
      <c r="DC112" s="41"/>
      <c r="DD112" s="41"/>
      <c r="DE112" s="44"/>
      <c r="DF112" s="44"/>
      <c r="DG112" s="43"/>
      <c r="DH112" s="41"/>
      <c r="DI112" s="42"/>
      <c r="DJ112" s="41"/>
      <c r="DK112" s="41"/>
      <c r="DL112" s="44"/>
      <c r="DM112" s="44"/>
      <c r="DN112" s="43"/>
      <c r="DO112" s="41"/>
      <c r="DP112" s="42"/>
      <c r="DQ112" s="41"/>
      <c r="DR112" s="41"/>
      <c r="DS112" s="44"/>
      <c r="DT112" s="44"/>
      <c r="DU112" s="43"/>
      <c r="DV112" s="41"/>
      <c r="DW112" s="55"/>
      <c r="DX112" s="41"/>
      <c r="DY112" s="41"/>
      <c r="DZ112" s="43"/>
      <c r="EA112" s="43"/>
      <c r="EB112" s="43"/>
      <c r="EC112" s="41"/>
      <c r="ED112" s="55"/>
      <c r="EE112" s="41"/>
      <c r="EF112" s="41"/>
      <c r="EG112" s="43"/>
      <c r="EH112" s="43"/>
      <c r="EI112" s="43"/>
      <c r="EJ112" s="41"/>
      <c r="EK112" s="55"/>
      <c r="EL112" s="41"/>
      <c r="EM112" s="41"/>
      <c r="EN112" s="43"/>
      <c r="EO112" s="43"/>
      <c r="EP112" s="43"/>
      <c r="EQ112" s="44"/>
      <c r="ER112" s="44"/>
      <c r="ES112" s="44"/>
      <c r="ET112" s="44"/>
      <c r="EU112" s="44"/>
      <c r="EV112" s="44"/>
      <c r="EW112" s="44"/>
      <c r="EX112" s="44"/>
      <c r="EY112" s="44"/>
      <c r="EZ112" s="44"/>
      <c r="FA112" s="44"/>
      <c r="FB112" s="44"/>
      <c r="FC112" s="44"/>
      <c r="FD112" s="44"/>
      <c r="FE112" s="44"/>
      <c r="FF112" s="44"/>
      <c r="FG112" s="44"/>
      <c r="FH112" s="44"/>
      <c r="FI112" s="44"/>
      <c r="FJ112" s="44"/>
      <c r="FK112" s="44"/>
      <c r="FL112" s="44"/>
      <c r="FM112" s="44"/>
      <c r="FN112" s="44"/>
      <c r="FO112" s="44"/>
      <c r="FP112" s="44"/>
      <c r="FQ112" s="44"/>
      <c r="FR112" s="44"/>
      <c r="FS112" s="44"/>
      <c r="FT112" s="44"/>
      <c r="FU112" s="44"/>
      <c r="FV112" s="44"/>
      <c r="FW112" s="44"/>
      <c r="FX112" s="44"/>
      <c r="FY112" s="44"/>
      <c r="FZ112" s="44"/>
      <c r="GA112" s="44"/>
      <c r="GB112" s="44"/>
      <c r="GC112" s="44"/>
      <c r="GD112" s="44"/>
      <c r="GE112" s="44"/>
      <c r="GF112" s="44"/>
      <c r="GG112" s="44"/>
      <c r="GH112" s="44"/>
      <c r="GI112" s="44"/>
      <c r="GJ112" s="44"/>
      <c r="GK112" s="44"/>
    </row>
    <row r="113" spans="1:193" s="28" customFormat="1" ht="24.75" customHeight="1" x14ac:dyDescent="0.2">
      <c r="A113" s="61"/>
      <c r="B113" s="61"/>
      <c r="C113" s="76"/>
      <c r="D113" s="61"/>
      <c r="E113" s="61"/>
      <c r="F113" s="58"/>
      <c r="G113" s="58"/>
      <c r="H113" s="58"/>
      <c r="I113" s="39" t="s">
        <v>1192</v>
      </c>
      <c r="J113" s="39"/>
      <c r="K113" s="39"/>
      <c r="L113" s="39"/>
      <c r="M113" s="39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  <c r="AA113" s="61"/>
      <c r="AB113" s="61"/>
      <c r="AC113" s="61"/>
      <c r="AD113" s="61"/>
      <c r="AE113" s="61"/>
      <c r="AF113" s="61"/>
      <c r="AG113" s="61"/>
      <c r="AH113" s="61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41"/>
      <c r="BA113" s="44"/>
      <c r="BB113" s="44"/>
      <c r="BC113" s="57"/>
      <c r="BD113" s="41"/>
      <c r="BE113" s="42"/>
      <c r="BF113" s="41"/>
      <c r="BG113" s="41"/>
      <c r="BH113" s="44"/>
      <c r="BI113" s="44"/>
      <c r="BJ113" s="43"/>
      <c r="BK113" s="41"/>
      <c r="BL113" s="42"/>
      <c r="BM113" s="41"/>
      <c r="BN113" s="41"/>
      <c r="BO113" s="44"/>
      <c r="BP113" s="44"/>
      <c r="BQ113" s="43"/>
      <c r="BR113" s="41"/>
      <c r="BS113" s="42"/>
      <c r="BT113" s="41"/>
      <c r="BU113" s="41"/>
      <c r="BV113" s="44"/>
      <c r="BW113" s="44"/>
      <c r="BX113" s="43"/>
      <c r="BY113" s="41"/>
      <c r="BZ113" s="42"/>
      <c r="CA113" s="41"/>
      <c r="CB113" s="41"/>
      <c r="CC113" s="44"/>
      <c r="CD113" s="44"/>
      <c r="CE113" s="43"/>
      <c r="CF113" s="41"/>
      <c r="CG113" s="42"/>
      <c r="CH113" s="41"/>
      <c r="CI113" s="41"/>
      <c r="CJ113" s="44"/>
      <c r="CK113" s="44"/>
      <c r="CL113" s="43"/>
      <c r="CM113" s="41"/>
      <c r="CN113" s="42"/>
      <c r="CO113" s="41"/>
      <c r="CP113" s="41"/>
      <c r="CQ113" s="44"/>
      <c r="CR113" s="44"/>
      <c r="CS113" s="43"/>
      <c r="CT113" s="41"/>
      <c r="CU113" s="42"/>
      <c r="CV113" s="41"/>
      <c r="CW113" s="41"/>
      <c r="CX113" s="44"/>
      <c r="CY113" s="44"/>
      <c r="CZ113" s="43"/>
      <c r="DA113" s="41"/>
      <c r="DB113" s="42"/>
      <c r="DC113" s="41"/>
      <c r="DD113" s="41"/>
      <c r="DE113" s="44"/>
      <c r="DF113" s="44"/>
      <c r="DG113" s="43"/>
      <c r="DH113" s="41"/>
      <c r="DI113" s="42"/>
      <c r="DJ113" s="41"/>
      <c r="DK113" s="41"/>
      <c r="DL113" s="44"/>
      <c r="DM113" s="44"/>
      <c r="DN113" s="43"/>
      <c r="DO113" s="41"/>
      <c r="DP113" s="42"/>
      <c r="DQ113" s="41"/>
      <c r="DR113" s="41"/>
      <c r="DS113" s="44"/>
      <c r="DT113" s="44"/>
      <c r="DU113" s="43"/>
      <c r="DV113" s="41"/>
      <c r="DW113" s="55"/>
      <c r="DX113" s="41"/>
      <c r="DY113" s="41"/>
      <c r="DZ113" s="43"/>
      <c r="EA113" s="43"/>
      <c r="EB113" s="43"/>
      <c r="EC113" s="41"/>
      <c r="ED113" s="55"/>
      <c r="EE113" s="41"/>
      <c r="EF113" s="41"/>
      <c r="EG113" s="43"/>
      <c r="EH113" s="43"/>
      <c r="EI113" s="43"/>
      <c r="EJ113" s="41"/>
      <c r="EK113" s="55"/>
      <c r="EL113" s="41"/>
      <c r="EM113" s="41"/>
      <c r="EN113" s="43"/>
      <c r="EO113" s="43"/>
      <c r="EP113" s="43"/>
      <c r="EQ113" s="44"/>
      <c r="ER113" s="44"/>
      <c r="ES113" s="44"/>
      <c r="ET113" s="44"/>
      <c r="EU113" s="44"/>
      <c r="EV113" s="44"/>
      <c r="EW113" s="44"/>
      <c r="EX113" s="44"/>
      <c r="EY113" s="44"/>
      <c r="EZ113" s="44"/>
      <c r="FA113" s="44"/>
      <c r="FB113" s="44"/>
      <c r="FC113" s="44"/>
      <c r="FD113" s="44"/>
      <c r="FE113" s="44"/>
      <c r="FF113" s="44"/>
      <c r="FG113" s="44"/>
      <c r="FH113" s="44"/>
      <c r="FI113" s="44"/>
      <c r="FJ113" s="44"/>
      <c r="FK113" s="44"/>
      <c r="FL113" s="44"/>
      <c r="FM113" s="44"/>
      <c r="FN113" s="44"/>
      <c r="FO113" s="44"/>
      <c r="FP113" s="44"/>
      <c r="FQ113" s="44"/>
      <c r="FR113" s="44"/>
      <c r="FS113" s="44"/>
      <c r="FT113" s="44"/>
      <c r="FU113" s="44"/>
      <c r="FV113" s="44"/>
      <c r="FW113" s="44"/>
      <c r="FX113" s="44"/>
      <c r="FY113" s="44"/>
      <c r="FZ113" s="44"/>
      <c r="GA113" s="44"/>
      <c r="GB113" s="44"/>
      <c r="GC113" s="44"/>
      <c r="GD113" s="44"/>
      <c r="GE113" s="44"/>
      <c r="GF113" s="44"/>
      <c r="GG113" s="44"/>
      <c r="GH113" s="44"/>
      <c r="GI113" s="44"/>
      <c r="GJ113" s="44"/>
      <c r="GK113" s="44"/>
    </row>
    <row r="114" spans="1:193" s="28" customFormat="1" ht="24.75" customHeight="1" x14ac:dyDescent="0.2">
      <c r="A114" s="61"/>
      <c r="B114" s="61"/>
      <c r="C114" s="76"/>
      <c r="D114" s="61"/>
      <c r="E114" s="61"/>
      <c r="F114" s="58"/>
      <c r="G114" s="58"/>
      <c r="H114" s="58"/>
      <c r="I114" s="39" t="s">
        <v>1192</v>
      </c>
      <c r="J114" s="39"/>
      <c r="K114" s="39"/>
      <c r="L114" s="39"/>
      <c r="M114" s="39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41"/>
      <c r="BA114" s="44"/>
      <c r="BB114" s="44"/>
      <c r="BC114" s="57"/>
      <c r="BD114" s="41"/>
      <c r="BE114" s="42"/>
      <c r="BF114" s="41"/>
      <c r="BG114" s="41"/>
      <c r="BH114" s="44"/>
      <c r="BI114" s="44"/>
      <c r="BJ114" s="43"/>
      <c r="BK114" s="41"/>
      <c r="BL114" s="42"/>
      <c r="BM114" s="41"/>
      <c r="BN114" s="41"/>
      <c r="BO114" s="44"/>
      <c r="BP114" s="44"/>
      <c r="BQ114" s="43"/>
      <c r="BR114" s="41"/>
      <c r="BS114" s="42"/>
      <c r="BT114" s="41"/>
      <c r="BU114" s="41"/>
      <c r="BV114" s="44"/>
      <c r="BW114" s="44"/>
      <c r="BX114" s="43"/>
      <c r="BY114" s="41"/>
      <c r="BZ114" s="42"/>
      <c r="CA114" s="41"/>
      <c r="CB114" s="41"/>
      <c r="CC114" s="44"/>
      <c r="CD114" s="44"/>
      <c r="CE114" s="43"/>
      <c r="CF114" s="41"/>
      <c r="CG114" s="42"/>
      <c r="CH114" s="41"/>
      <c r="CI114" s="41"/>
      <c r="CJ114" s="44"/>
      <c r="CK114" s="44"/>
      <c r="CL114" s="43"/>
      <c r="CM114" s="41"/>
      <c r="CN114" s="42"/>
      <c r="CO114" s="41"/>
      <c r="CP114" s="41"/>
      <c r="CQ114" s="44"/>
      <c r="CR114" s="44"/>
      <c r="CS114" s="43"/>
      <c r="CT114" s="41"/>
      <c r="CU114" s="42"/>
      <c r="CV114" s="41"/>
      <c r="CW114" s="41"/>
      <c r="CX114" s="44"/>
      <c r="CY114" s="44"/>
      <c r="CZ114" s="43"/>
      <c r="DA114" s="41"/>
      <c r="DB114" s="42"/>
      <c r="DC114" s="41"/>
      <c r="DD114" s="41"/>
      <c r="DE114" s="44"/>
      <c r="DF114" s="44"/>
      <c r="DG114" s="43"/>
      <c r="DH114" s="41"/>
      <c r="DI114" s="42"/>
      <c r="DJ114" s="41"/>
      <c r="DK114" s="41"/>
      <c r="DL114" s="44"/>
      <c r="DM114" s="44"/>
      <c r="DN114" s="43"/>
      <c r="DO114" s="41"/>
      <c r="DP114" s="42"/>
      <c r="DQ114" s="41"/>
      <c r="DR114" s="41"/>
      <c r="DS114" s="44"/>
      <c r="DT114" s="44"/>
      <c r="DU114" s="43"/>
      <c r="DV114" s="41"/>
      <c r="DW114" s="55"/>
      <c r="DX114" s="41"/>
      <c r="DY114" s="41"/>
      <c r="DZ114" s="43"/>
      <c r="EA114" s="43"/>
      <c r="EB114" s="43"/>
      <c r="EC114" s="41"/>
      <c r="ED114" s="55"/>
      <c r="EE114" s="41"/>
      <c r="EF114" s="41"/>
      <c r="EG114" s="43"/>
      <c r="EH114" s="43"/>
      <c r="EI114" s="43"/>
      <c r="EJ114" s="41"/>
      <c r="EK114" s="55"/>
      <c r="EL114" s="41"/>
      <c r="EM114" s="41"/>
      <c r="EN114" s="43"/>
      <c r="EO114" s="43"/>
      <c r="EP114" s="43"/>
      <c r="EQ114" s="44"/>
      <c r="ER114" s="44"/>
      <c r="ES114" s="44"/>
      <c r="ET114" s="44"/>
      <c r="EU114" s="44"/>
      <c r="EV114" s="44"/>
      <c r="EW114" s="44"/>
      <c r="EX114" s="44"/>
      <c r="EY114" s="44"/>
      <c r="EZ114" s="44"/>
      <c r="FA114" s="44"/>
      <c r="FB114" s="44"/>
      <c r="FC114" s="44"/>
      <c r="FD114" s="44"/>
      <c r="FE114" s="44"/>
      <c r="FF114" s="44"/>
      <c r="FG114" s="44"/>
      <c r="FH114" s="44"/>
      <c r="FI114" s="44"/>
      <c r="FJ114" s="44"/>
      <c r="FK114" s="44"/>
      <c r="FL114" s="44"/>
      <c r="FM114" s="44"/>
      <c r="FN114" s="44"/>
      <c r="FO114" s="44"/>
      <c r="FP114" s="44"/>
      <c r="FQ114" s="44"/>
      <c r="FR114" s="44"/>
      <c r="FS114" s="44"/>
      <c r="FT114" s="44"/>
      <c r="FU114" s="44"/>
      <c r="FV114" s="44"/>
      <c r="FW114" s="44"/>
      <c r="FX114" s="44"/>
      <c r="FY114" s="44"/>
      <c r="FZ114" s="44"/>
      <c r="GA114" s="44"/>
      <c r="GB114" s="44"/>
      <c r="GC114" s="44"/>
      <c r="GD114" s="44"/>
      <c r="GE114" s="44"/>
      <c r="GF114" s="44"/>
      <c r="GG114" s="44"/>
      <c r="GH114" s="44"/>
      <c r="GI114" s="44"/>
      <c r="GJ114" s="44"/>
      <c r="GK114" s="44"/>
    </row>
    <row r="115" spans="1:193" s="28" customFormat="1" ht="24.75" customHeight="1" x14ac:dyDescent="0.2">
      <c r="A115" s="61"/>
      <c r="B115" s="61"/>
      <c r="C115" s="76"/>
      <c r="D115" s="61"/>
      <c r="E115" s="61"/>
      <c r="F115" s="58"/>
      <c r="G115" s="58"/>
      <c r="H115" s="58"/>
      <c r="I115" s="39" t="s">
        <v>1192</v>
      </c>
      <c r="J115" s="39"/>
      <c r="K115" s="39"/>
      <c r="L115" s="39"/>
      <c r="M115" s="39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41"/>
      <c r="BA115" s="44"/>
      <c r="BB115" s="44"/>
      <c r="BC115" s="57"/>
      <c r="BD115" s="41"/>
      <c r="BE115" s="42"/>
      <c r="BF115" s="41"/>
      <c r="BG115" s="41"/>
      <c r="BH115" s="44"/>
      <c r="BI115" s="44"/>
      <c r="BJ115" s="43"/>
      <c r="BK115" s="41"/>
      <c r="BL115" s="42"/>
      <c r="BM115" s="41"/>
      <c r="BN115" s="41"/>
      <c r="BO115" s="44"/>
      <c r="BP115" s="44"/>
      <c r="BQ115" s="43"/>
      <c r="BR115" s="41"/>
      <c r="BS115" s="42"/>
      <c r="BT115" s="41"/>
      <c r="BU115" s="41"/>
      <c r="BV115" s="44"/>
      <c r="BW115" s="44"/>
      <c r="BX115" s="43"/>
      <c r="BY115" s="41"/>
      <c r="BZ115" s="42"/>
      <c r="CA115" s="41"/>
      <c r="CB115" s="41"/>
      <c r="CC115" s="44"/>
      <c r="CD115" s="44"/>
      <c r="CE115" s="43"/>
      <c r="CF115" s="41"/>
      <c r="CG115" s="42"/>
      <c r="CH115" s="41"/>
      <c r="CI115" s="41"/>
      <c r="CJ115" s="44"/>
      <c r="CK115" s="44"/>
      <c r="CL115" s="43"/>
      <c r="CM115" s="41"/>
      <c r="CN115" s="42"/>
      <c r="CO115" s="41"/>
      <c r="CP115" s="41"/>
      <c r="CQ115" s="44"/>
      <c r="CR115" s="44"/>
      <c r="CS115" s="43"/>
      <c r="CT115" s="41"/>
      <c r="CU115" s="42"/>
      <c r="CV115" s="41"/>
      <c r="CW115" s="41"/>
      <c r="CX115" s="44"/>
      <c r="CY115" s="44"/>
      <c r="CZ115" s="43"/>
      <c r="DA115" s="41"/>
      <c r="DB115" s="42"/>
      <c r="DC115" s="41"/>
      <c r="DD115" s="41"/>
      <c r="DE115" s="44"/>
      <c r="DF115" s="44"/>
      <c r="DG115" s="43"/>
      <c r="DH115" s="41"/>
      <c r="DI115" s="42"/>
      <c r="DJ115" s="41"/>
      <c r="DK115" s="41"/>
      <c r="DL115" s="44"/>
      <c r="DM115" s="44"/>
      <c r="DN115" s="43"/>
      <c r="DO115" s="41"/>
      <c r="DP115" s="42"/>
      <c r="DQ115" s="41"/>
      <c r="DR115" s="41"/>
      <c r="DS115" s="44"/>
      <c r="DT115" s="44"/>
      <c r="DU115" s="43"/>
      <c r="DV115" s="41"/>
      <c r="DW115" s="55"/>
      <c r="DX115" s="41"/>
      <c r="DY115" s="41"/>
      <c r="DZ115" s="43"/>
      <c r="EA115" s="43"/>
      <c r="EB115" s="43"/>
      <c r="EC115" s="41"/>
      <c r="ED115" s="55"/>
      <c r="EE115" s="41"/>
      <c r="EF115" s="41"/>
      <c r="EG115" s="43"/>
      <c r="EH115" s="43"/>
      <c r="EI115" s="43"/>
      <c r="EJ115" s="41"/>
      <c r="EK115" s="55"/>
      <c r="EL115" s="41"/>
      <c r="EM115" s="41"/>
      <c r="EN115" s="43"/>
      <c r="EO115" s="43"/>
      <c r="EP115" s="43"/>
      <c r="EQ115" s="44"/>
      <c r="ER115" s="44"/>
      <c r="ES115" s="44"/>
      <c r="ET115" s="44"/>
      <c r="EU115" s="44"/>
      <c r="EV115" s="44"/>
      <c r="EW115" s="44"/>
      <c r="EX115" s="44"/>
      <c r="EY115" s="44"/>
      <c r="EZ115" s="44"/>
      <c r="FA115" s="44"/>
      <c r="FB115" s="44"/>
      <c r="FC115" s="44"/>
      <c r="FD115" s="44"/>
      <c r="FE115" s="44"/>
      <c r="FF115" s="44"/>
      <c r="FG115" s="44"/>
      <c r="FH115" s="44"/>
      <c r="FI115" s="44"/>
      <c r="FJ115" s="44"/>
      <c r="FK115" s="44"/>
      <c r="FL115" s="44"/>
      <c r="FM115" s="44"/>
      <c r="FN115" s="44"/>
      <c r="FO115" s="44"/>
      <c r="FP115" s="44"/>
      <c r="FQ115" s="44"/>
      <c r="FR115" s="44"/>
      <c r="FS115" s="44"/>
      <c r="FT115" s="44"/>
      <c r="FU115" s="44"/>
      <c r="FV115" s="44"/>
      <c r="FW115" s="44"/>
      <c r="FX115" s="44"/>
      <c r="FY115" s="44"/>
      <c r="FZ115" s="44"/>
      <c r="GA115" s="44"/>
      <c r="GB115" s="44"/>
      <c r="GC115" s="44"/>
      <c r="GD115" s="44"/>
      <c r="GE115" s="44"/>
      <c r="GF115" s="44"/>
      <c r="GG115" s="44"/>
      <c r="GH115" s="44"/>
      <c r="GI115" s="44"/>
      <c r="GJ115" s="44"/>
      <c r="GK115" s="44"/>
    </row>
    <row r="116" spans="1:193" s="28" customFormat="1" ht="24.75" customHeight="1" x14ac:dyDescent="0.2">
      <c r="A116" s="61"/>
      <c r="B116" s="61"/>
      <c r="C116" s="76"/>
      <c r="D116" s="61"/>
      <c r="E116" s="61"/>
      <c r="F116" s="58"/>
      <c r="G116" s="58"/>
      <c r="H116" s="58"/>
      <c r="I116" s="39" t="s">
        <v>1192</v>
      </c>
      <c r="J116" s="39"/>
      <c r="K116" s="39"/>
      <c r="L116" s="39"/>
      <c r="M116" s="39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  <c r="AF116" s="61"/>
      <c r="AG116" s="61"/>
      <c r="AH116" s="61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41"/>
      <c r="BA116" s="44"/>
      <c r="BB116" s="44"/>
      <c r="BC116" s="57"/>
      <c r="BD116" s="41"/>
      <c r="BE116" s="42"/>
      <c r="BF116" s="41"/>
      <c r="BG116" s="41"/>
      <c r="BH116" s="44"/>
      <c r="BI116" s="44"/>
      <c r="BJ116" s="43"/>
      <c r="BK116" s="41"/>
      <c r="BL116" s="42"/>
      <c r="BM116" s="41"/>
      <c r="BN116" s="41"/>
      <c r="BO116" s="44"/>
      <c r="BP116" s="44"/>
      <c r="BQ116" s="43"/>
      <c r="BR116" s="41"/>
      <c r="BS116" s="42"/>
      <c r="BT116" s="41"/>
      <c r="BU116" s="41"/>
      <c r="BV116" s="44"/>
      <c r="BW116" s="44"/>
      <c r="BX116" s="43"/>
      <c r="BY116" s="41"/>
      <c r="BZ116" s="42"/>
      <c r="CA116" s="41"/>
      <c r="CB116" s="41"/>
      <c r="CC116" s="44"/>
      <c r="CD116" s="44"/>
      <c r="CE116" s="43"/>
      <c r="CF116" s="41"/>
      <c r="CG116" s="42"/>
      <c r="CH116" s="41"/>
      <c r="CI116" s="41"/>
      <c r="CJ116" s="44"/>
      <c r="CK116" s="44"/>
      <c r="CL116" s="43"/>
      <c r="CM116" s="41"/>
      <c r="CN116" s="42"/>
      <c r="CO116" s="41"/>
      <c r="CP116" s="41"/>
      <c r="CQ116" s="44"/>
      <c r="CR116" s="44"/>
      <c r="CS116" s="43"/>
      <c r="CT116" s="41"/>
      <c r="CU116" s="42"/>
      <c r="CV116" s="41"/>
      <c r="CW116" s="41"/>
      <c r="CX116" s="44"/>
      <c r="CY116" s="44"/>
      <c r="CZ116" s="43"/>
      <c r="DA116" s="41"/>
      <c r="DB116" s="42"/>
      <c r="DC116" s="41"/>
      <c r="DD116" s="41"/>
      <c r="DE116" s="44"/>
      <c r="DF116" s="44"/>
      <c r="DG116" s="43"/>
      <c r="DH116" s="41"/>
      <c r="DI116" s="42"/>
      <c r="DJ116" s="41"/>
      <c r="DK116" s="41"/>
      <c r="DL116" s="44"/>
      <c r="DM116" s="44"/>
      <c r="DN116" s="43"/>
      <c r="DO116" s="41"/>
      <c r="DP116" s="42"/>
      <c r="DQ116" s="41"/>
      <c r="DR116" s="41"/>
      <c r="DS116" s="44"/>
      <c r="DT116" s="44"/>
      <c r="DU116" s="43"/>
      <c r="DV116" s="41"/>
      <c r="DW116" s="55"/>
      <c r="DX116" s="41"/>
      <c r="DY116" s="41"/>
      <c r="DZ116" s="43"/>
      <c r="EA116" s="43"/>
      <c r="EB116" s="43"/>
      <c r="EC116" s="41"/>
      <c r="ED116" s="55"/>
      <c r="EE116" s="41"/>
      <c r="EF116" s="41"/>
      <c r="EG116" s="43"/>
      <c r="EH116" s="43"/>
      <c r="EI116" s="43"/>
      <c r="EJ116" s="41"/>
      <c r="EK116" s="55"/>
      <c r="EL116" s="41"/>
      <c r="EM116" s="41"/>
      <c r="EN116" s="43"/>
      <c r="EO116" s="43"/>
      <c r="EP116" s="43"/>
      <c r="EQ116" s="44"/>
      <c r="ER116" s="44"/>
      <c r="ES116" s="44"/>
      <c r="ET116" s="44"/>
      <c r="EU116" s="44"/>
      <c r="EV116" s="44"/>
      <c r="EW116" s="44"/>
      <c r="EX116" s="44"/>
      <c r="EY116" s="44"/>
      <c r="EZ116" s="44"/>
      <c r="FA116" s="44"/>
      <c r="FB116" s="44"/>
      <c r="FC116" s="44"/>
      <c r="FD116" s="44"/>
      <c r="FE116" s="44"/>
      <c r="FF116" s="44"/>
      <c r="FG116" s="44"/>
      <c r="FH116" s="44"/>
      <c r="FI116" s="44"/>
      <c r="FJ116" s="44"/>
      <c r="FK116" s="44"/>
      <c r="FL116" s="44"/>
      <c r="FM116" s="44"/>
      <c r="FN116" s="44"/>
      <c r="FO116" s="44"/>
      <c r="FP116" s="44"/>
      <c r="FQ116" s="44"/>
      <c r="FR116" s="44"/>
      <c r="FS116" s="44"/>
      <c r="FT116" s="44"/>
      <c r="FU116" s="44"/>
      <c r="FV116" s="44"/>
      <c r="FW116" s="44"/>
      <c r="FX116" s="44"/>
      <c r="FY116" s="44"/>
      <c r="FZ116" s="44"/>
      <c r="GA116" s="44"/>
      <c r="GB116" s="44"/>
      <c r="GC116" s="44"/>
      <c r="GD116" s="44"/>
      <c r="GE116" s="44"/>
      <c r="GF116" s="44"/>
      <c r="GG116" s="44"/>
      <c r="GH116" s="44"/>
      <c r="GI116" s="44"/>
      <c r="GJ116" s="44"/>
      <c r="GK116" s="44"/>
    </row>
    <row r="117" spans="1:193" s="28" customFormat="1" ht="24.75" customHeight="1" x14ac:dyDescent="0.2">
      <c r="A117" s="61"/>
      <c r="B117" s="61"/>
      <c r="C117" s="76"/>
      <c r="D117" s="61"/>
      <c r="E117" s="61"/>
      <c r="F117" s="58"/>
      <c r="G117" s="58"/>
      <c r="H117" s="58"/>
      <c r="I117" s="39" t="s">
        <v>1192</v>
      </c>
      <c r="J117" s="39"/>
      <c r="K117" s="39"/>
      <c r="L117" s="39"/>
      <c r="M117" s="39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41"/>
      <c r="BA117" s="44"/>
      <c r="BB117" s="44"/>
      <c r="BC117" s="57"/>
      <c r="BD117" s="41"/>
      <c r="BE117" s="42"/>
      <c r="BF117" s="41"/>
      <c r="BG117" s="41"/>
      <c r="BH117" s="44"/>
      <c r="BI117" s="44"/>
      <c r="BJ117" s="43"/>
      <c r="BK117" s="41"/>
      <c r="BL117" s="42"/>
      <c r="BM117" s="41"/>
      <c r="BN117" s="41"/>
      <c r="BO117" s="44"/>
      <c r="BP117" s="44"/>
      <c r="BQ117" s="43"/>
      <c r="BR117" s="41"/>
      <c r="BS117" s="42"/>
      <c r="BT117" s="41"/>
      <c r="BU117" s="41"/>
      <c r="BV117" s="44"/>
      <c r="BW117" s="44"/>
      <c r="BX117" s="43"/>
      <c r="BY117" s="41"/>
      <c r="BZ117" s="42"/>
      <c r="CA117" s="41"/>
      <c r="CB117" s="41"/>
      <c r="CC117" s="44"/>
      <c r="CD117" s="44"/>
      <c r="CE117" s="43"/>
      <c r="CF117" s="41"/>
      <c r="CG117" s="42"/>
      <c r="CH117" s="41"/>
      <c r="CI117" s="41"/>
      <c r="CJ117" s="44"/>
      <c r="CK117" s="44"/>
      <c r="CL117" s="43"/>
      <c r="CM117" s="41"/>
      <c r="CN117" s="42"/>
      <c r="CO117" s="41"/>
      <c r="CP117" s="41"/>
      <c r="CQ117" s="44"/>
      <c r="CR117" s="44"/>
      <c r="CS117" s="43"/>
      <c r="CT117" s="41"/>
      <c r="CU117" s="42"/>
      <c r="CV117" s="41"/>
      <c r="CW117" s="41"/>
      <c r="CX117" s="44"/>
      <c r="CY117" s="44"/>
      <c r="CZ117" s="43"/>
      <c r="DA117" s="41"/>
      <c r="DB117" s="42"/>
      <c r="DC117" s="41"/>
      <c r="DD117" s="41"/>
      <c r="DE117" s="44"/>
      <c r="DF117" s="44"/>
      <c r="DG117" s="43"/>
      <c r="DH117" s="41"/>
      <c r="DI117" s="42"/>
      <c r="DJ117" s="41"/>
      <c r="DK117" s="41"/>
      <c r="DL117" s="44"/>
      <c r="DM117" s="44"/>
      <c r="DN117" s="43"/>
      <c r="DO117" s="41"/>
      <c r="DP117" s="42"/>
      <c r="DQ117" s="41"/>
      <c r="DR117" s="41"/>
      <c r="DS117" s="44"/>
      <c r="DT117" s="44"/>
      <c r="DU117" s="43"/>
      <c r="DV117" s="41"/>
      <c r="DW117" s="55"/>
      <c r="DX117" s="41"/>
      <c r="DY117" s="41"/>
      <c r="DZ117" s="43"/>
      <c r="EA117" s="43"/>
      <c r="EB117" s="43"/>
      <c r="EC117" s="41"/>
      <c r="ED117" s="55"/>
      <c r="EE117" s="41"/>
      <c r="EF117" s="41"/>
      <c r="EG117" s="43"/>
      <c r="EH117" s="43"/>
      <c r="EI117" s="43"/>
      <c r="EJ117" s="41"/>
      <c r="EK117" s="55"/>
      <c r="EL117" s="41"/>
      <c r="EM117" s="41"/>
      <c r="EN117" s="43"/>
      <c r="EO117" s="43"/>
      <c r="EP117" s="43"/>
      <c r="EQ117" s="44"/>
      <c r="ER117" s="44"/>
      <c r="ES117" s="44"/>
      <c r="ET117" s="44"/>
      <c r="EU117" s="44"/>
      <c r="EV117" s="44"/>
      <c r="EW117" s="44"/>
      <c r="EX117" s="44"/>
      <c r="EY117" s="44"/>
      <c r="EZ117" s="44"/>
      <c r="FA117" s="44"/>
      <c r="FB117" s="44"/>
      <c r="FC117" s="44"/>
      <c r="FD117" s="44"/>
      <c r="FE117" s="44"/>
      <c r="FF117" s="44"/>
      <c r="FG117" s="44"/>
      <c r="FH117" s="44"/>
      <c r="FI117" s="44"/>
      <c r="FJ117" s="44"/>
      <c r="FK117" s="44"/>
      <c r="FL117" s="44"/>
      <c r="FM117" s="44"/>
      <c r="FN117" s="44"/>
      <c r="FO117" s="44"/>
      <c r="FP117" s="44"/>
      <c r="FQ117" s="44"/>
      <c r="FR117" s="44"/>
      <c r="FS117" s="44"/>
      <c r="FT117" s="44"/>
      <c r="FU117" s="44"/>
      <c r="FV117" s="44"/>
      <c r="FW117" s="44"/>
      <c r="FX117" s="44"/>
      <c r="FY117" s="44"/>
      <c r="FZ117" s="44"/>
      <c r="GA117" s="44"/>
      <c r="GB117" s="44"/>
      <c r="GC117" s="44"/>
      <c r="GD117" s="44"/>
      <c r="GE117" s="44"/>
      <c r="GF117" s="44"/>
      <c r="GG117" s="44"/>
      <c r="GH117" s="44"/>
      <c r="GI117" s="44"/>
      <c r="GJ117" s="44"/>
      <c r="GK117" s="44"/>
    </row>
    <row r="118" spans="1:193" s="28" customFormat="1" ht="24.75" customHeight="1" x14ac:dyDescent="0.2">
      <c r="A118" s="61"/>
      <c r="B118" s="61"/>
      <c r="C118" s="76"/>
      <c r="D118" s="61"/>
      <c r="E118" s="61"/>
      <c r="F118" s="58"/>
      <c r="G118" s="58"/>
      <c r="H118" s="58"/>
      <c r="I118" s="39" t="s">
        <v>1192</v>
      </c>
      <c r="J118" s="39"/>
      <c r="K118" s="39"/>
      <c r="L118" s="39"/>
      <c r="M118" s="39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41"/>
      <c r="BA118" s="44"/>
      <c r="BB118" s="44"/>
      <c r="BC118" s="57"/>
      <c r="BD118" s="41"/>
      <c r="BE118" s="42"/>
      <c r="BF118" s="41"/>
      <c r="BG118" s="41"/>
      <c r="BH118" s="44"/>
      <c r="BI118" s="44"/>
      <c r="BJ118" s="43"/>
      <c r="BK118" s="41"/>
      <c r="BL118" s="42"/>
      <c r="BM118" s="41"/>
      <c r="BN118" s="41"/>
      <c r="BO118" s="44"/>
      <c r="BP118" s="44"/>
      <c r="BQ118" s="43"/>
      <c r="BR118" s="41"/>
      <c r="BS118" s="42"/>
      <c r="BT118" s="41"/>
      <c r="BU118" s="41"/>
      <c r="BV118" s="44"/>
      <c r="BW118" s="44"/>
      <c r="BX118" s="43"/>
      <c r="BY118" s="41"/>
      <c r="BZ118" s="42"/>
      <c r="CA118" s="41"/>
      <c r="CB118" s="41"/>
      <c r="CC118" s="44"/>
      <c r="CD118" s="44"/>
      <c r="CE118" s="43"/>
      <c r="CF118" s="41"/>
      <c r="CG118" s="42"/>
      <c r="CH118" s="41"/>
      <c r="CI118" s="41"/>
      <c r="CJ118" s="44"/>
      <c r="CK118" s="44"/>
      <c r="CL118" s="43"/>
      <c r="CM118" s="41"/>
      <c r="CN118" s="42"/>
      <c r="CO118" s="41"/>
      <c r="CP118" s="41"/>
      <c r="CQ118" s="44"/>
      <c r="CR118" s="44"/>
      <c r="CS118" s="43"/>
      <c r="CT118" s="41"/>
      <c r="CU118" s="42"/>
      <c r="CV118" s="41"/>
      <c r="CW118" s="41"/>
      <c r="CX118" s="44"/>
      <c r="CY118" s="44"/>
      <c r="CZ118" s="43"/>
      <c r="DA118" s="41"/>
      <c r="DB118" s="42"/>
      <c r="DC118" s="41"/>
      <c r="DD118" s="41"/>
      <c r="DE118" s="44"/>
      <c r="DF118" s="44"/>
      <c r="DG118" s="43"/>
      <c r="DH118" s="41"/>
      <c r="DI118" s="42"/>
      <c r="DJ118" s="41"/>
      <c r="DK118" s="41"/>
      <c r="DL118" s="44"/>
      <c r="DM118" s="44"/>
      <c r="DN118" s="43"/>
      <c r="DO118" s="41"/>
      <c r="DP118" s="42"/>
      <c r="DQ118" s="41"/>
      <c r="DR118" s="41"/>
      <c r="DS118" s="44"/>
      <c r="DT118" s="44"/>
      <c r="DU118" s="43"/>
      <c r="DV118" s="41"/>
      <c r="DW118" s="55"/>
      <c r="DX118" s="41"/>
      <c r="DY118" s="41"/>
      <c r="DZ118" s="43"/>
      <c r="EA118" s="43"/>
      <c r="EB118" s="43"/>
      <c r="EC118" s="41"/>
      <c r="ED118" s="55"/>
      <c r="EE118" s="41"/>
      <c r="EF118" s="41"/>
      <c r="EG118" s="43"/>
      <c r="EH118" s="43"/>
      <c r="EI118" s="43"/>
      <c r="EJ118" s="41"/>
      <c r="EK118" s="55"/>
      <c r="EL118" s="41"/>
      <c r="EM118" s="41"/>
      <c r="EN118" s="43"/>
      <c r="EO118" s="43"/>
      <c r="EP118" s="43"/>
      <c r="EQ118" s="44"/>
      <c r="ER118" s="44"/>
      <c r="ES118" s="44"/>
      <c r="ET118" s="44"/>
      <c r="EU118" s="44"/>
      <c r="EV118" s="44"/>
      <c r="EW118" s="44"/>
      <c r="EX118" s="44"/>
      <c r="EY118" s="44"/>
      <c r="EZ118" s="44"/>
      <c r="FA118" s="44"/>
      <c r="FB118" s="44"/>
      <c r="FC118" s="44"/>
      <c r="FD118" s="44"/>
      <c r="FE118" s="44"/>
      <c r="FF118" s="44"/>
      <c r="FG118" s="44"/>
      <c r="FH118" s="44"/>
      <c r="FI118" s="44"/>
      <c r="FJ118" s="44"/>
      <c r="FK118" s="44"/>
      <c r="FL118" s="44"/>
      <c r="FM118" s="44"/>
      <c r="FN118" s="44"/>
      <c r="FO118" s="44"/>
      <c r="FP118" s="44"/>
      <c r="FQ118" s="44"/>
      <c r="FR118" s="44"/>
      <c r="FS118" s="44"/>
      <c r="FT118" s="44"/>
      <c r="FU118" s="44"/>
      <c r="FV118" s="44"/>
      <c r="FW118" s="44"/>
      <c r="FX118" s="44"/>
      <c r="FY118" s="44"/>
      <c r="FZ118" s="44"/>
      <c r="GA118" s="44"/>
      <c r="GB118" s="44"/>
      <c r="GC118" s="44"/>
      <c r="GD118" s="44"/>
      <c r="GE118" s="44"/>
      <c r="GF118" s="44"/>
      <c r="GG118" s="44"/>
      <c r="GH118" s="44"/>
      <c r="GI118" s="44"/>
      <c r="GJ118" s="44"/>
      <c r="GK118" s="44"/>
    </row>
    <row r="119" spans="1:193" s="28" customFormat="1" ht="24.75" customHeight="1" x14ac:dyDescent="0.2">
      <c r="A119" s="61"/>
      <c r="B119" s="61"/>
      <c r="C119" s="76"/>
      <c r="D119" s="61"/>
      <c r="E119" s="61"/>
      <c r="F119" s="58"/>
      <c r="G119" s="58"/>
      <c r="H119" s="58"/>
      <c r="I119" s="39" t="s">
        <v>1192</v>
      </c>
      <c r="J119" s="39"/>
      <c r="K119" s="39"/>
      <c r="L119" s="39"/>
      <c r="M119" s="39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41"/>
      <c r="BA119" s="44"/>
      <c r="BB119" s="44"/>
      <c r="BC119" s="57"/>
      <c r="BD119" s="41"/>
      <c r="BE119" s="42"/>
      <c r="BF119" s="41"/>
      <c r="BG119" s="41"/>
      <c r="BH119" s="44"/>
      <c r="BI119" s="44"/>
      <c r="BJ119" s="43"/>
      <c r="BK119" s="41"/>
      <c r="BL119" s="42"/>
      <c r="BM119" s="41"/>
      <c r="BN119" s="41"/>
      <c r="BO119" s="44"/>
      <c r="BP119" s="44"/>
      <c r="BQ119" s="43"/>
      <c r="BR119" s="41"/>
      <c r="BS119" s="42"/>
      <c r="BT119" s="41"/>
      <c r="BU119" s="41"/>
      <c r="BV119" s="44"/>
      <c r="BW119" s="44"/>
      <c r="BX119" s="43"/>
      <c r="BY119" s="41"/>
      <c r="BZ119" s="42"/>
      <c r="CA119" s="41"/>
      <c r="CB119" s="41"/>
      <c r="CC119" s="44"/>
      <c r="CD119" s="44"/>
      <c r="CE119" s="43"/>
      <c r="CF119" s="41"/>
      <c r="CG119" s="42"/>
      <c r="CH119" s="41"/>
      <c r="CI119" s="41"/>
      <c r="CJ119" s="44"/>
      <c r="CK119" s="44"/>
      <c r="CL119" s="43"/>
      <c r="CM119" s="41"/>
      <c r="CN119" s="42"/>
      <c r="CO119" s="41"/>
      <c r="CP119" s="41"/>
      <c r="CQ119" s="44"/>
      <c r="CR119" s="44"/>
      <c r="CS119" s="43"/>
      <c r="CT119" s="41"/>
      <c r="CU119" s="42"/>
      <c r="CV119" s="41"/>
      <c r="CW119" s="41"/>
      <c r="CX119" s="44"/>
      <c r="CY119" s="44"/>
      <c r="CZ119" s="43"/>
      <c r="DA119" s="41"/>
      <c r="DB119" s="42"/>
      <c r="DC119" s="41"/>
      <c r="DD119" s="41"/>
      <c r="DE119" s="44"/>
      <c r="DF119" s="44"/>
      <c r="DG119" s="43"/>
      <c r="DH119" s="41"/>
      <c r="DI119" s="42"/>
      <c r="DJ119" s="41"/>
      <c r="DK119" s="41"/>
      <c r="DL119" s="44"/>
      <c r="DM119" s="44"/>
      <c r="DN119" s="43"/>
      <c r="DO119" s="41"/>
      <c r="DP119" s="42"/>
      <c r="DQ119" s="41"/>
      <c r="DR119" s="41"/>
      <c r="DS119" s="44"/>
      <c r="DT119" s="44"/>
      <c r="DU119" s="43"/>
      <c r="DV119" s="41"/>
      <c r="DW119" s="55"/>
      <c r="DX119" s="41"/>
      <c r="DY119" s="41"/>
      <c r="DZ119" s="43"/>
      <c r="EA119" s="43"/>
      <c r="EB119" s="43"/>
      <c r="EC119" s="41"/>
      <c r="ED119" s="55"/>
      <c r="EE119" s="41"/>
      <c r="EF119" s="41"/>
      <c r="EG119" s="43"/>
      <c r="EH119" s="43"/>
      <c r="EI119" s="43"/>
      <c r="EJ119" s="41"/>
      <c r="EK119" s="55"/>
      <c r="EL119" s="41"/>
      <c r="EM119" s="41"/>
      <c r="EN119" s="43"/>
      <c r="EO119" s="43"/>
      <c r="EP119" s="43"/>
      <c r="EQ119" s="44"/>
      <c r="ER119" s="44"/>
      <c r="ES119" s="44"/>
      <c r="ET119" s="44"/>
      <c r="EU119" s="44"/>
      <c r="EV119" s="44"/>
      <c r="EW119" s="44"/>
      <c r="EX119" s="44"/>
      <c r="EY119" s="44"/>
      <c r="EZ119" s="44"/>
      <c r="FA119" s="44"/>
      <c r="FB119" s="44"/>
      <c r="FC119" s="44"/>
      <c r="FD119" s="44"/>
      <c r="FE119" s="44"/>
      <c r="FF119" s="44"/>
      <c r="FG119" s="44"/>
      <c r="FH119" s="44"/>
      <c r="FI119" s="44"/>
      <c r="FJ119" s="44"/>
      <c r="FK119" s="44"/>
      <c r="FL119" s="44"/>
      <c r="FM119" s="44"/>
      <c r="FN119" s="44"/>
      <c r="FO119" s="44"/>
      <c r="FP119" s="44"/>
      <c r="FQ119" s="44"/>
      <c r="FR119" s="44"/>
      <c r="FS119" s="44"/>
      <c r="FT119" s="44"/>
      <c r="FU119" s="44"/>
      <c r="FV119" s="44"/>
      <c r="FW119" s="44"/>
      <c r="FX119" s="44"/>
      <c r="FY119" s="44"/>
      <c r="FZ119" s="44"/>
      <c r="GA119" s="44"/>
      <c r="GB119" s="44"/>
      <c r="GC119" s="44"/>
      <c r="GD119" s="44"/>
      <c r="GE119" s="44"/>
      <c r="GF119" s="44"/>
      <c r="GG119" s="44"/>
      <c r="GH119" s="44"/>
      <c r="GI119" s="44"/>
      <c r="GJ119" s="44"/>
      <c r="GK119" s="44"/>
    </row>
    <row r="120" spans="1:193" s="28" customFormat="1" ht="24.75" customHeight="1" x14ac:dyDescent="0.2">
      <c r="A120" s="61"/>
      <c r="B120" s="61"/>
      <c r="C120" s="76"/>
      <c r="D120" s="61"/>
      <c r="E120" s="61"/>
      <c r="F120" s="58"/>
      <c r="G120" s="58"/>
      <c r="H120" s="58"/>
      <c r="I120" s="39" t="s">
        <v>1192</v>
      </c>
      <c r="J120" s="39"/>
      <c r="K120" s="39"/>
      <c r="L120" s="39"/>
      <c r="M120" s="39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41"/>
      <c r="BA120" s="44"/>
      <c r="BB120" s="44"/>
      <c r="BC120" s="57"/>
      <c r="BD120" s="41"/>
      <c r="BE120" s="42"/>
      <c r="BF120" s="41"/>
      <c r="BG120" s="41"/>
      <c r="BH120" s="44"/>
      <c r="BI120" s="44"/>
      <c r="BJ120" s="43"/>
      <c r="BK120" s="41"/>
      <c r="BL120" s="42"/>
      <c r="BM120" s="41"/>
      <c r="BN120" s="41"/>
      <c r="BO120" s="44"/>
      <c r="BP120" s="44"/>
      <c r="BQ120" s="43"/>
      <c r="BR120" s="41"/>
      <c r="BS120" s="42"/>
      <c r="BT120" s="41"/>
      <c r="BU120" s="41"/>
      <c r="BV120" s="44"/>
      <c r="BW120" s="44"/>
      <c r="BX120" s="43"/>
      <c r="BY120" s="41"/>
      <c r="BZ120" s="42"/>
      <c r="CA120" s="41"/>
      <c r="CB120" s="41"/>
      <c r="CC120" s="44"/>
      <c r="CD120" s="44"/>
      <c r="CE120" s="43"/>
      <c r="CF120" s="41"/>
      <c r="CG120" s="42"/>
      <c r="CH120" s="41"/>
      <c r="CI120" s="41"/>
      <c r="CJ120" s="44"/>
      <c r="CK120" s="44"/>
      <c r="CL120" s="43"/>
      <c r="CM120" s="41"/>
      <c r="CN120" s="42"/>
      <c r="CO120" s="41"/>
      <c r="CP120" s="41"/>
      <c r="CQ120" s="44"/>
      <c r="CR120" s="44"/>
      <c r="CS120" s="43"/>
      <c r="CT120" s="41"/>
      <c r="CU120" s="42"/>
      <c r="CV120" s="41"/>
      <c r="CW120" s="41"/>
      <c r="CX120" s="44"/>
      <c r="CY120" s="44"/>
      <c r="CZ120" s="43"/>
      <c r="DA120" s="41"/>
      <c r="DB120" s="42"/>
      <c r="DC120" s="41"/>
      <c r="DD120" s="41"/>
      <c r="DE120" s="44"/>
      <c r="DF120" s="44"/>
      <c r="DG120" s="43"/>
      <c r="DH120" s="41"/>
      <c r="DI120" s="42"/>
      <c r="DJ120" s="41"/>
      <c r="DK120" s="41"/>
      <c r="DL120" s="44"/>
      <c r="DM120" s="44"/>
      <c r="DN120" s="43"/>
      <c r="DO120" s="41"/>
      <c r="DP120" s="42"/>
      <c r="DQ120" s="41"/>
      <c r="DR120" s="41"/>
      <c r="DS120" s="44"/>
      <c r="DT120" s="44"/>
      <c r="DU120" s="43"/>
      <c r="DV120" s="41"/>
      <c r="DW120" s="55"/>
      <c r="DX120" s="41"/>
      <c r="DY120" s="41"/>
      <c r="DZ120" s="43"/>
      <c r="EA120" s="43"/>
      <c r="EB120" s="43"/>
      <c r="EC120" s="41"/>
      <c r="ED120" s="55"/>
      <c r="EE120" s="41"/>
      <c r="EF120" s="41"/>
      <c r="EG120" s="43"/>
      <c r="EH120" s="43"/>
      <c r="EI120" s="43"/>
      <c r="EJ120" s="41"/>
      <c r="EK120" s="55"/>
      <c r="EL120" s="41"/>
      <c r="EM120" s="41"/>
      <c r="EN120" s="43"/>
      <c r="EO120" s="43"/>
      <c r="EP120" s="43"/>
      <c r="EQ120" s="44"/>
      <c r="ER120" s="44"/>
      <c r="ES120" s="44"/>
      <c r="ET120" s="44"/>
      <c r="EU120" s="44"/>
      <c r="EV120" s="44"/>
      <c r="EW120" s="44"/>
      <c r="EX120" s="44"/>
      <c r="EY120" s="44"/>
      <c r="EZ120" s="44"/>
      <c r="FA120" s="44"/>
      <c r="FB120" s="44"/>
      <c r="FC120" s="44"/>
      <c r="FD120" s="44"/>
      <c r="FE120" s="44"/>
      <c r="FF120" s="44"/>
      <c r="FG120" s="44"/>
      <c r="FH120" s="44"/>
      <c r="FI120" s="44"/>
      <c r="FJ120" s="44"/>
      <c r="FK120" s="44"/>
      <c r="FL120" s="44"/>
      <c r="FM120" s="44"/>
      <c r="FN120" s="44"/>
      <c r="FO120" s="44"/>
      <c r="FP120" s="44"/>
      <c r="FQ120" s="44"/>
      <c r="FR120" s="44"/>
      <c r="FS120" s="44"/>
      <c r="FT120" s="44"/>
      <c r="FU120" s="44"/>
      <c r="FV120" s="44"/>
      <c r="FW120" s="44"/>
      <c r="FX120" s="44"/>
      <c r="FY120" s="44"/>
      <c r="FZ120" s="44"/>
      <c r="GA120" s="44"/>
      <c r="GB120" s="44"/>
      <c r="GC120" s="44"/>
      <c r="GD120" s="44"/>
      <c r="GE120" s="44"/>
      <c r="GF120" s="44"/>
      <c r="GG120" s="44"/>
      <c r="GH120" s="44"/>
      <c r="GI120" s="44"/>
      <c r="GJ120" s="44"/>
      <c r="GK120" s="44"/>
    </row>
    <row r="121" spans="1:193" s="28" customFormat="1" ht="24.75" customHeight="1" x14ac:dyDescent="0.2">
      <c r="A121" s="61"/>
      <c r="B121" s="61"/>
      <c r="C121" s="76"/>
      <c r="D121" s="61"/>
      <c r="E121" s="61"/>
      <c r="F121" s="58"/>
      <c r="G121" s="58"/>
      <c r="H121" s="58"/>
      <c r="I121" s="39" t="s">
        <v>1192</v>
      </c>
      <c r="J121" s="39"/>
      <c r="K121" s="39"/>
      <c r="L121" s="39"/>
      <c r="M121" s="39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G121" s="61"/>
      <c r="AH121" s="61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41"/>
      <c r="BA121" s="44"/>
      <c r="BB121" s="44"/>
      <c r="BC121" s="57"/>
      <c r="BD121" s="41"/>
      <c r="BE121" s="42"/>
      <c r="BF121" s="41"/>
      <c r="BG121" s="41"/>
      <c r="BH121" s="44"/>
      <c r="BI121" s="44"/>
      <c r="BJ121" s="43"/>
      <c r="BK121" s="41"/>
      <c r="BL121" s="42"/>
      <c r="BM121" s="41"/>
      <c r="BN121" s="41"/>
      <c r="BO121" s="44"/>
      <c r="BP121" s="44"/>
      <c r="BQ121" s="43"/>
      <c r="BR121" s="41"/>
      <c r="BS121" s="42"/>
      <c r="BT121" s="41"/>
      <c r="BU121" s="41"/>
      <c r="BV121" s="44"/>
      <c r="BW121" s="44"/>
      <c r="BX121" s="43"/>
      <c r="BY121" s="41"/>
      <c r="BZ121" s="42"/>
      <c r="CA121" s="41"/>
      <c r="CB121" s="41"/>
      <c r="CC121" s="44"/>
      <c r="CD121" s="44"/>
      <c r="CE121" s="43"/>
      <c r="CF121" s="41"/>
      <c r="CG121" s="42"/>
      <c r="CH121" s="41"/>
      <c r="CI121" s="41"/>
      <c r="CJ121" s="44"/>
      <c r="CK121" s="44"/>
      <c r="CL121" s="43"/>
      <c r="CM121" s="41"/>
      <c r="CN121" s="42"/>
      <c r="CO121" s="41"/>
      <c r="CP121" s="41"/>
      <c r="CQ121" s="44"/>
      <c r="CR121" s="44"/>
      <c r="CS121" s="43"/>
      <c r="CT121" s="41"/>
      <c r="CU121" s="42"/>
      <c r="CV121" s="41"/>
      <c r="CW121" s="41"/>
      <c r="CX121" s="44"/>
      <c r="CY121" s="44"/>
      <c r="CZ121" s="43"/>
      <c r="DA121" s="41"/>
      <c r="DB121" s="42"/>
      <c r="DC121" s="41"/>
      <c r="DD121" s="41"/>
      <c r="DE121" s="44"/>
      <c r="DF121" s="44"/>
      <c r="DG121" s="43"/>
      <c r="DH121" s="41"/>
      <c r="DI121" s="42"/>
      <c r="DJ121" s="41"/>
      <c r="DK121" s="41"/>
      <c r="DL121" s="44"/>
      <c r="DM121" s="44"/>
      <c r="DN121" s="43"/>
      <c r="DO121" s="41"/>
      <c r="DP121" s="42"/>
      <c r="DQ121" s="41"/>
      <c r="DR121" s="41"/>
      <c r="DS121" s="44"/>
      <c r="DT121" s="44"/>
      <c r="DU121" s="43"/>
      <c r="DV121" s="41"/>
      <c r="DW121" s="55"/>
      <c r="DX121" s="41"/>
      <c r="DY121" s="41"/>
      <c r="DZ121" s="43"/>
      <c r="EA121" s="43"/>
      <c r="EB121" s="43"/>
      <c r="EC121" s="41"/>
      <c r="ED121" s="55"/>
      <c r="EE121" s="41"/>
      <c r="EF121" s="41"/>
      <c r="EG121" s="43"/>
      <c r="EH121" s="43"/>
      <c r="EI121" s="43"/>
      <c r="EJ121" s="41"/>
      <c r="EK121" s="55"/>
      <c r="EL121" s="41"/>
      <c r="EM121" s="41"/>
      <c r="EN121" s="43"/>
      <c r="EO121" s="43"/>
      <c r="EP121" s="43"/>
      <c r="EQ121" s="44"/>
      <c r="ER121" s="44"/>
      <c r="ES121" s="44"/>
      <c r="ET121" s="44"/>
      <c r="EU121" s="44"/>
      <c r="EV121" s="44"/>
      <c r="EW121" s="44"/>
      <c r="EX121" s="44"/>
      <c r="EY121" s="44"/>
      <c r="EZ121" s="44"/>
      <c r="FA121" s="44"/>
      <c r="FB121" s="44"/>
      <c r="FC121" s="44"/>
      <c r="FD121" s="44"/>
      <c r="FE121" s="44"/>
      <c r="FF121" s="44"/>
      <c r="FG121" s="44"/>
      <c r="FH121" s="44"/>
      <c r="FI121" s="44"/>
      <c r="FJ121" s="44"/>
      <c r="FK121" s="44"/>
      <c r="FL121" s="44"/>
      <c r="FM121" s="44"/>
      <c r="FN121" s="44"/>
      <c r="FO121" s="44"/>
      <c r="FP121" s="44"/>
      <c r="FQ121" s="44"/>
      <c r="FR121" s="44"/>
      <c r="FS121" s="44"/>
      <c r="FT121" s="44"/>
      <c r="FU121" s="44"/>
      <c r="FV121" s="44"/>
      <c r="FW121" s="44"/>
      <c r="FX121" s="44"/>
      <c r="FY121" s="44"/>
      <c r="FZ121" s="44"/>
      <c r="GA121" s="44"/>
      <c r="GB121" s="44"/>
      <c r="GC121" s="44"/>
      <c r="GD121" s="44"/>
      <c r="GE121" s="44"/>
      <c r="GF121" s="44"/>
      <c r="GG121" s="44"/>
      <c r="GH121" s="44"/>
      <c r="GI121" s="44"/>
      <c r="GJ121" s="44"/>
      <c r="GK121" s="44"/>
    </row>
    <row r="122" spans="1:193" s="28" customFormat="1" ht="24.75" customHeight="1" x14ac:dyDescent="0.2">
      <c r="A122" s="61"/>
      <c r="B122" s="61"/>
      <c r="C122" s="76"/>
      <c r="D122" s="61"/>
      <c r="E122" s="61"/>
      <c r="F122" s="58"/>
      <c r="G122" s="58"/>
      <c r="H122" s="58"/>
      <c r="I122" s="39" t="s">
        <v>1192</v>
      </c>
      <c r="J122" s="39"/>
      <c r="K122" s="39"/>
      <c r="L122" s="39"/>
      <c r="M122" s="39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41"/>
      <c r="BA122" s="44"/>
      <c r="BB122" s="44"/>
      <c r="BC122" s="57"/>
      <c r="BD122" s="41"/>
      <c r="BE122" s="42"/>
      <c r="BF122" s="41"/>
      <c r="BG122" s="41"/>
      <c r="BH122" s="44"/>
      <c r="BI122" s="44"/>
      <c r="BJ122" s="43"/>
      <c r="BK122" s="41"/>
      <c r="BL122" s="42"/>
      <c r="BM122" s="41"/>
      <c r="BN122" s="41"/>
      <c r="BO122" s="44"/>
      <c r="BP122" s="44"/>
      <c r="BQ122" s="43"/>
      <c r="BR122" s="41"/>
      <c r="BS122" s="42"/>
      <c r="BT122" s="41"/>
      <c r="BU122" s="41"/>
      <c r="BV122" s="44"/>
      <c r="BW122" s="44"/>
      <c r="BX122" s="43"/>
      <c r="BY122" s="41"/>
      <c r="BZ122" s="42"/>
      <c r="CA122" s="41"/>
      <c r="CB122" s="41"/>
      <c r="CC122" s="44"/>
      <c r="CD122" s="44"/>
      <c r="CE122" s="43"/>
      <c r="CF122" s="41"/>
      <c r="CG122" s="42"/>
      <c r="CH122" s="41"/>
      <c r="CI122" s="41"/>
      <c r="CJ122" s="44"/>
      <c r="CK122" s="44"/>
      <c r="CL122" s="43"/>
      <c r="CM122" s="41"/>
      <c r="CN122" s="42"/>
      <c r="CO122" s="41"/>
      <c r="CP122" s="41"/>
      <c r="CQ122" s="44"/>
      <c r="CR122" s="44"/>
      <c r="CS122" s="43"/>
      <c r="CT122" s="41"/>
      <c r="CU122" s="42"/>
      <c r="CV122" s="41"/>
      <c r="CW122" s="41"/>
      <c r="CX122" s="44"/>
      <c r="CY122" s="44"/>
      <c r="CZ122" s="43"/>
      <c r="DA122" s="41"/>
      <c r="DB122" s="42"/>
      <c r="DC122" s="41"/>
      <c r="DD122" s="41"/>
      <c r="DE122" s="44"/>
      <c r="DF122" s="44"/>
      <c r="DG122" s="43"/>
      <c r="DH122" s="41"/>
      <c r="DI122" s="42"/>
      <c r="DJ122" s="41"/>
      <c r="DK122" s="41"/>
      <c r="DL122" s="44"/>
      <c r="DM122" s="44"/>
      <c r="DN122" s="43"/>
      <c r="DO122" s="41"/>
      <c r="DP122" s="42"/>
      <c r="DQ122" s="41"/>
      <c r="DR122" s="41"/>
      <c r="DS122" s="44"/>
      <c r="DT122" s="44"/>
      <c r="DU122" s="43"/>
      <c r="DV122" s="41"/>
      <c r="DW122" s="55"/>
      <c r="DX122" s="41"/>
      <c r="DY122" s="41"/>
      <c r="DZ122" s="43"/>
      <c r="EA122" s="43"/>
      <c r="EB122" s="43"/>
      <c r="EC122" s="41"/>
      <c r="ED122" s="55"/>
      <c r="EE122" s="41"/>
      <c r="EF122" s="41"/>
      <c r="EG122" s="43"/>
      <c r="EH122" s="43"/>
      <c r="EI122" s="43"/>
      <c r="EJ122" s="41"/>
      <c r="EK122" s="55"/>
      <c r="EL122" s="41"/>
      <c r="EM122" s="41"/>
      <c r="EN122" s="43"/>
      <c r="EO122" s="43"/>
      <c r="EP122" s="43"/>
      <c r="EQ122" s="44"/>
      <c r="ER122" s="44"/>
      <c r="ES122" s="44"/>
      <c r="ET122" s="44"/>
      <c r="EU122" s="44"/>
      <c r="EV122" s="44"/>
      <c r="EW122" s="44"/>
      <c r="EX122" s="44"/>
      <c r="EY122" s="44"/>
      <c r="EZ122" s="44"/>
      <c r="FA122" s="44"/>
      <c r="FB122" s="44"/>
      <c r="FC122" s="44"/>
      <c r="FD122" s="44"/>
      <c r="FE122" s="44"/>
      <c r="FF122" s="44"/>
      <c r="FG122" s="44"/>
      <c r="FH122" s="44"/>
      <c r="FI122" s="44"/>
      <c r="FJ122" s="44"/>
      <c r="FK122" s="44"/>
      <c r="FL122" s="44"/>
      <c r="FM122" s="44"/>
      <c r="FN122" s="44"/>
      <c r="FO122" s="44"/>
      <c r="FP122" s="44"/>
      <c r="FQ122" s="44"/>
      <c r="FR122" s="44"/>
      <c r="FS122" s="44"/>
      <c r="FT122" s="44"/>
      <c r="FU122" s="44"/>
      <c r="FV122" s="44"/>
      <c r="FW122" s="44"/>
      <c r="FX122" s="44"/>
      <c r="FY122" s="44"/>
      <c r="FZ122" s="44"/>
      <c r="GA122" s="44"/>
      <c r="GB122" s="44"/>
      <c r="GC122" s="44"/>
      <c r="GD122" s="44"/>
      <c r="GE122" s="44"/>
      <c r="GF122" s="44"/>
      <c r="GG122" s="44"/>
      <c r="GH122" s="44"/>
      <c r="GI122" s="44"/>
      <c r="GJ122" s="44"/>
      <c r="GK122" s="44"/>
    </row>
    <row r="123" spans="1:193" s="28" customFormat="1" ht="24.75" customHeight="1" x14ac:dyDescent="0.2">
      <c r="A123" s="61"/>
      <c r="B123" s="61"/>
      <c r="C123" s="76"/>
      <c r="D123" s="61"/>
      <c r="E123" s="61"/>
      <c r="F123" s="58"/>
      <c r="G123" s="58"/>
      <c r="H123" s="58"/>
      <c r="I123" s="39" t="s">
        <v>1192</v>
      </c>
      <c r="J123" s="39"/>
      <c r="K123" s="39"/>
      <c r="L123" s="39"/>
      <c r="M123" s="39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  <c r="AA123" s="61"/>
      <c r="AB123" s="61"/>
      <c r="AC123" s="61"/>
      <c r="AD123" s="61"/>
      <c r="AE123" s="61"/>
      <c r="AF123" s="61"/>
      <c r="AG123" s="61"/>
      <c r="AH123" s="61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41"/>
      <c r="BA123" s="44"/>
      <c r="BB123" s="44"/>
      <c r="BC123" s="57"/>
      <c r="BD123" s="41"/>
      <c r="BE123" s="42"/>
      <c r="BF123" s="41"/>
      <c r="BG123" s="41"/>
      <c r="BH123" s="44"/>
      <c r="BI123" s="44"/>
      <c r="BJ123" s="43"/>
      <c r="BK123" s="41"/>
      <c r="BL123" s="42"/>
      <c r="BM123" s="41"/>
      <c r="BN123" s="41"/>
      <c r="BO123" s="44"/>
      <c r="BP123" s="44"/>
      <c r="BQ123" s="43"/>
      <c r="BR123" s="41"/>
      <c r="BS123" s="42"/>
      <c r="BT123" s="41"/>
      <c r="BU123" s="41"/>
      <c r="BV123" s="44"/>
      <c r="BW123" s="44"/>
      <c r="BX123" s="43"/>
      <c r="BY123" s="41"/>
      <c r="BZ123" s="42"/>
      <c r="CA123" s="41"/>
      <c r="CB123" s="41"/>
      <c r="CC123" s="44"/>
      <c r="CD123" s="44"/>
      <c r="CE123" s="43"/>
      <c r="CF123" s="41"/>
      <c r="CG123" s="42"/>
      <c r="CH123" s="41"/>
      <c r="CI123" s="41"/>
      <c r="CJ123" s="44"/>
      <c r="CK123" s="44"/>
      <c r="CL123" s="43"/>
      <c r="CM123" s="41"/>
      <c r="CN123" s="42"/>
      <c r="CO123" s="41"/>
      <c r="CP123" s="41"/>
      <c r="CQ123" s="44"/>
      <c r="CR123" s="44"/>
      <c r="CS123" s="43"/>
      <c r="CT123" s="41"/>
      <c r="CU123" s="42"/>
      <c r="CV123" s="41"/>
      <c r="CW123" s="41"/>
      <c r="CX123" s="44"/>
      <c r="CY123" s="44"/>
      <c r="CZ123" s="43"/>
      <c r="DA123" s="41"/>
      <c r="DB123" s="42"/>
      <c r="DC123" s="41"/>
      <c r="DD123" s="41"/>
      <c r="DE123" s="44"/>
      <c r="DF123" s="44"/>
      <c r="DG123" s="43"/>
      <c r="DH123" s="41"/>
      <c r="DI123" s="42"/>
      <c r="DJ123" s="41"/>
      <c r="DK123" s="41"/>
      <c r="DL123" s="44"/>
      <c r="DM123" s="44"/>
      <c r="DN123" s="43"/>
      <c r="DO123" s="41"/>
      <c r="DP123" s="42"/>
      <c r="DQ123" s="41"/>
      <c r="DR123" s="41"/>
      <c r="DS123" s="44"/>
      <c r="DT123" s="44"/>
      <c r="DU123" s="43"/>
      <c r="DV123" s="41"/>
      <c r="DW123" s="55"/>
      <c r="DX123" s="41"/>
      <c r="DY123" s="41"/>
      <c r="DZ123" s="43"/>
      <c r="EA123" s="43"/>
      <c r="EB123" s="43"/>
      <c r="EC123" s="41"/>
      <c r="ED123" s="55"/>
      <c r="EE123" s="41"/>
      <c r="EF123" s="41"/>
      <c r="EG123" s="43"/>
      <c r="EH123" s="43"/>
      <c r="EI123" s="43"/>
      <c r="EJ123" s="41"/>
      <c r="EK123" s="55"/>
      <c r="EL123" s="41"/>
      <c r="EM123" s="41"/>
      <c r="EN123" s="43"/>
      <c r="EO123" s="43"/>
      <c r="EP123" s="43"/>
      <c r="EQ123" s="44"/>
      <c r="ER123" s="44"/>
      <c r="ES123" s="44"/>
      <c r="ET123" s="44"/>
      <c r="EU123" s="44"/>
      <c r="EV123" s="44"/>
      <c r="EW123" s="44"/>
      <c r="EX123" s="44"/>
      <c r="EY123" s="44"/>
      <c r="EZ123" s="44"/>
      <c r="FA123" s="44"/>
      <c r="FB123" s="44"/>
      <c r="FC123" s="44"/>
      <c r="FD123" s="44"/>
      <c r="FE123" s="44"/>
      <c r="FF123" s="44"/>
      <c r="FG123" s="44"/>
      <c r="FH123" s="44"/>
      <c r="FI123" s="44"/>
      <c r="FJ123" s="44"/>
      <c r="FK123" s="44"/>
      <c r="FL123" s="44"/>
      <c r="FM123" s="44"/>
      <c r="FN123" s="44"/>
      <c r="FO123" s="44"/>
      <c r="FP123" s="44"/>
      <c r="FQ123" s="44"/>
      <c r="FR123" s="44"/>
      <c r="FS123" s="44"/>
      <c r="FT123" s="44"/>
      <c r="FU123" s="44"/>
      <c r="FV123" s="44"/>
      <c r="FW123" s="44"/>
      <c r="FX123" s="44"/>
      <c r="FY123" s="44"/>
      <c r="FZ123" s="44"/>
      <c r="GA123" s="44"/>
      <c r="GB123" s="44"/>
      <c r="GC123" s="44"/>
      <c r="GD123" s="44"/>
      <c r="GE123" s="44"/>
      <c r="GF123" s="44"/>
      <c r="GG123" s="44"/>
      <c r="GH123" s="44"/>
      <c r="GI123" s="44"/>
      <c r="GJ123" s="44"/>
      <c r="GK123" s="44"/>
    </row>
    <row r="124" spans="1:193" s="28" customFormat="1" ht="24.75" customHeight="1" x14ac:dyDescent="0.2">
      <c r="A124" s="61"/>
      <c r="B124" s="61"/>
      <c r="C124" s="76"/>
      <c r="D124" s="61"/>
      <c r="E124" s="61"/>
      <c r="F124" s="58"/>
      <c r="G124" s="58"/>
      <c r="H124" s="58"/>
      <c r="I124" s="39" t="s">
        <v>1192</v>
      </c>
      <c r="J124" s="39"/>
      <c r="K124" s="39"/>
      <c r="L124" s="39"/>
      <c r="M124" s="39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41"/>
      <c r="BA124" s="44"/>
      <c r="BB124" s="44"/>
      <c r="BC124" s="57"/>
      <c r="BD124" s="41"/>
      <c r="BE124" s="42"/>
      <c r="BF124" s="41"/>
      <c r="BG124" s="41"/>
      <c r="BH124" s="44"/>
      <c r="BI124" s="44"/>
      <c r="BJ124" s="43"/>
      <c r="BK124" s="41"/>
      <c r="BL124" s="42"/>
      <c r="BM124" s="41"/>
      <c r="BN124" s="41"/>
      <c r="BO124" s="44"/>
      <c r="BP124" s="44"/>
      <c r="BQ124" s="43"/>
      <c r="BR124" s="41"/>
      <c r="BS124" s="42"/>
      <c r="BT124" s="41"/>
      <c r="BU124" s="41"/>
      <c r="BV124" s="44"/>
      <c r="BW124" s="44"/>
      <c r="BX124" s="43"/>
      <c r="BY124" s="41"/>
      <c r="BZ124" s="42"/>
      <c r="CA124" s="41"/>
      <c r="CB124" s="41"/>
      <c r="CC124" s="44"/>
      <c r="CD124" s="44"/>
      <c r="CE124" s="43"/>
      <c r="CF124" s="41"/>
      <c r="CG124" s="42"/>
      <c r="CH124" s="41"/>
      <c r="CI124" s="41"/>
      <c r="CJ124" s="44"/>
      <c r="CK124" s="44"/>
      <c r="CL124" s="43"/>
      <c r="CM124" s="41"/>
      <c r="CN124" s="42"/>
      <c r="CO124" s="41"/>
      <c r="CP124" s="41"/>
      <c r="CQ124" s="44"/>
      <c r="CR124" s="44"/>
      <c r="CS124" s="43"/>
      <c r="CT124" s="41"/>
      <c r="CU124" s="42"/>
      <c r="CV124" s="41"/>
      <c r="CW124" s="41"/>
      <c r="CX124" s="44"/>
      <c r="CY124" s="44"/>
      <c r="CZ124" s="43"/>
      <c r="DA124" s="41"/>
      <c r="DB124" s="42"/>
      <c r="DC124" s="41"/>
      <c r="DD124" s="41"/>
      <c r="DE124" s="44"/>
      <c r="DF124" s="44"/>
      <c r="DG124" s="43"/>
      <c r="DH124" s="41"/>
      <c r="DI124" s="42"/>
      <c r="DJ124" s="41"/>
      <c r="DK124" s="41"/>
      <c r="DL124" s="44"/>
      <c r="DM124" s="44"/>
      <c r="DN124" s="43"/>
      <c r="DO124" s="41"/>
      <c r="DP124" s="42"/>
      <c r="DQ124" s="41"/>
      <c r="DR124" s="41"/>
      <c r="DS124" s="44"/>
      <c r="DT124" s="44"/>
      <c r="DU124" s="43"/>
      <c r="DV124" s="41"/>
      <c r="DW124" s="55"/>
      <c r="DX124" s="41"/>
      <c r="DY124" s="41"/>
      <c r="DZ124" s="43"/>
      <c r="EA124" s="43"/>
      <c r="EB124" s="43"/>
      <c r="EC124" s="41"/>
      <c r="ED124" s="55"/>
      <c r="EE124" s="41"/>
      <c r="EF124" s="41"/>
      <c r="EG124" s="43"/>
      <c r="EH124" s="43"/>
      <c r="EI124" s="43"/>
      <c r="EJ124" s="41"/>
      <c r="EK124" s="55"/>
      <c r="EL124" s="41"/>
      <c r="EM124" s="41"/>
      <c r="EN124" s="43"/>
      <c r="EO124" s="43"/>
      <c r="EP124" s="43"/>
      <c r="EQ124" s="44"/>
      <c r="ER124" s="44"/>
      <c r="ES124" s="44"/>
      <c r="ET124" s="44"/>
      <c r="EU124" s="44"/>
      <c r="EV124" s="44"/>
      <c r="EW124" s="44"/>
      <c r="EX124" s="44"/>
      <c r="EY124" s="44"/>
      <c r="EZ124" s="44"/>
      <c r="FA124" s="44"/>
      <c r="FB124" s="44"/>
      <c r="FC124" s="44"/>
      <c r="FD124" s="44"/>
      <c r="FE124" s="44"/>
      <c r="FF124" s="44"/>
      <c r="FG124" s="44"/>
      <c r="FH124" s="44"/>
      <c r="FI124" s="44"/>
      <c r="FJ124" s="44"/>
      <c r="FK124" s="44"/>
      <c r="FL124" s="44"/>
      <c r="FM124" s="44"/>
      <c r="FN124" s="44"/>
      <c r="FO124" s="44"/>
      <c r="FP124" s="44"/>
      <c r="FQ124" s="44"/>
      <c r="FR124" s="44"/>
      <c r="FS124" s="44"/>
      <c r="FT124" s="44"/>
      <c r="FU124" s="44"/>
      <c r="FV124" s="44"/>
      <c r="FW124" s="44"/>
      <c r="FX124" s="44"/>
      <c r="FY124" s="44"/>
      <c r="FZ124" s="44"/>
      <c r="GA124" s="44"/>
      <c r="GB124" s="44"/>
      <c r="GC124" s="44"/>
      <c r="GD124" s="44"/>
      <c r="GE124" s="44"/>
      <c r="GF124" s="44"/>
      <c r="GG124" s="44"/>
      <c r="GH124" s="44"/>
      <c r="GI124" s="44"/>
      <c r="GJ124" s="44"/>
      <c r="GK124" s="44"/>
    </row>
    <row r="125" spans="1:193" s="28" customFormat="1" ht="24.75" customHeight="1" x14ac:dyDescent="0.2">
      <c r="A125" s="61"/>
      <c r="B125" s="61"/>
      <c r="C125" s="76"/>
      <c r="D125" s="61"/>
      <c r="E125" s="61"/>
      <c r="F125" s="58"/>
      <c r="G125" s="58"/>
      <c r="H125" s="58"/>
      <c r="I125" s="39" t="s">
        <v>1192</v>
      </c>
      <c r="J125" s="39"/>
      <c r="K125" s="39"/>
      <c r="L125" s="39"/>
      <c r="M125" s="39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41"/>
      <c r="BA125" s="44"/>
      <c r="BB125" s="44"/>
      <c r="BC125" s="57"/>
      <c r="BD125" s="41"/>
      <c r="BE125" s="42"/>
      <c r="BF125" s="41"/>
      <c r="BG125" s="41"/>
      <c r="BH125" s="44"/>
      <c r="BI125" s="44"/>
      <c r="BJ125" s="43"/>
      <c r="BK125" s="41"/>
      <c r="BL125" s="42"/>
      <c r="BM125" s="41"/>
      <c r="BN125" s="41"/>
      <c r="BO125" s="44"/>
      <c r="BP125" s="44"/>
      <c r="BQ125" s="43"/>
      <c r="BR125" s="41"/>
      <c r="BS125" s="42"/>
      <c r="BT125" s="41"/>
      <c r="BU125" s="41"/>
      <c r="BV125" s="44"/>
      <c r="BW125" s="44"/>
      <c r="BX125" s="43"/>
      <c r="BY125" s="41"/>
      <c r="BZ125" s="42"/>
      <c r="CA125" s="41"/>
      <c r="CB125" s="41"/>
      <c r="CC125" s="44"/>
      <c r="CD125" s="44"/>
      <c r="CE125" s="43"/>
      <c r="CF125" s="41"/>
      <c r="CG125" s="42"/>
      <c r="CH125" s="41"/>
      <c r="CI125" s="41"/>
      <c r="CJ125" s="44"/>
      <c r="CK125" s="44"/>
      <c r="CL125" s="43"/>
      <c r="CM125" s="41"/>
      <c r="CN125" s="42"/>
      <c r="CO125" s="41"/>
      <c r="CP125" s="41"/>
      <c r="CQ125" s="44"/>
      <c r="CR125" s="44"/>
      <c r="CS125" s="43"/>
      <c r="CT125" s="41"/>
      <c r="CU125" s="42"/>
      <c r="CV125" s="41"/>
      <c r="CW125" s="41"/>
      <c r="CX125" s="44"/>
      <c r="CY125" s="44"/>
      <c r="CZ125" s="43"/>
      <c r="DA125" s="41"/>
      <c r="DB125" s="42"/>
      <c r="DC125" s="41"/>
      <c r="DD125" s="41"/>
      <c r="DE125" s="44"/>
      <c r="DF125" s="44"/>
      <c r="DG125" s="43"/>
      <c r="DH125" s="41"/>
      <c r="DI125" s="42"/>
      <c r="DJ125" s="41"/>
      <c r="DK125" s="41"/>
      <c r="DL125" s="44"/>
      <c r="DM125" s="44"/>
      <c r="DN125" s="43"/>
      <c r="DO125" s="41"/>
      <c r="DP125" s="42"/>
      <c r="DQ125" s="41"/>
      <c r="DR125" s="41"/>
      <c r="DS125" s="44"/>
      <c r="DT125" s="44"/>
      <c r="DU125" s="43"/>
      <c r="DV125" s="41"/>
      <c r="DW125" s="55"/>
      <c r="DX125" s="41"/>
      <c r="DY125" s="41"/>
      <c r="DZ125" s="43"/>
      <c r="EA125" s="43"/>
      <c r="EB125" s="43"/>
      <c r="EC125" s="41"/>
      <c r="ED125" s="55"/>
      <c r="EE125" s="41"/>
      <c r="EF125" s="41"/>
      <c r="EG125" s="43"/>
      <c r="EH125" s="43"/>
      <c r="EI125" s="43"/>
      <c r="EJ125" s="41"/>
      <c r="EK125" s="55"/>
      <c r="EL125" s="41"/>
      <c r="EM125" s="41"/>
      <c r="EN125" s="43"/>
      <c r="EO125" s="43"/>
      <c r="EP125" s="43"/>
      <c r="EQ125" s="44"/>
      <c r="ER125" s="44"/>
      <c r="ES125" s="44"/>
      <c r="ET125" s="44"/>
      <c r="EU125" s="44"/>
      <c r="EV125" s="44"/>
      <c r="EW125" s="44"/>
      <c r="EX125" s="44"/>
      <c r="EY125" s="44"/>
      <c r="EZ125" s="44"/>
      <c r="FA125" s="44"/>
      <c r="FB125" s="44"/>
      <c r="FC125" s="44"/>
      <c r="FD125" s="44"/>
      <c r="FE125" s="44"/>
      <c r="FF125" s="44"/>
      <c r="FG125" s="44"/>
      <c r="FH125" s="44"/>
      <c r="FI125" s="44"/>
      <c r="FJ125" s="44"/>
      <c r="FK125" s="44"/>
      <c r="FL125" s="44"/>
      <c r="FM125" s="44"/>
      <c r="FN125" s="44"/>
      <c r="FO125" s="44"/>
      <c r="FP125" s="44"/>
      <c r="FQ125" s="44"/>
      <c r="FR125" s="44"/>
      <c r="FS125" s="44"/>
      <c r="FT125" s="44"/>
      <c r="FU125" s="44"/>
      <c r="FV125" s="44"/>
      <c r="FW125" s="44"/>
      <c r="FX125" s="44"/>
      <c r="FY125" s="44"/>
      <c r="FZ125" s="44"/>
      <c r="GA125" s="44"/>
      <c r="GB125" s="44"/>
      <c r="GC125" s="44"/>
      <c r="GD125" s="44"/>
      <c r="GE125" s="44"/>
      <c r="GF125" s="44"/>
      <c r="GG125" s="44"/>
      <c r="GH125" s="44"/>
      <c r="GI125" s="44"/>
      <c r="GJ125" s="44"/>
      <c r="GK125" s="44"/>
    </row>
    <row r="126" spans="1:193" s="28" customFormat="1" ht="24.75" customHeight="1" x14ac:dyDescent="0.2">
      <c r="A126" s="61"/>
      <c r="B126" s="61"/>
      <c r="C126" s="76"/>
      <c r="D126" s="61"/>
      <c r="E126" s="61"/>
      <c r="F126" s="58"/>
      <c r="G126" s="58"/>
      <c r="H126" s="58"/>
      <c r="I126" s="39" t="s">
        <v>1192</v>
      </c>
      <c r="J126" s="39"/>
      <c r="K126" s="39"/>
      <c r="L126" s="39"/>
      <c r="M126" s="39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41"/>
      <c r="BA126" s="44"/>
      <c r="BB126" s="44"/>
      <c r="BC126" s="57"/>
      <c r="BD126" s="41"/>
      <c r="BE126" s="42"/>
      <c r="BF126" s="41"/>
      <c r="BG126" s="41"/>
      <c r="BH126" s="44"/>
      <c r="BI126" s="44"/>
      <c r="BJ126" s="43"/>
      <c r="BK126" s="41"/>
      <c r="BL126" s="42"/>
      <c r="BM126" s="41"/>
      <c r="BN126" s="41"/>
      <c r="BO126" s="44"/>
      <c r="BP126" s="44"/>
      <c r="BQ126" s="43"/>
      <c r="BR126" s="41"/>
      <c r="BS126" s="42"/>
      <c r="BT126" s="41"/>
      <c r="BU126" s="41"/>
      <c r="BV126" s="44"/>
      <c r="BW126" s="44"/>
      <c r="BX126" s="43"/>
      <c r="BY126" s="41"/>
      <c r="BZ126" s="42"/>
      <c r="CA126" s="41"/>
      <c r="CB126" s="41"/>
      <c r="CC126" s="44"/>
      <c r="CD126" s="44"/>
      <c r="CE126" s="43"/>
      <c r="CF126" s="41"/>
      <c r="CG126" s="42"/>
      <c r="CH126" s="41"/>
      <c r="CI126" s="41"/>
      <c r="CJ126" s="44"/>
      <c r="CK126" s="44"/>
      <c r="CL126" s="43"/>
      <c r="CM126" s="41"/>
      <c r="CN126" s="42"/>
      <c r="CO126" s="41"/>
      <c r="CP126" s="41"/>
      <c r="CQ126" s="44"/>
      <c r="CR126" s="44"/>
      <c r="CS126" s="43"/>
      <c r="CT126" s="41"/>
      <c r="CU126" s="42"/>
      <c r="CV126" s="41"/>
      <c r="CW126" s="41"/>
      <c r="CX126" s="44"/>
      <c r="CY126" s="44"/>
      <c r="CZ126" s="43"/>
      <c r="DA126" s="41"/>
      <c r="DB126" s="42"/>
      <c r="DC126" s="41"/>
      <c r="DD126" s="41"/>
      <c r="DE126" s="44"/>
      <c r="DF126" s="44"/>
      <c r="DG126" s="43"/>
      <c r="DH126" s="41"/>
      <c r="DI126" s="42"/>
      <c r="DJ126" s="41"/>
      <c r="DK126" s="41"/>
      <c r="DL126" s="44"/>
      <c r="DM126" s="44"/>
      <c r="DN126" s="43"/>
      <c r="DO126" s="41"/>
      <c r="DP126" s="42"/>
      <c r="DQ126" s="41"/>
      <c r="DR126" s="41"/>
      <c r="DS126" s="44"/>
      <c r="DT126" s="44"/>
      <c r="DU126" s="43"/>
      <c r="DV126" s="41"/>
      <c r="DW126" s="55"/>
      <c r="DX126" s="41"/>
      <c r="DY126" s="41"/>
      <c r="DZ126" s="43"/>
      <c r="EA126" s="43"/>
      <c r="EB126" s="43"/>
      <c r="EC126" s="41"/>
      <c r="ED126" s="55"/>
      <c r="EE126" s="41"/>
      <c r="EF126" s="41"/>
      <c r="EG126" s="43"/>
      <c r="EH126" s="43"/>
      <c r="EI126" s="43"/>
      <c r="EJ126" s="41"/>
      <c r="EK126" s="55"/>
      <c r="EL126" s="41"/>
      <c r="EM126" s="41"/>
      <c r="EN126" s="43"/>
      <c r="EO126" s="43"/>
      <c r="EP126" s="43"/>
      <c r="EQ126" s="44"/>
      <c r="ER126" s="44"/>
      <c r="ES126" s="44"/>
      <c r="ET126" s="44"/>
      <c r="EU126" s="44"/>
      <c r="EV126" s="44"/>
      <c r="EW126" s="44"/>
      <c r="EX126" s="44"/>
      <c r="EY126" s="44"/>
      <c r="EZ126" s="44"/>
      <c r="FA126" s="44"/>
      <c r="FB126" s="44"/>
      <c r="FC126" s="44"/>
      <c r="FD126" s="44"/>
      <c r="FE126" s="44"/>
      <c r="FF126" s="44"/>
      <c r="FG126" s="44"/>
      <c r="FH126" s="44"/>
      <c r="FI126" s="44"/>
      <c r="FJ126" s="44"/>
      <c r="FK126" s="44"/>
      <c r="FL126" s="44"/>
      <c r="FM126" s="44"/>
      <c r="FN126" s="44"/>
      <c r="FO126" s="44"/>
      <c r="FP126" s="44"/>
      <c r="FQ126" s="44"/>
      <c r="FR126" s="44"/>
      <c r="FS126" s="44"/>
      <c r="FT126" s="44"/>
      <c r="FU126" s="44"/>
      <c r="FV126" s="44"/>
      <c r="FW126" s="44"/>
      <c r="FX126" s="44"/>
      <c r="FY126" s="44"/>
      <c r="FZ126" s="44"/>
      <c r="GA126" s="44"/>
      <c r="GB126" s="44"/>
      <c r="GC126" s="44"/>
      <c r="GD126" s="44"/>
      <c r="GE126" s="44"/>
      <c r="GF126" s="44"/>
      <c r="GG126" s="44"/>
      <c r="GH126" s="44"/>
      <c r="GI126" s="44"/>
      <c r="GJ126" s="44"/>
      <c r="GK126" s="44"/>
    </row>
    <row r="127" spans="1:193" s="28" customFormat="1" ht="24.75" customHeight="1" x14ac:dyDescent="0.2">
      <c r="A127" s="61"/>
      <c r="B127" s="61"/>
      <c r="C127" s="76"/>
      <c r="D127" s="61"/>
      <c r="E127" s="61"/>
      <c r="F127" s="58"/>
      <c r="G127" s="58"/>
      <c r="H127" s="58"/>
      <c r="I127" s="39" t="s">
        <v>1192</v>
      </c>
      <c r="J127" s="39"/>
      <c r="K127" s="39"/>
      <c r="L127" s="39"/>
      <c r="M127" s="39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41"/>
      <c r="BA127" s="44"/>
      <c r="BB127" s="44"/>
      <c r="BC127" s="57"/>
      <c r="BD127" s="41"/>
      <c r="BE127" s="42"/>
      <c r="BF127" s="41"/>
      <c r="BG127" s="41"/>
      <c r="BH127" s="44"/>
      <c r="BI127" s="44"/>
      <c r="BJ127" s="43"/>
      <c r="BK127" s="41"/>
      <c r="BL127" s="42"/>
      <c r="BM127" s="41"/>
      <c r="BN127" s="41"/>
      <c r="BO127" s="44"/>
      <c r="BP127" s="44"/>
      <c r="BQ127" s="43"/>
      <c r="BR127" s="41"/>
      <c r="BS127" s="42"/>
      <c r="BT127" s="41"/>
      <c r="BU127" s="41"/>
      <c r="BV127" s="44"/>
      <c r="BW127" s="44"/>
      <c r="BX127" s="43"/>
      <c r="BY127" s="41"/>
      <c r="BZ127" s="42"/>
      <c r="CA127" s="41"/>
      <c r="CB127" s="41"/>
      <c r="CC127" s="44"/>
      <c r="CD127" s="44"/>
      <c r="CE127" s="43"/>
      <c r="CF127" s="41"/>
      <c r="CG127" s="42"/>
      <c r="CH127" s="41"/>
      <c r="CI127" s="41"/>
      <c r="CJ127" s="44"/>
      <c r="CK127" s="44"/>
      <c r="CL127" s="43"/>
      <c r="CM127" s="41"/>
      <c r="CN127" s="42"/>
      <c r="CO127" s="41"/>
      <c r="CP127" s="41"/>
      <c r="CQ127" s="44"/>
      <c r="CR127" s="44"/>
      <c r="CS127" s="43"/>
      <c r="CT127" s="41"/>
      <c r="CU127" s="42"/>
      <c r="CV127" s="41"/>
      <c r="CW127" s="41"/>
      <c r="CX127" s="44"/>
      <c r="CY127" s="44"/>
      <c r="CZ127" s="43"/>
      <c r="DA127" s="41"/>
      <c r="DB127" s="42"/>
      <c r="DC127" s="41"/>
      <c r="DD127" s="41"/>
      <c r="DE127" s="44"/>
      <c r="DF127" s="44"/>
      <c r="DG127" s="43"/>
      <c r="DH127" s="41"/>
      <c r="DI127" s="42"/>
      <c r="DJ127" s="41"/>
      <c r="DK127" s="41"/>
      <c r="DL127" s="44"/>
      <c r="DM127" s="44"/>
      <c r="DN127" s="43"/>
      <c r="DO127" s="41"/>
      <c r="DP127" s="42"/>
      <c r="DQ127" s="41"/>
      <c r="DR127" s="41"/>
      <c r="DS127" s="44"/>
      <c r="DT127" s="44"/>
      <c r="DU127" s="43"/>
      <c r="DV127" s="41"/>
      <c r="DW127" s="55"/>
      <c r="DX127" s="41"/>
      <c r="DY127" s="41"/>
      <c r="DZ127" s="43"/>
      <c r="EA127" s="43"/>
      <c r="EB127" s="43"/>
      <c r="EC127" s="41"/>
      <c r="ED127" s="55"/>
      <c r="EE127" s="41"/>
      <c r="EF127" s="41"/>
      <c r="EG127" s="43"/>
      <c r="EH127" s="43"/>
      <c r="EI127" s="43"/>
      <c r="EJ127" s="41"/>
      <c r="EK127" s="55"/>
      <c r="EL127" s="41"/>
      <c r="EM127" s="41"/>
      <c r="EN127" s="43"/>
      <c r="EO127" s="43"/>
      <c r="EP127" s="43"/>
      <c r="EQ127" s="44"/>
      <c r="ER127" s="44"/>
      <c r="ES127" s="44"/>
      <c r="ET127" s="44"/>
      <c r="EU127" s="44"/>
      <c r="EV127" s="44"/>
      <c r="EW127" s="44"/>
      <c r="EX127" s="44"/>
      <c r="EY127" s="44"/>
      <c r="EZ127" s="44"/>
      <c r="FA127" s="44"/>
      <c r="FB127" s="44"/>
      <c r="FC127" s="44"/>
      <c r="FD127" s="44"/>
      <c r="FE127" s="44"/>
      <c r="FF127" s="44"/>
      <c r="FG127" s="44"/>
      <c r="FH127" s="44"/>
      <c r="FI127" s="44"/>
      <c r="FJ127" s="44"/>
      <c r="FK127" s="44"/>
      <c r="FL127" s="44"/>
      <c r="FM127" s="44"/>
      <c r="FN127" s="44"/>
      <c r="FO127" s="44"/>
      <c r="FP127" s="44"/>
      <c r="FQ127" s="44"/>
      <c r="FR127" s="44"/>
      <c r="FS127" s="44"/>
      <c r="FT127" s="44"/>
      <c r="FU127" s="44"/>
      <c r="FV127" s="44"/>
      <c r="FW127" s="44"/>
      <c r="FX127" s="44"/>
      <c r="FY127" s="44"/>
      <c r="FZ127" s="44"/>
      <c r="GA127" s="44"/>
      <c r="GB127" s="44"/>
      <c r="GC127" s="44"/>
      <c r="GD127" s="44"/>
      <c r="GE127" s="44"/>
      <c r="GF127" s="44"/>
      <c r="GG127" s="44"/>
      <c r="GH127" s="44"/>
      <c r="GI127" s="44"/>
      <c r="GJ127" s="44"/>
      <c r="GK127" s="44"/>
    </row>
    <row r="128" spans="1:193" s="28" customFormat="1" ht="24.75" customHeight="1" x14ac:dyDescent="0.2">
      <c r="A128" s="61"/>
      <c r="B128" s="61"/>
      <c r="C128" s="76"/>
      <c r="D128" s="61"/>
      <c r="E128" s="61"/>
      <c r="F128" s="58"/>
      <c r="G128" s="58"/>
      <c r="H128" s="58"/>
      <c r="I128" s="39" t="s">
        <v>1192</v>
      </c>
      <c r="J128" s="39"/>
      <c r="K128" s="39"/>
      <c r="L128" s="39"/>
      <c r="M128" s="39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41"/>
      <c r="BA128" s="44"/>
      <c r="BB128" s="44"/>
      <c r="BC128" s="57"/>
      <c r="BD128" s="41"/>
      <c r="BE128" s="42"/>
      <c r="BF128" s="41"/>
      <c r="BG128" s="41"/>
      <c r="BH128" s="44"/>
      <c r="BI128" s="44"/>
      <c r="BJ128" s="43"/>
      <c r="BK128" s="41"/>
      <c r="BL128" s="42"/>
      <c r="BM128" s="41"/>
      <c r="BN128" s="41"/>
      <c r="BO128" s="44"/>
      <c r="BP128" s="44"/>
      <c r="BQ128" s="43"/>
      <c r="BR128" s="41"/>
      <c r="BS128" s="42"/>
      <c r="BT128" s="41"/>
      <c r="BU128" s="41"/>
      <c r="BV128" s="44"/>
      <c r="BW128" s="44"/>
      <c r="BX128" s="43"/>
      <c r="BY128" s="41"/>
      <c r="BZ128" s="42"/>
      <c r="CA128" s="41"/>
      <c r="CB128" s="41"/>
      <c r="CC128" s="44"/>
      <c r="CD128" s="44"/>
      <c r="CE128" s="43"/>
      <c r="CF128" s="41"/>
      <c r="CG128" s="42"/>
      <c r="CH128" s="41"/>
      <c r="CI128" s="41"/>
      <c r="CJ128" s="44"/>
      <c r="CK128" s="44"/>
      <c r="CL128" s="43"/>
      <c r="CM128" s="41"/>
      <c r="CN128" s="42"/>
      <c r="CO128" s="41"/>
      <c r="CP128" s="41"/>
      <c r="CQ128" s="44"/>
      <c r="CR128" s="44"/>
      <c r="CS128" s="43"/>
      <c r="CT128" s="41"/>
      <c r="CU128" s="42"/>
      <c r="CV128" s="41"/>
      <c r="CW128" s="41"/>
      <c r="CX128" s="44"/>
      <c r="CY128" s="44"/>
      <c r="CZ128" s="43"/>
      <c r="DA128" s="41"/>
      <c r="DB128" s="42"/>
      <c r="DC128" s="41"/>
      <c r="DD128" s="41"/>
      <c r="DE128" s="44"/>
      <c r="DF128" s="44"/>
      <c r="DG128" s="43"/>
      <c r="DH128" s="41"/>
      <c r="DI128" s="42"/>
      <c r="DJ128" s="41"/>
      <c r="DK128" s="41"/>
      <c r="DL128" s="44"/>
      <c r="DM128" s="44"/>
      <c r="DN128" s="43"/>
      <c r="DO128" s="41"/>
      <c r="DP128" s="42"/>
      <c r="DQ128" s="41"/>
      <c r="DR128" s="41"/>
      <c r="DS128" s="44"/>
      <c r="DT128" s="44"/>
      <c r="DU128" s="43"/>
      <c r="DV128" s="41"/>
      <c r="DW128" s="55"/>
      <c r="DX128" s="41"/>
      <c r="DY128" s="41"/>
      <c r="DZ128" s="43"/>
      <c r="EA128" s="43"/>
      <c r="EB128" s="43"/>
      <c r="EC128" s="41"/>
      <c r="ED128" s="55"/>
      <c r="EE128" s="41"/>
      <c r="EF128" s="41"/>
      <c r="EG128" s="43"/>
      <c r="EH128" s="43"/>
      <c r="EI128" s="43"/>
      <c r="EJ128" s="41"/>
      <c r="EK128" s="55"/>
      <c r="EL128" s="41"/>
      <c r="EM128" s="41"/>
      <c r="EN128" s="43"/>
      <c r="EO128" s="43"/>
      <c r="EP128" s="43"/>
      <c r="EQ128" s="44"/>
      <c r="ER128" s="44"/>
      <c r="ES128" s="44"/>
      <c r="ET128" s="44"/>
      <c r="EU128" s="44"/>
      <c r="EV128" s="44"/>
      <c r="EW128" s="44"/>
      <c r="EX128" s="44"/>
      <c r="EY128" s="44"/>
      <c r="EZ128" s="44"/>
      <c r="FA128" s="44"/>
      <c r="FB128" s="44"/>
      <c r="FC128" s="44"/>
      <c r="FD128" s="44"/>
      <c r="FE128" s="44"/>
      <c r="FF128" s="44"/>
      <c r="FG128" s="44"/>
      <c r="FH128" s="44"/>
      <c r="FI128" s="44"/>
      <c r="FJ128" s="44"/>
      <c r="FK128" s="44"/>
      <c r="FL128" s="44"/>
      <c r="FM128" s="44"/>
      <c r="FN128" s="44"/>
      <c r="FO128" s="44"/>
      <c r="FP128" s="44"/>
      <c r="FQ128" s="44"/>
      <c r="FR128" s="44"/>
      <c r="FS128" s="44"/>
      <c r="FT128" s="44"/>
      <c r="FU128" s="44"/>
      <c r="FV128" s="44"/>
      <c r="FW128" s="44"/>
      <c r="FX128" s="44"/>
      <c r="FY128" s="44"/>
      <c r="FZ128" s="44"/>
      <c r="GA128" s="44"/>
      <c r="GB128" s="44"/>
      <c r="GC128" s="44"/>
      <c r="GD128" s="44"/>
      <c r="GE128" s="44"/>
      <c r="GF128" s="44"/>
      <c r="GG128" s="44"/>
      <c r="GH128" s="44"/>
      <c r="GI128" s="44"/>
      <c r="GJ128" s="44"/>
      <c r="GK128" s="44"/>
    </row>
    <row r="129" spans="1:193" s="28" customFormat="1" ht="24.75" customHeight="1" x14ac:dyDescent="0.2">
      <c r="A129" s="61"/>
      <c r="B129" s="61"/>
      <c r="C129" s="76"/>
      <c r="D129" s="61"/>
      <c r="E129" s="61"/>
      <c r="F129" s="58"/>
      <c r="G129" s="58"/>
      <c r="H129" s="58"/>
      <c r="I129" s="39" t="s">
        <v>1192</v>
      </c>
      <c r="J129" s="39"/>
      <c r="K129" s="39"/>
      <c r="L129" s="39"/>
      <c r="M129" s="39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41"/>
      <c r="BA129" s="44"/>
      <c r="BB129" s="43"/>
      <c r="BC129" s="57"/>
      <c r="BD129" s="41"/>
      <c r="BE129" s="42"/>
      <c r="BF129" s="41"/>
      <c r="BG129" s="41"/>
      <c r="BH129" s="44"/>
      <c r="BI129" s="44"/>
      <c r="BJ129" s="43"/>
      <c r="BK129" s="41"/>
      <c r="BL129" s="42"/>
      <c r="BM129" s="41"/>
      <c r="BN129" s="41"/>
      <c r="BO129" s="44"/>
      <c r="BP129" s="44"/>
      <c r="BQ129" s="43"/>
      <c r="BR129" s="41"/>
      <c r="BS129" s="42"/>
      <c r="BT129" s="41"/>
      <c r="BU129" s="41"/>
      <c r="BV129" s="44"/>
      <c r="BW129" s="44"/>
      <c r="BX129" s="43"/>
      <c r="BY129" s="41"/>
      <c r="BZ129" s="42"/>
      <c r="CA129" s="41"/>
      <c r="CB129" s="41"/>
      <c r="CC129" s="44"/>
      <c r="CD129" s="44"/>
      <c r="CE129" s="43"/>
      <c r="CF129" s="41"/>
      <c r="CG129" s="42"/>
      <c r="CH129" s="41"/>
      <c r="CI129" s="41"/>
      <c r="CJ129" s="44"/>
      <c r="CK129" s="44"/>
      <c r="CL129" s="43"/>
      <c r="CM129" s="41"/>
      <c r="CN129" s="42"/>
      <c r="CO129" s="41"/>
      <c r="CP129" s="41"/>
      <c r="CQ129" s="44"/>
      <c r="CR129" s="44"/>
      <c r="CS129" s="43"/>
      <c r="CT129" s="41"/>
      <c r="CU129" s="42"/>
      <c r="CV129" s="41"/>
      <c r="CW129" s="41"/>
      <c r="CX129" s="44"/>
      <c r="CY129" s="44"/>
      <c r="CZ129" s="43"/>
      <c r="DA129" s="41"/>
      <c r="DB129" s="42"/>
      <c r="DC129" s="41"/>
      <c r="DD129" s="41"/>
      <c r="DE129" s="44"/>
      <c r="DF129" s="44"/>
      <c r="DG129" s="43"/>
      <c r="DH129" s="41"/>
      <c r="DI129" s="42"/>
      <c r="DJ129" s="41"/>
      <c r="DK129" s="41"/>
      <c r="DL129" s="44"/>
      <c r="DM129" s="44"/>
      <c r="DN129" s="43"/>
      <c r="DO129" s="41"/>
      <c r="DP129" s="42"/>
      <c r="DQ129" s="41"/>
      <c r="DR129" s="41"/>
      <c r="DS129" s="44"/>
      <c r="DT129" s="44"/>
      <c r="DU129" s="43"/>
      <c r="DV129" s="41"/>
      <c r="DW129" s="55"/>
      <c r="DX129" s="41"/>
      <c r="DY129" s="41"/>
      <c r="DZ129" s="43"/>
      <c r="EA129" s="43"/>
      <c r="EB129" s="43"/>
      <c r="EC129" s="41"/>
      <c r="ED129" s="55"/>
      <c r="EE129" s="41"/>
      <c r="EF129" s="41"/>
      <c r="EG129" s="43"/>
      <c r="EH129" s="43"/>
      <c r="EI129" s="43"/>
      <c r="EJ129" s="41"/>
      <c r="EK129" s="55"/>
      <c r="EL129" s="41"/>
      <c r="EM129" s="41"/>
      <c r="EN129" s="43"/>
      <c r="EO129" s="43"/>
      <c r="EP129" s="43"/>
      <c r="EQ129" s="44"/>
      <c r="ER129" s="44"/>
      <c r="ES129" s="44"/>
      <c r="ET129" s="44"/>
      <c r="EU129" s="44"/>
      <c r="EV129" s="44"/>
      <c r="EW129" s="44"/>
      <c r="EX129" s="44"/>
      <c r="EY129" s="44"/>
      <c r="EZ129" s="44"/>
      <c r="FA129" s="44"/>
      <c r="FB129" s="44"/>
      <c r="FC129" s="44"/>
      <c r="FD129" s="44"/>
      <c r="FE129" s="44"/>
      <c r="FF129" s="44"/>
      <c r="FG129" s="44"/>
      <c r="FH129" s="44"/>
      <c r="FI129" s="44"/>
      <c r="FJ129" s="44"/>
      <c r="FK129" s="44"/>
      <c r="FL129" s="44"/>
      <c r="FM129" s="44"/>
      <c r="FN129" s="44"/>
      <c r="FO129" s="44"/>
      <c r="FP129" s="44"/>
      <c r="FQ129" s="44"/>
      <c r="FR129" s="44"/>
      <c r="FS129" s="44"/>
      <c r="FT129" s="44"/>
      <c r="FU129" s="44"/>
      <c r="FV129" s="44"/>
      <c r="FW129" s="44"/>
      <c r="FX129" s="44"/>
      <c r="FY129" s="44"/>
      <c r="FZ129" s="44"/>
      <c r="GA129" s="44"/>
      <c r="GB129" s="44"/>
      <c r="GC129" s="44"/>
      <c r="GD129" s="44"/>
      <c r="GE129" s="44"/>
      <c r="GF129" s="44"/>
      <c r="GG129" s="44"/>
      <c r="GH129" s="44"/>
      <c r="GI129" s="44"/>
      <c r="GJ129" s="44"/>
      <c r="GK129" s="44"/>
    </row>
    <row r="130" spans="1:193" s="28" customFormat="1" ht="24.75" customHeight="1" x14ac:dyDescent="0.2">
      <c r="A130" s="61"/>
      <c r="B130" s="61"/>
      <c r="C130" s="76"/>
      <c r="D130" s="61"/>
      <c r="E130" s="61"/>
      <c r="F130" s="58"/>
      <c r="G130" s="58"/>
      <c r="H130" s="58"/>
      <c r="I130" s="39" t="s">
        <v>1192</v>
      </c>
      <c r="J130" s="39"/>
      <c r="K130" s="39"/>
      <c r="L130" s="39"/>
      <c r="M130" s="39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41"/>
      <c r="BA130" s="44"/>
      <c r="BB130" s="43"/>
      <c r="BC130" s="57"/>
      <c r="BD130" s="41"/>
      <c r="BE130" s="42"/>
      <c r="BF130" s="41"/>
      <c r="BG130" s="41"/>
      <c r="BH130" s="44"/>
      <c r="BI130" s="44"/>
      <c r="BJ130" s="43"/>
      <c r="BK130" s="41"/>
      <c r="BL130" s="42"/>
      <c r="BM130" s="41"/>
      <c r="BN130" s="41"/>
      <c r="BO130" s="44"/>
      <c r="BP130" s="44"/>
      <c r="BQ130" s="43"/>
      <c r="BR130" s="41"/>
      <c r="BS130" s="42"/>
      <c r="BT130" s="41"/>
      <c r="BU130" s="41"/>
      <c r="BV130" s="44"/>
      <c r="BW130" s="44"/>
      <c r="BX130" s="43"/>
      <c r="BY130" s="41"/>
      <c r="BZ130" s="42"/>
      <c r="CA130" s="41"/>
      <c r="CB130" s="41"/>
      <c r="CC130" s="44"/>
      <c r="CD130" s="44"/>
      <c r="CE130" s="43"/>
      <c r="CF130" s="41"/>
      <c r="CG130" s="42"/>
      <c r="CH130" s="41"/>
      <c r="CI130" s="41"/>
      <c r="CJ130" s="44"/>
      <c r="CK130" s="44"/>
      <c r="CL130" s="43"/>
      <c r="CM130" s="41"/>
      <c r="CN130" s="42"/>
      <c r="CO130" s="41"/>
      <c r="CP130" s="41"/>
      <c r="CQ130" s="44"/>
      <c r="CR130" s="44"/>
      <c r="CS130" s="43"/>
      <c r="CT130" s="41"/>
      <c r="CU130" s="42"/>
      <c r="CV130" s="41"/>
      <c r="CW130" s="41"/>
      <c r="CX130" s="44"/>
      <c r="CY130" s="44"/>
      <c r="CZ130" s="43"/>
      <c r="DA130" s="41"/>
      <c r="DB130" s="42"/>
      <c r="DC130" s="41"/>
      <c r="DD130" s="41"/>
      <c r="DE130" s="44"/>
      <c r="DF130" s="44"/>
      <c r="DG130" s="43"/>
      <c r="DH130" s="41"/>
      <c r="DI130" s="42"/>
      <c r="DJ130" s="41"/>
      <c r="DK130" s="41"/>
      <c r="DL130" s="44"/>
      <c r="DM130" s="44"/>
      <c r="DN130" s="43"/>
      <c r="DO130" s="41"/>
      <c r="DP130" s="42"/>
      <c r="DQ130" s="41"/>
      <c r="DR130" s="41"/>
      <c r="DS130" s="44"/>
      <c r="DT130" s="44"/>
      <c r="DU130" s="43"/>
      <c r="DV130" s="41"/>
      <c r="DW130" s="55"/>
      <c r="DX130" s="41"/>
      <c r="DY130" s="41"/>
      <c r="DZ130" s="43"/>
      <c r="EA130" s="43"/>
      <c r="EB130" s="43"/>
      <c r="EC130" s="41"/>
      <c r="ED130" s="55"/>
      <c r="EE130" s="41"/>
      <c r="EF130" s="41"/>
      <c r="EG130" s="43"/>
      <c r="EH130" s="43"/>
      <c r="EI130" s="43"/>
      <c r="EJ130" s="41"/>
      <c r="EK130" s="55"/>
      <c r="EL130" s="41"/>
      <c r="EM130" s="41"/>
      <c r="EN130" s="43"/>
      <c r="EO130" s="43"/>
      <c r="EP130" s="43"/>
      <c r="EQ130" s="44"/>
      <c r="ER130" s="44"/>
      <c r="ES130" s="44"/>
      <c r="ET130" s="44"/>
      <c r="EU130" s="44"/>
      <c r="EV130" s="44"/>
      <c r="EW130" s="44"/>
      <c r="EX130" s="44"/>
      <c r="EY130" s="44"/>
      <c r="EZ130" s="44"/>
      <c r="FA130" s="44"/>
      <c r="FB130" s="44"/>
      <c r="FC130" s="44"/>
      <c r="FD130" s="44"/>
      <c r="FE130" s="44"/>
      <c r="FF130" s="44"/>
      <c r="FG130" s="44"/>
      <c r="FH130" s="44"/>
      <c r="FI130" s="44"/>
      <c r="FJ130" s="44"/>
      <c r="FK130" s="44"/>
      <c r="FL130" s="44"/>
      <c r="FM130" s="44"/>
      <c r="FN130" s="44"/>
      <c r="FO130" s="44"/>
      <c r="FP130" s="44"/>
      <c r="FQ130" s="44"/>
      <c r="FR130" s="44"/>
      <c r="FS130" s="44"/>
      <c r="FT130" s="44"/>
      <c r="FU130" s="44"/>
      <c r="FV130" s="44"/>
      <c r="FW130" s="44"/>
      <c r="FX130" s="44"/>
      <c r="FY130" s="44"/>
      <c r="FZ130" s="44"/>
      <c r="GA130" s="44"/>
      <c r="GB130" s="44"/>
      <c r="GC130" s="44"/>
      <c r="GD130" s="44"/>
      <c r="GE130" s="44"/>
      <c r="GF130" s="44"/>
      <c r="GG130" s="44"/>
      <c r="GH130" s="44"/>
      <c r="GI130" s="44"/>
      <c r="GJ130" s="44"/>
      <c r="GK130" s="44"/>
    </row>
    <row r="131" spans="1:193" s="28" customFormat="1" ht="24.75" customHeight="1" x14ac:dyDescent="0.2">
      <c r="A131" s="61"/>
      <c r="B131" s="61"/>
      <c r="C131" s="76"/>
      <c r="D131" s="61"/>
      <c r="E131" s="61"/>
      <c r="F131" s="58"/>
      <c r="G131" s="58"/>
      <c r="H131" s="58"/>
      <c r="I131" s="39" t="s">
        <v>1192</v>
      </c>
      <c r="J131" s="39"/>
      <c r="K131" s="39"/>
      <c r="L131" s="39"/>
      <c r="M131" s="39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61"/>
      <c r="AY131" s="61"/>
      <c r="AZ131" s="41"/>
      <c r="BA131" s="44"/>
      <c r="BB131" s="43"/>
      <c r="BC131" s="57"/>
      <c r="BD131" s="41"/>
      <c r="BE131" s="42"/>
      <c r="BF131" s="41"/>
      <c r="BG131" s="41"/>
      <c r="BH131" s="44"/>
      <c r="BI131" s="44"/>
      <c r="BJ131" s="43"/>
      <c r="BK131" s="41"/>
      <c r="BL131" s="42"/>
      <c r="BM131" s="41"/>
      <c r="BN131" s="41"/>
      <c r="BO131" s="44"/>
      <c r="BP131" s="44"/>
      <c r="BQ131" s="43"/>
      <c r="BR131" s="41"/>
      <c r="BS131" s="42"/>
      <c r="BT131" s="41"/>
      <c r="BU131" s="41"/>
      <c r="BV131" s="44"/>
      <c r="BW131" s="44"/>
      <c r="BX131" s="43"/>
      <c r="BY131" s="41"/>
      <c r="BZ131" s="42"/>
      <c r="CA131" s="41"/>
      <c r="CB131" s="41"/>
      <c r="CC131" s="44"/>
      <c r="CD131" s="44"/>
      <c r="CE131" s="43"/>
      <c r="CF131" s="41"/>
      <c r="CG131" s="42"/>
      <c r="CH131" s="41"/>
      <c r="CI131" s="41"/>
      <c r="CJ131" s="44"/>
      <c r="CK131" s="44"/>
      <c r="CL131" s="43"/>
      <c r="CM131" s="41"/>
      <c r="CN131" s="42"/>
      <c r="CO131" s="41"/>
      <c r="CP131" s="41"/>
      <c r="CQ131" s="44"/>
      <c r="CR131" s="44"/>
      <c r="CS131" s="43"/>
      <c r="CT131" s="41"/>
      <c r="CU131" s="42"/>
      <c r="CV131" s="41"/>
      <c r="CW131" s="41"/>
      <c r="CX131" s="44"/>
      <c r="CY131" s="44"/>
      <c r="CZ131" s="43"/>
      <c r="DA131" s="41"/>
      <c r="DB131" s="42"/>
      <c r="DC131" s="41"/>
      <c r="DD131" s="41"/>
      <c r="DE131" s="44"/>
      <c r="DF131" s="44"/>
      <c r="DG131" s="43"/>
      <c r="DH131" s="41"/>
      <c r="DI131" s="42"/>
      <c r="DJ131" s="41"/>
      <c r="DK131" s="41"/>
      <c r="DL131" s="44"/>
      <c r="DM131" s="44"/>
      <c r="DN131" s="43"/>
      <c r="DO131" s="41"/>
      <c r="DP131" s="42"/>
      <c r="DQ131" s="41"/>
      <c r="DR131" s="41"/>
      <c r="DS131" s="44"/>
      <c r="DT131" s="44"/>
      <c r="DU131" s="43"/>
      <c r="DV131" s="41"/>
      <c r="DW131" s="55"/>
      <c r="DX131" s="41"/>
      <c r="DY131" s="41"/>
      <c r="DZ131" s="43"/>
      <c r="EA131" s="43"/>
      <c r="EB131" s="43"/>
      <c r="EC131" s="41"/>
      <c r="ED131" s="55"/>
      <c r="EE131" s="41"/>
      <c r="EF131" s="41"/>
      <c r="EG131" s="43"/>
      <c r="EH131" s="43"/>
      <c r="EI131" s="43"/>
      <c r="EJ131" s="41"/>
      <c r="EK131" s="55"/>
      <c r="EL131" s="41"/>
      <c r="EM131" s="41"/>
      <c r="EN131" s="43"/>
      <c r="EO131" s="43"/>
      <c r="EP131" s="43"/>
      <c r="EQ131" s="44"/>
      <c r="ER131" s="44"/>
      <c r="ES131" s="44"/>
      <c r="ET131" s="44"/>
      <c r="EU131" s="44"/>
      <c r="EV131" s="44"/>
      <c r="EW131" s="44"/>
      <c r="EX131" s="44"/>
      <c r="EY131" s="44"/>
      <c r="EZ131" s="44"/>
      <c r="FA131" s="44"/>
      <c r="FB131" s="44"/>
      <c r="FC131" s="44"/>
      <c r="FD131" s="44"/>
      <c r="FE131" s="44"/>
      <c r="FF131" s="44"/>
      <c r="FG131" s="44"/>
      <c r="FH131" s="44"/>
      <c r="FI131" s="44"/>
      <c r="FJ131" s="44"/>
      <c r="FK131" s="44"/>
      <c r="FL131" s="44"/>
      <c r="FM131" s="44"/>
      <c r="FN131" s="44"/>
      <c r="FO131" s="44"/>
      <c r="FP131" s="44"/>
      <c r="FQ131" s="44"/>
      <c r="FR131" s="44"/>
      <c r="FS131" s="44"/>
      <c r="FT131" s="44"/>
      <c r="FU131" s="44"/>
      <c r="FV131" s="44"/>
      <c r="FW131" s="44"/>
      <c r="FX131" s="44"/>
      <c r="FY131" s="44"/>
      <c r="FZ131" s="44"/>
      <c r="GA131" s="44"/>
      <c r="GB131" s="44"/>
      <c r="GC131" s="44"/>
      <c r="GD131" s="44"/>
      <c r="GE131" s="44"/>
      <c r="GF131" s="44"/>
      <c r="GG131" s="44"/>
      <c r="GH131" s="44"/>
      <c r="GI131" s="44"/>
      <c r="GJ131" s="44"/>
      <c r="GK131" s="44"/>
    </row>
    <row r="132" spans="1:193" s="28" customFormat="1" ht="24.75" customHeight="1" x14ac:dyDescent="0.2">
      <c r="A132" s="61"/>
      <c r="B132" s="61"/>
      <c r="C132" s="76"/>
      <c r="D132" s="61"/>
      <c r="E132" s="61"/>
      <c r="F132" s="58"/>
      <c r="G132" s="58"/>
      <c r="H132" s="58"/>
      <c r="I132" s="39" t="s">
        <v>1192</v>
      </c>
      <c r="J132" s="39"/>
      <c r="K132" s="39"/>
      <c r="L132" s="39"/>
      <c r="M132" s="39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61"/>
      <c r="AY132" s="61"/>
      <c r="AZ132" s="41"/>
      <c r="BA132" s="44"/>
      <c r="BB132" s="43"/>
      <c r="BC132" s="57"/>
      <c r="BD132" s="41"/>
      <c r="BE132" s="42"/>
      <c r="BF132" s="41"/>
      <c r="BG132" s="41"/>
      <c r="BH132" s="44"/>
      <c r="BI132" s="44"/>
      <c r="BJ132" s="43"/>
      <c r="BK132" s="41"/>
      <c r="BL132" s="42"/>
      <c r="BM132" s="41"/>
      <c r="BN132" s="41"/>
      <c r="BO132" s="44"/>
      <c r="BP132" s="44"/>
      <c r="BQ132" s="43"/>
      <c r="BR132" s="41"/>
      <c r="BS132" s="42"/>
      <c r="BT132" s="41"/>
      <c r="BU132" s="41"/>
      <c r="BV132" s="44"/>
      <c r="BW132" s="44"/>
      <c r="BX132" s="43"/>
      <c r="BY132" s="41"/>
      <c r="BZ132" s="42"/>
      <c r="CA132" s="41"/>
      <c r="CB132" s="41"/>
      <c r="CC132" s="44"/>
      <c r="CD132" s="44"/>
      <c r="CE132" s="43"/>
      <c r="CF132" s="41"/>
      <c r="CG132" s="42"/>
      <c r="CH132" s="41"/>
      <c r="CI132" s="41"/>
      <c r="CJ132" s="44"/>
      <c r="CK132" s="44"/>
      <c r="CL132" s="43"/>
      <c r="CM132" s="41"/>
      <c r="CN132" s="42"/>
      <c r="CO132" s="41"/>
      <c r="CP132" s="41"/>
      <c r="CQ132" s="44"/>
      <c r="CR132" s="44"/>
      <c r="CS132" s="43"/>
      <c r="CT132" s="41"/>
      <c r="CU132" s="42"/>
      <c r="CV132" s="41"/>
      <c r="CW132" s="41"/>
      <c r="CX132" s="44"/>
      <c r="CY132" s="44"/>
      <c r="CZ132" s="43"/>
      <c r="DA132" s="41"/>
      <c r="DB132" s="42"/>
      <c r="DC132" s="41"/>
      <c r="DD132" s="41"/>
      <c r="DE132" s="44"/>
      <c r="DF132" s="44"/>
      <c r="DG132" s="43"/>
      <c r="DH132" s="41"/>
      <c r="DI132" s="42"/>
      <c r="DJ132" s="41"/>
      <c r="DK132" s="41"/>
      <c r="DL132" s="44"/>
      <c r="DM132" s="44"/>
      <c r="DN132" s="43"/>
      <c r="DO132" s="41"/>
      <c r="DP132" s="42"/>
      <c r="DQ132" s="41"/>
      <c r="DR132" s="41"/>
      <c r="DS132" s="44"/>
      <c r="DT132" s="44"/>
      <c r="DU132" s="43"/>
      <c r="DV132" s="41"/>
      <c r="DW132" s="55"/>
      <c r="DX132" s="41"/>
      <c r="DY132" s="41"/>
      <c r="DZ132" s="43"/>
      <c r="EA132" s="43"/>
      <c r="EB132" s="43"/>
      <c r="EC132" s="41"/>
      <c r="ED132" s="55"/>
      <c r="EE132" s="41"/>
      <c r="EF132" s="41"/>
      <c r="EG132" s="43"/>
      <c r="EH132" s="43"/>
      <c r="EI132" s="43"/>
      <c r="EJ132" s="41"/>
      <c r="EK132" s="55"/>
      <c r="EL132" s="41"/>
      <c r="EM132" s="41"/>
      <c r="EN132" s="43"/>
      <c r="EO132" s="43"/>
      <c r="EP132" s="43"/>
      <c r="EQ132" s="44"/>
      <c r="ER132" s="44"/>
      <c r="ES132" s="44"/>
      <c r="ET132" s="44"/>
      <c r="EU132" s="44"/>
      <c r="EV132" s="44"/>
      <c r="EW132" s="44"/>
      <c r="EX132" s="44"/>
      <c r="EY132" s="44"/>
      <c r="EZ132" s="44"/>
      <c r="FA132" s="44"/>
      <c r="FB132" s="44"/>
      <c r="FC132" s="44"/>
      <c r="FD132" s="44"/>
      <c r="FE132" s="44"/>
      <c r="FF132" s="44"/>
      <c r="FG132" s="44"/>
      <c r="FH132" s="44"/>
      <c r="FI132" s="44"/>
      <c r="FJ132" s="44"/>
      <c r="FK132" s="44"/>
      <c r="FL132" s="44"/>
      <c r="FM132" s="44"/>
      <c r="FN132" s="44"/>
      <c r="FO132" s="44"/>
      <c r="FP132" s="44"/>
      <c r="FQ132" s="44"/>
      <c r="FR132" s="44"/>
      <c r="FS132" s="44"/>
      <c r="FT132" s="44"/>
      <c r="FU132" s="44"/>
      <c r="FV132" s="44"/>
      <c r="FW132" s="44"/>
      <c r="FX132" s="44"/>
      <c r="FY132" s="44"/>
      <c r="FZ132" s="44"/>
      <c r="GA132" s="44"/>
      <c r="GB132" s="44"/>
      <c r="GC132" s="44"/>
      <c r="GD132" s="44"/>
      <c r="GE132" s="44"/>
      <c r="GF132" s="44"/>
      <c r="GG132" s="44"/>
      <c r="GH132" s="44"/>
      <c r="GI132" s="44"/>
      <c r="GJ132" s="44"/>
      <c r="GK132" s="44"/>
    </row>
    <row r="133" spans="1:193" s="28" customFormat="1" ht="24.75" customHeight="1" x14ac:dyDescent="0.2">
      <c r="A133" s="61"/>
      <c r="B133" s="61"/>
      <c r="C133" s="76"/>
      <c r="D133" s="61"/>
      <c r="E133" s="61"/>
      <c r="F133" s="58"/>
      <c r="G133" s="58"/>
      <c r="H133" s="58"/>
      <c r="I133" s="39" t="s">
        <v>1192</v>
      </c>
      <c r="J133" s="39"/>
      <c r="K133" s="39"/>
      <c r="L133" s="39"/>
      <c r="M133" s="39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  <c r="AF133" s="61"/>
      <c r="AG133" s="61"/>
      <c r="AH133" s="61"/>
      <c r="AI133" s="61"/>
      <c r="AJ133" s="61"/>
      <c r="AK133" s="61"/>
      <c r="AL133" s="61"/>
      <c r="AM133" s="61"/>
      <c r="AN133" s="61"/>
      <c r="AO133" s="61"/>
      <c r="AP133" s="61"/>
      <c r="AQ133" s="61"/>
      <c r="AR133" s="61"/>
      <c r="AS133" s="61"/>
      <c r="AT133" s="61"/>
      <c r="AU133" s="61"/>
      <c r="AV133" s="61"/>
      <c r="AW133" s="61"/>
      <c r="AX133" s="61"/>
      <c r="AY133" s="61"/>
      <c r="AZ133" s="41"/>
      <c r="BA133" s="43"/>
      <c r="BB133" s="43"/>
      <c r="BC133" s="57"/>
      <c r="BD133" s="41"/>
      <c r="BE133" s="42"/>
      <c r="BF133" s="41"/>
      <c r="BG133" s="41"/>
      <c r="BH133" s="44"/>
      <c r="BI133" s="44"/>
      <c r="BJ133" s="43"/>
      <c r="BK133" s="41"/>
      <c r="BL133" s="42"/>
      <c r="BM133" s="41"/>
      <c r="BN133" s="41"/>
      <c r="BO133" s="44"/>
      <c r="BP133" s="44"/>
      <c r="BQ133" s="43"/>
      <c r="BR133" s="41"/>
      <c r="BS133" s="42"/>
      <c r="BT133" s="41"/>
      <c r="BU133" s="41"/>
      <c r="BV133" s="44"/>
      <c r="BW133" s="44"/>
      <c r="BX133" s="43"/>
      <c r="BY133" s="41"/>
      <c r="BZ133" s="42"/>
      <c r="CA133" s="41"/>
      <c r="CB133" s="41"/>
      <c r="CC133" s="44"/>
      <c r="CD133" s="44"/>
      <c r="CE133" s="43"/>
      <c r="CF133" s="41"/>
      <c r="CG133" s="42"/>
      <c r="CH133" s="41"/>
      <c r="CI133" s="41"/>
      <c r="CJ133" s="44"/>
      <c r="CK133" s="44"/>
      <c r="CL133" s="43"/>
      <c r="CM133" s="41"/>
      <c r="CN133" s="42"/>
      <c r="CO133" s="41"/>
      <c r="CP133" s="41"/>
      <c r="CQ133" s="44"/>
      <c r="CR133" s="44"/>
      <c r="CS133" s="43"/>
      <c r="CT133" s="41"/>
      <c r="CU133" s="42"/>
      <c r="CV133" s="41"/>
      <c r="CW133" s="41"/>
      <c r="CX133" s="44"/>
      <c r="CY133" s="44"/>
      <c r="CZ133" s="43"/>
      <c r="DA133" s="41"/>
      <c r="DB133" s="42"/>
      <c r="DC133" s="41"/>
      <c r="DD133" s="41"/>
      <c r="DE133" s="44"/>
      <c r="DF133" s="44"/>
      <c r="DG133" s="43"/>
      <c r="DH133" s="41"/>
      <c r="DI133" s="42"/>
      <c r="DJ133" s="41"/>
      <c r="DK133" s="41"/>
      <c r="DL133" s="44"/>
      <c r="DM133" s="44"/>
      <c r="DN133" s="43"/>
      <c r="DO133" s="41"/>
      <c r="DP133" s="42"/>
      <c r="DQ133" s="41"/>
      <c r="DR133" s="41"/>
      <c r="DS133" s="44"/>
      <c r="DT133" s="44"/>
      <c r="DU133" s="43"/>
      <c r="DV133" s="41"/>
      <c r="DW133" s="55"/>
      <c r="DX133" s="41"/>
      <c r="DY133" s="41"/>
      <c r="DZ133" s="43"/>
      <c r="EA133" s="43"/>
      <c r="EB133" s="43"/>
      <c r="EC133" s="41"/>
      <c r="ED133" s="55"/>
      <c r="EE133" s="41"/>
      <c r="EF133" s="41"/>
      <c r="EG133" s="43"/>
      <c r="EH133" s="43"/>
      <c r="EI133" s="43"/>
      <c r="EJ133" s="41"/>
      <c r="EK133" s="55"/>
      <c r="EL133" s="41"/>
      <c r="EM133" s="41"/>
      <c r="EN133" s="43"/>
      <c r="EO133" s="43"/>
      <c r="EP133" s="43"/>
      <c r="EQ133" s="44"/>
      <c r="ER133" s="44"/>
      <c r="ES133" s="44"/>
      <c r="ET133" s="44"/>
      <c r="EU133" s="44"/>
      <c r="EV133" s="44"/>
      <c r="EW133" s="44"/>
      <c r="EX133" s="44"/>
      <c r="EY133" s="44"/>
      <c r="EZ133" s="44"/>
      <c r="FA133" s="44"/>
      <c r="FB133" s="44"/>
      <c r="FC133" s="44"/>
      <c r="FD133" s="44"/>
      <c r="FE133" s="44"/>
      <c r="FF133" s="44"/>
      <c r="FG133" s="44"/>
      <c r="FH133" s="44"/>
      <c r="FI133" s="44"/>
      <c r="FJ133" s="44"/>
      <c r="FK133" s="44"/>
      <c r="FL133" s="44"/>
      <c r="FM133" s="44"/>
      <c r="FN133" s="44"/>
      <c r="FO133" s="44"/>
      <c r="FP133" s="44"/>
      <c r="FQ133" s="44"/>
      <c r="FR133" s="44"/>
      <c r="FS133" s="44"/>
      <c r="FT133" s="44"/>
      <c r="FU133" s="44"/>
      <c r="FV133" s="44"/>
      <c r="FW133" s="44"/>
      <c r="FX133" s="44"/>
      <c r="FY133" s="44"/>
      <c r="FZ133" s="44"/>
      <c r="GA133" s="44"/>
      <c r="GB133" s="44"/>
      <c r="GC133" s="44"/>
      <c r="GD133" s="44"/>
      <c r="GE133" s="44"/>
      <c r="GF133" s="44"/>
      <c r="GG133" s="44"/>
      <c r="GH133" s="44"/>
      <c r="GI133" s="44"/>
      <c r="GJ133" s="44"/>
      <c r="GK133" s="44"/>
    </row>
    <row r="134" spans="1:193" s="28" customFormat="1" ht="24.75" customHeight="1" x14ac:dyDescent="0.2">
      <c r="A134" s="61"/>
      <c r="B134" s="61"/>
      <c r="C134" s="76"/>
      <c r="D134" s="61"/>
      <c r="E134" s="61"/>
      <c r="F134" s="58"/>
      <c r="G134" s="58"/>
      <c r="H134" s="58"/>
      <c r="I134" s="39" t="s">
        <v>1192</v>
      </c>
      <c r="J134" s="39"/>
      <c r="K134" s="39"/>
      <c r="L134" s="39"/>
      <c r="M134" s="39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61"/>
      <c r="AY134" s="61"/>
      <c r="AZ134" s="41"/>
      <c r="BA134" s="43"/>
      <c r="BB134" s="43"/>
      <c r="BC134" s="57"/>
      <c r="BD134" s="41"/>
      <c r="BE134" s="42"/>
      <c r="BF134" s="41"/>
      <c r="BG134" s="41"/>
      <c r="BH134" s="44"/>
      <c r="BI134" s="44"/>
      <c r="BJ134" s="43"/>
      <c r="BK134" s="41"/>
      <c r="BL134" s="42"/>
      <c r="BM134" s="41"/>
      <c r="BN134" s="41"/>
      <c r="BO134" s="44"/>
      <c r="BP134" s="44"/>
      <c r="BQ134" s="43"/>
      <c r="BR134" s="41"/>
      <c r="BS134" s="42"/>
      <c r="BT134" s="41"/>
      <c r="BU134" s="41"/>
      <c r="BV134" s="44"/>
      <c r="BW134" s="44"/>
      <c r="BX134" s="43"/>
      <c r="BY134" s="41"/>
      <c r="BZ134" s="42"/>
      <c r="CA134" s="41"/>
      <c r="CB134" s="41"/>
      <c r="CC134" s="44"/>
      <c r="CD134" s="44"/>
      <c r="CE134" s="43"/>
      <c r="CF134" s="41"/>
      <c r="CG134" s="42"/>
      <c r="CH134" s="41"/>
      <c r="CI134" s="41"/>
      <c r="CJ134" s="44"/>
      <c r="CK134" s="44"/>
      <c r="CL134" s="43"/>
      <c r="CM134" s="41"/>
      <c r="CN134" s="42"/>
      <c r="CO134" s="41"/>
      <c r="CP134" s="41"/>
      <c r="CQ134" s="44"/>
      <c r="CR134" s="44"/>
      <c r="CS134" s="43"/>
      <c r="CT134" s="41"/>
      <c r="CU134" s="42"/>
      <c r="CV134" s="41"/>
      <c r="CW134" s="41"/>
      <c r="CX134" s="44"/>
      <c r="CY134" s="44"/>
      <c r="CZ134" s="43"/>
      <c r="DA134" s="41"/>
      <c r="DB134" s="42"/>
      <c r="DC134" s="41"/>
      <c r="DD134" s="41"/>
      <c r="DE134" s="44"/>
      <c r="DF134" s="44"/>
      <c r="DG134" s="43"/>
      <c r="DH134" s="41"/>
      <c r="DI134" s="42"/>
      <c r="DJ134" s="41"/>
      <c r="DK134" s="41"/>
      <c r="DL134" s="44"/>
      <c r="DM134" s="44"/>
      <c r="DN134" s="43"/>
      <c r="DO134" s="41"/>
      <c r="DP134" s="42"/>
      <c r="DQ134" s="41"/>
      <c r="DR134" s="41"/>
      <c r="DS134" s="44"/>
      <c r="DT134" s="44"/>
      <c r="DU134" s="43"/>
      <c r="DV134" s="41"/>
      <c r="DW134" s="55"/>
      <c r="DX134" s="41"/>
      <c r="DY134" s="41"/>
      <c r="DZ134" s="43"/>
      <c r="EA134" s="43"/>
      <c r="EB134" s="43"/>
      <c r="EC134" s="41"/>
      <c r="ED134" s="55"/>
      <c r="EE134" s="41"/>
      <c r="EF134" s="41"/>
      <c r="EG134" s="43"/>
      <c r="EH134" s="43"/>
      <c r="EI134" s="43"/>
      <c r="EJ134" s="41"/>
      <c r="EK134" s="55"/>
      <c r="EL134" s="41"/>
      <c r="EM134" s="41"/>
      <c r="EN134" s="43"/>
      <c r="EO134" s="43"/>
      <c r="EP134" s="43"/>
      <c r="EQ134" s="44"/>
      <c r="ER134" s="44"/>
      <c r="ES134" s="44"/>
      <c r="ET134" s="44"/>
      <c r="EU134" s="44"/>
      <c r="EV134" s="44"/>
      <c r="EW134" s="44"/>
      <c r="EX134" s="44"/>
      <c r="EY134" s="44"/>
      <c r="EZ134" s="44"/>
      <c r="FA134" s="44"/>
      <c r="FB134" s="44"/>
      <c r="FC134" s="44"/>
      <c r="FD134" s="44"/>
      <c r="FE134" s="44"/>
      <c r="FF134" s="44"/>
      <c r="FG134" s="44"/>
      <c r="FH134" s="44"/>
      <c r="FI134" s="44"/>
      <c r="FJ134" s="44"/>
      <c r="FK134" s="44"/>
      <c r="FL134" s="44"/>
      <c r="FM134" s="44"/>
      <c r="FN134" s="44"/>
      <c r="FO134" s="44"/>
      <c r="FP134" s="44"/>
      <c r="FQ134" s="44"/>
      <c r="FR134" s="44"/>
      <c r="FS134" s="44"/>
      <c r="FT134" s="44"/>
      <c r="FU134" s="44"/>
      <c r="FV134" s="44"/>
      <c r="FW134" s="44"/>
      <c r="FX134" s="44"/>
      <c r="FY134" s="44"/>
      <c r="FZ134" s="44"/>
      <c r="GA134" s="44"/>
      <c r="GB134" s="44"/>
      <c r="GC134" s="44"/>
      <c r="GD134" s="44"/>
      <c r="GE134" s="44"/>
      <c r="GF134" s="44"/>
      <c r="GG134" s="44"/>
      <c r="GH134" s="44"/>
      <c r="GI134" s="44"/>
      <c r="GJ134" s="44"/>
      <c r="GK134" s="44"/>
    </row>
    <row r="135" spans="1:193" s="28" customFormat="1" ht="24.75" customHeight="1" x14ac:dyDescent="0.2">
      <c r="A135" s="61"/>
      <c r="B135" s="61"/>
      <c r="C135" s="76"/>
      <c r="D135" s="61"/>
      <c r="E135" s="61"/>
      <c r="F135" s="58"/>
      <c r="G135" s="58"/>
      <c r="H135" s="58"/>
      <c r="I135" s="39" t="s">
        <v>1192</v>
      </c>
      <c r="J135" s="39"/>
      <c r="K135" s="39"/>
      <c r="L135" s="39"/>
      <c r="M135" s="39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61"/>
      <c r="AY135" s="61"/>
      <c r="AZ135" s="41"/>
      <c r="BA135" s="43"/>
      <c r="BB135" s="43"/>
      <c r="BC135" s="57"/>
      <c r="BD135" s="41"/>
      <c r="BE135" s="42"/>
      <c r="BF135" s="41"/>
      <c r="BG135" s="41"/>
      <c r="BH135" s="44"/>
      <c r="BI135" s="44"/>
      <c r="BJ135" s="43"/>
      <c r="BK135" s="41"/>
      <c r="BL135" s="42"/>
      <c r="BM135" s="41"/>
      <c r="BN135" s="41"/>
      <c r="BO135" s="44"/>
      <c r="BP135" s="44"/>
      <c r="BQ135" s="43"/>
      <c r="BR135" s="41"/>
      <c r="BS135" s="42"/>
      <c r="BT135" s="41"/>
      <c r="BU135" s="41"/>
      <c r="BV135" s="44"/>
      <c r="BW135" s="44"/>
      <c r="BX135" s="43"/>
      <c r="BY135" s="41"/>
      <c r="BZ135" s="42"/>
      <c r="CA135" s="41"/>
      <c r="CB135" s="41"/>
      <c r="CC135" s="44"/>
      <c r="CD135" s="44"/>
      <c r="CE135" s="43"/>
      <c r="CF135" s="41"/>
      <c r="CG135" s="42"/>
      <c r="CH135" s="41"/>
      <c r="CI135" s="41"/>
      <c r="CJ135" s="44"/>
      <c r="CK135" s="44"/>
      <c r="CL135" s="43"/>
      <c r="CM135" s="41"/>
      <c r="CN135" s="42"/>
      <c r="CO135" s="41"/>
      <c r="CP135" s="41"/>
      <c r="CQ135" s="44"/>
      <c r="CR135" s="44"/>
      <c r="CS135" s="43"/>
      <c r="CT135" s="41"/>
      <c r="CU135" s="42"/>
      <c r="CV135" s="41"/>
      <c r="CW135" s="41"/>
      <c r="CX135" s="44"/>
      <c r="CY135" s="44"/>
      <c r="CZ135" s="43"/>
      <c r="DA135" s="41"/>
      <c r="DB135" s="42"/>
      <c r="DC135" s="41"/>
      <c r="DD135" s="41"/>
      <c r="DE135" s="44"/>
      <c r="DF135" s="44"/>
      <c r="DG135" s="43"/>
      <c r="DH135" s="41"/>
      <c r="DI135" s="42"/>
      <c r="DJ135" s="41"/>
      <c r="DK135" s="41"/>
      <c r="DL135" s="44"/>
      <c r="DM135" s="44"/>
      <c r="DN135" s="43"/>
      <c r="DO135" s="41"/>
      <c r="DP135" s="42"/>
      <c r="DQ135" s="41"/>
      <c r="DR135" s="41"/>
      <c r="DS135" s="44"/>
      <c r="DT135" s="44"/>
      <c r="DU135" s="43"/>
      <c r="DV135" s="41"/>
      <c r="DW135" s="55"/>
      <c r="DX135" s="41"/>
      <c r="DY135" s="41"/>
      <c r="DZ135" s="43"/>
      <c r="EA135" s="43"/>
      <c r="EB135" s="43"/>
      <c r="EC135" s="41"/>
      <c r="ED135" s="55"/>
      <c r="EE135" s="41"/>
      <c r="EF135" s="41"/>
      <c r="EG135" s="43"/>
      <c r="EH135" s="43"/>
      <c r="EI135" s="43"/>
      <c r="EJ135" s="41"/>
      <c r="EK135" s="55"/>
      <c r="EL135" s="41"/>
      <c r="EM135" s="41"/>
      <c r="EN135" s="43"/>
      <c r="EO135" s="43"/>
      <c r="EP135" s="43"/>
      <c r="EQ135" s="44"/>
      <c r="ER135" s="44"/>
      <c r="ES135" s="44"/>
      <c r="ET135" s="44"/>
      <c r="EU135" s="44"/>
      <c r="EV135" s="44"/>
      <c r="EW135" s="44"/>
      <c r="EX135" s="44"/>
      <c r="EY135" s="44"/>
      <c r="EZ135" s="44"/>
      <c r="FA135" s="44"/>
      <c r="FB135" s="44"/>
      <c r="FC135" s="44"/>
      <c r="FD135" s="44"/>
      <c r="FE135" s="44"/>
      <c r="FF135" s="44"/>
      <c r="FG135" s="44"/>
      <c r="FH135" s="44"/>
      <c r="FI135" s="44"/>
      <c r="FJ135" s="44"/>
      <c r="FK135" s="44"/>
      <c r="FL135" s="44"/>
      <c r="FM135" s="44"/>
      <c r="FN135" s="44"/>
      <c r="FO135" s="44"/>
      <c r="FP135" s="44"/>
      <c r="FQ135" s="44"/>
      <c r="FR135" s="44"/>
      <c r="FS135" s="44"/>
      <c r="FT135" s="44"/>
      <c r="FU135" s="44"/>
      <c r="FV135" s="44"/>
      <c r="FW135" s="44"/>
      <c r="FX135" s="44"/>
      <c r="FY135" s="44"/>
      <c r="FZ135" s="44"/>
      <c r="GA135" s="44"/>
      <c r="GB135" s="44"/>
      <c r="GC135" s="44"/>
      <c r="GD135" s="44"/>
      <c r="GE135" s="44"/>
      <c r="GF135" s="44"/>
      <c r="GG135" s="44"/>
      <c r="GH135" s="44"/>
      <c r="GI135" s="44"/>
      <c r="GJ135" s="44"/>
      <c r="GK135" s="44"/>
    </row>
    <row r="136" spans="1:193" s="28" customFormat="1" ht="24.75" customHeight="1" x14ac:dyDescent="0.2">
      <c r="A136" s="61"/>
      <c r="B136" s="61"/>
      <c r="C136" s="76"/>
      <c r="D136" s="61"/>
      <c r="E136" s="61"/>
      <c r="F136" s="58"/>
      <c r="G136" s="58"/>
      <c r="H136" s="58"/>
      <c r="I136" s="39" t="s">
        <v>1192</v>
      </c>
      <c r="J136" s="39"/>
      <c r="K136" s="39"/>
      <c r="L136" s="39"/>
      <c r="M136" s="39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  <c r="AF136" s="61"/>
      <c r="AG136" s="61"/>
      <c r="AH136" s="61"/>
      <c r="AI136" s="61"/>
      <c r="AJ136" s="61"/>
      <c r="AK136" s="61"/>
      <c r="AL136" s="61"/>
      <c r="AM136" s="61"/>
      <c r="AN136" s="61"/>
      <c r="AO136" s="61"/>
      <c r="AP136" s="61"/>
      <c r="AQ136" s="61"/>
      <c r="AR136" s="61"/>
      <c r="AS136" s="61"/>
      <c r="AT136" s="61"/>
      <c r="AU136" s="61"/>
      <c r="AV136" s="61"/>
      <c r="AW136" s="61"/>
      <c r="AX136" s="61"/>
      <c r="AY136" s="61"/>
      <c r="AZ136" s="41"/>
      <c r="BA136" s="43"/>
      <c r="BB136" s="43"/>
      <c r="BC136" s="57"/>
      <c r="BD136" s="41"/>
      <c r="BE136" s="42"/>
      <c r="BF136" s="41"/>
      <c r="BG136" s="41"/>
      <c r="BH136" s="44"/>
      <c r="BI136" s="44"/>
      <c r="BJ136" s="43"/>
      <c r="BK136" s="41"/>
      <c r="BL136" s="42"/>
      <c r="BM136" s="41"/>
      <c r="BN136" s="41"/>
      <c r="BO136" s="44"/>
      <c r="BP136" s="44"/>
      <c r="BQ136" s="43"/>
      <c r="BR136" s="41"/>
      <c r="BS136" s="42"/>
      <c r="BT136" s="41"/>
      <c r="BU136" s="41"/>
      <c r="BV136" s="44"/>
      <c r="BW136" s="44"/>
      <c r="BX136" s="43"/>
      <c r="BY136" s="41"/>
      <c r="BZ136" s="42"/>
      <c r="CA136" s="41"/>
      <c r="CB136" s="41"/>
      <c r="CC136" s="44"/>
      <c r="CD136" s="44"/>
      <c r="CE136" s="43"/>
      <c r="CF136" s="41"/>
      <c r="CG136" s="42"/>
      <c r="CH136" s="41"/>
      <c r="CI136" s="41"/>
      <c r="CJ136" s="44"/>
      <c r="CK136" s="44"/>
      <c r="CL136" s="43"/>
      <c r="CM136" s="41"/>
      <c r="CN136" s="42"/>
      <c r="CO136" s="41"/>
      <c r="CP136" s="41"/>
      <c r="CQ136" s="44"/>
      <c r="CR136" s="44"/>
      <c r="CS136" s="43"/>
      <c r="CT136" s="41"/>
      <c r="CU136" s="42"/>
      <c r="CV136" s="41"/>
      <c r="CW136" s="41"/>
      <c r="CX136" s="44"/>
      <c r="CY136" s="44"/>
      <c r="CZ136" s="43"/>
      <c r="DA136" s="41"/>
      <c r="DB136" s="42"/>
      <c r="DC136" s="41"/>
      <c r="DD136" s="41"/>
      <c r="DE136" s="44"/>
      <c r="DF136" s="44"/>
      <c r="DG136" s="43"/>
      <c r="DH136" s="41"/>
      <c r="DI136" s="42"/>
      <c r="DJ136" s="41"/>
      <c r="DK136" s="41"/>
      <c r="DL136" s="44"/>
      <c r="DM136" s="44"/>
      <c r="DN136" s="43"/>
      <c r="DO136" s="41"/>
      <c r="DP136" s="42"/>
      <c r="DQ136" s="41"/>
      <c r="DR136" s="41"/>
      <c r="DS136" s="44"/>
      <c r="DT136" s="44"/>
      <c r="DU136" s="43"/>
      <c r="DV136" s="41"/>
      <c r="DW136" s="55"/>
      <c r="DX136" s="41"/>
      <c r="DY136" s="41"/>
      <c r="DZ136" s="43"/>
      <c r="EA136" s="43"/>
      <c r="EB136" s="43"/>
      <c r="EC136" s="41"/>
      <c r="ED136" s="55"/>
      <c r="EE136" s="41"/>
      <c r="EF136" s="41"/>
      <c r="EG136" s="43"/>
      <c r="EH136" s="43"/>
      <c r="EI136" s="43"/>
      <c r="EJ136" s="41"/>
      <c r="EK136" s="55"/>
      <c r="EL136" s="41"/>
      <c r="EM136" s="41"/>
      <c r="EN136" s="43"/>
      <c r="EO136" s="43"/>
      <c r="EP136" s="43"/>
      <c r="EQ136" s="44"/>
      <c r="ER136" s="44"/>
      <c r="ES136" s="44"/>
      <c r="ET136" s="44"/>
      <c r="EU136" s="44"/>
      <c r="EV136" s="44"/>
      <c r="EW136" s="44"/>
      <c r="EX136" s="44"/>
      <c r="EY136" s="44"/>
      <c r="EZ136" s="44"/>
      <c r="FA136" s="44"/>
      <c r="FB136" s="44"/>
      <c r="FC136" s="44"/>
      <c r="FD136" s="44"/>
      <c r="FE136" s="44"/>
      <c r="FF136" s="44"/>
      <c r="FG136" s="44"/>
      <c r="FH136" s="44"/>
      <c r="FI136" s="44"/>
      <c r="FJ136" s="44"/>
      <c r="FK136" s="44"/>
      <c r="FL136" s="44"/>
      <c r="FM136" s="44"/>
      <c r="FN136" s="44"/>
      <c r="FO136" s="44"/>
      <c r="FP136" s="44"/>
      <c r="FQ136" s="44"/>
      <c r="FR136" s="44"/>
      <c r="FS136" s="44"/>
      <c r="FT136" s="44"/>
      <c r="FU136" s="44"/>
      <c r="FV136" s="44"/>
      <c r="FW136" s="44"/>
      <c r="FX136" s="44"/>
      <c r="FY136" s="44"/>
      <c r="FZ136" s="44"/>
      <c r="GA136" s="44"/>
      <c r="GB136" s="44"/>
      <c r="GC136" s="44"/>
      <c r="GD136" s="44"/>
      <c r="GE136" s="44"/>
      <c r="GF136" s="44"/>
      <c r="GG136" s="44"/>
      <c r="GH136" s="44"/>
      <c r="GI136" s="44"/>
      <c r="GJ136" s="44"/>
      <c r="GK136" s="44"/>
    </row>
    <row r="137" spans="1:193" s="28" customFormat="1" ht="24.75" customHeight="1" x14ac:dyDescent="0.2">
      <c r="A137" s="61"/>
      <c r="B137" s="61"/>
      <c r="C137" s="76"/>
      <c r="D137" s="61"/>
      <c r="E137" s="61"/>
      <c r="F137" s="58"/>
      <c r="G137" s="58"/>
      <c r="H137" s="58"/>
      <c r="I137" s="39" t="s">
        <v>1192</v>
      </c>
      <c r="J137" s="39"/>
      <c r="K137" s="39"/>
      <c r="L137" s="39"/>
      <c r="M137" s="39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41"/>
      <c r="BA137" s="43"/>
      <c r="BB137" s="43"/>
      <c r="BC137" s="57"/>
      <c r="BD137" s="41"/>
      <c r="BE137" s="42"/>
      <c r="BF137" s="41"/>
      <c r="BG137" s="41"/>
      <c r="BH137" s="44"/>
      <c r="BI137" s="44"/>
      <c r="BJ137" s="43"/>
      <c r="BK137" s="41"/>
      <c r="BL137" s="42"/>
      <c r="BM137" s="41"/>
      <c r="BN137" s="41"/>
      <c r="BO137" s="44"/>
      <c r="BP137" s="44"/>
      <c r="BQ137" s="43"/>
      <c r="BR137" s="41"/>
      <c r="BS137" s="42"/>
      <c r="BT137" s="41"/>
      <c r="BU137" s="41"/>
      <c r="BV137" s="44"/>
      <c r="BW137" s="44"/>
      <c r="BX137" s="43"/>
      <c r="BY137" s="41"/>
      <c r="BZ137" s="42"/>
      <c r="CA137" s="41"/>
      <c r="CB137" s="41"/>
      <c r="CC137" s="44"/>
      <c r="CD137" s="44"/>
      <c r="CE137" s="43"/>
      <c r="CF137" s="41"/>
      <c r="CG137" s="42"/>
      <c r="CH137" s="41"/>
      <c r="CI137" s="41"/>
      <c r="CJ137" s="44"/>
      <c r="CK137" s="44"/>
      <c r="CL137" s="43"/>
      <c r="CM137" s="41"/>
      <c r="CN137" s="42"/>
      <c r="CO137" s="41"/>
      <c r="CP137" s="41"/>
      <c r="CQ137" s="44"/>
      <c r="CR137" s="44"/>
      <c r="CS137" s="43"/>
      <c r="CT137" s="41"/>
      <c r="CU137" s="42"/>
      <c r="CV137" s="41"/>
      <c r="CW137" s="41"/>
      <c r="CX137" s="44"/>
      <c r="CY137" s="44"/>
      <c r="CZ137" s="43"/>
      <c r="DA137" s="41"/>
      <c r="DB137" s="42"/>
      <c r="DC137" s="41"/>
      <c r="DD137" s="41"/>
      <c r="DE137" s="44"/>
      <c r="DF137" s="44"/>
      <c r="DG137" s="43"/>
      <c r="DH137" s="41"/>
      <c r="DI137" s="42"/>
      <c r="DJ137" s="41"/>
      <c r="DK137" s="41"/>
      <c r="DL137" s="44"/>
      <c r="DM137" s="44"/>
      <c r="DN137" s="43"/>
      <c r="DO137" s="41"/>
      <c r="DP137" s="42"/>
      <c r="DQ137" s="41"/>
      <c r="DR137" s="41"/>
      <c r="DS137" s="44"/>
      <c r="DT137" s="44"/>
      <c r="DU137" s="43"/>
      <c r="DV137" s="41"/>
      <c r="DW137" s="55"/>
      <c r="DX137" s="41"/>
      <c r="DY137" s="41"/>
      <c r="DZ137" s="43"/>
      <c r="EA137" s="43"/>
      <c r="EB137" s="43"/>
      <c r="EC137" s="41"/>
      <c r="ED137" s="55"/>
      <c r="EE137" s="41"/>
      <c r="EF137" s="41"/>
      <c r="EG137" s="43"/>
      <c r="EH137" s="43"/>
      <c r="EI137" s="43"/>
      <c r="EJ137" s="41"/>
      <c r="EK137" s="55"/>
      <c r="EL137" s="41"/>
      <c r="EM137" s="41"/>
      <c r="EN137" s="43"/>
      <c r="EO137" s="43"/>
      <c r="EP137" s="43"/>
      <c r="EQ137" s="44"/>
      <c r="ER137" s="44"/>
      <c r="ES137" s="44"/>
      <c r="ET137" s="44"/>
      <c r="EU137" s="44"/>
      <c r="EV137" s="44"/>
      <c r="EW137" s="44"/>
      <c r="EX137" s="44"/>
      <c r="EY137" s="44"/>
      <c r="EZ137" s="44"/>
      <c r="FA137" s="44"/>
      <c r="FB137" s="44"/>
      <c r="FC137" s="44"/>
      <c r="FD137" s="44"/>
      <c r="FE137" s="44"/>
      <c r="FF137" s="44"/>
      <c r="FG137" s="44"/>
      <c r="FH137" s="44"/>
      <c r="FI137" s="44"/>
      <c r="FJ137" s="44"/>
      <c r="FK137" s="44"/>
      <c r="FL137" s="44"/>
      <c r="FM137" s="44"/>
      <c r="FN137" s="44"/>
      <c r="FO137" s="44"/>
      <c r="FP137" s="44"/>
      <c r="FQ137" s="44"/>
      <c r="FR137" s="44"/>
      <c r="FS137" s="44"/>
      <c r="FT137" s="44"/>
      <c r="FU137" s="44"/>
      <c r="FV137" s="44"/>
      <c r="FW137" s="44"/>
      <c r="FX137" s="44"/>
      <c r="FY137" s="44"/>
      <c r="FZ137" s="44"/>
      <c r="GA137" s="44"/>
      <c r="GB137" s="44"/>
      <c r="GC137" s="44"/>
      <c r="GD137" s="44"/>
      <c r="GE137" s="44"/>
      <c r="GF137" s="44"/>
      <c r="GG137" s="44"/>
      <c r="GH137" s="44"/>
      <c r="GI137" s="44"/>
      <c r="GJ137" s="44"/>
      <c r="GK137" s="44"/>
    </row>
    <row r="138" spans="1:193" s="28" customFormat="1" ht="24.75" customHeight="1" x14ac:dyDescent="0.2">
      <c r="A138" s="61"/>
      <c r="B138" s="61"/>
      <c r="C138" s="76"/>
      <c r="D138" s="61"/>
      <c r="E138" s="61"/>
      <c r="F138" s="58"/>
      <c r="G138" s="58"/>
      <c r="H138" s="58"/>
      <c r="I138" s="39" t="s">
        <v>1192</v>
      </c>
      <c r="J138" s="39"/>
      <c r="K138" s="39"/>
      <c r="L138" s="39"/>
      <c r="M138" s="39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  <c r="AF138" s="61"/>
      <c r="AG138" s="61"/>
      <c r="AH138" s="61"/>
      <c r="AI138" s="61"/>
      <c r="AJ138" s="61"/>
      <c r="AK138" s="61"/>
      <c r="AL138" s="61"/>
      <c r="AM138" s="61"/>
      <c r="AN138" s="61"/>
      <c r="AO138" s="61"/>
      <c r="AP138" s="61"/>
      <c r="AQ138" s="61"/>
      <c r="AR138" s="61"/>
      <c r="AS138" s="61"/>
      <c r="AT138" s="61"/>
      <c r="AU138" s="61"/>
      <c r="AV138" s="61"/>
      <c r="AW138" s="61"/>
      <c r="AX138" s="61"/>
      <c r="AY138" s="61"/>
      <c r="AZ138" s="41"/>
      <c r="BA138" s="43"/>
      <c r="BB138" s="43"/>
      <c r="BC138" s="57"/>
      <c r="BD138" s="41"/>
      <c r="BE138" s="42"/>
      <c r="BF138" s="41"/>
      <c r="BG138" s="41"/>
      <c r="BH138" s="44"/>
      <c r="BI138" s="44"/>
      <c r="BJ138" s="43"/>
      <c r="BK138" s="41"/>
      <c r="BL138" s="42"/>
      <c r="BM138" s="41"/>
      <c r="BN138" s="41"/>
      <c r="BO138" s="44"/>
      <c r="BP138" s="44"/>
      <c r="BQ138" s="43"/>
      <c r="BR138" s="41"/>
      <c r="BS138" s="42"/>
      <c r="BT138" s="41"/>
      <c r="BU138" s="41"/>
      <c r="BV138" s="44"/>
      <c r="BW138" s="44"/>
      <c r="BX138" s="43"/>
      <c r="BY138" s="41"/>
      <c r="BZ138" s="42"/>
      <c r="CA138" s="41"/>
      <c r="CB138" s="41"/>
      <c r="CC138" s="44"/>
      <c r="CD138" s="44"/>
      <c r="CE138" s="43"/>
      <c r="CF138" s="41"/>
      <c r="CG138" s="42"/>
      <c r="CH138" s="41"/>
      <c r="CI138" s="41"/>
      <c r="CJ138" s="44"/>
      <c r="CK138" s="44"/>
      <c r="CL138" s="43"/>
      <c r="CM138" s="41"/>
      <c r="CN138" s="42"/>
      <c r="CO138" s="41"/>
      <c r="CP138" s="41"/>
      <c r="CQ138" s="44"/>
      <c r="CR138" s="44"/>
      <c r="CS138" s="43"/>
      <c r="CT138" s="41"/>
      <c r="CU138" s="42"/>
      <c r="CV138" s="41"/>
      <c r="CW138" s="41"/>
      <c r="CX138" s="44"/>
      <c r="CY138" s="44"/>
      <c r="CZ138" s="43"/>
      <c r="DA138" s="41"/>
      <c r="DB138" s="42"/>
      <c r="DC138" s="41"/>
      <c r="DD138" s="41"/>
      <c r="DE138" s="44"/>
      <c r="DF138" s="44"/>
      <c r="DG138" s="43"/>
      <c r="DH138" s="41"/>
      <c r="DI138" s="42"/>
      <c r="DJ138" s="41"/>
      <c r="DK138" s="41"/>
      <c r="DL138" s="44"/>
      <c r="DM138" s="44"/>
      <c r="DN138" s="43"/>
      <c r="DO138" s="41"/>
      <c r="DP138" s="42"/>
      <c r="DQ138" s="41"/>
      <c r="DR138" s="41"/>
      <c r="DS138" s="44"/>
      <c r="DT138" s="44"/>
      <c r="DU138" s="43"/>
      <c r="DV138" s="41"/>
      <c r="DW138" s="55"/>
      <c r="DX138" s="41"/>
      <c r="DY138" s="41"/>
      <c r="DZ138" s="43"/>
      <c r="EA138" s="43"/>
      <c r="EB138" s="43"/>
      <c r="EC138" s="41"/>
      <c r="ED138" s="55"/>
      <c r="EE138" s="41"/>
      <c r="EF138" s="41"/>
      <c r="EG138" s="43"/>
      <c r="EH138" s="43"/>
      <c r="EI138" s="43"/>
      <c r="EJ138" s="41"/>
      <c r="EK138" s="55"/>
      <c r="EL138" s="41"/>
      <c r="EM138" s="41"/>
      <c r="EN138" s="43"/>
      <c r="EO138" s="43"/>
      <c r="EP138" s="43"/>
      <c r="EQ138" s="44"/>
      <c r="ER138" s="44"/>
      <c r="ES138" s="44"/>
      <c r="ET138" s="44"/>
      <c r="EU138" s="44"/>
      <c r="EV138" s="44"/>
      <c r="EW138" s="44"/>
      <c r="EX138" s="44"/>
      <c r="EY138" s="44"/>
      <c r="EZ138" s="44"/>
      <c r="FA138" s="44"/>
      <c r="FB138" s="44"/>
      <c r="FC138" s="44"/>
      <c r="FD138" s="44"/>
      <c r="FE138" s="44"/>
      <c r="FF138" s="44"/>
      <c r="FG138" s="44"/>
      <c r="FH138" s="44"/>
      <c r="FI138" s="44"/>
      <c r="FJ138" s="44"/>
      <c r="FK138" s="44"/>
      <c r="FL138" s="44"/>
      <c r="FM138" s="44"/>
      <c r="FN138" s="44"/>
      <c r="FO138" s="44"/>
      <c r="FP138" s="44"/>
      <c r="FQ138" s="44"/>
      <c r="FR138" s="44"/>
      <c r="FS138" s="44"/>
      <c r="FT138" s="44"/>
      <c r="FU138" s="44"/>
      <c r="FV138" s="44"/>
      <c r="FW138" s="44"/>
      <c r="FX138" s="44"/>
      <c r="FY138" s="44"/>
      <c r="FZ138" s="44"/>
      <c r="GA138" s="44"/>
      <c r="GB138" s="44"/>
      <c r="GC138" s="44"/>
      <c r="GD138" s="44"/>
      <c r="GE138" s="44"/>
      <c r="GF138" s="44"/>
      <c r="GG138" s="44"/>
      <c r="GH138" s="44"/>
      <c r="GI138" s="44"/>
      <c r="GJ138" s="44"/>
      <c r="GK138" s="44"/>
    </row>
    <row r="139" spans="1:193" s="28" customFormat="1" ht="24.75" customHeight="1" x14ac:dyDescent="0.2">
      <c r="A139" s="61"/>
      <c r="B139" s="61"/>
      <c r="C139" s="76"/>
      <c r="D139" s="61"/>
      <c r="E139" s="61"/>
      <c r="F139" s="58"/>
      <c r="G139" s="58"/>
      <c r="H139" s="58"/>
      <c r="I139" s="39" t="s">
        <v>1192</v>
      </c>
      <c r="J139" s="39"/>
      <c r="K139" s="39"/>
      <c r="L139" s="39"/>
      <c r="M139" s="39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61"/>
      <c r="AY139" s="61"/>
      <c r="AZ139" s="41"/>
      <c r="BA139" s="43"/>
      <c r="BB139" s="43"/>
      <c r="BC139" s="57"/>
      <c r="BD139" s="41"/>
      <c r="BE139" s="42"/>
      <c r="BF139" s="41"/>
      <c r="BG139" s="41"/>
      <c r="BH139" s="44"/>
      <c r="BI139" s="44"/>
      <c r="BJ139" s="43"/>
      <c r="BK139" s="41"/>
      <c r="BL139" s="42"/>
      <c r="BM139" s="41"/>
      <c r="BN139" s="41"/>
      <c r="BO139" s="44"/>
      <c r="BP139" s="44"/>
      <c r="BQ139" s="43"/>
      <c r="BR139" s="41"/>
      <c r="BS139" s="42"/>
      <c r="BT139" s="41"/>
      <c r="BU139" s="41"/>
      <c r="BV139" s="44"/>
      <c r="BW139" s="44"/>
      <c r="BX139" s="43"/>
      <c r="BY139" s="41"/>
      <c r="BZ139" s="42"/>
      <c r="CA139" s="41"/>
      <c r="CB139" s="41"/>
      <c r="CC139" s="44"/>
      <c r="CD139" s="44"/>
      <c r="CE139" s="43"/>
      <c r="CF139" s="41"/>
      <c r="CG139" s="42"/>
      <c r="CH139" s="41"/>
      <c r="CI139" s="41"/>
      <c r="CJ139" s="44"/>
      <c r="CK139" s="44"/>
      <c r="CL139" s="43"/>
      <c r="CM139" s="41"/>
      <c r="CN139" s="42"/>
      <c r="CO139" s="41"/>
      <c r="CP139" s="41"/>
      <c r="CQ139" s="44"/>
      <c r="CR139" s="44"/>
      <c r="CS139" s="43"/>
      <c r="CT139" s="41"/>
      <c r="CU139" s="42"/>
      <c r="CV139" s="41"/>
      <c r="CW139" s="41"/>
      <c r="CX139" s="44"/>
      <c r="CY139" s="44"/>
      <c r="CZ139" s="43"/>
      <c r="DA139" s="41"/>
      <c r="DB139" s="42"/>
      <c r="DC139" s="41"/>
      <c r="DD139" s="41"/>
      <c r="DE139" s="44"/>
      <c r="DF139" s="44"/>
      <c r="DG139" s="43"/>
      <c r="DH139" s="41"/>
      <c r="DI139" s="42"/>
      <c r="DJ139" s="41"/>
      <c r="DK139" s="41"/>
      <c r="DL139" s="44"/>
      <c r="DM139" s="44"/>
      <c r="DN139" s="43"/>
      <c r="DO139" s="41"/>
      <c r="DP139" s="42"/>
      <c r="DQ139" s="41"/>
      <c r="DR139" s="41"/>
      <c r="DS139" s="44"/>
      <c r="DT139" s="44"/>
      <c r="DU139" s="43"/>
      <c r="DV139" s="41"/>
      <c r="DW139" s="55"/>
      <c r="DX139" s="41"/>
      <c r="DY139" s="41"/>
      <c r="DZ139" s="43"/>
      <c r="EA139" s="43"/>
      <c r="EB139" s="43"/>
      <c r="EC139" s="41"/>
      <c r="ED139" s="55"/>
      <c r="EE139" s="41"/>
      <c r="EF139" s="41"/>
      <c r="EG139" s="43"/>
      <c r="EH139" s="43"/>
      <c r="EI139" s="43"/>
      <c r="EJ139" s="41"/>
      <c r="EK139" s="55"/>
      <c r="EL139" s="41"/>
      <c r="EM139" s="41"/>
      <c r="EN139" s="43"/>
      <c r="EO139" s="43"/>
      <c r="EP139" s="43"/>
      <c r="EQ139" s="44"/>
      <c r="ER139" s="44"/>
      <c r="ES139" s="44"/>
      <c r="ET139" s="44"/>
      <c r="EU139" s="44"/>
      <c r="EV139" s="44"/>
      <c r="EW139" s="44"/>
      <c r="EX139" s="44"/>
      <c r="EY139" s="44"/>
      <c r="EZ139" s="44"/>
      <c r="FA139" s="44"/>
      <c r="FB139" s="44"/>
      <c r="FC139" s="44"/>
      <c r="FD139" s="44"/>
      <c r="FE139" s="44"/>
      <c r="FF139" s="44"/>
      <c r="FG139" s="44"/>
      <c r="FH139" s="44"/>
      <c r="FI139" s="44"/>
      <c r="FJ139" s="44"/>
      <c r="FK139" s="44"/>
      <c r="FL139" s="44"/>
      <c r="FM139" s="44"/>
      <c r="FN139" s="44"/>
      <c r="FO139" s="44"/>
      <c r="FP139" s="44"/>
      <c r="FQ139" s="44"/>
      <c r="FR139" s="44"/>
      <c r="FS139" s="44"/>
      <c r="FT139" s="44"/>
      <c r="FU139" s="44"/>
      <c r="FV139" s="44"/>
      <c r="FW139" s="44"/>
      <c r="FX139" s="44"/>
      <c r="FY139" s="44"/>
      <c r="FZ139" s="44"/>
      <c r="GA139" s="44"/>
      <c r="GB139" s="44"/>
      <c r="GC139" s="44"/>
      <c r="GD139" s="44"/>
      <c r="GE139" s="44"/>
      <c r="GF139" s="44"/>
      <c r="GG139" s="44"/>
      <c r="GH139" s="44"/>
      <c r="GI139" s="44"/>
      <c r="GJ139" s="44"/>
      <c r="GK139" s="44"/>
    </row>
    <row r="140" spans="1:193" s="28" customFormat="1" ht="24.75" customHeight="1" x14ac:dyDescent="0.2">
      <c r="A140" s="61"/>
      <c r="B140" s="61"/>
      <c r="C140" s="76"/>
      <c r="D140" s="61"/>
      <c r="E140" s="61"/>
      <c r="F140" s="58"/>
      <c r="G140" s="58"/>
      <c r="H140" s="58"/>
      <c r="I140" s="39" t="s">
        <v>1192</v>
      </c>
      <c r="J140" s="39"/>
      <c r="K140" s="39"/>
      <c r="L140" s="39"/>
      <c r="M140" s="39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1"/>
      <c r="AS140" s="61"/>
      <c r="AT140" s="61"/>
      <c r="AU140" s="61"/>
      <c r="AV140" s="61"/>
      <c r="AW140" s="61"/>
      <c r="AX140" s="61"/>
      <c r="AY140" s="61"/>
      <c r="AZ140" s="41"/>
      <c r="BA140" s="43"/>
      <c r="BB140" s="43"/>
      <c r="BC140" s="57"/>
      <c r="BD140" s="41"/>
      <c r="BE140" s="42"/>
      <c r="BF140" s="41"/>
      <c r="BG140" s="41"/>
      <c r="BH140" s="44"/>
      <c r="BI140" s="44"/>
      <c r="BJ140" s="43"/>
      <c r="BK140" s="41"/>
      <c r="BL140" s="42"/>
      <c r="BM140" s="41"/>
      <c r="BN140" s="41"/>
      <c r="BO140" s="44"/>
      <c r="BP140" s="44"/>
      <c r="BQ140" s="43"/>
      <c r="BR140" s="41"/>
      <c r="BS140" s="42"/>
      <c r="BT140" s="41"/>
      <c r="BU140" s="41"/>
      <c r="BV140" s="44"/>
      <c r="BW140" s="44"/>
      <c r="BX140" s="43"/>
      <c r="BY140" s="41"/>
      <c r="BZ140" s="42"/>
      <c r="CA140" s="41"/>
      <c r="CB140" s="41"/>
      <c r="CC140" s="44"/>
      <c r="CD140" s="44"/>
      <c r="CE140" s="43"/>
      <c r="CF140" s="41"/>
      <c r="CG140" s="42"/>
      <c r="CH140" s="41"/>
      <c r="CI140" s="41"/>
      <c r="CJ140" s="44"/>
      <c r="CK140" s="44"/>
      <c r="CL140" s="43"/>
      <c r="CM140" s="41"/>
      <c r="CN140" s="42"/>
      <c r="CO140" s="41"/>
      <c r="CP140" s="41"/>
      <c r="CQ140" s="44"/>
      <c r="CR140" s="44"/>
      <c r="CS140" s="43"/>
      <c r="CT140" s="41"/>
      <c r="CU140" s="42"/>
      <c r="CV140" s="41"/>
      <c r="CW140" s="41"/>
      <c r="CX140" s="44"/>
      <c r="CY140" s="44"/>
      <c r="CZ140" s="43"/>
      <c r="DA140" s="41"/>
      <c r="DB140" s="42"/>
      <c r="DC140" s="41"/>
      <c r="DD140" s="41"/>
      <c r="DE140" s="44"/>
      <c r="DF140" s="44"/>
      <c r="DG140" s="43"/>
      <c r="DH140" s="41"/>
      <c r="DI140" s="42"/>
      <c r="DJ140" s="41"/>
      <c r="DK140" s="41"/>
      <c r="DL140" s="44"/>
      <c r="DM140" s="44"/>
      <c r="DN140" s="43"/>
      <c r="DO140" s="41"/>
      <c r="DP140" s="42"/>
      <c r="DQ140" s="41"/>
      <c r="DR140" s="41"/>
      <c r="DS140" s="44"/>
      <c r="DT140" s="44"/>
      <c r="DU140" s="43"/>
      <c r="DV140" s="41"/>
      <c r="DW140" s="55"/>
      <c r="DX140" s="41"/>
      <c r="DY140" s="41"/>
      <c r="DZ140" s="43"/>
      <c r="EA140" s="43"/>
      <c r="EB140" s="43"/>
      <c r="EC140" s="41"/>
      <c r="ED140" s="55"/>
      <c r="EE140" s="41"/>
      <c r="EF140" s="41"/>
      <c r="EG140" s="43"/>
      <c r="EH140" s="43"/>
      <c r="EI140" s="43"/>
      <c r="EJ140" s="41"/>
      <c r="EK140" s="55"/>
      <c r="EL140" s="41"/>
      <c r="EM140" s="41"/>
      <c r="EN140" s="43"/>
      <c r="EO140" s="43"/>
      <c r="EP140" s="43"/>
      <c r="EQ140" s="44"/>
      <c r="ER140" s="44"/>
      <c r="ES140" s="44"/>
      <c r="ET140" s="44"/>
      <c r="EU140" s="44"/>
      <c r="EV140" s="44"/>
      <c r="EW140" s="44"/>
      <c r="EX140" s="44"/>
      <c r="EY140" s="44"/>
      <c r="EZ140" s="44"/>
      <c r="FA140" s="44"/>
      <c r="FB140" s="44"/>
      <c r="FC140" s="44"/>
      <c r="FD140" s="44"/>
      <c r="FE140" s="44"/>
      <c r="FF140" s="44"/>
      <c r="FG140" s="44"/>
      <c r="FH140" s="44"/>
      <c r="FI140" s="44"/>
      <c r="FJ140" s="44"/>
      <c r="FK140" s="44"/>
      <c r="FL140" s="44"/>
      <c r="FM140" s="44"/>
      <c r="FN140" s="44"/>
      <c r="FO140" s="44"/>
      <c r="FP140" s="44"/>
      <c r="FQ140" s="44"/>
      <c r="FR140" s="44"/>
      <c r="FS140" s="44"/>
      <c r="FT140" s="44"/>
      <c r="FU140" s="44"/>
      <c r="FV140" s="44"/>
      <c r="FW140" s="44"/>
      <c r="FX140" s="44"/>
      <c r="FY140" s="44"/>
      <c r="FZ140" s="44"/>
      <c r="GA140" s="44"/>
      <c r="GB140" s="44"/>
      <c r="GC140" s="44"/>
      <c r="GD140" s="44"/>
      <c r="GE140" s="44"/>
      <c r="GF140" s="44"/>
      <c r="GG140" s="44"/>
      <c r="GH140" s="44"/>
      <c r="GI140" s="44"/>
      <c r="GJ140" s="44"/>
      <c r="GK140" s="44"/>
    </row>
    <row r="141" spans="1:193" s="28" customFormat="1" ht="24.75" customHeight="1" x14ac:dyDescent="0.2">
      <c r="A141" s="61"/>
      <c r="B141" s="61"/>
      <c r="C141" s="76"/>
      <c r="D141" s="61"/>
      <c r="E141" s="61"/>
      <c r="F141" s="58"/>
      <c r="G141" s="58"/>
      <c r="H141" s="58"/>
      <c r="I141" s="39" t="s">
        <v>1192</v>
      </c>
      <c r="J141" s="39"/>
      <c r="K141" s="39"/>
      <c r="L141" s="39"/>
      <c r="M141" s="39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41"/>
      <c r="BA141" s="43"/>
      <c r="BB141" s="43"/>
      <c r="BC141" s="57"/>
      <c r="BD141" s="41"/>
      <c r="BE141" s="42"/>
      <c r="BF141" s="41"/>
      <c r="BG141" s="41"/>
      <c r="BH141" s="44"/>
      <c r="BI141" s="44"/>
      <c r="BJ141" s="43"/>
      <c r="BK141" s="41"/>
      <c r="BL141" s="42"/>
      <c r="BM141" s="41"/>
      <c r="BN141" s="41"/>
      <c r="BO141" s="44"/>
      <c r="BP141" s="44"/>
      <c r="BQ141" s="43"/>
      <c r="BR141" s="41"/>
      <c r="BS141" s="42"/>
      <c r="BT141" s="41"/>
      <c r="BU141" s="41"/>
      <c r="BV141" s="44"/>
      <c r="BW141" s="44"/>
      <c r="BX141" s="43"/>
      <c r="BY141" s="41"/>
      <c r="BZ141" s="42"/>
      <c r="CA141" s="41"/>
      <c r="CB141" s="41"/>
      <c r="CC141" s="44"/>
      <c r="CD141" s="44"/>
      <c r="CE141" s="43"/>
      <c r="CF141" s="41"/>
      <c r="CG141" s="42"/>
      <c r="CH141" s="41"/>
      <c r="CI141" s="41"/>
      <c r="CJ141" s="44"/>
      <c r="CK141" s="44"/>
      <c r="CL141" s="43"/>
      <c r="CM141" s="41"/>
      <c r="CN141" s="42"/>
      <c r="CO141" s="41"/>
      <c r="CP141" s="41"/>
      <c r="CQ141" s="44"/>
      <c r="CR141" s="44"/>
      <c r="CS141" s="43"/>
      <c r="CT141" s="41"/>
      <c r="CU141" s="42"/>
      <c r="CV141" s="41"/>
      <c r="CW141" s="41"/>
      <c r="CX141" s="44"/>
      <c r="CY141" s="44"/>
      <c r="CZ141" s="43"/>
      <c r="DA141" s="41"/>
      <c r="DB141" s="42"/>
      <c r="DC141" s="41"/>
      <c r="DD141" s="41"/>
      <c r="DE141" s="44"/>
      <c r="DF141" s="44"/>
      <c r="DG141" s="43"/>
      <c r="DH141" s="41"/>
      <c r="DI141" s="42"/>
      <c r="DJ141" s="41"/>
      <c r="DK141" s="41"/>
      <c r="DL141" s="44"/>
      <c r="DM141" s="44"/>
      <c r="DN141" s="43"/>
      <c r="DO141" s="41"/>
      <c r="DP141" s="42"/>
      <c r="DQ141" s="41"/>
      <c r="DR141" s="41"/>
      <c r="DS141" s="44"/>
      <c r="DT141" s="44"/>
      <c r="DU141" s="43"/>
      <c r="DV141" s="41"/>
      <c r="DW141" s="55"/>
      <c r="DX141" s="41"/>
      <c r="DY141" s="41"/>
      <c r="DZ141" s="43"/>
      <c r="EA141" s="43"/>
      <c r="EB141" s="43"/>
      <c r="EC141" s="41"/>
      <c r="ED141" s="55"/>
      <c r="EE141" s="41"/>
      <c r="EF141" s="41"/>
      <c r="EG141" s="43"/>
      <c r="EH141" s="43"/>
      <c r="EI141" s="43"/>
      <c r="EJ141" s="41"/>
      <c r="EK141" s="55"/>
      <c r="EL141" s="41"/>
      <c r="EM141" s="41"/>
      <c r="EN141" s="43"/>
      <c r="EO141" s="43"/>
      <c r="EP141" s="43"/>
      <c r="EQ141" s="44"/>
      <c r="ER141" s="44"/>
      <c r="ES141" s="44"/>
      <c r="ET141" s="44"/>
      <c r="EU141" s="44"/>
      <c r="EV141" s="44"/>
      <c r="EW141" s="44"/>
      <c r="EX141" s="44"/>
      <c r="EY141" s="44"/>
      <c r="EZ141" s="44"/>
      <c r="FA141" s="44"/>
      <c r="FB141" s="44"/>
      <c r="FC141" s="44"/>
      <c r="FD141" s="44"/>
      <c r="FE141" s="44"/>
      <c r="FF141" s="44"/>
      <c r="FG141" s="44"/>
      <c r="FH141" s="44"/>
      <c r="FI141" s="44"/>
      <c r="FJ141" s="44"/>
      <c r="FK141" s="44"/>
      <c r="FL141" s="44"/>
      <c r="FM141" s="44"/>
      <c r="FN141" s="44"/>
      <c r="FO141" s="44"/>
      <c r="FP141" s="44"/>
      <c r="FQ141" s="44"/>
      <c r="FR141" s="44"/>
      <c r="FS141" s="44"/>
      <c r="FT141" s="44"/>
      <c r="FU141" s="44"/>
      <c r="FV141" s="44"/>
      <c r="FW141" s="44"/>
      <c r="FX141" s="44"/>
      <c r="FY141" s="44"/>
      <c r="FZ141" s="44"/>
      <c r="GA141" s="44"/>
      <c r="GB141" s="44"/>
      <c r="GC141" s="44"/>
      <c r="GD141" s="44"/>
      <c r="GE141" s="44"/>
      <c r="GF141" s="44"/>
      <c r="GG141" s="44"/>
      <c r="GH141" s="44"/>
      <c r="GI141" s="44"/>
      <c r="GJ141" s="44"/>
      <c r="GK141" s="44"/>
    </row>
    <row r="142" spans="1:193" s="28" customFormat="1" ht="24.75" customHeight="1" x14ac:dyDescent="0.2">
      <c r="A142" s="61"/>
      <c r="B142" s="61"/>
      <c r="C142" s="76"/>
      <c r="D142" s="61"/>
      <c r="E142" s="61"/>
      <c r="F142" s="58"/>
      <c r="G142" s="58"/>
      <c r="H142" s="58"/>
      <c r="I142" s="39" t="s">
        <v>1192</v>
      </c>
      <c r="J142" s="39"/>
      <c r="K142" s="39"/>
      <c r="L142" s="39"/>
      <c r="M142" s="39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61"/>
      <c r="AY142" s="61"/>
      <c r="AZ142" s="41"/>
      <c r="BA142" s="43"/>
      <c r="BB142" s="43"/>
      <c r="BC142" s="57"/>
      <c r="BD142" s="41"/>
      <c r="BE142" s="42"/>
      <c r="BF142" s="41"/>
      <c r="BG142" s="41"/>
      <c r="BH142" s="44"/>
      <c r="BI142" s="44"/>
      <c r="BJ142" s="43"/>
      <c r="BK142" s="41"/>
      <c r="BL142" s="42"/>
      <c r="BM142" s="41"/>
      <c r="BN142" s="41"/>
      <c r="BO142" s="44"/>
      <c r="BP142" s="44"/>
      <c r="BQ142" s="43"/>
      <c r="BR142" s="41"/>
      <c r="BS142" s="42"/>
      <c r="BT142" s="41"/>
      <c r="BU142" s="41"/>
      <c r="BV142" s="44"/>
      <c r="BW142" s="44"/>
      <c r="BX142" s="43"/>
      <c r="BY142" s="41"/>
      <c r="BZ142" s="42"/>
      <c r="CA142" s="41"/>
      <c r="CB142" s="41"/>
      <c r="CC142" s="44"/>
      <c r="CD142" s="44"/>
      <c r="CE142" s="43"/>
      <c r="CF142" s="41"/>
      <c r="CG142" s="42"/>
      <c r="CH142" s="41"/>
      <c r="CI142" s="41"/>
      <c r="CJ142" s="44"/>
      <c r="CK142" s="44"/>
      <c r="CL142" s="43"/>
      <c r="CM142" s="41"/>
      <c r="CN142" s="42"/>
      <c r="CO142" s="41"/>
      <c r="CP142" s="41"/>
      <c r="CQ142" s="44"/>
      <c r="CR142" s="44"/>
      <c r="CS142" s="43"/>
      <c r="CT142" s="41"/>
      <c r="CU142" s="42"/>
      <c r="CV142" s="41"/>
      <c r="CW142" s="41"/>
      <c r="CX142" s="44"/>
      <c r="CY142" s="44"/>
      <c r="CZ142" s="43"/>
      <c r="DA142" s="41"/>
      <c r="DB142" s="42"/>
      <c r="DC142" s="41"/>
      <c r="DD142" s="41"/>
      <c r="DE142" s="44"/>
      <c r="DF142" s="44"/>
      <c r="DG142" s="43"/>
      <c r="DH142" s="41"/>
      <c r="DI142" s="42"/>
      <c r="DJ142" s="41"/>
      <c r="DK142" s="41"/>
      <c r="DL142" s="44"/>
      <c r="DM142" s="44"/>
      <c r="DN142" s="43"/>
      <c r="DO142" s="41"/>
      <c r="DP142" s="42"/>
      <c r="DQ142" s="41"/>
      <c r="DR142" s="41"/>
      <c r="DS142" s="44"/>
      <c r="DT142" s="44"/>
      <c r="DU142" s="43"/>
      <c r="DV142" s="41"/>
      <c r="DW142" s="55"/>
      <c r="DX142" s="41"/>
      <c r="DY142" s="41"/>
      <c r="DZ142" s="43"/>
      <c r="EA142" s="43"/>
      <c r="EB142" s="43"/>
      <c r="EC142" s="41"/>
      <c r="ED142" s="55"/>
      <c r="EE142" s="41"/>
      <c r="EF142" s="41"/>
      <c r="EG142" s="43"/>
      <c r="EH142" s="43"/>
      <c r="EI142" s="43"/>
      <c r="EJ142" s="41"/>
      <c r="EK142" s="55"/>
      <c r="EL142" s="41"/>
      <c r="EM142" s="41"/>
      <c r="EN142" s="43"/>
      <c r="EO142" s="43"/>
      <c r="EP142" s="43"/>
      <c r="EQ142" s="44"/>
      <c r="ER142" s="44"/>
      <c r="ES142" s="44"/>
      <c r="ET142" s="44"/>
      <c r="EU142" s="44"/>
      <c r="EV142" s="44"/>
      <c r="EW142" s="44"/>
      <c r="EX142" s="44"/>
      <c r="EY142" s="44"/>
      <c r="EZ142" s="44"/>
      <c r="FA142" s="44"/>
      <c r="FB142" s="44"/>
      <c r="FC142" s="44"/>
      <c r="FD142" s="44"/>
      <c r="FE142" s="44"/>
      <c r="FF142" s="44"/>
      <c r="FG142" s="44"/>
      <c r="FH142" s="44"/>
      <c r="FI142" s="44"/>
      <c r="FJ142" s="44"/>
      <c r="FK142" s="44"/>
      <c r="FL142" s="44"/>
      <c r="FM142" s="44"/>
      <c r="FN142" s="44"/>
      <c r="FO142" s="44"/>
      <c r="FP142" s="44"/>
      <c r="FQ142" s="44"/>
      <c r="FR142" s="44"/>
      <c r="FS142" s="44"/>
      <c r="FT142" s="44"/>
      <c r="FU142" s="44"/>
      <c r="FV142" s="44"/>
      <c r="FW142" s="44"/>
      <c r="FX142" s="44"/>
      <c r="FY142" s="44"/>
      <c r="FZ142" s="44"/>
      <c r="GA142" s="44"/>
      <c r="GB142" s="44"/>
      <c r="GC142" s="44"/>
      <c r="GD142" s="44"/>
      <c r="GE142" s="44"/>
      <c r="GF142" s="44"/>
      <c r="GG142" s="44"/>
      <c r="GH142" s="44"/>
      <c r="GI142" s="44"/>
      <c r="GJ142" s="44"/>
      <c r="GK142" s="44"/>
    </row>
    <row r="143" spans="1:193" s="28" customFormat="1" ht="24.75" customHeight="1" x14ac:dyDescent="0.2">
      <c r="A143" s="61"/>
      <c r="B143" s="61"/>
      <c r="C143" s="76"/>
      <c r="D143" s="61"/>
      <c r="E143" s="61"/>
      <c r="F143" s="58"/>
      <c r="G143" s="58"/>
      <c r="H143" s="58"/>
      <c r="I143" s="39" t="s">
        <v>1192</v>
      </c>
      <c r="J143" s="39"/>
      <c r="K143" s="39"/>
      <c r="L143" s="39"/>
      <c r="M143" s="39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  <c r="AK143" s="61"/>
      <c r="AL143" s="61"/>
      <c r="AM143" s="61"/>
      <c r="AN143" s="61"/>
      <c r="AO143" s="61"/>
      <c r="AP143" s="61"/>
      <c r="AQ143" s="61"/>
      <c r="AR143" s="61"/>
      <c r="AS143" s="61"/>
      <c r="AT143" s="61"/>
      <c r="AU143" s="61"/>
      <c r="AV143" s="61"/>
      <c r="AW143" s="61"/>
      <c r="AX143" s="61"/>
      <c r="AY143" s="61"/>
      <c r="AZ143" s="41"/>
      <c r="BA143" s="43"/>
      <c r="BB143" s="43"/>
      <c r="BC143" s="57"/>
      <c r="BD143" s="41"/>
      <c r="BE143" s="42"/>
      <c r="BF143" s="41"/>
      <c r="BG143" s="41"/>
      <c r="BH143" s="44"/>
      <c r="BI143" s="44"/>
      <c r="BJ143" s="43"/>
      <c r="BK143" s="41"/>
      <c r="BL143" s="42"/>
      <c r="BM143" s="41"/>
      <c r="BN143" s="41"/>
      <c r="BO143" s="44"/>
      <c r="BP143" s="44"/>
      <c r="BQ143" s="43"/>
      <c r="BR143" s="41"/>
      <c r="BS143" s="42"/>
      <c r="BT143" s="41"/>
      <c r="BU143" s="41"/>
      <c r="BV143" s="44"/>
      <c r="BW143" s="44"/>
      <c r="BX143" s="43"/>
      <c r="BY143" s="41"/>
      <c r="BZ143" s="42"/>
      <c r="CA143" s="41"/>
      <c r="CB143" s="41"/>
      <c r="CC143" s="44"/>
      <c r="CD143" s="44"/>
      <c r="CE143" s="43"/>
      <c r="CF143" s="41"/>
      <c r="CG143" s="42"/>
      <c r="CH143" s="41"/>
      <c r="CI143" s="41"/>
      <c r="CJ143" s="44"/>
      <c r="CK143" s="44"/>
      <c r="CL143" s="43"/>
      <c r="CM143" s="41"/>
      <c r="CN143" s="42"/>
      <c r="CO143" s="41"/>
      <c r="CP143" s="41"/>
      <c r="CQ143" s="44"/>
      <c r="CR143" s="44"/>
      <c r="CS143" s="43"/>
      <c r="CT143" s="41"/>
      <c r="CU143" s="42"/>
      <c r="CV143" s="41"/>
      <c r="CW143" s="41"/>
      <c r="CX143" s="44"/>
      <c r="CY143" s="44"/>
      <c r="CZ143" s="43"/>
      <c r="DA143" s="41"/>
      <c r="DB143" s="42"/>
      <c r="DC143" s="41"/>
      <c r="DD143" s="41"/>
      <c r="DE143" s="44"/>
      <c r="DF143" s="44"/>
      <c r="DG143" s="43"/>
      <c r="DH143" s="41"/>
      <c r="DI143" s="42"/>
      <c r="DJ143" s="41"/>
      <c r="DK143" s="41"/>
      <c r="DL143" s="44"/>
      <c r="DM143" s="44"/>
      <c r="DN143" s="43"/>
      <c r="DO143" s="41"/>
      <c r="DP143" s="42"/>
      <c r="DQ143" s="41"/>
      <c r="DR143" s="41"/>
      <c r="DS143" s="44"/>
      <c r="DT143" s="44"/>
      <c r="DU143" s="43"/>
      <c r="DV143" s="41"/>
      <c r="DW143" s="55"/>
      <c r="DX143" s="41"/>
      <c r="DY143" s="41"/>
      <c r="DZ143" s="43"/>
      <c r="EA143" s="43"/>
      <c r="EB143" s="43"/>
      <c r="EC143" s="41"/>
      <c r="ED143" s="55"/>
      <c r="EE143" s="41"/>
      <c r="EF143" s="41"/>
      <c r="EG143" s="43"/>
      <c r="EH143" s="43"/>
      <c r="EI143" s="43"/>
      <c r="EJ143" s="41"/>
      <c r="EK143" s="55"/>
      <c r="EL143" s="41"/>
      <c r="EM143" s="41"/>
      <c r="EN143" s="43"/>
      <c r="EO143" s="43"/>
      <c r="EP143" s="43"/>
      <c r="EQ143" s="44"/>
      <c r="ER143" s="44"/>
      <c r="ES143" s="44"/>
      <c r="ET143" s="44"/>
      <c r="EU143" s="44"/>
      <c r="EV143" s="44"/>
      <c r="EW143" s="44"/>
      <c r="EX143" s="44"/>
      <c r="EY143" s="44"/>
      <c r="EZ143" s="44"/>
      <c r="FA143" s="44"/>
      <c r="FB143" s="44"/>
      <c r="FC143" s="44"/>
      <c r="FD143" s="44"/>
      <c r="FE143" s="44"/>
      <c r="FF143" s="44"/>
      <c r="FG143" s="44"/>
      <c r="FH143" s="44"/>
      <c r="FI143" s="44"/>
      <c r="FJ143" s="44"/>
      <c r="FK143" s="44"/>
      <c r="FL143" s="44"/>
      <c r="FM143" s="44"/>
      <c r="FN143" s="44"/>
      <c r="FO143" s="44"/>
      <c r="FP143" s="44"/>
      <c r="FQ143" s="44"/>
      <c r="FR143" s="44"/>
      <c r="FS143" s="44"/>
      <c r="FT143" s="44"/>
      <c r="FU143" s="44"/>
      <c r="FV143" s="44"/>
      <c r="FW143" s="44"/>
      <c r="FX143" s="44"/>
      <c r="FY143" s="44"/>
      <c r="FZ143" s="44"/>
      <c r="GA143" s="44"/>
      <c r="GB143" s="44"/>
      <c r="GC143" s="44"/>
      <c r="GD143" s="44"/>
      <c r="GE143" s="44"/>
      <c r="GF143" s="44"/>
      <c r="GG143" s="44"/>
      <c r="GH143" s="44"/>
      <c r="GI143" s="44"/>
      <c r="GJ143" s="44"/>
      <c r="GK143" s="44"/>
    </row>
    <row r="144" spans="1:193" s="28" customFormat="1" ht="24.75" customHeight="1" x14ac:dyDescent="0.2">
      <c r="A144" s="61"/>
      <c r="B144" s="61"/>
      <c r="C144" s="76"/>
      <c r="D144" s="61"/>
      <c r="E144" s="61"/>
      <c r="F144" s="58"/>
      <c r="G144" s="58"/>
      <c r="H144" s="58"/>
      <c r="I144" s="39" t="s">
        <v>1192</v>
      </c>
      <c r="J144" s="39"/>
      <c r="K144" s="39"/>
      <c r="L144" s="39"/>
      <c r="M144" s="39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  <c r="AK144" s="61"/>
      <c r="AL144" s="61"/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61"/>
      <c r="AY144" s="61"/>
      <c r="AZ144" s="41"/>
      <c r="BA144" s="43"/>
      <c r="BB144" s="43"/>
      <c r="BC144" s="57"/>
      <c r="BD144" s="41"/>
      <c r="BE144" s="42"/>
      <c r="BF144" s="41"/>
      <c r="BG144" s="41"/>
      <c r="BH144" s="44"/>
      <c r="BI144" s="44"/>
      <c r="BJ144" s="43"/>
      <c r="BK144" s="41"/>
      <c r="BL144" s="42"/>
      <c r="BM144" s="41"/>
      <c r="BN144" s="41"/>
      <c r="BO144" s="44"/>
      <c r="BP144" s="44"/>
      <c r="BQ144" s="43"/>
      <c r="BR144" s="41"/>
      <c r="BS144" s="42"/>
      <c r="BT144" s="41"/>
      <c r="BU144" s="41"/>
      <c r="BV144" s="44"/>
      <c r="BW144" s="44"/>
      <c r="BX144" s="43"/>
      <c r="BY144" s="41"/>
      <c r="BZ144" s="42"/>
      <c r="CA144" s="41"/>
      <c r="CB144" s="41"/>
      <c r="CC144" s="44"/>
      <c r="CD144" s="44"/>
      <c r="CE144" s="43"/>
      <c r="CF144" s="41"/>
      <c r="CG144" s="42"/>
      <c r="CH144" s="41"/>
      <c r="CI144" s="41"/>
      <c r="CJ144" s="44"/>
      <c r="CK144" s="44"/>
      <c r="CL144" s="43"/>
      <c r="CM144" s="41"/>
      <c r="CN144" s="42"/>
      <c r="CO144" s="41"/>
      <c r="CP144" s="41"/>
      <c r="CQ144" s="44"/>
      <c r="CR144" s="44"/>
      <c r="CS144" s="43"/>
      <c r="CT144" s="41"/>
      <c r="CU144" s="42"/>
      <c r="CV144" s="41"/>
      <c r="CW144" s="41"/>
      <c r="CX144" s="44"/>
      <c r="CY144" s="44"/>
      <c r="CZ144" s="43"/>
      <c r="DA144" s="41"/>
      <c r="DB144" s="42"/>
      <c r="DC144" s="41"/>
      <c r="DD144" s="41"/>
      <c r="DE144" s="44"/>
      <c r="DF144" s="44"/>
      <c r="DG144" s="43"/>
      <c r="DH144" s="41"/>
      <c r="DI144" s="42"/>
      <c r="DJ144" s="41"/>
      <c r="DK144" s="41"/>
      <c r="DL144" s="44"/>
      <c r="DM144" s="44"/>
      <c r="DN144" s="43"/>
      <c r="DO144" s="41"/>
      <c r="DP144" s="42"/>
      <c r="DQ144" s="41"/>
      <c r="DR144" s="41"/>
      <c r="DS144" s="44"/>
      <c r="DT144" s="44"/>
      <c r="DU144" s="43"/>
      <c r="DV144" s="41"/>
      <c r="DW144" s="55"/>
      <c r="DX144" s="41"/>
      <c r="DY144" s="41"/>
      <c r="DZ144" s="43"/>
      <c r="EA144" s="43"/>
      <c r="EB144" s="43"/>
      <c r="EC144" s="41"/>
      <c r="ED144" s="55"/>
      <c r="EE144" s="41"/>
      <c r="EF144" s="41"/>
      <c r="EG144" s="43"/>
      <c r="EH144" s="43"/>
      <c r="EI144" s="43"/>
      <c r="EJ144" s="41"/>
      <c r="EK144" s="55"/>
      <c r="EL144" s="41"/>
      <c r="EM144" s="41"/>
      <c r="EN144" s="43"/>
      <c r="EO144" s="43"/>
      <c r="EP144" s="43"/>
      <c r="EQ144" s="44"/>
      <c r="ER144" s="44"/>
      <c r="ES144" s="44"/>
      <c r="ET144" s="44"/>
      <c r="EU144" s="44"/>
      <c r="EV144" s="44"/>
      <c r="EW144" s="44"/>
      <c r="EX144" s="44"/>
      <c r="EY144" s="44"/>
      <c r="EZ144" s="44"/>
      <c r="FA144" s="44"/>
      <c r="FB144" s="44"/>
      <c r="FC144" s="44"/>
      <c r="FD144" s="44"/>
      <c r="FE144" s="44"/>
      <c r="FF144" s="44"/>
      <c r="FG144" s="44"/>
      <c r="FH144" s="44"/>
      <c r="FI144" s="44"/>
      <c r="FJ144" s="44"/>
      <c r="FK144" s="44"/>
      <c r="FL144" s="44"/>
      <c r="FM144" s="44"/>
      <c r="FN144" s="44"/>
      <c r="FO144" s="44"/>
      <c r="FP144" s="44"/>
      <c r="FQ144" s="44"/>
      <c r="FR144" s="44"/>
      <c r="FS144" s="44"/>
      <c r="FT144" s="44"/>
      <c r="FU144" s="44"/>
      <c r="FV144" s="44"/>
      <c r="FW144" s="44"/>
      <c r="FX144" s="44"/>
      <c r="FY144" s="44"/>
      <c r="FZ144" s="44"/>
      <c r="GA144" s="44"/>
      <c r="GB144" s="44"/>
      <c r="GC144" s="44"/>
      <c r="GD144" s="44"/>
      <c r="GE144" s="44"/>
      <c r="GF144" s="44"/>
      <c r="GG144" s="44"/>
      <c r="GH144" s="44"/>
      <c r="GI144" s="44"/>
      <c r="GJ144" s="44"/>
      <c r="GK144" s="44"/>
    </row>
    <row r="145" spans="1:193" s="28" customFormat="1" ht="24.75" customHeight="1" x14ac:dyDescent="0.2">
      <c r="A145" s="61"/>
      <c r="B145" s="61"/>
      <c r="C145" s="76"/>
      <c r="D145" s="61"/>
      <c r="E145" s="61"/>
      <c r="F145" s="58"/>
      <c r="G145" s="58"/>
      <c r="H145" s="58"/>
      <c r="I145" s="39" t="s">
        <v>1192</v>
      </c>
      <c r="J145" s="39"/>
      <c r="K145" s="39"/>
      <c r="L145" s="39"/>
      <c r="M145" s="39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61"/>
      <c r="AY145" s="61"/>
      <c r="AZ145" s="41"/>
      <c r="BA145" s="43"/>
      <c r="BB145" s="43"/>
      <c r="BC145" s="57"/>
      <c r="BD145" s="41"/>
      <c r="BE145" s="42"/>
      <c r="BF145" s="41"/>
      <c r="BG145" s="41"/>
      <c r="BH145" s="44"/>
      <c r="BI145" s="44"/>
      <c r="BJ145" s="43"/>
      <c r="BK145" s="41"/>
      <c r="BL145" s="42"/>
      <c r="BM145" s="41"/>
      <c r="BN145" s="41"/>
      <c r="BO145" s="44"/>
      <c r="BP145" s="44"/>
      <c r="BQ145" s="43"/>
      <c r="BR145" s="41"/>
      <c r="BS145" s="42"/>
      <c r="BT145" s="41"/>
      <c r="BU145" s="41"/>
      <c r="BV145" s="44"/>
      <c r="BW145" s="44"/>
      <c r="BX145" s="43"/>
      <c r="BY145" s="41"/>
      <c r="BZ145" s="42"/>
      <c r="CA145" s="41"/>
      <c r="CB145" s="41"/>
      <c r="CC145" s="44"/>
      <c r="CD145" s="44"/>
      <c r="CE145" s="43"/>
      <c r="CF145" s="41"/>
      <c r="CG145" s="42"/>
      <c r="CH145" s="41"/>
      <c r="CI145" s="41"/>
      <c r="CJ145" s="44"/>
      <c r="CK145" s="44"/>
      <c r="CL145" s="43"/>
      <c r="CM145" s="41"/>
      <c r="CN145" s="42"/>
      <c r="CO145" s="41"/>
      <c r="CP145" s="41"/>
      <c r="CQ145" s="44"/>
      <c r="CR145" s="44"/>
      <c r="CS145" s="43"/>
      <c r="CT145" s="41"/>
      <c r="CU145" s="42"/>
      <c r="CV145" s="41"/>
      <c r="CW145" s="41"/>
      <c r="CX145" s="44"/>
      <c r="CY145" s="44"/>
      <c r="CZ145" s="43"/>
      <c r="DA145" s="41"/>
      <c r="DB145" s="42"/>
      <c r="DC145" s="41"/>
      <c r="DD145" s="41"/>
      <c r="DE145" s="44"/>
      <c r="DF145" s="44"/>
      <c r="DG145" s="43"/>
      <c r="DH145" s="41"/>
      <c r="DI145" s="42"/>
      <c r="DJ145" s="41"/>
      <c r="DK145" s="41"/>
      <c r="DL145" s="44"/>
      <c r="DM145" s="44"/>
      <c r="DN145" s="43"/>
      <c r="DO145" s="41"/>
      <c r="DP145" s="42"/>
      <c r="DQ145" s="41"/>
      <c r="DR145" s="41"/>
      <c r="DS145" s="44"/>
      <c r="DT145" s="44"/>
      <c r="DU145" s="43"/>
      <c r="DV145" s="41"/>
      <c r="DW145" s="55"/>
      <c r="DX145" s="41"/>
      <c r="DY145" s="41"/>
      <c r="DZ145" s="43"/>
      <c r="EA145" s="43"/>
      <c r="EB145" s="43"/>
      <c r="EC145" s="41"/>
      <c r="ED145" s="55"/>
      <c r="EE145" s="41"/>
      <c r="EF145" s="41"/>
      <c r="EG145" s="43"/>
      <c r="EH145" s="43"/>
      <c r="EI145" s="43"/>
      <c r="EJ145" s="41"/>
      <c r="EK145" s="55"/>
      <c r="EL145" s="41"/>
      <c r="EM145" s="41"/>
      <c r="EN145" s="43"/>
      <c r="EO145" s="43"/>
      <c r="EP145" s="43"/>
      <c r="EQ145" s="44"/>
      <c r="ER145" s="44"/>
      <c r="ES145" s="44"/>
      <c r="ET145" s="44"/>
      <c r="EU145" s="44"/>
      <c r="EV145" s="44"/>
      <c r="EW145" s="44"/>
      <c r="EX145" s="44"/>
      <c r="EY145" s="44"/>
      <c r="EZ145" s="44"/>
      <c r="FA145" s="44"/>
      <c r="FB145" s="44"/>
      <c r="FC145" s="44"/>
      <c r="FD145" s="44"/>
      <c r="FE145" s="44"/>
      <c r="FF145" s="44"/>
      <c r="FG145" s="44"/>
      <c r="FH145" s="44"/>
      <c r="FI145" s="44"/>
      <c r="FJ145" s="44"/>
      <c r="FK145" s="44"/>
      <c r="FL145" s="44"/>
      <c r="FM145" s="44"/>
      <c r="FN145" s="44"/>
      <c r="FO145" s="44"/>
      <c r="FP145" s="44"/>
      <c r="FQ145" s="44"/>
      <c r="FR145" s="44"/>
      <c r="FS145" s="44"/>
      <c r="FT145" s="44"/>
      <c r="FU145" s="44"/>
      <c r="FV145" s="44"/>
      <c r="FW145" s="44"/>
      <c r="FX145" s="44"/>
      <c r="FY145" s="44"/>
      <c r="FZ145" s="44"/>
      <c r="GA145" s="44"/>
      <c r="GB145" s="44"/>
      <c r="GC145" s="44"/>
      <c r="GD145" s="44"/>
      <c r="GE145" s="44"/>
      <c r="GF145" s="44"/>
      <c r="GG145" s="44"/>
      <c r="GH145" s="44"/>
      <c r="GI145" s="44"/>
      <c r="GJ145" s="44"/>
      <c r="GK145" s="44"/>
    </row>
    <row r="146" spans="1:193" s="28" customFormat="1" ht="24.75" customHeight="1" x14ac:dyDescent="0.2">
      <c r="A146" s="61"/>
      <c r="B146" s="61"/>
      <c r="C146" s="76"/>
      <c r="D146" s="61"/>
      <c r="E146" s="61"/>
      <c r="F146" s="58"/>
      <c r="G146" s="58"/>
      <c r="H146" s="58"/>
      <c r="I146" s="39" t="s">
        <v>1192</v>
      </c>
      <c r="J146" s="39"/>
      <c r="K146" s="39"/>
      <c r="L146" s="39"/>
      <c r="M146" s="39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  <c r="AK146" s="61"/>
      <c r="AL146" s="61"/>
      <c r="AM146" s="61"/>
      <c r="AN146" s="61"/>
      <c r="AO146" s="61"/>
      <c r="AP146" s="61"/>
      <c r="AQ146" s="61"/>
      <c r="AR146" s="61"/>
      <c r="AS146" s="61"/>
      <c r="AT146" s="61"/>
      <c r="AU146" s="61"/>
      <c r="AV146" s="61"/>
      <c r="AW146" s="61"/>
      <c r="AX146" s="61"/>
      <c r="AY146" s="61"/>
      <c r="AZ146" s="41"/>
      <c r="BA146" s="43"/>
      <c r="BB146" s="43"/>
      <c r="BC146" s="57"/>
      <c r="BD146" s="41"/>
      <c r="BE146" s="42"/>
      <c r="BF146" s="41"/>
      <c r="BG146" s="41"/>
      <c r="BH146" s="44"/>
      <c r="BI146" s="44"/>
      <c r="BJ146" s="43"/>
      <c r="BK146" s="41"/>
      <c r="BL146" s="42"/>
      <c r="BM146" s="41"/>
      <c r="BN146" s="41"/>
      <c r="BO146" s="44"/>
      <c r="BP146" s="44"/>
      <c r="BQ146" s="43"/>
      <c r="BR146" s="41"/>
      <c r="BS146" s="42"/>
      <c r="BT146" s="41"/>
      <c r="BU146" s="41"/>
      <c r="BV146" s="44"/>
      <c r="BW146" s="44"/>
      <c r="BX146" s="43"/>
      <c r="BY146" s="41"/>
      <c r="BZ146" s="42"/>
      <c r="CA146" s="41"/>
      <c r="CB146" s="41"/>
      <c r="CC146" s="44"/>
      <c r="CD146" s="44"/>
      <c r="CE146" s="43"/>
      <c r="CF146" s="41"/>
      <c r="CG146" s="42"/>
      <c r="CH146" s="41"/>
      <c r="CI146" s="41"/>
      <c r="CJ146" s="44"/>
      <c r="CK146" s="44"/>
      <c r="CL146" s="43"/>
      <c r="CM146" s="41"/>
      <c r="CN146" s="42"/>
      <c r="CO146" s="41"/>
      <c r="CP146" s="41"/>
      <c r="CQ146" s="44"/>
      <c r="CR146" s="44"/>
      <c r="CS146" s="43"/>
      <c r="CT146" s="41"/>
      <c r="CU146" s="42"/>
      <c r="CV146" s="41"/>
      <c r="CW146" s="41"/>
      <c r="CX146" s="44"/>
      <c r="CY146" s="44"/>
      <c r="CZ146" s="43"/>
      <c r="DA146" s="41"/>
      <c r="DB146" s="42"/>
      <c r="DC146" s="41"/>
      <c r="DD146" s="41"/>
      <c r="DE146" s="44"/>
      <c r="DF146" s="44"/>
      <c r="DG146" s="43"/>
      <c r="DH146" s="41"/>
      <c r="DI146" s="42"/>
      <c r="DJ146" s="41"/>
      <c r="DK146" s="41"/>
      <c r="DL146" s="44"/>
      <c r="DM146" s="44"/>
      <c r="DN146" s="43"/>
      <c r="DO146" s="41"/>
      <c r="DP146" s="42"/>
      <c r="DQ146" s="41"/>
      <c r="DR146" s="41"/>
      <c r="DS146" s="44"/>
      <c r="DT146" s="44"/>
      <c r="DU146" s="43"/>
      <c r="DV146" s="41"/>
      <c r="DW146" s="55"/>
      <c r="DX146" s="41"/>
      <c r="DY146" s="41"/>
      <c r="DZ146" s="43"/>
      <c r="EA146" s="43"/>
      <c r="EB146" s="43"/>
      <c r="EC146" s="41"/>
      <c r="ED146" s="55"/>
      <c r="EE146" s="41"/>
      <c r="EF146" s="41"/>
      <c r="EG146" s="43"/>
      <c r="EH146" s="43"/>
      <c r="EI146" s="43"/>
      <c r="EJ146" s="41"/>
      <c r="EK146" s="55"/>
      <c r="EL146" s="41"/>
      <c r="EM146" s="41"/>
      <c r="EN146" s="43"/>
      <c r="EO146" s="43"/>
      <c r="EP146" s="43"/>
      <c r="EQ146" s="44"/>
      <c r="ER146" s="44"/>
      <c r="ES146" s="44"/>
      <c r="ET146" s="44"/>
      <c r="EU146" s="44"/>
      <c r="EV146" s="44"/>
      <c r="EW146" s="44"/>
      <c r="EX146" s="44"/>
      <c r="EY146" s="44"/>
      <c r="EZ146" s="44"/>
      <c r="FA146" s="44"/>
      <c r="FB146" s="44"/>
      <c r="FC146" s="44"/>
      <c r="FD146" s="44"/>
      <c r="FE146" s="44"/>
      <c r="FF146" s="44"/>
      <c r="FG146" s="44"/>
      <c r="FH146" s="44"/>
      <c r="FI146" s="44"/>
      <c r="FJ146" s="44"/>
      <c r="FK146" s="44"/>
      <c r="FL146" s="44"/>
      <c r="FM146" s="44"/>
      <c r="FN146" s="44"/>
      <c r="FO146" s="44"/>
      <c r="FP146" s="44"/>
      <c r="FQ146" s="44"/>
      <c r="FR146" s="44"/>
      <c r="FS146" s="44"/>
      <c r="FT146" s="44"/>
      <c r="FU146" s="44"/>
      <c r="FV146" s="44"/>
      <c r="FW146" s="44"/>
      <c r="FX146" s="44"/>
      <c r="FY146" s="44"/>
      <c r="FZ146" s="44"/>
      <c r="GA146" s="44"/>
      <c r="GB146" s="44"/>
      <c r="GC146" s="44"/>
      <c r="GD146" s="44"/>
      <c r="GE146" s="44"/>
      <c r="GF146" s="44"/>
      <c r="GG146" s="44"/>
      <c r="GH146" s="44"/>
      <c r="GI146" s="44"/>
      <c r="GJ146" s="44"/>
      <c r="GK146" s="44"/>
    </row>
    <row r="147" spans="1:193" s="28" customFormat="1" ht="24.75" customHeight="1" x14ac:dyDescent="0.2">
      <c r="A147" s="61"/>
      <c r="B147" s="61"/>
      <c r="C147" s="76"/>
      <c r="D147" s="61"/>
      <c r="E147" s="61"/>
      <c r="F147" s="58"/>
      <c r="G147" s="58"/>
      <c r="H147" s="58"/>
      <c r="I147" s="39" t="s">
        <v>1192</v>
      </c>
      <c r="J147" s="39"/>
      <c r="K147" s="39"/>
      <c r="L147" s="39"/>
      <c r="M147" s="39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  <c r="AK147" s="61"/>
      <c r="AL147" s="61"/>
      <c r="AM147" s="61"/>
      <c r="AN147" s="61"/>
      <c r="AO147" s="61"/>
      <c r="AP147" s="61"/>
      <c r="AQ147" s="61"/>
      <c r="AR147" s="61"/>
      <c r="AS147" s="61"/>
      <c r="AT147" s="61"/>
      <c r="AU147" s="61"/>
      <c r="AV147" s="61"/>
      <c r="AW147" s="61"/>
      <c r="AX147" s="61"/>
      <c r="AY147" s="61"/>
      <c r="AZ147" s="41"/>
      <c r="BA147" s="43"/>
      <c r="BB147" s="43"/>
      <c r="BC147" s="57"/>
      <c r="BD147" s="41"/>
      <c r="BE147" s="42"/>
      <c r="BF147" s="41"/>
      <c r="BG147" s="41"/>
      <c r="BH147" s="44"/>
      <c r="BI147" s="44"/>
      <c r="BJ147" s="43"/>
      <c r="BK147" s="41"/>
      <c r="BL147" s="42"/>
      <c r="BM147" s="41"/>
      <c r="BN147" s="41"/>
      <c r="BO147" s="44"/>
      <c r="BP147" s="44"/>
      <c r="BQ147" s="43"/>
      <c r="BR147" s="41"/>
      <c r="BS147" s="42"/>
      <c r="BT147" s="41"/>
      <c r="BU147" s="41"/>
      <c r="BV147" s="44"/>
      <c r="BW147" s="44"/>
      <c r="BX147" s="43"/>
      <c r="BY147" s="41"/>
      <c r="BZ147" s="42"/>
      <c r="CA147" s="41"/>
      <c r="CB147" s="41"/>
      <c r="CC147" s="44"/>
      <c r="CD147" s="44"/>
      <c r="CE147" s="43"/>
      <c r="CF147" s="41"/>
      <c r="CG147" s="42"/>
      <c r="CH147" s="41"/>
      <c r="CI147" s="41"/>
      <c r="CJ147" s="44"/>
      <c r="CK147" s="44"/>
      <c r="CL147" s="43"/>
      <c r="CM147" s="41"/>
      <c r="CN147" s="42"/>
      <c r="CO147" s="41"/>
      <c r="CP147" s="41"/>
      <c r="CQ147" s="44"/>
      <c r="CR147" s="44"/>
      <c r="CS147" s="43"/>
      <c r="CT147" s="41"/>
      <c r="CU147" s="42"/>
      <c r="CV147" s="41"/>
      <c r="CW147" s="41"/>
      <c r="CX147" s="44"/>
      <c r="CY147" s="44"/>
      <c r="CZ147" s="43"/>
      <c r="DA147" s="41"/>
      <c r="DB147" s="42"/>
      <c r="DC147" s="41"/>
      <c r="DD147" s="41"/>
      <c r="DE147" s="44"/>
      <c r="DF147" s="44"/>
      <c r="DG147" s="43"/>
      <c r="DH147" s="41"/>
      <c r="DI147" s="42"/>
      <c r="DJ147" s="41"/>
      <c r="DK147" s="41"/>
      <c r="DL147" s="44"/>
      <c r="DM147" s="44"/>
      <c r="DN147" s="43"/>
      <c r="DO147" s="41"/>
      <c r="DP147" s="42"/>
      <c r="DQ147" s="41"/>
      <c r="DR147" s="41"/>
      <c r="DS147" s="44"/>
      <c r="DT147" s="44"/>
      <c r="DU147" s="43"/>
      <c r="DV147" s="41"/>
      <c r="DW147" s="55"/>
      <c r="DX147" s="41"/>
      <c r="DY147" s="41"/>
      <c r="DZ147" s="43"/>
      <c r="EA147" s="43"/>
      <c r="EB147" s="43"/>
      <c r="EC147" s="41"/>
      <c r="ED147" s="55"/>
      <c r="EE147" s="41"/>
      <c r="EF147" s="41"/>
      <c r="EG147" s="43"/>
      <c r="EH147" s="43"/>
      <c r="EI147" s="43"/>
      <c r="EJ147" s="41"/>
      <c r="EK147" s="55"/>
      <c r="EL147" s="41"/>
      <c r="EM147" s="41"/>
      <c r="EN147" s="43"/>
      <c r="EO147" s="43"/>
      <c r="EP147" s="43"/>
      <c r="EQ147" s="44"/>
      <c r="ER147" s="44"/>
      <c r="ES147" s="44"/>
      <c r="ET147" s="44"/>
      <c r="EU147" s="44"/>
      <c r="EV147" s="44"/>
      <c r="EW147" s="44"/>
      <c r="EX147" s="44"/>
      <c r="EY147" s="44"/>
      <c r="EZ147" s="44"/>
      <c r="FA147" s="44"/>
      <c r="FB147" s="44"/>
      <c r="FC147" s="44"/>
      <c r="FD147" s="44"/>
      <c r="FE147" s="44"/>
      <c r="FF147" s="44"/>
      <c r="FG147" s="44"/>
      <c r="FH147" s="44"/>
      <c r="FI147" s="44"/>
      <c r="FJ147" s="44"/>
      <c r="FK147" s="44"/>
      <c r="FL147" s="44"/>
      <c r="FM147" s="44"/>
      <c r="FN147" s="44"/>
      <c r="FO147" s="44"/>
      <c r="FP147" s="44"/>
      <c r="FQ147" s="44"/>
      <c r="FR147" s="44"/>
      <c r="FS147" s="44"/>
      <c r="FT147" s="44"/>
      <c r="FU147" s="44"/>
      <c r="FV147" s="44"/>
      <c r="FW147" s="44"/>
      <c r="FX147" s="44"/>
      <c r="FY147" s="44"/>
      <c r="FZ147" s="44"/>
      <c r="GA147" s="44"/>
      <c r="GB147" s="44"/>
      <c r="GC147" s="44"/>
      <c r="GD147" s="44"/>
      <c r="GE147" s="44"/>
      <c r="GF147" s="44"/>
      <c r="GG147" s="44"/>
      <c r="GH147" s="44"/>
      <c r="GI147" s="44"/>
      <c r="GJ147" s="44"/>
      <c r="GK147" s="44"/>
    </row>
    <row r="148" spans="1:193" s="28" customFormat="1" ht="24.75" customHeight="1" x14ac:dyDescent="0.2">
      <c r="A148" s="61"/>
      <c r="B148" s="61"/>
      <c r="C148" s="76"/>
      <c r="D148" s="61"/>
      <c r="E148" s="61"/>
      <c r="F148" s="58"/>
      <c r="G148" s="58"/>
      <c r="H148" s="58"/>
      <c r="I148" s="39" t="s">
        <v>1192</v>
      </c>
      <c r="J148" s="39"/>
      <c r="K148" s="39"/>
      <c r="L148" s="39"/>
      <c r="M148" s="39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41"/>
      <c r="BA148" s="43"/>
      <c r="BB148" s="43"/>
      <c r="BC148" s="57"/>
      <c r="BD148" s="41"/>
      <c r="BE148" s="42"/>
      <c r="BF148" s="41"/>
      <c r="BG148" s="41"/>
      <c r="BH148" s="44"/>
      <c r="BI148" s="44"/>
      <c r="BJ148" s="43"/>
      <c r="BK148" s="41"/>
      <c r="BL148" s="42"/>
      <c r="BM148" s="41"/>
      <c r="BN148" s="41"/>
      <c r="BO148" s="44"/>
      <c r="BP148" s="44"/>
      <c r="BQ148" s="43"/>
      <c r="BR148" s="41"/>
      <c r="BS148" s="42"/>
      <c r="BT148" s="41"/>
      <c r="BU148" s="41"/>
      <c r="BV148" s="44"/>
      <c r="BW148" s="44"/>
      <c r="BX148" s="43"/>
      <c r="BY148" s="41"/>
      <c r="BZ148" s="42"/>
      <c r="CA148" s="41"/>
      <c r="CB148" s="41"/>
      <c r="CC148" s="44"/>
      <c r="CD148" s="44"/>
      <c r="CE148" s="43"/>
      <c r="CF148" s="41"/>
      <c r="CG148" s="42"/>
      <c r="CH148" s="41"/>
      <c r="CI148" s="41"/>
      <c r="CJ148" s="44"/>
      <c r="CK148" s="44"/>
      <c r="CL148" s="43"/>
      <c r="CM148" s="41"/>
      <c r="CN148" s="42"/>
      <c r="CO148" s="41"/>
      <c r="CP148" s="41"/>
      <c r="CQ148" s="44"/>
      <c r="CR148" s="44"/>
      <c r="CS148" s="43"/>
      <c r="CT148" s="41"/>
      <c r="CU148" s="42"/>
      <c r="CV148" s="41"/>
      <c r="CW148" s="41"/>
      <c r="CX148" s="44"/>
      <c r="CY148" s="44"/>
      <c r="CZ148" s="43"/>
      <c r="DA148" s="41"/>
      <c r="DB148" s="42"/>
      <c r="DC148" s="41"/>
      <c r="DD148" s="41"/>
      <c r="DE148" s="44"/>
      <c r="DF148" s="44"/>
      <c r="DG148" s="43"/>
      <c r="DH148" s="41"/>
      <c r="DI148" s="42"/>
      <c r="DJ148" s="41"/>
      <c r="DK148" s="41"/>
      <c r="DL148" s="44"/>
      <c r="DM148" s="44"/>
      <c r="DN148" s="43"/>
      <c r="DO148" s="41"/>
      <c r="DP148" s="42"/>
      <c r="DQ148" s="41"/>
      <c r="DR148" s="41"/>
      <c r="DS148" s="44"/>
      <c r="DT148" s="44"/>
      <c r="DU148" s="43"/>
      <c r="DV148" s="41"/>
      <c r="DW148" s="55"/>
      <c r="DX148" s="41"/>
      <c r="DY148" s="41"/>
      <c r="DZ148" s="43"/>
      <c r="EA148" s="43"/>
      <c r="EB148" s="43"/>
      <c r="EC148" s="41"/>
      <c r="ED148" s="55"/>
      <c r="EE148" s="41"/>
      <c r="EF148" s="41"/>
      <c r="EG148" s="43"/>
      <c r="EH148" s="43"/>
      <c r="EI148" s="43"/>
      <c r="EJ148" s="41"/>
      <c r="EK148" s="55"/>
      <c r="EL148" s="41"/>
      <c r="EM148" s="41"/>
      <c r="EN148" s="43"/>
      <c r="EO148" s="43"/>
      <c r="EP148" s="43"/>
      <c r="EQ148" s="44"/>
      <c r="ER148" s="44"/>
      <c r="ES148" s="44"/>
      <c r="ET148" s="44"/>
      <c r="EU148" s="44"/>
      <c r="EV148" s="44"/>
      <c r="EW148" s="44"/>
      <c r="EX148" s="44"/>
      <c r="EY148" s="44"/>
      <c r="EZ148" s="44"/>
      <c r="FA148" s="44"/>
      <c r="FB148" s="44"/>
      <c r="FC148" s="44"/>
      <c r="FD148" s="44"/>
      <c r="FE148" s="44"/>
      <c r="FF148" s="44"/>
      <c r="FG148" s="44"/>
      <c r="FH148" s="44"/>
      <c r="FI148" s="44"/>
      <c r="FJ148" s="44"/>
      <c r="FK148" s="44"/>
      <c r="FL148" s="44"/>
      <c r="FM148" s="44"/>
      <c r="FN148" s="44"/>
      <c r="FO148" s="44"/>
      <c r="FP148" s="44"/>
      <c r="FQ148" s="44"/>
      <c r="FR148" s="44"/>
      <c r="FS148" s="44"/>
      <c r="FT148" s="44"/>
      <c r="FU148" s="44"/>
      <c r="FV148" s="44"/>
      <c r="FW148" s="44"/>
      <c r="FX148" s="44"/>
      <c r="FY148" s="44"/>
      <c r="FZ148" s="44"/>
      <c r="GA148" s="44"/>
      <c r="GB148" s="44"/>
      <c r="GC148" s="44"/>
      <c r="GD148" s="44"/>
      <c r="GE148" s="44"/>
      <c r="GF148" s="44"/>
      <c r="GG148" s="44"/>
      <c r="GH148" s="44"/>
      <c r="GI148" s="44"/>
      <c r="GJ148" s="44"/>
      <c r="GK148" s="44"/>
    </row>
    <row r="149" spans="1:193" s="28" customFormat="1" ht="24.75" customHeight="1" x14ac:dyDescent="0.2">
      <c r="A149" s="61"/>
      <c r="B149" s="61"/>
      <c r="C149" s="76"/>
      <c r="D149" s="61"/>
      <c r="E149" s="61"/>
      <c r="F149" s="58"/>
      <c r="G149" s="58"/>
      <c r="H149" s="58"/>
      <c r="I149" s="39" t="s">
        <v>1192</v>
      </c>
      <c r="J149" s="39"/>
      <c r="K149" s="39"/>
      <c r="L149" s="39"/>
      <c r="M149" s="39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61"/>
      <c r="AY149" s="61"/>
      <c r="AZ149" s="41"/>
      <c r="BA149" s="43"/>
      <c r="BB149" s="43"/>
      <c r="BC149" s="57"/>
      <c r="BD149" s="41"/>
      <c r="BE149" s="42"/>
      <c r="BF149" s="41"/>
      <c r="BG149" s="41"/>
      <c r="BH149" s="44"/>
      <c r="BI149" s="44"/>
      <c r="BJ149" s="43"/>
      <c r="BK149" s="41"/>
      <c r="BL149" s="42"/>
      <c r="BM149" s="41"/>
      <c r="BN149" s="41"/>
      <c r="BO149" s="44"/>
      <c r="BP149" s="44"/>
      <c r="BQ149" s="43"/>
      <c r="BR149" s="41"/>
      <c r="BS149" s="42"/>
      <c r="BT149" s="41"/>
      <c r="BU149" s="41"/>
      <c r="BV149" s="44"/>
      <c r="BW149" s="44"/>
      <c r="BX149" s="43"/>
      <c r="BY149" s="41"/>
      <c r="BZ149" s="42"/>
      <c r="CA149" s="41"/>
      <c r="CB149" s="41"/>
      <c r="CC149" s="44"/>
      <c r="CD149" s="44"/>
      <c r="CE149" s="43"/>
      <c r="CF149" s="41"/>
      <c r="CG149" s="42"/>
      <c r="CH149" s="41"/>
      <c r="CI149" s="41"/>
      <c r="CJ149" s="44"/>
      <c r="CK149" s="44"/>
      <c r="CL149" s="43"/>
      <c r="CM149" s="41"/>
      <c r="CN149" s="42"/>
      <c r="CO149" s="41"/>
      <c r="CP149" s="41"/>
      <c r="CQ149" s="44"/>
      <c r="CR149" s="44"/>
      <c r="CS149" s="43"/>
      <c r="CT149" s="41"/>
      <c r="CU149" s="42"/>
      <c r="CV149" s="41"/>
      <c r="CW149" s="41"/>
      <c r="CX149" s="44"/>
      <c r="CY149" s="44"/>
      <c r="CZ149" s="43"/>
      <c r="DA149" s="41"/>
      <c r="DB149" s="42"/>
      <c r="DC149" s="41"/>
      <c r="DD149" s="41"/>
      <c r="DE149" s="44"/>
      <c r="DF149" s="44"/>
      <c r="DG149" s="43"/>
      <c r="DH149" s="41"/>
      <c r="DI149" s="42"/>
      <c r="DJ149" s="41"/>
      <c r="DK149" s="41"/>
      <c r="DL149" s="44"/>
      <c r="DM149" s="44"/>
      <c r="DN149" s="43"/>
      <c r="DO149" s="41"/>
      <c r="DP149" s="42"/>
      <c r="DQ149" s="41"/>
      <c r="DR149" s="41"/>
      <c r="DS149" s="44"/>
      <c r="DT149" s="44"/>
      <c r="DU149" s="43"/>
      <c r="DV149" s="41"/>
      <c r="DW149" s="55"/>
      <c r="DX149" s="41"/>
      <c r="DY149" s="41"/>
      <c r="DZ149" s="43"/>
      <c r="EA149" s="43"/>
      <c r="EB149" s="43"/>
      <c r="EC149" s="41"/>
      <c r="ED149" s="55"/>
      <c r="EE149" s="41"/>
      <c r="EF149" s="41"/>
      <c r="EG149" s="43"/>
      <c r="EH149" s="43"/>
      <c r="EI149" s="43"/>
      <c r="EJ149" s="41"/>
      <c r="EK149" s="55"/>
      <c r="EL149" s="41"/>
      <c r="EM149" s="41"/>
      <c r="EN149" s="43"/>
      <c r="EO149" s="43"/>
      <c r="EP149" s="43"/>
      <c r="EQ149" s="44"/>
      <c r="ER149" s="44"/>
      <c r="ES149" s="44"/>
      <c r="ET149" s="44"/>
      <c r="EU149" s="44"/>
      <c r="EV149" s="44"/>
      <c r="EW149" s="44"/>
      <c r="EX149" s="44"/>
      <c r="EY149" s="44"/>
      <c r="EZ149" s="44"/>
      <c r="FA149" s="44"/>
      <c r="FB149" s="44"/>
      <c r="FC149" s="44"/>
      <c r="FD149" s="44"/>
      <c r="FE149" s="44"/>
      <c r="FF149" s="44"/>
      <c r="FG149" s="44"/>
      <c r="FH149" s="44"/>
      <c r="FI149" s="44"/>
      <c r="FJ149" s="44"/>
      <c r="FK149" s="44"/>
      <c r="FL149" s="44"/>
      <c r="FM149" s="44"/>
      <c r="FN149" s="44"/>
      <c r="FO149" s="44"/>
      <c r="FP149" s="44"/>
      <c r="FQ149" s="44"/>
      <c r="FR149" s="44"/>
      <c r="FS149" s="44"/>
      <c r="FT149" s="44"/>
      <c r="FU149" s="44"/>
      <c r="FV149" s="44"/>
      <c r="FW149" s="44"/>
      <c r="FX149" s="44"/>
      <c r="FY149" s="44"/>
      <c r="FZ149" s="44"/>
      <c r="GA149" s="44"/>
      <c r="GB149" s="44"/>
      <c r="GC149" s="44"/>
      <c r="GD149" s="44"/>
      <c r="GE149" s="44"/>
      <c r="GF149" s="44"/>
      <c r="GG149" s="44"/>
      <c r="GH149" s="44"/>
      <c r="GI149" s="44"/>
      <c r="GJ149" s="44"/>
      <c r="GK149" s="44"/>
    </row>
    <row r="150" spans="1:193" s="28" customFormat="1" ht="24.75" customHeight="1" x14ac:dyDescent="0.2">
      <c r="A150" s="61"/>
      <c r="B150" s="61"/>
      <c r="C150" s="76"/>
      <c r="D150" s="61"/>
      <c r="E150" s="61"/>
      <c r="F150" s="58"/>
      <c r="G150" s="58"/>
      <c r="H150" s="58"/>
      <c r="I150" s="39" t="s">
        <v>1192</v>
      </c>
      <c r="J150" s="39"/>
      <c r="K150" s="39"/>
      <c r="L150" s="39"/>
      <c r="M150" s="39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41"/>
      <c r="BA150" s="43"/>
      <c r="BB150" s="43"/>
      <c r="BC150" s="57"/>
      <c r="BD150" s="41"/>
      <c r="BE150" s="42"/>
      <c r="BF150" s="41"/>
      <c r="BG150" s="41"/>
      <c r="BH150" s="44"/>
      <c r="BI150" s="44"/>
      <c r="BJ150" s="43"/>
      <c r="BK150" s="41"/>
      <c r="BL150" s="42"/>
      <c r="BM150" s="41"/>
      <c r="BN150" s="41"/>
      <c r="BO150" s="44"/>
      <c r="BP150" s="44"/>
      <c r="BQ150" s="43"/>
      <c r="BR150" s="41"/>
      <c r="BS150" s="42"/>
      <c r="BT150" s="41"/>
      <c r="BU150" s="41"/>
      <c r="BV150" s="44"/>
      <c r="BW150" s="44"/>
      <c r="BX150" s="43"/>
      <c r="BY150" s="41"/>
      <c r="BZ150" s="42"/>
      <c r="CA150" s="41"/>
      <c r="CB150" s="41"/>
      <c r="CC150" s="44"/>
      <c r="CD150" s="44"/>
      <c r="CE150" s="43"/>
      <c r="CF150" s="41"/>
      <c r="CG150" s="42"/>
      <c r="CH150" s="41"/>
      <c r="CI150" s="41"/>
      <c r="CJ150" s="44"/>
      <c r="CK150" s="44"/>
      <c r="CL150" s="43"/>
      <c r="CM150" s="41"/>
      <c r="CN150" s="42"/>
      <c r="CO150" s="41"/>
      <c r="CP150" s="41"/>
      <c r="CQ150" s="44"/>
      <c r="CR150" s="44"/>
      <c r="CS150" s="43"/>
      <c r="CT150" s="41"/>
      <c r="CU150" s="42"/>
      <c r="CV150" s="41"/>
      <c r="CW150" s="41"/>
      <c r="CX150" s="44"/>
      <c r="CY150" s="44"/>
      <c r="CZ150" s="43"/>
      <c r="DA150" s="41"/>
      <c r="DB150" s="42"/>
      <c r="DC150" s="41"/>
      <c r="DD150" s="41"/>
      <c r="DE150" s="44"/>
      <c r="DF150" s="44"/>
      <c r="DG150" s="43"/>
      <c r="DH150" s="41"/>
      <c r="DI150" s="42"/>
      <c r="DJ150" s="41"/>
      <c r="DK150" s="41"/>
      <c r="DL150" s="44"/>
      <c r="DM150" s="44"/>
      <c r="DN150" s="43"/>
      <c r="DO150" s="41"/>
      <c r="DP150" s="42"/>
      <c r="DQ150" s="41"/>
      <c r="DR150" s="41"/>
      <c r="DS150" s="44"/>
      <c r="DT150" s="44"/>
      <c r="DU150" s="43"/>
      <c r="DV150" s="41"/>
      <c r="DW150" s="55"/>
      <c r="DX150" s="41"/>
      <c r="DY150" s="41"/>
      <c r="DZ150" s="43"/>
      <c r="EA150" s="43"/>
      <c r="EB150" s="43"/>
      <c r="EC150" s="41"/>
      <c r="ED150" s="55"/>
      <c r="EE150" s="41"/>
      <c r="EF150" s="41"/>
      <c r="EG150" s="43"/>
      <c r="EH150" s="43"/>
      <c r="EI150" s="43"/>
      <c r="EJ150" s="41"/>
      <c r="EK150" s="55"/>
      <c r="EL150" s="41"/>
      <c r="EM150" s="41"/>
      <c r="EN150" s="43"/>
      <c r="EO150" s="43"/>
      <c r="EP150" s="43"/>
      <c r="EQ150" s="44"/>
      <c r="ER150" s="44"/>
      <c r="ES150" s="44"/>
      <c r="ET150" s="44"/>
      <c r="EU150" s="44"/>
      <c r="EV150" s="44"/>
      <c r="EW150" s="44"/>
      <c r="EX150" s="44"/>
      <c r="EY150" s="44"/>
      <c r="EZ150" s="44"/>
      <c r="FA150" s="44"/>
      <c r="FB150" s="44"/>
      <c r="FC150" s="44"/>
      <c r="FD150" s="44"/>
      <c r="FE150" s="44"/>
      <c r="FF150" s="44"/>
      <c r="FG150" s="44"/>
      <c r="FH150" s="44"/>
      <c r="FI150" s="44"/>
      <c r="FJ150" s="44"/>
      <c r="FK150" s="44"/>
      <c r="FL150" s="44"/>
      <c r="FM150" s="44"/>
      <c r="FN150" s="44"/>
      <c r="FO150" s="44"/>
      <c r="FP150" s="44"/>
      <c r="FQ150" s="44"/>
      <c r="FR150" s="44"/>
      <c r="FS150" s="44"/>
      <c r="FT150" s="44"/>
      <c r="FU150" s="44"/>
      <c r="FV150" s="44"/>
      <c r="FW150" s="44"/>
      <c r="FX150" s="44"/>
      <c r="FY150" s="44"/>
      <c r="FZ150" s="44"/>
      <c r="GA150" s="44"/>
      <c r="GB150" s="44"/>
      <c r="GC150" s="44"/>
      <c r="GD150" s="44"/>
      <c r="GE150" s="44"/>
      <c r="GF150" s="44"/>
      <c r="GG150" s="44"/>
      <c r="GH150" s="44"/>
      <c r="GI150" s="44"/>
      <c r="GJ150" s="44"/>
      <c r="GK150" s="44"/>
    </row>
    <row r="151" spans="1:193" s="44" customFormat="1" ht="24.75" customHeight="1" x14ac:dyDescent="0.2">
      <c r="A151" s="41"/>
      <c r="B151" s="41"/>
      <c r="C151" s="42"/>
      <c r="D151" s="41"/>
      <c r="E151" s="41"/>
      <c r="F151" s="43"/>
      <c r="G151" s="43"/>
      <c r="H151" s="43"/>
      <c r="I151" s="43"/>
      <c r="J151" s="43"/>
      <c r="K151" s="43"/>
      <c r="L151" s="43"/>
      <c r="M151" s="43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41"/>
      <c r="AL151" s="41"/>
      <c r="AM151" s="41"/>
      <c r="AN151" s="41"/>
      <c r="AO151" s="41"/>
      <c r="AP151" s="41"/>
      <c r="AQ151" s="41"/>
      <c r="AR151" s="41"/>
      <c r="AS151" s="41"/>
      <c r="AT151" s="41"/>
      <c r="AU151" s="41"/>
      <c r="AV151" s="41"/>
      <c r="AW151" s="41"/>
      <c r="AX151" s="41"/>
      <c r="AY151" s="41"/>
      <c r="AZ151" s="41"/>
      <c r="BA151" s="43"/>
      <c r="BB151" s="43"/>
      <c r="BC151" s="57"/>
      <c r="BD151" s="41"/>
      <c r="BE151" s="42"/>
      <c r="BF151" s="41"/>
      <c r="BG151" s="41"/>
      <c r="BH151" s="43"/>
      <c r="BI151" s="43"/>
      <c r="BJ151" s="43"/>
      <c r="BK151" s="41"/>
      <c r="BL151" s="42"/>
      <c r="BM151" s="41"/>
      <c r="BN151" s="41"/>
      <c r="BO151" s="43"/>
      <c r="BP151" s="43"/>
      <c r="BQ151" s="43"/>
      <c r="BR151" s="41"/>
      <c r="BS151" s="42"/>
      <c r="BT151" s="41"/>
      <c r="BU151" s="41"/>
      <c r="BV151" s="43"/>
      <c r="BW151" s="43"/>
      <c r="BX151" s="43"/>
      <c r="BY151" s="41"/>
      <c r="BZ151" s="42"/>
      <c r="CA151" s="41"/>
      <c r="CB151" s="41"/>
      <c r="CC151" s="43"/>
      <c r="CD151" s="43"/>
      <c r="CE151" s="43"/>
      <c r="CF151" s="41"/>
      <c r="CG151" s="42"/>
      <c r="CH151" s="41"/>
      <c r="CI151" s="41"/>
      <c r="CJ151" s="43"/>
      <c r="CK151" s="43"/>
      <c r="CL151" s="43"/>
      <c r="CM151" s="41"/>
      <c r="CN151" s="42"/>
      <c r="CO151" s="41"/>
      <c r="CP151" s="41"/>
      <c r="CQ151" s="43"/>
      <c r="CR151" s="43"/>
      <c r="CS151" s="43"/>
      <c r="CT151" s="41"/>
      <c r="CU151" s="42"/>
      <c r="CV151" s="41"/>
      <c r="CW151" s="41"/>
      <c r="CX151" s="43"/>
      <c r="CY151" s="43"/>
      <c r="CZ151" s="43"/>
      <c r="DA151" s="41"/>
      <c r="DB151" s="42"/>
      <c r="DC151" s="41"/>
      <c r="DD151" s="41"/>
      <c r="DE151" s="43"/>
      <c r="DF151" s="43"/>
      <c r="DG151" s="43"/>
      <c r="DH151" s="41"/>
      <c r="DI151" s="42"/>
      <c r="DJ151" s="41"/>
      <c r="DK151" s="41"/>
      <c r="DL151" s="43"/>
      <c r="DM151" s="43"/>
      <c r="DN151" s="43"/>
      <c r="DO151" s="41"/>
      <c r="DP151" s="42"/>
      <c r="DQ151" s="41"/>
      <c r="DR151" s="41"/>
      <c r="DS151" s="43"/>
      <c r="DT151" s="43"/>
      <c r="DU151" s="43"/>
      <c r="DV151" s="41"/>
      <c r="DW151" s="42"/>
      <c r="DX151" s="41"/>
      <c r="DY151" s="41"/>
      <c r="DZ151" s="43"/>
      <c r="EA151" s="43"/>
      <c r="EB151" s="43"/>
      <c r="EC151" s="41"/>
      <c r="ED151" s="42"/>
      <c r="EE151" s="41"/>
      <c r="EF151" s="41"/>
      <c r="EG151" s="43"/>
      <c r="EH151" s="43"/>
      <c r="EI151" s="43"/>
      <c r="EJ151" s="41"/>
      <c r="EK151" s="42"/>
      <c r="EL151" s="41"/>
      <c r="EM151" s="41"/>
      <c r="EN151" s="43"/>
      <c r="EO151" s="43"/>
      <c r="EP151" s="43"/>
    </row>
    <row r="152" spans="1:193" s="47" customFormat="1" ht="24.75" customHeight="1" x14ac:dyDescent="0.2">
      <c r="A152" s="46"/>
      <c r="B152" s="46"/>
      <c r="C152" s="42"/>
      <c r="D152" s="41"/>
      <c r="E152" s="41"/>
      <c r="F152" s="43"/>
      <c r="G152" s="43"/>
      <c r="H152" s="43"/>
      <c r="I152" s="43"/>
      <c r="J152" s="43"/>
      <c r="K152" s="43"/>
      <c r="L152" s="43"/>
      <c r="M152" s="43"/>
      <c r="N152" s="41"/>
      <c r="O152" s="41"/>
      <c r="P152" s="41"/>
      <c r="Q152" s="41"/>
      <c r="R152" s="41"/>
      <c r="S152" s="41"/>
      <c r="T152" s="41"/>
      <c r="U152" s="41"/>
      <c r="V152" s="43"/>
      <c r="W152" s="43"/>
      <c r="X152" s="43"/>
      <c r="Y152" s="41"/>
      <c r="Z152" s="42"/>
      <c r="AA152" s="41"/>
      <c r="AB152" s="41"/>
      <c r="AC152" s="43"/>
      <c r="AD152" s="43"/>
      <c r="AE152" s="43"/>
      <c r="AF152" s="43"/>
      <c r="AG152" s="41"/>
      <c r="AH152" s="42"/>
      <c r="AI152" s="42"/>
      <c r="AJ152" s="41"/>
      <c r="AK152" s="41"/>
      <c r="AL152" s="43"/>
      <c r="AM152" s="43"/>
      <c r="AN152" s="43"/>
      <c r="AO152" s="41"/>
      <c r="AP152" s="42"/>
      <c r="AQ152" s="41"/>
      <c r="AR152" s="41"/>
      <c r="AS152" s="41"/>
      <c r="AT152" s="41"/>
      <c r="AU152" s="41"/>
      <c r="AV152" s="41"/>
      <c r="AW152" s="41"/>
      <c r="AX152" s="41"/>
      <c r="AY152" s="41"/>
      <c r="AZ152" s="41"/>
      <c r="BA152" s="43"/>
      <c r="BB152" s="43"/>
      <c r="BC152" s="57"/>
      <c r="BD152" s="41"/>
      <c r="BE152" s="42"/>
      <c r="BF152" s="41"/>
      <c r="BG152" s="41"/>
      <c r="BH152" s="43"/>
      <c r="BI152" s="43"/>
      <c r="BJ152" s="43"/>
      <c r="BK152" s="46"/>
      <c r="BL152" s="42"/>
      <c r="BM152" s="41"/>
      <c r="BN152" s="41"/>
      <c r="BO152" s="43"/>
      <c r="BP152" s="43"/>
      <c r="BQ152" s="43"/>
      <c r="BR152" s="46"/>
      <c r="BS152" s="42"/>
      <c r="BT152" s="41"/>
      <c r="BU152" s="41"/>
      <c r="BV152" s="43"/>
      <c r="BW152" s="43"/>
      <c r="BX152" s="43"/>
      <c r="BY152" s="46"/>
      <c r="BZ152" s="42"/>
      <c r="CA152" s="41"/>
      <c r="CB152" s="41"/>
      <c r="CC152" s="43"/>
      <c r="CD152" s="43"/>
      <c r="CE152" s="43"/>
      <c r="CF152" s="46"/>
      <c r="CG152" s="42"/>
      <c r="CH152" s="41"/>
      <c r="CI152" s="41"/>
      <c r="CJ152" s="43"/>
      <c r="CK152" s="43"/>
      <c r="CL152" s="43"/>
      <c r="CM152" s="46"/>
      <c r="CN152" s="42"/>
      <c r="CO152" s="41"/>
      <c r="CP152" s="41"/>
      <c r="CQ152" s="43"/>
      <c r="CR152" s="43"/>
      <c r="CS152" s="43"/>
      <c r="CT152" s="46"/>
      <c r="CU152" s="42"/>
      <c r="CV152" s="41"/>
      <c r="CW152" s="41"/>
      <c r="CX152" s="43"/>
      <c r="CY152" s="43"/>
      <c r="CZ152" s="43"/>
      <c r="DA152" s="46"/>
      <c r="DB152" s="42"/>
      <c r="DC152" s="41"/>
      <c r="DD152" s="41"/>
      <c r="DE152" s="43"/>
      <c r="DF152" s="43"/>
      <c r="DG152" s="43"/>
      <c r="DH152" s="46"/>
      <c r="DI152" s="42"/>
      <c r="DJ152" s="41"/>
      <c r="DK152" s="41"/>
      <c r="DL152" s="43"/>
      <c r="DM152" s="43"/>
      <c r="DN152" s="43"/>
      <c r="DO152" s="46"/>
      <c r="DP152" s="42"/>
      <c r="DQ152" s="41"/>
      <c r="DR152" s="41"/>
      <c r="DS152" s="43"/>
      <c r="DT152" s="43"/>
      <c r="DU152" s="43"/>
      <c r="DV152" s="46"/>
      <c r="DW152" s="42"/>
      <c r="DX152" s="41"/>
      <c r="DY152" s="41"/>
      <c r="DZ152" s="43"/>
      <c r="EA152" s="43"/>
      <c r="EB152" s="43"/>
      <c r="EC152" s="46"/>
      <c r="ED152" s="42"/>
      <c r="EE152" s="41"/>
      <c r="EF152" s="41"/>
      <c r="EG152" s="43"/>
      <c r="EH152" s="43"/>
      <c r="EI152" s="43"/>
      <c r="EJ152" s="46"/>
      <c r="EK152" s="42"/>
      <c r="EL152" s="41"/>
      <c r="EM152" s="41"/>
      <c r="EN152" s="43"/>
      <c r="EO152" s="43"/>
      <c r="EP152" s="43"/>
    </row>
    <row r="153" spans="1:193" s="47" customFormat="1" ht="24.75" customHeight="1" x14ac:dyDescent="0.2">
      <c r="A153" s="46"/>
      <c r="B153" s="46"/>
      <c r="C153" s="42"/>
      <c r="D153" s="41"/>
      <c r="E153" s="41"/>
      <c r="F153" s="43"/>
      <c r="G153" s="43"/>
      <c r="H153" s="43"/>
      <c r="I153" s="43"/>
      <c r="J153" s="43"/>
      <c r="K153" s="43"/>
      <c r="L153" s="43"/>
      <c r="M153" s="43"/>
      <c r="N153" s="46"/>
      <c r="O153" s="46"/>
      <c r="P153" s="46"/>
      <c r="Q153" s="46"/>
      <c r="R153" s="41"/>
      <c r="S153" s="41"/>
      <c r="T153" s="41"/>
      <c r="U153" s="41"/>
      <c r="V153" s="43"/>
      <c r="W153" s="43"/>
      <c r="X153" s="43"/>
      <c r="Y153" s="46"/>
      <c r="Z153" s="42"/>
      <c r="AA153" s="41"/>
      <c r="AB153" s="41"/>
      <c r="AC153" s="43"/>
      <c r="AD153" s="43"/>
      <c r="AE153" s="43"/>
      <c r="AF153" s="43"/>
      <c r="AG153" s="46"/>
      <c r="AH153" s="42"/>
      <c r="AI153" s="42"/>
      <c r="AJ153" s="41"/>
      <c r="AK153" s="41"/>
      <c r="AL153" s="43"/>
      <c r="AM153" s="43"/>
      <c r="AN153" s="43"/>
      <c r="AO153" s="46"/>
      <c r="AP153" s="42"/>
      <c r="AQ153" s="41"/>
      <c r="AR153" s="41"/>
      <c r="AS153" s="41"/>
      <c r="AT153" s="41"/>
      <c r="AU153" s="41"/>
      <c r="AV153" s="41"/>
      <c r="AW153" s="41"/>
      <c r="AX153" s="41"/>
      <c r="AY153" s="41"/>
      <c r="AZ153" s="41"/>
      <c r="BA153" s="43"/>
      <c r="BB153" s="43"/>
      <c r="BC153" s="57"/>
      <c r="BD153" s="41"/>
      <c r="BE153" s="42"/>
      <c r="BF153" s="41"/>
      <c r="BG153" s="41"/>
      <c r="BH153" s="43"/>
      <c r="BI153" s="43"/>
      <c r="BJ153" s="43"/>
      <c r="BK153" s="46"/>
      <c r="BL153" s="42"/>
      <c r="BM153" s="41"/>
      <c r="BN153" s="41"/>
      <c r="BO153" s="43"/>
      <c r="BP153" s="43"/>
      <c r="BQ153" s="43"/>
      <c r="BR153" s="46"/>
      <c r="BS153" s="42"/>
      <c r="BT153" s="41"/>
      <c r="BU153" s="41"/>
      <c r="BV153" s="43"/>
      <c r="BW153" s="43"/>
      <c r="BX153" s="43"/>
      <c r="BY153" s="46"/>
      <c r="BZ153" s="42"/>
      <c r="CA153" s="41"/>
      <c r="CB153" s="41"/>
      <c r="CC153" s="43"/>
      <c r="CD153" s="43"/>
      <c r="CE153" s="43"/>
      <c r="CF153" s="46"/>
      <c r="CG153" s="42"/>
      <c r="CH153" s="41"/>
      <c r="CI153" s="41"/>
      <c r="CJ153" s="43"/>
      <c r="CK153" s="43"/>
      <c r="CL153" s="43"/>
      <c r="CM153" s="46"/>
      <c r="CN153" s="42"/>
      <c r="CO153" s="41"/>
      <c r="CP153" s="41"/>
      <c r="CQ153" s="43"/>
      <c r="CR153" s="43"/>
      <c r="CS153" s="43"/>
      <c r="CT153" s="46"/>
      <c r="CU153" s="42"/>
      <c r="CV153" s="41"/>
      <c r="CW153" s="41"/>
      <c r="CX153" s="43"/>
      <c r="CY153" s="43"/>
      <c r="CZ153" s="43"/>
      <c r="DA153" s="46"/>
      <c r="DB153" s="42"/>
      <c r="DC153" s="41"/>
      <c r="DD153" s="41"/>
      <c r="DE153" s="43"/>
      <c r="DF153" s="43"/>
      <c r="DG153" s="43"/>
      <c r="DH153" s="46"/>
      <c r="DI153" s="42"/>
      <c r="DJ153" s="41"/>
      <c r="DK153" s="41"/>
      <c r="DL153" s="43"/>
      <c r="DM153" s="43"/>
      <c r="DN153" s="43"/>
      <c r="DO153" s="46"/>
      <c r="DP153" s="42"/>
      <c r="DQ153" s="41"/>
      <c r="DR153" s="41"/>
      <c r="DS153" s="43"/>
      <c r="DT153" s="43"/>
      <c r="DU153" s="43"/>
      <c r="DV153" s="46"/>
      <c r="DW153" s="42"/>
      <c r="DX153" s="41"/>
      <c r="DY153" s="41"/>
      <c r="DZ153" s="43"/>
      <c r="EA153" s="43"/>
      <c r="EB153" s="43"/>
      <c r="EC153" s="46"/>
      <c r="ED153" s="42"/>
      <c r="EE153" s="41"/>
      <c r="EF153" s="41"/>
      <c r="EG153" s="43"/>
      <c r="EH153" s="43"/>
      <c r="EI153" s="43"/>
      <c r="EJ153" s="46"/>
      <c r="EK153" s="42"/>
      <c r="EL153" s="41"/>
      <c r="EM153" s="41"/>
      <c r="EN153" s="43"/>
      <c r="EO153" s="43"/>
      <c r="EP153" s="43"/>
    </row>
    <row r="154" spans="1:193" s="47" customFormat="1" ht="24.75" customHeight="1" x14ac:dyDescent="0.2">
      <c r="A154" s="46"/>
      <c r="B154" s="46"/>
      <c r="C154" s="42"/>
      <c r="D154" s="41"/>
      <c r="E154" s="41"/>
      <c r="F154" s="43"/>
      <c r="G154" s="43"/>
      <c r="H154" s="43"/>
      <c r="I154" s="43"/>
      <c r="J154" s="43"/>
      <c r="K154" s="43"/>
      <c r="L154" s="43"/>
      <c r="M154" s="43"/>
      <c r="N154" s="46"/>
      <c r="O154" s="46"/>
      <c r="P154" s="46"/>
      <c r="Q154" s="46"/>
      <c r="R154" s="41"/>
      <c r="S154" s="41"/>
      <c r="T154" s="41"/>
      <c r="U154" s="41"/>
      <c r="V154" s="43"/>
      <c r="W154" s="43"/>
      <c r="X154" s="43"/>
      <c r="Y154" s="46"/>
      <c r="Z154" s="42"/>
      <c r="AA154" s="41"/>
      <c r="AB154" s="41"/>
      <c r="AC154" s="43"/>
      <c r="AD154" s="43"/>
      <c r="AE154" s="43"/>
      <c r="AF154" s="43"/>
      <c r="AG154" s="46"/>
      <c r="AH154" s="42"/>
      <c r="AI154" s="42"/>
      <c r="AJ154" s="41"/>
      <c r="AK154" s="41"/>
      <c r="AL154" s="43"/>
      <c r="AM154" s="43"/>
      <c r="AN154" s="43"/>
      <c r="AO154" s="46"/>
      <c r="AP154" s="42"/>
      <c r="AQ154" s="41"/>
      <c r="AR154" s="41"/>
      <c r="AS154" s="41"/>
      <c r="AT154" s="41"/>
      <c r="AU154" s="41"/>
      <c r="AV154" s="41"/>
      <c r="AW154" s="41"/>
      <c r="AX154" s="41"/>
      <c r="AY154" s="41"/>
      <c r="AZ154" s="41"/>
      <c r="BA154" s="43"/>
      <c r="BB154" s="43"/>
      <c r="BC154" s="57"/>
      <c r="BD154" s="41"/>
      <c r="BE154" s="42"/>
      <c r="BF154" s="41"/>
      <c r="BG154" s="41"/>
      <c r="BH154" s="43"/>
      <c r="BI154" s="43"/>
      <c r="BJ154" s="43"/>
      <c r="BK154" s="46"/>
      <c r="BL154" s="42"/>
      <c r="BM154" s="41"/>
      <c r="BN154" s="41"/>
      <c r="BO154" s="43"/>
      <c r="BP154" s="43"/>
      <c r="BQ154" s="43"/>
      <c r="BR154" s="46"/>
      <c r="BS154" s="42"/>
      <c r="BT154" s="41"/>
      <c r="BU154" s="41"/>
      <c r="BV154" s="43"/>
      <c r="BW154" s="43"/>
      <c r="BX154" s="43"/>
      <c r="BY154" s="46"/>
      <c r="BZ154" s="42"/>
      <c r="CA154" s="41"/>
      <c r="CB154" s="41"/>
      <c r="CC154" s="43"/>
      <c r="CD154" s="43"/>
      <c r="CE154" s="43"/>
      <c r="CF154" s="46"/>
      <c r="CG154" s="42"/>
      <c r="CH154" s="41"/>
      <c r="CI154" s="41"/>
      <c r="CJ154" s="43"/>
      <c r="CK154" s="43"/>
      <c r="CL154" s="43"/>
      <c r="CM154" s="46"/>
      <c r="CN154" s="42"/>
      <c r="CO154" s="41"/>
      <c r="CP154" s="41"/>
      <c r="CQ154" s="43"/>
      <c r="CR154" s="43"/>
      <c r="CS154" s="43"/>
      <c r="CT154" s="46"/>
      <c r="CU154" s="42"/>
      <c r="CV154" s="41"/>
      <c r="CW154" s="41"/>
      <c r="CX154" s="43"/>
      <c r="CY154" s="43"/>
      <c r="CZ154" s="43"/>
      <c r="DA154" s="46"/>
      <c r="DB154" s="42"/>
      <c r="DC154" s="41"/>
      <c r="DD154" s="41"/>
      <c r="DE154" s="43"/>
      <c r="DF154" s="43"/>
      <c r="DG154" s="43"/>
      <c r="DH154" s="46"/>
      <c r="DI154" s="42"/>
      <c r="DJ154" s="41"/>
      <c r="DK154" s="41"/>
      <c r="DL154" s="43"/>
      <c r="DM154" s="43"/>
      <c r="DN154" s="43"/>
      <c r="DO154" s="46"/>
      <c r="DP154" s="42"/>
      <c r="DQ154" s="41"/>
      <c r="DR154" s="41"/>
      <c r="DS154" s="43"/>
      <c r="DT154" s="43"/>
      <c r="DU154" s="43"/>
      <c r="DV154" s="46"/>
      <c r="DW154" s="42"/>
      <c r="DX154" s="41"/>
      <c r="DY154" s="41"/>
      <c r="DZ154" s="43"/>
      <c r="EA154" s="43"/>
      <c r="EB154" s="43"/>
      <c r="EC154" s="46"/>
      <c r="ED154" s="42"/>
      <c r="EE154" s="41"/>
      <c r="EF154" s="41"/>
      <c r="EG154" s="43"/>
      <c r="EH154" s="43"/>
      <c r="EI154" s="43"/>
      <c r="EJ154" s="46"/>
      <c r="EK154" s="42"/>
      <c r="EL154" s="41"/>
      <c r="EM154" s="41"/>
      <c r="EN154" s="43"/>
      <c r="EO154" s="43"/>
      <c r="EP154" s="43"/>
    </row>
    <row r="155" spans="1:193" s="47" customFormat="1" ht="24.75" customHeight="1" x14ac:dyDescent="0.2">
      <c r="A155" s="46"/>
      <c r="B155" s="46"/>
      <c r="C155" s="42"/>
      <c r="D155" s="41"/>
      <c r="E155" s="41"/>
      <c r="F155" s="43"/>
      <c r="G155" s="43"/>
      <c r="H155" s="43"/>
      <c r="I155" s="43"/>
      <c r="J155" s="43"/>
      <c r="K155" s="43"/>
      <c r="L155" s="43"/>
      <c r="M155" s="43"/>
      <c r="N155" s="46"/>
      <c r="O155" s="46"/>
      <c r="P155" s="46"/>
      <c r="Q155" s="46"/>
      <c r="R155" s="41"/>
      <c r="S155" s="41"/>
      <c r="T155" s="41"/>
      <c r="U155" s="41"/>
      <c r="V155" s="43"/>
      <c r="W155" s="43"/>
      <c r="X155" s="43"/>
      <c r="Y155" s="46"/>
      <c r="Z155" s="42"/>
      <c r="AA155" s="41"/>
      <c r="AB155" s="41"/>
      <c r="AC155" s="43"/>
      <c r="AD155" s="43"/>
      <c r="AE155" s="43"/>
      <c r="AF155" s="43"/>
      <c r="AG155" s="46"/>
      <c r="AH155" s="42"/>
      <c r="AI155" s="42"/>
      <c r="AJ155" s="41"/>
      <c r="AK155" s="41"/>
      <c r="AL155" s="43"/>
      <c r="AM155" s="43"/>
      <c r="AN155" s="43"/>
      <c r="AO155" s="46"/>
      <c r="AP155" s="42"/>
      <c r="AQ155" s="41"/>
      <c r="AR155" s="41"/>
      <c r="AS155" s="41"/>
      <c r="AT155" s="41"/>
      <c r="AU155" s="41"/>
      <c r="AV155" s="41"/>
      <c r="AW155" s="41"/>
      <c r="AX155" s="41"/>
      <c r="AY155" s="41"/>
      <c r="AZ155" s="41"/>
      <c r="BA155" s="43"/>
      <c r="BB155" s="43"/>
      <c r="BC155" s="57"/>
      <c r="BD155" s="41"/>
      <c r="BE155" s="42"/>
      <c r="BF155" s="41"/>
      <c r="BG155" s="41"/>
      <c r="BH155" s="43"/>
      <c r="BI155" s="43"/>
      <c r="BJ155" s="43"/>
      <c r="BK155" s="46"/>
      <c r="BL155" s="42"/>
      <c r="BM155" s="41"/>
      <c r="BN155" s="41"/>
      <c r="BO155" s="43"/>
      <c r="BP155" s="43"/>
      <c r="BQ155" s="43"/>
      <c r="BR155" s="46"/>
      <c r="BS155" s="42"/>
      <c r="BT155" s="41"/>
      <c r="BU155" s="41"/>
      <c r="BV155" s="43"/>
      <c r="BW155" s="43"/>
      <c r="BX155" s="43"/>
      <c r="BY155" s="46"/>
      <c r="BZ155" s="42"/>
      <c r="CA155" s="41"/>
      <c r="CB155" s="41"/>
      <c r="CC155" s="43"/>
      <c r="CD155" s="43"/>
      <c r="CE155" s="43"/>
      <c r="CF155" s="46"/>
      <c r="CG155" s="42"/>
      <c r="CH155" s="41"/>
      <c r="CI155" s="41"/>
      <c r="CJ155" s="43"/>
      <c r="CK155" s="43"/>
      <c r="CL155" s="43"/>
      <c r="CM155" s="46"/>
      <c r="CN155" s="42"/>
      <c r="CO155" s="41"/>
      <c r="CP155" s="41"/>
      <c r="CQ155" s="43"/>
      <c r="CR155" s="43"/>
      <c r="CS155" s="43"/>
      <c r="CT155" s="46"/>
      <c r="CU155" s="42"/>
      <c r="CV155" s="41"/>
      <c r="CW155" s="41"/>
      <c r="CX155" s="43"/>
      <c r="CY155" s="43"/>
      <c r="CZ155" s="43"/>
      <c r="DA155" s="46"/>
      <c r="DB155" s="42"/>
      <c r="DC155" s="41"/>
      <c r="DD155" s="41"/>
      <c r="DE155" s="43"/>
      <c r="DF155" s="43"/>
      <c r="DG155" s="43"/>
      <c r="DH155" s="46"/>
      <c r="DI155" s="42"/>
      <c r="DJ155" s="41"/>
      <c r="DK155" s="41"/>
      <c r="DL155" s="43"/>
      <c r="DM155" s="43"/>
      <c r="DN155" s="43"/>
      <c r="DO155" s="46"/>
      <c r="DP155" s="42"/>
      <c r="DQ155" s="41"/>
      <c r="DR155" s="41"/>
      <c r="DS155" s="43"/>
      <c r="DT155" s="43"/>
      <c r="DU155" s="43"/>
      <c r="DV155" s="46"/>
      <c r="DW155" s="42"/>
      <c r="DX155" s="41"/>
      <c r="DY155" s="41"/>
      <c r="DZ155" s="43"/>
      <c r="EA155" s="43"/>
      <c r="EB155" s="43"/>
      <c r="EC155" s="46"/>
      <c r="ED155" s="42"/>
      <c r="EE155" s="41"/>
      <c r="EF155" s="41"/>
      <c r="EG155" s="43"/>
      <c r="EH155" s="43"/>
      <c r="EI155" s="43"/>
      <c r="EJ155" s="46"/>
      <c r="EK155" s="42"/>
      <c r="EL155" s="41"/>
      <c r="EM155" s="41"/>
      <c r="EN155" s="43"/>
      <c r="EO155" s="43"/>
      <c r="EP155" s="43"/>
    </row>
    <row r="156" spans="1:193" s="47" customFormat="1" ht="24.75" customHeight="1" x14ac:dyDescent="0.2">
      <c r="A156" s="46"/>
      <c r="B156" s="46"/>
      <c r="C156" s="42"/>
      <c r="D156" s="41"/>
      <c r="E156" s="41"/>
      <c r="F156" s="43"/>
      <c r="G156" s="43"/>
      <c r="H156" s="43"/>
      <c r="I156" s="43"/>
      <c r="J156" s="43"/>
      <c r="K156" s="43"/>
      <c r="L156" s="43"/>
      <c r="M156" s="43"/>
      <c r="N156" s="46"/>
      <c r="O156" s="46"/>
      <c r="P156" s="46"/>
      <c r="Q156" s="46"/>
      <c r="R156" s="41"/>
      <c r="S156" s="41"/>
      <c r="T156" s="41"/>
      <c r="U156" s="41"/>
      <c r="V156" s="43"/>
      <c r="W156" s="43"/>
      <c r="X156" s="43"/>
      <c r="Y156" s="46"/>
      <c r="Z156" s="42"/>
      <c r="AA156" s="41"/>
      <c r="AB156" s="41"/>
      <c r="AC156" s="43"/>
      <c r="AD156" s="43"/>
      <c r="AE156" s="43"/>
      <c r="AF156" s="43"/>
      <c r="AG156" s="46"/>
      <c r="AH156" s="42"/>
      <c r="AI156" s="42"/>
      <c r="AJ156" s="41"/>
      <c r="AK156" s="41"/>
      <c r="AL156" s="43"/>
      <c r="AM156" s="43"/>
      <c r="AN156" s="43"/>
      <c r="AO156" s="46"/>
      <c r="AP156" s="42"/>
      <c r="AQ156" s="41"/>
      <c r="AR156" s="41"/>
      <c r="AS156" s="41"/>
      <c r="AT156" s="41"/>
      <c r="AU156" s="41"/>
      <c r="AV156" s="41"/>
      <c r="AW156" s="41"/>
      <c r="AX156" s="41"/>
      <c r="AY156" s="41"/>
      <c r="AZ156" s="41"/>
      <c r="BA156" s="43"/>
      <c r="BB156" s="43"/>
      <c r="BC156" s="57"/>
      <c r="BD156" s="41"/>
      <c r="BE156" s="42"/>
      <c r="BF156" s="41"/>
      <c r="BG156" s="41"/>
      <c r="BH156" s="43"/>
      <c r="BI156" s="43"/>
      <c r="BJ156" s="43"/>
      <c r="BK156" s="46"/>
      <c r="BL156" s="42"/>
      <c r="BM156" s="41"/>
      <c r="BN156" s="41"/>
      <c r="BO156" s="43"/>
      <c r="BP156" s="43"/>
      <c r="BQ156" s="43"/>
      <c r="BR156" s="46"/>
      <c r="BS156" s="42"/>
      <c r="BT156" s="41"/>
      <c r="BU156" s="41"/>
      <c r="BV156" s="43"/>
      <c r="BW156" s="43"/>
      <c r="BX156" s="43"/>
      <c r="BY156" s="46"/>
      <c r="BZ156" s="42"/>
      <c r="CA156" s="41"/>
      <c r="CB156" s="41"/>
      <c r="CC156" s="43"/>
      <c r="CD156" s="43"/>
      <c r="CE156" s="43"/>
      <c r="CF156" s="46"/>
      <c r="CG156" s="42"/>
      <c r="CH156" s="41"/>
      <c r="CI156" s="41"/>
      <c r="CJ156" s="43"/>
      <c r="CK156" s="43"/>
      <c r="CL156" s="43"/>
      <c r="CM156" s="46"/>
      <c r="CN156" s="42"/>
      <c r="CO156" s="41"/>
      <c r="CP156" s="41"/>
      <c r="CQ156" s="43"/>
      <c r="CR156" s="43"/>
      <c r="CS156" s="43"/>
      <c r="CT156" s="46"/>
      <c r="CU156" s="42"/>
      <c r="CV156" s="41"/>
      <c r="CW156" s="41"/>
      <c r="CX156" s="43"/>
      <c r="CY156" s="43"/>
      <c r="CZ156" s="43"/>
      <c r="DA156" s="46"/>
      <c r="DB156" s="42"/>
      <c r="DC156" s="41"/>
      <c r="DD156" s="41"/>
      <c r="DE156" s="43"/>
      <c r="DF156" s="43"/>
      <c r="DG156" s="43"/>
      <c r="DH156" s="46"/>
      <c r="DI156" s="42"/>
      <c r="DJ156" s="41"/>
      <c r="DK156" s="41"/>
      <c r="DL156" s="43"/>
      <c r="DM156" s="43"/>
      <c r="DN156" s="43"/>
      <c r="DO156" s="46"/>
      <c r="DP156" s="42"/>
      <c r="DQ156" s="41"/>
      <c r="DR156" s="41"/>
      <c r="DS156" s="43"/>
      <c r="DT156" s="43"/>
      <c r="DU156" s="43"/>
      <c r="DV156" s="46"/>
      <c r="DW156" s="42"/>
      <c r="DX156" s="41"/>
      <c r="DY156" s="41"/>
      <c r="DZ156" s="43"/>
      <c r="EA156" s="43"/>
      <c r="EB156" s="43"/>
      <c r="EC156" s="46"/>
      <c r="ED156" s="42"/>
      <c r="EE156" s="41"/>
      <c r="EF156" s="41"/>
      <c r="EG156" s="43"/>
      <c r="EH156" s="43"/>
      <c r="EI156" s="43"/>
      <c r="EJ156" s="46"/>
      <c r="EK156" s="42"/>
      <c r="EL156" s="41"/>
      <c r="EM156" s="41"/>
      <c r="EN156" s="43"/>
      <c r="EO156" s="43"/>
      <c r="EP156" s="43"/>
    </row>
    <row r="157" spans="1:193" s="47" customFormat="1" ht="24.75" customHeight="1" x14ac:dyDescent="0.2">
      <c r="A157" s="46"/>
      <c r="B157" s="46"/>
      <c r="C157" s="42"/>
      <c r="D157" s="41"/>
      <c r="E157" s="41"/>
      <c r="F157" s="43"/>
      <c r="G157" s="43"/>
      <c r="H157" s="43"/>
      <c r="I157" s="43"/>
      <c r="J157" s="43"/>
      <c r="K157" s="43"/>
      <c r="L157" s="43"/>
      <c r="M157" s="43"/>
      <c r="N157" s="46"/>
      <c r="O157" s="46"/>
      <c r="P157" s="46"/>
      <c r="Q157" s="46"/>
      <c r="R157" s="41"/>
      <c r="S157" s="41"/>
      <c r="T157" s="41"/>
      <c r="U157" s="41"/>
      <c r="V157" s="43"/>
      <c r="W157" s="43"/>
      <c r="X157" s="43"/>
      <c r="Y157" s="46"/>
      <c r="Z157" s="42"/>
      <c r="AA157" s="41"/>
      <c r="AB157" s="41"/>
      <c r="AC157" s="43"/>
      <c r="AD157" s="43"/>
      <c r="AE157" s="43"/>
      <c r="AF157" s="43"/>
      <c r="AG157" s="46"/>
      <c r="AH157" s="42"/>
      <c r="AI157" s="42"/>
      <c r="AJ157" s="41"/>
      <c r="AK157" s="41"/>
      <c r="AL157" s="43"/>
      <c r="AM157" s="43"/>
      <c r="AN157" s="43"/>
      <c r="AO157" s="46"/>
      <c r="AP157" s="42"/>
      <c r="AQ157" s="41"/>
      <c r="AR157" s="41"/>
      <c r="AS157" s="41"/>
      <c r="AT157" s="41"/>
      <c r="AU157" s="41"/>
      <c r="AV157" s="41"/>
      <c r="AW157" s="41"/>
      <c r="AX157" s="41"/>
      <c r="AY157" s="41"/>
      <c r="AZ157" s="41"/>
      <c r="BA157" s="43"/>
      <c r="BB157" s="43"/>
      <c r="BC157" s="57"/>
      <c r="BD157" s="41"/>
      <c r="BE157" s="42"/>
      <c r="BF157" s="41"/>
      <c r="BG157" s="41"/>
      <c r="BH157" s="43"/>
      <c r="BI157" s="43"/>
      <c r="BJ157" s="43"/>
      <c r="BK157" s="46"/>
      <c r="BL157" s="42"/>
      <c r="BM157" s="41"/>
      <c r="BN157" s="41"/>
      <c r="BO157" s="43"/>
      <c r="BP157" s="43"/>
      <c r="BQ157" s="43"/>
      <c r="BR157" s="46"/>
      <c r="BS157" s="42"/>
      <c r="BT157" s="41"/>
      <c r="BU157" s="41"/>
      <c r="BV157" s="43"/>
      <c r="BW157" s="43"/>
      <c r="BX157" s="43"/>
      <c r="BY157" s="46"/>
      <c r="BZ157" s="42"/>
      <c r="CA157" s="41"/>
      <c r="CB157" s="41"/>
      <c r="CC157" s="43"/>
      <c r="CD157" s="43"/>
      <c r="CE157" s="43"/>
      <c r="CF157" s="46"/>
      <c r="CG157" s="42"/>
      <c r="CH157" s="41"/>
      <c r="CI157" s="41"/>
      <c r="CJ157" s="43"/>
      <c r="CK157" s="43"/>
      <c r="CL157" s="43"/>
      <c r="CM157" s="46"/>
      <c r="CN157" s="42"/>
      <c r="CO157" s="41"/>
      <c r="CP157" s="41"/>
      <c r="CQ157" s="43"/>
      <c r="CR157" s="43"/>
      <c r="CS157" s="43"/>
      <c r="CT157" s="46"/>
      <c r="CU157" s="42"/>
      <c r="CV157" s="41"/>
      <c r="CW157" s="41"/>
      <c r="CX157" s="43"/>
      <c r="CY157" s="43"/>
      <c r="CZ157" s="43"/>
      <c r="DA157" s="46"/>
      <c r="DB157" s="42"/>
      <c r="DC157" s="41"/>
      <c r="DD157" s="41"/>
      <c r="DE157" s="43"/>
      <c r="DF157" s="43"/>
      <c r="DG157" s="43"/>
      <c r="DH157" s="46"/>
      <c r="DI157" s="42"/>
      <c r="DJ157" s="41"/>
      <c r="DK157" s="41"/>
      <c r="DL157" s="43"/>
      <c r="DM157" s="43"/>
      <c r="DN157" s="43"/>
      <c r="DO157" s="46"/>
      <c r="DP157" s="42"/>
      <c r="DQ157" s="41"/>
      <c r="DR157" s="41"/>
      <c r="DS157" s="43"/>
      <c r="DT157" s="43"/>
      <c r="DU157" s="43"/>
      <c r="DV157" s="46"/>
      <c r="DW157" s="42"/>
      <c r="DX157" s="41"/>
      <c r="DY157" s="41"/>
      <c r="DZ157" s="43"/>
      <c r="EA157" s="43"/>
      <c r="EB157" s="43"/>
      <c r="EC157" s="46"/>
      <c r="ED157" s="42"/>
      <c r="EE157" s="41"/>
      <c r="EF157" s="41"/>
      <c r="EG157" s="43"/>
      <c r="EH157" s="43"/>
      <c r="EI157" s="43"/>
      <c r="EJ157" s="46"/>
      <c r="EK157" s="42"/>
      <c r="EL157" s="41"/>
      <c r="EM157" s="41"/>
      <c r="EN157" s="43"/>
      <c r="EO157" s="43"/>
      <c r="EP157" s="43"/>
    </row>
    <row r="158" spans="1:193" s="47" customFormat="1" ht="24.75" customHeight="1" x14ac:dyDescent="0.2">
      <c r="A158" s="46"/>
      <c r="B158" s="46"/>
      <c r="C158" s="42"/>
      <c r="D158" s="41"/>
      <c r="E158" s="41"/>
      <c r="F158" s="43"/>
      <c r="G158" s="43"/>
      <c r="H158" s="43"/>
      <c r="I158" s="43"/>
      <c r="J158" s="43"/>
      <c r="K158" s="43"/>
      <c r="L158" s="43"/>
      <c r="M158" s="43"/>
      <c r="N158" s="46"/>
      <c r="O158" s="46"/>
      <c r="P158" s="46"/>
      <c r="Q158" s="46"/>
      <c r="R158" s="41"/>
      <c r="S158" s="41"/>
      <c r="T158" s="41"/>
      <c r="U158" s="41"/>
      <c r="V158" s="43"/>
      <c r="W158" s="43"/>
      <c r="X158" s="43"/>
      <c r="Y158" s="46"/>
      <c r="Z158" s="42"/>
      <c r="AA158" s="41"/>
      <c r="AB158" s="41"/>
      <c r="AC158" s="43"/>
      <c r="AD158" s="43"/>
      <c r="AE158" s="43"/>
      <c r="AF158" s="43"/>
      <c r="AG158" s="46"/>
      <c r="AH158" s="42"/>
      <c r="AI158" s="42"/>
      <c r="AJ158" s="41"/>
      <c r="AK158" s="41"/>
      <c r="AL158" s="43"/>
      <c r="AM158" s="43"/>
      <c r="AN158" s="43"/>
      <c r="AO158" s="46"/>
      <c r="AP158" s="42"/>
      <c r="AQ158" s="41"/>
      <c r="AR158" s="41"/>
      <c r="AS158" s="41"/>
      <c r="AT158" s="41"/>
      <c r="AU158" s="41"/>
      <c r="AV158" s="41"/>
      <c r="AW158" s="41"/>
      <c r="AX158" s="41"/>
      <c r="AY158" s="41"/>
      <c r="AZ158" s="41"/>
      <c r="BA158" s="43"/>
      <c r="BB158" s="43"/>
      <c r="BC158" s="57"/>
      <c r="BD158" s="41"/>
      <c r="BE158" s="42"/>
      <c r="BF158" s="41"/>
      <c r="BG158" s="41"/>
      <c r="BH158" s="43"/>
      <c r="BI158" s="43"/>
      <c r="BJ158" s="43"/>
      <c r="BK158" s="46"/>
      <c r="BL158" s="42"/>
      <c r="BM158" s="41"/>
      <c r="BN158" s="41"/>
      <c r="BO158" s="43"/>
      <c r="BP158" s="43"/>
      <c r="BQ158" s="43"/>
      <c r="BR158" s="46"/>
      <c r="BS158" s="42"/>
      <c r="BT158" s="41"/>
      <c r="BU158" s="41"/>
      <c r="BV158" s="43"/>
      <c r="BW158" s="43"/>
      <c r="BX158" s="43"/>
      <c r="BY158" s="46"/>
      <c r="BZ158" s="42"/>
      <c r="CA158" s="41"/>
      <c r="CB158" s="41"/>
      <c r="CC158" s="43"/>
      <c r="CD158" s="43"/>
      <c r="CE158" s="43"/>
      <c r="CF158" s="46"/>
      <c r="CG158" s="42"/>
      <c r="CH158" s="41"/>
      <c r="CI158" s="41"/>
      <c r="CJ158" s="43"/>
      <c r="CK158" s="43"/>
      <c r="CL158" s="43"/>
      <c r="CM158" s="46"/>
      <c r="CN158" s="42"/>
      <c r="CO158" s="41"/>
      <c r="CP158" s="41"/>
      <c r="CQ158" s="43"/>
      <c r="CR158" s="43"/>
      <c r="CS158" s="43"/>
      <c r="CT158" s="46"/>
      <c r="CU158" s="42"/>
      <c r="CV158" s="41"/>
      <c r="CW158" s="41"/>
      <c r="CX158" s="43"/>
      <c r="CY158" s="43"/>
      <c r="CZ158" s="43"/>
      <c r="DA158" s="46"/>
      <c r="DB158" s="42"/>
      <c r="DC158" s="41"/>
      <c r="DD158" s="41"/>
      <c r="DE158" s="43"/>
      <c r="DF158" s="43"/>
      <c r="DG158" s="43"/>
      <c r="DH158" s="46"/>
      <c r="DI158" s="42"/>
      <c r="DJ158" s="41"/>
      <c r="DK158" s="41"/>
      <c r="DL158" s="43"/>
      <c r="DM158" s="43"/>
      <c r="DN158" s="43"/>
      <c r="DO158" s="46"/>
      <c r="DP158" s="42"/>
      <c r="DQ158" s="41"/>
      <c r="DR158" s="41"/>
      <c r="DS158" s="43"/>
      <c r="DT158" s="43"/>
      <c r="DU158" s="43"/>
      <c r="DV158" s="46"/>
      <c r="DW158" s="42"/>
      <c r="DX158" s="41"/>
      <c r="DY158" s="41"/>
      <c r="DZ158" s="43"/>
      <c r="EA158" s="43"/>
      <c r="EB158" s="43"/>
      <c r="EC158" s="46"/>
      <c r="ED158" s="42"/>
      <c r="EE158" s="41"/>
      <c r="EF158" s="41"/>
      <c r="EG158" s="43"/>
      <c r="EH158" s="43"/>
      <c r="EI158" s="43"/>
      <c r="EJ158" s="46"/>
      <c r="EK158" s="42"/>
      <c r="EL158" s="41"/>
      <c r="EM158" s="41"/>
      <c r="EN158" s="43"/>
      <c r="EO158" s="43"/>
      <c r="EP158" s="43"/>
    </row>
    <row r="159" spans="1:193" s="47" customFormat="1" ht="24.75" customHeight="1" x14ac:dyDescent="0.2">
      <c r="A159" s="46"/>
      <c r="B159" s="46"/>
      <c r="C159" s="42"/>
      <c r="D159" s="41"/>
      <c r="E159" s="41"/>
      <c r="F159" s="43"/>
      <c r="G159" s="43"/>
      <c r="H159" s="43"/>
      <c r="I159" s="43"/>
      <c r="J159" s="43"/>
      <c r="K159" s="43"/>
      <c r="L159" s="43"/>
      <c r="M159" s="43"/>
      <c r="N159" s="46"/>
      <c r="O159" s="46"/>
      <c r="P159" s="46"/>
      <c r="Q159" s="46"/>
      <c r="R159" s="41"/>
      <c r="S159" s="41"/>
      <c r="T159" s="41"/>
      <c r="U159" s="41"/>
      <c r="V159" s="43"/>
      <c r="W159" s="43"/>
      <c r="X159" s="43"/>
      <c r="Y159" s="46"/>
      <c r="Z159" s="42"/>
      <c r="AA159" s="41"/>
      <c r="AB159" s="41"/>
      <c r="AC159" s="43"/>
      <c r="AD159" s="43"/>
      <c r="AE159" s="43"/>
      <c r="AF159" s="43"/>
      <c r="AG159" s="46"/>
      <c r="AH159" s="42"/>
      <c r="AI159" s="42"/>
      <c r="AJ159" s="41"/>
      <c r="AK159" s="41"/>
      <c r="AL159" s="43"/>
      <c r="AM159" s="43"/>
      <c r="AN159" s="43"/>
      <c r="AO159" s="46"/>
      <c r="AP159" s="42"/>
      <c r="AQ159" s="41"/>
      <c r="AR159" s="41"/>
      <c r="AS159" s="41"/>
      <c r="AT159" s="41"/>
      <c r="AU159" s="41"/>
      <c r="AV159" s="41"/>
      <c r="AW159" s="41"/>
      <c r="AX159" s="41"/>
      <c r="AY159" s="41"/>
      <c r="AZ159" s="41"/>
      <c r="BA159" s="43"/>
      <c r="BB159" s="43"/>
      <c r="BC159" s="57"/>
      <c r="BD159" s="41"/>
      <c r="BE159" s="42"/>
      <c r="BF159" s="41"/>
      <c r="BG159" s="41"/>
      <c r="BH159" s="43"/>
      <c r="BI159" s="43"/>
      <c r="BJ159" s="43"/>
      <c r="BK159" s="46"/>
      <c r="BL159" s="42"/>
      <c r="BM159" s="41"/>
      <c r="BN159" s="41"/>
      <c r="BO159" s="43"/>
      <c r="BP159" s="43"/>
      <c r="BQ159" s="43"/>
      <c r="BR159" s="46"/>
      <c r="BS159" s="42"/>
      <c r="BT159" s="41"/>
      <c r="BU159" s="41"/>
      <c r="BV159" s="43"/>
      <c r="BW159" s="43"/>
      <c r="BX159" s="43"/>
      <c r="BY159" s="46"/>
      <c r="BZ159" s="42"/>
      <c r="CA159" s="41"/>
      <c r="CB159" s="41"/>
      <c r="CC159" s="43"/>
      <c r="CD159" s="43"/>
      <c r="CE159" s="43"/>
      <c r="CF159" s="46"/>
      <c r="CG159" s="42"/>
      <c r="CH159" s="41"/>
      <c r="CI159" s="41"/>
      <c r="CJ159" s="43"/>
      <c r="CK159" s="43"/>
      <c r="CL159" s="43"/>
      <c r="CM159" s="46"/>
      <c r="CN159" s="42"/>
      <c r="CO159" s="41"/>
      <c r="CP159" s="41"/>
      <c r="CQ159" s="43"/>
      <c r="CR159" s="43"/>
      <c r="CS159" s="43"/>
      <c r="CT159" s="46"/>
      <c r="CU159" s="42"/>
      <c r="CV159" s="41"/>
      <c r="CW159" s="41"/>
      <c r="CX159" s="43"/>
      <c r="CY159" s="43"/>
      <c r="CZ159" s="43"/>
      <c r="DA159" s="46"/>
      <c r="DB159" s="42"/>
      <c r="DC159" s="41"/>
      <c r="DD159" s="41"/>
      <c r="DE159" s="43"/>
      <c r="DF159" s="43"/>
      <c r="DG159" s="43"/>
      <c r="DH159" s="46"/>
      <c r="DI159" s="42"/>
      <c r="DJ159" s="41"/>
      <c r="DK159" s="41"/>
      <c r="DL159" s="43"/>
      <c r="DM159" s="43"/>
      <c r="DN159" s="43"/>
      <c r="DO159" s="46"/>
      <c r="DP159" s="42"/>
      <c r="DQ159" s="41"/>
      <c r="DR159" s="41"/>
      <c r="DS159" s="43"/>
      <c r="DT159" s="43"/>
      <c r="DU159" s="43"/>
      <c r="DV159" s="46"/>
      <c r="DW159" s="42"/>
      <c r="DX159" s="41"/>
      <c r="DY159" s="41"/>
      <c r="DZ159" s="43"/>
      <c r="EA159" s="43"/>
      <c r="EB159" s="43"/>
      <c r="EC159" s="46"/>
      <c r="ED159" s="42"/>
      <c r="EE159" s="41"/>
      <c r="EF159" s="41"/>
      <c r="EG159" s="43"/>
      <c r="EH159" s="43"/>
      <c r="EI159" s="43"/>
      <c r="EJ159" s="46"/>
      <c r="EK159" s="42"/>
      <c r="EL159" s="41"/>
      <c r="EM159" s="41"/>
      <c r="EN159" s="43"/>
      <c r="EO159" s="43"/>
      <c r="EP159" s="43"/>
    </row>
    <row r="160" spans="1:193" s="47" customFormat="1" ht="24.75" customHeight="1" x14ac:dyDescent="0.2">
      <c r="A160" s="46"/>
      <c r="B160" s="46"/>
      <c r="C160" s="42"/>
      <c r="D160" s="41"/>
      <c r="E160" s="41"/>
      <c r="F160" s="43"/>
      <c r="G160" s="43"/>
      <c r="H160" s="43"/>
      <c r="I160" s="43"/>
      <c r="J160" s="43"/>
      <c r="K160" s="43"/>
      <c r="L160" s="43"/>
      <c r="M160" s="43"/>
      <c r="N160" s="46"/>
      <c r="O160" s="46"/>
      <c r="P160" s="46"/>
      <c r="Q160" s="46"/>
      <c r="R160" s="41"/>
      <c r="S160" s="41"/>
      <c r="T160" s="41"/>
      <c r="U160" s="41"/>
      <c r="V160" s="43"/>
      <c r="W160" s="43"/>
      <c r="X160" s="43"/>
      <c r="Y160" s="46"/>
      <c r="Z160" s="42"/>
      <c r="AA160" s="41"/>
      <c r="AB160" s="41"/>
      <c r="AC160" s="43"/>
      <c r="AD160" s="43"/>
      <c r="AE160" s="43"/>
      <c r="AF160" s="43"/>
      <c r="AG160" s="46"/>
      <c r="AH160" s="42"/>
      <c r="AI160" s="42"/>
      <c r="AJ160" s="41"/>
      <c r="AK160" s="41"/>
      <c r="AL160" s="43"/>
      <c r="AM160" s="43"/>
      <c r="AN160" s="43"/>
      <c r="AO160" s="46"/>
      <c r="AP160" s="42"/>
      <c r="AQ160" s="41"/>
      <c r="AR160" s="41"/>
      <c r="AS160" s="41"/>
      <c r="AT160" s="41"/>
      <c r="AU160" s="41"/>
      <c r="AV160" s="41"/>
      <c r="AW160" s="41"/>
      <c r="AX160" s="41"/>
      <c r="AY160" s="41"/>
      <c r="AZ160" s="41"/>
      <c r="BA160" s="43"/>
      <c r="BB160" s="43"/>
      <c r="BC160" s="57"/>
      <c r="BD160" s="41"/>
      <c r="BE160" s="42"/>
      <c r="BF160" s="41"/>
      <c r="BG160" s="41"/>
      <c r="BH160" s="43"/>
      <c r="BI160" s="43"/>
      <c r="BJ160" s="43"/>
      <c r="BK160" s="46"/>
      <c r="BL160" s="42"/>
      <c r="BM160" s="41"/>
      <c r="BN160" s="41"/>
      <c r="BO160" s="43"/>
      <c r="BP160" s="43"/>
      <c r="BQ160" s="43"/>
      <c r="BR160" s="46"/>
      <c r="BS160" s="42"/>
      <c r="BT160" s="41"/>
      <c r="BU160" s="41"/>
      <c r="BV160" s="43"/>
      <c r="BW160" s="43"/>
      <c r="BX160" s="43"/>
      <c r="BY160" s="46"/>
      <c r="BZ160" s="42"/>
      <c r="CA160" s="41"/>
      <c r="CB160" s="41"/>
      <c r="CC160" s="43"/>
      <c r="CD160" s="43"/>
      <c r="CE160" s="43"/>
      <c r="CF160" s="46"/>
      <c r="CG160" s="42"/>
      <c r="CH160" s="41"/>
      <c r="CI160" s="41"/>
      <c r="CJ160" s="43"/>
      <c r="CK160" s="43"/>
      <c r="CL160" s="43"/>
      <c r="CM160" s="46"/>
      <c r="CN160" s="42"/>
      <c r="CO160" s="41"/>
      <c r="CP160" s="41"/>
      <c r="CQ160" s="43"/>
      <c r="CR160" s="43"/>
      <c r="CS160" s="43"/>
      <c r="CT160" s="46"/>
      <c r="CU160" s="42"/>
      <c r="CV160" s="41"/>
      <c r="CW160" s="41"/>
      <c r="CX160" s="43"/>
      <c r="CY160" s="43"/>
      <c r="CZ160" s="43"/>
      <c r="DA160" s="46"/>
      <c r="DB160" s="42"/>
      <c r="DC160" s="41"/>
      <c r="DD160" s="41"/>
      <c r="DE160" s="43"/>
      <c r="DF160" s="43"/>
      <c r="DG160" s="43"/>
      <c r="DH160" s="46"/>
      <c r="DI160" s="42"/>
      <c r="DJ160" s="41"/>
      <c r="DK160" s="41"/>
      <c r="DL160" s="43"/>
      <c r="DM160" s="43"/>
      <c r="DN160" s="43"/>
      <c r="DO160" s="46"/>
      <c r="DP160" s="42"/>
      <c r="DQ160" s="41"/>
      <c r="DR160" s="41"/>
      <c r="DS160" s="43"/>
      <c r="DT160" s="43"/>
      <c r="DU160" s="43"/>
      <c r="DV160" s="46"/>
      <c r="DW160" s="42"/>
      <c r="DX160" s="41"/>
      <c r="DY160" s="41"/>
      <c r="DZ160" s="43"/>
      <c r="EA160" s="43"/>
      <c r="EB160" s="43"/>
      <c r="EC160" s="46"/>
      <c r="ED160" s="42"/>
      <c r="EE160" s="41"/>
      <c r="EF160" s="41"/>
      <c r="EG160" s="43"/>
      <c r="EH160" s="43"/>
      <c r="EI160" s="43"/>
      <c r="EJ160" s="46"/>
      <c r="EK160" s="42"/>
      <c r="EL160" s="41"/>
      <c r="EM160" s="41"/>
      <c r="EN160" s="43"/>
      <c r="EO160" s="43"/>
      <c r="EP160" s="43"/>
    </row>
    <row r="161" spans="1:146" s="47" customFormat="1" ht="24.75" customHeight="1" x14ac:dyDescent="0.2">
      <c r="A161" s="46"/>
      <c r="B161" s="46"/>
      <c r="C161" s="42"/>
      <c r="D161" s="41"/>
      <c r="E161" s="41"/>
      <c r="F161" s="43"/>
      <c r="G161" s="43"/>
      <c r="H161" s="43"/>
      <c r="I161" s="43"/>
      <c r="J161" s="43"/>
      <c r="K161" s="43"/>
      <c r="L161" s="43"/>
      <c r="M161" s="43"/>
      <c r="N161" s="46"/>
      <c r="O161" s="46"/>
      <c r="P161" s="46"/>
      <c r="Q161" s="46"/>
      <c r="R161" s="41"/>
      <c r="S161" s="41"/>
      <c r="T161" s="41"/>
      <c r="U161" s="41"/>
      <c r="V161" s="43"/>
      <c r="W161" s="43"/>
      <c r="X161" s="43"/>
      <c r="Y161" s="46"/>
      <c r="Z161" s="42"/>
      <c r="AA161" s="41"/>
      <c r="AB161" s="41"/>
      <c r="AC161" s="43"/>
      <c r="AD161" s="43"/>
      <c r="AE161" s="43"/>
      <c r="AF161" s="43"/>
      <c r="AG161" s="46"/>
      <c r="AH161" s="42"/>
      <c r="AI161" s="42"/>
      <c r="AJ161" s="41"/>
      <c r="AK161" s="41"/>
      <c r="AL161" s="43"/>
      <c r="AM161" s="43"/>
      <c r="AN161" s="43"/>
      <c r="AO161" s="46"/>
      <c r="AP161" s="42"/>
      <c r="AQ161" s="41"/>
      <c r="AR161" s="41"/>
      <c r="AS161" s="41"/>
      <c r="AT161" s="41"/>
      <c r="AU161" s="41"/>
      <c r="AV161" s="41"/>
      <c r="AW161" s="41"/>
      <c r="AX161" s="41"/>
      <c r="AY161" s="41"/>
      <c r="AZ161" s="41"/>
      <c r="BA161" s="43"/>
      <c r="BB161" s="43"/>
      <c r="BC161" s="57"/>
      <c r="BD161" s="41"/>
      <c r="BE161" s="42"/>
      <c r="BF161" s="41"/>
      <c r="BG161" s="41"/>
      <c r="BH161" s="43"/>
      <c r="BI161" s="43"/>
      <c r="BJ161" s="43"/>
      <c r="BK161" s="46"/>
      <c r="BL161" s="42"/>
      <c r="BM161" s="41"/>
      <c r="BN161" s="41"/>
      <c r="BO161" s="43"/>
      <c r="BP161" s="43"/>
      <c r="BQ161" s="43"/>
      <c r="BR161" s="46"/>
      <c r="BS161" s="42"/>
      <c r="BT161" s="41"/>
      <c r="BU161" s="41"/>
      <c r="BV161" s="43"/>
      <c r="BW161" s="43"/>
      <c r="BX161" s="43"/>
      <c r="BY161" s="46"/>
      <c r="BZ161" s="42"/>
      <c r="CA161" s="41"/>
      <c r="CB161" s="41"/>
      <c r="CC161" s="43"/>
      <c r="CD161" s="43"/>
      <c r="CE161" s="43"/>
      <c r="CF161" s="46"/>
      <c r="CG161" s="42"/>
      <c r="CH161" s="41"/>
      <c r="CI161" s="41"/>
      <c r="CJ161" s="43"/>
      <c r="CK161" s="43"/>
      <c r="CL161" s="43"/>
      <c r="CM161" s="46"/>
      <c r="CN161" s="42"/>
      <c r="CO161" s="41"/>
      <c r="CP161" s="41"/>
      <c r="CQ161" s="43"/>
      <c r="CR161" s="43"/>
      <c r="CS161" s="43"/>
      <c r="CT161" s="46"/>
      <c r="CU161" s="42"/>
      <c r="CV161" s="41"/>
      <c r="CW161" s="41"/>
      <c r="CX161" s="43"/>
      <c r="CY161" s="43"/>
      <c r="CZ161" s="43"/>
      <c r="DA161" s="46"/>
      <c r="DB161" s="42"/>
      <c r="DC161" s="41"/>
      <c r="DD161" s="41"/>
      <c r="DE161" s="43"/>
      <c r="DF161" s="43"/>
      <c r="DG161" s="43"/>
      <c r="DH161" s="46"/>
      <c r="DI161" s="42"/>
      <c r="DJ161" s="41"/>
      <c r="DK161" s="41"/>
      <c r="DL161" s="43"/>
      <c r="DM161" s="43"/>
      <c r="DN161" s="43"/>
      <c r="DO161" s="46"/>
      <c r="DP161" s="42"/>
      <c r="DQ161" s="41"/>
      <c r="DR161" s="41"/>
      <c r="DS161" s="43"/>
      <c r="DT161" s="43"/>
      <c r="DU161" s="43"/>
      <c r="DV161" s="46"/>
      <c r="DW161" s="42"/>
      <c r="DX161" s="41"/>
      <c r="DY161" s="41"/>
      <c r="DZ161" s="43"/>
      <c r="EA161" s="43"/>
      <c r="EB161" s="43"/>
      <c r="EC161" s="46"/>
      <c r="ED161" s="42"/>
      <c r="EE161" s="41"/>
      <c r="EF161" s="41"/>
      <c r="EG161" s="43"/>
      <c r="EH161" s="43"/>
      <c r="EI161" s="43"/>
      <c r="EJ161" s="46"/>
      <c r="EK161" s="42"/>
      <c r="EL161" s="41"/>
      <c r="EM161" s="41"/>
      <c r="EN161" s="43"/>
      <c r="EO161" s="43"/>
      <c r="EP161" s="43"/>
    </row>
    <row r="162" spans="1:146" s="47" customFormat="1" ht="24.75" customHeight="1" x14ac:dyDescent="0.2">
      <c r="A162" s="46"/>
      <c r="B162" s="46"/>
      <c r="C162" s="42"/>
      <c r="D162" s="41"/>
      <c r="E162" s="41"/>
      <c r="F162" s="43"/>
      <c r="G162" s="43"/>
      <c r="H162" s="43"/>
      <c r="I162" s="43"/>
      <c r="J162" s="43"/>
      <c r="K162" s="43"/>
      <c r="L162" s="43"/>
      <c r="M162" s="43"/>
      <c r="N162" s="46"/>
      <c r="O162" s="46"/>
      <c r="P162" s="46"/>
      <c r="Q162" s="46"/>
      <c r="R162" s="41"/>
      <c r="S162" s="41"/>
      <c r="T162" s="41"/>
      <c r="U162" s="41"/>
      <c r="V162" s="43"/>
      <c r="W162" s="43"/>
      <c r="X162" s="43"/>
      <c r="Y162" s="46"/>
      <c r="Z162" s="42"/>
      <c r="AA162" s="41"/>
      <c r="AB162" s="41"/>
      <c r="AC162" s="43"/>
      <c r="AD162" s="43"/>
      <c r="AE162" s="43"/>
      <c r="AF162" s="43"/>
      <c r="AG162" s="46"/>
      <c r="AH162" s="42"/>
      <c r="AI162" s="42"/>
      <c r="AJ162" s="41"/>
      <c r="AK162" s="41"/>
      <c r="AL162" s="43"/>
      <c r="AM162" s="43"/>
      <c r="AN162" s="43"/>
      <c r="AO162" s="46"/>
      <c r="AP162" s="42"/>
      <c r="AQ162" s="41"/>
      <c r="AR162" s="41"/>
      <c r="AS162" s="41"/>
      <c r="AT162" s="41"/>
      <c r="AU162" s="41"/>
      <c r="AV162" s="41"/>
      <c r="AW162" s="41"/>
      <c r="AX162" s="41"/>
      <c r="AY162" s="41"/>
      <c r="AZ162" s="41"/>
      <c r="BA162" s="43"/>
      <c r="BB162" s="43"/>
      <c r="BC162" s="57"/>
      <c r="BD162" s="41"/>
      <c r="BE162" s="42"/>
      <c r="BF162" s="41"/>
      <c r="BG162" s="41"/>
      <c r="BH162" s="43"/>
      <c r="BI162" s="43"/>
      <c r="BJ162" s="43"/>
      <c r="BK162" s="46"/>
      <c r="BL162" s="42"/>
      <c r="BM162" s="41"/>
      <c r="BN162" s="41"/>
      <c r="BO162" s="43"/>
      <c r="BP162" s="43"/>
      <c r="BQ162" s="43"/>
      <c r="BR162" s="46"/>
      <c r="BS162" s="42"/>
      <c r="BT162" s="41"/>
      <c r="BU162" s="41"/>
      <c r="BV162" s="43"/>
      <c r="BW162" s="43"/>
      <c r="BX162" s="43"/>
      <c r="BY162" s="46"/>
      <c r="BZ162" s="42"/>
      <c r="CA162" s="41"/>
      <c r="CB162" s="41"/>
      <c r="CC162" s="43"/>
      <c r="CD162" s="43"/>
      <c r="CE162" s="43"/>
      <c r="CF162" s="46"/>
      <c r="CG162" s="42"/>
      <c r="CH162" s="41"/>
      <c r="CI162" s="41"/>
      <c r="CJ162" s="43"/>
      <c r="CK162" s="43"/>
      <c r="CL162" s="43"/>
      <c r="CM162" s="46"/>
      <c r="CN162" s="42"/>
      <c r="CO162" s="41"/>
      <c r="CP162" s="41"/>
      <c r="CQ162" s="43"/>
      <c r="CR162" s="43"/>
      <c r="CS162" s="43"/>
      <c r="CT162" s="46"/>
      <c r="CU162" s="42"/>
      <c r="CV162" s="41"/>
      <c r="CW162" s="41"/>
      <c r="CX162" s="43"/>
      <c r="CY162" s="43"/>
      <c r="CZ162" s="43"/>
      <c r="DA162" s="46"/>
      <c r="DB162" s="42"/>
      <c r="DC162" s="41"/>
      <c r="DD162" s="41"/>
      <c r="DE162" s="43"/>
      <c r="DF162" s="43"/>
      <c r="DG162" s="43"/>
      <c r="DH162" s="46"/>
      <c r="DI162" s="42"/>
      <c r="DJ162" s="41"/>
      <c r="DK162" s="41"/>
      <c r="DL162" s="43"/>
      <c r="DM162" s="43"/>
      <c r="DN162" s="43"/>
      <c r="DO162" s="46"/>
      <c r="DP162" s="42"/>
      <c r="DQ162" s="41"/>
      <c r="DR162" s="41"/>
      <c r="DS162" s="43"/>
      <c r="DT162" s="43"/>
      <c r="DU162" s="43"/>
      <c r="DV162" s="46"/>
      <c r="DW162" s="42"/>
      <c r="DX162" s="41"/>
      <c r="DY162" s="41"/>
      <c r="DZ162" s="43"/>
      <c r="EA162" s="43"/>
      <c r="EB162" s="43"/>
      <c r="EC162" s="46"/>
      <c r="ED162" s="42"/>
      <c r="EE162" s="41"/>
      <c r="EF162" s="41"/>
      <c r="EG162" s="43"/>
      <c r="EH162" s="43"/>
      <c r="EI162" s="43"/>
      <c r="EJ162" s="46"/>
      <c r="EK162" s="42"/>
      <c r="EL162" s="41"/>
      <c r="EM162" s="41"/>
      <c r="EN162" s="43"/>
      <c r="EO162" s="43"/>
      <c r="EP162" s="43"/>
    </row>
    <row r="163" spans="1:146" s="47" customFormat="1" ht="24.75" customHeight="1" x14ac:dyDescent="0.2">
      <c r="A163" s="46"/>
      <c r="B163" s="46"/>
      <c r="C163" s="42"/>
      <c r="D163" s="41"/>
      <c r="E163" s="41"/>
      <c r="F163" s="43"/>
      <c r="G163" s="43"/>
      <c r="H163" s="43"/>
      <c r="I163" s="43"/>
      <c r="J163" s="43"/>
      <c r="K163" s="43"/>
      <c r="L163" s="43"/>
      <c r="M163" s="43"/>
      <c r="N163" s="46"/>
      <c r="O163" s="46"/>
      <c r="P163" s="46"/>
      <c r="Q163" s="46"/>
      <c r="R163" s="41"/>
      <c r="S163" s="41"/>
      <c r="T163" s="41"/>
      <c r="U163" s="41"/>
      <c r="V163" s="43"/>
      <c r="W163" s="43"/>
      <c r="X163" s="43"/>
      <c r="Y163" s="46"/>
      <c r="Z163" s="42"/>
      <c r="AA163" s="41"/>
      <c r="AB163" s="41"/>
      <c r="AC163" s="43"/>
      <c r="AD163" s="43"/>
      <c r="AE163" s="43"/>
      <c r="AF163" s="43"/>
      <c r="AG163" s="46"/>
      <c r="AH163" s="42"/>
      <c r="AI163" s="42"/>
      <c r="AJ163" s="41"/>
      <c r="AK163" s="41"/>
      <c r="AL163" s="43"/>
      <c r="AM163" s="43"/>
      <c r="AN163" s="43"/>
      <c r="AO163" s="46"/>
      <c r="AP163" s="42"/>
      <c r="AQ163" s="41"/>
      <c r="AR163" s="41"/>
      <c r="AS163" s="41"/>
      <c r="AT163" s="41"/>
      <c r="AU163" s="41"/>
      <c r="AV163" s="41"/>
      <c r="AW163" s="41"/>
      <c r="AX163" s="41"/>
      <c r="AY163" s="41"/>
      <c r="AZ163" s="41"/>
      <c r="BA163" s="43"/>
      <c r="BB163" s="43"/>
      <c r="BC163" s="57"/>
      <c r="BD163" s="41"/>
      <c r="BE163" s="42"/>
      <c r="BF163" s="41"/>
      <c r="BG163" s="41"/>
      <c r="BH163" s="43"/>
      <c r="BI163" s="43"/>
      <c r="BJ163" s="43"/>
      <c r="BK163" s="46"/>
      <c r="BL163" s="42"/>
      <c r="BM163" s="41"/>
      <c r="BN163" s="41"/>
      <c r="BO163" s="43"/>
      <c r="BP163" s="43"/>
      <c r="BQ163" s="43"/>
      <c r="BR163" s="46"/>
      <c r="BS163" s="42"/>
      <c r="BT163" s="41"/>
      <c r="BU163" s="41"/>
      <c r="BV163" s="43"/>
      <c r="BW163" s="43"/>
      <c r="BX163" s="43"/>
      <c r="BY163" s="46"/>
      <c r="BZ163" s="42"/>
      <c r="CA163" s="41"/>
      <c r="CB163" s="41"/>
      <c r="CC163" s="43"/>
      <c r="CD163" s="43"/>
      <c r="CE163" s="43"/>
      <c r="CF163" s="46"/>
      <c r="CG163" s="42"/>
      <c r="CH163" s="41"/>
      <c r="CI163" s="41"/>
      <c r="CJ163" s="43"/>
      <c r="CK163" s="43"/>
      <c r="CL163" s="43"/>
      <c r="CM163" s="46"/>
      <c r="CN163" s="42"/>
      <c r="CO163" s="41"/>
      <c r="CP163" s="41"/>
      <c r="CQ163" s="43"/>
      <c r="CR163" s="43"/>
      <c r="CS163" s="43"/>
      <c r="CT163" s="46"/>
      <c r="CU163" s="42"/>
      <c r="CV163" s="41"/>
      <c r="CW163" s="41"/>
      <c r="CX163" s="43"/>
      <c r="CY163" s="43"/>
      <c r="CZ163" s="43"/>
      <c r="DA163" s="46"/>
      <c r="DB163" s="42"/>
      <c r="DC163" s="41"/>
      <c r="DD163" s="41"/>
      <c r="DE163" s="43"/>
      <c r="DF163" s="43"/>
      <c r="DG163" s="43"/>
      <c r="DH163" s="46"/>
      <c r="DI163" s="42"/>
      <c r="DJ163" s="41"/>
      <c r="DK163" s="41"/>
      <c r="DL163" s="43"/>
      <c r="DM163" s="43"/>
      <c r="DN163" s="43"/>
      <c r="DO163" s="46"/>
      <c r="DP163" s="42"/>
      <c r="DQ163" s="41"/>
      <c r="DR163" s="41"/>
      <c r="DS163" s="43"/>
      <c r="DT163" s="43"/>
      <c r="DU163" s="43"/>
      <c r="DV163" s="46"/>
      <c r="DW163" s="42"/>
      <c r="DX163" s="41"/>
      <c r="DY163" s="41"/>
      <c r="DZ163" s="43"/>
      <c r="EA163" s="43"/>
      <c r="EB163" s="43"/>
      <c r="EC163" s="46"/>
      <c r="ED163" s="42"/>
      <c r="EE163" s="41"/>
      <c r="EF163" s="41"/>
      <c r="EG163" s="43"/>
      <c r="EH163" s="43"/>
      <c r="EI163" s="43"/>
      <c r="EJ163" s="46"/>
      <c r="EK163" s="42"/>
      <c r="EL163" s="41"/>
      <c r="EM163" s="41"/>
      <c r="EN163" s="43"/>
      <c r="EO163" s="43"/>
      <c r="EP163" s="43"/>
    </row>
    <row r="164" spans="1:146" s="47" customFormat="1" ht="24.75" customHeight="1" x14ac:dyDescent="0.2">
      <c r="A164" s="46"/>
      <c r="B164" s="46"/>
      <c r="C164" s="42"/>
      <c r="D164" s="41"/>
      <c r="E164" s="41"/>
      <c r="F164" s="43"/>
      <c r="G164" s="43"/>
      <c r="H164" s="43"/>
      <c r="I164" s="43"/>
      <c r="J164" s="43"/>
      <c r="K164" s="43"/>
      <c r="L164" s="43"/>
      <c r="M164" s="43"/>
      <c r="N164" s="46"/>
      <c r="O164" s="46"/>
      <c r="P164" s="46"/>
      <c r="Q164" s="46"/>
      <c r="R164" s="41"/>
      <c r="S164" s="41"/>
      <c r="T164" s="41"/>
      <c r="U164" s="41"/>
      <c r="V164" s="43"/>
      <c r="W164" s="43"/>
      <c r="X164" s="43"/>
      <c r="Y164" s="46"/>
      <c r="Z164" s="42"/>
      <c r="AA164" s="41"/>
      <c r="AB164" s="41"/>
      <c r="AC164" s="43"/>
      <c r="AD164" s="43"/>
      <c r="AE164" s="43"/>
      <c r="AF164" s="43"/>
      <c r="AG164" s="46"/>
      <c r="AH164" s="42"/>
      <c r="AI164" s="42"/>
      <c r="AJ164" s="41"/>
      <c r="AK164" s="41"/>
      <c r="AL164" s="43"/>
      <c r="AM164" s="43"/>
      <c r="AN164" s="43"/>
      <c r="AO164" s="46"/>
      <c r="AP164" s="42"/>
      <c r="AQ164" s="41"/>
      <c r="AR164" s="41"/>
      <c r="AS164" s="41"/>
      <c r="AT164" s="41"/>
      <c r="AU164" s="41"/>
      <c r="AV164" s="41"/>
      <c r="AW164" s="41"/>
      <c r="AX164" s="41"/>
      <c r="AY164" s="41"/>
      <c r="AZ164" s="41"/>
      <c r="BA164" s="43"/>
      <c r="BB164" s="43"/>
      <c r="BC164" s="57"/>
      <c r="BD164" s="41"/>
      <c r="BE164" s="42"/>
      <c r="BF164" s="41"/>
      <c r="BG164" s="41"/>
      <c r="BH164" s="43"/>
      <c r="BI164" s="43"/>
      <c r="BJ164" s="43"/>
      <c r="BK164" s="46"/>
      <c r="BL164" s="42"/>
      <c r="BM164" s="41"/>
      <c r="BN164" s="41"/>
      <c r="BO164" s="43"/>
      <c r="BP164" s="43"/>
      <c r="BQ164" s="43"/>
      <c r="BR164" s="46"/>
      <c r="BS164" s="42"/>
      <c r="BT164" s="41"/>
      <c r="BU164" s="41"/>
      <c r="BV164" s="43"/>
      <c r="BW164" s="43"/>
      <c r="BX164" s="43"/>
      <c r="BY164" s="46"/>
      <c r="BZ164" s="42"/>
      <c r="CA164" s="41"/>
      <c r="CB164" s="41"/>
      <c r="CC164" s="43"/>
      <c r="CD164" s="43"/>
      <c r="CE164" s="43"/>
      <c r="CF164" s="46"/>
      <c r="CG164" s="42"/>
      <c r="CH164" s="41"/>
      <c r="CI164" s="41"/>
      <c r="CJ164" s="43"/>
      <c r="CK164" s="43"/>
      <c r="CL164" s="43"/>
      <c r="CM164" s="46"/>
      <c r="CN164" s="42"/>
      <c r="CO164" s="41"/>
      <c r="CP164" s="41"/>
      <c r="CQ164" s="43"/>
      <c r="CR164" s="43"/>
      <c r="CS164" s="43"/>
      <c r="CT164" s="46"/>
      <c r="CU164" s="42"/>
      <c r="CV164" s="41"/>
      <c r="CW164" s="41"/>
      <c r="CX164" s="43"/>
      <c r="CY164" s="43"/>
      <c r="CZ164" s="43"/>
      <c r="DA164" s="46"/>
      <c r="DB164" s="42"/>
      <c r="DC164" s="41"/>
      <c r="DD164" s="41"/>
      <c r="DE164" s="43"/>
      <c r="DF164" s="43"/>
      <c r="DG164" s="43"/>
      <c r="DH164" s="46"/>
      <c r="DI164" s="42"/>
      <c r="DJ164" s="41"/>
      <c r="DK164" s="41"/>
      <c r="DL164" s="43"/>
      <c r="DM164" s="43"/>
      <c r="DN164" s="43"/>
      <c r="DO164" s="46"/>
      <c r="DP164" s="42"/>
      <c r="DQ164" s="41"/>
      <c r="DR164" s="41"/>
      <c r="DS164" s="43"/>
      <c r="DT164" s="43"/>
      <c r="DU164" s="43"/>
      <c r="DV164" s="46"/>
      <c r="DW164" s="42"/>
      <c r="DX164" s="41"/>
      <c r="DY164" s="41"/>
      <c r="DZ164" s="43"/>
      <c r="EA164" s="43"/>
      <c r="EB164" s="43"/>
      <c r="EC164" s="46"/>
      <c r="ED164" s="42"/>
      <c r="EE164" s="41"/>
      <c r="EF164" s="41"/>
      <c r="EG164" s="43"/>
      <c r="EH164" s="43"/>
      <c r="EI164" s="43"/>
      <c r="EJ164" s="46"/>
      <c r="EK164" s="42"/>
      <c r="EL164" s="41"/>
      <c r="EM164" s="41"/>
      <c r="EN164" s="43"/>
      <c r="EO164" s="43"/>
      <c r="EP164" s="43"/>
    </row>
    <row r="165" spans="1:146" s="47" customFormat="1" ht="24.75" customHeight="1" x14ac:dyDescent="0.2">
      <c r="A165" s="46"/>
      <c r="B165" s="46"/>
      <c r="C165" s="42"/>
      <c r="D165" s="41"/>
      <c r="E165" s="41"/>
      <c r="F165" s="43"/>
      <c r="G165" s="43"/>
      <c r="H165" s="43"/>
      <c r="I165" s="43"/>
      <c r="J165" s="43"/>
      <c r="K165" s="43"/>
      <c r="L165" s="43"/>
      <c r="M165" s="43"/>
      <c r="N165" s="46"/>
      <c r="O165" s="46"/>
      <c r="P165" s="46"/>
      <c r="Q165" s="46"/>
      <c r="R165" s="41"/>
      <c r="S165" s="41"/>
      <c r="T165" s="41"/>
      <c r="U165" s="41"/>
      <c r="V165" s="43"/>
      <c r="W165" s="43"/>
      <c r="X165" s="43"/>
      <c r="Y165" s="46"/>
      <c r="Z165" s="42"/>
      <c r="AA165" s="41"/>
      <c r="AB165" s="41"/>
      <c r="AC165" s="43"/>
      <c r="AD165" s="43"/>
      <c r="AE165" s="43"/>
      <c r="AF165" s="43"/>
      <c r="AG165" s="46"/>
      <c r="AH165" s="42"/>
      <c r="AI165" s="42"/>
      <c r="AJ165" s="41"/>
      <c r="AK165" s="41"/>
      <c r="AL165" s="43"/>
      <c r="AM165" s="43"/>
      <c r="AN165" s="43"/>
      <c r="AO165" s="46"/>
      <c r="AP165" s="42"/>
      <c r="AQ165" s="41"/>
      <c r="AR165" s="41"/>
      <c r="AS165" s="41"/>
      <c r="AT165" s="41"/>
      <c r="AU165" s="41"/>
      <c r="AV165" s="41"/>
      <c r="AW165" s="41"/>
      <c r="AX165" s="41"/>
      <c r="AY165" s="41"/>
      <c r="AZ165" s="41"/>
      <c r="BA165" s="43"/>
      <c r="BB165" s="43"/>
      <c r="BC165" s="57"/>
      <c r="BD165" s="41"/>
      <c r="BE165" s="42"/>
      <c r="BF165" s="41"/>
      <c r="BG165" s="41"/>
      <c r="BH165" s="43"/>
      <c r="BI165" s="43"/>
      <c r="BJ165" s="43"/>
      <c r="BK165" s="46"/>
      <c r="BL165" s="42"/>
      <c r="BM165" s="41"/>
      <c r="BN165" s="41"/>
      <c r="BO165" s="43"/>
      <c r="BP165" s="43"/>
      <c r="BQ165" s="43"/>
      <c r="BR165" s="46"/>
      <c r="BS165" s="42"/>
      <c r="BT165" s="41"/>
      <c r="BU165" s="41"/>
      <c r="BV165" s="43"/>
      <c r="BW165" s="43"/>
      <c r="BX165" s="43"/>
      <c r="BY165" s="46"/>
      <c r="BZ165" s="42"/>
      <c r="CA165" s="41"/>
      <c r="CB165" s="41"/>
      <c r="CC165" s="43"/>
      <c r="CD165" s="43"/>
      <c r="CE165" s="43"/>
      <c r="CF165" s="46"/>
      <c r="CG165" s="42"/>
      <c r="CH165" s="41"/>
      <c r="CI165" s="41"/>
      <c r="CJ165" s="43"/>
      <c r="CK165" s="43"/>
      <c r="CL165" s="43"/>
      <c r="CM165" s="46"/>
      <c r="CN165" s="42"/>
      <c r="CO165" s="41"/>
      <c r="CP165" s="41"/>
      <c r="CQ165" s="43"/>
      <c r="CR165" s="43"/>
      <c r="CS165" s="43"/>
      <c r="CT165" s="46"/>
      <c r="CU165" s="42"/>
      <c r="CV165" s="41"/>
      <c r="CW165" s="41"/>
      <c r="CX165" s="43"/>
      <c r="CY165" s="43"/>
      <c r="CZ165" s="43"/>
      <c r="DA165" s="46"/>
      <c r="DB165" s="42"/>
      <c r="DC165" s="41"/>
      <c r="DD165" s="41"/>
      <c r="DE165" s="43"/>
      <c r="DF165" s="43"/>
      <c r="DG165" s="43"/>
      <c r="DH165" s="46"/>
      <c r="DI165" s="42"/>
      <c r="DJ165" s="41"/>
      <c r="DK165" s="41"/>
      <c r="DL165" s="43"/>
      <c r="DM165" s="43"/>
      <c r="DN165" s="43"/>
      <c r="DO165" s="46"/>
      <c r="DP165" s="42"/>
      <c r="DQ165" s="41"/>
      <c r="DR165" s="41"/>
      <c r="DS165" s="43"/>
      <c r="DT165" s="43"/>
      <c r="DU165" s="43"/>
      <c r="DV165" s="46"/>
      <c r="DW165" s="42"/>
      <c r="DX165" s="41"/>
      <c r="DY165" s="41"/>
      <c r="DZ165" s="43"/>
      <c r="EA165" s="43"/>
      <c r="EB165" s="43"/>
      <c r="EC165" s="46"/>
      <c r="ED165" s="42"/>
      <c r="EE165" s="41"/>
      <c r="EF165" s="41"/>
      <c r="EG165" s="43"/>
      <c r="EH165" s="43"/>
      <c r="EI165" s="43"/>
      <c r="EJ165" s="46"/>
      <c r="EK165" s="42"/>
      <c r="EL165" s="41"/>
      <c r="EM165" s="41"/>
      <c r="EN165" s="43"/>
      <c r="EO165" s="43"/>
      <c r="EP165" s="43"/>
    </row>
    <row r="166" spans="1:146" s="47" customFormat="1" ht="24.75" customHeight="1" x14ac:dyDescent="0.2">
      <c r="A166" s="46"/>
      <c r="B166" s="46"/>
      <c r="C166" s="42"/>
      <c r="D166" s="41"/>
      <c r="E166" s="41"/>
      <c r="F166" s="43"/>
      <c r="G166" s="43"/>
      <c r="H166" s="43"/>
      <c r="I166" s="43"/>
      <c r="J166" s="43"/>
      <c r="K166" s="43"/>
      <c r="L166" s="43"/>
      <c r="M166" s="43"/>
      <c r="N166" s="46"/>
      <c r="O166" s="46"/>
      <c r="P166" s="46"/>
      <c r="Q166" s="46"/>
      <c r="R166" s="41"/>
      <c r="S166" s="41"/>
      <c r="T166" s="41"/>
      <c r="U166" s="41"/>
      <c r="V166" s="43"/>
      <c r="W166" s="43"/>
      <c r="X166" s="43"/>
      <c r="Y166" s="46"/>
      <c r="Z166" s="42"/>
      <c r="AA166" s="41"/>
      <c r="AB166" s="41"/>
      <c r="AC166" s="43"/>
      <c r="AD166" s="43"/>
      <c r="AE166" s="43"/>
      <c r="AF166" s="43"/>
      <c r="AG166" s="46"/>
      <c r="AH166" s="42"/>
      <c r="AI166" s="42"/>
      <c r="AJ166" s="41"/>
      <c r="AK166" s="41"/>
      <c r="AL166" s="43"/>
      <c r="AM166" s="43"/>
      <c r="AN166" s="43"/>
      <c r="AO166" s="46"/>
      <c r="AP166" s="42"/>
      <c r="AQ166" s="41"/>
      <c r="AR166" s="41"/>
      <c r="AS166" s="41"/>
      <c r="AT166" s="41"/>
      <c r="AU166" s="41"/>
      <c r="AV166" s="41"/>
      <c r="AW166" s="41"/>
      <c r="AX166" s="41"/>
      <c r="AY166" s="41"/>
      <c r="AZ166" s="41"/>
      <c r="BA166" s="43"/>
      <c r="BB166" s="43"/>
      <c r="BC166" s="57"/>
      <c r="BD166" s="41"/>
      <c r="BE166" s="42"/>
      <c r="BF166" s="41"/>
      <c r="BG166" s="41"/>
      <c r="BH166" s="43"/>
      <c r="BI166" s="43"/>
      <c r="BJ166" s="43"/>
      <c r="BK166" s="46"/>
      <c r="BL166" s="42"/>
      <c r="BM166" s="41"/>
      <c r="BN166" s="41"/>
      <c r="BO166" s="43"/>
      <c r="BP166" s="43"/>
      <c r="BQ166" s="43"/>
      <c r="BR166" s="46"/>
      <c r="BS166" s="42"/>
      <c r="BT166" s="41"/>
      <c r="BU166" s="41"/>
      <c r="BV166" s="43"/>
      <c r="BW166" s="43"/>
      <c r="BX166" s="43"/>
      <c r="BY166" s="46"/>
      <c r="BZ166" s="42"/>
      <c r="CA166" s="41"/>
      <c r="CB166" s="41"/>
      <c r="CC166" s="43"/>
      <c r="CD166" s="43"/>
      <c r="CE166" s="43"/>
      <c r="CF166" s="46"/>
      <c r="CG166" s="42"/>
      <c r="CH166" s="41"/>
      <c r="CI166" s="41"/>
      <c r="CJ166" s="43"/>
      <c r="CK166" s="43"/>
      <c r="CL166" s="43"/>
      <c r="CM166" s="46"/>
      <c r="CN166" s="42"/>
      <c r="CO166" s="41"/>
      <c r="CP166" s="41"/>
      <c r="CQ166" s="43"/>
      <c r="CR166" s="43"/>
      <c r="CS166" s="43"/>
      <c r="CT166" s="46"/>
      <c r="CU166" s="42"/>
      <c r="CV166" s="41"/>
      <c r="CW166" s="41"/>
      <c r="CX166" s="43"/>
      <c r="CY166" s="43"/>
      <c r="CZ166" s="43"/>
      <c r="DA166" s="46"/>
      <c r="DB166" s="42"/>
      <c r="DC166" s="41"/>
      <c r="DD166" s="41"/>
      <c r="DE166" s="43"/>
      <c r="DF166" s="43"/>
      <c r="DG166" s="43"/>
      <c r="DH166" s="46"/>
      <c r="DI166" s="42"/>
      <c r="DJ166" s="41"/>
      <c r="DK166" s="41"/>
      <c r="DL166" s="43"/>
      <c r="DM166" s="43"/>
      <c r="DN166" s="43"/>
      <c r="DO166" s="46"/>
      <c r="DP166" s="42"/>
      <c r="DQ166" s="41"/>
      <c r="DR166" s="41"/>
      <c r="DS166" s="43"/>
      <c r="DT166" s="43"/>
      <c r="DU166" s="43"/>
      <c r="DV166" s="46"/>
      <c r="DW166" s="42"/>
      <c r="DX166" s="41"/>
      <c r="DY166" s="41"/>
      <c r="DZ166" s="43"/>
      <c r="EA166" s="43"/>
      <c r="EB166" s="43"/>
      <c r="EC166" s="46"/>
      <c r="ED166" s="42"/>
      <c r="EE166" s="41"/>
      <c r="EF166" s="41"/>
      <c r="EG166" s="43"/>
      <c r="EH166" s="43"/>
      <c r="EI166" s="43"/>
      <c r="EJ166" s="46"/>
      <c r="EK166" s="42"/>
      <c r="EL166" s="41"/>
      <c r="EM166" s="41"/>
      <c r="EN166" s="43"/>
      <c r="EO166" s="43"/>
      <c r="EP166" s="43"/>
    </row>
    <row r="167" spans="1:146" s="47" customFormat="1" ht="24.75" customHeight="1" x14ac:dyDescent="0.2">
      <c r="A167" s="46"/>
      <c r="B167" s="46"/>
      <c r="C167" s="42"/>
      <c r="D167" s="41"/>
      <c r="E167" s="41"/>
      <c r="F167" s="43"/>
      <c r="G167" s="43"/>
      <c r="H167" s="43"/>
      <c r="I167" s="43"/>
      <c r="J167" s="43"/>
      <c r="K167" s="43"/>
      <c r="L167" s="43"/>
      <c r="M167" s="43"/>
      <c r="N167" s="46"/>
      <c r="O167" s="46"/>
      <c r="P167" s="46"/>
      <c r="Q167" s="46"/>
      <c r="R167" s="41"/>
      <c r="S167" s="41"/>
      <c r="T167" s="41"/>
      <c r="U167" s="41"/>
      <c r="V167" s="43"/>
      <c r="W167" s="43"/>
      <c r="X167" s="43"/>
      <c r="Y167" s="46"/>
      <c r="Z167" s="42"/>
      <c r="AA167" s="41"/>
      <c r="AB167" s="41"/>
      <c r="AC167" s="43"/>
      <c r="AD167" s="43"/>
      <c r="AE167" s="43"/>
      <c r="AF167" s="43"/>
      <c r="AG167" s="46"/>
      <c r="AH167" s="42"/>
      <c r="AI167" s="42"/>
      <c r="AJ167" s="41"/>
      <c r="AK167" s="41"/>
      <c r="AL167" s="43"/>
      <c r="AM167" s="43"/>
      <c r="AN167" s="43"/>
      <c r="AO167" s="46"/>
      <c r="AP167" s="42"/>
      <c r="AQ167" s="41"/>
      <c r="AR167" s="41"/>
      <c r="AS167" s="41"/>
      <c r="AT167" s="41"/>
      <c r="AU167" s="41"/>
      <c r="AV167" s="41"/>
      <c r="AW167" s="41"/>
      <c r="AX167" s="41"/>
      <c r="AY167" s="41"/>
      <c r="AZ167" s="41"/>
      <c r="BA167" s="43"/>
      <c r="BB167" s="43"/>
      <c r="BC167" s="57"/>
      <c r="BD167" s="46"/>
      <c r="BE167" s="42"/>
      <c r="BF167" s="41"/>
      <c r="BG167" s="41"/>
      <c r="BH167" s="43"/>
      <c r="BI167" s="43"/>
      <c r="BJ167" s="43"/>
      <c r="BK167" s="46"/>
      <c r="BL167" s="42"/>
      <c r="BM167" s="41"/>
      <c r="BN167" s="41"/>
      <c r="BO167" s="43"/>
      <c r="BP167" s="43"/>
      <c r="BQ167" s="43"/>
      <c r="BR167" s="46"/>
      <c r="BS167" s="42"/>
      <c r="BT167" s="41"/>
      <c r="BU167" s="41"/>
      <c r="BV167" s="43"/>
      <c r="BW167" s="43"/>
      <c r="BX167" s="43"/>
      <c r="BY167" s="46"/>
      <c r="BZ167" s="42"/>
      <c r="CA167" s="41"/>
      <c r="CB167" s="41"/>
      <c r="CC167" s="43"/>
      <c r="CD167" s="43"/>
      <c r="CE167" s="43"/>
      <c r="CF167" s="46"/>
      <c r="CG167" s="42"/>
      <c r="CH167" s="41"/>
      <c r="CI167" s="41"/>
      <c r="CJ167" s="43"/>
      <c r="CK167" s="43"/>
      <c r="CL167" s="43"/>
      <c r="CM167" s="46"/>
      <c r="CN167" s="42"/>
      <c r="CO167" s="41"/>
      <c r="CP167" s="41"/>
      <c r="CQ167" s="43"/>
      <c r="CR167" s="43"/>
      <c r="CS167" s="43"/>
      <c r="CT167" s="46"/>
      <c r="CU167" s="42"/>
      <c r="CV167" s="41"/>
      <c r="CW167" s="41"/>
      <c r="CX167" s="43"/>
      <c r="CY167" s="43"/>
      <c r="CZ167" s="43"/>
      <c r="DA167" s="46"/>
      <c r="DB167" s="42"/>
      <c r="DC167" s="41"/>
      <c r="DD167" s="41"/>
      <c r="DE167" s="43"/>
      <c r="DF167" s="43"/>
      <c r="DG167" s="43"/>
      <c r="DH167" s="46"/>
      <c r="DI167" s="42"/>
      <c r="DJ167" s="41"/>
      <c r="DK167" s="41"/>
      <c r="DL167" s="43"/>
      <c r="DM167" s="43"/>
      <c r="DN167" s="43"/>
      <c r="DO167" s="46"/>
      <c r="DP167" s="42"/>
      <c r="DQ167" s="41"/>
      <c r="DR167" s="41"/>
      <c r="DS167" s="43"/>
      <c r="DT167" s="43"/>
      <c r="DU167" s="43"/>
      <c r="DV167" s="46"/>
      <c r="DW167" s="42"/>
      <c r="DX167" s="41"/>
      <c r="DY167" s="41"/>
      <c r="DZ167" s="43"/>
      <c r="EA167" s="43"/>
      <c r="EB167" s="43"/>
      <c r="EC167" s="46"/>
      <c r="ED167" s="42"/>
      <c r="EE167" s="41"/>
      <c r="EF167" s="41"/>
      <c r="EG167" s="43"/>
      <c r="EH167" s="43"/>
      <c r="EI167" s="43"/>
      <c r="EJ167" s="46"/>
      <c r="EK167" s="42"/>
      <c r="EL167" s="41"/>
      <c r="EM167" s="41"/>
      <c r="EN167" s="43"/>
      <c r="EO167" s="43"/>
      <c r="EP167" s="43"/>
    </row>
    <row r="168" spans="1:146" s="47" customFormat="1" ht="24.75" customHeight="1" x14ac:dyDescent="0.2">
      <c r="A168" s="46"/>
      <c r="B168" s="46"/>
      <c r="C168" s="42"/>
      <c r="D168" s="41"/>
      <c r="E168" s="41"/>
      <c r="F168" s="43"/>
      <c r="G168" s="43"/>
      <c r="H168" s="43"/>
      <c r="I168" s="43"/>
      <c r="J168" s="43"/>
      <c r="K168" s="43"/>
      <c r="L168" s="43"/>
      <c r="M168" s="43"/>
      <c r="N168" s="46"/>
      <c r="O168" s="46"/>
      <c r="P168" s="46"/>
      <c r="Q168" s="46"/>
      <c r="R168" s="41"/>
      <c r="S168" s="41"/>
      <c r="T168" s="41"/>
      <c r="U168" s="41"/>
      <c r="V168" s="43"/>
      <c r="W168" s="43"/>
      <c r="X168" s="43"/>
      <c r="Y168" s="46"/>
      <c r="Z168" s="42"/>
      <c r="AA168" s="41"/>
      <c r="AB168" s="41"/>
      <c r="AC168" s="43"/>
      <c r="AD168" s="43"/>
      <c r="AE168" s="43"/>
      <c r="AF168" s="43"/>
      <c r="AG168" s="46"/>
      <c r="AH168" s="42"/>
      <c r="AI168" s="42"/>
      <c r="AJ168" s="41"/>
      <c r="AK168" s="41"/>
      <c r="AL168" s="43"/>
      <c r="AM168" s="43"/>
      <c r="AN168" s="43"/>
      <c r="AO168" s="46"/>
      <c r="AP168" s="42"/>
      <c r="AQ168" s="41"/>
      <c r="AR168" s="41"/>
      <c r="AS168" s="41"/>
      <c r="AT168" s="41"/>
      <c r="AU168" s="41"/>
      <c r="AV168" s="41"/>
      <c r="AW168" s="41"/>
      <c r="AX168" s="41"/>
      <c r="AY168" s="41"/>
      <c r="AZ168" s="41"/>
      <c r="BA168" s="43"/>
      <c r="BB168" s="43"/>
      <c r="BC168" s="57"/>
      <c r="BD168" s="46"/>
      <c r="BE168" s="42"/>
      <c r="BF168" s="41"/>
      <c r="BG168" s="41"/>
      <c r="BH168" s="43"/>
      <c r="BI168" s="43"/>
      <c r="BJ168" s="43"/>
      <c r="BK168" s="46"/>
      <c r="BL168" s="42"/>
      <c r="BM168" s="41"/>
      <c r="BN168" s="41"/>
      <c r="BO168" s="43"/>
      <c r="BP168" s="43"/>
      <c r="BQ168" s="43"/>
      <c r="BR168" s="46"/>
      <c r="BS168" s="42"/>
      <c r="BT168" s="41"/>
      <c r="BU168" s="41"/>
      <c r="BV168" s="43"/>
      <c r="BW168" s="43"/>
      <c r="BX168" s="43"/>
      <c r="BY168" s="46"/>
      <c r="BZ168" s="42"/>
      <c r="CA168" s="41"/>
      <c r="CB168" s="41"/>
      <c r="CC168" s="43"/>
      <c r="CD168" s="43"/>
      <c r="CE168" s="43"/>
      <c r="CF168" s="46"/>
      <c r="CG168" s="42"/>
      <c r="CH168" s="41"/>
      <c r="CI168" s="41"/>
      <c r="CJ168" s="43"/>
      <c r="CK168" s="43"/>
      <c r="CL168" s="43"/>
      <c r="CM168" s="46"/>
      <c r="CN168" s="42"/>
      <c r="CO168" s="41"/>
      <c r="CP168" s="41"/>
      <c r="CQ168" s="43"/>
      <c r="CR168" s="43"/>
      <c r="CS168" s="43"/>
      <c r="CT168" s="46"/>
      <c r="CU168" s="42"/>
      <c r="CV168" s="41"/>
      <c r="CW168" s="41"/>
      <c r="CX168" s="43"/>
      <c r="CY168" s="43"/>
      <c r="CZ168" s="43"/>
      <c r="DA168" s="46"/>
      <c r="DB168" s="42"/>
      <c r="DC168" s="41"/>
      <c r="DD168" s="41"/>
      <c r="DE168" s="43"/>
      <c r="DF168" s="43"/>
      <c r="DG168" s="43"/>
      <c r="DH168" s="46"/>
      <c r="DI168" s="42"/>
      <c r="DJ168" s="41"/>
      <c r="DK168" s="41"/>
      <c r="DL168" s="43"/>
      <c r="DM168" s="43"/>
      <c r="DN168" s="43"/>
      <c r="DO168" s="46"/>
      <c r="DP168" s="42"/>
      <c r="DQ168" s="41"/>
      <c r="DR168" s="41"/>
      <c r="DS168" s="43"/>
      <c r="DT168" s="43"/>
      <c r="DU168" s="43"/>
      <c r="DV168" s="46"/>
      <c r="DW168" s="42"/>
      <c r="DX168" s="41"/>
      <c r="DY168" s="41"/>
      <c r="DZ168" s="43"/>
      <c r="EA168" s="43"/>
      <c r="EB168" s="43"/>
      <c r="EC168" s="46"/>
      <c r="ED168" s="42"/>
      <c r="EE168" s="41"/>
      <c r="EF168" s="41"/>
      <c r="EG168" s="43"/>
      <c r="EH168" s="43"/>
      <c r="EI168" s="43"/>
      <c r="EJ168" s="46"/>
      <c r="EK168" s="42"/>
      <c r="EL168" s="41"/>
      <c r="EM168" s="41"/>
      <c r="EN168" s="43"/>
      <c r="EO168" s="43"/>
      <c r="EP168" s="43"/>
    </row>
    <row r="169" spans="1:146" s="47" customFormat="1" ht="24.75" customHeight="1" x14ac:dyDescent="0.2">
      <c r="A169" s="46"/>
      <c r="B169" s="46"/>
      <c r="C169" s="42"/>
      <c r="D169" s="41"/>
      <c r="E169" s="41"/>
      <c r="F169" s="43"/>
      <c r="G169" s="43"/>
      <c r="H169" s="43"/>
      <c r="I169" s="43"/>
      <c r="J169" s="43"/>
      <c r="K169" s="43"/>
      <c r="L169" s="43"/>
      <c r="M169" s="43"/>
      <c r="N169" s="46"/>
      <c r="O169" s="46"/>
      <c r="P169" s="46"/>
      <c r="Q169" s="46"/>
      <c r="R169" s="41"/>
      <c r="S169" s="41"/>
      <c r="T169" s="41"/>
      <c r="U169" s="41"/>
      <c r="V169" s="43"/>
      <c r="W169" s="43"/>
      <c r="X169" s="43"/>
      <c r="Y169" s="46"/>
      <c r="Z169" s="42"/>
      <c r="AA169" s="41"/>
      <c r="AB169" s="41"/>
      <c r="AC169" s="43"/>
      <c r="AD169" s="43"/>
      <c r="AE169" s="43"/>
      <c r="AF169" s="43"/>
      <c r="AG169" s="46"/>
      <c r="AH169" s="42"/>
      <c r="AI169" s="42"/>
      <c r="AJ169" s="41"/>
      <c r="AK169" s="41"/>
      <c r="AL169" s="43"/>
      <c r="AM169" s="43"/>
      <c r="AN169" s="43"/>
      <c r="AO169" s="46"/>
      <c r="AP169" s="42"/>
      <c r="AQ169" s="41"/>
      <c r="AR169" s="41"/>
      <c r="AS169" s="41"/>
      <c r="AT169" s="41"/>
      <c r="AU169" s="41"/>
      <c r="AV169" s="41"/>
      <c r="AW169" s="41"/>
      <c r="AX169" s="41"/>
      <c r="AY169" s="41"/>
      <c r="AZ169" s="41"/>
      <c r="BA169" s="43"/>
      <c r="BB169" s="43"/>
      <c r="BC169" s="57"/>
      <c r="BD169" s="46"/>
      <c r="BE169" s="42"/>
      <c r="BF169" s="41"/>
      <c r="BG169" s="41"/>
      <c r="BH169" s="43"/>
      <c r="BI169" s="43"/>
      <c r="BJ169" s="43"/>
      <c r="BK169" s="46"/>
      <c r="BL169" s="42"/>
      <c r="BM169" s="41"/>
      <c r="BN169" s="41"/>
      <c r="BO169" s="43"/>
      <c r="BP169" s="43"/>
      <c r="BQ169" s="43"/>
      <c r="BR169" s="46"/>
      <c r="BS169" s="42"/>
      <c r="BT169" s="41"/>
      <c r="BU169" s="41"/>
      <c r="BV169" s="43"/>
      <c r="BW169" s="43"/>
      <c r="BX169" s="43"/>
      <c r="BY169" s="46"/>
      <c r="BZ169" s="42"/>
      <c r="CA169" s="41"/>
      <c r="CB169" s="41"/>
      <c r="CC169" s="43"/>
      <c r="CD169" s="43"/>
      <c r="CE169" s="43"/>
      <c r="CF169" s="46"/>
      <c r="CG169" s="42"/>
      <c r="CH169" s="41"/>
      <c r="CI169" s="41"/>
      <c r="CJ169" s="43"/>
      <c r="CK169" s="43"/>
      <c r="CL169" s="43"/>
      <c r="CM169" s="46"/>
      <c r="CN169" s="42"/>
      <c r="CO169" s="41"/>
      <c r="CP169" s="41"/>
      <c r="CQ169" s="43"/>
      <c r="CR169" s="43"/>
      <c r="CS169" s="43"/>
      <c r="CT169" s="46"/>
      <c r="CU169" s="42"/>
      <c r="CV169" s="41"/>
      <c r="CW169" s="41"/>
      <c r="CX169" s="43"/>
      <c r="CY169" s="43"/>
      <c r="CZ169" s="43"/>
      <c r="DA169" s="46"/>
      <c r="DB169" s="42"/>
      <c r="DC169" s="41"/>
      <c r="DD169" s="41"/>
      <c r="DE169" s="43"/>
      <c r="DF169" s="43"/>
      <c r="DG169" s="43"/>
      <c r="DH169" s="46"/>
      <c r="DI169" s="42"/>
      <c r="DJ169" s="41"/>
      <c r="DK169" s="41"/>
      <c r="DL169" s="43"/>
      <c r="DM169" s="43"/>
      <c r="DN169" s="43"/>
      <c r="DO169" s="46"/>
      <c r="DP169" s="42"/>
      <c r="DQ169" s="41"/>
      <c r="DR169" s="41"/>
      <c r="DS169" s="43"/>
      <c r="DT169" s="43"/>
      <c r="DU169" s="43"/>
      <c r="DV169" s="46"/>
      <c r="DW169" s="42"/>
      <c r="DX169" s="41"/>
      <c r="DY169" s="41"/>
      <c r="DZ169" s="43"/>
      <c r="EA169" s="43"/>
      <c r="EB169" s="43"/>
      <c r="EC169" s="46"/>
      <c r="ED169" s="42"/>
      <c r="EE169" s="41"/>
      <c r="EF169" s="41"/>
      <c r="EG169" s="43"/>
      <c r="EH169" s="43"/>
      <c r="EI169" s="43"/>
      <c r="EJ169" s="46"/>
      <c r="EK169" s="42"/>
      <c r="EL169" s="41"/>
      <c r="EM169" s="41"/>
      <c r="EN169" s="43"/>
      <c r="EO169" s="43"/>
      <c r="EP169" s="43"/>
    </row>
    <row r="170" spans="1:146" s="47" customFormat="1" ht="24.75" customHeight="1" x14ac:dyDescent="0.2">
      <c r="A170" s="46"/>
      <c r="B170" s="46"/>
      <c r="C170" s="42"/>
      <c r="D170" s="41"/>
      <c r="E170" s="41"/>
      <c r="F170" s="43"/>
      <c r="G170" s="43"/>
      <c r="H170" s="43"/>
      <c r="I170" s="43"/>
      <c r="J170" s="43"/>
      <c r="K170" s="43"/>
      <c r="L170" s="43"/>
      <c r="M170" s="43"/>
      <c r="N170" s="46"/>
      <c r="O170" s="46"/>
      <c r="P170" s="46"/>
      <c r="Q170" s="46"/>
      <c r="R170" s="41"/>
      <c r="S170" s="41"/>
      <c r="T170" s="41"/>
      <c r="U170" s="41"/>
      <c r="V170" s="43"/>
      <c r="W170" s="43"/>
      <c r="X170" s="43"/>
      <c r="Y170" s="46"/>
      <c r="Z170" s="42"/>
      <c r="AA170" s="41"/>
      <c r="AB170" s="41"/>
      <c r="AC170" s="43"/>
      <c r="AD170" s="43"/>
      <c r="AE170" s="43"/>
      <c r="AF170" s="43"/>
      <c r="AG170" s="46"/>
      <c r="AH170" s="42"/>
      <c r="AI170" s="42"/>
      <c r="AJ170" s="41"/>
      <c r="AK170" s="41"/>
      <c r="AL170" s="43"/>
      <c r="AM170" s="43"/>
      <c r="AN170" s="43"/>
      <c r="AO170" s="46"/>
      <c r="AP170" s="42"/>
      <c r="AQ170" s="41"/>
      <c r="AR170" s="41"/>
      <c r="AS170" s="41"/>
      <c r="AT170" s="41"/>
      <c r="AU170" s="41"/>
      <c r="AV170" s="41"/>
      <c r="AW170" s="41"/>
      <c r="AX170" s="41"/>
      <c r="AY170" s="41"/>
      <c r="AZ170" s="41"/>
      <c r="BA170" s="43"/>
      <c r="BB170" s="43"/>
      <c r="BC170" s="57"/>
      <c r="BD170" s="46"/>
      <c r="BE170" s="42"/>
      <c r="BF170" s="41"/>
      <c r="BG170" s="41"/>
      <c r="BH170" s="43"/>
      <c r="BI170" s="43"/>
      <c r="BJ170" s="43"/>
      <c r="BK170" s="46"/>
      <c r="BL170" s="42"/>
      <c r="BM170" s="41"/>
      <c r="BN170" s="41"/>
      <c r="BO170" s="43"/>
      <c r="BP170" s="43"/>
      <c r="BQ170" s="43"/>
      <c r="BR170" s="46"/>
      <c r="BS170" s="42"/>
      <c r="BT170" s="41"/>
      <c r="BU170" s="41"/>
      <c r="BV170" s="43"/>
      <c r="BW170" s="43"/>
      <c r="BX170" s="43"/>
      <c r="BY170" s="46"/>
      <c r="BZ170" s="42"/>
      <c r="CA170" s="41"/>
      <c r="CB170" s="41"/>
      <c r="CC170" s="43"/>
      <c r="CD170" s="43"/>
      <c r="CE170" s="43"/>
      <c r="CF170" s="46"/>
      <c r="CG170" s="42"/>
      <c r="CH170" s="41"/>
      <c r="CI170" s="41"/>
      <c r="CJ170" s="43"/>
      <c r="CK170" s="43"/>
      <c r="CL170" s="43"/>
      <c r="CM170" s="46"/>
      <c r="CN170" s="42"/>
      <c r="CO170" s="41"/>
      <c r="CP170" s="41"/>
      <c r="CQ170" s="43"/>
      <c r="CR170" s="43"/>
      <c r="CS170" s="43"/>
      <c r="CT170" s="46"/>
      <c r="CU170" s="42"/>
      <c r="CV170" s="41"/>
      <c r="CW170" s="41"/>
      <c r="CX170" s="43"/>
      <c r="CY170" s="43"/>
      <c r="CZ170" s="43"/>
      <c r="DA170" s="46"/>
      <c r="DB170" s="42"/>
      <c r="DC170" s="41"/>
      <c r="DD170" s="41"/>
      <c r="DE170" s="43"/>
      <c r="DF170" s="43"/>
      <c r="DG170" s="43"/>
      <c r="DH170" s="46"/>
      <c r="DI170" s="42"/>
      <c r="DJ170" s="41"/>
      <c r="DK170" s="41"/>
      <c r="DL170" s="43"/>
      <c r="DM170" s="43"/>
      <c r="DN170" s="43"/>
      <c r="DO170" s="46"/>
      <c r="DP170" s="42"/>
      <c r="DQ170" s="41"/>
      <c r="DR170" s="41"/>
      <c r="DS170" s="43"/>
      <c r="DT170" s="43"/>
      <c r="DU170" s="43"/>
      <c r="DV170" s="46"/>
      <c r="DW170" s="42"/>
      <c r="DX170" s="41"/>
      <c r="DY170" s="41"/>
      <c r="DZ170" s="43"/>
      <c r="EA170" s="43"/>
      <c r="EB170" s="43"/>
      <c r="EC170" s="46"/>
      <c r="ED170" s="42"/>
      <c r="EE170" s="41"/>
      <c r="EF170" s="41"/>
      <c r="EG170" s="43"/>
      <c r="EH170" s="43"/>
      <c r="EI170" s="43"/>
      <c r="EJ170" s="46"/>
      <c r="EK170" s="42"/>
      <c r="EL170" s="41"/>
      <c r="EM170" s="41"/>
      <c r="EN170" s="43"/>
      <c r="EO170" s="43"/>
      <c r="EP170" s="43"/>
    </row>
    <row r="171" spans="1:146" s="47" customFormat="1" ht="24.75" customHeight="1" x14ac:dyDescent="0.2">
      <c r="A171" s="46"/>
      <c r="B171" s="46"/>
      <c r="C171" s="42"/>
      <c r="D171" s="41"/>
      <c r="E171" s="41"/>
      <c r="F171" s="43"/>
      <c r="G171" s="43"/>
      <c r="H171" s="43"/>
      <c r="I171" s="43"/>
      <c r="J171" s="43"/>
      <c r="K171" s="43"/>
      <c r="L171" s="43"/>
      <c r="M171" s="43"/>
      <c r="N171" s="46"/>
      <c r="O171" s="46"/>
      <c r="P171" s="46"/>
      <c r="Q171" s="46"/>
      <c r="R171" s="41"/>
      <c r="S171" s="41"/>
      <c r="T171" s="41"/>
      <c r="U171" s="41"/>
      <c r="V171" s="43"/>
      <c r="W171" s="43"/>
      <c r="X171" s="43"/>
      <c r="Y171" s="46"/>
      <c r="Z171" s="42"/>
      <c r="AA171" s="41"/>
      <c r="AB171" s="41"/>
      <c r="AC171" s="43"/>
      <c r="AD171" s="43"/>
      <c r="AE171" s="43"/>
      <c r="AF171" s="43"/>
      <c r="AG171" s="46"/>
      <c r="AH171" s="42"/>
      <c r="AI171" s="42"/>
      <c r="AJ171" s="41"/>
      <c r="AK171" s="41"/>
      <c r="AL171" s="43"/>
      <c r="AM171" s="43"/>
      <c r="AN171" s="43"/>
      <c r="AO171" s="46"/>
      <c r="AP171" s="42"/>
      <c r="AQ171" s="41"/>
      <c r="AR171" s="41"/>
      <c r="AS171" s="41"/>
      <c r="AT171" s="41"/>
      <c r="AU171" s="41"/>
      <c r="AV171" s="41"/>
      <c r="AW171" s="41"/>
      <c r="AX171" s="41"/>
      <c r="AY171" s="41"/>
      <c r="AZ171" s="41"/>
      <c r="BA171" s="43"/>
      <c r="BB171" s="43"/>
      <c r="BC171" s="57"/>
      <c r="BD171" s="46"/>
      <c r="BE171" s="42"/>
      <c r="BF171" s="41"/>
      <c r="BG171" s="41"/>
      <c r="BH171" s="43"/>
      <c r="BI171" s="43"/>
      <c r="BJ171" s="43"/>
      <c r="BK171" s="46"/>
      <c r="BL171" s="42"/>
      <c r="BM171" s="41"/>
      <c r="BN171" s="41"/>
      <c r="BO171" s="43"/>
      <c r="BP171" s="43"/>
      <c r="BQ171" s="43"/>
      <c r="BR171" s="46"/>
      <c r="BS171" s="42"/>
      <c r="BT171" s="41"/>
      <c r="BU171" s="41"/>
      <c r="BV171" s="43"/>
      <c r="BW171" s="43"/>
      <c r="BX171" s="43"/>
      <c r="BY171" s="46"/>
      <c r="BZ171" s="42"/>
      <c r="CA171" s="41"/>
      <c r="CB171" s="41"/>
      <c r="CC171" s="43"/>
      <c r="CD171" s="43"/>
      <c r="CE171" s="43"/>
      <c r="CF171" s="46"/>
      <c r="CG171" s="42"/>
      <c r="CH171" s="41"/>
      <c r="CI171" s="41"/>
      <c r="CJ171" s="43"/>
      <c r="CK171" s="43"/>
      <c r="CL171" s="43"/>
      <c r="CM171" s="46"/>
      <c r="CN171" s="42"/>
      <c r="CO171" s="41"/>
      <c r="CP171" s="41"/>
      <c r="CQ171" s="43"/>
      <c r="CR171" s="43"/>
      <c r="CS171" s="43"/>
      <c r="CT171" s="46"/>
      <c r="CU171" s="42"/>
      <c r="CV171" s="41"/>
      <c r="CW171" s="41"/>
      <c r="CX171" s="43"/>
      <c r="CY171" s="43"/>
      <c r="CZ171" s="43"/>
      <c r="DA171" s="46"/>
      <c r="DB171" s="42"/>
      <c r="DC171" s="41"/>
      <c r="DD171" s="41"/>
      <c r="DE171" s="43"/>
      <c r="DF171" s="43"/>
      <c r="DG171" s="43"/>
      <c r="DH171" s="46"/>
      <c r="DI171" s="42"/>
      <c r="DJ171" s="41"/>
      <c r="DK171" s="41"/>
      <c r="DL171" s="43"/>
      <c r="DM171" s="43"/>
      <c r="DN171" s="43"/>
      <c r="DO171" s="46"/>
      <c r="DP171" s="42"/>
      <c r="DQ171" s="41"/>
      <c r="DR171" s="41"/>
      <c r="DS171" s="43"/>
      <c r="DT171" s="43"/>
      <c r="DU171" s="43"/>
      <c r="DV171" s="46"/>
      <c r="DW171" s="42"/>
      <c r="DX171" s="41"/>
      <c r="DY171" s="41"/>
      <c r="DZ171" s="43"/>
      <c r="EA171" s="43"/>
      <c r="EB171" s="43"/>
      <c r="EC171" s="46"/>
      <c r="ED171" s="42"/>
      <c r="EE171" s="41"/>
      <c r="EF171" s="41"/>
      <c r="EG171" s="43"/>
      <c r="EH171" s="43"/>
      <c r="EI171" s="43"/>
      <c r="EJ171" s="46"/>
      <c r="EK171" s="42"/>
      <c r="EL171" s="41"/>
      <c r="EM171" s="41"/>
      <c r="EN171" s="43"/>
      <c r="EO171" s="43"/>
      <c r="EP171" s="43"/>
    </row>
    <row r="172" spans="1:146" s="47" customFormat="1" ht="24.75" customHeight="1" x14ac:dyDescent="0.2">
      <c r="A172" s="46"/>
      <c r="B172" s="46"/>
      <c r="C172" s="42"/>
      <c r="D172" s="41"/>
      <c r="E172" s="41"/>
      <c r="F172" s="43"/>
      <c r="G172" s="43"/>
      <c r="H172" s="43"/>
      <c r="I172" s="43"/>
      <c r="J172" s="43"/>
      <c r="K172" s="43"/>
      <c r="L172" s="43"/>
      <c r="M172" s="43"/>
      <c r="N172" s="46"/>
      <c r="O172" s="46"/>
      <c r="P172" s="46"/>
      <c r="Q172" s="46"/>
      <c r="R172" s="41"/>
      <c r="S172" s="41"/>
      <c r="T172" s="41"/>
      <c r="U172" s="41"/>
      <c r="V172" s="43"/>
      <c r="W172" s="43"/>
      <c r="X172" s="43"/>
      <c r="Y172" s="46"/>
      <c r="Z172" s="42"/>
      <c r="AA172" s="41"/>
      <c r="AB172" s="41"/>
      <c r="AC172" s="43"/>
      <c r="AD172" s="43"/>
      <c r="AE172" s="43"/>
      <c r="AF172" s="43"/>
      <c r="AG172" s="46"/>
      <c r="AH172" s="42"/>
      <c r="AI172" s="42"/>
      <c r="AJ172" s="41"/>
      <c r="AK172" s="41"/>
      <c r="AL172" s="43"/>
      <c r="AM172" s="43"/>
      <c r="AN172" s="43"/>
      <c r="AO172" s="46"/>
      <c r="AP172" s="42"/>
      <c r="AQ172" s="41"/>
      <c r="AR172" s="41"/>
      <c r="AS172" s="41"/>
      <c r="AT172" s="41"/>
      <c r="AU172" s="41"/>
      <c r="AV172" s="41"/>
      <c r="AW172" s="41"/>
      <c r="AX172" s="41"/>
      <c r="AY172" s="41"/>
      <c r="AZ172" s="41"/>
      <c r="BA172" s="43"/>
      <c r="BB172" s="43"/>
      <c r="BC172" s="57"/>
      <c r="BD172" s="46"/>
      <c r="BE172" s="42"/>
      <c r="BF172" s="41"/>
      <c r="BG172" s="41"/>
      <c r="BH172" s="43"/>
      <c r="BI172" s="43"/>
      <c r="BJ172" s="43"/>
      <c r="BK172" s="46"/>
      <c r="BL172" s="42"/>
      <c r="BM172" s="41"/>
      <c r="BN172" s="41"/>
      <c r="BO172" s="43"/>
      <c r="BP172" s="43"/>
      <c r="BQ172" s="43"/>
      <c r="BR172" s="46"/>
      <c r="BS172" s="42"/>
      <c r="BT172" s="41"/>
      <c r="BU172" s="41"/>
      <c r="BV172" s="43"/>
      <c r="BW172" s="43"/>
      <c r="BX172" s="43"/>
      <c r="BY172" s="46"/>
      <c r="BZ172" s="42"/>
      <c r="CA172" s="41"/>
      <c r="CB172" s="41"/>
      <c r="CC172" s="43"/>
      <c r="CD172" s="43"/>
      <c r="CE172" s="43"/>
      <c r="CF172" s="46"/>
      <c r="CG172" s="42"/>
      <c r="CH172" s="41"/>
      <c r="CI172" s="41"/>
      <c r="CJ172" s="43"/>
      <c r="CK172" s="43"/>
      <c r="CL172" s="43"/>
      <c r="CM172" s="46"/>
      <c r="CN172" s="42"/>
      <c r="CO172" s="41"/>
      <c r="CP172" s="41"/>
      <c r="CQ172" s="43"/>
      <c r="CR172" s="43"/>
      <c r="CS172" s="43"/>
      <c r="CT172" s="46"/>
      <c r="CU172" s="42"/>
      <c r="CV172" s="41"/>
      <c r="CW172" s="41"/>
      <c r="CX172" s="43"/>
      <c r="CY172" s="43"/>
      <c r="CZ172" s="43"/>
      <c r="DA172" s="46"/>
      <c r="DB172" s="42"/>
      <c r="DC172" s="41"/>
      <c r="DD172" s="41"/>
      <c r="DE172" s="43"/>
      <c r="DF172" s="43"/>
      <c r="DG172" s="43"/>
      <c r="DH172" s="46"/>
      <c r="DI172" s="42"/>
      <c r="DJ172" s="41"/>
      <c r="DK172" s="41"/>
      <c r="DL172" s="43"/>
      <c r="DM172" s="43"/>
      <c r="DN172" s="43"/>
      <c r="DO172" s="46"/>
      <c r="DP172" s="42"/>
      <c r="DQ172" s="41"/>
      <c r="DR172" s="41"/>
      <c r="DS172" s="43"/>
      <c r="DT172" s="43"/>
      <c r="DU172" s="43"/>
      <c r="DV172" s="46"/>
      <c r="DW172" s="42"/>
      <c r="DX172" s="41"/>
      <c r="DY172" s="41"/>
      <c r="DZ172" s="43"/>
      <c r="EA172" s="43"/>
      <c r="EB172" s="43"/>
      <c r="EC172" s="46"/>
      <c r="ED172" s="42"/>
      <c r="EE172" s="41"/>
      <c r="EF172" s="41"/>
      <c r="EG172" s="43"/>
      <c r="EH172" s="43"/>
      <c r="EI172" s="43"/>
      <c r="EJ172" s="46"/>
      <c r="EK172" s="42"/>
      <c r="EL172" s="41"/>
      <c r="EM172" s="41"/>
      <c r="EN172" s="43"/>
      <c r="EO172" s="43"/>
      <c r="EP172" s="43"/>
    </row>
    <row r="173" spans="1:146" s="47" customFormat="1" ht="24.75" customHeight="1" x14ac:dyDescent="0.2">
      <c r="A173" s="46"/>
      <c r="B173" s="46"/>
      <c r="C173" s="42"/>
      <c r="D173" s="41"/>
      <c r="E173" s="41"/>
      <c r="F173" s="43"/>
      <c r="G173" s="43"/>
      <c r="H173" s="43"/>
      <c r="I173" s="43"/>
      <c r="J173" s="43"/>
      <c r="K173" s="43"/>
      <c r="L173" s="43"/>
      <c r="M173" s="43"/>
      <c r="N173" s="46"/>
      <c r="O173" s="46"/>
      <c r="P173" s="46"/>
      <c r="Q173" s="46"/>
      <c r="R173" s="41"/>
      <c r="S173" s="41"/>
      <c r="T173" s="41"/>
      <c r="U173" s="41"/>
      <c r="V173" s="43"/>
      <c r="W173" s="43"/>
      <c r="X173" s="43"/>
      <c r="Y173" s="46"/>
      <c r="Z173" s="42"/>
      <c r="AA173" s="41"/>
      <c r="AB173" s="41"/>
      <c r="AC173" s="43"/>
      <c r="AD173" s="43"/>
      <c r="AE173" s="43"/>
      <c r="AF173" s="43"/>
      <c r="AG173" s="46"/>
      <c r="AH173" s="42"/>
      <c r="AI173" s="42"/>
      <c r="AJ173" s="41"/>
      <c r="AK173" s="41"/>
      <c r="AL173" s="43"/>
      <c r="AM173" s="43"/>
      <c r="AN173" s="43"/>
      <c r="AO173" s="46"/>
      <c r="AP173" s="42"/>
      <c r="AQ173" s="41"/>
      <c r="AR173" s="41"/>
      <c r="AS173" s="41"/>
      <c r="AT173" s="41"/>
      <c r="AU173" s="41"/>
      <c r="AV173" s="41"/>
      <c r="AW173" s="41"/>
      <c r="AX173" s="41"/>
      <c r="AY173" s="41"/>
      <c r="AZ173" s="41"/>
      <c r="BA173" s="43"/>
      <c r="BB173" s="43"/>
      <c r="BC173" s="57"/>
      <c r="BD173" s="46"/>
      <c r="BE173" s="42"/>
      <c r="BF173" s="41"/>
      <c r="BG173" s="41"/>
      <c r="BH173" s="43"/>
      <c r="BI173" s="43"/>
      <c r="BJ173" s="43"/>
      <c r="BK173" s="46"/>
      <c r="BL173" s="42"/>
      <c r="BM173" s="41"/>
      <c r="BN173" s="41"/>
      <c r="BO173" s="43"/>
      <c r="BP173" s="43"/>
      <c r="BQ173" s="43"/>
      <c r="BR173" s="46"/>
      <c r="BS173" s="42"/>
      <c r="BT173" s="41"/>
      <c r="BU173" s="41"/>
      <c r="BV173" s="43"/>
      <c r="BW173" s="43"/>
      <c r="BX173" s="43"/>
      <c r="BY173" s="46"/>
      <c r="BZ173" s="42"/>
      <c r="CA173" s="41"/>
      <c r="CB173" s="41"/>
      <c r="CC173" s="43"/>
      <c r="CD173" s="43"/>
      <c r="CE173" s="43"/>
      <c r="CF173" s="46"/>
      <c r="CG173" s="42"/>
      <c r="CH173" s="41"/>
      <c r="CI173" s="41"/>
      <c r="CJ173" s="43"/>
      <c r="CK173" s="43"/>
      <c r="CL173" s="43"/>
      <c r="CM173" s="46"/>
      <c r="CN173" s="42"/>
      <c r="CO173" s="41"/>
      <c r="CP173" s="41"/>
      <c r="CQ173" s="43"/>
      <c r="CR173" s="43"/>
      <c r="CS173" s="43"/>
      <c r="CT173" s="46"/>
      <c r="CU173" s="42"/>
      <c r="CV173" s="41"/>
      <c r="CW173" s="41"/>
      <c r="CX173" s="43"/>
      <c r="CY173" s="43"/>
      <c r="CZ173" s="43"/>
      <c r="DA173" s="46"/>
      <c r="DB173" s="42"/>
      <c r="DC173" s="41"/>
      <c r="DD173" s="41"/>
      <c r="DE173" s="43"/>
      <c r="DF173" s="43"/>
      <c r="DG173" s="43"/>
      <c r="DH173" s="46"/>
      <c r="DI173" s="42"/>
      <c r="DJ173" s="41"/>
      <c r="DK173" s="41"/>
      <c r="DL173" s="43"/>
      <c r="DM173" s="43"/>
      <c r="DN173" s="43"/>
      <c r="DO173" s="46"/>
      <c r="DP173" s="42"/>
      <c r="DQ173" s="41"/>
      <c r="DR173" s="41"/>
      <c r="DS173" s="43"/>
      <c r="DT173" s="43"/>
      <c r="DU173" s="43"/>
      <c r="DV173" s="46"/>
      <c r="DW173" s="42"/>
      <c r="DX173" s="41"/>
      <c r="DY173" s="41"/>
      <c r="DZ173" s="43"/>
      <c r="EA173" s="43"/>
      <c r="EB173" s="43"/>
      <c r="EC173" s="46"/>
      <c r="ED173" s="42"/>
      <c r="EE173" s="41"/>
      <c r="EF173" s="41"/>
      <c r="EG173" s="43"/>
      <c r="EH173" s="43"/>
      <c r="EI173" s="43"/>
      <c r="EJ173" s="46"/>
      <c r="EK173" s="42"/>
      <c r="EL173" s="41"/>
      <c r="EM173" s="41"/>
      <c r="EN173" s="43"/>
      <c r="EO173" s="43"/>
      <c r="EP173" s="43"/>
    </row>
    <row r="174" spans="1:146" s="47" customFormat="1" ht="24.75" customHeight="1" x14ac:dyDescent="0.2">
      <c r="A174" s="46"/>
      <c r="B174" s="46"/>
      <c r="C174" s="42"/>
      <c r="D174" s="41"/>
      <c r="E174" s="41"/>
      <c r="F174" s="43"/>
      <c r="G174" s="43"/>
      <c r="H174" s="43"/>
      <c r="I174" s="43"/>
      <c r="J174" s="43"/>
      <c r="K174" s="43"/>
      <c r="L174" s="43"/>
      <c r="M174" s="43"/>
      <c r="N174" s="46"/>
      <c r="O174" s="46"/>
      <c r="P174" s="46"/>
      <c r="Q174" s="46"/>
      <c r="R174" s="41"/>
      <c r="S174" s="41"/>
      <c r="T174" s="41"/>
      <c r="U174" s="41"/>
      <c r="V174" s="43"/>
      <c r="W174" s="43"/>
      <c r="X174" s="43"/>
      <c r="Y174" s="46"/>
      <c r="Z174" s="42"/>
      <c r="AA174" s="41"/>
      <c r="AB174" s="41"/>
      <c r="AC174" s="43"/>
      <c r="AD174" s="43"/>
      <c r="AE174" s="43"/>
      <c r="AF174" s="43"/>
      <c r="AG174" s="46"/>
      <c r="AH174" s="42"/>
      <c r="AI174" s="42"/>
      <c r="AJ174" s="41"/>
      <c r="AK174" s="41"/>
      <c r="AL174" s="43"/>
      <c r="AM174" s="43"/>
      <c r="AN174" s="43"/>
      <c r="AO174" s="46"/>
      <c r="AP174" s="42"/>
      <c r="AQ174" s="41"/>
      <c r="AR174" s="41"/>
      <c r="AS174" s="41"/>
      <c r="AT174" s="41"/>
      <c r="AU174" s="41"/>
      <c r="AV174" s="41"/>
      <c r="AW174" s="41"/>
      <c r="AX174" s="41"/>
      <c r="AY174" s="41"/>
      <c r="AZ174" s="41"/>
      <c r="BA174" s="43"/>
      <c r="BB174" s="43"/>
      <c r="BC174" s="57"/>
      <c r="BD174" s="46"/>
      <c r="BE174" s="42"/>
      <c r="BF174" s="41"/>
      <c r="BG174" s="41"/>
      <c r="BH174" s="43"/>
      <c r="BI174" s="43"/>
      <c r="BJ174" s="43"/>
      <c r="BK174" s="46"/>
      <c r="BL174" s="42"/>
      <c r="BM174" s="41"/>
      <c r="BN174" s="41"/>
      <c r="BO174" s="43"/>
      <c r="BP174" s="43"/>
      <c r="BQ174" s="43"/>
      <c r="BR174" s="46"/>
      <c r="BS174" s="42"/>
      <c r="BT174" s="41"/>
      <c r="BU174" s="41"/>
      <c r="BV174" s="43"/>
      <c r="BW174" s="43"/>
      <c r="BX174" s="43"/>
      <c r="BY174" s="46"/>
      <c r="BZ174" s="42"/>
      <c r="CA174" s="41"/>
      <c r="CB174" s="41"/>
      <c r="CC174" s="43"/>
      <c r="CD174" s="43"/>
      <c r="CE174" s="43"/>
      <c r="CF174" s="46"/>
      <c r="CG174" s="42"/>
      <c r="CH174" s="41"/>
      <c r="CI174" s="41"/>
      <c r="CJ174" s="43"/>
      <c r="CK174" s="43"/>
      <c r="CL174" s="43"/>
      <c r="CM174" s="46"/>
      <c r="CN174" s="42"/>
      <c r="CO174" s="41"/>
      <c r="CP174" s="41"/>
      <c r="CQ174" s="43"/>
      <c r="CR174" s="43"/>
      <c r="CS174" s="43"/>
      <c r="CT174" s="46"/>
      <c r="CU174" s="42"/>
      <c r="CV174" s="41"/>
      <c r="CW174" s="41"/>
      <c r="CX174" s="43"/>
      <c r="CY174" s="43"/>
      <c r="CZ174" s="43"/>
      <c r="DA174" s="46"/>
      <c r="DB174" s="42"/>
      <c r="DC174" s="41"/>
      <c r="DD174" s="41"/>
      <c r="DE174" s="43"/>
      <c r="DF174" s="43"/>
      <c r="DG174" s="43"/>
      <c r="DH174" s="46"/>
      <c r="DI174" s="42"/>
      <c r="DJ174" s="41"/>
      <c r="DK174" s="41"/>
      <c r="DL174" s="43"/>
      <c r="DM174" s="43"/>
      <c r="DN174" s="43"/>
      <c r="DO174" s="46"/>
      <c r="DP174" s="42"/>
      <c r="DQ174" s="41"/>
      <c r="DR174" s="41"/>
      <c r="DS174" s="43"/>
      <c r="DT174" s="43"/>
      <c r="DU174" s="43"/>
      <c r="DV174" s="46"/>
      <c r="DW174" s="42"/>
      <c r="DX174" s="41"/>
      <c r="DY174" s="41"/>
      <c r="DZ174" s="43"/>
      <c r="EA174" s="43"/>
      <c r="EB174" s="43"/>
      <c r="EC174" s="46"/>
      <c r="ED174" s="42"/>
      <c r="EE174" s="41"/>
      <c r="EF174" s="41"/>
      <c r="EG174" s="43"/>
      <c r="EH174" s="43"/>
      <c r="EI174" s="43"/>
      <c r="EJ174" s="46"/>
      <c r="EK174" s="42"/>
      <c r="EL174" s="41"/>
      <c r="EM174" s="41"/>
      <c r="EN174" s="43"/>
      <c r="EO174" s="43"/>
      <c r="EP174" s="43"/>
    </row>
    <row r="175" spans="1:146" s="47" customFormat="1" ht="24.75" customHeight="1" x14ac:dyDescent="0.2">
      <c r="A175" s="46"/>
      <c r="B175" s="46"/>
      <c r="C175" s="42"/>
      <c r="D175" s="41"/>
      <c r="E175" s="41"/>
      <c r="F175" s="43"/>
      <c r="G175" s="43"/>
      <c r="H175" s="43"/>
      <c r="I175" s="43"/>
      <c r="J175" s="43"/>
      <c r="K175" s="43"/>
      <c r="L175" s="43"/>
      <c r="M175" s="43"/>
      <c r="N175" s="46"/>
      <c r="O175" s="46"/>
      <c r="P175" s="46"/>
      <c r="Q175" s="46"/>
      <c r="R175" s="41"/>
      <c r="S175" s="41"/>
      <c r="T175" s="41"/>
      <c r="U175" s="41"/>
      <c r="V175" s="43"/>
      <c r="W175" s="43"/>
      <c r="X175" s="43"/>
      <c r="Y175" s="46"/>
      <c r="Z175" s="42"/>
      <c r="AA175" s="41"/>
      <c r="AB175" s="41"/>
      <c r="AC175" s="43"/>
      <c r="AD175" s="43"/>
      <c r="AE175" s="43"/>
      <c r="AF175" s="43"/>
      <c r="AG175" s="46"/>
      <c r="AH175" s="42"/>
      <c r="AI175" s="42"/>
      <c r="AJ175" s="41"/>
      <c r="AK175" s="41"/>
      <c r="AL175" s="43"/>
      <c r="AM175" s="43"/>
      <c r="AN175" s="43"/>
      <c r="AO175" s="46"/>
      <c r="AP175" s="42"/>
      <c r="AQ175" s="41"/>
      <c r="AR175" s="41"/>
      <c r="AS175" s="41"/>
      <c r="AT175" s="41"/>
      <c r="AU175" s="41"/>
      <c r="AV175" s="41"/>
      <c r="AW175" s="41"/>
      <c r="AX175" s="41"/>
      <c r="AY175" s="41"/>
      <c r="AZ175" s="41"/>
      <c r="BA175" s="43"/>
      <c r="BB175" s="43"/>
      <c r="BC175" s="57"/>
      <c r="BD175" s="46"/>
      <c r="BE175" s="42"/>
      <c r="BF175" s="41"/>
      <c r="BG175" s="41"/>
      <c r="BH175" s="43"/>
      <c r="BI175" s="43"/>
      <c r="BJ175" s="43"/>
      <c r="BK175" s="46"/>
      <c r="BL175" s="42"/>
      <c r="BM175" s="41"/>
      <c r="BN175" s="41"/>
      <c r="BO175" s="43"/>
      <c r="BP175" s="43"/>
      <c r="BQ175" s="43"/>
      <c r="BR175" s="46"/>
      <c r="BS175" s="42"/>
      <c r="BT175" s="41"/>
      <c r="BU175" s="41"/>
      <c r="BV175" s="43"/>
      <c r="BW175" s="43"/>
      <c r="BX175" s="43"/>
      <c r="BY175" s="46"/>
      <c r="BZ175" s="42"/>
      <c r="CA175" s="41"/>
      <c r="CB175" s="41"/>
      <c r="CC175" s="43"/>
      <c r="CD175" s="43"/>
      <c r="CE175" s="43"/>
      <c r="CF175" s="46"/>
      <c r="CG175" s="42"/>
      <c r="CH175" s="41"/>
      <c r="CI175" s="41"/>
      <c r="CJ175" s="43"/>
      <c r="CK175" s="43"/>
      <c r="CL175" s="43"/>
      <c r="CM175" s="46"/>
      <c r="CN175" s="42"/>
      <c r="CO175" s="41"/>
      <c r="CP175" s="41"/>
      <c r="CQ175" s="43"/>
      <c r="CR175" s="43"/>
      <c r="CS175" s="43"/>
      <c r="CT175" s="46"/>
      <c r="CU175" s="42"/>
      <c r="CV175" s="41"/>
      <c r="CW175" s="41"/>
      <c r="CX175" s="43"/>
      <c r="CY175" s="43"/>
      <c r="CZ175" s="43"/>
      <c r="DA175" s="46"/>
      <c r="DB175" s="42"/>
      <c r="DC175" s="41"/>
      <c r="DD175" s="41"/>
      <c r="DE175" s="43"/>
      <c r="DF175" s="43"/>
      <c r="DG175" s="43"/>
      <c r="DH175" s="46"/>
      <c r="DI175" s="42"/>
      <c r="DJ175" s="41"/>
      <c r="DK175" s="41"/>
      <c r="DL175" s="43"/>
      <c r="DM175" s="43"/>
      <c r="DN175" s="43"/>
      <c r="DO175" s="46"/>
      <c r="DP175" s="42"/>
      <c r="DQ175" s="41"/>
      <c r="DR175" s="41"/>
      <c r="DS175" s="43"/>
      <c r="DT175" s="43"/>
      <c r="DU175" s="43"/>
      <c r="DV175" s="46"/>
      <c r="DW175" s="42"/>
      <c r="DX175" s="41"/>
      <c r="DY175" s="41"/>
      <c r="DZ175" s="43"/>
      <c r="EA175" s="43"/>
      <c r="EB175" s="43"/>
      <c r="EC175" s="46"/>
      <c r="ED175" s="42"/>
      <c r="EE175" s="41"/>
      <c r="EF175" s="41"/>
      <c r="EG175" s="43"/>
      <c r="EH175" s="43"/>
      <c r="EI175" s="43"/>
      <c r="EJ175" s="46"/>
      <c r="EK175" s="42"/>
      <c r="EL175" s="41"/>
      <c r="EM175" s="41"/>
      <c r="EN175" s="43"/>
      <c r="EO175" s="43"/>
      <c r="EP175" s="43"/>
    </row>
    <row r="176" spans="1:146" s="47" customFormat="1" ht="24.75" customHeight="1" x14ac:dyDescent="0.2">
      <c r="A176" s="46"/>
      <c r="B176" s="46"/>
      <c r="C176" s="42"/>
      <c r="D176" s="41"/>
      <c r="E176" s="41"/>
      <c r="F176" s="43"/>
      <c r="G176" s="43"/>
      <c r="H176" s="43"/>
      <c r="I176" s="43"/>
      <c r="J176" s="43"/>
      <c r="K176" s="43"/>
      <c r="L176" s="43"/>
      <c r="M176" s="43"/>
      <c r="N176" s="46"/>
      <c r="O176" s="46"/>
      <c r="P176" s="46"/>
      <c r="Q176" s="46"/>
      <c r="R176" s="41"/>
      <c r="S176" s="41"/>
      <c r="T176" s="41"/>
      <c r="U176" s="41"/>
      <c r="V176" s="43"/>
      <c r="W176" s="43"/>
      <c r="X176" s="43"/>
      <c r="Y176" s="46"/>
      <c r="Z176" s="42"/>
      <c r="AA176" s="41"/>
      <c r="AB176" s="41"/>
      <c r="AC176" s="43"/>
      <c r="AD176" s="43"/>
      <c r="AE176" s="43"/>
      <c r="AF176" s="43"/>
      <c r="AG176" s="46"/>
      <c r="AH176" s="42"/>
      <c r="AI176" s="42"/>
      <c r="AJ176" s="41"/>
      <c r="AK176" s="41"/>
      <c r="AL176" s="43"/>
      <c r="AM176" s="43"/>
      <c r="AN176" s="43"/>
      <c r="AO176" s="46"/>
      <c r="AP176" s="42"/>
      <c r="AQ176" s="41"/>
      <c r="AR176" s="41"/>
      <c r="AS176" s="41"/>
      <c r="AT176" s="41"/>
      <c r="AU176" s="41"/>
      <c r="AV176" s="41"/>
      <c r="AW176" s="41"/>
      <c r="AX176" s="41"/>
      <c r="AY176" s="41"/>
      <c r="AZ176" s="41"/>
      <c r="BA176" s="43"/>
      <c r="BB176" s="43"/>
      <c r="BC176" s="57"/>
      <c r="BD176" s="46"/>
      <c r="BE176" s="42"/>
      <c r="BF176" s="41"/>
      <c r="BG176" s="41"/>
      <c r="BH176" s="43"/>
      <c r="BI176" s="43"/>
      <c r="BJ176" s="43"/>
      <c r="BK176" s="46"/>
      <c r="BL176" s="42"/>
      <c r="BM176" s="41"/>
      <c r="BN176" s="41"/>
      <c r="BO176" s="43"/>
      <c r="BP176" s="43"/>
      <c r="BQ176" s="43"/>
      <c r="BR176" s="46"/>
      <c r="BS176" s="42"/>
      <c r="BT176" s="41"/>
      <c r="BU176" s="41"/>
      <c r="BV176" s="43"/>
      <c r="BW176" s="43"/>
      <c r="BX176" s="43"/>
      <c r="BY176" s="46"/>
      <c r="BZ176" s="42"/>
      <c r="CA176" s="41"/>
      <c r="CB176" s="41"/>
      <c r="CC176" s="43"/>
      <c r="CD176" s="43"/>
      <c r="CE176" s="43"/>
      <c r="CF176" s="46"/>
      <c r="CG176" s="42"/>
      <c r="CH176" s="41"/>
      <c r="CI176" s="41"/>
      <c r="CJ176" s="43"/>
      <c r="CK176" s="43"/>
      <c r="CL176" s="43"/>
      <c r="CM176" s="46"/>
      <c r="CN176" s="42"/>
      <c r="CO176" s="41"/>
      <c r="CP176" s="41"/>
      <c r="CQ176" s="43"/>
      <c r="CR176" s="43"/>
      <c r="CS176" s="43"/>
      <c r="CT176" s="46"/>
      <c r="CU176" s="42"/>
      <c r="CV176" s="41"/>
      <c r="CW176" s="41"/>
      <c r="CX176" s="43"/>
      <c r="CY176" s="43"/>
      <c r="CZ176" s="43"/>
      <c r="DA176" s="46"/>
      <c r="DB176" s="42"/>
      <c r="DC176" s="41"/>
      <c r="DD176" s="41"/>
      <c r="DE176" s="43"/>
      <c r="DF176" s="43"/>
      <c r="DG176" s="43"/>
      <c r="DH176" s="46"/>
      <c r="DI176" s="42"/>
      <c r="DJ176" s="41"/>
      <c r="DK176" s="41"/>
      <c r="DL176" s="43"/>
      <c r="DM176" s="43"/>
      <c r="DN176" s="43"/>
      <c r="DO176" s="46"/>
      <c r="DP176" s="42"/>
      <c r="DQ176" s="41"/>
      <c r="DR176" s="41"/>
      <c r="DS176" s="43"/>
      <c r="DT176" s="43"/>
      <c r="DU176" s="43"/>
      <c r="DV176" s="46"/>
      <c r="DW176" s="42"/>
      <c r="DX176" s="41"/>
      <c r="DY176" s="41"/>
      <c r="DZ176" s="43"/>
      <c r="EA176" s="43"/>
      <c r="EB176" s="43"/>
      <c r="EC176" s="46"/>
      <c r="ED176" s="42"/>
      <c r="EE176" s="41"/>
      <c r="EF176" s="41"/>
      <c r="EG176" s="43"/>
      <c r="EH176" s="43"/>
      <c r="EI176" s="43"/>
      <c r="EJ176" s="46"/>
      <c r="EK176" s="42"/>
      <c r="EL176" s="41"/>
      <c r="EM176" s="41"/>
      <c r="EN176" s="43"/>
      <c r="EO176" s="43"/>
      <c r="EP176" s="43"/>
    </row>
    <row r="177" spans="1:146" s="47" customFormat="1" ht="24.75" customHeight="1" x14ac:dyDescent="0.2">
      <c r="A177" s="46"/>
      <c r="B177" s="46"/>
      <c r="C177" s="42"/>
      <c r="D177" s="41"/>
      <c r="E177" s="41"/>
      <c r="F177" s="43"/>
      <c r="G177" s="43"/>
      <c r="H177" s="43"/>
      <c r="I177" s="43"/>
      <c r="J177" s="43"/>
      <c r="K177" s="43"/>
      <c r="L177" s="43"/>
      <c r="M177" s="43"/>
      <c r="N177" s="46"/>
      <c r="O177" s="46"/>
      <c r="P177" s="46"/>
      <c r="Q177" s="46"/>
      <c r="R177" s="41"/>
      <c r="S177" s="41"/>
      <c r="T177" s="41"/>
      <c r="U177" s="41"/>
      <c r="V177" s="43"/>
      <c r="W177" s="43"/>
      <c r="X177" s="43"/>
      <c r="Y177" s="46"/>
      <c r="Z177" s="42"/>
      <c r="AA177" s="41"/>
      <c r="AB177" s="41"/>
      <c r="AC177" s="43"/>
      <c r="AD177" s="43"/>
      <c r="AE177" s="43"/>
      <c r="AF177" s="43"/>
      <c r="AG177" s="46"/>
      <c r="AH177" s="42"/>
      <c r="AI177" s="42"/>
      <c r="AJ177" s="41"/>
      <c r="AK177" s="41"/>
      <c r="AL177" s="43"/>
      <c r="AM177" s="43"/>
      <c r="AN177" s="43"/>
      <c r="AO177" s="46"/>
      <c r="AP177" s="42"/>
      <c r="AQ177" s="41"/>
      <c r="AR177" s="41"/>
      <c r="AS177" s="41"/>
      <c r="AT177" s="41"/>
      <c r="AU177" s="41"/>
      <c r="AV177" s="41"/>
      <c r="AW177" s="41"/>
      <c r="AX177" s="41"/>
      <c r="AY177" s="41"/>
      <c r="AZ177" s="41"/>
      <c r="BA177" s="43"/>
      <c r="BB177" s="43"/>
      <c r="BC177" s="57"/>
      <c r="BD177" s="46"/>
      <c r="BE177" s="42"/>
      <c r="BF177" s="41"/>
      <c r="BG177" s="41"/>
      <c r="BH177" s="43"/>
      <c r="BI177" s="43"/>
      <c r="BJ177" s="43"/>
      <c r="BK177" s="46"/>
      <c r="BL177" s="42"/>
      <c r="BM177" s="41"/>
      <c r="BN177" s="41"/>
      <c r="BO177" s="43"/>
      <c r="BP177" s="43"/>
      <c r="BQ177" s="43"/>
      <c r="BR177" s="46"/>
      <c r="BS177" s="42"/>
      <c r="BT177" s="41"/>
      <c r="BU177" s="41"/>
      <c r="BV177" s="43"/>
      <c r="BW177" s="43"/>
      <c r="BX177" s="43"/>
      <c r="BY177" s="46"/>
      <c r="BZ177" s="42"/>
      <c r="CA177" s="41"/>
      <c r="CB177" s="41"/>
      <c r="CC177" s="43"/>
      <c r="CD177" s="43"/>
      <c r="CE177" s="43"/>
      <c r="CF177" s="46"/>
      <c r="CG177" s="42"/>
      <c r="CH177" s="41"/>
      <c r="CI177" s="41"/>
      <c r="CJ177" s="43"/>
      <c r="CK177" s="43"/>
      <c r="CL177" s="43"/>
      <c r="CM177" s="46"/>
      <c r="CN177" s="42"/>
      <c r="CO177" s="41"/>
      <c r="CP177" s="41"/>
      <c r="CQ177" s="43"/>
      <c r="CR177" s="43"/>
      <c r="CS177" s="43"/>
      <c r="CT177" s="46"/>
      <c r="CU177" s="42"/>
      <c r="CV177" s="41"/>
      <c r="CW177" s="41"/>
      <c r="CX177" s="43"/>
      <c r="CY177" s="43"/>
      <c r="CZ177" s="43"/>
      <c r="DA177" s="46"/>
      <c r="DB177" s="42"/>
      <c r="DC177" s="41"/>
      <c r="DD177" s="41"/>
      <c r="DE177" s="43"/>
      <c r="DF177" s="43"/>
      <c r="DG177" s="43"/>
      <c r="DH177" s="46"/>
      <c r="DI177" s="42"/>
      <c r="DJ177" s="41"/>
      <c r="DK177" s="41"/>
      <c r="DL177" s="43"/>
      <c r="DM177" s="43"/>
      <c r="DN177" s="43"/>
      <c r="DO177" s="46"/>
      <c r="DP177" s="42"/>
      <c r="DQ177" s="41"/>
      <c r="DR177" s="41"/>
      <c r="DS177" s="43"/>
      <c r="DT177" s="43"/>
      <c r="DU177" s="43"/>
      <c r="DV177" s="46"/>
      <c r="DW177" s="42"/>
      <c r="DX177" s="41"/>
      <c r="DY177" s="41"/>
      <c r="DZ177" s="43"/>
      <c r="EA177" s="43"/>
      <c r="EB177" s="43"/>
      <c r="EC177" s="46"/>
      <c r="ED177" s="42"/>
      <c r="EE177" s="41"/>
      <c r="EF177" s="41"/>
      <c r="EG177" s="43"/>
      <c r="EH177" s="43"/>
      <c r="EI177" s="43"/>
      <c r="EJ177" s="46"/>
      <c r="EK177" s="42"/>
      <c r="EL177" s="41"/>
      <c r="EM177" s="41"/>
      <c r="EN177" s="43"/>
      <c r="EO177" s="43"/>
      <c r="EP177" s="43"/>
    </row>
    <row r="178" spans="1:146" s="47" customFormat="1" ht="24.75" customHeight="1" x14ac:dyDescent="0.2">
      <c r="A178" s="46"/>
      <c r="B178" s="46"/>
      <c r="C178" s="42"/>
      <c r="D178" s="41"/>
      <c r="E178" s="41"/>
      <c r="F178" s="43"/>
      <c r="G178" s="43"/>
      <c r="H178" s="43"/>
      <c r="I178" s="43"/>
      <c r="J178" s="43"/>
      <c r="K178" s="43"/>
      <c r="L178" s="43"/>
      <c r="M178" s="43"/>
      <c r="N178" s="46"/>
      <c r="O178" s="46"/>
      <c r="P178" s="46"/>
      <c r="Q178" s="46"/>
      <c r="R178" s="41"/>
      <c r="S178" s="41"/>
      <c r="T178" s="41"/>
      <c r="U178" s="41"/>
      <c r="V178" s="43"/>
      <c r="W178" s="43"/>
      <c r="X178" s="43"/>
      <c r="Y178" s="46"/>
      <c r="Z178" s="42"/>
      <c r="AA178" s="41"/>
      <c r="AB178" s="41"/>
      <c r="AC178" s="43"/>
      <c r="AD178" s="43"/>
      <c r="AE178" s="43"/>
      <c r="AF178" s="43"/>
      <c r="AG178" s="46"/>
      <c r="AH178" s="42"/>
      <c r="AI178" s="42"/>
      <c r="AJ178" s="41"/>
      <c r="AK178" s="41"/>
      <c r="AL178" s="43"/>
      <c r="AM178" s="43"/>
      <c r="AN178" s="43"/>
      <c r="AO178" s="46"/>
      <c r="AP178" s="42"/>
      <c r="AQ178" s="41"/>
      <c r="AR178" s="41"/>
      <c r="AS178" s="41"/>
      <c r="AT178" s="41"/>
      <c r="AU178" s="41"/>
      <c r="AV178" s="41"/>
      <c r="AW178" s="41"/>
      <c r="AX178" s="41"/>
      <c r="AY178" s="41"/>
      <c r="AZ178" s="41"/>
      <c r="BA178" s="43"/>
      <c r="BB178" s="43"/>
      <c r="BC178" s="57"/>
      <c r="BD178" s="46"/>
      <c r="BE178" s="42"/>
      <c r="BF178" s="41"/>
      <c r="BG178" s="41"/>
      <c r="BH178" s="43"/>
      <c r="BI178" s="43"/>
      <c r="BJ178" s="43"/>
      <c r="BK178" s="46"/>
      <c r="BL178" s="42"/>
      <c r="BM178" s="41"/>
      <c r="BN178" s="41"/>
      <c r="BO178" s="43"/>
      <c r="BP178" s="43"/>
      <c r="BQ178" s="43"/>
      <c r="BR178" s="46"/>
      <c r="BS178" s="42"/>
      <c r="BT178" s="41"/>
      <c r="BU178" s="41"/>
      <c r="BV178" s="43"/>
      <c r="BW178" s="43"/>
      <c r="BX178" s="43"/>
      <c r="BY178" s="46"/>
      <c r="BZ178" s="42"/>
      <c r="CA178" s="41"/>
      <c r="CB178" s="41"/>
      <c r="CC178" s="43"/>
      <c r="CD178" s="43"/>
      <c r="CE178" s="43"/>
      <c r="CF178" s="46"/>
      <c r="CG178" s="42"/>
      <c r="CH178" s="41"/>
      <c r="CI178" s="41"/>
      <c r="CJ178" s="43"/>
      <c r="CK178" s="43"/>
      <c r="CL178" s="43"/>
      <c r="CM178" s="46"/>
      <c r="CN178" s="42"/>
      <c r="CO178" s="41"/>
      <c r="CP178" s="41"/>
      <c r="CQ178" s="43"/>
      <c r="CR178" s="43"/>
      <c r="CS178" s="43"/>
      <c r="CT178" s="46"/>
      <c r="CU178" s="42"/>
      <c r="CV178" s="41"/>
      <c r="CW178" s="41"/>
      <c r="CX178" s="43"/>
      <c r="CY178" s="43"/>
      <c r="CZ178" s="43"/>
      <c r="DA178" s="46"/>
      <c r="DB178" s="42"/>
      <c r="DC178" s="41"/>
      <c r="DD178" s="41"/>
      <c r="DE178" s="43"/>
      <c r="DF178" s="43"/>
      <c r="DG178" s="43"/>
      <c r="DH178" s="46"/>
      <c r="DI178" s="42"/>
      <c r="DJ178" s="41"/>
      <c r="DK178" s="41"/>
      <c r="DL178" s="43"/>
      <c r="DM178" s="43"/>
      <c r="DN178" s="43"/>
      <c r="DO178" s="46"/>
      <c r="DP178" s="42"/>
      <c r="DQ178" s="41"/>
      <c r="DR178" s="41"/>
      <c r="DS178" s="43"/>
      <c r="DT178" s="43"/>
      <c r="DU178" s="43"/>
      <c r="DV178" s="46"/>
      <c r="DW178" s="42"/>
      <c r="DX178" s="41"/>
      <c r="DY178" s="41"/>
      <c r="DZ178" s="43"/>
      <c r="EA178" s="43"/>
      <c r="EB178" s="43"/>
      <c r="EC178" s="46"/>
      <c r="ED178" s="42"/>
      <c r="EE178" s="41"/>
      <c r="EF178" s="41"/>
      <c r="EG178" s="43"/>
      <c r="EH178" s="43"/>
      <c r="EI178" s="43"/>
      <c r="EJ178" s="46"/>
      <c r="EK178" s="42"/>
      <c r="EL178" s="41"/>
      <c r="EM178" s="41"/>
      <c r="EN178" s="43"/>
      <c r="EO178" s="43"/>
      <c r="EP178" s="43"/>
    </row>
    <row r="179" spans="1:146" s="47" customFormat="1" ht="24.75" customHeight="1" x14ac:dyDescent="0.2">
      <c r="A179" s="46"/>
      <c r="B179" s="46"/>
      <c r="C179" s="42"/>
      <c r="D179" s="41"/>
      <c r="E179" s="41"/>
      <c r="F179" s="43"/>
      <c r="G179" s="43"/>
      <c r="H179" s="43"/>
      <c r="I179" s="43"/>
      <c r="J179" s="43"/>
      <c r="K179" s="43"/>
      <c r="L179" s="43"/>
      <c r="M179" s="43"/>
      <c r="N179" s="46"/>
      <c r="O179" s="46"/>
      <c r="P179" s="46"/>
      <c r="Q179" s="46"/>
      <c r="R179" s="41"/>
      <c r="S179" s="41"/>
      <c r="T179" s="41"/>
      <c r="U179" s="41"/>
      <c r="V179" s="43"/>
      <c r="W179" s="43"/>
      <c r="X179" s="43"/>
      <c r="Y179" s="46"/>
      <c r="Z179" s="42"/>
      <c r="AA179" s="41"/>
      <c r="AB179" s="41"/>
      <c r="AC179" s="43"/>
      <c r="AD179" s="43"/>
      <c r="AE179" s="43"/>
      <c r="AF179" s="43"/>
      <c r="AG179" s="46"/>
      <c r="AH179" s="42"/>
      <c r="AI179" s="42"/>
      <c r="AJ179" s="41"/>
      <c r="AK179" s="41"/>
      <c r="AL179" s="43"/>
      <c r="AM179" s="43"/>
      <c r="AN179" s="43"/>
      <c r="AO179" s="46"/>
      <c r="AP179" s="42"/>
      <c r="AQ179" s="41"/>
      <c r="AR179" s="41"/>
      <c r="AS179" s="41"/>
      <c r="AT179" s="41"/>
      <c r="AU179" s="41"/>
      <c r="AV179" s="41"/>
      <c r="AW179" s="41"/>
      <c r="AX179" s="41"/>
      <c r="AY179" s="41"/>
      <c r="AZ179" s="41"/>
      <c r="BA179" s="43"/>
      <c r="BB179" s="43"/>
      <c r="BC179" s="57"/>
      <c r="BD179" s="46"/>
      <c r="BE179" s="42"/>
      <c r="BF179" s="41"/>
      <c r="BG179" s="41"/>
      <c r="BH179" s="43"/>
      <c r="BI179" s="43"/>
      <c r="BJ179" s="43"/>
      <c r="BK179" s="46"/>
      <c r="BL179" s="42"/>
      <c r="BM179" s="41"/>
      <c r="BN179" s="41"/>
      <c r="BO179" s="43"/>
      <c r="BP179" s="43"/>
      <c r="BQ179" s="43"/>
      <c r="BR179" s="46"/>
      <c r="BS179" s="42"/>
      <c r="BT179" s="41"/>
      <c r="BU179" s="41"/>
      <c r="BV179" s="43"/>
      <c r="BW179" s="43"/>
      <c r="BX179" s="43"/>
      <c r="BY179" s="46"/>
      <c r="BZ179" s="42"/>
      <c r="CA179" s="41"/>
      <c r="CB179" s="41"/>
      <c r="CC179" s="43"/>
      <c r="CD179" s="43"/>
      <c r="CE179" s="43"/>
      <c r="CF179" s="46"/>
      <c r="CG179" s="42"/>
      <c r="CH179" s="41"/>
      <c r="CI179" s="41"/>
      <c r="CJ179" s="43"/>
      <c r="CK179" s="43"/>
      <c r="CL179" s="43"/>
      <c r="CM179" s="46"/>
      <c r="CN179" s="42"/>
      <c r="CO179" s="41"/>
      <c r="CP179" s="41"/>
      <c r="CQ179" s="43"/>
      <c r="CR179" s="43"/>
      <c r="CS179" s="43"/>
      <c r="CT179" s="46"/>
      <c r="CU179" s="42"/>
      <c r="CV179" s="41"/>
      <c r="CW179" s="41"/>
      <c r="CX179" s="43"/>
      <c r="CY179" s="43"/>
      <c r="CZ179" s="43"/>
      <c r="DA179" s="46"/>
      <c r="DB179" s="42"/>
      <c r="DC179" s="41"/>
      <c r="DD179" s="41"/>
      <c r="DE179" s="43"/>
      <c r="DF179" s="43"/>
      <c r="DG179" s="43"/>
      <c r="DH179" s="46"/>
      <c r="DI179" s="42"/>
      <c r="DJ179" s="41"/>
      <c r="DK179" s="41"/>
      <c r="DL179" s="43"/>
      <c r="DM179" s="43"/>
      <c r="DN179" s="43"/>
      <c r="DO179" s="46"/>
      <c r="DP179" s="42"/>
      <c r="DQ179" s="41"/>
      <c r="DR179" s="41"/>
      <c r="DS179" s="43"/>
      <c r="DT179" s="43"/>
      <c r="DU179" s="43"/>
      <c r="DV179" s="46"/>
      <c r="DW179" s="42"/>
      <c r="DX179" s="41"/>
      <c r="DY179" s="41"/>
      <c r="DZ179" s="43"/>
      <c r="EA179" s="43"/>
      <c r="EB179" s="43"/>
      <c r="EC179" s="46"/>
      <c r="ED179" s="42"/>
      <c r="EE179" s="41"/>
      <c r="EF179" s="41"/>
      <c r="EG179" s="43"/>
      <c r="EH179" s="43"/>
      <c r="EI179" s="43"/>
      <c r="EJ179" s="46"/>
      <c r="EK179" s="42"/>
      <c r="EL179" s="41"/>
      <c r="EM179" s="41"/>
      <c r="EN179" s="43"/>
      <c r="EO179" s="43"/>
      <c r="EP179" s="43"/>
    </row>
    <row r="180" spans="1:146" s="47" customFormat="1" ht="24.75" customHeight="1" x14ac:dyDescent="0.2">
      <c r="A180" s="46"/>
      <c r="B180" s="46"/>
      <c r="C180" s="42"/>
      <c r="D180" s="41"/>
      <c r="E180" s="41"/>
      <c r="F180" s="43"/>
      <c r="G180" s="43"/>
      <c r="H180" s="43"/>
      <c r="I180" s="43"/>
      <c r="J180" s="43"/>
      <c r="K180" s="43"/>
      <c r="L180" s="43"/>
      <c r="M180" s="43"/>
      <c r="N180" s="46"/>
      <c r="O180" s="46"/>
      <c r="P180" s="46"/>
      <c r="Q180" s="46"/>
      <c r="R180" s="41"/>
      <c r="S180" s="41"/>
      <c r="T180" s="41"/>
      <c r="U180" s="41"/>
      <c r="V180" s="43"/>
      <c r="W180" s="43"/>
      <c r="X180" s="43"/>
      <c r="Y180" s="46"/>
      <c r="Z180" s="42"/>
      <c r="AA180" s="41"/>
      <c r="AB180" s="41"/>
      <c r="AC180" s="43"/>
      <c r="AD180" s="43"/>
      <c r="AE180" s="43"/>
      <c r="AF180" s="43"/>
      <c r="AG180" s="46"/>
      <c r="AH180" s="42"/>
      <c r="AI180" s="42"/>
      <c r="AJ180" s="41"/>
      <c r="AK180" s="41"/>
      <c r="AL180" s="43"/>
      <c r="AM180" s="43"/>
      <c r="AN180" s="43"/>
      <c r="AO180" s="46"/>
      <c r="AP180" s="42"/>
      <c r="AQ180" s="41"/>
      <c r="AR180" s="41"/>
      <c r="AS180" s="41"/>
      <c r="AT180" s="41"/>
      <c r="AU180" s="41"/>
      <c r="AV180" s="41"/>
      <c r="AW180" s="41"/>
      <c r="AX180" s="41"/>
      <c r="AY180" s="41"/>
      <c r="AZ180" s="41"/>
      <c r="BA180" s="43"/>
      <c r="BB180" s="43"/>
      <c r="BC180" s="57"/>
      <c r="BD180" s="46"/>
      <c r="BE180" s="42"/>
      <c r="BF180" s="41"/>
      <c r="BG180" s="41"/>
      <c r="BH180" s="43"/>
      <c r="BI180" s="43"/>
      <c r="BJ180" s="43"/>
      <c r="BK180" s="46"/>
      <c r="BL180" s="42"/>
      <c r="BM180" s="41"/>
      <c r="BN180" s="41"/>
      <c r="BO180" s="43"/>
      <c r="BP180" s="43"/>
      <c r="BQ180" s="43"/>
      <c r="BR180" s="46"/>
      <c r="BS180" s="42"/>
      <c r="BT180" s="41"/>
      <c r="BU180" s="41"/>
      <c r="BV180" s="43"/>
      <c r="BW180" s="43"/>
      <c r="BX180" s="43"/>
      <c r="BY180" s="46"/>
      <c r="BZ180" s="42"/>
      <c r="CA180" s="41"/>
      <c r="CB180" s="41"/>
      <c r="CC180" s="43"/>
      <c r="CD180" s="43"/>
      <c r="CE180" s="43"/>
      <c r="CF180" s="46"/>
      <c r="CG180" s="42"/>
      <c r="CH180" s="41"/>
      <c r="CI180" s="41"/>
      <c r="CJ180" s="43"/>
      <c r="CK180" s="43"/>
      <c r="CL180" s="43"/>
      <c r="CM180" s="46"/>
      <c r="CN180" s="42"/>
      <c r="CO180" s="41"/>
      <c r="CP180" s="41"/>
      <c r="CQ180" s="43"/>
      <c r="CR180" s="43"/>
      <c r="CS180" s="43"/>
      <c r="CT180" s="46"/>
      <c r="CU180" s="42"/>
      <c r="CV180" s="41"/>
      <c r="CW180" s="41"/>
      <c r="CX180" s="43"/>
      <c r="CY180" s="43"/>
      <c r="CZ180" s="43"/>
      <c r="DA180" s="46"/>
      <c r="DB180" s="42"/>
      <c r="DC180" s="41"/>
      <c r="DD180" s="41"/>
      <c r="DE180" s="43"/>
      <c r="DF180" s="43"/>
      <c r="DG180" s="43"/>
      <c r="DH180" s="46"/>
      <c r="DI180" s="42"/>
      <c r="DJ180" s="41"/>
      <c r="DK180" s="41"/>
      <c r="DL180" s="43"/>
      <c r="DM180" s="43"/>
      <c r="DN180" s="43"/>
      <c r="DO180" s="46"/>
      <c r="DP180" s="42"/>
      <c r="DQ180" s="41"/>
      <c r="DR180" s="41"/>
      <c r="DS180" s="43"/>
      <c r="DT180" s="43"/>
      <c r="DU180" s="43"/>
      <c r="DV180" s="46"/>
      <c r="DW180" s="42"/>
      <c r="DX180" s="41"/>
      <c r="DY180" s="41"/>
      <c r="DZ180" s="43"/>
      <c r="EA180" s="43"/>
      <c r="EB180" s="43"/>
      <c r="EC180" s="46"/>
      <c r="ED180" s="42"/>
      <c r="EE180" s="41"/>
      <c r="EF180" s="41"/>
      <c r="EG180" s="43"/>
      <c r="EH180" s="43"/>
      <c r="EI180" s="43"/>
      <c r="EJ180" s="46"/>
      <c r="EK180" s="42"/>
      <c r="EL180" s="41"/>
      <c r="EM180" s="41"/>
      <c r="EN180" s="43"/>
      <c r="EO180" s="43"/>
      <c r="EP180" s="43"/>
    </row>
    <row r="181" spans="1:146" s="47" customFormat="1" ht="24.75" customHeight="1" x14ac:dyDescent="0.2">
      <c r="A181" s="46"/>
      <c r="B181" s="46"/>
      <c r="C181" s="42"/>
      <c r="D181" s="41"/>
      <c r="E181" s="41"/>
      <c r="F181" s="43"/>
      <c r="G181" s="43"/>
      <c r="H181" s="43"/>
      <c r="I181" s="43"/>
      <c r="J181" s="43"/>
      <c r="K181" s="43"/>
      <c r="L181" s="43"/>
      <c r="M181" s="43"/>
      <c r="N181" s="46"/>
      <c r="O181" s="46"/>
      <c r="P181" s="46"/>
      <c r="Q181" s="46"/>
      <c r="R181" s="41"/>
      <c r="S181" s="41"/>
      <c r="T181" s="41"/>
      <c r="U181" s="41"/>
      <c r="V181" s="43"/>
      <c r="W181" s="43"/>
      <c r="X181" s="43"/>
      <c r="Y181" s="46"/>
      <c r="Z181" s="42"/>
      <c r="AA181" s="41"/>
      <c r="AB181" s="41"/>
      <c r="AC181" s="43"/>
      <c r="AD181" s="43"/>
      <c r="AE181" s="43"/>
      <c r="AF181" s="43"/>
      <c r="AG181" s="46"/>
      <c r="AH181" s="42"/>
      <c r="AI181" s="42"/>
      <c r="AJ181" s="41"/>
      <c r="AK181" s="41"/>
      <c r="AL181" s="43"/>
      <c r="AM181" s="43"/>
      <c r="AN181" s="43"/>
      <c r="AO181" s="46"/>
      <c r="AP181" s="42"/>
      <c r="AQ181" s="41"/>
      <c r="AR181" s="41"/>
      <c r="AS181" s="41"/>
      <c r="AT181" s="41"/>
      <c r="AU181" s="41"/>
      <c r="AV181" s="41"/>
      <c r="AW181" s="41"/>
      <c r="AX181" s="41"/>
      <c r="AY181" s="41"/>
      <c r="AZ181" s="41"/>
      <c r="BA181" s="43"/>
      <c r="BB181" s="43"/>
      <c r="BC181" s="57"/>
      <c r="BD181" s="46"/>
      <c r="BE181" s="42"/>
      <c r="BF181" s="41"/>
      <c r="BG181" s="41"/>
      <c r="BH181" s="43"/>
      <c r="BI181" s="43"/>
      <c r="BJ181" s="43"/>
      <c r="BK181" s="46"/>
      <c r="BL181" s="42"/>
      <c r="BM181" s="41"/>
      <c r="BN181" s="41"/>
      <c r="BO181" s="43"/>
      <c r="BP181" s="43"/>
      <c r="BQ181" s="43"/>
      <c r="BR181" s="46"/>
      <c r="BS181" s="42"/>
      <c r="BT181" s="41"/>
      <c r="BU181" s="41"/>
      <c r="BV181" s="43"/>
      <c r="BW181" s="43"/>
      <c r="BX181" s="43"/>
      <c r="BY181" s="46"/>
      <c r="BZ181" s="42"/>
      <c r="CA181" s="41"/>
      <c r="CB181" s="41"/>
      <c r="CC181" s="43"/>
      <c r="CD181" s="43"/>
      <c r="CE181" s="43"/>
      <c r="CF181" s="46"/>
      <c r="CG181" s="42"/>
      <c r="CH181" s="41"/>
      <c r="CI181" s="41"/>
      <c r="CJ181" s="43"/>
      <c r="CK181" s="43"/>
      <c r="CL181" s="43"/>
      <c r="CM181" s="46"/>
      <c r="CN181" s="42"/>
      <c r="CO181" s="41"/>
      <c r="CP181" s="41"/>
      <c r="CQ181" s="43"/>
      <c r="CR181" s="43"/>
      <c r="CS181" s="43"/>
      <c r="CT181" s="46"/>
      <c r="CU181" s="42"/>
      <c r="CV181" s="41"/>
      <c r="CW181" s="41"/>
      <c r="CX181" s="43"/>
      <c r="CY181" s="43"/>
      <c r="CZ181" s="43"/>
      <c r="DA181" s="46"/>
      <c r="DB181" s="42"/>
      <c r="DC181" s="41"/>
      <c r="DD181" s="41"/>
      <c r="DE181" s="43"/>
      <c r="DF181" s="43"/>
      <c r="DG181" s="43"/>
      <c r="DH181" s="46"/>
      <c r="DI181" s="42"/>
      <c r="DJ181" s="41"/>
      <c r="DK181" s="41"/>
      <c r="DL181" s="43"/>
      <c r="DM181" s="43"/>
      <c r="DN181" s="43"/>
      <c r="DO181" s="46"/>
      <c r="DP181" s="42"/>
      <c r="DQ181" s="41"/>
      <c r="DR181" s="41"/>
      <c r="DS181" s="43"/>
      <c r="DT181" s="43"/>
      <c r="DU181" s="43"/>
      <c r="DV181" s="46"/>
      <c r="DW181" s="42"/>
      <c r="DX181" s="41"/>
      <c r="DY181" s="41"/>
      <c r="DZ181" s="43"/>
      <c r="EA181" s="43"/>
      <c r="EB181" s="43"/>
      <c r="EC181" s="46"/>
      <c r="ED181" s="42"/>
      <c r="EE181" s="41"/>
      <c r="EF181" s="41"/>
      <c r="EG181" s="43"/>
      <c r="EH181" s="43"/>
      <c r="EI181" s="43"/>
      <c r="EJ181" s="46"/>
      <c r="EK181" s="42"/>
      <c r="EL181" s="41"/>
      <c r="EM181" s="41"/>
      <c r="EN181" s="43"/>
      <c r="EO181" s="43"/>
      <c r="EP181" s="43"/>
    </row>
    <row r="182" spans="1:146" s="47" customFormat="1" ht="24.75" customHeight="1" x14ac:dyDescent="0.2">
      <c r="A182" s="46"/>
      <c r="B182" s="46"/>
      <c r="C182" s="42"/>
      <c r="D182" s="41"/>
      <c r="E182" s="41"/>
      <c r="F182" s="43"/>
      <c r="G182" s="43"/>
      <c r="H182" s="43"/>
      <c r="I182" s="43"/>
      <c r="J182" s="43"/>
      <c r="K182" s="43"/>
      <c r="L182" s="43"/>
      <c r="M182" s="43"/>
      <c r="N182" s="46"/>
      <c r="O182" s="46"/>
      <c r="P182" s="46"/>
      <c r="Q182" s="46"/>
      <c r="R182" s="41"/>
      <c r="S182" s="41"/>
      <c r="T182" s="41"/>
      <c r="U182" s="41"/>
      <c r="V182" s="43"/>
      <c r="W182" s="43"/>
      <c r="X182" s="43"/>
      <c r="Y182" s="46"/>
      <c r="Z182" s="42"/>
      <c r="AA182" s="41"/>
      <c r="AB182" s="41"/>
      <c r="AC182" s="43"/>
      <c r="AD182" s="43"/>
      <c r="AE182" s="43"/>
      <c r="AF182" s="43"/>
      <c r="AG182" s="46"/>
      <c r="AH182" s="42"/>
      <c r="AI182" s="42"/>
      <c r="AJ182" s="41"/>
      <c r="AK182" s="41"/>
      <c r="AL182" s="43"/>
      <c r="AM182" s="43"/>
      <c r="AN182" s="43"/>
      <c r="AO182" s="46"/>
      <c r="AP182" s="42"/>
      <c r="AQ182" s="41"/>
      <c r="AR182" s="41"/>
      <c r="AS182" s="41"/>
      <c r="AT182" s="41"/>
      <c r="AU182" s="41"/>
      <c r="AV182" s="41"/>
      <c r="AW182" s="41"/>
      <c r="AX182" s="41"/>
      <c r="AY182" s="41"/>
      <c r="AZ182" s="41"/>
      <c r="BA182" s="43"/>
      <c r="BB182" s="43"/>
      <c r="BC182" s="57"/>
      <c r="BD182" s="46"/>
      <c r="BE182" s="42"/>
      <c r="BF182" s="41"/>
      <c r="BG182" s="41"/>
      <c r="BH182" s="43"/>
      <c r="BI182" s="43"/>
      <c r="BJ182" s="43"/>
      <c r="BK182" s="46"/>
      <c r="BL182" s="42"/>
      <c r="BM182" s="41"/>
      <c r="BN182" s="41"/>
      <c r="BO182" s="43"/>
      <c r="BP182" s="43"/>
      <c r="BQ182" s="43"/>
      <c r="BR182" s="46"/>
      <c r="BS182" s="42"/>
      <c r="BT182" s="41"/>
      <c r="BU182" s="41"/>
      <c r="BV182" s="43"/>
      <c r="BW182" s="43"/>
      <c r="BX182" s="43"/>
      <c r="BY182" s="46"/>
      <c r="BZ182" s="42"/>
      <c r="CA182" s="41"/>
      <c r="CB182" s="41"/>
      <c r="CC182" s="43"/>
      <c r="CD182" s="43"/>
      <c r="CE182" s="43"/>
      <c r="CF182" s="46"/>
      <c r="CG182" s="42"/>
      <c r="CH182" s="41"/>
      <c r="CI182" s="41"/>
      <c r="CJ182" s="43"/>
      <c r="CK182" s="43"/>
      <c r="CL182" s="43"/>
      <c r="CM182" s="46"/>
      <c r="CN182" s="42"/>
      <c r="CO182" s="41"/>
      <c r="CP182" s="41"/>
      <c r="CQ182" s="43"/>
      <c r="CR182" s="43"/>
      <c r="CS182" s="43"/>
      <c r="CT182" s="46"/>
      <c r="CU182" s="42"/>
      <c r="CV182" s="41"/>
      <c r="CW182" s="41"/>
      <c r="CX182" s="43"/>
      <c r="CY182" s="43"/>
      <c r="CZ182" s="43"/>
      <c r="DA182" s="46"/>
      <c r="DB182" s="42"/>
      <c r="DC182" s="41"/>
      <c r="DD182" s="41"/>
      <c r="DE182" s="43"/>
      <c r="DF182" s="43"/>
      <c r="DG182" s="43"/>
      <c r="DH182" s="46"/>
      <c r="DI182" s="42"/>
      <c r="DJ182" s="41"/>
      <c r="DK182" s="41"/>
      <c r="DL182" s="43"/>
      <c r="DM182" s="43"/>
      <c r="DN182" s="43"/>
      <c r="DO182" s="46"/>
      <c r="DP182" s="42"/>
      <c r="DQ182" s="41"/>
      <c r="DR182" s="41"/>
      <c r="DS182" s="43"/>
      <c r="DT182" s="43"/>
      <c r="DU182" s="43"/>
      <c r="DV182" s="46"/>
      <c r="DW182" s="42"/>
      <c r="DX182" s="41"/>
      <c r="DY182" s="41"/>
      <c r="DZ182" s="43"/>
      <c r="EA182" s="43"/>
      <c r="EB182" s="43"/>
      <c r="EC182" s="46"/>
      <c r="ED182" s="42"/>
      <c r="EE182" s="41"/>
      <c r="EF182" s="41"/>
      <c r="EG182" s="43"/>
      <c r="EH182" s="43"/>
      <c r="EI182" s="43"/>
      <c r="EJ182" s="46"/>
      <c r="EK182" s="42"/>
      <c r="EL182" s="41"/>
      <c r="EM182" s="41"/>
      <c r="EN182" s="43"/>
      <c r="EO182" s="43"/>
      <c r="EP182" s="43"/>
    </row>
    <row r="183" spans="1:146" s="47" customFormat="1" ht="24.75" customHeight="1" x14ac:dyDescent="0.2">
      <c r="A183" s="46"/>
      <c r="B183" s="46"/>
      <c r="C183" s="42"/>
      <c r="D183" s="41"/>
      <c r="E183" s="41"/>
      <c r="F183" s="43"/>
      <c r="G183" s="43"/>
      <c r="H183" s="43"/>
      <c r="I183" s="43"/>
      <c r="J183" s="43"/>
      <c r="K183" s="43"/>
      <c r="L183" s="43"/>
      <c r="M183" s="43"/>
      <c r="N183" s="46"/>
      <c r="O183" s="46"/>
      <c r="P183" s="46"/>
      <c r="Q183" s="46"/>
      <c r="R183" s="41"/>
      <c r="S183" s="41"/>
      <c r="T183" s="41"/>
      <c r="U183" s="41"/>
      <c r="V183" s="43"/>
      <c r="W183" s="43"/>
      <c r="X183" s="43"/>
      <c r="Y183" s="46"/>
      <c r="Z183" s="42"/>
      <c r="AA183" s="41"/>
      <c r="AB183" s="41"/>
      <c r="AC183" s="43"/>
      <c r="AD183" s="43"/>
      <c r="AE183" s="43"/>
      <c r="AF183" s="43"/>
      <c r="AG183" s="46"/>
      <c r="AH183" s="42"/>
      <c r="AI183" s="42"/>
      <c r="AJ183" s="41"/>
      <c r="AK183" s="41"/>
      <c r="AL183" s="43"/>
      <c r="AM183" s="43"/>
      <c r="AN183" s="43"/>
      <c r="AO183" s="46"/>
      <c r="AP183" s="42"/>
      <c r="AQ183" s="41"/>
      <c r="AR183" s="41"/>
      <c r="AS183" s="41"/>
      <c r="AT183" s="41"/>
      <c r="AU183" s="41"/>
      <c r="AV183" s="41"/>
      <c r="AW183" s="41"/>
      <c r="AX183" s="41"/>
      <c r="AY183" s="41"/>
      <c r="AZ183" s="41"/>
      <c r="BA183" s="43"/>
      <c r="BB183" s="43"/>
      <c r="BC183" s="57"/>
      <c r="BD183" s="46"/>
      <c r="BE183" s="42"/>
      <c r="BF183" s="41"/>
      <c r="BG183" s="41"/>
      <c r="BH183" s="43"/>
      <c r="BI183" s="43"/>
      <c r="BJ183" s="43"/>
      <c r="BK183" s="46"/>
      <c r="BL183" s="42"/>
      <c r="BM183" s="41"/>
      <c r="BN183" s="41"/>
      <c r="BO183" s="43"/>
      <c r="BP183" s="43"/>
      <c r="BQ183" s="43"/>
      <c r="BR183" s="46"/>
      <c r="BS183" s="42"/>
      <c r="BT183" s="41"/>
      <c r="BU183" s="41"/>
      <c r="BV183" s="43"/>
      <c r="BW183" s="43"/>
      <c r="BX183" s="43"/>
      <c r="BY183" s="46"/>
      <c r="BZ183" s="42"/>
      <c r="CA183" s="41"/>
      <c r="CB183" s="41"/>
      <c r="CC183" s="43"/>
      <c r="CD183" s="43"/>
      <c r="CE183" s="43"/>
      <c r="CF183" s="46"/>
      <c r="CG183" s="42"/>
      <c r="CH183" s="41"/>
      <c r="CI183" s="41"/>
      <c r="CJ183" s="43"/>
      <c r="CK183" s="43"/>
      <c r="CL183" s="43"/>
      <c r="CM183" s="46"/>
      <c r="CN183" s="42"/>
      <c r="CO183" s="41"/>
      <c r="CP183" s="41"/>
      <c r="CQ183" s="43"/>
      <c r="CR183" s="43"/>
      <c r="CS183" s="43"/>
      <c r="CT183" s="46"/>
      <c r="CU183" s="42"/>
      <c r="CV183" s="41"/>
      <c r="CW183" s="41"/>
      <c r="CX183" s="43"/>
      <c r="CY183" s="43"/>
      <c r="CZ183" s="43"/>
      <c r="DA183" s="46"/>
      <c r="DB183" s="42"/>
      <c r="DC183" s="41"/>
      <c r="DD183" s="41"/>
      <c r="DE183" s="43"/>
      <c r="DF183" s="43"/>
      <c r="DG183" s="43"/>
      <c r="DH183" s="46"/>
      <c r="DI183" s="42"/>
      <c r="DJ183" s="41"/>
      <c r="DK183" s="41"/>
      <c r="DL183" s="43"/>
      <c r="DM183" s="43"/>
      <c r="DN183" s="43"/>
      <c r="DO183" s="46"/>
      <c r="DP183" s="42"/>
      <c r="DQ183" s="41"/>
      <c r="DR183" s="41"/>
      <c r="DS183" s="43"/>
      <c r="DT183" s="43"/>
      <c r="DU183" s="43"/>
      <c r="DV183" s="46"/>
      <c r="DW183" s="42"/>
      <c r="DX183" s="41"/>
      <c r="DY183" s="41"/>
      <c r="DZ183" s="43"/>
      <c r="EA183" s="43"/>
      <c r="EB183" s="43"/>
      <c r="EC183" s="46"/>
      <c r="ED183" s="42"/>
      <c r="EE183" s="41"/>
      <c r="EF183" s="41"/>
      <c r="EG183" s="43"/>
      <c r="EH183" s="43"/>
      <c r="EI183" s="43"/>
      <c r="EJ183" s="46"/>
      <c r="EK183" s="42"/>
      <c r="EL183" s="41"/>
      <c r="EM183" s="41"/>
      <c r="EN183" s="43"/>
      <c r="EO183" s="43"/>
      <c r="EP183" s="43"/>
    </row>
    <row r="184" spans="1:146" s="47" customFormat="1" ht="24.75" customHeight="1" x14ac:dyDescent="0.2">
      <c r="A184" s="46"/>
      <c r="B184" s="46"/>
      <c r="C184" s="42"/>
      <c r="D184" s="41"/>
      <c r="E184" s="41"/>
      <c r="F184" s="43"/>
      <c r="G184" s="43"/>
      <c r="H184" s="43"/>
      <c r="I184" s="43"/>
      <c r="J184" s="43"/>
      <c r="K184" s="43"/>
      <c r="L184" s="43"/>
      <c r="M184" s="43"/>
      <c r="N184" s="46"/>
      <c r="O184" s="46"/>
      <c r="P184" s="46"/>
      <c r="Q184" s="46"/>
      <c r="R184" s="41"/>
      <c r="S184" s="41"/>
      <c r="T184" s="41"/>
      <c r="U184" s="41"/>
      <c r="V184" s="43"/>
      <c r="W184" s="43"/>
      <c r="X184" s="43"/>
      <c r="Y184" s="46"/>
      <c r="Z184" s="42"/>
      <c r="AA184" s="41"/>
      <c r="AB184" s="41"/>
      <c r="AC184" s="43"/>
      <c r="AD184" s="43"/>
      <c r="AE184" s="43"/>
      <c r="AF184" s="43"/>
      <c r="AG184" s="46"/>
      <c r="AH184" s="42"/>
      <c r="AI184" s="42"/>
      <c r="AJ184" s="41"/>
      <c r="AK184" s="41"/>
      <c r="AL184" s="43"/>
      <c r="AM184" s="43"/>
      <c r="AN184" s="43"/>
      <c r="AO184" s="46"/>
      <c r="AP184" s="42"/>
      <c r="AQ184" s="41"/>
      <c r="AR184" s="41"/>
      <c r="AS184" s="41"/>
      <c r="AT184" s="41"/>
      <c r="AU184" s="41"/>
      <c r="AV184" s="41"/>
      <c r="AW184" s="41"/>
      <c r="AX184" s="41"/>
      <c r="AY184" s="41"/>
      <c r="AZ184" s="41"/>
      <c r="BA184" s="43"/>
      <c r="BB184" s="43"/>
      <c r="BC184" s="57"/>
      <c r="BD184" s="46"/>
      <c r="BE184" s="42"/>
      <c r="BF184" s="41"/>
      <c r="BG184" s="41"/>
      <c r="BH184" s="43"/>
      <c r="BI184" s="43"/>
      <c r="BJ184" s="43"/>
      <c r="BK184" s="46"/>
      <c r="BL184" s="42"/>
      <c r="BM184" s="41"/>
      <c r="BN184" s="41"/>
      <c r="BO184" s="43"/>
      <c r="BP184" s="43"/>
      <c r="BQ184" s="43"/>
      <c r="BR184" s="46"/>
      <c r="BS184" s="42"/>
      <c r="BT184" s="41"/>
      <c r="BU184" s="41"/>
      <c r="BV184" s="43"/>
      <c r="BW184" s="43"/>
      <c r="BX184" s="43"/>
      <c r="BY184" s="46"/>
      <c r="BZ184" s="42"/>
      <c r="CA184" s="41"/>
      <c r="CB184" s="41"/>
      <c r="CC184" s="43"/>
      <c r="CD184" s="43"/>
      <c r="CE184" s="43"/>
      <c r="CF184" s="46"/>
      <c r="CG184" s="42"/>
      <c r="CH184" s="41"/>
      <c r="CI184" s="41"/>
      <c r="CJ184" s="43"/>
      <c r="CK184" s="43"/>
      <c r="CL184" s="43"/>
      <c r="CM184" s="46"/>
      <c r="CN184" s="42"/>
      <c r="CO184" s="41"/>
      <c r="CP184" s="41"/>
      <c r="CQ184" s="43"/>
      <c r="CR184" s="43"/>
      <c r="CS184" s="43"/>
      <c r="CT184" s="46"/>
      <c r="CU184" s="42"/>
      <c r="CV184" s="41"/>
      <c r="CW184" s="41"/>
      <c r="CX184" s="43"/>
      <c r="CY184" s="43"/>
      <c r="CZ184" s="43"/>
      <c r="DA184" s="46"/>
      <c r="DB184" s="42"/>
      <c r="DC184" s="41"/>
      <c r="DD184" s="41"/>
      <c r="DE184" s="43"/>
      <c r="DF184" s="43"/>
      <c r="DG184" s="43"/>
      <c r="DH184" s="46"/>
      <c r="DI184" s="42"/>
      <c r="DJ184" s="41"/>
      <c r="DK184" s="41"/>
      <c r="DL184" s="43"/>
      <c r="DM184" s="43"/>
      <c r="DN184" s="43"/>
      <c r="DO184" s="46"/>
      <c r="DP184" s="42"/>
      <c r="DQ184" s="41"/>
      <c r="DR184" s="41"/>
      <c r="DS184" s="43"/>
      <c r="DT184" s="43"/>
      <c r="DU184" s="43"/>
      <c r="DV184" s="46"/>
      <c r="DW184" s="42"/>
      <c r="DX184" s="41"/>
      <c r="DY184" s="41"/>
      <c r="DZ184" s="43"/>
      <c r="EA184" s="43"/>
      <c r="EB184" s="43"/>
      <c r="EC184" s="46"/>
      <c r="ED184" s="42"/>
      <c r="EE184" s="41"/>
      <c r="EF184" s="41"/>
      <c r="EG184" s="43"/>
      <c r="EH184" s="43"/>
      <c r="EI184" s="43"/>
      <c r="EJ184" s="46"/>
      <c r="EK184" s="42"/>
      <c r="EL184" s="41"/>
      <c r="EM184" s="41"/>
      <c r="EN184" s="43"/>
      <c r="EO184" s="43"/>
      <c r="EP184" s="43"/>
    </row>
    <row r="185" spans="1:146" s="47" customFormat="1" ht="24.75" customHeight="1" x14ac:dyDescent="0.2">
      <c r="A185" s="46"/>
      <c r="B185" s="46"/>
      <c r="C185" s="42"/>
      <c r="D185" s="41"/>
      <c r="E185" s="41"/>
      <c r="F185" s="43"/>
      <c r="G185" s="43"/>
      <c r="H185" s="43"/>
      <c r="I185" s="43"/>
      <c r="J185" s="43"/>
      <c r="K185" s="43"/>
      <c r="L185" s="43"/>
      <c r="M185" s="43"/>
      <c r="N185" s="46"/>
      <c r="O185" s="46"/>
      <c r="P185" s="46"/>
      <c r="Q185" s="46"/>
      <c r="R185" s="41"/>
      <c r="S185" s="41"/>
      <c r="T185" s="41"/>
      <c r="U185" s="41"/>
      <c r="V185" s="43"/>
      <c r="W185" s="43"/>
      <c r="X185" s="43"/>
      <c r="Y185" s="46"/>
      <c r="Z185" s="42"/>
      <c r="AA185" s="41"/>
      <c r="AB185" s="41"/>
      <c r="AC185" s="43"/>
      <c r="AD185" s="43"/>
      <c r="AE185" s="43"/>
      <c r="AF185" s="43"/>
      <c r="AG185" s="46"/>
      <c r="AH185" s="42"/>
      <c r="AI185" s="42"/>
      <c r="AJ185" s="41"/>
      <c r="AK185" s="41"/>
      <c r="AL185" s="43"/>
      <c r="AM185" s="43"/>
      <c r="AN185" s="43"/>
      <c r="AO185" s="46"/>
      <c r="AP185" s="42"/>
      <c r="AQ185" s="41"/>
      <c r="AR185" s="41"/>
      <c r="AS185" s="41"/>
      <c r="AT185" s="41"/>
      <c r="AU185" s="41"/>
      <c r="AV185" s="41"/>
      <c r="AW185" s="41"/>
      <c r="AX185" s="41"/>
      <c r="AY185" s="41"/>
      <c r="AZ185" s="41"/>
      <c r="BA185" s="43"/>
      <c r="BB185" s="43"/>
      <c r="BC185" s="57"/>
      <c r="BD185" s="46"/>
      <c r="BE185" s="42"/>
      <c r="BF185" s="41"/>
      <c r="BG185" s="41"/>
      <c r="BH185" s="43"/>
      <c r="BI185" s="43"/>
      <c r="BJ185" s="43"/>
      <c r="BK185" s="46"/>
      <c r="BL185" s="42"/>
      <c r="BM185" s="41"/>
      <c r="BN185" s="41"/>
      <c r="BO185" s="43"/>
      <c r="BP185" s="43"/>
      <c r="BQ185" s="43"/>
      <c r="BR185" s="46"/>
      <c r="BS185" s="42"/>
      <c r="BT185" s="41"/>
      <c r="BU185" s="41"/>
      <c r="BV185" s="43"/>
      <c r="BW185" s="43"/>
      <c r="BX185" s="43"/>
      <c r="BY185" s="46"/>
      <c r="BZ185" s="42"/>
      <c r="CA185" s="41"/>
      <c r="CB185" s="41"/>
      <c r="CC185" s="43"/>
      <c r="CD185" s="43"/>
      <c r="CE185" s="43"/>
      <c r="CF185" s="46"/>
      <c r="CG185" s="42"/>
      <c r="CH185" s="41"/>
      <c r="CI185" s="41"/>
      <c r="CJ185" s="43"/>
      <c r="CK185" s="43"/>
      <c r="CL185" s="43"/>
      <c r="CM185" s="46"/>
      <c r="CN185" s="42"/>
      <c r="CO185" s="41"/>
      <c r="CP185" s="41"/>
      <c r="CQ185" s="43"/>
      <c r="CR185" s="43"/>
      <c r="CS185" s="43"/>
      <c r="CT185" s="46"/>
      <c r="CU185" s="42"/>
      <c r="CV185" s="41"/>
      <c r="CW185" s="41"/>
      <c r="CX185" s="43"/>
      <c r="CY185" s="43"/>
      <c r="CZ185" s="43"/>
      <c r="DA185" s="46"/>
      <c r="DB185" s="42"/>
      <c r="DC185" s="41"/>
      <c r="DD185" s="41"/>
      <c r="DE185" s="43"/>
      <c r="DF185" s="43"/>
      <c r="DG185" s="43"/>
      <c r="DH185" s="46"/>
      <c r="DI185" s="42"/>
      <c r="DJ185" s="41"/>
      <c r="DK185" s="41"/>
      <c r="DL185" s="43"/>
      <c r="DM185" s="43"/>
      <c r="DN185" s="43"/>
      <c r="DO185" s="46"/>
      <c r="DP185" s="42"/>
      <c r="DQ185" s="41"/>
      <c r="DR185" s="41"/>
      <c r="DS185" s="43"/>
      <c r="DT185" s="43"/>
      <c r="DU185" s="43"/>
      <c r="DV185" s="46"/>
      <c r="DW185" s="42"/>
      <c r="DX185" s="41"/>
      <c r="DY185" s="41"/>
      <c r="DZ185" s="43"/>
      <c r="EA185" s="43"/>
      <c r="EB185" s="43"/>
      <c r="EC185" s="46"/>
      <c r="ED185" s="42"/>
      <c r="EE185" s="41"/>
      <c r="EF185" s="41"/>
      <c r="EG185" s="43"/>
      <c r="EH185" s="43"/>
      <c r="EI185" s="43"/>
      <c r="EJ185" s="46"/>
      <c r="EK185" s="42"/>
      <c r="EL185" s="41"/>
      <c r="EM185" s="41"/>
      <c r="EN185" s="43"/>
      <c r="EO185" s="43"/>
      <c r="EP185" s="43"/>
    </row>
    <row r="186" spans="1:146" s="47" customFormat="1" ht="24.75" customHeight="1" x14ac:dyDescent="0.2">
      <c r="A186" s="46"/>
      <c r="B186" s="46"/>
      <c r="C186" s="42"/>
      <c r="D186" s="41"/>
      <c r="E186" s="41"/>
      <c r="F186" s="43"/>
      <c r="G186" s="43"/>
      <c r="H186" s="43"/>
      <c r="I186" s="43"/>
      <c r="J186" s="43"/>
      <c r="K186" s="43"/>
      <c r="L186" s="43"/>
      <c r="M186" s="43"/>
      <c r="N186" s="46"/>
      <c r="O186" s="46"/>
      <c r="P186" s="46"/>
      <c r="Q186" s="46"/>
      <c r="R186" s="41"/>
      <c r="S186" s="41"/>
      <c r="T186" s="41"/>
      <c r="U186" s="41"/>
      <c r="V186" s="43"/>
      <c r="W186" s="43"/>
      <c r="X186" s="43"/>
      <c r="Y186" s="46"/>
      <c r="Z186" s="42"/>
      <c r="AA186" s="41"/>
      <c r="AB186" s="41"/>
      <c r="AC186" s="43"/>
      <c r="AD186" s="43"/>
      <c r="AE186" s="43"/>
      <c r="AF186" s="43"/>
      <c r="AG186" s="46"/>
      <c r="AH186" s="42"/>
      <c r="AI186" s="42"/>
      <c r="AJ186" s="41"/>
      <c r="AK186" s="41"/>
      <c r="AL186" s="43"/>
      <c r="AM186" s="43"/>
      <c r="AN186" s="43"/>
      <c r="AO186" s="46"/>
      <c r="AP186" s="42"/>
      <c r="AQ186" s="41"/>
      <c r="AR186" s="41"/>
      <c r="AS186" s="41"/>
      <c r="AT186" s="41"/>
      <c r="AU186" s="41"/>
      <c r="AV186" s="41"/>
      <c r="AW186" s="41"/>
      <c r="AX186" s="41"/>
      <c r="AY186" s="41"/>
      <c r="AZ186" s="41"/>
      <c r="BA186" s="43"/>
      <c r="BB186" s="43"/>
      <c r="BC186" s="57"/>
      <c r="BD186" s="46"/>
      <c r="BE186" s="42"/>
      <c r="BF186" s="41"/>
      <c r="BG186" s="41"/>
      <c r="BH186" s="43"/>
      <c r="BI186" s="43"/>
      <c r="BJ186" s="43"/>
      <c r="BK186" s="46"/>
      <c r="BL186" s="42"/>
      <c r="BM186" s="41"/>
      <c r="BN186" s="41"/>
      <c r="BO186" s="43"/>
      <c r="BP186" s="43"/>
      <c r="BQ186" s="43"/>
      <c r="BR186" s="46"/>
      <c r="BS186" s="42"/>
      <c r="BT186" s="41"/>
      <c r="BU186" s="41"/>
      <c r="BV186" s="43"/>
      <c r="BW186" s="43"/>
      <c r="BX186" s="43"/>
      <c r="BY186" s="46"/>
      <c r="BZ186" s="42"/>
      <c r="CA186" s="41"/>
      <c r="CB186" s="41"/>
      <c r="CC186" s="43"/>
      <c r="CD186" s="43"/>
      <c r="CE186" s="43"/>
      <c r="CF186" s="46"/>
      <c r="CG186" s="42"/>
      <c r="CH186" s="41"/>
      <c r="CI186" s="41"/>
      <c r="CJ186" s="43"/>
      <c r="CK186" s="43"/>
      <c r="CL186" s="43"/>
      <c r="CM186" s="46"/>
      <c r="CN186" s="42"/>
      <c r="CO186" s="41"/>
      <c r="CP186" s="41"/>
      <c r="CQ186" s="43"/>
      <c r="CR186" s="43"/>
      <c r="CS186" s="43"/>
      <c r="CT186" s="46"/>
      <c r="CU186" s="42"/>
      <c r="CV186" s="41"/>
      <c r="CW186" s="41"/>
      <c r="CX186" s="43"/>
      <c r="CY186" s="43"/>
      <c r="CZ186" s="43"/>
      <c r="DA186" s="46"/>
      <c r="DB186" s="42"/>
      <c r="DC186" s="41"/>
      <c r="DD186" s="41"/>
      <c r="DE186" s="43"/>
      <c r="DF186" s="43"/>
      <c r="DG186" s="43"/>
      <c r="DH186" s="46"/>
      <c r="DI186" s="42"/>
      <c r="DJ186" s="41"/>
      <c r="DK186" s="41"/>
      <c r="DL186" s="43"/>
      <c r="DM186" s="43"/>
      <c r="DN186" s="43"/>
      <c r="DO186" s="46"/>
      <c r="DP186" s="42"/>
      <c r="DQ186" s="41"/>
      <c r="DR186" s="41"/>
      <c r="DS186" s="43"/>
      <c r="DT186" s="43"/>
      <c r="DU186" s="43"/>
      <c r="DV186" s="46"/>
      <c r="DW186" s="42"/>
      <c r="DX186" s="41"/>
      <c r="DY186" s="41"/>
      <c r="DZ186" s="43"/>
      <c r="EA186" s="43"/>
      <c r="EB186" s="43"/>
      <c r="EC186" s="46"/>
      <c r="ED186" s="42"/>
      <c r="EE186" s="41"/>
      <c r="EF186" s="41"/>
      <c r="EG186" s="43"/>
      <c r="EH186" s="43"/>
      <c r="EI186" s="43"/>
      <c r="EJ186" s="46"/>
      <c r="EK186" s="42"/>
      <c r="EL186" s="41"/>
      <c r="EM186" s="41"/>
      <c r="EN186" s="43"/>
      <c r="EO186" s="43"/>
      <c r="EP186" s="43"/>
    </row>
    <row r="187" spans="1:146" s="47" customFormat="1" ht="24.75" customHeight="1" x14ac:dyDescent="0.2">
      <c r="A187" s="46"/>
      <c r="B187" s="46"/>
      <c r="C187" s="42"/>
      <c r="D187" s="41"/>
      <c r="E187" s="41"/>
      <c r="F187" s="43"/>
      <c r="G187" s="43"/>
      <c r="H187" s="43"/>
      <c r="I187" s="43"/>
      <c r="J187" s="43"/>
      <c r="K187" s="43"/>
      <c r="L187" s="43"/>
      <c r="M187" s="43"/>
      <c r="N187" s="46"/>
      <c r="O187" s="46"/>
      <c r="P187" s="46"/>
      <c r="Q187" s="46"/>
      <c r="R187" s="41"/>
      <c r="S187" s="41"/>
      <c r="T187" s="41"/>
      <c r="U187" s="41"/>
      <c r="V187" s="43"/>
      <c r="W187" s="43"/>
      <c r="X187" s="43"/>
      <c r="Y187" s="46"/>
      <c r="Z187" s="42"/>
      <c r="AA187" s="41"/>
      <c r="AB187" s="41"/>
      <c r="AC187" s="43"/>
      <c r="AD187" s="43"/>
      <c r="AE187" s="43"/>
      <c r="AF187" s="43"/>
      <c r="AG187" s="46"/>
      <c r="AH187" s="42"/>
      <c r="AI187" s="42"/>
      <c r="AJ187" s="41"/>
      <c r="AK187" s="41"/>
      <c r="AL187" s="43"/>
      <c r="AM187" s="43"/>
      <c r="AN187" s="43"/>
      <c r="AO187" s="46"/>
      <c r="AP187" s="42"/>
      <c r="AQ187" s="41"/>
      <c r="AR187" s="41"/>
      <c r="AS187" s="41"/>
      <c r="AT187" s="41"/>
      <c r="AU187" s="41"/>
      <c r="AV187" s="41"/>
      <c r="AW187" s="41"/>
      <c r="AX187" s="41"/>
      <c r="AY187" s="41"/>
      <c r="AZ187" s="41"/>
      <c r="BA187" s="43"/>
      <c r="BB187" s="43"/>
      <c r="BC187" s="57"/>
      <c r="BD187" s="46"/>
      <c r="BE187" s="42"/>
      <c r="BF187" s="41"/>
      <c r="BG187" s="41"/>
      <c r="BH187" s="43"/>
      <c r="BI187" s="43"/>
      <c r="BJ187" s="43"/>
      <c r="BK187" s="46"/>
      <c r="BL187" s="42"/>
      <c r="BM187" s="41"/>
      <c r="BN187" s="41"/>
      <c r="BO187" s="43"/>
      <c r="BP187" s="43"/>
      <c r="BQ187" s="43"/>
      <c r="BR187" s="46"/>
      <c r="BS187" s="42"/>
      <c r="BT187" s="41"/>
      <c r="BU187" s="41"/>
      <c r="BV187" s="43"/>
      <c r="BW187" s="43"/>
      <c r="BX187" s="43"/>
      <c r="BY187" s="46"/>
      <c r="BZ187" s="42"/>
      <c r="CA187" s="41"/>
      <c r="CB187" s="41"/>
      <c r="CC187" s="43"/>
      <c r="CD187" s="43"/>
      <c r="CE187" s="43"/>
      <c r="CF187" s="46"/>
      <c r="CG187" s="42"/>
      <c r="CH187" s="41"/>
      <c r="CI187" s="41"/>
      <c r="CJ187" s="43"/>
      <c r="CK187" s="43"/>
      <c r="CL187" s="43"/>
      <c r="CM187" s="46"/>
      <c r="CN187" s="42"/>
      <c r="CO187" s="41"/>
      <c r="CP187" s="41"/>
      <c r="CQ187" s="43"/>
      <c r="CR187" s="43"/>
      <c r="CS187" s="43"/>
      <c r="CT187" s="46"/>
      <c r="CU187" s="42"/>
      <c r="CV187" s="41"/>
      <c r="CW187" s="41"/>
      <c r="CX187" s="43"/>
      <c r="CY187" s="43"/>
      <c r="CZ187" s="43"/>
      <c r="DA187" s="46"/>
      <c r="DB187" s="42"/>
      <c r="DC187" s="41"/>
      <c r="DD187" s="41"/>
      <c r="DE187" s="43"/>
      <c r="DF187" s="43"/>
      <c r="DG187" s="43"/>
      <c r="DH187" s="46"/>
      <c r="DI187" s="42"/>
      <c r="DJ187" s="41"/>
      <c r="DK187" s="41"/>
      <c r="DL187" s="43"/>
      <c r="DM187" s="43"/>
      <c r="DN187" s="43"/>
      <c r="DO187" s="46"/>
      <c r="DP187" s="42"/>
      <c r="DQ187" s="41"/>
      <c r="DR187" s="41"/>
      <c r="DS187" s="43"/>
      <c r="DT187" s="43"/>
      <c r="DU187" s="43"/>
      <c r="DV187" s="46"/>
      <c r="DW187" s="42"/>
      <c r="DX187" s="41"/>
      <c r="DY187" s="41"/>
      <c r="DZ187" s="43"/>
      <c r="EA187" s="43"/>
      <c r="EB187" s="43"/>
      <c r="EC187" s="46"/>
      <c r="ED187" s="42"/>
      <c r="EE187" s="41"/>
      <c r="EF187" s="41"/>
      <c r="EG187" s="43"/>
      <c r="EH187" s="43"/>
      <c r="EI187" s="43"/>
      <c r="EJ187" s="46"/>
      <c r="EK187" s="42"/>
      <c r="EL187" s="41"/>
      <c r="EM187" s="41"/>
      <c r="EN187" s="43"/>
      <c r="EO187" s="43"/>
      <c r="EP187" s="43"/>
    </row>
    <row r="188" spans="1:146" s="47" customFormat="1" ht="24.75" customHeight="1" x14ac:dyDescent="0.2">
      <c r="A188" s="46"/>
      <c r="B188" s="46"/>
      <c r="C188" s="42"/>
      <c r="D188" s="41"/>
      <c r="E188" s="41"/>
      <c r="F188" s="43"/>
      <c r="G188" s="43"/>
      <c r="H188" s="43"/>
      <c r="I188" s="43"/>
      <c r="J188" s="43"/>
      <c r="K188" s="43"/>
      <c r="L188" s="43"/>
      <c r="M188" s="43"/>
      <c r="N188" s="46"/>
      <c r="O188" s="46"/>
      <c r="P188" s="46"/>
      <c r="Q188" s="46"/>
      <c r="R188" s="41"/>
      <c r="S188" s="41"/>
      <c r="T188" s="41"/>
      <c r="U188" s="41"/>
      <c r="V188" s="43"/>
      <c r="W188" s="43"/>
      <c r="X188" s="43"/>
      <c r="Y188" s="46"/>
      <c r="Z188" s="42"/>
      <c r="AA188" s="41"/>
      <c r="AB188" s="41"/>
      <c r="AC188" s="43"/>
      <c r="AD188" s="43"/>
      <c r="AE188" s="43"/>
      <c r="AF188" s="43"/>
      <c r="AG188" s="46"/>
      <c r="AH188" s="42"/>
      <c r="AI188" s="42"/>
      <c r="AJ188" s="41"/>
      <c r="AK188" s="41"/>
      <c r="AL188" s="43"/>
      <c r="AM188" s="43"/>
      <c r="AN188" s="43"/>
      <c r="AO188" s="46"/>
      <c r="AP188" s="42"/>
      <c r="AQ188" s="41"/>
      <c r="AR188" s="41"/>
      <c r="AS188" s="41"/>
      <c r="AT188" s="41"/>
      <c r="AU188" s="41"/>
      <c r="AV188" s="41"/>
      <c r="AW188" s="41"/>
      <c r="AX188" s="41"/>
      <c r="AY188" s="41"/>
      <c r="AZ188" s="41"/>
      <c r="BA188" s="43"/>
      <c r="BB188" s="43"/>
      <c r="BC188" s="57"/>
      <c r="BD188" s="46"/>
      <c r="BE188" s="42"/>
      <c r="BF188" s="41"/>
      <c r="BG188" s="41"/>
      <c r="BH188" s="43"/>
      <c r="BI188" s="43"/>
      <c r="BJ188" s="43"/>
      <c r="BK188" s="46"/>
      <c r="BL188" s="42"/>
      <c r="BM188" s="41"/>
      <c r="BN188" s="41"/>
      <c r="BO188" s="43"/>
      <c r="BP188" s="43"/>
      <c r="BQ188" s="43"/>
      <c r="BR188" s="46"/>
      <c r="BS188" s="42"/>
      <c r="BT188" s="41"/>
      <c r="BU188" s="41"/>
      <c r="BV188" s="43"/>
      <c r="BW188" s="43"/>
      <c r="BX188" s="43"/>
      <c r="BY188" s="46"/>
      <c r="BZ188" s="42"/>
      <c r="CA188" s="41"/>
      <c r="CB188" s="41"/>
      <c r="CC188" s="43"/>
      <c r="CD188" s="43"/>
      <c r="CE188" s="43"/>
      <c r="CF188" s="46"/>
      <c r="CG188" s="42"/>
      <c r="CH188" s="41"/>
      <c r="CI188" s="41"/>
      <c r="CJ188" s="43"/>
      <c r="CK188" s="43"/>
      <c r="CL188" s="43"/>
      <c r="CM188" s="46"/>
      <c r="CN188" s="42"/>
      <c r="CO188" s="41"/>
      <c r="CP188" s="41"/>
      <c r="CQ188" s="43"/>
      <c r="CR188" s="43"/>
      <c r="CS188" s="43"/>
      <c r="CT188" s="46"/>
      <c r="CU188" s="42"/>
      <c r="CV188" s="41"/>
      <c r="CW188" s="41"/>
      <c r="CX188" s="43"/>
      <c r="CY188" s="43"/>
      <c r="CZ188" s="43"/>
      <c r="DA188" s="46"/>
      <c r="DB188" s="42"/>
      <c r="DC188" s="41"/>
      <c r="DD188" s="41"/>
      <c r="DE188" s="43"/>
      <c r="DF188" s="43"/>
      <c r="DG188" s="43"/>
      <c r="DH188" s="46"/>
      <c r="DI188" s="42"/>
      <c r="DJ188" s="41"/>
      <c r="DK188" s="41"/>
      <c r="DL188" s="43"/>
      <c r="DM188" s="43"/>
      <c r="DN188" s="43"/>
      <c r="DO188" s="46"/>
      <c r="DP188" s="42"/>
      <c r="DQ188" s="41"/>
      <c r="DR188" s="41"/>
      <c r="DS188" s="43"/>
      <c r="DT188" s="43"/>
      <c r="DU188" s="43"/>
      <c r="DV188" s="46"/>
      <c r="DW188" s="42"/>
      <c r="DX188" s="41"/>
      <c r="DY188" s="41"/>
      <c r="DZ188" s="43"/>
      <c r="EA188" s="43"/>
      <c r="EB188" s="43"/>
      <c r="EC188" s="46"/>
      <c r="ED188" s="42"/>
      <c r="EE188" s="41"/>
      <c r="EF188" s="41"/>
      <c r="EG188" s="43"/>
      <c r="EH188" s="43"/>
      <c r="EI188" s="43"/>
      <c r="EJ188" s="46"/>
      <c r="EK188" s="42"/>
      <c r="EL188" s="41"/>
      <c r="EM188" s="41"/>
      <c r="EN188" s="43"/>
      <c r="EO188" s="43"/>
      <c r="EP188" s="43"/>
    </row>
    <row r="189" spans="1:146" s="47" customFormat="1" ht="24.75" customHeight="1" x14ac:dyDescent="0.2">
      <c r="A189" s="46"/>
      <c r="B189" s="46"/>
      <c r="C189" s="42"/>
      <c r="D189" s="41"/>
      <c r="E189" s="41"/>
      <c r="F189" s="43"/>
      <c r="G189" s="43"/>
      <c r="H189" s="43"/>
      <c r="I189" s="43"/>
      <c r="J189" s="43"/>
      <c r="K189" s="43"/>
      <c r="L189" s="43"/>
      <c r="M189" s="43"/>
      <c r="N189" s="46"/>
      <c r="O189" s="46"/>
      <c r="P189" s="46"/>
      <c r="Q189" s="46"/>
      <c r="R189" s="41"/>
      <c r="S189" s="41"/>
      <c r="T189" s="41"/>
      <c r="U189" s="41"/>
      <c r="V189" s="43"/>
      <c r="W189" s="43"/>
      <c r="X189" s="43"/>
      <c r="Y189" s="46"/>
      <c r="Z189" s="42"/>
      <c r="AA189" s="41"/>
      <c r="AB189" s="41"/>
      <c r="AC189" s="43"/>
      <c r="AD189" s="43"/>
      <c r="AE189" s="43"/>
      <c r="AF189" s="43"/>
      <c r="AG189" s="46"/>
      <c r="AH189" s="42"/>
      <c r="AI189" s="42"/>
      <c r="AJ189" s="41"/>
      <c r="AK189" s="41"/>
      <c r="AL189" s="43"/>
      <c r="AM189" s="43"/>
      <c r="AN189" s="43"/>
      <c r="AO189" s="46"/>
      <c r="AP189" s="42"/>
      <c r="AQ189" s="41"/>
      <c r="AR189" s="41"/>
      <c r="AS189" s="41"/>
      <c r="AT189" s="41"/>
      <c r="AU189" s="41"/>
      <c r="AV189" s="41"/>
      <c r="AW189" s="41"/>
      <c r="AX189" s="41"/>
      <c r="AY189" s="41"/>
      <c r="AZ189" s="41"/>
      <c r="BA189" s="43"/>
      <c r="BB189" s="43"/>
      <c r="BC189" s="57"/>
      <c r="BD189" s="46"/>
      <c r="BE189" s="42"/>
      <c r="BF189" s="41"/>
      <c r="BG189" s="41"/>
      <c r="BH189" s="43"/>
      <c r="BI189" s="43"/>
      <c r="BJ189" s="43"/>
      <c r="BK189" s="46"/>
      <c r="BL189" s="42"/>
      <c r="BM189" s="41"/>
      <c r="BN189" s="41"/>
      <c r="BO189" s="43"/>
      <c r="BP189" s="43"/>
      <c r="BQ189" s="43"/>
      <c r="BR189" s="46"/>
      <c r="BS189" s="42"/>
      <c r="BT189" s="41"/>
      <c r="BU189" s="41"/>
      <c r="BV189" s="43"/>
      <c r="BW189" s="43"/>
      <c r="BX189" s="43"/>
      <c r="BY189" s="46"/>
      <c r="BZ189" s="42"/>
      <c r="CA189" s="41"/>
      <c r="CB189" s="41"/>
      <c r="CC189" s="43"/>
      <c r="CD189" s="43"/>
      <c r="CE189" s="43"/>
      <c r="CF189" s="46"/>
      <c r="CG189" s="42"/>
      <c r="CH189" s="41"/>
      <c r="CI189" s="41"/>
      <c r="CJ189" s="43"/>
      <c r="CK189" s="43"/>
      <c r="CL189" s="43"/>
      <c r="CM189" s="46"/>
      <c r="CN189" s="42"/>
      <c r="CO189" s="41"/>
      <c r="CP189" s="41"/>
      <c r="CQ189" s="43"/>
      <c r="CR189" s="43"/>
      <c r="CS189" s="43"/>
      <c r="CT189" s="46"/>
      <c r="CU189" s="42"/>
      <c r="CV189" s="41"/>
      <c r="CW189" s="41"/>
      <c r="CX189" s="43"/>
      <c r="CY189" s="43"/>
      <c r="CZ189" s="43"/>
      <c r="DA189" s="46"/>
      <c r="DB189" s="42"/>
      <c r="DC189" s="41"/>
      <c r="DD189" s="41"/>
      <c r="DE189" s="43"/>
      <c r="DF189" s="43"/>
      <c r="DG189" s="43"/>
      <c r="DH189" s="46"/>
      <c r="DI189" s="42"/>
      <c r="DJ189" s="41"/>
      <c r="DK189" s="41"/>
      <c r="DL189" s="43"/>
      <c r="DM189" s="43"/>
      <c r="DN189" s="43"/>
      <c r="DO189" s="46"/>
      <c r="DP189" s="42"/>
      <c r="DQ189" s="41"/>
      <c r="DR189" s="41"/>
      <c r="DS189" s="43"/>
      <c r="DT189" s="43"/>
      <c r="DU189" s="43"/>
      <c r="DV189" s="46"/>
      <c r="DW189" s="42"/>
      <c r="DX189" s="41"/>
      <c r="DY189" s="41"/>
      <c r="DZ189" s="43"/>
      <c r="EA189" s="43"/>
      <c r="EB189" s="43"/>
      <c r="EC189" s="46"/>
      <c r="ED189" s="42"/>
      <c r="EE189" s="41"/>
      <c r="EF189" s="41"/>
      <c r="EG189" s="43"/>
      <c r="EH189" s="43"/>
      <c r="EI189" s="43"/>
      <c r="EJ189" s="46"/>
      <c r="EK189" s="42"/>
      <c r="EL189" s="41"/>
      <c r="EM189" s="41"/>
      <c r="EN189" s="43"/>
      <c r="EO189" s="43"/>
      <c r="EP189" s="43"/>
    </row>
    <row r="190" spans="1:146" s="47" customFormat="1" ht="24.75" customHeight="1" x14ac:dyDescent="0.2">
      <c r="A190" s="46"/>
      <c r="B190" s="46"/>
      <c r="C190" s="42"/>
      <c r="D190" s="41"/>
      <c r="E190" s="41"/>
      <c r="F190" s="43"/>
      <c r="G190" s="43"/>
      <c r="H190" s="43"/>
      <c r="I190" s="43"/>
      <c r="J190" s="43"/>
      <c r="K190" s="43"/>
      <c r="L190" s="43"/>
      <c r="M190" s="43"/>
      <c r="N190" s="46"/>
      <c r="O190" s="46"/>
      <c r="P190" s="46"/>
      <c r="Q190" s="46"/>
      <c r="R190" s="41"/>
      <c r="S190" s="41"/>
      <c r="T190" s="41"/>
      <c r="U190" s="41"/>
      <c r="V190" s="43"/>
      <c r="W190" s="43"/>
      <c r="X190" s="43"/>
      <c r="Y190" s="46"/>
      <c r="Z190" s="42"/>
      <c r="AA190" s="41"/>
      <c r="AB190" s="41"/>
      <c r="AC190" s="43"/>
      <c r="AD190" s="43"/>
      <c r="AE190" s="43"/>
      <c r="AF190" s="43"/>
      <c r="AG190" s="46"/>
      <c r="AH190" s="42"/>
      <c r="AI190" s="42"/>
      <c r="AJ190" s="41"/>
      <c r="AK190" s="41"/>
      <c r="AL190" s="43"/>
      <c r="AM190" s="43"/>
      <c r="AN190" s="43"/>
      <c r="AO190" s="46"/>
      <c r="AP190" s="42"/>
      <c r="AQ190" s="41"/>
      <c r="AR190" s="41"/>
      <c r="AS190" s="41"/>
      <c r="AT190" s="41"/>
      <c r="AU190" s="41"/>
      <c r="AV190" s="41"/>
      <c r="AW190" s="41"/>
      <c r="AX190" s="41"/>
      <c r="AY190" s="41"/>
      <c r="AZ190" s="41"/>
      <c r="BA190" s="43"/>
      <c r="BB190" s="43"/>
      <c r="BC190" s="57"/>
      <c r="BD190" s="46"/>
      <c r="BE190" s="42"/>
      <c r="BF190" s="41"/>
      <c r="BG190" s="41"/>
      <c r="BH190" s="43"/>
      <c r="BI190" s="43"/>
      <c r="BJ190" s="43"/>
      <c r="BK190" s="46"/>
      <c r="BL190" s="42"/>
      <c r="BM190" s="41"/>
      <c r="BN190" s="41"/>
      <c r="BO190" s="43"/>
      <c r="BP190" s="43"/>
      <c r="BQ190" s="43"/>
      <c r="BR190" s="46"/>
      <c r="BS190" s="42"/>
      <c r="BT190" s="41"/>
      <c r="BU190" s="41"/>
      <c r="BV190" s="43"/>
      <c r="BW190" s="43"/>
      <c r="BX190" s="43"/>
      <c r="BY190" s="46"/>
      <c r="BZ190" s="42"/>
      <c r="CA190" s="41"/>
      <c r="CB190" s="41"/>
      <c r="CC190" s="43"/>
      <c r="CD190" s="43"/>
      <c r="CE190" s="43"/>
      <c r="CF190" s="46"/>
      <c r="CG190" s="42"/>
      <c r="CH190" s="41"/>
      <c r="CI190" s="41"/>
      <c r="CJ190" s="43"/>
      <c r="CK190" s="43"/>
      <c r="CL190" s="43"/>
      <c r="CM190" s="46"/>
      <c r="CN190" s="42"/>
      <c r="CO190" s="41"/>
      <c r="CP190" s="41"/>
      <c r="CQ190" s="43"/>
      <c r="CR190" s="43"/>
      <c r="CS190" s="43"/>
      <c r="CT190" s="46"/>
      <c r="CU190" s="42"/>
      <c r="CV190" s="41"/>
      <c r="CW190" s="41"/>
      <c r="CX190" s="43"/>
      <c r="CY190" s="43"/>
      <c r="CZ190" s="43"/>
      <c r="DA190" s="46"/>
      <c r="DB190" s="42"/>
      <c r="DC190" s="41"/>
      <c r="DD190" s="41"/>
      <c r="DE190" s="43"/>
      <c r="DF190" s="43"/>
      <c r="DG190" s="43"/>
      <c r="DH190" s="46"/>
      <c r="DI190" s="42"/>
      <c r="DJ190" s="41"/>
      <c r="DK190" s="41"/>
      <c r="DL190" s="43"/>
      <c r="DM190" s="43"/>
      <c r="DN190" s="43"/>
      <c r="DO190" s="46"/>
      <c r="DP190" s="42"/>
      <c r="DQ190" s="41"/>
      <c r="DR190" s="41"/>
      <c r="DS190" s="43"/>
      <c r="DT190" s="43"/>
      <c r="DU190" s="43"/>
      <c r="DV190" s="46"/>
      <c r="DW190" s="42"/>
      <c r="DX190" s="41"/>
      <c r="DY190" s="41"/>
      <c r="DZ190" s="43"/>
      <c r="EA190" s="43"/>
      <c r="EB190" s="43"/>
      <c r="EC190" s="46"/>
      <c r="ED190" s="42"/>
      <c r="EE190" s="41"/>
      <c r="EF190" s="41"/>
      <c r="EG190" s="43"/>
      <c r="EH190" s="43"/>
      <c r="EI190" s="43"/>
      <c r="EJ190" s="46"/>
      <c r="EK190" s="42"/>
      <c r="EL190" s="41"/>
      <c r="EM190" s="41"/>
      <c r="EN190" s="43"/>
      <c r="EO190" s="43"/>
      <c r="EP190" s="43"/>
    </row>
    <row r="191" spans="1:146" s="47" customFormat="1" ht="24.75" customHeight="1" x14ac:dyDescent="0.2">
      <c r="A191" s="46"/>
      <c r="B191" s="46"/>
      <c r="C191" s="42"/>
      <c r="D191" s="41"/>
      <c r="E191" s="41"/>
      <c r="F191" s="43"/>
      <c r="G191" s="43"/>
      <c r="H191" s="43"/>
      <c r="I191" s="43"/>
      <c r="J191" s="43"/>
      <c r="K191" s="43"/>
      <c r="L191" s="43"/>
      <c r="M191" s="43"/>
      <c r="N191" s="46"/>
      <c r="O191" s="46"/>
      <c r="P191" s="46"/>
      <c r="Q191" s="46"/>
      <c r="R191" s="41"/>
      <c r="S191" s="41"/>
      <c r="T191" s="41"/>
      <c r="U191" s="41"/>
      <c r="V191" s="43"/>
      <c r="W191" s="43"/>
      <c r="X191" s="43"/>
      <c r="Y191" s="46"/>
      <c r="Z191" s="42"/>
      <c r="AA191" s="41"/>
      <c r="AB191" s="41"/>
      <c r="AC191" s="43"/>
      <c r="AD191" s="43"/>
      <c r="AE191" s="43"/>
      <c r="AF191" s="43"/>
      <c r="AG191" s="46"/>
      <c r="AH191" s="42"/>
      <c r="AI191" s="42"/>
      <c r="AJ191" s="41"/>
      <c r="AK191" s="41"/>
      <c r="AL191" s="43"/>
      <c r="AM191" s="43"/>
      <c r="AN191" s="43"/>
      <c r="AO191" s="46"/>
      <c r="AP191" s="42"/>
      <c r="AQ191" s="41"/>
      <c r="AR191" s="41"/>
      <c r="AS191" s="41"/>
      <c r="AT191" s="41"/>
      <c r="AU191" s="41"/>
      <c r="AV191" s="41"/>
      <c r="AW191" s="41"/>
      <c r="AX191" s="41"/>
      <c r="AY191" s="41"/>
      <c r="AZ191" s="41"/>
      <c r="BA191" s="43"/>
      <c r="BB191" s="43"/>
      <c r="BC191" s="57"/>
      <c r="BD191" s="46"/>
      <c r="BE191" s="42"/>
      <c r="BF191" s="41"/>
      <c r="BG191" s="41"/>
      <c r="BH191" s="43"/>
      <c r="BI191" s="43"/>
      <c r="BJ191" s="43"/>
      <c r="BK191" s="46"/>
      <c r="BL191" s="42"/>
      <c r="BM191" s="41"/>
      <c r="BN191" s="41"/>
      <c r="BO191" s="43"/>
      <c r="BP191" s="43"/>
      <c r="BQ191" s="43"/>
      <c r="BR191" s="46"/>
      <c r="BS191" s="42"/>
      <c r="BT191" s="41"/>
      <c r="BU191" s="41"/>
      <c r="BV191" s="43"/>
      <c r="BW191" s="43"/>
      <c r="BX191" s="43"/>
      <c r="BY191" s="46"/>
      <c r="BZ191" s="42"/>
      <c r="CA191" s="41"/>
      <c r="CB191" s="41"/>
      <c r="CC191" s="43"/>
      <c r="CD191" s="43"/>
      <c r="CE191" s="43"/>
      <c r="CF191" s="46"/>
      <c r="CG191" s="42"/>
      <c r="CH191" s="41"/>
      <c r="CI191" s="41"/>
      <c r="CJ191" s="43"/>
      <c r="CK191" s="43"/>
      <c r="CL191" s="43"/>
      <c r="CM191" s="46"/>
      <c r="CN191" s="42"/>
      <c r="CO191" s="41"/>
      <c r="CP191" s="41"/>
      <c r="CQ191" s="43"/>
      <c r="CR191" s="43"/>
      <c r="CS191" s="43"/>
      <c r="CT191" s="46"/>
      <c r="CU191" s="42"/>
      <c r="CV191" s="41"/>
      <c r="CW191" s="41"/>
      <c r="CX191" s="43"/>
      <c r="CY191" s="43"/>
      <c r="CZ191" s="43"/>
      <c r="DA191" s="46"/>
      <c r="DB191" s="42"/>
      <c r="DC191" s="41"/>
      <c r="DD191" s="41"/>
      <c r="DE191" s="43"/>
      <c r="DF191" s="43"/>
      <c r="DG191" s="43"/>
      <c r="DH191" s="46"/>
      <c r="DI191" s="42"/>
      <c r="DJ191" s="41"/>
      <c r="DK191" s="41"/>
      <c r="DL191" s="43"/>
      <c r="DM191" s="43"/>
      <c r="DN191" s="43"/>
      <c r="DO191" s="46"/>
      <c r="DP191" s="42"/>
      <c r="DQ191" s="41"/>
      <c r="DR191" s="41"/>
      <c r="DS191" s="43"/>
      <c r="DT191" s="43"/>
      <c r="DU191" s="43"/>
      <c r="DV191" s="46"/>
      <c r="DW191" s="42"/>
      <c r="DX191" s="41"/>
      <c r="DY191" s="41"/>
      <c r="DZ191" s="43"/>
      <c r="EA191" s="43"/>
      <c r="EB191" s="43"/>
      <c r="EC191" s="46"/>
      <c r="ED191" s="42"/>
      <c r="EE191" s="41"/>
      <c r="EF191" s="41"/>
      <c r="EG191" s="43"/>
      <c r="EH191" s="43"/>
      <c r="EI191" s="43"/>
      <c r="EJ191" s="46"/>
      <c r="EK191" s="42"/>
      <c r="EL191" s="41"/>
      <c r="EM191" s="41"/>
      <c r="EN191" s="43"/>
      <c r="EO191" s="43"/>
      <c r="EP191" s="43"/>
    </row>
    <row r="192" spans="1:146" s="47" customFormat="1" ht="24.75" customHeight="1" x14ac:dyDescent="0.2">
      <c r="A192" s="46"/>
      <c r="B192" s="46"/>
      <c r="C192" s="42"/>
      <c r="D192" s="41"/>
      <c r="E192" s="41"/>
      <c r="F192" s="43"/>
      <c r="G192" s="43"/>
      <c r="H192" s="43"/>
      <c r="I192" s="43"/>
      <c r="J192" s="43"/>
      <c r="K192" s="43"/>
      <c r="L192" s="43"/>
      <c r="M192" s="43"/>
      <c r="N192" s="46"/>
      <c r="O192" s="46"/>
      <c r="P192" s="46"/>
      <c r="Q192" s="46"/>
      <c r="R192" s="41"/>
      <c r="S192" s="41"/>
      <c r="T192" s="41"/>
      <c r="U192" s="41"/>
      <c r="V192" s="43"/>
      <c r="W192" s="43"/>
      <c r="X192" s="43"/>
      <c r="Y192" s="46"/>
      <c r="Z192" s="42"/>
      <c r="AA192" s="41"/>
      <c r="AB192" s="41"/>
      <c r="AC192" s="43"/>
      <c r="AD192" s="43"/>
      <c r="AE192" s="43"/>
      <c r="AF192" s="43"/>
      <c r="AG192" s="46"/>
      <c r="AH192" s="42"/>
      <c r="AI192" s="42"/>
      <c r="AJ192" s="41"/>
      <c r="AK192" s="41"/>
      <c r="AL192" s="43"/>
      <c r="AM192" s="43"/>
      <c r="AN192" s="43"/>
      <c r="AO192" s="46"/>
      <c r="AP192" s="42"/>
      <c r="AQ192" s="41"/>
      <c r="AR192" s="41"/>
      <c r="AS192" s="41"/>
      <c r="AT192" s="41"/>
      <c r="AU192" s="41"/>
      <c r="AV192" s="41"/>
      <c r="AW192" s="41"/>
      <c r="AX192" s="41"/>
      <c r="AY192" s="41"/>
      <c r="AZ192" s="41"/>
      <c r="BA192" s="43"/>
      <c r="BB192" s="43"/>
      <c r="BC192" s="57"/>
      <c r="BD192" s="46"/>
      <c r="BE192" s="42"/>
      <c r="BF192" s="41"/>
      <c r="BG192" s="41"/>
      <c r="BH192" s="43"/>
      <c r="BI192" s="43"/>
      <c r="BJ192" s="43"/>
      <c r="BK192" s="46"/>
      <c r="BL192" s="42"/>
      <c r="BM192" s="41"/>
      <c r="BN192" s="41"/>
      <c r="BO192" s="43"/>
      <c r="BP192" s="43"/>
      <c r="BQ192" s="43"/>
      <c r="BR192" s="46"/>
      <c r="BS192" s="42"/>
      <c r="BT192" s="41"/>
      <c r="BU192" s="41"/>
      <c r="BV192" s="43"/>
      <c r="BW192" s="43"/>
      <c r="BX192" s="43"/>
      <c r="BY192" s="46"/>
      <c r="BZ192" s="42"/>
      <c r="CA192" s="41"/>
      <c r="CB192" s="41"/>
      <c r="CC192" s="43"/>
      <c r="CD192" s="43"/>
      <c r="CE192" s="43"/>
      <c r="CF192" s="46"/>
      <c r="CG192" s="42"/>
      <c r="CH192" s="41"/>
      <c r="CI192" s="41"/>
      <c r="CJ192" s="43"/>
      <c r="CK192" s="43"/>
      <c r="CL192" s="43"/>
      <c r="CM192" s="46"/>
      <c r="CN192" s="42"/>
      <c r="CO192" s="41"/>
      <c r="CP192" s="41"/>
      <c r="CQ192" s="43"/>
      <c r="CR192" s="43"/>
      <c r="CS192" s="43"/>
      <c r="CT192" s="46"/>
      <c r="CU192" s="42"/>
      <c r="CV192" s="41"/>
      <c r="CW192" s="41"/>
      <c r="CX192" s="43"/>
      <c r="CY192" s="43"/>
      <c r="CZ192" s="43"/>
      <c r="DA192" s="46"/>
      <c r="DB192" s="42"/>
      <c r="DC192" s="41"/>
      <c r="DD192" s="41"/>
      <c r="DE192" s="43"/>
      <c r="DF192" s="43"/>
      <c r="DG192" s="43"/>
      <c r="DH192" s="46"/>
      <c r="DI192" s="42"/>
      <c r="DJ192" s="41"/>
      <c r="DK192" s="41"/>
      <c r="DL192" s="43"/>
      <c r="DM192" s="43"/>
      <c r="DN192" s="43"/>
      <c r="DO192" s="46"/>
      <c r="DP192" s="42"/>
      <c r="DQ192" s="41"/>
      <c r="DR192" s="41"/>
      <c r="DS192" s="43"/>
      <c r="DT192" s="43"/>
      <c r="DU192" s="43"/>
      <c r="DV192" s="46"/>
      <c r="DW192" s="42"/>
      <c r="DX192" s="41"/>
      <c r="DY192" s="41"/>
      <c r="DZ192" s="43"/>
      <c r="EA192" s="43"/>
      <c r="EB192" s="43"/>
      <c r="EC192" s="46"/>
      <c r="ED192" s="42"/>
      <c r="EE192" s="41"/>
      <c r="EF192" s="41"/>
      <c r="EG192" s="43"/>
      <c r="EH192" s="43"/>
      <c r="EI192" s="43"/>
      <c r="EJ192" s="46"/>
      <c r="EK192" s="42"/>
      <c r="EL192" s="41"/>
      <c r="EM192" s="41"/>
      <c r="EN192" s="43"/>
      <c r="EO192" s="43"/>
      <c r="EP192" s="43"/>
    </row>
    <row r="193" spans="1:146" s="47" customFormat="1" ht="24.75" customHeight="1" x14ac:dyDescent="0.2">
      <c r="A193" s="46"/>
      <c r="B193" s="46"/>
      <c r="C193" s="42"/>
      <c r="D193" s="41"/>
      <c r="E193" s="41"/>
      <c r="F193" s="43"/>
      <c r="G193" s="43"/>
      <c r="H193" s="43"/>
      <c r="I193" s="43"/>
      <c r="J193" s="43"/>
      <c r="K193" s="43"/>
      <c r="L193" s="43"/>
      <c r="M193" s="43"/>
      <c r="N193" s="46"/>
      <c r="O193" s="46"/>
      <c r="P193" s="46"/>
      <c r="Q193" s="46"/>
      <c r="R193" s="41"/>
      <c r="S193" s="41"/>
      <c r="T193" s="41"/>
      <c r="U193" s="41"/>
      <c r="V193" s="43"/>
      <c r="W193" s="43"/>
      <c r="X193" s="43"/>
      <c r="Y193" s="46"/>
      <c r="Z193" s="42"/>
      <c r="AA193" s="41"/>
      <c r="AB193" s="41"/>
      <c r="AC193" s="43"/>
      <c r="AD193" s="43"/>
      <c r="AE193" s="43"/>
      <c r="AF193" s="43"/>
      <c r="AG193" s="46"/>
      <c r="AH193" s="42"/>
      <c r="AI193" s="42"/>
      <c r="AJ193" s="41"/>
      <c r="AK193" s="41"/>
      <c r="AL193" s="43"/>
      <c r="AM193" s="43"/>
      <c r="AN193" s="43"/>
      <c r="AO193" s="46"/>
      <c r="AP193" s="42"/>
      <c r="AQ193" s="41"/>
      <c r="AR193" s="41"/>
      <c r="AS193" s="41"/>
      <c r="AT193" s="41"/>
      <c r="AU193" s="41"/>
      <c r="AV193" s="41"/>
      <c r="AW193" s="41"/>
      <c r="AX193" s="41"/>
      <c r="AY193" s="41"/>
      <c r="AZ193" s="41"/>
      <c r="BA193" s="43"/>
      <c r="BB193" s="43"/>
      <c r="BC193" s="57"/>
      <c r="BD193" s="46"/>
      <c r="BE193" s="42"/>
      <c r="BF193" s="41"/>
      <c r="BG193" s="41"/>
      <c r="BH193" s="43"/>
      <c r="BI193" s="43"/>
      <c r="BJ193" s="43"/>
      <c r="BK193" s="46"/>
      <c r="BL193" s="42"/>
      <c r="BM193" s="41"/>
      <c r="BN193" s="41"/>
      <c r="BO193" s="43"/>
      <c r="BP193" s="43"/>
      <c r="BQ193" s="43"/>
      <c r="BR193" s="46"/>
      <c r="BS193" s="42"/>
      <c r="BT193" s="41"/>
      <c r="BU193" s="41"/>
      <c r="BV193" s="43"/>
      <c r="BW193" s="43"/>
      <c r="BX193" s="43"/>
      <c r="BY193" s="46"/>
      <c r="BZ193" s="42"/>
      <c r="CA193" s="41"/>
      <c r="CB193" s="41"/>
      <c r="CC193" s="43"/>
      <c r="CD193" s="43"/>
      <c r="CE193" s="43"/>
      <c r="CF193" s="46"/>
      <c r="CG193" s="42"/>
      <c r="CH193" s="41"/>
      <c r="CI193" s="41"/>
      <c r="CJ193" s="43"/>
      <c r="CK193" s="43"/>
      <c r="CL193" s="43"/>
      <c r="CM193" s="46"/>
      <c r="CN193" s="42"/>
      <c r="CO193" s="41"/>
      <c r="CP193" s="41"/>
      <c r="CQ193" s="43"/>
      <c r="CR193" s="43"/>
      <c r="CS193" s="43"/>
      <c r="CT193" s="46"/>
      <c r="CU193" s="42"/>
      <c r="CV193" s="41"/>
      <c r="CW193" s="41"/>
      <c r="CX193" s="43"/>
      <c r="CY193" s="43"/>
      <c r="CZ193" s="43"/>
      <c r="DA193" s="46"/>
      <c r="DB193" s="42"/>
      <c r="DC193" s="41"/>
      <c r="DD193" s="41"/>
      <c r="DE193" s="43"/>
      <c r="DF193" s="43"/>
      <c r="DG193" s="43"/>
      <c r="DH193" s="46"/>
      <c r="DI193" s="42"/>
      <c r="DJ193" s="41"/>
      <c r="DK193" s="41"/>
      <c r="DL193" s="43"/>
      <c r="DM193" s="43"/>
      <c r="DN193" s="43"/>
      <c r="DO193" s="46"/>
      <c r="DP193" s="42"/>
      <c r="DQ193" s="41"/>
      <c r="DR193" s="41"/>
      <c r="DS193" s="43"/>
      <c r="DT193" s="43"/>
      <c r="DU193" s="43"/>
      <c r="DV193" s="46"/>
      <c r="DW193" s="42"/>
      <c r="DX193" s="41"/>
      <c r="DY193" s="41"/>
      <c r="DZ193" s="43"/>
      <c r="EA193" s="43"/>
      <c r="EB193" s="43"/>
      <c r="EC193" s="46"/>
      <c r="ED193" s="42"/>
      <c r="EE193" s="41"/>
      <c r="EF193" s="41"/>
      <c r="EG193" s="43"/>
      <c r="EH193" s="43"/>
      <c r="EI193" s="43"/>
      <c r="EJ193" s="46"/>
      <c r="EK193" s="42"/>
      <c r="EL193" s="41"/>
      <c r="EM193" s="41"/>
      <c r="EN193" s="43"/>
      <c r="EO193" s="43"/>
      <c r="EP193" s="43"/>
    </row>
    <row r="194" spans="1:146" s="47" customFormat="1" ht="24.75" customHeight="1" x14ac:dyDescent="0.2">
      <c r="A194" s="46"/>
      <c r="B194" s="46"/>
      <c r="C194" s="42"/>
      <c r="D194" s="41"/>
      <c r="E194" s="41"/>
      <c r="F194" s="43"/>
      <c r="G194" s="43"/>
      <c r="H194" s="43"/>
      <c r="I194" s="43"/>
      <c r="J194" s="43"/>
      <c r="K194" s="43"/>
      <c r="L194" s="43"/>
      <c r="M194" s="43"/>
      <c r="N194" s="46"/>
      <c r="O194" s="46"/>
      <c r="P194" s="46"/>
      <c r="Q194" s="46"/>
      <c r="R194" s="41"/>
      <c r="S194" s="41"/>
      <c r="T194" s="41"/>
      <c r="U194" s="41"/>
      <c r="V194" s="43"/>
      <c r="W194" s="43"/>
      <c r="X194" s="43"/>
      <c r="Y194" s="46"/>
      <c r="Z194" s="42"/>
      <c r="AA194" s="41"/>
      <c r="AB194" s="41"/>
      <c r="AC194" s="43"/>
      <c r="AD194" s="43"/>
      <c r="AE194" s="43"/>
      <c r="AF194" s="43"/>
      <c r="AG194" s="46"/>
      <c r="AH194" s="42"/>
      <c r="AI194" s="42"/>
      <c r="AJ194" s="41"/>
      <c r="AK194" s="41"/>
      <c r="AL194" s="43"/>
      <c r="AM194" s="43"/>
      <c r="AN194" s="43"/>
      <c r="AO194" s="46"/>
      <c r="AP194" s="42"/>
      <c r="AQ194" s="41"/>
      <c r="AR194" s="41"/>
      <c r="AS194" s="41"/>
      <c r="AT194" s="41"/>
      <c r="AU194" s="41"/>
      <c r="AV194" s="41"/>
      <c r="AW194" s="41"/>
      <c r="AX194" s="41"/>
      <c r="AY194" s="41"/>
      <c r="AZ194" s="41"/>
      <c r="BA194" s="43"/>
      <c r="BB194" s="43"/>
      <c r="BC194" s="57"/>
      <c r="BD194" s="46"/>
      <c r="BE194" s="42"/>
      <c r="BF194" s="41"/>
      <c r="BG194" s="41"/>
      <c r="BH194" s="43"/>
      <c r="BI194" s="43"/>
      <c r="BJ194" s="43"/>
      <c r="BK194" s="46"/>
      <c r="BL194" s="42"/>
      <c r="BM194" s="41"/>
      <c r="BN194" s="41"/>
      <c r="BO194" s="43"/>
      <c r="BP194" s="43"/>
      <c r="BQ194" s="43"/>
      <c r="BR194" s="46"/>
      <c r="BS194" s="42"/>
      <c r="BT194" s="41"/>
      <c r="BU194" s="41"/>
      <c r="BV194" s="43"/>
      <c r="BW194" s="43"/>
      <c r="BX194" s="43"/>
      <c r="BY194" s="46"/>
      <c r="BZ194" s="42"/>
      <c r="CA194" s="41"/>
      <c r="CB194" s="41"/>
      <c r="CC194" s="43"/>
      <c r="CD194" s="43"/>
      <c r="CE194" s="43"/>
      <c r="CF194" s="46"/>
      <c r="CG194" s="42"/>
      <c r="CH194" s="41"/>
      <c r="CI194" s="41"/>
      <c r="CJ194" s="43"/>
      <c r="CK194" s="43"/>
      <c r="CL194" s="43"/>
      <c r="CM194" s="46"/>
      <c r="CN194" s="42"/>
      <c r="CO194" s="41"/>
      <c r="CP194" s="41"/>
      <c r="CQ194" s="43"/>
      <c r="CR194" s="43"/>
      <c r="CS194" s="43"/>
      <c r="CT194" s="46"/>
      <c r="CU194" s="42"/>
      <c r="CV194" s="41"/>
      <c r="CW194" s="41"/>
      <c r="CX194" s="43"/>
      <c r="CY194" s="43"/>
      <c r="CZ194" s="43"/>
      <c r="DA194" s="46"/>
      <c r="DB194" s="42"/>
      <c r="DC194" s="41"/>
      <c r="DD194" s="41"/>
      <c r="DE194" s="43"/>
      <c r="DF194" s="43"/>
      <c r="DG194" s="43"/>
      <c r="DH194" s="46"/>
      <c r="DI194" s="42"/>
      <c r="DJ194" s="41"/>
      <c r="DK194" s="41"/>
      <c r="DL194" s="43"/>
      <c r="DM194" s="43"/>
      <c r="DN194" s="43"/>
      <c r="DO194" s="46"/>
      <c r="DP194" s="42"/>
      <c r="DQ194" s="41"/>
      <c r="DR194" s="41"/>
      <c r="DS194" s="43"/>
      <c r="DT194" s="43"/>
      <c r="DU194" s="43"/>
      <c r="DV194" s="46"/>
      <c r="DW194" s="42"/>
      <c r="DX194" s="41"/>
      <c r="DY194" s="41"/>
      <c r="DZ194" s="43"/>
      <c r="EA194" s="43"/>
      <c r="EB194" s="43"/>
      <c r="EC194" s="46"/>
      <c r="ED194" s="42"/>
      <c r="EE194" s="41"/>
      <c r="EF194" s="41"/>
      <c r="EG194" s="43"/>
      <c r="EH194" s="43"/>
      <c r="EI194" s="43"/>
      <c r="EJ194" s="46"/>
      <c r="EK194" s="42"/>
      <c r="EL194" s="41"/>
      <c r="EM194" s="41"/>
      <c r="EN194" s="43"/>
      <c r="EO194" s="43"/>
      <c r="EP194" s="43"/>
    </row>
    <row r="195" spans="1:146" s="47" customFormat="1" ht="24.75" customHeight="1" x14ac:dyDescent="0.2">
      <c r="A195" s="46"/>
      <c r="B195" s="46"/>
      <c r="C195" s="42"/>
      <c r="D195" s="41"/>
      <c r="E195" s="41"/>
      <c r="F195" s="43"/>
      <c r="G195" s="43"/>
      <c r="H195" s="43"/>
      <c r="I195" s="43"/>
      <c r="J195" s="43"/>
      <c r="K195" s="43"/>
      <c r="L195" s="43"/>
      <c r="M195" s="43"/>
      <c r="N195" s="46"/>
      <c r="O195" s="46"/>
      <c r="P195" s="46"/>
      <c r="Q195" s="46"/>
      <c r="R195" s="41"/>
      <c r="S195" s="41"/>
      <c r="T195" s="41"/>
      <c r="U195" s="41"/>
      <c r="V195" s="43"/>
      <c r="W195" s="43"/>
      <c r="X195" s="43"/>
      <c r="Y195" s="46"/>
      <c r="Z195" s="42"/>
      <c r="AA195" s="41"/>
      <c r="AB195" s="41"/>
      <c r="AC195" s="43"/>
      <c r="AD195" s="43"/>
      <c r="AE195" s="43"/>
      <c r="AF195" s="43"/>
      <c r="AG195" s="46"/>
      <c r="AH195" s="42"/>
      <c r="AI195" s="42"/>
      <c r="AJ195" s="41"/>
      <c r="AK195" s="41"/>
      <c r="AL195" s="43"/>
      <c r="AM195" s="43"/>
      <c r="AN195" s="43"/>
      <c r="AO195" s="46"/>
      <c r="AP195" s="42"/>
      <c r="AQ195" s="41"/>
      <c r="AR195" s="41"/>
      <c r="AS195" s="41"/>
      <c r="AT195" s="41"/>
      <c r="AU195" s="41"/>
      <c r="AV195" s="41"/>
      <c r="AW195" s="41"/>
      <c r="AX195" s="41"/>
      <c r="AY195" s="41"/>
      <c r="AZ195" s="41"/>
      <c r="BA195" s="43"/>
      <c r="BB195" s="43"/>
      <c r="BC195" s="57"/>
      <c r="BD195" s="46"/>
      <c r="BE195" s="42"/>
      <c r="BF195" s="41"/>
      <c r="BG195" s="41"/>
      <c r="BH195" s="43"/>
      <c r="BI195" s="43"/>
      <c r="BJ195" s="43"/>
      <c r="BK195" s="46"/>
      <c r="BL195" s="42"/>
      <c r="BM195" s="41"/>
      <c r="BN195" s="41"/>
      <c r="BO195" s="43"/>
      <c r="BP195" s="43"/>
      <c r="BQ195" s="43"/>
      <c r="BR195" s="46"/>
      <c r="BS195" s="42"/>
      <c r="BT195" s="41"/>
      <c r="BU195" s="41"/>
      <c r="BV195" s="43"/>
      <c r="BW195" s="43"/>
      <c r="BX195" s="43"/>
      <c r="BY195" s="46"/>
      <c r="BZ195" s="42"/>
      <c r="CA195" s="41"/>
      <c r="CB195" s="41"/>
      <c r="CC195" s="43"/>
      <c r="CD195" s="43"/>
      <c r="CE195" s="43"/>
      <c r="CF195" s="46"/>
      <c r="CG195" s="42"/>
      <c r="CH195" s="41"/>
      <c r="CI195" s="41"/>
      <c r="CJ195" s="43"/>
      <c r="CK195" s="43"/>
      <c r="CL195" s="43"/>
      <c r="CM195" s="46"/>
      <c r="CN195" s="42"/>
      <c r="CO195" s="41"/>
      <c r="CP195" s="41"/>
      <c r="CQ195" s="43"/>
      <c r="CR195" s="43"/>
      <c r="CS195" s="43"/>
      <c r="CT195" s="46"/>
      <c r="CU195" s="42"/>
      <c r="CV195" s="41"/>
      <c r="CW195" s="41"/>
      <c r="CX195" s="43"/>
      <c r="CY195" s="43"/>
      <c r="CZ195" s="43"/>
      <c r="DA195" s="46"/>
      <c r="DB195" s="42"/>
      <c r="DC195" s="41"/>
      <c r="DD195" s="41"/>
      <c r="DE195" s="43"/>
      <c r="DF195" s="43"/>
      <c r="DG195" s="43"/>
      <c r="DH195" s="46"/>
      <c r="DI195" s="42"/>
      <c r="DJ195" s="41"/>
      <c r="DK195" s="41"/>
      <c r="DL195" s="43"/>
      <c r="DM195" s="43"/>
      <c r="DN195" s="43"/>
      <c r="DO195" s="46"/>
      <c r="DP195" s="42"/>
      <c r="DQ195" s="41"/>
      <c r="DR195" s="41"/>
      <c r="DS195" s="43"/>
      <c r="DT195" s="43"/>
      <c r="DU195" s="43"/>
      <c r="DV195" s="46"/>
      <c r="DW195" s="42"/>
      <c r="DX195" s="41"/>
      <c r="DY195" s="41"/>
      <c r="DZ195" s="43"/>
      <c r="EA195" s="43"/>
      <c r="EB195" s="43"/>
      <c r="EC195" s="46"/>
      <c r="ED195" s="42"/>
      <c r="EE195" s="41"/>
      <c r="EF195" s="41"/>
      <c r="EG195" s="43"/>
      <c r="EH195" s="43"/>
      <c r="EI195" s="43"/>
      <c r="EJ195" s="46"/>
      <c r="EK195" s="42"/>
      <c r="EL195" s="41"/>
      <c r="EM195" s="41"/>
      <c r="EN195" s="43"/>
      <c r="EO195" s="43"/>
      <c r="EP195" s="43"/>
    </row>
    <row r="196" spans="1:146" s="47" customFormat="1" ht="24.75" customHeight="1" x14ac:dyDescent="0.2">
      <c r="A196" s="46"/>
      <c r="B196" s="46"/>
      <c r="C196" s="42"/>
      <c r="D196" s="41"/>
      <c r="E196" s="41"/>
      <c r="F196" s="43"/>
      <c r="G196" s="43"/>
      <c r="H196" s="43"/>
      <c r="I196" s="43"/>
      <c r="J196" s="43"/>
      <c r="K196" s="43"/>
      <c r="L196" s="43"/>
      <c r="M196" s="43"/>
      <c r="N196" s="46"/>
      <c r="O196" s="46"/>
      <c r="P196" s="46"/>
      <c r="Q196" s="46"/>
      <c r="R196" s="41"/>
      <c r="S196" s="41"/>
      <c r="T196" s="41"/>
      <c r="U196" s="41"/>
      <c r="V196" s="43"/>
      <c r="W196" s="43"/>
      <c r="X196" s="43"/>
      <c r="Y196" s="46"/>
      <c r="Z196" s="42"/>
      <c r="AA196" s="41"/>
      <c r="AB196" s="41"/>
      <c r="AC196" s="43"/>
      <c r="AD196" s="43"/>
      <c r="AE196" s="43"/>
      <c r="AF196" s="43"/>
      <c r="AG196" s="46"/>
      <c r="AH196" s="42"/>
      <c r="AI196" s="42"/>
      <c r="AJ196" s="41"/>
      <c r="AK196" s="41"/>
      <c r="AL196" s="43"/>
      <c r="AM196" s="43"/>
      <c r="AN196" s="43"/>
      <c r="AO196" s="46"/>
      <c r="AP196" s="42"/>
      <c r="AQ196" s="41"/>
      <c r="AR196" s="41"/>
      <c r="AS196" s="41"/>
      <c r="AT196" s="41"/>
      <c r="AU196" s="41"/>
      <c r="AV196" s="41"/>
      <c r="AW196" s="41"/>
      <c r="AX196" s="41"/>
      <c r="AY196" s="41"/>
      <c r="AZ196" s="41"/>
      <c r="BA196" s="43"/>
      <c r="BB196" s="43"/>
      <c r="BC196" s="57"/>
      <c r="BD196" s="46"/>
      <c r="BE196" s="42"/>
      <c r="BF196" s="41"/>
      <c r="BG196" s="41"/>
      <c r="BH196" s="43"/>
      <c r="BI196" s="43"/>
      <c r="BJ196" s="43"/>
      <c r="BK196" s="46"/>
      <c r="BL196" s="42"/>
      <c r="BM196" s="41"/>
      <c r="BN196" s="41"/>
      <c r="BO196" s="43"/>
      <c r="BP196" s="43"/>
      <c r="BQ196" s="43"/>
      <c r="BR196" s="46"/>
      <c r="BS196" s="42"/>
      <c r="BT196" s="41"/>
      <c r="BU196" s="41"/>
      <c r="BV196" s="43"/>
      <c r="BW196" s="43"/>
      <c r="BX196" s="43"/>
      <c r="BY196" s="46"/>
      <c r="BZ196" s="42"/>
      <c r="CA196" s="41"/>
      <c r="CB196" s="41"/>
      <c r="CC196" s="43"/>
      <c r="CD196" s="43"/>
      <c r="CE196" s="43"/>
      <c r="CF196" s="46"/>
      <c r="CG196" s="42"/>
      <c r="CH196" s="41"/>
      <c r="CI196" s="41"/>
      <c r="CJ196" s="43"/>
      <c r="CK196" s="43"/>
      <c r="CL196" s="43"/>
      <c r="CM196" s="46"/>
      <c r="CN196" s="42"/>
      <c r="CO196" s="41"/>
      <c r="CP196" s="41"/>
      <c r="CQ196" s="43"/>
      <c r="CR196" s="43"/>
      <c r="CS196" s="43"/>
      <c r="CT196" s="46"/>
      <c r="CU196" s="42"/>
      <c r="CV196" s="41"/>
      <c r="CW196" s="41"/>
      <c r="CX196" s="43"/>
      <c r="CY196" s="43"/>
      <c r="CZ196" s="43"/>
      <c r="DA196" s="46"/>
      <c r="DB196" s="42"/>
      <c r="DC196" s="41"/>
      <c r="DD196" s="41"/>
      <c r="DE196" s="43"/>
      <c r="DF196" s="43"/>
      <c r="DG196" s="43"/>
      <c r="DH196" s="46"/>
      <c r="DI196" s="42"/>
      <c r="DJ196" s="41"/>
      <c r="DK196" s="41"/>
      <c r="DL196" s="43"/>
      <c r="DM196" s="43"/>
      <c r="DN196" s="43"/>
      <c r="DO196" s="46"/>
      <c r="DP196" s="42"/>
      <c r="DQ196" s="41"/>
      <c r="DR196" s="41"/>
      <c r="DS196" s="43"/>
      <c r="DT196" s="43"/>
      <c r="DU196" s="43"/>
      <c r="DV196" s="46"/>
      <c r="DW196" s="42"/>
      <c r="DX196" s="41"/>
      <c r="DY196" s="41"/>
      <c r="DZ196" s="43"/>
      <c r="EA196" s="43"/>
      <c r="EB196" s="43"/>
      <c r="EC196" s="46"/>
      <c r="ED196" s="42"/>
      <c r="EE196" s="41"/>
      <c r="EF196" s="41"/>
      <c r="EG196" s="43"/>
      <c r="EH196" s="43"/>
      <c r="EI196" s="43"/>
      <c r="EJ196" s="46"/>
      <c r="EK196" s="42"/>
      <c r="EL196" s="41"/>
      <c r="EM196" s="41"/>
      <c r="EN196" s="43"/>
      <c r="EO196" s="43"/>
      <c r="EP196" s="43"/>
    </row>
    <row r="197" spans="1:146" s="47" customFormat="1" ht="24.75" customHeight="1" x14ac:dyDescent="0.2">
      <c r="A197" s="46"/>
      <c r="B197" s="46"/>
      <c r="C197" s="42"/>
      <c r="D197" s="41"/>
      <c r="E197" s="41"/>
      <c r="F197" s="43"/>
      <c r="G197" s="43"/>
      <c r="H197" s="43"/>
      <c r="I197" s="43"/>
      <c r="J197" s="43"/>
      <c r="K197" s="43"/>
      <c r="L197" s="43"/>
      <c r="M197" s="43"/>
      <c r="N197" s="46"/>
      <c r="O197" s="46"/>
      <c r="P197" s="46"/>
      <c r="Q197" s="46"/>
      <c r="R197" s="41"/>
      <c r="S197" s="41"/>
      <c r="T197" s="41"/>
      <c r="U197" s="41"/>
      <c r="V197" s="43"/>
      <c r="W197" s="43"/>
      <c r="X197" s="43"/>
      <c r="Y197" s="46"/>
      <c r="Z197" s="42"/>
      <c r="AA197" s="41"/>
      <c r="AB197" s="41"/>
      <c r="AC197" s="43"/>
      <c r="AD197" s="43"/>
      <c r="AE197" s="43"/>
      <c r="AF197" s="43"/>
      <c r="AG197" s="46"/>
      <c r="AH197" s="42"/>
      <c r="AI197" s="42"/>
      <c r="AJ197" s="41"/>
      <c r="AK197" s="41"/>
      <c r="AL197" s="43"/>
      <c r="AM197" s="43"/>
      <c r="AN197" s="43"/>
      <c r="AO197" s="46"/>
      <c r="AP197" s="42"/>
      <c r="AQ197" s="41"/>
      <c r="AR197" s="41"/>
      <c r="AS197" s="41"/>
      <c r="AT197" s="41"/>
      <c r="AU197" s="41"/>
      <c r="AV197" s="41"/>
      <c r="AW197" s="41"/>
      <c r="AX197" s="41"/>
      <c r="AY197" s="41"/>
      <c r="AZ197" s="41"/>
      <c r="BA197" s="43"/>
      <c r="BB197" s="43"/>
      <c r="BC197" s="57"/>
      <c r="BD197" s="46"/>
      <c r="BE197" s="42"/>
      <c r="BF197" s="41"/>
      <c r="BG197" s="41"/>
      <c r="BH197" s="43"/>
      <c r="BI197" s="43"/>
      <c r="BJ197" s="43"/>
      <c r="BK197" s="46"/>
      <c r="BL197" s="42"/>
      <c r="BM197" s="41"/>
      <c r="BN197" s="41"/>
      <c r="BO197" s="43"/>
      <c r="BP197" s="43"/>
      <c r="BQ197" s="43"/>
      <c r="BR197" s="46"/>
      <c r="BS197" s="42"/>
      <c r="BT197" s="41"/>
      <c r="BU197" s="41"/>
      <c r="BV197" s="43"/>
      <c r="BW197" s="43"/>
      <c r="BX197" s="43"/>
      <c r="BY197" s="46"/>
      <c r="BZ197" s="42"/>
      <c r="CA197" s="41"/>
      <c r="CB197" s="41"/>
      <c r="CC197" s="43"/>
      <c r="CD197" s="43"/>
      <c r="CE197" s="43"/>
      <c r="CF197" s="46"/>
      <c r="CG197" s="42"/>
      <c r="CH197" s="41"/>
      <c r="CI197" s="41"/>
      <c r="CJ197" s="43"/>
      <c r="CK197" s="43"/>
      <c r="CL197" s="43"/>
      <c r="CM197" s="46"/>
      <c r="CN197" s="42"/>
      <c r="CO197" s="41"/>
      <c r="CP197" s="41"/>
      <c r="CQ197" s="43"/>
      <c r="CR197" s="43"/>
      <c r="CS197" s="43"/>
      <c r="CT197" s="46"/>
      <c r="CU197" s="42"/>
      <c r="CV197" s="41"/>
      <c r="CW197" s="41"/>
      <c r="CX197" s="43"/>
      <c r="CY197" s="43"/>
      <c r="CZ197" s="43"/>
      <c r="DA197" s="46"/>
      <c r="DB197" s="42"/>
      <c r="DC197" s="41"/>
      <c r="DD197" s="41"/>
      <c r="DE197" s="43"/>
      <c r="DF197" s="43"/>
      <c r="DG197" s="43"/>
      <c r="DH197" s="46"/>
      <c r="DI197" s="42"/>
      <c r="DJ197" s="41"/>
      <c r="DK197" s="41"/>
      <c r="DL197" s="43"/>
      <c r="DM197" s="43"/>
      <c r="DN197" s="43"/>
      <c r="DO197" s="46"/>
      <c r="DP197" s="42"/>
      <c r="DQ197" s="41"/>
      <c r="DR197" s="41"/>
      <c r="DS197" s="43"/>
      <c r="DT197" s="43"/>
      <c r="DU197" s="43"/>
      <c r="DV197" s="46"/>
      <c r="DW197" s="42"/>
      <c r="DX197" s="41"/>
      <c r="DY197" s="41"/>
      <c r="DZ197" s="43"/>
      <c r="EA197" s="43"/>
      <c r="EB197" s="43"/>
      <c r="EC197" s="46"/>
      <c r="ED197" s="42"/>
      <c r="EE197" s="41"/>
      <c r="EF197" s="41"/>
      <c r="EG197" s="43"/>
      <c r="EH197" s="43"/>
      <c r="EI197" s="43"/>
      <c r="EJ197" s="46"/>
      <c r="EK197" s="42"/>
      <c r="EL197" s="41"/>
      <c r="EM197" s="41"/>
      <c r="EN197" s="43"/>
      <c r="EO197" s="43"/>
      <c r="EP197" s="43"/>
    </row>
    <row r="198" spans="1:146" s="47" customFormat="1" ht="24.75" customHeight="1" x14ac:dyDescent="0.2">
      <c r="A198" s="46"/>
      <c r="B198" s="46"/>
      <c r="C198" s="42"/>
      <c r="D198" s="41"/>
      <c r="E198" s="41"/>
      <c r="F198" s="43"/>
      <c r="G198" s="43"/>
      <c r="H198" s="43"/>
      <c r="I198" s="43"/>
      <c r="J198" s="43"/>
      <c r="K198" s="43"/>
      <c r="L198" s="43"/>
      <c r="M198" s="43"/>
      <c r="N198" s="46"/>
      <c r="O198" s="46"/>
      <c r="P198" s="46"/>
      <c r="Q198" s="46"/>
      <c r="R198" s="41"/>
      <c r="S198" s="41"/>
      <c r="T198" s="41"/>
      <c r="U198" s="41"/>
      <c r="V198" s="43"/>
      <c r="W198" s="43"/>
      <c r="X198" s="43"/>
      <c r="Y198" s="46"/>
      <c r="Z198" s="42"/>
      <c r="AA198" s="41"/>
      <c r="AB198" s="41"/>
      <c r="AC198" s="43"/>
      <c r="AD198" s="43"/>
      <c r="AE198" s="43"/>
      <c r="AF198" s="43"/>
      <c r="AG198" s="46"/>
      <c r="AH198" s="42"/>
      <c r="AI198" s="42"/>
      <c r="AJ198" s="41"/>
      <c r="AK198" s="41"/>
      <c r="AL198" s="43"/>
      <c r="AM198" s="43"/>
      <c r="AN198" s="43"/>
      <c r="AO198" s="46"/>
      <c r="AP198" s="42"/>
      <c r="AQ198" s="41"/>
      <c r="AR198" s="41"/>
      <c r="AS198" s="41"/>
      <c r="AT198" s="41"/>
      <c r="AU198" s="41"/>
      <c r="AV198" s="41"/>
      <c r="AW198" s="41"/>
      <c r="AX198" s="41"/>
      <c r="AY198" s="41"/>
      <c r="AZ198" s="41"/>
      <c r="BA198" s="43"/>
      <c r="BB198" s="43"/>
      <c r="BC198" s="57"/>
      <c r="BD198" s="46"/>
      <c r="BE198" s="42"/>
      <c r="BF198" s="41"/>
      <c r="BG198" s="41"/>
      <c r="BH198" s="43"/>
      <c r="BI198" s="43"/>
      <c r="BJ198" s="43"/>
      <c r="BK198" s="46"/>
      <c r="BL198" s="42"/>
      <c r="BM198" s="41"/>
      <c r="BN198" s="41"/>
      <c r="BO198" s="43"/>
      <c r="BP198" s="43"/>
      <c r="BQ198" s="43"/>
      <c r="BR198" s="46"/>
      <c r="BS198" s="42"/>
      <c r="BT198" s="41"/>
      <c r="BU198" s="41"/>
      <c r="BV198" s="43"/>
      <c r="BW198" s="43"/>
      <c r="BX198" s="43"/>
      <c r="BY198" s="46"/>
      <c r="BZ198" s="42"/>
      <c r="CA198" s="41"/>
      <c r="CB198" s="41"/>
      <c r="CC198" s="43"/>
      <c r="CD198" s="43"/>
      <c r="CE198" s="43"/>
      <c r="CF198" s="46"/>
      <c r="CG198" s="42"/>
      <c r="CH198" s="41"/>
      <c r="CI198" s="41"/>
      <c r="CJ198" s="43"/>
      <c r="CK198" s="43"/>
      <c r="CL198" s="43"/>
      <c r="CM198" s="46"/>
      <c r="CN198" s="42"/>
      <c r="CO198" s="41"/>
      <c r="CP198" s="41"/>
      <c r="CQ198" s="43"/>
      <c r="CR198" s="43"/>
      <c r="CS198" s="43"/>
      <c r="CT198" s="46"/>
      <c r="CU198" s="42"/>
      <c r="CV198" s="41"/>
      <c r="CW198" s="41"/>
      <c r="CX198" s="43"/>
      <c r="CY198" s="43"/>
      <c r="CZ198" s="43"/>
      <c r="DA198" s="46"/>
      <c r="DB198" s="42"/>
      <c r="DC198" s="41"/>
      <c r="DD198" s="41"/>
      <c r="DE198" s="43"/>
      <c r="DF198" s="43"/>
      <c r="DG198" s="43"/>
      <c r="DH198" s="46"/>
      <c r="DI198" s="42"/>
      <c r="DJ198" s="41"/>
      <c r="DK198" s="41"/>
      <c r="DL198" s="43"/>
      <c r="DM198" s="43"/>
      <c r="DN198" s="43"/>
      <c r="DO198" s="46"/>
      <c r="DP198" s="42"/>
      <c r="DQ198" s="41"/>
      <c r="DR198" s="41"/>
      <c r="DS198" s="43"/>
      <c r="DT198" s="43"/>
      <c r="DU198" s="43"/>
      <c r="DV198" s="46"/>
      <c r="DW198" s="42"/>
      <c r="DX198" s="41"/>
      <c r="DY198" s="41"/>
      <c r="DZ198" s="43"/>
      <c r="EA198" s="43"/>
      <c r="EB198" s="43"/>
      <c r="EC198" s="46"/>
      <c r="ED198" s="42"/>
      <c r="EE198" s="41"/>
      <c r="EF198" s="41"/>
      <c r="EG198" s="43"/>
      <c r="EH198" s="43"/>
      <c r="EI198" s="43"/>
      <c r="EJ198" s="46"/>
      <c r="EK198" s="42"/>
      <c r="EL198" s="41"/>
      <c r="EM198" s="41"/>
      <c r="EN198" s="43"/>
      <c r="EO198" s="43"/>
      <c r="EP198" s="4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W313"/>
  <sheetViews>
    <sheetView tabSelected="1" topLeftCell="MF14" zoomScaleNormal="100" workbookViewId="0">
      <selection activeCell="MG25" sqref="MG25"/>
    </sheetView>
  </sheetViews>
  <sheetFormatPr defaultRowHeight="24.75" customHeight="1" x14ac:dyDescent="0.2"/>
  <cols>
    <col min="1" max="1" width="39.27734375" style="1" customWidth="1"/>
    <col min="2" max="2" width="3.49609375" style="3" customWidth="1"/>
    <col min="3" max="3" width="24.2109375" style="2" customWidth="1"/>
    <col min="4" max="5" width="10.0859375" style="3" customWidth="1"/>
    <col min="6" max="6" width="14.796875" style="1" customWidth="1"/>
    <col min="7" max="7" width="14.796875" style="84" customWidth="1"/>
    <col min="8" max="8" width="47.75390625" style="97" customWidth="1"/>
    <col min="9" max="10" width="8.609375" style="10" customWidth="1"/>
    <col min="11" max="11" width="24.2109375" style="4" customWidth="1"/>
    <col min="12" max="12" width="3.49609375" style="4" customWidth="1"/>
    <col min="13" max="13" width="8.609375" style="10" customWidth="1"/>
    <col min="14" max="14" width="8.609375" style="4" customWidth="1"/>
    <col min="15" max="15" width="24.2109375" style="8" customWidth="1"/>
    <col min="16" max="16" width="11.97265625" style="1" customWidth="1"/>
    <col min="17" max="26" width="3.49609375" style="1" customWidth="1"/>
    <col min="27" max="27" width="3.49609375" style="6" customWidth="1"/>
    <col min="28" max="28" width="24.2109375" style="2" customWidth="1"/>
    <col min="29" max="30" width="10.0859375" style="3" customWidth="1"/>
    <col min="31" max="31" width="14.796875" style="1" customWidth="1"/>
    <col min="32" max="32" width="14.796875" style="84" customWidth="1"/>
    <col min="33" max="33" width="47.75390625" style="84" customWidth="1"/>
    <col min="34" max="35" width="8.609375" style="10" customWidth="1"/>
    <col min="36" max="36" width="24.2109375" style="4" customWidth="1"/>
    <col min="37" max="37" width="3.49609375" style="4" customWidth="1"/>
    <col min="38" max="38" width="8.609375" style="10" customWidth="1"/>
    <col min="39" max="39" width="8.609375" style="4" customWidth="1"/>
    <col min="40" max="40" width="24.2109375" style="8" customWidth="1"/>
    <col min="41" max="41" width="11.97265625" style="1" customWidth="1"/>
    <col min="42" max="52" width="3.49609375" style="1" customWidth="1"/>
    <col min="53" max="53" width="3.49609375" style="7" customWidth="1"/>
    <col min="54" max="54" width="24.2109375" style="2" customWidth="1"/>
    <col min="55" max="56" width="10.0859375" style="3" customWidth="1"/>
    <col min="57" max="57" width="14.796875" style="1" customWidth="1"/>
    <col min="58" max="58" width="14.796875" style="84" customWidth="1"/>
    <col min="59" max="59" width="47.75390625" style="97" customWidth="1"/>
    <col min="60" max="61" width="8.609375" style="10" customWidth="1"/>
    <col min="62" max="62" width="24.2109375" style="4" customWidth="1"/>
    <col min="63" max="63" width="3.49609375" style="4" customWidth="1"/>
    <col min="64" max="64" width="8.609375" style="10" customWidth="1"/>
    <col min="65" max="65" width="8.609375" style="4" customWidth="1"/>
    <col min="66" max="66" width="24.2109375" style="8" customWidth="1"/>
    <col min="67" max="67" width="11.97265625" style="1" customWidth="1"/>
    <col min="68" max="78" width="3.49609375" style="1" customWidth="1"/>
    <col min="79" max="79" width="3.49609375" style="7" customWidth="1"/>
    <col min="80" max="80" width="24.2109375" style="2" customWidth="1"/>
    <col min="81" max="82" width="10.0859375" style="3" customWidth="1"/>
    <col min="83" max="83" width="14.796875" style="1" customWidth="1"/>
    <col min="84" max="84" width="14.796875" style="84" customWidth="1"/>
    <col min="85" max="85" width="47.75390625" style="97" customWidth="1"/>
    <col min="86" max="87" width="8.609375" style="10" customWidth="1"/>
    <col min="88" max="88" width="24.2109375" style="4" customWidth="1"/>
    <col min="89" max="89" width="3.49609375" style="4" customWidth="1"/>
    <col min="90" max="90" width="8.609375" style="10" customWidth="1"/>
    <col min="91" max="91" width="8.609375" style="4" customWidth="1"/>
    <col min="92" max="92" width="24.2109375" style="8" customWidth="1"/>
    <col min="93" max="93" width="11.97265625" style="1" customWidth="1"/>
    <col min="94" max="104" width="3.49609375" style="1" customWidth="1"/>
    <col min="105" max="105" width="3.49609375" style="7" customWidth="1"/>
    <col min="106" max="106" width="24.2109375" style="2" customWidth="1"/>
    <col min="107" max="108" width="10.0859375" style="3" customWidth="1"/>
    <col min="109" max="109" width="14.796875" style="1" customWidth="1"/>
    <col min="110" max="110" width="14.796875" style="84" customWidth="1"/>
    <col min="111" max="111" width="47.75390625" style="97" customWidth="1"/>
    <col min="112" max="113" width="8.609375" style="10" customWidth="1"/>
    <col min="114" max="114" width="24.2109375" style="4" customWidth="1"/>
    <col min="115" max="115" width="3.49609375" style="4" customWidth="1"/>
    <col min="116" max="116" width="8.609375" style="10" customWidth="1"/>
    <col min="117" max="117" width="8.609375" style="4" customWidth="1"/>
    <col min="118" max="118" width="24.2109375" style="8" customWidth="1"/>
    <col min="119" max="119" width="11.97265625" style="1" customWidth="1"/>
    <col min="120" max="130" width="3.49609375" style="1" customWidth="1"/>
    <col min="131" max="131" width="3.49609375" style="7" customWidth="1"/>
    <col min="132" max="132" width="24.2109375" style="5" customWidth="1"/>
    <col min="133" max="134" width="10.0859375" style="6" customWidth="1"/>
    <col min="135" max="136" width="14.796875" style="7" customWidth="1"/>
    <col min="137" max="137" width="47.75390625" style="97" customWidth="1"/>
    <col min="138" max="139" width="8.609375" style="10" customWidth="1"/>
    <col min="140" max="140" width="24.2109375" style="4" customWidth="1"/>
    <col min="141" max="141" width="3.49609375" style="4" customWidth="1"/>
    <col min="142" max="142" width="8.609375" style="10" customWidth="1"/>
    <col min="143" max="143" width="8.609375" style="4" customWidth="1"/>
    <col min="144" max="144" width="24.2109375" style="8" customWidth="1"/>
    <col min="145" max="145" width="11.97265625" style="1" customWidth="1"/>
    <col min="146" max="156" width="3.49609375" style="1" customWidth="1"/>
    <col min="157" max="157" width="3.49609375" style="7" customWidth="1"/>
    <col min="158" max="158" width="24.2109375" style="5" customWidth="1"/>
    <col min="159" max="160" width="10.0859375" style="6" customWidth="1"/>
    <col min="161" max="162" width="14.796875" style="7" customWidth="1"/>
    <col min="163" max="163" width="47.75390625" style="84" customWidth="1"/>
    <col min="164" max="165" width="8.609375" style="10" customWidth="1"/>
    <col min="166" max="166" width="24.2109375" style="4" customWidth="1"/>
    <col min="167" max="167" width="3.49609375" style="4" customWidth="1"/>
    <col min="168" max="168" width="8.609375" style="10" customWidth="1"/>
    <col min="169" max="169" width="8.609375" style="4" customWidth="1"/>
    <col min="170" max="170" width="24.2109375" style="8" customWidth="1"/>
    <col min="171" max="171" width="11.97265625" style="1" customWidth="1"/>
    <col min="172" max="183" width="3.49609375" style="7" customWidth="1"/>
    <col min="184" max="184" width="24.2109375" style="5" customWidth="1"/>
    <col min="185" max="186" width="10.0859375" style="6" customWidth="1"/>
    <col min="187" max="188" width="14.796875" style="7" customWidth="1"/>
    <col min="189" max="189" width="47.75390625" style="84" customWidth="1"/>
    <col min="190" max="191" width="8.609375" style="10" customWidth="1"/>
    <col min="192" max="192" width="24.2109375" style="4" customWidth="1"/>
    <col min="193" max="193" width="3.49609375" style="4" customWidth="1"/>
    <col min="194" max="194" width="8.609375" style="10" customWidth="1"/>
    <col min="195" max="195" width="8.609375" style="4" customWidth="1"/>
    <col min="196" max="196" width="24.2109375" style="8" customWidth="1"/>
    <col min="197" max="197" width="11.97265625" style="1" customWidth="1"/>
    <col min="198" max="209" width="3.49609375" style="7" customWidth="1"/>
    <col min="210" max="210" width="24.2109375" style="5" customWidth="1"/>
    <col min="211" max="212" width="10.0859375" style="6" customWidth="1"/>
    <col min="213" max="214" width="14.796875" style="7" customWidth="1"/>
    <col min="215" max="215" width="47.75390625" style="84" customWidth="1"/>
    <col min="216" max="217" width="8.609375" style="10" customWidth="1"/>
    <col min="218" max="218" width="24.2109375" style="4" customWidth="1"/>
    <col min="219" max="219" width="3.49609375" style="4" customWidth="1"/>
    <col min="220" max="220" width="8.609375" style="10" customWidth="1"/>
    <col min="221" max="221" width="8.609375" style="4" customWidth="1"/>
    <col min="222" max="222" width="24.2109375" style="8" customWidth="1"/>
    <col min="223" max="223" width="11.97265625" style="1" customWidth="1"/>
    <col min="224" max="234" width="3.49609375" style="1" customWidth="1"/>
    <col min="235" max="235" width="3.49609375" style="7" customWidth="1"/>
    <col min="236" max="236" width="24.2109375" style="5" customWidth="1"/>
    <col min="237" max="238" width="10.0859375" style="6" customWidth="1"/>
    <col min="239" max="240" width="14.796875" style="7" customWidth="1"/>
    <col min="241" max="241" width="47.75390625" style="84" customWidth="1"/>
    <col min="242" max="243" width="8.609375" style="10" customWidth="1"/>
    <col min="244" max="244" width="24.2109375" style="4" customWidth="1"/>
    <col min="245" max="245" width="3.49609375" style="4" customWidth="1"/>
    <col min="246" max="246" width="8.609375" style="10" customWidth="1"/>
    <col min="247" max="247" width="8.609375" style="4" customWidth="1"/>
    <col min="248" max="248" width="24.2109375" style="8" customWidth="1"/>
    <col min="249" max="249" width="11.97265625" style="1" customWidth="1"/>
    <col min="250" max="260" width="3.49609375" style="1" customWidth="1"/>
    <col min="261" max="261" width="3.49609375" style="7" customWidth="1"/>
    <col min="262" max="262" width="24.2109375" style="5" customWidth="1"/>
    <col min="263" max="264" width="10.0859375" style="6" customWidth="1"/>
    <col min="265" max="266" width="14.796875" style="7" customWidth="1"/>
    <col min="267" max="267" width="47.75390625" style="84" customWidth="1"/>
    <col min="268" max="269" width="8.609375" style="10" customWidth="1"/>
    <col min="270" max="270" width="24.2109375" style="4" customWidth="1"/>
    <col min="271" max="271" width="3.49609375" style="4" customWidth="1"/>
    <col min="272" max="272" width="8.609375" style="10" customWidth="1"/>
    <col min="273" max="273" width="8.609375" style="4" customWidth="1"/>
    <col min="274" max="274" width="24.2109375" style="8" customWidth="1"/>
    <col min="275" max="275" width="11.97265625" style="1" customWidth="1"/>
    <col min="276" max="286" width="3.49609375" style="1" customWidth="1"/>
    <col min="287" max="287" width="3.49609375" style="7" customWidth="1"/>
    <col min="288" max="288" width="24.2109375" style="5" customWidth="1"/>
    <col min="289" max="290" width="10.0859375" style="6" customWidth="1"/>
    <col min="291" max="292" width="14.796875" style="7" customWidth="1"/>
    <col min="293" max="293" width="47.75390625" style="84" customWidth="1"/>
    <col min="294" max="295" width="8.609375" style="10" customWidth="1"/>
    <col min="296" max="296" width="24.2109375" style="4" customWidth="1"/>
    <col min="297" max="297" width="3.49609375" style="4" customWidth="1"/>
    <col min="298" max="298" width="8.609375" style="10" customWidth="1"/>
    <col min="299" max="299" width="8.609375" style="4" customWidth="1"/>
    <col min="300" max="300" width="24.2109375" style="8" customWidth="1"/>
    <col min="301" max="301" width="11.97265625" style="1" customWidth="1"/>
    <col min="302" max="312" width="3.49609375" style="1" customWidth="1"/>
    <col min="313" max="313" width="3.49609375" style="7" customWidth="1"/>
    <col min="314" max="314" width="24.2109375" style="2" customWidth="1"/>
    <col min="315" max="316" width="10.0859375" style="3" customWidth="1"/>
    <col min="317" max="318" width="14.796875" style="1" customWidth="1"/>
    <col min="319" max="319" width="47.75390625" style="84" customWidth="1"/>
    <col min="320" max="321" width="8.609375" style="10" customWidth="1"/>
    <col min="322" max="322" width="24.2109375" style="4" customWidth="1"/>
    <col min="323" max="323" width="3.49609375" style="4" customWidth="1"/>
    <col min="324" max="324" width="8.609375" style="10" customWidth="1"/>
    <col min="325" max="325" width="8.609375" style="4" customWidth="1"/>
    <col min="326" max="326" width="24.2109375" style="8" customWidth="1"/>
    <col min="327" max="327" width="11.97265625" style="1" customWidth="1"/>
    <col min="328" max="338" width="3.49609375" style="1" customWidth="1"/>
    <col min="339" max="339" width="3.49609375" style="7" customWidth="1"/>
    <col min="340" max="340" width="24.2109375" style="2" customWidth="1"/>
    <col min="341" max="342" width="10.0859375" style="3" customWidth="1"/>
    <col min="343" max="344" width="14.796875" style="1" customWidth="1"/>
    <col min="345" max="345" width="47.75390625" style="84" customWidth="1"/>
    <col min="346" max="347" width="8.609375" style="10" customWidth="1"/>
    <col min="348" max="348" width="24.2109375" style="4" customWidth="1"/>
    <col min="349" max="349" width="3.49609375" style="4" customWidth="1"/>
    <col min="350" max="350" width="8.609375" style="10" customWidth="1"/>
    <col min="351" max="351" width="8.609375" style="4" customWidth="1"/>
    <col min="352" max="352" width="24.2109375" style="8" customWidth="1"/>
    <col min="353" max="353" width="11.97265625" style="1" customWidth="1"/>
    <col min="354" max="364" width="3.49609375" style="1" customWidth="1"/>
    <col min="365" max="365" width="3.49609375" style="7" customWidth="1"/>
    <col min="366" max="366" width="24.2109375" style="2" customWidth="1"/>
    <col min="367" max="368" width="10.0859375" style="3" customWidth="1"/>
    <col min="369" max="370" width="14.796875" style="1" customWidth="1"/>
    <col min="371" max="371" width="47.75390625" style="84" customWidth="1"/>
    <col min="372" max="373" width="8.609375" style="10" customWidth="1"/>
    <col min="374" max="374" width="24.2109375" style="4" customWidth="1"/>
    <col min="375" max="375" width="3.49609375" style="4" customWidth="1"/>
    <col min="376" max="376" width="8.609375" style="10" customWidth="1"/>
    <col min="377" max="377" width="8.609375" style="4" customWidth="1"/>
    <col min="378" max="378" width="24.2109375" style="8" customWidth="1"/>
    <col min="379" max="379" width="11.97265625" style="1" customWidth="1"/>
    <col min="380" max="390" width="3.49609375" style="1" customWidth="1"/>
    <col min="391" max="391" width="3.49609375" style="7" customWidth="1"/>
    <col min="392" max="392" width="24.2109375" style="2" customWidth="1"/>
    <col min="393" max="394" width="10.0859375" style="3" customWidth="1"/>
    <col min="395" max="396" width="14.796875" style="1" customWidth="1"/>
    <col min="397" max="397" width="47.75390625" style="84" customWidth="1"/>
    <col min="398" max="399" width="8.609375" style="10" customWidth="1"/>
    <col min="400" max="400" width="24.2109375" style="4" customWidth="1"/>
    <col min="401" max="401" width="3.49609375" style="4" customWidth="1"/>
    <col min="402" max="402" width="8.609375" style="10" customWidth="1"/>
    <col min="403" max="403" width="8.609375" style="4" customWidth="1"/>
    <col min="404" max="404" width="24.2109375" style="8" customWidth="1"/>
    <col min="405" max="405" width="11.97265625" style="1" customWidth="1"/>
    <col min="406" max="416" width="3.49609375" style="1" customWidth="1"/>
    <col min="417" max="417" width="3.49609375" style="7" customWidth="1"/>
    <col min="418" max="418" width="24.2109375" style="2" customWidth="1"/>
    <col min="419" max="420" width="10.0859375" style="3" customWidth="1"/>
    <col min="421" max="422" width="14.796875" style="1" customWidth="1"/>
    <col min="423" max="423" width="47.75390625" style="84" customWidth="1"/>
    <col min="424" max="425" width="8.609375" style="10" customWidth="1"/>
    <col min="426" max="426" width="24.2109375" style="4" customWidth="1"/>
    <col min="427" max="427" width="3.49609375" style="4" customWidth="1"/>
    <col min="428" max="428" width="8.609375" style="10" customWidth="1"/>
    <col min="429" max="429" width="8.609375" style="4" customWidth="1"/>
    <col min="430" max="430" width="24.2109375" style="8" customWidth="1"/>
    <col min="431" max="431" width="11.97265625" style="1" customWidth="1"/>
    <col min="432" max="442" width="3.49609375" style="1" customWidth="1"/>
    <col min="443" max="443" width="3.49609375" style="7" customWidth="1"/>
    <col min="444" max="444" width="24.2109375" style="2" customWidth="1"/>
    <col min="445" max="446" width="10.0859375" style="3" customWidth="1"/>
    <col min="447" max="448" width="14.796875" style="1" customWidth="1"/>
    <col min="449" max="449" width="47.75390625" style="84" customWidth="1"/>
    <col min="450" max="451" width="8.609375" style="10" customWidth="1"/>
    <col min="452" max="452" width="24.2109375" style="4" customWidth="1"/>
    <col min="453" max="453" width="3.49609375" style="4" customWidth="1"/>
    <col min="454" max="454" width="8.609375" style="10" customWidth="1"/>
    <col min="455" max="455" width="8.609375" style="4" customWidth="1"/>
    <col min="456" max="456" width="24.2109375" style="8" customWidth="1"/>
    <col min="457" max="457" width="11.97265625" style="1" customWidth="1"/>
    <col min="458" max="468" width="3.49609375" style="1" customWidth="1"/>
    <col min="469" max="469" width="3.49609375" style="7" customWidth="1"/>
    <col min="470" max="470" width="24.2109375" style="2" customWidth="1"/>
    <col min="471" max="472" width="10.0859375" style="3" customWidth="1"/>
    <col min="473" max="474" width="14.796875" style="1" customWidth="1"/>
    <col min="475" max="475" width="47.75390625" style="84" customWidth="1"/>
    <col min="476" max="477" width="8.609375" style="10" customWidth="1"/>
    <col min="478" max="478" width="24.2109375" style="4" customWidth="1"/>
    <col min="479" max="479" width="3.49609375" style="4" customWidth="1"/>
    <col min="480" max="480" width="8.609375" style="10" customWidth="1"/>
    <col min="481" max="481" width="8.609375" style="4" customWidth="1"/>
    <col min="482" max="482" width="24.2109375" style="8" customWidth="1"/>
    <col min="483" max="483" width="11.97265625" style="1" customWidth="1"/>
    <col min="484" max="494" width="3.49609375" style="1" customWidth="1"/>
    <col min="495" max="495" width="3.49609375" style="7" customWidth="1"/>
    <col min="496" max="496" width="24.2109375" style="5" customWidth="1"/>
    <col min="497" max="498" width="10.0859375" style="6" customWidth="1"/>
    <col min="499" max="500" width="14.796875" style="7" customWidth="1"/>
    <col min="501" max="501" width="47.75390625" style="84" customWidth="1"/>
    <col min="502" max="503" width="8.609375" style="14" customWidth="1"/>
    <col min="504" max="504" width="24.2109375" style="15" customWidth="1"/>
    <col min="505" max="505" width="3.49609375" style="32" customWidth="1"/>
    <col min="506" max="506" width="8.609375" style="14" customWidth="1"/>
    <col min="507" max="507" width="8.609375" style="15" customWidth="1"/>
    <col min="508" max="508" width="24.2109375" style="22" customWidth="1"/>
    <col min="509" max="509" width="11.97265625" style="1" customWidth="1"/>
    <col min="510" max="520" width="3.49609375" style="1" customWidth="1"/>
    <col min="521" max="521" width="3.49609375" style="7" customWidth="1"/>
    <col min="522" max="522" width="24.2109375" style="5" customWidth="1"/>
    <col min="523" max="524" width="10.0859375" style="6" customWidth="1"/>
    <col min="525" max="526" width="14.796875" style="7" customWidth="1"/>
    <col min="527" max="527" width="47.75390625" style="84" customWidth="1"/>
    <col min="528" max="529" width="8.609375" style="14" customWidth="1"/>
    <col min="530" max="530" width="24.2109375" style="15" customWidth="1"/>
    <col min="531" max="531" width="3.49609375" style="32" customWidth="1"/>
    <col min="532" max="532" width="8.609375" style="14" customWidth="1"/>
    <col min="533" max="533" width="8.609375" style="15" customWidth="1"/>
    <col min="534" max="534" width="24.2109375" style="22" customWidth="1"/>
    <col min="535" max="535" width="11.97265625" style="1" customWidth="1"/>
    <col min="536" max="546" width="3.49609375" style="1" customWidth="1"/>
    <col min="547" max="547" width="3.49609375" style="7" customWidth="1"/>
    <col min="548" max="548" width="24.2109375" style="5" customWidth="1"/>
    <col min="549" max="550" width="10.0859375" style="6" customWidth="1"/>
    <col min="551" max="552" width="14.796875" style="7" customWidth="1"/>
    <col min="553" max="553" width="47.75390625" style="84" customWidth="1"/>
    <col min="554" max="555" width="8.609375" style="14" customWidth="1"/>
    <col min="556" max="556" width="24.2109375" style="15" customWidth="1"/>
    <col min="557" max="557" width="3.49609375" style="32" customWidth="1"/>
    <col min="558" max="558" width="8.609375" style="14" customWidth="1"/>
    <col min="559" max="559" width="8.609375" style="15" customWidth="1"/>
    <col min="560" max="560" width="24.2109375" style="22" customWidth="1"/>
    <col min="561" max="561" width="11.97265625" style="1" customWidth="1"/>
    <col min="562" max="572" width="3.49609375" style="1" customWidth="1"/>
    <col min="573" max="573" width="3.49609375" style="7" customWidth="1"/>
    <col min="574" max="574" width="24.2109375" style="5" customWidth="1"/>
    <col min="575" max="576" width="10.0859375" style="6" customWidth="1"/>
    <col min="577" max="578" width="14.796875" style="7" customWidth="1"/>
    <col min="579" max="579" width="47.75390625" style="84" customWidth="1"/>
    <col min="580" max="581" width="8.609375" style="14" customWidth="1"/>
    <col min="582" max="582" width="24.2109375" style="15" customWidth="1"/>
    <col min="583" max="583" width="3.49609375" style="32" customWidth="1"/>
    <col min="584" max="584" width="8.609375" style="14" customWidth="1"/>
    <col min="585" max="585" width="8.609375" style="15" customWidth="1"/>
    <col min="586" max="586" width="24.2109375" style="22" customWidth="1"/>
    <col min="587" max="587" width="11.97265625" style="1" customWidth="1"/>
    <col min="588" max="598" width="3.49609375" style="1" customWidth="1"/>
    <col min="599" max="599" width="3.49609375" style="7" customWidth="1"/>
    <col min="600" max="600" width="24.2109375" style="5" customWidth="1"/>
    <col min="601" max="602" width="10.0859375" style="6" customWidth="1"/>
    <col min="603" max="604" width="14.796875" style="7" customWidth="1"/>
    <col min="605" max="605" width="47.75390625" style="84" customWidth="1"/>
    <col min="606" max="607" width="8.609375" style="14" customWidth="1"/>
    <col min="608" max="608" width="24.2109375" style="15" customWidth="1"/>
    <col min="609" max="609" width="3.49609375" style="32" customWidth="1"/>
    <col min="610" max="610" width="8.609375" style="14" customWidth="1"/>
    <col min="611" max="611" width="8.609375" style="15" customWidth="1"/>
    <col min="612" max="612" width="24.2109375" style="22" customWidth="1"/>
    <col min="613" max="613" width="11.97265625" style="1" customWidth="1"/>
    <col min="614" max="624" width="3.49609375" style="1" customWidth="1"/>
    <col min="625" max="625" width="3.49609375" style="7" customWidth="1"/>
    <col min="626" max="626" width="24.2109375" style="5" customWidth="1"/>
    <col min="627" max="628" width="10.0859375" style="37" customWidth="1"/>
    <col min="629" max="630" width="14.796875" style="7" customWidth="1"/>
    <col min="631" max="631" width="47.75390625" style="84" customWidth="1"/>
    <col min="632" max="633" width="8.609375" style="14" customWidth="1"/>
    <col min="634" max="634" width="24.2109375" style="15" customWidth="1"/>
    <col min="635" max="635" width="3.49609375" style="32" customWidth="1"/>
    <col min="636" max="636" width="8.609375" style="14" customWidth="1"/>
    <col min="637" max="637" width="8.609375" style="15" customWidth="1"/>
    <col min="638" max="638" width="24.2109375" style="22" customWidth="1"/>
    <col min="639" max="639" width="11.97265625" style="1" customWidth="1"/>
    <col min="640" max="650" width="3.49609375" style="1" customWidth="1"/>
    <col min="651" max="651" width="3.49609375" style="7" customWidth="1"/>
    <col min="652" max="652" width="24.2109375" style="5" customWidth="1"/>
    <col min="653" max="654" width="10.0859375" style="37" customWidth="1"/>
    <col min="655" max="656" width="14.796875" style="7" customWidth="1"/>
    <col min="657" max="657" width="47.75390625" style="84" customWidth="1"/>
    <col min="658" max="659" width="8.609375" style="14" customWidth="1"/>
    <col min="660" max="660" width="24.2109375" style="15" customWidth="1"/>
    <col min="661" max="661" width="3.49609375" style="32" customWidth="1"/>
    <col min="662" max="662" width="8.609375" style="14" customWidth="1"/>
    <col min="663" max="663" width="8.609375" style="15" customWidth="1"/>
    <col min="664" max="664" width="24.2109375" style="22" customWidth="1"/>
    <col min="665" max="665" width="11.97265625" style="1" customWidth="1"/>
    <col min="666" max="676" width="3.49609375" style="1" customWidth="1"/>
    <col min="677" max="677" width="3.49609375" style="7" customWidth="1"/>
    <col min="678" max="678" width="24.2109375" style="5" customWidth="1"/>
    <col min="679" max="680" width="10.0859375" style="37" customWidth="1"/>
    <col min="681" max="682" width="14.796875" style="7" customWidth="1"/>
    <col min="683" max="683" width="47.75390625" style="84" customWidth="1"/>
    <col min="684" max="685" width="8.609375" style="14" customWidth="1"/>
    <col min="686" max="686" width="24.2109375" style="15" customWidth="1"/>
    <col min="687" max="687" width="3.49609375" style="32" customWidth="1"/>
    <col min="688" max="688" width="8.609375" style="14" customWidth="1"/>
    <col min="689" max="689" width="8.609375" style="15" customWidth="1"/>
    <col min="690" max="690" width="24.2109375" style="22" customWidth="1"/>
    <col min="691" max="691" width="11.97265625" style="1" customWidth="1"/>
    <col min="692" max="702" width="3.49609375" style="1" customWidth="1"/>
    <col min="703" max="703" width="3.49609375" style="7" customWidth="1"/>
    <col min="704" max="704" width="24.2109375" style="5" customWidth="1"/>
    <col min="705" max="706" width="10.0859375" style="37" customWidth="1"/>
    <col min="707" max="708" width="14.796875" style="7" customWidth="1"/>
    <col min="709" max="709" width="47.75390625" style="84" customWidth="1"/>
    <col min="710" max="711" width="8.609375" style="14" customWidth="1"/>
    <col min="712" max="712" width="24.2109375" style="15" customWidth="1"/>
    <col min="713" max="713" width="3.49609375" style="32" customWidth="1"/>
    <col min="714" max="714" width="8.609375" style="14" customWidth="1"/>
    <col min="715" max="715" width="8.609375" style="15" customWidth="1"/>
    <col min="716" max="716" width="24.2109375" style="22" customWidth="1"/>
    <col min="717" max="717" width="11.97265625" style="1" customWidth="1"/>
    <col min="718" max="728" width="3.49609375" style="1" customWidth="1"/>
    <col min="729" max="729" width="3.49609375" style="7" customWidth="1"/>
    <col min="730" max="730" width="24.2109375" style="5" customWidth="1"/>
    <col min="731" max="732" width="10.0859375" style="37" customWidth="1"/>
    <col min="733" max="734" width="14.796875" style="7" customWidth="1"/>
    <col min="735" max="735" width="47.75390625" style="84" customWidth="1"/>
    <col min="736" max="737" width="8.609375" style="14" customWidth="1"/>
    <col min="738" max="738" width="24.2109375" style="15" customWidth="1"/>
    <col min="739" max="739" width="3.49609375" style="32" customWidth="1"/>
    <col min="740" max="740" width="8.609375" style="14" customWidth="1"/>
    <col min="741" max="741" width="8.609375" style="15" customWidth="1"/>
    <col min="742" max="742" width="24.2109375" style="22" customWidth="1"/>
    <col min="743" max="743" width="11.97265625" style="1" customWidth="1"/>
    <col min="744" max="754" width="3.49609375" style="1" customWidth="1"/>
    <col min="755" max="755" width="3.49609375" style="7" customWidth="1"/>
    <col min="756" max="756" width="24.2109375" style="5" customWidth="1"/>
    <col min="757" max="758" width="10.0859375" style="37" customWidth="1"/>
    <col min="759" max="760" width="14.796875" style="7" customWidth="1"/>
    <col min="761" max="761" width="47.75390625" style="84" customWidth="1"/>
    <col min="762" max="763" width="8.609375" style="14" customWidth="1"/>
    <col min="764" max="764" width="24.2109375" style="15" customWidth="1"/>
    <col min="765" max="765" width="3.49609375" style="32" customWidth="1"/>
    <col min="766" max="766" width="8.609375" style="14" customWidth="1"/>
    <col min="767" max="767" width="8.609375" style="15" customWidth="1"/>
    <col min="768" max="768" width="24.2109375" style="22" customWidth="1"/>
    <col min="769" max="769" width="11.97265625" style="1" customWidth="1"/>
    <col min="770" max="780" width="3.49609375" style="1" customWidth="1"/>
    <col min="781" max="781" width="3.49609375" style="7" customWidth="1"/>
    <col min="782" max="782" width="24.2109375" style="5" customWidth="1"/>
    <col min="783" max="784" width="10.0859375" style="37" customWidth="1"/>
    <col min="785" max="786" width="14.796875" style="7" customWidth="1"/>
    <col min="787" max="787" width="47.75390625" style="97" customWidth="1"/>
    <col min="788" max="789" width="8.609375" style="14" customWidth="1"/>
    <col min="790" max="790" width="24.2109375" style="15" customWidth="1"/>
    <col min="791" max="791" width="3.49609375" style="32" customWidth="1"/>
    <col min="792" max="792" width="8.609375" style="14" customWidth="1"/>
    <col min="793" max="793" width="8.609375" style="15" customWidth="1"/>
    <col min="794" max="794" width="24.2109375" style="22" customWidth="1"/>
    <col min="795" max="795" width="11.97265625" style="1" customWidth="1"/>
    <col min="796" max="806" width="3.49609375" style="1" customWidth="1"/>
    <col min="807" max="807" width="3.49609375" style="7" customWidth="1"/>
    <col min="808" max="808" width="24.2109375" style="5" customWidth="1"/>
    <col min="809" max="810" width="10.0859375" style="37" customWidth="1"/>
    <col min="811" max="812" width="14.796875" style="7" customWidth="1"/>
    <col min="813" max="813" width="47.75390625" style="84" customWidth="1"/>
    <col min="814" max="815" width="8.609375" style="14" customWidth="1"/>
    <col min="816" max="816" width="24.2109375" style="15" customWidth="1"/>
    <col min="817" max="817" width="3.49609375" style="32" customWidth="1"/>
    <col min="818" max="818" width="8.609375" style="14" customWidth="1"/>
    <col min="819" max="819" width="8.609375" style="15" customWidth="1"/>
    <col min="820" max="820" width="24.2109375" style="22" customWidth="1"/>
    <col min="821" max="821" width="11.97265625" style="1" customWidth="1"/>
    <col min="822" max="828" width="3.49609375" style="1" customWidth="1"/>
    <col min="829" max="16384" width="8.609375" style="1"/>
  </cols>
  <sheetData>
    <row r="1" spans="1:829" s="4" customFormat="1" ht="24.75" customHeight="1" x14ac:dyDescent="0.2">
      <c r="B1" s="9"/>
      <c r="C1" s="36" t="s">
        <v>1527</v>
      </c>
      <c r="D1" s="14" cm="1">
        <f t="array" ref="D1">MAX(ROW(C2:C150)*(C2:C150&lt;&gt;""))</f>
        <v>7</v>
      </c>
      <c r="E1" s="9"/>
      <c r="F1" s="69"/>
      <c r="G1" s="77"/>
      <c r="H1" s="90"/>
      <c r="I1" s="9"/>
      <c r="J1" s="9"/>
      <c r="K1" s="9"/>
      <c r="L1" s="30"/>
      <c r="M1" s="9"/>
      <c r="N1" s="69"/>
      <c r="O1" s="8" t="str">
        <f>sayfa1!$A$2</f>
        <v>anayurt</v>
      </c>
      <c r="P1" s="14" t="s">
        <v>4552</v>
      </c>
      <c r="Q1" s="13" t="s">
        <v>1192</v>
      </c>
      <c r="R1" s="13"/>
      <c r="S1" s="13"/>
      <c r="T1" s="13"/>
      <c r="U1" s="13"/>
      <c r="V1" s="13"/>
      <c r="W1" s="13"/>
      <c r="X1" s="13"/>
      <c r="Y1" s="13" t="s">
        <v>1192</v>
      </c>
      <c r="Z1" s="13" t="s">
        <v>1192</v>
      </c>
      <c r="AA1" s="9"/>
      <c r="AB1" s="36" t="s">
        <v>1528</v>
      </c>
      <c r="AC1" s="14" cm="1">
        <f t="array" ref="AC1">MAX(ROW(AB2:AB150)*(AB2:AB150&lt;&gt;""))</f>
        <v>21</v>
      </c>
      <c r="AD1" s="9"/>
      <c r="AE1" s="69"/>
      <c r="AF1" s="77"/>
      <c r="AG1" s="77"/>
      <c r="AH1" s="9"/>
      <c r="AI1" s="14">
        <f ca="1">MAXA(J1:J150)</f>
        <v>0</v>
      </c>
      <c r="AJ1" s="9"/>
      <c r="AK1" s="30"/>
      <c r="AL1" s="9"/>
      <c r="AM1" s="14">
        <f ca="1">MAXA(N1:N150)</f>
        <v>0</v>
      </c>
      <c r="AN1" s="8" t="str">
        <f>sayfa1!$A$2</f>
        <v>anayurt</v>
      </c>
      <c r="AO1" s="14" t="s">
        <v>4553</v>
      </c>
      <c r="AP1" s="13" t="s">
        <v>1192</v>
      </c>
      <c r="AQ1" s="13" t="s">
        <v>1192</v>
      </c>
      <c r="AR1" s="13"/>
      <c r="AS1" s="13"/>
      <c r="AT1" s="13"/>
      <c r="AU1" s="13"/>
      <c r="AV1" s="13"/>
      <c r="AW1" s="13"/>
      <c r="AX1" s="13" t="s">
        <v>1192</v>
      </c>
      <c r="AY1" s="13" t="s">
        <v>1192</v>
      </c>
      <c r="AZ1" s="13" t="s">
        <v>1192</v>
      </c>
      <c r="BA1" s="69"/>
      <c r="BB1" s="36" t="s">
        <v>3399</v>
      </c>
      <c r="BC1" s="14" cm="1">
        <f t="array" ref="BC1">MAX(ROW(BB2:BB153)*(BB2:BB153&lt;&gt;""))</f>
        <v>106</v>
      </c>
      <c r="BD1" s="9"/>
      <c r="BE1" s="69"/>
      <c r="BF1" s="77"/>
      <c r="BG1" s="90"/>
      <c r="BH1" s="9"/>
      <c r="BI1" s="14">
        <f ca="1">MAXA(AI1:AI150)</f>
        <v>0</v>
      </c>
      <c r="BJ1" s="9"/>
      <c r="BK1" s="30"/>
      <c r="BL1" s="9"/>
      <c r="BM1" s="14">
        <f ca="1">MAXA(AM1:AM150)</f>
        <v>0</v>
      </c>
      <c r="BN1" s="8" t="str">
        <f>sayfa1!$A$2</f>
        <v>anayurt</v>
      </c>
      <c r="BO1" s="14" t="s">
        <v>4554</v>
      </c>
      <c r="BP1" s="13" t="s">
        <v>1192</v>
      </c>
      <c r="BQ1" s="13" t="s">
        <v>1192</v>
      </c>
      <c r="BR1" s="13"/>
      <c r="BS1" s="13"/>
      <c r="BT1" s="13"/>
      <c r="BU1" s="13"/>
      <c r="BV1" s="13"/>
      <c r="BW1" s="13" t="s">
        <v>1192</v>
      </c>
      <c r="BX1" s="13" t="s">
        <v>1192</v>
      </c>
      <c r="BY1" s="13"/>
      <c r="BZ1" s="13"/>
      <c r="CA1" s="69"/>
      <c r="CB1" s="36" t="s">
        <v>3398</v>
      </c>
      <c r="CC1" s="14" cm="1">
        <f t="array" ref="CC1">MAX(ROW(CB2:CB150)*(CB2:CB150&lt;&gt;""))</f>
        <v>87</v>
      </c>
      <c r="CD1" s="9"/>
      <c r="CE1" s="69"/>
      <c r="CF1" s="77"/>
      <c r="CG1" s="90"/>
      <c r="CH1" s="9"/>
      <c r="CI1" s="14">
        <f ca="1">MAXA(BI1:BI150)</f>
        <v>1</v>
      </c>
      <c r="CJ1" s="9"/>
      <c r="CK1" s="30"/>
      <c r="CL1" s="9"/>
      <c r="CM1" s="14">
        <f ca="1">MAXA(BM1:BM150)</f>
        <v>6</v>
      </c>
      <c r="CN1" s="8" t="str">
        <f>sayfa1!$A$2</f>
        <v>anayurt</v>
      </c>
      <c r="CO1" s="14" t="s">
        <v>4556</v>
      </c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 t="s">
        <v>1192</v>
      </c>
      <c r="DA1" s="69"/>
      <c r="DB1" s="36" t="s">
        <v>4457</v>
      </c>
      <c r="DC1" s="14" cm="1">
        <f t="array" ref="DC1">MAX(ROW(DB2:DB150)*(DB2:DB150&lt;&gt;""))</f>
        <v>0</v>
      </c>
      <c r="DD1" s="9"/>
      <c r="DE1" s="69"/>
      <c r="DF1" s="77"/>
      <c r="DG1" s="90"/>
      <c r="DH1" s="9"/>
      <c r="DI1" s="14">
        <f ca="1">MAXA(CI1:CI150)</f>
        <v>1</v>
      </c>
      <c r="DJ1" s="9"/>
      <c r="DK1" s="30"/>
      <c r="DL1" s="9"/>
      <c r="DM1" s="14">
        <f ca="1">MAXA(CM1:CM150)</f>
        <v>6</v>
      </c>
      <c r="DN1" s="8" t="str">
        <f>sayfa1!$A$2</f>
        <v>anayurt</v>
      </c>
      <c r="DO1" s="14" t="s">
        <v>4555</v>
      </c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 t="s">
        <v>1192</v>
      </c>
      <c r="EA1" s="69"/>
      <c r="EB1" s="36" t="s">
        <v>3</v>
      </c>
      <c r="EC1" s="14" cm="1">
        <f t="array" ref="EC1">MAX(ROW(EB2:EB153)*(EB2:EB153&lt;&gt;""))</f>
        <v>42</v>
      </c>
      <c r="ED1" s="9"/>
      <c r="EE1" s="69"/>
      <c r="EF1" s="69"/>
      <c r="EG1" s="90"/>
      <c r="EH1" s="9"/>
      <c r="EI1" s="14">
        <f ca="1">MAXA(DI1:DI150)</f>
        <v>1</v>
      </c>
      <c r="EJ1" s="9"/>
      <c r="EK1" s="30"/>
      <c r="EL1" s="9"/>
      <c r="EM1" s="14">
        <f ca="1">MAXA(DM1:DM150)</f>
        <v>6</v>
      </c>
      <c r="EN1" s="8" t="str">
        <f>sayfa1!$A$2</f>
        <v>anayurt</v>
      </c>
      <c r="EO1" s="14" t="s">
        <v>4557</v>
      </c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69"/>
      <c r="FB1" s="36" t="s">
        <v>1531</v>
      </c>
      <c r="FC1" s="14" cm="1">
        <f t="array" ref="FC1">MAX(ROW(FB2:FB150)*(FB2:FB150&lt;&gt;""))</f>
        <v>95</v>
      </c>
      <c r="FD1" s="9"/>
      <c r="FE1" s="69"/>
      <c r="FF1" s="69"/>
      <c r="FG1" s="77"/>
      <c r="FH1" s="9"/>
      <c r="FI1" s="14">
        <f ca="1">MAXA(EI1:EI150)</f>
        <v>1</v>
      </c>
      <c r="FJ1" s="9"/>
      <c r="FK1" s="30"/>
      <c r="FL1" s="9"/>
      <c r="FM1" s="14">
        <f ca="1">MAXA(EM1:EM150)</f>
        <v>6</v>
      </c>
      <c r="FN1" s="8" t="str">
        <f>sayfa1!$A$2</f>
        <v>anayurt</v>
      </c>
      <c r="FO1" s="14" t="s">
        <v>4558</v>
      </c>
      <c r="FP1" s="13" t="s">
        <v>1192</v>
      </c>
      <c r="FQ1" s="13" t="s">
        <v>1192</v>
      </c>
      <c r="FR1" s="13" t="s">
        <v>1192</v>
      </c>
      <c r="FS1" s="13" t="s">
        <v>1192</v>
      </c>
      <c r="FT1" s="13"/>
      <c r="FU1" s="13"/>
      <c r="FV1" s="13"/>
      <c r="FW1" s="13"/>
      <c r="FX1" s="13"/>
      <c r="FY1" s="13"/>
      <c r="FZ1" s="13"/>
      <c r="GA1" s="69"/>
      <c r="GB1" s="36" t="s">
        <v>4461</v>
      </c>
      <c r="GC1" s="14" cm="1">
        <f t="array" ref="GC1">MAX(ROW(GB2:GB150)*(GB2:GB150&lt;&gt;""))</f>
        <v>0</v>
      </c>
      <c r="GD1" s="9"/>
      <c r="GE1" s="69"/>
      <c r="GF1" s="69"/>
      <c r="GG1" s="77"/>
      <c r="GH1" s="9"/>
      <c r="GI1" s="14">
        <f ca="1">MAXA(FI1:FI150)</f>
        <v>1</v>
      </c>
      <c r="GJ1" s="9"/>
      <c r="GK1" s="30"/>
      <c r="GL1" s="9"/>
      <c r="GM1" s="14">
        <f ca="1">MAXA(FM1:FM150)</f>
        <v>6</v>
      </c>
      <c r="GN1" s="8" t="str">
        <f>sayfa1!$A$2</f>
        <v>anayurt</v>
      </c>
      <c r="GO1" s="14" t="s">
        <v>4559</v>
      </c>
      <c r="GP1" s="13" t="s">
        <v>1192</v>
      </c>
      <c r="GQ1" s="13" t="s">
        <v>1192</v>
      </c>
      <c r="GR1" s="13" t="s">
        <v>1192</v>
      </c>
      <c r="GS1" s="13" t="s">
        <v>1192</v>
      </c>
      <c r="GT1" s="13"/>
      <c r="GU1" s="13"/>
      <c r="GV1" s="13"/>
      <c r="GW1" s="13"/>
      <c r="GX1" s="13"/>
      <c r="GY1" s="13"/>
      <c r="GZ1" s="13"/>
      <c r="HA1" s="69"/>
      <c r="HB1" s="36" t="s">
        <v>1533</v>
      </c>
      <c r="HC1" s="14" cm="1">
        <f t="array" ref="HC1">MAX(ROW(HB2:HB151)*(HB2:HB151&lt;&gt;""))</f>
        <v>62</v>
      </c>
      <c r="HD1" s="9"/>
      <c r="HE1" s="69"/>
      <c r="HF1" s="69"/>
      <c r="HG1" s="77"/>
      <c r="HH1" s="9"/>
      <c r="HI1" s="14">
        <f ca="1">MAXA(GI1:GI150)</f>
        <v>1</v>
      </c>
      <c r="HJ1" s="9"/>
      <c r="HK1" s="30"/>
      <c r="HL1" s="9"/>
      <c r="HM1" s="14">
        <f ca="1">MAXA(GM1:GM150)</f>
        <v>6</v>
      </c>
      <c r="HN1" s="8" t="str">
        <f>sayfa1!$A$2</f>
        <v>anayurt</v>
      </c>
      <c r="HO1" s="14" t="s">
        <v>4560</v>
      </c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69"/>
      <c r="IB1" s="36" t="s">
        <v>4463</v>
      </c>
      <c r="IC1" s="14" cm="1">
        <f t="array" ref="IC1">MAX(ROW(IB2:IB151)*(IB2:IB151&lt;&gt;""))</f>
        <v>123</v>
      </c>
      <c r="ID1" s="9"/>
      <c r="IE1" s="69"/>
      <c r="IF1" s="69"/>
      <c r="IG1" s="77"/>
      <c r="IH1" s="9"/>
      <c r="II1" s="14">
        <f ca="1">MAXA(HI1:HI150)</f>
        <v>1</v>
      </c>
      <c r="IJ1" s="9"/>
      <c r="IK1" s="30"/>
      <c r="IL1" s="9"/>
      <c r="IM1" s="14">
        <f ca="1">MAXA(HM1:HM150)</f>
        <v>6</v>
      </c>
      <c r="IN1" s="8" t="str">
        <f>sayfa1!$A$2</f>
        <v>anayurt</v>
      </c>
      <c r="IO1" s="14" t="s">
        <v>4561</v>
      </c>
      <c r="IP1" s="13" t="s">
        <v>1192</v>
      </c>
      <c r="IQ1" s="13" t="s">
        <v>1192</v>
      </c>
      <c r="IR1" s="13"/>
      <c r="IS1" s="13"/>
      <c r="IT1" s="13"/>
      <c r="IU1" s="13"/>
      <c r="IV1" s="13"/>
      <c r="IW1" s="13"/>
      <c r="IX1" s="13" t="s">
        <v>1192</v>
      </c>
      <c r="IY1" s="13" t="s">
        <v>1192</v>
      </c>
      <c r="IZ1" s="13" t="s">
        <v>1192</v>
      </c>
      <c r="JA1" s="69"/>
      <c r="JB1" s="36" t="s">
        <v>4464</v>
      </c>
      <c r="JC1" s="14" cm="1">
        <f t="array" ref="JC1">MAX(ROW(JB2:JB150)*(JB2:JB150&lt;&gt;""))</f>
        <v>0</v>
      </c>
      <c r="JD1" s="9"/>
      <c r="JE1" s="69"/>
      <c r="JF1" s="69"/>
      <c r="JG1" s="77"/>
      <c r="JH1" s="9"/>
      <c r="JI1" s="14">
        <f ca="1">MAXA(II1:II150)</f>
        <v>1</v>
      </c>
      <c r="JJ1" s="9"/>
      <c r="JK1" s="30"/>
      <c r="JL1" s="9"/>
      <c r="JM1" s="14">
        <f ca="1">MAXA(IM1:IM150)</f>
        <v>6</v>
      </c>
      <c r="JN1" s="8" t="str">
        <f>sayfa1!$A$2</f>
        <v>anayurt</v>
      </c>
      <c r="JO1" s="14" t="s">
        <v>4562</v>
      </c>
      <c r="JP1" s="13" t="s">
        <v>1192</v>
      </c>
      <c r="JQ1" s="13" t="s">
        <v>1192</v>
      </c>
      <c r="JR1" s="13"/>
      <c r="JS1" s="13"/>
      <c r="JT1" s="13"/>
      <c r="JU1" s="13"/>
      <c r="JV1" s="13"/>
      <c r="JW1" s="13"/>
      <c r="JX1" s="13" t="s">
        <v>1192</v>
      </c>
      <c r="JY1" s="13" t="s">
        <v>1192</v>
      </c>
      <c r="JZ1" s="13" t="s">
        <v>1192</v>
      </c>
      <c r="KA1" s="69"/>
      <c r="KB1" s="36" t="s">
        <v>1534</v>
      </c>
      <c r="KC1" s="14" cm="1">
        <f t="array" ref="KC1">MAX(ROW(KB2:KB151)*(KB2:KB151&lt;&gt;""))</f>
        <v>84</v>
      </c>
      <c r="KD1" s="9"/>
      <c r="KE1" s="69"/>
      <c r="KF1" s="69"/>
      <c r="KG1" s="77"/>
      <c r="KH1" s="9"/>
      <c r="KI1" s="14">
        <f ca="1">MAXA(JI1:JI150)</f>
        <v>1</v>
      </c>
      <c r="KJ1" s="9"/>
      <c r="KK1" s="30"/>
      <c r="KL1" s="9"/>
      <c r="KM1" s="14">
        <f ca="1">MAXA(JM1:JM150)</f>
        <v>6</v>
      </c>
      <c r="KN1" s="8" t="str">
        <f>sayfa1!$A$2</f>
        <v>anayurt</v>
      </c>
      <c r="KO1" s="14" t="s">
        <v>4563</v>
      </c>
      <c r="KP1" s="13" t="s">
        <v>1192</v>
      </c>
      <c r="KQ1" s="13" t="s">
        <v>1192</v>
      </c>
      <c r="KR1" s="13"/>
      <c r="KS1" s="13"/>
      <c r="KT1" s="13"/>
      <c r="KU1" s="13"/>
      <c r="KV1" s="13"/>
      <c r="KW1" s="13"/>
      <c r="KX1" s="13"/>
      <c r="KY1" s="13" t="s">
        <v>1192</v>
      </c>
      <c r="KZ1" s="13" t="s">
        <v>1192</v>
      </c>
      <c r="LA1" s="69"/>
      <c r="LB1" s="36" t="s">
        <v>8</v>
      </c>
      <c r="LC1" s="14" cm="1">
        <f t="array" ref="LC1">MAX(ROW(LB2:LB150)*(LB2:LB150&lt;&gt;""))</f>
        <v>23</v>
      </c>
      <c r="LD1" s="9"/>
      <c r="LE1" s="69"/>
      <c r="LF1" s="69"/>
      <c r="LG1" s="77"/>
      <c r="LH1" s="9"/>
      <c r="LI1" s="14">
        <f ca="1">MAXA(KI1:KI150)</f>
        <v>1</v>
      </c>
      <c r="LJ1" s="9"/>
      <c r="LK1" s="30"/>
      <c r="LL1" s="9"/>
      <c r="LM1" s="14">
        <f ca="1">MAXA(KM1:KM150)</f>
        <v>6</v>
      </c>
      <c r="LN1" s="8" t="str">
        <f>sayfa1!$A$2</f>
        <v>anayurt</v>
      </c>
      <c r="LO1" s="14" t="s">
        <v>4564</v>
      </c>
      <c r="LP1" s="13" t="s">
        <v>1192</v>
      </c>
      <c r="LQ1" s="13" t="s">
        <v>1192</v>
      </c>
      <c r="LR1" s="13" t="s">
        <v>1192</v>
      </c>
      <c r="LS1" s="13"/>
      <c r="LT1" s="13"/>
      <c r="LU1" s="13"/>
      <c r="LV1" s="13"/>
      <c r="LW1" s="13"/>
      <c r="LX1" s="13"/>
      <c r="LY1" s="13" t="s">
        <v>1192</v>
      </c>
      <c r="LZ1" s="13" t="s">
        <v>1192</v>
      </c>
      <c r="MA1" s="69"/>
      <c r="MB1" s="36" t="s">
        <v>9</v>
      </c>
      <c r="MC1" s="14" cm="1">
        <f t="array" ref="MC1">MAX(ROW(MB2:MB151)*(MB2:MB151&lt;&gt;""))</f>
        <v>94</v>
      </c>
      <c r="MD1" s="9"/>
      <c r="ME1" s="69"/>
      <c r="MF1" s="69"/>
      <c r="MG1" s="77"/>
      <c r="MH1" s="9"/>
      <c r="MI1" s="14">
        <f ca="1">MAXA(LI1:LI150)</f>
        <v>1</v>
      </c>
      <c r="MJ1" s="9"/>
      <c r="MK1" s="30"/>
      <c r="ML1" s="9"/>
      <c r="MM1" s="14">
        <f ca="1">MAXA(LM1:LM150)</f>
        <v>6</v>
      </c>
      <c r="MN1" s="8" t="str">
        <f>sayfa1!$A$2</f>
        <v>anayurt</v>
      </c>
      <c r="MO1" s="14" t="s">
        <v>4565</v>
      </c>
      <c r="MP1" s="13" t="s">
        <v>1192</v>
      </c>
      <c r="MQ1" s="13" t="s">
        <v>1192</v>
      </c>
      <c r="MR1" s="13"/>
      <c r="MS1" s="13"/>
      <c r="MT1" s="13"/>
      <c r="MU1" s="13"/>
      <c r="MV1" s="13"/>
      <c r="MW1" s="13" t="s">
        <v>1192</v>
      </c>
      <c r="MX1" s="13"/>
      <c r="MY1" s="13" t="s">
        <v>1192</v>
      </c>
      <c r="MZ1" s="13" t="s">
        <v>1192</v>
      </c>
      <c r="NA1" s="69"/>
      <c r="NB1" s="36" t="s">
        <v>1535</v>
      </c>
      <c r="NC1" s="14" cm="1">
        <f t="array" ref="NC1">MAX(ROW(NB2:NB151)*(NB2:NB151&lt;&gt;""))</f>
        <v>52</v>
      </c>
      <c r="ND1" s="9"/>
      <c r="NE1" s="69"/>
      <c r="NF1" s="69"/>
      <c r="NG1" s="77"/>
      <c r="NH1" s="9"/>
      <c r="NI1" s="14">
        <f ca="1">MAXA(MI1:MI150)</f>
        <v>1</v>
      </c>
      <c r="NJ1" s="9"/>
      <c r="NK1" s="30"/>
      <c r="NL1" s="9"/>
      <c r="NM1" s="14">
        <f ca="1">MAXA(MM1:MM150)</f>
        <v>6</v>
      </c>
      <c r="NN1" s="8" t="str">
        <f>sayfa1!$A$2</f>
        <v>anayurt</v>
      </c>
      <c r="NO1" s="14" t="s">
        <v>4566</v>
      </c>
      <c r="NP1" s="13" t="s">
        <v>1192</v>
      </c>
      <c r="NQ1" s="13" t="s">
        <v>1192</v>
      </c>
      <c r="NR1" s="13"/>
      <c r="NS1" s="13"/>
      <c r="NT1" s="13"/>
      <c r="NU1" s="13"/>
      <c r="NV1" s="13"/>
      <c r="NW1" s="13"/>
      <c r="NX1" s="13" t="s">
        <v>1192</v>
      </c>
      <c r="NY1" s="13" t="s">
        <v>1192</v>
      </c>
      <c r="NZ1" s="13"/>
      <c r="OA1" s="69"/>
      <c r="OB1" s="36" t="s">
        <v>3698</v>
      </c>
      <c r="OC1" s="14" cm="1">
        <f t="array" ref="OC1">MAX(ROW(OB2:OB152)*(OB2:OB152&lt;&gt;""))</f>
        <v>119</v>
      </c>
      <c r="OD1" s="9"/>
      <c r="OE1" s="69"/>
      <c r="OF1" s="69"/>
      <c r="OG1" s="77"/>
      <c r="OH1" s="9"/>
      <c r="OI1" s="14">
        <f ca="1">MAXA(NI1:NI150)</f>
        <v>1</v>
      </c>
      <c r="OJ1" s="9"/>
      <c r="OK1" s="30"/>
      <c r="OL1" s="9"/>
      <c r="OM1" s="14">
        <f ca="1">MAXA(NM1:NM150)</f>
        <v>6</v>
      </c>
      <c r="ON1" s="8" t="str">
        <f>sayfa1!$A$2</f>
        <v>anayurt</v>
      </c>
      <c r="OO1" s="14" t="s">
        <v>4567</v>
      </c>
      <c r="OP1" s="13"/>
      <c r="OQ1" s="13"/>
      <c r="OR1" s="13"/>
      <c r="OS1" s="13"/>
      <c r="OT1" s="13"/>
      <c r="OU1" s="13"/>
      <c r="OV1" s="13"/>
      <c r="OW1" s="13"/>
      <c r="OX1" s="13"/>
      <c r="OY1" s="13"/>
      <c r="OZ1" s="13" t="s">
        <v>1192</v>
      </c>
      <c r="PA1" s="69"/>
      <c r="PB1" s="36" t="s">
        <v>1529</v>
      </c>
      <c r="PC1" s="14" cm="1">
        <f t="array" ref="PC1">MAX(ROW(PB2:PB152)*(PB2:PB152&lt;&gt;""))</f>
        <v>53</v>
      </c>
      <c r="PD1" s="9"/>
      <c r="PE1" s="69"/>
      <c r="PF1" s="69"/>
      <c r="PG1" s="77"/>
      <c r="PH1" s="9"/>
      <c r="PI1" s="14">
        <f ca="1">MAXA(OI1:OI150)</f>
        <v>1</v>
      </c>
      <c r="PJ1" s="9"/>
      <c r="PK1" s="30"/>
      <c r="PL1" s="9"/>
      <c r="PM1" s="14">
        <f ca="1">MAXA(OM1:OM150)</f>
        <v>6</v>
      </c>
      <c r="PN1" s="8" t="str">
        <f>sayfa1!$A$2</f>
        <v>anayurt</v>
      </c>
      <c r="PO1" s="14" t="s">
        <v>4568</v>
      </c>
      <c r="PP1" s="13" t="s">
        <v>1192</v>
      </c>
      <c r="PQ1" s="13" t="s">
        <v>1192</v>
      </c>
      <c r="PR1" s="13" t="s">
        <v>1192</v>
      </c>
      <c r="PS1" s="13"/>
      <c r="PT1" s="13"/>
      <c r="PU1" s="13"/>
      <c r="PV1" s="13"/>
      <c r="PW1" s="13"/>
      <c r="PX1" s="13"/>
      <c r="PY1" s="13" t="s">
        <v>1192</v>
      </c>
      <c r="PZ1" s="13" t="s">
        <v>1192</v>
      </c>
      <c r="QA1" s="69"/>
      <c r="QB1" s="36" t="s">
        <v>1536</v>
      </c>
      <c r="QC1" s="14" cm="1">
        <f t="array" ref="QC1">MAX(ROW(QB2:QB150)*(QB2:QB150&lt;&gt;""))</f>
        <v>83</v>
      </c>
      <c r="QD1" s="9"/>
      <c r="QE1" s="69"/>
      <c r="QF1" s="69"/>
      <c r="QG1" s="77"/>
      <c r="QH1" s="9"/>
      <c r="QI1" s="14">
        <f ca="1">MAXA(PI1:PI150)</f>
        <v>1</v>
      </c>
      <c r="QJ1" s="9"/>
      <c r="QK1" s="30"/>
      <c r="QL1" s="9"/>
      <c r="QM1" s="14">
        <f ca="1">MAXA(PM1:PM150)</f>
        <v>6</v>
      </c>
      <c r="QN1" s="8" t="str">
        <f>sayfa1!$A$2</f>
        <v>anayurt</v>
      </c>
      <c r="QO1" s="14" t="s">
        <v>4569</v>
      </c>
      <c r="QP1" s="13" t="s">
        <v>1192</v>
      </c>
      <c r="QQ1" s="13" t="s">
        <v>1192</v>
      </c>
      <c r="QR1" s="13" t="s">
        <v>1192</v>
      </c>
      <c r="QS1" s="13"/>
      <c r="QT1" s="13"/>
      <c r="QU1" s="13"/>
      <c r="QV1" s="13"/>
      <c r="QW1" s="13"/>
      <c r="QX1" s="13"/>
      <c r="QY1" s="13" t="s">
        <v>1192</v>
      </c>
      <c r="QZ1" s="13" t="s">
        <v>1192</v>
      </c>
      <c r="RA1" s="69"/>
      <c r="RB1" s="36" t="s">
        <v>1689</v>
      </c>
      <c r="RC1" s="14" cm="1">
        <f t="array" ref="RC1">MAX(ROW(RB2:RB150)*(RB2:RB150&lt;&gt;""))</f>
        <v>18</v>
      </c>
      <c r="RD1" s="9"/>
      <c r="RE1" s="69"/>
      <c r="RF1" s="69"/>
      <c r="RG1" s="77"/>
      <c r="RH1" s="9"/>
      <c r="RI1" s="14">
        <f ca="1">MAXA(QI1:QI150)</f>
        <v>1</v>
      </c>
      <c r="RJ1" s="9"/>
      <c r="RK1" s="30"/>
      <c r="RL1" s="9"/>
      <c r="RM1" s="14">
        <f ca="1">MAXA(QM1:QM150)</f>
        <v>6</v>
      </c>
      <c r="RN1" s="8" t="str">
        <f>sayfa1!$A$2</f>
        <v>anayurt</v>
      </c>
      <c r="RO1" s="14" t="s">
        <v>4570</v>
      </c>
      <c r="RP1" s="13" t="s">
        <v>1192</v>
      </c>
      <c r="RQ1" s="13" t="s">
        <v>1192</v>
      </c>
      <c r="RR1" s="13"/>
      <c r="RS1" s="13"/>
      <c r="RT1" s="13"/>
      <c r="RU1" s="13"/>
      <c r="RV1" s="13"/>
      <c r="RW1" s="13"/>
      <c r="RX1" s="13"/>
      <c r="RY1" s="13" t="s">
        <v>1192</v>
      </c>
      <c r="RZ1" s="13" t="s">
        <v>1192</v>
      </c>
      <c r="SA1" s="69"/>
      <c r="SB1" s="36" t="s">
        <v>4465</v>
      </c>
      <c r="SC1" s="14" cm="1">
        <f t="array" ref="SC1">MAX(ROW(SB2:SB159)*(SB2:SB159&lt;&gt;""))</f>
        <v>115</v>
      </c>
      <c r="SD1" s="70"/>
      <c r="SE1" s="69"/>
      <c r="SF1" s="69"/>
      <c r="SG1" s="77"/>
      <c r="SH1" s="9"/>
      <c r="SI1" s="14">
        <f ca="1">MAXA(RI1:RI150)</f>
        <v>1</v>
      </c>
      <c r="SJ1" s="9"/>
      <c r="SK1" s="33" t="s">
        <v>1192</v>
      </c>
      <c r="SL1" s="9"/>
      <c r="SM1" s="14">
        <f ca="1">MAXA(RM1:RM150)</f>
        <v>6</v>
      </c>
      <c r="SN1" s="8" t="str">
        <f>sayfa1!$A$2</f>
        <v>anayurt</v>
      </c>
      <c r="SO1" s="14"/>
      <c r="SP1" s="13" t="s">
        <v>1192</v>
      </c>
      <c r="SQ1" s="13" t="s">
        <v>1192</v>
      </c>
      <c r="SR1" s="13"/>
      <c r="SS1" s="13"/>
      <c r="ST1" s="13"/>
      <c r="SU1" s="13"/>
      <c r="SV1" s="13"/>
      <c r="SW1" s="13"/>
      <c r="SX1" s="13"/>
      <c r="SY1" s="13" t="s">
        <v>1192</v>
      </c>
      <c r="SZ1" s="13" t="s">
        <v>1192</v>
      </c>
      <c r="TA1" s="69"/>
      <c r="TB1" s="36" t="s">
        <v>4466</v>
      </c>
      <c r="TC1" s="14" cm="1">
        <f t="array" ref="TC1">MAX(ROW(TB2:TB150)*(TB2:TB150&lt;&gt;""))</f>
        <v>0</v>
      </c>
      <c r="TD1" s="70"/>
      <c r="TE1" s="69"/>
      <c r="TF1" s="69"/>
      <c r="TG1" s="77"/>
      <c r="TH1" s="9"/>
      <c r="TI1" s="14">
        <f ca="1">MAXA(SI1:SI150)</f>
        <v>3</v>
      </c>
      <c r="TJ1" s="9"/>
      <c r="TK1" s="33" t="s">
        <v>1192</v>
      </c>
      <c r="TL1" s="9"/>
      <c r="TM1" s="14">
        <f ca="1">MAXA(SM1:SM150)</f>
        <v>6</v>
      </c>
      <c r="TN1" s="8" t="str">
        <f>sayfa1!$A$2</f>
        <v>anayurt</v>
      </c>
      <c r="TO1" s="14" t="s">
        <v>4571</v>
      </c>
      <c r="TP1" s="13" t="s">
        <v>1192</v>
      </c>
      <c r="TQ1" s="13" t="s">
        <v>1192</v>
      </c>
      <c r="TR1" s="13"/>
      <c r="TS1" s="13"/>
      <c r="TT1" s="13"/>
      <c r="TU1" s="13"/>
      <c r="TV1" s="13"/>
      <c r="TW1" s="13"/>
      <c r="TX1" s="13"/>
      <c r="TY1" s="13" t="s">
        <v>1192</v>
      </c>
      <c r="TZ1" s="13" t="s">
        <v>1192</v>
      </c>
      <c r="UA1" s="69"/>
      <c r="UB1" s="36" t="s">
        <v>2156</v>
      </c>
      <c r="UC1" s="14" cm="1">
        <f t="array" ref="UC1">MAX(ROW(UB2:UB150)*(UB2:UB150&lt;&gt;""))</f>
        <v>79</v>
      </c>
      <c r="UD1" s="70"/>
      <c r="UE1" s="69"/>
      <c r="UF1" s="69"/>
      <c r="UG1" s="77"/>
      <c r="UH1" s="9"/>
      <c r="UI1" s="14">
        <f ca="1">MAXA(TI1:TI150)</f>
        <v>3</v>
      </c>
      <c r="UJ1" s="9"/>
      <c r="UK1" s="33" t="s">
        <v>1192</v>
      </c>
      <c r="UL1" s="9"/>
      <c r="UM1" s="14">
        <f ca="1">MAXA(TM1:TM150)</f>
        <v>6</v>
      </c>
      <c r="UN1" s="8" t="str">
        <f>sayfa1!$A$2</f>
        <v>anayurt</v>
      </c>
      <c r="UO1" s="14" t="s">
        <v>4572</v>
      </c>
      <c r="UP1" s="13" t="s">
        <v>1192</v>
      </c>
      <c r="UQ1" s="13" t="s">
        <v>1192</v>
      </c>
      <c r="UR1" s="13"/>
      <c r="US1" s="13"/>
      <c r="UT1" s="13"/>
      <c r="UU1" s="13"/>
      <c r="UV1" s="13"/>
      <c r="UW1" s="13"/>
      <c r="UX1" s="13"/>
      <c r="UY1" s="13" t="s">
        <v>1192</v>
      </c>
      <c r="UZ1" s="13" t="s">
        <v>1192</v>
      </c>
      <c r="VA1" s="69"/>
      <c r="VB1" s="36" t="s">
        <v>1922</v>
      </c>
      <c r="VC1" s="14" cm="1">
        <f t="array" ref="VC1">MAX(ROW(VB2:VB153)*(VB2:VB153&lt;&gt;""))</f>
        <v>86</v>
      </c>
      <c r="VD1" s="70"/>
      <c r="VE1" s="69"/>
      <c r="VF1" s="69"/>
      <c r="VG1" s="77"/>
      <c r="VH1" s="9"/>
      <c r="VI1" s="14">
        <f ca="1">MAXA(UI1:UI150)</f>
        <v>5</v>
      </c>
      <c r="VJ1" s="9"/>
      <c r="VK1" s="33" t="s">
        <v>1192</v>
      </c>
      <c r="VL1" s="9"/>
      <c r="VM1" s="14">
        <f ca="1">MAXA(UM1:UM150)</f>
        <v>6</v>
      </c>
      <c r="VN1" s="8" t="str">
        <f>sayfa1!$A$2</f>
        <v>anayurt</v>
      </c>
      <c r="VO1" s="14" t="s">
        <v>4573</v>
      </c>
      <c r="VP1" s="13" t="s">
        <v>1192</v>
      </c>
      <c r="VQ1" s="13" t="s">
        <v>1192</v>
      </c>
      <c r="VR1" s="13"/>
      <c r="VS1" s="13"/>
      <c r="VT1" s="13"/>
      <c r="VU1" s="13"/>
      <c r="VV1" s="13"/>
      <c r="VW1" s="13"/>
      <c r="VX1" s="13"/>
      <c r="VY1" s="13" t="s">
        <v>1192</v>
      </c>
      <c r="VZ1" s="13" t="s">
        <v>1192</v>
      </c>
      <c r="WA1" s="69"/>
      <c r="WB1" s="36" t="s">
        <v>2065</v>
      </c>
      <c r="WC1" s="14" cm="1">
        <f t="array" ref="WC1">MAX(ROW(WB2:WB150)*(WB2:WB150&lt;&gt;""))</f>
        <v>47</v>
      </c>
      <c r="WD1" s="70"/>
      <c r="WE1" s="69"/>
      <c r="WF1" s="69"/>
      <c r="WG1" s="77"/>
      <c r="WH1" s="9"/>
      <c r="WI1" s="14">
        <f ca="1">MAXA(VI1:VI150)</f>
        <v>6</v>
      </c>
      <c r="WJ1" s="9"/>
      <c r="WK1" s="33" t="s">
        <v>1192</v>
      </c>
      <c r="WL1" s="9"/>
      <c r="WM1" s="14">
        <f ca="1">MAXA(VM1:VM150)</f>
        <v>6</v>
      </c>
      <c r="WN1" s="8" t="str">
        <f>sayfa1!$A$2</f>
        <v>anayurt</v>
      </c>
      <c r="WO1" s="14" t="s">
        <v>4574</v>
      </c>
      <c r="WP1" s="13" t="s">
        <v>1192</v>
      </c>
      <c r="WQ1" s="13" t="s">
        <v>1192</v>
      </c>
      <c r="WR1" s="13" t="s">
        <v>1192</v>
      </c>
      <c r="WS1" s="13"/>
      <c r="WT1" s="13"/>
      <c r="WU1" s="13"/>
      <c r="WV1" s="13" t="s">
        <v>1192</v>
      </c>
      <c r="WW1" s="13"/>
      <c r="WX1" s="13"/>
      <c r="WY1" s="13"/>
      <c r="WZ1" s="13" t="s">
        <v>1192</v>
      </c>
      <c r="XA1" s="69"/>
      <c r="XB1" s="36" t="s">
        <v>4467</v>
      </c>
      <c r="XC1" s="14" cm="1">
        <f t="array" ref="XC1">MAX(ROW(XB2:XB150)*(XB2:XB150&lt;&gt;""))</f>
        <v>98</v>
      </c>
      <c r="XD1" s="72"/>
      <c r="XE1" s="69"/>
      <c r="XF1" s="69"/>
      <c r="XG1" s="77"/>
      <c r="XH1" s="9"/>
      <c r="XI1" s="14">
        <f ca="1">MAXA(WI1:WI150)</f>
        <v>6</v>
      </c>
      <c r="XJ1" s="9"/>
      <c r="XK1" s="33" t="s">
        <v>1192</v>
      </c>
      <c r="XL1" s="9"/>
      <c r="XM1" s="14">
        <f ca="1">MAXA(WM1:WM150)</f>
        <v>6</v>
      </c>
      <c r="XN1" s="8" t="str">
        <f>sayfa1!$A$2</f>
        <v>anayurt</v>
      </c>
      <c r="XO1" s="14" t="s">
        <v>4575</v>
      </c>
      <c r="XP1" s="13" t="s">
        <v>1192</v>
      </c>
      <c r="XQ1" s="13" t="s">
        <v>1192</v>
      </c>
      <c r="XR1" s="13" t="s">
        <v>1192</v>
      </c>
      <c r="XS1" s="13"/>
      <c r="XT1" s="13"/>
      <c r="XU1" s="13"/>
      <c r="XV1" s="13"/>
      <c r="XW1" s="13"/>
      <c r="XX1" s="13"/>
      <c r="XY1" s="13" t="s">
        <v>1192</v>
      </c>
      <c r="XZ1" s="13" t="s">
        <v>1192</v>
      </c>
      <c r="YA1" s="69"/>
      <c r="YB1" s="36" t="s">
        <v>4468</v>
      </c>
      <c r="YC1" s="14" cm="1">
        <f t="array" ref="YC1">MAX(ROW(YB2:YB150)*(YB2:YB150&lt;&gt;""))</f>
        <v>0</v>
      </c>
      <c r="YD1" s="72"/>
      <c r="YE1" s="69"/>
      <c r="YF1" s="69"/>
      <c r="YG1" s="77"/>
      <c r="YH1" s="9"/>
      <c r="YI1" s="14">
        <f ca="1">MAXA(XI1:XI150)</f>
        <v>6</v>
      </c>
      <c r="YJ1" s="9"/>
      <c r="YK1" s="33" t="s">
        <v>1192</v>
      </c>
      <c r="YL1" s="9"/>
      <c r="YM1" s="14">
        <f ca="1">MAXA(XM1:XM150)</f>
        <v>6</v>
      </c>
      <c r="YN1" s="8" t="str">
        <f>sayfa1!$A$2</f>
        <v>anayurt</v>
      </c>
      <c r="YO1" s="14" t="s">
        <v>4576</v>
      </c>
      <c r="YP1" s="13" t="s">
        <v>1192</v>
      </c>
      <c r="YQ1" s="13" t="s">
        <v>1192</v>
      </c>
      <c r="YR1" s="13" t="s">
        <v>1192</v>
      </c>
      <c r="YS1" s="13"/>
      <c r="YT1" s="13"/>
      <c r="YU1" s="13"/>
      <c r="YV1" s="13"/>
      <c r="YW1" s="13"/>
      <c r="YX1" s="13"/>
      <c r="YY1" s="13" t="s">
        <v>1192</v>
      </c>
      <c r="YZ1" s="13" t="s">
        <v>1192</v>
      </c>
      <c r="ZA1" s="69"/>
      <c r="ZB1" s="36" t="s">
        <v>2368</v>
      </c>
      <c r="ZC1" s="14" cm="1">
        <f t="array" ref="ZC1">MAX(ROW(ZB2:ZB153)*(ZB2:ZB153&lt;&gt;""))</f>
        <v>84</v>
      </c>
      <c r="ZD1" s="72"/>
      <c r="ZE1" s="69"/>
      <c r="ZF1" s="69"/>
      <c r="ZG1" s="77"/>
      <c r="ZH1" s="9"/>
      <c r="ZI1" s="14">
        <f ca="1">MAXA(YI1:YI150)</f>
        <v>6</v>
      </c>
      <c r="ZJ1" s="9"/>
      <c r="ZK1" s="33" t="s">
        <v>1192</v>
      </c>
      <c r="ZL1" s="9"/>
      <c r="ZM1" s="14">
        <f ca="1">MAXA(YM1:YM150)</f>
        <v>6</v>
      </c>
      <c r="ZN1" s="8" t="str">
        <f>sayfa1!$A$2</f>
        <v>anayurt</v>
      </c>
      <c r="ZO1" s="14" t="s">
        <v>4577</v>
      </c>
      <c r="ZP1" s="13" t="s">
        <v>1192</v>
      </c>
      <c r="ZQ1" s="13" t="s">
        <v>1192</v>
      </c>
      <c r="ZR1" s="13" t="s">
        <v>1192</v>
      </c>
      <c r="ZS1" s="13"/>
      <c r="ZT1" s="13"/>
      <c r="ZU1" s="13"/>
      <c r="ZV1" s="13"/>
      <c r="ZW1" s="13"/>
      <c r="ZX1" s="13"/>
      <c r="ZY1" s="13"/>
      <c r="ZZ1" s="13" t="s">
        <v>1192</v>
      </c>
      <c r="AAA1" s="69"/>
      <c r="AAB1" s="36" t="s">
        <v>2510</v>
      </c>
      <c r="AAC1" s="14" cm="1">
        <f t="array" ref="AAC1">MAX(ROW(AAB2:AAB150)*(AAB2:AAB150&lt;&gt;""))</f>
        <v>87</v>
      </c>
      <c r="AAD1" s="72"/>
      <c r="AAE1" s="69"/>
      <c r="AAF1" s="69"/>
      <c r="AAG1" s="77"/>
      <c r="AAH1" s="9"/>
      <c r="AAI1" s="14">
        <f ca="1">MAXA(ZI1:ZI150)</f>
        <v>6</v>
      </c>
      <c r="AAJ1" s="9"/>
      <c r="AAK1" s="33" t="s">
        <v>1192</v>
      </c>
      <c r="AAL1" s="9"/>
      <c r="AAM1" s="14">
        <f ca="1">MAXA(ZM1:ZM150)</f>
        <v>6</v>
      </c>
      <c r="AAN1" s="8" t="str">
        <f>sayfa1!$A$2</f>
        <v>anayurt</v>
      </c>
      <c r="AAO1" s="14" t="s">
        <v>4578</v>
      </c>
      <c r="AAP1" s="13" t="s">
        <v>1192</v>
      </c>
      <c r="AAQ1" s="13" t="s">
        <v>1192</v>
      </c>
      <c r="AAR1" s="13" t="s">
        <v>1192</v>
      </c>
      <c r="AAS1" s="13" t="s">
        <v>1192</v>
      </c>
      <c r="AAT1" s="13"/>
      <c r="AAU1" s="13"/>
      <c r="AAV1" s="13"/>
      <c r="AAW1" s="13"/>
      <c r="AAX1" s="13"/>
      <c r="AAY1" s="13"/>
      <c r="AAZ1" s="13" t="s">
        <v>1192</v>
      </c>
      <c r="ABA1" s="69"/>
      <c r="ABB1" s="36" t="s">
        <v>4471</v>
      </c>
      <c r="ABC1" s="14" cm="1">
        <f t="array" ref="ABC1">MAX(ROW(ABB2:ABB150)*(ABB2:ABB150&lt;&gt;""))</f>
        <v>104</v>
      </c>
      <c r="ABD1" s="72"/>
      <c r="ABE1" s="69"/>
      <c r="ABF1" s="69"/>
      <c r="ABG1" s="77"/>
      <c r="ABH1" s="9"/>
      <c r="ABI1" s="14">
        <f ca="1">MAXA(AAI1:AAI150)</f>
        <v>6</v>
      </c>
      <c r="ABJ1" s="9"/>
      <c r="ABK1" s="33" t="s">
        <v>1192</v>
      </c>
      <c r="ABL1" s="9"/>
      <c r="ABM1" s="14">
        <f ca="1">MAXA(AAM1:AAM150)</f>
        <v>6</v>
      </c>
      <c r="ABN1" s="8" t="str">
        <f>sayfa1!$A$2</f>
        <v>anayurt</v>
      </c>
      <c r="ABO1" s="14" t="s">
        <v>4579</v>
      </c>
      <c r="ABP1" s="13" t="s">
        <v>1192</v>
      </c>
      <c r="ABQ1" s="13" t="s">
        <v>1192</v>
      </c>
      <c r="ABR1" s="13"/>
      <c r="ABS1" s="13"/>
      <c r="ABT1" s="13"/>
      <c r="ABU1" s="13"/>
      <c r="ABV1" s="13"/>
      <c r="ABW1" s="13"/>
      <c r="ABX1" s="13"/>
      <c r="ABY1" s="13"/>
      <c r="ABZ1" s="13" t="s">
        <v>1192</v>
      </c>
      <c r="ACA1" s="69"/>
      <c r="ACB1" s="36" t="s">
        <v>4470</v>
      </c>
      <c r="ACC1" s="14" cm="1">
        <f t="array" ref="ACC1">MAX(ROW(ACB2:ACB150)*(ACB2:ACB150&lt;&gt;""))</f>
        <v>0</v>
      </c>
      <c r="ACD1" s="72"/>
      <c r="ACE1" s="69"/>
      <c r="ACF1" s="69"/>
      <c r="ACG1" s="77"/>
      <c r="ACH1" s="9"/>
      <c r="ACI1" s="14">
        <f ca="1">MAXA(ABI1:ABI150)</f>
        <v>6</v>
      </c>
      <c r="ACJ1" s="9"/>
      <c r="ACK1" s="33" t="s">
        <v>1192</v>
      </c>
      <c r="ACL1" s="9"/>
      <c r="ACM1" s="14">
        <f ca="1">MAXA(ABM1:ABM150)</f>
        <v>6</v>
      </c>
      <c r="ACN1" s="8" t="str">
        <f>sayfa1!$A$2</f>
        <v>anayurt</v>
      </c>
      <c r="ACO1" s="14" t="s">
        <v>4580</v>
      </c>
      <c r="ACP1" s="13" t="s">
        <v>1192</v>
      </c>
      <c r="ACQ1" s="13" t="s">
        <v>1192</v>
      </c>
      <c r="ACR1" s="13"/>
      <c r="ACS1" s="13"/>
      <c r="ACT1" s="13"/>
      <c r="ACU1" s="13"/>
      <c r="ACV1" s="13"/>
      <c r="ACW1" s="13"/>
      <c r="ACX1" s="13"/>
      <c r="ACY1" s="13"/>
      <c r="ACZ1" s="13" t="s">
        <v>1192</v>
      </c>
      <c r="ADA1" s="69"/>
      <c r="ADB1" s="36" t="s">
        <v>2811</v>
      </c>
      <c r="ADC1" s="14" cm="1">
        <f t="array" ref="ADC1">MAX(ROW(ADB2:ADB150)*(ADB2:ADB150&lt;&gt;""))</f>
        <v>39</v>
      </c>
      <c r="ADD1" s="72"/>
      <c r="ADE1" s="69"/>
      <c r="ADF1" s="69"/>
      <c r="ADG1" s="90"/>
      <c r="ADH1" s="9"/>
      <c r="ADI1" s="14">
        <f ca="1">MAXA(ACI1:ACI150)</f>
        <v>6</v>
      </c>
      <c r="ADJ1" s="9"/>
      <c r="ADK1" s="33" t="s">
        <v>1192</v>
      </c>
      <c r="ADL1" s="9"/>
      <c r="ADM1" s="14">
        <f ca="1">MAXA(ACM1:ACM150)</f>
        <v>6</v>
      </c>
      <c r="ADN1" s="8" t="str">
        <f>sayfa1!$A$2</f>
        <v>anayurt</v>
      </c>
      <c r="ADO1" s="14" t="s">
        <v>4581</v>
      </c>
      <c r="ADP1" s="13" t="s">
        <v>1192</v>
      </c>
      <c r="ADQ1" s="13" t="s">
        <v>1192</v>
      </c>
      <c r="ADR1" s="13" t="s">
        <v>1192</v>
      </c>
      <c r="ADS1" s="13" t="s">
        <v>1192</v>
      </c>
      <c r="ADT1" s="13"/>
      <c r="ADU1" s="13"/>
      <c r="ADV1" s="13"/>
      <c r="ADW1" s="13"/>
      <c r="ADX1" s="13"/>
      <c r="ADY1" s="13"/>
      <c r="ADZ1" s="13" t="s">
        <v>1192</v>
      </c>
      <c r="AEA1" s="69"/>
      <c r="AEB1" s="36" t="s">
        <v>2901</v>
      </c>
      <c r="AEC1" s="14" cm="1">
        <f t="array" ref="AEC1">MAX(ROW(AEB2:AEB150)*(AEB2:AEB150&lt;&gt;""))</f>
        <v>41</v>
      </c>
      <c r="AED1" s="72"/>
      <c r="AEE1" s="69"/>
      <c r="AEF1" s="69"/>
      <c r="AEG1" s="77"/>
      <c r="AEH1" s="9"/>
      <c r="AEI1" s="14">
        <f ca="1">MAXA(ADI1:ADI150)</f>
        <v>6</v>
      </c>
      <c r="AEJ1" s="9"/>
      <c r="AEK1" s="33" t="s">
        <v>1192</v>
      </c>
      <c r="AEL1" s="9"/>
      <c r="AEM1" s="14">
        <f ca="1">MAXA(ADM1:ADM150)</f>
        <v>6</v>
      </c>
      <c r="AEN1" s="8" t="str">
        <f>sayfa1!$A$2</f>
        <v>anayurt</v>
      </c>
      <c r="AEO1" s="14" t="s">
        <v>4582</v>
      </c>
      <c r="AEP1" s="13" t="s">
        <v>1192</v>
      </c>
      <c r="AEQ1" s="13" t="s">
        <v>1192</v>
      </c>
      <c r="AER1" s="13" t="s">
        <v>1192</v>
      </c>
      <c r="AES1" s="13" t="s">
        <v>1192</v>
      </c>
      <c r="AET1" s="13" t="s">
        <v>1192</v>
      </c>
      <c r="AEU1" s="13" t="s">
        <v>1192</v>
      </c>
      <c r="AEV1" s="13" t="s">
        <v>1192</v>
      </c>
      <c r="AEW1" s="4">
        <f>COLUMN()</f>
        <v>829</v>
      </c>
    </row>
    <row r="2" spans="1:829" s="4" customFormat="1" ht="24.75" customHeight="1" x14ac:dyDescent="0.2">
      <c r="A2" s="116" t="str">
        <f>CONCATENATE(D1," Dokuzpınar")</f>
        <v>7 Dokuzpınar</v>
      </c>
      <c r="B2" s="10" t="str">
        <f ca="1">N2</f>
        <v/>
      </c>
      <c r="C2" s="16"/>
      <c r="D2" s="17" t="s">
        <v>0</v>
      </c>
      <c r="E2" s="18"/>
      <c r="F2" s="17"/>
      <c r="G2" s="78"/>
      <c r="H2" s="91"/>
      <c r="I2" s="10" t="str" cm="1">
        <f t="array" aca="1" ref="I2" ca="1">IF(INDIRECT(ADDRESS(ROW(),COLUMN()-6))="","X",IF(INDIRECT(ADDRESS(ROW(),COLUMN()-5))="",0,"OK"))</f>
        <v>X</v>
      </c>
      <c r="J2" s="29" t="str">
        <f ca="1">IF(K2="","",SUM(1+MAXA(J$1:J1)))</f>
        <v/>
      </c>
      <c r="K2" s="8" t="str" cm="1">
        <f t="array" aca="1" ref="K2" ca="1">IF(I2=0,INDIRECT(ADDRESS(ROW(),COLUMN()-8)),"")</f>
        <v/>
      </c>
      <c r="L2" s="31"/>
      <c r="M2" s="10" t="str">
        <f t="shared" ref="M2:M66" si="0">ADDRESS(ROW(),COLUMN()-10)</f>
        <v>$C$2</v>
      </c>
      <c r="N2" s="29" t="str">
        <f ca="1">IF(O2="","",SUM(1+MAXA(N$1:N1)))</f>
        <v/>
      </c>
      <c r="O2" s="8" t="str" cm="1">
        <f t="array" aca="1" ref="O2" ca="1">IF(ISNUMBER(SEARCH(O$1,INDEX(INDIRECT($P$1),ROW(M2),1)))=TRUE,INDIRECT(M2),"")</f>
        <v/>
      </c>
      <c r="P2" s="13" t="s">
        <v>1192</v>
      </c>
      <c r="Q2" s="13" t="s">
        <v>1192</v>
      </c>
      <c r="R2" s="13"/>
      <c r="S2" s="13"/>
      <c r="T2" s="13"/>
      <c r="U2" s="13"/>
      <c r="V2" s="13"/>
      <c r="W2" s="13"/>
      <c r="X2" s="13"/>
      <c r="Y2" s="13" t="s">
        <v>1192</v>
      </c>
      <c r="Z2" s="13" t="s">
        <v>1192</v>
      </c>
      <c r="AA2" s="10" t="str">
        <f ca="1">AM2</f>
        <v/>
      </c>
      <c r="AB2" s="16"/>
      <c r="AC2" s="17" t="s">
        <v>1</v>
      </c>
      <c r="AD2" s="18"/>
      <c r="AE2" s="17"/>
      <c r="AF2" s="78"/>
      <c r="AG2" s="78"/>
      <c r="AH2" s="10" t="str" cm="1">
        <f t="array" aca="1" ref="AH2" ca="1">IF(INDIRECT(ADDRESS(ROW(),COLUMN()-6))="","X",IF(INDIRECT(ADDRESS(ROW(),COLUMN()-5))="",0,"OK"))</f>
        <v>X</v>
      </c>
      <c r="AI2" s="29" t="str">
        <f ca="1">IF(AJ2="","",SUM(1+MAXA(AI$1:AI1)))</f>
        <v/>
      </c>
      <c r="AJ2" s="8" t="str" cm="1">
        <f t="array" aca="1" ref="AJ2" ca="1">IF(AH2=0,INDIRECT(ADDRESS(ROW(),COLUMN()-8)),"")</f>
        <v/>
      </c>
      <c r="AK2" s="31"/>
      <c r="AL2" s="10" t="str">
        <f t="shared" ref="AL2:AL66" si="1">ADDRESS(ROW(),COLUMN()-10)</f>
        <v>$AB$2</v>
      </c>
      <c r="AM2" s="29" t="str">
        <f ca="1">IF(AN2="","",SUM(1+MAXA(AM$1:AM1)))</f>
        <v/>
      </c>
      <c r="AN2" s="8" t="str" cm="1">
        <f t="array" aca="1" ref="AN2" ca="1">IF(ISNUMBER(SEARCH(AN$1,INDEX(INDIRECT($AO$1),ROW(AL2),1)))=TRUE,INDIRECT(AL2),"")</f>
        <v/>
      </c>
      <c r="AO2" s="13" t="s">
        <v>1192</v>
      </c>
      <c r="AP2" s="13" t="s">
        <v>1192</v>
      </c>
      <c r="AQ2" s="13" t="s">
        <v>1192</v>
      </c>
      <c r="AR2" s="13"/>
      <c r="AS2" s="13"/>
      <c r="AT2" s="13"/>
      <c r="AU2" s="13"/>
      <c r="AV2" s="13"/>
      <c r="AW2" s="13"/>
      <c r="AX2" s="13" t="s">
        <v>1192</v>
      </c>
      <c r="AY2" s="13" t="s">
        <v>1192</v>
      </c>
      <c r="AZ2" s="13" t="s">
        <v>1192</v>
      </c>
      <c r="BA2" s="10" t="str">
        <f ca="1">BM2</f>
        <v/>
      </c>
      <c r="BB2" s="16"/>
      <c r="BC2" s="17" t="s">
        <v>2</v>
      </c>
      <c r="BD2" s="18"/>
      <c r="BE2" s="17"/>
      <c r="BF2" s="78"/>
      <c r="BG2" s="91"/>
      <c r="BH2" s="10" t="str" cm="1">
        <f t="array" aca="1" ref="BH2" ca="1">IF(INDIRECT(ADDRESS(ROW(),COLUMN()-6))="","X",IF(INDIRECT(ADDRESS(ROW(),COLUMN()-5))="",0,"OK"))</f>
        <v>X</v>
      </c>
      <c r="BI2" s="29" t="str">
        <f ca="1">IF(BJ2="","",SUM(1+MAXA(BI$1:BI1)))</f>
        <v/>
      </c>
      <c r="BJ2" s="8" t="str" cm="1">
        <f t="array" aca="1" ref="BJ2" ca="1">IF(BH2=0,INDIRECT(ADDRESS(ROW(),COLUMN()-8)),"")</f>
        <v/>
      </c>
      <c r="BK2" s="31"/>
      <c r="BL2" s="10" t="str">
        <f t="shared" ref="BL2:BL66" si="2">ADDRESS(ROW(),COLUMN()-10)</f>
        <v>$BB$2</v>
      </c>
      <c r="BM2" s="29" t="str">
        <f ca="1">IF(BN2="","",SUM(1+MAXA(BM$1:BM1)))</f>
        <v/>
      </c>
      <c r="BN2" s="8" t="str" cm="1">
        <f t="array" aca="1" ref="BN2" ca="1">IF(ISNUMBER(SEARCH(BN$1,INDEX(INDIRECT(BO$1),ROW(BL2),1)))=TRUE,INDIRECT(BL2),"")</f>
        <v/>
      </c>
      <c r="BO2" s="13" t="s">
        <v>1192</v>
      </c>
      <c r="BP2" s="13" t="s">
        <v>1192</v>
      </c>
      <c r="BQ2" s="13" t="s">
        <v>1192</v>
      </c>
      <c r="BR2" s="13"/>
      <c r="BS2" s="13"/>
      <c r="BT2" s="13"/>
      <c r="BU2" s="13"/>
      <c r="BV2" s="13"/>
      <c r="BW2" s="13" t="s">
        <v>1192</v>
      </c>
      <c r="BX2" s="13" t="s">
        <v>1192</v>
      </c>
      <c r="BY2" s="13"/>
      <c r="BZ2" s="13"/>
      <c r="CA2" s="10" t="str">
        <f ca="1">CM2</f>
        <v/>
      </c>
      <c r="CB2" s="16"/>
      <c r="CC2" s="17" t="s">
        <v>744</v>
      </c>
      <c r="CD2" s="18"/>
      <c r="CE2" s="17"/>
      <c r="CF2" s="78"/>
      <c r="CG2" s="92" t="s">
        <v>3229</v>
      </c>
      <c r="CH2" s="10" t="str" cm="1">
        <f t="array" aca="1" ref="CH2" ca="1">IF(INDIRECT(ADDRESS(ROW(),COLUMN()-6))="","X",IF(INDIRECT(ADDRESS(ROW(),COLUMN()-5))="",0,"OK"))</f>
        <v>X</v>
      </c>
      <c r="CI2" s="29" t="str">
        <f ca="1">IF(CJ2="","",SUM(1+MAXA(CI$1:CI1)))</f>
        <v/>
      </c>
      <c r="CJ2" s="8" t="str" cm="1">
        <f t="array" aca="1" ref="CJ2" ca="1">IF(CH2=0,INDIRECT(ADDRESS(ROW(),COLUMN()-8)),"")</f>
        <v/>
      </c>
      <c r="CK2" s="31"/>
      <c r="CL2" s="10" t="str">
        <f t="shared" ref="CL2:CL66" si="3">ADDRESS(ROW(),COLUMN()-10)</f>
        <v>$CB$2</v>
      </c>
      <c r="CM2" s="29" t="str">
        <f ca="1">IF(CN2="","",SUM(1+MAXA(CM$1:CM1)))</f>
        <v/>
      </c>
      <c r="CN2" s="8" t="str" cm="1">
        <f t="array" aca="1" ref="CN2" ca="1">IF(ISNUMBER(SEARCH(CN$1,INDEX(INDIRECT(CO$1),ROW(CL2),1)))=TRUE,INDIRECT(CL2),"")</f>
        <v/>
      </c>
      <c r="CO2" s="13" t="s">
        <v>1192</v>
      </c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 t="s">
        <v>1192</v>
      </c>
      <c r="DA2" s="10" t="str">
        <f ca="1">DM2</f>
        <v/>
      </c>
      <c r="DB2" s="16"/>
      <c r="DC2" s="17"/>
      <c r="DD2" s="18"/>
      <c r="DE2" s="17"/>
      <c r="DF2" s="78"/>
      <c r="DG2" s="92"/>
      <c r="DH2" s="10" t="str" cm="1">
        <f t="array" aca="1" ref="DH2" ca="1">IF(INDIRECT(ADDRESS(ROW(),COLUMN()-6))="","X",IF(INDIRECT(ADDRESS(ROW(),COLUMN()-5))="",0,"OK"))</f>
        <v>X</v>
      </c>
      <c r="DI2" s="29" t="str">
        <f ca="1">IF(DJ2="","",SUM(1+MAXA(DI$1:DI1)))</f>
        <v/>
      </c>
      <c r="DJ2" s="8" t="str" cm="1">
        <f t="array" aca="1" ref="DJ2" ca="1">IF(DH2=0,INDIRECT(ADDRESS(ROW(),COLUMN()-8)),"")</f>
        <v/>
      </c>
      <c r="DK2" s="31"/>
      <c r="DL2" s="10" t="str">
        <f t="shared" ref="DL2:DL66" si="4">ADDRESS(ROW(),COLUMN()-10)</f>
        <v>$DB$2</v>
      </c>
      <c r="DM2" s="29" t="str">
        <f ca="1">IF(DN2="","",SUM(1+MAXA(DM$1:DM1)))</f>
        <v/>
      </c>
      <c r="DN2" s="8" t="str" cm="1">
        <f t="array" aca="1" ref="DN2" ca="1">IF(ISNUMBER(SEARCH(DN$1,INDEX(INDIRECT(DO$1),ROW(DL2),1)))=TRUE,INDIRECT(DL2),"")</f>
        <v/>
      </c>
      <c r="DO2" s="13" t="s">
        <v>1192</v>
      </c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 t="s">
        <v>1192</v>
      </c>
      <c r="EA2" s="10" t="str">
        <f ca="1">EM2</f>
        <v/>
      </c>
      <c r="EB2" s="16"/>
      <c r="EC2" s="17" t="s">
        <v>3</v>
      </c>
      <c r="ED2" s="18"/>
      <c r="EE2" s="17"/>
      <c r="EF2" s="17"/>
      <c r="EG2" s="91"/>
      <c r="EH2" s="10" t="str" cm="1">
        <f t="array" aca="1" ref="EH2" ca="1">IF(INDIRECT(ADDRESS(ROW(),COLUMN()-6))="","X",IF(INDIRECT(ADDRESS(ROW(),COLUMN()-5))="",0,"OK"))</f>
        <v>X</v>
      </c>
      <c r="EI2" s="29" t="str">
        <f ca="1">IF(EJ2="","",SUM(1+MAXA(EI$1:EI1)))</f>
        <v/>
      </c>
      <c r="EJ2" s="8" t="str" cm="1">
        <f t="array" aca="1" ref="EJ2" ca="1">IF(EH2=0,INDIRECT(ADDRESS(ROW(),COLUMN()-8)),"")</f>
        <v/>
      </c>
      <c r="EK2" s="31"/>
      <c r="EL2" s="10" t="str">
        <f t="shared" ref="EL2:EL66" si="5">ADDRESS(ROW(),COLUMN()-10)</f>
        <v>$EB$2</v>
      </c>
      <c r="EM2" s="29" t="str">
        <f ca="1">IF(EN2="","",SUM(1+MAXA(EM$1:EM1)))</f>
        <v/>
      </c>
      <c r="EN2" s="8" t="str" cm="1">
        <f t="array" aca="1" ref="EN2" ca="1">IF(ISNUMBER(SEARCH(EN$1,INDEX(INDIRECT(EO$1),ROW(EL2),1)))=TRUE,INDIRECT(EL2),"")</f>
        <v/>
      </c>
      <c r="EO2" s="13" t="s">
        <v>1192</v>
      </c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0" t="str">
        <f ca="1">FM2</f>
        <v/>
      </c>
      <c r="FB2" s="16"/>
      <c r="FC2" s="17" t="s">
        <v>4</v>
      </c>
      <c r="FD2" s="18"/>
      <c r="FE2" s="17"/>
      <c r="FF2" s="17"/>
      <c r="FG2" s="78"/>
      <c r="FH2" s="10" t="str" cm="1">
        <f t="array" aca="1" ref="FH2" ca="1">IF(INDIRECT(ADDRESS(ROW(),COLUMN()-6))="","X",IF(INDIRECT(ADDRESS(ROW(),COLUMN()-5))="",0,"OK"))</f>
        <v>X</v>
      </c>
      <c r="FI2" s="29" t="str">
        <f ca="1">IF(FJ2="","",SUM(1+MAXA(FI$1:FI1)))</f>
        <v/>
      </c>
      <c r="FJ2" s="8" t="str" cm="1">
        <f t="array" aca="1" ref="FJ2" ca="1">IF(FH2=0,INDIRECT(ADDRESS(ROW(),COLUMN()-8)),"")</f>
        <v/>
      </c>
      <c r="FK2" s="31"/>
      <c r="FL2" s="10" t="str">
        <f t="shared" ref="FL2:FL66" si="6">ADDRESS(ROW(),COLUMN()-10)</f>
        <v>$FB$2</v>
      </c>
      <c r="FM2" s="29" t="str">
        <f ca="1">IF(FN2="","",SUM(1+MAXA(FM$1:FM1)))</f>
        <v/>
      </c>
      <c r="FN2" s="8" t="str" cm="1">
        <f t="array" aca="1" ref="FN2" ca="1">IF(ISNUMBER(SEARCH(FN$1,INDEX(INDIRECT(FO$1),ROW(FL2),1)))=TRUE,INDIRECT(FL2),"")</f>
        <v/>
      </c>
      <c r="FO2" s="13" t="s">
        <v>1192</v>
      </c>
      <c r="FP2" s="13" t="s">
        <v>1192</v>
      </c>
      <c r="FQ2" s="13" t="s">
        <v>1192</v>
      </c>
      <c r="FR2" s="13" t="s">
        <v>1192</v>
      </c>
      <c r="FS2" s="13" t="s">
        <v>1192</v>
      </c>
      <c r="FT2" s="13"/>
      <c r="FU2" s="13"/>
      <c r="FV2" s="13"/>
      <c r="FW2" s="13"/>
      <c r="FX2" s="13"/>
      <c r="FY2" s="13"/>
      <c r="FZ2" s="13"/>
      <c r="GA2" s="10" t="str">
        <f ca="1">GM2</f>
        <v/>
      </c>
      <c r="GB2" s="22"/>
      <c r="GC2" s="15"/>
      <c r="GD2" s="14"/>
      <c r="GE2" s="15"/>
      <c r="GF2" s="15"/>
      <c r="GG2" s="82"/>
      <c r="GH2" s="10" t="str" cm="1">
        <f t="array" aca="1" ref="GH2" ca="1">IF(INDIRECT(ADDRESS(ROW(),COLUMN()-6))="","X",IF(INDIRECT(ADDRESS(ROW(),COLUMN()-5))="",0,"OK"))</f>
        <v>X</v>
      </c>
      <c r="GI2" s="29" t="str">
        <f ca="1">IF(GJ2="","",SUM(1+MAXA(GI$1:GI1)))</f>
        <v/>
      </c>
      <c r="GJ2" s="8" t="str" cm="1">
        <f t="array" aca="1" ref="GJ2" ca="1">IF(GH2=0,INDIRECT(ADDRESS(ROW(),COLUMN()-8)),"")</f>
        <v/>
      </c>
      <c r="GK2" s="31"/>
      <c r="GL2" s="10" t="str">
        <f t="shared" ref="GL2:GL66" si="7">ADDRESS(ROW(),COLUMN()-10)</f>
        <v>$GB$2</v>
      </c>
      <c r="GM2" s="29" t="str">
        <f ca="1">IF(GN2="","",SUM(1+MAXA(GM$1:GM1)))</f>
        <v/>
      </c>
      <c r="GN2" s="8" t="str" cm="1">
        <f t="array" aca="1" ref="GN2" ca="1">IF(ISNUMBER(SEARCH(GN$1,INDEX(INDIRECT(GO$1),ROW(GL2),1)))=TRUE,INDIRECT(GL2),"")</f>
        <v/>
      </c>
      <c r="GO2" s="13" t="s">
        <v>1192</v>
      </c>
      <c r="GP2" s="13" t="s">
        <v>1192</v>
      </c>
      <c r="GQ2" s="13" t="s">
        <v>1192</v>
      </c>
      <c r="GR2" s="13" t="s">
        <v>1192</v>
      </c>
      <c r="GS2" s="13" t="s">
        <v>1192</v>
      </c>
      <c r="GT2" s="13"/>
      <c r="GU2" s="13"/>
      <c r="GV2" s="13"/>
      <c r="GW2" s="13"/>
      <c r="GX2" s="13"/>
      <c r="GY2" s="13"/>
      <c r="GZ2" s="13"/>
      <c r="HA2" s="10" t="str">
        <f ca="1">HM2</f>
        <v/>
      </c>
      <c r="HB2" s="16"/>
      <c r="HC2" s="17" t="s">
        <v>5</v>
      </c>
      <c r="HD2" s="18"/>
      <c r="HE2" s="17"/>
      <c r="HF2" s="17"/>
      <c r="HG2" s="78"/>
      <c r="HH2" s="10" t="str" cm="1">
        <f t="array" aca="1" ref="HH2" ca="1">IF(INDIRECT(ADDRESS(ROW(),COLUMN()-6))="","X",IF(INDIRECT(ADDRESS(ROW(),COLUMN()-5))="",0,"OK"))</f>
        <v>X</v>
      </c>
      <c r="HI2" s="29" t="str">
        <f ca="1">IF(HJ2="","",SUM(1+MAXA(HI$1:HI1)))</f>
        <v/>
      </c>
      <c r="HJ2" s="8" t="str" cm="1">
        <f t="array" aca="1" ref="HJ2" ca="1">IF(HH2=0,INDIRECT(ADDRESS(ROW(),COLUMN()-8)),"")</f>
        <v/>
      </c>
      <c r="HK2" s="31"/>
      <c r="HL2" s="10" t="str">
        <f t="shared" ref="HL2:HL66" si="8">ADDRESS(ROW(),COLUMN()-10)</f>
        <v>$HB$2</v>
      </c>
      <c r="HM2" s="29" t="str">
        <f ca="1">IF(HN2="","",SUM(1+MAXA(HM$1:HM1)))</f>
        <v/>
      </c>
      <c r="HN2" s="8" t="str" cm="1">
        <f t="array" aca="1" ref="HN2" ca="1">IF(ISNUMBER(SEARCH(HN$1,INDEX(INDIRECT(HO$1),ROW(HL2),1)))=TRUE,INDIRECT(HL2),"")</f>
        <v/>
      </c>
      <c r="HO2" s="13" t="s">
        <v>1192</v>
      </c>
      <c r="HP2" s="13" t="s">
        <v>1192</v>
      </c>
      <c r="HQ2" s="13" t="s">
        <v>1192</v>
      </c>
      <c r="HR2" s="13"/>
      <c r="HS2" s="13"/>
      <c r="HT2" s="13"/>
      <c r="HU2" s="13"/>
      <c r="HV2" s="13"/>
      <c r="HW2" s="13"/>
      <c r="HX2" s="13"/>
      <c r="HY2" s="13" t="s">
        <v>1192</v>
      </c>
      <c r="HZ2" s="13" t="s">
        <v>1192</v>
      </c>
      <c r="IA2" s="10" t="str">
        <f ca="1">IM2</f>
        <v/>
      </c>
      <c r="IB2" s="16"/>
      <c r="IC2" s="17" t="s">
        <v>6</v>
      </c>
      <c r="ID2" s="18"/>
      <c r="IE2" s="17"/>
      <c r="IF2" s="17"/>
      <c r="IG2" s="78"/>
      <c r="IH2" s="10" t="str" cm="1">
        <f t="array" aca="1" ref="IH2" ca="1">IF(INDIRECT(ADDRESS(ROW(),COLUMN()-6))="","X",IF(INDIRECT(ADDRESS(ROW(),COLUMN()-5))="",0,"OK"))</f>
        <v>X</v>
      </c>
      <c r="II2" s="29" t="str">
        <f ca="1">IF(IJ2="","",SUM(1+MAXA(II$1:II1)))</f>
        <v/>
      </c>
      <c r="IJ2" s="8" t="str" cm="1">
        <f t="array" aca="1" ref="IJ2" ca="1">IF(IH2=0,INDIRECT(ADDRESS(ROW(),COLUMN()-8)),"")</f>
        <v/>
      </c>
      <c r="IK2" s="31"/>
      <c r="IL2" s="10" t="str">
        <f t="shared" ref="IL2:IL66" si="9">ADDRESS(ROW(),COLUMN()-10)</f>
        <v>$IB$2</v>
      </c>
      <c r="IM2" s="29" t="str">
        <f ca="1">IF(IN2="","",SUM(1+MAXA(IM$1:IM1)))</f>
        <v/>
      </c>
      <c r="IN2" s="8" t="str" cm="1">
        <f t="array" aca="1" ref="IN2" ca="1">IF(ISNUMBER(SEARCH(IN$1,INDEX(INDIRECT(IO$1),ROW(IL2),1)))=TRUE,INDIRECT(IL2),"")</f>
        <v/>
      </c>
      <c r="IO2" s="13" t="s">
        <v>1192</v>
      </c>
      <c r="IP2" s="13" t="s">
        <v>1192</v>
      </c>
      <c r="IQ2" s="13" t="s">
        <v>1192</v>
      </c>
      <c r="IR2" s="13"/>
      <c r="IS2" s="13"/>
      <c r="IT2" s="13"/>
      <c r="IU2" s="13"/>
      <c r="IV2" s="13"/>
      <c r="IW2" s="13"/>
      <c r="IX2" s="13" t="s">
        <v>1192</v>
      </c>
      <c r="IY2" s="13" t="s">
        <v>1192</v>
      </c>
      <c r="IZ2" s="13" t="s">
        <v>1192</v>
      </c>
      <c r="JA2" s="10" t="str">
        <f ca="1">JM2</f>
        <v/>
      </c>
      <c r="JB2" s="22"/>
      <c r="JC2" s="15"/>
      <c r="JD2" s="14"/>
      <c r="JE2" s="15"/>
      <c r="JF2" s="15"/>
      <c r="JG2" s="82"/>
      <c r="JH2" s="10" t="str" cm="1">
        <f t="array" aca="1" ref="JH2" ca="1">IF(INDIRECT(ADDRESS(ROW(),COLUMN()-6))="","X",IF(INDIRECT(ADDRESS(ROW(),COLUMN()-5))="",0,"OK"))</f>
        <v>X</v>
      </c>
      <c r="JI2" s="29" t="str">
        <f ca="1">IF(JJ2="","",SUM(1+MAXA(JI$1:JI1)))</f>
        <v/>
      </c>
      <c r="JJ2" s="8" t="str" cm="1">
        <f t="array" aca="1" ref="JJ2" ca="1">IF(JH2=0,INDIRECT(ADDRESS(ROW(),COLUMN()-8)),"")</f>
        <v/>
      </c>
      <c r="JK2" s="31"/>
      <c r="JL2" s="10" t="str">
        <f t="shared" ref="JL2:JL66" si="10">ADDRESS(ROW(),COLUMN()-10)</f>
        <v>$JB$2</v>
      </c>
      <c r="JM2" s="29" t="str">
        <f ca="1">IF(JN2="","",SUM(1+MAXA(JM$1:JM1)))</f>
        <v/>
      </c>
      <c r="JN2" s="8" t="str" cm="1">
        <f t="array" aca="1" ref="JN2" ca="1">IF(ISNUMBER(SEARCH(JN$1,INDEX(INDIRECT(JO$1),ROW(JL2),1)))=TRUE,INDIRECT(JL2),"")</f>
        <v/>
      </c>
      <c r="JO2" s="13" t="s">
        <v>1192</v>
      </c>
      <c r="JP2" s="13" t="s">
        <v>1192</v>
      </c>
      <c r="JQ2" s="13" t="s">
        <v>1192</v>
      </c>
      <c r="JR2" s="13"/>
      <c r="JS2" s="13"/>
      <c r="JT2" s="13"/>
      <c r="JU2" s="13"/>
      <c r="JV2" s="13"/>
      <c r="JW2" s="13"/>
      <c r="JX2" s="13" t="s">
        <v>1192</v>
      </c>
      <c r="JY2" s="13" t="s">
        <v>1192</v>
      </c>
      <c r="JZ2" s="13" t="s">
        <v>1192</v>
      </c>
      <c r="KA2" s="10" t="str">
        <f ca="1">KM2</f>
        <v/>
      </c>
      <c r="KB2" s="16"/>
      <c r="KC2" s="17" t="s">
        <v>7</v>
      </c>
      <c r="KD2" s="18"/>
      <c r="KE2" s="17"/>
      <c r="KF2" s="17"/>
      <c r="KG2" s="78"/>
      <c r="KH2" s="10" t="str" cm="1">
        <f t="array" aca="1" ref="KH2" ca="1">IF(INDIRECT(ADDRESS(ROW(),COLUMN()-6))="","X",IF(INDIRECT(ADDRESS(ROW(),COLUMN()-5))="",0,"OK"))</f>
        <v>X</v>
      </c>
      <c r="KI2" s="29" t="str">
        <f ca="1">IF(KJ2="","",SUM(1+MAXA(KI$1:KI1)))</f>
        <v/>
      </c>
      <c r="KJ2" s="8" t="str" cm="1">
        <f t="array" aca="1" ref="KJ2" ca="1">IF(KH2=0,INDIRECT(ADDRESS(ROW(),COLUMN()-8)),"")</f>
        <v/>
      </c>
      <c r="KK2" s="31"/>
      <c r="KL2" s="10" t="str">
        <f t="shared" ref="KL2:KL66" si="11">ADDRESS(ROW(),COLUMN()-10)</f>
        <v>$KB$2</v>
      </c>
      <c r="KM2" s="29" t="str">
        <f ca="1">IF(KN2="","",SUM(1+MAXA(KM$1:KM1)))</f>
        <v/>
      </c>
      <c r="KN2" s="8" t="str" cm="1">
        <f t="array" aca="1" ref="KN2" ca="1">IF(ISNUMBER(SEARCH(KN$1,INDEX(INDIRECT(KO$1),ROW(KL2),1)))=TRUE,INDIRECT(KL2),"")</f>
        <v/>
      </c>
      <c r="KO2" s="13" t="s">
        <v>1192</v>
      </c>
      <c r="KP2" s="13" t="s">
        <v>1192</v>
      </c>
      <c r="KQ2" s="13" t="s">
        <v>1192</v>
      </c>
      <c r="KR2" s="13"/>
      <c r="KS2" s="13"/>
      <c r="KT2" s="13"/>
      <c r="KU2" s="13"/>
      <c r="KV2" s="13"/>
      <c r="KW2" s="13"/>
      <c r="KX2" s="13"/>
      <c r="KY2" s="13" t="s">
        <v>1192</v>
      </c>
      <c r="KZ2" s="13" t="s">
        <v>1192</v>
      </c>
      <c r="LA2" s="10" t="str">
        <f ca="1">LM2</f>
        <v/>
      </c>
      <c r="LB2" s="16"/>
      <c r="LC2" s="17" t="s">
        <v>8</v>
      </c>
      <c r="LD2" s="18"/>
      <c r="LE2" s="17"/>
      <c r="LF2" s="17"/>
      <c r="LG2" s="78"/>
      <c r="LH2" s="10" t="str" cm="1">
        <f t="array" aca="1" ref="LH2" ca="1">IF(INDIRECT(ADDRESS(ROW(),COLUMN()-6))="","X",IF(INDIRECT(ADDRESS(ROW(),COLUMN()-5))="",0,"OK"))</f>
        <v>X</v>
      </c>
      <c r="LI2" s="29" t="str">
        <f ca="1">IF(LJ2="","",SUM(1+MAXA(LI$1:LI1)))</f>
        <v/>
      </c>
      <c r="LJ2" s="8" t="str" cm="1">
        <f t="array" aca="1" ref="LJ2" ca="1">IF(LH2=0,INDIRECT(ADDRESS(ROW(),COLUMN()-8)),"")</f>
        <v/>
      </c>
      <c r="LK2" s="31"/>
      <c r="LL2" s="10" t="str">
        <f t="shared" ref="LL2:LL66" si="12">ADDRESS(ROW(),COLUMN()-10)</f>
        <v>$LB$2</v>
      </c>
      <c r="LM2" s="29" t="str">
        <f ca="1">IF(LN2="","",SUM(1+MAXA(LM$1:LM1)))</f>
        <v/>
      </c>
      <c r="LN2" s="8" t="str" cm="1">
        <f t="array" aca="1" ref="LN2" ca="1">IF(ISNUMBER(SEARCH(LN$1,INDEX(INDIRECT(LO$1),ROW(LL2),1)))=TRUE,INDIRECT(LL2),"")</f>
        <v/>
      </c>
      <c r="LO2" s="13" t="s">
        <v>1192</v>
      </c>
      <c r="LP2" s="13" t="s">
        <v>1192</v>
      </c>
      <c r="LQ2" s="13" t="s">
        <v>1192</v>
      </c>
      <c r="LR2" s="13" t="s">
        <v>1192</v>
      </c>
      <c r="LS2" s="13"/>
      <c r="LT2" s="13"/>
      <c r="LU2" s="13"/>
      <c r="LV2" s="13"/>
      <c r="LW2" s="13"/>
      <c r="LX2" s="13"/>
      <c r="LY2" s="13" t="s">
        <v>1192</v>
      </c>
      <c r="LZ2" s="13" t="s">
        <v>1192</v>
      </c>
      <c r="MA2" s="10" t="str">
        <f ca="1">MM2</f>
        <v/>
      </c>
      <c r="MB2" s="16"/>
      <c r="MC2" s="17" t="s">
        <v>9</v>
      </c>
      <c r="MD2" s="18"/>
      <c r="ME2" s="17"/>
      <c r="MF2" s="17"/>
      <c r="MG2" s="78"/>
      <c r="MH2" s="10" t="str" cm="1">
        <f t="array" aca="1" ref="MH2" ca="1">IF(INDIRECT(ADDRESS(ROW(),COLUMN()-6))="","X",IF(INDIRECT(ADDRESS(ROW(),COLUMN()-5))="",0,"OK"))</f>
        <v>X</v>
      </c>
      <c r="MI2" s="29" t="str">
        <f ca="1">IF(MJ2="","",SUM(1+MAXA(MI$1:MI1)))</f>
        <v/>
      </c>
      <c r="MJ2" s="8" t="str" cm="1">
        <f t="array" aca="1" ref="MJ2" ca="1">IF(MH2=0,INDIRECT(ADDRESS(ROW(),COLUMN()-8)),"")</f>
        <v/>
      </c>
      <c r="MK2" s="31"/>
      <c r="ML2" s="10" t="str">
        <f t="shared" ref="ML2:ML66" si="13">ADDRESS(ROW(),COLUMN()-10)</f>
        <v>$MB$2</v>
      </c>
      <c r="MM2" s="29" t="str">
        <f ca="1">IF(MN2="","",SUM(1+MAXA(MM$1:MM1)))</f>
        <v/>
      </c>
      <c r="MN2" s="8" t="str" cm="1">
        <f t="array" aca="1" ref="MN2" ca="1">IF(ISNUMBER(SEARCH(MN$1,INDEX(INDIRECT(MO$1),ROW(ML2),1)))=TRUE,INDIRECT(ML2),"")</f>
        <v/>
      </c>
      <c r="MO2" s="13" t="s">
        <v>1192</v>
      </c>
      <c r="MP2" s="13" t="s">
        <v>1192</v>
      </c>
      <c r="MQ2" s="13" t="s">
        <v>1192</v>
      </c>
      <c r="MR2" s="13"/>
      <c r="MS2" s="13"/>
      <c r="MT2" s="13"/>
      <c r="MU2" s="13"/>
      <c r="MV2" s="13"/>
      <c r="MW2" s="13" t="s">
        <v>1192</v>
      </c>
      <c r="MX2" s="13"/>
      <c r="MY2" s="13" t="s">
        <v>1192</v>
      </c>
      <c r="MZ2" s="13" t="s">
        <v>1192</v>
      </c>
      <c r="NA2" s="10" t="str">
        <f ca="1">NM2</f>
        <v/>
      </c>
      <c r="NB2" s="16"/>
      <c r="NC2" s="17" t="s">
        <v>1443</v>
      </c>
      <c r="ND2" s="18"/>
      <c r="NE2" s="17"/>
      <c r="NF2" s="17"/>
      <c r="NG2" s="78"/>
      <c r="NH2" s="10" t="str" cm="1">
        <f t="array" aca="1" ref="NH2" ca="1">IF(INDIRECT(ADDRESS(ROW(),COLUMN()-6))="","X",IF(INDIRECT(ADDRESS(ROW(),COLUMN()-5))="",0,"OK"))</f>
        <v>X</v>
      </c>
      <c r="NI2" s="29" t="str">
        <f ca="1">IF(NJ2="","",SUM(1+MAXA(NI$1:NI1)))</f>
        <v/>
      </c>
      <c r="NJ2" s="8" t="str" cm="1">
        <f t="array" aca="1" ref="NJ2" ca="1">IF(NH2=0,INDIRECT(ADDRESS(ROW(),COLUMN()-8)),"")</f>
        <v/>
      </c>
      <c r="NK2" s="31"/>
      <c r="NL2" s="10" t="str">
        <f t="shared" ref="NL2:NL66" si="14">ADDRESS(ROW(),COLUMN()-10)</f>
        <v>$NB$2</v>
      </c>
      <c r="NM2" s="29" t="str">
        <f ca="1">IF(NN2="","",SUM(1+MAXA(NM$1:NM1)))</f>
        <v/>
      </c>
      <c r="NN2" s="8" t="str" cm="1">
        <f t="array" aca="1" ref="NN2" ca="1">IF(ISNUMBER(SEARCH(NN$1,INDEX(INDIRECT(NO$1),ROW(NL2),1)))=TRUE,INDIRECT(NL2),"")</f>
        <v/>
      </c>
      <c r="NO2" s="13" t="s">
        <v>1192</v>
      </c>
      <c r="NP2" s="13" t="s">
        <v>1192</v>
      </c>
      <c r="NQ2" s="13" t="s">
        <v>1192</v>
      </c>
      <c r="NR2" s="13"/>
      <c r="NS2" s="13"/>
      <c r="NT2" s="13"/>
      <c r="NU2" s="13"/>
      <c r="NV2" s="13"/>
      <c r="NW2" s="13"/>
      <c r="NX2" s="13" t="s">
        <v>1192</v>
      </c>
      <c r="NY2" s="13" t="s">
        <v>1192</v>
      </c>
      <c r="NZ2" s="13"/>
      <c r="OA2" s="10" t="str">
        <f ca="1">OM2</f>
        <v/>
      </c>
      <c r="OB2" s="22"/>
      <c r="OC2" s="15"/>
      <c r="OD2" s="14"/>
      <c r="OE2" s="15"/>
      <c r="OF2" s="15"/>
      <c r="OG2" s="82"/>
      <c r="OH2" s="10" t="str" cm="1">
        <f t="array" aca="1" ref="OH2" ca="1">IF(INDIRECT(ADDRESS(ROW(),COLUMN()-6))="","X",IF(INDIRECT(ADDRESS(ROW(),COLUMN()-5))="",0,"OK"))</f>
        <v>X</v>
      </c>
      <c r="OI2" s="29" t="str">
        <f ca="1">IF(OJ2="","",SUM(1+MAXA(OI$1:OI1)))</f>
        <v/>
      </c>
      <c r="OJ2" s="8" t="str" cm="1">
        <f t="array" aca="1" ref="OJ2" ca="1">IF(OH2=0,INDIRECT(ADDRESS(ROW(),COLUMN()-8)),"")</f>
        <v/>
      </c>
      <c r="OK2" s="31"/>
      <c r="OL2" s="10" t="str">
        <f t="shared" ref="OL2:OL66" si="15">ADDRESS(ROW(),COLUMN()-10)</f>
        <v>$OB$2</v>
      </c>
      <c r="OM2" s="29" t="str">
        <f ca="1">IF(ON2="","",SUM(1+MAXA(OM$1:OM1)))</f>
        <v/>
      </c>
      <c r="ON2" s="8" t="str" cm="1">
        <f t="array" aca="1" ref="ON2" ca="1">IF(ISNUMBER(SEARCH(ON$1,INDEX(INDIRECT(OO$1),ROW(OL2),1)))=TRUE,INDIRECT(OL2),"")</f>
        <v/>
      </c>
      <c r="OO2" s="13" t="s">
        <v>1192</v>
      </c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 t="s">
        <v>1192</v>
      </c>
      <c r="PA2" s="10" t="str">
        <f ca="1">PM2</f>
        <v/>
      </c>
      <c r="PB2" s="16"/>
      <c r="PC2" s="17" t="s">
        <v>1526</v>
      </c>
      <c r="PD2" s="18"/>
      <c r="PE2" s="19"/>
      <c r="PF2" s="19"/>
      <c r="PG2" s="78"/>
      <c r="PH2" s="10" t="str" cm="1">
        <f t="array" aca="1" ref="PH2" ca="1">IF(INDIRECT(ADDRESS(ROW(),COLUMN()-6))="","X",IF(INDIRECT(ADDRESS(ROW(),COLUMN()-5))="",0,"OK"))</f>
        <v>X</v>
      </c>
      <c r="PI2" s="29" t="str">
        <f ca="1">IF(PJ2="","",SUM(1+MAXA(PI$1:PI1)))</f>
        <v/>
      </c>
      <c r="PJ2" s="8" t="str" cm="1">
        <f t="array" aca="1" ref="PJ2" ca="1">IF(PH2=0,INDIRECT(ADDRESS(ROW(),COLUMN()-8)),"")</f>
        <v/>
      </c>
      <c r="PK2" s="31"/>
      <c r="PL2" s="10" t="str">
        <f t="shared" ref="PL2:PL66" si="16">ADDRESS(ROW(),COLUMN()-10)</f>
        <v>$PB$2</v>
      </c>
      <c r="PM2" s="29" t="str">
        <f ca="1">IF(PN2="","",SUM(1+MAXA(PM$1:PM1)))</f>
        <v/>
      </c>
      <c r="PN2" s="8" t="str" cm="1">
        <f t="array" aca="1" ref="PN2" ca="1">IF(ISNUMBER(SEARCH(PN$1,INDEX(INDIRECT(PO$1),ROW(PL2),1)))=TRUE,INDIRECT(PL2),"")</f>
        <v/>
      </c>
      <c r="PO2" s="13" t="s">
        <v>1192</v>
      </c>
      <c r="PP2" s="13" t="s">
        <v>1192</v>
      </c>
      <c r="PQ2" s="13" t="s">
        <v>1192</v>
      </c>
      <c r="PR2" s="13" t="s">
        <v>1192</v>
      </c>
      <c r="PS2" s="13"/>
      <c r="PT2" s="13"/>
      <c r="PU2" s="13"/>
      <c r="PV2" s="13"/>
      <c r="PW2" s="13"/>
      <c r="PX2" s="13"/>
      <c r="PY2" s="13" t="s">
        <v>1192</v>
      </c>
      <c r="PZ2" s="13" t="s">
        <v>1192</v>
      </c>
      <c r="QA2" s="10" t="str">
        <f ca="1">QM2</f>
        <v/>
      </c>
      <c r="QB2" s="16"/>
      <c r="QC2" s="17" t="s">
        <v>1537</v>
      </c>
      <c r="QD2" s="18"/>
      <c r="QE2" s="19"/>
      <c r="QF2" s="19"/>
      <c r="QG2" s="78"/>
      <c r="QH2" s="10" t="str" cm="1">
        <f t="array" aca="1" ref="QH2" ca="1">IF(INDIRECT(ADDRESS(ROW(),COLUMN()-6))="","X",IF(INDIRECT(ADDRESS(ROW(),COLUMN()-5))="",0,"OK"))</f>
        <v>X</v>
      </c>
      <c r="QI2" s="29" t="str">
        <f ca="1">IF(QJ2="","",SUM(1+MAXA(QI$1:QI1)))</f>
        <v/>
      </c>
      <c r="QJ2" s="8" t="str" cm="1">
        <f t="array" aca="1" ref="QJ2" ca="1">IF(QH2=0,INDIRECT(ADDRESS(ROW(),COLUMN()-8)),"")</f>
        <v/>
      </c>
      <c r="QK2" s="31"/>
      <c r="QL2" s="10" t="str">
        <f t="shared" ref="QL2:QL66" si="17">ADDRESS(ROW(),COLUMN()-10)</f>
        <v>$QB$2</v>
      </c>
      <c r="QM2" s="29" t="str">
        <f ca="1">IF(QN2="","",SUM(1+MAXA(QM$1:QM1)))</f>
        <v/>
      </c>
      <c r="QN2" s="8" t="str" cm="1">
        <f t="array" aca="1" ref="QN2" ca="1">IF(ISNUMBER(SEARCH(QN$1,INDEX(INDIRECT(QO$1),ROW(QL2),1)))=TRUE,INDIRECT(QL2),"")</f>
        <v/>
      </c>
      <c r="QO2" s="13" t="s">
        <v>1192</v>
      </c>
      <c r="QP2" s="13" t="s">
        <v>1192</v>
      </c>
      <c r="QQ2" s="13" t="s">
        <v>1192</v>
      </c>
      <c r="QR2" s="13" t="s">
        <v>1192</v>
      </c>
      <c r="QS2" s="13"/>
      <c r="QT2" s="13"/>
      <c r="QU2" s="13"/>
      <c r="QV2" s="13"/>
      <c r="QW2" s="13"/>
      <c r="QX2" s="13"/>
      <c r="QY2" s="13" t="s">
        <v>1192</v>
      </c>
      <c r="QZ2" s="13" t="s">
        <v>1192</v>
      </c>
      <c r="RA2" s="10" t="str">
        <f ca="1">RM2</f>
        <v/>
      </c>
      <c r="RB2" s="16"/>
      <c r="RC2" s="17" t="s">
        <v>1718</v>
      </c>
      <c r="RD2" s="18"/>
      <c r="RE2" s="19"/>
      <c r="RF2" s="19"/>
      <c r="RG2" s="78"/>
      <c r="RH2" s="10" t="str" cm="1">
        <f t="array" aca="1" ref="RH2" ca="1">IF(INDIRECT(ADDRESS(ROW(),COLUMN()-6))="","X",IF(INDIRECT(ADDRESS(ROW(),COLUMN()-5))="",0,"OK"))</f>
        <v>X</v>
      </c>
      <c r="RI2" s="29" t="str">
        <f ca="1">IF(RJ2="","",SUM(1+MAXA(RI$1:RI1)))</f>
        <v/>
      </c>
      <c r="RJ2" s="8" t="str" cm="1">
        <f t="array" aca="1" ref="RJ2" ca="1">IF(RH2=0,INDIRECT(ADDRESS(ROW(),COLUMN()-8)),"")</f>
        <v/>
      </c>
      <c r="RK2" s="31"/>
      <c r="RL2" s="10" t="str">
        <f t="shared" ref="RL2:RL66" si="18">ADDRESS(ROW(),COLUMN()-10)</f>
        <v>$RB$2</v>
      </c>
      <c r="RM2" s="29" t="str">
        <f ca="1">IF(RN2="","",SUM(1+MAXA(RM$1:RM1)))</f>
        <v/>
      </c>
      <c r="RN2" s="8" t="str" cm="1">
        <f t="array" aca="1" ref="RN2" ca="1">IF(ISNUMBER(SEARCH(RN$1,INDEX(INDIRECT(RO$1),ROW(RL2),1)))=TRUE,INDIRECT(RL2),"")</f>
        <v/>
      </c>
      <c r="RO2" s="13" t="s">
        <v>1192</v>
      </c>
      <c r="RP2" s="13" t="s">
        <v>1192</v>
      </c>
      <c r="RQ2" s="13" t="s">
        <v>1192</v>
      </c>
      <c r="RR2" s="13"/>
      <c r="RS2" s="13"/>
      <c r="RT2" s="13"/>
      <c r="RU2" s="13"/>
      <c r="RV2" s="13"/>
      <c r="RW2" s="13"/>
      <c r="RX2" s="13"/>
      <c r="RY2" s="13" t="s">
        <v>1192</v>
      </c>
      <c r="RZ2" s="13" t="s">
        <v>1192</v>
      </c>
      <c r="SA2" s="10" t="str">
        <f ca="1">SM2</f>
        <v/>
      </c>
      <c r="SB2" s="16"/>
      <c r="SC2" s="49" t="s">
        <v>1920</v>
      </c>
      <c r="SD2" s="48"/>
      <c r="SE2" s="19"/>
      <c r="SF2" s="19"/>
      <c r="SG2" s="78"/>
      <c r="SH2" s="10" t="str" cm="1">
        <f t="array" aca="1" ref="SH2" ca="1">IF(INDIRECT(ADDRESS(ROW(),COLUMN()-6))="","X",IF(INDIRECT(ADDRESS(ROW(),COLUMN()-5))="",0,"OK"))</f>
        <v>X</v>
      </c>
      <c r="SI2" s="29" t="str">
        <f ca="1">IF(SJ2="","",SUM(1+MAXA(SI$1:SI1)))</f>
        <v/>
      </c>
      <c r="SJ2" s="8" t="str" cm="1">
        <f t="array" aca="1" ref="SJ2" ca="1">IF(SH2=0,INDIRECT(ADDRESS(ROW(),COLUMN()-8)),"")</f>
        <v/>
      </c>
      <c r="SK2" s="33" t="s">
        <v>1192</v>
      </c>
      <c r="SL2" s="10" t="str">
        <f t="shared" ref="SL2:SL66" si="19">ADDRESS(ROW(),COLUMN()-10)</f>
        <v>$SB$2</v>
      </c>
      <c r="SM2" s="29" t="str">
        <f ca="1">IF(SN2="","",SUM(1+MAXA(SM$1:SM1)))</f>
        <v/>
      </c>
      <c r="SN2" s="8" t="str" cm="1">
        <f t="array" aca="1" ref="SN2" ca="1">IF(ISNUMBER(SEARCH(SN$1,INDEX(SB$1:SB$174,ROW(SL2),1)))=TRUE,INDIRECT(SL2),"")</f>
        <v/>
      </c>
      <c r="SO2" s="13" t="s">
        <v>1192</v>
      </c>
      <c r="SP2" s="13" t="s">
        <v>1192</v>
      </c>
      <c r="SQ2" s="13" t="s">
        <v>1192</v>
      </c>
      <c r="SR2" s="13"/>
      <c r="SS2" s="13"/>
      <c r="ST2" s="13"/>
      <c r="SU2" s="13"/>
      <c r="SV2" s="13"/>
      <c r="SW2" s="13"/>
      <c r="SX2" s="13"/>
      <c r="SY2" s="13" t="s">
        <v>1192</v>
      </c>
      <c r="SZ2" s="13" t="s">
        <v>1192</v>
      </c>
      <c r="TA2" s="10" t="str">
        <f ca="1">TM2</f>
        <v/>
      </c>
      <c r="TB2" s="22"/>
      <c r="TC2" s="83"/>
      <c r="TD2" s="6"/>
      <c r="TE2" s="24"/>
      <c r="TF2" s="24"/>
      <c r="TG2" s="82"/>
      <c r="TH2" s="10" t="str" cm="1">
        <f t="array" aca="1" ref="TH2" ca="1">IF(INDIRECT(ADDRESS(ROW(),COLUMN()-6))="","X",IF(INDIRECT(ADDRESS(ROW(),COLUMN()-5))="",0,"OK"))</f>
        <v>X</v>
      </c>
      <c r="TI2" s="29" t="str">
        <f ca="1">IF(TJ2="","",SUM(1+MAXA(TI$1:TI1)))</f>
        <v/>
      </c>
      <c r="TJ2" s="8" t="str" cm="1">
        <f t="array" aca="1" ref="TJ2" ca="1">IF(TH2=0,INDIRECT(ADDRESS(ROW(),COLUMN()-8)),"")</f>
        <v/>
      </c>
      <c r="TK2" s="33" t="s">
        <v>1192</v>
      </c>
      <c r="TL2" s="10" t="str">
        <f t="shared" ref="TL2:TL66" si="20">ADDRESS(ROW(),COLUMN()-10)</f>
        <v>$TB$2</v>
      </c>
      <c r="TM2" s="29" t="str">
        <f ca="1">IF(TN2="","",SUM(1+MAXA(TM$1:TM1)))</f>
        <v/>
      </c>
      <c r="TN2" s="8" t="str" cm="1">
        <f t="array" aca="1" ref="TN2" ca="1">IF(ISNUMBER(SEARCH(TN$1,INDEX(INDIRECT(TO$1),ROW(TL2),1)))=TRUE,INDIRECT(TL2),"")</f>
        <v/>
      </c>
      <c r="TO2" s="13" t="s">
        <v>1192</v>
      </c>
      <c r="TP2" s="13" t="s">
        <v>1192</v>
      </c>
      <c r="TQ2" s="13" t="s">
        <v>1192</v>
      </c>
      <c r="TR2" s="13"/>
      <c r="TS2" s="13"/>
      <c r="TT2" s="13"/>
      <c r="TU2" s="13"/>
      <c r="TV2" s="13"/>
      <c r="TW2" s="13"/>
      <c r="TX2" s="13"/>
      <c r="TY2" s="13" t="s">
        <v>1192</v>
      </c>
      <c r="TZ2" s="13" t="s">
        <v>1192</v>
      </c>
      <c r="UA2" s="10" t="str">
        <f ca="1">UM2</f>
        <v/>
      </c>
      <c r="UB2" s="22"/>
      <c r="UC2" s="83"/>
      <c r="UD2" s="6"/>
      <c r="UE2" s="24"/>
      <c r="UF2" s="24"/>
      <c r="UG2" s="82"/>
      <c r="UH2" s="10" t="str" cm="1">
        <f t="array" aca="1" ref="UH2" ca="1">IF(INDIRECT(ADDRESS(ROW(),COLUMN()-6))="","X",IF(INDIRECT(ADDRESS(ROW(),COLUMN()-5))="",0,"OK"))</f>
        <v>X</v>
      </c>
      <c r="UI2" s="29" t="str">
        <f ca="1">IF(UJ2="","",SUM(1+MAXA(UI$1:UI1)))</f>
        <v/>
      </c>
      <c r="UJ2" s="8" t="str" cm="1">
        <f t="array" aca="1" ref="UJ2" ca="1">IF(UH2=0,INDIRECT(ADDRESS(ROW(),COLUMN()-8)),"")</f>
        <v/>
      </c>
      <c r="UK2" s="33" t="s">
        <v>1192</v>
      </c>
      <c r="UL2" s="10" t="str">
        <f t="shared" ref="UL2:UL66" si="21">ADDRESS(ROW(),COLUMN()-10)</f>
        <v>$UB$2</v>
      </c>
      <c r="UM2" s="29" t="str">
        <f ca="1">IF(UN2="","",SUM(1+MAXA(UM$1:UM1)))</f>
        <v/>
      </c>
      <c r="UN2" s="8" t="str" cm="1">
        <f t="array" aca="1" ref="UN2" ca="1">IF(ISNUMBER(SEARCH(UN$1,INDEX(INDIRECT(UO$1),ROW(UL2),1)))=TRUE,INDIRECT(UL2),"")</f>
        <v/>
      </c>
      <c r="UO2" s="13" t="s">
        <v>1192</v>
      </c>
      <c r="UP2" s="13" t="s">
        <v>1192</v>
      </c>
      <c r="UQ2" s="13" t="s">
        <v>1192</v>
      </c>
      <c r="UR2" s="13"/>
      <c r="US2" s="13"/>
      <c r="UT2" s="13"/>
      <c r="UU2" s="13"/>
      <c r="UV2" s="13"/>
      <c r="UW2" s="13"/>
      <c r="UX2" s="13"/>
      <c r="UY2" s="13" t="s">
        <v>1192</v>
      </c>
      <c r="UZ2" s="13" t="s">
        <v>1192</v>
      </c>
      <c r="VA2" s="10" t="str">
        <f ca="1">VM2</f>
        <v/>
      </c>
      <c r="VB2" s="16"/>
      <c r="VC2" s="17" t="s">
        <v>3074</v>
      </c>
      <c r="VD2" s="48"/>
      <c r="VE2" s="19"/>
      <c r="VF2" s="19"/>
      <c r="VG2" s="78"/>
      <c r="VH2" s="10" t="str" cm="1">
        <f t="array" aca="1" ref="VH2" ca="1">IF(INDIRECT(ADDRESS(ROW(),COLUMN()-6))="","X",IF(INDIRECT(ADDRESS(ROW(),COLUMN()-5))="",0,"OK"))</f>
        <v>X</v>
      </c>
      <c r="VI2" s="29" t="str">
        <f ca="1">IF(VJ2="","",SUM(1+MAXA(VI$1:VI1)))</f>
        <v/>
      </c>
      <c r="VJ2" s="8" t="str" cm="1">
        <f t="array" aca="1" ref="VJ2" ca="1">IF(VH2=0,INDIRECT(ADDRESS(ROW(),COLUMN()-8)),"")</f>
        <v/>
      </c>
      <c r="VK2" s="33" t="s">
        <v>1192</v>
      </c>
      <c r="VL2" s="10" t="str">
        <f t="shared" ref="VL2:VL66" si="22">ADDRESS(ROW(),COLUMN()-10)</f>
        <v>$VB$2</v>
      </c>
      <c r="VM2" s="29" t="str">
        <f ca="1">IF(VN2="","",SUM(1+MAXA(VM$1:VM1)))</f>
        <v/>
      </c>
      <c r="VN2" s="8" t="str" cm="1">
        <f t="array" aca="1" ref="VN2" ca="1">IF(ISNUMBER(SEARCH(VN$1,INDEX(INDIRECT(VO$1),ROW(VL2),1)))=TRUE,INDIRECT(VL2),"")</f>
        <v/>
      </c>
      <c r="VO2" s="13" t="s">
        <v>1192</v>
      </c>
      <c r="VP2" s="13" t="s">
        <v>1192</v>
      </c>
      <c r="VQ2" s="13" t="s">
        <v>1192</v>
      </c>
      <c r="VR2" s="13"/>
      <c r="VS2" s="13"/>
      <c r="VT2" s="13"/>
      <c r="VU2" s="13"/>
      <c r="VV2" s="13"/>
      <c r="VW2" s="13"/>
      <c r="VX2" s="13"/>
      <c r="VY2" s="13" t="s">
        <v>1192</v>
      </c>
      <c r="VZ2" s="13" t="s">
        <v>1192</v>
      </c>
      <c r="WA2" s="10" t="str">
        <f ca="1">WM2</f>
        <v/>
      </c>
      <c r="WB2" s="16"/>
      <c r="WC2" s="17" t="s">
        <v>2066</v>
      </c>
      <c r="WD2" s="48"/>
      <c r="WE2" s="19"/>
      <c r="WF2" s="19"/>
      <c r="WG2" s="78"/>
      <c r="WH2" s="10" t="str" cm="1">
        <f t="array" aca="1" ref="WH2" ca="1">IF(INDIRECT(ADDRESS(ROW(),COLUMN()-6))="","X",IF(INDIRECT(ADDRESS(ROW(),COLUMN()-5))="",0,"OK"))</f>
        <v>X</v>
      </c>
      <c r="WI2" s="29" t="str">
        <f ca="1">IF(WJ2="","",SUM(1+MAXA(WI$1:WI1)))</f>
        <v/>
      </c>
      <c r="WJ2" s="8" t="str" cm="1">
        <f t="array" aca="1" ref="WJ2" ca="1">IF(WH2=0,INDIRECT(ADDRESS(ROW(),COLUMN()-8)),"")</f>
        <v/>
      </c>
      <c r="WK2" s="33" t="s">
        <v>1192</v>
      </c>
      <c r="WL2" s="10" t="str">
        <f t="shared" ref="WL2:WL66" si="23">ADDRESS(ROW(),COLUMN()-10)</f>
        <v>$WB$2</v>
      </c>
      <c r="WM2" s="29" t="str">
        <f ca="1">IF(WN2="","",SUM(1+MAXA(WM$1:WM1)))</f>
        <v/>
      </c>
      <c r="WN2" s="8" t="str" cm="1">
        <f t="array" aca="1" ref="WN2" ca="1">IF(ISNUMBER(SEARCH(WN$1,INDEX(INDIRECT(WO$1),ROW(WL2),1)))=TRUE,INDIRECT(WL2),"")</f>
        <v/>
      </c>
      <c r="WO2" s="13" t="s">
        <v>1192</v>
      </c>
      <c r="WP2" s="13" t="s">
        <v>1192</v>
      </c>
      <c r="WQ2" s="13" t="s">
        <v>1192</v>
      </c>
      <c r="WR2" s="13" t="s">
        <v>1192</v>
      </c>
      <c r="WS2" s="13"/>
      <c r="WT2" s="13"/>
      <c r="WU2" s="13"/>
      <c r="WV2" s="13" t="s">
        <v>1192</v>
      </c>
      <c r="WW2" s="13"/>
      <c r="WX2" s="13"/>
      <c r="WY2" s="13"/>
      <c r="WZ2" s="13" t="s">
        <v>1192</v>
      </c>
      <c r="XA2" s="10" t="str">
        <f ca="1">XM2</f>
        <v/>
      </c>
      <c r="XB2" s="16"/>
      <c r="XC2" s="17" t="s">
        <v>2367</v>
      </c>
      <c r="XD2" s="51"/>
      <c r="XE2" s="19"/>
      <c r="XF2" s="19"/>
      <c r="XG2" s="78"/>
      <c r="XH2" s="10" t="str" cm="1">
        <f t="array" aca="1" ref="XH2" ca="1">IF(INDIRECT(ADDRESS(ROW(),COLUMN()-6))="","X",IF(INDIRECT(ADDRESS(ROW(),COLUMN()-5))="",0,"OK"))</f>
        <v>X</v>
      </c>
      <c r="XI2" s="29" t="str">
        <f ca="1">IF(XJ2="","",SUM(1+MAXA(XI$1:XI1)))</f>
        <v/>
      </c>
      <c r="XJ2" s="8" t="str" cm="1">
        <f t="array" aca="1" ref="XJ2" ca="1">IF(XH2=0,INDIRECT(ADDRESS(ROW(),COLUMN()-8)),"")</f>
        <v/>
      </c>
      <c r="XK2" s="33" t="s">
        <v>1192</v>
      </c>
      <c r="XL2" s="10" t="str">
        <f t="shared" ref="XL2:XL66" si="24">ADDRESS(ROW(),COLUMN()-10)</f>
        <v>$XB$2</v>
      </c>
      <c r="XM2" s="29" t="str">
        <f ca="1">IF(XN2="","",SUM(1+MAXA(XM$1:XM1)))</f>
        <v/>
      </c>
      <c r="XN2" s="8" t="str" cm="1">
        <f t="array" aca="1" ref="XN2" ca="1">IF(ISNUMBER(SEARCH(XN$1,INDEX(INDIRECT(XO$1),ROW(XL2),1)))=TRUE,INDIRECT(XL2),"")</f>
        <v/>
      </c>
      <c r="XO2" s="13" t="s">
        <v>1192</v>
      </c>
      <c r="XP2" s="13" t="s">
        <v>1192</v>
      </c>
      <c r="XQ2" s="13" t="s">
        <v>1192</v>
      </c>
      <c r="XR2" s="13" t="s">
        <v>1192</v>
      </c>
      <c r="XS2" s="13"/>
      <c r="XT2" s="13"/>
      <c r="XU2" s="13"/>
      <c r="XV2" s="13"/>
      <c r="XW2" s="13"/>
      <c r="XX2" s="13"/>
      <c r="XY2" s="13" t="s">
        <v>1192</v>
      </c>
      <c r="XZ2" s="13" t="s">
        <v>1192</v>
      </c>
      <c r="YA2" s="10" t="str">
        <f ca="1">YM2</f>
        <v/>
      </c>
      <c r="YB2" s="22"/>
      <c r="YC2" s="15"/>
      <c r="YD2" s="37"/>
      <c r="YE2" s="24"/>
      <c r="YF2" s="24"/>
      <c r="YG2" s="82"/>
      <c r="YH2" s="10" t="str" cm="1">
        <f t="array" aca="1" ref="YH2" ca="1">IF(INDIRECT(ADDRESS(ROW(),COLUMN()-6))="","X",IF(INDIRECT(ADDRESS(ROW(),COLUMN()-5))="",0,"OK"))</f>
        <v>X</v>
      </c>
      <c r="YI2" s="29" t="str">
        <f ca="1">IF(YJ2="","",SUM(1+MAXA(YI$1:YI1)))</f>
        <v/>
      </c>
      <c r="YJ2" s="8" t="str" cm="1">
        <f t="array" aca="1" ref="YJ2" ca="1">IF(YH2=0,INDIRECT(ADDRESS(ROW(),COLUMN()-8)),"")</f>
        <v/>
      </c>
      <c r="YK2" s="33" t="s">
        <v>1192</v>
      </c>
      <c r="YL2" s="10" t="str">
        <f t="shared" ref="YL2:YL66" si="25">ADDRESS(ROW(),COLUMN()-10)</f>
        <v>$YB$2</v>
      </c>
      <c r="YM2" s="29" t="str">
        <f ca="1">IF(YN2="","",SUM(1+MAXA(YM$1:YM1)))</f>
        <v/>
      </c>
      <c r="YN2" s="8" t="str" cm="1">
        <f t="array" aca="1" ref="YN2" ca="1">IF(ISNUMBER(SEARCH(YN$1,INDEX(INDIRECT(YO$1),ROW(YL2),1)))=TRUE,INDIRECT(YL2),"")</f>
        <v/>
      </c>
      <c r="YO2" s="13" t="s">
        <v>1192</v>
      </c>
      <c r="YP2" s="13" t="s">
        <v>1192</v>
      </c>
      <c r="YQ2" s="13" t="s">
        <v>1192</v>
      </c>
      <c r="YR2" s="13" t="s">
        <v>1192</v>
      </c>
      <c r="YS2" s="13"/>
      <c r="YT2" s="13"/>
      <c r="YU2" s="13"/>
      <c r="YV2" s="13"/>
      <c r="YW2" s="13"/>
      <c r="YX2" s="13"/>
      <c r="YY2" s="13" t="s">
        <v>1192</v>
      </c>
      <c r="YZ2" s="13" t="s">
        <v>1192</v>
      </c>
      <c r="ZA2" s="10" t="str">
        <f ca="1">ZM2</f>
        <v/>
      </c>
      <c r="ZB2" s="22"/>
      <c r="ZC2" s="6"/>
      <c r="ZD2" s="37"/>
      <c r="ZE2" s="24"/>
      <c r="ZF2" s="24"/>
      <c r="ZG2" s="78"/>
      <c r="ZH2" s="10" t="str" cm="1">
        <f t="array" aca="1" ref="ZH2" ca="1">IF(INDIRECT(ADDRESS(ROW(),COLUMN()-6))="","X",IF(INDIRECT(ADDRESS(ROW(),COLUMN()-5))="",0,"OK"))</f>
        <v>X</v>
      </c>
      <c r="ZI2" s="29" t="str">
        <f ca="1">IF(ZJ2="","",SUM(1+MAXA(ZI$1:ZI1)))</f>
        <v/>
      </c>
      <c r="ZJ2" s="8" t="str" cm="1">
        <f t="array" aca="1" ref="ZJ2" ca="1">IF(ZH2=0,INDIRECT(ADDRESS(ROW(),COLUMN()-8)),"")</f>
        <v/>
      </c>
      <c r="ZK2" s="33" t="s">
        <v>1192</v>
      </c>
      <c r="ZL2" s="10" t="str">
        <f t="shared" ref="ZL2:ZL66" si="26">ADDRESS(ROW(),COLUMN()-10)</f>
        <v>$ZB$2</v>
      </c>
      <c r="ZM2" s="29" t="str">
        <f ca="1">IF(ZN2="","",SUM(1+MAXA(ZM$1:ZM1)))</f>
        <v/>
      </c>
      <c r="ZN2" s="8" t="str" cm="1">
        <f t="array" aca="1" ref="ZN2" ca="1">IF(ISNUMBER(SEARCH(ZN$1,INDEX(INDIRECT(ZO$1),ROW(ZL2),1)))=TRUE,INDIRECT(ZL2),"")</f>
        <v/>
      </c>
      <c r="ZO2" s="13" t="s">
        <v>1192</v>
      </c>
      <c r="ZP2" s="13" t="s">
        <v>1192</v>
      </c>
      <c r="ZQ2" s="13" t="s">
        <v>1192</v>
      </c>
      <c r="ZR2" s="13" t="s">
        <v>1192</v>
      </c>
      <c r="ZS2" s="13"/>
      <c r="ZT2" s="13"/>
      <c r="ZU2" s="13"/>
      <c r="ZV2" s="13"/>
      <c r="ZW2" s="13"/>
      <c r="ZX2" s="13"/>
      <c r="ZY2" s="13"/>
      <c r="ZZ2" s="13" t="s">
        <v>1192</v>
      </c>
      <c r="AAA2" s="10" t="str">
        <f ca="1">AAM2</f>
        <v/>
      </c>
      <c r="AAB2" s="22"/>
      <c r="AAC2" s="6"/>
      <c r="AAD2" s="37"/>
      <c r="AAE2" s="24"/>
      <c r="AAF2" s="24"/>
      <c r="AAG2" s="78"/>
      <c r="AAH2" s="10" t="str" cm="1">
        <f t="array" aca="1" ref="AAH2" ca="1">IF(INDIRECT(ADDRESS(ROW(),COLUMN()-6))="","X",IF(INDIRECT(ADDRESS(ROW(),COLUMN()-5))="",0,"OK"))</f>
        <v>X</v>
      </c>
      <c r="AAI2" s="29" t="str">
        <f ca="1">IF(AAJ2="","",SUM(1+MAXA(AAI$1:AAI1)))</f>
        <v/>
      </c>
      <c r="AAJ2" s="8" t="str" cm="1">
        <f t="array" aca="1" ref="AAJ2" ca="1">IF(AAH2=0,INDIRECT(ADDRESS(ROW(),COLUMN()-8)),"")</f>
        <v/>
      </c>
      <c r="AAK2" s="33" t="s">
        <v>1192</v>
      </c>
      <c r="AAL2" s="10" t="str">
        <f t="shared" ref="AAL2:AAL66" si="27">ADDRESS(ROW(),COLUMN()-10)</f>
        <v>$AAB$2</v>
      </c>
      <c r="AAM2" s="29" t="str">
        <f ca="1">IF(AAN2="","",SUM(1+MAXA(AAM$1:AAM1)))</f>
        <v/>
      </c>
      <c r="AAN2" s="8" t="str" cm="1">
        <f t="array" aca="1" ref="AAN2" ca="1">IF(ISNUMBER(SEARCH(AAN$1,INDEX(INDIRECT(AAO$1),ROW(AAL2),1)))=TRUE,INDIRECT(AAL2),"")</f>
        <v/>
      </c>
      <c r="AAO2" s="13" t="s">
        <v>1192</v>
      </c>
      <c r="AAP2" s="13" t="s">
        <v>1192</v>
      </c>
      <c r="AAQ2" s="13" t="s">
        <v>1192</v>
      </c>
      <c r="AAR2" s="13" t="s">
        <v>1192</v>
      </c>
      <c r="AAS2" s="13" t="s">
        <v>1192</v>
      </c>
      <c r="AAT2" s="13"/>
      <c r="AAU2" s="13"/>
      <c r="AAV2" s="13"/>
      <c r="AAW2" s="13"/>
      <c r="AAX2" s="13"/>
      <c r="AAY2" s="13"/>
      <c r="AAZ2" s="13" t="s">
        <v>1192</v>
      </c>
      <c r="ABA2" s="10" t="str">
        <f ca="1">ABM2</f>
        <v/>
      </c>
      <c r="ABB2" s="16"/>
      <c r="ABC2" s="17" t="s">
        <v>2669</v>
      </c>
      <c r="ABD2" s="51"/>
      <c r="ABE2" s="19"/>
      <c r="ABF2" s="19"/>
      <c r="ABG2" s="78"/>
      <c r="ABH2" s="10" t="str" cm="1">
        <f t="array" aca="1" ref="ABH2" ca="1">IF(INDIRECT(ADDRESS(ROW(),COLUMN()-6))="","X",IF(INDIRECT(ADDRESS(ROW(),COLUMN()-5))="",0,"OK"))</f>
        <v>X</v>
      </c>
      <c r="ABI2" s="29" t="str">
        <f ca="1">IF(ABJ2="","",SUM(1+MAXA(ABI$1:ABI1)))</f>
        <v/>
      </c>
      <c r="ABJ2" s="8" t="str" cm="1">
        <f t="array" aca="1" ref="ABJ2" ca="1">IF(ABH2=0,INDIRECT(ADDRESS(ROW(),COLUMN()-8)),"")</f>
        <v/>
      </c>
      <c r="ABK2" s="33" t="s">
        <v>1192</v>
      </c>
      <c r="ABL2" s="10" t="str">
        <f t="shared" ref="ABL2:ABL66" si="28">ADDRESS(ROW(),COLUMN()-10)</f>
        <v>$ABB$2</v>
      </c>
      <c r="ABM2" s="29" t="str">
        <f ca="1">IF(ABN2="","",SUM(1+MAXA(ABM$1:ABM1)))</f>
        <v/>
      </c>
      <c r="ABN2" s="8" t="str" cm="1">
        <f t="array" aca="1" ref="ABN2" ca="1">IF(ISNUMBER(SEARCH(ABN$1,INDEX(INDIRECT(ABO$1),ROW(ABL2),1)))=TRUE,INDIRECT(ABL2),"")</f>
        <v/>
      </c>
      <c r="ABO2" s="13" t="s">
        <v>1192</v>
      </c>
      <c r="ABP2" s="13" t="s">
        <v>1192</v>
      </c>
      <c r="ABQ2" s="13" t="s">
        <v>1192</v>
      </c>
      <c r="ABR2" s="13"/>
      <c r="ABS2" s="13"/>
      <c r="ABT2" s="13"/>
      <c r="ABU2" s="13"/>
      <c r="ABV2" s="13"/>
      <c r="ABW2" s="13"/>
      <c r="ABX2" s="13"/>
      <c r="ABY2" s="13"/>
      <c r="ABZ2" s="13" t="s">
        <v>1192</v>
      </c>
      <c r="ACA2" s="10" t="str">
        <f ca="1">ACM2</f>
        <v/>
      </c>
      <c r="ACB2" s="22"/>
      <c r="ACC2" s="15"/>
      <c r="ACD2" s="37"/>
      <c r="ACE2" s="24"/>
      <c r="ACF2" s="24"/>
      <c r="ACG2" s="82"/>
      <c r="ACH2" s="10" t="str" cm="1">
        <f t="array" aca="1" ref="ACH2" ca="1">IF(INDIRECT(ADDRESS(ROW(),COLUMN()-6))="","X",IF(INDIRECT(ADDRESS(ROW(),COLUMN()-5))="",0,"OK"))</f>
        <v>X</v>
      </c>
      <c r="ACI2" s="29" t="str">
        <f ca="1">IF(ACJ2="","",SUM(1+MAXA(ACI$1:ACI1)))</f>
        <v/>
      </c>
      <c r="ACJ2" s="8" t="str" cm="1">
        <f t="array" aca="1" ref="ACJ2" ca="1">IF(ACH2=0,INDIRECT(ADDRESS(ROW(),COLUMN()-8)),"")</f>
        <v/>
      </c>
      <c r="ACK2" s="33" t="s">
        <v>1192</v>
      </c>
      <c r="ACL2" s="10" t="str">
        <f t="shared" ref="ACL2:ACL66" si="29">ADDRESS(ROW(),COLUMN()-10)</f>
        <v>$ACB$2</v>
      </c>
      <c r="ACM2" s="29" t="str">
        <f ca="1">IF(ACN2="","",SUM(1+MAXA(ACM$1:ACM1)))</f>
        <v/>
      </c>
      <c r="ACN2" s="8" t="str" cm="1">
        <f t="array" aca="1" ref="ACN2" ca="1">IF(ISNUMBER(SEARCH(ACN$1,INDEX(INDIRECT(ACO$1),ROW(ACL2),1)))=TRUE,INDIRECT(ACL2),"")</f>
        <v/>
      </c>
      <c r="ACO2" s="13" t="s">
        <v>1192</v>
      </c>
      <c r="ACP2" s="13" t="s">
        <v>1192</v>
      </c>
      <c r="ACQ2" s="13" t="s">
        <v>1192</v>
      </c>
      <c r="ACR2" s="13"/>
      <c r="ACS2" s="13"/>
      <c r="ACT2" s="13"/>
      <c r="ACU2" s="13"/>
      <c r="ACV2" s="13"/>
      <c r="ACW2" s="13"/>
      <c r="ACX2" s="13"/>
      <c r="ACY2" s="13"/>
      <c r="ACZ2" s="13" t="s">
        <v>1192</v>
      </c>
      <c r="ADA2" s="10" t="str">
        <f ca="1">ADM2</f>
        <v/>
      </c>
      <c r="ADB2" s="16"/>
      <c r="ADC2" s="48" t="s">
        <v>2811</v>
      </c>
      <c r="ADD2" s="51"/>
      <c r="ADE2" s="19"/>
      <c r="ADF2" s="19"/>
      <c r="ADG2" s="91"/>
      <c r="ADH2" s="10" t="str" cm="1">
        <f t="array" aca="1" ref="ADH2" ca="1">IF(INDIRECT(ADDRESS(ROW(),COLUMN()-6))="","X",IF(INDIRECT(ADDRESS(ROW(),COLUMN()-5))="",0,"OK"))</f>
        <v>X</v>
      </c>
      <c r="ADI2" s="29" t="str">
        <f ca="1">IF(ADJ2="","",SUM(1+MAXA(ADI$1:ADI1)))</f>
        <v/>
      </c>
      <c r="ADJ2" s="8" t="str" cm="1">
        <f t="array" aca="1" ref="ADJ2" ca="1">IF(ADH2=0,INDIRECT(ADDRESS(ROW(),COLUMN()-8)),"")</f>
        <v/>
      </c>
      <c r="ADK2" s="33" t="s">
        <v>1192</v>
      </c>
      <c r="ADL2" s="10" t="str">
        <f t="shared" ref="ADL2:ADL66" si="30">ADDRESS(ROW(),COLUMN()-10)</f>
        <v>$ADB$2</v>
      </c>
      <c r="ADM2" s="29" t="str">
        <f ca="1">IF(ADN2="","",SUM(1+MAXA(ADM$1:ADM1)))</f>
        <v/>
      </c>
      <c r="ADN2" s="8" t="str" cm="1">
        <f t="array" aca="1" ref="ADN2" ca="1">IF(ISNUMBER(SEARCH(ADN$1,INDEX(INDIRECT(ADO$1),ROW(ADL2),1)))=TRUE,INDIRECT(ADL2),"")</f>
        <v/>
      </c>
      <c r="ADO2" s="13" t="s">
        <v>1192</v>
      </c>
      <c r="ADP2" s="13" t="s">
        <v>1192</v>
      </c>
      <c r="ADQ2" s="13" t="s">
        <v>1192</v>
      </c>
      <c r="ADR2" s="13" t="s">
        <v>1192</v>
      </c>
      <c r="ADS2" s="13" t="s">
        <v>1192</v>
      </c>
      <c r="ADT2" s="13"/>
      <c r="ADU2" s="13"/>
      <c r="ADV2" s="13"/>
      <c r="ADW2" s="13"/>
      <c r="ADX2" s="13"/>
      <c r="ADY2" s="13"/>
      <c r="ADZ2" s="13" t="s">
        <v>1192</v>
      </c>
      <c r="AEA2" s="10" t="str">
        <f ca="1">AEM2</f>
        <v/>
      </c>
      <c r="AEB2" s="22"/>
      <c r="AEC2" s="6"/>
      <c r="AED2" s="37"/>
      <c r="AEE2" s="24"/>
      <c r="AEF2" s="24"/>
      <c r="AEG2" s="78"/>
      <c r="AEH2" s="10" t="str" cm="1">
        <f t="array" aca="1" ref="AEH2" ca="1">IF(INDIRECT(ADDRESS(ROW(),COLUMN()-6))="","X",IF(INDIRECT(ADDRESS(ROW(),COLUMN()-5))="",0,"OK"))</f>
        <v>X</v>
      </c>
      <c r="AEI2" s="29" t="str">
        <f ca="1">IF(AEJ2="","",SUM(1+MAXA(AEI$1:AEI1)))</f>
        <v/>
      </c>
      <c r="AEJ2" s="8" t="str" cm="1">
        <f t="array" aca="1" ref="AEJ2" ca="1">IF(AEH2=0,INDIRECT(ADDRESS(ROW(),COLUMN()-8)),"")</f>
        <v/>
      </c>
      <c r="AEK2" s="33" t="s">
        <v>1192</v>
      </c>
      <c r="AEL2" s="10" t="str">
        <f t="shared" ref="AEL2:AEL66" si="31">ADDRESS(ROW(),COLUMN()-10)</f>
        <v>$AEB$2</v>
      </c>
      <c r="AEM2" s="29" t="str">
        <f ca="1">IF(AEN2="","",SUM(1+MAXA(AEM$1:AEM1)))</f>
        <v/>
      </c>
      <c r="AEN2" s="8" t="str" cm="1">
        <f t="array" aca="1" ref="AEN2" ca="1">IF(ISNUMBER(SEARCH(AEN$1,INDEX(INDIRECT(AEO$1),ROW(AEL2),1)))=TRUE,INDIRECT(AEL2),"")</f>
        <v/>
      </c>
      <c r="AEO2" s="13" t="s">
        <v>1192</v>
      </c>
      <c r="AEP2" s="13" t="s">
        <v>1192</v>
      </c>
      <c r="AEQ2" s="13" t="s">
        <v>1192</v>
      </c>
      <c r="AER2" s="13" t="s">
        <v>1192</v>
      </c>
      <c r="AES2" s="13" t="s">
        <v>1192</v>
      </c>
      <c r="AET2" s="13" t="s">
        <v>1192</v>
      </c>
      <c r="AEU2" s="13" t="s">
        <v>1192</v>
      </c>
      <c r="AEV2" s="13" t="s">
        <v>1192</v>
      </c>
    </row>
    <row r="3" spans="1:829" s="4" customFormat="1" ht="24.75" customHeight="1" x14ac:dyDescent="0.2">
      <c r="A3" s="100" t="str">
        <f>CONCATENATE(AC1," Erciyes")</f>
        <v>21 Erciyes</v>
      </c>
      <c r="B3" s="10" t="str">
        <f t="shared" ref="B3:B66" ca="1" si="32">N3</f>
        <v/>
      </c>
      <c r="C3" s="8" t="s">
        <v>10</v>
      </c>
      <c r="D3" s="10" t="s">
        <v>11</v>
      </c>
      <c r="E3" s="10" t="s">
        <v>12</v>
      </c>
      <c r="F3" s="27" t="str" cm="1">
        <f t="array" aca="1" ref="F3" ca="1">CONCATENATE($A$37,INDIRECT(ADDRESS(ROW(),COLUMN()-2)),"%20",INDIRECT(ADDRESS(ROW(),COLUMN()-1)),$A$39,INDIRECT(ADDRESS(ROW(),COLUMN()-2)),"%20",INDIRECT(ADDRESS(ROW(),COLUMN()-1)))</f>
        <v>https://maps.yandex.ru/?ll=38.684392%2035.353074&amp;z=16&amp;text=38.684392%2035.353074</v>
      </c>
      <c r="G3" s="87" t="str" cm="1">
        <f t="array" aca="1" ref="G3" ca="1">CONCATENATE($A$40,INDIRECT(ADDRESS(ROW(),COLUMN()-3)),"%2C",INDIRECT(ADDRESS(ROW(),COLUMN()-2)))</f>
        <v>https://maps.google.com/maps?q=38.684392%2C35.353074</v>
      </c>
      <c r="H3" s="92" t="s">
        <v>3229</v>
      </c>
      <c r="I3" s="10" t="str" cm="1">
        <f t="array" aca="1" ref="I3" ca="1">IF(INDIRECT(ADDRESS(ROW(),COLUMN()-6))="","X",IF(INDIRECT(ADDRESS(ROW(),COLUMN()-5))="",0,"OK"))</f>
        <v>OK</v>
      </c>
      <c r="J3" s="29" t="str">
        <f ca="1">IF(K3="","",SUM(1+MAXA(J$1:J2)))</f>
        <v/>
      </c>
      <c r="K3" s="8" t="str" cm="1">
        <f t="array" aca="1" ref="K3" ca="1">IF(I3=0,INDIRECT(ADDRESS(ROW(),COLUMN()-8)),"")</f>
        <v/>
      </c>
      <c r="L3" s="31"/>
      <c r="M3" s="10" t="str">
        <f t="shared" si="0"/>
        <v>$C$3</v>
      </c>
      <c r="N3" s="29" t="str">
        <f ca="1">IF(O3="","",SUM(1+MAXA(N$1:N2)))</f>
        <v/>
      </c>
      <c r="O3" s="8" t="str" cm="1">
        <f t="array" aca="1" ref="O3" ca="1">IF(ISNUMBER(SEARCH(O$1,INDEX(INDIRECT($P$1),ROW(M3),1)))=TRUE,INDIRECT(M3),"")</f>
        <v/>
      </c>
      <c r="P3" s="13" t="s">
        <v>1192</v>
      </c>
      <c r="Q3" s="13" t="s">
        <v>1192</v>
      </c>
      <c r="R3" s="13"/>
      <c r="S3" s="13"/>
      <c r="T3" s="13"/>
      <c r="U3" s="13"/>
      <c r="V3" s="13"/>
      <c r="W3" s="13"/>
      <c r="X3" s="13"/>
      <c r="Y3" s="13" t="s">
        <v>1192</v>
      </c>
      <c r="Z3" s="13" t="s">
        <v>1192</v>
      </c>
      <c r="AA3" s="10" t="str">
        <f ca="1">AM3</f>
        <v/>
      </c>
      <c r="AB3" s="8" t="s">
        <v>13</v>
      </c>
      <c r="AC3" s="10" t="s">
        <v>14</v>
      </c>
      <c r="AD3" s="10" t="s">
        <v>15</v>
      </c>
      <c r="AE3" s="27" t="str" cm="1">
        <f t="array" aca="1" ref="AE3" ca="1">CONCATENATE($A$37,INDIRECT(ADDRESS(ROW(),COLUMN()-2)),"%20",INDIRECT(ADDRESS(ROW(),COLUMN()-1)),$A$39,INDIRECT(ADDRESS(ROW(),COLUMN()-2)),"%20",INDIRECT(ADDRESS(ROW(),COLUMN()-1)))</f>
        <v>https://maps.yandex.ru/?ll=38.556339%2035.512644&amp;z=16&amp;text=38.556339%2035.512644</v>
      </c>
      <c r="AF3" s="87" t="str" cm="1">
        <f t="array" aca="1" ref="AF3" ca="1">CONCATENATE($A$40,INDIRECT(ADDRESS(ROW(),COLUMN()-3)),"%2C",INDIRECT(ADDRESS(ROW(),COLUMN()-2)))</f>
        <v>https://maps.google.com/maps?q=38.556339%2C35.512644</v>
      </c>
      <c r="AG3" s="79" t="s">
        <v>3271</v>
      </c>
      <c r="AH3" s="10" t="str" cm="1">
        <f t="array" aca="1" ref="AH3" ca="1">IF(INDIRECT(ADDRESS(ROW(),COLUMN()-6))="","X",IF(INDIRECT(ADDRESS(ROW(),COLUMN()-5))="",0,"OK"))</f>
        <v>OK</v>
      </c>
      <c r="AI3" s="29" t="str">
        <f ca="1">IF(AJ3="","",SUM(1+MAXA(AI$1:AI2)))</f>
        <v/>
      </c>
      <c r="AJ3" s="8" t="str" cm="1">
        <f t="array" aca="1" ref="AJ3" ca="1">IF(AH3=0,INDIRECT(ADDRESS(ROW(),COLUMN()-8)),"")</f>
        <v/>
      </c>
      <c r="AK3" s="31"/>
      <c r="AL3" s="10" t="str">
        <f t="shared" si="1"/>
        <v>$AB$3</v>
      </c>
      <c r="AM3" s="29" t="str">
        <f ca="1">IF(AN3="","",SUM(1+MAXA(AM$1:AM2)))</f>
        <v/>
      </c>
      <c r="AN3" s="8" t="str" cm="1">
        <f t="array" aca="1" ref="AN3" ca="1">IF(ISNUMBER(SEARCH(AN$1,INDEX(INDIRECT($AO$1),ROW(AL3),1)))=TRUE,INDIRECT(AL3),"")</f>
        <v/>
      </c>
      <c r="AO3" s="13" t="s">
        <v>1192</v>
      </c>
      <c r="AP3" s="13" t="s">
        <v>1192</v>
      </c>
      <c r="AQ3" s="13" t="s">
        <v>1192</v>
      </c>
      <c r="AR3" s="13"/>
      <c r="AS3" s="13"/>
      <c r="AT3" s="13"/>
      <c r="AU3" s="13"/>
      <c r="AV3" s="13"/>
      <c r="AW3" s="13"/>
      <c r="AX3" s="13" t="s">
        <v>1192</v>
      </c>
      <c r="AY3" s="13" t="s">
        <v>1192</v>
      </c>
      <c r="AZ3" s="13" t="s">
        <v>1192</v>
      </c>
      <c r="BA3" s="10" t="str">
        <f t="shared" ref="BA3:BA67" ca="1" si="33">BM3</f>
        <v/>
      </c>
      <c r="BB3" s="8" t="s">
        <v>3531</v>
      </c>
      <c r="BC3" s="10" t="s">
        <v>16</v>
      </c>
      <c r="BD3" s="10" t="s">
        <v>17</v>
      </c>
      <c r="BE3" s="27" t="str" cm="1">
        <f t="array" aca="1" ref="BE3" ca="1">CONCATENATE($A$37,INDIRECT(ADDRESS(ROW(),COLUMN()-2)),"%20",INDIRECT(ADDRESS(ROW(),COLUMN()-1)),$A$39,INDIRECT(ADDRESS(ROW(),COLUMN()-2)),"%20",INDIRECT(ADDRESS(ROW(),COLUMN()-1)))</f>
        <v>https://maps.yandex.ru/?ll=38.700780%2035.570634&amp;z=16&amp;text=38.700780%2035.570634</v>
      </c>
      <c r="BF3" s="87" t="str" cm="1">
        <f t="array" aca="1" ref="BF3" ca="1">CONCATENATE($A$40,INDIRECT(ADDRESS(ROW(),COLUMN()-3)),"%2C",INDIRECT(ADDRESS(ROW(),COLUMN()-2)))</f>
        <v>https://maps.google.com/maps?q=38.700780%2C35.570634</v>
      </c>
      <c r="BG3" s="92" t="s">
        <v>3229</v>
      </c>
      <c r="BH3" s="10" t="str" cm="1">
        <f t="array" aca="1" ref="BH3" ca="1">IF(INDIRECT(ADDRESS(ROW(),COLUMN()-6))="","X",IF(INDIRECT(ADDRESS(ROW(),COLUMN()-5))="",0,"OK"))</f>
        <v>OK</v>
      </c>
      <c r="BI3" s="29" t="str">
        <f ca="1">IF(BJ3="","",SUM(1+MAXA(BI$1:BI2)))</f>
        <v/>
      </c>
      <c r="BJ3" s="8" t="str" cm="1">
        <f t="array" aca="1" ref="BJ3" ca="1">IF(BH3=0,INDIRECT(ADDRESS(ROW(),COLUMN()-8)),"")</f>
        <v/>
      </c>
      <c r="BK3" s="31"/>
      <c r="BL3" s="10" t="str">
        <f t="shared" si="2"/>
        <v>$BB$3</v>
      </c>
      <c r="BM3" s="29" t="str">
        <f ca="1">IF(BN3="","",SUM(1+MAXA(BM$1:BM2)))</f>
        <v/>
      </c>
      <c r="BN3" s="8" t="str" cm="1">
        <f t="array" aca="1" ref="BN3" ca="1">IF(ISNUMBER(SEARCH(BN$1,INDEX(INDIRECT(BO$1),ROW(BL3),1)))=TRUE,INDIRECT(BL3),"")</f>
        <v/>
      </c>
      <c r="BO3" s="13" t="s">
        <v>1192</v>
      </c>
      <c r="BP3" s="13" t="s">
        <v>1192</v>
      </c>
      <c r="BQ3" s="13" t="s">
        <v>1192</v>
      </c>
      <c r="BR3" s="13"/>
      <c r="BS3" s="13"/>
      <c r="BT3" s="13"/>
      <c r="BU3" s="13"/>
      <c r="BV3" s="13"/>
      <c r="BW3" s="13" t="s">
        <v>1192</v>
      </c>
      <c r="BX3" s="13" t="s">
        <v>1192</v>
      </c>
      <c r="BY3" s="13"/>
      <c r="BZ3" s="13"/>
      <c r="CA3" s="10" t="str">
        <f t="shared" ref="CA3:CA67" ca="1" si="34">CM3</f>
        <v/>
      </c>
      <c r="CB3" s="22" t="s">
        <v>3532</v>
      </c>
      <c r="CC3" s="6" t="s">
        <v>3404</v>
      </c>
      <c r="CD3" s="6" t="s">
        <v>3405</v>
      </c>
      <c r="CE3" s="27" t="str" cm="1">
        <f t="array" aca="1" ref="CE3" ca="1">CONCATENATE($A$37,INDIRECT(ADDRESS(ROW(),COLUMN()-2)),"%20",INDIRECT(ADDRESS(ROW(),COLUMN()-1)),$A$39,INDIRECT(ADDRESS(ROW(),COLUMN()-2)),"%20",INDIRECT(ADDRESS(ROW(),COLUMN()-1)))</f>
        <v>https://maps.yandex.ru/?ll=38.719693%2035.555886&amp;z=16&amp;text=38.719693%2035.555886</v>
      </c>
      <c r="CF3" s="87" t="str" cm="1">
        <f t="array" aca="1" ref="CF3" ca="1">CONCATENATE($A$40,INDIRECT(ADDRESS(ROW(),COLUMN()-3)),"%2C",INDIRECT(ADDRESS(ROW(),COLUMN()-2)))</f>
        <v>https://maps.google.com/maps?q=38.719693%2C35.555886</v>
      </c>
      <c r="CG3" s="92" t="s">
        <v>3229</v>
      </c>
      <c r="CH3" s="10" t="str" cm="1">
        <f t="array" aca="1" ref="CH3" ca="1">IF(INDIRECT(ADDRESS(ROW(),COLUMN()-6))="","X",IF(INDIRECT(ADDRESS(ROW(),COLUMN()-5))="",0,"OK"))</f>
        <v>OK</v>
      </c>
      <c r="CI3" s="29" t="str">
        <f ca="1">IF(CJ3="","",SUM(1+MAXA(CI$1:CI2)))</f>
        <v/>
      </c>
      <c r="CJ3" s="8" t="str" cm="1">
        <f t="array" aca="1" ref="CJ3" ca="1">IF(CH3=0,INDIRECT(ADDRESS(ROW(),COLUMN()-8)),"")</f>
        <v/>
      </c>
      <c r="CK3" s="31"/>
      <c r="CL3" s="10" t="str">
        <f t="shared" si="3"/>
        <v>$CB$3</v>
      </c>
      <c r="CM3" s="29" t="str">
        <f ca="1">IF(CN3="","",SUM(1+MAXA(CM$1:CM2)))</f>
        <v/>
      </c>
      <c r="CN3" s="8" t="str" cm="1">
        <f t="array" aca="1" ref="CN3" ca="1">IF(ISNUMBER(SEARCH(CN$1,INDEX(INDIRECT(CO$1),ROW(CL3),1)))=TRUE,INDIRECT(CL3),"")</f>
        <v/>
      </c>
      <c r="CO3" s="13" t="s">
        <v>1192</v>
      </c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 t="s">
        <v>1192</v>
      </c>
      <c r="DA3" s="10"/>
      <c r="DB3" s="22"/>
      <c r="DC3" s="6"/>
      <c r="DD3" s="6"/>
      <c r="DE3" s="27"/>
      <c r="DF3" s="87"/>
      <c r="DG3" s="92"/>
      <c r="DH3" s="10" t="str" cm="1">
        <f t="array" aca="1" ref="DH3" ca="1">IF(INDIRECT(ADDRESS(ROW(),COLUMN()-6))="","X",IF(INDIRECT(ADDRESS(ROW(),COLUMN()-5))="",0,"OK"))</f>
        <v>X</v>
      </c>
      <c r="DI3" s="29" t="str">
        <f ca="1">IF(DJ3="","",SUM(1+MAXA(DI$1:DI2)))</f>
        <v/>
      </c>
      <c r="DJ3" s="8" t="str" cm="1">
        <f t="array" aca="1" ref="DJ3" ca="1">IF(DH3=0,INDIRECT(ADDRESS(ROW(),COLUMN()-8)),"")</f>
        <v/>
      </c>
      <c r="DK3" s="31"/>
      <c r="DL3" s="10" t="str">
        <f t="shared" si="4"/>
        <v>$DB$3</v>
      </c>
      <c r="DM3" s="29" t="str">
        <f ca="1">IF(DN3="","",SUM(1+MAXA(DM$1:DM2)))</f>
        <v/>
      </c>
      <c r="DN3" s="8" t="str" cm="1">
        <f t="array" aca="1" ref="DN3" ca="1">IF(ISNUMBER(SEARCH(DN$1,INDEX(INDIRECT(DO$1),ROW(DL3),1)))=TRUE,INDIRECT(DL3),"")</f>
        <v/>
      </c>
      <c r="DO3" s="13" t="s">
        <v>1192</v>
      </c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 t="s">
        <v>1192</v>
      </c>
      <c r="EA3" s="10" t="str">
        <f t="shared" ref="EA3:EA67" ca="1" si="35">EM3</f>
        <v/>
      </c>
      <c r="EB3" s="22" t="s">
        <v>3358</v>
      </c>
      <c r="EC3" s="6" t="s">
        <v>3361</v>
      </c>
      <c r="ED3" s="6" t="s">
        <v>3362</v>
      </c>
      <c r="EE3" s="27" t="str" cm="1">
        <f t="array" aca="1" ref="EE3" ca="1">CONCATENATE($A$37,INDIRECT(ADDRESS(ROW(),COLUMN()-2)),"%20",INDIRECT(ADDRESS(ROW(),COLUMN()-1)),$A$39,INDIRECT(ADDRESS(ROW(),COLUMN()-2)),"%20",INDIRECT(ADDRESS(ROW(),COLUMN()-1)))</f>
        <v>https://maps.yandex.ru/?ll=38.696125%2035.442971&amp;z=16&amp;text=38.696125%2035.442971</v>
      </c>
      <c r="EF3" s="87" t="str" cm="1">
        <f t="array" aca="1" ref="EF3" ca="1">CONCATENATE($A$40,INDIRECT(ADDRESS(ROW(),COLUMN()-3)),"%2C",INDIRECT(ADDRESS(ROW(),COLUMN()-2)))</f>
        <v>https://maps.google.com/maps?q=38.696125%2C35.442971</v>
      </c>
      <c r="EG3" s="92" t="s">
        <v>3229</v>
      </c>
      <c r="EH3" s="10" t="str" cm="1">
        <f t="array" aca="1" ref="EH3" ca="1">IF(INDIRECT(ADDRESS(ROW(),COLUMN()-6))="","X",IF(INDIRECT(ADDRESS(ROW(),COLUMN()-5))="",0,"OK"))</f>
        <v>OK</v>
      </c>
      <c r="EI3" s="29" t="str">
        <f ca="1">IF(EJ3="","",SUM(1+MAXA(EI$1:EI2)))</f>
        <v/>
      </c>
      <c r="EJ3" s="8" t="str" cm="1">
        <f t="array" aca="1" ref="EJ3" ca="1">IF(EH3=0,INDIRECT(ADDRESS(ROW(),COLUMN()-8)),"")</f>
        <v/>
      </c>
      <c r="EK3" s="31"/>
      <c r="EL3" s="10" t="str">
        <f t="shared" si="5"/>
        <v>$EB$3</v>
      </c>
      <c r="EM3" s="29" t="str">
        <f ca="1">IF(EN3="","",SUM(1+MAXA(EM$1:EM2)))</f>
        <v/>
      </c>
      <c r="EN3" s="8" t="str" cm="1">
        <f t="array" aca="1" ref="EN3" ca="1">IF(ISNUMBER(SEARCH(EN$1,INDEX(INDIRECT(EO$1),ROW(EL3),1)))=TRUE,INDIRECT(EL3),"")</f>
        <v/>
      </c>
      <c r="EO3" s="13" t="s">
        <v>1192</v>
      </c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0" t="str">
        <f t="shared" ref="FA3:FA67" ca="1" si="36">FM3</f>
        <v/>
      </c>
      <c r="FB3" s="22" t="s">
        <v>3369</v>
      </c>
      <c r="FC3" s="6" t="s">
        <v>3372</v>
      </c>
      <c r="FD3" s="6" t="s">
        <v>3373</v>
      </c>
      <c r="FE3" s="27" t="str" cm="1">
        <f t="array" aca="1" ref="FE3" ca="1">CONCATENATE($A$37,INDIRECT(ADDRESS(ROW(),COLUMN()-2)),"%20",INDIRECT(ADDRESS(ROW(),COLUMN()-1)),$A$39,INDIRECT(ADDRESS(ROW(),COLUMN()-2)),"%20",INDIRECT(ADDRESS(ROW(),COLUMN()-1)))</f>
        <v>https://maps.yandex.ru/?ll=38.845062%2035.732251&amp;z=16&amp;text=38.845062%2035.732251</v>
      </c>
      <c r="FF3" s="87" t="str" cm="1">
        <f t="array" aca="1" ref="FF3" ca="1">CONCATENATE($A$40,INDIRECT(ADDRESS(ROW(),COLUMN()-3)),"%2C",INDIRECT(ADDRESS(ROW(),COLUMN()-2)))</f>
        <v>https://maps.google.com/maps?q=38.845062%2C35.732251</v>
      </c>
      <c r="FG3" s="92" t="s">
        <v>3229</v>
      </c>
      <c r="FH3" s="10" t="str" cm="1">
        <f t="array" aca="1" ref="FH3" ca="1">IF(INDIRECT(ADDRESS(ROW(),COLUMN()-6))="","X",IF(INDIRECT(ADDRESS(ROW(),COLUMN()-5))="",0,"OK"))</f>
        <v>OK</v>
      </c>
      <c r="FI3" s="29" t="str">
        <f ca="1">IF(FJ3="","",SUM(1+MAXA(FI$1:FI2)))</f>
        <v/>
      </c>
      <c r="FJ3" s="8" t="str" cm="1">
        <f t="array" aca="1" ref="FJ3" ca="1">IF(FH3=0,INDIRECT(ADDRESS(ROW(),COLUMN()-8)),"")</f>
        <v/>
      </c>
      <c r="FK3" s="31"/>
      <c r="FL3" s="10" t="str">
        <f t="shared" si="6"/>
        <v>$FB$3</v>
      </c>
      <c r="FM3" s="29" t="str">
        <f ca="1">IF(FN3="","",SUM(1+MAXA(FM$1:FM2)))</f>
        <v/>
      </c>
      <c r="FN3" s="8" t="str" cm="1">
        <f t="array" aca="1" ref="FN3" ca="1">IF(ISNUMBER(SEARCH(FN$1,INDEX(INDIRECT(FO$1),ROW(FL3),1)))=TRUE,INDIRECT(FL3),"")</f>
        <v/>
      </c>
      <c r="FO3" s="13" t="s">
        <v>1192</v>
      </c>
      <c r="FP3" s="13" t="s">
        <v>1192</v>
      </c>
      <c r="FQ3" s="13" t="s">
        <v>1192</v>
      </c>
      <c r="FR3" s="13" t="s">
        <v>1192</v>
      </c>
      <c r="FS3" s="13" t="s">
        <v>1192</v>
      </c>
      <c r="FT3" s="13"/>
      <c r="FU3" s="13"/>
      <c r="FV3" s="13"/>
      <c r="FW3" s="13"/>
      <c r="FX3" s="13"/>
      <c r="FY3" s="13"/>
      <c r="FZ3" s="13"/>
      <c r="GA3" s="10" t="str">
        <f t="shared" ref="GA3:GA67" ca="1" si="37">GM3</f>
        <v/>
      </c>
      <c r="GB3" s="22"/>
      <c r="GC3" s="6"/>
      <c r="GD3" s="6"/>
      <c r="GE3" s="24"/>
      <c r="GF3" s="88"/>
      <c r="GG3" s="115"/>
      <c r="GH3" s="10" t="str" cm="1">
        <f t="array" aca="1" ref="GH3" ca="1">IF(INDIRECT(ADDRESS(ROW(),COLUMN()-6))="","X",IF(INDIRECT(ADDRESS(ROW(),COLUMN()-5))="",0,"OK"))</f>
        <v>X</v>
      </c>
      <c r="GI3" s="29" t="str">
        <f ca="1">IF(GJ3="","",SUM(1+MAXA(GI$1:GI2)))</f>
        <v/>
      </c>
      <c r="GJ3" s="8" t="str" cm="1">
        <f t="array" aca="1" ref="GJ3" ca="1">IF(GH3=0,INDIRECT(ADDRESS(ROW(),COLUMN()-8)),"")</f>
        <v/>
      </c>
      <c r="GK3" s="31"/>
      <c r="GL3" s="10" t="str">
        <f t="shared" si="7"/>
        <v>$GB$3</v>
      </c>
      <c r="GM3" s="29" t="str">
        <f ca="1">IF(GN3="","",SUM(1+MAXA(GM$1:GM2)))</f>
        <v/>
      </c>
      <c r="GN3" s="8" t="str" cm="1">
        <f t="array" aca="1" ref="GN3" ca="1">IF(ISNUMBER(SEARCH(GN$1,INDEX(INDIRECT(GO$1),ROW(GL3),1)))=TRUE,INDIRECT(GL3),"")</f>
        <v/>
      </c>
      <c r="GO3" s="13" t="s">
        <v>1192</v>
      </c>
      <c r="GP3" s="13" t="s">
        <v>1192</v>
      </c>
      <c r="GQ3" s="13" t="s">
        <v>1192</v>
      </c>
      <c r="GR3" s="13" t="s">
        <v>1192</v>
      </c>
      <c r="GS3" s="13" t="s">
        <v>1192</v>
      </c>
      <c r="GT3" s="13"/>
      <c r="GU3" s="13"/>
      <c r="GV3" s="13"/>
      <c r="GW3" s="13"/>
      <c r="GX3" s="13"/>
      <c r="GY3" s="13"/>
      <c r="GZ3" s="13"/>
      <c r="HA3" s="10" t="str">
        <f t="shared" ref="HA3:HA67" ca="1" si="38">HM3</f>
        <v/>
      </c>
      <c r="HB3" s="22" t="s">
        <v>18</v>
      </c>
      <c r="HC3" s="14" t="s">
        <v>19</v>
      </c>
      <c r="HD3" s="14" t="s">
        <v>20</v>
      </c>
      <c r="HE3" s="27" t="str" cm="1">
        <f t="array" aca="1" ref="HE3" ca="1">CONCATENATE($A$37,INDIRECT(ADDRESS(ROW(),COLUMN()-2)),"%20",INDIRECT(ADDRESS(ROW(),COLUMN()-1)),$A$39,INDIRECT(ADDRESS(ROW(),COLUMN()-2)),"%20",INDIRECT(ADDRESS(ROW(),COLUMN()-1)))</f>
        <v>https://maps.yandex.ru/?ll=38.827620%2034.963872&amp;z=16&amp;text=38.827620%2034.963872</v>
      </c>
      <c r="HF3" s="87" t="str" cm="1">
        <f t="array" aca="1" ref="HF3" ca="1">CONCATENATE($A$40,INDIRECT(ADDRESS(ROW(),COLUMN()-3)),"%2C",INDIRECT(ADDRESS(ROW(),COLUMN()-2)))</f>
        <v>https://maps.google.com/maps?q=38.827620%2C34.963872</v>
      </c>
      <c r="HG3" s="92" t="s">
        <v>3229</v>
      </c>
      <c r="HH3" s="10" t="str" cm="1">
        <f t="array" aca="1" ref="HH3" ca="1">IF(INDIRECT(ADDRESS(ROW(),COLUMN()-6))="","X",IF(INDIRECT(ADDRESS(ROW(),COLUMN()-5))="",0,"OK"))</f>
        <v>OK</v>
      </c>
      <c r="HI3" s="29" t="str">
        <f ca="1">IF(HJ3="","",SUM(1+MAXA(HI$1:HI2)))</f>
        <v/>
      </c>
      <c r="HJ3" s="8" t="str" cm="1">
        <f t="array" aca="1" ref="HJ3" ca="1">IF(HH3=0,INDIRECT(ADDRESS(ROW(),COLUMN()-8)),"")</f>
        <v/>
      </c>
      <c r="HK3" s="31"/>
      <c r="HL3" s="10" t="str">
        <f t="shared" si="8"/>
        <v>$HB$3</v>
      </c>
      <c r="HM3" s="29" t="str">
        <f ca="1">IF(HN3="","",SUM(1+MAXA(HM$1:HM2)))</f>
        <v/>
      </c>
      <c r="HN3" s="8" t="str" cm="1">
        <f t="array" aca="1" ref="HN3" ca="1">IF(ISNUMBER(SEARCH(HN$1,INDEX(INDIRECT(HO$1),ROW(HL3),1)))=TRUE,INDIRECT(HL3),"")</f>
        <v/>
      </c>
      <c r="HO3" s="13" t="s">
        <v>1192</v>
      </c>
      <c r="HP3" s="13" t="s">
        <v>1192</v>
      </c>
      <c r="HQ3" s="13" t="s">
        <v>1192</v>
      </c>
      <c r="HR3" s="13"/>
      <c r="HS3" s="13"/>
      <c r="HT3" s="13"/>
      <c r="HU3" s="13"/>
      <c r="HV3" s="13"/>
      <c r="HW3" s="13"/>
      <c r="HX3" s="13"/>
      <c r="HY3" s="13" t="s">
        <v>1192</v>
      </c>
      <c r="HZ3" s="13" t="s">
        <v>1192</v>
      </c>
      <c r="IA3" s="10" t="str">
        <f t="shared" ref="IA3:IA67" ca="1" si="39">IM3</f>
        <v/>
      </c>
      <c r="IB3" s="22" t="s">
        <v>21</v>
      </c>
      <c r="IC3" s="14" t="s">
        <v>22</v>
      </c>
      <c r="ID3" s="14" t="s">
        <v>23</v>
      </c>
      <c r="IE3" s="27" t="str" cm="1">
        <f t="array" aca="1" ref="IE3" ca="1">CONCATENATE($A$37,INDIRECT(ADDRESS(ROW(),COLUMN()-2)),"%20",INDIRECT(ADDRESS(ROW(),COLUMN()-1)),$A$39,INDIRECT(ADDRESS(ROW(),COLUMN()-2)),"%20",INDIRECT(ADDRESS(ROW(),COLUMN()-1)))</f>
        <v>https://maps.yandex.ru/?ll=39.043179%2035.678760&amp;z=16&amp;text=39.043179%2035.678760</v>
      </c>
      <c r="IF3" s="87" t="str" cm="1">
        <f t="array" aca="1" ref="IF3" ca="1">CONCATENATE($A$40,INDIRECT(ADDRESS(ROW(),COLUMN()-3)),"%2C",INDIRECT(ADDRESS(ROW(),COLUMN()-2)))</f>
        <v>https://maps.google.com/maps?q=39.043179%2C35.678760</v>
      </c>
      <c r="IG3" s="79" t="s">
        <v>3229</v>
      </c>
      <c r="IH3" s="10" t="str" cm="1">
        <f t="array" aca="1" ref="IH3" ca="1">IF(INDIRECT(ADDRESS(ROW(),COLUMN()-6))="","X",IF(INDIRECT(ADDRESS(ROW(),COLUMN()-5))="",0,"OK"))</f>
        <v>OK</v>
      </c>
      <c r="II3" s="29" t="str">
        <f ca="1">IF(IJ3="","",SUM(1+MAXA(II$1:II2)))</f>
        <v/>
      </c>
      <c r="IJ3" s="8" t="str" cm="1">
        <f t="array" aca="1" ref="IJ3" ca="1">IF(IH3=0,INDIRECT(ADDRESS(ROW(),COLUMN()-8)),"")</f>
        <v/>
      </c>
      <c r="IK3" s="31"/>
      <c r="IL3" s="10" t="str">
        <f t="shared" si="9"/>
        <v>$IB$3</v>
      </c>
      <c r="IM3" s="29" t="str">
        <f ca="1">IF(IN3="","",SUM(1+MAXA(IM$1:IM2)))</f>
        <v/>
      </c>
      <c r="IN3" s="8" t="str" cm="1">
        <f t="array" aca="1" ref="IN3" ca="1">IF(ISNUMBER(SEARCH(IN$1,INDEX(INDIRECT(IO$1),ROW(IL3),1)))=TRUE,INDIRECT(IL3),"")</f>
        <v/>
      </c>
      <c r="IO3" s="13" t="s">
        <v>1192</v>
      </c>
      <c r="IP3" s="13" t="s">
        <v>1192</v>
      </c>
      <c r="IQ3" s="13" t="s">
        <v>1192</v>
      </c>
      <c r="IR3" s="13"/>
      <c r="IS3" s="13"/>
      <c r="IT3" s="13"/>
      <c r="IU3" s="13"/>
      <c r="IV3" s="13"/>
      <c r="IW3" s="13"/>
      <c r="IX3" s="13" t="s">
        <v>1192</v>
      </c>
      <c r="IY3" s="13" t="s">
        <v>1192</v>
      </c>
      <c r="IZ3" s="13" t="s">
        <v>1192</v>
      </c>
      <c r="JA3" s="10" t="str">
        <f t="shared" ref="JA3:JA67" ca="1" si="40">JM3</f>
        <v/>
      </c>
      <c r="JB3" s="22"/>
      <c r="JC3" s="14"/>
      <c r="JD3" s="14"/>
      <c r="JE3" s="24"/>
      <c r="JF3" s="88"/>
      <c r="JG3" s="101"/>
      <c r="JH3" s="10" t="str" cm="1">
        <f t="array" aca="1" ref="JH3" ca="1">IF(INDIRECT(ADDRESS(ROW(),COLUMN()-6))="","X",IF(INDIRECT(ADDRESS(ROW(),COLUMN()-5))="",0,"OK"))</f>
        <v>X</v>
      </c>
      <c r="JI3" s="29" t="str">
        <f ca="1">IF(JJ3="","",SUM(1+MAXA(JI$1:JI2)))</f>
        <v/>
      </c>
      <c r="JJ3" s="8" t="str" cm="1">
        <f t="array" aca="1" ref="JJ3" ca="1">IF(JH3=0,INDIRECT(ADDRESS(ROW(),COLUMN()-8)),"")</f>
        <v/>
      </c>
      <c r="JK3" s="31"/>
      <c r="JL3" s="10" t="str">
        <f t="shared" si="10"/>
        <v>$JB$3</v>
      </c>
      <c r="JM3" s="29" t="str">
        <f ca="1">IF(JN3="","",SUM(1+MAXA(JM$1:JM2)))</f>
        <v/>
      </c>
      <c r="JN3" s="8" t="str" cm="1">
        <f t="array" aca="1" ref="JN3" ca="1">IF(ISNUMBER(SEARCH(JN$1,INDEX(INDIRECT(JO$1),ROW(JL3),1)))=TRUE,INDIRECT(JL3),"")</f>
        <v/>
      </c>
      <c r="JO3" s="13" t="s">
        <v>1192</v>
      </c>
      <c r="JP3" s="13" t="s">
        <v>1192</v>
      </c>
      <c r="JQ3" s="13" t="s">
        <v>1192</v>
      </c>
      <c r="JR3" s="13"/>
      <c r="JS3" s="13"/>
      <c r="JT3" s="13"/>
      <c r="JU3" s="13"/>
      <c r="JV3" s="13"/>
      <c r="JW3" s="13"/>
      <c r="JX3" s="13" t="s">
        <v>1192</v>
      </c>
      <c r="JY3" s="13" t="s">
        <v>1192</v>
      </c>
      <c r="JZ3" s="13" t="s">
        <v>1192</v>
      </c>
      <c r="KA3" s="10" t="str">
        <f t="shared" ref="KA3:KA67" ca="1" si="41">KM3</f>
        <v/>
      </c>
      <c r="KB3" s="22" t="s">
        <v>24</v>
      </c>
      <c r="KC3" s="14" t="s">
        <v>25</v>
      </c>
      <c r="KD3" s="14" t="s">
        <v>26</v>
      </c>
      <c r="KE3" s="27" t="str" cm="1">
        <f t="array" aca="1" ref="KE3" ca="1">CONCATENATE($A$37,INDIRECT(ADDRESS(ROW(),COLUMN()-2)),"%20",INDIRECT(ADDRESS(ROW(),COLUMN()-1)),$A$39,INDIRECT(ADDRESS(ROW(),COLUMN()-2)),"%20",INDIRECT(ADDRESS(ROW(),COLUMN()-1)))</f>
        <v>https://maps.yandex.ru/?ll=38.64766%2035.569681&amp;z=16&amp;text=38.64766%2035.569681</v>
      </c>
      <c r="KF3" s="87" t="str" cm="1">
        <f t="array" aca="1" ref="KF3" ca="1">CONCATENATE($A$40,INDIRECT(ADDRESS(ROW(),COLUMN()-3)),"%2C",INDIRECT(ADDRESS(ROW(),COLUMN()-2)))</f>
        <v>https://maps.google.com/maps?q=38.64766%2C35.569681</v>
      </c>
      <c r="KG3" s="79" t="s">
        <v>3229</v>
      </c>
      <c r="KH3" s="10" t="str" cm="1">
        <f t="array" aca="1" ref="KH3" ca="1">IF(INDIRECT(ADDRESS(ROW(),COLUMN()-6))="","X",IF(INDIRECT(ADDRESS(ROW(),COLUMN()-5))="",0,"OK"))</f>
        <v>OK</v>
      </c>
      <c r="KI3" s="29" t="str">
        <f ca="1">IF(KJ3="","",SUM(1+MAXA(KI$1:KI2)))</f>
        <v/>
      </c>
      <c r="KJ3" s="8" t="str" cm="1">
        <f t="array" aca="1" ref="KJ3" ca="1">IF(KH3=0,INDIRECT(ADDRESS(ROW(),COLUMN()-8)),"")</f>
        <v/>
      </c>
      <c r="KK3" s="31"/>
      <c r="KL3" s="10" t="str">
        <f t="shared" si="11"/>
        <v>$KB$3</v>
      </c>
      <c r="KM3" s="29" t="str">
        <f ca="1">IF(KN3="","",SUM(1+MAXA(KM$1:KM2)))</f>
        <v/>
      </c>
      <c r="KN3" s="8" t="str" cm="1">
        <f t="array" aca="1" ref="KN3" ca="1">IF(ISNUMBER(SEARCH(KN$1,INDEX(INDIRECT(KO$1),ROW(KL3),1)))=TRUE,INDIRECT(KL3),"")</f>
        <v/>
      </c>
      <c r="KO3" s="13" t="s">
        <v>1192</v>
      </c>
      <c r="KP3" s="13" t="s">
        <v>1192</v>
      </c>
      <c r="KQ3" s="13" t="s">
        <v>1192</v>
      </c>
      <c r="KR3" s="13"/>
      <c r="KS3" s="13"/>
      <c r="KT3" s="13"/>
      <c r="KU3" s="13"/>
      <c r="KV3" s="13"/>
      <c r="KW3" s="13"/>
      <c r="KX3" s="13"/>
      <c r="KY3" s="13" t="s">
        <v>1192</v>
      </c>
      <c r="KZ3" s="13" t="s">
        <v>1192</v>
      </c>
      <c r="LA3" s="10" t="str">
        <f t="shared" ref="LA3:LA67" ca="1" si="42">LM3</f>
        <v/>
      </c>
      <c r="LB3" s="8" t="s">
        <v>27</v>
      </c>
      <c r="LC3" s="10" t="s">
        <v>28</v>
      </c>
      <c r="LD3" s="10" t="s">
        <v>29</v>
      </c>
      <c r="LE3" s="27" t="str" cm="1">
        <f t="array" aca="1" ref="LE3" ca="1">CONCATENATE($A$37,INDIRECT(ADDRESS(ROW(),COLUMN()-2)),"%20",INDIRECT(ADDRESS(ROW(),COLUMN()-1)),$A$39,INDIRECT(ADDRESS(ROW(),COLUMN()-2)),"%20",INDIRECT(ADDRESS(ROW(),COLUMN()-1)))</f>
        <v>https://maps.yandex.ru/?ll=38.973140%2036.161627&amp;z=16&amp;text=38.973140%2036.161627</v>
      </c>
      <c r="LF3" s="87" t="str" cm="1">
        <f t="array" aca="1" ref="LF3" ca="1">CONCATENATE($A$40,INDIRECT(ADDRESS(ROW(),COLUMN()-3)),"%2C",INDIRECT(ADDRESS(ROW(),COLUMN()-2)))</f>
        <v>https://maps.google.com/maps?q=38.973140%2C36.161627</v>
      </c>
      <c r="LG3" s="79" t="s">
        <v>3229</v>
      </c>
      <c r="LH3" s="10" t="str" cm="1">
        <f t="array" aca="1" ref="LH3" ca="1">IF(INDIRECT(ADDRESS(ROW(),COLUMN()-6))="","X",IF(INDIRECT(ADDRESS(ROW(),COLUMN()-5))="",0,"OK"))</f>
        <v>OK</v>
      </c>
      <c r="LI3" s="29" t="str">
        <f ca="1">IF(LJ3="","",SUM(1+MAXA(LI$1:LI2)))</f>
        <v/>
      </c>
      <c r="LJ3" s="8" t="str" cm="1">
        <f t="array" aca="1" ref="LJ3" ca="1">IF(LH3=0,INDIRECT(ADDRESS(ROW(),COLUMN()-8)),"")</f>
        <v/>
      </c>
      <c r="LK3" s="31"/>
      <c r="LL3" s="10" t="str">
        <f t="shared" si="12"/>
        <v>$LB$3</v>
      </c>
      <c r="LM3" s="29" t="str">
        <f ca="1">IF(LN3="","",SUM(1+MAXA(LM$1:LM2)))</f>
        <v/>
      </c>
      <c r="LN3" s="8" t="str" cm="1">
        <f t="array" aca="1" ref="LN3" ca="1">IF(ISNUMBER(SEARCH(LN$1,INDEX(INDIRECT(LO$1),ROW(LL3),1)))=TRUE,INDIRECT(LL3),"")</f>
        <v/>
      </c>
      <c r="LO3" s="13" t="s">
        <v>1192</v>
      </c>
      <c r="LP3" s="13" t="s">
        <v>1192</v>
      </c>
      <c r="LQ3" s="13" t="s">
        <v>1192</v>
      </c>
      <c r="LR3" s="13" t="s">
        <v>1192</v>
      </c>
      <c r="LS3" s="13"/>
      <c r="LT3" s="13"/>
      <c r="LU3" s="13"/>
      <c r="LV3" s="13"/>
      <c r="LW3" s="13"/>
      <c r="LX3" s="13"/>
      <c r="LY3" s="13" t="s">
        <v>1192</v>
      </c>
      <c r="LZ3" s="13" t="s">
        <v>1192</v>
      </c>
      <c r="MA3" s="10" t="str">
        <f t="shared" ref="MA3:MA67" ca="1" si="43">MM3</f>
        <v/>
      </c>
      <c r="MB3" s="65" t="s">
        <v>3163</v>
      </c>
      <c r="MC3" s="66" t="s">
        <v>30</v>
      </c>
      <c r="MD3" s="66" t="s">
        <v>31</v>
      </c>
      <c r="ME3" s="27" t="str" cm="1">
        <f t="array" aca="1" ref="ME3" ca="1">CONCATENATE($A$37,INDIRECT(ADDRESS(ROW(),COLUMN()-2)),"%20",INDIRECT(ADDRESS(ROW(),COLUMN()-1)),$A$39,INDIRECT(ADDRESS(ROW(),COLUMN()-2)),"%20",INDIRECT(ADDRESS(ROW(),COLUMN()-1)))</f>
        <v>https://maps.yandex.ru/?ll=38.837335%2035.854213&amp;z=16&amp;text=38.837335%2035.854213</v>
      </c>
      <c r="MF3" s="87" t="str" cm="1">
        <f t="array" aca="1" ref="MF3" ca="1">CONCATENATE($A$40,INDIRECT(ADDRESS(ROW(),COLUMN()-3)),"%2C",INDIRECT(ADDRESS(ROW(),COLUMN()-2)))</f>
        <v>https://maps.google.com/maps?q=38.837335%2C35.854213</v>
      </c>
      <c r="MG3" s="79" t="s">
        <v>3229</v>
      </c>
      <c r="MH3" s="10" t="str" cm="1">
        <f t="array" aca="1" ref="MH3" ca="1">IF(INDIRECT(ADDRESS(ROW(),COLUMN()-6))="","X",IF(INDIRECT(ADDRESS(ROW(),COLUMN()-5))="",0,"OK"))</f>
        <v>OK</v>
      </c>
      <c r="MI3" s="29" t="str">
        <f ca="1">IF(MJ3="","",SUM(1+MAXA(MI$1:MI2)))</f>
        <v/>
      </c>
      <c r="MJ3" s="8" t="str" cm="1">
        <f t="array" aca="1" ref="MJ3" ca="1">IF(MH3=0,INDIRECT(ADDRESS(ROW(),COLUMN()-8)),"")</f>
        <v/>
      </c>
      <c r="MK3" s="31"/>
      <c r="ML3" s="10" t="str">
        <f t="shared" si="13"/>
        <v>$MB$3</v>
      </c>
      <c r="MM3" s="29" t="str">
        <f ca="1">IF(MN3="","",SUM(1+MAXA(MM$1:MM2)))</f>
        <v/>
      </c>
      <c r="MN3" s="8" t="str" cm="1">
        <f t="array" aca="1" ref="MN3" ca="1">IF(ISNUMBER(SEARCH(MN$1,INDEX(INDIRECT(MO$1),ROW(ML3),1)))=TRUE,INDIRECT(ML3),"")</f>
        <v/>
      </c>
      <c r="MO3" s="13" t="s">
        <v>1192</v>
      </c>
      <c r="MP3" s="13" t="s">
        <v>1192</v>
      </c>
      <c r="MQ3" s="13" t="s">
        <v>1192</v>
      </c>
      <c r="MR3" s="13"/>
      <c r="MS3" s="13"/>
      <c r="MT3" s="13"/>
      <c r="MU3" s="13"/>
      <c r="MV3" s="13"/>
      <c r="MW3" s="13" t="s">
        <v>1192</v>
      </c>
      <c r="MX3" s="13"/>
      <c r="MY3" s="13" t="s">
        <v>1192</v>
      </c>
      <c r="MZ3" s="13" t="s">
        <v>1192</v>
      </c>
      <c r="NA3" s="10" t="str">
        <f t="shared" ref="NA3:NA67" ca="1" si="44">NM3</f>
        <v/>
      </c>
      <c r="NB3" s="65" t="s">
        <v>3044</v>
      </c>
      <c r="NC3" s="66" t="s">
        <v>1135</v>
      </c>
      <c r="ND3" s="66" t="s">
        <v>1136</v>
      </c>
      <c r="NE3" s="27" t="str" cm="1">
        <f t="array" aca="1" ref="NE3" ca="1">CONCATENATE($A$37,INDIRECT(ADDRESS(ROW(),COLUMN()-2)),"%20",INDIRECT(ADDRESS(ROW(),COLUMN()-1)),$A$39,INDIRECT(ADDRESS(ROW(),COLUMN()-2)),"%20",INDIRECT(ADDRESS(ROW(),COLUMN()-1)))</f>
        <v>https://maps.yandex.ru/?ll=38.243855%2035.466143&amp;z=16&amp;text=38.243855%2035.466143</v>
      </c>
      <c r="NF3" s="87" t="str" cm="1">
        <f t="array" aca="1" ref="NF3" ca="1">CONCATENATE($A$40,INDIRECT(ADDRESS(ROW(),COLUMN()-3)),"%2C",INDIRECT(ADDRESS(ROW(),COLUMN()-2)))</f>
        <v>https://maps.google.com/maps?q=38.243855%2C35.466143</v>
      </c>
      <c r="NG3" s="79" t="s">
        <v>3238</v>
      </c>
      <c r="NH3" s="10" t="str" cm="1">
        <f t="array" aca="1" ref="NH3" ca="1">IF(INDIRECT(ADDRESS(ROW(),COLUMN()-6))="","X",IF(INDIRECT(ADDRESS(ROW(),COLUMN()-5))="",0,"OK"))</f>
        <v>OK</v>
      </c>
      <c r="NI3" s="29" t="str">
        <f ca="1">IF(NJ3="","",SUM(1+MAXA(NI$1:NI2)))</f>
        <v/>
      </c>
      <c r="NJ3" s="8" t="str" cm="1">
        <f t="array" aca="1" ref="NJ3" ca="1">IF(NH3=0,INDIRECT(ADDRESS(ROW(),COLUMN()-8)),"")</f>
        <v/>
      </c>
      <c r="NK3" s="31"/>
      <c r="NL3" s="10" t="str">
        <f t="shared" si="14"/>
        <v>$NB$3</v>
      </c>
      <c r="NM3" s="29" t="str">
        <f ca="1">IF(NN3="","",SUM(1+MAXA(NM$1:NM2)))</f>
        <v/>
      </c>
      <c r="NN3" s="8" t="str" cm="1">
        <f t="array" aca="1" ref="NN3" ca="1">IF(ISNUMBER(SEARCH(NN$1,INDEX(INDIRECT(NO$1),ROW(NL3),1)))=TRUE,INDIRECT(NL3),"")</f>
        <v/>
      </c>
      <c r="NO3" s="13" t="s">
        <v>1192</v>
      </c>
      <c r="NP3" s="13" t="s">
        <v>1192</v>
      </c>
      <c r="NQ3" s="13" t="s">
        <v>1192</v>
      </c>
      <c r="NR3" s="13"/>
      <c r="NS3" s="13"/>
      <c r="NT3" s="13"/>
      <c r="NU3" s="13"/>
      <c r="NV3" s="13"/>
      <c r="NW3" s="13"/>
      <c r="NX3" s="13" t="s">
        <v>1192</v>
      </c>
      <c r="NY3" s="13" t="s">
        <v>1192</v>
      </c>
      <c r="NZ3" s="13"/>
      <c r="OA3" s="10" t="str">
        <f t="shared" ref="OA3:OA67" ca="1" si="45">OM3</f>
        <v/>
      </c>
      <c r="OB3" s="16"/>
      <c r="OC3" s="17" t="s">
        <v>4226</v>
      </c>
      <c r="OD3" s="18"/>
      <c r="OE3" s="25"/>
      <c r="OF3" s="25"/>
      <c r="OG3" s="79" t="s">
        <v>3229</v>
      </c>
      <c r="OH3" s="10" t="str" cm="1">
        <f t="array" aca="1" ref="OH3" ca="1">IF(INDIRECT(ADDRESS(ROW(),COLUMN()-6))="","X",IF(INDIRECT(ADDRESS(ROW(),COLUMN()-5))="",0,"OK"))</f>
        <v>X</v>
      </c>
      <c r="OI3" s="29" t="str">
        <f ca="1">IF(OJ3="","",SUM(1+MAXA(OI$1:OI2)))</f>
        <v/>
      </c>
      <c r="OJ3" s="8" t="str" cm="1">
        <f t="array" aca="1" ref="OJ3" ca="1">IF(OH3=0,INDIRECT(ADDRESS(ROW(),COLUMN()-8)),"")</f>
        <v/>
      </c>
      <c r="OK3" s="31"/>
      <c r="OL3" s="10" t="str">
        <f t="shared" si="15"/>
        <v>$OB$3</v>
      </c>
      <c r="OM3" s="29" t="str">
        <f ca="1">IF(ON3="","",SUM(1+MAXA(OM$1:OM2)))</f>
        <v/>
      </c>
      <c r="ON3" s="8" t="str" cm="1">
        <f t="array" aca="1" ref="ON3" ca="1">IF(ISNUMBER(SEARCH(ON$1,INDEX(INDIRECT(OO$1),ROW(OL3),1)))=TRUE,INDIRECT(OL3),"")</f>
        <v/>
      </c>
      <c r="OO3" s="13" t="s">
        <v>1192</v>
      </c>
      <c r="OP3" s="13"/>
      <c r="OQ3" s="13"/>
      <c r="OR3" s="13"/>
      <c r="OS3" s="13"/>
      <c r="OT3" s="13"/>
      <c r="OU3" s="13"/>
      <c r="OV3" s="13"/>
      <c r="OW3" s="13"/>
      <c r="OX3" s="13"/>
      <c r="OY3" s="13"/>
      <c r="OZ3" s="13" t="s">
        <v>1192</v>
      </c>
      <c r="PA3" s="10" t="str">
        <f t="shared" ref="PA3:PA67" ca="1" si="46">PM3</f>
        <v/>
      </c>
      <c r="PB3" s="65" t="s">
        <v>3050</v>
      </c>
      <c r="PC3" s="66" t="s">
        <v>1444</v>
      </c>
      <c r="PD3" s="66" t="s">
        <v>1445</v>
      </c>
      <c r="PE3" s="27" t="str" cm="1">
        <f t="array" aca="1" ref="PE3" ca="1">CONCATENATE($A$37,INDIRECT(ADDRESS(ROW(),COLUMN()-2)),"%20",INDIRECT(ADDRESS(ROW(),COLUMN()-1)),$A$39,INDIRECT(ADDRESS(ROW(),COLUMN()-2)),"%20",INDIRECT(ADDRESS(ROW(),COLUMN()-1)))</f>
        <v>https://maps.yandex.ru/?ll=39.095544%2035.586106&amp;z=16&amp;text=39.095544%2035.586106</v>
      </c>
      <c r="PF3" s="87" t="str" cm="1">
        <f t="array" aca="1" ref="PF3" ca="1">CONCATENATE($A$40,INDIRECT(ADDRESS(ROW(),COLUMN()-3)),"%2C",INDIRECT(ADDRESS(ROW(),COLUMN()-2)))</f>
        <v>https://maps.google.com/maps?q=39.095544%2C35.586106</v>
      </c>
      <c r="PG3" s="79" t="s">
        <v>3239</v>
      </c>
      <c r="PH3" s="10" t="str" cm="1">
        <f t="array" aca="1" ref="PH3" ca="1">IF(INDIRECT(ADDRESS(ROW(),COLUMN()-6))="","X",IF(INDIRECT(ADDRESS(ROW(),COLUMN()-5))="",0,"OK"))</f>
        <v>OK</v>
      </c>
      <c r="PI3" s="29" t="str">
        <f ca="1">IF(PJ3="","",SUM(1+MAXA(PI$1:PI2)))</f>
        <v/>
      </c>
      <c r="PJ3" s="8" t="str" cm="1">
        <f t="array" aca="1" ref="PJ3" ca="1">IF(PH3=0,INDIRECT(ADDRESS(ROW(),COLUMN()-8)),"")</f>
        <v/>
      </c>
      <c r="PK3" s="31"/>
      <c r="PL3" s="10" t="str">
        <f t="shared" si="16"/>
        <v>$PB$3</v>
      </c>
      <c r="PM3" s="29" t="str">
        <f ca="1">IF(PN3="","",SUM(1+MAXA(PM$1:PM2)))</f>
        <v/>
      </c>
      <c r="PN3" s="8" t="str" cm="1">
        <f t="array" aca="1" ref="PN3" ca="1">IF(ISNUMBER(SEARCH(PN$1,INDEX(INDIRECT(PO$1),ROW(PL3),1)))=TRUE,INDIRECT(PL3),"")</f>
        <v/>
      </c>
      <c r="PO3" s="13" t="s">
        <v>1192</v>
      </c>
      <c r="PP3" s="13" t="s">
        <v>1192</v>
      </c>
      <c r="PQ3" s="13" t="s">
        <v>1192</v>
      </c>
      <c r="PR3" s="13" t="s">
        <v>1192</v>
      </c>
      <c r="PS3" s="13"/>
      <c r="PT3" s="13"/>
      <c r="PU3" s="13"/>
      <c r="PV3" s="13"/>
      <c r="PW3" s="13"/>
      <c r="PX3" s="13"/>
      <c r="PY3" s="13" t="s">
        <v>1192</v>
      </c>
      <c r="PZ3" s="13" t="s">
        <v>1192</v>
      </c>
      <c r="QA3" s="10" t="str">
        <f t="shared" ref="QA3:QA67" ca="1" si="47">QM3</f>
        <v/>
      </c>
      <c r="QB3" s="22" t="s">
        <v>3684</v>
      </c>
      <c r="QC3" s="6" t="s">
        <v>1591</v>
      </c>
      <c r="QD3" s="6" t="s">
        <v>1592</v>
      </c>
      <c r="QE3" s="27" t="str" cm="1">
        <f t="array" aca="1" ref="QE3" ca="1">CONCATENATE($A$37,INDIRECT(ADDRESS(ROW(),COLUMN()-2)),"%20",INDIRECT(ADDRESS(ROW(),COLUMN()-1)),$A$39,INDIRECT(ADDRESS(ROW(),COLUMN()-2)),"%20",INDIRECT(ADDRESS(ROW(),COLUMN()-1)))</f>
        <v>https://maps.yandex.ru/?ll=38.646672%2035.299917&amp;z=16&amp;text=38.646672%2035.299917</v>
      </c>
      <c r="QF3" s="87" t="str" cm="1">
        <f t="array" aca="1" ref="QF3" ca="1">CONCATENATE($A$40,INDIRECT(ADDRESS(ROW(),COLUMN()-3)),"%2C",INDIRECT(ADDRESS(ROW(),COLUMN()-2)))</f>
        <v>https://maps.google.com/maps?q=38.646672%2C35.299917</v>
      </c>
      <c r="QG3" s="79" t="s">
        <v>3239</v>
      </c>
      <c r="QH3" s="10" t="str" cm="1">
        <f t="array" aca="1" ref="QH3" ca="1">IF(INDIRECT(ADDRESS(ROW(),COLUMN()-6))="","X",IF(INDIRECT(ADDRESS(ROW(),COLUMN()-5))="",0,"OK"))</f>
        <v>OK</v>
      </c>
      <c r="QI3" s="29" t="str">
        <f ca="1">IF(QJ3="","",SUM(1+MAXA(QI$1:QI2)))</f>
        <v/>
      </c>
      <c r="QJ3" s="8" t="str" cm="1">
        <f t="array" aca="1" ref="QJ3" ca="1">IF(QH3=0,INDIRECT(ADDRESS(ROW(),COLUMN()-8)),"")</f>
        <v/>
      </c>
      <c r="QK3" s="31"/>
      <c r="QL3" s="10" t="str">
        <f t="shared" si="17"/>
        <v>$QB$3</v>
      </c>
      <c r="QM3" s="29" t="str">
        <f ca="1">IF(QN3="","",SUM(1+MAXA(QM$1:QM2)))</f>
        <v/>
      </c>
      <c r="QN3" s="8" t="str" cm="1">
        <f t="array" aca="1" ref="QN3" ca="1">IF(ISNUMBER(SEARCH(QN$1,INDEX(INDIRECT(QO$1),ROW(QL3),1)))=TRUE,INDIRECT(QL3),"")</f>
        <v/>
      </c>
      <c r="QO3" s="13" t="s">
        <v>1192</v>
      </c>
      <c r="QP3" s="13" t="s">
        <v>1192</v>
      </c>
      <c r="QQ3" s="13" t="s">
        <v>1192</v>
      </c>
      <c r="QR3" s="13" t="s">
        <v>1192</v>
      </c>
      <c r="QS3" s="13"/>
      <c r="QT3" s="13"/>
      <c r="QU3" s="13"/>
      <c r="QV3" s="13"/>
      <c r="QW3" s="13"/>
      <c r="QX3" s="13"/>
      <c r="QY3" s="13" t="s">
        <v>1192</v>
      </c>
      <c r="QZ3" s="13" t="s">
        <v>1192</v>
      </c>
      <c r="RA3" s="10" t="str">
        <f t="shared" ref="RA3:RA67" ca="1" si="48">RM3</f>
        <v/>
      </c>
      <c r="RB3" s="22" t="s">
        <v>1690</v>
      </c>
      <c r="RC3" s="6" t="s">
        <v>1691</v>
      </c>
      <c r="RD3" s="6" t="s">
        <v>1692</v>
      </c>
      <c r="RE3" s="27" t="str" cm="1">
        <f t="array" aca="1" ref="RE3" ca="1">CONCATENATE($A$37,INDIRECT(ADDRESS(ROW(),COLUMN()-2)),"%20",INDIRECT(ADDRESS(ROW(),COLUMN()-1)),$A$39,INDIRECT(ADDRESS(ROW(),COLUMN()-2)),"%20",INDIRECT(ADDRESS(ROW(),COLUMN()-1)))</f>
        <v>https://maps.yandex.ru/?ll=39.113767%2035.679436&amp;z=16&amp;text=39.113767%2035.679436</v>
      </c>
      <c r="RF3" s="87" t="str" cm="1">
        <f t="array" aca="1" ref="RF3" ca="1">CONCATENATE($A$40,INDIRECT(ADDRESS(ROW(),COLUMN()-3)),"%2C",INDIRECT(ADDRESS(ROW(),COLUMN()-2)))</f>
        <v>https://maps.google.com/maps?q=39.113767%2C35.679436</v>
      </c>
      <c r="RG3" s="79" t="s">
        <v>3229</v>
      </c>
      <c r="RH3" s="10" t="str" cm="1">
        <f t="array" aca="1" ref="RH3" ca="1">IF(INDIRECT(ADDRESS(ROW(),COLUMN()-6))="","X",IF(INDIRECT(ADDRESS(ROW(),COLUMN()-5))="",0,"OK"))</f>
        <v>OK</v>
      </c>
      <c r="RI3" s="29" t="str">
        <f ca="1">IF(RJ3="","",SUM(1+MAXA(RI$1:RI2)))</f>
        <v/>
      </c>
      <c r="RJ3" s="8" t="str" cm="1">
        <f t="array" aca="1" ref="RJ3" ca="1">IF(RH3=0,INDIRECT(ADDRESS(ROW(),COLUMN()-8)),"")</f>
        <v/>
      </c>
      <c r="RK3" s="31"/>
      <c r="RL3" s="10" t="str">
        <f t="shared" si="18"/>
        <v>$RB$3</v>
      </c>
      <c r="RM3" s="29" t="str">
        <f ca="1">IF(RN3="","",SUM(1+MAXA(RM$1:RM2)))</f>
        <v/>
      </c>
      <c r="RN3" s="8" t="str" cm="1">
        <f t="array" aca="1" ref="RN3" ca="1">IF(ISNUMBER(SEARCH(RN$1,INDEX(INDIRECT(RO$1),ROW(RL3),1)))=TRUE,INDIRECT(RL3),"")</f>
        <v/>
      </c>
      <c r="RO3" s="13" t="s">
        <v>1192</v>
      </c>
      <c r="RP3" s="13" t="s">
        <v>1192</v>
      </c>
      <c r="RQ3" s="13" t="s">
        <v>1192</v>
      </c>
      <c r="RR3" s="13"/>
      <c r="RS3" s="13"/>
      <c r="RT3" s="13"/>
      <c r="RU3" s="13"/>
      <c r="RV3" s="13"/>
      <c r="RW3" s="13"/>
      <c r="RX3" s="13"/>
      <c r="RY3" s="13" t="s">
        <v>1192</v>
      </c>
      <c r="RZ3" s="13" t="s">
        <v>1192</v>
      </c>
      <c r="SA3" s="10" t="str">
        <f t="shared" ref="SA3:SA67" ca="1" si="49">SM3</f>
        <v/>
      </c>
      <c r="SB3" s="22" t="s">
        <v>3394</v>
      </c>
      <c r="SC3" s="6" t="s">
        <v>1726</v>
      </c>
      <c r="SD3" s="6" t="s">
        <v>1727</v>
      </c>
      <c r="SE3" s="27" t="str" cm="1">
        <f t="array" aca="1" ref="SE3" ca="1">CONCATENATE($A$37,INDIRECT(ADDRESS(ROW(),COLUMN()-2)),"%20",INDIRECT(ADDRESS(ROW(),COLUMN()-1)),$A$39,INDIRECT(ADDRESS(ROW(),COLUMN()-2)),"%20",INDIRECT(ADDRESS(ROW(),COLUMN()-1)))</f>
        <v>https://maps.yandex.ru/?ll=38.717356%2036.399283&amp;z=16&amp;text=38.717356%2036.399283</v>
      </c>
      <c r="SF3" s="87" t="str" cm="1">
        <f t="array" aca="1" ref="SF3" ca="1">CONCATENATE($A$40,INDIRECT(ADDRESS(ROW(),COLUMN()-3)),"%2C",INDIRECT(ADDRESS(ROW(),COLUMN()-2)))</f>
        <v>https://maps.google.com/maps?q=38.717356%2C36.399283</v>
      </c>
      <c r="SG3" s="79" t="s">
        <v>3229</v>
      </c>
      <c r="SH3" s="10" t="str" cm="1">
        <f t="array" aca="1" ref="SH3" ca="1">IF(INDIRECT(ADDRESS(ROW(),COLUMN()-6))="","X",IF(INDIRECT(ADDRESS(ROW(),COLUMN()-5))="",0,"OK"))</f>
        <v>OK</v>
      </c>
      <c r="SI3" s="29" t="str">
        <f ca="1">IF(SJ3="","",SUM(1+MAXA(SI$1:SI2)))</f>
        <v/>
      </c>
      <c r="SJ3" s="8" t="str" cm="1">
        <f t="array" aca="1" ref="SJ3" ca="1">IF(SH3=0,INDIRECT(ADDRESS(ROW(),COLUMN()-8)),"")</f>
        <v/>
      </c>
      <c r="SK3" s="33" t="s">
        <v>1192</v>
      </c>
      <c r="SL3" s="10" t="str">
        <f t="shared" si="19"/>
        <v>$SB$3</v>
      </c>
      <c r="SM3" s="29" t="str">
        <f ca="1">IF(SN3="","",SUM(1+MAXA(SM$1:SM2)))</f>
        <v/>
      </c>
      <c r="SN3" s="8" t="str" cm="1">
        <f t="array" aca="1" ref="SN3" ca="1">IF(ISNUMBER(SEARCH(SN$1,INDEX(SB$1:SB$174,ROW(SL3),1)))=TRUE,INDIRECT(SL3),"")</f>
        <v/>
      </c>
      <c r="SO3" s="13" t="s">
        <v>1192</v>
      </c>
      <c r="SP3" s="13" t="s">
        <v>1192</v>
      </c>
      <c r="SQ3" s="13" t="s">
        <v>1192</v>
      </c>
      <c r="SR3" s="13"/>
      <c r="SS3" s="13"/>
      <c r="ST3" s="13"/>
      <c r="SU3" s="13"/>
      <c r="SV3" s="13"/>
      <c r="SW3" s="13"/>
      <c r="SX3" s="13"/>
      <c r="SY3" s="13" t="s">
        <v>1192</v>
      </c>
      <c r="SZ3" s="13" t="s">
        <v>1192</v>
      </c>
      <c r="TA3" s="10" t="str">
        <f t="shared" ref="TA3:TA67" ca="1" si="50">TM3</f>
        <v/>
      </c>
      <c r="TB3" s="22"/>
      <c r="TC3" s="6"/>
      <c r="TD3" s="6"/>
      <c r="TE3" s="24"/>
      <c r="TF3" s="88"/>
      <c r="TG3" s="101"/>
      <c r="TH3" s="10" t="str" cm="1">
        <f t="array" aca="1" ref="TH3" ca="1">IF(INDIRECT(ADDRESS(ROW(),COLUMN()-6))="","X",IF(INDIRECT(ADDRESS(ROW(),COLUMN()-5))="",0,"OK"))</f>
        <v>X</v>
      </c>
      <c r="TI3" s="29" t="str">
        <f ca="1">IF(TJ3="","",SUM(1+MAXA(TI$1:TI2)))</f>
        <v/>
      </c>
      <c r="TJ3" s="8" t="str" cm="1">
        <f t="array" aca="1" ref="TJ3" ca="1">IF(TH3=0,INDIRECT(ADDRESS(ROW(),COLUMN()-8)),"")</f>
        <v/>
      </c>
      <c r="TK3" s="33" t="s">
        <v>1192</v>
      </c>
      <c r="TL3" s="10" t="str">
        <f t="shared" si="20"/>
        <v>$TB$3</v>
      </c>
      <c r="TM3" s="29" t="str">
        <f ca="1">IF(TN3="","",SUM(1+MAXA(TM$1:TM2)))</f>
        <v/>
      </c>
      <c r="TN3" s="8" t="str" cm="1">
        <f t="array" aca="1" ref="TN3" ca="1">IF(ISNUMBER(SEARCH(TN$1,INDEX(INDIRECT(TO$1),ROW(TL3),1)))=TRUE,INDIRECT(TL3),"")</f>
        <v/>
      </c>
      <c r="TO3" s="13" t="s">
        <v>1192</v>
      </c>
      <c r="TP3" s="13" t="s">
        <v>1192</v>
      </c>
      <c r="TQ3" s="13" t="s">
        <v>1192</v>
      </c>
      <c r="TR3" s="13"/>
      <c r="TS3" s="13"/>
      <c r="TT3" s="13"/>
      <c r="TU3" s="13"/>
      <c r="TV3" s="13"/>
      <c r="TW3" s="13"/>
      <c r="TX3" s="13"/>
      <c r="TY3" s="13" t="s">
        <v>1192</v>
      </c>
      <c r="TZ3" s="13" t="s">
        <v>1192</v>
      </c>
      <c r="UA3" s="10" t="str">
        <f t="shared" ref="UA3:UA67" ca="1" si="51">UM3</f>
        <v/>
      </c>
      <c r="UB3" s="71"/>
      <c r="UC3" s="36" t="s">
        <v>4000</v>
      </c>
      <c r="UD3" s="6"/>
      <c r="UE3" s="24"/>
      <c r="UF3" s="24"/>
      <c r="UG3" s="79" t="s">
        <v>3229</v>
      </c>
      <c r="UH3" s="10" t="str" cm="1">
        <f t="array" aca="1" ref="UH3" ca="1">IF(INDIRECT(ADDRESS(ROW(),COLUMN()-6))="","X",IF(INDIRECT(ADDRESS(ROW(),COLUMN()-5))="",0,"OK"))</f>
        <v>X</v>
      </c>
      <c r="UI3" s="29" t="str">
        <f ca="1">IF(UJ3="","",SUM(1+MAXA(UI$1:UI2)))</f>
        <v/>
      </c>
      <c r="UJ3" s="8" t="str" cm="1">
        <f t="array" aca="1" ref="UJ3" ca="1">IF(UH3=0,INDIRECT(ADDRESS(ROW(),COLUMN()-8)),"")</f>
        <v/>
      </c>
      <c r="UK3" s="33" t="s">
        <v>1192</v>
      </c>
      <c r="UL3" s="10" t="str">
        <f t="shared" si="21"/>
        <v>$UB$3</v>
      </c>
      <c r="UM3" s="29" t="str">
        <f ca="1">IF(UN3="","",SUM(1+MAXA(UM$1:UM2)))</f>
        <v/>
      </c>
      <c r="UN3" s="8" t="str" cm="1">
        <f t="array" aca="1" ref="UN3" ca="1">IF(ISNUMBER(SEARCH(UN$1,INDEX(INDIRECT(UO$1),ROW(UL3),1)))=TRUE,INDIRECT(UL3),"")</f>
        <v/>
      </c>
      <c r="UO3" s="13" t="s">
        <v>1192</v>
      </c>
      <c r="UP3" s="13" t="s">
        <v>1192</v>
      </c>
      <c r="UQ3" s="13" t="s">
        <v>1192</v>
      </c>
      <c r="UR3" s="13"/>
      <c r="US3" s="13"/>
      <c r="UT3" s="13"/>
      <c r="UU3" s="13"/>
      <c r="UV3" s="13"/>
      <c r="UW3" s="13"/>
      <c r="UX3" s="13"/>
      <c r="UY3" s="13" t="s">
        <v>1192</v>
      </c>
      <c r="UZ3" s="13" t="s">
        <v>1192</v>
      </c>
      <c r="VA3" s="10" t="str">
        <f t="shared" ref="VA3:VA67" ca="1" si="52">VM3</f>
        <v/>
      </c>
      <c r="VB3" s="8" t="s">
        <v>302</v>
      </c>
      <c r="VC3" s="10" t="s">
        <v>303</v>
      </c>
      <c r="VD3" s="10" t="s">
        <v>304</v>
      </c>
      <c r="VE3" s="27" t="str" cm="1">
        <f t="array" aca="1" ref="VE3" ca="1">CONCATENATE($A$37,INDIRECT(ADDRESS(ROW(),COLUMN()-2)),"%20",INDIRECT(ADDRESS(ROW(),COLUMN()-1)),$A$39,INDIRECT(ADDRESS(ROW(),COLUMN()-2)),"%20",INDIRECT(ADDRESS(ROW(),COLUMN()-1)))</f>
        <v>https://maps.yandex.ru/?ll=39.053500%2035.952934&amp;z=16&amp;text=39.053500%2035.952934</v>
      </c>
      <c r="VF3" s="87" t="str" cm="1">
        <f t="array" aca="1" ref="VF3" ca="1">CONCATENATE($A$40,INDIRECT(ADDRESS(ROW(),COLUMN()-3)),"%2C",INDIRECT(ADDRESS(ROW(),COLUMN()-2)))</f>
        <v>https://maps.google.com/maps?q=39.053500%2C35.952934</v>
      </c>
      <c r="VG3" s="79" t="s">
        <v>3229</v>
      </c>
      <c r="VH3" s="10" t="str" cm="1">
        <f t="array" aca="1" ref="VH3" ca="1">IF(INDIRECT(ADDRESS(ROW(),COLUMN()-6))="","X",IF(INDIRECT(ADDRESS(ROW(),COLUMN()-5))="",0,"OK"))</f>
        <v>OK</v>
      </c>
      <c r="VI3" s="29" t="str">
        <f ca="1">IF(VJ3="","",SUM(1+MAXA(VI$1:VI2)))</f>
        <v/>
      </c>
      <c r="VJ3" s="8" t="str" cm="1">
        <f t="array" aca="1" ref="VJ3" ca="1">IF(VH3=0,INDIRECT(ADDRESS(ROW(),COLUMN()-8)),"")</f>
        <v/>
      </c>
      <c r="VK3" s="33" t="s">
        <v>1192</v>
      </c>
      <c r="VL3" s="10" t="str">
        <f t="shared" si="22"/>
        <v>$VB$3</v>
      </c>
      <c r="VM3" s="29" t="str">
        <f ca="1">IF(VN3="","",SUM(1+MAXA(VM$1:VM2)))</f>
        <v/>
      </c>
      <c r="VN3" s="8" t="str" cm="1">
        <f t="array" aca="1" ref="VN3" ca="1">IF(ISNUMBER(SEARCH(VN$1,INDEX(INDIRECT(VO$1),ROW(VL3),1)))=TRUE,INDIRECT(VL3),"")</f>
        <v/>
      </c>
      <c r="VO3" s="13" t="s">
        <v>1192</v>
      </c>
      <c r="VP3" s="13" t="s">
        <v>1192</v>
      </c>
      <c r="VQ3" s="13" t="s">
        <v>1192</v>
      </c>
      <c r="VR3" s="13"/>
      <c r="VS3" s="13"/>
      <c r="VT3" s="13"/>
      <c r="VU3" s="13"/>
      <c r="VV3" s="13"/>
      <c r="VW3" s="13"/>
      <c r="VX3" s="13"/>
      <c r="VY3" s="13" t="s">
        <v>1192</v>
      </c>
      <c r="VZ3" s="13" t="s">
        <v>1192</v>
      </c>
      <c r="WA3" s="10" t="str">
        <f t="shared" ref="WA3:WA67" ca="1" si="53">WM3</f>
        <v/>
      </c>
      <c r="WB3" s="22" t="s">
        <v>2067</v>
      </c>
      <c r="WC3" s="6" t="s">
        <v>2068</v>
      </c>
      <c r="WD3" s="6" t="s">
        <v>2069</v>
      </c>
      <c r="WE3" s="27" t="str" cm="1">
        <f t="array" aca="1" ref="WE3" ca="1">CONCATENATE($A$37,INDIRECT(ADDRESS(ROW(),COLUMN()-2)),"%20",INDIRECT(ADDRESS(ROW(),COLUMN()-1)),$A$39,INDIRECT(ADDRESS(ROW(),COLUMN()-2)),"%20",INDIRECT(ADDRESS(ROW(),COLUMN()-1)))</f>
        <v>https://maps.yandex.ru/?ll=38.471027%2036.514662&amp;z=16&amp;text=38.471027%2036.514662</v>
      </c>
      <c r="WF3" s="87" t="str" cm="1">
        <f t="array" aca="1" ref="WF3" ca="1">CONCATENATE($A$40,INDIRECT(ADDRESS(ROW(),COLUMN()-3)),"%2C",INDIRECT(ADDRESS(ROW(),COLUMN()-2)))</f>
        <v>https://maps.google.com/maps?q=38.471027%2C36.514662</v>
      </c>
      <c r="WG3" s="79" t="s">
        <v>3229</v>
      </c>
      <c r="WH3" s="10" t="str" cm="1">
        <f t="array" aca="1" ref="WH3" ca="1">IF(INDIRECT(ADDRESS(ROW(),COLUMN()-6))="","X",IF(INDIRECT(ADDRESS(ROW(),COLUMN()-5))="",0,"OK"))</f>
        <v>OK</v>
      </c>
      <c r="WI3" s="29" t="str">
        <f ca="1">IF(WJ3="","",SUM(1+MAXA(WI$1:WI2)))</f>
        <v/>
      </c>
      <c r="WJ3" s="8" t="str" cm="1">
        <f t="array" aca="1" ref="WJ3" ca="1">IF(WH3=0,INDIRECT(ADDRESS(ROW(),COLUMN()-8)),"")</f>
        <v/>
      </c>
      <c r="WK3" s="33" t="s">
        <v>1192</v>
      </c>
      <c r="WL3" s="10" t="str">
        <f t="shared" si="23"/>
        <v>$WB$3</v>
      </c>
      <c r="WM3" s="29" t="str">
        <f ca="1">IF(WN3="","",SUM(1+MAXA(WM$1:WM2)))</f>
        <v/>
      </c>
      <c r="WN3" s="8" t="str" cm="1">
        <f t="array" aca="1" ref="WN3" ca="1">IF(ISNUMBER(SEARCH(WN$1,INDEX(INDIRECT(WO$1),ROW(WL3),1)))=TRUE,INDIRECT(WL3),"")</f>
        <v/>
      </c>
      <c r="WO3" s="13" t="s">
        <v>1192</v>
      </c>
      <c r="WP3" s="13" t="s">
        <v>1192</v>
      </c>
      <c r="WQ3" s="13" t="s">
        <v>1192</v>
      </c>
      <c r="WR3" s="13" t="s">
        <v>1192</v>
      </c>
      <c r="WS3" s="13"/>
      <c r="WT3" s="13"/>
      <c r="WU3" s="13"/>
      <c r="WV3" s="13" t="s">
        <v>1192</v>
      </c>
      <c r="WW3" s="13"/>
      <c r="WX3" s="13"/>
      <c r="WY3" s="13"/>
      <c r="WZ3" s="13" t="s">
        <v>1192</v>
      </c>
      <c r="XA3" s="10" t="str">
        <f t="shared" ref="XA3:XA67" ca="1" si="54">XM3</f>
        <v/>
      </c>
      <c r="XB3" s="22" t="s">
        <v>2141</v>
      </c>
      <c r="XC3" s="37" t="s">
        <v>2142</v>
      </c>
      <c r="XD3" s="37" t="s">
        <v>2143</v>
      </c>
      <c r="XE3" s="27" t="str" cm="1">
        <f t="array" aca="1" ref="XE3" ca="1">CONCATENATE($A$37,INDIRECT(ADDRESS(ROW(),COLUMN()-2)),"%20",INDIRECT(ADDRESS(ROW(),COLUMN()-1)),$A$39,INDIRECT(ADDRESS(ROW(),COLUMN()-2)),"%20",INDIRECT(ADDRESS(ROW(),COLUMN()-1)))</f>
        <v>https://maps.yandex.ru/?ll=38.455704%2035.764527&amp;z=16&amp;text=38.455704%2035.764527</v>
      </c>
      <c r="XF3" s="87" t="str" cm="1">
        <f t="array" aca="1" ref="XF3" ca="1">CONCATENATE($A$40,INDIRECT(ADDRESS(ROW(),COLUMN()-3)),"%2C",INDIRECT(ADDRESS(ROW(),COLUMN()-2)))</f>
        <v>https://maps.google.com/maps?q=38.455704%2C35.764527</v>
      </c>
      <c r="XG3" s="79" t="s">
        <v>3229</v>
      </c>
      <c r="XH3" s="10" t="str" cm="1">
        <f t="array" aca="1" ref="XH3" ca="1">IF(INDIRECT(ADDRESS(ROW(),COLUMN()-6))="","X",IF(INDIRECT(ADDRESS(ROW(),COLUMN()-5))="",0,"OK"))</f>
        <v>OK</v>
      </c>
      <c r="XI3" s="29" t="str">
        <f ca="1">IF(XJ3="","",SUM(1+MAXA(XI$1:XI2)))</f>
        <v/>
      </c>
      <c r="XJ3" s="8" t="str" cm="1">
        <f t="array" aca="1" ref="XJ3" ca="1">IF(XH3=0,INDIRECT(ADDRESS(ROW(),COLUMN()-8)),"")</f>
        <v/>
      </c>
      <c r="XK3" s="33" t="s">
        <v>1192</v>
      </c>
      <c r="XL3" s="10" t="str">
        <f t="shared" si="24"/>
        <v>$XB$3</v>
      </c>
      <c r="XM3" s="29" t="str">
        <f ca="1">IF(XN3="","",SUM(1+MAXA(XM$1:XM2)))</f>
        <v/>
      </c>
      <c r="XN3" s="8" t="str" cm="1">
        <f t="array" aca="1" ref="XN3" ca="1">IF(ISNUMBER(SEARCH(XN$1,INDEX(INDIRECT(XO$1),ROW(XL3),1)))=TRUE,INDIRECT(XL3),"")</f>
        <v/>
      </c>
      <c r="XO3" s="13" t="s">
        <v>1192</v>
      </c>
      <c r="XP3" s="13" t="s">
        <v>1192</v>
      </c>
      <c r="XQ3" s="13" t="s">
        <v>1192</v>
      </c>
      <c r="XR3" s="13" t="s">
        <v>1192</v>
      </c>
      <c r="XS3" s="13"/>
      <c r="XT3" s="13"/>
      <c r="XU3" s="13"/>
      <c r="XV3" s="13"/>
      <c r="XW3" s="13"/>
      <c r="XX3" s="13"/>
      <c r="XY3" s="13" t="s">
        <v>1192</v>
      </c>
      <c r="XZ3" s="13" t="s">
        <v>1192</v>
      </c>
      <c r="YA3" s="10" t="str">
        <f t="shared" ref="YA3:YA67" ca="1" si="55">YM3</f>
        <v/>
      </c>
      <c r="YB3" s="22"/>
      <c r="YC3" s="37"/>
      <c r="YD3" s="37"/>
      <c r="YE3" s="24"/>
      <c r="YF3" s="88"/>
      <c r="YG3" s="101"/>
      <c r="YH3" s="10" t="str" cm="1">
        <f t="array" aca="1" ref="YH3" ca="1">IF(INDIRECT(ADDRESS(ROW(),COLUMN()-6))="","X",IF(INDIRECT(ADDRESS(ROW(),COLUMN()-5))="",0,"OK"))</f>
        <v>X</v>
      </c>
      <c r="YI3" s="29" t="str">
        <f ca="1">IF(YJ3="","",SUM(1+MAXA(YI$1:YI2)))</f>
        <v/>
      </c>
      <c r="YJ3" s="8" t="str" cm="1">
        <f t="array" aca="1" ref="YJ3" ca="1">IF(YH3=0,INDIRECT(ADDRESS(ROW(),COLUMN()-8)),"")</f>
        <v/>
      </c>
      <c r="YK3" s="33" t="s">
        <v>1192</v>
      </c>
      <c r="YL3" s="10" t="str">
        <f t="shared" si="25"/>
        <v>$YB$3</v>
      </c>
      <c r="YM3" s="29" t="str">
        <f ca="1">IF(YN3="","",SUM(1+MAXA(YM$1:YM2)))</f>
        <v/>
      </c>
      <c r="YN3" s="8" t="str" cm="1">
        <f t="array" aca="1" ref="YN3" ca="1">IF(ISNUMBER(SEARCH(YN$1,INDEX(INDIRECT(YO$1),ROW(YL3),1)))=TRUE,INDIRECT(YL3),"")</f>
        <v/>
      </c>
      <c r="YO3" s="13" t="s">
        <v>1192</v>
      </c>
      <c r="YP3" s="13" t="s">
        <v>1192</v>
      </c>
      <c r="YQ3" s="13" t="s">
        <v>1192</v>
      </c>
      <c r="YR3" s="13" t="s">
        <v>1192</v>
      </c>
      <c r="YS3" s="13"/>
      <c r="YT3" s="13"/>
      <c r="YU3" s="13"/>
      <c r="YV3" s="13"/>
      <c r="YW3" s="13"/>
      <c r="YX3" s="13"/>
      <c r="YY3" s="13" t="s">
        <v>1192</v>
      </c>
      <c r="YZ3" s="13" t="s">
        <v>1192</v>
      </c>
      <c r="ZA3" s="10" t="str">
        <f t="shared" ref="ZA3:ZA67" ca="1" si="56">ZM3</f>
        <v/>
      </c>
      <c r="ZB3" s="22" t="s">
        <v>2369</v>
      </c>
      <c r="ZC3" s="37" t="s">
        <v>2370</v>
      </c>
      <c r="ZD3" s="37" t="s">
        <v>2371</v>
      </c>
      <c r="ZE3" s="27" t="str" cm="1">
        <f t="array" aca="1" ref="ZE3" ca="1">CONCATENATE($A$37,INDIRECT(ADDRESS(ROW(),COLUMN()-2)),"%20",INDIRECT(ADDRESS(ROW(),COLUMN()-1)),$A$39,INDIRECT(ADDRESS(ROW(),COLUMN()-2)),"%20",INDIRECT(ADDRESS(ROW(),COLUMN()-1)))</f>
        <v>https://maps.yandex.ru/?ll=38.094950%2035.361790&amp;z=16&amp;text=38.094950%2035.361790</v>
      </c>
      <c r="ZF3" s="87" t="str" cm="1">
        <f t="array" aca="1" ref="ZF3" ca="1">CONCATENATE($A$40,INDIRECT(ADDRESS(ROW(),COLUMN()-3)),"%2C",INDIRECT(ADDRESS(ROW(),COLUMN()-2)))</f>
        <v>https://maps.google.com/maps?q=38.094950%2C35.361790</v>
      </c>
      <c r="ZG3" s="79" t="s">
        <v>3229</v>
      </c>
      <c r="ZH3" s="10" t="str" cm="1">
        <f t="array" aca="1" ref="ZH3" ca="1">IF(INDIRECT(ADDRESS(ROW(),COLUMN()-6))="","X",IF(INDIRECT(ADDRESS(ROW(),COLUMN()-5))="",0,"OK"))</f>
        <v>OK</v>
      </c>
      <c r="ZI3" s="29" t="str">
        <f ca="1">IF(ZJ3="","",SUM(1+MAXA(ZI$1:ZI2)))</f>
        <v/>
      </c>
      <c r="ZJ3" s="8" t="str" cm="1">
        <f t="array" aca="1" ref="ZJ3" ca="1">IF(ZH3=0,INDIRECT(ADDRESS(ROW(),COLUMN()-8)),"")</f>
        <v/>
      </c>
      <c r="ZK3" s="33" t="s">
        <v>1192</v>
      </c>
      <c r="ZL3" s="10" t="str">
        <f t="shared" si="26"/>
        <v>$ZB$3</v>
      </c>
      <c r="ZM3" s="29" t="str">
        <f ca="1">IF(ZN3="","",SUM(1+MAXA(ZM$1:ZM2)))</f>
        <v/>
      </c>
      <c r="ZN3" s="8" t="str" cm="1">
        <f t="array" aca="1" ref="ZN3" ca="1">IF(ISNUMBER(SEARCH(ZN$1,INDEX(INDIRECT(ZO$1),ROW(ZL3),1)))=TRUE,INDIRECT(ZL3),"")</f>
        <v/>
      </c>
      <c r="ZO3" s="13" t="s">
        <v>1192</v>
      </c>
      <c r="ZP3" s="13" t="s">
        <v>1192</v>
      </c>
      <c r="ZQ3" s="13" t="s">
        <v>1192</v>
      </c>
      <c r="ZR3" s="13" t="s">
        <v>1192</v>
      </c>
      <c r="ZS3" s="13"/>
      <c r="ZT3" s="13"/>
      <c r="ZU3" s="13"/>
      <c r="ZV3" s="13"/>
      <c r="ZW3" s="13"/>
      <c r="ZX3" s="13"/>
      <c r="ZY3" s="13"/>
      <c r="ZZ3" s="13" t="s">
        <v>1192</v>
      </c>
      <c r="AAA3" s="10" t="str">
        <f t="shared" ref="AAA3:AAA67" ca="1" si="57">AAM3</f>
        <v/>
      </c>
      <c r="AAB3" s="22" t="s">
        <v>1392</v>
      </c>
      <c r="AAC3" s="37" t="s">
        <v>1393</v>
      </c>
      <c r="AAD3" s="37" t="s">
        <v>1394</v>
      </c>
      <c r="AAE3" s="27" t="str" cm="1">
        <f t="array" aca="1" ref="AAE3" ca="1">CONCATENATE($A$37,INDIRECT(ADDRESS(ROW(),COLUMN()-2)),"%20",INDIRECT(ADDRESS(ROW(),COLUMN()-1)),$A$39,INDIRECT(ADDRESS(ROW(),COLUMN()-2)),"%20",INDIRECT(ADDRESS(ROW(),COLUMN()-1)))</f>
        <v>https://maps.yandex.ru/?ll=38.398249%2035.369637&amp;z=16&amp;text=38.398249%2035.369637</v>
      </c>
      <c r="AAF3" s="87" t="str" cm="1">
        <f t="array" aca="1" ref="AAF3" ca="1">CONCATENATE($A$40,INDIRECT(ADDRESS(ROW(),COLUMN()-3)),"%2C",INDIRECT(ADDRESS(ROW(),COLUMN()-2)))</f>
        <v>https://maps.google.com/maps?q=38.398249%2C35.369637</v>
      </c>
      <c r="AAG3" s="79" t="s">
        <v>3229</v>
      </c>
      <c r="AAH3" s="10" t="str" cm="1">
        <f t="array" aca="1" ref="AAH3" ca="1">IF(INDIRECT(ADDRESS(ROW(),COLUMN()-6))="","X",IF(INDIRECT(ADDRESS(ROW(),COLUMN()-5))="",0,"OK"))</f>
        <v>OK</v>
      </c>
      <c r="AAI3" s="29" t="str">
        <f ca="1">IF(AAJ3="","",SUM(1+MAXA(AAI$1:AAI2)))</f>
        <v/>
      </c>
      <c r="AAJ3" s="8" t="str" cm="1">
        <f t="array" aca="1" ref="AAJ3" ca="1">IF(AAH3=0,INDIRECT(ADDRESS(ROW(),COLUMN()-8)),"")</f>
        <v/>
      </c>
      <c r="AAK3" s="33" t="s">
        <v>1192</v>
      </c>
      <c r="AAL3" s="10" t="str">
        <f t="shared" si="27"/>
        <v>$AAB$3</v>
      </c>
      <c r="AAM3" s="29" t="str">
        <f ca="1">IF(AAN3="","",SUM(1+MAXA(AAM$1:AAM2)))</f>
        <v/>
      </c>
      <c r="AAN3" s="8" t="str" cm="1">
        <f t="array" aca="1" ref="AAN3" ca="1">IF(ISNUMBER(SEARCH(AAN$1,INDEX(INDIRECT(AAO$1),ROW(AAL3),1)))=TRUE,INDIRECT(AAL3),"")</f>
        <v/>
      </c>
      <c r="AAO3" s="13" t="s">
        <v>1192</v>
      </c>
      <c r="AAP3" s="13" t="s">
        <v>1192</v>
      </c>
      <c r="AAQ3" s="13" t="s">
        <v>1192</v>
      </c>
      <c r="AAR3" s="13" t="s">
        <v>1192</v>
      </c>
      <c r="AAS3" s="13" t="s">
        <v>1192</v>
      </c>
      <c r="AAT3" s="13"/>
      <c r="AAU3" s="13"/>
      <c r="AAV3" s="13"/>
      <c r="AAW3" s="13"/>
      <c r="AAX3" s="13"/>
      <c r="AAY3" s="13"/>
      <c r="AAZ3" s="13" t="s">
        <v>1192</v>
      </c>
      <c r="ABA3" s="10" t="str">
        <f t="shared" ref="ABA3:ABA67" ca="1" si="58">ABM3</f>
        <v/>
      </c>
      <c r="ABB3" s="22" t="s">
        <v>4254</v>
      </c>
      <c r="ABC3" s="37" t="s">
        <v>4256</v>
      </c>
      <c r="ABD3" s="37" t="s">
        <v>4255</v>
      </c>
      <c r="ABE3" s="27" t="str" cm="1">
        <f t="array" aca="1" ref="ABE3" ca="1">CONCATENATE($A$37,INDIRECT(ADDRESS(ROW(),COLUMN()-2)),"%20",INDIRECT(ADDRESS(ROW(),COLUMN()-1)),$A$39,INDIRECT(ADDRESS(ROW(),COLUMN()-2)),"%20",INDIRECT(ADDRESS(ROW(),COLUMN()-1)))</f>
        <v>https://maps.yandex.ru/?ll=38.746891%2035.429494&amp;z=16&amp;text=38.746891%2035.429494</v>
      </c>
      <c r="ABF3" s="87" t="str" cm="1">
        <f t="array" aca="1" ref="ABF3" ca="1">CONCATENATE($A$40,INDIRECT(ADDRESS(ROW(),COLUMN()-3)),"%2C",INDIRECT(ADDRESS(ROW(),COLUMN()-2)))</f>
        <v>https://maps.google.com/maps?q=38.746891%2C35.429494</v>
      </c>
      <c r="ABG3" s="79" t="s">
        <v>3229</v>
      </c>
      <c r="ABH3" s="10" t="str" cm="1">
        <f t="array" aca="1" ref="ABH3" ca="1">IF(INDIRECT(ADDRESS(ROW(),COLUMN()-6))="","X",IF(INDIRECT(ADDRESS(ROW(),COLUMN()-5))="",0,"OK"))</f>
        <v>OK</v>
      </c>
      <c r="ABI3" s="29" t="str">
        <f ca="1">IF(ABJ3="","",SUM(1+MAXA(ABI$1:ABI2)))</f>
        <v/>
      </c>
      <c r="ABJ3" s="8" t="str" cm="1">
        <f t="array" aca="1" ref="ABJ3" ca="1">IF(ABH3=0,INDIRECT(ADDRESS(ROW(),COLUMN()-8)),"")</f>
        <v/>
      </c>
      <c r="ABK3" s="33" t="s">
        <v>1192</v>
      </c>
      <c r="ABL3" s="10" t="str">
        <f t="shared" si="28"/>
        <v>$ABB$3</v>
      </c>
      <c r="ABM3" s="29" t="str">
        <f ca="1">IF(ABN3="","",SUM(1+MAXA(ABM$1:ABM2)))</f>
        <v/>
      </c>
      <c r="ABN3" s="8" t="str" cm="1">
        <f t="array" aca="1" ref="ABN3" ca="1">IF(ISNUMBER(SEARCH(ABN$1,INDEX(INDIRECT(ABO$1),ROW(ABL3),1)))=TRUE,INDIRECT(ABL3),"")</f>
        <v/>
      </c>
      <c r="ABO3" s="13" t="s">
        <v>1192</v>
      </c>
      <c r="ABP3" s="13" t="s">
        <v>1192</v>
      </c>
      <c r="ABQ3" s="13" t="s">
        <v>1192</v>
      </c>
      <c r="ABR3" s="13"/>
      <c r="ABS3" s="13"/>
      <c r="ABT3" s="13"/>
      <c r="ABU3" s="13"/>
      <c r="ABV3" s="13"/>
      <c r="ABW3" s="13"/>
      <c r="ABX3" s="13"/>
      <c r="ABY3" s="13"/>
      <c r="ABZ3" s="13" t="s">
        <v>1192</v>
      </c>
      <c r="ACA3" s="10" t="str">
        <f t="shared" ref="ACA3:ACA67" ca="1" si="59">ACM3</f>
        <v/>
      </c>
      <c r="ACB3" s="22"/>
      <c r="ACC3" s="37"/>
      <c r="ACD3" s="37"/>
      <c r="ACE3" s="24"/>
      <c r="ACF3" s="88"/>
      <c r="ACG3" s="101"/>
      <c r="ACH3" s="10" t="str" cm="1">
        <f t="array" aca="1" ref="ACH3" ca="1">IF(INDIRECT(ADDRESS(ROW(),COLUMN()-6))="","X",IF(INDIRECT(ADDRESS(ROW(),COLUMN()-5))="",0,"OK"))</f>
        <v>X</v>
      </c>
      <c r="ACI3" s="29" t="str">
        <f ca="1">IF(ACJ3="","",SUM(1+MAXA(ACI$1:ACI2)))</f>
        <v/>
      </c>
      <c r="ACJ3" s="8" t="str" cm="1">
        <f t="array" aca="1" ref="ACJ3" ca="1">IF(ACH3=0,INDIRECT(ADDRESS(ROW(),COLUMN()-8)),"")</f>
        <v/>
      </c>
      <c r="ACK3" s="33" t="s">
        <v>1192</v>
      </c>
      <c r="ACL3" s="10" t="str">
        <f t="shared" si="29"/>
        <v>$ACB$3</v>
      </c>
      <c r="ACM3" s="29" t="str">
        <f ca="1">IF(ACN3="","",SUM(1+MAXA(ACM$1:ACM2)))</f>
        <v/>
      </c>
      <c r="ACN3" s="8" t="str" cm="1">
        <f t="array" aca="1" ref="ACN3" ca="1">IF(ISNUMBER(SEARCH(ACN$1,INDEX(INDIRECT(ACO$1),ROW(ACL3),1)))=TRUE,INDIRECT(ACL3),"")</f>
        <v/>
      </c>
      <c r="ACO3" s="13" t="s">
        <v>1192</v>
      </c>
      <c r="ACP3" s="13" t="s">
        <v>1192</v>
      </c>
      <c r="ACQ3" s="13" t="s">
        <v>1192</v>
      </c>
      <c r="ACR3" s="13"/>
      <c r="ACS3" s="13"/>
      <c r="ACT3" s="13"/>
      <c r="ACU3" s="13"/>
      <c r="ACV3" s="13"/>
      <c r="ACW3" s="13"/>
      <c r="ACX3" s="13"/>
      <c r="ACY3" s="13"/>
      <c r="ACZ3" s="13" t="s">
        <v>1192</v>
      </c>
      <c r="ADA3" s="10" t="str">
        <f t="shared" ref="ADA3:ADA67" ca="1" si="60">ADM3</f>
        <v/>
      </c>
      <c r="ADB3" s="22" t="s">
        <v>2812</v>
      </c>
      <c r="ADC3" s="37" t="s">
        <v>2813</v>
      </c>
      <c r="ADD3" s="37" t="s">
        <v>2814</v>
      </c>
      <c r="ADE3" s="27" t="str" cm="1">
        <f t="array" aca="1" ref="ADE3" ca="1">CONCATENATE($A$37,INDIRECT(ADDRESS(ROW(),COLUMN()-2)),"%20",INDIRECT(ADDRESS(ROW(),COLUMN()-1)),$A$39,INDIRECT(ADDRESS(ROW(),COLUMN()-2)),"%20",INDIRECT(ADDRESS(ROW(),COLUMN()-1)))</f>
        <v>https://maps.yandex.ru/?ll=38.741705%2035.475220&amp;z=16&amp;text=38.741705%2035.475220</v>
      </c>
      <c r="ADF3" s="87" t="str" cm="1">
        <f t="array" aca="1" ref="ADF3" ca="1">CONCATENATE($A$40,INDIRECT(ADDRESS(ROW(),COLUMN()-3)),"%2C",INDIRECT(ADDRESS(ROW(),COLUMN()-2)))</f>
        <v>https://maps.google.com/maps?q=38.741705%2C35.475220</v>
      </c>
      <c r="ADG3" s="92" t="s">
        <v>3229</v>
      </c>
      <c r="ADH3" s="10" t="str" cm="1">
        <f t="array" aca="1" ref="ADH3" ca="1">IF(INDIRECT(ADDRESS(ROW(),COLUMN()-6))="","X",IF(INDIRECT(ADDRESS(ROW(),COLUMN()-5))="",0,"OK"))</f>
        <v>OK</v>
      </c>
      <c r="ADI3" s="29" t="str">
        <f ca="1">IF(ADJ3="","",SUM(1+MAXA(ADI$1:ADI2)))</f>
        <v/>
      </c>
      <c r="ADJ3" s="8" t="str" cm="1">
        <f t="array" aca="1" ref="ADJ3" ca="1">IF(ADH3=0,INDIRECT(ADDRESS(ROW(),COLUMN()-8)),"")</f>
        <v/>
      </c>
      <c r="ADK3" s="33" t="s">
        <v>1192</v>
      </c>
      <c r="ADL3" s="10" t="str">
        <f t="shared" si="30"/>
        <v>$ADB$3</v>
      </c>
      <c r="ADM3" s="29" t="str">
        <f ca="1">IF(ADN3="","",SUM(1+MAXA(ADM$1:ADM2)))</f>
        <v/>
      </c>
      <c r="ADN3" s="8" t="str" cm="1">
        <f t="array" aca="1" ref="ADN3" ca="1">IF(ISNUMBER(SEARCH(ADN$1,INDEX(INDIRECT(ADO$1),ROW(ADL3),1)))=TRUE,INDIRECT(ADL3),"")</f>
        <v/>
      </c>
      <c r="ADO3" s="13" t="s">
        <v>1192</v>
      </c>
      <c r="ADP3" s="13" t="s">
        <v>1192</v>
      </c>
      <c r="ADQ3" s="13" t="s">
        <v>1192</v>
      </c>
      <c r="ADR3" s="13" t="s">
        <v>1192</v>
      </c>
      <c r="ADS3" s="13" t="s">
        <v>1192</v>
      </c>
      <c r="ADT3" s="13"/>
      <c r="ADU3" s="13"/>
      <c r="ADV3" s="13"/>
      <c r="ADW3" s="13"/>
      <c r="ADX3" s="13"/>
      <c r="ADY3" s="13"/>
      <c r="ADZ3" s="13" t="s">
        <v>1192</v>
      </c>
      <c r="AEA3" s="10" t="str">
        <f t="shared" ref="AEA3:AEA67" ca="1" si="61">AEM3</f>
        <v/>
      </c>
      <c r="AEB3" s="22" t="s">
        <v>2902</v>
      </c>
      <c r="AEC3" s="37" t="s">
        <v>2903</v>
      </c>
      <c r="AED3" s="37" t="s">
        <v>2904</v>
      </c>
      <c r="AEE3" s="27" t="str" cm="1">
        <f t="array" aca="1" ref="AEE3" ca="1">CONCATENATE($A$37,INDIRECT(ADDRESS(ROW(),COLUMN()-2)),"%20",INDIRECT(ADDRESS(ROW(),COLUMN()-1)),$A$39,INDIRECT(ADDRESS(ROW(),COLUMN()-2)),"%20",INDIRECT(ADDRESS(ROW(),COLUMN()-1)))</f>
        <v>https://maps.yandex.ru/?ll=38.883518%2035.378416&amp;z=16&amp;text=38.883518%2035.378416</v>
      </c>
      <c r="AEF3" s="87" t="str" cm="1">
        <f t="array" aca="1" ref="AEF3" ca="1">CONCATENATE($A$40,INDIRECT(ADDRESS(ROW(),COLUMN()-3)),"%2C",INDIRECT(ADDRESS(ROW(),COLUMN()-2)))</f>
        <v>https://maps.google.com/maps?q=38.883518%2C35.378416</v>
      </c>
      <c r="AEG3" s="79" t="s">
        <v>3229</v>
      </c>
      <c r="AEH3" s="10" t="str" cm="1">
        <f t="array" aca="1" ref="AEH3" ca="1">IF(INDIRECT(ADDRESS(ROW(),COLUMN()-6))="","X",IF(INDIRECT(ADDRESS(ROW(),COLUMN()-5))="",0,"OK"))</f>
        <v>OK</v>
      </c>
      <c r="AEI3" s="29" t="str">
        <f ca="1">IF(AEJ3="","",SUM(1+MAXA(AEI$1:AEI2)))</f>
        <v/>
      </c>
      <c r="AEJ3" s="8" t="str" cm="1">
        <f t="array" aca="1" ref="AEJ3" ca="1">IF(AEH3=0,INDIRECT(ADDRESS(ROW(),COLUMN()-8)),"")</f>
        <v/>
      </c>
      <c r="AEK3" s="33" t="s">
        <v>1192</v>
      </c>
      <c r="AEL3" s="10" t="str">
        <f t="shared" si="31"/>
        <v>$AEB$3</v>
      </c>
      <c r="AEM3" s="29" t="str">
        <f ca="1">IF(AEN3="","",SUM(1+MAXA(AEM$1:AEM2)))</f>
        <v/>
      </c>
      <c r="AEN3" s="8" t="str" cm="1">
        <f t="array" aca="1" ref="AEN3" ca="1">IF(ISNUMBER(SEARCH(AEN$1,INDEX(INDIRECT(AEO$1),ROW(AEL3),1)))=TRUE,INDIRECT(AEL3),"")</f>
        <v/>
      </c>
      <c r="AEO3" s="13" t="s">
        <v>1192</v>
      </c>
      <c r="AEP3" s="13" t="s">
        <v>1192</v>
      </c>
      <c r="AEQ3" s="13" t="s">
        <v>1192</v>
      </c>
      <c r="AER3" s="13" t="s">
        <v>1192</v>
      </c>
      <c r="AES3" s="13" t="s">
        <v>1192</v>
      </c>
      <c r="AET3" s="13" t="s">
        <v>1192</v>
      </c>
      <c r="AEU3" s="13" t="s">
        <v>1192</v>
      </c>
      <c r="AEV3" s="13" t="s">
        <v>1192</v>
      </c>
    </row>
    <row r="4" spans="1:829" s="4" customFormat="1" ht="24.75" customHeight="1" x14ac:dyDescent="0.2">
      <c r="A4" s="116" t="str">
        <f>CONCATENATE(BC1," Ana Depolar1",)</f>
        <v>106 Ana Depolar1</v>
      </c>
      <c r="B4" s="10" t="str">
        <f t="shared" ca="1" si="32"/>
        <v/>
      </c>
      <c r="C4" s="8" t="s">
        <v>32</v>
      </c>
      <c r="D4" s="10" t="s">
        <v>33</v>
      </c>
      <c r="E4" s="10" t="s">
        <v>34</v>
      </c>
      <c r="F4" s="27" t="str" cm="1">
        <f t="array" aca="1" ref="F4" ca="1">CONCATENATE($A$37,INDIRECT(ADDRESS(ROW(),COLUMN()-2)),"%20",INDIRECT(ADDRESS(ROW(),COLUMN()-1)),$A$39,INDIRECT(ADDRESS(ROW(),COLUMN()-2)),"%20",INDIRECT(ADDRESS(ROW(),COLUMN()-1)))</f>
        <v>https://maps.yandex.ru/?ll=38.686837%2035.335792&amp;z=16&amp;text=38.686837%2035.335792</v>
      </c>
      <c r="G4" s="87" t="str" cm="1">
        <f t="array" aca="1" ref="G4" ca="1">CONCATENATE($A$40,INDIRECT(ADDRESS(ROW(),COLUMN()-3)),"%2C",INDIRECT(ADDRESS(ROW(),COLUMN()-2)))</f>
        <v>https://maps.google.com/maps?q=38.686837%2C35.335792</v>
      </c>
      <c r="H4" s="92" t="s">
        <v>3229</v>
      </c>
      <c r="I4" s="10" t="str" cm="1">
        <f t="array" aca="1" ref="I4" ca="1">IF(INDIRECT(ADDRESS(ROW(),COLUMN()-6))="","X",IF(INDIRECT(ADDRESS(ROW(),COLUMN()-5))="",0,"OK"))</f>
        <v>OK</v>
      </c>
      <c r="J4" s="29" t="str">
        <f ca="1">IF(K4="","",SUM(1+MAXA(J$1:J3)))</f>
        <v/>
      </c>
      <c r="K4" s="8" t="str" cm="1">
        <f t="array" aca="1" ref="K4" ca="1">IF(I4=0,INDIRECT(ADDRESS(ROW(),COLUMN()-8)),"")</f>
        <v/>
      </c>
      <c r="L4" s="31"/>
      <c r="M4" s="10" t="str">
        <f t="shared" si="0"/>
        <v>$C$4</v>
      </c>
      <c r="N4" s="29" t="str">
        <f ca="1">IF(O4="","",SUM(1+MAXA(N$1:N3)))</f>
        <v/>
      </c>
      <c r="O4" s="8" t="str" cm="1">
        <f t="array" aca="1" ref="O4" ca="1">IF(ISNUMBER(SEARCH(O$1,INDEX(INDIRECT($P$1),ROW(M4),1)))=TRUE,INDIRECT(M4),"")</f>
        <v/>
      </c>
      <c r="P4" s="13" t="s">
        <v>1192</v>
      </c>
      <c r="Q4" s="13" t="s">
        <v>1192</v>
      </c>
      <c r="R4" s="13"/>
      <c r="S4" s="13"/>
      <c r="T4" s="13"/>
      <c r="U4" s="13"/>
      <c r="V4" s="13"/>
      <c r="W4" s="13"/>
      <c r="X4" s="13"/>
      <c r="Y4" s="13" t="s">
        <v>1192</v>
      </c>
      <c r="Z4" s="13" t="s">
        <v>1192</v>
      </c>
      <c r="AA4" s="10" t="str">
        <f t="shared" ref="AA4:AA68" ca="1" si="62">AM4</f>
        <v/>
      </c>
      <c r="AB4" s="8" t="s">
        <v>3270</v>
      </c>
      <c r="AC4" s="3" t="s">
        <v>3288</v>
      </c>
      <c r="AD4" s="3" t="s">
        <v>3289</v>
      </c>
      <c r="AE4" s="27" t="str" cm="1">
        <f t="array" aca="1" ref="AE4" ca="1">CONCATENATE($A$37,INDIRECT(ADDRESS(ROW(),COLUMN()-2)),"%20",INDIRECT(ADDRESS(ROW(),COLUMN()-1)),$A$39,INDIRECT(ADDRESS(ROW(),COLUMN()-2)),"%20",INDIRECT(ADDRESS(ROW(),COLUMN()-1)))</f>
        <v>https://maps.yandex.ru/?ll=38.536368%2035.526609&amp;z=16&amp;text=38.536368%2035.526609</v>
      </c>
      <c r="AF4" s="87" t="str" cm="1">
        <f t="array" aca="1" ref="AF4" ca="1">CONCATENATE($A$40,INDIRECT(ADDRESS(ROW(),COLUMN()-3)),"%2C",INDIRECT(ADDRESS(ROW(),COLUMN()-2)))</f>
        <v>https://maps.google.com/maps?q=38.536368%2C35.526609</v>
      </c>
      <c r="AG4" s="79" t="s">
        <v>3272</v>
      </c>
      <c r="AH4" s="10" t="str" cm="1">
        <f t="array" aca="1" ref="AH4" ca="1">IF(INDIRECT(ADDRESS(ROW(),COLUMN()-6))="","X",IF(INDIRECT(ADDRESS(ROW(),COLUMN()-5))="",0,"OK"))</f>
        <v>OK</v>
      </c>
      <c r="AI4" s="29" t="str">
        <f ca="1">IF(AJ4="","",SUM(1+MAXA(AI$1:AI3)))</f>
        <v/>
      </c>
      <c r="AJ4" s="8" t="str" cm="1">
        <f t="array" aca="1" ref="AJ4" ca="1">IF(AH4=0,INDIRECT(ADDRESS(ROW(),COLUMN()-8)),"")</f>
        <v/>
      </c>
      <c r="AK4" s="31"/>
      <c r="AL4" s="10" t="str">
        <f t="shared" si="1"/>
        <v>$AB$4</v>
      </c>
      <c r="AM4" s="29" t="str">
        <f ca="1">IF(AN4="","",SUM(1+MAXA(AM$1:AM3)))</f>
        <v/>
      </c>
      <c r="AN4" s="8" t="str" cm="1">
        <f t="array" aca="1" ref="AN4" ca="1">IF(ISNUMBER(SEARCH(AN$1,INDEX(INDIRECT($AO$1),ROW(AL4),1)))=TRUE,INDIRECT(AL4),"")</f>
        <v/>
      </c>
      <c r="AO4" s="13" t="s">
        <v>1192</v>
      </c>
      <c r="AP4" s="13" t="s">
        <v>1192</v>
      </c>
      <c r="AQ4" s="13" t="s">
        <v>1192</v>
      </c>
      <c r="AR4" s="13"/>
      <c r="AS4" s="13"/>
      <c r="AT4" s="13"/>
      <c r="AU4" s="13"/>
      <c r="AV4" s="13"/>
      <c r="AW4" s="13"/>
      <c r="AX4" s="13" t="s">
        <v>1192</v>
      </c>
      <c r="AY4" s="13" t="s">
        <v>1192</v>
      </c>
      <c r="AZ4" s="13" t="s">
        <v>1192</v>
      </c>
      <c r="BA4" s="10">
        <f t="shared" ca="1" si="33"/>
        <v>1</v>
      </c>
      <c r="BB4" s="8" t="s">
        <v>3527</v>
      </c>
      <c r="BC4" s="10" t="s">
        <v>38</v>
      </c>
      <c r="BD4" s="10" t="s">
        <v>39</v>
      </c>
      <c r="BE4" s="27" t="str" cm="1">
        <f t="array" aca="1" ref="BE4" ca="1">CONCATENATE($A$37,INDIRECT(ADDRESS(ROW(),COLUMN()-2)),"%20",INDIRECT(ADDRESS(ROW(),COLUMN()-1)),$A$39,INDIRECT(ADDRESS(ROW(),COLUMN()-2)),"%20",INDIRECT(ADDRESS(ROW(),COLUMN()-1)))</f>
        <v>https://maps.yandex.ru/?ll=38.712423%2035.564252&amp;z=16&amp;text=38.712423%2035.564252</v>
      </c>
      <c r="BF4" s="87" t="str" cm="1">
        <f t="array" aca="1" ref="BF4" ca="1">CONCATENATE($A$40,INDIRECT(ADDRESS(ROW(),COLUMN()-3)),"%2C",INDIRECT(ADDRESS(ROW(),COLUMN()-2)))</f>
        <v>https://maps.google.com/maps?q=38.712423%2C35.564252</v>
      </c>
      <c r="BG4" s="92" t="s">
        <v>3229</v>
      </c>
      <c r="BH4" s="10" t="str" cm="1">
        <f t="array" aca="1" ref="BH4" ca="1">IF(INDIRECT(ADDRESS(ROW(),COLUMN()-6))="","X",IF(INDIRECT(ADDRESS(ROW(),COLUMN()-5))="",0,"OK"))</f>
        <v>OK</v>
      </c>
      <c r="BI4" s="29" t="str">
        <f ca="1">IF(BJ4="","",SUM(1+MAXA(BI$1:BI3)))</f>
        <v/>
      </c>
      <c r="BJ4" s="8" t="str" cm="1">
        <f t="array" aca="1" ref="BJ4" ca="1">IF(BH4=0,INDIRECT(ADDRESS(ROW(),COLUMN()-8)),"")</f>
        <v/>
      </c>
      <c r="BK4" s="31"/>
      <c r="BL4" s="10" t="str">
        <f t="shared" si="2"/>
        <v>$BB$4</v>
      </c>
      <c r="BM4" s="29">
        <f ca="1">IF(BN4="","",SUM(1+MAXA(BM$1:BM3)))</f>
        <v>1</v>
      </c>
      <c r="BN4" s="8" t="str" cm="1">
        <f t="array" aca="1" ref="BN4" ca="1">IF(ISNUMBER(SEARCH(BN$1,INDEX(INDIRECT(BO$1),ROW(BL4),1)))=TRUE,INDIRECT(BL4),"")</f>
        <v>ANAYURT SONDAJ 1</v>
      </c>
      <c r="BO4" s="13" t="s">
        <v>1192</v>
      </c>
      <c r="BP4" s="13" t="s">
        <v>1192</v>
      </c>
      <c r="BQ4" s="13" t="s">
        <v>1192</v>
      </c>
      <c r="BR4" s="13"/>
      <c r="BS4" s="13"/>
      <c r="BT4" s="13"/>
      <c r="BU4" s="13"/>
      <c r="BV4" s="13"/>
      <c r="BW4" s="13" t="s">
        <v>1192</v>
      </c>
      <c r="BX4" s="13" t="s">
        <v>1192</v>
      </c>
      <c r="BY4" s="13"/>
      <c r="BZ4" s="13"/>
      <c r="CA4" s="10" t="str">
        <f t="shared" ca="1" si="34"/>
        <v/>
      </c>
      <c r="CB4" s="22" t="s">
        <v>3533</v>
      </c>
      <c r="CC4" s="6" t="s">
        <v>3406</v>
      </c>
      <c r="CD4" s="6" t="s">
        <v>3407</v>
      </c>
      <c r="CE4" s="27" t="str" cm="1">
        <f t="array" aca="1" ref="CE4" ca="1">CONCATENATE($A$37,INDIRECT(ADDRESS(ROW(),COLUMN()-2)),"%20",INDIRECT(ADDRESS(ROW(),COLUMN()-1)),$A$39,INDIRECT(ADDRESS(ROW(),COLUMN()-2)),"%20",INDIRECT(ADDRESS(ROW(),COLUMN()-1)))</f>
        <v>https://maps.yandex.ru/?ll=38.720991%2035.555715&amp;z=16&amp;text=38.720991%2035.555715</v>
      </c>
      <c r="CF4" s="87" t="str" cm="1">
        <f t="array" aca="1" ref="CF4" ca="1">CONCATENATE($A$40,INDIRECT(ADDRESS(ROW(),COLUMN()-3)),"%2C",INDIRECT(ADDRESS(ROW(),COLUMN()-2)))</f>
        <v>https://maps.google.com/maps?q=38.720991%2C35.555715</v>
      </c>
      <c r="CG4" s="92" t="s">
        <v>3229</v>
      </c>
      <c r="CH4" s="10" t="str" cm="1">
        <f t="array" aca="1" ref="CH4" ca="1">IF(INDIRECT(ADDRESS(ROW(),COLUMN()-6))="","X",IF(INDIRECT(ADDRESS(ROW(),COLUMN()-5))="",0,"OK"))</f>
        <v>OK</v>
      </c>
      <c r="CI4" s="29" t="str">
        <f ca="1">IF(CJ4="","",SUM(1+MAXA(CI$1:CI3)))</f>
        <v/>
      </c>
      <c r="CJ4" s="8" t="str" cm="1">
        <f t="array" aca="1" ref="CJ4" ca="1">IF(CH4=0,INDIRECT(ADDRESS(ROW(),COLUMN()-8)),"")</f>
        <v/>
      </c>
      <c r="CK4" s="31"/>
      <c r="CL4" s="10" t="str">
        <f t="shared" si="3"/>
        <v>$CB$4</v>
      </c>
      <c r="CM4" s="29" t="str">
        <f ca="1">IF(CN4="","",SUM(1+MAXA(CM$1:CM3)))</f>
        <v/>
      </c>
      <c r="CN4" s="8" t="str" cm="1">
        <f t="array" aca="1" ref="CN4" ca="1">IF(ISNUMBER(SEARCH(CN$1,INDEX(INDIRECT(CO$1),ROW(CL4),1)))=TRUE,INDIRECT(CL4),"")</f>
        <v/>
      </c>
      <c r="CO4" s="13" t="s">
        <v>1192</v>
      </c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 t="s">
        <v>1192</v>
      </c>
      <c r="DA4" s="10"/>
      <c r="DC4" s="10"/>
      <c r="DD4" s="10"/>
      <c r="DF4" s="81"/>
      <c r="DG4" s="94"/>
      <c r="DH4" s="10" t="str" cm="1">
        <f t="array" aca="1" ref="DH4" ca="1">IF(INDIRECT(ADDRESS(ROW(),COLUMN()-6))="","X",IF(INDIRECT(ADDRESS(ROW(),COLUMN()-5))="",0,"OK"))</f>
        <v>X</v>
      </c>
      <c r="DI4" s="29" t="str">
        <f ca="1">IF(DJ4="","",SUM(1+MAXA(DI$1:DI3)))</f>
        <v/>
      </c>
      <c r="DJ4" s="8" t="str" cm="1">
        <f t="array" aca="1" ref="DJ4" ca="1">IF(DH4=0,INDIRECT(ADDRESS(ROW(),COLUMN()-8)),"")</f>
        <v/>
      </c>
      <c r="DK4" s="31"/>
      <c r="DL4" s="10" t="str">
        <f t="shared" si="4"/>
        <v>$DB$4</v>
      </c>
      <c r="DM4" s="29" t="str">
        <f ca="1">IF(DN4="","",SUM(1+MAXA(DM$1:DM3)))</f>
        <v/>
      </c>
      <c r="DN4" s="8" t="str" cm="1">
        <f t="array" aca="1" ref="DN4" ca="1">IF(ISNUMBER(SEARCH(DN$1,INDEX(INDIRECT(DO$1),ROW(DL4),1)))=TRUE,INDIRECT(DL4),"")</f>
        <v/>
      </c>
      <c r="DO4" s="13" t="s">
        <v>1192</v>
      </c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 t="s">
        <v>1192</v>
      </c>
      <c r="EA4" s="10" t="str">
        <f t="shared" ca="1" si="35"/>
        <v/>
      </c>
      <c r="EB4" s="22" t="s">
        <v>3357</v>
      </c>
      <c r="EC4" s="6" t="s">
        <v>3359</v>
      </c>
      <c r="ED4" s="6" t="s">
        <v>3360</v>
      </c>
      <c r="EE4" s="27" t="str" cm="1">
        <f t="array" aca="1" ref="EE4" ca="1">CONCATENATE($A$37,INDIRECT(ADDRESS(ROW(),COLUMN()-2)),"%20",INDIRECT(ADDRESS(ROW(),COLUMN()-1)),$A$39,INDIRECT(ADDRESS(ROW(),COLUMN()-2)),"%20",INDIRECT(ADDRESS(ROW(),COLUMN()-1)))</f>
        <v>https://maps.yandex.ru/?ll=38.695687%2035.442761&amp;z=16&amp;text=38.695687%2035.442761</v>
      </c>
      <c r="EF4" s="87" t="str" cm="1">
        <f t="array" aca="1" ref="EF4" ca="1">CONCATENATE($A$40,INDIRECT(ADDRESS(ROW(),COLUMN()-3)),"%2C",INDIRECT(ADDRESS(ROW(),COLUMN()-2)))</f>
        <v>https://maps.google.com/maps?q=38.695687%2C35.442761</v>
      </c>
      <c r="EG4" s="92" t="s">
        <v>3229</v>
      </c>
      <c r="EH4" s="10" t="str" cm="1">
        <f t="array" aca="1" ref="EH4" ca="1">IF(INDIRECT(ADDRESS(ROW(),COLUMN()-6))="","X",IF(INDIRECT(ADDRESS(ROW(),COLUMN()-5))="",0,"OK"))</f>
        <v>OK</v>
      </c>
      <c r="EI4" s="29" t="str">
        <f ca="1">IF(EJ4="","",SUM(1+MAXA(EI$1:EI3)))</f>
        <v/>
      </c>
      <c r="EJ4" s="8" t="str" cm="1">
        <f t="array" aca="1" ref="EJ4" ca="1">IF(EH4=0,INDIRECT(ADDRESS(ROW(),COLUMN()-8)),"")</f>
        <v/>
      </c>
      <c r="EK4" s="31"/>
      <c r="EL4" s="10" t="str">
        <f t="shared" si="5"/>
        <v>$EB$4</v>
      </c>
      <c r="EM4" s="29" t="str">
        <f ca="1">IF(EN4="","",SUM(1+MAXA(EM$1:EM3)))</f>
        <v/>
      </c>
      <c r="EN4" s="8" t="str" cm="1">
        <f t="array" aca="1" ref="EN4" ca="1">IF(ISNUMBER(SEARCH(EN$1,INDEX(INDIRECT(EO$1),ROW(EL4),1)))=TRUE,INDIRECT(EL4),"")</f>
        <v/>
      </c>
      <c r="EO4" s="13" t="s">
        <v>1192</v>
      </c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0" t="str">
        <f t="shared" ca="1" si="36"/>
        <v/>
      </c>
      <c r="FB4" s="22" t="s">
        <v>3368</v>
      </c>
      <c r="FC4" s="6" t="s">
        <v>3370</v>
      </c>
      <c r="FD4" s="6" t="s">
        <v>3371</v>
      </c>
      <c r="FE4" s="27" t="str" cm="1">
        <f t="array" aca="1" ref="FE4" ca="1">CONCATENATE($A$37,INDIRECT(ADDRESS(ROW(),COLUMN()-2)),"%20",INDIRECT(ADDRESS(ROW(),COLUMN()-1)),$A$39,INDIRECT(ADDRESS(ROW(),COLUMN()-2)),"%20",INDIRECT(ADDRESS(ROW(),COLUMN()-1)))</f>
        <v>https://maps.yandex.ru/?ll=38.843897%2035.731728&amp;z=16&amp;text=38.843897%2035.731728</v>
      </c>
      <c r="FF4" s="87" t="str" cm="1">
        <f t="array" aca="1" ref="FF4" ca="1">CONCATENATE($A$40,INDIRECT(ADDRESS(ROW(),COLUMN()-3)),"%2C",INDIRECT(ADDRESS(ROW(),COLUMN()-2)))</f>
        <v>https://maps.google.com/maps?q=38.843897%2C35.731728</v>
      </c>
      <c r="FG4" s="92" t="s">
        <v>3229</v>
      </c>
      <c r="FH4" s="10" t="str" cm="1">
        <f t="array" aca="1" ref="FH4" ca="1">IF(INDIRECT(ADDRESS(ROW(),COLUMN()-6))="","X",IF(INDIRECT(ADDRESS(ROW(),COLUMN()-5))="",0,"OK"))</f>
        <v>OK</v>
      </c>
      <c r="FI4" s="29" t="str">
        <f ca="1">IF(FJ4="","",SUM(1+MAXA(FI$1:FI3)))</f>
        <v/>
      </c>
      <c r="FJ4" s="8" t="str" cm="1">
        <f t="array" aca="1" ref="FJ4" ca="1">IF(FH4=0,INDIRECT(ADDRESS(ROW(),COLUMN()-8)),"")</f>
        <v/>
      </c>
      <c r="FK4" s="31"/>
      <c r="FL4" s="10" t="str">
        <f t="shared" si="6"/>
        <v>$FB$4</v>
      </c>
      <c r="FM4" s="29" t="str">
        <f ca="1">IF(FN4="","",SUM(1+MAXA(FM$1:FM3)))</f>
        <v/>
      </c>
      <c r="FN4" s="8" t="str" cm="1">
        <f t="array" aca="1" ref="FN4" ca="1">IF(ISNUMBER(SEARCH(FN$1,INDEX(INDIRECT(FO$1),ROW(FL4),1)))=TRUE,INDIRECT(FL4),"")</f>
        <v/>
      </c>
      <c r="FO4" s="13" t="s">
        <v>1192</v>
      </c>
      <c r="FP4" s="13" t="s">
        <v>1192</v>
      </c>
      <c r="FQ4" s="13" t="s">
        <v>1192</v>
      </c>
      <c r="FR4" s="13" t="s">
        <v>1192</v>
      </c>
      <c r="FS4" s="13" t="s">
        <v>1192</v>
      </c>
      <c r="FT4" s="13"/>
      <c r="FU4" s="13"/>
      <c r="FV4" s="13"/>
      <c r="FW4" s="13"/>
      <c r="FX4" s="13"/>
      <c r="FY4" s="13"/>
      <c r="FZ4" s="13"/>
      <c r="GA4" s="10" t="str">
        <f t="shared" ca="1" si="37"/>
        <v/>
      </c>
      <c r="GB4" s="22"/>
      <c r="GC4" s="6"/>
      <c r="GD4" s="6"/>
      <c r="GE4" s="24"/>
      <c r="GF4" s="88"/>
      <c r="GG4" s="115"/>
      <c r="GH4" s="10" t="str" cm="1">
        <f t="array" aca="1" ref="GH4" ca="1">IF(INDIRECT(ADDRESS(ROW(),COLUMN()-6))="","X",IF(INDIRECT(ADDRESS(ROW(),COLUMN()-5))="",0,"OK"))</f>
        <v>X</v>
      </c>
      <c r="GI4" s="29" t="str">
        <f ca="1">IF(GJ4="","",SUM(1+MAXA(GI$1:GI3)))</f>
        <v/>
      </c>
      <c r="GJ4" s="8" t="str" cm="1">
        <f t="array" aca="1" ref="GJ4" ca="1">IF(GH4=0,INDIRECT(ADDRESS(ROW(),COLUMN()-8)),"")</f>
        <v/>
      </c>
      <c r="GK4" s="31"/>
      <c r="GL4" s="10" t="str">
        <f t="shared" si="7"/>
        <v>$GB$4</v>
      </c>
      <c r="GM4" s="29" t="str">
        <f ca="1">IF(GN4="","",SUM(1+MAXA(GM$1:GM3)))</f>
        <v/>
      </c>
      <c r="GN4" s="8" t="str" cm="1">
        <f t="array" aca="1" ref="GN4" ca="1">IF(ISNUMBER(SEARCH(GN$1,INDEX(INDIRECT(GO$1),ROW(GL4),1)))=TRUE,INDIRECT(GL4),"")</f>
        <v/>
      </c>
      <c r="GO4" s="13" t="s">
        <v>1192</v>
      </c>
      <c r="GP4" s="13" t="s">
        <v>1192</v>
      </c>
      <c r="GQ4" s="13" t="s">
        <v>1192</v>
      </c>
      <c r="GR4" s="13" t="s">
        <v>1192</v>
      </c>
      <c r="GS4" s="13" t="s">
        <v>1192</v>
      </c>
      <c r="GT4" s="13"/>
      <c r="GU4" s="13"/>
      <c r="GV4" s="13"/>
      <c r="GW4" s="13"/>
      <c r="GX4" s="13"/>
      <c r="GY4" s="13"/>
      <c r="GZ4" s="13"/>
      <c r="HA4" s="10" t="str">
        <f t="shared" ca="1" si="38"/>
        <v/>
      </c>
      <c r="HB4" s="22" t="s">
        <v>45</v>
      </c>
      <c r="HC4" s="14" t="s">
        <v>46</v>
      </c>
      <c r="HD4" s="14" t="s">
        <v>47</v>
      </c>
      <c r="HE4" s="27" t="str" cm="1">
        <f t="array" aca="1" ref="HE4" ca="1">CONCATENATE($A$37,INDIRECT(ADDRESS(ROW(),COLUMN()-2)),"%20",INDIRECT(ADDRESS(ROW(),COLUMN()-1)),$A$39,INDIRECT(ADDRESS(ROW(),COLUMN()-2)),"%20",INDIRECT(ADDRESS(ROW(),COLUMN()-1)))</f>
        <v>https://maps.yandex.ru/?ll=38.827082%2034.966962&amp;z=16&amp;text=38.827082%2034.966962</v>
      </c>
      <c r="HF4" s="87" t="str" cm="1">
        <f t="array" aca="1" ref="HF4" ca="1">CONCATENATE($A$40,INDIRECT(ADDRESS(ROW(),COLUMN()-3)),"%2C",INDIRECT(ADDRESS(ROW(),COLUMN()-2)))</f>
        <v>https://maps.google.com/maps?q=38.827082%2C34.966962</v>
      </c>
      <c r="HG4" s="92" t="s">
        <v>3229</v>
      </c>
      <c r="HH4" s="10" t="str" cm="1">
        <f t="array" aca="1" ref="HH4" ca="1">IF(INDIRECT(ADDRESS(ROW(),COLUMN()-6))="","X",IF(INDIRECT(ADDRESS(ROW(),COLUMN()-5))="",0,"OK"))</f>
        <v>OK</v>
      </c>
      <c r="HI4" s="29" t="str">
        <f ca="1">IF(HJ4="","",SUM(1+MAXA(HI$1:HI3)))</f>
        <v/>
      </c>
      <c r="HJ4" s="8" t="str" cm="1">
        <f t="array" aca="1" ref="HJ4" ca="1">IF(HH4=0,INDIRECT(ADDRESS(ROW(),COLUMN()-8)),"")</f>
        <v/>
      </c>
      <c r="HK4" s="31"/>
      <c r="HL4" s="10" t="str">
        <f t="shared" si="8"/>
        <v>$HB$4</v>
      </c>
      <c r="HM4" s="29" t="str">
        <f ca="1">IF(HN4="","",SUM(1+MAXA(HM$1:HM3)))</f>
        <v/>
      </c>
      <c r="HN4" s="8" t="str" cm="1">
        <f t="array" aca="1" ref="HN4" ca="1">IF(ISNUMBER(SEARCH(HN$1,INDEX(INDIRECT(HO$1),ROW(HL4),1)))=TRUE,INDIRECT(HL4),"")</f>
        <v/>
      </c>
      <c r="HO4" s="13" t="s">
        <v>1192</v>
      </c>
      <c r="HP4" s="13" t="s">
        <v>1192</v>
      </c>
      <c r="HQ4" s="13" t="s">
        <v>1192</v>
      </c>
      <c r="HR4" s="13"/>
      <c r="HS4" s="13"/>
      <c r="HT4" s="13"/>
      <c r="HU4" s="13"/>
      <c r="HV4" s="13"/>
      <c r="HW4" s="13"/>
      <c r="HX4" s="13"/>
      <c r="HY4" s="13" t="s">
        <v>1192</v>
      </c>
      <c r="HZ4" s="13" t="s">
        <v>1192</v>
      </c>
      <c r="IA4" s="10" t="str">
        <f t="shared" ca="1" si="39"/>
        <v/>
      </c>
      <c r="IB4" s="22" t="s">
        <v>48</v>
      </c>
      <c r="IC4" s="14" t="s">
        <v>49</v>
      </c>
      <c r="ID4" s="14" t="s">
        <v>50</v>
      </c>
      <c r="IE4" s="27" t="str" cm="1">
        <f t="array" aca="1" ref="IE4" ca="1">CONCATENATE($A$37,INDIRECT(ADDRESS(ROW(),COLUMN()-2)),"%20",INDIRECT(ADDRESS(ROW(),COLUMN()-1)),$A$39,INDIRECT(ADDRESS(ROW(),COLUMN()-2)),"%20",INDIRECT(ADDRESS(ROW(),COLUMN()-1)))</f>
        <v>https://maps.yandex.ru/?ll=39.044302%2035.679911&amp;z=16&amp;text=39.044302%2035.679911</v>
      </c>
      <c r="IF4" s="87" t="str" cm="1">
        <f t="array" aca="1" ref="IF4" ca="1">CONCATENATE($A$40,INDIRECT(ADDRESS(ROW(),COLUMN()-3)),"%2C",INDIRECT(ADDRESS(ROW(),COLUMN()-2)))</f>
        <v>https://maps.google.com/maps?q=39.044302%2C35.679911</v>
      </c>
      <c r="IG4" s="79" t="s">
        <v>3229</v>
      </c>
      <c r="IH4" s="10" t="str" cm="1">
        <f t="array" aca="1" ref="IH4" ca="1">IF(INDIRECT(ADDRESS(ROW(),COLUMN()-6))="","X",IF(INDIRECT(ADDRESS(ROW(),COLUMN()-5))="",0,"OK"))</f>
        <v>OK</v>
      </c>
      <c r="II4" s="29" t="str">
        <f ca="1">IF(IJ4="","",SUM(1+MAXA(II$1:II3)))</f>
        <v/>
      </c>
      <c r="IJ4" s="8" t="str" cm="1">
        <f t="array" aca="1" ref="IJ4" ca="1">IF(IH4=0,INDIRECT(ADDRESS(ROW(),COLUMN()-8)),"")</f>
        <v/>
      </c>
      <c r="IK4" s="31"/>
      <c r="IL4" s="10" t="str">
        <f t="shared" si="9"/>
        <v>$IB$4</v>
      </c>
      <c r="IM4" s="29" t="str">
        <f ca="1">IF(IN4="","",SUM(1+MAXA(IM$1:IM3)))</f>
        <v/>
      </c>
      <c r="IN4" s="8" t="str" cm="1">
        <f t="array" aca="1" ref="IN4" ca="1">IF(ISNUMBER(SEARCH(IN$1,INDEX(INDIRECT(IO$1),ROW(IL4),1)))=TRUE,INDIRECT(IL4),"")</f>
        <v/>
      </c>
      <c r="IO4" s="13" t="s">
        <v>1192</v>
      </c>
      <c r="IP4" s="13" t="s">
        <v>1192</v>
      </c>
      <c r="IQ4" s="13" t="s">
        <v>1192</v>
      </c>
      <c r="IR4" s="13"/>
      <c r="IS4" s="13"/>
      <c r="IT4" s="13"/>
      <c r="IU4" s="13"/>
      <c r="IV4" s="13"/>
      <c r="IW4" s="13"/>
      <c r="IX4" s="13" t="s">
        <v>1192</v>
      </c>
      <c r="IY4" s="13" t="s">
        <v>1192</v>
      </c>
      <c r="IZ4" s="13" t="s">
        <v>1192</v>
      </c>
      <c r="JA4" s="10" t="str">
        <f t="shared" ca="1" si="40"/>
        <v/>
      </c>
      <c r="JB4" s="22"/>
      <c r="JC4" s="14"/>
      <c r="JD4" s="14"/>
      <c r="JE4" s="24"/>
      <c r="JF4" s="88"/>
      <c r="JG4" s="101"/>
      <c r="JH4" s="10" t="str" cm="1">
        <f t="array" aca="1" ref="JH4" ca="1">IF(INDIRECT(ADDRESS(ROW(),COLUMN()-6))="","X",IF(INDIRECT(ADDRESS(ROW(),COLUMN()-5))="",0,"OK"))</f>
        <v>X</v>
      </c>
      <c r="JI4" s="29" t="str">
        <f ca="1">IF(JJ4="","",SUM(1+MAXA(JI$1:JI3)))</f>
        <v/>
      </c>
      <c r="JJ4" s="8" t="str" cm="1">
        <f t="array" aca="1" ref="JJ4" ca="1">IF(JH4=0,INDIRECT(ADDRESS(ROW(),COLUMN()-8)),"")</f>
        <v/>
      </c>
      <c r="JK4" s="31"/>
      <c r="JL4" s="10" t="str">
        <f t="shared" si="10"/>
        <v>$JB$4</v>
      </c>
      <c r="JM4" s="29" t="str">
        <f ca="1">IF(JN4="","",SUM(1+MAXA(JM$1:JM3)))</f>
        <v/>
      </c>
      <c r="JN4" s="8" t="str" cm="1">
        <f t="array" aca="1" ref="JN4" ca="1">IF(ISNUMBER(SEARCH(JN$1,INDEX(INDIRECT(JO$1),ROW(JL4),1)))=TRUE,INDIRECT(JL4),"")</f>
        <v/>
      </c>
      <c r="JO4" s="13" t="s">
        <v>1192</v>
      </c>
      <c r="JP4" s="13" t="s">
        <v>1192</v>
      </c>
      <c r="JQ4" s="13" t="s">
        <v>1192</v>
      </c>
      <c r="JR4" s="13"/>
      <c r="JS4" s="13"/>
      <c r="JT4" s="13"/>
      <c r="JU4" s="13"/>
      <c r="JV4" s="13"/>
      <c r="JW4" s="13"/>
      <c r="JX4" s="13" t="s">
        <v>1192</v>
      </c>
      <c r="JY4" s="13" t="s">
        <v>1192</v>
      </c>
      <c r="JZ4" s="13" t="s">
        <v>1192</v>
      </c>
      <c r="KA4" s="10" t="str">
        <f t="shared" ca="1" si="41"/>
        <v/>
      </c>
      <c r="KB4" s="22" t="s">
        <v>51</v>
      </c>
      <c r="KC4" s="14" t="s">
        <v>52</v>
      </c>
      <c r="KD4" s="14" t="s">
        <v>53</v>
      </c>
      <c r="KE4" s="27" t="str" cm="1">
        <f t="array" aca="1" ref="KE4" ca="1">CONCATENATE($A$37,INDIRECT(ADDRESS(ROW(),COLUMN()-2)),"%20",INDIRECT(ADDRESS(ROW(),COLUMN()-1)),$A$39,INDIRECT(ADDRESS(ROW(),COLUMN()-2)),"%20",INDIRECT(ADDRESS(ROW(),COLUMN()-1)))</f>
        <v>https://maps.yandex.ru/?ll=38.636884%2035.577159&amp;z=16&amp;text=38.636884%2035.577159</v>
      </c>
      <c r="KF4" s="87" t="str" cm="1">
        <f t="array" aca="1" ref="KF4" ca="1">CONCATENATE($A$40,INDIRECT(ADDRESS(ROW(),COLUMN()-3)),"%2C",INDIRECT(ADDRESS(ROW(),COLUMN()-2)))</f>
        <v>https://maps.google.com/maps?q=38.636884%2C35.577159</v>
      </c>
      <c r="KG4" s="79" t="s">
        <v>3229</v>
      </c>
      <c r="KH4" s="10" t="str" cm="1">
        <f t="array" aca="1" ref="KH4" ca="1">IF(INDIRECT(ADDRESS(ROW(),COLUMN()-6))="","X",IF(INDIRECT(ADDRESS(ROW(),COLUMN()-5))="",0,"OK"))</f>
        <v>OK</v>
      </c>
      <c r="KI4" s="29" t="str">
        <f ca="1">IF(KJ4="","",SUM(1+MAXA(KI$1:KI3)))</f>
        <v/>
      </c>
      <c r="KJ4" s="8" t="str" cm="1">
        <f t="array" aca="1" ref="KJ4" ca="1">IF(KH4=0,INDIRECT(ADDRESS(ROW(),COLUMN()-8)),"")</f>
        <v/>
      </c>
      <c r="KK4" s="31"/>
      <c r="KL4" s="10" t="str">
        <f t="shared" si="11"/>
        <v>$KB$4</v>
      </c>
      <c r="KM4" s="29" t="str">
        <f ca="1">IF(KN4="","",SUM(1+MAXA(KM$1:KM3)))</f>
        <v/>
      </c>
      <c r="KN4" s="8" t="str" cm="1">
        <f t="array" aca="1" ref="KN4" ca="1">IF(ISNUMBER(SEARCH(KN$1,INDEX(INDIRECT(KO$1),ROW(KL4),1)))=TRUE,INDIRECT(KL4),"")</f>
        <v/>
      </c>
      <c r="KO4" s="13" t="s">
        <v>1192</v>
      </c>
      <c r="KP4" s="13" t="s">
        <v>1192</v>
      </c>
      <c r="KQ4" s="13" t="s">
        <v>1192</v>
      </c>
      <c r="KR4" s="13"/>
      <c r="KS4" s="13"/>
      <c r="KT4" s="13"/>
      <c r="KU4" s="13"/>
      <c r="KV4" s="13"/>
      <c r="KW4" s="13"/>
      <c r="KX4" s="13"/>
      <c r="KY4" s="13" t="s">
        <v>1192</v>
      </c>
      <c r="KZ4" s="13" t="s">
        <v>1192</v>
      </c>
      <c r="LA4" s="10" t="str">
        <f t="shared" ca="1" si="42"/>
        <v/>
      </c>
      <c r="LB4" s="8" t="s">
        <v>54</v>
      </c>
      <c r="LC4" s="10" t="s">
        <v>55</v>
      </c>
      <c r="LD4" s="10" t="s">
        <v>56</v>
      </c>
      <c r="LE4" s="27" t="str" cm="1">
        <f t="array" aca="1" ref="LE4" ca="1">CONCATENATE($A$37,INDIRECT(ADDRESS(ROW(),COLUMN()-2)),"%20",INDIRECT(ADDRESS(ROW(),COLUMN()-1)),$A$39,INDIRECT(ADDRESS(ROW(),COLUMN()-2)),"%20",INDIRECT(ADDRESS(ROW(),COLUMN()-1)))</f>
        <v>https://maps.yandex.ru/?ll=38.982971%2036.168385&amp;z=16&amp;text=38.982971%2036.168385</v>
      </c>
      <c r="LF4" s="87" t="str" cm="1">
        <f t="array" aca="1" ref="LF4" ca="1">CONCATENATE($A$40,INDIRECT(ADDRESS(ROW(),COLUMN()-3)),"%2C",INDIRECT(ADDRESS(ROW(),COLUMN()-2)))</f>
        <v>https://maps.google.com/maps?q=38.982971%2C36.168385</v>
      </c>
      <c r="LG4" s="79" t="s">
        <v>3229</v>
      </c>
      <c r="LH4" s="10" t="str" cm="1">
        <f t="array" aca="1" ref="LH4" ca="1">IF(INDIRECT(ADDRESS(ROW(),COLUMN()-6))="","X",IF(INDIRECT(ADDRESS(ROW(),COLUMN()-5))="",0,"OK"))</f>
        <v>OK</v>
      </c>
      <c r="LI4" s="29" t="str">
        <f ca="1">IF(LJ4="","",SUM(1+MAXA(LI$1:LI3)))</f>
        <v/>
      </c>
      <c r="LJ4" s="8" t="str" cm="1">
        <f t="array" aca="1" ref="LJ4" ca="1">IF(LH4=0,INDIRECT(ADDRESS(ROW(),COLUMN()-8)),"")</f>
        <v/>
      </c>
      <c r="LK4" s="31"/>
      <c r="LL4" s="10" t="str">
        <f t="shared" si="12"/>
        <v>$LB$4</v>
      </c>
      <c r="LM4" s="29" t="str">
        <f ca="1">IF(LN4="","",SUM(1+MAXA(LM$1:LM3)))</f>
        <v/>
      </c>
      <c r="LN4" s="8" t="str" cm="1">
        <f t="array" aca="1" ref="LN4" ca="1">IF(ISNUMBER(SEARCH(LN$1,INDEX(INDIRECT(LO$1),ROW(LL4),1)))=TRUE,INDIRECT(LL4),"")</f>
        <v/>
      </c>
      <c r="LO4" s="13" t="s">
        <v>1192</v>
      </c>
      <c r="LP4" s="13" t="s">
        <v>1192</v>
      </c>
      <c r="LQ4" s="13" t="s">
        <v>1192</v>
      </c>
      <c r="LR4" s="13" t="s">
        <v>1192</v>
      </c>
      <c r="LS4" s="13"/>
      <c r="LT4" s="13"/>
      <c r="LU4" s="13"/>
      <c r="LV4" s="13"/>
      <c r="LW4" s="13"/>
      <c r="LX4" s="13"/>
      <c r="LY4" s="13" t="s">
        <v>1192</v>
      </c>
      <c r="LZ4" s="13" t="s">
        <v>1192</v>
      </c>
      <c r="MA4" s="10" t="str">
        <f t="shared" ca="1" si="43"/>
        <v/>
      </c>
      <c r="MB4" s="65" t="s">
        <v>3040</v>
      </c>
      <c r="MC4" s="66" t="s">
        <v>30</v>
      </c>
      <c r="MD4" s="66" t="s">
        <v>31</v>
      </c>
      <c r="ME4" s="27" t="str" cm="1">
        <f t="array" aca="1" ref="ME4" ca="1">CONCATENATE($A$37,INDIRECT(ADDRESS(ROW(),COLUMN()-2)),"%20",INDIRECT(ADDRESS(ROW(),COLUMN()-1)),$A$39,INDIRECT(ADDRESS(ROW(),COLUMN()-2)),"%20",INDIRECT(ADDRESS(ROW(),COLUMN()-1)))</f>
        <v>https://maps.yandex.ru/?ll=38.837335%2035.854213&amp;z=16&amp;text=38.837335%2035.854213</v>
      </c>
      <c r="MF4" s="87" t="str" cm="1">
        <f t="array" aca="1" ref="MF4" ca="1">CONCATENATE($A$40,INDIRECT(ADDRESS(ROW(),COLUMN()-3)),"%2C",INDIRECT(ADDRESS(ROW(),COLUMN()-2)))</f>
        <v>https://maps.google.com/maps?q=38.837335%2C35.854213</v>
      </c>
      <c r="MG4" s="79" t="s">
        <v>3235</v>
      </c>
      <c r="MH4" s="10" t="str" cm="1">
        <f t="array" aca="1" ref="MH4" ca="1">IF(INDIRECT(ADDRESS(ROW(),COLUMN()-6))="","X",IF(INDIRECT(ADDRESS(ROW(),COLUMN()-5))="",0,"OK"))</f>
        <v>OK</v>
      </c>
      <c r="MI4" s="29" t="str">
        <f ca="1">IF(MJ4="","",SUM(1+MAXA(MI$1:MI3)))</f>
        <v/>
      </c>
      <c r="MJ4" s="8" t="str" cm="1">
        <f t="array" aca="1" ref="MJ4" ca="1">IF(MH4=0,INDIRECT(ADDRESS(ROW(),COLUMN()-8)),"")</f>
        <v/>
      </c>
      <c r="MK4" s="31"/>
      <c r="ML4" s="10" t="str">
        <f t="shared" si="13"/>
        <v>$MB$4</v>
      </c>
      <c r="MM4" s="29" t="str">
        <f ca="1">IF(MN4="","",SUM(1+MAXA(MM$1:MM3)))</f>
        <v/>
      </c>
      <c r="MN4" s="8" t="str" cm="1">
        <f t="array" aca="1" ref="MN4" ca="1">IF(ISNUMBER(SEARCH(MN$1,INDEX(INDIRECT(MO$1),ROW(ML4),1)))=TRUE,INDIRECT(ML4),"")</f>
        <v/>
      </c>
      <c r="MO4" s="13" t="s">
        <v>1192</v>
      </c>
      <c r="MP4" s="13" t="s">
        <v>1192</v>
      </c>
      <c r="MQ4" s="13" t="s">
        <v>1192</v>
      </c>
      <c r="MR4" s="13"/>
      <c r="MS4" s="13"/>
      <c r="MT4" s="13"/>
      <c r="MU4" s="13"/>
      <c r="MV4" s="13"/>
      <c r="MW4" s="13" t="s">
        <v>1192</v>
      </c>
      <c r="MX4" s="13"/>
      <c r="MY4" s="13" t="s">
        <v>1192</v>
      </c>
      <c r="MZ4" s="13" t="s">
        <v>1192</v>
      </c>
      <c r="NA4" s="10" t="str">
        <f t="shared" ca="1" si="44"/>
        <v/>
      </c>
      <c r="NB4" s="65" t="s">
        <v>3043</v>
      </c>
      <c r="NC4" s="66" t="s">
        <v>1135</v>
      </c>
      <c r="ND4" s="66" t="s">
        <v>1136</v>
      </c>
      <c r="NE4" s="27" t="str" cm="1">
        <f t="array" aca="1" ref="NE4" ca="1">CONCATENATE($A$37,INDIRECT(ADDRESS(ROW(),COLUMN()-2)),"%20",INDIRECT(ADDRESS(ROW(),COLUMN()-1)),$A$39,INDIRECT(ADDRESS(ROW(),COLUMN()-2)),"%20",INDIRECT(ADDRESS(ROW(),COLUMN()-1)))</f>
        <v>https://maps.yandex.ru/?ll=38.243855%2035.466143&amp;z=16&amp;text=38.243855%2035.466143</v>
      </c>
      <c r="NF4" s="87" t="str" cm="1">
        <f t="array" aca="1" ref="NF4" ca="1">CONCATENATE($A$40,INDIRECT(ADDRESS(ROW(),COLUMN()-3)),"%2C",INDIRECT(ADDRESS(ROW(),COLUMN()-2)))</f>
        <v>https://maps.google.com/maps?q=38.243855%2C35.466143</v>
      </c>
      <c r="NG4" s="79" t="s">
        <v>3238</v>
      </c>
      <c r="NH4" s="10" t="str" cm="1">
        <f t="array" aca="1" ref="NH4" ca="1">IF(INDIRECT(ADDRESS(ROW(),COLUMN()-6))="","X",IF(INDIRECT(ADDRESS(ROW(),COLUMN()-5))="",0,"OK"))</f>
        <v>OK</v>
      </c>
      <c r="NI4" s="29" t="str">
        <f ca="1">IF(NJ4="","",SUM(1+MAXA(NI$1:NI3)))</f>
        <v/>
      </c>
      <c r="NJ4" s="8" t="str" cm="1">
        <f t="array" aca="1" ref="NJ4" ca="1">IF(NH4=0,INDIRECT(ADDRESS(ROW(),COLUMN()-8)),"")</f>
        <v/>
      </c>
      <c r="NK4" s="31"/>
      <c r="NL4" s="10" t="str">
        <f t="shared" si="14"/>
        <v>$NB$4</v>
      </c>
      <c r="NM4" s="29" t="str">
        <f ca="1">IF(NN4="","",SUM(1+MAXA(NM$1:NM3)))</f>
        <v/>
      </c>
      <c r="NN4" s="8" t="str" cm="1">
        <f t="array" aca="1" ref="NN4" ca="1">IF(ISNUMBER(SEARCH(NN$1,INDEX(INDIRECT(NO$1),ROW(NL4),1)))=TRUE,INDIRECT(NL4),"")</f>
        <v/>
      </c>
      <c r="NO4" s="13" t="s">
        <v>1192</v>
      </c>
      <c r="NP4" s="13" t="s">
        <v>1192</v>
      </c>
      <c r="NQ4" s="13" t="s">
        <v>1192</v>
      </c>
      <c r="NR4" s="13"/>
      <c r="NS4" s="13"/>
      <c r="NT4" s="13"/>
      <c r="NU4" s="13"/>
      <c r="NV4" s="13"/>
      <c r="NW4" s="13"/>
      <c r="NX4" s="13" t="s">
        <v>1192</v>
      </c>
      <c r="NY4" s="13" t="s">
        <v>1192</v>
      </c>
      <c r="NZ4" s="13"/>
      <c r="OA4" s="10" t="str">
        <f t="shared" ca="1" si="45"/>
        <v/>
      </c>
      <c r="OB4" s="22"/>
      <c r="OC4" s="14"/>
      <c r="OD4" s="14"/>
      <c r="OE4" s="27"/>
      <c r="OF4" s="87"/>
      <c r="OG4" s="79" t="s">
        <v>3229</v>
      </c>
      <c r="OH4" s="10" t="str" cm="1">
        <f t="array" aca="1" ref="OH4" ca="1">IF(INDIRECT(ADDRESS(ROW(),COLUMN()-6))="","X",IF(INDIRECT(ADDRESS(ROW(),COLUMN()-5))="",0,"OK"))</f>
        <v>X</v>
      </c>
      <c r="OI4" s="29" t="str">
        <f ca="1">IF(OJ4="","",SUM(1+MAXA(OI$1:OI3)))</f>
        <v/>
      </c>
      <c r="OJ4" s="8" t="str" cm="1">
        <f t="array" aca="1" ref="OJ4" ca="1">IF(OH4=0,INDIRECT(ADDRESS(ROW(),COLUMN()-8)),"")</f>
        <v/>
      </c>
      <c r="OK4" s="31"/>
      <c r="OL4" s="10" t="str">
        <f t="shared" si="15"/>
        <v>$OB$4</v>
      </c>
      <c r="OM4" s="29" t="str">
        <f ca="1">IF(ON4="","",SUM(1+MAXA(OM$1:OM3)))</f>
        <v/>
      </c>
      <c r="ON4" s="8" t="str" cm="1">
        <f t="array" aca="1" ref="ON4" ca="1">IF(ISNUMBER(SEARCH(ON$1,INDEX(INDIRECT(OO$1),ROW(OL4),1)))=TRUE,INDIRECT(OL4),"")</f>
        <v/>
      </c>
      <c r="OO4" s="13" t="s">
        <v>1192</v>
      </c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 t="s">
        <v>1192</v>
      </c>
      <c r="PA4" s="10" t="str">
        <f t="shared" ca="1" si="46"/>
        <v/>
      </c>
      <c r="PB4" s="65" t="s">
        <v>4664</v>
      </c>
      <c r="PC4" s="66" t="s">
        <v>1444</v>
      </c>
      <c r="PD4" s="66" t="s">
        <v>1445</v>
      </c>
      <c r="PE4" s="27" t="str" cm="1">
        <f t="array" aca="1" ref="PE4" ca="1">CONCATENATE($A$37,INDIRECT(ADDRESS(ROW(),COLUMN()-2)),"%20",INDIRECT(ADDRESS(ROW(),COLUMN()-1)),$A$39,INDIRECT(ADDRESS(ROW(),COLUMN()-2)),"%20",INDIRECT(ADDRESS(ROW(),COLUMN()-1)))</f>
        <v>https://maps.yandex.ru/?ll=39.095544%2035.586106&amp;z=16&amp;text=39.095544%2035.586106</v>
      </c>
      <c r="PF4" s="87" t="str" cm="1">
        <f t="array" aca="1" ref="PF4" ca="1">CONCATENATE($A$40,INDIRECT(ADDRESS(ROW(),COLUMN()-3)),"%2C",INDIRECT(ADDRESS(ROW(),COLUMN()-2)))</f>
        <v>https://maps.google.com/maps?q=39.095544%2C35.586106</v>
      </c>
      <c r="PG4" s="79" t="s">
        <v>3239</v>
      </c>
      <c r="PH4" s="10" t="str" cm="1">
        <f t="array" aca="1" ref="PH4" ca="1">IF(INDIRECT(ADDRESS(ROW(),COLUMN()-6))="","X",IF(INDIRECT(ADDRESS(ROW(),COLUMN()-5))="",0,"OK"))</f>
        <v>OK</v>
      </c>
      <c r="PI4" s="29" t="str">
        <f ca="1">IF(PJ4="","",SUM(1+MAXA(PI$1:PI3)))</f>
        <v/>
      </c>
      <c r="PJ4" s="8" t="str" cm="1">
        <f t="array" aca="1" ref="PJ4" ca="1">IF(PH4=0,INDIRECT(ADDRESS(ROW(),COLUMN()-8)),"")</f>
        <v/>
      </c>
      <c r="PK4" s="31"/>
      <c r="PL4" s="10" t="str">
        <f t="shared" si="16"/>
        <v>$PB$4</v>
      </c>
      <c r="PM4" s="29" t="str">
        <f ca="1">IF(PN4="","",SUM(1+MAXA(PM$1:PM3)))</f>
        <v/>
      </c>
      <c r="PN4" s="8" t="str" cm="1">
        <f t="array" aca="1" ref="PN4" ca="1">IF(ISNUMBER(SEARCH(PN$1,INDEX(INDIRECT(PO$1),ROW(PL4),1)))=TRUE,INDIRECT(PL4),"")</f>
        <v/>
      </c>
      <c r="PO4" s="13" t="s">
        <v>1192</v>
      </c>
      <c r="PP4" s="13" t="s">
        <v>1192</v>
      </c>
      <c r="PQ4" s="13" t="s">
        <v>1192</v>
      </c>
      <c r="PR4" s="13" t="s">
        <v>1192</v>
      </c>
      <c r="PS4" s="13"/>
      <c r="PT4" s="13"/>
      <c r="PU4" s="13"/>
      <c r="PV4" s="13"/>
      <c r="PW4" s="13"/>
      <c r="PX4" s="13"/>
      <c r="PY4" s="13" t="s">
        <v>1192</v>
      </c>
      <c r="PZ4" s="13" t="s">
        <v>1192</v>
      </c>
      <c r="QA4" s="10" t="str">
        <f t="shared" ca="1" si="47"/>
        <v/>
      </c>
      <c r="QB4" s="22" t="s">
        <v>3685</v>
      </c>
      <c r="QC4" s="6" t="s">
        <v>3168</v>
      </c>
      <c r="QD4" s="6" t="s">
        <v>3167</v>
      </c>
      <c r="QE4" s="27" t="str" cm="1">
        <f t="array" aca="1" ref="QE4" ca="1">CONCATENATE($A$37,INDIRECT(ADDRESS(ROW(),COLUMN()-2)),"%20",INDIRECT(ADDRESS(ROW(),COLUMN()-1)),$A$39,INDIRECT(ADDRESS(ROW(),COLUMN()-2)),"%20",INDIRECT(ADDRESS(ROW(),COLUMN()-1)))</f>
        <v>https://maps.yandex.ru/?ll=38.646482%2035.300560&amp;z=16&amp;text=38.646482%2035.300560</v>
      </c>
      <c r="QF4" s="87" t="str" cm="1">
        <f t="array" aca="1" ref="QF4" ca="1">CONCATENATE($A$40,INDIRECT(ADDRESS(ROW(),COLUMN()-3)),"%2C",INDIRECT(ADDRESS(ROW(),COLUMN()-2)))</f>
        <v>https://maps.google.com/maps?q=38.646482%2C35.300560</v>
      </c>
      <c r="QG4" s="79" t="s">
        <v>3239</v>
      </c>
      <c r="QH4" s="10" t="str" cm="1">
        <f t="array" aca="1" ref="QH4" ca="1">IF(INDIRECT(ADDRESS(ROW(),COLUMN()-6))="","X",IF(INDIRECT(ADDRESS(ROW(),COLUMN()-5))="",0,"OK"))</f>
        <v>OK</v>
      </c>
      <c r="QI4" s="29" t="str">
        <f ca="1">IF(QJ4="","",SUM(1+MAXA(QI$1:QI3)))</f>
        <v/>
      </c>
      <c r="QJ4" s="8" t="str" cm="1">
        <f t="array" aca="1" ref="QJ4" ca="1">IF(QH4=0,INDIRECT(ADDRESS(ROW(),COLUMN()-8)),"")</f>
        <v/>
      </c>
      <c r="QK4" s="31"/>
      <c r="QL4" s="10" t="str">
        <f t="shared" si="17"/>
        <v>$QB$4</v>
      </c>
      <c r="QM4" s="29" t="str">
        <f ca="1">IF(QN4="","",SUM(1+MAXA(QM$1:QM3)))</f>
        <v/>
      </c>
      <c r="QN4" s="8" t="str" cm="1">
        <f t="array" aca="1" ref="QN4" ca="1">IF(ISNUMBER(SEARCH(QN$1,INDEX(INDIRECT(QO$1),ROW(QL4),1)))=TRUE,INDIRECT(QL4),"")</f>
        <v/>
      </c>
      <c r="QO4" s="13" t="s">
        <v>1192</v>
      </c>
      <c r="QP4" s="13" t="s">
        <v>1192</v>
      </c>
      <c r="QQ4" s="13" t="s">
        <v>1192</v>
      </c>
      <c r="QR4" s="13" t="s">
        <v>1192</v>
      </c>
      <c r="QS4" s="13"/>
      <c r="QT4" s="13"/>
      <c r="QU4" s="13"/>
      <c r="QV4" s="13"/>
      <c r="QW4" s="13"/>
      <c r="QX4" s="13"/>
      <c r="QY4" s="13" t="s">
        <v>1192</v>
      </c>
      <c r="QZ4" s="13" t="s">
        <v>1192</v>
      </c>
      <c r="RA4" s="10" t="str">
        <f t="shared" ca="1" si="48"/>
        <v/>
      </c>
      <c r="RB4" s="22" t="s">
        <v>3392</v>
      </c>
      <c r="RC4" s="6" t="s">
        <v>1693</v>
      </c>
      <c r="RD4" s="6" t="s">
        <v>1694</v>
      </c>
      <c r="RE4" s="27" t="str" cm="1">
        <f t="array" aca="1" ref="RE4" ca="1">CONCATENATE($A$37,INDIRECT(ADDRESS(ROW(),COLUMN()-2)),"%20",INDIRECT(ADDRESS(ROW(),COLUMN()-1)),$A$39,INDIRECT(ADDRESS(ROW(),COLUMN()-2)),"%20",INDIRECT(ADDRESS(ROW(),COLUMN()-1)))</f>
        <v>https://maps.yandex.ru/?ll=39.11295%2035.685067&amp;z=16&amp;text=39.11295%2035.685067</v>
      </c>
      <c r="RF4" s="87" t="str" cm="1">
        <f t="array" aca="1" ref="RF4" ca="1">CONCATENATE($A$40,INDIRECT(ADDRESS(ROW(),COLUMN()-3)),"%2C",INDIRECT(ADDRESS(ROW(),COLUMN()-2)))</f>
        <v>https://maps.google.com/maps?q=39.11295%2C35.685067</v>
      </c>
      <c r="RG4" s="79" t="s">
        <v>3229</v>
      </c>
      <c r="RH4" s="10" t="str" cm="1">
        <f t="array" aca="1" ref="RH4" ca="1">IF(INDIRECT(ADDRESS(ROW(),COLUMN()-6))="","X",IF(INDIRECT(ADDRESS(ROW(),COLUMN()-5))="",0,"OK"))</f>
        <v>OK</v>
      </c>
      <c r="RI4" s="29" t="str">
        <f ca="1">IF(RJ4="","",SUM(1+MAXA(RI$1:RI3)))</f>
        <v/>
      </c>
      <c r="RJ4" s="8" t="str" cm="1">
        <f t="array" aca="1" ref="RJ4" ca="1">IF(RH4=0,INDIRECT(ADDRESS(ROW(),COLUMN()-8)),"")</f>
        <v/>
      </c>
      <c r="RK4" s="31"/>
      <c r="RL4" s="10" t="str">
        <f t="shared" si="18"/>
        <v>$RB$4</v>
      </c>
      <c r="RM4" s="29" t="str">
        <f ca="1">IF(RN4="","",SUM(1+MAXA(RM$1:RM3)))</f>
        <v/>
      </c>
      <c r="RN4" s="8" t="str" cm="1">
        <f t="array" aca="1" ref="RN4" ca="1">IF(ISNUMBER(SEARCH(RN$1,INDEX(INDIRECT(RO$1),ROW(RL4),1)))=TRUE,INDIRECT(RL4),"")</f>
        <v/>
      </c>
      <c r="RO4" s="13" t="s">
        <v>1192</v>
      </c>
      <c r="RP4" s="13" t="s">
        <v>1192</v>
      </c>
      <c r="RQ4" s="13" t="s">
        <v>1192</v>
      </c>
      <c r="RR4" s="13"/>
      <c r="RS4" s="13"/>
      <c r="RT4" s="13"/>
      <c r="RU4" s="13"/>
      <c r="RV4" s="13"/>
      <c r="RW4" s="13"/>
      <c r="RX4" s="13"/>
      <c r="RY4" s="13" t="s">
        <v>1192</v>
      </c>
      <c r="RZ4" s="13" t="s">
        <v>1192</v>
      </c>
      <c r="SA4" s="10" t="str">
        <f t="shared" ca="1" si="49"/>
        <v/>
      </c>
      <c r="SB4" s="22" t="s">
        <v>1728</v>
      </c>
      <c r="SC4" s="6" t="s">
        <v>1729</v>
      </c>
      <c r="SD4" s="6" t="s">
        <v>1730</v>
      </c>
      <c r="SE4" s="27" t="str" cm="1">
        <f t="array" aca="1" ref="SE4" ca="1">CONCATENATE($A$37,INDIRECT(ADDRESS(ROW(),COLUMN()-2)),"%20",INDIRECT(ADDRESS(ROW(),COLUMN()-1)),$A$39,INDIRECT(ADDRESS(ROW(),COLUMN()-2)),"%20",INDIRECT(ADDRESS(ROW(),COLUMN()-1)))</f>
        <v>https://maps.yandex.ru/?ll=38.716777%2036.398705&amp;z=16&amp;text=38.716777%2036.398705</v>
      </c>
      <c r="SF4" s="87" t="str" cm="1">
        <f t="array" aca="1" ref="SF4" ca="1">CONCATENATE($A$40,INDIRECT(ADDRESS(ROW(),COLUMN()-3)),"%2C",INDIRECT(ADDRESS(ROW(),COLUMN()-2)))</f>
        <v>https://maps.google.com/maps?q=38.716777%2C36.398705</v>
      </c>
      <c r="SG4" s="79" t="s">
        <v>3229</v>
      </c>
      <c r="SH4" s="10" t="str" cm="1">
        <f t="array" aca="1" ref="SH4" ca="1">IF(INDIRECT(ADDRESS(ROW(),COLUMN()-6))="","X",IF(INDIRECT(ADDRESS(ROW(),COLUMN()-5))="",0,"OK"))</f>
        <v>OK</v>
      </c>
      <c r="SI4" s="29" t="str">
        <f ca="1">IF(SJ4="","",SUM(1+MAXA(SI$1:SI3)))</f>
        <v/>
      </c>
      <c r="SJ4" s="8" t="str" cm="1">
        <f t="array" aca="1" ref="SJ4" ca="1">IF(SH4=0,INDIRECT(ADDRESS(ROW(),COLUMN()-8)),"")</f>
        <v/>
      </c>
      <c r="SK4" s="33" t="s">
        <v>1192</v>
      </c>
      <c r="SL4" s="10" t="str">
        <f t="shared" si="19"/>
        <v>$SB$4</v>
      </c>
      <c r="SM4" s="29" t="str">
        <f ca="1">IF(SN4="","",SUM(1+MAXA(SM$1:SM3)))</f>
        <v/>
      </c>
      <c r="SN4" s="8" t="str" cm="1">
        <f t="array" aca="1" ref="SN4" ca="1">IF(ISNUMBER(SEARCH(SN$1,INDEX(SB$1:SB$174,ROW(SL4),1)))=TRUE,INDIRECT(SL4),"")</f>
        <v/>
      </c>
      <c r="SO4" s="13" t="s">
        <v>1192</v>
      </c>
      <c r="SP4" s="13" t="s">
        <v>1192</v>
      </c>
      <c r="SQ4" s="13" t="s">
        <v>1192</v>
      </c>
      <c r="SR4" s="13"/>
      <c r="SS4" s="13"/>
      <c r="ST4" s="13"/>
      <c r="SU4" s="13"/>
      <c r="SV4" s="13"/>
      <c r="SW4" s="13"/>
      <c r="SX4" s="13"/>
      <c r="SY4" s="13" t="s">
        <v>1192</v>
      </c>
      <c r="SZ4" s="13" t="s">
        <v>1192</v>
      </c>
      <c r="TA4" s="10" t="str">
        <f t="shared" ca="1" si="50"/>
        <v/>
      </c>
      <c r="TB4" s="22"/>
      <c r="TC4" s="6"/>
      <c r="TD4" s="6"/>
      <c r="TE4" s="24"/>
      <c r="TF4" s="88"/>
      <c r="TG4" s="101"/>
      <c r="TH4" s="10" t="str" cm="1">
        <f t="array" aca="1" ref="TH4" ca="1">IF(INDIRECT(ADDRESS(ROW(),COLUMN()-6))="","X",IF(INDIRECT(ADDRESS(ROW(),COLUMN()-5))="",0,"OK"))</f>
        <v>X</v>
      </c>
      <c r="TI4" s="29" t="str">
        <f ca="1">IF(TJ4="","",SUM(1+MAXA(TI$1:TI3)))</f>
        <v/>
      </c>
      <c r="TJ4" s="8" t="str" cm="1">
        <f t="array" aca="1" ref="TJ4" ca="1">IF(TH4=0,INDIRECT(ADDRESS(ROW(),COLUMN()-8)),"")</f>
        <v/>
      </c>
      <c r="TK4" s="33" t="s">
        <v>1192</v>
      </c>
      <c r="TL4" s="10" t="str">
        <f t="shared" si="20"/>
        <v>$TB$4</v>
      </c>
      <c r="TM4" s="29" t="str">
        <f ca="1">IF(TN4="","",SUM(1+MAXA(TM$1:TM3)))</f>
        <v/>
      </c>
      <c r="TN4" s="8" t="str" cm="1">
        <f t="array" aca="1" ref="TN4" ca="1">IF(ISNUMBER(SEARCH(TN$1,INDEX(INDIRECT(TO$1),ROW(TL4),1)))=TRUE,INDIRECT(TL4),"")</f>
        <v/>
      </c>
      <c r="TO4" s="13" t="s">
        <v>1192</v>
      </c>
      <c r="TP4" s="13" t="s">
        <v>1192</v>
      </c>
      <c r="TQ4" s="13" t="s">
        <v>1192</v>
      </c>
      <c r="TR4" s="13"/>
      <c r="TS4" s="13"/>
      <c r="TT4" s="13"/>
      <c r="TU4" s="13"/>
      <c r="TV4" s="13"/>
      <c r="TW4" s="13"/>
      <c r="TX4" s="13"/>
      <c r="TY4" s="13" t="s">
        <v>1192</v>
      </c>
      <c r="TZ4" s="13" t="s">
        <v>1192</v>
      </c>
      <c r="UA4" s="14" t="str">
        <f t="shared" ca="1" si="51"/>
        <v/>
      </c>
      <c r="UB4" s="16"/>
      <c r="UC4" s="17" t="s">
        <v>1734</v>
      </c>
      <c r="UD4" s="48"/>
      <c r="UE4" s="19"/>
      <c r="UF4" s="19"/>
      <c r="UG4" s="79" t="s">
        <v>3229</v>
      </c>
      <c r="UH4" s="10" t="str" cm="1">
        <f t="array" aca="1" ref="UH4" ca="1">IF(INDIRECT(ADDRESS(ROW(),COLUMN()-6))="","X",IF(INDIRECT(ADDRESS(ROW(),COLUMN()-5))="",0,"OK"))</f>
        <v>X</v>
      </c>
      <c r="UI4" s="29" t="str">
        <f ca="1">IF(UJ4="","",SUM(1+MAXA(UI$1:UI3)))</f>
        <v/>
      </c>
      <c r="UJ4" s="8" t="str" cm="1">
        <f t="array" aca="1" ref="UJ4" ca="1">IF(UH4=0,INDIRECT(ADDRESS(ROW(),COLUMN()-8)),"")</f>
        <v/>
      </c>
      <c r="UK4" s="33" t="s">
        <v>1192</v>
      </c>
      <c r="UL4" s="10" t="str">
        <f t="shared" si="21"/>
        <v>$UB$4</v>
      </c>
      <c r="UM4" s="29" t="str">
        <f ca="1">IF(UN4="","",SUM(1+MAXA(UM$1:UM3)))</f>
        <v/>
      </c>
      <c r="UN4" s="8" t="str" cm="1">
        <f t="array" aca="1" ref="UN4" ca="1">IF(ISNUMBER(SEARCH(UN$1,INDEX(INDIRECT(UO$1),ROW(UL4),1)))=TRUE,INDIRECT(UL4),"")</f>
        <v/>
      </c>
      <c r="UO4" s="13" t="s">
        <v>1192</v>
      </c>
      <c r="UP4" s="13" t="s">
        <v>1192</v>
      </c>
      <c r="UQ4" s="13" t="s">
        <v>1192</v>
      </c>
      <c r="UR4" s="13"/>
      <c r="US4" s="13"/>
      <c r="UT4" s="13"/>
      <c r="UU4" s="13"/>
      <c r="UV4" s="13"/>
      <c r="UW4" s="13"/>
      <c r="UX4" s="13"/>
      <c r="UY4" s="13" t="s">
        <v>1192</v>
      </c>
      <c r="UZ4" s="13" t="s">
        <v>1192</v>
      </c>
      <c r="VA4" s="10" t="str">
        <f t="shared" ca="1" si="52"/>
        <v/>
      </c>
      <c r="VB4" s="8" t="s">
        <v>4191</v>
      </c>
      <c r="VC4" s="3" t="s">
        <v>4193</v>
      </c>
      <c r="VD4" s="3" t="s">
        <v>4194</v>
      </c>
      <c r="VE4" s="27" t="str" cm="1">
        <f t="array" aca="1" ref="VE4" ca="1">CONCATENATE($A$37,INDIRECT(ADDRESS(ROW(),COLUMN()-2)),"%20",INDIRECT(ADDRESS(ROW(),COLUMN()-1)),$A$39,INDIRECT(ADDRESS(ROW(),COLUMN()-2)),"%20",INDIRECT(ADDRESS(ROW(),COLUMN()-1)))</f>
        <v>https://maps.yandex.ru/?ll=39.053513%2035.952200&amp;z=16&amp;text=39.053513%2035.952200</v>
      </c>
      <c r="VF4" s="87" t="str" cm="1">
        <f t="array" aca="1" ref="VF4" ca="1">CONCATENATE($A$40,INDIRECT(ADDRESS(ROW(),COLUMN()-3)),"%2C",INDIRECT(ADDRESS(ROW(),COLUMN()-2)))</f>
        <v>https://maps.google.com/maps?q=39.053513%2C35.952200</v>
      </c>
      <c r="VG4" s="79" t="s">
        <v>4192</v>
      </c>
      <c r="VH4" s="10" t="str" cm="1">
        <f t="array" aca="1" ref="VH4" ca="1">IF(INDIRECT(ADDRESS(ROW(),COLUMN()-6))="","X",IF(INDIRECT(ADDRESS(ROW(),COLUMN()-5))="",0,"OK"))</f>
        <v>OK</v>
      </c>
      <c r="VI4" s="29" t="str">
        <f ca="1">IF(VJ4="","",SUM(1+MAXA(VI$1:VI3)))</f>
        <v/>
      </c>
      <c r="VJ4" s="8" t="str" cm="1">
        <f t="array" aca="1" ref="VJ4" ca="1">IF(VH4=0,INDIRECT(ADDRESS(ROW(),COLUMN()-8)),"")</f>
        <v/>
      </c>
      <c r="VK4" s="33" t="s">
        <v>1192</v>
      </c>
      <c r="VL4" s="10" t="str">
        <f t="shared" si="22"/>
        <v>$VB$4</v>
      </c>
      <c r="VM4" s="29" t="str">
        <f ca="1">IF(VN4="","",SUM(1+MAXA(VM$1:VM3)))</f>
        <v/>
      </c>
      <c r="VN4" s="8" t="str" cm="1">
        <f t="array" aca="1" ref="VN4" ca="1">IF(ISNUMBER(SEARCH(VN$1,INDEX(INDIRECT(VO$1),ROW(VL4),1)))=TRUE,INDIRECT(VL4),"")</f>
        <v/>
      </c>
      <c r="VO4" s="13" t="s">
        <v>1192</v>
      </c>
      <c r="VP4" s="13" t="s">
        <v>1192</v>
      </c>
      <c r="VQ4" s="13" t="s">
        <v>1192</v>
      </c>
      <c r="VR4" s="13"/>
      <c r="VS4" s="13"/>
      <c r="VT4" s="13"/>
      <c r="VU4" s="13"/>
      <c r="VV4" s="13"/>
      <c r="VW4" s="13"/>
      <c r="VX4" s="13"/>
      <c r="VY4" s="13" t="s">
        <v>1192</v>
      </c>
      <c r="VZ4" s="13" t="s">
        <v>1192</v>
      </c>
      <c r="WA4" s="10" t="str">
        <f t="shared" ca="1" si="53"/>
        <v/>
      </c>
      <c r="WB4" s="22" t="s">
        <v>2070</v>
      </c>
      <c r="WC4" s="6" t="s">
        <v>2071</v>
      </c>
      <c r="WD4" s="6" t="s">
        <v>2072</v>
      </c>
      <c r="WE4" s="27" t="str" cm="1">
        <f t="array" aca="1" ref="WE4" ca="1">CONCATENATE($A$37,INDIRECT(ADDRESS(ROW(),COLUMN()-2)),"%20",INDIRECT(ADDRESS(ROW(),COLUMN()-1)),$A$39,INDIRECT(ADDRESS(ROW(),COLUMN()-2)),"%20",INDIRECT(ADDRESS(ROW(),COLUMN()-1)))</f>
        <v>https://maps.yandex.ru/?ll=38.477170%2036.505626&amp;z=16&amp;text=38.477170%2036.505626</v>
      </c>
      <c r="WF4" s="87" t="str" cm="1">
        <f t="array" aca="1" ref="WF4" ca="1">CONCATENATE($A$40,INDIRECT(ADDRESS(ROW(),COLUMN()-3)),"%2C",INDIRECT(ADDRESS(ROW(),COLUMN()-2)))</f>
        <v>https://maps.google.com/maps?q=38.477170%2C36.505626</v>
      </c>
      <c r="WG4" s="79" t="s">
        <v>3229</v>
      </c>
      <c r="WH4" s="10" t="str" cm="1">
        <f t="array" aca="1" ref="WH4" ca="1">IF(INDIRECT(ADDRESS(ROW(),COLUMN()-6))="","X",IF(INDIRECT(ADDRESS(ROW(),COLUMN()-5))="",0,"OK"))</f>
        <v>OK</v>
      </c>
      <c r="WI4" s="29" t="str">
        <f ca="1">IF(WJ4="","",SUM(1+MAXA(WI$1:WI3)))</f>
        <v/>
      </c>
      <c r="WJ4" s="8" t="str" cm="1">
        <f t="array" aca="1" ref="WJ4" ca="1">IF(WH4=0,INDIRECT(ADDRESS(ROW(),COLUMN()-8)),"")</f>
        <v/>
      </c>
      <c r="WK4" s="33" t="s">
        <v>1192</v>
      </c>
      <c r="WL4" s="10" t="str">
        <f t="shared" si="23"/>
        <v>$WB$4</v>
      </c>
      <c r="WM4" s="29" t="str">
        <f ca="1">IF(WN4="","",SUM(1+MAXA(WM$1:WM3)))</f>
        <v/>
      </c>
      <c r="WN4" s="8" t="str" cm="1">
        <f t="array" aca="1" ref="WN4" ca="1">IF(ISNUMBER(SEARCH(WN$1,INDEX(INDIRECT(WO$1),ROW(WL4),1)))=TRUE,INDIRECT(WL4),"")</f>
        <v/>
      </c>
      <c r="WO4" s="13" t="s">
        <v>1192</v>
      </c>
      <c r="WP4" s="13" t="s">
        <v>1192</v>
      </c>
      <c r="WQ4" s="13" t="s">
        <v>1192</v>
      </c>
      <c r="WR4" s="13" t="s">
        <v>1192</v>
      </c>
      <c r="WS4" s="13"/>
      <c r="WT4" s="13"/>
      <c r="WU4" s="13"/>
      <c r="WV4" s="13" t="s">
        <v>1192</v>
      </c>
      <c r="WW4" s="13"/>
      <c r="WX4" s="13"/>
      <c r="WY4" s="13"/>
      <c r="WZ4" s="13" t="s">
        <v>1192</v>
      </c>
      <c r="XA4" s="10" t="str">
        <f t="shared" ca="1" si="54"/>
        <v/>
      </c>
      <c r="XB4" s="22" t="s">
        <v>3059</v>
      </c>
      <c r="XC4" s="37" t="s">
        <v>2144</v>
      </c>
      <c r="XD4" s="37" t="s">
        <v>2145</v>
      </c>
      <c r="XE4" s="27" t="str" cm="1">
        <f t="array" aca="1" ref="XE4" ca="1">CONCATENATE($A$37,INDIRECT(ADDRESS(ROW(),COLUMN()-2)),"%20",INDIRECT(ADDRESS(ROW(),COLUMN()-1)),$A$39,INDIRECT(ADDRESS(ROW(),COLUMN()-2)),"%20",INDIRECT(ADDRESS(ROW(),COLUMN()-1)))</f>
        <v>https://maps.yandex.ru/?ll=38.465507%2035.750819&amp;z=16&amp;text=38.465507%2035.750819</v>
      </c>
      <c r="XF4" s="87" t="str" cm="1">
        <f t="array" aca="1" ref="XF4" ca="1">CONCATENATE($A$40,INDIRECT(ADDRESS(ROW(),COLUMN()-3)),"%2C",INDIRECT(ADDRESS(ROW(),COLUMN()-2)))</f>
        <v>https://maps.google.com/maps?q=38.465507%2C35.750819</v>
      </c>
      <c r="XG4" s="79" t="s">
        <v>3229</v>
      </c>
      <c r="XH4" s="10" t="str" cm="1">
        <f t="array" aca="1" ref="XH4" ca="1">IF(INDIRECT(ADDRESS(ROW(),COLUMN()-6))="","X",IF(INDIRECT(ADDRESS(ROW(),COLUMN()-5))="",0,"OK"))</f>
        <v>OK</v>
      </c>
      <c r="XI4" s="29" t="str">
        <f ca="1">IF(XJ4="","",SUM(1+MAXA(XI$1:XI3)))</f>
        <v/>
      </c>
      <c r="XJ4" s="8" t="str" cm="1">
        <f t="array" aca="1" ref="XJ4" ca="1">IF(XH4=0,INDIRECT(ADDRESS(ROW(),COLUMN()-8)),"")</f>
        <v/>
      </c>
      <c r="XK4" s="33" t="s">
        <v>1192</v>
      </c>
      <c r="XL4" s="10" t="str">
        <f t="shared" si="24"/>
        <v>$XB$4</v>
      </c>
      <c r="XM4" s="29" t="str">
        <f ca="1">IF(XN4="","",SUM(1+MAXA(XM$1:XM3)))</f>
        <v/>
      </c>
      <c r="XN4" s="8" t="str" cm="1">
        <f t="array" aca="1" ref="XN4" ca="1">IF(ISNUMBER(SEARCH(XN$1,INDEX(INDIRECT(XO$1),ROW(XL4),1)))=TRUE,INDIRECT(XL4),"")</f>
        <v/>
      </c>
      <c r="XO4" s="13" t="s">
        <v>1192</v>
      </c>
      <c r="XP4" s="13" t="s">
        <v>1192</v>
      </c>
      <c r="XQ4" s="13" t="s">
        <v>1192</v>
      </c>
      <c r="XR4" s="13" t="s">
        <v>1192</v>
      </c>
      <c r="XS4" s="13"/>
      <c r="XT4" s="13"/>
      <c r="XU4" s="13"/>
      <c r="XV4" s="13"/>
      <c r="XW4" s="13"/>
      <c r="XX4" s="13"/>
      <c r="XY4" s="13" t="s">
        <v>1192</v>
      </c>
      <c r="XZ4" s="13" t="s">
        <v>1192</v>
      </c>
      <c r="YA4" s="10" t="str">
        <f t="shared" ca="1" si="55"/>
        <v/>
      </c>
      <c r="YB4" s="22"/>
      <c r="YC4" s="37"/>
      <c r="YD4" s="37"/>
      <c r="YE4" s="24"/>
      <c r="YF4" s="88"/>
      <c r="YG4" s="101"/>
      <c r="YH4" s="10" t="str" cm="1">
        <f t="array" aca="1" ref="YH4" ca="1">IF(INDIRECT(ADDRESS(ROW(),COLUMN()-6))="","X",IF(INDIRECT(ADDRESS(ROW(),COLUMN()-5))="",0,"OK"))</f>
        <v>X</v>
      </c>
      <c r="YI4" s="29" t="str">
        <f ca="1">IF(YJ4="","",SUM(1+MAXA(YI$1:YI3)))</f>
        <v/>
      </c>
      <c r="YJ4" s="8" t="str" cm="1">
        <f t="array" aca="1" ref="YJ4" ca="1">IF(YH4=0,INDIRECT(ADDRESS(ROW(),COLUMN()-8)),"")</f>
        <v/>
      </c>
      <c r="YK4" s="33" t="s">
        <v>1192</v>
      </c>
      <c r="YL4" s="10" t="str">
        <f t="shared" si="25"/>
        <v>$YB$4</v>
      </c>
      <c r="YM4" s="29" t="str">
        <f ca="1">IF(YN4="","",SUM(1+MAXA(YM$1:YM3)))</f>
        <v/>
      </c>
      <c r="YN4" s="8" t="str" cm="1">
        <f t="array" aca="1" ref="YN4" ca="1">IF(ISNUMBER(SEARCH(YN$1,INDEX(INDIRECT(YO$1),ROW(YL4),1)))=TRUE,INDIRECT(YL4),"")</f>
        <v/>
      </c>
      <c r="YO4" s="13" t="s">
        <v>1192</v>
      </c>
      <c r="YP4" s="13" t="s">
        <v>1192</v>
      </c>
      <c r="YQ4" s="13" t="s">
        <v>1192</v>
      </c>
      <c r="YR4" s="13" t="s">
        <v>1192</v>
      </c>
      <c r="YS4" s="13"/>
      <c r="YT4" s="13"/>
      <c r="YU4" s="13"/>
      <c r="YV4" s="13"/>
      <c r="YW4" s="13"/>
      <c r="YX4" s="13"/>
      <c r="YY4" s="13" t="s">
        <v>1192</v>
      </c>
      <c r="YZ4" s="13" t="s">
        <v>1192</v>
      </c>
      <c r="ZA4" s="10" t="str">
        <f t="shared" ca="1" si="56"/>
        <v/>
      </c>
      <c r="ZB4" s="22" t="s">
        <v>2372</v>
      </c>
      <c r="ZC4" s="37" t="s">
        <v>2373</v>
      </c>
      <c r="ZD4" s="37" t="s">
        <v>2374</v>
      </c>
      <c r="ZE4" s="27" t="str" cm="1">
        <f t="array" aca="1" ref="ZE4" ca="1">CONCATENATE($A$37,INDIRECT(ADDRESS(ROW(),COLUMN()-2)),"%20",INDIRECT(ADDRESS(ROW(),COLUMN()-1)),$A$39,INDIRECT(ADDRESS(ROW(),COLUMN()-2)),"%20",INDIRECT(ADDRESS(ROW(),COLUMN()-1)))</f>
        <v>https://maps.yandex.ru/?ll=38.094413%2035.363011&amp;z=16&amp;text=38.094413%2035.363011</v>
      </c>
      <c r="ZF4" s="87" t="str" cm="1">
        <f t="array" aca="1" ref="ZF4" ca="1">CONCATENATE($A$40,INDIRECT(ADDRESS(ROW(),COLUMN()-3)),"%2C",INDIRECT(ADDRESS(ROW(),COLUMN()-2)))</f>
        <v>https://maps.google.com/maps?q=38.094413%2C35.363011</v>
      </c>
      <c r="ZG4" s="79" t="s">
        <v>3229</v>
      </c>
      <c r="ZH4" s="10" t="str" cm="1">
        <f t="array" aca="1" ref="ZH4" ca="1">IF(INDIRECT(ADDRESS(ROW(),COLUMN()-6))="","X",IF(INDIRECT(ADDRESS(ROW(),COLUMN()-5))="",0,"OK"))</f>
        <v>OK</v>
      </c>
      <c r="ZI4" s="29" t="str">
        <f ca="1">IF(ZJ4="","",SUM(1+MAXA(ZI$1:ZI3)))</f>
        <v/>
      </c>
      <c r="ZJ4" s="8" t="str" cm="1">
        <f t="array" aca="1" ref="ZJ4" ca="1">IF(ZH4=0,INDIRECT(ADDRESS(ROW(),COLUMN()-8)),"")</f>
        <v/>
      </c>
      <c r="ZK4" s="33" t="s">
        <v>1192</v>
      </c>
      <c r="ZL4" s="10" t="str">
        <f t="shared" si="26"/>
        <v>$ZB$4</v>
      </c>
      <c r="ZM4" s="29" t="str">
        <f ca="1">IF(ZN4="","",SUM(1+MAXA(ZM$1:ZM3)))</f>
        <v/>
      </c>
      <c r="ZN4" s="8" t="str" cm="1">
        <f t="array" aca="1" ref="ZN4" ca="1">IF(ISNUMBER(SEARCH(ZN$1,INDEX(INDIRECT(ZO$1),ROW(ZL4),1)))=TRUE,INDIRECT(ZL4),"")</f>
        <v/>
      </c>
      <c r="ZO4" s="13" t="s">
        <v>1192</v>
      </c>
      <c r="ZP4" s="13" t="s">
        <v>1192</v>
      </c>
      <c r="ZQ4" s="13" t="s">
        <v>1192</v>
      </c>
      <c r="ZR4" s="13" t="s">
        <v>1192</v>
      </c>
      <c r="ZS4" s="13"/>
      <c r="ZT4" s="13"/>
      <c r="ZU4" s="13"/>
      <c r="ZV4" s="13"/>
      <c r="ZW4" s="13"/>
      <c r="ZX4" s="13"/>
      <c r="ZY4" s="13"/>
      <c r="ZZ4" s="13" t="s">
        <v>1192</v>
      </c>
      <c r="AAA4" s="10" t="str">
        <f t="shared" ca="1" si="57"/>
        <v/>
      </c>
      <c r="AAB4" s="22" t="s">
        <v>2511</v>
      </c>
      <c r="AAC4" s="37" t="s">
        <v>2512</v>
      </c>
      <c r="AAD4" s="37" t="s">
        <v>2513</v>
      </c>
      <c r="AAE4" s="27" t="str" cm="1">
        <f t="array" aca="1" ref="AAE4" ca="1">CONCATENATE($A$37,INDIRECT(ADDRESS(ROW(),COLUMN()-2)),"%20",INDIRECT(ADDRESS(ROW(),COLUMN()-1)),$A$39,INDIRECT(ADDRESS(ROW(),COLUMN()-2)),"%20",INDIRECT(ADDRESS(ROW(),COLUMN()-1)))</f>
        <v>https://maps.yandex.ru/?ll=38.354481%2035.109844&amp;z=16&amp;text=38.354481%2035.109844</v>
      </c>
      <c r="AAF4" s="87" t="str" cm="1">
        <f t="array" aca="1" ref="AAF4" ca="1">CONCATENATE($A$40,INDIRECT(ADDRESS(ROW(),COLUMN()-3)),"%2C",INDIRECT(ADDRESS(ROW(),COLUMN()-2)))</f>
        <v>https://maps.google.com/maps?q=38.354481%2C35.109844</v>
      </c>
      <c r="AAG4" s="79" t="s">
        <v>3229</v>
      </c>
      <c r="AAH4" s="10" t="str" cm="1">
        <f t="array" aca="1" ref="AAH4" ca="1">IF(INDIRECT(ADDRESS(ROW(),COLUMN()-6))="","X",IF(INDIRECT(ADDRESS(ROW(),COLUMN()-5))="",0,"OK"))</f>
        <v>OK</v>
      </c>
      <c r="AAI4" s="29" t="str">
        <f ca="1">IF(AAJ4="","",SUM(1+MAXA(AAI$1:AAI3)))</f>
        <v/>
      </c>
      <c r="AAJ4" s="8" t="str" cm="1">
        <f t="array" aca="1" ref="AAJ4" ca="1">IF(AAH4=0,INDIRECT(ADDRESS(ROW(),COLUMN()-8)),"")</f>
        <v/>
      </c>
      <c r="AAK4" s="33" t="s">
        <v>1192</v>
      </c>
      <c r="AAL4" s="10" t="str">
        <f t="shared" si="27"/>
        <v>$AAB$4</v>
      </c>
      <c r="AAM4" s="29" t="str">
        <f ca="1">IF(AAN4="","",SUM(1+MAXA(AAM$1:AAM3)))</f>
        <v/>
      </c>
      <c r="AAN4" s="8" t="str" cm="1">
        <f t="array" aca="1" ref="AAN4" ca="1">IF(ISNUMBER(SEARCH(AAN$1,INDEX(INDIRECT(AAO$1),ROW(AAL4),1)))=TRUE,INDIRECT(AAL4),"")</f>
        <v/>
      </c>
      <c r="AAO4" s="13" t="s">
        <v>1192</v>
      </c>
      <c r="AAP4" s="13" t="s">
        <v>1192</v>
      </c>
      <c r="AAQ4" s="13" t="s">
        <v>1192</v>
      </c>
      <c r="AAR4" s="13" t="s">
        <v>1192</v>
      </c>
      <c r="AAS4" s="13" t="s">
        <v>1192</v>
      </c>
      <c r="AAT4" s="13"/>
      <c r="AAU4" s="13"/>
      <c r="AAV4" s="13"/>
      <c r="AAW4" s="13"/>
      <c r="AAX4" s="13"/>
      <c r="AAY4" s="13"/>
      <c r="AAZ4" s="13" t="s">
        <v>1192</v>
      </c>
      <c r="ABA4" s="10" t="str">
        <f t="shared" ca="1" si="58"/>
        <v/>
      </c>
      <c r="ABB4" s="22" t="s">
        <v>3867</v>
      </c>
      <c r="ABC4" s="37" t="s">
        <v>3868</v>
      </c>
      <c r="ABD4" s="37" t="s">
        <v>3869</v>
      </c>
      <c r="ABE4" s="27" t="str" cm="1">
        <f t="array" aca="1" ref="ABE4" ca="1">CONCATENATE($A$37,INDIRECT(ADDRESS(ROW(),COLUMN()-2)),"%20",INDIRECT(ADDRESS(ROW(),COLUMN()-1)),$A$39,INDIRECT(ADDRESS(ROW(),COLUMN()-2)),"%20",INDIRECT(ADDRESS(ROW(),COLUMN()-1)))</f>
        <v>https://maps.yandex.ru/?ll=38.749074%2035.475373&amp;z=16&amp;text=38.749074%2035.475373</v>
      </c>
      <c r="ABF4" s="87" t="str" cm="1">
        <f t="array" aca="1" ref="ABF4" ca="1">CONCATENATE($A$40,INDIRECT(ADDRESS(ROW(),COLUMN()-3)),"%2C",INDIRECT(ADDRESS(ROW(),COLUMN()-2)))</f>
        <v>https://maps.google.com/maps?q=38.749074%2C35.475373</v>
      </c>
      <c r="ABG4" s="79" t="s">
        <v>3229</v>
      </c>
      <c r="ABH4" s="10" t="str" cm="1">
        <f t="array" aca="1" ref="ABH4" ca="1">IF(INDIRECT(ADDRESS(ROW(),COLUMN()-6))="","X",IF(INDIRECT(ADDRESS(ROW(),COLUMN()-5))="",0,"OK"))</f>
        <v>OK</v>
      </c>
      <c r="ABI4" s="29" t="str">
        <f ca="1">IF(ABJ4="","",SUM(1+MAXA(ABI$1:ABI3)))</f>
        <v/>
      </c>
      <c r="ABJ4" s="8" t="str" cm="1">
        <f t="array" aca="1" ref="ABJ4" ca="1">IF(ABH4=0,INDIRECT(ADDRESS(ROW(),COLUMN()-8)),"")</f>
        <v/>
      </c>
      <c r="ABK4" s="33" t="s">
        <v>1192</v>
      </c>
      <c r="ABL4" s="10" t="str">
        <f t="shared" si="28"/>
        <v>$ABB$4</v>
      </c>
      <c r="ABM4" s="29" t="str">
        <f ca="1">IF(ABN4="","",SUM(1+MAXA(ABM$1:ABM3)))</f>
        <v/>
      </c>
      <c r="ABN4" s="8" t="str" cm="1">
        <f t="array" aca="1" ref="ABN4" ca="1">IF(ISNUMBER(SEARCH(ABN$1,INDEX(INDIRECT(ABO$1),ROW(ABL4),1)))=TRUE,INDIRECT(ABL4),"")</f>
        <v/>
      </c>
      <c r="ABO4" s="13" t="s">
        <v>1192</v>
      </c>
      <c r="ABP4" s="13" t="s">
        <v>1192</v>
      </c>
      <c r="ABQ4" s="13" t="s">
        <v>1192</v>
      </c>
      <c r="ABR4" s="13"/>
      <c r="ABS4" s="13"/>
      <c r="ABT4" s="13"/>
      <c r="ABU4" s="13"/>
      <c r="ABV4" s="13"/>
      <c r="ABW4" s="13"/>
      <c r="ABX4" s="13"/>
      <c r="ABY4" s="13"/>
      <c r="ABZ4" s="13" t="s">
        <v>1192</v>
      </c>
      <c r="ACA4" s="10" t="str">
        <f t="shared" ca="1" si="59"/>
        <v/>
      </c>
      <c r="ACB4" s="22"/>
      <c r="ACC4" s="37"/>
      <c r="ACD4" s="37"/>
      <c r="ACE4" s="24"/>
      <c r="ACF4" s="88"/>
      <c r="ACG4" s="101"/>
      <c r="ACH4" s="10" t="str" cm="1">
        <f t="array" aca="1" ref="ACH4" ca="1">IF(INDIRECT(ADDRESS(ROW(),COLUMN()-6))="","X",IF(INDIRECT(ADDRESS(ROW(),COLUMN()-5))="",0,"OK"))</f>
        <v>X</v>
      </c>
      <c r="ACI4" s="29" t="str">
        <f ca="1">IF(ACJ4="","",SUM(1+MAXA(ACI$1:ACI3)))</f>
        <v/>
      </c>
      <c r="ACJ4" s="8" t="str" cm="1">
        <f t="array" aca="1" ref="ACJ4" ca="1">IF(ACH4=0,INDIRECT(ADDRESS(ROW(),COLUMN()-8)),"")</f>
        <v/>
      </c>
      <c r="ACK4" s="33" t="s">
        <v>1192</v>
      </c>
      <c r="ACL4" s="10" t="str">
        <f t="shared" si="29"/>
        <v>$ACB$4</v>
      </c>
      <c r="ACM4" s="29" t="str">
        <f ca="1">IF(ACN4="","",SUM(1+MAXA(ACM$1:ACM3)))</f>
        <v/>
      </c>
      <c r="ACN4" s="8" t="str" cm="1">
        <f t="array" aca="1" ref="ACN4" ca="1">IF(ISNUMBER(SEARCH(ACN$1,INDEX(INDIRECT(ACO$1),ROW(ACL4),1)))=TRUE,INDIRECT(ACL4),"")</f>
        <v/>
      </c>
      <c r="ACO4" s="13" t="s">
        <v>1192</v>
      </c>
      <c r="ACP4" s="13" t="s">
        <v>1192</v>
      </c>
      <c r="ACQ4" s="13" t="s">
        <v>1192</v>
      </c>
      <c r="ACR4" s="13"/>
      <c r="ACS4" s="13"/>
      <c r="ACT4" s="13"/>
      <c r="ACU4" s="13"/>
      <c r="ACV4" s="13"/>
      <c r="ACW4" s="13"/>
      <c r="ACX4" s="13"/>
      <c r="ACY4" s="13"/>
      <c r="ACZ4" s="13" t="s">
        <v>1192</v>
      </c>
      <c r="ADA4" s="10" t="str">
        <f t="shared" ca="1" si="60"/>
        <v/>
      </c>
      <c r="ADB4" s="22" t="s">
        <v>2815</v>
      </c>
      <c r="ADC4" s="37" t="s">
        <v>2816</v>
      </c>
      <c r="ADD4" s="37" t="s">
        <v>2817</v>
      </c>
      <c r="ADE4" s="27" t="str" cm="1">
        <f t="array" aca="1" ref="ADE4" ca="1">CONCATENATE($A$37,INDIRECT(ADDRESS(ROW(),COLUMN()-2)),"%20",INDIRECT(ADDRESS(ROW(),COLUMN()-1)),$A$39,INDIRECT(ADDRESS(ROW(),COLUMN()-2)),"%20",INDIRECT(ADDRESS(ROW(),COLUMN()-1)))</f>
        <v>https://maps.yandex.ru/?ll=38.763588%2035.674336&amp;z=16&amp;text=38.763588%2035.674336</v>
      </c>
      <c r="ADF4" s="87" t="str" cm="1">
        <f t="array" aca="1" ref="ADF4" ca="1">CONCATENATE($A$40,INDIRECT(ADDRESS(ROW(),COLUMN()-3)),"%2C",INDIRECT(ADDRESS(ROW(),COLUMN()-2)))</f>
        <v>https://maps.google.com/maps?q=38.763588%2C35.674336</v>
      </c>
      <c r="ADG4" s="92" t="s">
        <v>3229</v>
      </c>
      <c r="ADH4" s="10" t="str" cm="1">
        <f t="array" aca="1" ref="ADH4" ca="1">IF(INDIRECT(ADDRESS(ROW(),COLUMN()-6))="","X",IF(INDIRECT(ADDRESS(ROW(),COLUMN()-5))="",0,"OK"))</f>
        <v>OK</v>
      </c>
      <c r="ADI4" s="29" t="str">
        <f ca="1">IF(ADJ4="","",SUM(1+MAXA(ADI$1:ADI3)))</f>
        <v/>
      </c>
      <c r="ADJ4" s="8" t="str" cm="1">
        <f t="array" aca="1" ref="ADJ4" ca="1">IF(ADH4=0,INDIRECT(ADDRESS(ROW(),COLUMN()-8)),"")</f>
        <v/>
      </c>
      <c r="ADK4" s="33" t="s">
        <v>1192</v>
      </c>
      <c r="ADL4" s="10" t="str">
        <f t="shared" si="30"/>
        <v>$ADB$4</v>
      </c>
      <c r="ADM4" s="29" t="str">
        <f ca="1">IF(ADN4="","",SUM(1+MAXA(ADM$1:ADM3)))</f>
        <v/>
      </c>
      <c r="ADN4" s="8" t="str" cm="1">
        <f t="array" aca="1" ref="ADN4" ca="1">IF(ISNUMBER(SEARCH(ADN$1,INDEX(INDIRECT(ADO$1),ROW(ADL4),1)))=TRUE,INDIRECT(ADL4),"")</f>
        <v/>
      </c>
      <c r="ADO4" s="13" t="s">
        <v>1192</v>
      </c>
      <c r="ADP4" s="13" t="s">
        <v>1192</v>
      </c>
      <c r="ADQ4" s="13" t="s">
        <v>1192</v>
      </c>
      <c r="ADR4" s="13" t="s">
        <v>1192</v>
      </c>
      <c r="ADS4" s="13" t="s">
        <v>1192</v>
      </c>
      <c r="ADT4" s="13"/>
      <c r="ADU4" s="13"/>
      <c r="ADV4" s="13"/>
      <c r="ADW4" s="13"/>
      <c r="ADX4" s="13"/>
      <c r="ADY4" s="13"/>
      <c r="ADZ4" s="13" t="s">
        <v>1192</v>
      </c>
      <c r="AEA4" s="10" t="str">
        <f t="shared" ca="1" si="61"/>
        <v/>
      </c>
      <c r="AEB4" s="22" t="s">
        <v>3701</v>
      </c>
      <c r="AEC4" s="37" t="s">
        <v>2905</v>
      </c>
      <c r="AED4" s="37" t="s">
        <v>2906</v>
      </c>
      <c r="AEE4" s="27" t="str" cm="1">
        <f t="array" aca="1" ref="AEE4" ca="1">CONCATENATE($A$37,INDIRECT(ADDRESS(ROW(),COLUMN()-2)),"%20",INDIRECT(ADDRESS(ROW(),COLUMN()-1)),$A$39,INDIRECT(ADDRESS(ROW(),COLUMN()-2)),"%20",INDIRECT(ADDRESS(ROW(),COLUMN()-1)))</f>
        <v>https://maps.yandex.ru/?ll=38.821699%2035.569758&amp;z=16&amp;text=38.821699%2035.569758</v>
      </c>
      <c r="AEF4" s="87" t="str" cm="1">
        <f t="array" aca="1" ref="AEF4" ca="1">CONCATENATE($A$40,INDIRECT(ADDRESS(ROW(),COLUMN()-3)),"%2C",INDIRECT(ADDRESS(ROW(),COLUMN()-2)))</f>
        <v>https://maps.google.com/maps?q=38.821699%2C35.569758</v>
      </c>
      <c r="AEG4" s="79" t="s">
        <v>3229</v>
      </c>
      <c r="AEH4" s="10" t="str" cm="1">
        <f t="array" aca="1" ref="AEH4" ca="1">IF(INDIRECT(ADDRESS(ROW(),COLUMN()-6))="","X",IF(INDIRECT(ADDRESS(ROW(),COLUMN()-5))="",0,"OK"))</f>
        <v>OK</v>
      </c>
      <c r="AEI4" s="29" t="str">
        <f ca="1">IF(AEJ4="","",SUM(1+MAXA(AEI$1:AEI3)))</f>
        <v/>
      </c>
      <c r="AEJ4" s="8" t="str" cm="1">
        <f t="array" aca="1" ref="AEJ4" ca="1">IF(AEH4=0,INDIRECT(ADDRESS(ROW(),COLUMN()-8)),"")</f>
        <v/>
      </c>
      <c r="AEK4" s="33" t="s">
        <v>1192</v>
      </c>
      <c r="AEL4" s="10" t="str">
        <f t="shared" si="31"/>
        <v>$AEB$4</v>
      </c>
      <c r="AEM4" s="29" t="str">
        <f ca="1">IF(AEN4="","",SUM(1+MAXA(AEM$1:AEM3)))</f>
        <v/>
      </c>
      <c r="AEN4" s="8" t="str" cm="1">
        <f t="array" aca="1" ref="AEN4" ca="1">IF(ISNUMBER(SEARCH(AEN$1,INDEX(INDIRECT(AEO$1),ROW(AEL4),1)))=TRUE,INDIRECT(AEL4),"")</f>
        <v/>
      </c>
      <c r="AEO4" s="13" t="s">
        <v>1192</v>
      </c>
      <c r="AEP4" s="13" t="s">
        <v>1192</v>
      </c>
      <c r="AEQ4" s="13" t="s">
        <v>1192</v>
      </c>
      <c r="AER4" s="13" t="s">
        <v>1192</v>
      </c>
      <c r="AES4" s="13" t="s">
        <v>1192</v>
      </c>
      <c r="AET4" s="13" t="s">
        <v>1192</v>
      </c>
      <c r="AEU4" s="13" t="s">
        <v>1192</v>
      </c>
      <c r="AEV4" s="13" t="s">
        <v>1192</v>
      </c>
    </row>
    <row r="5" spans="1:829" s="4" customFormat="1" ht="24.75" customHeight="1" x14ac:dyDescent="0.2">
      <c r="A5" s="116" t="str">
        <f>CONCATENATE(CC1," Ana Depolar2",)</f>
        <v>87 Ana Depolar2</v>
      </c>
      <c r="B5" s="10" t="str">
        <f t="shared" ca="1" si="32"/>
        <v/>
      </c>
      <c r="C5" s="8" t="s">
        <v>60</v>
      </c>
      <c r="D5" s="10" t="s">
        <v>61</v>
      </c>
      <c r="E5" s="10" t="s">
        <v>62</v>
      </c>
      <c r="F5" s="27" t="str" cm="1">
        <f t="array" aca="1" ref="F5" ca="1">CONCATENATE($A$37,INDIRECT(ADDRESS(ROW(),COLUMN()-2)),"%20",INDIRECT(ADDRESS(ROW(),COLUMN()-1)),$A$39,INDIRECT(ADDRESS(ROW(),COLUMN()-2)),"%20",INDIRECT(ADDRESS(ROW(),COLUMN()-1)))</f>
        <v>https://maps.yandex.ru/?ll=38.683709%2035.315757&amp;z=16&amp;text=38.683709%2035.315757</v>
      </c>
      <c r="G5" s="87" t="str" cm="1">
        <f t="array" aca="1" ref="G5" ca="1">CONCATENATE($A$40,INDIRECT(ADDRESS(ROW(),COLUMN()-3)),"%2C",INDIRECT(ADDRESS(ROW(),COLUMN()-2)))</f>
        <v>https://maps.google.com/maps?q=38.683709%2C35.315757</v>
      </c>
      <c r="H5" s="92" t="s">
        <v>3229</v>
      </c>
      <c r="I5" s="10" t="str" cm="1">
        <f t="array" aca="1" ref="I5" ca="1">IF(INDIRECT(ADDRESS(ROW(),COLUMN()-6))="","X",IF(INDIRECT(ADDRESS(ROW(),COLUMN()-5))="",0,"OK"))</f>
        <v>OK</v>
      </c>
      <c r="J5" s="29" t="str">
        <f ca="1">IF(K5="","",SUM(1+MAXA(J$1:J4)))</f>
        <v/>
      </c>
      <c r="K5" s="8" t="str" cm="1">
        <f t="array" aca="1" ref="K5" ca="1">IF(I5=0,INDIRECT(ADDRESS(ROW(),COLUMN()-8)),"")</f>
        <v/>
      </c>
      <c r="L5" s="31"/>
      <c r="M5" s="10" t="str">
        <f t="shared" si="0"/>
        <v>$C$5</v>
      </c>
      <c r="N5" s="29" t="str">
        <f ca="1">IF(O5="","",SUM(1+MAXA(N$1:N4)))</f>
        <v/>
      </c>
      <c r="O5" s="8" t="str" cm="1">
        <f t="array" aca="1" ref="O5" ca="1">IF(ISNUMBER(SEARCH(O$1,INDEX(INDIRECT($P$1),ROW(M5),1)))=TRUE,INDIRECT(M5),"")</f>
        <v/>
      </c>
      <c r="P5" s="13" t="s">
        <v>1192</v>
      </c>
      <c r="Q5" s="13" t="s">
        <v>1192</v>
      </c>
      <c r="R5" s="13"/>
      <c r="S5" s="13"/>
      <c r="T5" s="13"/>
      <c r="U5" s="13"/>
      <c r="V5" s="13"/>
      <c r="W5" s="13"/>
      <c r="X5" s="13"/>
      <c r="Y5" s="13" t="s">
        <v>1192</v>
      </c>
      <c r="Z5" s="13" t="s">
        <v>1192</v>
      </c>
      <c r="AA5" s="10" t="str">
        <f t="shared" ca="1" si="62"/>
        <v/>
      </c>
      <c r="AB5" s="8" t="s">
        <v>3944</v>
      </c>
      <c r="AC5" s="3" t="s">
        <v>3945</v>
      </c>
      <c r="AD5" s="3" t="s">
        <v>3946</v>
      </c>
      <c r="AE5" s="27" t="str" cm="1">
        <f t="array" aca="1" ref="AE5" ca="1">CONCATENATE($A$37,INDIRECT(ADDRESS(ROW(),COLUMN()-2)),"%20",INDIRECT(ADDRESS(ROW(),COLUMN()-1)),$A$39,INDIRECT(ADDRESS(ROW(),COLUMN()-2)),"%20",INDIRECT(ADDRESS(ROW(),COLUMN()-1)))</f>
        <v>https://maps.yandex.ru/?ll=38.458790%2035.492993&amp;z=16&amp;text=38.458790%2035.492993</v>
      </c>
      <c r="AF5" s="87" t="str" cm="1">
        <f t="array" aca="1" ref="AF5" ca="1">CONCATENATE($A$40,INDIRECT(ADDRESS(ROW(),COLUMN()-3)),"%2C",INDIRECT(ADDRESS(ROW(),COLUMN()-2)))</f>
        <v>https://maps.google.com/maps?q=38.458790%2C35.492993</v>
      </c>
      <c r="AG5" s="79" t="s">
        <v>3229</v>
      </c>
      <c r="AH5" s="10" t="str" cm="1">
        <f t="array" aca="1" ref="AH5" ca="1">IF(INDIRECT(ADDRESS(ROW(),COLUMN()-6))="","X",IF(INDIRECT(ADDRESS(ROW(),COLUMN()-5))="",0,"OK"))</f>
        <v>OK</v>
      </c>
      <c r="AI5" s="29" t="str">
        <f ca="1">IF(AJ5="","",SUM(1+MAXA(AI$1:AI4)))</f>
        <v/>
      </c>
      <c r="AJ5" s="8" t="str" cm="1">
        <f t="array" aca="1" ref="AJ5" ca="1">IF(AH5=0,INDIRECT(ADDRESS(ROW(),COLUMN()-8)),"")</f>
        <v/>
      </c>
      <c r="AK5" s="31"/>
      <c r="AL5" s="10" t="str">
        <f t="shared" si="1"/>
        <v>$AB$5</v>
      </c>
      <c r="AM5" s="29" t="str">
        <f ca="1">IF(AN5="","",SUM(1+MAXA(AM$1:AM4)))</f>
        <v/>
      </c>
      <c r="AN5" s="8" t="str" cm="1">
        <f t="array" aca="1" ref="AN5" ca="1">IF(ISNUMBER(SEARCH(AN$1,INDEX(INDIRECT($AO$1),ROW(AL5),1)))=TRUE,INDIRECT(AL5),"")</f>
        <v/>
      </c>
      <c r="AO5" s="13" t="s">
        <v>1192</v>
      </c>
      <c r="AP5" s="13" t="s">
        <v>1192</v>
      </c>
      <c r="AQ5" s="13" t="s">
        <v>1192</v>
      </c>
      <c r="AR5" s="13"/>
      <c r="AS5" s="13"/>
      <c r="AT5" s="13"/>
      <c r="AU5" s="13"/>
      <c r="AV5" s="13"/>
      <c r="AW5" s="13"/>
      <c r="AX5" s="13" t="s">
        <v>1192</v>
      </c>
      <c r="AY5" s="13" t="s">
        <v>1192</v>
      </c>
      <c r="AZ5" s="13" t="s">
        <v>1192</v>
      </c>
      <c r="BA5" s="10">
        <f t="shared" ca="1" si="33"/>
        <v>2</v>
      </c>
      <c r="BB5" s="8" t="s">
        <v>3528</v>
      </c>
      <c r="BC5" s="10" t="s">
        <v>65</v>
      </c>
      <c r="BD5" s="10" t="s">
        <v>66</v>
      </c>
      <c r="BE5" s="27" t="str" cm="1">
        <f t="array" aca="1" ref="BE5" ca="1">CONCATENATE($A$37,INDIRECT(ADDRESS(ROW(),COLUMN()-2)),"%20",INDIRECT(ADDRESS(ROW(),COLUMN()-1)),$A$39,INDIRECT(ADDRESS(ROW(),COLUMN()-2)),"%20",INDIRECT(ADDRESS(ROW(),COLUMN()-1)))</f>
        <v>https://maps.yandex.ru/?ll=38.713948%2035.561074&amp;z=16&amp;text=38.713948%2035.561074</v>
      </c>
      <c r="BF5" s="87" t="str" cm="1">
        <f t="array" aca="1" ref="BF5" ca="1">CONCATENATE($A$40,INDIRECT(ADDRESS(ROW(),COLUMN()-3)),"%2C",INDIRECT(ADDRESS(ROW(),COLUMN()-2)))</f>
        <v>https://maps.google.com/maps?q=38.713948%2C35.561074</v>
      </c>
      <c r="BG5" s="92" t="s">
        <v>3229</v>
      </c>
      <c r="BH5" s="10" t="str" cm="1">
        <f t="array" aca="1" ref="BH5" ca="1">IF(INDIRECT(ADDRESS(ROW(),COLUMN()-6))="","X",IF(INDIRECT(ADDRESS(ROW(),COLUMN()-5))="",0,"OK"))</f>
        <v>OK</v>
      </c>
      <c r="BI5" s="29" t="str">
        <f ca="1">IF(BJ5="","",SUM(1+MAXA(BI$1:BI4)))</f>
        <v/>
      </c>
      <c r="BJ5" s="8" t="str" cm="1">
        <f t="array" aca="1" ref="BJ5" ca="1">IF(BH5=0,INDIRECT(ADDRESS(ROW(),COLUMN()-8)),"")</f>
        <v/>
      </c>
      <c r="BK5" s="31"/>
      <c r="BL5" s="10" t="str">
        <f t="shared" si="2"/>
        <v>$BB$5</v>
      </c>
      <c r="BM5" s="29">
        <f ca="1">IF(BN5="","",SUM(1+MAXA(BM$1:BM4)))</f>
        <v>2</v>
      </c>
      <c r="BN5" s="8" t="str" cm="1">
        <f t="array" aca="1" ref="BN5" ca="1">IF(ISNUMBER(SEARCH(BN$1,INDEX(INDIRECT(BO$1),ROW(BL5),1)))=TRUE,INDIRECT(BL5),"")</f>
        <v>ANAYURT SONDAJ 2</v>
      </c>
      <c r="BO5" s="13" t="s">
        <v>1192</v>
      </c>
      <c r="BP5" s="13" t="s">
        <v>1192</v>
      </c>
      <c r="BQ5" s="13" t="s">
        <v>1192</v>
      </c>
      <c r="BR5" s="13"/>
      <c r="BS5" s="13"/>
      <c r="BT5" s="13"/>
      <c r="BU5" s="13"/>
      <c r="BV5" s="13"/>
      <c r="BW5" s="13" t="s">
        <v>1192</v>
      </c>
      <c r="BX5" s="13" t="s">
        <v>1192</v>
      </c>
      <c r="BY5" s="13"/>
      <c r="BZ5" s="13"/>
      <c r="CA5" s="10" t="str">
        <f t="shared" ca="1" si="34"/>
        <v/>
      </c>
      <c r="CB5" s="22" t="s">
        <v>3534</v>
      </c>
      <c r="CC5" s="6" t="s">
        <v>3408</v>
      </c>
      <c r="CD5" s="6" t="s">
        <v>3409</v>
      </c>
      <c r="CE5" s="27" t="str" cm="1">
        <f t="array" aca="1" ref="CE5" ca="1">CONCATENATE($A$37,INDIRECT(ADDRESS(ROW(),COLUMN()-2)),"%20",INDIRECT(ADDRESS(ROW(),COLUMN()-1)),$A$39,INDIRECT(ADDRESS(ROW(),COLUMN()-2)),"%20",INDIRECT(ADDRESS(ROW(),COLUMN()-1)))</f>
        <v>https://maps.yandex.ru/?ll=38.722799%2035.555407&amp;z=16&amp;text=38.722799%2035.555407</v>
      </c>
      <c r="CF5" s="87" t="str" cm="1">
        <f t="array" aca="1" ref="CF5" ca="1">CONCATENATE($A$40,INDIRECT(ADDRESS(ROW(),COLUMN()-3)),"%2C",INDIRECT(ADDRESS(ROW(),COLUMN()-2)))</f>
        <v>https://maps.google.com/maps?q=38.722799%2C35.555407</v>
      </c>
      <c r="CG5" s="92" t="s">
        <v>3229</v>
      </c>
      <c r="CH5" s="10" t="str" cm="1">
        <f t="array" aca="1" ref="CH5" ca="1">IF(INDIRECT(ADDRESS(ROW(),COLUMN()-6))="","X",IF(INDIRECT(ADDRESS(ROW(),COLUMN()-5))="",0,"OK"))</f>
        <v>OK</v>
      </c>
      <c r="CI5" s="29" t="str">
        <f ca="1">IF(CJ5="","",SUM(1+MAXA(CI$1:CI4)))</f>
        <v/>
      </c>
      <c r="CJ5" s="8" t="str" cm="1">
        <f t="array" aca="1" ref="CJ5" ca="1">IF(CH5=0,INDIRECT(ADDRESS(ROW(),COLUMN()-8)),"")</f>
        <v/>
      </c>
      <c r="CK5" s="31"/>
      <c r="CL5" s="10" t="str">
        <f t="shared" si="3"/>
        <v>$CB$5</v>
      </c>
      <c r="CM5" s="29" t="str">
        <f ca="1">IF(CN5="","",SUM(1+MAXA(CM$1:CM4)))</f>
        <v/>
      </c>
      <c r="CN5" s="8" t="str" cm="1">
        <f t="array" aca="1" ref="CN5" ca="1">IF(ISNUMBER(SEARCH(CN$1,INDEX(INDIRECT(CO$1),ROW(CL5),1)))=TRUE,INDIRECT(CL5),"")</f>
        <v/>
      </c>
      <c r="CO5" s="13" t="s">
        <v>1192</v>
      </c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 t="s">
        <v>1192</v>
      </c>
      <c r="DA5" s="10" t="str">
        <f t="shared" ref="DA5:DA32" ca="1" si="63">DM5</f>
        <v/>
      </c>
      <c r="DB5" s="22"/>
      <c r="DC5" s="14"/>
      <c r="DD5" s="14"/>
      <c r="DE5" s="15"/>
      <c r="DF5" s="82"/>
      <c r="DG5" s="99"/>
      <c r="DH5" s="10" t="str" cm="1">
        <f t="array" aca="1" ref="DH5" ca="1">IF(INDIRECT(ADDRESS(ROW(),COLUMN()-6))="","X",IF(INDIRECT(ADDRESS(ROW(),COLUMN()-5))="",0,"OK"))</f>
        <v>X</v>
      </c>
      <c r="DI5" s="29" t="str">
        <f ca="1">IF(DJ5="","",SUM(1+MAXA(DI$1:DI4)))</f>
        <v/>
      </c>
      <c r="DJ5" s="8" t="str" cm="1">
        <f t="array" aca="1" ref="DJ5" ca="1">IF(DH5=0,INDIRECT(ADDRESS(ROW(),COLUMN()-8)),"")</f>
        <v/>
      </c>
      <c r="DK5" s="31"/>
      <c r="DL5" s="10" t="str">
        <f t="shared" si="4"/>
        <v>$DB$5</v>
      </c>
      <c r="DM5" s="29" t="str">
        <f ca="1">IF(DN5="","",SUM(1+MAXA(DM$1:DM4)))</f>
        <v/>
      </c>
      <c r="DN5" s="8" t="str" cm="1">
        <f t="array" aca="1" ref="DN5" ca="1">IF(ISNUMBER(SEARCH(DN$1,INDEX(INDIRECT(DO$1),ROW(DL5),1)))=TRUE,INDIRECT(DL5),"")</f>
        <v/>
      </c>
      <c r="DO5" s="13" t="s">
        <v>1192</v>
      </c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 t="s">
        <v>1192</v>
      </c>
      <c r="EA5" s="10" t="str">
        <f t="shared" ca="1" si="35"/>
        <v/>
      </c>
      <c r="EB5" s="22" t="s">
        <v>3017</v>
      </c>
      <c r="EC5" s="6" t="s">
        <v>3364</v>
      </c>
      <c r="ED5" s="6" t="s">
        <v>3365</v>
      </c>
      <c r="EE5" s="27" t="str" cm="1">
        <f t="array" aca="1" ref="EE5" ca="1">CONCATENATE($A$37,INDIRECT(ADDRESS(ROW(),COLUMN()-2)),"%20",INDIRECT(ADDRESS(ROW(),COLUMN()-1)),$A$39,INDIRECT(ADDRESS(ROW(),COLUMN()-2)),"%20",INDIRECT(ADDRESS(ROW(),COLUMN()-1)))</f>
        <v>https://maps.yandex.ru/?ll=38.699069%2035.453755&amp;z=16&amp;text=38.699069%2035.453755</v>
      </c>
      <c r="EF5" s="87" t="str" cm="1">
        <f t="array" aca="1" ref="EF5" ca="1">CONCATENATE($A$40,INDIRECT(ADDRESS(ROW(),COLUMN()-3)),"%2C",INDIRECT(ADDRESS(ROW(),COLUMN()-2)))</f>
        <v>https://maps.google.com/maps?q=38.699069%2C35.453755</v>
      </c>
      <c r="EG5" s="92" t="s">
        <v>3229</v>
      </c>
      <c r="EH5" s="10" t="str" cm="1">
        <f t="array" aca="1" ref="EH5" ca="1">IF(INDIRECT(ADDRESS(ROW(),COLUMN()-6))="","X",IF(INDIRECT(ADDRESS(ROW(),COLUMN()-5))="",0,"OK"))</f>
        <v>OK</v>
      </c>
      <c r="EI5" s="29" t="str">
        <f ca="1">IF(EJ5="","",SUM(1+MAXA(EI$1:EI4)))</f>
        <v/>
      </c>
      <c r="EJ5" s="8" t="str" cm="1">
        <f t="array" aca="1" ref="EJ5" ca="1">IF(EH5=0,INDIRECT(ADDRESS(ROW(),COLUMN()-8)),"")</f>
        <v/>
      </c>
      <c r="EK5" s="31"/>
      <c r="EL5" s="10" t="str">
        <f t="shared" si="5"/>
        <v>$EB$5</v>
      </c>
      <c r="EM5" s="29" t="str">
        <f ca="1">IF(EN5="","",SUM(1+MAXA(EM$1:EM4)))</f>
        <v/>
      </c>
      <c r="EN5" s="8" t="str" cm="1">
        <f t="array" aca="1" ref="EN5" ca="1">IF(ISNUMBER(SEARCH(EN$1,INDEX(INDIRECT(EO$1),ROW(EL5),1)))=TRUE,INDIRECT(EL5),"")</f>
        <v/>
      </c>
      <c r="EO5" s="13" t="s">
        <v>1192</v>
      </c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0" t="str">
        <f t="shared" ca="1" si="36"/>
        <v/>
      </c>
      <c r="FB5" s="22" t="s">
        <v>42</v>
      </c>
      <c r="FC5" s="14" t="s">
        <v>43</v>
      </c>
      <c r="FD5" s="14" t="s">
        <v>44</v>
      </c>
      <c r="FE5" s="27" t="str" cm="1">
        <f t="array" aca="1" ref="FE5" ca="1">CONCATENATE($A$37,INDIRECT(ADDRESS(ROW(),COLUMN()-2)),"%20",INDIRECT(ADDRESS(ROW(),COLUMN()-1)),$A$39,INDIRECT(ADDRESS(ROW(),COLUMN()-2)),"%20",INDIRECT(ADDRESS(ROW(),COLUMN()-1)))</f>
        <v>https://maps.yandex.ru/?ll=38.817760%2035.712002&amp;z=16&amp;text=38.817760%2035.712002</v>
      </c>
      <c r="FF5" s="87" t="str" cm="1">
        <f t="array" aca="1" ref="FF5" ca="1">CONCATENATE($A$40,INDIRECT(ADDRESS(ROW(),COLUMN()-3)),"%2C",INDIRECT(ADDRESS(ROW(),COLUMN()-2)))</f>
        <v>https://maps.google.com/maps?q=38.817760%2C35.712002</v>
      </c>
      <c r="FG5" s="92" t="s">
        <v>3229</v>
      </c>
      <c r="FH5" s="10" t="str" cm="1">
        <f t="array" aca="1" ref="FH5" ca="1">IF(INDIRECT(ADDRESS(ROW(),COLUMN()-6))="","X",IF(INDIRECT(ADDRESS(ROW(),COLUMN()-5))="",0,"OK"))</f>
        <v>OK</v>
      </c>
      <c r="FI5" s="29" t="str">
        <f ca="1">IF(FJ5="","",SUM(1+MAXA(FI$1:FI4)))</f>
        <v/>
      </c>
      <c r="FJ5" s="8" t="str" cm="1">
        <f t="array" aca="1" ref="FJ5" ca="1">IF(FH5=0,INDIRECT(ADDRESS(ROW(),COLUMN()-8)),"")</f>
        <v/>
      </c>
      <c r="FK5" s="31"/>
      <c r="FL5" s="10" t="str">
        <f t="shared" si="6"/>
        <v>$FB$5</v>
      </c>
      <c r="FM5" s="29" t="str">
        <f ca="1">IF(FN5="","",SUM(1+MAXA(FM$1:FM4)))</f>
        <v/>
      </c>
      <c r="FN5" s="8" t="str" cm="1">
        <f t="array" aca="1" ref="FN5" ca="1">IF(ISNUMBER(SEARCH(FN$1,INDEX(INDIRECT(FO$1),ROW(FL5),1)))=TRUE,INDIRECT(FL5),"")</f>
        <v/>
      </c>
      <c r="FO5" s="13" t="s">
        <v>1192</v>
      </c>
      <c r="FP5" s="13" t="s">
        <v>1192</v>
      </c>
      <c r="FQ5" s="13" t="s">
        <v>1192</v>
      </c>
      <c r="FR5" s="13" t="s">
        <v>1192</v>
      </c>
      <c r="FS5" s="13" t="s">
        <v>1192</v>
      </c>
      <c r="FT5" s="13"/>
      <c r="FU5" s="13"/>
      <c r="FV5" s="13"/>
      <c r="FW5" s="13"/>
      <c r="FX5" s="13"/>
      <c r="FY5" s="13"/>
      <c r="FZ5" s="13"/>
      <c r="GA5" s="10" t="str">
        <f t="shared" ca="1" si="37"/>
        <v/>
      </c>
      <c r="GB5" s="22"/>
      <c r="GC5" s="14"/>
      <c r="GD5" s="14"/>
      <c r="GE5" s="24"/>
      <c r="GF5" s="88"/>
      <c r="GG5" s="115"/>
      <c r="GH5" s="10" t="str" cm="1">
        <f t="array" aca="1" ref="GH5" ca="1">IF(INDIRECT(ADDRESS(ROW(),COLUMN()-6))="","X",IF(INDIRECT(ADDRESS(ROW(),COLUMN()-5))="",0,"OK"))</f>
        <v>X</v>
      </c>
      <c r="GI5" s="29" t="str">
        <f ca="1">IF(GJ5="","",SUM(1+MAXA(GI$1:GI4)))</f>
        <v/>
      </c>
      <c r="GJ5" s="8" t="str" cm="1">
        <f t="array" aca="1" ref="GJ5" ca="1">IF(GH5=0,INDIRECT(ADDRESS(ROW(),COLUMN()-8)),"")</f>
        <v/>
      </c>
      <c r="GK5" s="31"/>
      <c r="GL5" s="10" t="str">
        <f t="shared" si="7"/>
        <v>$GB$5</v>
      </c>
      <c r="GM5" s="29" t="str">
        <f ca="1">IF(GN5="","",SUM(1+MAXA(GM$1:GM4)))</f>
        <v/>
      </c>
      <c r="GN5" s="8" t="str" cm="1">
        <f t="array" aca="1" ref="GN5" ca="1">IF(ISNUMBER(SEARCH(GN$1,INDEX(INDIRECT(GO$1),ROW(GL5),1)))=TRUE,INDIRECT(GL5),"")</f>
        <v/>
      </c>
      <c r="GO5" s="13" t="s">
        <v>1192</v>
      </c>
      <c r="GP5" s="13" t="s">
        <v>1192</v>
      </c>
      <c r="GQ5" s="13" t="s">
        <v>1192</v>
      </c>
      <c r="GR5" s="13" t="s">
        <v>1192</v>
      </c>
      <c r="GS5" s="13" t="s">
        <v>1192</v>
      </c>
      <c r="GT5" s="13"/>
      <c r="GU5" s="13"/>
      <c r="GV5" s="13"/>
      <c r="GW5" s="13"/>
      <c r="GX5" s="13"/>
      <c r="GY5" s="13"/>
      <c r="GZ5" s="13"/>
      <c r="HA5" s="10" t="str">
        <f t="shared" ca="1" si="38"/>
        <v/>
      </c>
      <c r="HB5" s="22" t="s">
        <v>3720</v>
      </c>
      <c r="HC5" s="6" t="s">
        <v>3721</v>
      </c>
      <c r="HD5" s="6" t="s">
        <v>3722</v>
      </c>
      <c r="HE5" s="27" t="str" cm="1">
        <f t="array" aca="1" ref="HE5" ca="1">CONCATENATE($A$37,INDIRECT(ADDRESS(ROW(),COLUMN()-2)),"%20",INDIRECT(ADDRESS(ROW(),COLUMN()-1)),$A$39,INDIRECT(ADDRESS(ROW(),COLUMN()-2)),"%20",INDIRECT(ADDRESS(ROW(),COLUMN()-1)))</f>
        <v>https://maps.yandex.ru/?ll=38.807944%2034.992214&amp;z=16&amp;text=38.807944%2034.992214</v>
      </c>
      <c r="HF5" s="87" t="str" cm="1">
        <f t="array" aca="1" ref="HF5" ca="1">CONCATENATE($A$40,INDIRECT(ADDRESS(ROW(),COLUMN()-3)),"%2C",INDIRECT(ADDRESS(ROW(),COLUMN()-2)))</f>
        <v>https://maps.google.com/maps?q=38.807944%2C34.992214</v>
      </c>
      <c r="HG5" s="92" t="s">
        <v>3229</v>
      </c>
      <c r="HH5" s="10" t="str" cm="1">
        <f t="array" aca="1" ref="HH5" ca="1">IF(INDIRECT(ADDRESS(ROW(),COLUMN()-6))="","X",IF(INDIRECT(ADDRESS(ROW(),COLUMN()-5))="",0,"OK"))</f>
        <v>OK</v>
      </c>
      <c r="HI5" s="29" t="str">
        <f ca="1">IF(HJ5="","",SUM(1+MAXA(HI$1:HI4)))</f>
        <v/>
      </c>
      <c r="HJ5" s="8" t="str" cm="1">
        <f t="array" aca="1" ref="HJ5" ca="1">IF(HH5=0,INDIRECT(ADDRESS(ROW(),COLUMN()-8)),"")</f>
        <v/>
      </c>
      <c r="HK5" s="31"/>
      <c r="HL5" s="10" t="str">
        <f t="shared" si="8"/>
        <v>$HB$5</v>
      </c>
      <c r="HM5" s="29" t="str">
        <f ca="1">IF(HN5="","",SUM(1+MAXA(HM$1:HM4)))</f>
        <v/>
      </c>
      <c r="HN5" s="8" t="str" cm="1">
        <f t="array" aca="1" ref="HN5" ca="1">IF(ISNUMBER(SEARCH(HN$1,INDEX(INDIRECT(HO$1),ROW(HL5),1)))=TRUE,INDIRECT(HL5),"")</f>
        <v/>
      </c>
      <c r="HO5" s="13" t="s">
        <v>1192</v>
      </c>
      <c r="HP5" s="13" t="s">
        <v>1192</v>
      </c>
      <c r="HQ5" s="13" t="s">
        <v>1192</v>
      </c>
      <c r="HR5" s="13"/>
      <c r="HS5" s="13"/>
      <c r="HT5" s="13"/>
      <c r="HU5" s="13"/>
      <c r="HV5" s="13"/>
      <c r="HW5" s="13"/>
      <c r="HX5" s="13"/>
      <c r="HY5" s="13" t="s">
        <v>1192</v>
      </c>
      <c r="HZ5" s="13" t="s">
        <v>1192</v>
      </c>
      <c r="IA5" s="10" t="str">
        <f t="shared" ca="1" si="39"/>
        <v/>
      </c>
      <c r="IB5" s="22" t="s">
        <v>76</v>
      </c>
      <c r="IC5" s="14" t="s">
        <v>77</v>
      </c>
      <c r="ID5" s="14" t="s">
        <v>78</v>
      </c>
      <c r="IE5" s="27" t="str" cm="1">
        <f t="array" aca="1" ref="IE5" ca="1">CONCATENATE($A$37,INDIRECT(ADDRESS(ROW(),COLUMN()-2)),"%20",INDIRECT(ADDRESS(ROW(),COLUMN()-1)),$A$39,INDIRECT(ADDRESS(ROW(),COLUMN()-2)),"%20",INDIRECT(ADDRESS(ROW(),COLUMN()-1)))</f>
        <v>https://maps.yandex.ru/?ll=39.054348%2035.678856&amp;z=16&amp;text=39.054348%2035.678856</v>
      </c>
      <c r="IF5" s="87" t="str" cm="1">
        <f t="array" aca="1" ref="IF5" ca="1">CONCATENATE($A$40,INDIRECT(ADDRESS(ROW(),COLUMN()-3)),"%2C",INDIRECT(ADDRESS(ROW(),COLUMN()-2)))</f>
        <v>https://maps.google.com/maps?q=39.054348%2C35.678856</v>
      </c>
      <c r="IG5" s="79" t="s">
        <v>3229</v>
      </c>
      <c r="IH5" s="10" t="str" cm="1">
        <f t="array" aca="1" ref="IH5" ca="1">IF(INDIRECT(ADDRESS(ROW(),COLUMN()-6))="","X",IF(INDIRECT(ADDRESS(ROW(),COLUMN()-5))="",0,"OK"))</f>
        <v>OK</v>
      </c>
      <c r="II5" s="29" t="str">
        <f ca="1">IF(IJ5="","",SUM(1+MAXA(II$1:II4)))</f>
        <v/>
      </c>
      <c r="IJ5" s="8" t="str" cm="1">
        <f t="array" aca="1" ref="IJ5" ca="1">IF(IH5=0,INDIRECT(ADDRESS(ROW(),COLUMN()-8)),"")</f>
        <v/>
      </c>
      <c r="IK5" s="31"/>
      <c r="IL5" s="10" t="str">
        <f t="shared" si="9"/>
        <v>$IB$5</v>
      </c>
      <c r="IM5" s="29" t="str">
        <f ca="1">IF(IN5="","",SUM(1+MAXA(IM$1:IM4)))</f>
        <v/>
      </c>
      <c r="IN5" s="8" t="str" cm="1">
        <f t="array" aca="1" ref="IN5" ca="1">IF(ISNUMBER(SEARCH(IN$1,INDEX(INDIRECT(IO$1),ROW(IL5),1)))=TRUE,INDIRECT(IL5),"")</f>
        <v/>
      </c>
      <c r="IO5" s="13" t="s">
        <v>1192</v>
      </c>
      <c r="IP5" s="13" t="s">
        <v>1192</v>
      </c>
      <c r="IQ5" s="13" t="s">
        <v>1192</v>
      </c>
      <c r="IR5" s="13"/>
      <c r="IS5" s="13"/>
      <c r="IT5" s="13"/>
      <c r="IU5" s="13"/>
      <c r="IV5" s="13"/>
      <c r="IW5" s="13"/>
      <c r="IX5" s="13" t="s">
        <v>1192</v>
      </c>
      <c r="IY5" s="13" t="s">
        <v>1192</v>
      </c>
      <c r="IZ5" s="13" t="s">
        <v>1192</v>
      </c>
      <c r="JA5" s="10" t="str">
        <f t="shared" ca="1" si="40"/>
        <v/>
      </c>
      <c r="JB5" s="22"/>
      <c r="JC5" s="14"/>
      <c r="JD5" s="14"/>
      <c r="JE5" s="24"/>
      <c r="JF5" s="88"/>
      <c r="JG5" s="101"/>
      <c r="JH5" s="10" t="str" cm="1">
        <f t="array" aca="1" ref="JH5" ca="1">IF(INDIRECT(ADDRESS(ROW(),COLUMN()-6))="","X",IF(INDIRECT(ADDRESS(ROW(),COLUMN()-5))="",0,"OK"))</f>
        <v>X</v>
      </c>
      <c r="JI5" s="29" t="str">
        <f ca="1">IF(JJ5="","",SUM(1+MAXA(JI$1:JI4)))</f>
        <v/>
      </c>
      <c r="JJ5" s="8" t="str" cm="1">
        <f t="array" aca="1" ref="JJ5" ca="1">IF(JH5=0,INDIRECT(ADDRESS(ROW(),COLUMN()-8)),"")</f>
        <v/>
      </c>
      <c r="JK5" s="31"/>
      <c r="JL5" s="10" t="str">
        <f t="shared" si="10"/>
        <v>$JB$5</v>
      </c>
      <c r="JM5" s="29" t="str">
        <f ca="1">IF(JN5="","",SUM(1+MAXA(JM$1:JM4)))</f>
        <v/>
      </c>
      <c r="JN5" s="8" t="str" cm="1">
        <f t="array" aca="1" ref="JN5" ca="1">IF(ISNUMBER(SEARCH(JN$1,INDEX(INDIRECT(JO$1),ROW(JL5),1)))=TRUE,INDIRECT(JL5),"")</f>
        <v/>
      </c>
      <c r="JO5" s="13" t="s">
        <v>1192</v>
      </c>
      <c r="JP5" s="13" t="s">
        <v>1192</v>
      </c>
      <c r="JQ5" s="13" t="s">
        <v>1192</v>
      </c>
      <c r="JR5" s="13"/>
      <c r="JS5" s="13"/>
      <c r="JT5" s="13"/>
      <c r="JU5" s="13"/>
      <c r="JV5" s="13"/>
      <c r="JW5" s="13"/>
      <c r="JX5" s="13" t="s">
        <v>1192</v>
      </c>
      <c r="JY5" s="13" t="s">
        <v>1192</v>
      </c>
      <c r="JZ5" s="13" t="s">
        <v>1192</v>
      </c>
      <c r="KA5" s="10" t="str">
        <f t="shared" ca="1" si="41"/>
        <v/>
      </c>
      <c r="KB5" s="22" t="s">
        <v>79</v>
      </c>
      <c r="KC5" s="14" t="s">
        <v>80</v>
      </c>
      <c r="KD5" s="14" t="s">
        <v>81</v>
      </c>
      <c r="KE5" s="27" t="str" cm="1">
        <f t="array" aca="1" ref="KE5" ca="1">CONCATENATE($A$37,INDIRECT(ADDRESS(ROW(),COLUMN()-2)),"%20",INDIRECT(ADDRESS(ROW(),COLUMN()-1)),$A$39,INDIRECT(ADDRESS(ROW(),COLUMN()-2)),"%20",INDIRECT(ADDRESS(ROW(),COLUMN()-1)))</f>
        <v>https://maps.yandex.ru/?ll=38.640702%2035.580062&amp;z=16&amp;text=38.640702%2035.580062</v>
      </c>
      <c r="KF5" s="87" t="str" cm="1">
        <f t="array" aca="1" ref="KF5" ca="1">CONCATENATE($A$40,INDIRECT(ADDRESS(ROW(),COLUMN()-3)),"%2C",INDIRECT(ADDRESS(ROW(),COLUMN()-2)))</f>
        <v>https://maps.google.com/maps?q=38.640702%2C35.580062</v>
      </c>
      <c r="KG5" s="79" t="s">
        <v>3229</v>
      </c>
      <c r="KH5" s="10" t="str" cm="1">
        <f t="array" aca="1" ref="KH5" ca="1">IF(INDIRECT(ADDRESS(ROW(),COLUMN()-6))="","X",IF(INDIRECT(ADDRESS(ROW(),COLUMN()-5))="",0,"OK"))</f>
        <v>OK</v>
      </c>
      <c r="KI5" s="29" t="str">
        <f ca="1">IF(KJ5="","",SUM(1+MAXA(KI$1:KI4)))</f>
        <v/>
      </c>
      <c r="KJ5" s="8" t="str" cm="1">
        <f t="array" aca="1" ref="KJ5" ca="1">IF(KH5=0,INDIRECT(ADDRESS(ROW(),COLUMN()-8)),"")</f>
        <v/>
      </c>
      <c r="KK5" s="31"/>
      <c r="KL5" s="10" t="str">
        <f t="shared" si="11"/>
        <v>$KB$5</v>
      </c>
      <c r="KM5" s="29" t="str">
        <f ca="1">IF(KN5="","",SUM(1+MAXA(KM$1:KM4)))</f>
        <v/>
      </c>
      <c r="KN5" s="8" t="str" cm="1">
        <f t="array" aca="1" ref="KN5" ca="1">IF(ISNUMBER(SEARCH(KN$1,INDEX(INDIRECT(KO$1),ROW(KL5),1)))=TRUE,INDIRECT(KL5),"")</f>
        <v/>
      </c>
      <c r="KO5" s="13" t="s">
        <v>1192</v>
      </c>
      <c r="KP5" s="13" t="s">
        <v>1192</v>
      </c>
      <c r="KQ5" s="13" t="s">
        <v>1192</v>
      </c>
      <c r="KR5" s="13"/>
      <c r="KS5" s="13"/>
      <c r="KT5" s="13"/>
      <c r="KU5" s="13"/>
      <c r="KV5" s="13"/>
      <c r="KW5" s="13"/>
      <c r="KX5" s="13"/>
      <c r="KY5" s="13" t="s">
        <v>1192</v>
      </c>
      <c r="KZ5" s="13" t="s">
        <v>1192</v>
      </c>
      <c r="LA5" s="10" t="str">
        <f t="shared" ca="1" si="42"/>
        <v/>
      </c>
      <c r="LB5" s="8" t="s">
        <v>82</v>
      </c>
      <c r="LC5" s="10" t="s">
        <v>83</v>
      </c>
      <c r="LD5" s="10" t="s">
        <v>84</v>
      </c>
      <c r="LE5" s="27" t="str" cm="1">
        <f t="array" aca="1" ref="LE5" ca="1">CONCATENATE($A$37,INDIRECT(ADDRESS(ROW(),COLUMN()-2)),"%20",INDIRECT(ADDRESS(ROW(),COLUMN()-1)),$A$39,INDIRECT(ADDRESS(ROW(),COLUMN()-2)),"%20",INDIRECT(ADDRESS(ROW(),COLUMN()-1)))</f>
        <v>https://maps.yandex.ru/?ll=38.988669%2036.168317&amp;z=16&amp;text=38.988669%2036.168317</v>
      </c>
      <c r="LF5" s="87" t="str" cm="1">
        <f t="array" aca="1" ref="LF5" ca="1">CONCATENATE($A$40,INDIRECT(ADDRESS(ROW(),COLUMN()-3)),"%2C",INDIRECT(ADDRESS(ROW(),COLUMN()-2)))</f>
        <v>https://maps.google.com/maps?q=38.988669%2C36.168317</v>
      </c>
      <c r="LG5" s="79" t="s">
        <v>3229</v>
      </c>
      <c r="LH5" s="10" t="str" cm="1">
        <f t="array" aca="1" ref="LH5" ca="1">IF(INDIRECT(ADDRESS(ROW(),COLUMN()-6))="","X",IF(INDIRECT(ADDRESS(ROW(),COLUMN()-5))="",0,"OK"))</f>
        <v>OK</v>
      </c>
      <c r="LI5" s="29" t="str">
        <f ca="1">IF(LJ5="","",SUM(1+MAXA(LI$1:LI4)))</f>
        <v/>
      </c>
      <c r="LJ5" s="8" t="str" cm="1">
        <f t="array" aca="1" ref="LJ5" ca="1">IF(LH5=0,INDIRECT(ADDRESS(ROW(),COLUMN()-8)),"")</f>
        <v/>
      </c>
      <c r="LK5" s="31"/>
      <c r="LL5" s="10" t="str">
        <f t="shared" si="12"/>
        <v>$LB$5</v>
      </c>
      <c r="LM5" s="29" t="str">
        <f ca="1">IF(LN5="","",SUM(1+MAXA(LM$1:LM4)))</f>
        <v/>
      </c>
      <c r="LN5" s="8" t="str" cm="1">
        <f t="array" aca="1" ref="LN5" ca="1">IF(ISNUMBER(SEARCH(LN$1,INDEX(INDIRECT(LO$1),ROW(LL5),1)))=TRUE,INDIRECT(LL5),"")</f>
        <v/>
      </c>
      <c r="LO5" s="13" t="s">
        <v>1192</v>
      </c>
      <c r="LP5" s="13" t="s">
        <v>1192</v>
      </c>
      <c r="LQ5" s="13" t="s">
        <v>1192</v>
      </c>
      <c r="LR5" s="13" t="s">
        <v>1192</v>
      </c>
      <c r="LS5" s="13"/>
      <c r="LT5" s="13"/>
      <c r="LU5" s="13"/>
      <c r="LV5" s="13"/>
      <c r="LW5" s="13"/>
      <c r="LX5" s="13"/>
      <c r="LY5" s="13" t="s">
        <v>1192</v>
      </c>
      <c r="LZ5" s="13" t="s">
        <v>1192</v>
      </c>
      <c r="MA5" s="10" t="str">
        <f t="shared" ca="1" si="43"/>
        <v/>
      </c>
      <c r="MB5" s="8" t="s">
        <v>57</v>
      </c>
      <c r="MC5" s="10" t="s">
        <v>58</v>
      </c>
      <c r="MD5" s="10" t="s">
        <v>59</v>
      </c>
      <c r="ME5" s="27" t="str" cm="1">
        <f t="array" aca="1" ref="ME5" ca="1">CONCATENATE($A$37,INDIRECT(ADDRESS(ROW(),COLUMN()-2)),"%20",INDIRECT(ADDRESS(ROW(),COLUMN()-1)),$A$39,INDIRECT(ADDRESS(ROW(),COLUMN()-2)),"%20",INDIRECT(ADDRESS(ROW(),COLUMN()-1)))</f>
        <v>https://maps.yandex.ru/?ll=38.841097%2035.856610&amp;z=16&amp;text=38.841097%2035.856610</v>
      </c>
      <c r="MF5" s="87" t="str" cm="1">
        <f t="array" aca="1" ref="MF5" ca="1">CONCATENATE($A$40,INDIRECT(ADDRESS(ROW(),COLUMN()-3)),"%2C",INDIRECT(ADDRESS(ROW(),COLUMN()-2)))</f>
        <v>https://maps.google.com/maps?q=38.841097%2C35.856610</v>
      </c>
      <c r="MG5" s="79" t="s">
        <v>3229</v>
      </c>
      <c r="MH5" s="10" t="str" cm="1">
        <f t="array" aca="1" ref="MH5" ca="1">IF(INDIRECT(ADDRESS(ROW(),COLUMN()-6))="","X",IF(INDIRECT(ADDRESS(ROW(),COLUMN()-5))="",0,"OK"))</f>
        <v>OK</v>
      </c>
      <c r="MI5" s="29" t="str">
        <f ca="1">IF(MJ5="","",SUM(1+MAXA(MI$1:MI4)))</f>
        <v/>
      </c>
      <c r="MJ5" s="8" t="str" cm="1">
        <f t="array" aca="1" ref="MJ5" ca="1">IF(MH5=0,INDIRECT(ADDRESS(ROW(),COLUMN()-8)),"")</f>
        <v/>
      </c>
      <c r="MK5" s="31"/>
      <c r="ML5" s="10" t="str">
        <f t="shared" si="13"/>
        <v>$MB$5</v>
      </c>
      <c r="MM5" s="29" t="str">
        <f ca="1">IF(MN5="","",SUM(1+MAXA(MM$1:MM4)))</f>
        <v/>
      </c>
      <c r="MN5" s="8" t="str" cm="1">
        <f t="array" aca="1" ref="MN5" ca="1">IF(ISNUMBER(SEARCH(MN$1,INDEX(INDIRECT(MO$1),ROW(ML5),1)))=TRUE,INDIRECT(ML5),"")</f>
        <v/>
      </c>
      <c r="MO5" s="13" t="s">
        <v>1192</v>
      </c>
      <c r="MP5" s="13" t="s">
        <v>1192</v>
      </c>
      <c r="MQ5" s="13" t="s">
        <v>1192</v>
      </c>
      <c r="MR5" s="13"/>
      <c r="MS5" s="13"/>
      <c r="MT5" s="13"/>
      <c r="MU5" s="13"/>
      <c r="MV5" s="13"/>
      <c r="MW5" s="13" t="s">
        <v>1192</v>
      </c>
      <c r="MX5" s="13"/>
      <c r="MY5" s="13" t="s">
        <v>1192</v>
      </c>
      <c r="MZ5" s="13" t="s">
        <v>1192</v>
      </c>
      <c r="NA5" s="10" t="str">
        <f t="shared" ca="1" si="44"/>
        <v/>
      </c>
      <c r="NB5" s="22" t="s">
        <v>1137</v>
      </c>
      <c r="NC5" s="14" t="s">
        <v>1138</v>
      </c>
      <c r="ND5" s="14" t="s">
        <v>1139</v>
      </c>
      <c r="NE5" s="27" t="str" cm="1">
        <f t="array" aca="1" ref="NE5" ca="1">CONCATENATE($A$37,INDIRECT(ADDRESS(ROW(),COLUMN()-2)),"%20",INDIRECT(ADDRESS(ROW(),COLUMN()-1)),$A$39,INDIRECT(ADDRESS(ROW(),COLUMN()-2)),"%20",INDIRECT(ADDRESS(ROW(),COLUMN()-1)))</f>
        <v>https://maps.yandex.ru/?ll=38.238933%2035.475183&amp;z=16&amp;text=38.238933%2035.475183</v>
      </c>
      <c r="NF5" s="87" t="str" cm="1">
        <f t="array" aca="1" ref="NF5" ca="1">CONCATENATE($A$40,INDIRECT(ADDRESS(ROW(),COLUMN()-3)),"%2C",INDIRECT(ADDRESS(ROW(),COLUMN()-2)))</f>
        <v>https://maps.google.com/maps?q=38.238933%2C35.475183</v>
      </c>
      <c r="NG5" s="79" t="s">
        <v>3229</v>
      </c>
      <c r="NH5" s="10" t="str" cm="1">
        <f t="array" aca="1" ref="NH5" ca="1">IF(INDIRECT(ADDRESS(ROW(),COLUMN()-6))="","X",IF(INDIRECT(ADDRESS(ROW(),COLUMN()-5))="",0,"OK"))</f>
        <v>OK</v>
      </c>
      <c r="NI5" s="29" t="str">
        <f ca="1">IF(NJ5="","",SUM(1+MAXA(NI$1:NI4)))</f>
        <v/>
      </c>
      <c r="NJ5" s="8" t="str" cm="1">
        <f t="array" aca="1" ref="NJ5" ca="1">IF(NH5=0,INDIRECT(ADDRESS(ROW(),COLUMN()-8)),"")</f>
        <v/>
      </c>
      <c r="NK5" s="31"/>
      <c r="NL5" s="10" t="str">
        <f t="shared" si="14"/>
        <v>$NB$5</v>
      </c>
      <c r="NM5" s="29" t="str">
        <f ca="1">IF(NN5="","",SUM(1+MAXA(NM$1:NM4)))</f>
        <v/>
      </c>
      <c r="NN5" s="8" t="str" cm="1">
        <f t="array" aca="1" ref="NN5" ca="1">IF(ISNUMBER(SEARCH(NN$1,INDEX(INDIRECT(NO$1),ROW(NL5),1)))=TRUE,INDIRECT(NL5),"")</f>
        <v/>
      </c>
      <c r="NO5" s="13" t="s">
        <v>1192</v>
      </c>
      <c r="NP5" s="13" t="s">
        <v>1192</v>
      </c>
      <c r="NQ5" s="13" t="s">
        <v>1192</v>
      </c>
      <c r="NR5" s="13"/>
      <c r="NS5" s="13"/>
      <c r="NT5" s="13"/>
      <c r="NU5" s="13"/>
      <c r="NV5" s="13"/>
      <c r="NW5" s="13"/>
      <c r="NX5" s="13" t="s">
        <v>1192</v>
      </c>
      <c r="NY5" s="13" t="s">
        <v>1192</v>
      </c>
      <c r="NZ5" s="13"/>
      <c r="OA5" s="10" t="str">
        <f t="shared" ca="1" si="45"/>
        <v/>
      </c>
      <c r="OB5" s="22" t="s">
        <v>4227</v>
      </c>
      <c r="OC5" s="6" t="s">
        <v>4228</v>
      </c>
      <c r="OD5" s="6" t="s">
        <v>4229</v>
      </c>
      <c r="OE5" s="27" t="str" cm="1">
        <f t="array" aca="1" ref="OE5" ca="1">CONCATENATE($A$37,INDIRECT(ADDRESS(ROW(),COLUMN()-2)),"%20",INDIRECT(ADDRESS(ROW(),COLUMN()-1)),$A$39,INDIRECT(ADDRESS(ROW(),COLUMN()-2)),"%20",INDIRECT(ADDRESS(ROW(),COLUMN()-1)))</f>
        <v>https://maps.yandex.ru/?ll=38.187021%2035.979004&amp;z=16&amp;text=38.187021%2035.979004</v>
      </c>
      <c r="OF5" s="87" t="str" cm="1">
        <f t="array" aca="1" ref="OF5" ca="1">CONCATENATE($A$40,INDIRECT(ADDRESS(ROW(),COLUMN()-3)),"%2C",INDIRECT(ADDRESS(ROW(),COLUMN()-2)))</f>
        <v>https://maps.google.com/maps?q=38.187021%2C35.979004</v>
      </c>
      <c r="OG5" s="79" t="s">
        <v>3229</v>
      </c>
      <c r="OH5" s="10" t="str" cm="1">
        <f t="array" aca="1" ref="OH5" ca="1">IF(INDIRECT(ADDRESS(ROW(),COLUMN()-6))="","X",IF(INDIRECT(ADDRESS(ROW(),COLUMN()-5))="",0,"OK"))</f>
        <v>OK</v>
      </c>
      <c r="OI5" s="29" t="str">
        <f ca="1">IF(OJ5="","",SUM(1+MAXA(OI$1:OI4)))</f>
        <v/>
      </c>
      <c r="OJ5" s="8" t="str" cm="1">
        <f t="array" aca="1" ref="OJ5" ca="1">IF(OH5=0,INDIRECT(ADDRESS(ROW(),COLUMN()-8)),"")</f>
        <v/>
      </c>
      <c r="OK5" s="31"/>
      <c r="OL5" s="10" t="str">
        <f t="shared" si="15"/>
        <v>$OB$5</v>
      </c>
      <c r="OM5" s="29" t="str">
        <f ca="1">IF(ON5="","",SUM(1+MAXA(OM$1:OM4)))</f>
        <v/>
      </c>
      <c r="ON5" s="8" t="str" cm="1">
        <f t="array" aca="1" ref="ON5" ca="1">IF(ISNUMBER(SEARCH(ON$1,INDEX(INDIRECT(OO$1),ROW(OL5),1)))=TRUE,INDIRECT(OL5),"")</f>
        <v/>
      </c>
      <c r="OO5" s="13" t="s">
        <v>1192</v>
      </c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 t="s">
        <v>1192</v>
      </c>
      <c r="PA5" s="10" t="str">
        <f t="shared" ca="1" si="46"/>
        <v/>
      </c>
      <c r="PB5" s="65" t="s">
        <v>3049</v>
      </c>
      <c r="PC5" s="66" t="s">
        <v>1444</v>
      </c>
      <c r="PD5" s="66" t="s">
        <v>1445</v>
      </c>
      <c r="PE5" s="27" t="str" cm="1">
        <f t="array" aca="1" ref="PE5" ca="1">CONCATENATE($A$37,INDIRECT(ADDRESS(ROW(),COLUMN()-2)),"%20",INDIRECT(ADDRESS(ROW(),COLUMN()-1)),$A$39,INDIRECT(ADDRESS(ROW(),COLUMN()-2)),"%20",INDIRECT(ADDRESS(ROW(),COLUMN()-1)))</f>
        <v>https://maps.yandex.ru/?ll=39.095544%2035.586106&amp;z=16&amp;text=39.095544%2035.586106</v>
      </c>
      <c r="PF5" s="87" t="str" cm="1">
        <f t="array" aca="1" ref="PF5" ca="1">CONCATENATE($A$40,INDIRECT(ADDRESS(ROW(),COLUMN()-3)),"%2C",INDIRECT(ADDRESS(ROW(),COLUMN()-2)))</f>
        <v>https://maps.google.com/maps?q=39.095544%2C35.586106</v>
      </c>
      <c r="PG5" s="79" t="s">
        <v>3239</v>
      </c>
      <c r="PH5" s="10" t="str" cm="1">
        <f t="array" aca="1" ref="PH5" ca="1">IF(INDIRECT(ADDRESS(ROW(),COLUMN()-6))="","X",IF(INDIRECT(ADDRESS(ROW(),COLUMN()-5))="",0,"OK"))</f>
        <v>OK</v>
      </c>
      <c r="PI5" s="29" t="str">
        <f ca="1">IF(PJ5="","",SUM(1+MAXA(PI$1:PI4)))</f>
        <v/>
      </c>
      <c r="PJ5" s="8" t="str" cm="1">
        <f t="array" aca="1" ref="PJ5" ca="1">IF(PH5=0,INDIRECT(ADDRESS(ROW(),COLUMN()-8)),"")</f>
        <v/>
      </c>
      <c r="PK5" s="31"/>
      <c r="PL5" s="10" t="str">
        <f t="shared" si="16"/>
        <v>$PB$5</v>
      </c>
      <c r="PM5" s="29" t="str">
        <f ca="1">IF(PN5="","",SUM(1+MAXA(PM$1:PM4)))</f>
        <v/>
      </c>
      <c r="PN5" s="8" t="str" cm="1">
        <f t="array" aca="1" ref="PN5" ca="1">IF(ISNUMBER(SEARCH(PN$1,INDEX(INDIRECT(PO$1),ROW(PL5),1)))=TRUE,INDIRECT(PL5),"")</f>
        <v/>
      </c>
      <c r="PO5" s="13" t="s">
        <v>1192</v>
      </c>
      <c r="PP5" s="13" t="s">
        <v>1192</v>
      </c>
      <c r="PQ5" s="13" t="s">
        <v>1192</v>
      </c>
      <c r="PR5" s="13" t="s">
        <v>1192</v>
      </c>
      <c r="PS5" s="13"/>
      <c r="PT5" s="13"/>
      <c r="PU5" s="13"/>
      <c r="PV5" s="13"/>
      <c r="PW5" s="13"/>
      <c r="PX5" s="13"/>
      <c r="PY5" s="13" t="s">
        <v>1192</v>
      </c>
      <c r="PZ5" s="13" t="s">
        <v>1192</v>
      </c>
      <c r="QA5" s="10" t="str">
        <f t="shared" ca="1" si="47"/>
        <v/>
      </c>
      <c r="QB5" s="22" t="s">
        <v>3686</v>
      </c>
      <c r="QC5" s="6" t="s">
        <v>3170</v>
      </c>
      <c r="QD5" s="6" t="s">
        <v>3169</v>
      </c>
      <c r="QE5" s="27" t="str" cm="1">
        <f t="array" aca="1" ref="QE5" ca="1">CONCATENATE($A$37,INDIRECT(ADDRESS(ROW(),COLUMN()-2)),"%20",INDIRECT(ADDRESS(ROW(),COLUMN()-1)),$A$39,INDIRECT(ADDRESS(ROW(),COLUMN()-2)),"%20",INDIRECT(ADDRESS(ROW(),COLUMN()-1)))</f>
        <v>https://maps.yandex.ru/?ll=38.645893%2035.300017&amp;z=16&amp;text=38.645893%2035.300017</v>
      </c>
      <c r="QF5" s="87" t="str" cm="1">
        <f t="array" aca="1" ref="QF5" ca="1">CONCATENATE($A$40,INDIRECT(ADDRESS(ROW(),COLUMN()-3)),"%2C",INDIRECT(ADDRESS(ROW(),COLUMN()-2)))</f>
        <v>https://maps.google.com/maps?q=38.645893%2C35.300017</v>
      </c>
      <c r="QG5" s="79" t="s">
        <v>3242</v>
      </c>
      <c r="QH5" s="10" t="str" cm="1">
        <f t="array" aca="1" ref="QH5" ca="1">IF(INDIRECT(ADDRESS(ROW(),COLUMN()-6))="","X",IF(INDIRECT(ADDRESS(ROW(),COLUMN()-5))="",0,"OK"))</f>
        <v>OK</v>
      </c>
      <c r="QI5" s="29" t="str">
        <f ca="1">IF(QJ5="","",SUM(1+MAXA(QI$1:QI4)))</f>
        <v/>
      </c>
      <c r="QJ5" s="8" t="str" cm="1">
        <f t="array" aca="1" ref="QJ5" ca="1">IF(QH5=0,INDIRECT(ADDRESS(ROW(),COLUMN()-8)),"")</f>
        <v/>
      </c>
      <c r="QK5" s="31"/>
      <c r="QL5" s="10" t="str">
        <f t="shared" si="17"/>
        <v>$QB$5</v>
      </c>
      <c r="QM5" s="29" t="str">
        <f ca="1">IF(QN5="","",SUM(1+MAXA(QM$1:QM4)))</f>
        <v/>
      </c>
      <c r="QN5" s="8" t="str" cm="1">
        <f t="array" aca="1" ref="QN5" ca="1">IF(ISNUMBER(SEARCH(QN$1,INDEX(INDIRECT(QO$1),ROW(QL5),1)))=TRUE,INDIRECT(QL5),"")</f>
        <v/>
      </c>
      <c r="QO5" s="13" t="s">
        <v>1192</v>
      </c>
      <c r="QP5" s="13" t="s">
        <v>1192</v>
      </c>
      <c r="QQ5" s="13" t="s">
        <v>1192</v>
      </c>
      <c r="QR5" s="13" t="s">
        <v>1192</v>
      </c>
      <c r="QS5" s="13"/>
      <c r="QT5" s="13"/>
      <c r="QU5" s="13"/>
      <c r="QV5" s="13"/>
      <c r="QW5" s="13"/>
      <c r="QX5" s="13"/>
      <c r="QY5" s="13" t="s">
        <v>1192</v>
      </c>
      <c r="QZ5" s="13" t="s">
        <v>1192</v>
      </c>
      <c r="RA5" s="10" t="str">
        <f t="shared" ca="1" si="48"/>
        <v/>
      </c>
      <c r="RB5" s="22" t="s">
        <v>1695</v>
      </c>
      <c r="RC5" s="6" t="s">
        <v>1696</v>
      </c>
      <c r="RD5" s="6" t="s">
        <v>1697</v>
      </c>
      <c r="RE5" s="27" t="str" cm="1">
        <f t="array" aca="1" ref="RE5" ca="1">CONCATENATE($A$37,INDIRECT(ADDRESS(ROW(),COLUMN()-2)),"%20",INDIRECT(ADDRESS(ROW(),COLUMN()-1)),$A$39,INDIRECT(ADDRESS(ROW(),COLUMN()-2)),"%20",INDIRECT(ADDRESS(ROW(),COLUMN()-1)))</f>
        <v>https://maps.yandex.ru/?ll=39.106522%2035.704811&amp;z=16&amp;text=39.106522%2035.704811</v>
      </c>
      <c r="RF5" s="87" t="str" cm="1">
        <f t="array" aca="1" ref="RF5" ca="1">CONCATENATE($A$40,INDIRECT(ADDRESS(ROW(),COLUMN()-3)),"%2C",INDIRECT(ADDRESS(ROW(),COLUMN()-2)))</f>
        <v>https://maps.google.com/maps?q=39.106522%2C35.704811</v>
      </c>
      <c r="RG5" s="79" t="s">
        <v>3229</v>
      </c>
      <c r="RH5" s="10" t="str" cm="1">
        <f t="array" aca="1" ref="RH5" ca="1">IF(INDIRECT(ADDRESS(ROW(),COLUMN()-6))="","X",IF(INDIRECT(ADDRESS(ROW(),COLUMN()-5))="",0,"OK"))</f>
        <v>OK</v>
      </c>
      <c r="RI5" s="29" t="str">
        <f ca="1">IF(RJ5="","",SUM(1+MAXA(RI$1:RI4)))</f>
        <v/>
      </c>
      <c r="RJ5" s="8" t="str" cm="1">
        <f t="array" aca="1" ref="RJ5" ca="1">IF(RH5=0,INDIRECT(ADDRESS(ROW(),COLUMN()-8)),"")</f>
        <v/>
      </c>
      <c r="RK5" s="31"/>
      <c r="RL5" s="10" t="str">
        <f t="shared" si="18"/>
        <v>$RB$5</v>
      </c>
      <c r="RM5" s="29" t="str">
        <f ca="1">IF(RN5="","",SUM(1+MAXA(RM$1:RM4)))</f>
        <v/>
      </c>
      <c r="RN5" s="8" t="str" cm="1">
        <f t="array" aca="1" ref="RN5" ca="1">IF(ISNUMBER(SEARCH(RN$1,INDEX(INDIRECT(RO$1),ROW(RL5),1)))=TRUE,INDIRECT(RL5),"")</f>
        <v/>
      </c>
      <c r="RO5" s="13" t="s">
        <v>1192</v>
      </c>
      <c r="RP5" s="13" t="s">
        <v>1192</v>
      </c>
      <c r="RQ5" s="13" t="s">
        <v>1192</v>
      </c>
      <c r="RR5" s="13"/>
      <c r="RS5" s="13"/>
      <c r="RT5" s="13"/>
      <c r="RU5" s="13"/>
      <c r="RV5" s="13"/>
      <c r="RW5" s="13"/>
      <c r="RX5" s="13"/>
      <c r="RY5" s="13" t="s">
        <v>1192</v>
      </c>
      <c r="RZ5" s="13" t="s">
        <v>1192</v>
      </c>
      <c r="SA5" s="10" t="str">
        <f t="shared" ca="1" si="49"/>
        <v/>
      </c>
      <c r="SB5" s="22" t="s">
        <v>1731</v>
      </c>
      <c r="SC5" s="6" t="s">
        <v>1732</v>
      </c>
      <c r="SD5" s="6" t="s">
        <v>1733</v>
      </c>
      <c r="SE5" s="27" t="str" cm="1">
        <f t="array" aca="1" ref="SE5" ca="1">CONCATENATE($A$37,INDIRECT(ADDRESS(ROW(),COLUMN()-2)),"%20",INDIRECT(ADDRESS(ROW(),COLUMN()-1)),$A$39,INDIRECT(ADDRESS(ROW(),COLUMN()-2)),"%20",INDIRECT(ADDRESS(ROW(),COLUMN()-1)))</f>
        <v>https://maps.yandex.ru/?ll=38.715969%2036.399114&amp;z=16&amp;text=38.715969%2036.399114</v>
      </c>
      <c r="SF5" s="87" t="str" cm="1">
        <f t="array" aca="1" ref="SF5" ca="1">CONCATENATE($A$40,INDIRECT(ADDRESS(ROW(),COLUMN()-3)),"%2C",INDIRECT(ADDRESS(ROW(),COLUMN()-2)))</f>
        <v>https://maps.google.com/maps?q=38.715969%2C36.399114</v>
      </c>
      <c r="SG5" s="79" t="s">
        <v>3229</v>
      </c>
      <c r="SH5" s="10" t="str" cm="1">
        <f t="array" aca="1" ref="SH5" ca="1">IF(INDIRECT(ADDRESS(ROW(),COLUMN()-6))="","X",IF(INDIRECT(ADDRESS(ROW(),COLUMN()-5))="",0,"OK"))</f>
        <v>OK</v>
      </c>
      <c r="SI5" s="29" t="str">
        <f ca="1">IF(SJ5="","",SUM(1+MAXA(SI$1:SI4)))</f>
        <v/>
      </c>
      <c r="SJ5" s="8" t="str" cm="1">
        <f t="array" aca="1" ref="SJ5" ca="1">IF(SH5=0,INDIRECT(ADDRESS(ROW(),COLUMN()-8)),"")</f>
        <v/>
      </c>
      <c r="SK5" s="33" t="s">
        <v>1192</v>
      </c>
      <c r="SL5" s="10" t="str">
        <f t="shared" si="19"/>
        <v>$SB$5</v>
      </c>
      <c r="SM5" s="29" t="str">
        <f ca="1">IF(SN5="","",SUM(1+MAXA(SM$1:SM4)))</f>
        <v/>
      </c>
      <c r="SN5" s="8" t="str" cm="1">
        <f t="array" aca="1" ref="SN5" ca="1">IF(ISNUMBER(SEARCH(SN$1,INDEX(SB$1:SB$174,ROW(SL5),1)))=TRUE,INDIRECT(SL5),"")</f>
        <v/>
      </c>
      <c r="SO5" s="13" t="s">
        <v>1192</v>
      </c>
      <c r="SP5" s="13" t="s">
        <v>1192</v>
      </c>
      <c r="SQ5" s="13" t="s">
        <v>1192</v>
      </c>
      <c r="SR5" s="13"/>
      <c r="SS5" s="13"/>
      <c r="ST5" s="13"/>
      <c r="SU5" s="13"/>
      <c r="SV5" s="13"/>
      <c r="SW5" s="13"/>
      <c r="SX5" s="13"/>
      <c r="SY5" s="13" t="s">
        <v>1192</v>
      </c>
      <c r="SZ5" s="13" t="s">
        <v>1192</v>
      </c>
      <c r="TA5" s="10" t="str">
        <f t="shared" ca="1" si="50"/>
        <v/>
      </c>
      <c r="TB5" s="22"/>
      <c r="TC5" s="6"/>
      <c r="TD5" s="6"/>
      <c r="TE5" s="24"/>
      <c r="TF5" s="88"/>
      <c r="TG5" s="101"/>
      <c r="TH5" s="10" t="str" cm="1">
        <f t="array" aca="1" ref="TH5" ca="1">IF(INDIRECT(ADDRESS(ROW(),COLUMN()-6))="","X",IF(INDIRECT(ADDRESS(ROW(),COLUMN()-5))="",0,"OK"))</f>
        <v>X</v>
      </c>
      <c r="TI5" s="29" t="str">
        <f ca="1">IF(TJ5="","",SUM(1+MAXA(TI$1:TI4)))</f>
        <v/>
      </c>
      <c r="TJ5" s="8" t="str" cm="1">
        <f t="array" aca="1" ref="TJ5" ca="1">IF(TH5=0,INDIRECT(ADDRESS(ROW(),COLUMN()-8)),"")</f>
        <v/>
      </c>
      <c r="TK5" s="33" t="s">
        <v>1192</v>
      </c>
      <c r="TL5" s="10" t="str">
        <f t="shared" si="20"/>
        <v>$TB$5</v>
      </c>
      <c r="TM5" s="29" t="str">
        <f ca="1">IF(TN5="","",SUM(1+MAXA(TM$1:TM4)))</f>
        <v/>
      </c>
      <c r="TN5" s="8" t="str" cm="1">
        <f t="array" aca="1" ref="TN5" ca="1">IF(ISNUMBER(SEARCH(TN$1,INDEX(INDIRECT(TO$1),ROW(TL5),1)))=TRUE,INDIRECT(TL5),"")</f>
        <v/>
      </c>
      <c r="TO5" s="13" t="s">
        <v>1192</v>
      </c>
      <c r="TP5" s="13" t="s">
        <v>1192</v>
      </c>
      <c r="TQ5" s="13" t="s">
        <v>1192</v>
      </c>
      <c r="TR5" s="13"/>
      <c r="TS5" s="13"/>
      <c r="TT5" s="13"/>
      <c r="TU5" s="13"/>
      <c r="TV5" s="13"/>
      <c r="TW5" s="13"/>
      <c r="TX5" s="13"/>
      <c r="TY5" s="13" t="s">
        <v>1192</v>
      </c>
      <c r="TZ5" s="13" t="s">
        <v>1192</v>
      </c>
      <c r="UA5" s="14" t="str">
        <f t="shared" ca="1" si="51"/>
        <v/>
      </c>
      <c r="UB5" s="22" t="s">
        <v>1735</v>
      </c>
      <c r="UC5" s="6" t="s">
        <v>1736</v>
      </c>
      <c r="UD5" s="6" t="s">
        <v>1737</v>
      </c>
      <c r="UE5" s="27" t="str" cm="1">
        <f t="array" aca="1" ref="UE5" ca="1">CONCATENATE($A$37,INDIRECT(ADDRESS(ROW(),COLUMN()-2)),"%20",INDIRECT(ADDRESS(ROW(),COLUMN()-1)),$A$39,INDIRECT(ADDRESS(ROW(),COLUMN()-2)),"%20",INDIRECT(ADDRESS(ROW(),COLUMN()-1)))</f>
        <v>https://maps.yandex.ru/?ll=38.582342%2036.031767&amp;z=16&amp;text=38.582342%2036.031767</v>
      </c>
      <c r="UF5" s="87" t="str" cm="1">
        <f t="array" aca="1" ref="UF5" ca="1">CONCATENATE($A$40,INDIRECT(ADDRESS(ROW(),COLUMN()-3)),"%2C",INDIRECT(ADDRESS(ROW(),COLUMN()-2)))</f>
        <v>https://maps.google.com/maps?q=38.582342%2C36.031767</v>
      </c>
      <c r="UG5" s="79" t="s">
        <v>3229</v>
      </c>
      <c r="UH5" s="10" t="str" cm="1">
        <f t="array" aca="1" ref="UH5" ca="1">IF(INDIRECT(ADDRESS(ROW(),COLUMN()-6))="","X",IF(INDIRECT(ADDRESS(ROW(),COLUMN()-5))="",0,"OK"))</f>
        <v>OK</v>
      </c>
      <c r="UI5" s="29" t="str">
        <f ca="1">IF(UJ5="","",SUM(1+MAXA(UI$1:UI4)))</f>
        <v/>
      </c>
      <c r="UJ5" s="8" t="str" cm="1">
        <f t="array" aca="1" ref="UJ5" ca="1">IF(UH5=0,INDIRECT(ADDRESS(ROW(),COLUMN()-8)),"")</f>
        <v/>
      </c>
      <c r="UK5" s="33" t="s">
        <v>1192</v>
      </c>
      <c r="UL5" s="10" t="str">
        <f t="shared" si="21"/>
        <v>$UB$5</v>
      </c>
      <c r="UM5" s="29" t="str">
        <f ca="1">IF(UN5="","",SUM(1+MAXA(UM$1:UM4)))</f>
        <v/>
      </c>
      <c r="UN5" s="8" t="str" cm="1">
        <f t="array" aca="1" ref="UN5" ca="1">IF(ISNUMBER(SEARCH(UN$1,INDEX(INDIRECT(UO$1),ROW(UL5),1)))=TRUE,INDIRECT(UL5),"")</f>
        <v/>
      </c>
      <c r="UO5" s="13" t="s">
        <v>1192</v>
      </c>
      <c r="UP5" s="13" t="s">
        <v>1192</v>
      </c>
      <c r="UQ5" s="13" t="s">
        <v>1192</v>
      </c>
      <c r="UR5" s="13"/>
      <c r="US5" s="13"/>
      <c r="UT5" s="13"/>
      <c r="UU5" s="13"/>
      <c r="UV5" s="13"/>
      <c r="UW5" s="13"/>
      <c r="UX5" s="13"/>
      <c r="UY5" s="13" t="s">
        <v>1192</v>
      </c>
      <c r="UZ5" s="13" t="s">
        <v>1192</v>
      </c>
      <c r="VA5" s="10" t="str">
        <f t="shared" ca="1" si="52"/>
        <v/>
      </c>
      <c r="VB5" s="8" t="s">
        <v>4207</v>
      </c>
      <c r="VC5" s="3" t="s">
        <v>4209</v>
      </c>
      <c r="VD5" s="3" t="s">
        <v>4208</v>
      </c>
      <c r="VE5" s="27" t="str" cm="1">
        <f t="array" aca="1" ref="VE5" ca="1">CONCATENATE($A$37,INDIRECT(ADDRESS(ROW(),COLUMN()-2)),"%20",INDIRECT(ADDRESS(ROW(),COLUMN()-1)),$A$39,INDIRECT(ADDRESS(ROW(),COLUMN()-2)),"%20",INDIRECT(ADDRESS(ROW(),COLUMN()-1)))</f>
        <v>https://maps.yandex.ru/?ll=39.083021%2035.945659&amp;z=16&amp;text=39.083021%2035.945659</v>
      </c>
      <c r="VF5" s="87" t="str" cm="1">
        <f t="array" aca="1" ref="VF5" ca="1">CONCATENATE($A$40,INDIRECT(ADDRESS(ROW(),COLUMN()-3)),"%2C",INDIRECT(ADDRESS(ROW(),COLUMN()-2)))</f>
        <v>https://maps.google.com/maps?q=39.083021%2C35.945659</v>
      </c>
      <c r="VG5" s="79" t="s">
        <v>4192</v>
      </c>
      <c r="VH5" s="10" t="str" cm="1">
        <f t="array" aca="1" ref="VH5" ca="1">IF(INDIRECT(ADDRESS(ROW(),COLUMN()-6))="","X",IF(INDIRECT(ADDRESS(ROW(),COLUMN()-5))="",0,"OK"))</f>
        <v>OK</v>
      </c>
      <c r="VI5" s="29" t="str">
        <f ca="1">IF(VJ5="","",SUM(1+MAXA(VI$1:VI4)))</f>
        <v/>
      </c>
      <c r="VJ5" s="8" t="str" cm="1">
        <f t="array" aca="1" ref="VJ5" ca="1">IF(VH5=0,INDIRECT(ADDRESS(ROW(),COLUMN()-8)),"")</f>
        <v/>
      </c>
      <c r="VK5" s="33" t="s">
        <v>1192</v>
      </c>
      <c r="VL5" s="10" t="str">
        <f t="shared" si="22"/>
        <v>$VB$5</v>
      </c>
      <c r="VM5" s="29" t="str">
        <f ca="1">IF(VN5="","",SUM(1+MAXA(VM$1:VM4)))</f>
        <v/>
      </c>
      <c r="VN5" s="8" t="str" cm="1">
        <f t="array" aca="1" ref="VN5" ca="1">IF(ISNUMBER(SEARCH(VN$1,INDEX(INDIRECT(VO$1),ROW(VL5),1)))=TRUE,INDIRECT(VL5),"")</f>
        <v/>
      </c>
      <c r="VO5" s="13" t="s">
        <v>1192</v>
      </c>
      <c r="VP5" s="13" t="s">
        <v>1192</v>
      </c>
      <c r="VQ5" s="13" t="s">
        <v>1192</v>
      </c>
      <c r="VR5" s="13"/>
      <c r="VS5" s="13"/>
      <c r="VT5" s="13"/>
      <c r="VU5" s="13"/>
      <c r="VV5" s="13"/>
      <c r="VW5" s="13"/>
      <c r="VX5" s="13"/>
      <c r="VY5" s="13" t="s">
        <v>1192</v>
      </c>
      <c r="VZ5" s="13" t="s">
        <v>1192</v>
      </c>
      <c r="WA5" s="10" t="str">
        <f t="shared" ca="1" si="53"/>
        <v/>
      </c>
      <c r="WB5" s="16"/>
      <c r="WC5" s="17" t="s">
        <v>2073</v>
      </c>
      <c r="WD5" s="48"/>
      <c r="WE5" s="19"/>
      <c r="WF5" s="19"/>
      <c r="WG5" s="79" t="s">
        <v>3229</v>
      </c>
      <c r="WH5" s="10" t="str" cm="1">
        <f t="array" aca="1" ref="WH5" ca="1">IF(INDIRECT(ADDRESS(ROW(),COLUMN()-6))="","X",IF(INDIRECT(ADDRESS(ROW(),COLUMN()-5))="",0,"OK"))</f>
        <v>X</v>
      </c>
      <c r="WI5" s="29" t="str">
        <f ca="1">IF(WJ5="","",SUM(1+MAXA(WI$1:WI4)))</f>
        <v/>
      </c>
      <c r="WJ5" s="8" t="str" cm="1">
        <f t="array" aca="1" ref="WJ5" ca="1">IF(WH5=0,INDIRECT(ADDRESS(ROW(),COLUMN()-8)),"")</f>
        <v/>
      </c>
      <c r="WK5" s="33" t="s">
        <v>1192</v>
      </c>
      <c r="WL5" s="10" t="str">
        <f t="shared" si="23"/>
        <v>$WB$5</v>
      </c>
      <c r="WM5" s="29" t="str">
        <f ca="1">IF(WN5="","",SUM(1+MAXA(WM$1:WM4)))</f>
        <v/>
      </c>
      <c r="WN5" s="8" t="str" cm="1">
        <f t="array" aca="1" ref="WN5" ca="1">IF(ISNUMBER(SEARCH(WN$1,INDEX(INDIRECT(WO$1),ROW(WL5),1)))=TRUE,INDIRECT(WL5),"")</f>
        <v/>
      </c>
      <c r="WO5" s="13" t="s">
        <v>1192</v>
      </c>
      <c r="WP5" s="13" t="s">
        <v>1192</v>
      </c>
      <c r="WQ5" s="13" t="s">
        <v>1192</v>
      </c>
      <c r="WR5" s="13" t="s">
        <v>1192</v>
      </c>
      <c r="WS5" s="13"/>
      <c r="WT5" s="13"/>
      <c r="WU5" s="13"/>
      <c r="WV5" s="13" t="s">
        <v>1192</v>
      </c>
      <c r="WW5" s="13"/>
      <c r="WX5" s="13"/>
      <c r="WY5" s="13"/>
      <c r="WZ5" s="13" t="s">
        <v>1192</v>
      </c>
      <c r="XA5" s="10" t="str">
        <f t="shared" ca="1" si="54"/>
        <v/>
      </c>
      <c r="XB5" s="22" t="s">
        <v>3060</v>
      </c>
      <c r="XC5" s="37" t="s">
        <v>3176</v>
      </c>
      <c r="XD5" s="37" t="s">
        <v>3175</v>
      </c>
      <c r="XE5" s="27" t="str" cm="1">
        <f t="array" aca="1" ref="XE5" ca="1">CONCATENATE($A$37,INDIRECT(ADDRESS(ROW(),COLUMN()-2)),"%20",INDIRECT(ADDRESS(ROW(),COLUMN()-1)),$A$39,INDIRECT(ADDRESS(ROW(),COLUMN()-2)),"%20",INDIRECT(ADDRESS(ROW(),COLUMN()-1)))</f>
        <v>https://maps.yandex.ru/?ll=38.425483%2035.855829&amp;z=16&amp;text=38.425483%2035.855829</v>
      </c>
      <c r="XF5" s="87" t="str" cm="1">
        <f t="array" aca="1" ref="XF5" ca="1">CONCATENATE($A$40,INDIRECT(ADDRESS(ROW(),COLUMN()-3)),"%2C",INDIRECT(ADDRESS(ROW(),COLUMN()-2)))</f>
        <v>https://maps.google.com/maps?q=38.425483%2C35.855829</v>
      </c>
      <c r="XG5" s="79" t="s">
        <v>3229</v>
      </c>
      <c r="XH5" s="10" t="str" cm="1">
        <f t="array" aca="1" ref="XH5" ca="1">IF(INDIRECT(ADDRESS(ROW(),COLUMN()-6))="","X",IF(INDIRECT(ADDRESS(ROW(),COLUMN()-5))="",0,"OK"))</f>
        <v>OK</v>
      </c>
      <c r="XI5" s="29" t="str">
        <f ca="1">IF(XJ5="","",SUM(1+MAXA(XI$1:XI4)))</f>
        <v/>
      </c>
      <c r="XJ5" s="8" t="str" cm="1">
        <f t="array" aca="1" ref="XJ5" ca="1">IF(XH5=0,INDIRECT(ADDRESS(ROW(),COLUMN()-8)),"")</f>
        <v/>
      </c>
      <c r="XK5" s="33" t="s">
        <v>1192</v>
      </c>
      <c r="XL5" s="10" t="str">
        <f t="shared" si="24"/>
        <v>$XB$5</v>
      </c>
      <c r="XM5" s="29" t="str">
        <f ca="1">IF(XN5="","",SUM(1+MAXA(XM$1:XM4)))</f>
        <v/>
      </c>
      <c r="XN5" s="8" t="str" cm="1">
        <f t="array" aca="1" ref="XN5" ca="1">IF(ISNUMBER(SEARCH(XN$1,INDEX(INDIRECT(XO$1),ROW(XL5),1)))=TRUE,INDIRECT(XL5),"")</f>
        <v/>
      </c>
      <c r="XO5" s="13" t="s">
        <v>1192</v>
      </c>
      <c r="XP5" s="13" t="s">
        <v>1192</v>
      </c>
      <c r="XQ5" s="13" t="s">
        <v>1192</v>
      </c>
      <c r="XR5" s="13" t="s">
        <v>1192</v>
      </c>
      <c r="XS5" s="13"/>
      <c r="XT5" s="13"/>
      <c r="XU5" s="13"/>
      <c r="XV5" s="13"/>
      <c r="XW5" s="13"/>
      <c r="XX5" s="13"/>
      <c r="XY5" s="13" t="s">
        <v>1192</v>
      </c>
      <c r="XZ5" s="13" t="s">
        <v>1192</v>
      </c>
      <c r="YA5" s="10" t="str">
        <f t="shared" ca="1" si="55"/>
        <v/>
      </c>
      <c r="YB5" s="22"/>
      <c r="YC5" s="37"/>
      <c r="YD5" s="37"/>
      <c r="YE5" s="24"/>
      <c r="YF5" s="88"/>
      <c r="YG5" s="101"/>
      <c r="YH5" s="10" t="str" cm="1">
        <f t="array" aca="1" ref="YH5" ca="1">IF(INDIRECT(ADDRESS(ROW(),COLUMN()-6))="","X",IF(INDIRECT(ADDRESS(ROW(),COLUMN()-5))="",0,"OK"))</f>
        <v>X</v>
      </c>
      <c r="YI5" s="29" t="str">
        <f ca="1">IF(YJ5="","",SUM(1+MAXA(YI$1:YI4)))</f>
        <v/>
      </c>
      <c r="YJ5" s="8" t="str" cm="1">
        <f t="array" aca="1" ref="YJ5" ca="1">IF(YH5=0,INDIRECT(ADDRESS(ROW(),COLUMN()-8)),"")</f>
        <v/>
      </c>
      <c r="YK5" s="33" t="s">
        <v>1192</v>
      </c>
      <c r="YL5" s="10" t="str">
        <f t="shared" si="25"/>
        <v>$YB$5</v>
      </c>
      <c r="YM5" s="29" t="str">
        <f ca="1">IF(YN5="","",SUM(1+MAXA(YM$1:YM4)))</f>
        <v/>
      </c>
      <c r="YN5" s="8" t="str" cm="1">
        <f t="array" aca="1" ref="YN5" ca="1">IF(ISNUMBER(SEARCH(YN$1,INDEX(INDIRECT(YO$1),ROW(YL5),1)))=TRUE,INDIRECT(YL5),"")</f>
        <v/>
      </c>
      <c r="YO5" s="13" t="s">
        <v>1192</v>
      </c>
      <c r="YP5" s="13" t="s">
        <v>1192</v>
      </c>
      <c r="YQ5" s="13" t="s">
        <v>1192</v>
      </c>
      <c r="YR5" s="13" t="s">
        <v>1192</v>
      </c>
      <c r="YS5" s="13"/>
      <c r="YT5" s="13"/>
      <c r="YU5" s="13"/>
      <c r="YV5" s="13"/>
      <c r="YW5" s="13"/>
      <c r="YX5" s="13"/>
      <c r="YY5" s="13" t="s">
        <v>1192</v>
      </c>
      <c r="YZ5" s="13" t="s">
        <v>1192</v>
      </c>
      <c r="ZA5" s="10" t="str">
        <f t="shared" ca="1" si="56"/>
        <v/>
      </c>
      <c r="ZB5" s="22" t="s">
        <v>2375</v>
      </c>
      <c r="ZC5" s="37" t="s">
        <v>2376</v>
      </c>
      <c r="ZD5" s="37" t="s">
        <v>2377</v>
      </c>
      <c r="ZE5" s="27" t="str" cm="1">
        <f t="array" aca="1" ref="ZE5" ca="1">CONCATENATE($A$37,INDIRECT(ADDRESS(ROW(),COLUMN()-2)),"%20",INDIRECT(ADDRESS(ROW(),COLUMN()-1)),$A$39,INDIRECT(ADDRESS(ROW(),COLUMN()-2)),"%20",INDIRECT(ADDRESS(ROW(),COLUMN()-1)))</f>
        <v>https://maps.yandex.ru/?ll=38.091501%2035.364190&amp;z=16&amp;text=38.091501%2035.364190</v>
      </c>
      <c r="ZF5" s="87" t="str" cm="1">
        <f t="array" aca="1" ref="ZF5" ca="1">CONCATENATE($A$40,INDIRECT(ADDRESS(ROW(),COLUMN()-3)),"%2C",INDIRECT(ADDRESS(ROW(),COLUMN()-2)))</f>
        <v>https://maps.google.com/maps?q=38.091501%2C35.364190</v>
      </c>
      <c r="ZG5" s="79" t="s">
        <v>3229</v>
      </c>
      <c r="ZH5" s="10" t="str" cm="1">
        <f t="array" aca="1" ref="ZH5" ca="1">IF(INDIRECT(ADDRESS(ROW(),COLUMN()-6))="","X",IF(INDIRECT(ADDRESS(ROW(),COLUMN()-5))="",0,"OK"))</f>
        <v>OK</v>
      </c>
      <c r="ZI5" s="29" t="str">
        <f ca="1">IF(ZJ5="","",SUM(1+MAXA(ZI$1:ZI4)))</f>
        <v/>
      </c>
      <c r="ZJ5" s="8" t="str" cm="1">
        <f t="array" aca="1" ref="ZJ5" ca="1">IF(ZH5=0,INDIRECT(ADDRESS(ROW(),COLUMN()-8)),"")</f>
        <v/>
      </c>
      <c r="ZK5" s="33" t="s">
        <v>1192</v>
      </c>
      <c r="ZL5" s="10" t="str">
        <f t="shared" si="26"/>
        <v>$ZB$5</v>
      </c>
      <c r="ZM5" s="29" t="str">
        <f ca="1">IF(ZN5="","",SUM(1+MAXA(ZM$1:ZM4)))</f>
        <v/>
      </c>
      <c r="ZN5" s="8" t="str" cm="1">
        <f t="array" aca="1" ref="ZN5" ca="1">IF(ISNUMBER(SEARCH(ZN$1,INDEX(INDIRECT(ZO$1),ROW(ZL5),1)))=TRUE,INDIRECT(ZL5),"")</f>
        <v/>
      </c>
      <c r="ZO5" s="13" t="s">
        <v>1192</v>
      </c>
      <c r="ZP5" s="13" t="s">
        <v>1192</v>
      </c>
      <c r="ZQ5" s="13" t="s">
        <v>1192</v>
      </c>
      <c r="ZR5" s="13" t="s">
        <v>1192</v>
      </c>
      <c r="ZS5" s="13"/>
      <c r="ZT5" s="13"/>
      <c r="ZU5" s="13"/>
      <c r="ZV5" s="13"/>
      <c r="ZW5" s="13"/>
      <c r="ZX5" s="13"/>
      <c r="ZY5" s="13"/>
      <c r="ZZ5" s="13" t="s">
        <v>1192</v>
      </c>
      <c r="AAA5" s="10" t="str">
        <f t="shared" ca="1" si="57"/>
        <v/>
      </c>
      <c r="AAB5" s="22" t="s">
        <v>2514</v>
      </c>
      <c r="AAC5" s="37" t="s">
        <v>2515</v>
      </c>
      <c r="AAD5" s="37" t="s">
        <v>2516</v>
      </c>
      <c r="AAE5" s="27" t="str" cm="1">
        <f t="array" aca="1" ref="AAE5" ca="1">CONCATENATE($A$37,INDIRECT(ADDRESS(ROW(),COLUMN()-2)),"%20",INDIRECT(ADDRESS(ROW(),COLUMN()-1)),$A$39,INDIRECT(ADDRESS(ROW(),COLUMN()-2)),"%20",INDIRECT(ADDRESS(ROW(),COLUMN()-1)))</f>
        <v>https://maps.yandex.ru/?ll=38.384614%2035.169475&amp;z=16&amp;text=38.384614%2035.169475</v>
      </c>
      <c r="AAF5" s="87" t="str" cm="1">
        <f t="array" aca="1" ref="AAF5" ca="1">CONCATENATE($A$40,INDIRECT(ADDRESS(ROW(),COLUMN()-3)),"%2C",INDIRECT(ADDRESS(ROW(),COLUMN()-2)))</f>
        <v>https://maps.google.com/maps?q=38.384614%2C35.169475</v>
      </c>
      <c r="AAG5" s="79" t="s">
        <v>3229</v>
      </c>
      <c r="AAH5" s="10" t="str" cm="1">
        <f t="array" aca="1" ref="AAH5" ca="1">IF(INDIRECT(ADDRESS(ROW(),COLUMN()-6))="","X",IF(INDIRECT(ADDRESS(ROW(),COLUMN()-5))="",0,"OK"))</f>
        <v>OK</v>
      </c>
      <c r="AAI5" s="29" t="str">
        <f ca="1">IF(AAJ5="","",SUM(1+MAXA(AAI$1:AAI4)))</f>
        <v/>
      </c>
      <c r="AAJ5" s="8" t="str" cm="1">
        <f t="array" aca="1" ref="AAJ5" ca="1">IF(AAH5=0,INDIRECT(ADDRESS(ROW(),COLUMN()-8)),"")</f>
        <v/>
      </c>
      <c r="AAK5" s="33" t="s">
        <v>1192</v>
      </c>
      <c r="AAL5" s="10" t="str">
        <f t="shared" si="27"/>
        <v>$AAB$5</v>
      </c>
      <c r="AAM5" s="29" t="str">
        <f ca="1">IF(AAN5="","",SUM(1+MAXA(AAM$1:AAM4)))</f>
        <v/>
      </c>
      <c r="AAN5" s="8" t="str" cm="1">
        <f t="array" aca="1" ref="AAN5" ca="1">IF(ISNUMBER(SEARCH(AAN$1,INDEX(INDIRECT(AAO$1),ROW(AAL5),1)))=TRUE,INDIRECT(AAL5),"")</f>
        <v/>
      </c>
      <c r="AAO5" s="13" t="s">
        <v>1192</v>
      </c>
      <c r="AAP5" s="13" t="s">
        <v>1192</v>
      </c>
      <c r="AAQ5" s="13" t="s">
        <v>1192</v>
      </c>
      <c r="AAR5" s="13" t="s">
        <v>1192</v>
      </c>
      <c r="AAS5" s="13" t="s">
        <v>1192</v>
      </c>
      <c r="AAT5" s="13"/>
      <c r="AAU5" s="13"/>
      <c r="AAV5" s="13"/>
      <c r="AAW5" s="13"/>
      <c r="AAX5" s="13"/>
      <c r="AAY5" s="13"/>
      <c r="AAZ5" s="13" t="s">
        <v>1192</v>
      </c>
      <c r="ABA5" s="10" t="str">
        <f t="shared" ca="1" si="58"/>
        <v/>
      </c>
      <c r="ABB5" s="22" t="s">
        <v>2670</v>
      </c>
      <c r="ABC5" s="37" t="s">
        <v>2671</v>
      </c>
      <c r="ABD5" s="37" t="s">
        <v>2672</v>
      </c>
      <c r="ABE5" s="27" t="str" cm="1">
        <f t="array" aca="1" ref="ABE5" ca="1">CONCATENATE($A$37,INDIRECT(ADDRESS(ROW(),COLUMN()-2)),"%20",INDIRECT(ADDRESS(ROW(),COLUMN()-1)),$A$39,INDIRECT(ADDRESS(ROW(),COLUMN()-2)),"%20",INDIRECT(ADDRESS(ROW(),COLUMN()-1)))</f>
        <v>https://maps.yandex.ru/?ll=38.749709%2035.471465&amp;z=16&amp;text=38.749709%2035.471465</v>
      </c>
      <c r="ABF5" s="87" t="str" cm="1">
        <f t="array" aca="1" ref="ABF5" ca="1">CONCATENATE($A$40,INDIRECT(ADDRESS(ROW(),COLUMN()-3)),"%2C",INDIRECT(ADDRESS(ROW(),COLUMN()-2)))</f>
        <v>https://maps.google.com/maps?q=38.749709%2C35.471465</v>
      </c>
      <c r="ABG5" s="79" t="s">
        <v>3229</v>
      </c>
      <c r="ABH5" s="10" t="str" cm="1">
        <f t="array" aca="1" ref="ABH5" ca="1">IF(INDIRECT(ADDRESS(ROW(),COLUMN()-6))="","X",IF(INDIRECT(ADDRESS(ROW(),COLUMN()-5))="",0,"OK"))</f>
        <v>OK</v>
      </c>
      <c r="ABI5" s="29" t="str">
        <f ca="1">IF(ABJ5="","",SUM(1+MAXA(ABI$1:ABI4)))</f>
        <v/>
      </c>
      <c r="ABJ5" s="8" t="str" cm="1">
        <f t="array" aca="1" ref="ABJ5" ca="1">IF(ABH5=0,INDIRECT(ADDRESS(ROW(),COLUMN()-8)),"")</f>
        <v/>
      </c>
      <c r="ABK5" s="33" t="s">
        <v>1192</v>
      </c>
      <c r="ABL5" s="10" t="str">
        <f t="shared" si="28"/>
        <v>$ABB$5</v>
      </c>
      <c r="ABM5" s="29" t="str">
        <f ca="1">IF(ABN5="","",SUM(1+MAXA(ABM$1:ABM4)))</f>
        <v/>
      </c>
      <c r="ABN5" s="8" t="str" cm="1">
        <f t="array" aca="1" ref="ABN5" ca="1">IF(ISNUMBER(SEARCH(ABN$1,INDEX(INDIRECT(ABO$1),ROW(ABL5),1)))=TRUE,INDIRECT(ABL5),"")</f>
        <v/>
      </c>
      <c r="ABO5" s="13" t="s">
        <v>1192</v>
      </c>
      <c r="ABP5" s="13" t="s">
        <v>1192</v>
      </c>
      <c r="ABQ5" s="13" t="s">
        <v>1192</v>
      </c>
      <c r="ABR5" s="13"/>
      <c r="ABS5" s="13"/>
      <c r="ABT5" s="13"/>
      <c r="ABU5" s="13"/>
      <c r="ABV5" s="13"/>
      <c r="ABW5" s="13"/>
      <c r="ABX5" s="13"/>
      <c r="ABY5" s="13"/>
      <c r="ABZ5" s="13" t="s">
        <v>1192</v>
      </c>
      <c r="ACA5" s="10" t="str">
        <f t="shared" ca="1" si="59"/>
        <v/>
      </c>
      <c r="ACB5" s="22"/>
      <c r="ACC5" s="37"/>
      <c r="ACD5" s="37"/>
      <c r="ACE5" s="24"/>
      <c r="ACF5" s="88"/>
      <c r="ACG5" s="101"/>
      <c r="ACH5" s="10" t="str" cm="1">
        <f t="array" aca="1" ref="ACH5" ca="1">IF(INDIRECT(ADDRESS(ROW(),COLUMN()-6))="","X",IF(INDIRECT(ADDRESS(ROW(),COLUMN()-5))="",0,"OK"))</f>
        <v>X</v>
      </c>
      <c r="ACI5" s="29" t="str">
        <f ca="1">IF(ACJ5="","",SUM(1+MAXA(ACI$1:ACI4)))</f>
        <v/>
      </c>
      <c r="ACJ5" s="8" t="str" cm="1">
        <f t="array" aca="1" ref="ACJ5" ca="1">IF(ACH5=0,INDIRECT(ADDRESS(ROW(),COLUMN()-8)),"")</f>
        <v/>
      </c>
      <c r="ACK5" s="33" t="s">
        <v>1192</v>
      </c>
      <c r="ACL5" s="10" t="str">
        <f t="shared" si="29"/>
        <v>$ACB$5</v>
      </c>
      <c r="ACM5" s="29" t="str">
        <f ca="1">IF(ACN5="","",SUM(1+MAXA(ACM$1:ACM4)))</f>
        <v/>
      </c>
      <c r="ACN5" s="8" t="str" cm="1">
        <f t="array" aca="1" ref="ACN5" ca="1">IF(ISNUMBER(SEARCH(ACN$1,INDEX(INDIRECT(ACO$1),ROW(ACL5),1)))=TRUE,INDIRECT(ACL5),"")</f>
        <v/>
      </c>
      <c r="ACO5" s="13" t="s">
        <v>1192</v>
      </c>
      <c r="ACP5" s="13" t="s">
        <v>1192</v>
      </c>
      <c r="ACQ5" s="13" t="s">
        <v>1192</v>
      </c>
      <c r="ACR5" s="13"/>
      <c r="ACS5" s="13"/>
      <c r="ACT5" s="13"/>
      <c r="ACU5" s="13"/>
      <c r="ACV5" s="13"/>
      <c r="ACW5" s="13"/>
      <c r="ACX5" s="13"/>
      <c r="ACY5" s="13"/>
      <c r="ACZ5" s="13" t="s">
        <v>1192</v>
      </c>
      <c r="ADA5" s="10" t="str">
        <f t="shared" ca="1" si="60"/>
        <v/>
      </c>
      <c r="ADB5" s="22" t="s">
        <v>2818</v>
      </c>
      <c r="ADC5" s="37" t="s">
        <v>2819</v>
      </c>
      <c r="ADD5" s="37" t="s">
        <v>2820</v>
      </c>
      <c r="ADE5" s="27" t="str" cm="1">
        <f t="array" aca="1" ref="ADE5" ca="1">CONCATENATE($A$37,INDIRECT(ADDRESS(ROW(),COLUMN()-2)),"%20",INDIRECT(ADDRESS(ROW(),COLUMN()-1)),$A$39,INDIRECT(ADDRESS(ROW(),COLUMN()-2)),"%20",INDIRECT(ADDRESS(ROW(),COLUMN()-1)))</f>
        <v>https://maps.yandex.ru/?ll=38.666408%2035.292744&amp;z=16&amp;text=38.666408%2035.292744</v>
      </c>
      <c r="ADF5" s="87" t="str" cm="1">
        <f t="array" aca="1" ref="ADF5" ca="1">CONCATENATE($A$40,INDIRECT(ADDRESS(ROW(),COLUMN()-3)),"%2C",INDIRECT(ADDRESS(ROW(),COLUMN()-2)))</f>
        <v>https://maps.google.com/maps?q=38.666408%2C35.292744</v>
      </c>
      <c r="ADG5" s="92" t="s">
        <v>3229</v>
      </c>
      <c r="ADH5" s="10" t="str" cm="1">
        <f t="array" aca="1" ref="ADH5" ca="1">IF(INDIRECT(ADDRESS(ROW(),COLUMN()-6))="","X",IF(INDIRECT(ADDRESS(ROW(),COLUMN()-5))="",0,"OK"))</f>
        <v>OK</v>
      </c>
      <c r="ADI5" s="29" t="str">
        <f ca="1">IF(ADJ5="","",SUM(1+MAXA(ADI$1:ADI4)))</f>
        <v/>
      </c>
      <c r="ADJ5" s="8" t="str" cm="1">
        <f t="array" aca="1" ref="ADJ5" ca="1">IF(ADH5=0,INDIRECT(ADDRESS(ROW(),COLUMN()-8)),"")</f>
        <v/>
      </c>
      <c r="ADK5" s="33" t="s">
        <v>1192</v>
      </c>
      <c r="ADL5" s="10" t="str">
        <f t="shared" si="30"/>
        <v>$ADB$5</v>
      </c>
      <c r="ADM5" s="29" t="str">
        <f ca="1">IF(ADN5="","",SUM(1+MAXA(ADM$1:ADM4)))</f>
        <v/>
      </c>
      <c r="ADN5" s="8" t="str" cm="1">
        <f t="array" aca="1" ref="ADN5" ca="1">IF(ISNUMBER(SEARCH(ADN$1,INDEX(INDIRECT(ADO$1),ROW(ADL5),1)))=TRUE,INDIRECT(ADL5),"")</f>
        <v/>
      </c>
      <c r="ADO5" s="13" t="s">
        <v>1192</v>
      </c>
      <c r="ADP5" s="13" t="s">
        <v>1192</v>
      </c>
      <c r="ADQ5" s="13" t="s">
        <v>1192</v>
      </c>
      <c r="ADR5" s="13" t="s">
        <v>1192</v>
      </c>
      <c r="ADS5" s="13" t="s">
        <v>1192</v>
      </c>
      <c r="ADT5" s="13"/>
      <c r="ADU5" s="13"/>
      <c r="ADV5" s="13"/>
      <c r="ADW5" s="13"/>
      <c r="ADX5" s="13"/>
      <c r="ADY5" s="13"/>
      <c r="ADZ5" s="13" t="s">
        <v>1192</v>
      </c>
      <c r="AEA5" s="10" t="str">
        <f t="shared" ca="1" si="61"/>
        <v/>
      </c>
      <c r="AEB5" s="22" t="s">
        <v>2907</v>
      </c>
      <c r="AEC5" s="37" t="s">
        <v>2908</v>
      </c>
      <c r="AED5" s="37" t="s">
        <v>2909</v>
      </c>
      <c r="AEE5" s="27" t="str" cm="1">
        <f t="array" aca="1" ref="AEE5" ca="1">CONCATENATE($A$37,INDIRECT(ADDRESS(ROW(),COLUMN()-2)),"%20",INDIRECT(ADDRESS(ROW(),COLUMN()-1)),$A$39,INDIRECT(ADDRESS(ROW(),COLUMN()-2)),"%20",INDIRECT(ADDRESS(ROW(),COLUMN()-1)))</f>
        <v>https://maps.yandex.ru/?ll=38.68078%2035.505082&amp;z=16&amp;text=38.68078%2035.505082</v>
      </c>
      <c r="AEF5" s="87" t="str" cm="1">
        <f t="array" aca="1" ref="AEF5" ca="1">CONCATENATE($A$40,INDIRECT(ADDRESS(ROW(),COLUMN()-3)),"%2C",INDIRECT(ADDRESS(ROW(),COLUMN()-2)))</f>
        <v>https://maps.google.com/maps?q=38.68078%2C35.505082</v>
      </c>
      <c r="AEG5" s="79" t="s">
        <v>3229</v>
      </c>
      <c r="AEH5" s="10" t="str" cm="1">
        <f t="array" aca="1" ref="AEH5" ca="1">IF(INDIRECT(ADDRESS(ROW(),COLUMN()-6))="","X",IF(INDIRECT(ADDRESS(ROW(),COLUMN()-5))="",0,"OK"))</f>
        <v>OK</v>
      </c>
      <c r="AEI5" s="29" t="str">
        <f ca="1">IF(AEJ5="","",SUM(1+MAXA(AEI$1:AEI4)))</f>
        <v/>
      </c>
      <c r="AEJ5" s="8" t="str" cm="1">
        <f t="array" aca="1" ref="AEJ5" ca="1">IF(AEH5=0,INDIRECT(ADDRESS(ROW(),COLUMN()-8)),"")</f>
        <v/>
      </c>
      <c r="AEK5" s="33" t="s">
        <v>1192</v>
      </c>
      <c r="AEL5" s="10" t="str">
        <f t="shared" si="31"/>
        <v>$AEB$5</v>
      </c>
      <c r="AEM5" s="29" t="str">
        <f ca="1">IF(AEN5="","",SUM(1+MAXA(AEM$1:AEM4)))</f>
        <v/>
      </c>
      <c r="AEN5" s="8" t="str" cm="1">
        <f t="array" aca="1" ref="AEN5" ca="1">IF(ISNUMBER(SEARCH(AEN$1,INDEX(INDIRECT(AEO$1),ROW(AEL5),1)))=TRUE,INDIRECT(AEL5),"")</f>
        <v/>
      </c>
      <c r="AEO5" s="13" t="s">
        <v>1192</v>
      </c>
      <c r="AEP5" s="13" t="s">
        <v>1192</v>
      </c>
      <c r="AEQ5" s="13" t="s">
        <v>1192</v>
      </c>
      <c r="AER5" s="13" t="s">
        <v>1192</v>
      </c>
      <c r="AES5" s="13" t="s">
        <v>1192</v>
      </c>
      <c r="AET5" s="13" t="s">
        <v>1192</v>
      </c>
      <c r="AEU5" s="13" t="s">
        <v>1192</v>
      </c>
      <c r="AEV5" s="13" t="s">
        <v>1192</v>
      </c>
    </row>
    <row r="6" spans="1:829" s="4" customFormat="1" ht="24.75" customHeight="1" x14ac:dyDescent="0.2">
      <c r="A6" s="116" t="str">
        <f>CONCATENATE(DC1," Ana Depolar3",)</f>
        <v>0 Ana Depolar3</v>
      </c>
      <c r="B6" s="10" t="str">
        <f t="shared" ca="1" si="32"/>
        <v/>
      </c>
      <c r="C6" s="8" t="s">
        <v>1553</v>
      </c>
      <c r="D6" s="10" t="s">
        <v>88</v>
      </c>
      <c r="E6" s="10" t="s">
        <v>89</v>
      </c>
      <c r="F6" s="27" t="str" cm="1">
        <f t="array" aca="1" ref="F6" ca="1">CONCATENATE($A$37,INDIRECT(ADDRESS(ROW(),COLUMN()-2)),"%20",INDIRECT(ADDRESS(ROW(),COLUMN()-1)),$A$39,INDIRECT(ADDRESS(ROW(),COLUMN()-2)),"%20",INDIRECT(ADDRESS(ROW(),COLUMN()-1)))</f>
        <v>https://maps.yandex.ru/?ll=38.687403%2035.343615&amp;z=16&amp;text=38.687403%2035.343615</v>
      </c>
      <c r="G6" s="87" t="str" cm="1">
        <f t="array" aca="1" ref="G6" ca="1">CONCATENATE($A$40,INDIRECT(ADDRESS(ROW(),COLUMN()-3)),"%2C",INDIRECT(ADDRESS(ROW(),COLUMN()-2)))</f>
        <v>https://maps.google.com/maps?q=38.687403%2C35.343615</v>
      </c>
      <c r="H6" s="92" t="s">
        <v>3229</v>
      </c>
      <c r="I6" s="10" t="str" cm="1">
        <f t="array" aca="1" ref="I6" ca="1">IF(INDIRECT(ADDRESS(ROW(),COLUMN()-6))="","X",IF(INDIRECT(ADDRESS(ROW(),COLUMN()-5))="",0,"OK"))</f>
        <v>OK</v>
      </c>
      <c r="J6" s="29" t="str">
        <f ca="1">IF(K6="","",SUM(1+MAXA(J$1:J5)))</f>
        <v/>
      </c>
      <c r="K6" s="8" t="str" cm="1">
        <f t="array" aca="1" ref="K6" ca="1">IF(I6=0,INDIRECT(ADDRESS(ROW(),COLUMN()-8)),"")</f>
        <v/>
      </c>
      <c r="L6" s="31"/>
      <c r="M6" s="10" t="str">
        <f t="shared" si="0"/>
        <v>$C$6</v>
      </c>
      <c r="N6" s="29" t="str">
        <f ca="1">IF(O6="","",SUM(1+MAXA(N$1:N5)))</f>
        <v/>
      </c>
      <c r="O6" s="8" t="str" cm="1">
        <f t="array" aca="1" ref="O6" ca="1">IF(ISNUMBER(SEARCH(O$1,INDEX(INDIRECT($P$1),ROW(M6),1)))=TRUE,INDIRECT(M6),"")</f>
        <v/>
      </c>
      <c r="P6" s="13" t="s">
        <v>1192</v>
      </c>
      <c r="Q6" s="13" t="s">
        <v>1192</v>
      </c>
      <c r="R6" s="13"/>
      <c r="S6" s="13"/>
      <c r="T6" s="13"/>
      <c r="U6" s="13"/>
      <c r="V6" s="13"/>
      <c r="W6" s="13"/>
      <c r="X6" s="13"/>
      <c r="Y6" s="13" t="s">
        <v>1192</v>
      </c>
      <c r="Z6" s="13" t="s">
        <v>1192</v>
      </c>
      <c r="AA6" s="10" t="str">
        <f t="shared" ca="1" si="62"/>
        <v/>
      </c>
      <c r="AB6" s="8" t="s">
        <v>35</v>
      </c>
      <c r="AC6" s="10" t="s">
        <v>36</v>
      </c>
      <c r="AD6" s="10" t="s">
        <v>37</v>
      </c>
      <c r="AE6" s="27" t="str" cm="1">
        <f t="array" aca="1" ref="AE6" ca="1">CONCATENATE($A$37,INDIRECT(ADDRESS(ROW(),COLUMN()-2)),"%20",INDIRECT(ADDRESS(ROW(),COLUMN()-1)),$A$39,INDIRECT(ADDRESS(ROW(),COLUMN()-2)),"%20",INDIRECT(ADDRESS(ROW(),COLUMN()-1)))</f>
        <v>https://maps.yandex.ru/?ll=38.538317%2035.526804&amp;z=16&amp;text=38.538317%2035.526804</v>
      </c>
      <c r="AF6" s="87" t="str" cm="1">
        <f t="array" aca="1" ref="AF6" ca="1">CONCATENATE($A$40,INDIRECT(ADDRESS(ROW(),COLUMN()-3)),"%2C",INDIRECT(ADDRESS(ROW(),COLUMN()-2)))</f>
        <v>https://maps.google.com/maps?q=38.538317%2C35.526804</v>
      </c>
      <c r="AG6" s="79" t="s">
        <v>3230</v>
      </c>
      <c r="AH6" s="10" t="str" cm="1">
        <f t="array" aca="1" ref="AH6" ca="1">IF(INDIRECT(ADDRESS(ROW(),COLUMN()-6))="","X",IF(INDIRECT(ADDRESS(ROW(),COLUMN()-5))="",0,"OK"))</f>
        <v>OK</v>
      </c>
      <c r="AI6" s="29" t="str">
        <f ca="1">IF(AJ6="","",SUM(1+MAXA(AI$1:AI5)))</f>
        <v/>
      </c>
      <c r="AJ6" s="8" t="str" cm="1">
        <f t="array" aca="1" ref="AJ6" ca="1">IF(AH6=0,INDIRECT(ADDRESS(ROW(),COLUMN()-8)),"")</f>
        <v/>
      </c>
      <c r="AK6" s="31"/>
      <c r="AL6" s="10" t="str">
        <f t="shared" si="1"/>
        <v>$AB$6</v>
      </c>
      <c r="AM6" s="29" t="str">
        <f ca="1">IF(AN6="","",SUM(1+MAXA(AM$1:AM5)))</f>
        <v/>
      </c>
      <c r="AN6" s="8" t="str" cm="1">
        <f t="array" aca="1" ref="AN6" ca="1">IF(ISNUMBER(SEARCH(AN$1,INDEX(INDIRECT($AO$1),ROW(AL6),1)))=TRUE,INDIRECT(AL6),"")</f>
        <v/>
      </c>
      <c r="AO6" s="13" t="s">
        <v>1192</v>
      </c>
      <c r="AP6" s="13" t="s">
        <v>1192</v>
      </c>
      <c r="AQ6" s="13" t="s">
        <v>1192</v>
      </c>
      <c r="AR6" s="13"/>
      <c r="AS6" s="13"/>
      <c r="AT6" s="13"/>
      <c r="AU6" s="13"/>
      <c r="AV6" s="13"/>
      <c r="AW6" s="13"/>
      <c r="AX6" s="13" t="s">
        <v>1192</v>
      </c>
      <c r="AY6" s="13" t="s">
        <v>1192</v>
      </c>
      <c r="AZ6" s="13" t="s">
        <v>1192</v>
      </c>
      <c r="BA6" s="10">
        <f t="shared" ca="1" si="33"/>
        <v>3</v>
      </c>
      <c r="BB6" s="8" t="s">
        <v>3529</v>
      </c>
      <c r="BC6" s="6" t="s">
        <v>3109</v>
      </c>
      <c r="BD6" s="6" t="s">
        <v>3108</v>
      </c>
      <c r="BE6" s="27" t="str" cm="1">
        <f t="array" aca="1" ref="BE6" ca="1">CONCATENATE($A$37,INDIRECT(ADDRESS(ROW(),COLUMN()-2)),"%20",INDIRECT(ADDRESS(ROW(),COLUMN()-1)),$A$39,INDIRECT(ADDRESS(ROW(),COLUMN()-2)),"%20",INDIRECT(ADDRESS(ROW(),COLUMN()-1)))</f>
        <v>https://maps.yandex.ru/?ll=38.716017%2035.559232&amp;z=16&amp;text=38.716017%2035.559232</v>
      </c>
      <c r="BF6" s="87" t="str" cm="1">
        <f t="array" aca="1" ref="BF6" ca="1">CONCATENATE($A$40,INDIRECT(ADDRESS(ROW(),COLUMN()-3)),"%2C",INDIRECT(ADDRESS(ROW(),COLUMN()-2)))</f>
        <v>https://maps.google.com/maps?q=38.716017%2C35.559232</v>
      </c>
      <c r="BG6" s="92" t="s">
        <v>3229</v>
      </c>
      <c r="BH6" s="10" t="str" cm="1">
        <f t="array" aca="1" ref="BH6" ca="1">IF(INDIRECT(ADDRESS(ROW(),COLUMN()-6))="","X",IF(INDIRECT(ADDRESS(ROW(),COLUMN()-5))="",0,"OK"))</f>
        <v>OK</v>
      </c>
      <c r="BI6" s="29" t="str">
        <f ca="1">IF(BJ6="","",SUM(1+MAXA(BI$1:BI5)))</f>
        <v/>
      </c>
      <c r="BJ6" s="8" t="str" cm="1">
        <f t="array" aca="1" ref="BJ6" ca="1">IF(BH6=0,INDIRECT(ADDRESS(ROW(),COLUMN()-8)),"")</f>
        <v/>
      </c>
      <c r="BK6" s="31"/>
      <c r="BL6" s="10" t="str">
        <f t="shared" si="2"/>
        <v>$BB$6</v>
      </c>
      <c r="BM6" s="29">
        <f ca="1">IF(BN6="","",SUM(1+MAXA(BM$1:BM5)))</f>
        <v>3</v>
      </c>
      <c r="BN6" s="8" t="str" cm="1">
        <f t="array" aca="1" ref="BN6" ca="1">IF(ISNUMBER(SEARCH(BN$1,INDEX(INDIRECT(BO$1),ROW(BL6),1)))=TRUE,INDIRECT(BL6),"")</f>
        <v>ANAYURT SONDAJ 3</v>
      </c>
      <c r="BO6" s="13" t="s">
        <v>1192</v>
      </c>
      <c r="BP6" s="13" t="s">
        <v>1192</v>
      </c>
      <c r="BQ6" s="13" t="s">
        <v>1192</v>
      </c>
      <c r="BR6" s="13"/>
      <c r="BS6" s="13"/>
      <c r="BT6" s="13"/>
      <c r="BU6" s="13"/>
      <c r="BV6" s="13"/>
      <c r="BW6" s="13" t="s">
        <v>1192</v>
      </c>
      <c r="BX6" s="13" t="s">
        <v>1192</v>
      </c>
      <c r="BY6" s="13"/>
      <c r="BZ6" s="13"/>
      <c r="CA6" s="10" t="str">
        <f t="shared" ca="1" si="34"/>
        <v/>
      </c>
      <c r="CB6" s="22" t="s">
        <v>3535</v>
      </c>
      <c r="CC6" s="6" t="s">
        <v>3410</v>
      </c>
      <c r="CD6" s="6" t="s">
        <v>3411</v>
      </c>
      <c r="CE6" s="27" t="str" cm="1">
        <f t="array" aca="1" ref="CE6" ca="1">CONCATENATE($A$37,INDIRECT(ADDRESS(ROW(),COLUMN()-2)),"%20",INDIRECT(ADDRESS(ROW(),COLUMN()-1)),$A$39,INDIRECT(ADDRESS(ROW(),COLUMN()-2)),"%20",INDIRECT(ADDRESS(ROW(),COLUMN()-1)))</f>
        <v>https://maps.yandex.ru/?ll=38.723939%2035.557169&amp;z=16&amp;text=38.723939%2035.557169</v>
      </c>
      <c r="CF6" s="87" t="str" cm="1">
        <f t="array" aca="1" ref="CF6" ca="1">CONCATENATE($A$40,INDIRECT(ADDRESS(ROW(),COLUMN()-3)),"%2C",INDIRECT(ADDRESS(ROW(),COLUMN()-2)))</f>
        <v>https://maps.google.com/maps?q=38.723939%2C35.557169</v>
      </c>
      <c r="CG6" s="92" t="s">
        <v>3229</v>
      </c>
      <c r="CH6" s="10" t="str" cm="1">
        <f t="array" aca="1" ref="CH6" ca="1">IF(INDIRECT(ADDRESS(ROW(),COLUMN()-6))="","X",IF(INDIRECT(ADDRESS(ROW(),COLUMN()-5))="",0,"OK"))</f>
        <v>OK</v>
      </c>
      <c r="CI6" s="29" t="str">
        <f ca="1">IF(CJ6="","",SUM(1+MAXA(CI$1:CI5)))</f>
        <v/>
      </c>
      <c r="CJ6" s="8" t="str" cm="1">
        <f t="array" aca="1" ref="CJ6" ca="1">IF(CH6=0,INDIRECT(ADDRESS(ROW(),COLUMN()-8)),"")</f>
        <v/>
      </c>
      <c r="CK6" s="31"/>
      <c r="CL6" s="10" t="str">
        <f t="shared" si="3"/>
        <v>$CB$6</v>
      </c>
      <c r="CM6" s="29" t="str">
        <f ca="1">IF(CN6="","",SUM(1+MAXA(CM$1:CM5)))</f>
        <v/>
      </c>
      <c r="CN6" s="8" t="str" cm="1">
        <f t="array" aca="1" ref="CN6" ca="1">IF(ISNUMBER(SEARCH(CN$1,INDEX(INDIRECT(CO$1),ROW(CL6),1)))=TRUE,INDIRECT(CL6),"")</f>
        <v/>
      </c>
      <c r="CO6" s="13" t="s">
        <v>1192</v>
      </c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 t="s">
        <v>1192</v>
      </c>
      <c r="DA6" s="10" t="str">
        <f t="shared" ca="1" si="63"/>
        <v/>
      </c>
      <c r="DB6" s="8"/>
      <c r="DC6" s="10"/>
      <c r="DD6" s="10"/>
      <c r="DF6" s="81"/>
      <c r="DG6" s="94"/>
      <c r="DH6" s="10" t="str" cm="1">
        <f t="array" aca="1" ref="DH6" ca="1">IF(INDIRECT(ADDRESS(ROW(),COLUMN()-6))="","X",IF(INDIRECT(ADDRESS(ROW(),COLUMN()-5))="",0,"OK"))</f>
        <v>X</v>
      </c>
      <c r="DI6" s="29" t="str">
        <f ca="1">IF(DJ6="","",SUM(1+MAXA(DI$1:DI5)))</f>
        <v/>
      </c>
      <c r="DJ6" s="8" t="str" cm="1">
        <f t="array" aca="1" ref="DJ6" ca="1">IF(DH6=0,INDIRECT(ADDRESS(ROW(),COLUMN()-8)),"")</f>
        <v/>
      </c>
      <c r="DK6" s="31"/>
      <c r="DL6" s="10" t="str">
        <f t="shared" si="4"/>
        <v>$DB$6</v>
      </c>
      <c r="DM6" s="29" t="str">
        <f ca="1">IF(DN6="","",SUM(1+MAXA(DM$1:DM5)))</f>
        <v/>
      </c>
      <c r="DN6" s="8" t="str" cm="1">
        <f t="array" aca="1" ref="DN6" ca="1">IF(ISNUMBER(SEARCH(DN$1,INDEX(INDIRECT(DO$1),ROW(DL6),1)))=TRUE,INDIRECT(DL6),"")</f>
        <v/>
      </c>
      <c r="DO6" s="13" t="s">
        <v>1192</v>
      </c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 t="s">
        <v>1192</v>
      </c>
      <c r="EA6" s="10" t="str">
        <f t="shared" ca="1" si="35"/>
        <v/>
      </c>
      <c r="EB6" s="22" t="s">
        <v>3824</v>
      </c>
      <c r="EC6" s="6" t="s">
        <v>4052</v>
      </c>
      <c r="ED6" s="6" t="s">
        <v>4051</v>
      </c>
      <c r="EE6" s="27" t="str" cm="1">
        <f t="array" aca="1" ref="EE6" ca="1">CONCATENATE($A$37,INDIRECT(ADDRESS(ROW(),COLUMN()-2)),"%20",INDIRECT(ADDRESS(ROW(),COLUMN()-1)),$A$39,INDIRECT(ADDRESS(ROW(),COLUMN()-2)),"%20",INDIRECT(ADDRESS(ROW(),COLUMN()-1)))</f>
        <v>https://maps.yandex.ru/?ll=38.698494%2035.453545&amp;z=16&amp;text=38.698494%2035.453545</v>
      </c>
      <c r="EF6" s="87" t="str" cm="1">
        <f t="array" aca="1" ref="EF6" ca="1">CONCATENATE($A$40,INDIRECT(ADDRESS(ROW(),COLUMN()-3)),"%2C",INDIRECT(ADDRESS(ROW(),COLUMN()-2)))</f>
        <v>https://maps.google.com/maps?q=38.698494%2C35.453545</v>
      </c>
      <c r="EG6" s="92" t="s">
        <v>3229</v>
      </c>
      <c r="EH6" s="10" t="str" cm="1">
        <f t="array" aca="1" ref="EH6" ca="1">IF(INDIRECT(ADDRESS(ROW(),COLUMN()-6))="","X",IF(INDIRECT(ADDRESS(ROW(),COLUMN()-5))="",0,"OK"))</f>
        <v>OK</v>
      </c>
      <c r="EI6" s="29" t="str">
        <f ca="1">IF(EJ6="","",SUM(1+MAXA(EI$1:EI5)))</f>
        <v/>
      </c>
      <c r="EJ6" s="8" t="str" cm="1">
        <f t="array" aca="1" ref="EJ6" ca="1">IF(EH6=0,INDIRECT(ADDRESS(ROW(),COLUMN()-8)),"")</f>
        <v/>
      </c>
      <c r="EK6" s="31"/>
      <c r="EL6" s="10" t="str">
        <f t="shared" si="5"/>
        <v>$EB$6</v>
      </c>
      <c r="EM6" s="29" t="str">
        <f ca="1">IF(EN6="","",SUM(1+MAXA(EM$1:EM5)))</f>
        <v/>
      </c>
      <c r="EN6" s="8" t="str" cm="1">
        <f t="array" aca="1" ref="EN6" ca="1">IF(ISNUMBER(SEARCH(EN$1,INDEX(INDIRECT(EO$1),ROW(EL6),1)))=TRUE,INDIRECT(EL6),"")</f>
        <v/>
      </c>
      <c r="EO6" s="13" t="s">
        <v>1192</v>
      </c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0" t="str">
        <f t="shared" ca="1" si="36"/>
        <v/>
      </c>
      <c r="FB6" s="22" t="s">
        <v>4622</v>
      </c>
      <c r="FC6" s="6" t="s">
        <v>4623</v>
      </c>
      <c r="FD6" s="6" t="s">
        <v>4624</v>
      </c>
      <c r="FE6" s="27" t="str" cm="1">
        <f t="array" aca="1" ref="FE6" ca="1">CONCATENATE($A$37,INDIRECT(ADDRESS(ROW(),COLUMN()-2)),"%20",INDIRECT(ADDRESS(ROW(),COLUMN()-1)),$A$39,INDIRECT(ADDRESS(ROW(),COLUMN()-2)),"%20",INDIRECT(ADDRESS(ROW(),COLUMN()-1)))</f>
        <v>https://maps.yandex.ru/?ll=38.817960%2035.712116&amp;z=16&amp;text=38.817960%2035.712116</v>
      </c>
      <c r="FF6" s="87" t="str" cm="1">
        <f t="array" aca="1" ref="FF6" ca="1">CONCATENATE($A$40,INDIRECT(ADDRESS(ROW(),COLUMN()-3)),"%2C",INDIRECT(ADDRESS(ROW(),COLUMN()-2)))</f>
        <v>https://maps.google.com/maps?q=38.817960%2C35.712116</v>
      </c>
      <c r="FG6" s="92" t="s">
        <v>3229</v>
      </c>
      <c r="FH6" s="10" t="str" cm="1">
        <f t="array" aca="1" ref="FH6" ca="1">IF(INDIRECT(ADDRESS(ROW(),COLUMN()-6))="","X",IF(INDIRECT(ADDRESS(ROW(),COLUMN()-5))="",0,"OK"))</f>
        <v>OK</v>
      </c>
      <c r="FI6" s="29" t="str">
        <f ca="1">IF(FJ6="","",SUM(1+MAXA(FI$1:FI5)))</f>
        <v/>
      </c>
      <c r="FJ6" s="8" t="str" cm="1">
        <f t="array" aca="1" ref="FJ6" ca="1">IF(FH6=0,INDIRECT(ADDRESS(ROW(),COLUMN()-8)),"")</f>
        <v/>
      </c>
      <c r="FK6" s="31"/>
      <c r="FL6" s="10" t="str">
        <f t="shared" si="6"/>
        <v>$FB$6</v>
      </c>
      <c r="FM6" s="29" t="str">
        <f ca="1">IF(FN6="","",SUM(1+MAXA(FM$1:FM5)))</f>
        <v/>
      </c>
      <c r="FN6" s="8" t="str" cm="1">
        <f t="array" aca="1" ref="FN6" ca="1">IF(ISNUMBER(SEARCH(FN$1,INDEX(INDIRECT(FO$1),ROW(FL6),1)))=TRUE,INDIRECT(FL6),"")</f>
        <v/>
      </c>
      <c r="FO6" s="13" t="s">
        <v>1192</v>
      </c>
      <c r="FP6" s="13" t="s">
        <v>1192</v>
      </c>
      <c r="FQ6" s="13" t="s">
        <v>1192</v>
      </c>
      <c r="FR6" s="13" t="s">
        <v>1192</v>
      </c>
      <c r="FS6" s="13" t="s">
        <v>1192</v>
      </c>
      <c r="FT6" s="13"/>
      <c r="FU6" s="13"/>
      <c r="FV6" s="13"/>
      <c r="FW6" s="13"/>
      <c r="FX6" s="13"/>
      <c r="FY6" s="13"/>
      <c r="FZ6" s="13"/>
      <c r="GA6" s="10" t="str">
        <f t="shared" ca="1" si="37"/>
        <v/>
      </c>
      <c r="GB6" s="22"/>
      <c r="GC6" s="14"/>
      <c r="GD6" s="14"/>
      <c r="GE6" s="24"/>
      <c r="GF6" s="88"/>
      <c r="GG6" s="115"/>
      <c r="GH6" s="10" t="str" cm="1">
        <f t="array" aca="1" ref="GH6" ca="1">IF(INDIRECT(ADDRESS(ROW(),COLUMN()-6))="","X",IF(INDIRECT(ADDRESS(ROW(),COLUMN()-5))="",0,"OK"))</f>
        <v>X</v>
      </c>
      <c r="GI6" s="29" t="str">
        <f ca="1">IF(GJ6="","",SUM(1+MAXA(GI$1:GI5)))</f>
        <v/>
      </c>
      <c r="GJ6" s="8" t="str" cm="1">
        <f t="array" aca="1" ref="GJ6" ca="1">IF(GH6=0,INDIRECT(ADDRESS(ROW(),COLUMN()-8)),"")</f>
        <v/>
      </c>
      <c r="GK6" s="31"/>
      <c r="GL6" s="10" t="str">
        <f t="shared" si="7"/>
        <v>$GB$6</v>
      </c>
      <c r="GM6" s="29" t="str">
        <f ca="1">IF(GN6="","",SUM(1+MAXA(GM$1:GM5)))</f>
        <v/>
      </c>
      <c r="GN6" s="8" t="str" cm="1">
        <f t="array" aca="1" ref="GN6" ca="1">IF(ISNUMBER(SEARCH(GN$1,INDEX(INDIRECT(GO$1),ROW(GL6),1)))=TRUE,INDIRECT(GL6),"")</f>
        <v/>
      </c>
      <c r="GO6" s="13" t="s">
        <v>1192</v>
      </c>
      <c r="GP6" s="13" t="s">
        <v>1192</v>
      </c>
      <c r="GQ6" s="13" t="s">
        <v>1192</v>
      </c>
      <c r="GR6" s="13" t="s">
        <v>1192</v>
      </c>
      <c r="GS6" s="13" t="s">
        <v>1192</v>
      </c>
      <c r="GT6" s="13"/>
      <c r="GU6" s="13"/>
      <c r="GV6" s="13"/>
      <c r="GW6" s="13"/>
      <c r="GX6" s="13"/>
      <c r="GY6" s="13"/>
      <c r="GZ6" s="13"/>
      <c r="HA6" s="10" t="str">
        <f t="shared" ca="1" si="38"/>
        <v/>
      </c>
      <c r="HB6" s="22" t="s">
        <v>73</v>
      </c>
      <c r="HC6" s="14" t="s">
        <v>74</v>
      </c>
      <c r="HD6" s="14" t="s">
        <v>75</v>
      </c>
      <c r="HE6" s="27" t="str" cm="1">
        <f t="array" aca="1" ref="HE6" ca="1">CONCATENATE($A$37,INDIRECT(ADDRESS(ROW(),COLUMN()-2)),"%20",INDIRECT(ADDRESS(ROW(),COLUMN()-1)),$A$39,INDIRECT(ADDRESS(ROW(),COLUMN()-2)),"%20",INDIRECT(ADDRESS(ROW(),COLUMN()-1)))</f>
        <v>https://maps.yandex.ru/?ll=38.799070%2035.000632&amp;z=16&amp;text=38.799070%2035.000632</v>
      </c>
      <c r="HF6" s="87" t="str" cm="1">
        <f t="array" aca="1" ref="HF6" ca="1">CONCATENATE($A$40,INDIRECT(ADDRESS(ROW(),COLUMN()-3)),"%2C",INDIRECT(ADDRESS(ROW(),COLUMN()-2)))</f>
        <v>https://maps.google.com/maps?q=38.799070%2C35.000632</v>
      </c>
      <c r="HG6" s="92" t="s">
        <v>3229</v>
      </c>
      <c r="HH6" s="10" t="str" cm="1">
        <f t="array" aca="1" ref="HH6" ca="1">IF(INDIRECT(ADDRESS(ROW(),COLUMN()-6))="","X",IF(INDIRECT(ADDRESS(ROW(),COLUMN()-5))="",0,"OK"))</f>
        <v>OK</v>
      </c>
      <c r="HI6" s="29" t="str">
        <f ca="1">IF(HJ6="","",SUM(1+MAXA(HI$1:HI5)))</f>
        <v/>
      </c>
      <c r="HJ6" s="8" t="str" cm="1">
        <f t="array" aca="1" ref="HJ6" ca="1">IF(HH6=0,INDIRECT(ADDRESS(ROW(),COLUMN()-8)),"")</f>
        <v/>
      </c>
      <c r="HK6" s="31"/>
      <c r="HL6" s="10" t="str">
        <f t="shared" si="8"/>
        <v>$HB$6</v>
      </c>
      <c r="HM6" s="29" t="str">
        <f ca="1">IF(HN6="","",SUM(1+MAXA(HM$1:HM5)))</f>
        <v/>
      </c>
      <c r="HN6" s="8" t="str" cm="1">
        <f t="array" aca="1" ref="HN6" ca="1">IF(ISNUMBER(SEARCH(HN$1,INDEX(INDIRECT(HO$1),ROW(HL6),1)))=TRUE,INDIRECT(HL6),"")</f>
        <v/>
      </c>
      <c r="HO6" s="13" t="s">
        <v>1192</v>
      </c>
      <c r="HP6" s="13" t="s">
        <v>1192</v>
      </c>
      <c r="HQ6" s="13" t="s">
        <v>1192</v>
      </c>
      <c r="HR6" s="13"/>
      <c r="HS6" s="13"/>
      <c r="HT6" s="13"/>
      <c r="HU6" s="13"/>
      <c r="HV6" s="13"/>
      <c r="HW6" s="13"/>
      <c r="HX6" s="13"/>
      <c r="HY6" s="13" t="s">
        <v>1192</v>
      </c>
      <c r="HZ6" s="13" t="s">
        <v>1192</v>
      </c>
      <c r="IA6" s="10" t="str">
        <f t="shared" ca="1" si="39"/>
        <v/>
      </c>
      <c r="IB6" s="16"/>
      <c r="IC6" s="17" t="s">
        <v>102</v>
      </c>
      <c r="ID6" s="18"/>
      <c r="IE6" s="25"/>
      <c r="IF6" s="25"/>
      <c r="IG6" s="79" t="s">
        <v>3229</v>
      </c>
      <c r="IH6" s="10" t="str" cm="1">
        <f t="array" aca="1" ref="IH6" ca="1">IF(INDIRECT(ADDRESS(ROW(),COLUMN()-6))="","X",IF(INDIRECT(ADDRESS(ROW(),COLUMN()-5))="",0,"OK"))</f>
        <v>X</v>
      </c>
      <c r="II6" s="29" t="str">
        <f ca="1">IF(IJ6="","",SUM(1+MAXA(II$1:II5)))</f>
        <v/>
      </c>
      <c r="IJ6" s="8" t="str" cm="1">
        <f t="array" aca="1" ref="IJ6" ca="1">IF(IH6=0,INDIRECT(ADDRESS(ROW(),COLUMN()-8)),"")</f>
        <v/>
      </c>
      <c r="IK6" s="31"/>
      <c r="IL6" s="10" t="str">
        <f t="shared" si="9"/>
        <v>$IB$6</v>
      </c>
      <c r="IM6" s="29" t="str">
        <f ca="1">IF(IN6="","",SUM(1+MAXA(IM$1:IM5)))</f>
        <v/>
      </c>
      <c r="IN6" s="8" t="str" cm="1">
        <f t="array" aca="1" ref="IN6" ca="1">IF(ISNUMBER(SEARCH(IN$1,INDEX(INDIRECT(IO$1),ROW(IL6),1)))=TRUE,INDIRECT(IL6),"")</f>
        <v/>
      </c>
      <c r="IO6" s="13" t="s">
        <v>1192</v>
      </c>
      <c r="IP6" s="13" t="s">
        <v>1192</v>
      </c>
      <c r="IQ6" s="13" t="s">
        <v>1192</v>
      </c>
      <c r="IR6" s="13"/>
      <c r="IS6" s="13"/>
      <c r="IT6" s="13"/>
      <c r="IU6" s="13"/>
      <c r="IV6" s="13"/>
      <c r="IW6" s="13"/>
      <c r="IX6" s="13" t="s">
        <v>1192</v>
      </c>
      <c r="IY6" s="13" t="s">
        <v>1192</v>
      </c>
      <c r="IZ6" s="13" t="s">
        <v>1192</v>
      </c>
      <c r="JA6" s="10" t="str">
        <f t="shared" ca="1" si="40"/>
        <v/>
      </c>
      <c r="JB6" s="22"/>
      <c r="JC6" s="15"/>
      <c r="JD6" s="14"/>
      <c r="JE6" s="23"/>
      <c r="JF6" s="23"/>
      <c r="JG6" s="101"/>
      <c r="JH6" s="10" t="str" cm="1">
        <f t="array" aca="1" ref="JH6" ca="1">IF(INDIRECT(ADDRESS(ROW(),COLUMN()-6))="","X",IF(INDIRECT(ADDRESS(ROW(),COLUMN()-5))="",0,"OK"))</f>
        <v>X</v>
      </c>
      <c r="JI6" s="29" t="str">
        <f ca="1">IF(JJ6="","",SUM(1+MAXA(JI$1:JI5)))</f>
        <v/>
      </c>
      <c r="JJ6" s="8" t="str" cm="1">
        <f t="array" aca="1" ref="JJ6" ca="1">IF(JH6=0,INDIRECT(ADDRESS(ROW(),COLUMN()-8)),"")</f>
        <v/>
      </c>
      <c r="JK6" s="31"/>
      <c r="JL6" s="10" t="str">
        <f t="shared" si="10"/>
        <v>$JB$6</v>
      </c>
      <c r="JM6" s="29" t="str">
        <f ca="1">IF(JN6="","",SUM(1+MAXA(JM$1:JM5)))</f>
        <v/>
      </c>
      <c r="JN6" s="8" t="str" cm="1">
        <f t="array" aca="1" ref="JN6" ca="1">IF(ISNUMBER(SEARCH(JN$1,INDEX(INDIRECT(JO$1),ROW(JL6),1)))=TRUE,INDIRECT(JL6),"")</f>
        <v/>
      </c>
      <c r="JO6" s="13" t="s">
        <v>1192</v>
      </c>
      <c r="JP6" s="13" t="s">
        <v>1192</v>
      </c>
      <c r="JQ6" s="13" t="s">
        <v>1192</v>
      </c>
      <c r="JR6" s="13"/>
      <c r="JS6" s="13"/>
      <c r="JT6" s="13"/>
      <c r="JU6" s="13"/>
      <c r="JV6" s="13"/>
      <c r="JW6" s="13"/>
      <c r="JX6" s="13" t="s">
        <v>1192</v>
      </c>
      <c r="JY6" s="13" t="s">
        <v>1192</v>
      </c>
      <c r="JZ6" s="13" t="s">
        <v>1192</v>
      </c>
      <c r="KA6" s="10" t="str">
        <f t="shared" ca="1" si="41"/>
        <v/>
      </c>
      <c r="KB6" s="22" t="s">
        <v>103</v>
      </c>
      <c r="KC6" s="14" t="s">
        <v>104</v>
      </c>
      <c r="KD6" s="14" t="s">
        <v>105</v>
      </c>
      <c r="KE6" s="27" t="str" cm="1">
        <f t="array" aca="1" ref="KE6" ca="1">CONCATENATE($A$37,INDIRECT(ADDRESS(ROW(),COLUMN()-2)),"%20",INDIRECT(ADDRESS(ROW(),COLUMN()-1)),$A$39,INDIRECT(ADDRESS(ROW(),COLUMN()-2)),"%20",INDIRECT(ADDRESS(ROW(),COLUMN()-1)))</f>
        <v>https://maps.yandex.ru/?ll=38.641643%2035.580095&amp;z=16&amp;text=38.641643%2035.580095</v>
      </c>
      <c r="KF6" s="87" t="str" cm="1">
        <f t="array" aca="1" ref="KF6" ca="1">CONCATENATE($A$40,INDIRECT(ADDRESS(ROW(),COLUMN()-3)),"%2C",INDIRECT(ADDRESS(ROW(),COLUMN()-2)))</f>
        <v>https://maps.google.com/maps?q=38.641643%2C35.580095</v>
      </c>
      <c r="KG6" s="79" t="s">
        <v>3229</v>
      </c>
      <c r="KH6" s="10" t="str" cm="1">
        <f t="array" aca="1" ref="KH6" ca="1">IF(INDIRECT(ADDRESS(ROW(),COLUMN()-6))="","X",IF(INDIRECT(ADDRESS(ROW(),COLUMN()-5))="",0,"OK"))</f>
        <v>OK</v>
      </c>
      <c r="KI6" s="29" t="str">
        <f ca="1">IF(KJ6="","",SUM(1+MAXA(KI$1:KI5)))</f>
        <v/>
      </c>
      <c r="KJ6" s="8" t="str" cm="1">
        <f t="array" aca="1" ref="KJ6" ca="1">IF(KH6=0,INDIRECT(ADDRESS(ROW(),COLUMN()-8)),"")</f>
        <v/>
      </c>
      <c r="KK6" s="31"/>
      <c r="KL6" s="10" t="str">
        <f t="shared" si="11"/>
        <v>$KB$6</v>
      </c>
      <c r="KM6" s="29" t="str">
        <f ca="1">IF(KN6="","",SUM(1+MAXA(KM$1:KM5)))</f>
        <v/>
      </c>
      <c r="KN6" s="8" t="str" cm="1">
        <f t="array" aca="1" ref="KN6" ca="1">IF(ISNUMBER(SEARCH(KN$1,INDEX(INDIRECT(KO$1),ROW(KL6),1)))=TRUE,INDIRECT(KL6),"")</f>
        <v/>
      </c>
      <c r="KO6" s="13" t="s">
        <v>1192</v>
      </c>
      <c r="KP6" s="13" t="s">
        <v>1192</v>
      </c>
      <c r="KQ6" s="13" t="s">
        <v>1192</v>
      </c>
      <c r="KR6" s="13"/>
      <c r="KS6" s="13"/>
      <c r="KT6" s="13"/>
      <c r="KU6" s="13"/>
      <c r="KV6" s="13"/>
      <c r="KW6" s="13"/>
      <c r="KX6" s="13"/>
      <c r="KY6" s="13" t="s">
        <v>1192</v>
      </c>
      <c r="KZ6" s="13" t="s">
        <v>1192</v>
      </c>
      <c r="LA6" s="10" t="str">
        <f t="shared" ca="1" si="42"/>
        <v/>
      </c>
      <c r="LB6" s="8" t="s">
        <v>106</v>
      </c>
      <c r="LC6" s="10" t="s">
        <v>107</v>
      </c>
      <c r="LD6" s="10" t="s">
        <v>108</v>
      </c>
      <c r="LE6" s="27" t="str" cm="1">
        <f t="array" aca="1" ref="LE6" ca="1">CONCATENATE($A$37,INDIRECT(ADDRESS(ROW(),COLUMN()-2)),"%20",INDIRECT(ADDRESS(ROW(),COLUMN()-1)),$A$39,INDIRECT(ADDRESS(ROW(),COLUMN()-2)),"%20",INDIRECT(ADDRESS(ROW(),COLUMN()-1)))</f>
        <v>https://maps.yandex.ru/?ll=39.006388%2036.182577&amp;z=16&amp;text=39.006388%2036.182577</v>
      </c>
      <c r="LF6" s="87" t="str" cm="1">
        <f t="array" aca="1" ref="LF6" ca="1">CONCATENATE($A$40,INDIRECT(ADDRESS(ROW(),COLUMN()-3)),"%2C",INDIRECT(ADDRESS(ROW(),COLUMN()-2)))</f>
        <v>https://maps.google.com/maps?q=39.006388%2C36.182577</v>
      </c>
      <c r="LG6" s="79" t="s">
        <v>3229</v>
      </c>
      <c r="LH6" s="10" t="str" cm="1">
        <f t="array" aca="1" ref="LH6" ca="1">IF(INDIRECT(ADDRESS(ROW(),COLUMN()-6))="","X",IF(INDIRECT(ADDRESS(ROW(),COLUMN()-5))="",0,"OK"))</f>
        <v>OK</v>
      </c>
      <c r="LI6" s="29" t="str">
        <f ca="1">IF(LJ6="","",SUM(1+MAXA(LI$1:LI5)))</f>
        <v/>
      </c>
      <c r="LJ6" s="8" t="str" cm="1">
        <f t="array" aca="1" ref="LJ6" ca="1">IF(LH6=0,INDIRECT(ADDRESS(ROW(),COLUMN()-8)),"")</f>
        <v/>
      </c>
      <c r="LK6" s="31"/>
      <c r="LL6" s="10" t="str">
        <f t="shared" si="12"/>
        <v>$LB$6</v>
      </c>
      <c r="LM6" s="29" t="str">
        <f ca="1">IF(LN6="","",SUM(1+MAXA(LM$1:LM5)))</f>
        <v/>
      </c>
      <c r="LN6" s="8" t="str" cm="1">
        <f t="array" aca="1" ref="LN6" ca="1">IF(ISNUMBER(SEARCH(LN$1,INDEX(INDIRECT(LO$1),ROW(LL6),1)))=TRUE,INDIRECT(LL6),"")</f>
        <v/>
      </c>
      <c r="LO6" s="13" t="s">
        <v>1192</v>
      </c>
      <c r="LP6" s="13" t="s">
        <v>1192</v>
      </c>
      <c r="LQ6" s="13" t="s">
        <v>1192</v>
      </c>
      <c r="LR6" s="13" t="s">
        <v>1192</v>
      </c>
      <c r="LS6" s="13"/>
      <c r="LT6" s="13"/>
      <c r="LU6" s="13"/>
      <c r="LV6" s="13"/>
      <c r="LW6" s="13"/>
      <c r="LX6" s="13"/>
      <c r="LY6" s="13" t="s">
        <v>1192</v>
      </c>
      <c r="LZ6" s="13" t="s">
        <v>1192</v>
      </c>
      <c r="MA6" s="10" t="str">
        <f t="shared" ca="1" si="43"/>
        <v/>
      </c>
      <c r="MB6" s="8" t="s">
        <v>85</v>
      </c>
      <c r="MC6" s="10" t="s">
        <v>86</v>
      </c>
      <c r="MD6" s="10" t="s">
        <v>87</v>
      </c>
      <c r="ME6" s="27" t="str" cm="1">
        <f t="array" aca="1" ref="ME6" ca="1">CONCATENATE($A$37,INDIRECT(ADDRESS(ROW(),COLUMN()-2)),"%20",INDIRECT(ADDRESS(ROW(),COLUMN()-1)),$A$39,INDIRECT(ADDRESS(ROW(),COLUMN()-2)),"%20",INDIRECT(ADDRESS(ROW(),COLUMN()-1)))</f>
        <v>https://maps.yandex.ru/?ll=38.851797%2035.845833&amp;z=16&amp;text=38.851797%2035.845833</v>
      </c>
      <c r="MF6" s="87" t="str" cm="1">
        <f t="array" aca="1" ref="MF6" ca="1">CONCATENATE($A$40,INDIRECT(ADDRESS(ROW(),COLUMN()-3)),"%2C",INDIRECT(ADDRESS(ROW(),COLUMN()-2)))</f>
        <v>https://maps.google.com/maps?q=38.851797%2C35.845833</v>
      </c>
      <c r="MG6" s="79" t="s">
        <v>3229</v>
      </c>
      <c r="MH6" s="10" t="str" cm="1">
        <f t="array" aca="1" ref="MH6" ca="1">IF(INDIRECT(ADDRESS(ROW(),COLUMN()-6))="","X",IF(INDIRECT(ADDRESS(ROW(),COLUMN()-5))="",0,"OK"))</f>
        <v>OK</v>
      </c>
      <c r="MI6" s="29" t="str">
        <f ca="1">IF(MJ6="","",SUM(1+MAXA(MI$1:MI5)))</f>
        <v/>
      </c>
      <c r="MJ6" s="8" t="str" cm="1">
        <f t="array" aca="1" ref="MJ6" ca="1">IF(MH6=0,INDIRECT(ADDRESS(ROW(),COLUMN()-8)),"")</f>
        <v/>
      </c>
      <c r="MK6" s="31"/>
      <c r="ML6" s="10" t="str">
        <f t="shared" si="13"/>
        <v>$MB$6</v>
      </c>
      <c r="MM6" s="29" t="str">
        <f ca="1">IF(MN6="","",SUM(1+MAXA(MM$1:MM5)))</f>
        <v/>
      </c>
      <c r="MN6" s="8" t="str" cm="1">
        <f t="array" aca="1" ref="MN6" ca="1">IF(ISNUMBER(SEARCH(MN$1,INDEX(INDIRECT(MO$1),ROW(ML6),1)))=TRUE,INDIRECT(ML6),"")</f>
        <v/>
      </c>
      <c r="MO6" s="13" t="s">
        <v>1192</v>
      </c>
      <c r="MP6" s="13" t="s">
        <v>1192</v>
      </c>
      <c r="MQ6" s="13" t="s">
        <v>1192</v>
      </c>
      <c r="MR6" s="13"/>
      <c r="MS6" s="13"/>
      <c r="MT6" s="13"/>
      <c r="MU6" s="13"/>
      <c r="MV6" s="13"/>
      <c r="MW6" s="13" t="s">
        <v>1192</v>
      </c>
      <c r="MX6" s="13"/>
      <c r="MY6" s="13" t="s">
        <v>1192</v>
      </c>
      <c r="MZ6" s="13" t="s">
        <v>1192</v>
      </c>
      <c r="NA6" s="10" t="str">
        <f t="shared" ca="1" si="44"/>
        <v/>
      </c>
      <c r="NB6" s="22" t="s">
        <v>1140</v>
      </c>
      <c r="NC6" s="14" t="s">
        <v>1141</v>
      </c>
      <c r="ND6" s="14" t="s">
        <v>1142</v>
      </c>
      <c r="NE6" s="27" t="str" cm="1">
        <f t="array" aca="1" ref="NE6" ca="1">CONCATENATE($A$37,INDIRECT(ADDRESS(ROW(),COLUMN()-2)),"%20",INDIRECT(ADDRESS(ROW(),COLUMN()-1)),$A$39,INDIRECT(ADDRESS(ROW(),COLUMN()-2)),"%20",INDIRECT(ADDRESS(ROW(),COLUMN()-1)))</f>
        <v>https://maps.yandex.ru/?ll=38.369016%2035.429864&amp;z=16&amp;text=38.369016%2035.429864</v>
      </c>
      <c r="NF6" s="87" t="str" cm="1">
        <f t="array" aca="1" ref="NF6" ca="1">CONCATENATE($A$40,INDIRECT(ADDRESS(ROW(),COLUMN()-3)),"%2C",INDIRECT(ADDRESS(ROW(),COLUMN()-2)))</f>
        <v>https://maps.google.com/maps?q=38.369016%2C35.429864</v>
      </c>
      <c r="NG6" s="79" t="s">
        <v>3229</v>
      </c>
      <c r="NH6" s="10" t="str" cm="1">
        <f t="array" aca="1" ref="NH6" ca="1">IF(INDIRECT(ADDRESS(ROW(),COLUMN()-6))="","X",IF(INDIRECT(ADDRESS(ROW(),COLUMN()-5))="",0,"OK"))</f>
        <v>OK</v>
      </c>
      <c r="NI6" s="29" t="str">
        <f ca="1">IF(NJ6="","",SUM(1+MAXA(NI$1:NI5)))</f>
        <v/>
      </c>
      <c r="NJ6" s="8" t="str" cm="1">
        <f t="array" aca="1" ref="NJ6" ca="1">IF(NH6=0,INDIRECT(ADDRESS(ROW(),COLUMN()-8)),"")</f>
        <v/>
      </c>
      <c r="NK6" s="31"/>
      <c r="NL6" s="10" t="str">
        <f t="shared" si="14"/>
        <v>$NB$6</v>
      </c>
      <c r="NM6" s="29" t="str">
        <f ca="1">IF(NN6="","",SUM(1+MAXA(NM$1:NM5)))</f>
        <v/>
      </c>
      <c r="NN6" s="8" t="str" cm="1">
        <f t="array" aca="1" ref="NN6" ca="1">IF(ISNUMBER(SEARCH(NN$1,INDEX(INDIRECT(NO$1),ROW(NL6),1)))=TRUE,INDIRECT(NL6),"")</f>
        <v/>
      </c>
      <c r="NO6" s="13" t="s">
        <v>1192</v>
      </c>
      <c r="NP6" s="13" t="s">
        <v>1192</v>
      </c>
      <c r="NQ6" s="13" t="s">
        <v>1192</v>
      </c>
      <c r="NR6" s="13"/>
      <c r="NS6" s="13"/>
      <c r="NT6" s="13"/>
      <c r="NU6" s="13"/>
      <c r="NV6" s="13"/>
      <c r="NW6" s="13"/>
      <c r="NX6" s="13" t="s">
        <v>1192</v>
      </c>
      <c r="NY6" s="13" t="s">
        <v>1192</v>
      </c>
      <c r="NZ6" s="13"/>
      <c r="OA6" s="10" t="str">
        <f t="shared" ca="1" si="45"/>
        <v/>
      </c>
      <c r="OB6" s="16"/>
      <c r="OC6" s="17" t="s">
        <v>1228</v>
      </c>
      <c r="OD6" s="18"/>
      <c r="OE6" s="25"/>
      <c r="OF6" s="25"/>
      <c r="OG6" s="79" t="s">
        <v>3229</v>
      </c>
      <c r="OH6" s="10" t="str" cm="1">
        <f t="array" aca="1" ref="OH6" ca="1">IF(INDIRECT(ADDRESS(ROW(),COLUMN()-6))="","X",IF(INDIRECT(ADDRESS(ROW(),COLUMN()-5))="",0,"OK"))</f>
        <v>X</v>
      </c>
      <c r="OI6" s="29" t="str">
        <f ca="1">IF(OJ6="","",SUM(1+MAXA(OI$1:OI5)))</f>
        <v/>
      </c>
      <c r="OJ6" s="8" t="str" cm="1">
        <f t="array" aca="1" ref="OJ6" ca="1">IF(OH6=0,INDIRECT(ADDRESS(ROW(),COLUMN()-8)),"")</f>
        <v/>
      </c>
      <c r="OK6" s="31"/>
      <c r="OL6" s="10" t="str">
        <f t="shared" si="15"/>
        <v>$OB$6</v>
      </c>
      <c r="OM6" s="29" t="str">
        <f ca="1">IF(ON6="","",SUM(1+MAXA(OM$1:OM5)))</f>
        <v/>
      </c>
      <c r="ON6" s="8" t="str" cm="1">
        <f t="array" aca="1" ref="ON6" ca="1">IF(ISNUMBER(SEARCH(ON$1,INDEX(INDIRECT(OO$1),ROW(OL6),1)))=TRUE,INDIRECT(OL6),"")</f>
        <v/>
      </c>
      <c r="OO6" s="13" t="s">
        <v>1192</v>
      </c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 t="s">
        <v>1192</v>
      </c>
      <c r="PA6" s="10" t="str">
        <f t="shared" ca="1" si="46"/>
        <v/>
      </c>
      <c r="PB6" s="22" t="s">
        <v>1446</v>
      </c>
      <c r="PC6" s="14" t="s">
        <v>1447</v>
      </c>
      <c r="PD6" s="14" t="s">
        <v>1448</v>
      </c>
      <c r="PE6" s="27" t="str" cm="1">
        <f t="array" aca="1" ref="PE6" ca="1">CONCATENATE($A$37,INDIRECT(ADDRESS(ROW(),COLUMN()-2)),"%20",INDIRECT(ADDRESS(ROW(),COLUMN()-1)),$A$39,INDIRECT(ADDRESS(ROW(),COLUMN()-2)),"%20",INDIRECT(ADDRESS(ROW(),COLUMN()-1)))</f>
        <v>https://maps.yandex.ru/?ll=39.084406%2035.572456&amp;z=16&amp;text=39.084406%2035.572456</v>
      </c>
      <c r="PF6" s="87" t="str" cm="1">
        <f t="array" aca="1" ref="PF6" ca="1">CONCATENATE($A$40,INDIRECT(ADDRESS(ROW(),COLUMN()-3)),"%2C",INDIRECT(ADDRESS(ROW(),COLUMN()-2)))</f>
        <v>https://maps.google.com/maps?q=39.084406%2C35.572456</v>
      </c>
      <c r="PG6" s="79" t="s">
        <v>3239</v>
      </c>
      <c r="PH6" s="10" t="str" cm="1">
        <f t="array" aca="1" ref="PH6" ca="1">IF(INDIRECT(ADDRESS(ROW(),COLUMN()-6))="","X",IF(INDIRECT(ADDRESS(ROW(),COLUMN()-5))="",0,"OK"))</f>
        <v>OK</v>
      </c>
      <c r="PI6" s="29" t="str">
        <f ca="1">IF(PJ6="","",SUM(1+MAXA(PI$1:PI5)))</f>
        <v/>
      </c>
      <c r="PJ6" s="8" t="str" cm="1">
        <f t="array" aca="1" ref="PJ6" ca="1">IF(PH6=0,INDIRECT(ADDRESS(ROW(),COLUMN()-8)),"")</f>
        <v/>
      </c>
      <c r="PK6" s="31"/>
      <c r="PL6" s="10" t="str">
        <f t="shared" si="16"/>
        <v>$PB$6</v>
      </c>
      <c r="PM6" s="29" t="str">
        <f ca="1">IF(PN6="","",SUM(1+MAXA(PM$1:PM5)))</f>
        <v/>
      </c>
      <c r="PN6" s="8" t="str" cm="1">
        <f t="array" aca="1" ref="PN6" ca="1">IF(ISNUMBER(SEARCH(PN$1,INDEX(INDIRECT(PO$1),ROW(PL6),1)))=TRUE,INDIRECT(PL6),"")</f>
        <v/>
      </c>
      <c r="PO6" s="13" t="s">
        <v>1192</v>
      </c>
      <c r="PP6" s="13" t="s">
        <v>1192</v>
      </c>
      <c r="PQ6" s="13" t="s">
        <v>1192</v>
      </c>
      <c r="PR6" s="13" t="s">
        <v>1192</v>
      </c>
      <c r="PS6" s="13"/>
      <c r="PT6" s="13"/>
      <c r="PU6" s="13"/>
      <c r="PV6" s="13"/>
      <c r="PW6" s="13"/>
      <c r="PX6" s="13"/>
      <c r="PY6" s="13" t="s">
        <v>1192</v>
      </c>
      <c r="PZ6" s="13" t="s">
        <v>1192</v>
      </c>
      <c r="QA6" s="10" t="str">
        <f t="shared" ca="1" si="47"/>
        <v/>
      </c>
      <c r="QB6" s="22" t="s">
        <v>3687</v>
      </c>
      <c r="QC6" s="6" t="s">
        <v>3172</v>
      </c>
      <c r="QD6" s="6" t="s">
        <v>3171</v>
      </c>
      <c r="QE6" s="27" t="str" cm="1">
        <f t="array" aca="1" ref="QE6" ca="1">CONCATENATE($A$37,INDIRECT(ADDRESS(ROW(),COLUMN()-2)),"%20",INDIRECT(ADDRESS(ROW(),COLUMN()-1)),$A$39,INDIRECT(ADDRESS(ROW(),COLUMN()-2)),"%20",INDIRECT(ADDRESS(ROW(),COLUMN()-1)))</f>
        <v>https://maps.yandex.ru/?ll=38.646270%2035.299525&amp;z=16&amp;text=38.646270%2035.299525</v>
      </c>
      <c r="QF6" s="87" t="str" cm="1">
        <f t="array" aca="1" ref="QF6" ca="1">CONCATENATE($A$40,INDIRECT(ADDRESS(ROW(),COLUMN()-3)),"%2C",INDIRECT(ADDRESS(ROW(),COLUMN()-2)))</f>
        <v>https://maps.google.com/maps?q=38.646270%2C35.299525</v>
      </c>
      <c r="QG6" s="79" t="s">
        <v>3239</v>
      </c>
      <c r="QH6" s="10" t="str" cm="1">
        <f t="array" aca="1" ref="QH6" ca="1">IF(INDIRECT(ADDRESS(ROW(),COLUMN()-6))="","X",IF(INDIRECT(ADDRESS(ROW(),COLUMN()-5))="",0,"OK"))</f>
        <v>OK</v>
      </c>
      <c r="QI6" s="29" t="str">
        <f ca="1">IF(QJ6="","",SUM(1+MAXA(QI$1:QI5)))</f>
        <v/>
      </c>
      <c r="QJ6" s="8" t="str" cm="1">
        <f t="array" aca="1" ref="QJ6" ca="1">IF(QH6=0,INDIRECT(ADDRESS(ROW(),COLUMN()-8)),"")</f>
        <v/>
      </c>
      <c r="QK6" s="31"/>
      <c r="QL6" s="10" t="str">
        <f t="shared" si="17"/>
        <v>$QB$6</v>
      </c>
      <c r="QM6" s="29" t="str">
        <f ca="1">IF(QN6="","",SUM(1+MAXA(QM$1:QM5)))</f>
        <v/>
      </c>
      <c r="QN6" s="8" t="str" cm="1">
        <f t="array" aca="1" ref="QN6" ca="1">IF(ISNUMBER(SEARCH(QN$1,INDEX(INDIRECT(QO$1),ROW(QL6),1)))=TRUE,INDIRECT(QL6),"")</f>
        <v/>
      </c>
      <c r="QO6" s="13" t="s">
        <v>1192</v>
      </c>
      <c r="QP6" s="13" t="s">
        <v>1192</v>
      </c>
      <c r="QQ6" s="13" t="s">
        <v>1192</v>
      </c>
      <c r="QR6" s="13" t="s">
        <v>1192</v>
      </c>
      <c r="QS6" s="13"/>
      <c r="QT6" s="13"/>
      <c r="QU6" s="13"/>
      <c r="QV6" s="13"/>
      <c r="QW6" s="13"/>
      <c r="QX6" s="13"/>
      <c r="QY6" s="13" t="s">
        <v>1192</v>
      </c>
      <c r="QZ6" s="13" t="s">
        <v>1192</v>
      </c>
      <c r="RA6" s="10" t="str">
        <f t="shared" ca="1" si="48"/>
        <v/>
      </c>
      <c r="RB6" s="22" t="s">
        <v>3393</v>
      </c>
      <c r="RC6" s="6" t="s">
        <v>1698</v>
      </c>
      <c r="RD6" s="6" t="s">
        <v>1699</v>
      </c>
      <c r="RE6" s="27" t="str" cm="1">
        <f t="array" aca="1" ref="RE6" ca="1">CONCATENATE($A$37,INDIRECT(ADDRESS(ROW(),COLUMN()-2)),"%20",INDIRECT(ADDRESS(ROW(),COLUMN()-1)),$A$39,INDIRECT(ADDRESS(ROW(),COLUMN()-2)),"%20",INDIRECT(ADDRESS(ROW(),COLUMN()-1)))</f>
        <v>https://maps.yandex.ru/?ll=39.107014%2035.719497&amp;z=16&amp;text=39.107014%2035.719497</v>
      </c>
      <c r="RF6" s="87" t="str" cm="1">
        <f t="array" aca="1" ref="RF6" ca="1">CONCATENATE($A$40,INDIRECT(ADDRESS(ROW(),COLUMN()-3)),"%2C",INDIRECT(ADDRESS(ROW(),COLUMN()-2)))</f>
        <v>https://maps.google.com/maps?q=39.107014%2C35.719497</v>
      </c>
      <c r="RG6" s="79" t="s">
        <v>3229</v>
      </c>
      <c r="RH6" s="10" t="str" cm="1">
        <f t="array" aca="1" ref="RH6" ca="1">IF(INDIRECT(ADDRESS(ROW(),COLUMN()-6))="","X",IF(INDIRECT(ADDRESS(ROW(),COLUMN()-5))="",0,"OK"))</f>
        <v>OK</v>
      </c>
      <c r="RI6" s="29" t="str">
        <f ca="1">IF(RJ6="","",SUM(1+MAXA(RI$1:RI5)))</f>
        <v/>
      </c>
      <c r="RJ6" s="8" t="str" cm="1">
        <f t="array" aca="1" ref="RJ6" ca="1">IF(RH6=0,INDIRECT(ADDRESS(ROW(),COLUMN()-8)),"")</f>
        <v/>
      </c>
      <c r="RK6" s="31"/>
      <c r="RL6" s="10" t="str">
        <f t="shared" si="18"/>
        <v>$RB$6</v>
      </c>
      <c r="RM6" s="29" t="str">
        <f ca="1">IF(RN6="","",SUM(1+MAXA(RM$1:RM5)))</f>
        <v/>
      </c>
      <c r="RN6" s="8" t="str" cm="1">
        <f t="array" aca="1" ref="RN6" ca="1">IF(ISNUMBER(SEARCH(RN$1,INDEX(INDIRECT(RO$1),ROW(RL6),1)))=TRUE,INDIRECT(RL6),"")</f>
        <v/>
      </c>
      <c r="RO6" s="13" t="s">
        <v>1192</v>
      </c>
      <c r="RP6" s="13" t="s">
        <v>1192</v>
      </c>
      <c r="RQ6" s="13" t="s">
        <v>1192</v>
      </c>
      <c r="RR6" s="13"/>
      <c r="RS6" s="13"/>
      <c r="RT6" s="13"/>
      <c r="RU6" s="13"/>
      <c r="RV6" s="13"/>
      <c r="RW6" s="13"/>
      <c r="RX6" s="13"/>
      <c r="RY6" s="13" t="s">
        <v>1192</v>
      </c>
      <c r="RZ6" s="13" t="s">
        <v>1192</v>
      </c>
      <c r="SA6" s="10" t="str">
        <f t="shared" ca="1" si="49"/>
        <v/>
      </c>
      <c r="SB6" s="22"/>
      <c r="SC6" s="6"/>
      <c r="SD6" s="6"/>
      <c r="SE6" s="24"/>
      <c r="SF6" s="24"/>
      <c r="SG6" s="79" t="s">
        <v>3229</v>
      </c>
      <c r="SH6" s="10" t="str" cm="1">
        <f t="array" aca="1" ref="SH6" ca="1">IF(INDIRECT(ADDRESS(ROW(),COLUMN()-6))="","X",IF(INDIRECT(ADDRESS(ROW(),COLUMN()-5))="",0,"OK"))</f>
        <v>X</v>
      </c>
      <c r="SI6" s="29" t="str">
        <f ca="1">IF(SJ6="","",SUM(1+MAXA(SI$1:SI5)))</f>
        <v/>
      </c>
      <c r="SJ6" s="8" t="str" cm="1">
        <f t="array" aca="1" ref="SJ6" ca="1">IF(SH6=0,INDIRECT(ADDRESS(ROW(),COLUMN()-8)),"")</f>
        <v/>
      </c>
      <c r="SK6" s="33" t="s">
        <v>1192</v>
      </c>
      <c r="SL6" s="10" t="str">
        <f t="shared" si="19"/>
        <v>$SB$6</v>
      </c>
      <c r="SM6" s="29" t="str">
        <f ca="1">IF(SN6="","",SUM(1+MAXA(SM$1:SM5)))</f>
        <v/>
      </c>
      <c r="SN6" s="8" t="str" cm="1">
        <f t="array" aca="1" ref="SN6" ca="1">IF(ISNUMBER(SEARCH(SN$1,INDEX(SB$1:SB$174,ROW(SL6),1)))=TRUE,INDIRECT(SL6),"")</f>
        <v/>
      </c>
      <c r="SO6" s="13" t="s">
        <v>1192</v>
      </c>
      <c r="SP6" s="13" t="s">
        <v>1192</v>
      </c>
      <c r="SQ6" s="13" t="s">
        <v>1192</v>
      </c>
      <c r="SR6" s="13"/>
      <c r="SS6" s="13"/>
      <c r="ST6" s="13"/>
      <c r="SU6" s="13"/>
      <c r="SV6" s="13"/>
      <c r="SW6" s="13"/>
      <c r="SX6" s="13"/>
      <c r="SY6" s="13" t="s">
        <v>1192</v>
      </c>
      <c r="SZ6" s="13" t="s">
        <v>1192</v>
      </c>
      <c r="TA6" s="10" t="str">
        <f t="shared" ca="1" si="50"/>
        <v/>
      </c>
      <c r="TB6" s="22"/>
      <c r="TC6" s="6"/>
      <c r="TD6" s="6"/>
      <c r="TE6" s="24"/>
      <c r="TF6" s="24"/>
      <c r="TG6" s="101"/>
      <c r="TH6" s="10" t="str" cm="1">
        <f t="array" aca="1" ref="TH6" ca="1">IF(INDIRECT(ADDRESS(ROW(),COLUMN()-6))="","X",IF(INDIRECT(ADDRESS(ROW(),COLUMN()-5))="",0,"OK"))</f>
        <v>X</v>
      </c>
      <c r="TI6" s="29" t="str">
        <f ca="1">IF(TJ6="","",SUM(1+MAXA(TI$1:TI5)))</f>
        <v/>
      </c>
      <c r="TJ6" s="8" t="str" cm="1">
        <f t="array" aca="1" ref="TJ6" ca="1">IF(TH6=0,INDIRECT(ADDRESS(ROW(),COLUMN()-8)),"")</f>
        <v/>
      </c>
      <c r="TK6" s="33" t="s">
        <v>1192</v>
      </c>
      <c r="TL6" s="10" t="str">
        <f t="shared" si="20"/>
        <v>$TB$6</v>
      </c>
      <c r="TM6" s="29" t="str">
        <f ca="1">IF(TN6="","",SUM(1+MAXA(TM$1:TM5)))</f>
        <v/>
      </c>
      <c r="TN6" s="8" t="str" cm="1">
        <f t="array" aca="1" ref="TN6" ca="1">IF(ISNUMBER(SEARCH(TN$1,INDEX(INDIRECT(TO$1),ROW(TL6),1)))=TRUE,INDIRECT(TL6),"")</f>
        <v/>
      </c>
      <c r="TO6" s="13" t="s">
        <v>1192</v>
      </c>
      <c r="TP6" s="13" t="s">
        <v>1192</v>
      </c>
      <c r="TQ6" s="13" t="s">
        <v>1192</v>
      </c>
      <c r="TR6" s="13"/>
      <c r="TS6" s="13"/>
      <c r="TT6" s="13"/>
      <c r="TU6" s="13"/>
      <c r="TV6" s="13"/>
      <c r="TW6" s="13"/>
      <c r="TX6" s="13"/>
      <c r="TY6" s="13" t="s">
        <v>1192</v>
      </c>
      <c r="TZ6" s="13" t="s">
        <v>1192</v>
      </c>
      <c r="UA6" s="14" t="str">
        <f t="shared" ca="1" si="51"/>
        <v/>
      </c>
      <c r="UB6" s="22" t="s">
        <v>1738</v>
      </c>
      <c r="UC6" s="6" t="s">
        <v>1739</v>
      </c>
      <c r="UD6" s="6" t="s">
        <v>1740</v>
      </c>
      <c r="UE6" s="27" t="str" cm="1">
        <f t="array" aca="1" ref="UE6" ca="1">CONCATENATE($A$37,INDIRECT(ADDRESS(ROW(),COLUMN()-2)),"%20",INDIRECT(ADDRESS(ROW(),COLUMN()-1)),$A$39,INDIRECT(ADDRESS(ROW(),COLUMN()-2)),"%20",INDIRECT(ADDRESS(ROW(),COLUMN()-1)))</f>
        <v>https://maps.yandex.ru/?ll=38.587605%2036.036733&amp;z=16&amp;text=38.587605%2036.036733</v>
      </c>
      <c r="UF6" s="87" t="str" cm="1">
        <f t="array" aca="1" ref="UF6" ca="1">CONCATENATE($A$40,INDIRECT(ADDRESS(ROW(),COLUMN()-3)),"%2C",INDIRECT(ADDRESS(ROW(),COLUMN()-2)))</f>
        <v>https://maps.google.com/maps?q=38.587605%2C36.036733</v>
      </c>
      <c r="UG6" s="79" t="s">
        <v>3229</v>
      </c>
      <c r="UH6" s="10" t="str" cm="1">
        <f t="array" aca="1" ref="UH6" ca="1">IF(INDIRECT(ADDRESS(ROW(),COLUMN()-6))="","X",IF(INDIRECT(ADDRESS(ROW(),COLUMN()-5))="",0,"OK"))</f>
        <v>OK</v>
      </c>
      <c r="UI6" s="29" t="str">
        <f ca="1">IF(UJ6="","",SUM(1+MAXA(UI$1:UI5)))</f>
        <v/>
      </c>
      <c r="UJ6" s="8" t="str" cm="1">
        <f t="array" aca="1" ref="UJ6" ca="1">IF(UH6=0,INDIRECT(ADDRESS(ROW(),COLUMN()-8)),"")</f>
        <v/>
      </c>
      <c r="UK6" s="33" t="s">
        <v>1192</v>
      </c>
      <c r="UL6" s="10" t="str">
        <f t="shared" si="21"/>
        <v>$UB$6</v>
      </c>
      <c r="UM6" s="29" t="str">
        <f ca="1">IF(UN6="","",SUM(1+MAXA(UM$1:UM5)))</f>
        <v/>
      </c>
      <c r="UN6" s="8" t="str" cm="1">
        <f t="array" aca="1" ref="UN6" ca="1">IF(ISNUMBER(SEARCH(UN$1,INDEX(INDIRECT(UO$1),ROW(UL6),1)))=TRUE,INDIRECT(UL6),"")</f>
        <v/>
      </c>
      <c r="UO6" s="13" t="s">
        <v>1192</v>
      </c>
      <c r="UP6" s="13" t="s">
        <v>1192</v>
      </c>
      <c r="UQ6" s="13" t="s">
        <v>1192</v>
      </c>
      <c r="UR6" s="13"/>
      <c r="US6" s="13"/>
      <c r="UT6" s="13"/>
      <c r="UU6" s="13"/>
      <c r="UV6" s="13"/>
      <c r="UW6" s="13"/>
      <c r="UX6" s="13"/>
      <c r="UY6" s="13" t="s">
        <v>1192</v>
      </c>
      <c r="UZ6" s="13" t="s">
        <v>1192</v>
      </c>
      <c r="VA6" s="10" t="str">
        <f t="shared" ca="1" si="52"/>
        <v/>
      </c>
      <c r="VB6" s="8" t="s">
        <v>325</v>
      </c>
      <c r="VC6" s="10" t="s">
        <v>326</v>
      </c>
      <c r="VD6" s="10" t="s">
        <v>327</v>
      </c>
      <c r="VE6" s="27" t="str" cm="1">
        <f t="array" aca="1" ref="VE6" ca="1">CONCATENATE($A$37,INDIRECT(ADDRESS(ROW(),COLUMN()-2)),"%20",INDIRECT(ADDRESS(ROW(),COLUMN()-1)),$A$39,INDIRECT(ADDRESS(ROW(),COLUMN()-2)),"%20",INDIRECT(ADDRESS(ROW(),COLUMN()-1)))</f>
        <v>https://maps.yandex.ru/?ll=39.083119%2035.945789&amp;z=16&amp;text=39.083119%2035.945789</v>
      </c>
      <c r="VF6" s="87" t="str" cm="1">
        <f t="array" aca="1" ref="VF6" ca="1">CONCATENATE($A$40,INDIRECT(ADDRESS(ROW(),COLUMN()-3)),"%2C",INDIRECT(ADDRESS(ROW(),COLUMN()-2)))</f>
        <v>https://maps.google.com/maps?q=39.083119%2C35.945789</v>
      </c>
      <c r="VG6" s="79" t="s">
        <v>3229</v>
      </c>
      <c r="VH6" s="10" t="str" cm="1">
        <f t="array" aca="1" ref="VH6" ca="1">IF(INDIRECT(ADDRESS(ROW(),COLUMN()-6))="","X",IF(INDIRECT(ADDRESS(ROW(),COLUMN()-5))="",0,"OK"))</f>
        <v>OK</v>
      </c>
      <c r="VI6" s="29" t="str">
        <f ca="1">IF(VJ6="","",SUM(1+MAXA(VI$1:VI5)))</f>
        <v/>
      </c>
      <c r="VJ6" s="8" t="str" cm="1">
        <f t="array" aca="1" ref="VJ6" ca="1">IF(VH6=0,INDIRECT(ADDRESS(ROW(),COLUMN()-8)),"")</f>
        <v/>
      </c>
      <c r="VK6" s="33" t="s">
        <v>1192</v>
      </c>
      <c r="VL6" s="10" t="str">
        <f t="shared" si="22"/>
        <v>$VB$6</v>
      </c>
      <c r="VM6" s="29" t="str">
        <f ca="1">IF(VN6="","",SUM(1+MAXA(VM$1:VM5)))</f>
        <v/>
      </c>
      <c r="VN6" s="8" t="str" cm="1">
        <f t="array" aca="1" ref="VN6" ca="1">IF(ISNUMBER(SEARCH(VN$1,INDEX(INDIRECT(VO$1),ROW(VL6),1)))=TRUE,INDIRECT(VL6),"")</f>
        <v/>
      </c>
      <c r="VO6" s="13" t="s">
        <v>1192</v>
      </c>
      <c r="VP6" s="13" t="s">
        <v>1192</v>
      </c>
      <c r="VQ6" s="13" t="s">
        <v>1192</v>
      </c>
      <c r="VR6" s="13"/>
      <c r="VS6" s="13"/>
      <c r="VT6" s="13"/>
      <c r="VU6" s="13"/>
      <c r="VV6" s="13"/>
      <c r="VW6" s="13"/>
      <c r="VX6" s="13"/>
      <c r="VY6" s="13" t="s">
        <v>1192</v>
      </c>
      <c r="VZ6" s="13" t="s">
        <v>1192</v>
      </c>
      <c r="WA6" s="10" t="str">
        <f t="shared" ca="1" si="53"/>
        <v/>
      </c>
      <c r="WB6" s="22" t="s">
        <v>2074</v>
      </c>
      <c r="WC6" s="6" t="s">
        <v>2075</v>
      </c>
      <c r="WD6" s="6" t="s">
        <v>2076</v>
      </c>
      <c r="WE6" s="27" t="str" cm="1">
        <f t="array" aca="1" ref="WE6" ca="1">CONCATENATE($A$37,INDIRECT(ADDRESS(ROW(),COLUMN()-2)),"%20",INDIRECT(ADDRESS(ROW(),COLUMN()-1)),$A$39,INDIRECT(ADDRESS(ROW(),COLUMN()-2)),"%20",INDIRECT(ADDRESS(ROW(),COLUMN()-1)))</f>
        <v>https://maps.yandex.ru/?ll=38.415689%2036.457891&amp;z=16&amp;text=38.415689%2036.457891</v>
      </c>
      <c r="WF6" s="87" t="str" cm="1">
        <f t="array" aca="1" ref="WF6" ca="1">CONCATENATE($A$40,INDIRECT(ADDRESS(ROW(),COLUMN()-3)),"%2C",INDIRECT(ADDRESS(ROW(),COLUMN()-2)))</f>
        <v>https://maps.google.com/maps?q=38.415689%2C36.457891</v>
      </c>
      <c r="WG6" s="79" t="s">
        <v>3229</v>
      </c>
      <c r="WH6" s="10" t="str" cm="1">
        <f t="array" aca="1" ref="WH6" ca="1">IF(INDIRECT(ADDRESS(ROW(),COLUMN()-6))="","X",IF(INDIRECT(ADDRESS(ROW(),COLUMN()-5))="",0,"OK"))</f>
        <v>OK</v>
      </c>
      <c r="WI6" s="29" t="str">
        <f ca="1">IF(WJ6="","",SUM(1+MAXA(WI$1:WI5)))</f>
        <v/>
      </c>
      <c r="WJ6" s="8" t="str" cm="1">
        <f t="array" aca="1" ref="WJ6" ca="1">IF(WH6=0,INDIRECT(ADDRESS(ROW(),COLUMN()-8)),"")</f>
        <v/>
      </c>
      <c r="WK6" s="33" t="s">
        <v>1192</v>
      </c>
      <c r="WL6" s="10" t="str">
        <f t="shared" si="23"/>
        <v>$WB$6</v>
      </c>
      <c r="WM6" s="29" t="str">
        <f ca="1">IF(WN6="","",SUM(1+MAXA(WM$1:WM5)))</f>
        <v/>
      </c>
      <c r="WN6" s="8" t="str" cm="1">
        <f t="array" aca="1" ref="WN6" ca="1">IF(ISNUMBER(SEARCH(WN$1,INDEX(INDIRECT(WO$1),ROW(WL6),1)))=TRUE,INDIRECT(WL6),"")</f>
        <v/>
      </c>
      <c r="WO6" s="13" t="s">
        <v>1192</v>
      </c>
      <c r="WP6" s="13" t="s">
        <v>1192</v>
      </c>
      <c r="WQ6" s="13" t="s">
        <v>1192</v>
      </c>
      <c r="WR6" s="13" t="s">
        <v>1192</v>
      </c>
      <c r="WS6" s="13"/>
      <c r="WT6" s="13"/>
      <c r="WU6" s="13"/>
      <c r="WV6" s="13" t="s">
        <v>1192</v>
      </c>
      <c r="WW6" s="13"/>
      <c r="WX6" s="13"/>
      <c r="WY6" s="13"/>
      <c r="WZ6" s="13" t="s">
        <v>1192</v>
      </c>
      <c r="XA6" s="10" t="str">
        <f t="shared" ca="1" si="54"/>
        <v/>
      </c>
      <c r="XB6" s="22" t="s">
        <v>3061</v>
      </c>
      <c r="XC6" s="37" t="s">
        <v>3178</v>
      </c>
      <c r="XD6" s="37" t="s">
        <v>3177</v>
      </c>
      <c r="XE6" s="27" t="str" cm="1">
        <f t="array" aca="1" ref="XE6" ca="1">CONCATENATE($A$37,INDIRECT(ADDRESS(ROW(),COLUMN()-2)),"%20",INDIRECT(ADDRESS(ROW(),COLUMN()-1)),$A$39,INDIRECT(ADDRESS(ROW(),COLUMN()-2)),"%20",INDIRECT(ADDRESS(ROW(),COLUMN()-1)))</f>
        <v>https://maps.yandex.ru/?ll=38.425689%2035.855684&amp;z=16&amp;text=38.425689%2035.855684</v>
      </c>
      <c r="XF6" s="87" t="str" cm="1">
        <f t="array" aca="1" ref="XF6" ca="1">CONCATENATE($A$40,INDIRECT(ADDRESS(ROW(),COLUMN()-3)),"%2C",INDIRECT(ADDRESS(ROW(),COLUMN()-2)))</f>
        <v>https://maps.google.com/maps?q=38.425689%2C35.855684</v>
      </c>
      <c r="XG6" s="79" t="s">
        <v>3229</v>
      </c>
      <c r="XH6" s="10" t="str" cm="1">
        <f t="array" aca="1" ref="XH6" ca="1">IF(INDIRECT(ADDRESS(ROW(),COLUMN()-6))="","X",IF(INDIRECT(ADDRESS(ROW(),COLUMN()-5))="",0,"OK"))</f>
        <v>OK</v>
      </c>
      <c r="XI6" s="29" t="str">
        <f ca="1">IF(XJ6="","",SUM(1+MAXA(XI$1:XI5)))</f>
        <v/>
      </c>
      <c r="XJ6" s="8" t="str" cm="1">
        <f t="array" aca="1" ref="XJ6" ca="1">IF(XH6=0,INDIRECT(ADDRESS(ROW(),COLUMN()-8)),"")</f>
        <v/>
      </c>
      <c r="XK6" s="33" t="s">
        <v>1192</v>
      </c>
      <c r="XL6" s="10" t="str">
        <f t="shared" si="24"/>
        <v>$XB$6</v>
      </c>
      <c r="XM6" s="29" t="str">
        <f ca="1">IF(XN6="","",SUM(1+MAXA(XM$1:XM5)))</f>
        <v/>
      </c>
      <c r="XN6" s="8" t="str" cm="1">
        <f t="array" aca="1" ref="XN6" ca="1">IF(ISNUMBER(SEARCH(XN$1,INDEX(INDIRECT(XO$1),ROW(XL6),1)))=TRUE,INDIRECT(XL6),"")</f>
        <v/>
      </c>
      <c r="XO6" s="13" t="s">
        <v>1192</v>
      </c>
      <c r="XP6" s="13" t="s">
        <v>1192</v>
      </c>
      <c r="XQ6" s="13" t="s">
        <v>1192</v>
      </c>
      <c r="XR6" s="13" t="s">
        <v>1192</v>
      </c>
      <c r="XS6" s="13"/>
      <c r="XT6" s="13"/>
      <c r="XU6" s="13"/>
      <c r="XV6" s="13"/>
      <c r="XW6" s="13"/>
      <c r="XX6" s="13"/>
      <c r="XY6" s="13" t="s">
        <v>1192</v>
      </c>
      <c r="XZ6" s="13" t="s">
        <v>1192</v>
      </c>
      <c r="YA6" s="10" t="str">
        <f t="shared" ca="1" si="55"/>
        <v/>
      </c>
      <c r="YB6" s="22"/>
      <c r="YC6" s="37"/>
      <c r="YD6" s="37"/>
      <c r="YE6" s="24"/>
      <c r="YF6" s="88"/>
      <c r="YG6" s="101"/>
      <c r="YH6" s="10" t="str" cm="1">
        <f t="array" aca="1" ref="YH6" ca="1">IF(INDIRECT(ADDRESS(ROW(),COLUMN()-6))="","X",IF(INDIRECT(ADDRESS(ROW(),COLUMN()-5))="",0,"OK"))</f>
        <v>X</v>
      </c>
      <c r="YI6" s="29" t="str">
        <f ca="1">IF(YJ6="","",SUM(1+MAXA(YI$1:YI5)))</f>
        <v/>
      </c>
      <c r="YJ6" s="8" t="str" cm="1">
        <f t="array" aca="1" ref="YJ6" ca="1">IF(YH6=0,INDIRECT(ADDRESS(ROW(),COLUMN()-8)),"")</f>
        <v/>
      </c>
      <c r="YK6" s="33" t="s">
        <v>1192</v>
      </c>
      <c r="YL6" s="10" t="str">
        <f t="shared" si="25"/>
        <v>$YB$6</v>
      </c>
      <c r="YM6" s="29" t="str">
        <f ca="1">IF(YN6="","",SUM(1+MAXA(YM$1:YM5)))</f>
        <v/>
      </c>
      <c r="YN6" s="8" t="str" cm="1">
        <f t="array" aca="1" ref="YN6" ca="1">IF(ISNUMBER(SEARCH(YN$1,INDEX(INDIRECT(YO$1),ROW(YL6),1)))=TRUE,INDIRECT(YL6),"")</f>
        <v/>
      </c>
      <c r="YO6" s="13" t="s">
        <v>1192</v>
      </c>
      <c r="YP6" s="13" t="s">
        <v>1192</v>
      </c>
      <c r="YQ6" s="13" t="s">
        <v>1192</v>
      </c>
      <c r="YR6" s="13" t="s">
        <v>1192</v>
      </c>
      <c r="YS6" s="13"/>
      <c r="YT6" s="13"/>
      <c r="YU6" s="13"/>
      <c r="YV6" s="13"/>
      <c r="YW6" s="13"/>
      <c r="YX6" s="13"/>
      <c r="YY6" s="13" t="s">
        <v>1192</v>
      </c>
      <c r="YZ6" s="13" t="s">
        <v>1192</v>
      </c>
      <c r="ZA6" s="10" t="str">
        <f t="shared" ca="1" si="56"/>
        <v/>
      </c>
      <c r="ZB6" s="22" t="s">
        <v>2378</v>
      </c>
      <c r="ZC6" s="37" t="s">
        <v>2379</v>
      </c>
      <c r="ZD6" s="37" t="s">
        <v>2380</v>
      </c>
      <c r="ZE6" s="27" t="str" cm="1">
        <f t="array" aca="1" ref="ZE6" ca="1">CONCATENATE($A$37,INDIRECT(ADDRESS(ROW(),COLUMN()-2)),"%20",INDIRECT(ADDRESS(ROW(),COLUMN()-1)),$A$39,INDIRECT(ADDRESS(ROW(),COLUMN()-2)),"%20",INDIRECT(ADDRESS(ROW(),COLUMN()-1)))</f>
        <v>https://maps.yandex.ru/?ll=38.117773%2035.353637&amp;z=16&amp;text=38.117773%2035.353637</v>
      </c>
      <c r="ZF6" s="87" t="str" cm="1">
        <f t="array" aca="1" ref="ZF6" ca="1">CONCATENATE($A$40,INDIRECT(ADDRESS(ROW(),COLUMN()-3)),"%2C",INDIRECT(ADDRESS(ROW(),COLUMN()-2)))</f>
        <v>https://maps.google.com/maps?q=38.117773%2C35.353637</v>
      </c>
      <c r="ZG6" s="79" t="s">
        <v>3229</v>
      </c>
      <c r="ZH6" s="10" t="str" cm="1">
        <f t="array" aca="1" ref="ZH6" ca="1">IF(INDIRECT(ADDRESS(ROW(),COLUMN()-6))="","X",IF(INDIRECT(ADDRESS(ROW(),COLUMN()-5))="",0,"OK"))</f>
        <v>OK</v>
      </c>
      <c r="ZI6" s="29" t="str">
        <f ca="1">IF(ZJ6="","",SUM(1+MAXA(ZI$1:ZI5)))</f>
        <v/>
      </c>
      <c r="ZJ6" s="8" t="str" cm="1">
        <f t="array" aca="1" ref="ZJ6" ca="1">IF(ZH6=0,INDIRECT(ADDRESS(ROW(),COLUMN()-8)),"")</f>
        <v/>
      </c>
      <c r="ZK6" s="33" t="s">
        <v>1192</v>
      </c>
      <c r="ZL6" s="10" t="str">
        <f t="shared" si="26"/>
        <v>$ZB$6</v>
      </c>
      <c r="ZM6" s="29" t="str">
        <f ca="1">IF(ZN6="","",SUM(1+MAXA(ZM$1:ZM5)))</f>
        <v/>
      </c>
      <c r="ZN6" s="8" t="str" cm="1">
        <f t="array" aca="1" ref="ZN6" ca="1">IF(ISNUMBER(SEARCH(ZN$1,INDEX(INDIRECT(ZO$1),ROW(ZL6),1)))=TRUE,INDIRECT(ZL6),"")</f>
        <v/>
      </c>
      <c r="ZO6" s="13" t="s">
        <v>1192</v>
      </c>
      <c r="ZP6" s="13" t="s">
        <v>1192</v>
      </c>
      <c r="ZQ6" s="13" t="s">
        <v>1192</v>
      </c>
      <c r="ZR6" s="13" t="s">
        <v>1192</v>
      </c>
      <c r="ZS6" s="13"/>
      <c r="ZT6" s="13"/>
      <c r="ZU6" s="13"/>
      <c r="ZV6" s="13"/>
      <c r="ZW6" s="13"/>
      <c r="ZX6" s="13"/>
      <c r="ZY6" s="13"/>
      <c r="ZZ6" s="13" t="s">
        <v>1192</v>
      </c>
      <c r="AAA6" s="10" t="str">
        <f t="shared" ca="1" si="57"/>
        <v/>
      </c>
      <c r="AAB6" s="22" t="s">
        <v>2517</v>
      </c>
      <c r="AAC6" s="37" t="s">
        <v>2518</v>
      </c>
      <c r="AAD6" s="37" t="s">
        <v>2519</v>
      </c>
      <c r="AAE6" s="27" t="str" cm="1">
        <f t="array" aca="1" ref="AAE6" ca="1">CONCATENATE($A$37,INDIRECT(ADDRESS(ROW(),COLUMN()-2)),"%20",INDIRECT(ADDRESS(ROW(),COLUMN()-1)),$A$39,INDIRECT(ADDRESS(ROW(),COLUMN()-2)),"%20",INDIRECT(ADDRESS(ROW(),COLUMN()-1)))</f>
        <v>https://maps.yandex.ru/?ll=38.350250%2035.080841&amp;z=16&amp;text=38.350250%2035.080841</v>
      </c>
      <c r="AAF6" s="87" t="str" cm="1">
        <f t="array" aca="1" ref="AAF6" ca="1">CONCATENATE($A$40,INDIRECT(ADDRESS(ROW(),COLUMN()-3)),"%2C",INDIRECT(ADDRESS(ROW(),COLUMN()-2)))</f>
        <v>https://maps.google.com/maps?q=38.350250%2C35.080841</v>
      </c>
      <c r="AAG6" s="79" t="s">
        <v>3229</v>
      </c>
      <c r="AAH6" s="10" t="str" cm="1">
        <f t="array" aca="1" ref="AAH6" ca="1">IF(INDIRECT(ADDRESS(ROW(),COLUMN()-6))="","X",IF(INDIRECT(ADDRESS(ROW(),COLUMN()-5))="",0,"OK"))</f>
        <v>OK</v>
      </c>
      <c r="AAI6" s="29" t="str">
        <f ca="1">IF(AAJ6="","",SUM(1+MAXA(AAI$1:AAI5)))</f>
        <v/>
      </c>
      <c r="AAJ6" s="8" t="str" cm="1">
        <f t="array" aca="1" ref="AAJ6" ca="1">IF(AAH6=0,INDIRECT(ADDRESS(ROW(),COLUMN()-8)),"")</f>
        <v/>
      </c>
      <c r="AAK6" s="33" t="s">
        <v>1192</v>
      </c>
      <c r="AAL6" s="10" t="str">
        <f t="shared" si="27"/>
        <v>$AAB$6</v>
      </c>
      <c r="AAM6" s="29" t="str">
        <f ca="1">IF(AAN6="","",SUM(1+MAXA(AAM$1:AAM5)))</f>
        <v/>
      </c>
      <c r="AAN6" s="8" t="str" cm="1">
        <f t="array" aca="1" ref="AAN6" ca="1">IF(ISNUMBER(SEARCH(AAN$1,INDEX(INDIRECT(AAO$1),ROW(AAL6),1)))=TRUE,INDIRECT(AAL6),"")</f>
        <v/>
      </c>
      <c r="AAO6" s="13" t="s">
        <v>1192</v>
      </c>
      <c r="AAP6" s="13" t="s">
        <v>1192</v>
      </c>
      <c r="AAQ6" s="13" t="s">
        <v>1192</v>
      </c>
      <c r="AAR6" s="13" t="s">
        <v>1192</v>
      </c>
      <c r="AAS6" s="13" t="s">
        <v>1192</v>
      </c>
      <c r="AAT6" s="13"/>
      <c r="AAU6" s="13"/>
      <c r="AAV6" s="13"/>
      <c r="AAW6" s="13"/>
      <c r="AAX6" s="13"/>
      <c r="AAY6" s="13"/>
      <c r="AAZ6" s="13" t="s">
        <v>1192</v>
      </c>
      <c r="ABA6" s="10" t="str">
        <f t="shared" ca="1" si="58"/>
        <v/>
      </c>
      <c r="ABB6" s="22" t="s">
        <v>2673</v>
      </c>
      <c r="ABC6" s="37" t="s">
        <v>2674</v>
      </c>
      <c r="ABD6" s="37" t="s">
        <v>2675</v>
      </c>
      <c r="ABE6" s="27" t="str" cm="1">
        <f t="array" aca="1" ref="ABE6" ca="1">CONCATENATE($A$37,INDIRECT(ADDRESS(ROW(),COLUMN()-2)),"%20",INDIRECT(ADDRESS(ROW(),COLUMN()-1)),$A$39,INDIRECT(ADDRESS(ROW(),COLUMN()-2)),"%20",INDIRECT(ADDRESS(ROW(),COLUMN()-1)))</f>
        <v>https://maps.yandex.ru/?ll=38.746753%2035.477100&amp;z=16&amp;text=38.746753%2035.477100</v>
      </c>
      <c r="ABF6" s="87" t="str" cm="1">
        <f t="array" aca="1" ref="ABF6" ca="1">CONCATENATE($A$40,INDIRECT(ADDRESS(ROW(),COLUMN()-3)),"%2C",INDIRECT(ADDRESS(ROW(),COLUMN()-2)))</f>
        <v>https://maps.google.com/maps?q=38.746753%2C35.477100</v>
      </c>
      <c r="ABG6" s="79" t="s">
        <v>3229</v>
      </c>
      <c r="ABH6" s="10" t="str" cm="1">
        <f t="array" aca="1" ref="ABH6" ca="1">IF(INDIRECT(ADDRESS(ROW(),COLUMN()-6))="","X",IF(INDIRECT(ADDRESS(ROW(),COLUMN()-5))="",0,"OK"))</f>
        <v>OK</v>
      </c>
      <c r="ABI6" s="29" t="str">
        <f ca="1">IF(ABJ6="","",SUM(1+MAXA(ABI$1:ABI5)))</f>
        <v/>
      </c>
      <c r="ABJ6" s="8" t="str" cm="1">
        <f t="array" aca="1" ref="ABJ6" ca="1">IF(ABH6=0,INDIRECT(ADDRESS(ROW(),COLUMN()-8)),"")</f>
        <v/>
      </c>
      <c r="ABK6" s="33" t="s">
        <v>1192</v>
      </c>
      <c r="ABL6" s="10" t="str">
        <f t="shared" si="28"/>
        <v>$ABB$6</v>
      </c>
      <c r="ABM6" s="29" t="str">
        <f ca="1">IF(ABN6="","",SUM(1+MAXA(ABM$1:ABM5)))</f>
        <v/>
      </c>
      <c r="ABN6" s="8" t="str" cm="1">
        <f t="array" aca="1" ref="ABN6" ca="1">IF(ISNUMBER(SEARCH(ABN$1,INDEX(INDIRECT(ABO$1),ROW(ABL6),1)))=TRUE,INDIRECT(ABL6),"")</f>
        <v/>
      </c>
      <c r="ABO6" s="13" t="s">
        <v>1192</v>
      </c>
      <c r="ABP6" s="13" t="s">
        <v>1192</v>
      </c>
      <c r="ABQ6" s="13" t="s">
        <v>1192</v>
      </c>
      <c r="ABR6" s="13"/>
      <c r="ABS6" s="13"/>
      <c r="ABT6" s="13"/>
      <c r="ABU6" s="13"/>
      <c r="ABV6" s="13"/>
      <c r="ABW6" s="13"/>
      <c r="ABX6" s="13"/>
      <c r="ABY6" s="13"/>
      <c r="ABZ6" s="13" t="s">
        <v>1192</v>
      </c>
      <c r="ACA6" s="10" t="str">
        <f t="shared" ca="1" si="59"/>
        <v/>
      </c>
      <c r="ACB6" s="22"/>
      <c r="ACC6" s="37"/>
      <c r="ACD6" s="37"/>
      <c r="ACE6" s="24"/>
      <c r="ACF6" s="88"/>
      <c r="ACG6" s="101"/>
      <c r="ACH6" s="10" t="str" cm="1">
        <f t="array" aca="1" ref="ACH6" ca="1">IF(INDIRECT(ADDRESS(ROW(),COLUMN()-6))="","X",IF(INDIRECT(ADDRESS(ROW(),COLUMN()-5))="",0,"OK"))</f>
        <v>X</v>
      </c>
      <c r="ACI6" s="29" t="str">
        <f ca="1">IF(ACJ6="","",SUM(1+MAXA(ACI$1:ACI5)))</f>
        <v/>
      </c>
      <c r="ACJ6" s="8" t="str" cm="1">
        <f t="array" aca="1" ref="ACJ6" ca="1">IF(ACH6=0,INDIRECT(ADDRESS(ROW(),COLUMN()-8)),"")</f>
        <v/>
      </c>
      <c r="ACK6" s="33" t="s">
        <v>1192</v>
      </c>
      <c r="ACL6" s="10" t="str">
        <f t="shared" si="29"/>
        <v>$ACB$6</v>
      </c>
      <c r="ACM6" s="29" t="str">
        <f ca="1">IF(ACN6="","",SUM(1+MAXA(ACM$1:ACM5)))</f>
        <v/>
      </c>
      <c r="ACN6" s="8" t="str" cm="1">
        <f t="array" aca="1" ref="ACN6" ca="1">IF(ISNUMBER(SEARCH(ACN$1,INDEX(INDIRECT(ACO$1),ROW(ACL6),1)))=TRUE,INDIRECT(ACL6),"")</f>
        <v/>
      </c>
      <c r="ACO6" s="13" t="s">
        <v>1192</v>
      </c>
      <c r="ACP6" s="13" t="s">
        <v>1192</v>
      </c>
      <c r="ACQ6" s="13" t="s">
        <v>1192</v>
      </c>
      <c r="ACR6" s="13"/>
      <c r="ACS6" s="13"/>
      <c r="ACT6" s="13"/>
      <c r="ACU6" s="13"/>
      <c r="ACV6" s="13"/>
      <c r="ACW6" s="13"/>
      <c r="ACX6" s="13"/>
      <c r="ACY6" s="13"/>
      <c r="ACZ6" s="13" t="s">
        <v>1192</v>
      </c>
      <c r="ADA6" s="10" t="str">
        <f t="shared" ca="1" si="60"/>
        <v/>
      </c>
      <c r="ADB6" s="22" t="s">
        <v>2821</v>
      </c>
      <c r="ADC6" s="37" t="s">
        <v>2822</v>
      </c>
      <c r="ADD6" s="37" t="s">
        <v>2823</v>
      </c>
      <c r="ADE6" s="27" t="str" cm="1">
        <f t="array" aca="1" ref="ADE6" ca="1">CONCATENATE($A$37,INDIRECT(ADDRESS(ROW(),COLUMN()-2)),"%20",INDIRECT(ADDRESS(ROW(),COLUMN()-1)),$A$39,INDIRECT(ADDRESS(ROW(),COLUMN()-2)),"%20",INDIRECT(ADDRESS(ROW(),COLUMN()-1)))</f>
        <v>https://maps.yandex.ru/?ll=38.777819%2035.533479&amp;z=16&amp;text=38.777819%2035.533479</v>
      </c>
      <c r="ADF6" s="87" t="str" cm="1">
        <f t="array" aca="1" ref="ADF6" ca="1">CONCATENATE($A$40,INDIRECT(ADDRESS(ROW(),COLUMN()-3)),"%2C",INDIRECT(ADDRESS(ROW(),COLUMN()-2)))</f>
        <v>https://maps.google.com/maps?q=38.777819%2C35.533479</v>
      </c>
      <c r="ADG6" s="92" t="s">
        <v>3229</v>
      </c>
      <c r="ADH6" s="10" t="str" cm="1">
        <f t="array" aca="1" ref="ADH6" ca="1">IF(INDIRECT(ADDRESS(ROW(),COLUMN()-6))="","X",IF(INDIRECT(ADDRESS(ROW(),COLUMN()-5))="",0,"OK"))</f>
        <v>OK</v>
      </c>
      <c r="ADI6" s="29" t="str">
        <f ca="1">IF(ADJ6="","",SUM(1+MAXA(ADI$1:ADI5)))</f>
        <v/>
      </c>
      <c r="ADJ6" s="8" t="str" cm="1">
        <f t="array" aca="1" ref="ADJ6" ca="1">IF(ADH6=0,INDIRECT(ADDRESS(ROW(),COLUMN()-8)),"")</f>
        <v/>
      </c>
      <c r="ADK6" s="33" t="s">
        <v>1192</v>
      </c>
      <c r="ADL6" s="10" t="str">
        <f t="shared" si="30"/>
        <v>$ADB$6</v>
      </c>
      <c r="ADM6" s="29" t="str">
        <f ca="1">IF(ADN6="","",SUM(1+MAXA(ADM$1:ADM5)))</f>
        <v/>
      </c>
      <c r="ADN6" s="8" t="str" cm="1">
        <f t="array" aca="1" ref="ADN6" ca="1">IF(ISNUMBER(SEARCH(ADN$1,INDEX(INDIRECT(ADO$1),ROW(ADL6),1)))=TRUE,INDIRECT(ADL6),"")</f>
        <v/>
      </c>
      <c r="ADO6" s="13" t="s">
        <v>1192</v>
      </c>
      <c r="ADP6" s="13" t="s">
        <v>1192</v>
      </c>
      <c r="ADQ6" s="13" t="s">
        <v>1192</v>
      </c>
      <c r="ADR6" s="13" t="s">
        <v>1192</v>
      </c>
      <c r="ADS6" s="13" t="s">
        <v>1192</v>
      </c>
      <c r="ADT6" s="13"/>
      <c r="ADU6" s="13"/>
      <c r="ADV6" s="13"/>
      <c r="ADW6" s="13"/>
      <c r="ADX6" s="13"/>
      <c r="ADY6" s="13"/>
      <c r="ADZ6" s="13" t="s">
        <v>1192</v>
      </c>
      <c r="AEA6" s="10" t="str">
        <f t="shared" ca="1" si="61"/>
        <v/>
      </c>
      <c r="AEB6" s="22" t="s">
        <v>2910</v>
      </c>
      <c r="AEC6" s="37" t="s">
        <v>2911</v>
      </c>
      <c r="AED6" s="37" t="s">
        <v>2912</v>
      </c>
      <c r="AEE6" s="27" t="str" cm="1">
        <f t="array" aca="1" ref="AEE6" ca="1">CONCATENATE($A$37,INDIRECT(ADDRESS(ROW(),COLUMN()-2)),"%20",INDIRECT(ADDRESS(ROW(),COLUMN()-1)),$A$39,INDIRECT(ADDRESS(ROW(),COLUMN()-2)),"%20",INDIRECT(ADDRESS(ROW(),COLUMN()-1)))</f>
        <v>https://maps.yandex.ru/?ll=38.662793%2035.512598&amp;z=16&amp;text=38.662793%2035.512598</v>
      </c>
      <c r="AEF6" s="87" t="str" cm="1">
        <f t="array" aca="1" ref="AEF6" ca="1">CONCATENATE($A$40,INDIRECT(ADDRESS(ROW(),COLUMN()-3)),"%2C",INDIRECT(ADDRESS(ROW(),COLUMN()-2)))</f>
        <v>https://maps.google.com/maps?q=38.662793%2C35.512598</v>
      </c>
      <c r="AEG6" s="79" t="s">
        <v>3229</v>
      </c>
      <c r="AEH6" s="10" t="str" cm="1">
        <f t="array" aca="1" ref="AEH6" ca="1">IF(INDIRECT(ADDRESS(ROW(),COLUMN()-6))="","X",IF(INDIRECT(ADDRESS(ROW(),COLUMN()-5))="",0,"OK"))</f>
        <v>OK</v>
      </c>
      <c r="AEI6" s="29" t="str">
        <f ca="1">IF(AEJ6="","",SUM(1+MAXA(AEI$1:AEI5)))</f>
        <v/>
      </c>
      <c r="AEJ6" s="8" t="str" cm="1">
        <f t="array" aca="1" ref="AEJ6" ca="1">IF(AEH6=0,INDIRECT(ADDRESS(ROW(),COLUMN()-8)),"")</f>
        <v/>
      </c>
      <c r="AEK6" s="33" t="s">
        <v>1192</v>
      </c>
      <c r="AEL6" s="10" t="str">
        <f t="shared" si="31"/>
        <v>$AEB$6</v>
      </c>
      <c r="AEM6" s="29" t="str">
        <f ca="1">IF(AEN6="","",SUM(1+MAXA(AEM$1:AEM5)))</f>
        <v/>
      </c>
      <c r="AEN6" s="8" t="str" cm="1">
        <f t="array" aca="1" ref="AEN6" ca="1">IF(ISNUMBER(SEARCH(AEN$1,INDEX(INDIRECT(AEO$1),ROW(AEL6),1)))=TRUE,INDIRECT(AEL6),"")</f>
        <v/>
      </c>
      <c r="AEO6" s="13" t="s">
        <v>1192</v>
      </c>
      <c r="AEP6" s="13" t="s">
        <v>1192</v>
      </c>
      <c r="AEQ6" s="13" t="s">
        <v>1192</v>
      </c>
      <c r="AER6" s="13" t="s">
        <v>1192</v>
      </c>
      <c r="AES6" s="13" t="s">
        <v>1192</v>
      </c>
      <c r="AET6" s="13" t="s">
        <v>1192</v>
      </c>
      <c r="AEU6" s="13" t="s">
        <v>1192</v>
      </c>
      <c r="AEV6" s="13" t="s">
        <v>1192</v>
      </c>
    </row>
    <row r="7" spans="1:829" s="4" customFormat="1" ht="24.75" customHeight="1" x14ac:dyDescent="0.2">
      <c r="A7" s="100" t="str">
        <f>CONCATENATE(EC1," Hacılar",)</f>
        <v>42 Hacılar</v>
      </c>
      <c r="B7" s="10" t="str">
        <f t="shared" ca="1" si="32"/>
        <v/>
      </c>
      <c r="C7" s="8" t="s">
        <v>3070</v>
      </c>
      <c r="D7" s="10" t="s">
        <v>112</v>
      </c>
      <c r="E7" s="10" t="s">
        <v>113</v>
      </c>
      <c r="F7" s="27" t="str" cm="1">
        <f t="array" aca="1" ref="F7" ca="1">CONCATENATE($A$37,INDIRECT(ADDRESS(ROW(),COLUMN()-2)),"%20",INDIRECT(ADDRESS(ROW(),COLUMN()-1)),$A$39,INDIRECT(ADDRESS(ROW(),COLUMN()-2)),"%20",INDIRECT(ADDRESS(ROW(),COLUMN()-1)))</f>
        <v>https://maps.yandex.ru/?ll=38.707749%2035.469742&amp;z=16&amp;text=38.707749%2035.469742</v>
      </c>
      <c r="G7" s="87" t="str" cm="1">
        <f t="array" aca="1" ref="G7" ca="1">CONCATENATE($A$40,INDIRECT(ADDRESS(ROW(),COLUMN()-3)),"%2C",INDIRECT(ADDRESS(ROW(),COLUMN()-2)))</f>
        <v>https://maps.google.com/maps?q=38.707749%2C35.469742</v>
      </c>
      <c r="H7" s="92" t="s">
        <v>3328</v>
      </c>
      <c r="I7" s="10" t="str" cm="1">
        <f t="array" aca="1" ref="I7" ca="1">IF(INDIRECT(ADDRESS(ROW(),COLUMN()-6))="","X",IF(INDIRECT(ADDRESS(ROW(),COLUMN()-5))="",0,"OK"))</f>
        <v>OK</v>
      </c>
      <c r="J7" s="29" t="str">
        <f ca="1">IF(K7="","",SUM(1+MAXA(J$1:J6)))</f>
        <v/>
      </c>
      <c r="K7" s="8" t="str" cm="1">
        <f t="array" aca="1" ref="K7" ca="1">IF(I7=0,INDIRECT(ADDRESS(ROW(),COLUMN()-8)),"")</f>
        <v/>
      </c>
      <c r="L7" s="31"/>
      <c r="M7" s="10" t="str">
        <f t="shared" si="0"/>
        <v>$C$7</v>
      </c>
      <c r="N7" s="29" t="str">
        <f ca="1">IF(O7="","",SUM(1+MAXA(N$1:N6)))</f>
        <v/>
      </c>
      <c r="O7" s="8" t="str" cm="1">
        <f t="array" aca="1" ref="O7" ca="1">IF(ISNUMBER(SEARCH(O$1,INDEX(INDIRECT($P$1),ROW(M7),1)))=TRUE,INDIRECT(M7),"")</f>
        <v/>
      </c>
      <c r="P7" s="13" t="s">
        <v>1192</v>
      </c>
      <c r="Q7" s="13" t="s">
        <v>1192</v>
      </c>
      <c r="R7" s="13"/>
      <c r="S7" s="13"/>
      <c r="T7" s="13"/>
      <c r="U7" s="13"/>
      <c r="V7" s="13"/>
      <c r="W7" s="13"/>
      <c r="X7" s="13"/>
      <c r="Y7" s="13" t="s">
        <v>1192</v>
      </c>
      <c r="Z7" s="13" t="s">
        <v>1192</v>
      </c>
      <c r="AA7" s="10" t="str">
        <f t="shared" ca="1" si="62"/>
        <v/>
      </c>
      <c r="AB7" s="8" t="s">
        <v>3329</v>
      </c>
      <c r="AC7" s="10" t="s">
        <v>63</v>
      </c>
      <c r="AD7" s="10" t="s">
        <v>64</v>
      </c>
      <c r="AE7" s="27" t="str" cm="1">
        <f t="array" aca="1" ref="AE7" ca="1">CONCATENATE($A$37,INDIRECT(ADDRESS(ROW(),COLUMN()-2)),"%20",INDIRECT(ADDRESS(ROW(),COLUMN()-1)),$A$39,INDIRECT(ADDRESS(ROW(),COLUMN()-2)),"%20",INDIRECT(ADDRESS(ROW(),COLUMN()-1)))</f>
        <v>https://maps.yandex.ru/?ll=38.544374%2035.527805&amp;z=16&amp;text=38.544374%2035.527805</v>
      </c>
      <c r="AF7" s="87" t="str" cm="1">
        <f t="array" aca="1" ref="AF7" ca="1">CONCATENATE($A$40,INDIRECT(ADDRESS(ROW(),COLUMN()-3)),"%2C",INDIRECT(ADDRESS(ROW(),COLUMN()-2)))</f>
        <v>https://maps.google.com/maps?q=38.544374%2C35.527805</v>
      </c>
      <c r="AG7" s="79" t="s">
        <v>3229</v>
      </c>
      <c r="AH7" s="10" t="str" cm="1">
        <f t="array" aca="1" ref="AH7" ca="1">IF(INDIRECT(ADDRESS(ROW(),COLUMN()-6))="","X",IF(INDIRECT(ADDRESS(ROW(),COLUMN()-5))="",0,"OK"))</f>
        <v>OK</v>
      </c>
      <c r="AI7" s="29" t="str">
        <f ca="1">IF(AJ7="","",SUM(1+MAXA(AI$1:AI6)))</f>
        <v/>
      </c>
      <c r="AJ7" s="8" t="str" cm="1">
        <f t="array" aca="1" ref="AJ7" ca="1">IF(AH7=0,INDIRECT(ADDRESS(ROW(),COLUMN()-8)),"")</f>
        <v/>
      </c>
      <c r="AK7" s="31"/>
      <c r="AL7" s="10" t="str">
        <f t="shared" si="1"/>
        <v>$AB$7</v>
      </c>
      <c r="AM7" s="29" t="str">
        <f ca="1">IF(AN7="","",SUM(1+MAXA(AM$1:AM6)))</f>
        <v/>
      </c>
      <c r="AN7" s="8" t="str" cm="1">
        <f t="array" aca="1" ref="AN7" ca="1">IF(ISNUMBER(SEARCH(AN$1,INDEX(INDIRECT($AO$1),ROW(AL7),1)))=TRUE,INDIRECT(AL7),"")</f>
        <v/>
      </c>
      <c r="AO7" s="13" t="s">
        <v>1192</v>
      </c>
      <c r="AP7" s="13" t="s">
        <v>1192</v>
      </c>
      <c r="AQ7" s="13" t="s">
        <v>1192</v>
      </c>
      <c r="AR7" s="13"/>
      <c r="AS7" s="13"/>
      <c r="AT7" s="13"/>
      <c r="AU7" s="13"/>
      <c r="AV7" s="13"/>
      <c r="AW7" s="13"/>
      <c r="AX7" s="13" t="s">
        <v>1192</v>
      </c>
      <c r="AY7" s="13" t="s">
        <v>1192</v>
      </c>
      <c r="AZ7" s="13" t="s">
        <v>1192</v>
      </c>
      <c r="BA7" s="10">
        <f t="shared" ca="1" si="33"/>
        <v>4</v>
      </c>
      <c r="BB7" s="8" t="s">
        <v>3530</v>
      </c>
      <c r="BC7" s="6" t="s">
        <v>3111</v>
      </c>
      <c r="BD7" s="6" t="s">
        <v>3110</v>
      </c>
      <c r="BE7" s="27" t="str" cm="1">
        <f t="array" aca="1" ref="BE7" ca="1">CONCATENATE($A$37,INDIRECT(ADDRESS(ROW(),COLUMN()-2)),"%20",INDIRECT(ADDRESS(ROW(),COLUMN()-1)),$A$39,INDIRECT(ADDRESS(ROW(),COLUMN()-2)),"%20",INDIRECT(ADDRESS(ROW(),COLUMN()-1)))</f>
        <v>https://maps.yandex.ru/?ll=38.715388%2035.559436&amp;z=16&amp;text=38.715388%2035.559436</v>
      </c>
      <c r="BF7" s="87" t="str" cm="1">
        <f t="array" aca="1" ref="BF7" ca="1">CONCATENATE($A$40,INDIRECT(ADDRESS(ROW(),COLUMN()-3)),"%2C",INDIRECT(ADDRESS(ROW(),COLUMN()-2)))</f>
        <v>https://maps.google.com/maps?q=38.715388%2C35.559436</v>
      </c>
      <c r="BG7" s="92" t="s">
        <v>3229</v>
      </c>
      <c r="BH7" s="10" t="str" cm="1">
        <f t="array" aca="1" ref="BH7" ca="1">IF(INDIRECT(ADDRESS(ROW(),COLUMN()-6))="","X",IF(INDIRECT(ADDRESS(ROW(),COLUMN()-5))="",0,"OK"))</f>
        <v>OK</v>
      </c>
      <c r="BI7" s="29" t="str">
        <f ca="1">IF(BJ7="","",SUM(1+MAXA(BI$1:BI6)))</f>
        <v/>
      </c>
      <c r="BJ7" s="8" t="str" cm="1">
        <f t="array" aca="1" ref="BJ7" ca="1">IF(BH7=0,INDIRECT(ADDRESS(ROW(),COLUMN()-8)),"")</f>
        <v/>
      </c>
      <c r="BK7" s="31"/>
      <c r="BL7" s="10" t="str">
        <f t="shared" si="2"/>
        <v>$BB$7</v>
      </c>
      <c r="BM7" s="29">
        <f ca="1">IF(BN7="","",SUM(1+MAXA(BM$1:BM6)))</f>
        <v>4</v>
      </c>
      <c r="BN7" s="8" t="str" cm="1">
        <f t="array" aca="1" ref="BN7" ca="1">IF(ISNUMBER(SEARCH(BN$1,INDEX(INDIRECT(BO$1),ROW(BL7),1)))=TRUE,INDIRECT(BL7),"")</f>
        <v>ANAYURT SONDAJ 4</v>
      </c>
      <c r="BO7" s="13" t="s">
        <v>1192</v>
      </c>
      <c r="BP7" s="13" t="s">
        <v>1192</v>
      </c>
      <c r="BQ7" s="13" t="s">
        <v>1192</v>
      </c>
      <c r="BR7" s="13"/>
      <c r="BS7" s="13"/>
      <c r="BT7" s="13"/>
      <c r="BU7" s="13"/>
      <c r="BV7" s="13"/>
      <c r="BW7" s="13" t="s">
        <v>1192</v>
      </c>
      <c r="BX7" s="13" t="s">
        <v>1192</v>
      </c>
      <c r="BY7" s="13"/>
      <c r="BZ7" s="13"/>
      <c r="CA7" s="10" t="str">
        <f t="shared" ca="1" si="34"/>
        <v/>
      </c>
      <c r="CB7" s="22" t="s">
        <v>3536</v>
      </c>
      <c r="CC7" s="6" t="s">
        <v>3412</v>
      </c>
      <c r="CD7" s="6" t="s">
        <v>3413</v>
      </c>
      <c r="CE7" s="27" t="str" cm="1">
        <f t="array" aca="1" ref="CE7" ca="1">CONCATENATE($A$37,INDIRECT(ADDRESS(ROW(),COLUMN()-2)),"%20",INDIRECT(ADDRESS(ROW(),COLUMN()-1)),$A$39,INDIRECT(ADDRESS(ROW(),COLUMN()-2)),"%20",INDIRECT(ADDRESS(ROW(),COLUMN()-1)))</f>
        <v>https://maps.yandex.ru/?ll=38.724941%2035.555110&amp;z=16&amp;text=38.724941%2035.555110</v>
      </c>
      <c r="CF7" s="87" t="str" cm="1">
        <f t="array" aca="1" ref="CF7" ca="1">CONCATENATE($A$40,INDIRECT(ADDRESS(ROW(),COLUMN()-3)),"%2C",INDIRECT(ADDRESS(ROW(),COLUMN()-2)))</f>
        <v>https://maps.google.com/maps?q=38.724941%2C35.555110</v>
      </c>
      <c r="CG7" s="92" t="s">
        <v>3229</v>
      </c>
      <c r="CH7" s="10" t="str" cm="1">
        <f t="array" aca="1" ref="CH7" ca="1">IF(INDIRECT(ADDRESS(ROW(),COLUMN()-6))="","X",IF(INDIRECT(ADDRESS(ROW(),COLUMN()-5))="",0,"OK"))</f>
        <v>OK</v>
      </c>
      <c r="CI7" s="29" t="str">
        <f ca="1">IF(CJ7="","",SUM(1+MAXA(CI$1:CI6)))</f>
        <v/>
      </c>
      <c r="CJ7" s="8" t="str" cm="1">
        <f t="array" aca="1" ref="CJ7" ca="1">IF(CH7=0,INDIRECT(ADDRESS(ROW(),COLUMN()-8)),"")</f>
        <v/>
      </c>
      <c r="CK7" s="31"/>
      <c r="CL7" s="10" t="str">
        <f t="shared" si="3"/>
        <v>$CB$7</v>
      </c>
      <c r="CM7" s="29" t="str">
        <f ca="1">IF(CN7="","",SUM(1+MAXA(CM$1:CM6)))</f>
        <v/>
      </c>
      <c r="CN7" s="8" t="str" cm="1">
        <f t="array" aca="1" ref="CN7" ca="1">IF(ISNUMBER(SEARCH(CN$1,INDEX(INDIRECT(CO$1),ROW(CL7),1)))=TRUE,INDIRECT(CL7),"")</f>
        <v/>
      </c>
      <c r="CO7" s="13" t="s">
        <v>1192</v>
      </c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 t="s">
        <v>1192</v>
      </c>
      <c r="DA7" s="10" t="str">
        <f t="shared" ca="1" si="63"/>
        <v/>
      </c>
      <c r="DB7" s="8"/>
      <c r="DC7" s="10"/>
      <c r="DD7" s="10"/>
      <c r="DF7" s="81"/>
      <c r="DG7" s="94"/>
      <c r="DH7" s="10" t="str" cm="1">
        <f t="array" aca="1" ref="DH7" ca="1">IF(INDIRECT(ADDRESS(ROW(),COLUMN()-6))="","X",IF(INDIRECT(ADDRESS(ROW(),COLUMN()-5))="",0,"OK"))</f>
        <v>X</v>
      </c>
      <c r="DI7" s="29" t="str">
        <f ca="1">IF(DJ7="","",SUM(1+MAXA(DI$1:DI6)))</f>
        <v/>
      </c>
      <c r="DJ7" s="8" t="str" cm="1">
        <f t="array" aca="1" ref="DJ7" ca="1">IF(DH7=0,INDIRECT(ADDRESS(ROW(),COLUMN()-8)),"")</f>
        <v/>
      </c>
      <c r="DK7" s="31"/>
      <c r="DL7" s="10" t="str">
        <f t="shared" si="4"/>
        <v>$DB$7</v>
      </c>
      <c r="DM7" s="29" t="str">
        <f ca="1">IF(DN7="","",SUM(1+MAXA(DM$1:DM6)))</f>
        <v/>
      </c>
      <c r="DN7" s="8" t="str" cm="1">
        <f t="array" aca="1" ref="DN7" ca="1">IF(ISNUMBER(SEARCH(DN$1,INDEX(INDIRECT(DO$1),ROW(DL7),1)))=TRUE,INDIRECT(DL7),"")</f>
        <v/>
      </c>
      <c r="DO7" s="13" t="s">
        <v>1192</v>
      </c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 t="s">
        <v>1192</v>
      </c>
      <c r="EA7" s="10" t="str">
        <f t="shared" ca="1" si="35"/>
        <v/>
      </c>
      <c r="EB7" s="22" t="s">
        <v>3016</v>
      </c>
      <c r="EC7" s="14" t="s">
        <v>40</v>
      </c>
      <c r="ED7" s="14" t="s">
        <v>41</v>
      </c>
      <c r="EE7" s="27" t="str" cm="1">
        <f t="array" aca="1" ref="EE7" ca="1">CONCATENATE($A$37,INDIRECT(ADDRESS(ROW(),COLUMN()-2)),"%20",INDIRECT(ADDRESS(ROW(),COLUMN()-1)),$A$39,INDIRECT(ADDRESS(ROW(),COLUMN()-2)),"%20",INDIRECT(ADDRESS(ROW(),COLUMN()-1)))</f>
        <v>https://maps.yandex.ru/?ll=38.698605%2035.453933&amp;z=16&amp;text=38.698605%2035.453933</v>
      </c>
      <c r="EF7" s="87" t="str" cm="1">
        <f t="array" aca="1" ref="EF7" ca="1">CONCATENATE($A$40,INDIRECT(ADDRESS(ROW(),COLUMN()-3)),"%2C",INDIRECT(ADDRESS(ROW(),COLUMN()-2)))</f>
        <v>https://maps.google.com/maps?q=38.698605%2C35.453933</v>
      </c>
      <c r="EG7" s="92" t="s">
        <v>3229</v>
      </c>
      <c r="EH7" s="10" t="str" cm="1">
        <f t="array" aca="1" ref="EH7" ca="1">IF(INDIRECT(ADDRESS(ROW(),COLUMN()-6))="","X",IF(INDIRECT(ADDRESS(ROW(),COLUMN()-5))="",0,"OK"))</f>
        <v>OK</v>
      </c>
      <c r="EI7" s="29" t="str">
        <f ca="1">IF(EJ7="","",SUM(1+MAXA(EI$1:EI6)))</f>
        <v/>
      </c>
      <c r="EJ7" s="8" t="str" cm="1">
        <f t="array" aca="1" ref="EJ7" ca="1">IF(EH7=0,INDIRECT(ADDRESS(ROW(),COLUMN()-8)),"")</f>
        <v/>
      </c>
      <c r="EK7" s="31"/>
      <c r="EL7" s="10" t="str">
        <f t="shared" si="5"/>
        <v>$EB$7</v>
      </c>
      <c r="EM7" s="29" t="str">
        <f ca="1">IF(EN7="","",SUM(1+MAXA(EM$1:EM6)))</f>
        <v/>
      </c>
      <c r="EN7" s="8" t="str" cm="1">
        <f t="array" aca="1" ref="EN7" ca="1">IF(ISNUMBER(SEARCH(EN$1,INDEX(INDIRECT(EO$1),ROW(EL7),1)))=TRUE,INDIRECT(EL7),"")</f>
        <v/>
      </c>
      <c r="EO7" s="13" t="s">
        <v>1192</v>
      </c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0" t="str">
        <f t="shared" ca="1" si="36"/>
        <v/>
      </c>
      <c r="FB7" s="22" t="s">
        <v>70</v>
      </c>
      <c r="FC7" s="14" t="s">
        <v>71</v>
      </c>
      <c r="FD7" s="14" t="s">
        <v>72</v>
      </c>
      <c r="FE7" s="27" t="str" cm="1">
        <f t="array" aca="1" ref="FE7" ca="1">CONCATENATE($A$37,INDIRECT(ADDRESS(ROW(),COLUMN()-2)),"%20",INDIRECT(ADDRESS(ROW(),COLUMN()-1)),$A$39,INDIRECT(ADDRESS(ROW(),COLUMN()-2)),"%20",INDIRECT(ADDRESS(ROW(),COLUMN()-1)))</f>
        <v>https://maps.yandex.ru/?ll=38.822095%2035.717925&amp;z=16&amp;text=38.822095%2035.717925</v>
      </c>
      <c r="FF7" s="87" t="str" cm="1">
        <f t="array" aca="1" ref="FF7" ca="1">CONCATENATE($A$40,INDIRECT(ADDRESS(ROW(),COLUMN()-3)),"%2C",INDIRECT(ADDRESS(ROW(),COLUMN()-2)))</f>
        <v>https://maps.google.com/maps?q=38.822095%2C35.717925</v>
      </c>
      <c r="FG7" s="92" t="s">
        <v>3229</v>
      </c>
      <c r="FH7" s="10" t="str" cm="1">
        <f t="array" aca="1" ref="FH7" ca="1">IF(INDIRECT(ADDRESS(ROW(),COLUMN()-6))="","X",IF(INDIRECT(ADDRESS(ROW(),COLUMN()-5))="",0,"OK"))</f>
        <v>OK</v>
      </c>
      <c r="FI7" s="29" t="str">
        <f ca="1">IF(FJ7="","",SUM(1+MAXA(FI$1:FI6)))</f>
        <v/>
      </c>
      <c r="FJ7" s="8" t="str" cm="1">
        <f t="array" aca="1" ref="FJ7" ca="1">IF(FH7=0,INDIRECT(ADDRESS(ROW(),COLUMN()-8)),"")</f>
        <v/>
      </c>
      <c r="FK7" s="31"/>
      <c r="FL7" s="10" t="str">
        <f t="shared" si="6"/>
        <v>$FB$7</v>
      </c>
      <c r="FM7" s="29" t="str">
        <f ca="1">IF(FN7="","",SUM(1+MAXA(FM$1:FM6)))</f>
        <v/>
      </c>
      <c r="FN7" s="8" t="str" cm="1">
        <f t="array" aca="1" ref="FN7" ca="1">IF(ISNUMBER(SEARCH(FN$1,INDEX(INDIRECT(FO$1),ROW(FL7),1)))=TRUE,INDIRECT(FL7),"")</f>
        <v/>
      </c>
      <c r="FO7" s="13" t="s">
        <v>1192</v>
      </c>
      <c r="FP7" s="13" t="s">
        <v>1192</v>
      </c>
      <c r="FQ7" s="13" t="s">
        <v>1192</v>
      </c>
      <c r="FR7" s="13" t="s">
        <v>1192</v>
      </c>
      <c r="FS7" s="13" t="s">
        <v>1192</v>
      </c>
      <c r="FT7" s="13"/>
      <c r="FU7" s="13"/>
      <c r="FV7" s="13"/>
      <c r="FW7" s="13"/>
      <c r="FX7" s="13"/>
      <c r="FY7" s="13"/>
      <c r="FZ7" s="13"/>
      <c r="GA7" s="10" t="str">
        <f t="shared" ca="1" si="37"/>
        <v/>
      </c>
      <c r="GB7" s="22"/>
      <c r="GC7" s="14"/>
      <c r="GD7" s="14"/>
      <c r="GE7" s="24"/>
      <c r="GF7" s="88"/>
      <c r="GG7" s="115"/>
      <c r="GH7" s="10" t="str" cm="1">
        <f t="array" aca="1" ref="GH7" ca="1">IF(INDIRECT(ADDRESS(ROW(),COLUMN()-6))="","X",IF(INDIRECT(ADDRESS(ROW(),COLUMN()-5))="",0,"OK"))</f>
        <v>X</v>
      </c>
      <c r="GI7" s="29" t="str">
        <f ca="1">IF(GJ7="","",SUM(1+MAXA(GI$1:GI6)))</f>
        <v/>
      </c>
      <c r="GJ7" s="8" t="str" cm="1">
        <f t="array" aca="1" ref="GJ7" ca="1">IF(GH7=0,INDIRECT(ADDRESS(ROW(),COLUMN()-8)),"")</f>
        <v/>
      </c>
      <c r="GK7" s="31"/>
      <c r="GL7" s="10" t="str">
        <f t="shared" si="7"/>
        <v>$GB$7</v>
      </c>
      <c r="GM7" s="29" t="str">
        <f ca="1">IF(GN7="","",SUM(1+MAXA(GM$1:GM6)))</f>
        <v/>
      </c>
      <c r="GN7" s="8" t="str" cm="1">
        <f t="array" aca="1" ref="GN7" ca="1">IF(ISNUMBER(SEARCH(GN$1,INDEX(INDIRECT(GO$1),ROW(GL7),1)))=TRUE,INDIRECT(GL7),"")</f>
        <v/>
      </c>
      <c r="GO7" s="13" t="s">
        <v>1192</v>
      </c>
      <c r="GP7" s="13" t="s">
        <v>1192</v>
      </c>
      <c r="GQ7" s="13" t="s">
        <v>1192</v>
      </c>
      <c r="GR7" s="13" t="s">
        <v>1192</v>
      </c>
      <c r="GS7" s="13" t="s">
        <v>1192</v>
      </c>
      <c r="GT7" s="13"/>
      <c r="GU7" s="13"/>
      <c r="GV7" s="13"/>
      <c r="GW7" s="13"/>
      <c r="GX7" s="13"/>
      <c r="GY7" s="13"/>
      <c r="GZ7" s="13"/>
      <c r="HA7" s="10" t="str">
        <f t="shared" ca="1" si="38"/>
        <v/>
      </c>
      <c r="HB7" s="22" t="s">
        <v>99</v>
      </c>
      <c r="HC7" s="14" t="s">
        <v>100</v>
      </c>
      <c r="HD7" s="14" t="s">
        <v>101</v>
      </c>
      <c r="HE7" s="27" t="str" cm="1">
        <f t="array" aca="1" ref="HE7" ca="1">CONCATENATE($A$37,INDIRECT(ADDRESS(ROW(),COLUMN()-2)),"%20",INDIRECT(ADDRESS(ROW(),COLUMN()-1)),$A$39,INDIRECT(ADDRESS(ROW(),COLUMN()-2)),"%20",INDIRECT(ADDRESS(ROW(),COLUMN()-1)))</f>
        <v>https://maps.yandex.ru/?ll=38.802764%2035.001840&amp;z=16&amp;text=38.802764%2035.001840</v>
      </c>
      <c r="HF7" s="87" t="str" cm="1">
        <f t="array" aca="1" ref="HF7" ca="1">CONCATENATE($A$40,INDIRECT(ADDRESS(ROW(),COLUMN()-3)),"%2C",INDIRECT(ADDRESS(ROW(),COLUMN()-2)))</f>
        <v>https://maps.google.com/maps?q=38.802764%2C35.001840</v>
      </c>
      <c r="HG7" s="92" t="s">
        <v>3229</v>
      </c>
      <c r="HH7" s="10" t="str" cm="1">
        <f t="array" aca="1" ref="HH7" ca="1">IF(INDIRECT(ADDRESS(ROW(),COLUMN()-6))="","X",IF(INDIRECT(ADDRESS(ROW(),COLUMN()-5))="",0,"OK"))</f>
        <v>OK</v>
      </c>
      <c r="HI7" s="29" t="str">
        <f ca="1">IF(HJ7="","",SUM(1+MAXA(HI$1:HI6)))</f>
        <v/>
      </c>
      <c r="HJ7" s="8" t="str" cm="1">
        <f t="array" aca="1" ref="HJ7" ca="1">IF(HH7=0,INDIRECT(ADDRESS(ROW(),COLUMN()-8)),"")</f>
        <v/>
      </c>
      <c r="HK7" s="31"/>
      <c r="HL7" s="10" t="str">
        <f t="shared" si="8"/>
        <v>$HB$7</v>
      </c>
      <c r="HM7" s="29" t="str">
        <f ca="1">IF(HN7="","",SUM(1+MAXA(HM$1:HM6)))</f>
        <v/>
      </c>
      <c r="HN7" s="8" t="str" cm="1">
        <f t="array" aca="1" ref="HN7" ca="1">IF(ISNUMBER(SEARCH(HN$1,INDEX(INDIRECT(HO$1),ROW(HL7),1)))=TRUE,INDIRECT(HL7),"")</f>
        <v/>
      </c>
      <c r="HO7" s="13" t="s">
        <v>1192</v>
      </c>
      <c r="HP7" s="13" t="s">
        <v>1192</v>
      </c>
      <c r="HQ7" s="13" t="s">
        <v>1192</v>
      </c>
      <c r="HR7" s="13"/>
      <c r="HS7" s="13"/>
      <c r="HT7" s="13"/>
      <c r="HU7" s="13"/>
      <c r="HV7" s="13"/>
      <c r="HW7" s="13"/>
      <c r="HX7" s="13"/>
      <c r="HY7" s="13" t="s">
        <v>1192</v>
      </c>
      <c r="HZ7" s="13" t="s">
        <v>1192</v>
      </c>
      <c r="IA7" s="10" t="str">
        <f t="shared" ca="1" si="39"/>
        <v/>
      </c>
      <c r="IB7" s="22" t="s">
        <v>3032</v>
      </c>
      <c r="IC7" s="6" t="s">
        <v>3352</v>
      </c>
      <c r="ID7" s="6" t="s">
        <v>3353</v>
      </c>
      <c r="IE7" s="27" t="str" cm="1">
        <f t="array" aca="1" ref="IE7" ca="1">CONCATENATE($A$37,INDIRECT(ADDRESS(ROW(),COLUMN()-2)),"%20",INDIRECT(ADDRESS(ROW(),COLUMN()-1)),$A$39,INDIRECT(ADDRESS(ROW(),COLUMN()-2)),"%20",INDIRECT(ADDRESS(ROW(),COLUMN()-1)))</f>
        <v>https://maps.yandex.ru/?ll=38.860638%2035.538738&amp;z=16&amp;text=38.860638%2035.538738</v>
      </c>
      <c r="IF7" s="87" t="str" cm="1">
        <f t="array" aca="1" ref="IF7" ca="1">CONCATENATE($A$40,INDIRECT(ADDRESS(ROW(),COLUMN()-3)),"%2C",INDIRECT(ADDRESS(ROW(),COLUMN()-2)))</f>
        <v>https://maps.google.com/maps?q=38.860638%2C35.538738</v>
      </c>
      <c r="IG7" s="79" t="s">
        <v>3229</v>
      </c>
      <c r="IH7" s="10" t="str" cm="1">
        <f t="array" aca="1" ref="IH7" ca="1">IF(INDIRECT(ADDRESS(ROW(),COLUMN()-6))="","X",IF(INDIRECT(ADDRESS(ROW(),COLUMN()-5))="",0,"OK"))</f>
        <v>OK</v>
      </c>
      <c r="II7" s="29" t="str">
        <f ca="1">IF(IJ7="","",SUM(1+MAXA(II$1:II6)))</f>
        <v/>
      </c>
      <c r="IJ7" s="8" t="str" cm="1">
        <f t="array" aca="1" ref="IJ7" ca="1">IF(IH7=0,INDIRECT(ADDRESS(ROW(),COLUMN()-8)),"")</f>
        <v/>
      </c>
      <c r="IK7" s="31"/>
      <c r="IL7" s="10" t="str">
        <f t="shared" si="9"/>
        <v>$IB$7</v>
      </c>
      <c r="IM7" s="29" t="str">
        <f ca="1">IF(IN7="","",SUM(1+MAXA(IM$1:IM6)))</f>
        <v/>
      </c>
      <c r="IN7" s="8" t="str" cm="1">
        <f t="array" aca="1" ref="IN7" ca="1">IF(ISNUMBER(SEARCH(IN$1,INDEX(INDIRECT(IO$1),ROW(IL7),1)))=TRUE,INDIRECT(IL7),"")</f>
        <v/>
      </c>
      <c r="IO7" s="13" t="s">
        <v>1192</v>
      </c>
      <c r="IP7" s="13" t="s">
        <v>1192</v>
      </c>
      <c r="IQ7" s="13" t="s">
        <v>1192</v>
      </c>
      <c r="IR7" s="13"/>
      <c r="IS7" s="13"/>
      <c r="IT7" s="13"/>
      <c r="IU7" s="13"/>
      <c r="IV7" s="13"/>
      <c r="IW7" s="13"/>
      <c r="IX7" s="13" t="s">
        <v>1192</v>
      </c>
      <c r="IY7" s="13" t="s">
        <v>1192</v>
      </c>
      <c r="IZ7" s="13" t="s">
        <v>1192</v>
      </c>
      <c r="JA7" s="10" t="str">
        <f t="shared" ca="1" si="40"/>
        <v/>
      </c>
      <c r="JB7" s="22"/>
      <c r="JC7" s="6"/>
      <c r="JD7" s="6"/>
      <c r="JE7" s="24"/>
      <c r="JF7" s="88"/>
      <c r="JG7" s="101"/>
      <c r="JH7" s="10" t="str" cm="1">
        <f t="array" aca="1" ref="JH7" ca="1">IF(INDIRECT(ADDRESS(ROW(),COLUMN()-6))="","X",IF(INDIRECT(ADDRESS(ROW(),COLUMN()-5))="",0,"OK"))</f>
        <v>X</v>
      </c>
      <c r="JI7" s="29" t="str">
        <f ca="1">IF(JJ7="","",SUM(1+MAXA(JI$1:JI6)))</f>
        <v/>
      </c>
      <c r="JJ7" s="8" t="str" cm="1">
        <f t="array" aca="1" ref="JJ7" ca="1">IF(JH7=0,INDIRECT(ADDRESS(ROW(),COLUMN()-8)),"")</f>
        <v/>
      </c>
      <c r="JK7" s="31"/>
      <c r="JL7" s="10" t="str">
        <f t="shared" si="10"/>
        <v>$JB$7</v>
      </c>
      <c r="JM7" s="29" t="str">
        <f ca="1">IF(JN7="","",SUM(1+MAXA(JM$1:JM6)))</f>
        <v/>
      </c>
      <c r="JN7" s="8" t="str" cm="1">
        <f t="array" aca="1" ref="JN7" ca="1">IF(ISNUMBER(SEARCH(JN$1,INDEX(INDIRECT(JO$1),ROW(JL7),1)))=TRUE,INDIRECT(JL7),"")</f>
        <v/>
      </c>
      <c r="JO7" s="13" t="s">
        <v>1192</v>
      </c>
      <c r="JP7" s="13" t="s">
        <v>1192</v>
      </c>
      <c r="JQ7" s="13" t="s">
        <v>1192</v>
      </c>
      <c r="JR7" s="13"/>
      <c r="JS7" s="13"/>
      <c r="JT7" s="13"/>
      <c r="JU7" s="13"/>
      <c r="JV7" s="13"/>
      <c r="JW7" s="13"/>
      <c r="JX7" s="13" t="s">
        <v>1192</v>
      </c>
      <c r="JY7" s="13" t="s">
        <v>1192</v>
      </c>
      <c r="JZ7" s="13" t="s">
        <v>1192</v>
      </c>
      <c r="KA7" s="10" t="str">
        <f t="shared" ca="1" si="41"/>
        <v/>
      </c>
      <c r="KB7" s="22" t="s">
        <v>4075</v>
      </c>
      <c r="KC7" s="6" t="s">
        <v>4076</v>
      </c>
      <c r="KD7" s="6" t="s">
        <v>4077</v>
      </c>
      <c r="KE7" s="27" t="str" cm="1">
        <f t="array" aca="1" ref="KE7" ca="1">CONCATENATE($A$37,INDIRECT(ADDRESS(ROW(),COLUMN()-2)),"%20",INDIRECT(ADDRESS(ROW(),COLUMN()-1)),$A$39,INDIRECT(ADDRESS(ROW(),COLUMN()-2)),"%20",INDIRECT(ADDRESS(ROW(),COLUMN()-1)))</f>
        <v>https://maps.yandex.ru/?ll=38.640324%2035.579977&amp;z=16&amp;text=38.640324%2035.579977</v>
      </c>
      <c r="KF7" s="87" t="str" cm="1">
        <f t="array" aca="1" ref="KF7" ca="1">CONCATENATE($A$40,INDIRECT(ADDRESS(ROW(),COLUMN()-3)),"%2C",INDIRECT(ADDRESS(ROW(),COLUMN()-2)))</f>
        <v>https://maps.google.com/maps?q=38.640324%2C35.579977</v>
      </c>
      <c r="KG7" s="79" t="s">
        <v>3229</v>
      </c>
      <c r="KH7" s="10" t="str" cm="1">
        <f t="array" aca="1" ref="KH7" ca="1">IF(INDIRECT(ADDRESS(ROW(),COLUMN()-6))="","X",IF(INDIRECT(ADDRESS(ROW(),COLUMN()-5))="",0,"OK"))</f>
        <v>OK</v>
      </c>
      <c r="KI7" s="29" t="str">
        <f ca="1">IF(KJ7="","",SUM(1+MAXA(KI$1:KI6)))</f>
        <v/>
      </c>
      <c r="KJ7" s="8" t="str" cm="1">
        <f t="array" aca="1" ref="KJ7" ca="1">IF(KH7=0,INDIRECT(ADDRESS(ROW(),COLUMN()-8)),"")</f>
        <v/>
      </c>
      <c r="KK7" s="31"/>
      <c r="KL7" s="10" t="str">
        <f t="shared" si="11"/>
        <v>$KB$7</v>
      </c>
      <c r="KM7" s="29" t="str">
        <f ca="1">IF(KN7="","",SUM(1+MAXA(KM$1:KM6)))</f>
        <v/>
      </c>
      <c r="KN7" s="8" t="str" cm="1">
        <f t="array" aca="1" ref="KN7" ca="1">IF(ISNUMBER(SEARCH(KN$1,INDEX(INDIRECT(KO$1),ROW(KL7),1)))=TRUE,INDIRECT(KL7),"")</f>
        <v/>
      </c>
      <c r="KO7" s="13" t="s">
        <v>1192</v>
      </c>
      <c r="KP7" s="13" t="s">
        <v>1192</v>
      </c>
      <c r="KQ7" s="13" t="s">
        <v>1192</v>
      </c>
      <c r="KR7" s="13"/>
      <c r="KS7" s="13"/>
      <c r="KT7" s="13"/>
      <c r="KU7" s="13"/>
      <c r="KV7" s="13"/>
      <c r="KW7" s="13"/>
      <c r="KX7" s="13"/>
      <c r="KY7" s="13" t="s">
        <v>1192</v>
      </c>
      <c r="KZ7" s="13" t="s">
        <v>1192</v>
      </c>
      <c r="LA7" s="10" t="str">
        <f t="shared" ca="1" si="42"/>
        <v/>
      </c>
      <c r="LB7" s="8" t="s">
        <v>129</v>
      </c>
      <c r="LC7" s="10" t="s">
        <v>130</v>
      </c>
      <c r="LD7" s="10" t="s">
        <v>131</v>
      </c>
      <c r="LE7" s="27" t="str" cm="1">
        <f t="array" aca="1" ref="LE7" ca="1">CONCATENATE($A$37,INDIRECT(ADDRESS(ROW(),COLUMN()-2)),"%20",INDIRECT(ADDRESS(ROW(),COLUMN()-1)),$A$39,INDIRECT(ADDRESS(ROW(),COLUMN()-2)),"%20",INDIRECT(ADDRESS(ROW(),COLUMN()-1)))</f>
        <v>https://maps.yandex.ru/?ll=39.034236%2036.238766&amp;z=16&amp;text=39.034236%2036.238766</v>
      </c>
      <c r="LF7" s="87" t="str" cm="1">
        <f t="array" aca="1" ref="LF7" ca="1">CONCATENATE($A$40,INDIRECT(ADDRESS(ROW(),COLUMN()-3)),"%2C",INDIRECT(ADDRESS(ROW(),COLUMN()-2)))</f>
        <v>https://maps.google.com/maps?q=39.034236%2C36.238766</v>
      </c>
      <c r="LG7" s="79" t="s">
        <v>3229</v>
      </c>
      <c r="LH7" s="10" t="str" cm="1">
        <f t="array" aca="1" ref="LH7" ca="1">IF(INDIRECT(ADDRESS(ROW(),COLUMN()-6))="","X",IF(INDIRECT(ADDRESS(ROW(),COLUMN()-5))="",0,"OK"))</f>
        <v>OK</v>
      </c>
      <c r="LI7" s="29" t="str">
        <f ca="1">IF(LJ7="","",SUM(1+MAXA(LI$1:LI6)))</f>
        <v/>
      </c>
      <c r="LJ7" s="8" t="str" cm="1">
        <f t="array" aca="1" ref="LJ7" ca="1">IF(LH7=0,INDIRECT(ADDRESS(ROW(),COLUMN()-8)),"")</f>
        <v/>
      </c>
      <c r="LK7" s="31"/>
      <c r="LL7" s="10" t="str">
        <f t="shared" si="12"/>
        <v>$LB$7</v>
      </c>
      <c r="LM7" s="29" t="str">
        <f ca="1">IF(LN7="","",SUM(1+MAXA(LM$1:LM6)))</f>
        <v/>
      </c>
      <c r="LN7" s="8" t="str" cm="1">
        <f t="array" aca="1" ref="LN7" ca="1">IF(ISNUMBER(SEARCH(LN$1,INDEX(INDIRECT(LO$1),ROW(LL7),1)))=TRUE,INDIRECT(LL7),"")</f>
        <v/>
      </c>
      <c r="LO7" s="13" t="s">
        <v>1192</v>
      </c>
      <c r="LP7" s="13" t="s">
        <v>1192</v>
      </c>
      <c r="LQ7" s="13" t="s">
        <v>1192</v>
      </c>
      <c r="LR7" s="13" t="s">
        <v>1192</v>
      </c>
      <c r="LS7" s="13"/>
      <c r="LT7" s="13"/>
      <c r="LU7" s="13"/>
      <c r="LV7" s="13"/>
      <c r="LW7" s="13"/>
      <c r="LX7" s="13"/>
      <c r="LY7" s="13" t="s">
        <v>1192</v>
      </c>
      <c r="LZ7" s="13" t="s">
        <v>1192</v>
      </c>
      <c r="MA7" s="10" t="str">
        <f t="shared" ca="1" si="43"/>
        <v/>
      </c>
      <c r="MB7" s="8" t="s">
        <v>109</v>
      </c>
      <c r="MC7" s="10" t="s">
        <v>110</v>
      </c>
      <c r="MD7" s="10" t="s">
        <v>111</v>
      </c>
      <c r="ME7" s="27" t="str" cm="1">
        <f t="array" aca="1" ref="ME7" ca="1">CONCATENATE($A$37,INDIRECT(ADDRESS(ROW(),COLUMN()-2)),"%20",INDIRECT(ADDRESS(ROW(),COLUMN()-1)),$A$39,INDIRECT(ADDRESS(ROW(),COLUMN()-2)),"%20",INDIRECT(ADDRESS(ROW(),COLUMN()-1)))</f>
        <v>https://maps.yandex.ru/?ll=38.926841%2035.822706&amp;z=16&amp;text=38.926841%2035.822706</v>
      </c>
      <c r="MF7" s="87" t="str" cm="1">
        <f t="array" aca="1" ref="MF7" ca="1">CONCATENATE($A$40,INDIRECT(ADDRESS(ROW(),COLUMN()-3)),"%2C",INDIRECT(ADDRESS(ROW(),COLUMN()-2)))</f>
        <v>https://maps.google.com/maps?q=38.926841%2C35.822706</v>
      </c>
      <c r="MG7" s="79" t="s">
        <v>3229</v>
      </c>
      <c r="MH7" s="10" t="str" cm="1">
        <f t="array" aca="1" ref="MH7" ca="1">IF(INDIRECT(ADDRESS(ROW(),COLUMN()-6))="","X",IF(INDIRECT(ADDRESS(ROW(),COLUMN()-5))="",0,"OK"))</f>
        <v>OK</v>
      </c>
      <c r="MI7" s="29" t="str">
        <f ca="1">IF(MJ7="","",SUM(1+MAXA(MI$1:MI6)))</f>
        <v/>
      </c>
      <c r="MJ7" s="8" t="str" cm="1">
        <f t="array" aca="1" ref="MJ7" ca="1">IF(MH7=0,INDIRECT(ADDRESS(ROW(),COLUMN()-8)),"")</f>
        <v/>
      </c>
      <c r="MK7" s="31"/>
      <c r="ML7" s="10" t="str">
        <f t="shared" si="13"/>
        <v>$MB$7</v>
      </c>
      <c r="MM7" s="29" t="str">
        <f ca="1">IF(MN7="","",SUM(1+MAXA(MM$1:MM6)))</f>
        <v/>
      </c>
      <c r="MN7" s="8" t="str" cm="1">
        <f t="array" aca="1" ref="MN7" ca="1">IF(ISNUMBER(SEARCH(MN$1,INDEX(INDIRECT(MO$1),ROW(ML7),1)))=TRUE,INDIRECT(ML7),"")</f>
        <v/>
      </c>
      <c r="MO7" s="13" t="s">
        <v>1192</v>
      </c>
      <c r="MP7" s="13" t="s">
        <v>1192</v>
      </c>
      <c r="MQ7" s="13" t="s">
        <v>1192</v>
      </c>
      <c r="MR7" s="13"/>
      <c r="MS7" s="13"/>
      <c r="MT7" s="13"/>
      <c r="MU7" s="13"/>
      <c r="MV7" s="13"/>
      <c r="MW7" s="13" t="s">
        <v>1192</v>
      </c>
      <c r="MX7" s="13"/>
      <c r="MY7" s="13" t="s">
        <v>1192</v>
      </c>
      <c r="MZ7" s="13" t="s">
        <v>1192</v>
      </c>
      <c r="NA7" s="10" t="str">
        <f t="shared" ca="1" si="44"/>
        <v/>
      </c>
      <c r="NB7" s="22" t="s">
        <v>1143</v>
      </c>
      <c r="NC7" s="14" t="s">
        <v>1144</v>
      </c>
      <c r="ND7" s="14" t="s">
        <v>1145</v>
      </c>
      <c r="NE7" s="27" t="str" cm="1">
        <f t="array" aca="1" ref="NE7" ca="1">CONCATENATE($A$37,INDIRECT(ADDRESS(ROW(),COLUMN()-2)),"%20",INDIRECT(ADDRESS(ROW(),COLUMN()-1)),$A$39,INDIRECT(ADDRESS(ROW(),COLUMN()-2)),"%20",INDIRECT(ADDRESS(ROW(),COLUMN()-1)))</f>
        <v>https://maps.yandex.ru/?ll=38.366809%2035.426635&amp;z=16&amp;text=38.366809%2035.426635</v>
      </c>
      <c r="NF7" s="87" t="str" cm="1">
        <f t="array" aca="1" ref="NF7" ca="1">CONCATENATE($A$40,INDIRECT(ADDRESS(ROW(),COLUMN()-3)),"%2C",INDIRECT(ADDRESS(ROW(),COLUMN()-2)))</f>
        <v>https://maps.google.com/maps?q=38.366809%2C35.426635</v>
      </c>
      <c r="NG7" s="79" t="s">
        <v>3229</v>
      </c>
      <c r="NH7" s="10" t="str" cm="1">
        <f t="array" aca="1" ref="NH7" ca="1">IF(INDIRECT(ADDRESS(ROW(),COLUMN()-6))="","X",IF(INDIRECT(ADDRESS(ROW(),COLUMN()-5))="",0,"OK"))</f>
        <v>OK</v>
      </c>
      <c r="NI7" s="29" t="str">
        <f ca="1">IF(NJ7="","",SUM(1+MAXA(NI$1:NI6)))</f>
        <v/>
      </c>
      <c r="NJ7" s="8" t="str" cm="1">
        <f t="array" aca="1" ref="NJ7" ca="1">IF(NH7=0,INDIRECT(ADDRESS(ROW(),COLUMN()-8)),"")</f>
        <v/>
      </c>
      <c r="NK7" s="31"/>
      <c r="NL7" s="10" t="str">
        <f t="shared" si="14"/>
        <v>$NB$7</v>
      </c>
      <c r="NM7" s="29" t="str">
        <f ca="1">IF(NN7="","",SUM(1+MAXA(NM$1:NM6)))</f>
        <v/>
      </c>
      <c r="NN7" s="8" t="str" cm="1">
        <f t="array" aca="1" ref="NN7" ca="1">IF(ISNUMBER(SEARCH(NN$1,INDEX(INDIRECT(NO$1),ROW(NL7),1)))=TRUE,INDIRECT(NL7),"")</f>
        <v/>
      </c>
      <c r="NO7" s="13" t="s">
        <v>1192</v>
      </c>
      <c r="NP7" s="13" t="s">
        <v>1192</v>
      </c>
      <c r="NQ7" s="13" t="s">
        <v>1192</v>
      </c>
      <c r="NR7" s="13"/>
      <c r="NS7" s="13"/>
      <c r="NT7" s="13"/>
      <c r="NU7" s="13"/>
      <c r="NV7" s="13"/>
      <c r="NW7" s="13"/>
      <c r="NX7" s="13" t="s">
        <v>1192</v>
      </c>
      <c r="NY7" s="13" t="s">
        <v>1192</v>
      </c>
      <c r="NZ7" s="13"/>
      <c r="OA7" s="10" t="str">
        <f t="shared" ca="1" si="45"/>
        <v/>
      </c>
      <c r="OB7" s="22" t="s">
        <v>1229</v>
      </c>
      <c r="OC7" s="14" t="s">
        <v>1230</v>
      </c>
      <c r="OD7" s="14" t="s">
        <v>1231</v>
      </c>
      <c r="OE7" s="27" t="str" cm="1">
        <f t="array" aca="1" ref="OE7" ca="1">CONCATENATE($A$37,INDIRECT(ADDRESS(ROW(),COLUMN()-2)),"%20",INDIRECT(ADDRESS(ROW(),COLUMN()-1)),$A$39,INDIRECT(ADDRESS(ROW(),COLUMN()-2)),"%20",INDIRECT(ADDRESS(ROW(),COLUMN()-1)))</f>
        <v>https://maps.yandex.ru/?ll=38.409229%2035.625797&amp;z=16&amp;text=38.409229%2035.625797</v>
      </c>
      <c r="OF7" s="87" t="str" cm="1">
        <f t="array" aca="1" ref="OF7" ca="1">CONCATENATE($A$40,INDIRECT(ADDRESS(ROW(),COLUMN()-3)),"%2C",INDIRECT(ADDRESS(ROW(),COLUMN()-2)))</f>
        <v>https://maps.google.com/maps?q=38.409229%2C35.625797</v>
      </c>
      <c r="OG7" s="79" t="s">
        <v>3229</v>
      </c>
      <c r="OH7" s="10" t="str" cm="1">
        <f t="array" aca="1" ref="OH7" ca="1">IF(INDIRECT(ADDRESS(ROW(),COLUMN()-6))="","X",IF(INDIRECT(ADDRESS(ROW(),COLUMN()-5))="",0,"OK"))</f>
        <v>OK</v>
      </c>
      <c r="OI7" s="29" t="str">
        <f ca="1">IF(OJ7="","",SUM(1+MAXA(OI$1:OI6)))</f>
        <v/>
      </c>
      <c r="OJ7" s="8" t="str" cm="1">
        <f t="array" aca="1" ref="OJ7" ca="1">IF(OH7=0,INDIRECT(ADDRESS(ROW(),COLUMN()-8)),"")</f>
        <v/>
      </c>
      <c r="OK7" s="31"/>
      <c r="OL7" s="10" t="str">
        <f t="shared" si="15"/>
        <v>$OB$7</v>
      </c>
      <c r="OM7" s="29" t="str">
        <f ca="1">IF(ON7="","",SUM(1+MAXA(OM$1:OM6)))</f>
        <v/>
      </c>
      <c r="ON7" s="8" t="str" cm="1">
        <f t="array" aca="1" ref="ON7" ca="1">IF(ISNUMBER(SEARCH(ON$1,INDEX(INDIRECT(OO$1),ROW(OL7),1)))=TRUE,INDIRECT(OL7),"")</f>
        <v/>
      </c>
      <c r="OO7" s="13" t="s">
        <v>1192</v>
      </c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 t="s">
        <v>1192</v>
      </c>
      <c r="PA7" s="10" t="str">
        <f t="shared" ca="1" si="46"/>
        <v/>
      </c>
      <c r="PB7" s="22"/>
      <c r="PC7" s="14"/>
      <c r="PD7" s="14"/>
      <c r="PE7" s="24"/>
      <c r="PF7" s="24"/>
      <c r="PG7" s="79" t="s">
        <v>3239</v>
      </c>
      <c r="PH7" s="10" t="str" cm="1">
        <f t="array" aca="1" ref="PH7" ca="1">IF(INDIRECT(ADDRESS(ROW(),COLUMN()-6))="","X",IF(INDIRECT(ADDRESS(ROW(),COLUMN()-5))="",0,"OK"))</f>
        <v>X</v>
      </c>
      <c r="PI7" s="29" t="str">
        <f ca="1">IF(PJ7="","",SUM(1+MAXA(PI$1:PI6)))</f>
        <v/>
      </c>
      <c r="PJ7" s="8" t="str" cm="1">
        <f t="array" aca="1" ref="PJ7" ca="1">IF(PH7=0,INDIRECT(ADDRESS(ROW(),COLUMN()-8)),"")</f>
        <v/>
      </c>
      <c r="PK7" s="31"/>
      <c r="PL7" s="10" t="str">
        <f t="shared" si="16"/>
        <v>$PB$7</v>
      </c>
      <c r="PM7" s="29" t="str">
        <f ca="1">IF(PN7="","",SUM(1+MAXA(PM$1:PM6)))</f>
        <v/>
      </c>
      <c r="PN7" s="8" t="str" cm="1">
        <f t="array" aca="1" ref="PN7" ca="1">IF(ISNUMBER(SEARCH(PN$1,INDEX(INDIRECT(PO$1),ROW(PL7),1)))=TRUE,INDIRECT(PL7),"")</f>
        <v/>
      </c>
      <c r="PO7" s="13" t="s">
        <v>1192</v>
      </c>
      <c r="PP7" s="13" t="s">
        <v>1192</v>
      </c>
      <c r="PQ7" s="13" t="s">
        <v>1192</v>
      </c>
      <c r="PR7" s="13" t="s">
        <v>1192</v>
      </c>
      <c r="PS7" s="13"/>
      <c r="PT7" s="13"/>
      <c r="PU7" s="13"/>
      <c r="PV7" s="13"/>
      <c r="PW7" s="13"/>
      <c r="PX7" s="13"/>
      <c r="PY7" s="13" t="s">
        <v>1192</v>
      </c>
      <c r="PZ7" s="13" t="s">
        <v>1192</v>
      </c>
      <c r="QA7" s="10" t="str">
        <f t="shared" ca="1" si="47"/>
        <v/>
      </c>
      <c r="QB7" s="22" t="s">
        <v>3688</v>
      </c>
      <c r="QC7" s="6" t="s">
        <v>3174</v>
      </c>
      <c r="QD7" s="6" t="s">
        <v>3173</v>
      </c>
      <c r="QE7" s="27" t="str" cm="1">
        <f t="array" aca="1" ref="QE7" ca="1">CONCATENATE($A$37,INDIRECT(ADDRESS(ROW(),COLUMN()-2)),"%20",INDIRECT(ADDRESS(ROW(),COLUMN()-1)),$A$39,INDIRECT(ADDRESS(ROW(),COLUMN()-2)),"%20",INDIRECT(ADDRESS(ROW(),COLUMN()-1)))</f>
        <v>https://maps.yandex.ru/?ll=38.645747%2035.299707&amp;z=16&amp;text=38.645747%2035.299707</v>
      </c>
      <c r="QF7" s="87" t="str" cm="1">
        <f t="array" aca="1" ref="QF7" ca="1">CONCATENATE($A$40,INDIRECT(ADDRESS(ROW(),COLUMN()-3)),"%2C",INDIRECT(ADDRESS(ROW(),COLUMN()-2)))</f>
        <v>https://maps.google.com/maps?q=38.645747%2C35.299707</v>
      </c>
      <c r="QG7" s="79" t="s">
        <v>3242</v>
      </c>
      <c r="QH7" s="10" t="str" cm="1">
        <f t="array" aca="1" ref="QH7" ca="1">IF(INDIRECT(ADDRESS(ROW(),COLUMN()-6))="","X",IF(INDIRECT(ADDRESS(ROW(),COLUMN()-5))="",0,"OK"))</f>
        <v>OK</v>
      </c>
      <c r="QI7" s="29" t="str">
        <f ca="1">IF(QJ7="","",SUM(1+MAXA(QI$1:QI6)))</f>
        <v/>
      </c>
      <c r="QJ7" s="8" t="str" cm="1">
        <f t="array" aca="1" ref="QJ7" ca="1">IF(QH7=0,INDIRECT(ADDRESS(ROW(),COLUMN()-8)),"")</f>
        <v/>
      </c>
      <c r="QK7" s="31"/>
      <c r="QL7" s="10" t="str">
        <f t="shared" si="17"/>
        <v>$QB$7</v>
      </c>
      <c r="QM7" s="29" t="str">
        <f ca="1">IF(QN7="","",SUM(1+MAXA(QM$1:QM6)))</f>
        <v/>
      </c>
      <c r="QN7" s="8" t="str" cm="1">
        <f t="array" aca="1" ref="QN7" ca="1">IF(ISNUMBER(SEARCH(QN$1,INDEX(INDIRECT(QO$1),ROW(QL7),1)))=TRUE,INDIRECT(QL7),"")</f>
        <v/>
      </c>
      <c r="QO7" s="13" t="s">
        <v>1192</v>
      </c>
      <c r="QP7" s="13" t="s">
        <v>1192</v>
      </c>
      <c r="QQ7" s="13" t="s">
        <v>1192</v>
      </c>
      <c r="QR7" s="13" t="s">
        <v>1192</v>
      </c>
      <c r="QS7" s="13"/>
      <c r="QT7" s="13"/>
      <c r="QU7" s="13"/>
      <c r="QV7" s="13"/>
      <c r="QW7" s="13"/>
      <c r="QX7" s="13"/>
      <c r="QY7" s="13" t="s">
        <v>1192</v>
      </c>
      <c r="QZ7" s="13" t="s">
        <v>1192</v>
      </c>
      <c r="RA7" s="10" t="str">
        <f t="shared" ca="1" si="48"/>
        <v/>
      </c>
      <c r="RB7" s="22"/>
      <c r="RC7" s="6"/>
      <c r="RD7" s="6"/>
      <c r="RE7" s="24"/>
      <c r="RF7" s="24"/>
      <c r="RG7" s="79" t="s">
        <v>3229</v>
      </c>
      <c r="RH7" s="10" t="str" cm="1">
        <f t="array" aca="1" ref="RH7" ca="1">IF(INDIRECT(ADDRESS(ROW(),COLUMN()-6))="","X",IF(INDIRECT(ADDRESS(ROW(),COLUMN()-5))="",0,"OK"))</f>
        <v>X</v>
      </c>
      <c r="RI7" s="29" t="str">
        <f ca="1">IF(RJ7="","",SUM(1+MAXA(RI$1:RI6)))</f>
        <v/>
      </c>
      <c r="RJ7" s="8" t="str" cm="1">
        <f t="array" aca="1" ref="RJ7" ca="1">IF(RH7=0,INDIRECT(ADDRESS(ROW(),COLUMN()-8)),"")</f>
        <v/>
      </c>
      <c r="RK7" s="31"/>
      <c r="RL7" s="10" t="str">
        <f t="shared" si="18"/>
        <v>$RB$7</v>
      </c>
      <c r="RM7" s="29" t="str">
        <f ca="1">IF(RN7="","",SUM(1+MAXA(RM$1:RM6)))</f>
        <v/>
      </c>
      <c r="RN7" s="8" t="str" cm="1">
        <f t="array" aca="1" ref="RN7" ca="1">IF(ISNUMBER(SEARCH(RN$1,INDEX(INDIRECT(RO$1),ROW(RL7),1)))=TRUE,INDIRECT(RL7),"")</f>
        <v/>
      </c>
      <c r="RO7" s="13" t="s">
        <v>1192</v>
      </c>
      <c r="RP7" s="13" t="s">
        <v>1192</v>
      </c>
      <c r="RQ7" s="13" t="s">
        <v>1192</v>
      </c>
      <c r="RR7" s="13"/>
      <c r="RS7" s="13"/>
      <c r="RT7" s="13"/>
      <c r="RU7" s="13"/>
      <c r="RV7" s="13"/>
      <c r="RW7" s="13"/>
      <c r="RX7" s="13"/>
      <c r="RY7" s="13" t="s">
        <v>1192</v>
      </c>
      <c r="RZ7" s="13" t="s">
        <v>1192</v>
      </c>
      <c r="SA7" s="10" t="str">
        <f t="shared" ca="1" si="49"/>
        <v/>
      </c>
      <c r="SB7" s="22"/>
      <c r="SC7" s="6"/>
      <c r="SD7" s="6"/>
      <c r="SE7" s="24"/>
      <c r="SF7" s="24"/>
      <c r="SG7" s="79" t="s">
        <v>3229</v>
      </c>
      <c r="SH7" s="10" t="str" cm="1">
        <f t="array" aca="1" ref="SH7" ca="1">IF(INDIRECT(ADDRESS(ROW(),COLUMN()-6))="","X",IF(INDIRECT(ADDRESS(ROW(),COLUMN()-5))="",0,"OK"))</f>
        <v>X</v>
      </c>
      <c r="SI7" s="29" t="str">
        <f ca="1">IF(SJ7="","",SUM(1+MAXA(SI$1:SI6)))</f>
        <v/>
      </c>
      <c r="SJ7" s="8" t="str" cm="1">
        <f t="array" aca="1" ref="SJ7" ca="1">IF(SH7=0,INDIRECT(ADDRESS(ROW(),COLUMN()-8)),"")</f>
        <v/>
      </c>
      <c r="SK7" s="33" t="s">
        <v>1192</v>
      </c>
      <c r="SL7" s="10" t="str">
        <f t="shared" si="19"/>
        <v>$SB$7</v>
      </c>
      <c r="SM7" s="29" t="str">
        <f ca="1">IF(SN7="","",SUM(1+MAXA(SM$1:SM6)))</f>
        <v/>
      </c>
      <c r="SN7" s="8" t="str" cm="1">
        <f t="array" aca="1" ref="SN7" ca="1">IF(ISNUMBER(SEARCH(SN$1,INDEX(SB$1:SB$174,ROW(SL7),1)))=TRUE,INDIRECT(SL7),"")</f>
        <v/>
      </c>
      <c r="SO7" s="13" t="s">
        <v>1192</v>
      </c>
      <c r="SP7" s="13" t="s">
        <v>1192</v>
      </c>
      <c r="SQ7" s="13" t="s">
        <v>1192</v>
      </c>
      <c r="SR7" s="13"/>
      <c r="SS7" s="13"/>
      <c r="ST7" s="13"/>
      <c r="SU7" s="13"/>
      <c r="SV7" s="13"/>
      <c r="SW7" s="13"/>
      <c r="SX7" s="13"/>
      <c r="SY7" s="13" t="s">
        <v>1192</v>
      </c>
      <c r="SZ7" s="13" t="s">
        <v>1192</v>
      </c>
      <c r="TA7" s="10" t="str">
        <f t="shared" ca="1" si="50"/>
        <v/>
      </c>
      <c r="TB7" s="22"/>
      <c r="TC7" s="6"/>
      <c r="TD7" s="6"/>
      <c r="TE7" s="24"/>
      <c r="TF7" s="24"/>
      <c r="TG7" s="101"/>
      <c r="TH7" s="10" t="str" cm="1">
        <f t="array" aca="1" ref="TH7" ca="1">IF(INDIRECT(ADDRESS(ROW(),COLUMN()-6))="","X",IF(INDIRECT(ADDRESS(ROW(),COLUMN()-5))="",0,"OK"))</f>
        <v>X</v>
      </c>
      <c r="TI7" s="29" t="str">
        <f ca="1">IF(TJ7="","",SUM(1+MAXA(TI$1:TI6)))</f>
        <v/>
      </c>
      <c r="TJ7" s="8" t="str" cm="1">
        <f t="array" aca="1" ref="TJ7" ca="1">IF(TH7=0,INDIRECT(ADDRESS(ROW(),COLUMN()-8)),"")</f>
        <v/>
      </c>
      <c r="TK7" s="33" t="s">
        <v>1192</v>
      </c>
      <c r="TL7" s="10" t="str">
        <f t="shared" si="20"/>
        <v>$TB$7</v>
      </c>
      <c r="TM7" s="29" t="str">
        <f ca="1">IF(TN7="","",SUM(1+MAXA(TM$1:TM6)))</f>
        <v/>
      </c>
      <c r="TN7" s="8" t="str" cm="1">
        <f t="array" aca="1" ref="TN7" ca="1">IF(ISNUMBER(SEARCH(TN$1,INDEX(INDIRECT(TO$1),ROW(TL7),1)))=TRUE,INDIRECT(TL7),"")</f>
        <v/>
      </c>
      <c r="TO7" s="13" t="s">
        <v>1192</v>
      </c>
      <c r="TP7" s="13" t="s">
        <v>1192</v>
      </c>
      <c r="TQ7" s="13" t="s">
        <v>1192</v>
      </c>
      <c r="TR7" s="13"/>
      <c r="TS7" s="13"/>
      <c r="TT7" s="13"/>
      <c r="TU7" s="13"/>
      <c r="TV7" s="13"/>
      <c r="TW7" s="13"/>
      <c r="TX7" s="13"/>
      <c r="TY7" s="13" t="s">
        <v>1192</v>
      </c>
      <c r="TZ7" s="13" t="s">
        <v>1192</v>
      </c>
      <c r="UA7" s="14" t="str">
        <f t="shared" ca="1" si="51"/>
        <v/>
      </c>
      <c r="UB7" s="16"/>
      <c r="UC7" s="17" t="s">
        <v>1804</v>
      </c>
      <c r="UD7" s="48"/>
      <c r="UE7" s="19"/>
      <c r="UF7" s="19"/>
      <c r="UG7" s="79" t="s">
        <v>3229</v>
      </c>
      <c r="UH7" s="10" t="str" cm="1">
        <f t="array" aca="1" ref="UH7" ca="1">IF(INDIRECT(ADDRESS(ROW(),COLUMN()-6))="","X",IF(INDIRECT(ADDRESS(ROW(),COLUMN()-5))="",0,"OK"))</f>
        <v>X</v>
      </c>
      <c r="UI7" s="29" t="str">
        <f ca="1">IF(UJ7="","",SUM(1+MAXA(UI$1:UI6)))</f>
        <v/>
      </c>
      <c r="UJ7" s="8" t="str" cm="1">
        <f t="array" aca="1" ref="UJ7" ca="1">IF(UH7=0,INDIRECT(ADDRESS(ROW(),COLUMN()-8)),"")</f>
        <v/>
      </c>
      <c r="UK7" s="33" t="s">
        <v>1192</v>
      </c>
      <c r="UL7" s="10" t="str">
        <f t="shared" si="21"/>
        <v>$UB$7</v>
      </c>
      <c r="UM7" s="29" t="str">
        <f ca="1">IF(UN7="","",SUM(1+MAXA(UM$1:UM6)))</f>
        <v/>
      </c>
      <c r="UN7" s="8" t="str" cm="1">
        <f t="array" aca="1" ref="UN7" ca="1">IF(ISNUMBER(SEARCH(UN$1,INDEX(INDIRECT(UO$1),ROW(UL7),1)))=TRUE,INDIRECT(UL7),"")</f>
        <v/>
      </c>
      <c r="UO7" s="13" t="s">
        <v>1192</v>
      </c>
      <c r="UP7" s="13" t="s">
        <v>1192</v>
      </c>
      <c r="UQ7" s="13" t="s">
        <v>1192</v>
      </c>
      <c r="UR7" s="13"/>
      <c r="US7" s="13"/>
      <c r="UT7" s="13"/>
      <c r="UU7" s="13"/>
      <c r="UV7" s="13"/>
      <c r="UW7" s="13"/>
      <c r="UX7" s="13"/>
      <c r="UY7" s="13" t="s">
        <v>1192</v>
      </c>
      <c r="UZ7" s="13" t="s">
        <v>1192</v>
      </c>
      <c r="VA7" s="10" t="str">
        <f t="shared" ca="1" si="52"/>
        <v/>
      </c>
      <c r="VB7" s="71"/>
      <c r="VC7" s="6"/>
      <c r="VD7" s="6"/>
      <c r="VE7" s="15"/>
      <c r="VF7" s="15"/>
      <c r="VG7" s="79" t="s">
        <v>3229</v>
      </c>
      <c r="VH7" s="10" t="str" cm="1">
        <f t="array" aca="1" ref="VH7" ca="1">IF(INDIRECT(ADDRESS(ROW(),COLUMN()-6))="","X",IF(INDIRECT(ADDRESS(ROW(),COLUMN()-5))="",0,"OK"))</f>
        <v>X</v>
      </c>
      <c r="VI7" s="29" t="str">
        <f ca="1">IF(VJ7="","",SUM(1+MAXA(VI$1:VI6)))</f>
        <v/>
      </c>
      <c r="VJ7" s="8" t="str" cm="1">
        <f t="array" aca="1" ref="VJ7" ca="1">IF(VH7=0,INDIRECT(ADDRESS(ROW(),COLUMN()-8)),"")</f>
        <v/>
      </c>
      <c r="VK7" s="33" t="s">
        <v>1192</v>
      </c>
      <c r="VL7" s="10" t="str">
        <f t="shared" si="22"/>
        <v>$VB$7</v>
      </c>
      <c r="VM7" s="29" t="str">
        <f ca="1">IF(VN7="","",SUM(1+MAXA(VM$1:VM6)))</f>
        <v/>
      </c>
      <c r="VN7" s="8" t="str" cm="1">
        <f t="array" aca="1" ref="VN7" ca="1">IF(ISNUMBER(SEARCH(VN$1,INDEX(INDIRECT(VO$1),ROW(VL7),1)))=TRUE,INDIRECT(VL7),"")</f>
        <v/>
      </c>
      <c r="VO7" s="13" t="s">
        <v>1192</v>
      </c>
      <c r="VP7" s="13" t="s">
        <v>1192</v>
      </c>
      <c r="VQ7" s="13" t="s">
        <v>1192</v>
      </c>
      <c r="VR7" s="13"/>
      <c r="VS7" s="13"/>
      <c r="VT7" s="13"/>
      <c r="VU7" s="13"/>
      <c r="VV7" s="13"/>
      <c r="VW7" s="13"/>
      <c r="VX7" s="13"/>
      <c r="VY7" s="13" t="s">
        <v>1192</v>
      </c>
      <c r="VZ7" s="13" t="s">
        <v>1192</v>
      </c>
      <c r="WA7" s="10" t="str">
        <f t="shared" ca="1" si="53"/>
        <v/>
      </c>
      <c r="WB7" s="22" t="s">
        <v>2077</v>
      </c>
      <c r="WC7" s="6" t="s">
        <v>2078</v>
      </c>
      <c r="WD7" s="6" t="s">
        <v>2079</v>
      </c>
      <c r="WE7" s="27" t="str" cm="1">
        <f t="array" aca="1" ref="WE7" ca="1">CONCATENATE($A$37,INDIRECT(ADDRESS(ROW(),COLUMN()-2)),"%20",INDIRECT(ADDRESS(ROW(),COLUMN()-1)),$A$39,INDIRECT(ADDRESS(ROW(),COLUMN()-2)),"%20",INDIRECT(ADDRESS(ROW(),COLUMN()-1)))</f>
        <v>https://maps.yandex.ru/?ll=38.414359%2036.461062&amp;z=16&amp;text=38.414359%2036.461062</v>
      </c>
      <c r="WF7" s="87" t="str" cm="1">
        <f t="array" aca="1" ref="WF7" ca="1">CONCATENATE($A$40,INDIRECT(ADDRESS(ROW(),COLUMN()-3)),"%2C",INDIRECT(ADDRESS(ROW(),COLUMN()-2)))</f>
        <v>https://maps.google.com/maps?q=38.414359%2C36.461062</v>
      </c>
      <c r="WG7" s="79" t="s">
        <v>3229</v>
      </c>
      <c r="WH7" s="10" t="str" cm="1">
        <f t="array" aca="1" ref="WH7" ca="1">IF(INDIRECT(ADDRESS(ROW(),COLUMN()-6))="","X",IF(INDIRECT(ADDRESS(ROW(),COLUMN()-5))="",0,"OK"))</f>
        <v>OK</v>
      </c>
      <c r="WI7" s="29" t="str">
        <f ca="1">IF(WJ7="","",SUM(1+MAXA(WI$1:WI6)))</f>
        <v/>
      </c>
      <c r="WJ7" s="8" t="str" cm="1">
        <f t="array" aca="1" ref="WJ7" ca="1">IF(WH7=0,INDIRECT(ADDRESS(ROW(),COLUMN()-8)),"")</f>
        <v/>
      </c>
      <c r="WK7" s="33" t="s">
        <v>1192</v>
      </c>
      <c r="WL7" s="10" t="str">
        <f t="shared" si="23"/>
        <v>$WB$7</v>
      </c>
      <c r="WM7" s="29" t="str">
        <f ca="1">IF(WN7="","",SUM(1+MAXA(WM$1:WM6)))</f>
        <v/>
      </c>
      <c r="WN7" s="8" t="str" cm="1">
        <f t="array" aca="1" ref="WN7" ca="1">IF(ISNUMBER(SEARCH(WN$1,INDEX(INDIRECT(WO$1),ROW(WL7),1)))=TRUE,INDIRECT(WL7),"")</f>
        <v/>
      </c>
      <c r="WO7" s="13" t="s">
        <v>1192</v>
      </c>
      <c r="WP7" s="13" t="s">
        <v>1192</v>
      </c>
      <c r="WQ7" s="13" t="s">
        <v>1192</v>
      </c>
      <c r="WR7" s="13" t="s">
        <v>1192</v>
      </c>
      <c r="WS7" s="13"/>
      <c r="WT7" s="13"/>
      <c r="WU7" s="13"/>
      <c r="WV7" s="13" t="s">
        <v>1192</v>
      </c>
      <c r="WW7" s="13"/>
      <c r="WX7" s="13"/>
      <c r="WY7" s="13"/>
      <c r="WZ7" s="13" t="s">
        <v>1192</v>
      </c>
      <c r="XA7" s="10" t="str">
        <f t="shared" ca="1" si="54"/>
        <v/>
      </c>
      <c r="XB7" s="22" t="s">
        <v>3063</v>
      </c>
      <c r="XC7" s="37" t="s">
        <v>3180</v>
      </c>
      <c r="XD7" s="37" t="s">
        <v>3179</v>
      </c>
      <c r="XE7" s="27" t="str" cm="1">
        <f t="array" aca="1" ref="XE7" ca="1">CONCATENATE($A$37,INDIRECT(ADDRESS(ROW(),COLUMN()-2)),"%20",INDIRECT(ADDRESS(ROW(),COLUMN()-1)),$A$39,INDIRECT(ADDRESS(ROW(),COLUMN()-2)),"%20",INDIRECT(ADDRESS(ROW(),COLUMN()-1)))</f>
        <v>https://maps.yandex.ru/?ll=38.445040%2035.815591&amp;z=16&amp;text=38.445040%2035.815591</v>
      </c>
      <c r="XF7" s="87" t="str" cm="1">
        <f t="array" aca="1" ref="XF7" ca="1">CONCATENATE($A$40,INDIRECT(ADDRESS(ROW(),COLUMN()-3)),"%2C",INDIRECT(ADDRESS(ROW(),COLUMN()-2)))</f>
        <v>https://maps.google.com/maps?q=38.445040%2C35.815591</v>
      </c>
      <c r="XG7" s="79" t="s">
        <v>3229</v>
      </c>
      <c r="XH7" s="10" t="str" cm="1">
        <f t="array" aca="1" ref="XH7" ca="1">IF(INDIRECT(ADDRESS(ROW(),COLUMN()-6))="","X",IF(INDIRECT(ADDRESS(ROW(),COLUMN()-5))="",0,"OK"))</f>
        <v>OK</v>
      </c>
      <c r="XI7" s="29" t="str">
        <f ca="1">IF(XJ7="","",SUM(1+MAXA(XI$1:XI6)))</f>
        <v/>
      </c>
      <c r="XJ7" s="8" t="str" cm="1">
        <f t="array" aca="1" ref="XJ7" ca="1">IF(XH7=0,INDIRECT(ADDRESS(ROW(),COLUMN()-8)),"")</f>
        <v/>
      </c>
      <c r="XK7" s="33" t="s">
        <v>1192</v>
      </c>
      <c r="XL7" s="10" t="str">
        <f t="shared" si="24"/>
        <v>$XB$7</v>
      </c>
      <c r="XM7" s="29" t="str">
        <f ca="1">IF(XN7="","",SUM(1+MAXA(XM$1:XM6)))</f>
        <v/>
      </c>
      <c r="XN7" s="8" t="str" cm="1">
        <f t="array" aca="1" ref="XN7" ca="1">IF(ISNUMBER(SEARCH(XN$1,INDEX(INDIRECT(XO$1),ROW(XL7),1)))=TRUE,INDIRECT(XL7),"")</f>
        <v/>
      </c>
      <c r="XO7" s="13" t="s">
        <v>1192</v>
      </c>
      <c r="XP7" s="13" t="s">
        <v>1192</v>
      </c>
      <c r="XQ7" s="13" t="s">
        <v>1192</v>
      </c>
      <c r="XR7" s="13" t="s">
        <v>1192</v>
      </c>
      <c r="XS7" s="13"/>
      <c r="XT7" s="13"/>
      <c r="XU7" s="13"/>
      <c r="XV7" s="13"/>
      <c r="XW7" s="13"/>
      <c r="XX7" s="13"/>
      <c r="XY7" s="13" t="s">
        <v>1192</v>
      </c>
      <c r="XZ7" s="13" t="s">
        <v>1192</v>
      </c>
      <c r="YA7" s="10" t="str">
        <f t="shared" ca="1" si="55"/>
        <v/>
      </c>
      <c r="YB7" s="22"/>
      <c r="YC7" s="37"/>
      <c r="YD7" s="37"/>
      <c r="YE7" s="24"/>
      <c r="YF7" s="88"/>
      <c r="YG7" s="101"/>
      <c r="YH7" s="10" t="str" cm="1">
        <f t="array" aca="1" ref="YH7" ca="1">IF(INDIRECT(ADDRESS(ROW(),COLUMN()-6))="","X",IF(INDIRECT(ADDRESS(ROW(),COLUMN()-5))="",0,"OK"))</f>
        <v>X</v>
      </c>
      <c r="YI7" s="29" t="str">
        <f ca="1">IF(YJ7="","",SUM(1+MAXA(YI$1:YI6)))</f>
        <v/>
      </c>
      <c r="YJ7" s="8" t="str" cm="1">
        <f t="array" aca="1" ref="YJ7" ca="1">IF(YH7=0,INDIRECT(ADDRESS(ROW(),COLUMN()-8)),"")</f>
        <v/>
      </c>
      <c r="YK7" s="33" t="s">
        <v>1192</v>
      </c>
      <c r="YL7" s="10" t="str">
        <f t="shared" si="25"/>
        <v>$YB$7</v>
      </c>
      <c r="YM7" s="29" t="str">
        <f ca="1">IF(YN7="","",SUM(1+MAXA(YM$1:YM6)))</f>
        <v/>
      </c>
      <c r="YN7" s="8" t="str" cm="1">
        <f t="array" aca="1" ref="YN7" ca="1">IF(ISNUMBER(SEARCH(YN$1,INDEX(INDIRECT(YO$1),ROW(YL7),1)))=TRUE,INDIRECT(YL7),"")</f>
        <v/>
      </c>
      <c r="YO7" s="13" t="s">
        <v>1192</v>
      </c>
      <c r="YP7" s="13" t="s">
        <v>1192</v>
      </c>
      <c r="YQ7" s="13" t="s">
        <v>1192</v>
      </c>
      <c r="YR7" s="13" t="s">
        <v>1192</v>
      </c>
      <c r="YS7" s="13"/>
      <c r="YT7" s="13"/>
      <c r="YU7" s="13"/>
      <c r="YV7" s="13"/>
      <c r="YW7" s="13"/>
      <c r="YX7" s="13"/>
      <c r="YY7" s="13" t="s">
        <v>1192</v>
      </c>
      <c r="YZ7" s="13" t="s">
        <v>1192</v>
      </c>
      <c r="ZA7" s="10" t="str">
        <f t="shared" ca="1" si="56"/>
        <v/>
      </c>
      <c r="ZB7" s="22" t="s">
        <v>2381</v>
      </c>
      <c r="ZC7" s="37" t="s">
        <v>2382</v>
      </c>
      <c r="ZD7" s="37" t="s">
        <v>2383</v>
      </c>
      <c r="ZE7" s="27" t="str" cm="1">
        <f t="array" aca="1" ref="ZE7" ca="1">CONCATENATE($A$37,INDIRECT(ADDRESS(ROW(),COLUMN()-2)),"%20",INDIRECT(ADDRESS(ROW(),COLUMN()-1)),$A$39,INDIRECT(ADDRESS(ROW(),COLUMN()-2)),"%20",INDIRECT(ADDRESS(ROW(),COLUMN()-1)))</f>
        <v>https://maps.yandex.ru/?ll=38.102787%2035.343373&amp;z=16&amp;text=38.102787%2035.343373</v>
      </c>
      <c r="ZF7" s="87" t="str" cm="1">
        <f t="array" aca="1" ref="ZF7" ca="1">CONCATENATE($A$40,INDIRECT(ADDRESS(ROW(),COLUMN()-3)),"%2C",INDIRECT(ADDRESS(ROW(),COLUMN()-2)))</f>
        <v>https://maps.google.com/maps?q=38.102787%2C35.343373</v>
      </c>
      <c r="ZG7" s="79" t="s">
        <v>3229</v>
      </c>
      <c r="ZH7" s="10" t="str" cm="1">
        <f t="array" aca="1" ref="ZH7" ca="1">IF(INDIRECT(ADDRESS(ROW(),COLUMN()-6))="","X",IF(INDIRECT(ADDRESS(ROW(),COLUMN()-5))="",0,"OK"))</f>
        <v>OK</v>
      </c>
      <c r="ZI7" s="29" t="str">
        <f ca="1">IF(ZJ7="","",SUM(1+MAXA(ZI$1:ZI6)))</f>
        <v/>
      </c>
      <c r="ZJ7" s="8" t="str" cm="1">
        <f t="array" aca="1" ref="ZJ7" ca="1">IF(ZH7=0,INDIRECT(ADDRESS(ROW(),COLUMN()-8)),"")</f>
        <v/>
      </c>
      <c r="ZK7" s="33" t="s">
        <v>1192</v>
      </c>
      <c r="ZL7" s="10" t="str">
        <f t="shared" si="26"/>
        <v>$ZB$7</v>
      </c>
      <c r="ZM7" s="29" t="str">
        <f ca="1">IF(ZN7="","",SUM(1+MAXA(ZM$1:ZM6)))</f>
        <v/>
      </c>
      <c r="ZN7" s="8" t="str" cm="1">
        <f t="array" aca="1" ref="ZN7" ca="1">IF(ISNUMBER(SEARCH(ZN$1,INDEX(INDIRECT(ZO$1),ROW(ZL7),1)))=TRUE,INDIRECT(ZL7),"")</f>
        <v/>
      </c>
      <c r="ZO7" s="13" t="s">
        <v>1192</v>
      </c>
      <c r="ZP7" s="13" t="s">
        <v>1192</v>
      </c>
      <c r="ZQ7" s="13" t="s">
        <v>1192</v>
      </c>
      <c r="ZR7" s="13" t="s">
        <v>1192</v>
      </c>
      <c r="ZS7" s="13"/>
      <c r="ZT7" s="13"/>
      <c r="ZU7" s="13"/>
      <c r="ZV7" s="13"/>
      <c r="ZW7" s="13"/>
      <c r="ZX7" s="13"/>
      <c r="ZY7" s="13"/>
      <c r="ZZ7" s="13" t="s">
        <v>1192</v>
      </c>
      <c r="AAA7" s="10" t="str">
        <f t="shared" ca="1" si="57"/>
        <v/>
      </c>
      <c r="AAB7" s="22" t="s">
        <v>2520</v>
      </c>
      <c r="AAC7" s="37" t="s">
        <v>2521</v>
      </c>
      <c r="AAD7" s="37" t="s">
        <v>2522</v>
      </c>
      <c r="AAE7" s="27" t="str" cm="1">
        <f t="array" aca="1" ref="AAE7" ca="1">CONCATENATE($A$37,INDIRECT(ADDRESS(ROW(),COLUMN()-2)),"%20",INDIRECT(ADDRESS(ROW(),COLUMN()-1)),$A$39,INDIRECT(ADDRESS(ROW(),COLUMN()-2)),"%20",INDIRECT(ADDRESS(ROW(),COLUMN()-1)))</f>
        <v>https://maps.yandex.ru/?ll=38.349472%2035.079958&amp;z=16&amp;text=38.349472%2035.079958</v>
      </c>
      <c r="AAF7" s="87" t="str" cm="1">
        <f t="array" aca="1" ref="AAF7" ca="1">CONCATENATE($A$40,INDIRECT(ADDRESS(ROW(),COLUMN()-3)),"%2C",INDIRECT(ADDRESS(ROW(),COLUMN()-2)))</f>
        <v>https://maps.google.com/maps?q=38.349472%2C35.079958</v>
      </c>
      <c r="AAG7" s="79" t="s">
        <v>3229</v>
      </c>
      <c r="AAH7" s="10" t="str" cm="1">
        <f t="array" aca="1" ref="AAH7" ca="1">IF(INDIRECT(ADDRESS(ROW(),COLUMN()-6))="","X",IF(INDIRECT(ADDRESS(ROW(),COLUMN()-5))="",0,"OK"))</f>
        <v>OK</v>
      </c>
      <c r="AAI7" s="29" t="str">
        <f ca="1">IF(AAJ7="","",SUM(1+MAXA(AAI$1:AAI6)))</f>
        <v/>
      </c>
      <c r="AAJ7" s="8" t="str" cm="1">
        <f t="array" aca="1" ref="AAJ7" ca="1">IF(AAH7=0,INDIRECT(ADDRESS(ROW(),COLUMN()-8)),"")</f>
        <v/>
      </c>
      <c r="AAK7" s="33" t="s">
        <v>1192</v>
      </c>
      <c r="AAL7" s="10" t="str">
        <f t="shared" si="27"/>
        <v>$AAB$7</v>
      </c>
      <c r="AAM7" s="29" t="str">
        <f ca="1">IF(AAN7="","",SUM(1+MAXA(AAM$1:AAM6)))</f>
        <v/>
      </c>
      <c r="AAN7" s="8" t="str" cm="1">
        <f t="array" aca="1" ref="AAN7" ca="1">IF(ISNUMBER(SEARCH(AAN$1,INDEX(INDIRECT(AAO$1),ROW(AAL7),1)))=TRUE,INDIRECT(AAL7),"")</f>
        <v/>
      </c>
      <c r="AAO7" s="13" t="s">
        <v>1192</v>
      </c>
      <c r="AAP7" s="13" t="s">
        <v>1192</v>
      </c>
      <c r="AAQ7" s="13" t="s">
        <v>1192</v>
      </c>
      <c r="AAR7" s="13" t="s">
        <v>1192</v>
      </c>
      <c r="AAS7" s="13" t="s">
        <v>1192</v>
      </c>
      <c r="AAT7" s="13"/>
      <c r="AAU7" s="13"/>
      <c r="AAV7" s="13"/>
      <c r="AAW7" s="13"/>
      <c r="AAX7" s="13"/>
      <c r="AAY7" s="13"/>
      <c r="AAZ7" s="13" t="s">
        <v>1192</v>
      </c>
      <c r="ABA7" s="10" t="str">
        <f t="shared" ca="1" si="58"/>
        <v/>
      </c>
      <c r="ABB7" s="22" t="s">
        <v>2676</v>
      </c>
      <c r="ABC7" s="37" t="s">
        <v>2677</v>
      </c>
      <c r="ABD7" s="37" t="s">
        <v>2678</v>
      </c>
      <c r="ABE7" s="27" t="str" cm="1">
        <f t="array" aca="1" ref="ABE7" ca="1">CONCATENATE($A$37,INDIRECT(ADDRESS(ROW(),COLUMN()-2)),"%20",INDIRECT(ADDRESS(ROW(),COLUMN()-1)),$A$39,INDIRECT(ADDRESS(ROW(),COLUMN()-2)),"%20",INDIRECT(ADDRESS(ROW(),COLUMN()-1)))</f>
        <v>https://maps.yandex.ru/?ll=38.741072%2035.480502&amp;z=16&amp;text=38.741072%2035.480502</v>
      </c>
      <c r="ABF7" s="87" t="str" cm="1">
        <f t="array" aca="1" ref="ABF7" ca="1">CONCATENATE($A$40,INDIRECT(ADDRESS(ROW(),COLUMN()-3)),"%2C",INDIRECT(ADDRESS(ROW(),COLUMN()-2)))</f>
        <v>https://maps.google.com/maps?q=38.741072%2C35.480502</v>
      </c>
      <c r="ABG7" s="79" t="s">
        <v>3229</v>
      </c>
      <c r="ABH7" s="10" t="str" cm="1">
        <f t="array" aca="1" ref="ABH7" ca="1">IF(INDIRECT(ADDRESS(ROW(),COLUMN()-6))="","X",IF(INDIRECT(ADDRESS(ROW(),COLUMN()-5))="",0,"OK"))</f>
        <v>OK</v>
      </c>
      <c r="ABI7" s="29" t="str">
        <f ca="1">IF(ABJ7="","",SUM(1+MAXA(ABI$1:ABI6)))</f>
        <v/>
      </c>
      <c r="ABJ7" s="8" t="str" cm="1">
        <f t="array" aca="1" ref="ABJ7" ca="1">IF(ABH7=0,INDIRECT(ADDRESS(ROW(),COLUMN()-8)),"")</f>
        <v/>
      </c>
      <c r="ABK7" s="33" t="s">
        <v>1192</v>
      </c>
      <c r="ABL7" s="10" t="str">
        <f t="shared" si="28"/>
        <v>$ABB$7</v>
      </c>
      <c r="ABM7" s="29" t="str">
        <f ca="1">IF(ABN7="","",SUM(1+MAXA(ABM$1:ABM6)))</f>
        <v/>
      </c>
      <c r="ABN7" s="8" t="str" cm="1">
        <f t="array" aca="1" ref="ABN7" ca="1">IF(ISNUMBER(SEARCH(ABN$1,INDEX(INDIRECT(ABO$1),ROW(ABL7),1)))=TRUE,INDIRECT(ABL7),"")</f>
        <v/>
      </c>
      <c r="ABO7" s="13" t="s">
        <v>1192</v>
      </c>
      <c r="ABP7" s="13" t="s">
        <v>1192</v>
      </c>
      <c r="ABQ7" s="13" t="s">
        <v>1192</v>
      </c>
      <c r="ABR7" s="13"/>
      <c r="ABS7" s="13"/>
      <c r="ABT7" s="13"/>
      <c r="ABU7" s="13"/>
      <c r="ABV7" s="13"/>
      <c r="ABW7" s="13"/>
      <c r="ABX7" s="13"/>
      <c r="ABY7" s="13"/>
      <c r="ABZ7" s="13" t="s">
        <v>1192</v>
      </c>
      <c r="ACA7" s="10" t="str">
        <f t="shared" ca="1" si="59"/>
        <v/>
      </c>
      <c r="ACB7" s="22"/>
      <c r="ACC7" s="37"/>
      <c r="ACD7" s="37"/>
      <c r="ACE7" s="24"/>
      <c r="ACF7" s="88"/>
      <c r="ACG7" s="101"/>
      <c r="ACH7" s="10" t="str" cm="1">
        <f t="array" aca="1" ref="ACH7" ca="1">IF(INDIRECT(ADDRESS(ROW(),COLUMN()-6))="","X",IF(INDIRECT(ADDRESS(ROW(),COLUMN()-5))="",0,"OK"))</f>
        <v>X</v>
      </c>
      <c r="ACI7" s="29" t="str">
        <f ca="1">IF(ACJ7="","",SUM(1+MAXA(ACI$1:ACI6)))</f>
        <v/>
      </c>
      <c r="ACJ7" s="8" t="str" cm="1">
        <f t="array" aca="1" ref="ACJ7" ca="1">IF(ACH7=0,INDIRECT(ADDRESS(ROW(),COLUMN()-8)),"")</f>
        <v/>
      </c>
      <c r="ACK7" s="33" t="s">
        <v>1192</v>
      </c>
      <c r="ACL7" s="10" t="str">
        <f t="shared" si="29"/>
        <v>$ACB$7</v>
      </c>
      <c r="ACM7" s="29" t="str">
        <f ca="1">IF(ACN7="","",SUM(1+MAXA(ACM$1:ACM6)))</f>
        <v/>
      </c>
      <c r="ACN7" s="8" t="str" cm="1">
        <f t="array" aca="1" ref="ACN7" ca="1">IF(ISNUMBER(SEARCH(ACN$1,INDEX(INDIRECT(ACO$1),ROW(ACL7),1)))=TRUE,INDIRECT(ACL7),"")</f>
        <v/>
      </c>
      <c r="ACO7" s="13" t="s">
        <v>1192</v>
      </c>
      <c r="ACP7" s="13" t="s">
        <v>1192</v>
      </c>
      <c r="ACQ7" s="13" t="s">
        <v>1192</v>
      </c>
      <c r="ACR7" s="13"/>
      <c r="ACS7" s="13"/>
      <c r="ACT7" s="13"/>
      <c r="ACU7" s="13"/>
      <c r="ACV7" s="13"/>
      <c r="ACW7" s="13"/>
      <c r="ACX7" s="13"/>
      <c r="ACY7" s="13"/>
      <c r="ACZ7" s="13" t="s">
        <v>1192</v>
      </c>
      <c r="ADA7" s="10" t="str">
        <f t="shared" ca="1" si="60"/>
        <v/>
      </c>
      <c r="ADB7" s="22" t="s">
        <v>2824</v>
      </c>
      <c r="ADC7" s="37" t="s">
        <v>2825</v>
      </c>
      <c r="ADD7" s="37" t="s">
        <v>2826</v>
      </c>
      <c r="ADE7" s="27" t="str" cm="1">
        <f t="array" aca="1" ref="ADE7" ca="1">CONCATENATE($A$37,INDIRECT(ADDRESS(ROW(),COLUMN()-2)),"%20",INDIRECT(ADDRESS(ROW(),COLUMN()-1)),$A$39,INDIRECT(ADDRESS(ROW(),COLUMN()-2)),"%20",INDIRECT(ADDRESS(ROW(),COLUMN()-1)))</f>
        <v>https://maps.yandex.ru/?ll=38.768208%2035.664440&amp;z=16&amp;text=38.768208%2035.664440</v>
      </c>
      <c r="ADF7" s="87" t="str" cm="1">
        <f t="array" aca="1" ref="ADF7" ca="1">CONCATENATE($A$40,INDIRECT(ADDRESS(ROW(),COLUMN()-3)),"%2C",INDIRECT(ADDRESS(ROW(),COLUMN()-2)))</f>
        <v>https://maps.google.com/maps?q=38.768208%2C35.664440</v>
      </c>
      <c r="ADG7" s="92" t="s">
        <v>3229</v>
      </c>
      <c r="ADH7" s="10" t="str" cm="1">
        <f t="array" aca="1" ref="ADH7" ca="1">IF(INDIRECT(ADDRESS(ROW(),COLUMN()-6))="","X",IF(INDIRECT(ADDRESS(ROW(),COLUMN()-5))="",0,"OK"))</f>
        <v>OK</v>
      </c>
      <c r="ADI7" s="29" t="str">
        <f ca="1">IF(ADJ7="","",SUM(1+MAXA(ADI$1:ADI6)))</f>
        <v/>
      </c>
      <c r="ADJ7" s="8" t="str" cm="1">
        <f t="array" aca="1" ref="ADJ7" ca="1">IF(ADH7=0,INDIRECT(ADDRESS(ROW(),COLUMN()-8)),"")</f>
        <v/>
      </c>
      <c r="ADK7" s="33" t="s">
        <v>1192</v>
      </c>
      <c r="ADL7" s="10" t="str">
        <f t="shared" si="30"/>
        <v>$ADB$7</v>
      </c>
      <c r="ADM7" s="29" t="str">
        <f ca="1">IF(ADN7="","",SUM(1+MAXA(ADM$1:ADM6)))</f>
        <v/>
      </c>
      <c r="ADN7" s="8" t="str" cm="1">
        <f t="array" aca="1" ref="ADN7" ca="1">IF(ISNUMBER(SEARCH(ADN$1,INDEX(INDIRECT(ADO$1),ROW(ADL7),1)))=TRUE,INDIRECT(ADL7),"")</f>
        <v/>
      </c>
      <c r="ADO7" s="13" t="s">
        <v>1192</v>
      </c>
      <c r="ADP7" s="13" t="s">
        <v>1192</v>
      </c>
      <c r="ADQ7" s="13" t="s">
        <v>1192</v>
      </c>
      <c r="ADR7" s="13" t="s">
        <v>1192</v>
      </c>
      <c r="ADS7" s="13" t="s">
        <v>1192</v>
      </c>
      <c r="ADT7" s="13"/>
      <c r="ADU7" s="13"/>
      <c r="ADV7" s="13"/>
      <c r="ADW7" s="13"/>
      <c r="ADX7" s="13"/>
      <c r="ADY7" s="13"/>
      <c r="ADZ7" s="13" t="s">
        <v>1192</v>
      </c>
      <c r="AEA7" s="10" t="str">
        <f t="shared" ca="1" si="61"/>
        <v/>
      </c>
      <c r="AEB7" s="22" t="s">
        <v>2913</v>
      </c>
      <c r="AEC7" s="37" t="s">
        <v>2914</v>
      </c>
      <c r="AED7" s="37" t="s">
        <v>2915</v>
      </c>
      <c r="AEE7" s="27" t="str" cm="1">
        <f t="array" aca="1" ref="AEE7" ca="1">CONCATENATE($A$37,INDIRECT(ADDRESS(ROW(),COLUMN()-2)),"%20",INDIRECT(ADDRESS(ROW(),COLUMN()-1)),$A$39,INDIRECT(ADDRESS(ROW(),COLUMN()-2)),"%20",INDIRECT(ADDRESS(ROW(),COLUMN()-1)))</f>
        <v>https://maps.yandex.ru/?ll=38.644497%2035.520203&amp;z=16&amp;text=38.644497%2035.520203</v>
      </c>
      <c r="AEF7" s="87" t="str" cm="1">
        <f t="array" aca="1" ref="AEF7" ca="1">CONCATENATE($A$40,INDIRECT(ADDRESS(ROW(),COLUMN()-3)),"%2C",INDIRECT(ADDRESS(ROW(),COLUMN()-2)))</f>
        <v>https://maps.google.com/maps?q=38.644497%2C35.520203</v>
      </c>
      <c r="AEG7" s="79" t="s">
        <v>3229</v>
      </c>
      <c r="AEH7" s="10" t="str" cm="1">
        <f t="array" aca="1" ref="AEH7" ca="1">IF(INDIRECT(ADDRESS(ROW(),COLUMN()-6))="","X",IF(INDIRECT(ADDRESS(ROW(),COLUMN()-5))="",0,"OK"))</f>
        <v>OK</v>
      </c>
      <c r="AEI7" s="29" t="str">
        <f ca="1">IF(AEJ7="","",SUM(1+MAXA(AEI$1:AEI6)))</f>
        <v/>
      </c>
      <c r="AEJ7" s="8" t="str" cm="1">
        <f t="array" aca="1" ref="AEJ7" ca="1">IF(AEH7=0,INDIRECT(ADDRESS(ROW(),COLUMN()-8)),"")</f>
        <v/>
      </c>
      <c r="AEK7" s="33" t="s">
        <v>1192</v>
      </c>
      <c r="AEL7" s="10" t="str">
        <f t="shared" si="31"/>
        <v>$AEB$7</v>
      </c>
      <c r="AEM7" s="29" t="str">
        <f ca="1">IF(AEN7="","",SUM(1+MAXA(AEM$1:AEM6)))</f>
        <v/>
      </c>
      <c r="AEN7" s="8" t="str" cm="1">
        <f t="array" aca="1" ref="AEN7" ca="1">IF(ISNUMBER(SEARCH(AEN$1,INDEX(INDIRECT(AEO$1),ROW(AEL7),1)))=TRUE,INDIRECT(AEL7),"")</f>
        <v/>
      </c>
      <c r="AEO7" s="13" t="s">
        <v>1192</v>
      </c>
      <c r="AEP7" s="13" t="s">
        <v>1192</v>
      </c>
      <c r="AEQ7" s="13" t="s">
        <v>1192</v>
      </c>
      <c r="AER7" s="13" t="s">
        <v>1192</v>
      </c>
      <c r="AES7" s="13" t="s">
        <v>1192</v>
      </c>
      <c r="AET7" s="13" t="s">
        <v>1192</v>
      </c>
      <c r="AEU7" s="13" t="s">
        <v>1192</v>
      </c>
      <c r="AEV7" s="13" t="s">
        <v>1192</v>
      </c>
    </row>
    <row r="8" spans="1:829" s="4" customFormat="1" ht="24.75" customHeight="1" x14ac:dyDescent="0.2">
      <c r="A8" s="116" t="str">
        <f>CONCATENATE(FC1," Melikgazi")</f>
        <v>95 Melikgazi</v>
      </c>
      <c r="B8" s="10" t="str">
        <f t="shared" ca="1" si="32"/>
        <v/>
      </c>
      <c r="C8" s="8"/>
      <c r="D8" s="10"/>
      <c r="E8" s="10"/>
      <c r="F8" s="21"/>
      <c r="G8" s="86"/>
      <c r="H8" s="93"/>
      <c r="I8" s="10" t="str" cm="1">
        <f t="array" aca="1" ref="I8" ca="1">IF(INDIRECT(ADDRESS(ROW(),COLUMN()-6))="","X",IF(INDIRECT(ADDRESS(ROW(),COLUMN()-5))="",0,"OK"))</f>
        <v>X</v>
      </c>
      <c r="J8" s="29" t="str">
        <f ca="1">IF(K8="","",SUM(1+MAXA(J$1:J7)))</f>
        <v/>
      </c>
      <c r="K8" s="8" t="str" cm="1">
        <f t="array" aca="1" ref="K8" ca="1">IF(I8=0,INDIRECT(ADDRESS(ROW(),COLUMN()-8)),"")</f>
        <v/>
      </c>
      <c r="L8" s="31"/>
      <c r="M8" s="10" t="str">
        <f t="shared" si="0"/>
        <v>$C$8</v>
      </c>
      <c r="N8" s="29" t="str">
        <f ca="1">IF(O8="","",SUM(1+MAXA(N$1:N7)))</f>
        <v/>
      </c>
      <c r="O8" s="8" t="str" cm="1">
        <f t="array" aca="1" ref="O8" ca="1">IF(ISNUMBER(SEARCH(O$1,INDEX(INDIRECT($P$1),ROW(M8),1)))=TRUE,INDIRECT(M8),"")</f>
        <v/>
      </c>
      <c r="P8" s="13" t="s">
        <v>1192</v>
      </c>
      <c r="Q8" s="13" t="s">
        <v>1192</v>
      </c>
      <c r="R8" s="13"/>
      <c r="S8" s="13"/>
      <c r="T8" s="13"/>
      <c r="U8" s="13"/>
      <c r="V8" s="13"/>
      <c r="W8" s="13"/>
      <c r="X8" s="13"/>
      <c r="Y8" s="13" t="s">
        <v>1192</v>
      </c>
      <c r="Z8" s="13" t="s">
        <v>1192</v>
      </c>
      <c r="AA8" s="10" t="str">
        <f t="shared" ca="1" si="62"/>
        <v/>
      </c>
      <c r="AB8" s="8" t="s">
        <v>90</v>
      </c>
      <c r="AC8" s="10" t="s">
        <v>91</v>
      </c>
      <c r="AD8" s="10" t="s">
        <v>92</v>
      </c>
      <c r="AE8" s="27" t="str" cm="1">
        <f t="array" aca="1" ref="AE8" ca="1">CONCATENATE($A$37,INDIRECT(ADDRESS(ROW(),COLUMN()-2)),"%20",INDIRECT(ADDRESS(ROW(),COLUMN()-1)),$A$39,INDIRECT(ADDRESS(ROW(),COLUMN()-2)),"%20",INDIRECT(ADDRESS(ROW(),COLUMN()-1)))</f>
        <v>https://maps.yandex.ru/?ll=38.536168%2035.533682&amp;z=16&amp;text=38.536168%2035.533682</v>
      </c>
      <c r="AF8" s="87" t="str" cm="1">
        <f t="array" aca="1" ref="AF8" ca="1">CONCATENATE($A$40,INDIRECT(ADDRESS(ROW(),COLUMN()-3)),"%2C",INDIRECT(ADDRESS(ROW(),COLUMN()-2)))</f>
        <v>https://maps.google.com/maps?q=38.536168%2C35.533682</v>
      </c>
      <c r="AG8" s="79" t="s">
        <v>3229</v>
      </c>
      <c r="AH8" s="10" t="str" cm="1">
        <f t="array" aca="1" ref="AH8" ca="1">IF(INDIRECT(ADDRESS(ROW(),COLUMN()-6))="","X",IF(INDIRECT(ADDRESS(ROW(),COLUMN()-5))="",0,"OK"))</f>
        <v>OK</v>
      </c>
      <c r="AI8" s="29" t="str">
        <f ca="1">IF(AJ8="","",SUM(1+MAXA(AI$1:AI7)))</f>
        <v/>
      </c>
      <c r="AJ8" s="8" t="str" cm="1">
        <f t="array" aca="1" ref="AJ8" ca="1">IF(AH8=0,INDIRECT(ADDRESS(ROW(),COLUMN()-8)),"")</f>
        <v/>
      </c>
      <c r="AK8" s="31"/>
      <c r="AL8" s="10" t="str">
        <f t="shared" si="1"/>
        <v>$AB$8</v>
      </c>
      <c r="AM8" s="29" t="str">
        <f ca="1">IF(AN8="","",SUM(1+MAXA(AM$1:AM7)))</f>
        <v/>
      </c>
      <c r="AN8" s="8" t="str" cm="1">
        <f t="array" aca="1" ref="AN8" ca="1">IF(ISNUMBER(SEARCH(AN$1,INDEX(INDIRECT($AO$1),ROW(AL8),1)))=TRUE,INDIRECT(AL8),"")</f>
        <v/>
      </c>
      <c r="AO8" s="13" t="s">
        <v>1192</v>
      </c>
      <c r="AP8" s="13" t="s">
        <v>1192</v>
      </c>
      <c r="AQ8" s="13" t="s">
        <v>1192</v>
      </c>
      <c r="AR8" s="13"/>
      <c r="AS8" s="13"/>
      <c r="AT8" s="13"/>
      <c r="AU8" s="13"/>
      <c r="AV8" s="13"/>
      <c r="AW8" s="13"/>
      <c r="AX8" s="13" t="s">
        <v>1192</v>
      </c>
      <c r="AY8" s="13" t="s">
        <v>1192</v>
      </c>
      <c r="AZ8" s="13" t="s">
        <v>1192</v>
      </c>
      <c r="BA8" s="10">
        <f t="shared" ca="1" si="33"/>
        <v>5</v>
      </c>
      <c r="BB8" s="8" t="s">
        <v>3004</v>
      </c>
      <c r="BC8" s="10" t="s">
        <v>117</v>
      </c>
      <c r="BD8" s="10" t="s">
        <v>118</v>
      </c>
      <c r="BE8" s="27" t="str" cm="1">
        <f t="array" aca="1" ref="BE8" ca="1">CONCATENATE($A$37,INDIRECT(ADDRESS(ROW(),COLUMN()-2)),"%20",INDIRECT(ADDRESS(ROW(),COLUMN()-1)),$A$39,INDIRECT(ADDRESS(ROW(),COLUMN()-2)),"%20",INDIRECT(ADDRESS(ROW(),COLUMN()-1)))</f>
        <v>https://maps.yandex.ru/?ll=38.714456%2035.562783&amp;z=16&amp;text=38.714456%2035.562783</v>
      </c>
      <c r="BF8" s="87" t="str" cm="1">
        <f t="array" aca="1" ref="BF8" ca="1">CONCATENATE($A$40,INDIRECT(ADDRESS(ROW(),COLUMN()-3)),"%2C",INDIRECT(ADDRESS(ROW(),COLUMN()-2)))</f>
        <v>https://maps.google.com/maps?q=38.714456%2C35.562783</v>
      </c>
      <c r="BG8" s="92" t="s">
        <v>3229</v>
      </c>
      <c r="BH8" s="10" t="str" cm="1">
        <f t="array" aca="1" ref="BH8" ca="1">IF(INDIRECT(ADDRESS(ROW(),COLUMN()-6))="","X",IF(INDIRECT(ADDRESS(ROW(),COLUMN()-5))="",0,"OK"))</f>
        <v>OK</v>
      </c>
      <c r="BI8" s="29" t="str">
        <f ca="1">IF(BJ8="","",SUM(1+MAXA(BI$1:BI7)))</f>
        <v/>
      </c>
      <c r="BJ8" s="8" t="str" cm="1">
        <f t="array" aca="1" ref="BJ8" ca="1">IF(BH8=0,INDIRECT(ADDRESS(ROW(),COLUMN()-8)),"")</f>
        <v/>
      </c>
      <c r="BK8" s="31"/>
      <c r="BL8" s="10" t="str">
        <f t="shared" si="2"/>
        <v>$BB$8</v>
      </c>
      <c r="BM8" s="29">
        <f ca="1">IF(BN8="","",SUM(1+MAXA(BM$1:BM7)))</f>
        <v>5</v>
      </c>
      <c r="BN8" s="8" t="str" cm="1">
        <f t="array" aca="1" ref="BN8" ca="1">IF(ISNUMBER(SEARCH(BN$1,INDEX(INDIRECT(BO$1),ROW(BL8),1)))=TRUE,INDIRECT(BL8),"")</f>
        <v>ANAYURT TERFİ MERKEZİ</v>
      </c>
      <c r="BO8" s="13" t="s">
        <v>1192</v>
      </c>
      <c r="BP8" s="13" t="s">
        <v>1192</v>
      </c>
      <c r="BQ8" s="13" t="s">
        <v>1192</v>
      </c>
      <c r="BR8" s="13"/>
      <c r="BS8" s="13"/>
      <c r="BT8" s="13"/>
      <c r="BU8" s="13"/>
      <c r="BV8" s="13"/>
      <c r="BW8" s="13" t="s">
        <v>1192</v>
      </c>
      <c r="BX8" s="13" t="s">
        <v>1192</v>
      </c>
      <c r="BY8" s="13"/>
      <c r="BZ8" s="13"/>
      <c r="CA8" s="10" t="str">
        <f t="shared" ca="1" si="34"/>
        <v/>
      </c>
      <c r="CB8" s="22" t="s">
        <v>3537</v>
      </c>
      <c r="CC8" s="6" t="s">
        <v>3415</v>
      </c>
      <c r="CD8" s="6" t="s">
        <v>3414</v>
      </c>
      <c r="CE8" s="27" t="str" cm="1">
        <f t="array" aca="1" ref="CE8" ca="1">CONCATENATE($A$37,INDIRECT(ADDRESS(ROW(),COLUMN()-2)),"%20",INDIRECT(ADDRESS(ROW(),COLUMN()-1)),$A$39,INDIRECT(ADDRESS(ROW(),COLUMN()-2)),"%20",INDIRECT(ADDRESS(ROW(),COLUMN()-1)))</f>
        <v>https://maps.yandex.ru/?ll=38.726421%2035.554777&amp;z=16&amp;text=38.726421%2035.554777</v>
      </c>
      <c r="CF8" s="87" t="str" cm="1">
        <f t="array" aca="1" ref="CF8" ca="1">CONCATENATE($A$40,INDIRECT(ADDRESS(ROW(),COLUMN()-3)),"%2C",INDIRECT(ADDRESS(ROW(),COLUMN()-2)))</f>
        <v>https://maps.google.com/maps?q=38.726421%2C35.554777</v>
      </c>
      <c r="CG8" s="92" t="s">
        <v>3229</v>
      </c>
      <c r="CH8" s="10" t="str" cm="1">
        <f t="array" aca="1" ref="CH8" ca="1">IF(INDIRECT(ADDRESS(ROW(),COLUMN()-6))="","X",IF(INDIRECT(ADDRESS(ROW(),COLUMN()-5))="",0,"OK"))</f>
        <v>OK</v>
      </c>
      <c r="CI8" s="29" t="str">
        <f ca="1">IF(CJ8="","",SUM(1+MAXA(CI$1:CI7)))</f>
        <v/>
      </c>
      <c r="CJ8" s="8" t="str" cm="1">
        <f t="array" aca="1" ref="CJ8" ca="1">IF(CH8=0,INDIRECT(ADDRESS(ROW(),COLUMN()-8)),"")</f>
        <v/>
      </c>
      <c r="CK8" s="31"/>
      <c r="CL8" s="10" t="str">
        <f t="shared" si="3"/>
        <v>$CB$8</v>
      </c>
      <c r="CM8" s="29" t="str">
        <f ca="1">IF(CN8="","",SUM(1+MAXA(CM$1:CM7)))</f>
        <v/>
      </c>
      <c r="CN8" s="8" t="str" cm="1">
        <f t="array" aca="1" ref="CN8" ca="1">IF(ISNUMBER(SEARCH(CN$1,INDEX(INDIRECT(CO$1),ROW(CL8),1)))=TRUE,INDIRECT(CL8),"")</f>
        <v/>
      </c>
      <c r="CO8" s="13" t="s">
        <v>1192</v>
      </c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 t="s">
        <v>1192</v>
      </c>
      <c r="DA8" s="10" t="str">
        <f t="shared" ca="1" si="63"/>
        <v/>
      </c>
      <c r="DB8" s="8"/>
      <c r="DC8" s="10"/>
      <c r="DD8" s="10"/>
      <c r="DF8" s="81"/>
      <c r="DG8" s="94"/>
      <c r="DH8" s="10" t="str" cm="1">
        <f t="array" aca="1" ref="DH8" ca="1">IF(INDIRECT(ADDRESS(ROW(),COLUMN()-6))="","X",IF(INDIRECT(ADDRESS(ROW(),COLUMN()-5))="",0,"OK"))</f>
        <v>X</v>
      </c>
      <c r="DI8" s="29" t="str">
        <f ca="1">IF(DJ8="","",SUM(1+MAXA(DI$1:DI7)))</f>
        <v/>
      </c>
      <c r="DJ8" s="8" t="str" cm="1">
        <f t="array" aca="1" ref="DJ8" ca="1">IF(DH8=0,INDIRECT(ADDRESS(ROW(),COLUMN()-8)),"")</f>
        <v/>
      </c>
      <c r="DK8" s="31"/>
      <c r="DL8" s="10" t="str">
        <f t="shared" si="4"/>
        <v>$DB$8</v>
      </c>
      <c r="DM8" s="29" t="str">
        <f ca="1">IF(DN8="","",SUM(1+MAXA(DM$1:DM7)))</f>
        <v/>
      </c>
      <c r="DN8" s="8" t="str" cm="1">
        <f t="array" aca="1" ref="DN8" ca="1">IF(ISNUMBER(SEARCH(DN$1,INDEX(INDIRECT(DO$1),ROW(DL8),1)))=TRUE,INDIRECT(DL8),"")</f>
        <v/>
      </c>
      <c r="DO8" s="13" t="s">
        <v>1192</v>
      </c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 t="s">
        <v>1192</v>
      </c>
      <c r="EA8" s="10" t="str">
        <f t="shared" ca="1" si="35"/>
        <v/>
      </c>
      <c r="EB8" s="22" t="s">
        <v>4583</v>
      </c>
      <c r="EC8" s="6" t="s">
        <v>4584</v>
      </c>
      <c r="ED8" s="6" t="s">
        <v>4585</v>
      </c>
      <c r="EE8" s="27" t="str" cm="1">
        <f t="array" aca="1" ref="EE8" ca="1">CONCATENATE($A$37,INDIRECT(ADDRESS(ROW(),COLUMN()-2)),"%20",INDIRECT(ADDRESS(ROW(),COLUMN()-1)),$A$39,INDIRECT(ADDRESS(ROW(),COLUMN()-2)),"%20",INDIRECT(ADDRESS(ROW(),COLUMN()-1)))</f>
        <v>https://maps.yandex.ru/?ll=38.667557%2035.465305&amp;z=16&amp;text=38.667557%2035.465305</v>
      </c>
      <c r="EF8" s="87" t="str" cm="1">
        <f t="array" aca="1" ref="EF8" ca="1">CONCATENATE($A$40,INDIRECT(ADDRESS(ROW(),COLUMN()-3)),"%2C",INDIRECT(ADDRESS(ROW(),COLUMN()-2)))</f>
        <v>https://maps.google.com/maps?q=38.667557%2C35.465305</v>
      </c>
      <c r="EG8" s="92" t="s">
        <v>3229</v>
      </c>
      <c r="EH8" s="10" t="str" cm="1">
        <f t="array" aca="1" ref="EH8" ca="1">IF(INDIRECT(ADDRESS(ROW(),COLUMN()-6))="","X",IF(INDIRECT(ADDRESS(ROW(),COLUMN()-5))="",0,"OK"))</f>
        <v>OK</v>
      </c>
      <c r="EI8" s="29" t="str">
        <f ca="1">IF(EJ8="","",SUM(1+MAXA(EI$1:EI7)))</f>
        <v/>
      </c>
      <c r="EJ8" s="8" t="str" cm="1">
        <f t="array" aca="1" ref="EJ8" ca="1">IF(EH8=0,INDIRECT(ADDRESS(ROW(),COLUMN()-8)),"")</f>
        <v/>
      </c>
      <c r="EK8" s="31"/>
      <c r="EL8" s="10" t="str">
        <f t="shared" si="5"/>
        <v>$EB$8</v>
      </c>
      <c r="EM8" s="29" t="str">
        <f ca="1">IF(EN8="","",SUM(1+MAXA(EM$1:EM7)))</f>
        <v/>
      </c>
      <c r="EN8" s="8" t="str" cm="1">
        <f t="array" aca="1" ref="EN8" ca="1">IF(ISNUMBER(SEARCH(EN$1,INDEX(INDIRECT(EO$1),ROW(EL8),1)))=TRUE,INDIRECT(EL8),"")</f>
        <v/>
      </c>
      <c r="EO8" s="13" t="s">
        <v>1192</v>
      </c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0" t="str">
        <f t="shared" ca="1" si="36"/>
        <v/>
      </c>
      <c r="FB8" s="22" t="s">
        <v>96</v>
      </c>
      <c r="FC8" s="14" t="s">
        <v>97</v>
      </c>
      <c r="FD8" s="14" t="s">
        <v>98</v>
      </c>
      <c r="FE8" s="27" t="str" cm="1">
        <f t="array" aca="1" ref="FE8" ca="1">CONCATENATE($A$37,INDIRECT(ADDRESS(ROW(),COLUMN()-2)),"%20",INDIRECT(ADDRESS(ROW(),COLUMN()-1)),$A$39,INDIRECT(ADDRESS(ROW(),COLUMN()-2)),"%20",INDIRECT(ADDRESS(ROW(),COLUMN()-1)))</f>
        <v>https://maps.yandex.ru/?ll=38.823156%2035.719269&amp;z=16&amp;text=38.823156%2035.719269</v>
      </c>
      <c r="FF8" s="87" t="str" cm="1">
        <f t="array" aca="1" ref="FF8" ca="1">CONCATENATE($A$40,INDIRECT(ADDRESS(ROW(),COLUMN()-3)),"%2C",INDIRECT(ADDRESS(ROW(),COLUMN()-2)))</f>
        <v>https://maps.google.com/maps?q=38.823156%2C35.719269</v>
      </c>
      <c r="FG8" s="92" t="s">
        <v>3727</v>
      </c>
      <c r="FH8" s="10" t="str" cm="1">
        <f t="array" aca="1" ref="FH8" ca="1">IF(INDIRECT(ADDRESS(ROW(),COLUMN()-6))="","X",IF(INDIRECT(ADDRESS(ROW(),COLUMN()-5))="",0,"OK"))</f>
        <v>OK</v>
      </c>
      <c r="FI8" s="29" t="str">
        <f ca="1">IF(FJ8="","",SUM(1+MAXA(FI$1:FI7)))</f>
        <v/>
      </c>
      <c r="FJ8" s="8" t="str" cm="1">
        <f t="array" aca="1" ref="FJ8" ca="1">IF(FH8=0,INDIRECT(ADDRESS(ROW(),COLUMN()-8)),"")</f>
        <v/>
      </c>
      <c r="FK8" s="31"/>
      <c r="FL8" s="10" t="str">
        <f t="shared" si="6"/>
        <v>$FB$8</v>
      </c>
      <c r="FM8" s="29" t="str">
        <f ca="1">IF(FN8="","",SUM(1+MAXA(FM$1:FM7)))</f>
        <v/>
      </c>
      <c r="FN8" s="8" t="str" cm="1">
        <f t="array" aca="1" ref="FN8" ca="1">IF(ISNUMBER(SEARCH(FN$1,INDEX(INDIRECT(FO$1),ROW(FL8),1)))=TRUE,INDIRECT(FL8),"")</f>
        <v/>
      </c>
      <c r="FO8" s="13" t="s">
        <v>1192</v>
      </c>
      <c r="FP8" s="13" t="s">
        <v>1192</v>
      </c>
      <c r="FQ8" s="13" t="s">
        <v>1192</v>
      </c>
      <c r="FR8" s="13" t="s">
        <v>1192</v>
      </c>
      <c r="FS8" s="13" t="s">
        <v>1192</v>
      </c>
      <c r="FT8" s="13"/>
      <c r="FU8" s="13"/>
      <c r="FV8" s="13"/>
      <c r="FW8" s="13"/>
      <c r="FX8" s="13"/>
      <c r="FY8" s="13"/>
      <c r="FZ8" s="13"/>
      <c r="GA8" s="10" t="str">
        <f t="shared" ca="1" si="37"/>
        <v/>
      </c>
      <c r="GB8" s="22"/>
      <c r="GC8" s="6"/>
      <c r="GD8" s="6"/>
      <c r="GE8" s="24"/>
      <c r="GF8" s="88"/>
      <c r="GG8" s="115"/>
      <c r="GH8" s="10" t="str" cm="1">
        <f t="array" aca="1" ref="GH8" ca="1">IF(INDIRECT(ADDRESS(ROW(),COLUMN()-6))="","X",IF(INDIRECT(ADDRESS(ROW(),COLUMN()-5))="",0,"OK"))</f>
        <v>X</v>
      </c>
      <c r="GI8" s="29" t="str">
        <f ca="1">IF(GJ8="","",SUM(1+MAXA(GI$1:GI7)))</f>
        <v/>
      </c>
      <c r="GJ8" s="8" t="str" cm="1">
        <f t="array" aca="1" ref="GJ8" ca="1">IF(GH8=0,INDIRECT(ADDRESS(ROW(),COLUMN()-8)),"")</f>
        <v/>
      </c>
      <c r="GK8" s="31"/>
      <c r="GL8" s="10" t="str">
        <f t="shared" si="7"/>
        <v>$GB$8</v>
      </c>
      <c r="GM8" s="29" t="str">
        <f ca="1">IF(GN8="","",SUM(1+MAXA(GM$1:GM7)))</f>
        <v/>
      </c>
      <c r="GN8" s="8" t="str" cm="1">
        <f t="array" aca="1" ref="GN8" ca="1">IF(ISNUMBER(SEARCH(GN$1,INDEX(INDIRECT(GO$1),ROW(GL8),1)))=TRUE,INDIRECT(GL8),"")</f>
        <v/>
      </c>
      <c r="GO8" s="13" t="s">
        <v>1192</v>
      </c>
      <c r="GP8" s="13" t="s">
        <v>1192</v>
      </c>
      <c r="GQ8" s="13" t="s">
        <v>1192</v>
      </c>
      <c r="GR8" s="13" t="s">
        <v>1192</v>
      </c>
      <c r="GS8" s="13" t="s">
        <v>1192</v>
      </c>
      <c r="GT8" s="13"/>
      <c r="GU8" s="13"/>
      <c r="GV8" s="13"/>
      <c r="GW8" s="13"/>
      <c r="GX8" s="13"/>
      <c r="GY8" s="13"/>
      <c r="GZ8" s="13"/>
      <c r="HA8" s="10" t="str">
        <f t="shared" ca="1" si="38"/>
        <v/>
      </c>
      <c r="HB8" s="22" t="s">
        <v>3157</v>
      </c>
      <c r="HC8" s="14" t="s">
        <v>124</v>
      </c>
      <c r="HD8" s="14" t="s">
        <v>125</v>
      </c>
      <c r="HE8" s="27" t="str" cm="1">
        <f t="array" aca="1" ref="HE8" ca="1">CONCATENATE($A$37,INDIRECT(ADDRESS(ROW(),COLUMN()-2)),"%20",INDIRECT(ADDRESS(ROW(),COLUMN()-1)),$A$39,INDIRECT(ADDRESS(ROW(),COLUMN()-2)),"%20",INDIRECT(ADDRESS(ROW(),COLUMN()-1)))</f>
        <v>https://maps.yandex.ru/?ll=38.796291%2035.011421&amp;z=16&amp;text=38.796291%2035.011421</v>
      </c>
      <c r="HF8" s="87" t="str" cm="1">
        <f t="array" aca="1" ref="HF8" ca="1">CONCATENATE($A$40,INDIRECT(ADDRESS(ROW(),COLUMN()-3)),"%2C",INDIRECT(ADDRESS(ROW(),COLUMN()-2)))</f>
        <v>https://maps.google.com/maps?q=38.796291%2C35.011421</v>
      </c>
      <c r="HG8" s="92" t="s">
        <v>3229</v>
      </c>
      <c r="HH8" s="10" t="str" cm="1">
        <f t="array" aca="1" ref="HH8" ca="1">IF(INDIRECT(ADDRESS(ROW(),COLUMN()-6))="","X",IF(INDIRECT(ADDRESS(ROW(),COLUMN()-5))="",0,"OK"))</f>
        <v>OK</v>
      </c>
      <c r="HI8" s="29" t="str">
        <f ca="1">IF(HJ8="","",SUM(1+MAXA(HI$1:HI7)))</f>
        <v/>
      </c>
      <c r="HJ8" s="8" t="str" cm="1">
        <f t="array" aca="1" ref="HJ8" ca="1">IF(HH8=0,INDIRECT(ADDRESS(ROW(),COLUMN()-8)),"")</f>
        <v/>
      </c>
      <c r="HK8" s="31"/>
      <c r="HL8" s="10" t="str">
        <f t="shared" si="8"/>
        <v>$HB$8</v>
      </c>
      <c r="HM8" s="29" t="str">
        <f ca="1">IF(HN8="","",SUM(1+MAXA(HM$1:HM7)))</f>
        <v/>
      </c>
      <c r="HN8" s="8" t="str" cm="1">
        <f t="array" aca="1" ref="HN8" ca="1">IF(ISNUMBER(SEARCH(HN$1,INDEX(INDIRECT(HO$1),ROW(HL8),1)))=TRUE,INDIRECT(HL8),"")</f>
        <v/>
      </c>
      <c r="HO8" s="13" t="s">
        <v>1192</v>
      </c>
      <c r="HP8" s="13" t="s">
        <v>1192</v>
      </c>
      <c r="HQ8" s="13" t="s">
        <v>1192</v>
      </c>
      <c r="HR8" s="13"/>
      <c r="HS8" s="13"/>
      <c r="HT8" s="13"/>
      <c r="HU8" s="13"/>
      <c r="HV8" s="13"/>
      <c r="HW8" s="13"/>
      <c r="HX8" s="13"/>
      <c r="HY8" s="13" t="s">
        <v>1192</v>
      </c>
      <c r="HZ8" s="13" t="s">
        <v>1192</v>
      </c>
      <c r="IA8" s="10" t="str">
        <f t="shared" ca="1" si="39"/>
        <v/>
      </c>
      <c r="IB8" s="22" t="s">
        <v>3031</v>
      </c>
      <c r="IC8" s="6" t="s">
        <v>3355</v>
      </c>
      <c r="ID8" s="6" t="s">
        <v>3354</v>
      </c>
      <c r="IE8" s="27" t="str" cm="1">
        <f t="array" aca="1" ref="IE8" ca="1">CONCATENATE($A$37,INDIRECT(ADDRESS(ROW(),COLUMN()-2)),"%20",INDIRECT(ADDRESS(ROW(),COLUMN()-1)),$A$39,INDIRECT(ADDRESS(ROW(),COLUMN()-2)),"%20",INDIRECT(ADDRESS(ROW(),COLUMN()-1)))</f>
        <v>https://maps.yandex.ru/?ll=38.860730%2035.538031&amp;z=16&amp;text=38.860730%2035.538031</v>
      </c>
      <c r="IF8" s="87" t="str" cm="1">
        <f t="array" aca="1" ref="IF8" ca="1">CONCATENATE($A$40,INDIRECT(ADDRESS(ROW(),COLUMN()-3)),"%2C",INDIRECT(ADDRESS(ROW(),COLUMN()-2)))</f>
        <v>https://maps.google.com/maps?q=38.860730%2C35.538031</v>
      </c>
      <c r="IG8" s="79" t="s">
        <v>3229</v>
      </c>
      <c r="IH8" s="10" t="str" cm="1">
        <f t="array" aca="1" ref="IH8" ca="1">IF(INDIRECT(ADDRESS(ROW(),COLUMN()-6))="","X",IF(INDIRECT(ADDRESS(ROW(),COLUMN()-5))="",0,"OK"))</f>
        <v>OK</v>
      </c>
      <c r="II8" s="29" t="str">
        <f ca="1">IF(IJ8="","",SUM(1+MAXA(II$1:II7)))</f>
        <v/>
      </c>
      <c r="IJ8" s="8" t="str" cm="1">
        <f t="array" aca="1" ref="IJ8" ca="1">IF(IH8=0,INDIRECT(ADDRESS(ROW(),COLUMN()-8)),"")</f>
        <v/>
      </c>
      <c r="IK8" s="31"/>
      <c r="IL8" s="10" t="str">
        <f t="shared" si="9"/>
        <v>$IB$8</v>
      </c>
      <c r="IM8" s="29" t="str">
        <f ca="1">IF(IN8="","",SUM(1+MAXA(IM$1:IM7)))</f>
        <v/>
      </c>
      <c r="IN8" s="8" t="str" cm="1">
        <f t="array" aca="1" ref="IN8" ca="1">IF(ISNUMBER(SEARCH(IN$1,INDEX(INDIRECT(IO$1),ROW(IL8),1)))=TRUE,INDIRECT(IL8),"")</f>
        <v/>
      </c>
      <c r="IO8" s="13" t="s">
        <v>1192</v>
      </c>
      <c r="IP8" s="13" t="s">
        <v>1192</v>
      </c>
      <c r="IQ8" s="13" t="s">
        <v>1192</v>
      </c>
      <c r="IR8" s="13"/>
      <c r="IS8" s="13"/>
      <c r="IT8" s="13"/>
      <c r="IU8" s="13"/>
      <c r="IV8" s="13"/>
      <c r="IW8" s="13"/>
      <c r="IX8" s="13" t="s">
        <v>1192</v>
      </c>
      <c r="IY8" s="13" t="s">
        <v>1192</v>
      </c>
      <c r="IZ8" s="13" t="s">
        <v>1192</v>
      </c>
      <c r="JA8" s="10" t="str">
        <f t="shared" ca="1" si="40"/>
        <v/>
      </c>
      <c r="JB8" s="22"/>
      <c r="JC8" s="6"/>
      <c r="JD8" s="6"/>
      <c r="JE8" s="24"/>
      <c r="JF8" s="88"/>
      <c r="JG8" s="101"/>
      <c r="JH8" s="10" t="str" cm="1">
        <f t="array" aca="1" ref="JH8" ca="1">IF(INDIRECT(ADDRESS(ROW(),COLUMN()-6))="","X",IF(INDIRECT(ADDRESS(ROW(),COLUMN()-5))="",0,"OK"))</f>
        <v>X</v>
      </c>
      <c r="JI8" s="29" t="str">
        <f ca="1">IF(JJ8="","",SUM(1+MAXA(JI$1:JI7)))</f>
        <v/>
      </c>
      <c r="JJ8" s="8" t="str" cm="1">
        <f t="array" aca="1" ref="JJ8" ca="1">IF(JH8=0,INDIRECT(ADDRESS(ROW(),COLUMN()-8)),"")</f>
        <v/>
      </c>
      <c r="JK8" s="31"/>
      <c r="JL8" s="10" t="str">
        <f t="shared" si="10"/>
        <v>$JB$8</v>
      </c>
      <c r="JM8" s="29" t="str">
        <f ca="1">IF(JN8="","",SUM(1+MAXA(JM$1:JM7)))</f>
        <v/>
      </c>
      <c r="JN8" s="8" t="str" cm="1">
        <f t="array" aca="1" ref="JN8" ca="1">IF(ISNUMBER(SEARCH(JN$1,INDEX(INDIRECT(JO$1),ROW(JL8),1)))=TRUE,INDIRECT(JL8),"")</f>
        <v/>
      </c>
      <c r="JO8" s="13" t="s">
        <v>1192</v>
      </c>
      <c r="JP8" s="13" t="s">
        <v>1192</v>
      </c>
      <c r="JQ8" s="13" t="s">
        <v>1192</v>
      </c>
      <c r="JR8" s="13"/>
      <c r="JS8" s="13"/>
      <c r="JT8" s="13"/>
      <c r="JU8" s="13"/>
      <c r="JV8" s="13"/>
      <c r="JW8" s="13"/>
      <c r="JX8" s="13" t="s">
        <v>1192</v>
      </c>
      <c r="JY8" s="13" t="s">
        <v>1192</v>
      </c>
      <c r="JZ8" s="13" t="s">
        <v>1192</v>
      </c>
      <c r="KA8" s="10" t="str">
        <f t="shared" ca="1" si="41"/>
        <v/>
      </c>
      <c r="KB8" s="22" t="s">
        <v>126</v>
      </c>
      <c r="KC8" s="14" t="s">
        <v>127</v>
      </c>
      <c r="KD8" s="14" t="s">
        <v>128</v>
      </c>
      <c r="KE8" s="27" t="str" cm="1">
        <f t="array" aca="1" ref="KE8" ca="1">CONCATENATE($A$37,INDIRECT(ADDRESS(ROW(),COLUMN()-2)),"%20",INDIRECT(ADDRESS(ROW(),COLUMN()-1)),$A$39,INDIRECT(ADDRESS(ROW(),COLUMN()-2)),"%20",INDIRECT(ADDRESS(ROW(),COLUMN()-1)))</f>
        <v>https://maps.yandex.ru/?ll=38.632248%2035.579816&amp;z=16&amp;text=38.632248%2035.579816</v>
      </c>
      <c r="KF8" s="87" t="str" cm="1">
        <f t="array" aca="1" ref="KF8" ca="1">CONCATENATE($A$40,INDIRECT(ADDRESS(ROW(),COLUMN()-3)),"%2C",INDIRECT(ADDRESS(ROW(),COLUMN()-2)))</f>
        <v>https://maps.google.com/maps?q=38.632248%2C35.579816</v>
      </c>
      <c r="KG8" s="79" t="s">
        <v>3229</v>
      </c>
      <c r="KH8" s="10" t="str" cm="1">
        <f t="array" aca="1" ref="KH8" ca="1">IF(INDIRECT(ADDRESS(ROW(),COLUMN()-6))="","X",IF(INDIRECT(ADDRESS(ROW(),COLUMN()-5))="",0,"OK"))</f>
        <v>OK</v>
      </c>
      <c r="KI8" s="29" t="str">
        <f ca="1">IF(KJ8="","",SUM(1+MAXA(KI$1:KI7)))</f>
        <v/>
      </c>
      <c r="KJ8" s="8" t="str" cm="1">
        <f t="array" aca="1" ref="KJ8" ca="1">IF(KH8=0,INDIRECT(ADDRESS(ROW(),COLUMN()-8)),"")</f>
        <v/>
      </c>
      <c r="KK8" s="31"/>
      <c r="KL8" s="10" t="str">
        <f t="shared" si="11"/>
        <v>$KB$8</v>
      </c>
      <c r="KM8" s="29" t="str">
        <f ca="1">IF(KN8="","",SUM(1+MAXA(KM$1:KM7)))</f>
        <v/>
      </c>
      <c r="KN8" s="8" t="str" cm="1">
        <f t="array" aca="1" ref="KN8" ca="1">IF(ISNUMBER(SEARCH(KN$1,INDEX(INDIRECT(KO$1),ROW(KL8),1)))=TRUE,INDIRECT(KL8),"")</f>
        <v/>
      </c>
      <c r="KO8" s="13" t="s">
        <v>1192</v>
      </c>
      <c r="KP8" s="13" t="s">
        <v>1192</v>
      </c>
      <c r="KQ8" s="13" t="s">
        <v>1192</v>
      </c>
      <c r="KR8" s="13"/>
      <c r="KS8" s="13"/>
      <c r="KT8" s="13"/>
      <c r="KU8" s="13"/>
      <c r="KV8" s="13"/>
      <c r="KW8" s="13"/>
      <c r="KX8" s="13"/>
      <c r="KY8" s="13" t="s">
        <v>1192</v>
      </c>
      <c r="KZ8" s="13" t="s">
        <v>1192</v>
      </c>
      <c r="LA8" s="10" t="str">
        <f t="shared" ca="1" si="42"/>
        <v/>
      </c>
      <c r="LB8" s="8" t="s">
        <v>151</v>
      </c>
      <c r="LC8" s="10" t="s">
        <v>152</v>
      </c>
      <c r="LD8" s="10" t="s">
        <v>153</v>
      </c>
      <c r="LE8" s="27" t="str" cm="1">
        <f t="array" aca="1" ref="LE8" ca="1">CONCATENATE($A$37,INDIRECT(ADDRESS(ROW(),COLUMN()-2)),"%20",INDIRECT(ADDRESS(ROW(),COLUMN()-1)),$A$39,INDIRECT(ADDRESS(ROW(),COLUMN()-2)),"%20",INDIRECT(ADDRESS(ROW(),COLUMN()-1)))</f>
        <v>https://maps.yandex.ru/?ll=39.031070%2036.240439&amp;z=16&amp;text=39.031070%2036.240439</v>
      </c>
      <c r="LF8" s="87" t="str" cm="1">
        <f t="array" aca="1" ref="LF8" ca="1">CONCATENATE($A$40,INDIRECT(ADDRESS(ROW(),COLUMN()-3)),"%2C",INDIRECT(ADDRESS(ROW(),COLUMN()-2)))</f>
        <v>https://maps.google.com/maps?q=39.031070%2C36.240439</v>
      </c>
      <c r="LG8" s="79" t="s">
        <v>3229</v>
      </c>
      <c r="LH8" s="10" t="str" cm="1">
        <f t="array" aca="1" ref="LH8" ca="1">IF(INDIRECT(ADDRESS(ROW(),COLUMN()-6))="","X",IF(INDIRECT(ADDRESS(ROW(),COLUMN()-5))="",0,"OK"))</f>
        <v>OK</v>
      </c>
      <c r="LI8" s="29" t="str">
        <f ca="1">IF(LJ8="","",SUM(1+MAXA(LI$1:LI7)))</f>
        <v/>
      </c>
      <c r="LJ8" s="8" t="str" cm="1">
        <f t="array" aca="1" ref="LJ8" ca="1">IF(LH8=0,INDIRECT(ADDRESS(ROW(),COLUMN()-8)),"")</f>
        <v/>
      </c>
      <c r="LK8" s="31"/>
      <c r="LL8" s="10" t="str">
        <f t="shared" si="12"/>
        <v>$LB$8</v>
      </c>
      <c r="LM8" s="29" t="str">
        <f ca="1">IF(LN8="","",SUM(1+MAXA(LM$1:LM7)))</f>
        <v/>
      </c>
      <c r="LN8" s="8" t="str" cm="1">
        <f t="array" aca="1" ref="LN8" ca="1">IF(ISNUMBER(SEARCH(LN$1,INDEX(INDIRECT(LO$1),ROW(LL8),1)))=TRUE,INDIRECT(LL8),"")</f>
        <v/>
      </c>
      <c r="LO8" s="13" t="s">
        <v>1192</v>
      </c>
      <c r="LP8" s="13" t="s">
        <v>1192</v>
      </c>
      <c r="LQ8" s="13" t="s">
        <v>1192</v>
      </c>
      <c r="LR8" s="13" t="s">
        <v>1192</v>
      </c>
      <c r="LS8" s="13"/>
      <c r="LT8" s="13"/>
      <c r="LU8" s="13"/>
      <c r="LV8" s="13"/>
      <c r="LW8" s="13"/>
      <c r="LX8" s="13"/>
      <c r="LY8" s="13" t="s">
        <v>1192</v>
      </c>
      <c r="LZ8" s="13" t="s">
        <v>1192</v>
      </c>
      <c r="MA8" s="10" t="str">
        <f t="shared" ca="1" si="43"/>
        <v/>
      </c>
      <c r="MB8" s="8" t="s">
        <v>132</v>
      </c>
      <c r="MC8" s="10" t="s">
        <v>133</v>
      </c>
      <c r="MD8" s="10" t="s">
        <v>134</v>
      </c>
      <c r="ME8" s="27" t="str" cm="1">
        <f t="array" aca="1" ref="ME8" ca="1">CONCATENATE($A$37,INDIRECT(ADDRESS(ROW(),COLUMN()-2)),"%20",INDIRECT(ADDRESS(ROW(),COLUMN()-1)),$A$39,INDIRECT(ADDRESS(ROW(),COLUMN()-2)),"%20",INDIRECT(ADDRESS(ROW(),COLUMN()-1)))</f>
        <v>https://maps.yandex.ru/?ll=38.940733%2035.837996&amp;z=16&amp;text=38.940733%2035.837996</v>
      </c>
      <c r="MF8" s="87" t="str" cm="1">
        <f t="array" aca="1" ref="MF8" ca="1">CONCATENATE($A$40,INDIRECT(ADDRESS(ROW(),COLUMN()-3)),"%2C",INDIRECT(ADDRESS(ROW(),COLUMN()-2)))</f>
        <v>https://maps.google.com/maps?q=38.940733%2C35.837996</v>
      </c>
      <c r="MG8" s="79" t="s">
        <v>3229</v>
      </c>
      <c r="MH8" s="10" t="str" cm="1">
        <f t="array" aca="1" ref="MH8" ca="1">IF(INDIRECT(ADDRESS(ROW(),COLUMN()-6))="","X",IF(INDIRECT(ADDRESS(ROW(),COLUMN()-5))="",0,"OK"))</f>
        <v>OK</v>
      </c>
      <c r="MI8" s="29" t="str">
        <f ca="1">IF(MJ8="","",SUM(1+MAXA(MI$1:MI7)))</f>
        <v/>
      </c>
      <c r="MJ8" s="8" t="str" cm="1">
        <f t="array" aca="1" ref="MJ8" ca="1">IF(MH8=0,INDIRECT(ADDRESS(ROW(),COLUMN()-8)),"")</f>
        <v/>
      </c>
      <c r="MK8" s="31"/>
      <c r="ML8" s="10" t="str">
        <f t="shared" si="13"/>
        <v>$MB$8</v>
      </c>
      <c r="MM8" s="29" t="str">
        <f ca="1">IF(MN8="","",SUM(1+MAXA(MM$1:MM7)))</f>
        <v/>
      </c>
      <c r="MN8" s="8" t="str" cm="1">
        <f t="array" aca="1" ref="MN8" ca="1">IF(ISNUMBER(SEARCH(MN$1,INDEX(INDIRECT(MO$1),ROW(ML8),1)))=TRUE,INDIRECT(ML8),"")</f>
        <v/>
      </c>
      <c r="MO8" s="13" t="s">
        <v>1192</v>
      </c>
      <c r="MP8" s="13" t="s">
        <v>1192</v>
      </c>
      <c r="MQ8" s="13" t="s">
        <v>1192</v>
      </c>
      <c r="MR8" s="13"/>
      <c r="MS8" s="13"/>
      <c r="MT8" s="13"/>
      <c r="MU8" s="13"/>
      <c r="MV8" s="13"/>
      <c r="MW8" s="13" t="s">
        <v>1192</v>
      </c>
      <c r="MX8" s="13"/>
      <c r="MY8" s="13" t="s">
        <v>1192</v>
      </c>
      <c r="MZ8" s="13" t="s">
        <v>1192</v>
      </c>
      <c r="NA8" s="10" t="str">
        <f t="shared" ca="1" si="44"/>
        <v/>
      </c>
      <c r="NB8" s="22" t="s">
        <v>1146</v>
      </c>
      <c r="NC8" s="14" t="s">
        <v>1147</v>
      </c>
      <c r="ND8" s="14" t="s">
        <v>1148</v>
      </c>
      <c r="NE8" s="27" t="str" cm="1">
        <f t="array" aca="1" ref="NE8" ca="1">CONCATENATE($A$37,INDIRECT(ADDRESS(ROW(),COLUMN()-2)),"%20",INDIRECT(ADDRESS(ROW(),COLUMN()-1)),$A$39,INDIRECT(ADDRESS(ROW(),COLUMN()-2)),"%20",INDIRECT(ADDRESS(ROW(),COLUMN()-1)))</f>
        <v>https://maps.yandex.ru/?ll=38.365398%2035.414419&amp;z=16&amp;text=38.365398%2035.414419</v>
      </c>
      <c r="NF8" s="87" t="str" cm="1">
        <f t="array" aca="1" ref="NF8" ca="1">CONCATENATE($A$40,INDIRECT(ADDRESS(ROW(),COLUMN()-3)),"%2C",INDIRECT(ADDRESS(ROW(),COLUMN()-2)))</f>
        <v>https://maps.google.com/maps?q=38.365398%2C35.414419</v>
      </c>
      <c r="NG8" s="79" t="s">
        <v>3229</v>
      </c>
      <c r="NH8" s="10" t="str" cm="1">
        <f t="array" aca="1" ref="NH8" ca="1">IF(INDIRECT(ADDRESS(ROW(),COLUMN()-6))="","X",IF(INDIRECT(ADDRESS(ROW(),COLUMN()-5))="",0,"OK"))</f>
        <v>OK</v>
      </c>
      <c r="NI8" s="29" t="str">
        <f ca="1">IF(NJ8="","",SUM(1+MAXA(NI$1:NI7)))</f>
        <v/>
      </c>
      <c r="NJ8" s="8" t="str" cm="1">
        <f t="array" aca="1" ref="NJ8" ca="1">IF(NH8=0,INDIRECT(ADDRESS(ROW(),COLUMN()-8)),"")</f>
        <v/>
      </c>
      <c r="NK8" s="31"/>
      <c r="NL8" s="10" t="str">
        <f t="shared" si="14"/>
        <v>$NB$8</v>
      </c>
      <c r="NM8" s="29" t="str">
        <f ca="1">IF(NN8="","",SUM(1+MAXA(NM$1:NM7)))</f>
        <v/>
      </c>
      <c r="NN8" s="8" t="str" cm="1">
        <f t="array" aca="1" ref="NN8" ca="1">IF(ISNUMBER(SEARCH(NN$1,INDEX(INDIRECT(NO$1),ROW(NL8),1)))=TRUE,INDIRECT(NL8),"")</f>
        <v/>
      </c>
      <c r="NO8" s="13" t="s">
        <v>1192</v>
      </c>
      <c r="NP8" s="13" t="s">
        <v>1192</v>
      </c>
      <c r="NQ8" s="13" t="s">
        <v>1192</v>
      </c>
      <c r="NR8" s="13"/>
      <c r="NS8" s="13"/>
      <c r="NT8" s="13"/>
      <c r="NU8" s="13"/>
      <c r="NV8" s="13"/>
      <c r="NW8" s="13"/>
      <c r="NX8" s="13" t="s">
        <v>1192</v>
      </c>
      <c r="NY8" s="13" t="s">
        <v>1192</v>
      </c>
      <c r="NZ8" s="13"/>
      <c r="OA8" s="10" t="str">
        <f t="shared" ca="1" si="45"/>
        <v/>
      </c>
      <c r="OB8" s="22" t="s">
        <v>1232</v>
      </c>
      <c r="OC8" s="14" t="s">
        <v>1233</v>
      </c>
      <c r="OD8" s="14" t="s">
        <v>1234</v>
      </c>
      <c r="OE8" s="27" t="str" cm="1">
        <f t="array" aca="1" ref="OE8" ca="1">CONCATENATE($A$37,INDIRECT(ADDRESS(ROW(),COLUMN()-2)),"%20",INDIRECT(ADDRESS(ROW(),COLUMN()-1)),$A$39,INDIRECT(ADDRESS(ROW(),COLUMN()-2)),"%20",INDIRECT(ADDRESS(ROW(),COLUMN()-1)))</f>
        <v>https://maps.yandex.ru/?ll=38.426484%2035.623393&amp;z=16&amp;text=38.426484%2035.623393</v>
      </c>
      <c r="OF8" s="87" t="str" cm="1">
        <f t="array" aca="1" ref="OF8" ca="1">CONCATENATE($A$40,INDIRECT(ADDRESS(ROW(),COLUMN()-3)),"%2C",INDIRECT(ADDRESS(ROW(),COLUMN()-2)))</f>
        <v>https://maps.google.com/maps?q=38.426484%2C35.623393</v>
      </c>
      <c r="OG8" s="79" t="s">
        <v>3229</v>
      </c>
      <c r="OH8" s="10" t="str" cm="1">
        <f t="array" aca="1" ref="OH8" ca="1">IF(INDIRECT(ADDRESS(ROW(),COLUMN()-6))="","X",IF(INDIRECT(ADDRESS(ROW(),COLUMN()-5))="",0,"OK"))</f>
        <v>OK</v>
      </c>
      <c r="OI8" s="29" t="str">
        <f ca="1">IF(OJ8="","",SUM(1+MAXA(OI$1:OI7)))</f>
        <v/>
      </c>
      <c r="OJ8" s="8" t="str" cm="1">
        <f t="array" aca="1" ref="OJ8" ca="1">IF(OH8=0,INDIRECT(ADDRESS(ROW(),COLUMN()-8)),"")</f>
        <v/>
      </c>
      <c r="OK8" s="31"/>
      <c r="OL8" s="10" t="str">
        <f t="shared" si="15"/>
        <v>$OB$8</v>
      </c>
      <c r="OM8" s="29" t="str">
        <f ca="1">IF(ON8="","",SUM(1+MAXA(OM$1:OM7)))</f>
        <v/>
      </c>
      <c r="ON8" s="8" t="str" cm="1">
        <f t="array" aca="1" ref="ON8" ca="1">IF(ISNUMBER(SEARCH(ON$1,INDEX(INDIRECT(OO$1),ROW(OL8),1)))=TRUE,INDIRECT(OL8),"")</f>
        <v/>
      </c>
      <c r="OO8" s="13" t="s">
        <v>1192</v>
      </c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 t="s">
        <v>1192</v>
      </c>
      <c r="PA8" s="10" t="str">
        <f t="shared" ca="1" si="46"/>
        <v/>
      </c>
      <c r="PB8" s="22" t="s">
        <v>1449</v>
      </c>
      <c r="PC8" s="14" t="s">
        <v>1450</v>
      </c>
      <c r="PD8" s="14" t="s">
        <v>1451</v>
      </c>
      <c r="PE8" s="27" t="str" cm="1">
        <f t="array" aca="1" ref="PE8" ca="1">CONCATENATE($A$37,INDIRECT(ADDRESS(ROW(),COLUMN()-2)),"%20",INDIRECT(ADDRESS(ROW(),COLUMN()-1)),$A$39,INDIRECT(ADDRESS(ROW(),COLUMN()-2)),"%20",INDIRECT(ADDRESS(ROW(),COLUMN()-1)))</f>
        <v>https://maps.yandex.ru/?ll=39.119056%2035.608950&amp;z=16&amp;text=39.119056%2035.608950</v>
      </c>
      <c r="PF8" s="87" t="str" cm="1">
        <f t="array" aca="1" ref="PF8" ca="1">CONCATENATE($A$40,INDIRECT(ADDRESS(ROW(),COLUMN()-3)),"%2C",INDIRECT(ADDRESS(ROW(),COLUMN()-2)))</f>
        <v>https://maps.google.com/maps?q=39.119056%2C35.608950</v>
      </c>
      <c r="PG8" s="79" t="s">
        <v>3239</v>
      </c>
      <c r="PH8" s="10" t="str" cm="1">
        <f t="array" aca="1" ref="PH8" ca="1">IF(INDIRECT(ADDRESS(ROW(),COLUMN()-6))="","X",IF(INDIRECT(ADDRESS(ROW(),COLUMN()-5))="",0,"OK"))</f>
        <v>OK</v>
      </c>
      <c r="PI8" s="29" t="str">
        <f ca="1">IF(PJ8="","",SUM(1+MAXA(PI$1:PI7)))</f>
        <v/>
      </c>
      <c r="PJ8" s="8" t="str" cm="1">
        <f t="array" aca="1" ref="PJ8" ca="1">IF(PH8=0,INDIRECT(ADDRESS(ROW(),COLUMN()-8)),"")</f>
        <v/>
      </c>
      <c r="PK8" s="31"/>
      <c r="PL8" s="10" t="str">
        <f t="shared" si="16"/>
        <v>$PB$8</v>
      </c>
      <c r="PM8" s="29" t="str">
        <f ca="1">IF(PN8="","",SUM(1+MAXA(PM$1:PM7)))</f>
        <v/>
      </c>
      <c r="PN8" s="8" t="str" cm="1">
        <f t="array" aca="1" ref="PN8" ca="1">IF(ISNUMBER(SEARCH(PN$1,INDEX(INDIRECT(PO$1),ROW(PL8),1)))=TRUE,INDIRECT(PL8),"")</f>
        <v/>
      </c>
      <c r="PO8" s="13" t="s">
        <v>1192</v>
      </c>
      <c r="PP8" s="13" t="s">
        <v>1192</v>
      </c>
      <c r="PQ8" s="13" t="s">
        <v>1192</v>
      </c>
      <c r="PR8" s="13" t="s">
        <v>1192</v>
      </c>
      <c r="PS8" s="13"/>
      <c r="PT8" s="13"/>
      <c r="PU8" s="13"/>
      <c r="PV8" s="13"/>
      <c r="PW8" s="13"/>
      <c r="PX8" s="13"/>
      <c r="PY8" s="13" t="s">
        <v>1192</v>
      </c>
      <c r="PZ8" s="13" t="s">
        <v>1192</v>
      </c>
      <c r="QA8" s="10" t="str">
        <f t="shared" ca="1" si="47"/>
        <v/>
      </c>
      <c r="QB8" s="22" t="s">
        <v>1538</v>
      </c>
      <c r="QC8" s="6" t="s">
        <v>1593</v>
      </c>
      <c r="QD8" s="6" t="s">
        <v>1594</v>
      </c>
      <c r="QE8" s="27" t="str" cm="1">
        <f t="array" aca="1" ref="QE8" ca="1">CONCATENATE($A$37,INDIRECT(ADDRESS(ROW(),COLUMN()-2)),"%20",INDIRECT(ADDRESS(ROW(),COLUMN()-1)),$A$39,INDIRECT(ADDRESS(ROW(),COLUMN()-2)),"%20",INDIRECT(ADDRESS(ROW(),COLUMN()-1)))</f>
        <v>https://maps.yandex.ru/?ll=38.651184%2035.297232&amp;z=16&amp;text=38.651184%2035.297232</v>
      </c>
      <c r="QF8" s="87" t="str" cm="1">
        <f t="array" aca="1" ref="QF8" ca="1">CONCATENATE($A$40,INDIRECT(ADDRESS(ROW(),COLUMN()-3)),"%2C",INDIRECT(ADDRESS(ROW(),COLUMN()-2)))</f>
        <v>https://maps.google.com/maps?q=38.651184%2C35.297232</v>
      </c>
      <c r="QG8" s="79" t="s">
        <v>3239</v>
      </c>
      <c r="QH8" s="10" t="str" cm="1">
        <f t="array" aca="1" ref="QH8" ca="1">IF(INDIRECT(ADDRESS(ROW(),COLUMN()-6))="","X",IF(INDIRECT(ADDRESS(ROW(),COLUMN()-5))="",0,"OK"))</f>
        <v>OK</v>
      </c>
      <c r="QI8" s="29" t="str">
        <f ca="1">IF(QJ8="","",SUM(1+MAXA(QI$1:QI7)))</f>
        <v/>
      </c>
      <c r="QJ8" s="8" t="str" cm="1">
        <f t="array" aca="1" ref="QJ8" ca="1">IF(QH8=0,INDIRECT(ADDRESS(ROW(),COLUMN()-8)),"")</f>
        <v/>
      </c>
      <c r="QK8" s="31"/>
      <c r="QL8" s="10" t="str">
        <f t="shared" si="17"/>
        <v>$QB$8</v>
      </c>
      <c r="QM8" s="29" t="str">
        <f ca="1">IF(QN8="","",SUM(1+MAXA(QM$1:QM7)))</f>
        <v/>
      </c>
      <c r="QN8" s="8" t="str" cm="1">
        <f t="array" aca="1" ref="QN8" ca="1">IF(ISNUMBER(SEARCH(QN$1,INDEX(INDIRECT(QO$1),ROW(QL8),1)))=TRUE,INDIRECT(QL8),"")</f>
        <v/>
      </c>
      <c r="QO8" s="13" t="s">
        <v>1192</v>
      </c>
      <c r="QP8" s="13" t="s">
        <v>1192</v>
      </c>
      <c r="QQ8" s="13" t="s">
        <v>1192</v>
      </c>
      <c r="QR8" s="13" t="s">
        <v>1192</v>
      </c>
      <c r="QS8" s="13"/>
      <c r="QT8" s="13"/>
      <c r="QU8" s="13"/>
      <c r="QV8" s="13"/>
      <c r="QW8" s="13"/>
      <c r="QX8" s="13"/>
      <c r="QY8" s="13" t="s">
        <v>1192</v>
      </c>
      <c r="QZ8" s="13" t="s">
        <v>1192</v>
      </c>
      <c r="RA8" s="10" t="str">
        <f t="shared" ca="1" si="48"/>
        <v/>
      </c>
      <c r="RB8" s="16"/>
      <c r="RC8" s="17" t="s">
        <v>1700</v>
      </c>
      <c r="RD8" s="18"/>
      <c r="RE8" s="19"/>
      <c r="RF8" s="19"/>
      <c r="RG8" s="79" t="s">
        <v>3229</v>
      </c>
      <c r="RH8" s="10" t="str" cm="1">
        <f t="array" aca="1" ref="RH8" ca="1">IF(INDIRECT(ADDRESS(ROW(),COLUMN()-6))="","X",IF(INDIRECT(ADDRESS(ROW(),COLUMN()-5))="",0,"OK"))</f>
        <v>X</v>
      </c>
      <c r="RI8" s="29" t="str">
        <f ca="1">IF(RJ8="","",SUM(1+MAXA(RI$1:RI7)))</f>
        <v/>
      </c>
      <c r="RJ8" s="8" t="str" cm="1">
        <f t="array" aca="1" ref="RJ8" ca="1">IF(RH8=0,INDIRECT(ADDRESS(ROW(),COLUMN()-8)),"")</f>
        <v/>
      </c>
      <c r="RK8" s="31"/>
      <c r="RL8" s="10" t="str">
        <f t="shared" si="18"/>
        <v>$RB$8</v>
      </c>
      <c r="RM8" s="29" t="str">
        <f ca="1">IF(RN8="","",SUM(1+MAXA(RM$1:RM7)))</f>
        <v/>
      </c>
      <c r="RN8" s="8" t="str" cm="1">
        <f t="array" aca="1" ref="RN8" ca="1">IF(ISNUMBER(SEARCH(RN$1,INDEX(INDIRECT(RO$1),ROW(RL8),1)))=TRUE,INDIRECT(RL8),"")</f>
        <v/>
      </c>
      <c r="RO8" s="13" t="s">
        <v>1192</v>
      </c>
      <c r="RP8" s="13" t="s">
        <v>1192</v>
      </c>
      <c r="RQ8" s="13" t="s">
        <v>1192</v>
      </c>
      <c r="RR8" s="13"/>
      <c r="RS8" s="13"/>
      <c r="RT8" s="13"/>
      <c r="RU8" s="13"/>
      <c r="RV8" s="13"/>
      <c r="RW8" s="13"/>
      <c r="RX8" s="13"/>
      <c r="RY8" s="13" t="s">
        <v>1192</v>
      </c>
      <c r="RZ8" s="13" t="s">
        <v>1192</v>
      </c>
      <c r="SA8" s="10" t="str">
        <f t="shared" ca="1" si="49"/>
        <v/>
      </c>
      <c r="SB8" s="71"/>
      <c r="SC8" s="36" t="s">
        <v>1921</v>
      </c>
      <c r="SD8" s="6"/>
      <c r="SE8" s="24"/>
      <c r="SF8" s="24"/>
      <c r="SG8" s="79" t="s">
        <v>3229</v>
      </c>
      <c r="SH8" s="10" t="str" cm="1">
        <f t="array" aca="1" ref="SH8" ca="1">IF(INDIRECT(ADDRESS(ROW(),COLUMN()-6))="","X",IF(INDIRECT(ADDRESS(ROW(),COLUMN()-5))="",0,"OK"))</f>
        <v>X</v>
      </c>
      <c r="SI8" s="29" t="str">
        <f ca="1">IF(SJ8="","",SUM(1+MAXA(SI$1:SI7)))</f>
        <v/>
      </c>
      <c r="SJ8" s="8" t="str" cm="1">
        <f t="array" aca="1" ref="SJ8" ca="1">IF(SH8=0,INDIRECT(ADDRESS(ROW(),COLUMN()-8)),"")</f>
        <v/>
      </c>
      <c r="SK8" s="33" t="s">
        <v>1192</v>
      </c>
      <c r="SL8" s="10" t="str">
        <f t="shared" si="19"/>
        <v>$SB$8</v>
      </c>
      <c r="SM8" s="29" t="str">
        <f ca="1">IF(SN8="","",SUM(1+MAXA(SM$1:SM7)))</f>
        <v/>
      </c>
      <c r="SN8" s="8" t="str" cm="1">
        <f t="array" aca="1" ref="SN8" ca="1">IF(ISNUMBER(SEARCH(SN$1,INDEX(SB$1:SB$174,ROW(SL8),1)))=TRUE,INDIRECT(SL8),"")</f>
        <v/>
      </c>
      <c r="SO8" s="13" t="s">
        <v>1192</v>
      </c>
      <c r="SP8" s="13" t="s">
        <v>1192</v>
      </c>
      <c r="SQ8" s="13" t="s">
        <v>1192</v>
      </c>
      <c r="SR8" s="13"/>
      <c r="SS8" s="13"/>
      <c r="ST8" s="13"/>
      <c r="SU8" s="13"/>
      <c r="SV8" s="13"/>
      <c r="SW8" s="13"/>
      <c r="SX8" s="13"/>
      <c r="SY8" s="13" t="s">
        <v>1192</v>
      </c>
      <c r="SZ8" s="13" t="s">
        <v>1192</v>
      </c>
      <c r="TA8" s="10" t="str">
        <f t="shared" ca="1" si="50"/>
        <v/>
      </c>
      <c r="TB8" s="71"/>
      <c r="TC8" s="71"/>
      <c r="TD8" s="6"/>
      <c r="TE8" s="24"/>
      <c r="TF8" s="24"/>
      <c r="TG8" s="101"/>
      <c r="TH8" s="10" t="str" cm="1">
        <f t="array" aca="1" ref="TH8" ca="1">IF(INDIRECT(ADDRESS(ROW(),COLUMN()-6))="","X",IF(INDIRECT(ADDRESS(ROW(),COLUMN()-5))="",0,"OK"))</f>
        <v>X</v>
      </c>
      <c r="TI8" s="29" t="str">
        <f ca="1">IF(TJ8="","",SUM(1+MAXA(TI$1:TI7)))</f>
        <v/>
      </c>
      <c r="TJ8" s="8" t="str" cm="1">
        <f t="array" aca="1" ref="TJ8" ca="1">IF(TH8=0,INDIRECT(ADDRESS(ROW(),COLUMN()-8)),"")</f>
        <v/>
      </c>
      <c r="TK8" s="33" t="s">
        <v>1192</v>
      </c>
      <c r="TL8" s="10" t="str">
        <f t="shared" si="20"/>
        <v>$TB$8</v>
      </c>
      <c r="TM8" s="29" t="str">
        <f ca="1">IF(TN8="","",SUM(1+MAXA(TM$1:TM7)))</f>
        <v/>
      </c>
      <c r="TN8" s="8" t="str" cm="1">
        <f t="array" aca="1" ref="TN8" ca="1">IF(ISNUMBER(SEARCH(TN$1,INDEX(INDIRECT(TO$1),ROW(TL8),1)))=TRUE,INDIRECT(TL8),"")</f>
        <v/>
      </c>
      <c r="TO8" s="13" t="s">
        <v>1192</v>
      </c>
      <c r="TP8" s="13" t="s">
        <v>1192</v>
      </c>
      <c r="TQ8" s="13" t="s">
        <v>1192</v>
      </c>
      <c r="TR8" s="13"/>
      <c r="TS8" s="13"/>
      <c r="TT8" s="13"/>
      <c r="TU8" s="13"/>
      <c r="TV8" s="13"/>
      <c r="TW8" s="13"/>
      <c r="TX8" s="13"/>
      <c r="TY8" s="13" t="s">
        <v>1192</v>
      </c>
      <c r="TZ8" s="13" t="s">
        <v>1192</v>
      </c>
      <c r="UA8" s="14" t="str">
        <f t="shared" ca="1" si="51"/>
        <v/>
      </c>
      <c r="UB8" s="22" t="s">
        <v>1805</v>
      </c>
      <c r="UC8" s="6" t="s">
        <v>1806</v>
      </c>
      <c r="UD8" s="6" t="s">
        <v>1807</v>
      </c>
      <c r="UE8" s="27" t="str" cm="1">
        <f t="array" aca="1" ref="UE8" ca="1">CONCATENATE($A$37,INDIRECT(ADDRESS(ROW(),COLUMN()-2)),"%20",INDIRECT(ADDRESS(ROW(),COLUMN()-1)),$A$39,INDIRECT(ADDRESS(ROW(),COLUMN()-2)),"%20",INDIRECT(ADDRESS(ROW(),COLUMN()-1)))</f>
        <v>https://maps.yandex.ru/?ll=38.519234%2036.028458&amp;z=16&amp;text=38.519234%2036.028458</v>
      </c>
      <c r="UF8" s="87" t="str" cm="1">
        <f t="array" aca="1" ref="UF8" ca="1">CONCATENATE($A$40,INDIRECT(ADDRESS(ROW(),COLUMN()-3)),"%2C",INDIRECT(ADDRESS(ROW(),COLUMN()-2)))</f>
        <v>https://maps.google.com/maps?q=38.519234%2C36.028458</v>
      </c>
      <c r="UG8" s="79" t="s">
        <v>3229</v>
      </c>
      <c r="UH8" s="10" t="str" cm="1">
        <f t="array" aca="1" ref="UH8" ca="1">IF(INDIRECT(ADDRESS(ROW(),COLUMN()-6))="","X",IF(INDIRECT(ADDRESS(ROW(),COLUMN()-5))="",0,"OK"))</f>
        <v>OK</v>
      </c>
      <c r="UI8" s="29" t="str">
        <f ca="1">IF(UJ8="","",SUM(1+MAXA(UI$1:UI7)))</f>
        <v/>
      </c>
      <c r="UJ8" s="8" t="str" cm="1">
        <f t="array" aca="1" ref="UJ8" ca="1">IF(UH8=0,INDIRECT(ADDRESS(ROW(),COLUMN()-8)),"")</f>
        <v/>
      </c>
      <c r="UK8" s="33" t="s">
        <v>1192</v>
      </c>
      <c r="UL8" s="10" t="str">
        <f t="shared" si="21"/>
        <v>$UB$8</v>
      </c>
      <c r="UM8" s="29" t="str">
        <f ca="1">IF(UN8="","",SUM(1+MAXA(UM$1:UM7)))</f>
        <v/>
      </c>
      <c r="UN8" s="8" t="str" cm="1">
        <f t="array" aca="1" ref="UN8" ca="1">IF(ISNUMBER(SEARCH(UN$1,INDEX(INDIRECT(UO$1),ROW(UL8),1)))=TRUE,INDIRECT(UL8),"")</f>
        <v/>
      </c>
      <c r="UO8" s="13" t="s">
        <v>1192</v>
      </c>
      <c r="UP8" s="13" t="s">
        <v>1192</v>
      </c>
      <c r="UQ8" s="13" t="s">
        <v>1192</v>
      </c>
      <c r="UR8" s="13"/>
      <c r="US8" s="13"/>
      <c r="UT8" s="13"/>
      <c r="UU8" s="13"/>
      <c r="UV8" s="13"/>
      <c r="UW8" s="13"/>
      <c r="UX8" s="13"/>
      <c r="UY8" s="13" t="s">
        <v>1192</v>
      </c>
      <c r="UZ8" s="13" t="s">
        <v>1192</v>
      </c>
      <c r="VA8" s="10" t="str">
        <f t="shared" ca="1" si="52"/>
        <v/>
      </c>
      <c r="VB8" s="16"/>
      <c r="VC8" s="17" t="s">
        <v>1923</v>
      </c>
      <c r="VD8" s="48"/>
      <c r="VE8" s="19"/>
      <c r="VF8" s="19"/>
      <c r="VG8" s="79" t="s">
        <v>3229</v>
      </c>
      <c r="VH8" s="10" t="str" cm="1">
        <f t="array" aca="1" ref="VH8" ca="1">IF(INDIRECT(ADDRESS(ROW(),COLUMN()-6))="","X",IF(INDIRECT(ADDRESS(ROW(),COLUMN()-5))="",0,"OK"))</f>
        <v>X</v>
      </c>
      <c r="VI8" s="29" t="str">
        <f ca="1">IF(VJ8="","",SUM(1+MAXA(VI$1:VI7)))</f>
        <v/>
      </c>
      <c r="VJ8" s="8" t="str" cm="1">
        <f t="array" aca="1" ref="VJ8" ca="1">IF(VH8=0,INDIRECT(ADDRESS(ROW(),COLUMN()-8)),"")</f>
        <v/>
      </c>
      <c r="VK8" s="33" t="s">
        <v>1192</v>
      </c>
      <c r="VL8" s="10" t="str">
        <f t="shared" si="22"/>
        <v>$VB$8</v>
      </c>
      <c r="VM8" s="29" t="str">
        <f ca="1">IF(VN8="","",SUM(1+MAXA(VM$1:VM7)))</f>
        <v/>
      </c>
      <c r="VN8" s="8" t="str" cm="1">
        <f t="array" aca="1" ref="VN8" ca="1">IF(ISNUMBER(SEARCH(VN$1,INDEX(INDIRECT(VO$1),ROW(VL8),1)))=TRUE,INDIRECT(VL8),"")</f>
        <v/>
      </c>
      <c r="VO8" s="13" t="s">
        <v>1192</v>
      </c>
      <c r="VP8" s="13" t="s">
        <v>1192</v>
      </c>
      <c r="VQ8" s="13" t="s">
        <v>1192</v>
      </c>
      <c r="VR8" s="13"/>
      <c r="VS8" s="13"/>
      <c r="VT8" s="13"/>
      <c r="VU8" s="13"/>
      <c r="VV8" s="13"/>
      <c r="VW8" s="13"/>
      <c r="VX8" s="13"/>
      <c r="VY8" s="13" t="s">
        <v>1192</v>
      </c>
      <c r="VZ8" s="13" t="s">
        <v>1192</v>
      </c>
      <c r="WA8" s="10" t="str">
        <f t="shared" ca="1" si="53"/>
        <v/>
      </c>
      <c r="WB8" s="16"/>
      <c r="WC8" s="17" t="s">
        <v>3259</v>
      </c>
      <c r="WD8" s="48"/>
      <c r="WE8" s="19"/>
      <c r="WF8" s="19"/>
      <c r="WG8" s="79" t="s">
        <v>3229</v>
      </c>
      <c r="WH8" s="10" t="str" cm="1">
        <f t="array" aca="1" ref="WH8" ca="1">IF(INDIRECT(ADDRESS(ROW(),COLUMN()-6))="","X",IF(INDIRECT(ADDRESS(ROW(),COLUMN()-5))="",0,"OK"))</f>
        <v>X</v>
      </c>
      <c r="WI8" s="29" t="str">
        <f ca="1">IF(WJ8="","",SUM(1+MAXA(WI$1:WI7)))</f>
        <v/>
      </c>
      <c r="WJ8" s="8" t="str" cm="1">
        <f t="array" aca="1" ref="WJ8" ca="1">IF(WH8=0,INDIRECT(ADDRESS(ROW(),COLUMN()-8)),"")</f>
        <v/>
      </c>
      <c r="WK8" s="33" t="s">
        <v>1192</v>
      </c>
      <c r="WL8" s="10" t="str">
        <f t="shared" si="23"/>
        <v>$WB$8</v>
      </c>
      <c r="WM8" s="29" t="str">
        <f ca="1">IF(WN8="","",SUM(1+MAXA(WM$1:WM7)))</f>
        <v/>
      </c>
      <c r="WN8" s="8" t="str" cm="1">
        <f t="array" aca="1" ref="WN8" ca="1">IF(ISNUMBER(SEARCH(WN$1,INDEX(INDIRECT(WO$1),ROW(WL8),1)))=TRUE,INDIRECT(WL8),"")</f>
        <v/>
      </c>
      <c r="WO8" s="13" t="s">
        <v>1192</v>
      </c>
      <c r="WP8" s="13" t="s">
        <v>1192</v>
      </c>
      <c r="WQ8" s="13" t="s">
        <v>1192</v>
      </c>
      <c r="WR8" s="13" t="s">
        <v>1192</v>
      </c>
      <c r="WS8" s="13"/>
      <c r="WT8" s="13"/>
      <c r="WU8" s="13"/>
      <c r="WV8" s="13" t="s">
        <v>1192</v>
      </c>
      <c r="WW8" s="13"/>
      <c r="WX8" s="13"/>
      <c r="WY8" s="13"/>
      <c r="WZ8" s="13" t="s">
        <v>1192</v>
      </c>
      <c r="XA8" s="10" t="str">
        <f t="shared" ca="1" si="54"/>
        <v/>
      </c>
      <c r="XB8" s="22" t="s">
        <v>3062</v>
      </c>
      <c r="XC8" s="37" t="s">
        <v>3182</v>
      </c>
      <c r="XD8" s="37" t="s">
        <v>3181</v>
      </c>
      <c r="XE8" s="27" t="str" cm="1">
        <f t="array" aca="1" ref="XE8" ca="1">CONCATENATE($A$37,INDIRECT(ADDRESS(ROW(),COLUMN()-2)),"%20",INDIRECT(ADDRESS(ROW(),COLUMN()-1)),$A$39,INDIRECT(ADDRESS(ROW(),COLUMN()-2)),"%20",INDIRECT(ADDRESS(ROW(),COLUMN()-1)))</f>
        <v>https://maps.yandex.ru/?ll=38.445110%2035.814720&amp;z=16&amp;text=38.445110%2035.814720</v>
      </c>
      <c r="XF8" s="87" t="str" cm="1">
        <f t="array" aca="1" ref="XF8" ca="1">CONCATENATE($A$40,INDIRECT(ADDRESS(ROW(),COLUMN()-3)),"%2C",INDIRECT(ADDRESS(ROW(),COLUMN()-2)))</f>
        <v>https://maps.google.com/maps?q=38.445110%2C35.814720</v>
      </c>
      <c r="XG8" s="79" t="s">
        <v>3229</v>
      </c>
      <c r="XH8" s="10" t="str" cm="1">
        <f t="array" aca="1" ref="XH8" ca="1">IF(INDIRECT(ADDRESS(ROW(),COLUMN()-6))="","X",IF(INDIRECT(ADDRESS(ROW(),COLUMN()-5))="",0,"OK"))</f>
        <v>OK</v>
      </c>
      <c r="XI8" s="29" t="str">
        <f ca="1">IF(XJ8="","",SUM(1+MAXA(XI$1:XI7)))</f>
        <v/>
      </c>
      <c r="XJ8" s="8" t="str" cm="1">
        <f t="array" aca="1" ref="XJ8" ca="1">IF(XH8=0,INDIRECT(ADDRESS(ROW(),COLUMN()-8)),"")</f>
        <v/>
      </c>
      <c r="XK8" s="33" t="s">
        <v>1192</v>
      </c>
      <c r="XL8" s="10" t="str">
        <f t="shared" si="24"/>
        <v>$XB$8</v>
      </c>
      <c r="XM8" s="29" t="str">
        <f ca="1">IF(XN8="","",SUM(1+MAXA(XM$1:XM7)))</f>
        <v/>
      </c>
      <c r="XN8" s="8" t="str" cm="1">
        <f t="array" aca="1" ref="XN8" ca="1">IF(ISNUMBER(SEARCH(XN$1,INDEX(INDIRECT(XO$1),ROW(XL8),1)))=TRUE,INDIRECT(XL8),"")</f>
        <v/>
      </c>
      <c r="XO8" s="13" t="s">
        <v>1192</v>
      </c>
      <c r="XP8" s="13" t="s">
        <v>1192</v>
      </c>
      <c r="XQ8" s="13" t="s">
        <v>1192</v>
      </c>
      <c r="XR8" s="13" t="s">
        <v>1192</v>
      </c>
      <c r="XS8" s="13"/>
      <c r="XT8" s="13"/>
      <c r="XU8" s="13"/>
      <c r="XV8" s="13"/>
      <c r="XW8" s="13"/>
      <c r="XX8" s="13"/>
      <c r="XY8" s="13" t="s">
        <v>1192</v>
      </c>
      <c r="XZ8" s="13" t="s">
        <v>1192</v>
      </c>
      <c r="YA8" s="10" t="str">
        <f t="shared" ca="1" si="55"/>
        <v/>
      </c>
      <c r="YB8" s="22"/>
      <c r="YC8" s="37"/>
      <c r="YD8" s="37"/>
      <c r="YE8" s="24"/>
      <c r="YF8" s="88"/>
      <c r="YG8" s="101"/>
      <c r="YH8" s="10" t="str" cm="1">
        <f t="array" aca="1" ref="YH8" ca="1">IF(INDIRECT(ADDRESS(ROW(),COLUMN()-6))="","X",IF(INDIRECT(ADDRESS(ROW(),COLUMN()-5))="",0,"OK"))</f>
        <v>X</v>
      </c>
      <c r="YI8" s="29" t="str">
        <f ca="1">IF(YJ8="","",SUM(1+MAXA(YI$1:YI7)))</f>
        <v/>
      </c>
      <c r="YJ8" s="8" t="str" cm="1">
        <f t="array" aca="1" ref="YJ8" ca="1">IF(YH8=0,INDIRECT(ADDRESS(ROW(),COLUMN()-8)),"")</f>
        <v/>
      </c>
      <c r="YK8" s="33" t="s">
        <v>1192</v>
      </c>
      <c r="YL8" s="10" t="str">
        <f t="shared" si="25"/>
        <v>$YB$8</v>
      </c>
      <c r="YM8" s="29" t="str">
        <f ca="1">IF(YN8="","",SUM(1+MAXA(YM$1:YM7)))</f>
        <v/>
      </c>
      <c r="YN8" s="8" t="str" cm="1">
        <f t="array" aca="1" ref="YN8" ca="1">IF(ISNUMBER(SEARCH(YN$1,INDEX(INDIRECT(YO$1),ROW(YL8),1)))=TRUE,INDIRECT(YL8),"")</f>
        <v/>
      </c>
      <c r="YO8" s="13" t="s">
        <v>1192</v>
      </c>
      <c r="YP8" s="13" t="s">
        <v>1192</v>
      </c>
      <c r="YQ8" s="13" t="s">
        <v>1192</v>
      </c>
      <c r="YR8" s="13" t="s">
        <v>1192</v>
      </c>
      <c r="YS8" s="13"/>
      <c r="YT8" s="13"/>
      <c r="YU8" s="13"/>
      <c r="YV8" s="13"/>
      <c r="YW8" s="13"/>
      <c r="YX8" s="13"/>
      <c r="YY8" s="13" t="s">
        <v>1192</v>
      </c>
      <c r="YZ8" s="13" t="s">
        <v>1192</v>
      </c>
      <c r="ZA8" s="10" t="str">
        <f t="shared" ca="1" si="56"/>
        <v/>
      </c>
      <c r="ZB8" s="22" t="s">
        <v>3069</v>
      </c>
      <c r="ZC8" s="37" t="s">
        <v>3681</v>
      </c>
      <c r="ZD8" s="37" t="s">
        <v>3680</v>
      </c>
      <c r="ZE8" s="27" t="str" cm="1">
        <f t="array" aca="1" ref="ZE8" ca="1">CONCATENATE($A$37,INDIRECT(ADDRESS(ROW(),COLUMN()-2)),"%20",INDIRECT(ADDRESS(ROW(),COLUMN()-1)),$A$39,INDIRECT(ADDRESS(ROW(),COLUMN()-2)),"%20",INDIRECT(ADDRESS(ROW(),COLUMN()-1)))</f>
        <v>https://maps.yandex.ru/?ll=38.100596%2035.339343&amp;z=16&amp;text=38.100596%2035.339343</v>
      </c>
      <c r="ZF8" s="87" t="str" cm="1">
        <f t="array" aca="1" ref="ZF8" ca="1">CONCATENATE($A$40,INDIRECT(ADDRESS(ROW(),COLUMN()-3)),"%2C",INDIRECT(ADDRESS(ROW(),COLUMN()-2)))</f>
        <v>https://maps.google.com/maps?q=38.100596%2C35.339343</v>
      </c>
      <c r="ZG8" s="79" t="s">
        <v>3229</v>
      </c>
      <c r="ZH8" s="10" t="str" cm="1">
        <f t="array" aca="1" ref="ZH8" ca="1">IF(INDIRECT(ADDRESS(ROW(),COLUMN()-6))="","X",IF(INDIRECT(ADDRESS(ROW(),COLUMN()-5))="",0,"OK"))</f>
        <v>OK</v>
      </c>
      <c r="ZI8" s="29" t="str">
        <f ca="1">IF(ZJ8="","",SUM(1+MAXA(ZI$1:ZI7)))</f>
        <v/>
      </c>
      <c r="ZJ8" s="8" t="str" cm="1">
        <f t="array" aca="1" ref="ZJ8" ca="1">IF(ZH8=0,INDIRECT(ADDRESS(ROW(),COLUMN()-8)),"")</f>
        <v/>
      </c>
      <c r="ZK8" s="33" t="s">
        <v>1192</v>
      </c>
      <c r="ZL8" s="10" t="str">
        <f t="shared" si="26"/>
        <v>$ZB$8</v>
      </c>
      <c r="ZM8" s="29" t="str">
        <f ca="1">IF(ZN8="","",SUM(1+MAXA(ZM$1:ZM7)))</f>
        <v/>
      </c>
      <c r="ZN8" s="8" t="str" cm="1">
        <f t="array" aca="1" ref="ZN8" ca="1">IF(ISNUMBER(SEARCH(ZN$1,INDEX(INDIRECT(ZO$1),ROW(ZL8),1)))=TRUE,INDIRECT(ZL8),"")</f>
        <v/>
      </c>
      <c r="ZO8" s="13" t="s">
        <v>1192</v>
      </c>
      <c r="ZP8" s="13" t="s">
        <v>1192</v>
      </c>
      <c r="ZQ8" s="13" t="s">
        <v>1192</v>
      </c>
      <c r="ZR8" s="13" t="s">
        <v>1192</v>
      </c>
      <c r="ZS8" s="13"/>
      <c r="ZT8" s="13"/>
      <c r="ZU8" s="13"/>
      <c r="ZV8" s="13"/>
      <c r="ZW8" s="13"/>
      <c r="ZX8" s="13"/>
      <c r="ZY8" s="13"/>
      <c r="ZZ8" s="13" t="s">
        <v>1192</v>
      </c>
      <c r="AAA8" s="10" t="str">
        <f t="shared" ca="1" si="57"/>
        <v/>
      </c>
      <c r="AAB8" s="22"/>
      <c r="AAC8" s="37"/>
      <c r="AAD8" s="37"/>
      <c r="AAE8" s="24"/>
      <c r="AAF8" s="24"/>
      <c r="AAG8" s="79" t="s">
        <v>3229</v>
      </c>
      <c r="AAH8" s="10" t="str" cm="1">
        <f t="array" aca="1" ref="AAH8" ca="1">IF(INDIRECT(ADDRESS(ROW(),COLUMN()-6))="","X",IF(INDIRECT(ADDRESS(ROW(),COLUMN()-5))="",0,"OK"))</f>
        <v>X</v>
      </c>
      <c r="AAI8" s="29" t="str">
        <f ca="1">IF(AAJ8="","",SUM(1+MAXA(AAI$1:AAI7)))</f>
        <v/>
      </c>
      <c r="AAJ8" s="8" t="str" cm="1">
        <f t="array" aca="1" ref="AAJ8" ca="1">IF(AAH8=0,INDIRECT(ADDRESS(ROW(),COLUMN()-8)),"")</f>
        <v/>
      </c>
      <c r="AAK8" s="33" t="s">
        <v>1192</v>
      </c>
      <c r="AAL8" s="10" t="str">
        <f t="shared" si="27"/>
        <v>$AAB$8</v>
      </c>
      <c r="AAM8" s="29" t="str">
        <f ca="1">IF(AAN8="","",SUM(1+MAXA(AAM$1:AAM7)))</f>
        <v/>
      </c>
      <c r="AAN8" s="8" t="str" cm="1">
        <f t="array" aca="1" ref="AAN8" ca="1">IF(ISNUMBER(SEARCH(AAN$1,INDEX(INDIRECT(AAO$1),ROW(AAL8),1)))=TRUE,INDIRECT(AAL8),"")</f>
        <v/>
      </c>
      <c r="AAO8" s="13" t="s">
        <v>1192</v>
      </c>
      <c r="AAP8" s="13" t="s">
        <v>1192</v>
      </c>
      <c r="AAQ8" s="13" t="s">
        <v>1192</v>
      </c>
      <c r="AAR8" s="13" t="s">
        <v>1192</v>
      </c>
      <c r="AAS8" s="13" t="s">
        <v>1192</v>
      </c>
      <c r="AAT8" s="13"/>
      <c r="AAU8" s="13"/>
      <c r="AAV8" s="13"/>
      <c r="AAW8" s="13"/>
      <c r="AAX8" s="13"/>
      <c r="AAY8" s="13"/>
      <c r="AAZ8" s="13" t="s">
        <v>1192</v>
      </c>
      <c r="ABA8" s="10" t="str">
        <f t="shared" ca="1" si="58"/>
        <v/>
      </c>
      <c r="ABB8" s="22" t="s">
        <v>2679</v>
      </c>
      <c r="ABC8" s="37" t="s">
        <v>2680</v>
      </c>
      <c r="ABD8" s="37" t="s">
        <v>2681</v>
      </c>
      <c r="ABE8" s="27" t="str" cm="1">
        <f t="array" aca="1" ref="ABE8" ca="1">CONCATENATE($A$37,INDIRECT(ADDRESS(ROW(),COLUMN()-2)),"%20",INDIRECT(ADDRESS(ROW(),COLUMN()-1)),$A$39,INDIRECT(ADDRESS(ROW(),COLUMN()-2)),"%20",INDIRECT(ADDRESS(ROW(),COLUMN()-1)))</f>
        <v>https://maps.yandex.ru/?ll=38.736077%2035.483500&amp;z=16&amp;text=38.736077%2035.483500</v>
      </c>
      <c r="ABF8" s="87" t="str" cm="1">
        <f t="array" aca="1" ref="ABF8" ca="1">CONCATENATE($A$40,INDIRECT(ADDRESS(ROW(),COLUMN()-3)),"%2C",INDIRECT(ADDRESS(ROW(),COLUMN()-2)))</f>
        <v>https://maps.google.com/maps?q=38.736077%2C35.483500</v>
      </c>
      <c r="ABG8" s="79" t="s">
        <v>3229</v>
      </c>
      <c r="ABH8" s="10" t="str" cm="1">
        <f t="array" aca="1" ref="ABH8" ca="1">IF(INDIRECT(ADDRESS(ROW(),COLUMN()-6))="","X",IF(INDIRECT(ADDRESS(ROW(),COLUMN()-5))="",0,"OK"))</f>
        <v>OK</v>
      </c>
      <c r="ABI8" s="29" t="str">
        <f ca="1">IF(ABJ8="","",SUM(1+MAXA(ABI$1:ABI7)))</f>
        <v/>
      </c>
      <c r="ABJ8" s="8" t="str" cm="1">
        <f t="array" aca="1" ref="ABJ8" ca="1">IF(ABH8=0,INDIRECT(ADDRESS(ROW(),COLUMN()-8)),"")</f>
        <v/>
      </c>
      <c r="ABK8" s="33" t="s">
        <v>1192</v>
      </c>
      <c r="ABL8" s="10" t="str">
        <f t="shared" si="28"/>
        <v>$ABB$8</v>
      </c>
      <c r="ABM8" s="29" t="str">
        <f ca="1">IF(ABN8="","",SUM(1+MAXA(ABM$1:ABM7)))</f>
        <v/>
      </c>
      <c r="ABN8" s="8" t="str" cm="1">
        <f t="array" aca="1" ref="ABN8" ca="1">IF(ISNUMBER(SEARCH(ABN$1,INDEX(INDIRECT(ABO$1),ROW(ABL8),1)))=TRUE,INDIRECT(ABL8),"")</f>
        <v/>
      </c>
      <c r="ABO8" s="13" t="s">
        <v>1192</v>
      </c>
      <c r="ABP8" s="13" t="s">
        <v>1192</v>
      </c>
      <c r="ABQ8" s="13" t="s">
        <v>1192</v>
      </c>
      <c r="ABR8" s="13"/>
      <c r="ABS8" s="13"/>
      <c r="ABT8" s="13"/>
      <c r="ABU8" s="13"/>
      <c r="ABV8" s="13"/>
      <c r="ABW8" s="13"/>
      <c r="ABX8" s="13"/>
      <c r="ABY8" s="13"/>
      <c r="ABZ8" s="13" t="s">
        <v>1192</v>
      </c>
      <c r="ACA8" s="10" t="str">
        <f t="shared" ca="1" si="59"/>
        <v/>
      </c>
      <c r="ACB8" s="22"/>
      <c r="ACC8" s="37"/>
      <c r="ACD8" s="37"/>
      <c r="ACE8" s="24"/>
      <c r="ACF8" s="88"/>
      <c r="ACG8" s="101"/>
      <c r="ACH8" s="10" t="str" cm="1">
        <f t="array" aca="1" ref="ACH8" ca="1">IF(INDIRECT(ADDRESS(ROW(),COLUMN()-6))="","X",IF(INDIRECT(ADDRESS(ROW(),COLUMN()-5))="",0,"OK"))</f>
        <v>X</v>
      </c>
      <c r="ACI8" s="29" t="str">
        <f ca="1">IF(ACJ8="","",SUM(1+MAXA(ACI$1:ACI7)))</f>
        <v/>
      </c>
      <c r="ACJ8" s="8" t="str" cm="1">
        <f t="array" aca="1" ref="ACJ8" ca="1">IF(ACH8=0,INDIRECT(ADDRESS(ROW(),COLUMN()-8)),"")</f>
        <v/>
      </c>
      <c r="ACK8" s="33" t="s">
        <v>1192</v>
      </c>
      <c r="ACL8" s="10" t="str">
        <f t="shared" si="29"/>
        <v>$ACB$8</v>
      </c>
      <c r="ACM8" s="29" t="str">
        <f ca="1">IF(ACN8="","",SUM(1+MAXA(ACM$1:ACM7)))</f>
        <v/>
      </c>
      <c r="ACN8" s="8" t="str" cm="1">
        <f t="array" aca="1" ref="ACN8" ca="1">IF(ISNUMBER(SEARCH(ACN$1,INDEX(INDIRECT(ACO$1),ROW(ACL8),1)))=TRUE,INDIRECT(ACL8),"")</f>
        <v/>
      </c>
      <c r="ACO8" s="13" t="s">
        <v>1192</v>
      </c>
      <c r="ACP8" s="13" t="s">
        <v>1192</v>
      </c>
      <c r="ACQ8" s="13" t="s">
        <v>1192</v>
      </c>
      <c r="ACR8" s="13"/>
      <c r="ACS8" s="13"/>
      <c r="ACT8" s="13"/>
      <c r="ACU8" s="13"/>
      <c r="ACV8" s="13"/>
      <c r="ACW8" s="13"/>
      <c r="ACX8" s="13"/>
      <c r="ACY8" s="13"/>
      <c r="ACZ8" s="13" t="s">
        <v>1192</v>
      </c>
      <c r="ADA8" s="10" t="str">
        <f t="shared" ca="1" si="60"/>
        <v/>
      </c>
      <c r="ADB8" s="22" t="s">
        <v>2827</v>
      </c>
      <c r="ADC8" s="37" t="s">
        <v>2828</v>
      </c>
      <c r="ADD8" s="37" t="s">
        <v>2829</v>
      </c>
      <c r="ADE8" s="27" t="str" cm="1">
        <f t="array" aca="1" ref="ADE8" ca="1">CONCATENATE($A$37,INDIRECT(ADDRESS(ROW(),COLUMN()-2)),"%20",INDIRECT(ADDRESS(ROW(),COLUMN()-1)),$A$39,INDIRECT(ADDRESS(ROW(),COLUMN()-2)),"%20",INDIRECT(ADDRESS(ROW(),COLUMN()-1)))</f>
        <v>https://maps.yandex.ru/?ll=38.957607%2035.487734&amp;z=16&amp;text=38.957607%2035.487734</v>
      </c>
      <c r="ADF8" s="87" t="str" cm="1">
        <f t="array" aca="1" ref="ADF8" ca="1">CONCATENATE($A$40,INDIRECT(ADDRESS(ROW(),COLUMN()-3)),"%2C",INDIRECT(ADDRESS(ROW(),COLUMN()-2)))</f>
        <v>https://maps.google.com/maps?q=38.957607%2C35.487734</v>
      </c>
      <c r="ADG8" s="92" t="s">
        <v>3229</v>
      </c>
      <c r="ADH8" s="10" t="str" cm="1">
        <f t="array" aca="1" ref="ADH8" ca="1">IF(INDIRECT(ADDRESS(ROW(),COLUMN()-6))="","X",IF(INDIRECT(ADDRESS(ROW(),COLUMN()-5))="",0,"OK"))</f>
        <v>OK</v>
      </c>
      <c r="ADI8" s="29" t="str">
        <f ca="1">IF(ADJ8="","",SUM(1+MAXA(ADI$1:ADI7)))</f>
        <v/>
      </c>
      <c r="ADJ8" s="8" t="str" cm="1">
        <f t="array" aca="1" ref="ADJ8" ca="1">IF(ADH8=0,INDIRECT(ADDRESS(ROW(),COLUMN()-8)),"")</f>
        <v/>
      </c>
      <c r="ADK8" s="33" t="s">
        <v>1192</v>
      </c>
      <c r="ADL8" s="10" t="str">
        <f t="shared" si="30"/>
        <v>$ADB$8</v>
      </c>
      <c r="ADM8" s="29" t="str">
        <f ca="1">IF(ADN8="","",SUM(1+MAXA(ADM$1:ADM7)))</f>
        <v/>
      </c>
      <c r="ADN8" s="8" t="str" cm="1">
        <f t="array" aca="1" ref="ADN8" ca="1">IF(ISNUMBER(SEARCH(ADN$1,INDEX(INDIRECT(ADO$1),ROW(ADL8),1)))=TRUE,INDIRECT(ADL8),"")</f>
        <v/>
      </c>
      <c r="ADO8" s="13" t="s">
        <v>1192</v>
      </c>
      <c r="ADP8" s="13" t="s">
        <v>1192</v>
      </c>
      <c r="ADQ8" s="13" t="s">
        <v>1192</v>
      </c>
      <c r="ADR8" s="13" t="s">
        <v>1192</v>
      </c>
      <c r="ADS8" s="13" t="s">
        <v>1192</v>
      </c>
      <c r="ADT8" s="13"/>
      <c r="ADU8" s="13"/>
      <c r="ADV8" s="13"/>
      <c r="ADW8" s="13"/>
      <c r="ADX8" s="13"/>
      <c r="ADY8" s="13"/>
      <c r="ADZ8" s="13" t="s">
        <v>1192</v>
      </c>
      <c r="AEA8" s="10" t="str">
        <f t="shared" ca="1" si="61"/>
        <v/>
      </c>
      <c r="AEB8" s="22" t="s">
        <v>2916</v>
      </c>
      <c r="AEC8" s="37" t="s">
        <v>2917</v>
      </c>
      <c r="AED8" s="37" t="s">
        <v>2918</v>
      </c>
      <c r="AEE8" s="27" t="str" cm="1">
        <f t="array" aca="1" ref="AEE8" ca="1">CONCATENATE($A$37,INDIRECT(ADDRESS(ROW(),COLUMN()-2)),"%20",INDIRECT(ADDRESS(ROW(),COLUMN()-1)),$A$39,INDIRECT(ADDRESS(ROW(),COLUMN()-2)),"%20",INDIRECT(ADDRESS(ROW(),COLUMN()-1)))</f>
        <v>https://maps.yandex.ru/?ll=38.639781%2035.523672&amp;z=16&amp;text=38.639781%2035.523672</v>
      </c>
      <c r="AEF8" s="87" t="str" cm="1">
        <f t="array" aca="1" ref="AEF8" ca="1">CONCATENATE($A$40,INDIRECT(ADDRESS(ROW(),COLUMN()-3)),"%2C",INDIRECT(ADDRESS(ROW(),COLUMN()-2)))</f>
        <v>https://maps.google.com/maps?q=38.639781%2C35.523672</v>
      </c>
      <c r="AEG8" s="79" t="s">
        <v>3229</v>
      </c>
      <c r="AEH8" s="10" t="str" cm="1">
        <f t="array" aca="1" ref="AEH8" ca="1">IF(INDIRECT(ADDRESS(ROW(),COLUMN()-6))="","X",IF(INDIRECT(ADDRESS(ROW(),COLUMN()-5))="",0,"OK"))</f>
        <v>OK</v>
      </c>
      <c r="AEI8" s="29" t="str">
        <f ca="1">IF(AEJ8="","",SUM(1+MAXA(AEI$1:AEI7)))</f>
        <v/>
      </c>
      <c r="AEJ8" s="8" t="str" cm="1">
        <f t="array" aca="1" ref="AEJ8" ca="1">IF(AEH8=0,INDIRECT(ADDRESS(ROW(),COLUMN()-8)),"")</f>
        <v/>
      </c>
      <c r="AEK8" s="33" t="s">
        <v>1192</v>
      </c>
      <c r="AEL8" s="10" t="str">
        <f t="shared" si="31"/>
        <v>$AEB$8</v>
      </c>
      <c r="AEM8" s="29" t="str">
        <f ca="1">IF(AEN8="","",SUM(1+MAXA(AEM$1:AEM7)))</f>
        <v/>
      </c>
      <c r="AEN8" s="8" t="str" cm="1">
        <f t="array" aca="1" ref="AEN8" ca="1">IF(ISNUMBER(SEARCH(AEN$1,INDEX(INDIRECT(AEO$1),ROW(AEL8),1)))=TRUE,INDIRECT(AEL8),"")</f>
        <v/>
      </c>
      <c r="AEO8" s="13" t="s">
        <v>1192</v>
      </c>
      <c r="AEP8" s="13" t="s">
        <v>1192</v>
      </c>
      <c r="AEQ8" s="13" t="s">
        <v>1192</v>
      </c>
      <c r="AER8" s="13" t="s">
        <v>1192</v>
      </c>
      <c r="AES8" s="13" t="s">
        <v>1192</v>
      </c>
      <c r="AET8" s="13" t="s">
        <v>1192</v>
      </c>
      <c r="AEU8" s="13" t="s">
        <v>1192</v>
      </c>
      <c r="AEV8" s="13" t="s">
        <v>1192</v>
      </c>
    </row>
    <row r="9" spans="1:829" s="4" customFormat="1" ht="24.75" customHeight="1" x14ac:dyDescent="0.2">
      <c r="A9" s="116" t="str">
        <f>CONCATENATE(GC1," Melikgazi")</f>
        <v>0 Melikgazi</v>
      </c>
      <c r="B9" s="10" t="str">
        <f t="shared" ca="1" si="32"/>
        <v/>
      </c>
      <c r="C9" s="8"/>
      <c r="D9" s="10"/>
      <c r="E9" s="10"/>
      <c r="F9" s="21"/>
      <c r="G9" s="86"/>
      <c r="H9" s="93"/>
      <c r="I9" s="10" t="str" cm="1">
        <f t="array" aca="1" ref="I9" ca="1">IF(INDIRECT(ADDRESS(ROW(),COLUMN()-6))="","X",IF(INDIRECT(ADDRESS(ROW(),COLUMN()-5))="",0,"OK"))</f>
        <v>X</v>
      </c>
      <c r="J9" s="29" t="str">
        <f ca="1">IF(K9="","",SUM(1+MAXA(J$1:J8)))</f>
        <v/>
      </c>
      <c r="K9" s="8" t="str" cm="1">
        <f t="array" aca="1" ref="K9" ca="1">IF(I9=0,INDIRECT(ADDRESS(ROW(),COLUMN()-8)),"")</f>
        <v/>
      </c>
      <c r="L9" s="31"/>
      <c r="M9" s="10" t="str">
        <f t="shared" si="0"/>
        <v>$C$9</v>
      </c>
      <c r="N9" s="29" t="str">
        <f ca="1">IF(O9="","",SUM(1+MAXA(N$1:N8)))</f>
        <v/>
      </c>
      <c r="O9" s="8" t="str" cm="1">
        <f t="array" aca="1" ref="O9" ca="1">IF(ISNUMBER(SEARCH(O$1,INDEX(INDIRECT($P$1),ROW(M9),1)))=TRUE,INDIRECT(M9),"")</f>
        <v/>
      </c>
      <c r="P9" s="13" t="s">
        <v>1192</v>
      </c>
      <c r="Q9" s="13" t="s">
        <v>1192</v>
      </c>
      <c r="R9" s="13"/>
      <c r="S9" s="13"/>
      <c r="T9" s="13"/>
      <c r="U9" s="13"/>
      <c r="V9" s="13"/>
      <c r="W9" s="13"/>
      <c r="X9" s="13"/>
      <c r="Y9" s="13" t="s">
        <v>1192</v>
      </c>
      <c r="Z9" s="13" t="s">
        <v>1192</v>
      </c>
      <c r="AA9" s="10" t="str">
        <f t="shared" ca="1" si="62"/>
        <v/>
      </c>
      <c r="AB9" s="8" t="s">
        <v>114</v>
      </c>
      <c r="AC9" s="10" t="s">
        <v>115</v>
      </c>
      <c r="AD9" s="10" t="s">
        <v>116</v>
      </c>
      <c r="AE9" s="27" t="str" cm="1">
        <f t="array" aca="1" ref="AE9" ca="1">CONCATENATE($A$37,INDIRECT(ADDRESS(ROW(),COLUMN()-2)),"%20",INDIRECT(ADDRESS(ROW(),COLUMN()-1)),$A$39,INDIRECT(ADDRESS(ROW(),COLUMN()-2)),"%20",INDIRECT(ADDRESS(ROW(),COLUMN()-1)))</f>
        <v>https://maps.yandex.ru/?ll=38.559567%2035.521299&amp;z=16&amp;text=38.559567%2035.521299</v>
      </c>
      <c r="AF9" s="87" t="str" cm="1">
        <f t="array" aca="1" ref="AF9" ca="1">CONCATENATE($A$40,INDIRECT(ADDRESS(ROW(),COLUMN()-3)),"%2C",INDIRECT(ADDRESS(ROW(),COLUMN()-2)))</f>
        <v>https://maps.google.com/maps?q=38.559567%2C35.521299</v>
      </c>
      <c r="AG9" s="79" t="s">
        <v>3229</v>
      </c>
      <c r="AH9" s="10" t="str" cm="1">
        <f t="array" aca="1" ref="AH9" ca="1">IF(INDIRECT(ADDRESS(ROW(),COLUMN()-6))="","X",IF(INDIRECT(ADDRESS(ROW(),COLUMN()-5))="",0,"OK"))</f>
        <v>OK</v>
      </c>
      <c r="AI9" s="29" t="str">
        <f ca="1">IF(AJ9="","",SUM(1+MAXA(AI$1:AI8)))</f>
        <v/>
      </c>
      <c r="AJ9" s="8" t="str" cm="1">
        <f t="array" aca="1" ref="AJ9" ca="1">IF(AH9=0,INDIRECT(ADDRESS(ROW(),COLUMN()-8)),"")</f>
        <v/>
      </c>
      <c r="AK9" s="31"/>
      <c r="AL9" s="10" t="str">
        <f t="shared" si="1"/>
        <v>$AB$9</v>
      </c>
      <c r="AM9" s="29" t="str">
        <f ca="1">IF(AN9="","",SUM(1+MAXA(AM$1:AM8)))</f>
        <v/>
      </c>
      <c r="AN9" s="8" t="str" cm="1">
        <f t="array" aca="1" ref="AN9" ca="1">IF(ISNUMBER(SEARCH(AN$1,INDEX(INDIRECT($AO$1),ROW(AL9),1)))=TRUE,INDIRECT(AL9),"")</f>
        <v/>
      </c>
      <c r="AO9" s="13" t="s">
        <v>1192</v>
      </c>
      <c r="AP9" s="13" t="s">
        <v>1192</v>
      </c>
      <c r="AQ9" s="13" t="s">
        <v>1192</v>
      </c>
      <c r="AR9" s="13"/>
      <c r="AS9" s="13"/>
      <c r="AT9" s="13"/>
      <c r="AU9" s="13"/>
      <c r="AV9" s="13"/>
      <c r="AW9" s="13"/>
      <c r="AX9" s="13" t="s">
        <v>1192</v>
      </c>
      <c r="AY9" s="13" t="s">
        <v>1192</v>
      </c>
      <c r="AZ9" s="13" t="s">
        <v>1192</v>
      </c>
      <c r="BA9" s="10">
        <f t="shared" ca="1" si="33"/>
        <v>6</v>
      </c>
      <c r="BB9" s="8" t="s">
        <v>138</v>
      </c>
      <c r="BC9" s="10" t="s">
        <v>139</v>
      </c>
      <c r="BD9" s="10" t="s">
        <v>140</v>
      </c>
      <c r="BE9" s="27" t="str" cm="1">
        <f t="array" aca="1" ref="BE9" ca="1">CONCATENATE($A$37,INDIRECT(ADDRESS(ROW(),COLUMN()-2)),"%20",INDIRECT(ADDRESS(ROW(),COLUMN()-1)),$A$39,INDIRECT(ADDRESS(ROW(),COLUMN()-2)),"%20",INDIRECT(ADDRESS(ROW(),COLUMN()-1)))</f>
        <v>https://maps.yandex.ru/?ll=38.714239%2035.570171&amp;z=16&amp;text=38.714239%2035.570171</v>
      </c>
      <c r="BF9" s="87" t="str" cm="1">
        <f t="array" aca="1" ref="BF9" ca="1">CONCATENATE($A$40,INDIRECT(ADDRESS(ROW(),COLUMN()-3)),"%2C",INDIRECT(ADDRESS(ROW(),COLUMN()-2)))</f>
        <v>https://maps.google.com/maps?q=38.714239%2C35.570171</v>
      </c>
      <c r="BG9" s="92" t="s">
        <v>3229</v>
      </c>
      <c r="BH9" s="10" t="str" cm="1">
        <f t="array" aca="1" ref="BH9" ca="1">IF(INDIRECT(ADDRESS(ROW(),COLUMN()-6))="","X",IF(INDIRECT(ADDRESS(ROW(),COLUMN()-5))="",0,"OK"))</f>
        <v>OK</v>
      </c>
      <c r="BI9" s="29" t="str">
        <f ca="1">IF(BJ9="","",SUM(1+MAXA(BI$1:BI8)))</f>
        <v/>
      </c>
      <c r="BJ9" s="8" t="str" cm="1">
        <f t="array" aca="1" ref="BJ9" ca="1">IF(BH9=0,INDIRECT(ADDRESS(ROW(),COLUMN()-8)),"")</f>
        <v/>
      </c>
      <c r="BK9" s="31"/>
      <c r="BL9" s="10" t="str">
        <f t="shared" si="2"/>
        <v>$BB$9</v>
      </c>
      <c r="BM9" s="29">
        <f ca="1">IF(BN9="","",SUM(1+MAXA(BM$1:BM8)))</f>
        <v>6</v>
      </c>
      <c r="BN9" s="8" t="str" cm="1">
        <f t="array" aca="1" ref="BN9" ca="1">IF(ISNUMBER(SEARCH(BN$1,INDEX(INDIRECT(BO$1),ROW(BL9),1)))=TRUE,INDIRECT(BL9),"")</f>
        <v>ANAYURT DEPO</v>
      </c>
      <c r="BO9" s="13" t="s">
        <v>1192</v>
      </c>
      <c r="BP9" s="13" t="s">
        <v>1192</v>
      </c>
      <c r="BQ9" s="13" t="s">
        <v>1192</v>
      </c>
      <c r="BR9" s="13"/>
      <c r="BS9" s="13"/>
      <c r="BT9" s="13"/>
      <c r="BU9" s="13"/>
      <c r="BV9" s="13"/>
      <c r="BW9" s="13" t="s">
        <v>1192</v>
      </c>
      <c r="BX9" s="13" t="s">
        <v>1192</v>
      </c>
      <c r="BY9" s="13"/>
      <c r="BZ9" s="13"/>
      <c r="CA9" s="10" t="str">
        <f t="shared" ca="1" si="34"/>
        <v/>
      </c>
      <c r="CB9" s="22" t="s">
        <v>3538</v>
      </c>
      <c r="CC9" s="6" t="s">
        <v>3417</v>
      </c>
      <c r="CD9" s="6" t="s">
        <v>3416</v>
      </c>
      <c r="CE9" s="27" t="str" cm="1">
        <f t="array" aca="1" ref="CE9" ca="1">CONCATENATE($A$37,INDIRECT(ADDRESS(ROW(),COLUMN()-2)),"%20",INDIRECT(ADDRESS(ROW(),COLUMN()-1)),$A$39,INDIRECT(ADDRESS(ROW(),COLUMN()-2)),"%20",INDIRECT(ADDRESS(ROW(),COLUMN()-1)))</f>
        <v>https://maps.yandex.ru/?ll=38.728345%2035.553955&amp;z=16&amp;text=38.728345%2035.553955</v>
      </c>
      <c r="CF9" s="87" t="str" cm="1">
        <f t="array" aca="1" ref="CF9" ca="1">CONCATENATE($A$40,INDIRECT(ADDRESS(ROW(),COLUMN()-3)),"%2C",INDIRECT(ADDRESS(ROW(),COLUMN()-2)))</f>
        <v>https://maps.google.com/maps?q=38.728345%2C35.553955</v>
      </c>
      <c r="CG9" s="92" t="s">
        <v>3229</v>
      </c>
      <c r="CH9" s="10" t="str" cm="1">
        <f t="array" aca="1" ref="CH9" ca="1">IF(INDIRECT(ADDRESS(ROW(),COLUMN()-6))="","X",IF(INDIRECT(ADDRESS(ROW(),COLUMN()-5))="",0,"OK"))</f>
        <v>OK</v>
      </c>
      <c r="CI9" s="29" t="str">
        <f ca="1">IF(CJ9="","",SUM(1+MAXA(CI$1:CI8)))</f>
        <v/>
      </c>
      <c r="CJ9" s="8" t="str" cm="1">
        <f t="array" aca="1" ref="CJ9" ca="1">IF(CH9=0,INDIRECT(ADDRESS(ROW(),COLUMN()-8)),"")</f>
        <v/>
      </c>
      <c r="CK9" s="31"/>
      <c r="CL9" s="10" t="str">
        <f t="shared" si="3"/>
        <v>$CB$9</v>
      </c>
      <c r="CM9" s="29" t="str">
        <f ca="1">IF(CN9="","",SUM(1+MAXA(CM$1:CM8)))</f>
        <v/>
      </c>
      <c r="CN9" s="8" t="str" cm="1">
        <f t="array" aca="1" ref="CN9" ca="1">IF(ISNUMBER(SEARCH(CN$1,INDEX(INDIRECT(CO$1),ROW(CL9),1)))=TRUE,INDIRECT(CL9),"")</f>
        <v/>
      </c>
      <c r="CO9" s="13" t="s">
        <v>1192</v>
      </c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 t="s">
        <v>1192</v>
      </c>
      <c r="DA9" s="10" t="str">
        <f t="shared" ca="1" si="63"/>
        <v/>
      </c>
      <c r="DB9" s="8"/>
      <c r="DC9" s="10"/>
      <c r="DD9" s="10"/>
      <c r="DF9" s="81"/>
      <c r="DG9" s="94"/>
      <c r="DH9" s="10" t="str" cm="1">
        <f t="array" aca="1" ref="DH9" ca="1">IF(INDIRECT(ADDRESS(ROW(),COLUMN()-6))="","X",IF(INDIRECT(ADDRESS(ROW(),COLUMN()-5))="",0,"OK"))</f>
        <v>X</v>
      </c>
      <c r="DI9" s="29" t="str">
        <f ca="1">IF(DJ9="","",SUM(1+MAXA(DI$1:DI8)))</f>
        <v/>
      </c>
      <c r="DJ9" s="8" t="str" cm="1">
        <f t="array" aca="1" ref="DJ9" ca="1">IF(DH9=0,INDIRECT(ADDRESS(ROW(),COLUMN()-8)),"")</f>
        <v/>
      </c>
      <c r="DK9" s="31"/>
      <c r="DL9" s="10" t="str">
        <f t="shared" si="4"/>
        <v>$DB$9</v>
      </c>
      <c r="DM9" s="29" t="str">
        <f ca="1">IF(DN9="","",SUM(1+MAXA(DM$1:DM8)))</f>
        <v/>
      </c>
      <c r="DN9" s="8" t="str" cm="1">
        <f t="array" aca="1" ref="DN9" ca="1">IF(ISNUMBER(SEARCH(DN$1,INDEX(INDIRECT(DO$1),ROW(DL9),1)))=TRUE,INDIRECT(DL9),"")</f>
        <v/>
      </c>
      <c r="DO9" s="13" t="s">
        <v>1192</v>
      </c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 t="s">
        <v>1192</v>
      </c>
      <c r="EA9" s="10" t="str">
        <f t="shared" ca="1" si="35"/>
        <v/>
      </c>
      <c r="EB9" s="22" t="s">
        <v>67</v>
      </c>
      <c r="EC9" s="14" t="s">
        <v>68</v>
      </c>
      <c r="ED9" s="14" t="s">
        <v>69</v>
      </c>
      <c r="EE9" s="27" t="str" cm="1">
        <f t="array" aca="1" ref="EE9" ca="1">CONCATENATE($A$37,INDIRECT(ADDRESS(ROW(),COLUMN()-2)),"%20",INDIRECT(ADDRESS(ROW(),COLUMN()-1)),$A$39,INDIRECT(ADDRESS(ROW(),COLUMN()-2)),"%20",INDIRECT(ADDRESS(ROW(),COLUMN()-1)))</f>
        <v>https://maps.yandex.ru/?ll=38.667083%2035.465658&amp;z=16&amp;text=38.667083%2035.465658</v>
      </c>
      <c r="EF9" s="87" t="str" cm="1">
        <f t="array" aca="1" ref="EF9" ca="1">CONCATENATE($A$40,INDIRECT(ADDRESS(ROW(),COLUMN()-3)),"%2C",INDIRECT(ADDRESS(ROW(),COLUMN()-2)))</f>
        <v>https://maps.google.com/maps?q=38.667083%2C35.465658</v>
      </c>
      <c r="EG9" s="92" t="s">
        <v>3229</v>
      </c>
      <c r="EH9" s="10" t="str" cm="1">
        <f t="array" aca="1" ref="EH9" ca="1">IF(INDIRECT(ADDRESS(ROW(),COLUMN()-6))="","X",IF(INDIRECT(ADDRESS(ROW(),COLUMN()-5))="",0,"OK"))</f>
        <v>OK</v>
      </c>
      <c r="EI9" s="29" t="str">
        <f ca="1">IF(EJ9="","",SUM(1+MAXA(EI$1:EI8)))</f>
        <v/>
      </c>
      <c r="EJ9" s="8" t="str" cm="1">
        <f t="array" aca="1" ref="EJ9" ca="1">IF(EH9=0,INDIRECT(ADDRESS(ROW(),COLUMN()-8)),"")</f>
        <v/>
      </c>
      <c r="EK9" s="31"/>
      <c r="EL9" s="10" t="str">
        <f t="shared" si="5"/>
        <v>$EB$9</v>
      </c>
      <c r="EM9" s="29" t="str">
        <f ca="1">IF(EN9="","",SUM(1+MAXA(EM$1:EM8)))</f>
        <v/>
      </c>
      <c r="EN9" s="8" t="str" cm="1">
        <f t="array" aca="1" ref="EN9" ca="1">IF(ISNUMBER(SEARCH(EN$1,INDEX(INDIRECT(EO$1),ROW(EL9),1)))=TRUE,INDIRECT(EL9),"")</f>
        <v/>
      </c>
      <c r="EO9" s="13" t="s">
        <v>1192</v>
      </c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0" t="str">
        <f t="shared" ca="1" si="36"/>
        <v/>
      </c>
      <c r="FB9" s="22" t="s">
        <v>3762</v>
      </c>
      <c r="FC9" s="6" t="s">
        <v>3763</v>
      </c>
      <c r="FD9" s="6" t="s">
        <v>3764</v>
      </c>
      <c r="FE9" s="27" t="str" cm="1">
        <f t="array" aca="1" ref="FE9" ca="1">CONCATENATE($A$37,INDIRECT(ADDRESS(ROW(),COLUMN()-2)),"%20",INDIRECT(ADDRESS(ROW(),COLUMN()-1)),$A$39,INDIRECT(ADDRESS(ROW(),COLUMN()-2)),"%20",INDIRECT(ADDRESS(ROW(),COLUMN()-1)))</f>
        <v>https://maps.yandex.ru/?ll=38.823294%2035.719084&amp;z=16&amp;text=38.823294%2035.719084</v>
      </c>
      <c r="FF9" s="87" t="str" cm="1">
        <f t="array" aca="1" ref="FF9" ca="1">CONCATENATE($A$40,INDIRECT(ADDRESS(ROW(),COLUMN()-3)),"%2C",INDIRECT(ADDRESS(ROW(),COLUMN()-2)))</f>
        <v>https://maps.google.com/maps?q=38.823294%2C35.719084</v>
      </c>
      <c r="FG9" s="92" t="s">
        <v>3727</v>
      </c>
      <c r="FH9" s="10" t="str" cm="1">
        <f t="array" aca="1" ref="FH9" ca="1">IF(INDIRECT(ADDRESS(ROW(),COLUMN()-6))="","X",IF(INDIRECT(ADDRESS(ROW(),COLUMN()-5))="",0,"OK"))</f>
        <v>OK</v>
      </c>
      <c r="FI9" s="29" t="str">
        <f ca="1">IF(FJ9="","",SUM(1+MAXA(FI$1:FI8)))</f>
        <v/>
      </c>
      <c r="FJ9" s="8" t="str" cm="1">
        <f t="array" aca="1" ref="FJ9" ca="1">IF(FH9=0,INDIRECT(ADDRESS(ROW(),COLUMN()-8)),"")</f>
        <v/>
      </c>
      <c r="FK9" s="31"/>
      <c r="FL9" s="10" t="str">
        <f t="shared" si="6"/>
        <v>$FB$9</v>
      </c>
      <c r="FM9" s="29" t="str">
        <f ca="1">IF(FN9="","",SUM(1+MAXA(FM$1:FM8)))</f>
        <v/>
      </c>
      <c r="FN9" s="8" t="str" cm="1">
        <f t="array" aca="1" ref="FN9" ca="1">IF(ISNUMBER(SEARCH(FN$1,INDEX(INDIRECT(FO$1),ROW(FL9),1)))=TRUE,INDIRECT(FL9),"")</f>
        <v/>
      </c>
      <c r="FO9" s="13" t="s">
        <v>1192</v>
      </c>
      <c r="FP9" s="13" t="s">
        <v>1192</v>
      </c>
      <c r="FQ9" s="13" t="s">
        <v>1192</v>
      </c>
      <c r="FR9" s="13" t="s">
        <v>1192</v>
      </c>
      <c r="FS9" s="13" t="s">
        <v>1192</v>
      </c>
      <c r="FT9" s="13"/>
      <c r="FU9" s="13"/>
      <c r="FV9" s="13"/>
      <c r="FW9" s="13"/>
      <c r="FX9" s="13"/>
      <c r="FY9" s="13"/>
      <c r="FZ9" s="13"/>
      <c r="GA9" s="10" t="str">
        <f t="shared" ca="1" si="37"/>
        <v/>
      </c>
      <c r="GB9" s="22"/>
      <c r="GC9" s="14"/>
      <c r="GD9" s="14"/>
      <c r="GE9" s="24"/>
      <c r="GF9" s="88"/>
      <c r="GG9" s="115"/>
      <c r="GH9" s="10" t="str" cm="1">
        <f t="array" aca="1" ref="GH9" ca="1">IF(INDIRECT(ADDRESS(ROW(),COLUMN()-6))="","X",IF(INDIRECT(ADDRESS(ROW(),COLUMN()-5))="",0,"OK"))</f>
        <v>X</v>
      </c>
      <c r="GI9" s="29" t="str">
        <f ca="1">IF(GJ9="","",SUM(1+MAXA(GI$1:GI8)))</f>
        <v/>
      </c>
      <c r="GJ9" s="8" t="str" cm="1">
        <f t="array" aca="1" ref="GJ9" ca="1">IF(GH9=0,INDIRECT(ADDRESS(ROW(),COLUMN()-8)),"")</f>
        <v/>
      </c>
      <c r="GK9" s="31"/>
      <c r="GL9" s="10" t="str">
        <f t="shared" si="7"/>
        <v>$GB$9</v>
      </c>
      <c r="GM9" s="29" t="str">
        <f ca="1">IF(GN9="","",SUM(1+MAXA(GM$1:GM8)))</f>
        <v/>
      </c>
      <c r="GN9" s="8" t="str" cm="1">
        <f t="array" aca="1" ref="GN9" ca="1">IF(ISNUMBER(SEARCH(GN$1,INDEX(INDIRECT(GO$1),ROW(GL9),1)))=TRUE,INDIRECT(GL9),"")</f>
        <v/>
      </c>
      <c r="GO9" s="13" t="s">
        <v>1192</v>
      </c>
      <c r="GP9" s="13" t="s">
        <v>1192</v>
      </c>
      <c r="GQ9" s="13" t="s">
        <v>1192</v>
      </c>
      <c r="GR9" s="13" t="s">
        <v>1192</v>
      </c>
      <c r="GS9" s="13" t="s">
        <v>1192</v>
      </c>
      <c r="GT9" s="13"/>
      <c r="GU9" s="13"/>
      <c r="GV9" s="13"/>
      <c r="GW9" s="13"/>
      <c r="GX9" s="13"/>
      <c r="GY9" s="13"/>
      <c r="GZ9" s="13"/>
      <c r="HA9" s="10" t="str">
        <f t="shared" ca="1" si="38"/>
        <v/>
      </c>
      <c r="HB9" s="16"/>
      <c r="HC9" s="17" t="s">
        <v>146</v>
      </c>
      <c r="HD9" s="18"/>
      <c r="HE9" s="25"/>
      <c r="HF9" s="25"/>
      <c r="HG9" s="92" t="s">
        <v>3229</v>
      </c>
      <c r="HH9" s="10" t="str" cm="1">
        <f t="array" aca="1" ref="HH9" ca="1">IF(INDIRECT(ADDRESS(ROW(),COLUMN()-6))="","X",IF(INDIRECT(ADDRESS(ROW(),COLUMN()-5))="",0,"OK"))</f>
        <v>X</v>
      </c>
      <c r="HI9" s="29" t="str">
        <f ca="1">IF(HJ9="","",SUM(1+MAXA(HI$1:HI8)))</f>
        <v/>
      </c>
      <c r="HJ9" s="8" t="str" cm="1">
        <f t="array" aca="1" ref="HJ9" ca="1">IF(HH9=0,INDIRECT(ADDRESS(ROW(),COLUMN()-8)),"")</f>
        <v/>
      </c>
      <c r="HK9" s="31"/>
      <c r="HL9" s="10" t="str">
        <f t="shared" si="8"/>
        <v>$HB$9</v>
      </c>
      <c r="HM9" s="29" t="str">
        <f ca="1">IF(HN9="","",SUM(1+MAXA(HM$1:HM8)))</f>
        <v/>
      </c>
      <c r="HN9" s="8" t="str" cm="1">
        <f t="array" aca="1" ref="HN9" ca="1">IF(ISNUMBER(SEARCH(HN$1,INDEX(INDIRECT(HO$1),ROW(HL9),1)))=TRUE,INDIRECT(HL9),"")</f>
        <v/>
      </c>
      <c r="HO9" s="13" t="s">
        <v>1192</v>
      </c>
      <c r="HP9" s="13" t="s">
        <v>1192</v>
      </c>
      <c r="HQ9" s="13" t="s">
        <v>1192</v>
      </c>
      <c r="HR9" s="13"/>
      <c r="HS9" s="13"/>
      <c r="HT9" s="13"/>
      <c r="HU9" s="13"/>
      <c r="HV9" s="13"/>
      <c r="HW9" s="13"/>
      <c r="HX9" s="13"/>
      <c r="HY9" s="13" t="s">
        <v>1192</v>
      </c>
      <c r="HZ9" s="13" t="s">
        <v>1192</v>
      </c>
      <c r="IA9" s="10" t="str">
        <f t="shared" ca="1" si="39"/>
        <v/>
      </c>
      <c r="IB9" s="22" t="s">
        <v>3742</v>
      </c>
      <c r="IC9" s="6" t="s">
        <v>3749</v>
      </c>
      <c r="ID9" s="6" t="s">
        <v>3750</v>
      </c>
      <c r="IE9" s="27" t="str" cm="1">
        <f t="array" aca="1" ref="IE9" ca="1">CONCATENATE($A$37,INDIRECT(ADDRESS(ROW(),COLUMN()-2)),"%20",INDIRECT(ADDRESS(ROW(),COLUMN()-1)),$A$39,INDIRECT(ADDRESS(ROW(),COLUMN()-2)),"%20",INDIRECT(ADDRESS(ROW(),COLUMN()-1)))</f>
        <v>https://maps.yandex.ru/?ll=38.852036%2035.534122&amp;z=16&amp;text=38.852036%2035.534122</v>
      </c>
      <c r="IF9" s="87" t="str" cm="1">
        <f t="array" aca="1" ref="IF9" ca="1">CONCATENATE($A$40,INDIRECT(ADDRESS(ROW(),COLUMN()-3)),"%2C",INDIRECT(ADDRESS(ROW(),COLUMN()-2)))</f>
        <v>https://maps.google.com/maps?q=38.852036%2C35.534122</v>
      </c>
      <c r="IG9" s="79" t="s">
        <v>3229</v>
      </c>
      <c r="IH9" s="10" t="str" cm="1">
        <f t="array" aca="1" ref="IH9" ca="1">IF(INDIRECT(ADDRESS(ROW(),COLUMN()-6))="","X",IF(INDIRECT(ADDRESS(ROW(),COLUMN()-5))="",0,"OK"))</f>
        <v>OK</v>
      </c>
      <c r="II9" s="29" t="str">
        <f ca="1">IF(IJ9="","",SUM(1+MAXA(II$1:II8)))</f>
        <v/>
      </c>
      <c r="IJ9" s="8" t="str" cm="1">
        <f t="array" aca="1" ref="IJ9" ca="1">IF(IH9=0,INDIRECT(ADDRESS(ROW(),COLUMN()-8)),"")</f>
        <v/>
      </c>
      <c r="IK9" s="31"/>
      <c r="IL9" s="10" t="str">
        <f t="shared" si="9"/>
        <v>$IB$9</v>
      </c>
      <c r="IM9" s="29" t="str">
        <f ca="1">IF(IN9="","",SUM(1+MAXA(IM$1:IM8)))</f>
        <v/>
      </c>
      <c r="IN9" s="8" t="str" cm="1">
        <f t="array" aca="1" ref="IN9" ca="1">IF(ISNUMBER(SEARCH(IN$1,INDEX(INDIRECT(IO$1),ROW(IL9),1)))=TRUE,INDIRECT(IL9),"")</f>
        <v/>
      </c>
      <c r="IO9" s="13" t="s">
        <v>1192</v>
      </c>
      <c r="IP9" s="13" t="s">
        <v>1192</v>
      </c>
      <c r="IQ9" s="13" t="s">
        <v>1192</v>
      </c>
      <c r="IR9" s="13"/>
      <c r="IS9" s="13"/>
      <c r="IT9" s="13"/>
      <c r="IU9" s="13"/>
      <c r="IV9" s="13"/>
      <c r="IW9" s="13"/>
      <c r="IX9" s="13" t="s">
        <v>1192</v>
      </c>
      <c r="IY9" s="13" t="s">
        <v>1192</v>
      </c>
      <c r="IZ9" s="13" t="s">
        <v>1192</v>
      </c>
      <c r="JA9" s="10" t="str">
        <f t="shared" ca="1" si="40"/>
        <v/>
      </c>
      <c r="JB9" s="22"/>
      <c r="JC9" s="6"/>
      <c r="JD9" s="6"/>
      <c r="JE9" s="24"/>
      <c r="JF9" s="88"/>
      <c r="JG9" s="101"/>
      <c r="JH9" s="10" t="str" cm="1">
        <f t="array" aca="1" ref="JH9" ca="1">IF(INDIRECT(ADDRESS(ROW(),COLUMN()-6))="","X",IF(INDIRECT(ADDRESS(ROW(),COLUMN()-5))="",0,"OK"))</f>
        <v>X</v>
      </c>
      <c r="JI9" s="29" t="str">
        <f ca="1">IF(JJ9="","",SUM(1+MAXA(JI$1:JI8)))</f>
        <v/>
      </c>
      <c r="JJ9" s="8" t="str" cm="1">
        <f t="array" aca="1" ref="JJ9" ca="1">IF(JH9=0,INDIRECT(ADDRESS(ROW(),COLUMN()-8)),"")</f>
        <v/>
      </c>
      <c r="JK9" s="31"/>
      <c r="JL9" s="10" t="str">
        <f t="shared" si="10"/>
        <v>$JB$9</v>
      </c>
      <c r="JM9" s="29" t="str">
        <f ca="1">IF(JN9="","",SUM(1+MAXA(JM$1:JM8)))</f>
        <v/>
      </c>
      <c r="JN9" s="8" t="str" cm="1">
        <f t="array" aca="1" ref="JN9" ca="1">IF(ISNUMBER(SEARCH(JN$1,INDEX(INDIRECT(JO$1),ROW(JL9),1)))=TRUE,INDIRECT(JL9),"")</f>
        <v/>
      </c>
      <c r="JO9" s="13" t="s">
        <v>1192</v>
      </c>
      <c r="JP9" s="13" t="s">
        <v>1192</v>
      </c>
      <c r="JQ9" s="13" t="s">
        <v>1192</v>
      </c>
      <c r="JR9" s="13"/>
      <c r="JS9" s="13"/>
      <c r="JT9" s="13"/>
      <c r="JU9" s="13"/>
      <c r="JV9" s="13"/>
      <c r="JW9" s="13"/>
      <c r="JX9" s="13" t="s">
        <v>1192</v>
      </c>
      <c r="JY9" s="13" t="s">
        <v>1192</v>
      </c>
      <c r="JZ9" s="13" t="s">
        <v>1192</v>
      </c>
      <c r="KA9" s="10" t="str">
        <f t="shared" ca="1" si="41"/>
        <v/>
      </c>
      <c r="KB9" s="16"/>
      <c r="KC9" s="17" t="s">
        <v>150</v>
      </c>
      <c r="KD9" s="18"/>
      <c r="KE9" s="25"/>
      <c r="KF9" s="25"/>
      <c r="KG9" s="79" t="s">
        <v>3229</v>
      </c>
      <c r="KH9" s="10" t="str" cm="1">
        <f t="array" aca="1" ref="KH9" ca="1">IF(INDIRECT(ADDRESS(ROW(),COLUMN()-6))="","X",IF(INDIRECT(ADDRESS(ROW(),COLUMN()-5))="",0,"OK"))</f>
        <v>X</v>
      </c>
      <c r="KI9" s="29" t="str">
        <f ca="1">IF(KJ9="","",SUM(1+MAXA(KI$1:KI8)))</f>
        <v/>
      </c>
      <c r="KJ9" s="8" t="str" cm="1">
        <f t="array" aca="1" ref="KJ9" ca="1">IF(KH9=0,INDIRECT(ADDRESS(ROW(),COLUMN()-8)),"")</f>
        <v/>
      </c>
      <c r="KK9" s="31"/>
      <c r="KL9" s="10" t="str">
        <f t="shared" si="11"/>
        <v>$KB$9</v>
      </c>
      <c r="KM9" s="29" t="str">
        <f ca="1">IF(KN9="","",SUM(1+MAXA(KM$1:KM8)))</f>
        <v/>
      </c>
      <c r="KN9" s="8" t="str" cm="1">
        <f t="array" aca="1" ref="KN9" ca="1">IF(ISNUMBER(SEARCH(KN$1,INDEX(INDIRECT(KO$1),ROW(KL9),1)))=TRUE,INDIRECT(KL9),"")</f>
        <v/>
      </c>
      <c r="KO9" s="13" t="s">
        <v>1192</v>
      </c>
      <c r="KP9" s="13" t="s">
        <v>1192</v>
      </c>
      <c r="KQ9" s="13" t="s">
        <v>1192</v>
      </c>
      <c r="KR9" s="13"/>
      <c r="KS9" s="13"/>
      <c r="KT9" s="13"/>
      <c r="KU9" s="13"/>
      <c r="KV9" s="13"/>
      <c r="KW9" s="13"/>
      <c r="KX9" s="13"/>
      <c r="KY9" s="13" t="s">
        <v>1192</v>
      </c>
      <c r="KZ9" s="13" t="s">
        <v>1192</v>
      </c>
      <c r="LA9" s="10" t="str">
        <f t="shared" ca="1" si="42"/>
        <v/>
      </c>
      <c r="LB9" s="8" t="s">
        <v>171</v>
      </c>
      <c r="LC9" s="10" t="s">
        <v>172</v>
      </c>
      <c r="LD9" s="10" t="s">
        <v>173</v>
      </c>
      <c r="LE9" s="27" t="str" cm="1">
        <f t="array" aca="1" ref="LE9" ca="1">CONCATENATE($A$37,INDIRECT(ADDRESS(ROW(),COLUMN()-2)),"%20",INDIRECT(ADDRESS(ROW(),COLUMN()-1)),$A$39,INDIRECT(ADDRESS(ROW(),COLUMN()-2)),"%20",INDIRECT(ADDRESS(ROW(),COLUMN()-1)))</f>
        <v>https://maps.yandex.ru/?ll=39.021585%2036.106103&amp;z=16&amp;text=39.021585%2036.106103</v>
      </c>
      <c r="LF9" s="87" t="str" cm="1">
        <f t="array" aca="1" ref="LF9" ca="1">CONCATENATE($A$40,INDIRECT(ADDRESS(ROW(),COLUMN()-3)),"%2C",INDIRECT(ADDRESS(ROW(),COLUMN()-2)))</f>
        <v>https://maps.google.com/maps?q=39.021585%2C36.106103</v>
      </c>
      <c r="LG9" s="79" t="s">
        <v>3229</v>
      </c>
      <c r="LH9" s="10" t="str" cm="1">
        <f t="array" aca="1" ref="LH9" ca="1">IF(INDIRECT(ADDRESS(ROW(),COLUMN()-6))="","X",IF(INDIRECT(ADDRESS(ROW(),COLUMN()-5))="",0,"OK"))</f>
        <v>OK</v>
      </c>
      <c r="LI9" s="29" t="str">
        <f ca="1">IF(LJ9="","",SUM(1+MAXA(LI$1:LI8)))</f>
        <v/>
      </c>
      <c r="LJ9" s="8" t="str" cm="1">
        <f t="array" aca="1" ref="LJ9" ca="1">IF(LH9=0,INDIRECT(ADDRESS(ROW(),COLUMN()-8)),"")</f>
        <v/>
      </c>
      <c r="LK9" s="31"/>
      <c r="LL9" s="10" t="str">
        <f t="shared" si="12"/>
        <v>$LB$9</v>
      </c>
      <c r="LM9" s="29" t="str">
        <f ca="1">IF(LN9="","",SUM(1+MAXA(LM$1:LM8)))</f>
        <v/>
      </c>
      <c r="LN9" s="8" t="str" cm="1">
        <f t="array" aca="1" ref="LN9" ca="1">IF(ISNUMBER(SEARCH(LN$1,INDEX(INDIRECT(LO$1),ROW(LL9),1)))=TRUE,INDIRECT(LL9),"")</f>
        <v/>
      </c>
      <c r="LO9" s="13" t="s">
        <v>1192</v>
      </c>
      <c r="LP9" s="13" t="s">
        <v>1192</v>
      </c>
      <c r="LQ9" s="13" t="s">
        <v>1192</v>
      </c>
      <c r="LR9" s="13" t="s">
        <v>1192</v>
      </c>
      <c r="LS9" s="13"/>
      <c r="LT9" s="13"/>
      <c r="LU9" s="13"/>
      <c r="LV9" s="13"/>
      <c r="LW9" s="13"/>
      <c r="LX9" s="13"/>
      <c r="LY9" s="13" t="s">
        <v>1192</v>
      </c>
      <c r="LZ9" s="13" t="s">
        <v>1192</v>
      </c>
      <c r="MA9" s="10" t="str">
        <f t="shared" ca="1" si="43"/>
        <v/>
      </c>
      <c r="MB9" s="8" t="s">
        <v>154</v>
      </c>
      <c r="MC9" s="10" t="s">
        <v>155</v>
      </c>
      <c r="MD9" s="10" t="s">
        <v>156</v>
      </c>
      <c r="ME9" s="27" t="str" cm="1">
        <f t="array" aca="1" ref="ME9" ca="1">CONCATENATE($A$37,INDIRECT(ADDRESS(ROW(),COLUMN()-2)),"%20",INDIRECT(ADDRESS(ROW(),COLUMN()-1)),$A$39,INDIRECT(ADDRESS(ROW(),COLUMN()-2)),"%20",INDIRECT(ADDRESS(ROW(),COLUMN()-1)))</f>
        <v>https://maps.yandex.ru/?ll=38.931835%2035.826949&amp;z=16&amp;text=38.931835%2035.826949</v>
      </c>
      <c r="MF9" s="87" t="str" cm="1">
        <f t="array" aca="1" ref="MF9" ca="1">CONCATENATE($A$40,INDIRECT(ADDRESS(ROW(),COLUMN()-3)),"%2C",INDIRECT(ADDRESS(ROW(),COLUMN()-2)))</f>
        <v>https://maps.google.com/maps?q=38.931835%2C35.826949</v>
      </c>
      <c r="MG9" s="79" t="s">
        <v>3229</v>
      </c>
      <c r="MH9" s="10" t="str" cm="1">
        <f t="array" aca="1" ref="MH9" ca="1">IF(INDIRECT(ADDRESS(ROW(),COLUMN()-6))="","X",IF(INDIRECT(ADDRESS(ROW(),COLUMN()-5))="",0,"OK"))</f>
        <v>OK</v>
      </c>
      <c r="MI9" s="29" t="str">
        <f ca="1">IF(MJ9="","",SUM(1+MAXA(MI$1:MI8)))</f>
        <v/>
      </c>
      <c r="MJ9" s="8" t="str" cm="1">
        <f t="array" aca="1" ref="MJ9" ca="1">IF(MH9=0,INDIRECT(ADDRESS(ROW(),COLUMN()-8)),"")</f>
        <v/>
      </c>
      <c r="MK9" s="31"/>
      <c r="ML9" s="10" t="str">
        <f t="shared" si="13"/>
        <v>$MB$9</v>
      </c>
      <c r="MM9" s="29" t="str">
        <f ca="1">IF(MN9="","",SUM(1+MAXA(MM$1:MM8)))</f>
        <v/>
      </c>
      <c r="MN9" s="8" t="str" cm="1">
        <f t="array" aca="1" ref="MN9" ca="1">IF(ISNUMBER(SEARCH(MN$1,INDEX(INDIRECT(MO$1),ROW(ML9),1)))=TRUE,INDIRECT(ML9),"")</f>
        <v/>
      </c>
      <c r="MO9" s="13" t="s">
        <v>1192</v>
      </c>
      <c r="MP9" s="13" t="s">
        <v>1192</v>
      </c>
      <c r="MQ9" s="13" t="s">
        <v>1192</v>
      </c>
      <c r="MR9" s="13"/>
      <c r="MS9" s="13"/>
      <c r="MT9" s="13"/>
      <c r="MU9" s="13"/>
      <c r="MV9" s="13"/>
      <c r="MW9" s="13" t="s">
        <v>1192</v>
      </c>
      <c r="MX9" s="13"/>
      <c r="MY9" s="13" t="s">
        <v>1192</v>
      </c>
      <c r="MZ9" s="13" t="s">
        <v>1192</v>
      </c>
      <c r="NA9" s="10" t="str">
        <f t="shared" ca="1" si="44"/>
        <v/>
      </c>
      <c r="NB9" s="22" t="s">
        <v>1149</v>
      </c>
      <c r="NC9" s="14" t="s">
        <v>1150</v>
      </c>
      <c r="ND9" s="14" t="s">
        <v>1151</v>
      </c>
      <c r="NE9" s="27" t="str" cm="1">
        <f t="array" aca="1" ref="NE9" ca="1">CONCATENATE($A$37,INDIRECT(ADDRESS(ROW(),COLUMN()-2)),"%20",INDIRECT(ADDRESS(ROW(),COLUMN()-1)),$A$39,INDIRECT(ADDRESS(ROW(),COLUMN()-2)),"%20",INDIRECT(ADDRESS(ROW(),COLUMN()-1)))</f>
        <v>https://maps.yandex.ru/?ll=38.367070%2035.420284&amp;z=16&amp;text=38.367070%2035.420284</v>
      </c>
      <c r="NF9" s="87" t="str" cm="1">
        <f t="array" aca="1" ref="NF9" ca="1">CONCATENATE($A$40,INDIRECT(ADDRESS(ROW(),COLUMN()-3)),"%2C",INDIRECT(ADDRESS(ROW(),COLUMN()-2)))</f>
        <v>https://maps.google.com/maps?q=38.367070%2C35.420284</v>
      </c>
      <c r="NG9" s="79" t="s">
        <v>3229</v>
      </c>
      <c r="NH9" s="10" t="str" cm="1">
        <f t="array" aca="1" ref="NH9" ca="1">IF(INDIRECT(ADDRESS(ROW(),COLUMN()-6))="","X",IF(INDIRECT(ADDRESS(ROW(),COLUMN()-5))="",0,"OK"))</f>
        <v>OK</v>
      </c>
      <c r="NI9" s="29" t="str">
        <f ca="1">IF(NJ9="","",SUM(1+MAXA(NI$1:NI8)))</f>
        <v/>
      </c>
      <c r="NJ9" s="8" t="str" cm="1">
        <f t="array" aca="1" ref="NJ9" ca="1">IF(NH9=0,INDIRECT(ADDRESS(ROW(),COLUMN()-8)),"")</f>
        <v/>
      </c>
      <c r="NK9" s="31"/>
      <c r="NL9" s="10" t="str">
        <f t="shared" si="14"/>
        <v>$NB$9</v>
      </c>
      <c r="NM9" s="29" t="str">
        <f ca="1">IF(NN9="","",SUM(1+MAXA(NM$1:NM8)))</f>
        <v/>
      </c>
      <c r="NN9" s="8" t="str" cm="1">
        <f t="array" aca="1" ref="NN9" ca="1">IF(ISNUMBER(SEARCH(NN$1,INDEX(INDIRECT(NO$1),ROW(NL9),1)))=TRUE,INDIRECT(NL9),"")</f>
        <v/>
      </c>
      <c r="NO9" s="13" t="s">
        <v>1192</v>
      </c>
      <c r="NP9" s="13" t="s">
        <v>1192</v>
      </c>
      <c r="NQ9" s="13" t="s">
        <v>1192</v>
      </c>
      <c r="NR9" s="13"/>
      <c r="NS9" s="13"/>
      <c r="NT9" s="13"/>
      <c r="NU9" s="13"/>
      <c r="NV9" s="13"/>
      <c r="NW9" s="13"/>
      <c r="NX9" s="13" t="s">
        <v>1192</v>
      </c>
      <c r="NY9" s="13" t="s">
        <v>1192</v>
      </c>
      <c r="NZ9" s="13"/>
      <c r="OA9" s="10" t="str">
        <f t="shared" ca="1" si="45"/>
        <v/>
      </c>
      <c r="OB9" s="16"/>
      <c r="OC9" s="17" t="s">
        <v>1235</v>
      </c>
      <c r="OD9" s="18"/>
      <c r="OE9" s="25"/>
      <c r="OF9" s="25"/>
      <c r="OG9" s="79" t="s">
        <v>3229</v>
      </c>
      <c r="OH9" s="10" t="str" cm="1">
        <f t="array" aca="1" ref="OH9" ca="1">IF(INDIRECT(ADDRESS(ROW(),COLUMN()-6))="","X",IF(INDIRECT(ADDRESS(ROW(),COLUMN()-5))="",0,"OK"))</f>
        <v>X</v>
      </c>
      <c r="OI9" s="29" t="str">
        <f ca="1">IF(OJ9="","",SUM(1+MAXA(OI$1:OI8)))</f>
        <v/>
      </c>
      <c r="OJ9" s="8" t="str" cm="1">
        <f t="array" aca="1" ref="OJ9" ca="1">IF(OH9=0,INDIRECT(ADDRESS(ROW(),COLUMN()-8)),"")</f>
        <v/>
      </c>
      <c r="OK9" s="31"/>
      <c r="OL9" s="10" t="str">
        <f t="shared" si="15"/>
        <v>$OB$9</v>
      </c>
      <c r="OM9" s="29" t="str">
        <f ca="1">IF(ON9="","",SUM(1+MAXA(OM$1:OM8)))</f>
        <v/>
      </c>
      <c r="ON9" s="8" t="str" cm="1">
        <f t="array" aca="1" ref="ON9" ca="1">IF(ISNUMBER(SEARCH(ON$1,INDEX(INDIRECT(OO$1),ROW(OL9),1)))=TRUE,INDIRECT(OL9),"")</f>
        <v/>
      </c>
      <c r="OO9" s="13" t="s">
        <v>1192</v>
      </c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 t="s">
        <v>1192</v>
      </c>
      <c r="PA9" s="10" t="str">
        <f t="shared" ca="1" si="46"/>
        <v/>
      </c>
      <c r="PB9" s="65" t="s">
        <v>1452</v>
      </c>
      <c r="PC9" s="66" t="s">
        <v>1444</v>
      </c>
      <c r="PD9" s="66" t="s">
        <v>1445</v>
      </c>
      <c r="PE9" s="27" t="str" cm="1">
        <f t="array" aca="1" ref="PE9" ca="1">CONCATENATE($A$37,INDIRECT(ADDRESS(ROW(),COLUMN()-2)),"%20",INDIRECT(ADDRESS(ROW(),COLUMN()-1)),$A$39,INDIRECT(ADDRESS(ROW(),COLUMN()-2)),"%20",INDIRECT(ADDRESS(ROW(),COLUMN()-1)))</f>
        <v>https://maps.yandex.ru/?ll=39.095544%2035.586106&amp;z=16&amp;text=39.095544%2035.586106</v>
      </c>
      <c r="PF9" s="87" t="str" cm="1">
        <f t="array" aca="1" ref="PF9" ca="1">CONCATENATE($A$40,INDIRECT(ADDRESS(ROW(),COLUMN()-3)),"%2C",INDIRECT(ADDRESS(ROW(),COLUMN()-2)))</f>
        <v>https://maps.google.com/maps?q=39.095544%2C35.586106</v>
      </c>
      <c r="PG9" s="79" t="s">
        <v>3797</v>
      </c>
      <c r="PH9" s="10" t="str" cm="1">
        <f t="array" aca="1" ref="PH9" ca="1">IF(INDIRECT(ADDRESS(ROW(),COLUMN()-6))="","X",IF(INDIRECT(ADDRESS(ROW(),COLUMN()-5))="",0,"OK"))</f>
        <v>OK</v>
      </c>
      <c r="PI9" s="29" t="str">
        <f ca="1">IF(PJ9="","",SUM(1+MAXA(PI$1:PI8)))</f>
        <v/>
      </c>
      <c r="PJ9" s="8" t="str" cm="1">
        <f t="array" aca="1" ref="PJ9" ca="1">IF(PH9=0,INDIRECT(ADDRESS(ROW(),COLUMN()-8)),"")</f>
        <v/>
      </c>
      <c r="PK9" s="31"/>
      <c r="PL9" s="10" t="str">
        <f t="shared" si="16"/>
        <v>$PB$9</v>
      </c>
      <c r="PM9" s="29" t="str">
        <f ca="1">IF(PN9="","",SUM(1+MAXA(PM$1:PM8)))</f>
        <v/>
      </c>
      <c r="PN9" s="8" t="str" cm="1">
        <f t="array" aca="1" ref="PN9" ca="1">IF(ISNUMBER(SEARCH(PN$1,INDEX(INDIRECT(PO$1),ROW(PL9),1)))=TRUE,INDIRECT(PL9),"")</f>
        <v/>
      </c>
      <c r="PO9" s="13" t="s">
        <v>1192</v>
      </c>
      <c r="PP9" s="13" t="s">
        <v>1192</v>
      </c>
      <c r="PQ9" s="13" t="s">
        <v>1192</v>
      </c>
      <c r="PR9" s="13" t="s">
        <v>1192</v>
      </c>
      <c r="PS9" s="13"/>
      <c r="PT9" s="13"/>
      <c r="PU9" s="13"/>
      <c r="PV9" s="13"/>
      <c r="PW9" s="13"/>
      <c r="PX9" s="13"/>
      <c r="PY9" s="13" t="s">
        <v>1192</v>
      </c>
      <c r="PZ9" s="13" t="s">
        <v>1192</v>
      </c>
      <c r="QA9" s="10" t="str">
        <f t="shared" ca="1" si="47"/>
        <v/>
      </c>
      <c r="QB9" s="22" t="s">
        <v>4443</v>
      </c>
      <c r="QC9" s="6" t="s">
        <v>4445</v>
      </c>
      <c r="QD9" s="6" t="s">
        <v>4444</v>
      </c>
      <c r="QE9" s="27" t="str" cm="1">
        <f t="array" aca="1" ref="QE9" ca="1">CONCATENATE($A$37,INDIRECT(ADDRESS(ROW(),COLUMN()-2)),"%20",INDIRECT(ADDRESS(ROW(),COLUMN()-1)),$A$39,INDIRECT(ADDRESS(ROW(),COLUMN()-2)),"%20",INDIRECT(ADDRESS(ROW(),COLUMN()-1)))</f>
        <v>https://maps.yandex.ru/?ll=38.651178%2035.297377&amp;z=16&amp;text=38.651178%2035.297377</v>
      </c>
      <c r="QF9" s="87" t="str" cm="1">
        <f t="array" aca="1" ref="QF9" ca="1">CONCATENATE($A$40,INDIRECT(ADDRESS(ROW(),COLUMN()-3)),"%2C",INDIRECT(ADDRESS(ROW(),COLUMN()-2)))</f>
        <v>https://maps.google.com/maps?q=38.651178%2C35.297377</v>
      </c>
      <c r="QG9" s="79" t="s">
        <v>3239</v>
      </c>
      <c r="QH9" s="10" t="str" cm="1">
        <f t="array" aca="1" ref="QH9" ca="1">IF(INDIRECT(ADDRESS(ROW(),COLUMN()-6))="","X",IF(INDIRECT(ADDRESS(ROW(),COLUMN()-5))="",0,"OK"))</f>
        <v>OK</v>
      </c>
      <c r="QI9" s="29" t="str">
        <f ca="1">IF(QJ9="","",SUM(1+MAXA(QI$1:QI8)))</f>
        <v/>
      </c>
      <c r="QJ9" s="8" t="str" cm="1">
        <f t="array" aca="1" ref="QJ9" ca="1">IF(QH9=0,INDIRECT(ADDRESS(ROW(),COLUMN()-8)),"")</f>
        <v/>
      </c>
      <c r="QK9" s="31"/>
      <c r="QL9" s="10" t="str">
        <f t="shared" si="17"/>
        <v>$QB$9</v>
      </c>
      <c r="QM9" s="29" t="str">
        <f ca="1">IF(QN9="","",SUM(1+MAXA(QM$1:QM8)))</f>
        <v/>
      </c>
      <c r="QN9" s="8" t="str" cm="1">
        <f t="array" aca="1" ref="QN9" ca="1">IF(ISNUMBER(SEARCH(QN$1,INDEX(INDIRECT(QO$1),ROW(QL9),1)))=TRUE,INDIRECT(QL9),"")</f>
        <v/>
      </c>
      <c r="QO9" s="13" t="s">
        <v>1192</v>
      </c>
      <c r="QP9" s="13" t="s">
        <v>1192</v>
      </c>
      <c r="QQ9" s="13" t="s">
        <v>1192</v>
      </c>
      <c r="QR9" s="13" t="s">
        <v>1192</v>
      </c>
      <c r="QS9" s="13"/>
      <c r="QT9" s="13"/>
      <c r="QU9" s="13"/>
      <c r="QV9" s="13"/>
      <c r="QW9" s="13"/>
      <c r="QX9" s="13"/>
      <c r="QY9" s="13" t="s">
        <v>1192</v>
      </c>
      <c r="QZ9" s="13" t="s">
        <v>1192</v>
      </c>
      <c r="RA9" s="10" t="str">
        <f t="shared" ca="1" si="48"/>
        <v/>
      </c>
      <c r="RB9" s="22" t="s">
        <v>1701</v>
      </c>
      <c r="RC9" s="6" t="s">
        <v>1720</v>
      </c>
      <c r="RD9" s="6" t="s">
        <v>1719</v>
      </c>
      <c r="RE9" s="27" t="str" cm="1">
        <f t="array" aca="1" ref="RE9" ca="1">CONCATENATE($A$37,INDIRECT(ADDRESS(ROW(),COLUMN()-2)),"%20",INDIRECT(ADDRESS(ROW(),COLUMN()-1)),$A$39,INDIRECT(ADDRESS(ROW(),COLUMN()-2)),"%20",INDIRECT(ADDRESS(ROW(),COLUMN()-1)))</f>
        <v>https://maps.yandex.ru/?ll=39.171047%2035.793049&amp;z=16&amp;text=39.171047%2035.793049</v>
      </c>
      <c r="RF9" s="87" t="str" cm="1">
        <f t="array" aca="1" ref="RF9" ca="1">CONCATENATE($A$40,INDIRECT(ADDRESS(ROW(),COLUMN()-3)),"%2C",INDIRECT(ADDRESS(ROW(),COLUMN()-2)))</f>
        <v>https://maps.google.com/maps?q=39.171047%2C35.793049</v>
      </c>
      <c r="RG9" s="79" t="s">
        <v>3229</v>
      </c>
      <c r="RH9" s="10" t="str" cm="1">
        <f t="array" aca="1" ref="RH9" ca="1">IF(INDIRECT(ADDRESS(ROW(),COLUMN()-6))="","X",IF(INDIRECT(ADDRESS(ROW(),COLUMN()-5))="",0,"OK"))</f>
        <v>OK</v>
      </c>
      <c r="RI9" s="29" t="str">
        <f ca="1">IF(RJ9="","",SUM(1+MAXA(RI$1:RI8)))</f>
        <v/>
      </c>
      <c r="RJ9" s="8" t="str" cm="1">
        <f t="array" aca="1" ref="RJ9" ca="1">IF(RH9=0,INDIRECT(ADDRESS(ROW(),COLUMN()-8)),"")</f>
        <v/>
      </c>
      <c r="RK9" s="31"/>
      <c r="RL9" s="10" t="str">
        <f t="shared" si="18"/>
        <v>$RB$9</v>
      </c>
      <c r="RM9" s="29" t="str">
        <f ca="1">IF(RN9="","",SUM(1+MAXA(RM$1:RM8)))</f>
        <v/>
      </c>
      <c r="RN9" s="8" t="str" cm="1">
        <f t="array" aca="1" ref="RN9" ca="1">IF(ISNUMBER(SEARCH(RN$1,INDEX(INDIRECT(RO$1),ROW(RL9),1)))=TRUE,INDIRECT(RL9),"")</f>
        <v/>
      </c>
      <c r="RO9" s="13" t="s">
        <v>1192</v>
      </c>
      <c r="RP9" s="13" t="s">
        <v>1192</v>
      </c>
      <c r="RQ9" s="13" t="s">
        <v>1192</v>
      </c>
      <c r="RR9" s="13"/>
      <c r="RS9" s="13"/>
      <c r="RT9" s="13"/>
      <c r="RU9" s="13"/>
      <c r="RV9" s="13"/>
      <c r="RW9" s="13"/>
      <c r="RX9" s="13"/>
      <c r="RY9" s="13" t="s">
        <v>1192</v>
      </c>
      <c r="RZ9" s="13" t="s">
        <v>1192</v>
      </c>
      <c r="SA9" s="10" t="str">
        <f t="shared" ca="1" si="49"/>
        <v/>
      </c>
      <c r="SB9" s="16"/>
      <c r="SC9" s="17" t="s">
        <v>1774</v>
      </c>
      <c r="SD9" s="48"/>
      <c r="SE9" s="19"/>
      <c r="SF9" s="19"/>
      <c r="SG9" s="79" t="s">
        <v>3229</v>
      </c>
      <c r="SH9" s="10" t="str" cm="1">
        <f t="array" aca="1" ref="SH9" ca="1">IF(INDIRECT(ADDRESS(ROW(),COLUMN()-6))="","X",IF(INDIRECT(ADDRESS(ROW(),COLUMN()-5))="",0,"OK"))</f>
        <v>X</v>
      </c>
      <c r="SI9" s="29" t="str">
        <f ca="1">IF(SJ9="","",SUM(1+MAXA(SI$1:SI8)))</f>
        <v/>
      </c>
      <c r="SJ9" s="8" t="str" cm="1">
        <f t="array" aca="1" ref="SJ9" ca="1">IF(SH9=0,INDIRECT(ADDRESS(ROW(),COLUMN()-8)),"")</f>
        <v/>
      </c>
      <c r="SK9" s="33" t="s">
        <v>1192</v>
      </c>
      <c r="SL9" s="10" t="str">
        <f t="shared" si="19"/>
        <v>$SB$9</v>
      </c>
      <c r="SM9" s="29" t="str">
        <f ca="1">IF(SN9="","",SUM(1+MAXA(SM$1:SM8)))</f>
        <v/>
      </c>
      <c r="SN9" s="8" t="str" cm="1">
        <f t="array" aca="1" ref="SN9" ca="1">IF(ISNUMBER(SEARCH(SN$1,INDEX(SB$1:SB$174,ROW(SL9),1)))=TRUE,INDIRECT(SL9),"")</f>
        <v/>
      </c>
      <c r="SO9" s="13" t="s">
        <v>1192</v>
      </c>
      <c r="SP9" s="13" t="s">
        <v>1192</v>
      </c>
      <c r="SQ9" s="13" t="s">
        <v>1192</v>
      </c>
      <c r="SR9" s="13"/>
      <c r="SS9" s="13"/>
      <c r="ST9" s="13"/>
      <c r="SU9" s="13"/>
      <c r="SV9" s="13"/>
      <c r="SW9" s="13"/>
      <c r="SX9" s="13"/>
      <c r="SY9" s="13" t="s">
        <v>1192</v>
      </c>
      <c r="SZ9" s="13" t="s">
        <v>1192</v>
      </c>
      <c r="TA9" s="10" t="str">
        <f t="shared" ca="1" si="50"/>
        <v/>
      </c>
      <c r="TB9" s="22"/>
      <c r="TC9" s="15"/>
      <c r="TD9" s="6"/>
      <c r="TE9" s="24"/>
      <c r="TF9" s="24"/>
      <c r="TG9" s="101"/>
      <c r="TH9" s="10" t="str" cm="1">
        <f t="array" aca="1" ref="TH9" ca="1">IF(INDIRECT(ADDRESS(ROW(),COLUMN()-6))="","X",IF(INDIRECT(ADDRESS(ROW(),COLUMN()-5))="",0,"OK"))</f>
        <v>X</v>
      </c>
      <c r="TI9" s="29" t="str">
        <f ca="1">IF(TJ9="","",SUM(1+MAXA(TI$1:TI8)))</f>
        <v/>
      </c>
      <c r="TJ9" s="8" t="str" cm="1">
        <f t="array" aca="1" ref="TJ9" ca="1">IF(TH9=0,INDIRECT(ADDRESS(ROW(),COLUMN()-8)),"")</f>
        <v/>
      </c>
      <c r="TK9" s="33" t="s">
        <v>1192</v>
      </c>
      <c r="TL9" s="10" t="str">
        <f t="shared" si="20"/>
        <v>$TB$9</v>
      </c>
      <c r="TM9" s="29" t="str">
        <f ca="1">IF(TN9="","",SUM(1+MAXA(TM$1:TM8)))</f>
        <v/>
      </c>
      <c r="TN9" s="8" t="str" cm="1">
        <f t="array" aca="1" ref="TN9" ca="1">IF(ISNUMBER(SEARCH(TN$1,INDEX(INDIRECT(TO$1),ROW(TL9),1)))=TRUE,INDIRECT(TL9),"")</f>
        <v/>
      </c>
      <c r="TO9" s="13" t="s">
        <v>1192</v>
      </c>
      <c r="TP9" s="13" t="s">
        <v>1192</v>
      </c>
      <c r="TQ9" s="13" t="s">
        <v>1192</v>
      </c>
      <c r="TR9" s="13"/>
      <c r="TS9" s="13"/>
      <c r="TT9" s="13"/>
      <c r="TU9" s="13"/>
      <c r="TV9" s="13"/>
      <c r="TW9" s="13"/>
      <c r="TX9" s="13"/>
      <c r="TY9" s="13" t="s">
        <v>1192</v>
      </c>
      <c r="TZ9" s="13" t="s">
        <v>1192</v>
      </c>
      <c r="UA9" s="14" t="str">
        <f t="shared" ca="1" si="51"/>
        <v/>
      </c>
      <c r="UB9" s="22" t="s">
        <v>1808</v>
      </c>
      <c r="UC9" s="6" t="s">
        <v>1809</v>
      </c>
      <c r="UD9" s="6" t="s">
        <v>1810</v>
      </c>
      <c r="UE9" s="27" t="str" cm="1">
        <f t="array" aca="1" ref="UE9" ca="1">CONCATENATE($A$37,INDIRECT(ADDRESS(ROW(),COLUMN()-2)),"%20",INDIRECT(ADDRESS(ROW(),COLUMN()-1)),$A$39,INDIRECT(ADDRESS(ROW(),COLUMN()-2)),"%20",INDIRECT(ADDRESS(ROW(),COLUMN()-1)))</f>
        <v>https://maps.yandex.ru/?ll=38.520167%2036.030023&amp;z=16&amp;text=38.520167%2036.030023</v>
      </c>
      <c r="UF9" s="87" t="str" cm="1">
        <f t="array" aca="1" ref="UF9" ca="1">CONCATENATE($A$40,INDIRECT(ADDRESS(ROW(),COLUMN()-3)),"%2C",INDIRECT(ADDRESS(ROW(),COLUMN()-2)))</f>
        <v>https://maps.google.com/maps?q=38.520167%2C36.030023</v>
      </c>
      <c r="UG9" s="79" t="s">
        <v>3229</v>
      </c>
      <c r="UH9" s="10" t="str" cm="1">
        <f t="array" aca="1" ref="UH9" ca="1">IF(INDIRECT(ADDRESS(ROW(),COLUMN()-6))="","X",IF(INDIRECT(ADDRESS(ROW(),COLUMN()-5))="",0,"OK"))</f>
        <v>OK</v>
      </c>
      <c r="UI9" s="29" t="str">
        <f ca="1">IF(UJ9="","",SUM(1+MAXA(UI$1:UI8)))</f>
        <v/>
      </c>
      <c r="UJ9" s="8" t="str" cm="1">
        <f t="array" aca="1" ref="UJ9" ca="1">IF(UH9=0,INDIRECT(ADDRESS(ROW(),COLUMN()-8)),"")</f>
        <v/>
      </c>
      <c r="UK9" s="33" t="s">
        <v>1192</v>
      </c>
      <c r="UL9" s="10" t="str">
        <f t="shared" si="21"/>
        <v>$UB$9</v>
      </c>
      <c r="UM9" s="29" t="str">
        <f ca="1">IF(UN9="","",SUM(1+MAXA(UM$1:UM8)))</f>
        <v/>
      </c>
      <c r="UN9" s="8" t="str" cm="1">
        <f t="array" aca="1" ref="UN9" ca="1">IF(ISNUMBER(SEARCH(UN$1,INDEX(INDIRECT(UO$1),ROW(UL9),1)))=TRUE,INDIRECT(UL9),"")</f>
        <v/>
      </c>
      <c r="UO9" s="13" t="s">
        <v>1192</v>
      </c>
      <c r="UP9" s="13" t="s">
        <v>1192</v>
      </c>
      <c r="UQ9" s="13" t="s">
        <v>1192</v>
      </c>
      <c r="UR9" s="13"/>
      <c r="US9" s="13"/>
      <c r="UT9" s="13"/>
      <c r="UU9" s="13"/>
      <c r="UV9" s="13"/>
      <c r="UW9" s="13"/>
      <c r="UX9" s="13"/>
      <c r="UY9" s="13" t="s">
        <v>1192</v>
      </c>
      <c r="UZ9" s="13" t="s">
        <v>1192</v>
      </c>
      <c r="VA9" s="10" t="str">
        <f t="shared" ca="1" si="52"/>
        <v/>
      </c>
      <c r="VB9" s="22" t="s">
        <v>1924</v>
      </c>
      <c r="VC9" s="6" t="s">
        <v>1925</v>
      </c>
      <c r="VD9" s="6" t="s">
        <v>1926</v>
      </c>
      <c r="VE9" s="27" t="str" cm="1">
        <f t="array" aca="1" ref="VE9" ca="1">CONCATENATE($A$37,INDIRECT(ADDRESS(ROW(),COLUMN()-2)),"%20",INDIRECT(ADDRESS(ROW(),COLUMN()-1)),$A$39,INDIRECT(ADDRESS(ROW(),COLUMN()-2)),"%20",INDIRECT(ADDRESS(ROW(),COLUMN()-1)))</f>
        <v>https://maps.yandex.ru/?ll=39.267888%2035.857098&amp;z=16&amp;text=39.267888%2035.857098</v>
      </c>
      <c r="VF9" s="87" t="str" cm="1">
        <f t="array" aca="1" ref="VF9" ca="1">CONCATENATE($A$40,INDIRECT(ADDRESS(ROW(),COLUMN()-3)),"%2C",INDIRECT(ADDRESS(ROW(),COLUMN()-2)))</f>
        <v>https://maps.google.com/maps?q=39.267888%2C35.857098</v>
      </c>
      <c r="VG9" s="79" t="s">
        <v>3229</v>
      </c>
      <c r="VH9" s="10" t="str" cm="1">
        <f t="array" aca="1" ref="VH9" ca="1">IF(INDIRECT(ADDRESS(ROW(),COLUMN()-6))="","X",IF(INDIRECT(ADDRESS(ROW(),COLUMN()-5))="",0,"OK"))</f>
        <v>OK</v>
      </c>
      <c r="VI9" s="29" t="str">
        <f ca="1">IF(VJ9="","",SUM(1+MAXA(VI$1:VI8)))</f>
        <v/>
      </c>
      <c r="VJ9" s="8" t="str" cm="1">
        <f t="array" aca="1" ref="VJ9" ca="1">IF(VH9=0,INDIRECT(ADDRESS(ROW(),COLUMN()-8)),"")</f>
        <v/>
      </c>
      <c r="VK9" s="33" t="s">
        <v>1192</v>
      </c>
      <c r="VL9" s="10" t="str">
        <f t="shared" si="22"/>
        <v>$VB$9</v>
      </c>
      <c r="VM9" s="29" t="str">
        <f ca="1">IF(VN9="","",SUM(1+MAXA(VM$1:VM8)))</f>
        <v/>
      </c>
      <c r="VN9" s="8" t="str" cm="1">
        <f t="array" aca="1" ref="VN9" ca="1">IF(ISNUMBER(SEARCH(VN$1,INDEX(INDIRECT(VO$1),ROW(VL9),1)))=TRUE,INDIRECT(VL9),"")</f>
        <v/>
      </c>
      <c r="VO9" s="13" t="s">
        <v>1192</v>
      </c>
      <c r="VP9" s="13" t="s">
        <v>1192</v>
      </c>
      <c r="VQ9" s="13" t="s">
        <v>1192</v>
      </c>
      <c r="VR9" s="13"/>
      <c r="VS9" s="13"/>
      <c r="VT9" s="13"/>
      <c r="VU9" s="13"/>
      <c r="VV9" s="13"/>
      <c r="VW9" s="13"/>
      <c r="VX9" s="13"/>
      <c r="VY9" s="13" t="s">
        <v>1192</v>
      </c>
      <c r="VZ9" s="13" t="s">
        <v>1192</v>
      </c>
      <c r="WA9" s="10" t="str">
        <f t="shared" ca="1" si="53"/>
        <v/>
      </c>
      <c r="WB9" s="22" t="s">
        <v>3260</v>
      </c>
      <c r="WC9" s="6" t="s">
        <v>3263</v>
      </c>
      <c r="WD9" s="6" t="s">
        <v>3262</v>
      </c>
      <c r="WE9" s="27" t="str" cm="1">
        <f t="array" aca="1" ref="WE9" ca="1">CONCATENATE($A$37,INDIRECT(ADDRESS(ROW(),COLUMN()-2)),"%20",INDIRECT(ADDRESS(ROW(),COLUMN()-1)),$A$39,INDIRECT(ADDRESS(ROW(),COLUMN()-2)),"%20",INDIRECT(ADDRESS(ROW(),COLUMN()-1)))</f>
        <v>https://maps.yandex.ru/?ll=38.502920%2036.610379&amp;z=16&amp;text=38.502920%2036.610379</v>
      </c>
      <c r="WF9" s="87" t="str" cm="1">
        <f t="array" aca="1" ref="WF9" ca="1">CONCATENATE($A$40,INDIRECT(ADDRESS(ROW(),COLUMN()-3)),"%2C",INDIRECT(ADDRESS(ROW(),COLUMN()-2)))</f>
        <v>https://maps.google.com/maps?q=38.502920%2C36.610379</v>
      </c>
      <c r="WG9" s="79" t="s">
        <v>3229</v>
      </c>
      <c r="WH9" s="10" t="str" cm="1">
        <f t="array" aca="1" ref="WH9" ca="1">IF(INDIRECT(ADDRESS(ROW(),COLUMN()-6))="","X",IF(INDIRECT(ADDRESS(ROW(),COLUMN()-5))="",0,"OK"))</f>
        <v>OK</v>
      </c>
      <c r="WI9" s="29" t="str">
        <f ca="1">IF(WJ9="","",SUM(1+MAXA(WI$1:WI8)))</f>
        <v/>
      </c>
      <c r="WJ9" s="8" t="str" cm="1">
        <f t="array" aca="1" ref="WJ9" ca="1">IF(WH9=0,INDIRECT(ADDRESS(ROW(),COLUMN()-8)),"")</f>
        <v/>
      </c>
      <c r="WK9" s="33" t="s">
        <v>1192</v>
      </c>
      <c r="WL9" s="10" t="str">
        <f t="shared" si="23"/>
        <v>$WB$9</v>
      </c>
      <c r="WM9" s="29" t="str">
        <f ca="1">IF(WN9="","",SUM(1+MAXA(WM$1:WM8)))</f>
        <v/>
      </c>
      <c r="WN9" s="8" t="str" cm="1">
        <f t="array" aca="1" ref="WN9" ca="1">IF(ISNUMBER(SEARCH(WN$1,INDEX(INDIRECT(WO$1),ROW(WL9),1)))=TRUE,INDIRECT(WL9),"")</f>
        <v/>
      </c>
      <c r="WO9" s="13" t="s">
        <v>1192</v>
      </c>
      <c r="WP9" s="13" t="s">
        <v>1192</v>
      </c>
      <c r="WQ9" s="13" t="s">
        <v>1192</v>
      </c>
      <c r="WR9" s="13" t="s">
        <v>1192</v>
      </c>
      <c r="WS9" s="13"/>
      <c r="WT9" s="13"/>
      <c r="WU9" s="13"/>
      <c r="WV9" s="13" t="s">
        <v>1192</v>
      </c>
      <c r="WW9" s="13"/>
      <c r="WX9" s="13"/>
      <c r="WY9" s="13"/>
      <c r="WZ9" s="13" t="s">
        <v>1192</v>
      </c>
      <c r="XA9" s="10" t="str">
        <f t="shared" ca="1" si="54"/>
        <v/>
      </c>
      <c r="XB9" s="22" t="s">
        <v>2146</v>
      </c>
      <c r="XC9" s="37" t="s">
        <v>3694</v>
      </c>
      <c r="XD9" s="37" t="s">
        <v>3695</v>
      </c>
      <c r="XE9" s="27" t="str" cm="1">
        <f t="array" aca="1" ref="XE9" ca="1">CONCATENATE($A$37,INDIRECT(ADDRESS(ROW(),COLUMN()-2)),"%20",INDIRECT(ADDRESS(ROW(),COLUMN()-1)),$A$39,INDIRECT(ADDRESS(ROW(),COLUMN()-2)),"%20",INDIRECT(ADDRESS(ROW(),COLUMN()-1)))</f>
        <v>https://maps.yandex.ru/?ll=38.445059%2035.816437&amp;z=16&amp;text=38.445059%2035.816437</v>
      </c>
      <c r="XF9" s="87" t="str" cm="1">
        <f t="array" aca="1" ref="XF9" ca="1">CONCATENATE($A$40,INDIRECT(ADDRESS(ROW(),COLUMN()-3)),"%2C",INDIRECT(ADDRESS(ROW(),COLUMN()-2)))</f>
        <v>https://maps.google.com/maps?q=38.445059%2C35.816437</v>
      </c>
      <c r="XG9" s="79" t="s">
        <v>3229</v>
      </c>
      <c r="XH9" s="10" t="str" cm="1">
        <f t="array" aca="1" ref="XH9" ca="1">IF(INDIRECT(ADDRESS(ROW(),COLUMN()-6))="","X",IF(INDIRECT(ADDRESS(ROW(),COLUMN()-5))="",0,"OK"))</f>
        <v>OK</v>
      </c>
      <c r="XI9" s="29" t="str">
        <f ca="1">IF(XJ9="","",SUM(1+MAXA(XI$1:XI8)))</f>
        <v/>
      </c>
      <c r="XJ9" s="8" t="str" cm="1">
        <f t="array" aca="1" ref="XJ9" ca="1">IF(XH9=0,INDIRECT(ADDRESS(ROW(),COLUMN()-8)),"")</f>
        <v/>
      </c>
      <c r="XK9" s="33" t="s">
        <v>1192</v>
      </c>
      <c r="XL9" s="10" t="str">
        <f t="shared" si="24"/>
        <v>$XB$9</v>
      </c>
      <c r="XM9" s="29" t="str">
        <f ca="1">IF(XN9="","",SUM(1+MAXA(XM$1:XM8)))</f>
        <v/>
      </c>
      <c r="XN9" s="8" t="str" cm="1">
        <f t="array" aca="1" ref="XN9" ca="1">IF(ISNUMBER(SEARCH(XN$1,INDEX(INDIRECT(XO$1),ROW(XL9),1)))=TRUE,INDIRECT(XL9),"")</f>
        <v/>
      </c>
      <c r="XO9" s="13" t="s">
        <v>1192</v>
      </c>
      <c r="XP9" s="13" t="s">
        <v>1192</v>
      </c>
      <c r="XQ9" s="13" t="s">
        <v>1192</v>
      </c>
      <c r="XR9" s="13" t="s">
        <v>1192</v>
      </c>
      <c r="XS9" s="13"/>
      <c r="XT9" s="13"/>
      <c r="XU9" s="13"/>
      <c r="XV9" s="13"/>
      <c r="XW9" s="13"/>
      <c r="XX9" s="13"/>
      <c r="XY9" s="13" t="s">
        <v>1192</v>
      </c>
      <c r="XZ9" s="13" t="s">
        <v>1192</v>
      </c>
      <c r="YA9" s="10" t="str">
        <f t="shared" ca="1" si="55"/>
        <v/>
      </c>
      <c r="YB9" s="22"/>
      <c r="YC9" s="37"/>
      <c r="YD9" s="37"/>
      <c r="YE9" s="24"/>
      <c r="YF9" s="88"/>
      <c r="YG9" s="101"/>
      <c r="YH9" s="10" t="str" cm="1">
        <f t="array" aca="1" ref="YH9" ca="1">IF(INDIRECT(ADDRESS(ROW(),COLUMN()-6))="","X",IF(INDIRECT(ADDRESS(ROW(),COLUMN()-5))="",0,"OK"))</f>
        <v>X</v>
      </c>
      <c r="YI9" s="29" t="str">
        <f ca="1">IF(YJ9="","",SUM(1+MAXA(YI$1:YI8)))</f>
        <v/>
      </c>
      <c r="YJ9" s="8" t="str" cm="1">
        <f t="array" aca="1" ref="YJ9" ca="1">IF(YH9=0,INDIRECT(ADDRESS(ROW(),COLUMN()-8)),"")</f>
        <v/>
      </c>
      <c r="YK9" s="33" t="s">
        <v>1192</v>
      </c>
      <c r="YL9" s="10" t="str">
        <f t="shared" si="25"/>
        <v>$YB$9</v>
      </c>
      <c r="YM9" s="29" t="str">
        <f ca="1">IF(YN9="","",SUM(1+MAXA(YM$1:YM8)))</f>
        <v/>
      </c>
      <c r="YN9" s="8" t="str" cm="1">
        <f t="array" aca="1" ref="YN9" ca="1">IF(ISNUMBER(SEARCH(YN$1,INDEX(INDIRECT(YO$1),ROW(YL9),1)))=TRUE,INDIRECT(YL9),"")</f>
        <v/>
      </c>
      <c r="YO9" s="13" t="s">
        <v>1192</v>
      </c>
      <c r="YP9" s="13" t="s">
        <v>1192</v>
      </c>
      <c r="YQ9" s="13" t="s">
        <v>1192</v>
      </c>
      <c r="YR9" s="13" t="s">
        <v>1192</v>
      </c>
      <c r="YS9" s="13"/>
      <c r="YT9" s="13"/>
      <c r="YU9" s="13"/>
      <c r="YV9" s="13"/>
      <c r="YW9" s="13"/>
      <c r="YX9" s="13"/>
      <c r="YY9" s="13" t="s">
        <v>1192</v>
      </c>
      <c r="YZ9" s="13" t="s">
        <v>1192</v>
      </c>
      <c r="ZA9" s="10" t="str">
        <f t="shared" ca="1" si="56"/>
        <v/>
      </c>
      <c r="ZB9" s="22" t="s">
        <v>3068</v>
      </c>
      <c r="ZC9" s="37" t="s">
        <v>3683</v>
      </c>
      <c r="ZD9" s="37" t="s">
        <v>3682</v>
      </c>
      <c r="ZE9" s="27" t="str" cm="1">
        <f t="array" aca="1" ref="ZE9" ca="1">CONCATENATE($A$37,INDIRECT(ADDRESS(ROW(),COLUMN()-2)),"%20",INDIRECT(ADDRESS(ROW(),COLUMN()-1)),$A$39,INDIRECT(ADDRESS(ROW(),COLUMN()-2)),"%20",INDIRECT(ADDRESS(ROW(),COLUMN()-1)))</f>
        <v>https://maps.yandex.ru/?ll=38.100765%2035.339463&amp;z=16&amp;text=38.100765%2035.339463</v>
      </c>
      <c r="ZF9" s="87" t="str" cm="1">
        <f t="array" aca="1" ref="ZF9" ca="1">CONCATENATE($A$40,INDIRECT(ADDRESS(ROW(),COLUMN()-3)),"%2C",INDIRECT(ADDRESS(ROW(),COLUMN()-2)))</f>
        <v>https://maps.google.com/maps?q=38.100765%2C35.339463</v>
      </c>
      <c r="ZG9" s="79" t="s">
        <v>3229</v>
      </c>
      <c r="ZH9" s="10" t="str" cm="1">
        <f t="array" aca="1" ref="ZH9" ca="1">IF(INDIRECT(ADDRESS(ROW(),COLUMN()-6))="","X",IF(INDIRECT(ADDRESS(ROW(),COLUMN()-5))="",0,"OK"))</f>
        <v>OK</v>
      </c>
      <c r="ZI9" s="29" t="str">
        <f ca="1">IF(ZJ9="","",SUM(1+MAXA(ZI$1:ZI8)))</f>
        <v/>
      </c>
      <c r="ZJ9" s="8" t="str" cm="1">
        <f t="array" aca="1" ref="ZJ9" ca="1">IF(ZH9=0,INDIRECT(ADDRESS(ROW(),COLUMN()-8)),"")</f>
        <v/>
      </c>
      <c r="ZK9" s="33" t="s">
        <v>1192</v>
      </c>
      <c r="ZL9" s="10" t="str">
        <f t="shared" si="26"/>
        <v>$ZB$9</v>
      </c>
      <c r="ZM9" s="29" t="str">
        <f ca="1">IF(ZN9="","",SUM(1+MAXA(ZM$1:ZM8)))</f>
        <v/>
      </c>
      <c r="ZN9" s="8" t="str" cm="1">
        <f t="array" aca="1" ref="ZN9" ca="1">IF(ISNUMBER(SEARCH(ZN$1,INDEX(INDIRECT(ZO$1),ROW(ZL9),1)))=TRUE,INDIRECT(ZL9),"")</f>
        <v/>
      </c>
      <c r="ZO9" s="13" t="s">
        <v>1192</v>
      </c>
      <c r="ZP9" s="13" t="s">
        <v>1192</v>
      </c>
      <c r="ZQ9" s="13" t="s">
        <v>1192</v>
      </c>
      <c r="ZR9" s="13" t="s">
        <v>1192</v>
      </c>
      <c r="ZS9" s="13"/>
      <c r="ZT9" s="13"/>
      <c r="ZU9" s="13"/>
      <c r="ZV9" s="13"/>
      <c r="ZW9" s="13"/>
      <c r="ZX9" s="13"/>
      <c r="ZY9" s="13"/>
      <c r="ZZ9" s="13" t="s">
        <v>1192</v>
      </c>
      <c r="AAA9" s="10" t="str">
        <f t="shared" ca="1" si="57"/>
        <v/>
      </c>
      <c r="AAB9" s="22"/>
      <c r="AAC9" s="37"/>
      <c r="AAD9" s="37"/>
      <c r="AAE9" s="24"/>
      <c r="AAF9" s="24"/>
      <c r="AAG9" s="79" t="s">
        <v>3229</v>
      </c>
      <c r="AAH9" s="10" t="str" cm="1">
        <f t="array" aca="1" ref="AAH9" ca="1">IF(INDIRECT(ADDRESS(ROW(),COLUMN()-6))="","X",IF(INDIRECT(ADDRESS(ROW(),COLUMN()-5))="",0,"OK"))</f>
        <v>X</v>
      </c>
      <c r="AAI9" s="29" t="str">
        <f ca="1">IF(AAJ9="","",SUM(1+MAXA(AAI$1:AAI8)))</f>
        <v/>
      </c>
      <c r="AAJ9" s="8" t="str" cm="1">
        <f t="array" aca="1" ref="AAJ9" ca="1">IF(AAH9=0,INDIRECT(ADDRESS(ROW(),COLUMN()-8)),"")</f>
        <v/>
      </c>
      <c r="AAK9" s="33" t="s">
        <v>1192</v>
      </c>
      <c r="AAL9" s="10" t="str">
        <f t="shared" si="27"/>
        <v>$AAB$9</v>
      </c>
      <c r="AAM9" s="29" t="str">
        <f ca="1">IF(AAN9="","",SUM(1+MAXA(AAM$1:AAM8)))</f>
        <v/>
      </c>
      <c r="AAN9" s="8" t="str" cm="1">
        <f t="array" aca="1" ref="AAN9" ca="1">IF(ISNUMBER(SEARCH(AAN$1,INDEX(INDIRECT(AAO$1),ROW(AAL9),1)))=TRUE,INDIRECT(AAL9),"")</f>
        <v/>
      </c>
      <c r="AAO9" s="13" t="s">
        <v>1192</v>
      </c>
      <c r="AAP9" s="13" t="s">
        <v>1192</v>
      </c>
      <c r="AAQ9" s="13" t="s">
        <v>1192</v>
      </c>
      <c r="AAR9" s="13" t="s">
        <v>1192</v>
      </c>
      <c r="AAS9" s="13" t="s">
        <v>1192</v>
      </c>
      <c r="AAT9" s="13"/>
      <c r="AAU9" s="13"/>
      <c r="AAV9" s="13"/>
      <c r="AAW9" s="13"/>
      <c r="AAX9" s="13"/>
      <c r="AAY9" s="13"/>
      <c r="AAZ9" s="13" t="s">
        <v>1192</v>
      </c>
      <c r="ABA9" s="10" t="str">
        <f t="shared" ca="1" si="58"/>
        <v/>
      </c>
      <c r="ABB9" s="22" t="s">
        <v>3078</v>
      </c>
      <c r="ABC9" s="37" t="s">
        <v>2682</v>
      </c>
      <c r="ABD9" s="37" t="s">
        <v>2683</v>
      </c>
      <c r="ABE9" s="27" t="str" cm="1">
        <f t="array" aca="1" ref="ABE9" ca="1">CONCATENATE($A$37,INDIRECT(ADDRESS(ROW(),COLUMN()-2)),"%20",INDIRECT(ADDRESS(ROW(),COLUMN()-1)),$A$39,INDIRECT(ADDRESS(ROW(),COLUMN()-2)),"%20",INDIRECT(ADDRESS(ROW(),COLUMN()-1)))</f>
        <v>https://maps.yandex.ru/?ll=38.734171%2035.486749&amp;z=16&amp;text=38.734171%2035.486749</v>
      </c>
      <c r="ABF9" s="87" t="str" cm="1">
        <f t="array" aca="1" ref="ABF9" ca="1">CONCATENATE($A$40,INDIRECT(ADDRESS(ROW(),COLUMN()-3)),"%2C",INDIRECT(ADDRESS(ROW(),COLUMN()-2)))</f>
        <v>https://maps.google.com/maps?q=38.734171%2C35.486749</v>
      </c>
      <c r="ABG9" s="79" t="s">
        <v>3229</v>
      </c>
      <c r="ABH9" s="10" t="str" cm="1">
        <f t="array" aca="1" ref="ABH9" ca="1">IF(INDIRECT(ADDRESS(ROW(),COLUMN()-6))="","X",IF(INDIRECT(ADDRESS(ROW(),COLUMN()-5))="",0,"OK"))</f>
        <v>OK</v>
      </c>
      <c r="ABI9" s="29" t="str">
        <f ca="1">IF(ABJ9="","",SUM(1+MAXA(ABI$1:ABI8)))</f>
        <v/>
      </c>
      <c r="ABJ9" s="8" t="str" cm="1">
        <f t="array" aca="1" ref="ABJ9" ca="1">IF(ABH9=0,INDIRECT(ADDRESS(ROW(),COLUMN()-8)),"")</f>
        <v/>
      </c>
      <c r="ABK9" s="33" t="s">
        <v>1192</v>
      </c>
      <c r="ABL9" s="10" t="str">
        <f t="shared" si="28"/>
        <v>$ABB$9</v>
      </c>
      <c r="ABM9" s="29" t="str">
        <f ca="1">IF(ABN9="","",SUM(1+MAXA(ABM$1:ABM8)))</f>
        <v/>
      </c>
      <c r="ABN9" s="8" t="str" cm="1">
        <f t="array" aca="1" ref="ABN9" ca="1">IF(ISNUMBER(SEARCH(ABN$1,INDEX(INDIRECT(ABO$1),ROW(ABL9),1)))=TRUE,INDIRECT(ABL9),"")</f>
        <v/>
      </c>
      <c r="ABO9" s="13" t="s">
        <v>1192</v>
      </c>
      <c r="ABP9" s="13" t="s">
        <v>1192</v>
      </c>
      <c r="ABQ9" s="13" t="s">
        <v>1192</v>
      </c>
      <c r="ABR9" s="13"/>
      <c r="ABS9" s="13"/>
      <c r="ABT9" s="13"/>
      <c r="ABU9" s="13"/>
      <c r="ABV9" s="13"/>
      <c r="ABW9" s="13"/>
      <c r="ABX9" s="13"/>
      <c r="ABY9" s="13"/>
      <c r="ABZ9" s="13" t="s">
        <v>1192</v>
      </c>
      <c r="ACA9" s="10" t="str">
        <f t="shared" ca="1" si="59"/>
        <v/>
      </c>
      <c r="ACB9" s="22"/>
      <c r="ACC9" s="37"/>
      <c r="ACD9" s="37"/>
      <c r="ACE9" s="24"/>
      <c r="ACF9" s="88"/>
      <c r="ACG9" s="101"/>
      <c r="ACH9" s="10" t="str" cm="1">
        <f t="array" aca="1" ref="ACH9" ca="1">IF(INDIRECT(ADDRESS(ROW(),COLUMN()-6))="","X",IF(INDIRECT(ADDRESS(ROW(),COLUMN()-5))="",0,"OK"))</f>
        <v>X</v>
      </c>
      <c r="ACI9" s="29" t="str">
        <f ca="1">IF(ACJ9="","",SUM(1+MAXA(ACI$1:ACI8)))</f>
        <v/>
      </c>
      <c r="ACJ9" s="8" t="str" cm="1">
        <f t="array" aca="1" ref="ACJ9" ca="1">IF(ACH9=0,INDIRECT(ADDRESS(ROW(),COLUMN()-8)),"")</f>
        <v/>
      </c>
      <c r="ACK9" s="33" t="s">
        <v>1192</v>
      </c>
      <c r="ACL9" s="10" t="str">
        <f t="shared" si="29"/>
        <v>$ACB$9</v>
      </c>
      <c r="ACM9" s="29" t="str">
        <f ca="1">IF(ACN9="","",SUM(1+MAXA(ACM$1:ACM8)))</f>
        <v/>
      </c>
      <c r="ACN9" s="8" t="str" cm="1">
        <f t="array" aca="1" ref="ACN9" ca="1">IF(ISNUMBER(SEARCH(ACN$1,INDEX(INDIRECT(ACO$1),ROW(ACL9),1)))=TRUE,INDIRECT(ACL9),"")</f>
        <v/>
      </c>
      <c r="ACO9" s="13" t="s">
        <v>1192</v>
      </c>
      <c r="ACP9" s="13" t="s">
        <v>1192</v>
      </c>
      <c r="ACQ9" s="13" t="s">
        <v>1192</v>
      </c>
      <c r="ACR9" s="13"/>
      <c r="ACS9" s="13"/>
      <c r="ACT9" s="13"/>
      <c r="ACU9" s="13"/>
      <c r="ACV9" s="13"/>
      <c r="ACW9" s="13"/>
      <c r="ACX9" s="13"/>
      <c r="ACY9" s="13"/>
      <c r="ACZ9" s="13" t="s">
        <v>1192</v>
      </c>
      <c r="ADA9" s="10" t="str">
        <f t="shared" ca="1" si="60"/>
        <v/>
      </c>
      <c r="ADB9" s="22" t="s">
        <v>2830</v>
      </c>
      <c r="ADC9" s="37" t="s">
        <v>2831</v>
      </c>
      <c r="ADD9" s="37" t="s">
        <v>2832</v>
      </c>
      <c r="ADE9" s="27" t="str" cm="1">
        <f t="array" aca="1" ref="ADE9" ca="1">CONCATENATE($A$37,INDIRECT(ADDRESS(ROW(),COLUMN()-2)),"%20",INDIRECT(ADDRESS(ROW(),COLUMN()-1)),$A$39,INDIRECT(ADDRESS(ROW(),COLUMN()-2)),"%20",INDIRECT(ADDRESS(ROW(),COLUMN()-1)))</f>
        <v>https://maps.yandex.ru/?ll=38.743589%2035.365086&amp;z=16&amp;text=38.743589%2035.365086</v>
      </c>
      <c r="ADF9" s="87" t="str" cm="1">
        <f t="array" aca="1" ref="ADF9" ca="1">CONCATENATE($A$40,INDIRECT(ADDRESS(ROW(),COLUMN()-3)),"%2C",INDIRECT(ADDRESS(ROW(),COLUMN()-2)))</f>
        <v>https://maps.google.com/maps?q=38.743589%2C35.365086</v>
      </c>
      <c r="ADG9" s="92" t="s">
        <v>3229</v>
      </c>
      <c r="ADH9" s="10" t="str" cm="1">
        <f t="array" aca="1" ref="ADH9" ca="1">IF(INDIRECT(ADDRESS(ROW(),COLUMN()-6))="","X",IF(INDIRECT(ADDRESS(ROW(),COLUMN()-5))="",0,"OK"))</f>
        <v>OK</v>
      </c>
      <c r="ADI9" s="29" t="str">
        <f ca="1">IF(ADJ9="","",SUM(1+MAXA(ADI$1:ADI8)))</f>
        <v/>
      </c>
      <c r="ADJ9" s="8" t="str" cm="1">
        <f t="array" aca="1" ref="ADJ9" ca="1">IF(ADH9=0,INDIRECT(ADDRESS(ROW(),COLUMN()-8)),"")</f>
        <v/>
      </c>
      <c r="ADK9" s="33" t="s">
        <v>1192</v>
      </c>
      <c r="ADL9" s="10" t="str">
        <f t="shared" si="30"/>
        <v>$ADB$9</v>
      </c>
      <c r="ADM9" s="29" t="str">
        <f ca="1">IF(ADN9="","",SUM(1+MAXA(ADM$1:ADM8)))</f>
        <v/>
      </c>
      <c r="ADN9" s="8" t="str" cm="1">
        <f t="array" aca="1" ref="ADN9" ca="1">IF(ISNUMBER(SEARCH(ADN$1,INDEX(INDIRECT(ADO$1),ROW(ADL9),1)))=TRUE,INDIRECT(ADL9),"")</f>
        <v/>
      </c>
      <c r="ADO9" s="13" t="s">
        <v>1192</v>
      </c>
      <c r="ADP9" s="13" t="s">
        <v>1192</v>
      </c>
      <c r="ADQ9" s="13" t="s">
        <v>1192</v>
      </c>
      <c r="ADR9" s="13" t="s">
        <v>1192</v>
      </c>
      <c r="ADS9" s="13" t="s">
        <v>1192</v>
      </c>
      <c r="ADT9" s="13"/>
      <c r="ADU9" s="13"/>
      <c r="ADV9" s="13"/>
      <c r="ADW9" s="13"/>
      <c r="ADX9" s="13"/>
      <c r="ADY9" s="13"/>
      <c r="ADZ9" s="13" t="s">
        <v>1192</v>
      </c>
      <c r="AEA9" s="10" t="str">
        <f t="shared" ca="1" si="61"/>
        <v/>
      </c>
      <c r="AEB9" s="22" t="s">
        <v>2919</v>
      </c>
      <c r="AEC9" s="37" t="s">
        <v>2920</v>
      </c>
      <c r="AED9" s="37" t="s">
        <v>2921</v>
      </c>
      <c r="AEE9" s="27" t="str" cm="1">
        <f t="array" aca="1" ref="AEE9" ca="1">CONCATENATE($A$37,INDIRECT(ADDRESS(ROW(),COLUMN()-2)),"%20",INDIRECT(ADDRESS(ROW(),COLUMN()-1)),$A$39,INDIRECT(ADDRESS(ROW(),COLUMN()-2)),"%20",INDIRECT(ADDRESS(ROW(),COLUMN()-1)))</f>
        <v>https://maps.yandex.ru/?ll=38.6788%2035.504806&amp;z=16&amp;text=38.6788%2035.504806</v>
      </c>
      <c r="AEF9" s="87" t="str" cm="1">
        <f t="array" aca="1" ref="AEF9" ca="1">CONCATENATE($A$40,INDIRECT(ADDRESS(ROW(),COLUMN()-3)),"%2C",INDIRECT(ADDRESS(ROW(),COLUMN()-2)))</f>
        <v>https://maps.google.com/maps?q=38.6788%2C35.504806</v>
      </c>
      <c r="AEG9" s="79" t="s">
        <v>3229</v>
      </c>
      <c r="AEH9" s="10" t="str" cm="1">
        <f t="array" aca="1" ref="AEH9" ca="1">IF(INDIRECT(ADDRESS(ROW(),COLUMN()-6))="","X",IF(INDIRECT(ADDRESS(ROW(),COLUMN()-5))="",0,"OK"))</f>
        <v>OK</v>
      </c>
      <c r="AEI9" s="29" t="str">
        <f ca="1">IF(AEJ9="","",SUM(1+MAXA(AEI$1:AEI8)))</f>
        <v/>
      </c>
      <c r="AEJ9" s="8" t="str" cm="1">
        <f t="array" aca="1" ref="AEJ9" ca="1">IF(AEH9=0,INDIRECT(ADDRESS(ROW(),COLUMN()-8)),"")</f>
        <v/>
      </c>
      <c r="AEK9" s="33" t="s">
        <v>1192</v>
      </c>
      <c r="AEL9" s="10" t="str">
        <f t="shared" si="31"/>
        <v>$AEB$9</v>
      </c>
      <c r="AEM9" s="29" t="str">
        <f ca="1">IF(AEN9="","",SUM(1+MAXA(AEM$1:AEM8)))</f>
        <v/>
      </c>
      <c r="AEN9" s="8" t="str" cm="1">
        <f t="array" aca="1" ref="AEN9" ca="1">IF(ISNUMBER(SEARCH(AEN$1,INDEX(INDIRECT(AEO$1),ROW(AEL9),1)))=TRUE,INDIRECT(AEL9),"")</f>
        <v/>
      </c>
      <c r="AEO9" s="13" t="s">
        <v>1192</v>
      </c>
      <c r="AEP9" s="13" t="s">
        <v>1192</v>
      </c>
      <c r="AEQ9" s="13" t="s">
        <v>1192</v>
      </c>
      <c r="AER9" s="13" t="s">
        <v>1192</v>
      </c>
      <c r="AES9" s="13" t="s">
        <v>1192</v>
      </c>
      <c r="AET9" s="13" t="s">
        <v>1192</v>
      </c>
      <c r="AEU9" s="13" t="s">
        <v>1192</v>
      </c>
      <c r="AEV9" s="13" t="s">
        <v>1192</v>
      </c>
    </row>
    <row r="10" spans="1:829" s="4" customFormat="1" ht="24.75" customHeight="1" x14ac:dyDescent="0.2">
      <c r="A10" s="100" t="str">
        <f>CONCATENATE(HC1," Kocasinan Yemliha")</f>
        <v>62 Kocasinan Yemliha</v>
      </c>
      <c r="B10" s="10" t="str">
        <f t="shared" ca="1" si="32"/>
        <v/>
      </c>
      <c r="C10" s="99"/>
      <c r="D10" s="14"/>
      <c r="E10" s="14"/>
      <c r="F10" s="113"/>
      <c r="G10" s="114"/>
      <c r="H10" s="99"/>
      <c r="I10" s="10" t="str" cm="1">
        <f t="array" aca="1" ref="I10" ca="1">IF(INDIRECT(ADDRESS(ROW(),COLUMN()-6))="","X",IF(INDIRECT(ADDRESS(ROW(),COLUMN()-5))="",0,"OK"))</f>
        <v>X</v>
      </c>
      <c r="J10" s="29" t="str">
        <f ca="1">IF(K10="","",SUM(1+MAXA(J$1:J9)))</f>
        <v/>
      </c>
      <c r="K10" s="8" t="str" cm="1">
        <f t="array" aca="1" ref="K10" ca="1">IF(I10=0,INDIRECT(ADDRESS(ROW(),COLUMN()-8)),"")</f>
        <v/>
      </c>
      <c r="L10" s="31"/>
      <c r="M10" s="10" t="str">
        <f t="shared" si="0"/>
        <v>$C$10</v>
      </c>
      <c r="N10" s="29" t="str">
        <f ca="1">IF(O10="","",SUM(1+MAXA(N$1:N9)))</f>
        <v/>
      </c>
      <c r="O10" s="8" t="str" cm="1">
        <f t="array" aca="1" ref="O10" ca="1">IF(ISNUMBER(SEARCH(O$1,INDEX(INDIRECT($P$1),ROW(M10),1)))=TRUE,INDIRECT(M10),"")</f>
        <v/>
      </c>
      <c r="P10" s="13" t="s">
        <v>1192</v>
      </c>
      <c r="Q10" s="13" t="s">
        <v>1192</v>
      </c>
      <c r="R10" s="13"/>
      <c r="S10" s="13"/>
      <c r="T10" s="13"/>
      <c r="U10" s="13"/>
      <c r="V10" s="13"/>
      <c r="W10" s="13"/>
      <c r="X10" s="13"/>
      <c r="Y10" s="13" t="s">
        <v>1192</v>
      </c>
      <c r="Z10" s="13" t="s">
        <v>1192</v>
      </c>
      <c r="AA10" s="10" t="str">
        <f t="shared" ca="1" si="62"/>
        <v/>
      </c>
      <c r="AB10" s="8" t="s">
        <v>135</v>
      </c>
      <c r="AC10" s="10" t="s">
        <v>136</v>
      </c>
      <c r="AD10" s="10" t="s">
        <v>137</v>
      </c>
      <c r="AE10" s="27" t="str" cm="1">
        <f t="array" aca="1" ref="AE10" ca="1">CONCATENATE($A$37,INDIRECT(ADDRESS(ROW(),COLUMN()-2)),"%20",INDIRECT(ADDRESS(ROW(),COLUMN()-1)),$A$39,INDIRECT(ADDRESS(ROW(),COLUMN()-2)),"%20",INDIRECT(ADDRESS(ROW(),COLUMN()-1)))</f>
        <v>https://maps.yandex.ru/?ll=38.55525%2035.497554&amp;z=16&amp;text=38.55525%2035.497554</v>
      </c>
      <c r="AF10" s="87" t="str" cm="1">
        <f t="array" aca="1" ref="AF10" ca="1">CONCATENATE($A$40,INDIRECT(ADDRESS(ROW(),COLUMN()-3)),"%2C",INDIRECT(ADDRESS(ROW(),COLUMN()-2)))</f>
        <v>https://maps.google.com/maps?q=38.55525%2C35.497554</v>
      </c>
      <c r="AG10" s="79" t="s">
        <v>3229</v>
      </c>
      <c r="AH10" s="10" t="str" cm="1">
        <f t="array" aca="1" ref="AH10" ca="1">IF(INDIRECT(ADDRESS(ROW(),COLUMN()-6))="","X",IF(INDIRECT(ADDRESS(ROW(),COLUMN()-5))="",0,"OK"))</f>
        <v>OK</v>
      </c>
      <c r="AI10" s="29" t="str">
        <f ca="1">IF(AJ10="","",SUM(1+MAXA(AI$1:AI9)))</f>
        <v/>
      </c>
      <c r="AJ10" s="8" t="str" cm="1">
        <f t="array" aca="1" ref="AJ10" ca="1">IF(AH10=0,INDIRECT(ADDRESS(ROW(),COLUMN()-8)),"")</f>
        <v/>
      </c>
      <c r="AK10" s="31"/>
      <c r="AL10" s="10" t="str">
        <f t="shared" si="1"/>
        <v>$AB$10</v>
      </c>
      <c r="AM10" s="29" t="str">
        <f ca="1">IF(AN10="","",SUM(1+MAXA(AM$1:AM9)))</f>
        <v/>
      </c>
      <c r="AN10" s="8" t="str" cm="1">
        <f t="array" aca="1" ref="AN10" ca="1">IF(ISNUMBER(SEARCH(AN$1,INDEX(INDIRECT($AO$1),ROW(AL10),1)))=TRUE,INDIRECT(AL10),"")</f>
        <v/>
      </c>
      <c r="AO10" s="13" t="s">
        <v>1192</v>
      </c>
      <c r="AP10" s="13" t="s">
        <v>1192</v>
      </c>
      <c r="AQ10" s="13" t="s">
        <v>1192</v>
      </c>
      <c r="AR10" s="13"/>
      <c r="AS10" s="13"/>
      <c r="AT10" s="13"/>
      <c r="AU10" s="13"/>
      <c r="AV10" s="13"/>
      <c r="AW10" s="13"/>
      <c r="AX10" s="13" t="s">
        <v>1192</v>
      </c>
      <c r="AY10" s="13" t="s">
        <v>1192</v>
      </c>
      <c r="AZ10" s="13" t="s">
        <v>1192</v>
      </c>
      <c r="BA10" s="10" t="str">
        <f t="shared" ca="1" si="33"/>
        <v/>
      </c>
      <c r="BB10" s="16"/>
      <c r="BC10" s="17" t="s">
        <v>160</v>
      </c>
      <c r="BD10" s="18"/>
      <c r="BE10" s="26"/>
      <c r="BF10" s="89"/>
      <c r="BG10" s="92" t="s">
        <v>3229</v>
      </c>
      <c r="BH10" s="10" t="str" cm="1">
        <f t="array" aca="1" ref="BH10" ca="1">IF(INDIRECT(ADDRESS(ROW(),COLUMN()-6))="","X",IF(INDIRECT(ADDRESS(ROW(),COLUMN()-5))="",0,"OK"))</f>
        <v>X</v>
      </c>
      <c r="BI10" s="29" t="str">
        <f ca="1">IF(BJ10="","",SUM(1+MAXA(BI$1:BI9)))</f>
        <v/>
      </c>
      <c r="BJ10" s="8" t="str" cm="1">
        <f t="array" aca="1" ref="BJ10" ca="1">IF(BH10=0,INDIRECT(ADDRESS(ROW(),COLUMN()-8)),"")</f>
        <v/>
      </c>
      <c r="BK10" s="31"/>
      <c r="BL10" s="10" t="str">
        <f t="shared" si="2"/>
        <v>$BB$10</v>
      </c>
      <c r="BM10" s="29" t="str">
        <f ca="1">IF(BN10="","",SUM(1+MAXA(BM$1:BM9)))</f>
        <v/>
      </c>
      <c r="BN10" s="8" t="str" cm="1">
        <f t="array" aca="1" ref="BN10" ca="1">IF(ISNUMBER(SEARCH(BN$1,INDEX(INDIRECT(BO$1),ROW(BL10),1)))=TRUE,INDIRECT(BL10),"")</f>
        <v/>
      </c>
      <c r="BO10" s="13" t="s">
        <v>1192</v>
      </c>
      <c r="BP10" s="13" t="s">
        <v>1192</v>
      </c>
      <c r="BQ10" s="13" t="s">
        <v>1192</v>
      </c>
      <c r="BR10" s="13"/>
      <c r="BS10" s="13"/>
      <c r="BT10" s="13"/>
      <c r="BU10" s="13"/>
      <c r="BV10" s="13"/>
      <c r="BW10" s="13" t="s">
        <v>1192</v>
      </c>
      <c r="BX10" s="13" t="s">
        <v>1192</v>
      </c>
      <c r="BY10" s="13"/>
      <c r="BZ10" s="13"/>
      <c r="CA10" s="10" t="str">
        <f t="shared" ca="1" si="34"/>
        <v/>
      </c>
      <c r="CB10" s="22" t="s">
        <v>3539</v>
      </c>
      <c r="CC10" s="6" t="s">
        <v>3418</v>
      </c>
      <c r="CD10" s="6" t="s">
        <v>3419</v>
      </c>
      <c r="CE10" s="27" t="str" cm="1">
        <f t="array" aca="1" ref="CE10" ca="1">CONCATENATE($A$37,INDIRECT(ADDRESS(ROW(),COLUMN()-2)),"%20",INDIRECT(ADDRESS(ROW(),COLUMN()-1)),$A$39,INDIRECT(ADDRESS(ROW(),COLUMN()-2)),"%20",INDIRECT(ADDRESS(ROW(),COLUMN()-1)))</f>
        <v>https://maps.yandex.ru/?ll=38.729842%2035.552916&amp;z=16&amp;text=38.729842%2035.552916</v>
      </c>
      <c r="CF10" s="87" t="str" cm="1">
        <f t="array" aca="1" ref="CF10" ca="1">CONCATENATE($A$40,INDIRECT(ADDRESS(ROW(),COLUMN()-3)),"%2C",INDIRECT(ADDRESS(ROW(),COLUMN()-2)))</f>
        <v>https://maps.google.com/maps?q=38.729842%2C35.552916</v>
      </c>
      <c r="CG10" s="92" t="s">
        <v>3229</v>
      </c>
      <c r="CH10" s="10" t="str" cm="1">
        <f t="array" aca="1" ref="CH10" ca="1">IF(INDIRECT(ADDRESS(ROW(),COLUMN()-6))="","X",IF(INDIRECT(ADDRESS(ROW(),COLUMN()-5))="",0,"OK"))</f>
        <v>OK</v>
      </c>
      <c r="CI10" s="29" t="str">
        <f ca="1">IF(CJ10="","",SUM(1+MAXA(CI$1:CI9)))</f>
        <v/>
      </c>
      <c r="CJ10" s="8" t="str" cm="1">
        <f t="array" aca="1" ref="CJ10" ca="1">IF(CH10=0,INDIRECT(ADDRESS(ROW(),COLUMN()-8)),"")</f>
        <v/>
      </c>
      <c r="CK10" s="31"/>
      <c r="CL10" s="10" t="str">
        <f t="shared" si="3"/>
        <v>$CB$10</v>
      </c>
      <c r="CM10" s="29" t="str">
        <f ca="1">IF(CN10="","",SUM(1+MAXA(CM$1:CM9)))</f>
        <v/>
      </c>
      <c r="CN10" s="8" t="str" cm="1">
        <f t="array" aca="1" ref="CN10" ca="1">IF(ISNUMBER(SEARCH(CN$1,INDEX(INDIRECT(CO$1),ROW(CL10),1)))=TRUE,INDIRECT(CL10),"")</f>
        <v/>
      </c>
      <c r="CO10" s="13" t="s">
        <v>1192</v>
      </c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 t="s">
        <v>1192</v>
      </c>
      <c r="DA10" s="10" t="str">
        <f t="shared" ca="1" si="63"/>
        <v/>
      </c>
      <c r="DB10" s="8"/>
      <c r="DC10" s="10"/>
      <c r="DD10" s="10"/>
      <c r="DF10" s="81"/>
      <c r="DG10" s="94"/>
      <c r="DH10" s="10" t="str" cm="1">
        <f t="array" aca="1" ref="DH10" ca="1">IF(INDIRECT(ADDRESS(ROW(),COLUMN()-6))="","X",IF(INDIRECT(ADDRESS(ROW(),COLUMN()-5))="",0,"OK"))</f>
        <v>X</v>
      </c>
      <c r="DI10" s="29" t="str">
        <f ca="1">IF(DJ10="","",SUM(1+MAXA(DI$1:DI9)))</f>
        <v/>
      </c>
      <c r="DJ10" s="8" t="str" cm="1">
        <f t="array" aca="1" ref="DJ10" ca="1">IF(DH10=0,INDIRECT(ADDRESS(ROW(),COLUMN()-8)),"")</f>
        <v/>
      </c>
      <c r="DK10" s="31"/>
      <c r="DL10" s="10" t="str">
        <f t="shared" si="4"/>
        <v>$DB$10</v>
      </c>
      <c r="DM10" s="29" t="str">
        <f ca="1">IF(DN10="","",SUM(1+MAXA(DM$1:DM9)))</f>
        <v/>
      </c>
      <c r="DN10" s="8" t="str" cm="1">
        <f t="array" aca="1" ref="DN10" ca="1">IF(ISNUMBER(SEARCH(DN$1,INDEX(INDIRECT(DO$1),ROW(DL10),1)))=TRUE,INDIRECT(DL10),"")</f>
        <v/>
      </c>
      <c r="DO10" s="13" t="s">
        <v>1192</v>
      </c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 t="s">
        <v>1192</v>
      </c>
      <c r="EA10" s="10" t="str">
        <f t="shared" ca="1" si="35"/>
        <v/>
      </c>
      <c r="EB10" s="22" t="s">
        <v>93</v>
      </c>
      <c r="EC10" s="14" t="s">
        <v>94</v>
      </c>
      <c r="ED10" s="14" t="s">
        <v>95</v>
      </c>
      <c r="EE10" s="27" t="str" cm="1">
        <f t="array" aca="1" ref="EE10" ca="1">CONCATENATE($A$37,INDIRECT(ADDRESS(ROW(),COLUMN()-2)),"%20",INDIRECT(ADDRESS(ROW(),COLUMN()-1)),$A$39,INDIRECT(ADDRESS(ROW(),COLUMN()-2)),"%20",INDIRECT(ADDRESS(ROW(),COLUMN()-1)))</f>
        <v>https://maps.yandex.ru/?ll=38.650485%2035.452894&amp;z=16&amp;text=38.650485%2035.452894</v>
      </c>
      <c r="EF10" s="87" t="str" cm="1">
        <f t="array" aca="1" ref="EF10" ca="1">CONCATENATE($A$40,INDIRECT(ADDRESS(ROW(),COLUMN()-3)),"%2C",INDIRECT(ADDRESS(ROW(),COLUMN()-2)))</f>
        <v>https://maps.google.com/maps?q=38.650485%2C35.452894</v>
      </c>
      <c r="EG10" s="92" t="s">
        <v>3229</v>
      </c>
      <c r="EH10" s="10" t="str" cm="1">
        <f t="array" aca="1" ref="EH10" ca="1">IF(INDIRECT(ADDRESS(ROW(),COLUMN()-6))="","X",IF(INDIRECT(ADDRESS(ROW(),COLUMN()-5))="",0,"OK"))</f>
        <v>OK</v>
      </c>
      <c r="EI10" s="29" t="str">
        <f ca="1">IF(EJ10="","",SUM(1+MAXA(EI$1:EI9)))</f>
        <v/>
      </c>
      <c r="EJ10" s="8" t="str" cm="1">
        <f t="array" aca="1" ref="EJ10" ca="1">IF(EH10=0,INDIRECT(ADDRESS(ROW(),COLUMN()-8)),"")</f>
        <v/>
      </c>
      <c r="EK10" s="31"/>
      <c r="EL10" s="10" t="str">
        <f t="shared" si="5"/>
        <v>$EB$10</v>
      </c>
      <c r="EM10" s="29" t="str">
        <f ca="1">IF(EN10="","",SUM(1+MAXA(EM$1:EM9)))</f>
        <v/>
      </c>
      <c r="EN10" s="8" t="str" cm="1">
        <f t="array" aca="1" ref="EN10" ca="1">IF(ISNUMBER(SEARCH(EN$1,INDEX(INDIRECT(EO$1),ROW(EL10),1)))=TRUE,INDIRECT(EL10),"")</f>
        <v/>
      </c>
      <c r="EO10" s="13" t="s">
        <v>1192</v>
      </c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0" t="str">
        <f t="shared" ca="1" si="36"/>
        <v/>
      </c>
      <c r="FB10" s="22" t="s">
        <v>3322</v>
      </c>
      <c r="FC10" s="14" t="s">
        <v>122</v>
      </c>
      <c r="FD10" s="14" t="s">
        <v>123</v>
      </c>
      <c r="FE10" s="27" t="str" cm="1">
        <f t="array" aca="1" ref="FE10" ca="1">CONCATENATE($A$37,INDIRECT(ADDRESS(ROW(),COLUMN()-2)),"%20",INDIRECT(ADDRESS(ROW(),COLUMN()-1)),$A$39,INDIRECT(ADDRESS(ROW(),COLUMN()-2)),"%20",INDIRECT(ADDRESS(ROW(),COLUMN()-1)))</f>
        <v>https://maps.yandex.ru/?ll=38.828411%2035.724365&amp;z=16&amp;text=38.828411%2035.724365</v>
      </c>
      <c r="FF10" s="87" t="str" cm="1">
        <f t="array" aca="1" ref="FF10" ca="1">CONCATENATE($A$40,INDIRECT(ADDRESS(ROW(),COLUMN()-3)),"%2C",INDIRECT(ADDRESS(ROW(),COLUMN()-2)))</f>
        <v>https://maps.google.com/maps?q=38.828411%2C35.724365</v>
      </c>
      <c r="FG10" s="92" t="s">
        <v>3229</v>
      </c>
      <c r="FH10" s="10" t="str" cm="1">
        <f t="array" aca="1" ref="FH10" ca="1">IF(INDIRECT(ADDRESS(ROW(),COLUMN()-6))="","X",IF(INDIRECT(ADDRESS(ROW(),COLUMN()-5))="",0,"OK"))</f>
        <v>OK</v>
      </c>
      <c r="FI10" s="29" t="str">
        <f ca="1">IF(FJ10="","",SUM(1+MAXA(FI$1:FI9)))</f>
        <v/>
      </c>
      <c r="FJ10" s="8" t="str" cm="1">
        <f t="array" aca="1" ref="FJ10" ca="1">IF(FH10=0,INDIRECT(ADDRESS(ROW(),COLUMN()-8)),"")</f>
        <v/>
      </c>
      <c r="FK10" s="31"/>
      <c r="FL10" s="10" t="str">
        <f t="shared" si="6"/>
        <v>$FB$10</v>
      </c>
      <c r="FM10" s="29" t="str">
        <f ca="1">IF(FN10="","",SUM(1+MAXA(FM$1:FM9)))</f>
        <v/>
      </c>
      <c r="FN10" s="8" t="str" cm="1">
        <f t="array" aca="1" ref="FN10" ca="1">IF(ISNUMBER(SEARCH(FN$1,INDEX(INDIRECT(FO$1),ROW(FL10),1)))=TRUE,INDIRECT(FL10),"")</f>
        <v/>
      </c>
      <c r="FO10" s="13" t="s">
        <v>1192</v>
      </c>
      <c r="FP10" s="13" t="s">
        <v>1192</v>
      </c>
      <c r="FQ10" s="13" t="s">
        <v>1192</v>
      </c>
      <c r="FR10" s="13" t="s">
        <v>1192</v>
      </c>
      <c r="FS10" s="13" t="s">
        <v>1192</v>
      </c>
      <c r="FT10" s="13"/>
      <c r="FU10" s="13"/>
      <c r="FV10" s="13"/>
      <c r="FW10" s="13"/>
      <c r="FX10" s="13"/>
      <c r="FY10" s="13"/>
      <c r="FZ10" s="13"/>
      <c r="GA10" s="10" t="str">
        <f t="shared" ca="1" si="37"/>
        <v/>
      </c>
      <c r="GB10" s="22"/>
      <c r="GC10" s="14"/>
      <c r="GD10" s="14"/>
      <c r="GE10" s="24"/>
      <c r="GF10" s="88"/>
      <c r="GG10" s="115"/>
      <c r="GH10" s="10" t="str" cm="1">
        <f t="array" aca="1" ref="GH10" ca="1">IF(INDIRECT(ADDRESS(ROW(),COLUMN()-6))="","X",IF(INDIRECT(ADDRESS(ROW(),COLUMN()-5))="",0,"OK"))</f>
        <v>X</v>
      </c>
      <c r="GI10" s="29" t="str">
        <f ca="1">IF(GJ10="","",SUM(1+MAXA(GI$1:GI9)))</f>
        <v/>
      </c>
      <c r="GJ10" s="8" t="str" cm="1">
        <f t="array" aca="1" ref="GJ10" ca="1">IF(GH10=0,INDIRECT(ADDRESS(ROW(),COLUMN()-8)),"")</f>
        <v/>
      </c>
      <c r="GK10" s="31"/>
      <c r="GL10" s="10" t="str">
        <f t="shared" si="7"/>
        <v>$GB$10</v>
      </c>
      <c r="GM10" s="29" t="str">
        <f ca="1">IF(GN10="","",SUM(1+MAXA(GM$1:GM9)))</f>
        <v/>
      </c>
      <c r="GN10" s="8" t="str" cm="1">
        <f t="array" aca="1" ref="GN10" ca="1">IF(ISNUMBER(SEARCH(GN$1,INDEX(INDIRECT(GO$1),ROW(GL10),1)))=TRUE,INDIRECT(GL10),"")</f>
        <v/>
      </c>
      <c r="GO10" s="13" t="s">
        <v>1192</v>
      </c>
      <c r="GP10" s="13" t="s">
        <v>1192</v>
      </c>
      <c r="GQ10" s="13" t="s">
        <v>1192</v>
      </c>
      <c r="GR10" s="13" t="s">
        <v>1192</v>
      </c>
      <c r="GS10" s="13" t="s">
        <v>1192</v>
      </c>
      <c r="GT10" s="13"/>
      <c r="GU10" s="13"/>
      <c r="GV10" s="13"/>
      <c r="GW10" s="13"/>
      <c r="GX10" s="13"/>
      <c r="GY10" s="13"/>
      <c r="GZ10" s="13"/>
      <c r="HA10" s="10" t="str">
        <f t="shared" ca="1" si="38"/>
        <v/>
      </c>
      <c r="HB10" s="22" t="s">
        <v>3811</v>
      </c>
      <c r="HC10" s="6" t="s">
        <v>3812</v>
      </c>
      <c r="HD10" s="6" t="s">
        <v>3813</v>
      </c>
      <c r="HE10" s="27" t="str" cm="1">
        <f t="array" aca="1" ref="HE10" ca="1">CONCATENATE($A$37,INDIRECT(ADDRESS(ROW(),COLUMN()-2)),"%20",INDIRECT(ADDRESS(ROW(),COLUMN()-1)),$A$39,INDIRECT(ADDRESS(ROW(),COLUMN()-2)),"%20",INDIRECT(ADDRESS(ROW(),COLUMN()-1)))</f>
        <v>https://maps.yandex.ru/?ll=38.832903%2035.210809&amp;z=16&amp;text=38.832903%2035.210809</v>
      </c>
      <c r="HF10" s="87" t="str" cm="1">
        <f t="array" aca="1" ref="HF10" ca="1">CONCATENATE($A$40,INDIRECT(ADDRESS(ROW(),COLUMN()-3)),"%2C",INDIRECT(ADDRESS(ROW(),COLUMN()-2)))</f>
        <v>https://maps.google.com/maps?q=38.832903%2C35.210809</v>
      </c>
      <c r="HG10" s="92" t="s">
        <v>3229</v>
      </c>
      <c r="HH10" s="10" t="str" cm="1">
        <f t="array" aca="1" ref="HH10" ca="1">IF(INDIRECT(ADDRESS(ROW(),COLUMN()-6))="","X",IF(INDIRECT(ADDRESS(ROW(),COLUMN()-5))="",0,"OK"))</f>
        <v>OK</v>
      </c>
      <c r="HI10" s="29" t="str">
        <f ca="1">IF(HJ10="","",SUM(1+MAXA(HI$1:HI9)))</f>
        <v/>
      </c>
      <c r="HJ10" s="8" t="str" cm="1">
        <f t="array" aca="1" ref="HJ10" ca="1">IF(HH10=0,INDIRECT(ADDRESS(ROW(),COLUMN()-8)),"")</f>
        <v/>
      </c>
      <c r="HK10" s="31"/>
      <c r="HL10" s="10" t="str">
        <f t="shared" si="8"/>
        <v>$HB$10</v>
      </c>
      <c r="HM10" s="29" t="str">
        <f ca="1">IF(HN10="","",SUM(1+MAXA(HM$1:HM9)))</f>
        <v/>
      </c>
      <c r="HN10" s="8" t="str" cm="1">
        <f t="array" aca="1" ref="HN10" ca="1">IF(ISNUMBER(SEARCH(HN$1,INDEX(INDIRECT(HO$1),ROW(HL10),1)))=TRUE,INDIRECT(HL10),"")</f>
        <v/>
      </c>
      <c r="HO10" s="13" t="s">
        <v>1192</v>
      </c>
      <c r="HP10" s="13" t="s">
        <v>1192</v>
      </c>
      <c r="HQ10" s="13" t="s">
        <v>1192</v>
      </c>
      <c r="HR10" s="13"/>
      <c r="HS10" s="13"/>
      <c r="HT10" s="13"/>
      <c r="HU10" s="13"/>
      <c r="HV10" s="13"/>
      <c r="HW10" s="13"/>
      <c r="HX10" s="13"/>
      <c r="HY10" s="13" t="s">
        <v>1192</v>
      </c>
      <c r="HZ10" s="13" t="s">
        <v>1192</v>
      </c>
      <c r="IA10" s="10" t="str">
        <f t="shared" ca="1" si="39"/>
        <v/>
      </c>
      <c r="IB10" s="22" t="s">
        <v>147</v>
      </c>
      <c r="IC10" s="6" t="s">
        <v>148</v>
      </c>
      <c r="ID10" s="6" t="s">
        <v>149</v>
      </c>
      <c r="IE10" s="27" t="str" cm="1">
        <f t="array" aca="1" ref="IE10" ca="1">CONCATENATE($A$37,INDIRECT(ADDRESS(ROW(),COLUMN()-2)),"%20",INDIRECT(ADDRESS(ROW(),COLUMN()-1)),$A$39,INDIRECT(ADDRESS(ROW(),COLUMN()-2)),"%20",INDIRECT(ADDRESS(ROW(),COLUMN()-1)))</f>
        <v>https://maps.yandex.ru/?ll=38.863290%2035.529960&amp;z=16&amp;text=38.863290%2035.529960</v>
      </c>
      <c r="IF10" s="87" t="str" cm="1">
        <f t="array" aca="1" ref="IF10" ca="1">CONCATENATE($A$40,INDIRECT(ADDRESS(ROW(),COLUMN()-3)),"%2C",INDIRECT(ADDRESS(ROW(),COLUMN()-2)))</f>
        <v>https://maps.google.com/maps?q=38.863290%2C35.529960</v>
      </c>
      <c r="IG10" s="79" t="s">
        <v>3229</v>
      </c>
      <c r="IH10" s="10" t="str" cm="1">
        <f t="array" aca="1" ref="IH10" ca="1">IF(INDIRECT(ADDRESS(ROW(),COLUMN()-6))="","X",IF(INDIRECT(ADDRESS(ROW(),COLUMN()-5))="",0,"OK"))</f>
        <v>OK</v>
      </c>
      <c r="II10" s="29" t="str">
        <f ca="1">IF(IJ10="","",SUM(1+MAXA(II$1:II9)))</f>
        <v/>
      </c>
      <c r="IJ10" s="8" t="str" cm="1">
        <f t="array" aca="1" ref="IJ10" ca="1">IF(IH10=0,INDIRECT(ADDRESS(ROW(),COLUMN()-8)),"")</f>
        <v/>
      </c>
      <c r="IK10" s="31"/>
      <c r="IL10" s="10" t="str">
        <f t="shared" si="9"/>
        <v>$IB$10</v>
      </c>
      <c r="IM10" s="29" t="str">
        <f ca="1">IF(IN10="","",SUM(1+MAXA(IM$1:IM9)))</f>
        <v/>
      </c>
      <c r="IN10" s="8" t="str" cm="1">
        <f t="array" aca="1" ref="IN10" ca="1">IF(ISNUMBER(SEARCH(IN$1,INDEX(INDIRECT(IO$1),ROW(IL10),1)))=TRUE,INDIRECT(IL10),"")</f>
        <v/>
      </c>
      <c r="IO10" s="13" t="s">
        <v>1192</v>
      </c>
      <c r="IP10" s="13" t="s">
        <v>1192</v>
      </c>
      <c r="IQ10" s="13" t="s">
        <v>1192</v>
      </c>
      <c r="IR10" s="13"/>
      <c r="IS10" s="13"/>
      <c r="IT10" s="13"/>
      <c r="IU10" s="13"/>
      <c r="IV10" s="13"/>
      <c r="IW10" s="13"/>
      <c r="IX10" s="13" t="s">
        <v>1192</v>
      </c>
      <c r="IY10" s="13" t="s">
        <v>1192</v>
      </c>
      <c r="IZ10" s="13" t="s">
        <v>1192</v>
      </c>
      <c r="JA10" s="10" t="str">
        <f t="shared" ca="1" si="40"/>
        <v/>
      </c>
      <c r="JB10" s="22"/>
      <c r="JC10" s="6"/>
      <c r="JD10" s="6"/>
      <c r="JE10" s="24"/>
      <c r="JF10" s="88"/>
      <c r="JG10" s="101"/>
      <c r="JH10" s="10" t="str" cm="1">
        <f t="array" aca="1" ref="JH10" ca="1">IF(INDIRECT(ADDRESS(ROW(),COLUMN()-6))="","X",IF(INDIRECT(ADDRESS(ROW(),COLUMN()-5))="",0,"OK"))</f>
        <v>X</v>
      </c>
      <c r="JI10" s="29" t="str">
        <f ca="1">IF(JJ10="","",SUM(1+MAXA(JI$1:JI9)))</f>
        <v/>
      </c>
      <c r="JJ10" s="8" t="str" cm="1">
        <f t="array" aca="1" ref="JJ10" ca="1">IF(JH10=0,INDIRECT(ADDRESS(ROW(),COLUMN()-8)),"")</f>
        <v/>
      </c>
      <c r="JK10" s="31"/>
      <c r="JL10" s="10" t="str">
        <f t="shared" si="10"/>
        <v>$JB$10</v>
      </c>
      <c r="JM10" s="29" t="str">
        <f ca="1">IF(JN10="","",SUM(1+MAXA(JM$1:JM9)))</f>
        <v/>
      </c>
      <c r="JN10" s="8" t="str" cm="1">
        <f t="array" aca="1" ref="JN10" ca="1">IF(ISNUMBER(SEARCH(JN$1,INDEX(INDIRECT(JO$1),ROW(JL10),1)))=TRUE,INDIRECT(JL10),"")</f>
        <v/>
      </c>
      <c r="JO10" s="13" t="s">
        <v>1192</v>
      </c>
      <c r="JP10" s="13" t="s">
        <v>1192</v>
      </c>
      <c r="JQ10" s="13" t="s">
        <v>1192</v>
      </c>
      <c r="JR10" s="13"/>
      <c r="JS10" s="13"/>
      <c r="JT10" s="13"/>
      <c r="JU10" s="13"/>
      <c r="JV10" s="13"/>
      <c r="JW10" s="13"/>
      <c r="JX10" s="13" t="s">
        <v>1192</v>
      </c>
      <c r="JY10" s="13" t="s">
        <v>1192</v>
      </c>
      <c r="JZ10" s="13" t="s">
        <v>1192</v>
      </c>
      <c r="KA10" s="10" t="str">
        <f t="shared" ca="1" si="41"/>
        <v/>
      </c>
      <c r="KB10" s="22" t="s">
        <v>168</v>
      </c>
      <c r="KC10" s="14" t="s">
        <v>169</v>
      </c>
      <c r="KD10" s="14" t="s">
        <v>170</v>
      </c>
      <c r="KE10" s="27" t="str" cm="1">
        <f t="array" aca="1" ref="KE10" ca="1">CONCATENATE($A$37,INDIRECT(ADDRESS(ROW(),COLUMN()-2)),"%20",INDIRECT(ADDRESS(ROW(),COLUMN()-1)),$A$39,INDIRECT(ADDRESS(ROW(),COLUMN()-2)),"%20",INDIRECT(ADDRESS(ROW(),COLUMN()-1)))</f>
        <v>https://maps.yandex.ru/?ll=38.587170%2035.803945&amp;z=16&amp;text=38.587170%2035.803945</v>
      </c>
      <c r="KF10" s="87" t="str" cm="1">
        <f t="array" aca="1" ref="KF10" ca="1">CONCATENATE($A$40,INDIRECT(ADDRESS(ROW(),COLUMN()-3)),"%2C",INDIRECT(ADDRESS(ROW(),COLUMN()-2)))</f>
        <v>https://maps.google.com/maps?q=38.587170%2C35.803945</v>
      </c>
      <c r="KG10" s="79" t="s">
        <v>3229</v>
      </c>
      <c r="KH10" s="10" t="str" cm="1">
        <f t="array" aca="1" ref="KH10" ca="1">IF(INDIRECT(ADDRESS(ROW(),COLUMN()-6))="","X",IF(INDIRECT(ADDRESS(ROW(),COLUMN()-5))="",0,"OK"))</f>
        <v>OK</v>
      </c>
      <c r="KI10" s="29" t="str">
        <f ca="1">IF(KJ10="","",SUM(1+MAXA(KI$1:KI9)))</f>
        <v/>
      </c>
      <c r="KJ10" s="8" t="str" cm="1">
        <f t="array" aca="1" ref="KJ10" ca="1">IF(KH10=0,INDIRECT(ADDRESS(ROW(),COLUMN()-8)),"")</f>
        <v/>
      </c>
      <c r="KK10" s="31"/>
      <c r="KL10" s="10" t="str">
        <f t="shared" si="11"/>
        <v>$KB$10</v>
      </c>
      <c r="KM10" s="29" t="str">
        <f ca="1">IF(KN10="","",SUM(1+MAXA(KM$1:KM9)))</f>
        <v/>
      </c>
      <c r="KN10" s="8" t="str" cm="1">
        <f t="array" aca="1" ref="KN10" ca="1">IF(ISNUMBER(SEARCH(KN$1,INDEX(INDIRECT(KO$1),ROW(KL10),1)))=TRUE,INDIRECT(KL10),"")</f>
        <v/>
      </c>
      <c r="KO10" s="13" t="s">
        <v>1192</v>
      </c>
      <c r="KP10" s="13" t="s">
        <v>1192</v>
      </c>
      <c r="KQ10" s="13" t="s">
        <v>1192</v>
      </c>
      <c r="KR10" s="13"/>
      <c r="KS10" s="13"/>
      <c r="KT10" s="13"/>
      <c r="KU10" s="13"/>
      <c r="KV10" s="13"/>
      <c r="KW10" s="13"/>
      <c r="KX10" s="13"/>
      <c r="KY10" s="13" t="s">
        <v>1192</v>
      </c>
      <c r="KZ10" s="13" t="s">
        <v>1192</v>
      </c>
      <c r="LA10" s="10" t="str">
        <f t="shared" ca="1" si="42"/>
        <v/>
      </c>
      <c r="LB10" s="8" t="s">
        <v>193</v>
      </c>
      <c r="LC10" s="10" t="s">
        <v>194</v>
      </c>
      <c r="LD10" s="10" t="s">
        <v>195</v>
      </c>
      <c r="LE10" s="27" t="str" cm="1">
        <f t="array" aca="1" ref="LE10" ca="1">CONCATENATE($A$37,INDIRECT(ADDRESS(ROW(),COLUMN()-2)),"%20",INDIRECT(ADDRESS(ROW(),COLUMN()-1)),$A$39,INDIRECT(ADDRESS(ROW(),COLUMN()-2)),"%20",INDIRECT(ADDRESS(ROW(),COLUMN()-1)))</f>
        <v>https://maps.yandex.ru/?ll=39.003256%2036.125562&amp;z=16&amp;text=39.003256%2036.125562</v>
      </c>
      <c r="LF10" s="87" t="str" cm="1">
        <f t="array" aca="1" ref="LF10" ca="1">CONCATENATE($A$40,INDIRECT(ADDRESS(ROW(),COLUMN()-3)),"%2C",INDIRECT(ADDRESS(ROW(),COLUMN()-2)))</f>
        <v>https://maps.google.com/maps?q=39.003256%2C36.125562</v>
      </c>
      <c r="LG10" s="79" t="s">
        <v>3229</v>
      </c>
      <c r="LH10" s="10" t="str" cm="1">
        <f t="array" aca="1" ref="LH10" ca="1">IF(INDIRECT(ADDRESS(ROW(),COLUMN()-6))="","X",IF(INDIRECT(ADDRESS(ROW(),COLUMN()-5))="",0,"OK"))</f>
        <v>OK</v>
      </c>
      <c r="LI10" s="29" t="str">
        <f ca="1">IF(LJ10="","",SUM(1+MAXA(LI$1:LI9)))</f>
        <v/>
      </c>
      <c r="LJ10" s="8" t="str" cm="1">
        <f t="array" aca="1" ref="LJ10" ca="1">IF(LH10=0,INDIRECT(ADDRESS(ROW(),COLUMN()-8)),"")</f>
        <v/>
      </c>
      <c r="LK10" s="31"/>
      <c r="LL10" s="10" t="str">
        <f t="shared" si="12"/>
        <v>$LB$10</v>
      </c>
      <c r="LM10" s="29" t="str">
        <f ca="1">IF(LN10="","",SUM(1+MAXA(LM$1:LM9)))</f>
        <v/>
      </c>
      <c r="LN10" s="8" t="str" cm="1">
        <f t="array" aca="1" ref="LN10" ca="1">IF(ISNUMBER(SEARCH(LN$1,INDEX(INDIRECT(LO$1),ROW(LL10),1)))=TRUE,INDIRECT(LL10),"")</f>
        <v/>
      </c>
      <c r="LO10" s="13" t="s">
        <v>1192</v>
      </c>
      <c r="LP10" s="13" t="s">
        <v>1192</v>
      </c>
      <c r="LQ10" s="13" t="s">
        <v>1192</v>
      </c>
      <c r="LR10" s="13" t="s">
        <v>1192</v>
      </c>
      <c r="LS10" s="13"/>
      <c r="LT10" s="13"/>
      <c r="LU10" s="13"/>
      <c r="LV10" s="13"/>
      <c r="LW10" s="13"/>
      <c r="LX10" s="13"/>
      <c r="LY10" s="13" t="s">
        <v>1192</v>
      </c>
      <c r="LZ10" s="13" t="s">
        <v>1192</v>
      </c>
      <c r="MA10" s="10" t="str">
        <f t="shared" ca="1" si="43"/>
        <v/>
      </c>
      <c r="MB10" s="8" t="s">
        <v>174</v>
      </c>
      <c r="MC10" s="10" t="s">
        <v>175</v>
      </c>
      <c r="MD10" s="10" t="s">
        <v>176</v>
      </c>
      <c r="ME10" s="27" t="str" cm="1">
        <f t="array" aca="1" ref="ME10" ca="1">CONCATENATE($A$37,INDIRECT(ADDRESS(ROW(),COLUMN()-2)),"%20",INDIRECT(ADDRESS(ROW(),COLUMN()-1)),$A$39,INDIRECT(ADDRESS(ROW(),COLUMN()-2)),"%20",INDIRECT(ADDRESS(ROW(),COLUMN()-1)))</f>
        <v>https://maps.yandex.ru/?ll=38.920956%2035.825382&amp;z=16&amp;text=38.920956%2035.825382</v>
      </c>
      <c r="MF10" s="87" t="str" cm="1">
        <f t="array" aca="1" ref="MF10" ca="1">CONCATENATE($A$40,INDIRECT(ADDRESS(ROW(),COLUMN()-3)),"%2C",INDIRECT(ADDRESS(ROW(),COLUMN()-2)))</f>
        <v>https://maps.google.com/maps?q=38.920956%2C35.825382</v>
      </c>
      <c r="MG10" s="79" t="s">
        <v>3229</v>
      </c>
      <c r="MH10" s="10" t="str" cm="1">
        <f t="array" aca="1" ref="MH10" ca="1">IF(INDIRECT(ADDRESS(ROW(),COLUMN()-6))="","X",IF(INDIRECT(ADDRESS(ROW(),COLUMN()-5))="",0,"OK"))</f>
        <v>OK</v>
      </c>
      <c r="MI10" s="29" t="str">
        <f ca="1">IF(MJ10="","",SUM(1+MAXA(MI$1:MI9)))</f>
        <v/>
      </c>
      <c r="MJ10" s="8" t="str" cm="1">
        <f t="array" aca="1" ref="MJ10" ca="1">IF(MH10=0,INDIRECT(ADDRESS(ROW(),COLUMN()-8)),"")</f>
        <v/>
      </c>
      <c r="MK10" s="31"/>
      <c r="ML10" s="10" t="str">
        <f t="shared" si="13"/>
        <v>$MB$10</v>
      </c>
      <c r="MM10" s="29" t="str">
        <f ca="1">IF(MN10="","",SUM(1+MAXA(MM$1:MM9)))</f>
        <v/>
      </c>
      <c r="MN10" s="8" t="str" cm="1">
        <f t="array" aca="1" ref="MN10" ca="1">IF(ISNUMBER(SEARCH(MN$1,INDEX(INDIRECT(MO$1),ROW(ML10),1)))=TRUE,INDIRECT(ML10),"")</f>
        <v/>
      </c>
      <c r="MO10" s="13" t="s">
        <v>1192</v>
      </c>
      <c r="MP10" s="13" t="s">
        <v>1192</v>
      </c>
      <c r="MQ10" s="13" t="s">
        <v>1192</v>
      </c>
      <c r="MR10" s="13"/>
      <c r="MS10" s="13"/>
      <c r="MT10" s="13"/>
      <c r="MU10" s="13"/>
      <c r="MV10" s="13"/>
      <c r="MW10" s="13" t="s">
        <v>1192</v>
      </c>
      <c r="MX10" s="13"/>
      <c r="MY10" s="13" t="s">
        <v>1192</v>
      </c>
      <c r="MZ10" s="13" t="s">
        <v>1192</v>
      </c>
      <c r="NA10" s="10" t="str">
        <f t="shared" ca="1" si="44"/>
        <v/>
      </c>
      <c r="NB10" s="22" t="s">
        <v>1152</v>
      </c>
      <c r="NC10" s="14" t="s">
        <v>1153</v>
      </c>
      <c r="ND10" s="14" t="s">
        <v>1154</v>
      </c>
      <c r="NE10" s="27" t="str" cm="1">
        <f t="array" aca="1" ref="NE10" ca="1">CONCATENATE($A$37,INDIRECT(ADDRESS(ROW(),COLUMN()-2)),"%20",INDIRECT(ADDRESS(ROW(),COLUMN()-1)),$A$39,INDIRECT(ADDRESS(ROW(),COLUMN()-2)),"%20",INDIRECT(ADDRESS(ROW(),COLUMN()-1)))</f>
        <v>https://maps.yandex.ru/?ll=38.386569%2035.459898&amp;z=16&amp;text=38.386569%2035.459898</v>
      </c>
      <c r="NF10" s="87" t="str" cm="1">
        <f t="array" aca="1" ref="NF10" ca="1">CONCATENATE($A$40,INDIRECT(ADDRESS(ROW(),COLUMN()-3)),"%2C",INDIRECT(ADDRESS(ROW(),COLUMN()-2)))</f>
        <v>https://maps.google.com/maps?q=38.386569%2C35.459898</v>
      </c>
      <c r="NG10" s="79" t="s">
        <v>3229</v>
      </c>
      <c r="NH10" s="10" t="str" cm="1">
        <f t="array" aca="1" ref="NH10" ca="1">IF(INDIRECT(ADDRESS(ROW(),COLUMN()-6))="","X",IF(INDIRECT(ADDRESS(ROW(),COLUMN()-5))="",0,"OK"))</f>
        <v>OK</v>
      </c>
      <c r="NI10" s="29" t="str">
        <f ca="1">IF(NJ10="","",SUM(1+MAXA(NI$1:NI9)))</f>
        <v/>
      </c>
      <c r="NJ10" s="8" t="str" cm="1">
        <f t="array" aca="1" ref="NJ10" ca="1">IF(NH10=0,INDIRECT(ADDRESS(ROW(),COLUMN()-8)),"")</f>
        <v/>
      </c>
      <c r="NK10" s="31"/>
      <c r="NL10" s="10" t="str">
        <f t="shared" si="14"/>
        <v>$NB$10</v>
      </c>
      <c r="NM10" s="29" t="str">
        <f ca="1">IF(NN10="","",SUM(1+MAXA(NM$1:NM9)))</f>
        <v/>
      </c>
      <c r="NN10" s="8" t="str" cm="1">
        <f t="array" aca="1" ref="NN10" ca="1">IF(ISNUMBER(SEARCH(NN$1,INDEX(INDIRECT(NO$1),ROW(NL10),1)))=TRUE,INDIRECT(NL10),"")</f>
        <v/>
      </c>
      <c r="NO10" s="13" t="s">
        <v>1192</v>
      </c>
      <c r="NP10" s="13" t="s">
        <v>1192</v>
      </c>
      <c r="NQ10" s="13" t="s">
        <v>1192</v>
      </c>
      <c r="NR10" s="13"/>
      <c r="NS10" s="13"/>
      <c r="NT10" s="13"/>
      <c r="NU10" s="13"/>
      <c r="NV10" s="13"/>
      <c r="NW10" s="13"/>
      <c r="NX10" s="13" t="s">
        <v>1192</v>
      </c>
      <c r="NY10" s="13" t="s">
        <v>1192</v>
      </c>
      <c r="NZ10" s="13"/>
      <c r="OA10" s="10" t="str">
        <f t="shared" ca="1" si="45"/>
        <v/>
      </c>
      <c r="OB10" s="22" t="s">
        <v>1236</v>
      </c>
      <c r="OC10" s="14" t="s">
        <v>1237</v>
      </c>
      <c r="OD10" s="14" t="s">
        <v>1238</v>
      </c>
      <c r="OE10" s="27" t="str" cm="1">
        <f t="array" aca="1" ref="OE10" ca="1">CONCATENATE($A$37,INDIRECT(ADDRESS(ROW(),COLUMN()-2)),"%20",INDIRECT(ADDRESS(ROW(),COLUMN()-1)),$A$39,INDIRECT(ADDRESS(ROW(),COLUMN()-2)),"%20",INDIRECT(ADDRESS(ROW(),COLUMN()-1)))</f>
        <v>https://maps.yandex.ru/?ll=38.425061%2035.309018&amp;z=16&amp;text=38.425061%2035.309018</v>
      </c>
      <c r="OF10" s="87" t="str" cm="1">
        <f t="array" aca="1" ref="OF10" ca="1">CONCATENATE($A$40,INDIRECT(ADDRESS(ROW(),COLUMN()-3)),"%2C",INDIRECT(ADDRESS(ROW(),COLUMN()-2)))</f>
        <v>https://maps.google.com/maps?q=38.425061%2C35.309018</v>
      </c>
      <c r="OG10" s="79" t="s">
        <v>3229</v>
      </c>
      <c r="OH10" s="10" t="str" cm="1">
        <f t="array" aca="1" ref="OH10" ca="1">IF(INDIRECT(ADDRESS(ROW(),COLUMN()-6))="","X",IF(INDIRECT(ADDRESS(ROW(),COLUMN()-5))="",0,"OK"))</f>
        <v>OK</v>
      </c>
      <c r="OI10" s="29" t="str">
        <f ca="1">IF(OJ10="","",SUM(1+MAXA(OI$1:OI9)))</f>
        <v/>
      </c>
      <c r="OJ10" s="8" t="str" cm="1">
        <f t="array" aca="1" ref="OJ10" ca="1">IF(OH10=0,INDIRECT(ADDRESS(ROW(),COLUMN()-8)),"")</f>
        <v/>
      </c>
      <c r="OK10" s="31"/>
      <c r="OL10" s="10" t="str">
        <f t="shared" si="15"/>
        <v>$OB$10</v>
      </c>
      <c r="OM10" s="29" t="str">
        <f ca="1">IF(ON10="","",SUM(1+MAXA(OM$1:OM9)))</f>
        <v/>
      </c>
      <c r="ON10" s="8" t="str" cm="1">
        <f t="array" aca="1" ref="ON10" ca="1">IF(ISNUMBER(SEARCH(ON$1,INDEX(INDIRECT(OO$1),ROW(OL10),1)))=TRUE,INDIRECT(OL10),"")</f>
        <v/>
      </c>
      <c r="OO10" s="13" t="s">
        <v>1192</v>
      </c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 t="s">
        <v>1192</v>
      </c>
      <c r="PA10" s="10" t="str">
        <f t="shared" ca="1" si="46"/>
        <v/>
      </c>
      <c r="PB10" s="22" t="s">
        <v>3795</v>
      </c>
      <c r="PC10" s="14" t="s">
        <v>1453</v>
      </c>
      <c r="PD10" s="14" t="s">
        <v>1454</v>
      </c>
      <c r="PE10" s="27" t="str" cm="1">
        <f t="array" aca="1" ref="PE10" ca="1">CONCATENATE($A$37,INDIRECT(ADDRESS(ROW(),COLUMN()-2)),"%20",INDIRECT(ADDRESS(ROW(),COLUMN()-1)),$A$39,INDIRECT(ADDRESS(ROW(),COLUMN()-2)),"%20",INDIRECT(ADDRESS(ROW(),COLUMN()-1)))</f>
        <v>https://maps.yandex.ru/?ll=39.116445%2035.601313&amp;z=16&amp;text=39.116445%2035.601313</v>
      </c>
      <c r="PF10" s="87" t="str" cm="1">
        <f t="array" aca="1" ref="PF10" ca="1">CONCATENATE($A$40,INDIRECT(ADDRESS(ROW(),COLUMN()-3)),"%2C",INDIRECT(ADDRESS(ROW(),COLUMN()-2)))</f>
        <v>https://maps.google.com/maps?q=39.116445%2C35.601313</v>
      </c>
      <c r="PG10" s="79" t="s">
        <v>3239</v>
      </c>
      <c r="PH10" s="10" t="str" cm="1">
        <f t="array" aca="1" ref="PH10" ca="1">IF(INDIRECT(ADDRESS(ROW(),COLUMN()-6))="","X",IF(INDIRECT(ADDRESS(ROW(),COLUMN()-5))="",0,"OK"))</f>
        <v>OK</v>
      </c>
      <c r="PI10" s="29" t="str">
        <f ca="1">IF(PJ10="","",SUM(1+MAXA(PI$1:PI9)))</f>
        <v/>
      </c>
      <c r="PJ10" s="8" t="str" cm="1">
        <f t="array" aca="1" ref="PJ10" ca="1">IF(PH10=0,INDIRECT(ADDRESS(ROW(),COLUMN()-8)),"")</f>
        <v/>
      </c>
      <c r="PK10" s="31"/>
      <c r="PL10" s="10" t="str">
        <f t="shared" si="16"/>
        <v>$PB$10</v>
      </c>
      <c r="PM10" s="29" t="str">
        <f ca="1">IF(PN10="","",SUM(1+MAXA(PM$1:PM9)))</f>
        <v/>
      </c>
      <c r="PN10" s="8" t="str" cm="1">
        <f t="array" aca="1" ref="PN10" ca="1">IF(ISNUMBER(SEARCH(PN$1,INDEX(INDIRECT(PO$1),ROW(PL10),1)))=TRUE,INDIRECT(PL10),"")</f>
        <v/>
      </c>
      <c r="PO10" s="13" t="s">
        <v>1192</v>
      </c>
      <c r="PP10" s="13" t="s">
        <v>1192</v>
      </c>
      <c r="PQ10" s="13" t="s">
        <v>1192</v>
      </c>
      <c r="PR10" s="13" t="s">
        <v>1192</v>
      </c>
      <c r="PS10" s="13"/>
      <c r="PT10" s="13"/>
      <c r="PU10" s="13"/>
      <c r="PV10" s="13"/>
      <c r="PW10" s="13"/>
      <c r="PX10" s="13"/>
      <c r="PY10" s="13" t="s">
        <v>1192</v>
      </c>
      <c r="PZ10" s="13" t="s">
        <v>1192</v>
      </c>
      <c r="QA10" s="10" t="str">
        <f t="shared" ca="1" si="47"/>
        <v/>
      </c>
      <c r="QB10" s="65" t="s">
        <v>3052</v>
      </c>
      <c r="QC10" s="67" t="s">
        <v>1591</v>
      </c>
      <c r="QD10" s="67" t="s">
        <v>1592</v>
      </c>
      <c r="QE10" s="27" t="str" cm="1">
        <f t="array" aca="1" ref="QE10" ca="1">CONCATENATE($A$37,INDIRECT(ADDRESS(ROW(),COLUMN()-2)),"%20",INDIRECT(ADDRESS(ROW(),COLUMN()-1)),$A$39,INDIRECT(ADDRESS(ROW(),COLUMN()-2)),"%20",INDIRECT(ADDRESS(ROW(),COLUMN()-1)))</f>
        <v>https://maps.yandex.ru/?ll=38.646672%2035.299917&amp;z=16&amp;text=38.646672%2035.299917</v>
      </c>
      <c r="QF10" s="87" t="str" cm="1">
        <f t="array" aca="1" ref="QF10" ca="1">CONCATENATE($A$40,INDIRECT(ADDRESS(ROW(),COLUMN()-3)),"%2C",INDIRECT(ADDRESS(ROW(),COLUMN()-2)))</f>
        <v>https://maps.google.com/maps?q=38.646672%2C35.299917</v>
      </c>
      <c r="QG10" s="79" t="s">
        <v>3239</v>
      </c>
      <c r="QH10" s="10" t="str" cm="1">
        <f t="array" aca="1" ref="QH10" ca="1">IF(INDIRECT(ADDRESS(ROW(),COLUMN()-6))="","X",IF(INDIRECT(ADDRESS(ROW(),COLUMN()-5))="",0,"OK"))</f>
        <v>OK</v>
      </c>
      <c r="QI10" s="29" t="str">
        <f ca="1">IF(QJ10="","",SUM(1+MAXA(QI$1:QI9)))</f>
        <v/>
      </c>
      <c r="QJ10" s="8" t="str" cm="1">
        <f t="array" aca="1" ref="QJ10" ca="1">IF(QH10=0,INDIRECT(ADDRESS(ROW(),COLUMN()-8)),"")</f>
        <v/>
      </c>
      <c r="QK10" s="31"/>
      <c r="QL10" s="10" t="str">
        <f t="shared" si="17"/>
        <v>$QB$10</v>
      </c>
      <c r="QM10" s="29" t="str">
        <f ca="1">IF(QN10="","",SUM(1+MAXA(QM$1:QM9)))</f>
        <v/>
      </c>
      <c r="QN10" s="8" t="str" cm="1">
        <f t="array" aca="1" ref="QN10" ca="1">IF(ISNUMBER(SEARCH(QN$1,INDEX(INDIRECT(QO$1),ROW(QL10),1)))=TRUE,INDIRECT(QL10),"")</f>
        <v/>
      </c>
      <c r="QO10" s="13" t="s">
        <v>1192</v>
      </c>
      <c r="QP10" s="13" t="s">
        <v>1192</v>
      </c>
      <c r="QQ10" s="13" t="s">
        <v>1192</v>
      </c>
      <c r="QR10" s="13" t="s">
        <v>1192</v>
      </c>
      <c r="QS10" s="13"/>
      <c r="QT10" s="13"/>
      <c r="QU10" s="13"/>
      <c r="QV10" s="13"/>
      <c r="QW10" s="13"/>
      <c r="QX10" s="13"/>
      <c r="QY10" s="13" t="s">
        <v>1192</v>
      </c>
      <c r="QZ10" s="13" t="s">
        <v>1192</v>
      </c>
      <c r="RA10" s="10" t="str">
        <f t="shared" ca="1" si="48"/>
        <v/>
      </c>
      <c r="RB10" s="22" t="s">
        <v>1702</v>
      </c>
      <c r="RC10" s="6" t="s">
        <v>1703</v>
      </c>
      <c r="RD10" s="6" t="s">
        <v>1704</v>
      </c>
      <c r="RE10" s="27" t="str" cm="1">
        <f t="array" aca="1" ref="RE10" ca="1">CONCATENATE($A$37,INDIRECT(ADDRESS(ROW(),COLUMN()-2)),"%20",INDIRECT(ADDRESS(ROW(),COLUMN()-1)),$A$39,INDIRECT(ADDRESS(ROW(),COLUMN()-2)),"%20",INDIRECT(ADDRESS(ROW(),COLUMN()-1)))</f>
        <v>https://maps.yandex.ru/?ll=39.218723%2035.792957&amp;z=16&amp;text=39.218723%2035.792957</v>
      </c>
      <c r="RF10" s="87" t="str" cm="1">
        <f t="array" aca="1" ref="RF10" ca="1">CONCATENATE($A$40,INDIRECT(ADDRESS(ROW(),COLUMN()-3)),"%2C",INDIRECT(ADDRESS(ROW(),COLUMN()-2)))</f>
        <v>https://maps.google.com/maps?q=39.218723%2C35.792957</v>
      </c>
      <c r="RG10" s="79" t="s">
        <v>3229</v>
      </c>
      <c r="RH10" s="10" t="str" cm="1">
        <f t="array" aca="1" ref="RH10" ca="1">IF(INDIRECT(ADDRESS(ROW(),COLUMN()-6))="","X",IF(INDIRECT(ADDRESS(ROW(),COLUMN()-5))="",0,"OK"))</f>
        <v>OK</v>
      </c>
      <c r="RI10" s="29" t="str">
        <f ca="1">IF(RJ10="","",SUM(1+MAXA(RI$1:RI9)))</f>
        <v/>
      </c>
      <c r="RJ10" s="8" t="str" cm="1">
        <f t="array" aca="1" ref="RJ10" ca="1">IF(RH10=0,INDIRECT(ADDRESS(ROW(),COLUMN()-8)),"")</f>
        <v/>
      </c>
      <c r="RK10" s="31"/>
      <c r="RL10" s="10" t="str">
        <f t="shared" si="18"/>
        <v>$RB$10</v>
      </c>
      <c r="RM10" s="29" t="str">
        <f ca="1">IF(RN10="","",SUM(1+MAXA(RM$1:RM9)))</f>
        <v/>
      </c>
      <c r="RN10" s="8" t="str" cm="1">
        <f t="array" aca="1" ref="RN10" ca="1">IF(ISNUMBER(SEARCH(RN$1,INDEX(INDIRECT(RO$1),ROW(RL10),1)))=TRUE,INDIRECT(RL10),"")</f>
        <v/>
      </c>
      <c r="RO10" s="13" t="s">
        <v>1192</v>
      </c>
      <c r="RP10" s="13" t="s">
        <v>1192</v>
      </c>
      <c r="RQ10" s="13" t="s">
        <v>1192</v>
      </c>
      <c r="RR10" s="13"/>
      <c r="RS10" s="13"/>
      <c r="RT10" s="13"/>
      <c r="RU10" s="13"/>
      <c r="RV10" s="13"/>
      <c r="RW10" s="13"/>
      <c r="RX10" s="13"/>
      <c r="RY10" s="13" t="s">
        <v>1192</v>
      </c>
      <c r="RZ10" s="13" t="s">
        <v>1192</v>
      </c>
      <c r="SA10" s="10" t="str">
        <f t="shared" ca="1" si="49"/>
        <v/>
      </c>
      <c r="SB10" s="22" t="s">
        <v>1775</v>
      </c>
      <c r="SC10" s="6" t="s">
        <v>1776</v>
      </c>
      <c r="SD10" s="6" t="s">
        <v>1777</v>
      </c>
      <c r="SE10" s="27" t="str" cm="1">
        <f t="array" aca="1" ref="SE10" ca="1">CONCATENATE($A$37,INDIRECT(ADDRESS(ROW(),COLUMN()-2)),"%20",INDIRECT(ADDRESS(ROW(),COLUMN()-1)),$A$39,INDIRECT(ADDRESS(ROW(),COLUMN()-2)),"%20",INDIRECT(ADDRESS(ROW(),COLUMN()-1)))</f>
        <v>https://maps.yandex.ru/?ll=38.814933%2036.167970&amp;z=16&amp;text=38.814933%2036.167970</v>
      </c>
      <c r="SF10" s="87" t="str" cm="1">
        <f t="array" aca="1" ref="SF10" ca="1">CONCATENATE($A$40,INDIRECT(ADDRESS(ROW(),COLUMN()-3)),"%2C",INDIRECT(ADDRESS(ROW(),COLUMN()-2)))</f>
        <v>https://maps.google.com/maps?q=38.814933%2C36.167970</v>
      </c>
      <c r="SG10" s="79" t="s">
        <v>3229</v>
      </c>
      <c r="SH10" s="10" t="str" cm="1">
        <f t="array" aca="1" ref="SH10" ca="1">IF(INDIRECT(ADDRESS(ROW(),COLUMN()-6))="","X",IF(INDIRECT(ADDRESS(ROW(),COLUMN()-5))="",0,"OK"))</f>
        <v>OK</v>
      </c>
      <c r="SI10" s="29" t="str">
        <f ca="1">IF(SJ10="","",SUM(1+MAXA(SI$1:SI9)))</f>
        <v/>
      </c>
      <c r="SJ10" s="8" t="str" cm="1">
        <f t="array" aca="1" ref="SJ10" ca="1">IF(SH10=0,INDIRECT(ADDRESS(ROW(),COLUMN()-8)),"")</f>
        <v/>
      </c>
      <c r="SK10" s="33" t="s">
        <v>1192</v>
      </c>
      <c r="SL10" s="10" t="str">
        <f t="shared" si="19"/>
        <v>$SB$10</v>
      </c>
      <c r="SM10" s="29" t="str">
        <f ca="1">IF(SN10="","",SUM(1+MAXA(SM$1:SM9)))</f>
        <v/>
      </c>
      <c r="SN10" s="8" t="str" cm="1">
        <f t="array" aca="1" ref="SN10" ca="1">IF(ISNUMBER(SEARCH(SN$1,INDEX(SB$1:SB$174,ROW(SL10),1)))=TRUE,INDIRECT(SL10),"")</f>
        <v/>
      </c>
      <c r="SO10" s="13" t="s">
        <v>1192</v>
      </c>
      <c r="SP10" s="13" t="s">
        <v>1192</v>
      </c>
      <c r="SQ10" s="13" t="s">
        <v>1192</v>
      </c>
      <c r="SR10" s="13"/>
      <c r="SS10" s="13"/>
      <c r="ST10" s="13"/>
      <c r="SU10" s="13"/>
      <c r="SV10" s="13"/>
      <c r="SW10" s="13"/>
      <c r="SX10" s="13"/>
      <c r="SY10" s="13" t="s">
        <v>1192</v>
      </c>
      <c r="SZ10" s="13" t="s">
        <v>1192</v>
      </c>
      <c r="TA10" s="10" t="str">
        <f t="shared" ca="1" si="50"/>
        <v/>
      </c>
      <c r="TB10" s="22"/>
      <c r="TC10" s="6"/>
      <c r="TD10" s="6"/>
      <c r="TE10" s="24"/>
      <c r="TF10" s="88"/>
      <c r="TG10" s="101"/>
      <c r="TH10" s="10" t="str" cm="1">
        <f t="array" aca="1" ref="TH10" ca="1">IF(INDIRECT(ADDRESS(ROW(),COLUMN()-6))="","X",IF(INDIRECT(ADDRESS(ROW(),COLUMN()-5))="",0,"OK"))</f>
        <v>X</v>
      </c>
      <c r="TI10" s="29" t="str">
        <f ca="1">IF(TJ10="","",SUM(1+MAXA(TI$1:TI9)))</f>
        <v/>
      </c>
      <c r="TJ10" s="8" t="str" cm="1">
        <f t="array" aca="1" ref="TJ10" ca="1">IF(TH10=0,INDIRECT(ADDRESS(ROW(),COLUMN()-8)),"")</f>
        <v/>
      </c>
      <c r="TK10" s="33" t="s">
        <v>1192</v>
      </c>
      <c r="TL10" s="10" t="str">
        <f t="shared" si="20"/>
        <v>$TB$10</v>
      </c>
      <c r="TM10" s="29" t="str">
        <f ca="1">IF(TN10="","",SUM(1+MAXA(TM$1:TM9)))</f>
        <v/>
      </c>
      <c r="TN10" s="8" t="str" cm="1">
        <f t="array" aca="1" ref="TN10" ca="1">IF(ISNUMBER(SEARCH(TN$1,INDEX(INDIRECT(TO$1),ROW(TL10),1)))=TRUE,INDIRECT(TL10),"")</f>
        <v/>
      </c>
      <c r="TO10" s="13" t="s">
        <v>1192</v>
      </c>
      <c r="TP10" s="13" t="s">
        <v>1192</v>
      </c>
      <c r="TQ10" s="13" t="s">
        <v>1192</v>
      </c>
      <c r="TR10" s="13"/>
      <c r="TS10" s="13"/>
      <c r="TT10" s="13"/>
      <c r="TU10" s="13"/>
      <c r="TV10" s="13"/>
      <c r="TW10" s="13"/>
      <c r="TX10" s="13"/>
      <c r="TY10" s="13" t="s">
        <v>1192</v>
      </c>
      <c r="TZ10" s="13" t="s">
        <v>1192</v>
      </c>
      <c r="UA10" s="14" t="str">
        <f t="shared" ca="1" si="51"/>
        <v/>
      </c>
      <c r="UB10" s="16"/>
      <c r="UC10" s="17" t="s">
        <v>3767</v>
      </c>
      <c r="UD10" s="48"/>
      <c r="UE10" s="19"/>
      <c r="UF10" s="19"/>
      <c r="UG10" s="79" t="s">
        <v>3229</v>
      </c>
      <c r="UH10" s="10" t="str" cm="1">
        <f t="array" aca="1" ref="UH10" ca="1">IF(INDIRECT(ADDRESS(ROW(),COLUMN()-6))="","X",IF(INDIRECT(ADDRESS(ROW(),COLUMN()-5))="",0,"OK"))</f>
        <v>X</v>
      </c>
      <c r="UI10" s="29" t="str">
        <f ca="1">IF(UJ10="","",SUM(1+MAXA(UI$1:UI9)))</f>
        <v/>
      </c>
      <c r="UJ10" s="8" t="str" cm="1">
        <f t="array" aca="1" ref="UJ10" ca="1">IF(UH10=0,INDIRECT(ADDRESS(ROW(),COLUMN()-8)),"")</f>
        <v/>
      </c>
      <c r="UK10" s="33" t="s">
        <v>1192</v>
      </c>
      <c r="UL10" s="10" t="str">
        <f t="shared" si="21"/>
        <v>$UB$10</v>
      </c>
      <c r="UM10" s="29" t="str">
        <f ca="1">IF(UN10="","",SUM(1+MAXA(UM$1:UM9)))</f>
        <v/>
      </c>
      <c r="UN10" s="8" t="str" cm="1">
        <f t="array" aca="1" ref="UN10" ca="1">IF(ISNUMBER(SEARCH(UN$1,INDEX(INDIRECT(UO$1),ROW(UL10),1)))=TRUE,INDIRECT(UL10),"")</f>
        <v/>
      </c>
      <c r="UO10" s="13" t="s">
        <v>1192</v>
      </c>
      <c r="UP10" s="13" t="s">
        <v>1192</v>
      </c>
      <c r="UQ10" s="13" t="s">
        <v>1192</v>
      </c>
      <c r="UR10" s="13"/>
      <c r="US10" s="13"/>
      <c r="UT10" s="13"/>
      <c r="UU10" s="13"/>
      <c r="UV10" s="13"/>
      <c r="UW10" s="13"/>
      <c r="UX10" s="13"/>
      <c r="UY10" s="13" t="s">
        <v>1192</v>
      </c>
      <c r="UZ10" s="13" t="s">
        <v>1192</v>
      </c>
      <c r="VA10" s="10" t="str">
        <f t="shared" ca="1" si="52"/>
        <v/>
      </c>
      <c r="VB10" s="22" t="s">
        <v>1927</v>
      </c>
      <c r="VC10" s="6" t="s">
        <v>1928</v>
      </c>
      <c r="VD10" s="6" t="s">
        <v>1929</v>
      </c>
      <c r="VE10" s="27" t="str" cm="1">
        <f t="array" aca="1" ref="VE10" ca="1">CONCATENATE($A$37,INDIRECT(ADDRESS(ROW(),COLUMN()-2)),"%20",INDIRECT(ADDRESS(ROW(),COLUMN()-1)),$A$39,INDIRECT(ADDRESS(ROW(),COLUMN()-2)),"%20",INDIRECT(ADDRESS(ROW(),COLUMN()-1)))</f>
        <v>https://maps.yandex.ru/?ll=39.263300%2035.874506&amp;z=16&amp;text=39.263300%2035.874506</v>
      </c>
      <c r="VF10" s="87" t="str" cm="1">
        <f t="array" aca="1" ref="VF10" ca="1">CONCATENATE($A$40,INDIRECT(ADDRESS(ROW(),COLUMN()-3)),"%2C",INDIRECT(ADDRESS(ROW(),COLUMN()-2)))</f>
        <v>https://maps.google.com/maps?q=39.263300%2C35.874506</v>
      </c>
      <c r="VG10" s="79" t="s">
        <v>3229</v>
      </c>
      <c r="VH10" s="10" t="str" cm="1">
        <f t="array" aca="1" ref="VH10" ca="1">IF(INDIRECT(ADDRESS(ROW(),COLUMN()-6))="","X",IF(INDIRECT(ADDRESS(ROW(),COLUMN()-5))="",0,"OK"))</f>
        <v>OK</v>
      </c>
      <c r="VI10" s="29" t="str">
        <f ca="1">IF(VJ10="","",SUM(1+MAXA(VI$1:VI9)))</f>
        <v/>
      </c>
      <c r="VJ10" s="8" t="str" cm="1">
        <f t="array" aca="1" ref="VJ10" ca="1">IF(VH10=0,INDIRECT(ADDRESS(ROW(),COLUMN()-8)),"")</f>
        <v/>
      </c>
      <c r="VK10" s="33" t="s">
        <v>1192</v>
      </c>
      <c r="VL10" s="10" t="str">
        <f t="shared" si="22"/>
        <v>$VB$10</v>
      </c>
      <c r="VM10" s="29" t="str">
        <f ca="1">IF(VN10="","",SUM(1+MAXA(VM$1:VM9)))</f>
        <v/>
      </c>
      <c r="VN10" s="8" t="str" cm="1">
        <f t="array" aca="1" ref="VN10" ca="1">IF(ISNUMBER(SEARCH(VN$1,INDEX(INDIRECT(VO$1),ROW(VL10),1)))=TRUE,INDIRECT(VL10),"")</f>
        <v/>
      </c>
      <c r="VO10" s="13" t="s">
        <v>1192</v>
      </c>
      <c r="VP10" s="13" t="s">
        <v>1192</v>
      </c>
      <c r="VQ10" s="13" t="s">
        <v>1192</v>
      </c>
      <c r="VR10" s="13"/>
      <c r="VS10" s="13"/>
      <c r="VT10" s="13"/>
      <c r="VU10" s="13"/>
      <c r="VV10" s="13"/>
      <c r="VW10" s="13"/>
      <c r="VX10" s="13"/>
      <c r="VY10" s="13" t="s">
        <v>1192</v>
      </c>
      <c r="VZ10" s="13" t="s">
        <v>1192</v>
      </c>
      <c r="WA10" s="10" t="str">
        <f t="shared" ca="1" si="53"/>
        <v/>
      </c>
      <c r="WB10" s="22" t="s">
        <v>3261</v>
      </c>
      <c r="WC10" s="6" t="s">
        <v>3264</v>
      </c>
      <c r="WD10" s="6" t="s">
        <v>3265</v>
      </c>
      <c r="WE10" s="27" t="str" cm="1">
        <f t="array" aca="1" ref="WE10" ca="1">CONCATENATE($A$37,INDIRECT(ADDRESS(ROW(),COLUMN()-2)),"%20",INDIRECT(ADDRESS(ROW(),COLUMN()-1)),$A$39,INDIRECT(ADDRESS(ROW(),COLUMN()-2)),"%20",INDIRECT(ADDRESS(ROW(),COLUMN()-1)))</f>
        <v>https://maps.yandex.ru/?ll=38.519869%2036.633560&amp;z=16&amp;text=38.519869%2036.633560</v>
      </c>
      <c r="WF10" s="87" t="str" cm="1">
        <f t="array" aca="1" ref="WF10" ca="1">CONCATENATE($A$40,INDIRECT(ADDRESS(ROW(),COLUMN()-3)),"%2C",INDIRECT(ADDRESS(ROW(),COLUMN()-2)))</f>
        <v>https://maps.google.com/maps?q=38.519869%2C36.633560</v>
      </c>
      <c r="WG10" s="79" t="s">
        <v>3229</v>
      </c>
      <c r="WH10" s="10" t="str" cm="1">
        <f t="array" aca="1" ref="WH10" ca="1">IF(INDIRECT(ADDRESS(ROW(),COLUMN()-6))="","X",IF(INDIRECT(ADDRESS(ROW(),COLUMN()-5))="",0,"OK"))</f>
        <v>OK</v>
      </c>
      <c r="WI10" s="29" t="str">
        <f ca="1">IF(WJ10="","",SUM(1+MAXA(WI$1:WI9)))</f>
        <v/>
      </c>
      <c r="WJ10" s="8" t="str" cm="1">
        <f t="array" aca="1" ref="WJ10" ca="1">IF(WH10=0,INDIRECT(ADDRESS(ROW(),COLUMN()-8)),"")</f>
        <v/>
      </c>
      <c r="WK10" s="33" t="s">
        <v>1192</v>
      </c>
      <c r="WL10" s="10" t="str">
        <f t="shared" si="23"/>
        <v>$WB$10</v>
      </c>
      <c r="WM10" s="29" t="str">
        <f ca="1">IF(WN10="","",SUM(1+MAXA(WM$1:WM9)))</f>
        <v/>
      </c>
      <c r="WN10" s="8" t="str" cm="1">
        <f t="array" aca="1" ref="WN10" ca="1">IF(ISNUMBER(SEARCH(WN$1,INDEX(INDIRECT(WO$1),ROW(WL10),1)))=TRUE,INDIRECT(WL10),"")</f>
        <v/>
      </c>
      <c r="WO10" s="13" t="s">
        <v>1192</v>
      </c>
      <c r="WP10" s="13" t="s">
        <v>1192</v>
      </c>
      <c r="WQ10" s="13" t="s">
        <v>1192</v>
      </c>
      <c r="WR10" s="13" t="s">
        <v>1192</v>
      </c>
      <c r="WS10" s="13"/>
      <c r="WT10" s="13"/>
      <c r="WU10" s="13"/>
      <c r="WV10" s="13" t="s">
        <v>1192</v>
      </c>
      <c r="WW10" s="13"/>
      <c r="WX10" s="13"/>
      <c r="WY10" s="13"/>
      <c r="WZ10" s="13" t="s">
        <v>1192</v>
      </c>
      <c r="XA10" s="10" t="str">
        <f t="shared" ca="1" si="54"/>
        <v/>
      </c>
      <c r="XB10" s="22" t="s">
        <v>3065</v>
      </c>
      <c r="XC10" s="37" t="s">
        <v>3324</v>
      </c>
      <c r="XD10" s="37" t="s">
        <v>3323</v>
      </c>
      <c r="XE10" s="27" t="str" cm="1">
        <f t="array" aca="1" ref="XE10" ca="1">CONCATENATE($A$37,INDIRECT(ADDRESS(ROW(),COLUMN()-2)),"%20",INDIRECT(ADDRESS(ROW(),COLUMN()-1)),$A$39,INDIRECT(ADDRESS(ROW(),COLUMN()-2)),"%20",INDIRECT(ADDRESS(ROW(),COLUMN()-1)))</f>
        <v>https://maps.yandex.ru/?ll=38.459757%2035.773941&amp;z=16&amp;text=38.459757%2035.773941</v>
      </c>
      <c r="XF10" s="87" t="str" cm="1">
        <f t="array" aca="1" ref="XF10" ca="1">CONCATENATE($A$40,INDIRECT(ADDRESS(ROW(),COLUMN()-3)),"%2C",INDIRECT(ADDRESS(ROW(),COLUMN()-2)))</f>
        <v>https://maps.google.com/maps?q=38.459757%2C35.773941</v>
      </c>
      <c r="XG10" s="79" t="s">
        <v>3229</v>
      </c>
      <c r="XH10" s="10" t="str" cm="1">
        <f t="array" aca="1" ref="XH10" ca="1">IF(INDIRECT(ADDRESS(ROW(),COLUMN()-6))="","X",IF(INDIRECT(ADDRESS(ROW(),COLUMN()-5))="",0,"OK"))</f>
        <v>OK</v>
      </c>
      <c r="XI10" s="29" t="str">
        <f ca="1">IF(XJ10="","",SUM(1+MAXA(XI$1:XI9)))</f>
        <v/>
      </c>
      <c r="XJ10" s="8" t="str" cm="1">
        <f t="array" aca="1" ref="XJ10" ca="1">IF(XH10=0,INDIRECT(ADDRESS(ROW(),COLUMN()-8)),"")</f>
        <v/>
      </c>
      <c r="XK10" s="33" t="s">
        <v>1192</v>
      </c>
      <c r="XL10" s="10" t="str">
        <f t="shared" si="24"/>
        <v>$XB$10</v>
      </c>
      <c r="XM10" s="29" t="str">
        <f ca="1">IF(XN10="","",SUM(1+MAXA(XM$1:XM9)))</f>
        <v/>
      </c>
      <c r="XN10" s="8" t="str" cm="1">
        <f t="array" aca="1" ref="XN10" ca="1">IF(ISNUMBER(SEARCH(XN$1,INDEX(INDIRECT(XO$1),ROW(XL10),1)))=TRUE,INDIRECT(XL10),"")</f>
        <v/>
      </c>
      <c r="XO10" s="13" t="s">
        <v>1192</v>
      </c>
      <c r="XP10" s="13" t="s">
        <v>1192</v>
      </c>
      <c r="XQ10" s="13" t="s">
        <v>1192</v>
      </c>
      <c r="XR10" s="13" t="s">
        <v>1192</v>
      </c>
      <c r="XS10" s="13"/>
      <c r="XT10" s="13"/>
      <c r="XU10" s="13"/>
      <c r="XV10" s="13"/>
      <c r="XW10" s="13"/>
      <c r="XX10" s="13"/>
      <c r="XY10" s="13" t="s">
        <v>1192</v>
      </c>
      <c r="XZ10" s="13" t="s">
        <v>1192</v>
      </c>
      <c r="YA10" s="10" t="str">
        <f t="shared" ca="1" si="55"/>
        <v/>
      </c>
      <c r="YB10" s="22"/>
      <c r="YC10" s="37"/>
      <c r="YD10" s="37"/>
      <c r="YE10" s="24"/>
      <c r="YF10" s="88"/>
      <c r="YG10" s="101"/>
      <c r="YH10" s="10" t="str" cm="1">
        <f t="array" aca="1" ref="YH10" ca="1">IF(INDIRECT(ADDRESS(ROW(),COLUMN()-6))="","X",IF(INDIRECT(ADDRESS(ROW(),COLUMN()-5))="",0,"OK"))</f>
        <v>X</v>
      </c>
      <c r="YI10" s="29" t="str">
        <f ca="1">IF(YJ10="","",SUM(1+MAXA(YI$1:YI9)))</f>
        <v/>
      </c>
      <c r="YJ10" s="8" t="str" cm="1">
        <f t="array" aca="1" ref="YJ10" ca="1">IF(YH10=0,INDIRECT(ADDRESS(ROW(),COLUMN()-8)),"")</f>
        <v/>
      </c>
      <c r="YK10" s="33" t="s">
        <v>1192</v>
      </c>
      <c r="YL10" s="10" t="str">
        <f t="shared" si="25"/>
        <v>$YB$10</v>
      </c>
      <c r="YM10" s="29" t="str">
        <f ca="1">IF(YN10="","",SUM(1+MAXA(YM$1:YM9)))</f>
        <v/>
      </c>
      <c r="YN10" s="8" t="str" cm="1">
        <f t="array" aca="1" ref="YN10" ca="1">IF(ISNUMBER(SEARCH(YN$1,INDEX(INDIRECT(YO$1),ROW(YL10),1)))=TRUE,INDIRECT(YL10),"")</f>
        <v/>
      </c>
      <c r="YO10" s="13" t="s">
        <v>1192</v>
      </c>
      <c r="YP10" s="13" t="s">
        <v>1192</v>
      </c>
      <c r="YQ10" s="13" t="s">
        <v>1192</v>
      </c>
      <c r="YR10" s="13" t="s">
        <v>1192</v>
      </c>
      <c r="YS10" s="13"/>
      <c r="YT10" s="13"/>
      <c r="YU10" s="13"/>
      <c r="YV10" s="13"/>
      <c r="YW10" s="13"/>
      <c r="YX10" s="13"/>
      <c r="YY10" s="13" t="s">
        <v>1192</v>
      </c>
      <c r="YZ10" s="13" t="s">
        <v>1192</v>
      </c>
      <c r="ZA10" s="10" t="str">
        <f t="shared" ca="1" si="56"/>
        <v/>
      </c>
      <c r="ZB10" s="22"/>
      <c r="ZC10" s="37"/>
      <c r="ZD10" s="37"/>
      <c r="ZE10" s="24"/>
      <c r="ZF10" s="24"/>
      <c r="ZG10" s="79" t="s">
        <v>3229</v>
      </c>
      <c r="ZH10" s="10" t="str" cm="1">
        <f t="array" aca="1" ref="ZH10" ca="1">IF(INDIRECT(ADDRESS(ROW(),COLUMN()-6))="","X",IF(INDIRECT(ADDRESS(ROW(),COLUMN()-5))="",0,"OK"))</f>
        <v>X</v>
      </c>
      <c r="ZI10" s="29" t="str">
        <f ca="1">IF(ZJ10="","",SUM(1+MAXA(ZI$1:ZI9)))</f>
        <v/>
      </c>
      <c r="ZJ10" s="8" t="str" cm="1">
        <f t="array" aca="1" ref="ZJ10" ca="1">IF(ZH10=0,INDIRECT(ADDRESS(ROW(),COLUMN()-8)),"")</f>
        <v/>
      </c>
      <c r="ZK10" s="33" t="s">
        <v>1192</v>
      </c>
      <c r="ZL10" s="10" t="str">
        <f t="shared" si="26"/>
        <v>$ZB$10</v>
      </c>
      <c r="ZM10" s="29" t="str">
        <f ca="1">IF(ZN10="","",SUM(1+MAXA(ZM$1:ZM9)))</f>
        <v/>
      </c>
      <c r="ZN10" s="8" t="str" cm="1">
        <f t="array" aca="1" ref="ZN10" ca="1">IF(ISNUMBER(SEARCH(ZN$1,INDEX(INDIRECT(ZO$1),ROW(ZL10),1)))=TRUE,INDIRECT(ZL10),"")</f>
        <v/>
      </c>
      <c r="ZO10" s="13" t="s">
        <v>1192</v>
      </c>
      <c r="ZP10" s="13" t="s">
        <v>1192</v>
      </c>
      <c r="ZQ10" s="13" t="s">
        <v>1192</v>
      </c>
      <c r="ZR10" s="13" t="s">
        <v>1192</v>
      </c>
      <c r="ZS10" s="13"/>
      <c r="ZT10" s="13"/>
      <c r="ZU10" s="13"/>
      <c r="ZV10" s="13"/>
      <c r="ZW10" s="13"/>
      <c r="ZX10" s="13"/>
      <c r="ZY10" s="13"/>
      <c r="ZZ10" s="13" t="s">
        <v>1192</v>
      </c>
      <c r="AAA10" s="10" t="str">
        <f t="shared" ca="1" si="57"/>
        <v/>
      </c>
      <c r="AAB10" s="22"/>
      <c r="AAC10" s="37"/>
      <c r="AAD10" s="37"/>
      <c r="AAE10" s="24"/>
      <c r="AAF10" s="24"/>
      <c r="AAG10" s="79" t="s">
        <v>3229</v>
      </c>
      <c r="AAH10" s="10" t="str" cm="1">
        <f t="array" aca="1" ref="AAH10" ca="1">IF(INDIRECT(ADDRESS(ROW(),COLUMN()-6))="","X",IF(INDIRECT(ADDRESS(ROW(),COLUMN()-5))="",0,"OK"))</f>
        <v>X</v>
      </c>
      <c r="AAI10" s="29" t="str">
        <f ca="1">IF(AAJ10="","",SUM(1+MAXA(AAI$1:AAI9)))</f>
        <v/>
      </c>
      <c r="AAJ10" s="8" t="str" cm="1">
        <f t="array" aca="1" ref="AAJ10" ca="1">IF(AAH10=0,INDIRECT(ADDRESS(ROW(),COLUMN()-8)),"")</f>
        <v/>
      </c>
      <c r="AAK10" s="33" t="s">
        <v>1192</v>
      </c>
      <c r="AAL10" s="10" t="str">
        <f t="shared" si="27"/>
        <v>$AAB$10</v>
      </c>
      <c r="AAM10" s="29" t="str">
        <f ca="1">IF(AAN10="","",SUM(1+MAXA(AAM$1:AAM9)))</f>
        <v/>
      </c>
      <c r="AAN10" s="8" t="str" cm="1">
        <f t="array" aca="1" ref="AAN10" ca="1">IF(ISNUMBER(SEARCH(AAN$1,INDEX(INDIRECT(AAO$1),ROW(AAL10),1)))=TRUE,INDIRECT(AAL10),"")</f>
        <v/>
      </c>
      <c r="AAO10" s="13" t="s">
        <v>1192</v>
      </c>
      <c r="AAP10" s="13" t="s">
        <v>1192</v>
      </c>
      <c r="AAQ10" s="13" t="s">
        <v>1192</v>
      </c>
      <c r="AAR10" s="13" t="s">
        <v>1192</v>
      </c>
      <c r="AAS10" s="13" t="s">
        <v>1192</v>
      </c>
      <c r="AAT10" s="13"/>
      <c r="AAU10" s="13"/>
      <c r="AAV10" s="13"/>
      <c r="AAW10" s="13"/>
      <c r="AAX10" s="13"/>
      <c r="AAY10" s="13"/>
      <c r="AAZ10" s="13" t="s">
        <v>1192</v>
      </c>
      <c r="ABA10" s="10" t="str">
        <f t="shared" ca="1" si="58"/>
        <v/>
      </c>
      <c r="ABB10" s="22" t="s">
        <v>2684</v>
      </c>
      <c r="ABC10" s="37" t="s">
        <v>2685</v>
      </c>
      <c r="ABD10" s="37" t="s">
        <v>2686</v>
      </c>
      <c r="ABE10" s="27" t="str" cm="1">
        <f t="array" aca="1" ref="ABE10" ca="1">CONCATENATE($A$37,INDIRECT(ADDRESS(ROW(),COLUMN()-2)),"%20",INDIRECT(ADDRESS(ROW(),COLUMN()-1)),$A$39,INDIRECT(ADDRESS(ROW(),COLUMN()-2)),"%20",INDIRECT(ADDRESS(ROW(),COLUMN()-1)))</f>
        <v>https://maps.yandex.ru/?ll=38.741604%2035.427565&amp;z=16&amp;text=38.741604%2035.427565</v>
      </c>
      <c r="ABF10" s="87" t="str" cm="1">
        <f t="array" aca="1" ref="ABF10" ca="1">CONCATENATE($A$40,INDIRECT(ADDRESS(ROW(),COLUMN()-3)),"%2C",INDIRECT(ADDRESS(ROW(),COLUMN()-2)))</f>
        <v>https://maps.google.com/maps?q=38.741604%2C35.427565</v>
      </c>
      <c r="ABG10" s="79" t="s">
        <v>3229</v>
      </c>
      <c r="ABH10" s="10" t="str" cm="1">
        <f t="array" aca="1" ref="ABH10" ca="1">IF(INDIRECT(ADDRESS(ROW(),COLUMN()-6))="","X",IF(INDIRECT(ADDRESS(ROW(),COLUMN()-5))="",0,"OK"))</f>
        <v>OK</v>
      </c>
      <c r="ABI10" s="29" t="str">
        <f ca="1">IF(ABJ10="","",SUM(1+MAXA(ABI$1:ABI9)))</f>
        <v/>
      </c>
      <c r="ABJ10" s="8" t="str" cm="1">
        <f t="array" aca="1" ref="ABJ10" ca="1">IF(ABH10=0,INDIRECT(ADDRESS(ROW(),COLUMN()-8)),"")</f>
        <v/>
      </c>
      <c r="ABK10" s="33" t="s">
        <v>1192</v>
      </c>
      <c r="ABL10" s="10" t="str">
        <f t="shared" si="28"/>
        <v>$ABB$10</v>
      </c>
      <c r="ABM10" s="29" t="str">
        <f ca="1">IF(ABN10="","",SUM(1+MAXA(ABM$1:ABM9)))</f>
        <v/>
      </c>
      <c r="ABN10" s="8" t="str" cm="1">
        <f t="array" aca="1" ref="ABN10" ca="1">IF(ISNUMBER(SEARCH(ABN$1,INDEX(INDIRECT(ABO$1),ROW(ABL10),1)))=TRUE,INDIRECT(ABL10),"")</f>
        <v/>
      </c>
      <c r="ABO10" s="13" t="s">
        <v>1192</v>
      </c>
      <c r="ABP10" s="13" t="s">
        <v>1192</v>
      </c>
      <c r="ABQ10" s="13" t="s">
        <v>1192</v>
      </c>
      <c r="ABR10" s="13"/>
      <c r="ABS10" s="13"/>
      <c r="ABT10" s="13"/>
      <c r="ABU10" s="13"/>
      <c r="ABV10" s="13"/>
      <c r="ABW10" s="13"/>
      <c r="ABX10" s="13"/>
      <c r="ABY10" s="13"/>
      <c r="ABZ10" s="13" t="s">
        <v>1192</v>
      </c>
      <c r="ACA10" s="10" t="str">
        <f t="shared" ca="1" si="59"/>
        <v/>
      </c>
      <c r="ACB10" s="22"/>
      <c r="ACC10" s="37"/>
      <c r="ACD10" s="37"/>
      <c r="ACE10" s="24"/>
      <c r="ACF10" s="88"/>
      <c r="ACG10" s="101"/>
      <c r="ACH10" s="10" t="str" cm="1">
        <f t="array" aca="1" ref="ACH10" ca="1">IF(INDIRECT(ADDRESS(ROW(),COLUMN()-6))="","X",IF(INDIRECT(ADDRESS(ROW(),COLUMN()-5))="",0,"OK"))</f>
        <v>X</v>
      </c>
      <c r="ACI10" s="29" t="str">
        <f ca="1">IF(ACJ10="","",SUM(1+MAXA(ACI$1:ACI9)))</f>
        <v/>
      </c>
      <c r="ACJ10" s="8" t="str" cm="1">
        <f t="array" aca="1" ref="ACJ10" ca="1">IF(ACH10=0,INDIRECT(ADDRESS(ROW(),COLUMN()-8)),"")</f>
        <v/>
      </c>
      <c r="ACK10" s="33" t="s">
        <v>1192</v>
      </c>
      <c r="ACL10" s="10" t="str">
        <f t="shared" si="29"/>
        <v>$ACB$10</v>
      </c>
      <c r="ACM10" s="29" t="str">
        <f ca="1">IF(ACN10="","",SUM(1+MAXA(ACM$1:ACM9)))</f>
        <v/>
      </c>
      <c r="ACN10" s="8" t="str" cm="1">
        <f t="array" aca="1" ref="ACN10" ca="1">IF(ISNUMBER(SEARCH(ACN$1,INDEX(INDIRECT(ACO$1),ROW(ACL10),1)))=TRUE,INDIRECT(ACL10),"")</f>
        <v/>
      </c>
      <c r="ACO10" s="13" t="s">
        <v>1192</v>
      </c>
      <c r="ACP10" s="13" t="s">
        <v>1192</v>
      </c>
      <c r="ACQ10" s="13" t="s">
        <v>1192</v>
      </c>
      <c r="ACR10" s="13"/>
      <c r="ACS10" s="13"/>
      <c r="ACT10" s="13"/>
      <c r="ACU10" s="13"/>
      <c r="ACV10" s="13"/>
      <c r="ACW10" s="13"/>
      <c r="ACX10" s="13"/>
      <c r="ACY10" s="13"/>
      <c r="ACZ10" s="13" t="s">
        <v>1192</v>
      </c>
      <c r="ADA10" s="10" t="str">
        <f t="shared" ca="1" si="60"/>
        <v/>
      </c>
      <c r="ADB10" s="22" t="s">
        <v>3840</v>
      </c>
      <c r="ADC10" s="37" t="s">
        <v>2833</v>
      </c>
      <c r="ADD10" s="37" t="s">
        <v>2834</v>
      </c>
      <c r="ADE10" s="27" t="str" cm="1">
        <f t="array" aca="1" ref="ADE10" ca="1">CONCATENATE($A$37,INDIRECT(ADDRESS(ROW(),COLUMN()-2)),"%20",INDIRECT(ADDRESS(ROW(),COLUMN()-1)),$A$39,INDIRECT(ADDRESS(ROW(),COLUMN()-2)),"%20",INDIRECT(ADDRESS(ROW(),COLUMN()-1)))</f>
        <v>https://maps.yandex.ru/?ll=38.762198%2035.402102&amp;z=16&amp;text=38.762198%2035.402102</v>
      </c>
      <c r="ADF10" s="87" t="str" cm="1">
        <f t="array" aca="1" ref="ADF10" ca="1">CONCATENATE($A$40,INDIRECT(ADDRESS(ROW(),COLUMN()-3)),"%2C",INDIRECT(ADDRESS(ROW(),COLUMN()-2)))</f>
        <v>https://maps.google.com/maps?q=38.762198%2C35.402102</v>
      </c>
      <c r="ADG10" s="92" t="s">
        <v>3229</v>
      </c>
      <c r="ADH10" s="10" t="str" cm="1">
        <f t="array" aca="1" ref="ADH10" ca="1">IF(INDIRECT(ADDRESS(ROW(),COLUMN()-6))="","X",IF(INDIRECT(ADDRESS(ROW(),COLUMN()-5))="",0,"OK"))</f>
        <v>OK</v>
      </c>
      <c r="ADI10" s="29" t="str">
        <f ca="1">IF(ADJ10="","",SUM(1+MAXA(ADI$1:ADI9)))</f>
        <v/>
      </c>
      <c r="ADJ10" s="8" t="str" cm="1">
        <f t="array" aca="1" ref="ADJ10" ca="1">IF(ADH10=0,INDIRECT(ADDRESS(ROW(),COLUMN()-8)),"")</f>
        <v/>
      </c>
      <c r="ADK10" s="33" t="s">
        <v>1192</v>
      </c>
      <c r="ADL10" s="10" t="str">
        <f t="shared" si="30"/>
        <v>$ADB$10</v>
      </c>
      <c r="ADM10" s="29" t="str">
        <f ca="1">IF(ADN10="","",SUM(1+MAXA(ADM$1:ADM9)))</f>
        <v/>
      </c>
      <c r="ADN10" s="8" t="str" cm="1">
        <f t="array" aca="1" ref="ADN10" ca="1">IF(ISNUMBER(SEARCH(ADN$1,INDEX(INDIRECT(ADO$1),ROW(ADL10),1)))=TRUE,INDIRECT(ADL10),"")</f>
        <v/>
      </c>
      <c r="ADO10" s="13" t="s">
        <v>1192</v>
      </c>
      <c r="ADP10" s="13" t="s">
        <v>1192</v>
      </c>
      <c r="ADQ10" s="13" t="s">
        <v>1192</v>
      </c>
      <c r="ADR10" s="13" t="s">
        <v>1192</v>
      </c>
      <c r="ADS10" s="13" t="s">
        <v>1192</v>
      </c>
      <c r="ADT10" s="13"/>
      <c r="ADU10" s="13"/>
      <c r="ADV10" s="13"/>
      <c r="ADW10" s="13"/>
      <c r="ADX10" s="13"/>
      <c r="ADY10" s="13"/>
      <c r="ADZ10" s="13" t="s">
        <v>1192</v>
      </c>
      <c r="AEA10" s="10" t="str">
        <f t="shared" ca="1" si="61"/>
        <v/>
      </c>
      <c r="AEB10" s="22" t="s">
        <v>2922</v>
      </c>
      <c r="AEC10" s="37" t="s">
        <v>2923</v>
      </c>
      <c r="AED10" s="37" t="s">
        <v>2924</v>
      </c>
      <c r="AEE10" s="27" t="str" cm="1">
        <f t="array" aca="1" ref="AEE10" ca="1">CONCATENATE($A$37,INDIRECT(ADDRESS(ROW(),COLUMN()-2)),"%20",INDIRECT(ADDRESS(ROW(),COLUMN()-1)),$A$39,INDIRECT(ADDRESS(ROW(),COLUMN()-2)),"%20",INDIRECT(ADDRESS(ROW(),COLUMN()-1)))</f>
        <v>https://maps.yandex.ru/?ll=38.663617%2035.506478&amp;z=16&amp;text=38.663617%2035.506478</v>
      </c>
      <c r="AEF10" s="87" t="str" cm="1">
        <f t="array" aca="1" ref="AEF10" ca="1">CONCATENATE($A$40,INDIRECT(ADDRESS(ROW(),COLUMN()-3)),"%2C",INDIRECT(ADDRESS(ROW(),COLUMN()-2)))</f>
        <v>https://maps.google.com/maps?q=38.663617%2C35.506478</v>
      </c>
      <c r="AEG10" s="79" t="s">
        <v>3229</v>
      </c>
      <c r="AEH10" s="10" t="str" cm="1">
        <f t="array" aca="1" ref="AEH10" ca="1">IF(INDIRECT(ADDRESS(ROW(),COLUMN()-6))="","X",IF(INDIRECT(ADDRESS(ROW(),COLUMN()-5))="",0,"OK"))</f>
        <v>OK</v>
      </c>
      <c r="AEI10" s="29" t="str">
        <f ca="1">IF(AEJ10="","",SUM(1+MAXA(AEI$1:AEI9)))</f>
        <v/>
      </c>
      <c r="AEJ10" s="8" t="str" cm="1">
        <f t="array" aca="1" ref="AEJ10" ca="1">IF(AEH10=0,INDIRECT(ADDRESS(ROW(),COLUMN()-8)),"")</f>
        <v/>
      </c>
      <c r="AEK10" s="33" t="s">
        <v>1192</v>
      </c>
      <c r="AEL10" s="10" t="str">
        <f t="shared" si="31"/>
        <v>$AEB$10</v>
      </c>
      <c r="AEM10" s="29" t="str">
        <f ca="1">IF(AEN10="","",SUM(1+MAXA(AEM$1:AEM9)))</f>
        <v/>
      </c>
      <c r="AEN10" s="8" t="str" cm="1">
        <f t="array" aca="1" ref="AEN10" ca="1">IF(ISNUMBER(SEARCH(AEN$1,INDEX(INDIRECT(AEO$1),ROW(AEL10),1)))=TRUE,INDIRECT(AEL10),"")</f>
        <v/>
      </c>
      <c r="AEO10" s="13" t="s">
        <v>1192</v>
      </c>
      <c r="AEP10" s="13" t="s">
        <v>1192</v>
      </c>
      <c r="AEQ10" s="13" t="s">
        <v>1192</v>
      </c>
      <c r="AER10" s="13" t="s">
        <v>1192</v>
      </c>
      <c r="AES10" s="13" t="s">
        <v>1192</v>
      </c>
      <c r="AET10" s="13" t="s">
        <v>1192</v>
      </c>
      <c r="AEU10" s="13" t="s">
        <v>1192</v>
      </c>
      <c r="AEV10" s="13" t="s">
        <v>1192</v>
      </c>
    </row>
    <row r="11" spans="1:829" s="4" customFormat="1" ht="24.75" customHeight="1" x14ac:dyDescent="0.2">
      <c r="A11" s="100" t="str">
        <f>CONCATENATE(IC1," Kocasinan 1")</f>
        <v>123 Kocasinan 1</v>
      </c>
      <c r="B11" s="10" t="str">
        <f t="shared" ca="1" si="32"/>
        <v/>
      </c>
      <c r="C11" s="8"/>
      <c r="D11" s="10"/>
      <c r="E11" s="10"/>
      <c r="F11" s="21"/>
      <c r="G11" s="86"/>
      <c r="H11" s="93"/>
      <c r="I11" s="10" t="str" cm="1">
        <f t="array" aca="1" ref="I11" ca="1">IF(INDIRECT(ADDRESS(ROW(),COLUMN()-6))="","X",IF(INDIRECT(ADDRESS(ROW(),COLUMN()-5))="",0,"OK"))</f>
        <v>X</v>
      </c>
      <c r="J11" s="29" t="str">
        <f ca="1">IF(K11="","",SUM(1+MAXA(J$1:J10)))</f>
        <v/>
      </c>
      <c r="K11" s="8" t="str" cm="1">
        <f t="array" aca="1" ref="K11" ca="1">IF(I11=0,INDIRECT(ADDRESS(ROW(),COLUMN()-8)),"")</f>
        <v/>
      </c>
      <c r="L11" s="31"/>
      <c r="M11" s="10" t="str">
        <f t="shared" si="0"/>
        <v>$C$11</v>
      </c>
      <c r="N11" s="29" t="str">
        <f ca="1">IF(O11="","",SUM(1+MAXA(N$1:N10)))</f>
        <v/>
      </c>
      <c r="O11" s="8" t="str" cm="1">
        <f t="array" aca="1" ref="O11" ca="1">IF(ISNUMBER(SEARCH(O$1,INDEX(INDIRECT($P$1),ROW(M11),1)))=TRUE,INDIRECT(M11),"")</f>
        <v/>
      </c>
      <c r="P11" s="13" t="s">
        <v>1192</v>
      </c>
      <c r="Q11" s="13" t="s">
        <v>1192</v>
      </c>
      <c r="R11" s="13"/>
      <c r="S11" s="13"/>
      <c r="T11" s="13"/>
      <c r="U11" s="13"/>
      <c r="V11" s="13"/>
      <c r="W11" s="13"/>
      <c r="X11" s="13"/>
      <c r="Y11" s="13" t="s">
        <v>1192</v>
      </c>
      <c r="Z11" s="13" t="s">
        <v>1192</v>
      </c>
      <c r="AA11" s="10" t="str">
        <f t="shared" ca="1" si="62"/>
        <v/>
      </c>
      <c r="AB11" s="8" t="s">
        <v>157</v>
      </c>
      <c r="AC11" s="10" t="s">
        <v>158</v>
      </c>
      <c r="AD11" s="10" t="s">
        <v>159</v>
      </c>
      <c r="AE11" s="27" t="str" cm="1">
        <f t="array" aca="1" ref="AE11" ca="1">CONCATENATE($A$37,INDIRECT(ADDRESS(ROW(),COLUMN()-2)),"%20",INDIRECT(ADDRESS(ROW(),COLUMN()-1)),$A$39,INDIRECT(ADDRESS(ROW(),COLUMN()-2)),"%20",INDIRECT(ADDRESS(ROW(),COLUMN()-1)))</f>
        <v>https://maps.yandex.ru/?ll=38.558434%2035.485228&amp;z=16&amp;text=38.558434%2035.485228</v>
      </c>
      <c r="AF11" s="87" t="str" cm="1">
        <f t="array" aca="1" ref="AF11" ca="1">CONCATENATE($A$40,INDIRECT(ADDRESS(ROW(),COLUMN()-3)),"%2C",INDIRECT(ADDRESS(ROW(),COLUMN()-2)))</f>
        <v>https://maps.google.com/maps?q=38.558434%2C35.485228</v>
      </c>
      <c r="AG11" s="79" t="s">
        <v>3229</v>
      </c>
      <c r="AH11" s="10" t="str" cm="1">
        <f t="array" aca="1" ref="AH11" ca="1">IF(INDIRECT(ADDRESS(ROW(),COLUMN()-6))="","X",IF(INDIRECT(ADDRESS(ROW(),COLUMN()-5))="",0,"OK"))</f>
        <v>OK</v>
      </c>
      <c r="AI11" s="29" t="str">
        <f ca="1">IF(AJ11="","",SUM(1+MAXA(AI$1:AI10)))</f>
        <v/>
      </c>
      <c r="AJ11" s="8" t="str" cm="1">
        <f t="array" aca="1" ref="AJ11" ca="1">IF(AH11=0,INDIRECT(ADDRESS(ROW(),COLUMN()-8)),"")</f>
        <v/>
      </c>
      <c r="AK11" s="31"/>
      <c r="AL11" s="10" t="str">
        <f t="shared" si="1"/>
        <v>$AB$11</v>
      </c>
      <c r="AM11" s="29" t="str">
        <f ca="1">IF(AN11="","",SUM(1+MAXA(AM$1:AM10)))</f>
        <v/>
      </c>
      <c r="AN11" s="8" t="str" cm="1">
        <f t="array" aca="1" ref="AN11" ca="1">IF(ISNUMBER(SEARCH(AN$1,INDEX(INDIRECT($AO$1),ROW(AL11),1)))=TRUE,INDIRECT(AL11),"")</f>
        <v/>
      </c>
      <c r="AO11" s="13" t="s">
        <v>1192</v>
      </c>
      <c r="AP11" s="13" t="s">
        <v>1192</v>
      </c>
      <c r="AQ11" s="13" t="s">
        <v>1192</v>
      </c>
      <c r="AR11" s="13"/>
      <c r="AS11" s="13"/>
      <c r="AT11" s="13"/>
      <c r="AU11" s="13"/>
      <c r="AV11" s="13"/>
      <c r="AW11" s="13"/>
      <c r="AX11" s="13" t="s">
        <v>1192</v>
      </c>
      <c r="AY11" s="13" t="s">
        <v>1192</v>
      </c>
      <c r="AZ11" s="13" t="s">
        <v>1192</v>
      </c>
      <c r="BA11" s="10" t="str">
        <f t="shared" ca="1" si="33"/>
        <v/>
      </c>
      <c r="BB11" s="22" t="s">
        <v>3510</v>
      </c>
      <c r="BC11" s="6" t="s">
        <v>3601</v>
      </c>
      <c r="BD11" s="6" t="s">
        <v>3600</v>
      </c>
      <c r="BE11" s="27" t="str" cm="1">
        <f t="array" aca="1" ref="BE11" ca="1">CONCATENATE($A$37,INDIRECT(ADDRESS(ROW(),COLUMN()-2)),"%20",INDIRECT(ADDRESS(ROW(),COLUMN()-1)),$A$39,INDIRECT(ADDRESS(ROW(),COLUMN()-2)),"%20",INDIRECT(ADDRESS(ROW(),COLUMN()-1)))</f>
        <v>https://maps.yandex.ru/?ll=38.735961%2035.545053&amp;z=16&amp;text=38.735961%2035.545053</v>
      </c>
      <c r="BF11" s="87" t="str" cm="1">
        <f t="array" aca="1" ref="BF11" ca="1">CONCATENATE($A$40,INDIRECT(ADDRESS(ROW(),COLUMN()-3)),"%2C",INDIRECT(ADDRESS(ROW(),COLUMN()-2)))</f>
        <v>https://maps.google.com/maps?q=38.735961%2C35.545053</v>
      </c>
      <c r="BG11" s="92" t="s">
        <v>3229</v>
      </c>
      <c r="BH11" s="10" t="str" cm="1">
        <f t="array" aca="1" ref="BH11" ca="1">IF(INDIRECT(ADDRESS(ROW(),COLUMN()-6))="","X",IF(INDIRECT(ADDRESS(ROW(),COLUMN()-5))="",0,"OK"))</f>
        <v>OK</v>
      </c>
      <c r="BI11" s="29" t="str">
        <f ca="1">IF(BJ11="","",SUM(1+MAXA(BI$1:BI10)))</f>
        <v/>
      </c>
      <c r="BJ11" s="8" t="str" cm="1">
        <f t="array" aca="1" ref="BJ11" ca="1">IF(BH11=0,INDIRECT(ADDRESS(ROW(),COLUMN()-8)),"")</f>
        <v/>
      </c>
      <c r="BK11" s="31"/>
      <c r="BL11" s="10" t="str">
        <f t="shared" si="2"/>
        <v>$BB$11</v>
      </c>
      <c r="BM11" s="29" t="str">
        <f ca="1">IF(BN11="","",SUM(1+MAXA(BM$1:BM10)))</f>
        <v/>
      </c>
      <c r="BN11" s="8" t="str" cm="1">
        <f t="array" aca="1" ref="BN11" ca="1">IF(ISNUMBER(SEARCH(BN$1,INDEX(INDIRECT(BO$1),ROW(BL11),1)))=TRUE,INDIRECT(BL11),"")</f>
        <v/>
      </c>
      <c r="BO11" s="13" t="s">
        <v>1192</v>
      </c>
      <c r="BP11" s="13" t="s">
        <v>1192</v>
      </c>
      <c r="BQ11" s="13" t="s">
        <v>1192</v>
      </c>
      <c r="BR11" s="13"/>
      <c r="BS11" s="13"/>
      <c r="BT11" s="13"/>
      <c r="BU11" s="13"/>
      <c r="BV11" s="13"/>
      <c r="BW11" s="13" t="s">
        <v>1192</v>
      </c>
      <c r="BX11" s="13" t="s">
        <v>1192</v>
      </c>
      <c r="BY11" s="13"/>
      <c r="BZ11" s="13"/>
      <c r="CA11" s="10" t="str">
        <f t="shared" ca="1" si="34"/>
        <v/>
      </c>
      <c r="CB11" s="22" t="s">
        <v>3540</v>
      </c>
      <c r="CC11" s="6" t="s">
        <v>3421</v>
      </c>
      <c r="CD11" s="6" t="s">
        <v>3420</v>
      </c>
      <c r="CE11" s="27" t="str" cm="1">
        <f t="array" aca="1" ref="CE11" ca="1">CONCATENATE($A$37,INDIRECT(ADDRESS(ROW(),COLUMN()-2)),"%20",INDIRECT(ADDRESS(ROW(),COLUMN()-1)),$A$39,INDIRECT(ADDRESS(ROW(),COLUMN()-2)),"%20",INDIRECT(ADDRESS(ROW(),COLUMN()-1)))</f>
        <v>https://maps.yandex.ru/?ll=38.720444%2035.554122&amp;z=16&amp;text=38.720444%2035.554122</v>
      </c>
      <c r="CF11" s="87" t="str" cm="1">
        <f t="array" aca="1" ref="CF11" ca="1">CONCATENATE($A$40,INDIRECT(ADDRESS(ROW(),COLUMN()-3)),"%2C",INDIRECT(ADDRESS(ROW(),COLUMN()-2)))</f>
        <v>https://maps.google.com/maps?q=38.720444%2C35.554122</v>
      </c>
      <c r="CG11" s="92" t="s">
        <v>3229</v>
      </c>
      <c r="CH11" s="10" t="str" cm="1">
        <f t="array" aca="1" ref="CH11" ca="1">IF(INDIRECT(ADDRESS(ROW(),COLUMN()-6))="","X",IF(INDIRECT(ADDRESS(ROW(),COLUMN()-5))="",0,"OK"))</f>
        <v>OK</v>
      </c>
      <c r="CI11" s="29" t="str">
        <f ca="1">IF(CJ11="","",SUM(1+MAXA(CI$1:CI10)))</f>
        <v/>
      </c>
      <c r="CJ11" s="8" t="str" cm="1">
        <f t="array" aca="1" ref="CJ11" ca="1">IF(CH11=0,INDIRECT(ADDRESS(ROW(),COLUMN()-8)),"")</f>
        <v/>
      </c>
      <c r="CK11" s="31"/>
      <c r="CL11" s="10" t="str">
        <f t="shared" si="3"/>
        <v>$CB$11</v>
      </c>
      <c r="CM11" s="29" t="str">
        <f ca="1">IF(CN11="","",SUM(1+MAXA(CM$1:CM10)))</f>
        <v/>
      </c>
      <c r="CN11" s="8" t="str" cm="1">
        <f t="array" aca="1" ref="CN11" ca="1">IF(ISNUMBER(SEARCH(CN$1,INDEX(INDIRECT(CO$1),ROW(CL11),1)))=TRUE,INDIRECT(CL11),"")</f>
        <v/>
      </c>
      <c r="CO11" s="13" t="s">
        <v>1192</v>
      </c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 t="s">
        <v>1192</v>
      </c>
      <c r="DA11" s="10" t="str">
        <f t="shared" ca="1" si="63"/>
        <v/>
      </c>
      <c r="DB11" s="8"/>
      <c r="DC11" s="10"/>
      <c r="DD11" s="10"/>
      <c r="DF11" s="81"/>
      <c r="DG11" s="94"/>
      <c r="DH11" s="10" t="str" cm="1">
        <f t="array" aca="1" ref="DH11" ca="1">IF(INDIRECT(ADDRESS(ROW(),COLUMN()-6))="","X",IF(INDIRECT(ADDRESS(ROW(),COLUMN()-5))="",0,"OK"))</f>
        <v>X</v>
      </c>
      <c r="DI11" s="29" t="str">
        <f ca="1">IF(DJ11="","",SUM(1+MAXA(DI$1:DI10)))</f>
        <v/>
      </c>
      <c r="DJ11" s="8" t="str" cm="1">
        <f t="array" aca="1" ref="DJ11" ca="1">IF(DH11=0,INDIRECT(ADDRESS(ROW(),COLUMN()-8)),"")</f>
        <v/>
      </c>
      <c r="DK11" s="31"/>
      <c r="DL11" s="10" t="str">
        <f t="shared" si="4"/>
        <v>$DB$11</v>
      </c>
      <c r="DM11" s="29" t="str">
        <f ca="1">IF(DN11="","",SUM(1+MAXA(DM$1:DM10)))</f>
        <v/>
      </c>
      <c r="DN11" s="8" t="str" cm="1">
        <f t="array" aca="1" ref="DN11" ca="1">IF(ISNUMBER(SEARCH(DN$1,INDEX(INDIRECT(DO$1),ROW(DL11),1)))=TRUE,INDIRECT(DL11),"")</f>
        <v/>
      </c>
      <c r="DO11" s="13" t="s">
        <v>1192</v>
      </c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 t="s">
        <v>1192</v>
      </c>
      <c r="EA11" s="10" t="str">
        <f t="shared" ca="1" si="35"/>
        <v/>
      </c>
      <c r="EB11" s="22" t="s">
        <v>119</v>
      </c>
      <c r="EC11" s="14" t="s">
        <v>120</v>
      </c>
      <c r="ED11" s="14" t="s">
        <v>121</v>
      </c>
      <c r="EE11" s="27" t="str" cm="1">
        <f t="array" aca="1" ref="EE11" ca="1">CONCATENATE($A$37,INDIRECT(ADDRESS(ROW(),COLUMN()-2)),"%20",INDIRECT(ADDRESS(ROW(),COLUMN()-1)),$A$39,INDIRECT(ADDRESS(ROW(),COLUMN()-2)),"%20",INDIRECT(ADDRESS(ROW(),COLUMN()-1)))</f>
        <v>https://maps.yandex.ru/?ll=38.642161%2035.455508&amp;z=16&amp;text=38.642161%2035.455508</v>
      </c>
      <c r="EF11" s="87" t="str" cm="1">
        <f t="array" aca="1" ref="EF11" ca="1">CONCATENATE($A$40,INDIRECT(ADDRESS(ROW(),COLUMN()-3)),"%2C",INDIRECT(ADDRESS(ROW(),COLUMN()-2)))</f>
        <v>https://maps.google.com/maps?q=38.642161%2C35.455508</v>
      </c>
      <c r="EG11" s="92" t="s">
        <v>3229</v>
      </c>
      <c r="EH11" s="10" t="str" cm="1">
        <f t="array" aca="1" ref="EH11" ca="1">IF(INDIRECT(ADDRESS(ROW(),COLUMN()-6))="","X",IF(INDIRECT(ADDRESS(ROW(),COLUMN()-5))="",0,"OK"))</f>
        <v>OK</v>
      </c>
      <c r="EI11" s="29" t="str">
        <f ca="1">IF(EJ11="","",SUM(1+MAXA(EI$1:EI10)))</f>
        <v/>
      </c>
      <c r="EJ11" s="8" t="str" cm="1">
        <f t="array" aca="1" ref="EJ11" ca="1">IF(EH11=0,INDIRECT(ADDRESS(ROW(),COLUMN()-8)),"")</f>
        <v/>
      </c>
      <c r="EK11" s="31"/>
      <c r="EL11" s="10" t="str">
        <f t="shared" si="5"/>
        <v>$EB$11</v>
      </c>
      <c r="EM11" s="29" t="str">
        <f ca="1">IF(EN11="","",SUM(1+MAXA(EM$1:EM10)))</f>
        <v/>
      </c>
      <c r="EN11" s="8" t="str" cm="1">
        <f t="array" aca="1" ref="EN11" ca="1">IF(ISNUMBER(SEARCH(EN$1,INDEX(INDIRECT(EO$1),ROW(EL11),1)))=TRUE,INDIRECT(EL11),"")</f>
        <v/>
      </c>
      <c r="EO11" s="13" t="s">
        <v>1192</v>
      </c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0" t="str">
        <f t="shared" ca="1" si="36"/>
        <v/>
      </c>
      <c r="FB11" s="22" t="s">
        <v>3648</v>
      </c>
      <c r="FC11" s="14" t="s">
        <v>144</v>
      </c>
      <c r="FD11" s="14" t="s">
        <v>145</v>
      </c>
      <c r="FE11" s="27" t="str" cm="1">
        <f t="array" aca="1" ref="FE11" ca="1">CONCATENATE($A$37,INDIRECT(ADDRESS(ROW(),COLUMN()-2)),"%20",INDIRECT(ADDRESS(ROW(),COLUMN()-1)),$A$39,INDIRECT(ADDRESS(ROW(),COLUMN()-2)),"%20",INDIRECT(ADDRESS(ROW(),COLUMN()-1)))</f>
        <v>https://maps.yandex.ru/?ll=38.806120%2035.723851&amp;z=16&amp;text=38.806120%2035.723851</v>
      </c>
      <c r="FF11" s="87" t="str" cm="1">
        <f t="array" aca="1" ref="FF11" ca="1">CONCATENATE($A$40,INDIRECT(ADDRESS(ROW(),COLUMN()-3)),"%2C",INDIRECT(ADDRESS(ROW(),COLUMN()-2)))</f>
        <v>https://maps.google.com/maps?q=38.806120%2C35.723851</v>
      </c>
      <c r="FG11" s="92" t="s">
        <v>3229</v>
      </c>
      <c r="FH11" s="10" t="str" cm="1">
        <f t="array" aca="1" ref="FH11" ca="1">IF(INDIRECT(ADDRESS(ROW(),COLUMN()-6))="","X",IF(INDIRECT(ADDRESS(ROW(),COLUMN()-5))="",0,"OK"))</f>
        <v>OK</v>
      </c>
      <c r="FI11" s="29" t="str">
        <f ca="1">IF(FJ11="","",SUM(1+MAXA(FI$1:FI10)))</f>
        <v/>
      </c>
      <c r="FJ11" s="8" t="str" cm="1">
        <f t="array" aca="1" ref="FJ11" ca="1">IF(FH11=0,INDIRECT(ADDRESS(ROW(),COLUMN()-8)),"")</f>
        <v/>
      </c>
      <c r="FK11" s="31"/>
      <c r="FL11" s="10" t="str">
        <f t="shared" si="6"/>
        <v>$FB$11</v>
      </c>
      <c r="FM11" s="29" t="str">
        <f ca="1">IF(FN11="","",SUM(1+MAXA(FM$1:FM10)))</f>
        <v/>
      </c>
      <c r="FN11" s="8" t="str" cm="1">
        <f t="array" aca="1" ref="FN11" ca="1">IF(ISNUMBER(SEARCH(FN$1,INDEX(INDIRECT(FO$1),ROW(FL11),1)))=TRUE,INDIRECT(FL11),"")</f>
        <v/>
      </c>
      <c r="FO11" s="13" t="s">
        <v>1192</v>
      </c>
      <c r="FP11" s="13" t="s">
        <v>1192</v>
      </c>
      <c r="FQ11" s="13" t="s">
        <v>1192</v>
      </c>
      <c r="FR11" s="13" t="s">
        <v>1192</v>
      </c>
      <c r="FS11" s="13" t="s">
        <v>1192</v>
      </c>
      <c r="FT11" s="13"/>
      <c r="FU11" s="13"/>
      <c r="FV11" s="13"/>
      <c r="FW11" s="13"/>
      <c r="FX11" s="13"/>
      <c r="FY11" s="13"/>
      <c r="FZ11" s="13"/>
      <c r="GA11" s="10" t="str">
        <f t="shared" ca="1" si="37"/>
        <v/>
      </c>
      <c r="GB11" s="22"/>
      <c r="GC11" s="14"/>
      <c r="GD11" s="14"/>
      <c r="GE11" s="24"/>
      <c r="GF11" s="88"/>
      <c r="GG11" s="115"/>
      <c r="GH11" s="10" t="str" cm="1">
        <f t="array" aca="1" ref="GH11" ca="1">IF(INDIRECT(ADDRESS(ROW(),COLUMN()-6))="","X",IF(INDIRECT(ADDRESS(ROW(),COLUMN()-5))="",0,"OK"))</f>
        <v>X</v>
      </c>
      <c r="GI11" s="29" t="str">
        <f ca="1">IF(GJ11="","",SUM(1+MAXA(GI$1:GI10)))</f>
        <v/>
      </c>
      <c r="GJ11" s="8" t="str" cm="1">
        <f t="array" aca="1" ref="GJ11" ca="1">IF(GH11=0,INDIRECT(ADDRESS(ROW(),COLUMN()-8)),"")</f>
        <v/>
      </c>
      <c r="GK11" s="31"/>
      <c r="GL11" s="10" t="str">
        <f t="shared" si="7"/>
        <v>$GB$11</v>
      </c>
      <c r="GM11" s="29" t="str">
        <f ca="1">IF(GN11="","",SUM(1+MAXA(GM$1:GM10)))</f>
        <v/>
      </c>
      <c r="GN11" s="8" t="str" cm="1">
        <f t="array" aca="1" ref="GN11" ca="1">IF(ISNUMBER(SEARCH(GN$1,INDEX(INDIRECT(GO$1),ROW(GL11),1)))=TRUE,INDIRECT(GL11),"")</f>
        <v/>
      </c>
      <c r="GO11" s="13" t="s">
        <v>1192</v>
      </c>
      <c r="GP11" s="13" t="s">
        <v>1192</v>
      </c>
      <c r="GQ11" s="13" t="s">
        <v>1192</v>
      </c>
      <c r="GR11" s="13" t="s">
        <v>1192</v>
      </c>
      <c r="GS11" s="13" t="s">
        <v>1192</v>
      </c>
      <c r="GT11" s="13"/>
      <c r="GU11" s="13"/>
      <c r="GV11" s="13"/>
      <c r="GW11" s="13"/>
      <c r="GX11" s="13"/>
      <c r="GY11" s="13"/>
      <c r="GZ11" s="13"/>
      <c r="HA11" s="10" t="str">
        <f t="shared" ca="1" si="38"/>
        <v/>
      </c>
      <c r="HB11" s="22" t="s">
        <v>3384</v>
      </c>
      <c r="HC11" s="14" t="s">
        <v>163</v>
      </c>
      <c r="HD11" s="14" t="s">
        <v>164</v>
      </c>
      <c r="HE11" s="27" t="str" cm="1">
        <f t="array" aca="1" ref="HE11" ca="1">CONCATENATE($A$37,INDIRECT(ADDRESS(ROW(),COLUMN()-2)),"%20",INDIRECT(ADDRESS(ROW(),COLUMN()-1)),$A$39,INDIRECT(ADDRESS(ROW(),COLUMN()-2)),"%20",INDIRECT(ADDRESS(ROW(),COLUMN()-1)))</f>
        <v>https://maps.yandex.ru/?ll=38.831296%2035.200649&amp;z=16&amp;text=38.831296%2035.200649</v>
      </c>
      <c r="HF11" s="87" t="str" cm="1">
        <f t="array" aca="1" ref="HF11" ca="1">CONCATENATE($A$40,INDIRECT(ADDRESS(ROW(),COLUMN()-3)),"%2C",INDIRECT(ADDRESS(ROW(),COLUMN()-2)))</f>
        <v>https://maps.google.com/maps?q=38.831296%2C35.200649</v>
      </c>
      <c r="HG11" s="92" t="s">
        <v>3229</v>
      </c>
      <c r="HH11" s="10" t="str" cm="1">
        <f t="array" aca="1" ref="HH11" ca="1">IF(INDIRECT(ADDRESS(ROW(),COLUMN()-6))="","X",IF(INDIRECT(ADDRESS(ROW(),COLUMN()-5))="",0,"OK"))</f>
        <v>OK</v>
      </c>
      <c r="HI11" s="29" t="str">
        <f ca="1">IF(HJ11="","",SUM(1+MAXA(HI$1:HI10)))</f>
        <v/>
      </c>
      <c r="HJ11" s="8" t="str" cm="1">
        <f t="array" aca="1" ref="HJ11" ca="1">IF(HH11=0,INDIRECT(ADDRESS(ROW(),COLUMN()-8)),"")</f>
        <v/>
      </c>
      <c r="HK11" s="31"/>
      <c r="HL11" s="10" t="str">
        <f t="shared" si="8"/>
        <v>$HB$11</v>
      </c>
      <c r="HM11" s="29" t="str">
        <f ca="1">IF(HN11="","",SUM(1+MAXA(HM$1:HM10)))</f>
        <v/>
      </c>
      <c r="HN11" s="8" t="str" cm="1">
        <f t="array" aca="1" ref="HN11" ca="1">IF(ISNUMBER(SEARCH(HN$1,INDEX(INDIRECT(HO$1),ROW(HL11),1)))=TRUE,INDIRECT(HL11),"")</f>
        <v/>
      </c>
      <c r="HO11" s="13" t="s">
        <v>1192</v>
      </c>
      <c r="HP11" s="13" t="s">
        <v>1192</v>
      </c>
      <c r="HQ11" s="13" t="s">
        <v>1192</v>
      </c>
      <c r="HR11" s="13"/>
      <c r="HS11" s="13"/>
      <c r="HT11" s="13"/>
      <c r="HU11" s="13"/>
      <c r="HV11" s="13"/>
      <c r="HW11" s="13"/>
      <c r="HX11" s="13"/>
      <c r="HY11" s="13" t="s">
        <v>1192</v>
      </c>
      <c r="HZ11" s="13" t="s">
        <v>1192</v>
      </c>
      <c r="IA11" s="10" t="str">
        <f t="shared" ca="1" si="39"/>
        <v/>
      </c>
      <c r="IB11" s="22" t="s">
        <v>165</v>
      </c>
      <c r="IC11" s="14" t="s">
        <v>166</v>
      </c>
      <c r="ID11" s="14" t="s">
        <v>167</v>
      </c>
      <c r="IE11" s="27" t="str" cm="1">
        <f t="array" aca="1" ref="IE11" ca="1">CONCATENATE($A$37,INDIRECT(ADDRESS(ROW(),COLUMN()-2)),"%20",INDIRECT(ADDRESS(ROW(),COLUMN()-1)),$A$39,INDIRECT(ADDRESS(ROW(),COLUMN()-2)),"%20",INDIRECT(ADDRESS(ROW(),COLUMN()-1)))</f>
        <v>https://maps.yandex.ru/?ll=38.8683990%2035.5322740&amp;z=16&amp;text=38.8683990%2035.5322740</v>
      </c>
      <c r="IF11" s="87" t="str" cm="1">
        <f t="array" aca="1" ref="IF11" ca="1">CONCATENATE($A$40,INDIRECT(ADDRESS(ROW(),COLUMN()-3)),"%2C",INDIRECT(ADDRESS(ROW(),COLUMN()-2)))</f>
        <v>https://maps.google.com/maps?q=38.8683990%2C35.5322740</v>
      </c>
      <c r="IG11" s="79" t="s">
        <v>3229</v>
      </c>
      <c r="IH11" s="10" t="str" cm="1">
        <f t="array" aca="1" ref="IH11" ca="1">IF(INDIRECT(ADDRESS(ROW(),COLUMN()-6))="","X",IF(INDIRECT(ADDRESS(ROW(),COLUMN()-5))="",0,"OK"))</f>
        <v>OK</v>
      </c>
      <c r="II11" s="29" t="str">
        <f ca="1">IF(IJ11="","",SUM(1+MAXA(II$1:II10)))</f>
        <v/>
      </c>
      <c r="IJ11" s="8" t="str" cm="1">
        <f t="array" aca="1" ref="IJ11" ca="1">IF(IH11=0,INDIRECT(ADDRESS(ROW(),COLUMN()-8)),"")</f>
        <v/>
      </c>
      <c r="IK11" s="31"/>
      <c r="IL11" s="10" t="str">
        <f t="shared" si="9"/>
        <v>$IB$11</v>
      </c>
      <c r="IM11" s="29" t="str">
        <f ca="1">IF(IN11="","",SUM(1+MAXA(IM$1:IM10)))</f>
        <v/>
      </c>
      <c r="IN11" s="8" t="str" cm="1">
        <f t="array" aca="1" ref="IN11" ca="1">IF(ISNUMBER(SEARCH(IN$1,INDEX(INDIRECT(IO$1),ROW(IL11),1)))=TRUE,INDIRECT(IL11),"")</f>
        <v/>
      </c>
      <c r="IO11" s="13" t="s">
        <v>1192</v>
      </c>
      <c r="IP11" s="13" t="s">
        <v>1192</v>
      </c>
      <c r="IQ11" s="13" t="s">
        <v>1192</v>
      </c>
      <c r="IR11" s="13"/>
      <c r="IS11" s="13"/>
      <c r="IT11" s="13"/>
      <c r="IU11" s="13"/>
      <c r="IV11" s="13"/>
      <c r="IW11" s="13"/>
      <c r="IX11" s="13" t="s">
        <v>1192</v>
      </c>
      <c r="IY11" s="13" t="s">
        <v>1192</v>
      </c>
      <c r="IZ11" s="13" t="s">
        <v>1192</v>
      </c>
      <c r="JA11" s="10" t="str">
        <f t="shared" ca="1" si="40"/>
        <v/>
      </c>
      <c r="JB11" s="22"/>
      <c r="JC11" s="14"/>
      <c r="JD11" s="14"/>
      <c r="JE11" s="24"/>
      <c r="JF11" s="88"/>
      <c r="JG11" s="101"/>
      <c r="JH11" s="10" t="str" cm="1">
        <f t="array" aca="1" ref="JH11" ca="1">IF(INDIRECT(ADDRESS(ROW(),COLUMN()-6))="","X",IF(INDIRECT(ADDRESS(ROW(),COLUMN()-5))="",0,"OK"))</f>
        <v>X</v>
      </c>
      <c r="JI11" s="29" t="str">
        <f ca="1">IF(JJ11="","",SUM(1+MAXA(JI$1:JI10)))</f>
        <v/>
      </c>
      <c r="JJ11" s="8" t="str" cm="1">
        <f t="array" aca="1" ref="JJ11" ca="1">IF(JH11=0,INDIRECT(ADDRESS(ROW(),COLUMN()-8)),"")</f>
        <v/>
      </c>
      <c r="JK11" s="31"/>
      <c r="JL11" s="10" t="str">
        <f t="shared" si="10"/>
        <v>$JB$11</v>
      </c>
      <c r="JM11" s="29" t="str">
        <f ca="1">IF(JN11="","",SUM(1+MAXA(JM$1:JM10)))</f>
        <v/>
      </c>
      <c r="JN11" s="8" t="str" cm="1">
        <f t="array" aca="1" ref="JN11" ca="1">IF(ISNUMBER(SEARCH(JN$1,INDEX(INDIRECT(JO$1),ROW(JL11),1)))=TRUE,INDIRECT(JL11),"")</f>
        <v/>
      </c>
      <c r="JO11" s="13" t="s">
        <v>1192</v>
      </c>
      <c r="JP11" s="13" t="s">
        <v>1192</v>
      </c>
      <c r="JQ11" s="13" t="s">
        <v>1192</v>
      </c>
      <c r="JR11" s="13"/>
      <c r="JS11" s="13"/>
      <c r="JT11" s="13"/>
      <c r="JU11" s="13"/>
      <c r="JV11" s="13"/>
      <c r="JW11" s="13"/>
      <c r="JX11" s="13" t="s">
        <v>1192</v>
      </c>
      <c r="JY11" s="13" t="s">
        <v>1192</v>
      </c>
      <c r="JZ11" s="13" t="s">
        <v>1192</v>
      </c>
      <c r="KA11" s="10" t="str">
        <f t="shared" ca="1" si="41"/>
        <v/>
      </c>
      <c r="KB11" s="22" t="s">
        <v>190</v>
      </c>
      <c r="KC11" s="14" t="s">
        <v>191</v>
      </c>
      <c r="KD11" s="14" t="s">
        <v>192</v>
      </c>
      <c r="KE11" s="27" t="str" cm="1">
        <f t="array" aca="1" ref="KE11" ca="1">CONCATENATE($A$37,INDIRECT(ADDRESS(ROW(),COLUMN()-2)),"%20",INDIRECT(ADDRESS(ROW(),COLUMN()-1)),$A$39,INDIRECT(ADDRESS(ROW(),COLUMN()-2)),"%20",INDIRECT(ADDRESS(ROW(),COLUMN()-1)))</f>
        <v>https://maps.yandex.ru/?ll=38.590729%2035.802078&amp;z=16&amp;text=38.590729%2035.802078</v>
      </c>
      <c r="KF11" s="87" t="str" cm="1">
        <f t="array" aca="1" ref="KF11" ca="1">CONCATENATE($A$40,INDIRECT(ADDRESS(ROW(),COLUMN()-3)),"%2C",INDIRECT(ADDRESS(ROW(),COLUMN()-2)))</f>
        <v>https://maps.google.com/maps?q=38.590729%2C35.802078</v>
      </c>
      <c r="KG11" s="79" t="s">
        <v>3229</v>
      </c>
      <c r="KH11" s="10" t="str" cm="1">
        <f t="array" aca="1" ref="KH11" ca="1">IF(INDIRECT(ADDRESS(ROW(),COLUMN()-6))="","X",IF(INDIRECT(ADDRESS(ROW(),COLUMN()-5))="",0,"OK"))</f>
        <v>OK</v>
      </c>
      <c r="KI11" s="29" t="str">
        <f ca="1">IF(KJ11="","",SUM(1+MAXA(KI$1:KI10)))</f>
        <v/>
      </c>
      <c r="KJ11" s="8" t="str" cm="1">
        <f t="array" aca="1" ref="KJ11" ca="1">IF(KH11=0,INDIRECT(ADDRESS(ROW(),COLUMN()-8)),"")</f>
        <v/>
      </c>
      <c r="KK11" s="31"/>
      <c r="KL11" s="10" t="str">
        <f t="shared" si="11"/>
        <v>$KB$11</v>
      </c>
      <c r="KM11" s="29" t="str">
        <f ca="1">IF(KN11="","",SUM(1+MAXA(KM$1:KM10)))</f>
        <v/>
      </c>
      <c r="KN11" s="8" t="str" cm="1">
        <f t="array" aca="1" ref="KN11" ca="1">IF(ISNUMBER(SEARCH(KN$1,INDEX(INDIRECT(KO$1),ROW(KL11),1)))=TRUE,INDIRECT(KL11),"")</f>
        <v/>
      </c>
      <c r="KO11" s="13" t="s">
        <v>1192</v>
      </c>
      <c r="KP11" s="13" t="s">
        <v>1192</v>
      </c>
      <c r="KQ11" s="13" t="s">
        <v>1192</v>
      </c>
      <c r="KR11" s="13"/>
      <c r="KS11" s="13"/>
      <c r="KT11" s="13"/>
      <c r="KU11" s="13"/>
      <c r="KV11" s="13"/>
      <c r="KW11" s="13"/>
      <c r="KX11" s="13"/>
      <c r="KY11" s="13" t="s">
        <v>1192</v>
      </c>
      <c r="KZ11" s="13" t="s">
        <v>1192</v>
      </c>
      <c r="LA11" s="10" t="str">
        <f t="shared" ca="1" si="42"/>
        <v/>
      </c>
      <c r="LB11" s="8" t="s">
        <v>208</v>
      </c>
      <c r="LC11" s="10" t="s">
        <v>209</v>
      </c>
      <c r="LD11" s="10" t="s">
        <v>210</v>
      </c>
      <c r="LE11" s="27" t="str" cm="1">
        <f t="array" aca="1" ref="LE11" ca="1">CONCATENATE($A$37,INDIRECT(ADDRESS(ROW(),COLUMN()-2)),"%20",INDIRECT(ADDRESS(ROW(),COLUMN()-1)),$A$39,INDIRECT(ADDRESS(ROW(),COLUMN()-2)),"%20",INDIRECT(ADDRESS(ROW(),COLUMN()-1)))</f>
        <v>https://maps.yandex.ru/?ll=38.990968%2036.130800&amp;z=16&amp;text=38.990968%2036.130800</v>
      </c>
      <c r="LF11" s="87" t="str" cm="1">
        <f t="array" aca="1" ref="LF11" ca="1">CONCATENATE($A$40,INDIRECT(ADDRESS(ROW(),COLUMN()-3)),"%2C",INDIRECT(ADDRESS(ROW(),COLUMN()-2)))</f>
        <v>https://maps.google.com/maps?q=38.990968%2C36.130800</v>
      </c>
      <c r="LG11" s="79" t="s">
        <v>3229</v>
      </c>
      <c r="LH11" s="10" t="str" cm="1">
        <f t="array" aca="1" ref="LH11" ca="1">IF(INDIRECT(ADDRESS(ROW(),COLUMN()-6))="","X",IF(INDIRECT(ADDRESS(ROW(),COLUMN()-5))="",0,"OK"))</f>
        <v>OK</v>
      </c>
      <c r="LI11" s="29" t="str">
        <f ca="1">IF(LJ11="","",SUM(1+MAXA(LI$1:LI10)))</f>
        <v/>
      </c>
      <c r="LJ11" s="8" t="str" cm="1">
        <f t="array" aca="1" ref="LJ11" ca="1">IF(LH11=0,INDIRECT(ADDRESS(ROW(),COLUMN()-8)),"")</f>
        <v/>
      </c>
      <c r="LK11" s="31"/>
      <c r="LL11" s="10" t="str">
        <f t="shared" si="12"/>
        <v>$LB$11</v>
      </c>
      <c r="LM11" s="29" t="str">
        <f ca="1">IF(LN11="","",SUM(1+MAXA(LM$1:LM10)))</f>
        <v/>
      </c>
      <c r="LN11" s="8" t="str" cm="1">
        <f t="array" aca="1" ref="LN11" ca="1">IF(ISNUMBER(SEARCH(LN$1,INDEX(INDIRECT(LO$1),ROW(LL11),1)))=TRUE,INDIRECT(LL11),"")</f>
        <v/>
      </c>
      <c r="LO11" s="13" t="s">
        <v>1192</v>
      </c>
      <c r="LP11" s="13" t="s">
        <v>1192</v>
      </c>
      <c r="LQ11" s="13" t="s">
        <v>1192</v>
      </c>
      <c r="LR11" s="13" t="s">
        <v>1192</v>
      </c>
      <c r="LS11" s="13"/>
      <c r="LT11" s="13"/>
      <c r="LU11" s="13"/>
      <c r="LV11" s="13"/>
      <c r="LW11" s="13"/>
      <c r="LX11" s="13"/>
      <c r="LY11" s="13" t="s">
        <v>1192</v>
      </c>
      <c r="LZ11" s="13" t="s">
        <v>1192</v>
      </c>
      <c r="MA11" s="10" t="str">
        <f t="shared" ca="1" si="43"/>
        <v/>
      </c>
      <c r="MB11" s="8" t="s">
        <v>4085</v>
      </c>
      <c r="MC11" s="10" t="s">
        <v>175</v>
      </c>
      <c r="MD11" s="10" t="s">
        <v>176</v>
      </c>
      <c r="ME11" s="27" t="str" cm="1">
        <f t="array" aca="1" ref="ME11" ca="1">CONCATENATE($A$37,INDIRECT(ADDRESS(ROW(),COLUMN()-2)),"%20",INDIRECT(ADDRESS(ROW(),COLUMN()-1)),$A$39,INDIRECT(ADDRESS(ROW(),COLUMN()-2)),"%20",INDIRECT(ADDRESS(ROW(),COLUMN()-1)))</f>
        <v>https://maps.yandex.ru/?ll=38.920956%2035.825382&amp;z=16&amp;text=38.920956%2035.825382</v>
      </c>
      <c r="MF11" s="87" t="str" cm="1">
        <f t="array" aca="1" ref="MF11" ca="1">CONCATENATE($A$40,INDIRECT(ADDRESS(ROW(),COLUMN()-3)),"%2C",INDIRECT(ADDRESS(ROW(),COLUMN()-2)))</f>
        <v>https://maps.google.com/maps?q=38.920956%2C35.825382</v>
      </c>
      <c r="MG11" s="79" t="s">
        <v>3229</v>
      </c>
      <c r="MH11" s="10" t="str" cm="1">
        <f t="array" aca="1" ref="MH11" ca="1">IF(INDIRECT(ADDRESS(ROW(),COLUMN()-6))="","X",IF(INDIRECT(ADDRESS(ROW(),COLUMN()-5))="",0,"OK"))</f>
        <v>OK</v>
      </c>
      <c r="MI11" s="29" t="str">
        <f ca="1">IF(MJ11="","",SUM(1+MAXA(MI$1:MI10)))</f>
        <v/>
      </c>
      <c r="MJ11" s="8" t="str" cm="1">
        <f t="array" aca="1" ref="MJ11" ca="1">IF(MH11=0,INDIRECT(ADDRESS(ROW(),COLUMN()-8)),"")</f>
        <v/>
      </c>
      <c r="MK11" s="31"/>
      <c r="ML11" s="10" t="str">
        <f t="shared" si="13"/>
        <v>$MB$11</v>
      </c>
      <c r="MM11" s="29" t="str">
        <f ca="1">IF(MN11="","",SUM(1+MAXA(MM$1:MM10)))</f>
        <v/>
      </c>
      <c r="MN11" s="8" t="str" cm="1">
        <f t="array" aca="1" ref="MN11" ca="1">IF(ISNUMBER(SEARCH(MN$1,INDEX(INDIRECT(MO$1),ROW(ML11),1)))=TRUE,INDIRECT(ML11),"")</f>
        <v/>
      </c>
      <c r="MO11" s="13" t="s">
        <v>1192</v>
      </c>
      <c r="MP11" s="13" t="s">
        <v>1192</v>
      </c>
      <c r="MQ11" s="13" t="s">
        <v>1192</v>
      </c>
      <c r="MR11" s="13"/>
      <c r="MS11" s="13"/>
      <c r="MT11" s="13"/>
      <c r="MU11" s="13"/>
      <c r="MV11" s="13"/>
      <c r="MW11" s="13" t="s">
        <v>1192</v>
      </c>
      <c r="MX11" s="13"/>
      <c r="MY11" s="13" t="s">
        <v>1192</v>
      </c>
      <c r="MZ11" s="13" t="s">
        <v>1192</v>
      </c>
      <c r="NA11" s="10" t="str">
        <f t="shared" ca="1" si="44"/>
        <v/>
      </c>
      <c r="NB11" s="22" t="s">
        <v>4614</v>
      </c>
      <c r="NC11" s="6" t="s">
        <v>4592</v>
      </c>
      <c r="ND11" s="6" t="s">
        <v>4593</v>
      </c>
      <c r="NE11" s="27" t="str" cm="1">
        <f t="array" aca="1" ref="NE11" ca="1">CONCATENATE($A$37,INDIRECT(ADDRESS(ROW(),COLUMN()-2)),"%20",INDIRECT(ADDRESS(ROW(),COLUMN()-1)),$A$39,INDIRECT(ADDRESS(ROW(),COLUMN()-2)),"%20",INDIRECT(ADDRESS(ROW(),COLUMN()-1)))</f>
        <v>https://maps.yandex.ru/?ll=38.373092%2035.452083&amp;z=16&amp;text=38.373092%2035.452083</v>
      </c>
      <c r="NF11" s="87" t="str" cm="1">
        <f t="array" aca="1" ref="NF11" ca="1">CONCATENATE($A$40,INDIRECT(ADDRESS(ROW(),COLUMN()-3)),"%2C",INDIRECT(ADDRESS(ROW(),COLUMN()-2)))</f>
        <v>https://maps.google.com/maps?q=38.373092%2C35.452083</v>
      </c>
      <c r="NG11" s="79" t="s">
        <v>3229</v>
      </c>
      <c r="NH11" s="10" t="str" cm="1">
        <f t="array" aca="1" ref="NH11" ca="1">IF(INDIRECT(ADDRESS(ROW(),COLUMN()-6))="","X",IF(INDIRECT(ADDRESS(ROW(),COLUMN()-5))="",0,"OK"))</f>
        <v>OK</v>
      </c>
      <c r="NI11" s="29" t="str">
        <f ca="1">IF(NJ11="","",SUM(1+MAXA(NI$1:NI10)))</f>
        <v/>
      </c>
      <c r="NJ11" s="8" t="str" cm="1">
        <f t="array" aca="1" ref="NJ11" ca="1">IF(NH11=0,INDIRECT(ADDRESS(ROW(),COLUMN()-8)),"")</f>
        <v/>
      </c>
      <c r="NK11" s="31"/>
      <c r="NL11" s="10" t="str">
        <f t="shared" si="14"/>
        <v>$NB$11</v>
      </c>
      <c r="NM11" s="29" t="str">
        <f ca="1">IF(NN11="","",SUM(1+MAXA(NM$1:NM10)))</f>
        <v/>
      </c>
      <c r="NN11" s="8" t="str" cm="1">
        <f t="array" aca="1" ref="NN11" ca="1">IF(ISNUMBER(SEARCH(NN$1,INDEX(INDIRECT(NO$1),ROW(NL11),1)))=TRUE,INDIRECT(NL11),"")</f>
        <v/>
      </c>
      <c r="NO11" s="13" t="s">
        <v>1192</v>
      </c>
      <c r="NP11" s="13" t="s">
        <v>1192</v>
      </c>
      <c r="NQ11" s="13" t="s">
        <v>1192</v>
      </c>
      <c r="NR11" s="13"/>
      <c r="NS11" s="13"/>
      <c r="NT11" s="13"/>
      <c r="NU11" s="13"/>
      <c r="NV11" s="13"/>
      <c r="NW11" s="13"/>
      <c r="NX11" s="13" t="s">
        <v>1192</v>
      </c>
      <c r="NY11" s="13" t="s">
        <v>1192</v>
      </c>
      <c r="NZ11" s="13"/>
      <c r="OA11" s="10" t="str">
        <f t="shared" ca="1" si="45"/>
        <v/>
      </c>
      <c r="OB11" s="22" t="s">
        <v>1239</v>
      </c>
      <c r="OC11" s="14" t="s">
        <v>1240</v>
      </c>
      <c r="OD11" s="14" t="s">
        <v>1241</v>
      </c>
      <c r="OE11" s="27" t="str" cm="1">
        <f t="array" aca="1" ref="OE11" ca="1">CONCATENATE($A$37,INDIRECT(ADDRESS(ROW(),COLUMN()-2)),"%20",INDIRECT(ADDRESS(ROW(),COLUMN()-1)),$A$39,INDIRECT(ADDRESS(ROW(),COLUMN()-2)),"%20",INDIRECT(ADDRESS(ROW(),COLUMN()-1)))</f>
        <v>https://maps.yandex.ru/?ll=38.409608%2035.305281&amp;z=16&amp;text=38.409608%2035.305281</v>
      </c>
      <c r="OF11" s="87" t="str" cm="1">
        <f t="array" aca="1" ref="OF11" ca="1">CONCATENATE($A$40,INDIRECT(ADDRESS(ROW(),COLUMN()-3)),"%2C",INDIRECT(ADDRESS(ROW(),COLUMN()-2)))</f>
        <v>https://maps.google.com/maps?q=38.409608%2C35.305281</v>
      </c>
      <c r="OG11" s="79" t="s">
        <v>3229</v>
      </c>
      <c r="OH11" s="10" t="str" cm="1">
        <f t="array" aca="1" ref="OH11" ca="1">IF(INDIRECT(ADDRESS(ROW(),COLUMN()-6))="","X",IF(INDIRECT(ADDRESS(ROW(),COLUMN()-5))="",0,"OK"))</f>
        <v>OK</v>
      </c>
      <c r="OI11" s="29" t="str">
        <f ca="1">IF(OJ11="","",SUM(1+MAXA(OI$1:OI10)))</f>
        <v/>
      </c>
      <c r="OJ11" s="8" t="str" cm="1">
        <f t="array" aca="1" ref="OJ11" ca="1">IF(OH11=0,INDIRECT(ADDRESS(ROW(),COLUMN()-8)),"")</f>
        <v/>
      </c>
      <c r="OK11" s="31"/>
      <c r="OL11" s="10" t="str">
        <f t="shared" si="15"/>
        <v>$OB$11</v>
      </c>
      <c r="OM11" s="29" t="str">
        <f ca="1">IF(ON11="","",SUM(1+MAXA(OM$1:OM10)))</f>
        <v/>
      </c>
      <c r="ON11" s="8" t="str" cm="1">
        <f t="array" aca="1" ref="ON11" ca="1">IF(ISNUMBER(SEARCH(ON$1,INDEX(INDIRECT(OO$1),ROW(OL11),1)))=TRUE,INDIRECT(OL11),"")</f>
        <v/>
      </c>
      <c r="OO11" s="13" t="s">
        <v>1192</v>
      </c>
      <c r="OP11" s="13"/>
      <c r="OQ11" s="13"/>
      <c r="OR11" s="13"/>
      <c r="OS11" s="13"/>
      <c r="OT11" s="13"/>
      <c r="OU11" s="13"/>
      <c r="OV11" s="13"/>
      <c r="OW11" s="13"/>
      <c r="OX11" s="13"/>
      <c r="OY11" s="13"/>
      <c r="OZ11" s="13" t="s">
        <v>1192</v>
      </c>
      <c r="PA11" s="10" t="str">
        <f t="shared" ca="1" si="46"/>
        <v/>
      </c>
      <c r="PB11" s="22" t="s">
        <v>3796</v>
      </c>
      <c r="PC11" s="14" t="s">
        <v>1455</v>
      </c>
      <c r="PD11" s="14" t="s">
        <v>1456</v>
      </c>
      <c r="PE11" s="27" t="str" cm="1">
        <f t="array" aca="1" ref="PE11" ca="1">CONCATENATE($A$37,INDIRECT(ADDRESS(ROW(),COLUMN()-2)),"%20",INDIRECT(ADDRESS(ROW(),COLUMN()-1)),$A$39,INDIRECT(ADDRESS(ROW(),COLUMN()-2)),"%20",INDIRECT(ADDRESS(ROW(),COLUMN()-1)))</f>
        <v>https://maps.yandex.ru/?ll=39.123436%2035.603375&amp;z=16&amp;text=39.123436%2035.603375</v>
      </c>
      <c r="PF11" s="87" t="str" cm="1">
        <f t="array" aca="1" ref="PF11" ca="1">CONCATENATE($A$40,INDIRECT(ADDRESS(ROW(),COLUMN()-3)),"%2C",INDIRECT(ADDRESS(ROW(),COLUMN()-2)))</f>
        <v>https://maps.google.com/maps?q=39.123436%2C35.603375</v>
      </c>
      <c r="PG11" s="79" t="s">
        <v>3239</v>
      </c>
      <c r="PH11" s="10" t="str" cm="1">
        <f t="array" aca="1" ref="PH11" ca="1">IF(INDIRECT(ADDRESS(ROW(),COLUMN()-6))="","X",IF(INDIRECT(ADDRESS(ROW(),COLUMN()-5))="",0,"OK"))</f>
        <v>OK</v>
      </c>
      <c r="PI11" s="29" t="str">
        <f ca="1">IF(PJ11="","",SUM(1+MAXA(PI$1:PI10)))</f>
        <v/>
      </c>
      <c r="PJ11" s="8" t="str" cm="1">
        <f t="array" aca="1" ref="PJ11" ca="1">IF(PH11=0,INDIRECT(ADDRESS(ROW(),COLUMN()-8)),"")</f>
        <v/>
      </c>
      <c r="PK11" s="31"/>
      <c r="PL11" s="10" t="str">
        <f t="shared" si="16"/>
        <v>$PB$11</v>
      </c>
      <c r="PM11" s="29" t="str">
        <f ca="1">IF(PN11="","",SUM(1+MAXA(PM$1:PM10)))</f>
        <v/>
      </c>
      <c r="PN11" s="8" t="str" cm="1">
        <f t="array" aca="1" ref="PN11" ca="1">IF(ISNUMBER(SEARCH(PN$1,INDEX(INDIRECT(PO$1),ROW(PL11),1)))=TRUE,INDIRECT(PL11),"")</f>
        <v/>
      </c>
      <c r="PO11" s="13" t="s">
        <v>1192</v>
      </c>
      <c r="PP11" s="13" t="s">
        <v>1192</v>
      </c>
      <c r="PQ11" s="13" t="s">
        <v>1192</v>
      </c>
      <c r="PR11" s="13" t="s">
        <v>1192</v>
      </c>
      <c r="PS11" s="13"/>
      <c r="PT11" s="13"/>
      <c r="PU11" s="13"/>
      <c r="PV11" s="13"/>
      <c r="PW11" s="13"/>
      <c r="PX11" s="13"/>
      <c r="PY11" s="13" t="s">
        <v>1192</v>
      </c>
      <c r="PZ11" s="13" t="s">
        <v>1192</v>
      </c>
      <c r="QA11" s="10" t="str">
        <f t="shared" ca="1" si="47"/>
        <v/>
      </c>
      <c r="QB11" s="65" t="s">
        <v>3053</v>
      </c>
      <c r="QC11" s="67" t="s">
        <v>1591</v>
      </c>
      <c r="QD11" s="67" t="s">
        <v>1592</v>
      </c>
      <c r="QE11" s="27" t="str" cm="1">
        <f t="array" aca="1" ref="QE11" ca="1">CONCATENATE($A$37,INDIRECT(ADDRESS(ROW(),COLUMN()-2)),"%20",INDIRECT(ADDRESS(ROW(),COLUMN()-1)),$A$39,INDIRECT(ADDRESS(ROW(),COLUMN()-2)),"%20",INDIRECT(ADDRESS(ROW(),COLUMN()-1)))</f>
        <v>https://maps.yandex.ru/?ll=38.646672%2035.299917&amp;z=16&amp;text=38.646672%2035.299917</v>
      </c>
      <c r="QF11" s="87" t="str" cm="1">
        <f t="array" aca="1" ref="QF11" ca="1">CONCATENATE($A$40,INDIRECT(ADDRESS(ROW(),COLUMN()-3)),"%2C",INDIRECT(ADDRESS(ROW(),COLUMN()-2)))</f>
        <v>https://maps.google.com/maps?q=38.646672%2C35.299917</v>
      </c>
      <c r="QG11" s="79" t="s">
        <v>3239</v>
      </c>
      <c r="QH11" s="10" t="str" cm="1">
        <f t="array" aca="1" ref="QH11" ca="1">IF(INDIRECT(ADDRESS(ROW(),COLUMN()-6))="","X",IF(INDIRECT(ADDRESS(ROW(),COLUMN()-5))="",0,"OK"))</f>
        <v>OK</v>
      </c>
      <c r="QI11" s="29" t="str">
        <f ca="1">IF(QJ11="","",SUM(1+MAXA(QI$1:QI10)))</f>
        <v/>
      </c>
      <c r="QJ11" s="8" t="str" cm="1">
        <f t="array" aca="1" ref="QJ11" ca="1">IF(QH11=0,INDIRECT(ADDRESS(ROW(),COLUMN()-8)),"")</f>
        <v/>
      </c>
      <c r="QK11" s="31"/>
      <c r="QL11" s="10" t="str">
        <f t="shared" si="17"/>
        <v>$QB$11</v>
      </c>
      <c r="QM11" s="29" t="str">
        <f ca="1">IF(QN11="","",SUM(1+MAXA(QM$1:QM10)))</f>
        <v/>
      </c>
      <c r="QN11" s="8" t="str" cm="1">
        <f t="array" aca="1" ref="QN11" ca="1">IF(ISNUMBER(SEARCH(QN$1,INDEX(INDIRECT(QO$1),ROW(QL11),1)))=TRUE,INDIRECT(QL11),"")</f>
        <v/>
      </c>
      <c r="QO11" s="13" t="s">
        <v>1192</v>
      </c>
      <c r="QP11" s="13" t="s">
        <v>1192</v>
      </c>
      <c r="QQ11" s="13" t="s">
        <v>1192</v>
      </c>
      <c r="QR11" s="13" t="s">
        <v>1192</v>
      </c>
      <c r="QS11" s="13"/>
      <c r="QT11" s="13"/>
      <c r="QU11" s="13"/>
      <c r="QV11" s="13"/>
      <c r="QW11" s="13"/>
      <c r="QX11" s="13"/>
      <c r="QY11" s="13" t="s">
        <v>1192</v>
      </c>
      <c r="QZ11" s="13" t="s">
        <v>1192</v>
      </c>
      <c r="RA11" s="10" t="str">
        <f t="shared" ca="1" si="48"/>
        <v/>
      </c>
      <c r="RB11" s="16"/>
      <c r="RC11" s="17" t="s">
        <v>1705</v>
      </c>
      <c r="RD11" s="48"/>
      <c r="RE11" s="19"/>
      <c r="RF11" s="19"/>
      <c r="RG11" s="79" t="s">
        <v>3229</v>
      </c>
      <c r="RH11" s="10" t="str" cm="1">
        <f t="array" aca="1" ref="RH11" ca="1">IF(INDIRECT(ADDRESS(ROW(),COLUMN()-6))="","X",IF(INDIRECT(ADDRESS(ROW(),COLUMN()-5))="",0,"OK"))</f>
        <v>X</v>
      </c>
      <c r="RI11" s="29" t="str">
        <f ca="1">IF(RJ11="","",SUM(1+MAXA(RI$1:RI10)))</f>
        <v/>
      </c>
      <c r="RJ11" s="8" t="str" cm="1">
        <f t="array" aca="1" ref="RJ11" ca="1">IF(RH11=0,INDIRECT(ADDRESS(ROW(),COLUMN()-8)),"")</f>
        <v/>
      </c>
      <c r="RK11" s="31"/>
      <c r="RL11" s="10" t="str">
        <f t="shared" si="18"/>
        <v>$RB$11</v>
      </c>
      <c r="RM11" s="29" t="str">
        <f ca="1">IF(RN11="","",SUM(1+MAXA(RM$1:RM10)))</f>
        <v/>
      </c>
      <c r="RN11" s="8" t="str" cm="1">
        <f t="array" aca="1" ref="RN11" ca="1">IF(ISNUMBER(SEARCH(RN$1,INDEX(INDIRECT(RO$1),ROW(RL11),1)))=TRUE,INDIRECT(RL11),"")</f>
        <v/>
      </c>
      <c r="RO11" s="13" t="s">
        <v>1192</v>
      </c>
      <c r="RP11" s="13" t="s">
        <v>1192</v>
      </c>
      <c r="RQ11" s="13" t="s">
        <v>1192</v>
      </c>
      <c r="RR11" s="13"/>
      <c r="RS11" s="13"/>
      <c r="RT11" s="13"/>
      <c r="RU11" s="13"/>
      <c r="RV11" s="13"/>
      <c r="RW11" s="13"/>
      <c r="RX11" s="13"/>
      <c r="RY11" s="13" t="s">
        <v>1192</v>
      </c>
      <c r="RZ11" s="13" t="s">
        <v>1192</v>
      </c>
      <c r="SA11" s="10" t="str">
        <f t="shared" ca="1" si="49"/>
        <v/>
      </c>
      <c r="SB11" s="22" t="s">
        <v>1778</v>
      </c>
      <c r="SC11" s="6" t="s">
        <v>1779</v>
      </c>
      <c r="SD11" s="6" t="s">
        <v>1780</v>
      </c>
      <c r="SE11" s="27" t="str" cm="1">
        <f t="array" aca="1" ref="SE11" ca="1">CONCATENATE($A$37,INDIRECT(ADDRESS(ROW(),COLUMN()-2)),"%20",INDIRECT(ADDRESS(ROW(),COLUMN()-1)),$A$39,INDIRECT(ADDRESS(ROW(),COLUMN()-2)),"%20",INDIRECT(ADDRESS(ROW(),COLUMN()-1)))</f>
        <v>https://maps.yandex.ru/?ll=38.816146%2036.164424&amp;z=16&amp;text=38.816146%2036.164424</v>
      </c>
      <c r="SF11" s="87" t="str" cm="1">
        <f t="array" aca="1" ref="SF11" ca="1">CONCATENATE($A$40,INDIRECT(ADDRESS(ROW(),COLUMN()-3)),"%2C",INDIRECT(ADDRESS(ROW(),COLUMN()-2)))</f>
        <v>https://maps.google.com/maps?q=38.816146%2C36.164424</v>
      </c>
      <c r="SG11" s="79" t="s">
        <v>3229</v>
      </c>
      <c r="SH11" s="10" t="str" cm="1">
        <f t="array" aca="1" ref="SH11" ca="1">IF(INDIRECT(ADDRESS(ROW(),COLUMN()-6))="","X",IF(INDIRECT(ADDRESS(ROW(),COLUMN()-5))="",0,"OK"))</f>
        <v>OK</v>
      </c>
      <c r="SI11" s="29" t="str">
        <f ca="1">IF(SJ11="","",SUM(1+MAXA(SI$1:SI10)))</f>
        <v/>
      </c>
      <c r="SJ11" s="8" t="str" cm="1">
        <f t="array" aca="1" ref="SJ11" ca="1">IF(SH11=0,INDIRECT(ADDRESS(ROW(),COLUMN()-8)),"")</f>
        <v/>
      </c>
      <c r="SK11" s="33" t="s">
        <v>1192</v>
      </c>
      <c r="SL11" s="10" t="str">
        <f t="shared" si="19"/>
        <v>$SB$11</v>
      </c>
      <c r="SM11" s="29" t="str">
        <f ca="1">IF(SN11="","",SUM(1+MAXA(SM$1:SM10)))</f>
        <v/>
      </c>
      <c r="SN11" s="8" t="str" cm="1">
        <f t="array" aca="1" ref="SN11" ca="1">IF(ISNUMBER(SEARCH(SN$1,INDEX(SB$1:SB$174,ROW(SL11),1)))=TRUE,INDIRECT(SL11),"")</f>
        <v/>
      </c>
      <c r="SO11" s="13" t="s">
        <v>1192</v>
      </c>
      <c r="SP11" s="13" t="s">
        <v>1192</v>
      </c>
      <c r="SQ11" s="13" t="s">
        <v>1192</v>
      </c>
      <c r="SR11" s="13"/>
      <c r="SS11" s="13"/>
      <c r="ST11" s="13"/>
      <c r="SU11" s="13"/>
      <c r="SV11" s="13"/>
      <c r="SW11" s="13"/>
      <c r="SX11" s="13"/>
      <c r="SY11" s="13" t="s">
        <v>1192</v>
      </c>
      <c r="SZ11" s="13" t="s">
        <v>1192</v>
      </c>
      <c r="TA11" s="10" t="str">
        <f t="shared" ca="1" si="50"/>
        <v/>
      </c>
      <c r="TB11" s="22"/>
      <c r="TC11" s="6"/>
      <c r="TD11" s="6"/>
      <c r="TE11" s="24"/>
      <c r="TF11" s="88"/>
      <c r="TG11" s="101"/>
      <c r="TH11" s="10" t="str" cm="1">
        <f t="array" aca="1" ref="TH11" ca="1">IF(INDIRECT(ADDRESS(ROW(),COLUMN()-6))="","X",IF(INDIRECT(ADDRESS(ROW(),COLUMN()-5))="",0,"OK"))</f>
        <v>X</v>
      </c>
      <c r="TI11" s="29" t="str">
        <f ca="1">IF(TJ11="","",SUM(1+MAXA(TI$1:TI10)))</f>
        <v/>
      </c>
      <c r="TJ11" s="8" t="str" cm="1">
        <f t="array" aca="1" ref="TJ11" ca="1">IF(TH11=0,INDIRECT(ADDRESS(ROW(),COLUMN()-8)),"")</f>
        <v/>
      </c>
      <c r="TK11" s="33" t="s">
        <v>1192</v>
      </c>
      <c r="TL11" s="10" t="str">
        <f t="shared" si="20"/>
        <v>$TB$11</v>
      </c>
      <c r="TM11" s="29" t="str">
        <f ca="1">IF(TN11="","",SUM(1+MAXA(TM$1:TM10)))</f>
        <v/>
      </c>
      <c r="TN11" s="8" t="str" cm="1">
        <f t="array" aca="1" ref="TN11" ca="1">IF(ISNUMBER(SEARCH(TN$1,INDEX(INDIRECT(TO$1),ROW(TL11),1)))=TRUE,INDIRECT(TL11),"")</f>
        <v/>
      </c>
      <c r="TO11" s="13" t="s">
        <v>1192</v>
      </c>
      <c r="TP11" s="13" t="s">
        <v>1192</v>
      </c>
      <c r="TQ11" s="13" t="s">
        <v>1192</v>
      </c>
      <c r="TR11" s="13"/>
      <c r="TS11" s="13"/>
      <c r="TT11" s="13"/>
      <c r="TU11" s="13"/>
      <c r="TV11" s="13"/>
      <c r="TW11" s="13"/>
      <c r="TX11" s="13"/>
      <c r="TY11" s="13" t="s">
        <v>1192</v>
      </c>
      <c r="TZ11" s="13" t="s">
        <v>1192</v>
      </c>
      <c r="UA11" s="14" t="str">
        <f t="shared" ca="1" si="51"/>
        <v/>
      </c>
      <c r="UB11" s="22" t="s">
        <v>3785</v>
      </c>
      <c r="UC11" s="6" t="s">
        <v>3787</v>
      </c>
      <c r="UD11" s="6" t="s">
        <v>3786</v>
      </c>
      <c r="UE11" s="27" t="str" cm="1">
        <f t="array" aca="1" ref="UE11" ca="1">CONCATENATE($A$37,INDIRECT(ADDRESS(ROW(),COLUMN()-2)),"%20",INDIRECT(ADDRESS(ROW(),COLUMN()-1)),$A$39,INDIRECT(ADDRESS(ROW(),COLUMN()-2)),"%20",INDIRECT(ADDRESS(ROW(),COLUMN()-1)))</f>
        <v>https://maps.yandex.ru/?ll=38.578553%2036.145924&amp;z=16&amp;text=38.578553%2036.145924</v>
      </c>
      <c r="UF11" s="87" t="str" cm="1">
        <f t="array" aca="1" ref="UF11" ca="1">CONCATENATE($A$40,INDIRECT(ADDRESS(ROW(),COLUMN()-3)),"%2C",INDIRECT(ADDRESS(ROW(),COLUMN()-2)))</f>
        <v>https://maps.google.com/maps?q=38.578553%2C36.145924</v>
      </c>
      <c r="UG11" s="79" t="s">
        <v>3229</v>
      </c>
      <c r="UH11" s="10" t="str" cm="1">
        <f t="array" aca="1" ref="UH11" ca="1">IF(INDIRECT(ADDRESS(ROW(),COLUMN()-6))="","X",IF(INDIRECT(ADDRESS(ROW(),COLUMN()-5))="",0,"OK"))</f>
        <v>OK</v>
      </c>
      <c r="UI11" s="29" t="str">
        <f ca="1">IF(UJ11="","",SUM(1+MAXA(UI$1:UI10)))</f>
        <v/>
      </c>
      <c r="UJ11" s="8" t="str" cm="1">
        <f t="array" aca="1" ref="UJ11" ca="1">IF(UH11=0,INDIRECT(ADDRESS(ROW(),COLUMN()-8)),"")</f>
        <v/>
      </c>
      <c r="UK11" s="33" t="s">
        <v>1192</v>
      </c>
      <c r="UL11" s="10" t="str">
        <f t="shared" si="21"/>
        <v>$UB$11</v>
      </c>
      <c r="UM11" s="29" t="str">
        <f ca="1">IF(UN11="","",SUM(1+MAXA(UM$1:UM10)))</f>
        <v/>
      </c>
      <c r="UN11" s="8" t="str" cm="1">
        <f t="array" aca="1" ref="UN11" ca="1">IF(ISNUMBER(SEARCH(UN$1,INDEX(INDIRECT(UO$1),ROW(UL11),1)))=TRUE,INDIRECT(UL11),"")</f>
        <v/>
      </c>
      <c r="UO11" s="13" t="s">
        <v>1192</v>
      </c>
      <c r="UP11" s="13" t="s">
        <v>1192</v>
      </c>
      <c r="UQ11" s="13" t="s">
        <v>1192</v>
      </c>
      <c r="UR11" s="13"/>
      <c r="US11" s="13"/>
      <c r="UT11" s="13"/>
      <c r="UU11" s="13"/>
      <c r="UV11" s="13"/>
      <c r="UW11" s="13"/>
      <c r="UX11" s="13"/>
      <c r="UY11" s="13" t="s">
        <v>1192</v>
      </c>
      <c r="UZ11" s="13" t="s">
        <v>1192</v>
      </c>
      <c r="VA11" s="10" t="str">
        <f t="shared" ca="1" si="52"/>
        <v/>
      </c>
      <c r="VB11" s="22" t="s">
        <v>1930</v>
      </c>
      <c r="VC11" s="6" t="s">
        <v>1931</v>
      </c>
      <c r="VD11" s="6" t="s">
        <v>1932</v>
      </c>
      <c r="VE11" s="27" t="str" cm="1">
        <f t="array" aca="1" ref="VE11" ca="1">CONCATENATE($A$37,INDIRECT(ADDRESS(ROW(),COLUMN()-2)),"%20",INDIRECT(ADDRESS(ROW(),COLUMN()-1)),$A$39,INDIRECT(ADDRESS(ROW(),COLUMN()-2)),"%20",INDIRECT(ADDRESS(ROW(),COLUMN()-1)))</f>
        <v>https://maps.yandex.ru/?ll=39.256547%2035.866998&amp;z=16&amp;text=39.256547%2035.866998</v>
      </c>
      <c r="VF11" s="87" t="str" cm="1">
        <f t="array" aca="1" ref="VF11" ca="1">CONCATENATE($A$40,INDIRECT(ADDRESS(ROW(),COLUMN()-3)),"%2C",INDIRECT(ADDRESS(ROW(),COLUMN()-2)))</f>
        <v>https://maps.google.com/maps?q=39.256547%2C35.866998</v>
      </c>
      <c r="VG11" s="79" t="s">
        <v>3229</v>
      </c>
      <c r="VH11" s="10" t="str" cm="1">
        <f t="array" aca="1" ref="VH11" ca="1">IF(INDIRECT(ADDRESS(ROW(),COLUMN()-6))="","X",IF(INDIRECT(ADDRESS(ROW(),COLUMN()-5))="",0,"OK"))</f>
        <v>OK</v>
      </c>
      <c r="VI11" s="29" t="str">
        <f ca="1">IF(VJ11="","",SUM(1+MAXA(VI$1:VI10)))</f>
        <v/>
      </c>
      <c r="VJ11" s="8" t="str" cm="1">
        <f t="array" aca="1" ref="VJ11" ca="1">IF(VH11=0,INDIRECT(ADDRESS(ROW(),COLUMN()-8)),"")</f>
        <v/>
      </c>
      <c r="VK11" s="33" t="s">
        <v>1192</v>
      </c>
      <c r="VL11" s="10" t="str">
        <f t="shared" si="22"/>
        <v>$VB$11</v>
      </c>
      <c r="VM11" s="29" t="str">
        <f ca="1">IF(VN11="","",SUM(1+MAXA(VM$1:VM10)))</f>
        <v/>
      </c>
      <c r="VN11" s="8" t="str" cm="1">
        <f t="array" aca="1" ref="VN11" ca="1">IF(ISNUMBER(SEARCH(VN$1,INDEX(INDIRECT(VO$1),ROW(VL11),1)))=TRUE,INDIRECT(VL11),"")</f>
        <v/>
      </c>
      <c r="VO11" s="13" t="s">
        <v>1192</v>
      </c>
      <c r="VP11" s="13" t="s">
        <v>1192</v>
      </c>
      <c r="VQ11" s="13" t="s">
        <v>1192</v>
      </c>
      <c r="VR11" s="13"/>
      <c r="VS11" s="13"/>
      <c r="VT11" s="13"/>
      <c r="VU11" s="13"/>
      <c r="VV11" s="13"/>
      <c r="VW11" s="13"/>
      <c r="VX11" s="13"/>
      <c r="VY11" s="13" t="s">
        <v>1192</v>
      </c>
      <c r="VZ11" s="13" t="s">
        <v>1192</v>
      </c>
      <c r="WA11" s="10" t="str">
        <f t="shared" ca="1" si="53"/>
        <v/>
      </c>
      <c r="WB11" s="16"/>
      <c r="WC11" s="17" t="s">
        <v>2080</v>
      </c>
      <c r="WD11" s="48"/>
      <c r="WE11" s="19"/>
      <c r="WF11" s="19"/>
      <c r="WG11" s="79" t="s">
        <v>3229</v>
      </c>
      <c r="WH11" s="10" t="str" cm="1">
        <f t="array" aca="1" ref="WH11" ca="1">IF(INDIRECT(ADDRESS(ROW(),COLUMN()-6))="","X",IF(INDIRECT(ADDRESS(ROW(),COLUMN()-5))="",0,"OK"))</f>
        <v>X</v>
      </c>
      <c r="WI11" s="29" t="str">
        <f ca="1">IF(WJ11="","",SUM(1+MAXA(WI$1:WI10)))</f>
        <v/>
      </c>
      <c r="WJ11" s="8" t="str" cm="1">
        <f t="array" aca="1" ref="WJ11" ca="1">IF(WH11=0,INDIRECT(ADDRESS(ROW(),COLUMN()-8)),"")</f>
        <v/>
      </c>
      <c r="WK11" s="33" t="s">
        <v>1192</v>
      </c>
      <c r="WL11" s="10" t="str">
        <f t="shared" si="23"/>
        <v>$WB$11</v>
      </c>
      <c r="WM11" s="29" t="str">
        <f ca="1">IF(WN11="","",SUM(1+MAXA(WM$1:WM10)))</f>
        <v/>
      </c>
      <c r="WN11" s="8" t="str" cm="1">
        <f t="array" aca="1" ref="WN11" ca="1">IF(ISNUMBER(SEARCH(WN$1,INDEX(INDIRECT(WO$1),ROW(WL11),1)))=TRUE,INDIRECT(WL11),"")</f>
        <v/>
      </c>
      <c r="WO11" s="13" t="s">
        <v>1192</v>
      </c>
      <c r="WP11" s="13" t="s">
        <v>1192</v>
      </c>
      <c r="WQ11" s="13" t="s">
        <v>1192</v>
      </c>
      <c r="WR11" s="13" t="s">
        <v>1192</v>
      </c>
      <c r="WS11" s="13"/>
      <c r="WT11" s="13"/>
      <c r="WU11" s="13"/>
      <c r="WV11" s="13" t="s">
        <v>1192</v>
      </c>
      <c r="WW11" s="13"/>
      <c r="WX11" s="13"/>
      <c r="WY11" s="13"/>
      <c r="WZ11" s="13" t="s">
        <v>1192</v>
      </c>
      <c r="XA11" s="10" t="str">
        <f t="shared" ca="1" si="54"/>
        <v/>
      </c>
      <c r="XB11" s="22" t="s">
        <v>3325</v>
      </c>
      <c r="XC11" s="37" t="s">
        <v>3327</v>
      </c>
      <c r="XD11" s="37" t="s">
        <v>3326</v>
      </c>
      <c r="XE11" s="27" t="str" cm="1">
        <f t="array" aca="1" ref="XE11" ca="1">CONCATENATE($A$37,INDIRECT(ADDRESS(ROW(),COLUMN()-2)),"%20",INDIRECT(ADDRESS(ROW(),COLUMN()-1)),$A$39,INDIRECT(ADDRESS(ROW(),COLUMN()-2)),"%20",INDIRECT(ADDRESS(ROW(),COLUMN()-1)))</f>
        <v>https://maps.yandex.ru/?ll=38.460089%2035.774101&amp;z=16&amp;text=38.460089%2035.774101</v>
      </c>
      <c r="XF11" s="87" t="str" cm="1">
        <f t="array" aca="1" ref="XF11" ca="1">CONCATENATE($A$40,INDIRECT(ADDRESS(ROW(),COLUMN()-3)),"%2C",INDIRECT(ADDRESS(ROW(),COLUMN()-2)))</f>
        <v>https://maps.google.com/maps?q=38.460089%2C35.774101</v>
      </c>
      <c r="XG11" s="79" t="s">
        <v>3395</v>
      </c>
      <c r="XH11" s="10" t="str" cm="1">
        <f t="array" aca="1" ref="XH11" ca="1">IF(INDIRECT(ADDRESS(ROW(),COLUMN()-6))="","X",IF(INDIRECT(ADDRESS(ROW(),COLUMN()-5))="",0,"OK"))</f>
        <v>OK</v>
      </c>
      <c r="XI11" s="29" t="str">
        <f ca="1">IF(XJ11="","",SUM(1+MAXA(XI$1:XI10)))</f>
        <v/>
      </c>
      <c r="XJ11" s="8" t="str" cm="1">
        <f t="array" aca="1" ref="XJ11" ca="1">IF(XH11=0,INDIRECT(ADDRESS(ROW(),COLUMN()-8)),"")</f>
        <v/>
      </c>
      <c r="XK11" s="33" t="s">
        <v>1192</v>
      </c>
      <c r="XL11" s="10" t="str">
        <f t="shared" si="24"/>
        <v>$XB$11</v>
      </c>
      <c r="XM11" s="29" t="str">
        <f ca="1">IF(XN11="","",SUM(1+MAXA(XM$1:XM10)))</f>
        <v/>
      </c>
      <c r="XN11" s="8" t="str" cm="1">
        <f t="array" aca="1" ref="XN11" ca="1">IF(ISNUMBER(SEARCH(XN$1,INDEX(INDIRECT(XO$1),ROW(XL11),1)))=TRUE,INDIRECT(XL11),"")</f>
        <v/>
      </c>
      <c r="XO11" s="13" t="s">
        <v>1192</v>
      </c>
      <c r="XP11" s="13" t="s">
        <v>1192</v>
      </c>
      <c r="XQ11" s="13" t="s">
        <v>1192</v>
      </c>
      <c r="XR11" s="13" t="s">
        <v>1192</v>
      </c>
      <c r="XS11" s="13"/>
      <c r="XT11" s="13"/>
      <c r="XU11" s="13"/>
      <c r="XV11" s="13"/>
      <c r="XW11" s="13"/>
      <c r="XX11" s="13"/>
      <c r="XY11" s="13" t="s">
        <v>1192</v>
      </c>
      <c r="XZ11" s="13" t="s">
        <v>1192</v>
      </c>
      <c r="YA11" s="10" t="str">
        <f t="shared" ca="1" si="55"/>
        <v/>
      </c>
      <c r="YB11" s="22"/>
      <c r="YC11" s="37"/>
      <c r="YD11" s="37"/>
      <c r="YE11" s="24"/>
      <c r="YF11" s="88"/>
      <c r="YG11" s="101"/>
      <c r="YH11" s="10" t="str" cm="1">
        <f t="array" aca="1" ref="YH11" ca="1">IF(INDIRECT(ADDRESS(ROW(),COLUMN()-6))="","X",IF(INDIRECT(ADDRESS(ROW(),COLUMN()-5))="",0,"OK"))</f>
        <v>X</v>
      </c>
      <c r="YI11" s="29" t="str">
        <f ca="1">IF(YJ11="","",SUM(1+MAXA(YI$1:YI10)))</f>
        <v/>
      </c>
      <c r="YJ11" s="8" t="str" cm="1">
        <f t="array" aca="1" ref="YJ11" ca="1">IF(YH11=0,INDIRECT(ADDRESS(ROW(),COLUMN()-8)),"")</f>
        <v/>
      </c>
      <c r="YK11" s="33" t="s">
        <v>1192</v>
      </c>
      <c r="YL11" s="10" t="str">
        <f t="shared" si="25"/>
        <v>$YB$11</v>
      </c>
      <c r="YM11" s="29" t="str">
        <f ca="1">IF(YN11="","",SUM(1+MAXA(YM$1:YM10)))</f>
        <v/>
      </c>
      <c r="YN11" s="8" t="str" cm="1">
        <f t="array" aca="1" ref="YN11" ca="1">IF(ISNUMBER(SEARCH(YN$1,INDEX(INDIRECT(YO$1),ROW(YL11),1)))=TRUE,INDIRECT(YL11),"")</f>
        <v/>
      </c>
      <c r="YO11" s="13" t="s">
        <v>1192</v>
      </c>
      <c r="YP11" s="13" t="s">
        <v>1192</v>
      </c>
      <c r="YQ11" s="13" t="s">
        <v>1192</v>
      </c>
      <c r="YR11" s="13" t="s">
        <v>1192</v>
      </c>
      <c r="YS11" s="13"/>
      <c r="YT11" s="13"/>
      <c r="YU11" s="13"/>
      <c r="YV11" s="13"/>
      <c r="YW11" s="13"/>
      <c r="YX11" s="13"/>
      <c r="YY11" s="13" t="s">
        <v>1192</v>
      </c>
      <c r="YZ11" s="13" t="s">
        <v>1192</v>
      </c>
      <c r="ZA11" s="10" t="str">
        <f t="shared" ca="1" si="56"/>
        <v/>
      </c>
      <c r="ZB11" s="22"/>
      <c r="ZC11" s="6"/>
      <c r="ZD11" s="37"/>
      <c r="ZE11" s="24"/>
      <c r="ZF11" s="24"/>
      <c r="ZG11" s="79" t="s">
        <v>3229</v>
      </c>
      <c r="ZH11" s="10" t="str" cm="1">
        <f t="array" aca="1" ref="ZH11" ca="1">IF(INDIRECT(ADDRESS(ROW(),COLUMN()-6))="","X",IF(INDIRECT(ADDRESS(ROW(),COLUMN()-5))="",0,"OK"))</f>
        <v>X</v>
      </c>
      <c r="ZI11" s="29" t="str">
        <f ca="1">IF(ZJ11="","",SUM(1+MAXA(ZI$1:ZI10)))</f>
        <v/>
      </c>
      <c r="ZJ11" s="8" t="str" cm="1">
        <f t="array" aca="1" ref="ZJ11" ca="1">IF(ZH11=0,INDIRECT(ADDRESS(ROW(),COLUMN()-8)),"")</f>
        <v/>
      </c>
      <c r="ZK11" s="33" t="s">
        <v>1192</v>
      </c>
      <c r="ZL11" s="10" t="str">
        <f t="shared" si="26"/>
        <v>$ZB$11</v>
      </c>
      <c r="ZM11" s="29" t="str">
        <f ca="1">IF(ZN11="","",SUM(1+MAXA(ZM$1:ZM10)))</f>
        <v/>
      </c>
      <c r="ZN11" s="8" t="str" cm="1">
        <f t="array" aca="1" ref="ZN11" ca="1">IF(ISNUMBER(SEARCH(ZN$1,INDEX(INDIRECT(ZO$1),ROW(ZL11),1)))=TRUE,INDIRECT(ZL11),"")</f>
        <v/>
      </c>
      <c r="ZO11" s="13" t="s">
        <v>1192</v>
      </c>
      <c r="ZP11" s="13" t="s">
        <v>1192</v>
      </c>
      <c r="ZQ11" s="13" t="s">
        <v>1192</v>
      </c>
      <c r="ZR11" s="13" t="s">
        <v>1192</v>
      </c>
      <c r="ZS11" s="13"/>
      <c r="ZT11" s="13"/>
      <c r="ZU11" s="13"/>
      <c r="ZV11" s="13"/>
      <c r="ZW11" s="13"/>
      <c r="ZX11" s="13"/>
      <c r="ZY11" s="13"/>
      <c r="ZZ11" s="13" t="s">
        <v>1192</v>
      </c>
      <c r="AAA11" s="10" t="str">
        <f t="shared" ca="1" si="57"/>
        <v/>
      </c>
      <c r="AAB11" s="16"/>
      <c r="AAC11" s="17" t="s">
        <v>2523</v>
      </c>
      <c r="AAD11" s="51"/>
      <c r="AAE11" s="19"/>
      <c r="AAF11" s="19"/>
      <c r="AAG11" s="79" t="s">
        <v>3229</v>
      </c>
      <c r="AAH11" s="10" t="str" cm="1">
        <f t="array" aca="1" ref="AAH11" ca="1">IF(INDIRECT(ADDRESS(ROW(),COLUMN()-6))="","X",IF(INDIRECT(ADDRESS(ROW(),COLUMN()-5))="",0,"OK"))</f>
        <v>X</v>
      </c>
      <c r="AAI11" s="29" t="str">
        <f ca="1">IF(AAJ11="","",SUM(1+MAXA(AAI$1:AAI10)))</f>
        <v/>
      </c>
      <c r="AAJ11" s="8" t="str" cm="1">
        <f t="array" aca="1" ref="AAJ11" ca="1">IF(AAH11=0,INDIRECT(ADDRESS(ROW(),COLUMN()-8)),"")</f>
        <v/>
      </c>
      <c r="AAK11" s="33" t="s">
        <v>1192</v>
      </c>
      <c r="AAL11" s="10" t="str">
        <f t="shared" si="27"/>
        <v>$AAB$11</v>
      </c>
      <c r="AAM11" s="29" t="str">
        <f ca="1">IF(AAN11="","",SUM(1+MAXA(AAM$1:AAM10)))</f>
        <v/>
      </c>
      <c r="AAN11" s="8" t="str" cm="1">
        <f t="array" aca="1" ref="AAN11" ca="1">IF(ISNUMBER(SEARCH(AAN$1,INDEX(INDIRECT(AAO$1),ROW(AAL11),1)))=TRUE,INDIRECT(AAL11),"")</f>
        <v/>
      </c>
      <c r="AAO11" s="13" t="s">
        <v>1192</v>
      </c>
      <c r="AAP11" s="13" t="s">
        <v>1192</v>
      </c>
      <c r="AAQ11" s="13" t="s">
        <v>1192</v>
      </c>
      <c r="AAR11" s="13" t="s">
        <v>1192</v>
      </c>
      <c r="AAS11" s="13" t="s">
        <v>1192</v>
      </c>
      <c r="AAT11" s="13"/>
      <c r="AAU11" s="13"/>
      <c r="AAV11" s="13"/>
      <c r="AAW11" s="13"/>
      <c r="AAX11" s="13"/>
      <c r="AAY11" s="13"/>
      <c r="AAZ11" s="13" t="s">
        <v>1192</v>
      </c>
      <c r="ABA11" s="10" t="str">
        <f t="shared" ca="1" si="58"/>
        <v/>
      </c>
      <c r="ABB11" s="22" t="s">
        <v>2687</v>
      </c>
      <c r="ABC11" s="37" t="s">
        <v>2688</v>
      </c>
      <c r="ABD11" s="37" t="s">
        <v>2689</v>
      </c>
      <c r="ABE11" s="27" t="str" cm="1">
        <f t="array" aca="1" ref="ABE11" ca="1">CONCATENATE($A$37,INDIRECT(ADDRESS(ROW(),COLUMN()-2)),"%20",INDIRECT(ADDRESS(ROW(),COLUMN()-1)),$A$39,INDIRECT(ADDRESS(ROW(),COLUMN()-2)),"%20",INDIRECT(ADDRESS(ROW(),COLUMN()-1)))</f>
        <v>https://maps.yandex.ru/?ll=38.729075%2035.449606&amp;z=16&amp;text=38.729075%2035.449606</v>
      </c>
      <c r="ABF11" s="87" t="str" cm="1">
        <f t="array" aca="1" ref="ABF11" ca="1">CONCATENATE($A$40,INDIRECT(ADDRESS(ROW(),COLUMN()-3)),"%2C",INDIRECT(ADDRESS(ROW(),COLUMN()-2)))</f>
        <v>https://maps.google.com/maps?q=38.729075%2C35.449606</v>
      </c>
      <c r="ABG11" s="79" t="s">
        <v>3229</v>
      </c>
      <c r="ABH11" s="10" t="str" cm="1">
        <f t="array" aca="1" ref="ABH11" ca="1">IF(INDIRECT(ADDRESS(ROW(),COLUMN()-6))="","X",IF(INDIRECT(ADDRESS(ROW(),COLUMN()-5))="",0,"OK"))</f>
        <v>OK</v>
      </c>
      <c r="ABI11" s="29" t="str">
        <f ca="1">IF(ABJ11="","",SUM(1+MAXA(ABI$1:ABI10)))</f>
        <v/>
      </c>
      <c r="ABJ11" s="8" t="str" cm="1">
        <f t="array" aca="1" ref="ABJ11" ca="1">IF(ABH11=0,INDIRECT(ADDRESS(ROW(),COLUMN()-8)),"")</f>
        <v/>
      </c>
      <c r="ABK11" s="33" t="s">
        <v>1192</v>
      </c>
      <c r="ABL11" s="10" t="str">
        <f t="shared" si="28"/>
        <v>$ABB$11</v>
      </c>
      <c r="ABM11" s="29" t="str">
        <f ca="1">IF(ABN11="","",SUM(1+MAXA(ABM$1:ABM10)))</f>
        <v/>
      </c>
      <c r="ABN11" s="8" t="str" cm="1">
        <f t="array" aca="1" ref="ABN11" ca="1">IF(ISNUMBER(SEARCH(ABN$1,INDEX(INDIRECT(ABO$1),ROW(ABL11),1)))=TRUE,INDIRECT(ABL11),"")</f>
        <v/>
      </c>
      <c r="ABO11" s="13" t="s">
        <v>1192</v>
      </c>
      <c r="ABP11" s="13" t="s">
        <v>1192</v>
      </c>
      <c r="ABQ11" s="13" t="s">
        <v>1192</v>
      </c>
      <c r="ABR11" s="13"/>
      <c r="ABS11" s="13"/>
      <c r="ABT11" s="13"/>
      <c r="ABU11" s="13"/>
      <c r="ABV11" s="13"/>
      <c r="ABW11" s="13"/>
      <c r="ABX11" s="13"/>
      <c r="ABY11" s="13"/>
      <c r="ABZ11" s="13" t="s">
        <v>1192</v>
      </c>
      <c r="ACA11" s="10" t="str">
        <f t="shared" ca="1" si="59"/>
        <v/>
      </c>
      <c r="ACB11" s="22"/>
      <c r="ACC11" s="37"/>
      <c r="ACD11" s="37"/>
      <c r="ACE11" s="24"/>
      <c r="ACF11" s="88"/>
      <c r="ACG11" s="101"/>
      <c r="ACH11" s="10" t="str" cm="1">
        <f t="array" aca="1" ref="ACH11" ca="1">IF(INDIRECT(ADDRESS(ROW(),COLUMN()-6))="","X",IF(INDIRECT(ADDRESS(ROW(),COLUMN()-5))="",0,"OK"))</f>
        <v>X</v>
      </c>
      <c r="ACI11" s="29" t="str">
        <f ca="1">IF(ACJ11="","",SUM(1+MAXA(ACI$1:ACI10)))</f>
        <v/>
      </c>
      <c r="ACJ11" s="8" t="str" cm="1">
        <f t="array" aca="1" ref="ACJ11" ca="1">IF(ACH11=0,INDIRECT(ADDRESS(ROW(),COLUMN()-8)),"")</f>
        <v/>
      </c>
      <c r="ACK11" s="33" t="s">
        <v>1192</v>
      </c>
      <c r="ACL11" s="10" t="str">
        <f t="shared" si="29"/>
        <v>$ACB$11</v>
      </c>
      <c r="ACM11" s="29" t="str">
        <f ca="1">IF(ACN11="","",SUM(1+MAXA(ACM$1:ACM10)))</f>
        <v/>
      </c>
      <c r="ACN11" s="8" t="str" cm="1">
        <f t="array" aca="1" ref="ACN11" ca="1">IF(ISNUMBER(SEARCH(ACN$1,INDEX(INDIRECT(ACO$1),ROW(ACL11),1)))=TRUE,INDIRECT(ACL11),"")</f>
        <v/>
      </c>
      <c r="ACO11" s="13" t="s">
        <v>1192</v>
      </c>
      <c r="ACP11" s="13" t="s">
        <v>1192</v>
      </c>
      <c r="ACQ11" s="13" t="s">
        <v>1192</v>
      </c>
      <c r="ACR11" s="13"/>
      <c r="ACS11" s="13"/>
      <c r="ACT11" s="13"/>
      <c r="ACU11" s="13"/>
      <c r="ACV11" s="13"/>
      <c r="ACW11" s="13"/>
      <c r="ACX11" s="13"/>
      <c r="ACY11" s="13"/>
      <c r="ACZ11" s="13" t="s">
        <v>1192</v>
      </c>
      <c r="ADA11" s="10" t="str">
        <f t="shared" ca="1" si="60"/>
        <v/>
      </c>
      <c r="ADB11" s="22" t="s">
        <v>3839</v>
      </c>
      <c r="ADC11" s="6" t="s">
        <v>2835</v>
      </c>
      <c r="ADD11" s="37" t="s">
        <v>2836</v>
      </c>
      <c r="ADE11" s="27" t="str" cm="1">
        <f t="array" aca="1" ref="ADE11" ca="1">CONCATENATE($A$37,INDIRECT(ADDRESS(ROW(),COLUMN()-2)),"%20",INDIRECT(ADDRESS(ROW(),COLUMN()-1)),$A$39,INDIRECT(ADDRESS(ROW(),COLUMN()-2)),"%20",INDIRECT(ADDRESS(ROW(),COLUMN()-1)))</f>
        <v>https://maps.yandex.ru/?ll=38.760178%2035.390597&amp;z=16&amp;text=38.760178%2035.390597</v>
      </c>
      <c r="ADF11" s="87" t="str" cm="1">
        <f t="array" aca="1" ref="ADF11" ca="1">CONCATENATE($A$40,INDIRECT(ADDRESS(ROW(),COLUMN()-3)),"%2C",INDIRECT(ADDRESS(ROW(),COLUMN()-2)))</f>
        <v>https://maps.google.com/maps?q=38.760178%2C35.390597</v>
      </c>
      <c r="ADG11" s="92" t="s">
        <v>3229</v>
      </c>
      <c r="ADH11" s="10" t="str" cm="1">
        <f t="array" aca="1" ref="ADH11" ca="1">IF(INDIRECT(ADDRESS(ROW(),COLUMN()-6))="","X",IF(INDIRECT(ADDRESS(ROW(),COLUMN()-5))="",0,"OK"))</f>
        <v>OK</v>
      </c>
      <c r="ADI11" s="29" t="str">
        <f ca="1">IF(ADJ11="","",SUM(1+MAXA(ADI$1:ADI10)))</f>
        <v/>
      </c>
      <c r="ADJ11" s="8" t="str" cm="1">
        <f t="array" aca="1" ref="ADJ11" ca="1">IF(ADH11=0,INDIRECT(ADDRESS(ROW(),COLUMN()-8)),"")</f>
        <v/>
      </c>
      <c r="ADK11" s="33" t="s">
        <v>1192</v>
      </c>
      <c r="ADL11" s="10" t="str">
        <f t="shared" si="30"/>
        <v>$ADB$11</v>
      </c>
      <c r="ADM11" s="29" t="str">
        <f ca="1">IF(ADN11="","",SUM(1+MAXA(ADM$1:ADM10)))</f>
        <v/>
      </c>
      <c r="ADN11" s="8" t="str" cm="1">
        <f t="array" aca="1" ref="ADN11" ca="1">IF(ISNUMBER(SEARCH(ADN$1,INDEX(INDIRECT(ADO$1),ROW(ADL11),1)))=TRUE,INDIRECT(ADL11),"")</f>
        <v/>
      </c>
      <c r="ADO11" s="13" t="s">
        <v>1192</v>
      </c>
      <c r="ADP11" s="13" t="s">
        <v>1192</v>
      </c>
      <c r="ADQ11" s="13" t="s">
        <v>1192</v>
      </c>
      <c r="ADR11" s="13" t="s">
        <v>1192</v>
      </c>
      <c r="ADS11" s="13" t="s">
        <v>1192</v>
      </c>
      <c r="ADT11" s="13"/>
      <c r="ADU11" s="13"/>
      <c r="ADV11" s="13"/>
      <c r="ADW11" s="13"/>
      <c r="ADX11" s="13"/>
      <c r="ADY11" s="13"/>
      <c r="ADZ11" s="13" t="s">
        <v>1192</v>
      </c>
      <c r="AEA11" s="10" t="str">
        <f t="shared" ca="1" si="61"/>
        <v/>
      </c>
      <c r="AEB11" s="22" t="s">
        <v>2925</v>
      </c>
      <c r="AEC11" s="6" t="s">
        <v>2926</v>
      </c>
      <c r="AED11" s="37" t="s">
        <v>2927</v>
      </c>
      <c r="AEE11" s="27" t="str" cm="1">
        <f t="array" aca="1" ref="AEE11" ca="1">CONCATENATE($A$37,INDIRECT(ADDRESS(ROW(),COLUMN()-2)),"%20",INDIRECT(ADDRESS(ROW(),COLUMN()-1)),$A$39,INDIRECT(ADDRESS(ROW(),COLUMN()-2)),"%20",INDIRECT(ADDRESS(ROW(),COLUMN()-1)))</f>
        <v>https://maps.yandex.ru/?ll=38.657539%2035.510853&amp;z=16&amp;text=38.657539%2035.510853</v>
      </c>
      <c r="AEF11" s="87" t="str" cm="1">
        <f t="array" aca="1" ref="AEF11" ca="1">CONCATENATE($A$40,INDIRECT(ADDRESS(ROW(),COLUMN()-3)),"%2C",INDIRECT(ADDRESS(ROW(),COLUMN()-2)))</f>
        <v>https://maps.google.com/maps?q=38.657539%2C35.510853</v>
      </c>
      <c r="AEG11" s="79" t="s">
        <v>3229</v>
      </c>
      <c r="AEH11" s="10" t="str" cm="1">
        <f t="array" aca="1" ref="AEH11" ca="1">IF(INDIRECT(ADDRESS(ROW(),COLUMN()-6))="","X",IF(INDIRECT(ADDRESS(ROW(),COLUMN()-5))="",0,"OK"))</f>
        <v>OK</v>
      </c>
      <c r="AEI11" s="29" t="str">
        <f ca="1">IF(AEJ11="","",SUM(1+MAXA(AEI$1:AEI10)))</f>
        <v/>
      </c>
      <c r="AEJ11" s="8" t="str" cm="1">
        <f t="array" aca="1" ref="AEJ11" ca="1">IF(AEH11=0,INDIRECT(ADDRESS(ROW(),COLUMN()-8)),"")</f>
        <v/>
      </c>
      <c r="AEK11" s="33" t="s">
        <v>1192</v>
      </c>
      <c r="AEL11" s="10" t="str">
        <f t="shared" si="31"/>
        <v>$AEB$11</v>
      </c>
      <c r="AEM11" s="29" t="str">
        <f ca="1">IF(AEN11="","",SUM(1+MAXA(AEM$1:AEM10)))</f>
        <v/>
      </c>
      <c r="AEN11" s="8" t="str" cm="1">
        <f t="array" aca="1" ref="AEN11" ca="1">IF(ISNUMBER(SEARCH(AEN$1,INDEX(INDIRECT(AEO$1),ROW(AEL11),1)))=TRUE,INDIRECT(AEL11),"")</f>
        <v/>
      </c>
      <c r="AEO11" s="13" t="s">
        <v>1192</v>
      </c>
      <c r="AEP11" s="13" t="s">
        <v>1192</v>
      </c>
      <c r="AEQ11" s="13" t="s">
        <v>1192</v>
      </c>
      <c r="AER11" s="13" t="s">
        <v>1192</v>
      </c>
      <c r="AES11" s="13" t="s">
        <v>1192</v>
      </c>
      <c r="AET11" s="13" t="s">
        <v>1192</v>
      </c>
      <c r="AEU11" s="13" t="s">
        <v>1192</v>
      </c>
      <c r="AEV11" s="13" t="s">
        <v>1192</v>
      </c>
    </row>
    <row r="12" spans="1:829" s="4" customFormat="1" ht="24.75" customHeight="1" x14ac:dyDescent="0.2">
      <c r="A12" s="100" t="str">
        <f>CONCATENATE(JC1," Kocasinan 2")</f>
        <v>0 Kocasinan 2</v>
      </c>
      <c r="B12" s="10" t="str">
        <f t="shared" ca="1" si="32"/>
        <v/>
      </c>
      <c r="C12" s="8"/>
      <c r="D12" s="10"/>
      <c r="E12" s="10"/>
      <c r="F12" s="27"/>
      <c r="G12" s="86"/>
      <c r="H12" s="93"/>
      <c r="I12" s="10" t="str" cm="1">
        <f t="array" aca="1" ref="I12" ca="1">IF(INDIRECT(ADDRESS(ROW(),COLUMN()-6))="","X",IF(INDIRECT(ADDRESS(ROW(),COLUMN()-5))="",0,"OK"))</f>
        <v>X</v>
      </c>
      <c r="J12" s="29" t="str">
        <f ca="1">IF(K12="","",SUM(1+MAXA(J$1:J11)))</f>
        <v/>
      </c>
      <c r="K12" s="8" t="str" cm="1">
        <f t="array" aca="1" ref="K12" ca="1">IF(I12=0,INDIRECT(ADDRESS(ROW(),COLUMN()-8)),"")</f>
        <v/>
      </c>
      <c r="L12" s="31"/>
      <c r="M12" s="10" t="str">
        <f t="shared" si="0"/>
        <v>$C$12</v>
      </c>
      <c r="N12" s="29" t="str">
        <f ca="1">IF(O12="","",SUM(1+MAXA(N$1:N11)))</f>
        <v/>
      </c>
      <c r="O12" s="8" t="str" cm="1">
        <f t="array" aca="1" ref="O12" ca="1">IF(ISNUMBER(SEARCH(O$1,INDEX(INDIRECT($P$1),ROW(M12),1)))=TRUE,INDIRECT(M12),"")</f>
        <v/>
      </c>
      <c r="P12" s="13" t="s">
        <v>1192</v>
      </c>
      <c r="Q12" s="13" t="s">
        <v>1192</v>
      </c>
      <c r="R12" s="13"/>
      <c r="S12" s="13"/>
      <c r="T12" s="13"/>
      <c r="U12" s="13"/>
      <c r="V12" s="13"/>
      <c r="W12" s="13"/>
      <c r="X12" s="13"/>
      <c r="Y12" s="13" t="s">
        <v>1192</v>
      </c>
      <c r="Z12" s="13" t="s">
        <v>1192</v>
      </c>
      <c r="AA12" s="10" t="str">
        <f t="shared" ca="1" si="62"/>
        <v/>
      </c>
      <c r="AB12" s="8" t="s">
        <v>177</v>
      </c>
      <c r="AC12" s="10" t="s">
        <v>178</v>
      </c>
      <c r="AD12" s="10" t="s">
        <v>179</v>
      </c>
      <c r="AE12" s="27" t="str" cm="1">
        <f t="array" aca="1" ref="AE12" ca="1">CONCATENATE($A$37,INDIRECT(ADDRESS(ROW(),COLUMN()-2)),"%20",INDIRECT(ADDRESS(ROW(),COLUMN()-1)),$A$39,INDIRECT(ADDRESS(ROW(),COLUMN()-2)),"%20",INDIRECT(ADDRESS(ROW(),COLUMN()-1)))</f>
        <v>https://maps.yandex.ru/?ll=38.571658%2035.476214&amp;z=16&amp;text=38.571658%2035.476214</v>
      </c>
      <c r="AF12" s="87" t="str" cm="1">
        <f t="array" aca="1" ref="AF12" ca="1">CONCATENATE($A$40,INDIRECT(ADDRESS(ROW(),COLUMN()-3)),"%2C",INDIRECT(ADDRESS(ROW(),COLUMN()-2)))</f>
        <v>https://maps.google.com/maps?q=38.571658%2C35.476214</v>
      </c>
      <c r="AG12" s="79" t="s">
        <v>3229</v>
      </c>
      <c r="AH12" s="10" t="str" cm="1">
        <f t="array" aca="1" ref="AH12" ca="1">IF(INDIRECT(ADDRESS(ROW(),COLUMN()-6))="","X",IF(INDIRECT(ADDRESS(ROW(),COLUMN()-5))="",0,"OK"))</f>
        <v>OK</v>
      </c>
      <c r="AI12" s="29" t="str">
        <f ca="1">IF(AJ12="","",SUM(1+MAXA(AI$1:AI11)))</f>
        <v/>
      </c>
      <c r="AJ12" s="8" t="str" cm="1">
        <f t="array" aca="1" ref="AJ12" ca="1">IF(AH12=0,INDIRECT(ADDRESS(ROW(),COLUMN()-8)),"")</f>
        <v/>
      </c>
      <c r="AK12" s="31"/>
      <c r="AL12" s="10" t="str">
        <f t="shared" si="1"/>
        <v>$AB$12</v>
      </c>
      <c r="AM12" s="29" t="str">
        <f ca="1">IF(AN12="","",SUM(1+MAXA(AM$1:AM11)))</f>
        <v/>
      </c>
      <c r="AN12" s="8" t="str" cm="1">
        <f t="array" aca="1" ref="AN12" ca="1">IF(ISNUMBER(SEARCH(AN$1,INDEX(INDIRECT($AO$1),ROW(AL12),1)))=TRUE,INDIRECT(AL12),"")</f>
        <v/>
      </c>
      <c r="AO12" s="13" t="s">
        <v>1192</v>
      </c>
      <c r="AP12" s="13" t="s">
        <v>1192</v>
      </c>
      <c r="AQ12" s="13" t="s">
        <v>1192</v>
      </c>
      <c r="AR12" s="13"/>
      <c r="AS12" s="13"/>
      <c r="AT12" s="13"/>
      <c r="AU12" s="13"/>
      <c r="AV12" s="13"/>
      <c r="AW12" s="13"/>
      <c r="AX12" s="13" t="s">
        <v>1192</v>
      </c>
      <c r="AY12" s="13" t="s">
        <v>1192</v>
      </c>
      <c r="AZ12" s="13" t="s">
        <v>1192</v>
      </c>
      <c r="BA12" s="10" t="str">
        <f t="shared" ca="1" si="33"/>
        <v/>
      </c>
      <c r="BB12" s="22" t="s">
        <v>3511</v>
      </c>
      <c r="BC12" s="6" t="s">
        <v>3615</v>
      </c>
      <c r="BD12" s="6" t="s">
        <v>3614</v>
      </c>
      <c r="BE12" s="27" t="str" cm="1">
        <f t="array" aca="1" ref="BE12" ca="1">CONCATENATE($A$37,INDIRECT(ADDRESS(ROW(),COLUMN()-2)),"%20",INDIRECT(ADDRESS(ROW(),COLUMN()-1)),$A$39,INDIRECT(ADDRESS(ROW(),COLUMN()-2)),"%20",INDIRECT(ADDRESS(ROW(),COLUMN()-1)))</f>
        <v>https://maps.yandex.ru/?ll=38.735339%2035.543411&amp;z=16&amp;text=38.735339%2035.543411</v>
      </c>
      <c r="BF12" s="87" t="str" cm="1">
        <f t="array" aca="1" ref="BF12" ca="1">CONCATENATE($A$40,INDIRECT(ADDRESS(ROW(),COLUMN()-3)),"%2C",INDIRECT(ADDRESS(ROW(),COLUMN()-2)))</f>
        <v>https://maps.google.com/maps?q=38.735339%2C35.543411</v>
      </c>
      <c r="BG12" s="92" t="s">
        <v>3229</v>
      </c>
      <c r="BH12" s="10" t="str" cm="1">
        <f t="array" aca="1" ref="BH12" ca="1">IF(INDIRECT(ADDRESS(ROW(),COLUMN()-6))="","X",IF(INDIRECT(ADDRESS(ROW(),COLUMN()-5))="",0,"OK"))</f>
        <v>OK</v>
      </c>
      <c r="BI12" s="29" t="str">
        <f ca="1">IF(BJ12="","",SUM(1+MAXA(BI$1:BI11)))</f>
        <v/>
      </c>
      <c r="BJ12" s="8" t="str" cm="1">
        <f t="array" aca="1" ref="BJ12" ca="1">IF(BH12=0,INDIRECT(ADDRESS(ROW(),COLUMN()-8)),"")</f>
        <v/>
      </c>
      <c r="BK12" s="31"/>
      <c r="BL12" s="10" t="str">
        <f t="shared" si="2"/>
        <v>$BB$12</v>
      </c>
      <c r="BM12" s="29" t="str">
        <f ca="1">IF(BN12="","",SUM(1+MAXA(BM$1:BM11)))</f>
        <v/>
      </c>
      <c r="BN12" s="8" t="str" cm="1">
        <f t="array" aca="1" ref="BN12" ca="1">IF(ISNUMBER(SEARCH(BN$1,INDEX(INDIRECT(BO$1),ROW(BL12),1)))=TRUE,INDIRECT(BL12),"")</f>
        <v/>
      </c>
      <c r="BO12" s="13" t="s">
        <v>1192</v>
      </c>
      <c r="BP12" s="13" t="s">
        <v>1192</v>
      </c>
      <c r="BQ12" s="13" t="s">
        <v>1192</v>
      </c>
      <c r="BR12" s="13"/>
      <c r="BS12" s="13"/>
      <c r="BT12" s="13"/>
      <c r="BU12" s="13"/>
      <c r="BV12" s="13"/>
      <c r="BW12" s="13" t="s">
        <v>1192</v>
      </c>
      <c r="BX12" s="13" t="s">
        <v>1192</v>
      </c>
      <c r="BY12" s="13"/>
      <c r="BZ12" s="13"/>
      <c r="CA12" s="10" t="str">
        <f t="shared" ca="1" si="34"/>
        <v/>
      </c>
      <c r="CB12" s="22" t="s">
        <v>3541</v>
      </c>
      <c r="CC12" s="6" t="s">
        <v>3423</v>
      </c>
      <c r="CD12" s="6" t="s">
        <v>3422</v>
      </c>
      <c r="CE12" s="27" t="str" cm="1">
        <f t="array" aca="1" ref="CE12" ca="1">CONCATENATE($A$37,INDIRECT(ADDRESS(ROW(),COLUMN()-2)),"%20",INDIRECT(ADDRESS(ROW(),COLUMN()-1)),$A$39,INDIRECT(ADDRESS(ROW(),COLUMN()-2)),"%20",INDIRECT(ADDRESS(ROW(),COLUMN()-1)))</f>
        <v>https://maps.yandex.ru/?ll=38.721576%2035.553630&amp;z=16&amp;text=38.721576%2035.553630</v>
      </c>
      <c r="CF12" s="87" t="str" cm="1">
        <f t="array" aca="1" ref="CF12" ca="1">CONCATENATE($A$40,INDIRECT(ADDRESS(ROW(),COLUMN()-3)),"%2C",INDIRECT(ADDRESS(ROW(),COLUMN()-2)))</f>
        <v>https://maps.google.com/maps?q=38.721576%2C35.553630</v>
      </c>
      <c r="CG12" s="92" t="s">
        <v>3229</v>
      </c>
      <c r="CH12" s="10" t="str" cm="1">
        <f t="array" aca="1" ref="CH12" ca="1">IF(INDIRECT(ADDRESS(ROW(),COLUMN()-6))="","X",IF(INDIRECT(ADDRESS(ROW(),COLUMN()-5))="",0,"OK"))</f>
        <v>OK</v>
      </c>
      <c r="CI12" s="29" t="str">
        <f ca="1">IF(CJ12="","",SUM(1+MAXA(CI$1:CI11)))</f>
        <v/>
      </c>
      <c r="CJ12" s="8" t="str" cm="1">
        <f t="array" aca="1" ref="CJ12" ca="1">IF(CH12=0,INDIRECT(ADDRESS(ROW(),COLUMN()-8)),"")</f>
        <v/>
      </c>
      <c r="CK12" s="31"/>
      <c r="CL12" s="10" t="str">
        <f t="shared" si="3"/>
        <v>$CB$12</v>
      </c>
      <c r="CM12" s="29" t="str">
        <f ca="1">IF(CN12="","",SUM(1+MAXA(CM$1:CM11)))</f>
        <v/>
      </c>
      <c r="CN12" s="8" t="str" cm="1">
        <f t="array" aca="1" ref="CN12" ca="1">IF(ISNUMBER(SEARCH(CN$1,INDEX(INDIRECT(CO$1),ROW(CL12),1)))=TRUE,INDIRECT(CL12),"")</f>
        <v/>
      </c>
      <c r="CO12" s="13" t="s">
        <v>1192</v>
      </c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 t="s">
        <v>1192</v>
      </c>
      <c r="DA12" s="10" t="str">
        <f t="shared" ca="1" si="63"/>
        <v/>
      </c>
      <c r="DB12" s="8"/>
      <c r="DC12" s="10"/>
      <c r="DD12" s="10"/>
      <c r="DF12" s="81"/>
      <c r="DG12" s="94"/>
      <c r="DH12" s="10" t="str" cm="1">
        <f t="array" aca="1" ref="DH12" ca="1">IF(INDIRECT(ADDRESS(ROW(),COLUMN()-6))="","X",IF(INDIRECT(ADDRESS(ROW(),COLUMN()-5))="",0,"OK"))</f>
        <v>X</v>
      </c>
      <c r="DI12" s="29" t="str">
        <f ca="1">IF(DJ12="","",SUM(1+MAXA(DI$1:DI11)))</f>
        <v/>
      </c>
      <c r="DJ12" s="8" t="str" cm="1">
        <f t="array" aca="1" ref="DJ12" ca="1">IF(DH12=0,INDIRECT(ADDRESS(ROW(),COLUMN()-8)),"")</f>
        <v/>
      </c>
      <c r="DK12" s="31"/>
      <c r="DL12" s="10" t="str">
        <f t="shared" si="4"/>
        <v>$DB$12</v>
      </c>
      <c r="DM12" s="29" t="str">
        <f ca="1">IF(DN12="","",SUM(1+MAXA(DM$1:DM11)))</f>
        <v/>
      </c>
      <c r="DN12" s="8" t="str" cm="1">
        <f t="array" aca="1" ref="DN12" ca="1">IF(ISNUMBER(SEARCH(DN$1,INDEX(INDIRECT(DO$1),ROW(DL12),1)))=TRUE,INDIRECT(DL12),"")</f>
        <v/>
      </c>
      <c r="DO12" s="13" t="s">
        <v>1192</v>
      </c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 t="s">
        <v>1192</v>
      </c>
      <c r="EA12" s="10" t="str">
        <f t="shared" ca="1" si="35"/>
        <v/>
      </c>
      <c r="EB12" s="22" t="s">
        <v>141</v>
      </c>
      <c r="EC12" s="14" t="s">
        <v>142</v>
      </c>
      <c r="ED12" s="14" t="s">
        <v>143</v>
      </c>
      <c r="EE12" s="27" t="str" cm="1">
        <f t="array" aca="1" ref="EE12" ca="1">CONCATENATE($A$37,INDIRECT(ADDRESS(ROW(),COLUMN()-2)),"%20",INDIRECT(ADDRESS(ROW(),COLUMN()-1)),$A$39,INDIRECT(ADDRESS(ROW(),COLUMN()-2)),"%20",INDIRECT(ADDRESS(ROW(),COLUMN()-1)))</f>
        <v>https://maps.yandex.ru/?ll=38.639086%2035.45584&amp;z=16&amp;text=38.639086%2035.45584</v>
      </c>
      <c r="EF12" s="87" t="str" cm="1">
        <f t="array" aca="1" ref="EF12" ca="1">CONCATENATE($A$40,INDIRECT(ADDRESS(ROW(),COLUMN()-3)),"%2C",INDIRECT(ADDRESS(ROW(),COLUMN()-2)))</f>
        <v>https://maps.google.com/maps?q=38.639086%2C35.45584</v>
      </c>
      <c r="EG12" s="92" t="s">
        <v>3229</v>
      </c>
      <c r="EH12" s="10" t="str" cm="1">
        <f t="array" aca="1" ref="EH12" ca="1">IF(INDIRECT(ADDRESS(ROW(),COLUMN()-6))="","X",IF(INDIRECT(ADDRESS(ROW(),COLUMN()-5))="",0,"OK"))</f>
        <v>OK</v>
      </c>
      <c r="EI12" s="29" t="str">
        <f ca="1">IF(EJ12="","",SUM(1+MAXA(EI$1:EI11)))</f>
        <v/>
      </c>
      <c r="EJ12" s="8" t="str" cm="1">
        <f t="array" aca="1" ref="EJ12" ca="1">IF(EH12=0,INDIRECT(ADDRESS(ROW(),COLUMN()-8)),"")</f>
        <v/>
      </c>
      <c r="EK12" s="31"/>
      <c r="EL12" s="10" t="str">
        <f t="shared" si="5"/>
        <v>$EB$12</v>
      </c>
      <c r="EM12" s="29" t="str">
        <f ca="1">IF(EN12="","",SUM(1+MAXA(EM$1:EM11)))</f>
        <v/>
      </c>
      <c r="EN12" s="8" t="str" cm="1">
        <f t="array" aca="1" ref="EN12" ca="1">IF(ISNUMBER(SEARCH(EN$1,INDEX(INDIRECT(EO$1),ROW(EL12),1)))=TRUE,INDIRECT(EL12),"")</f>
        <v/>
      </c>
      <c r="EO12" s="13" t="s">
        <v>1192</v>
      </c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0" t="str">
        <f t="shared" ca="1" si="36"/>
        <v/>
      </c>
      <c r="FB12" s="22" t="s">
        <v>183</v>
      </c>
      <c r="FC12" s="14" t="s">
        <v>184</v>
      </c>
      <c r="FD12" s="14" t="s">
        <v>185</v>
      </c>
      <c r="FE12" s="27" t="str" cm="1">
        <f t="array" aca="1" ref="FE12" ca="1">CONCATENATE($A$37,INDIRECT(ADDRESS(ROW(),COLUMN()-2)),"%20",INDIRECT(ADDRESS(ROW(),COLUMN()-1)),$A$39,INDIRECT(ADDRESS(ROW(),COLUMN()-2)),"%20",INDIRECT(ADDRESS(ROW(),COLUMN()-1)))</f>
        <v>https://maps.yandex.ru/?ll=38.835594%2035.732733&amp;z=16&amp;text=38.835594%2035.732733</v>
      </c>
      <c r="FF12" s="87" t="str" cm="1">
        <f t="array" aca="1" ref="FF12" ca="1">CONCATENATE($A$40,INDIRECT(ADDRESS(ROW(),COLUMN()-3)),"%2C",INDIRECT(ADDRESS(ROW(),COLUMN()-2)))</f>
        <v>https://maps.google.com/maps?q=38.835594%2C35.732733</v>
      </c>
      <c r="FG12" s="92" t="s">
        <v>3229</v>
      </c>
      <c r="FH12" s="10" t="str" cm="1">
        <f t="array" aca="1" ref="FH12" ca="1">IF(INDIRECT(ADDRESS(ROW(),COLUMN()-6))="","X",IF(INDIRECT(ADDRESS(ROW(),COLUMN()-5))="",0,"OK"))</f>
        <v>OK</v>
      </c>
      <c r="FI12" s="29" t="str">
        <f ca="1">IF(FJ12="","",SUM(1+MAXA(FI$1:FI11)))</f>
        <v/>
      </c>
      <c r="FJ12" s="8" t="str" cm="1">
        <f t="array" aca="1" ref="FJ12" ca="1">IF(FH12=0,INDIRECT(ADDRESS(ROW(),COLUMN()-8)),"")</f>
        <v/>
      </c>
      <c r="FK12" s="31"/>
      <c r="FL12" s="10" t="str">
        <f t="shared" si="6"/>
        <v>$FB$12</v>
      </c>
      <c r="FM12" s="29" t="str">
        <f ca="1">IF(FN12="","",SUM(1+MAXA(FM$1:FM11)))</f>
        <v/>
      </c>
      <c r="FN12" s="8" t="str" cm="1">
        <f t="array" aca="1" ref="FN12" ca="1">IF(ISNUMBER(SEARCH(FN$1,INDEX(INDIRECT(FO$1),ROW(FL12),1)))=TRUE,INDIRECT(FL12),"")</f>
        <v/>
      </c>
      <c r="FO12" s="13" t="s">
        <v>1192</v>
      </c>
      <c r="FP12" s="13" t="s">
        <v>1192</v>
      </c>
      <c r="FQ12" s="13" t="s">
        <v>1192</v>
      </c>
      <c r="FR12" s="13" t="s">
        <v>1192</v>
      </c>
      <c r="FS12" s="13" t="s">
        <v>1192</v>
      </c>
      <c r="FT12" s="13"/>
      <c r="FU12" s="13"/>
      <c r="FV12" s="13"/>
      <c r="FW12" s="13"/>
      <c r="FX12" s="13"/>
      <c r="FY12" s="13"/>
      <c r="FZ12" s="13"/>
      <c r="GA12" s="10" t="str">
        <f t="shared" ca="1" si="37"/>
        <v/>
      </c>
      <c r="GB12" s="22"/>
      <c r="GC12" s="14"/>
      <c r="GD12" s="14"/>
      <c r="GE12" s="24"/>
      <c r="GF12" s="88"/>
      <c r="GG12" s="115"/>
      <c r="GH12" s="10" t="str" cm="1">
        <f t="array" aca="1" ref="GH12" ca="1">IF(INDIRECT(ADDRESS(ROW(),COLUMN()-6))="","X",IF(INDIRECT(ADDRESS(ROW(),COLUMN()-5))="",0,"OK"))</f>
        <v>X</v>
      </c>
      <c r="GI12" s="29" t="str">
        <f ca="1">IF(GJ12="","",SUM(1+MAXA(GI$1:GI11)))</f>
        <v/>
      </c>
      <c r="GJ12" s="8" t="str" cm="1">
        <f t="array" aca="1" ref="GJ12" ca="1">IF(GH12=0,INDIRECT(ADDRESS(ROW(),COLUMN()-8)),"")</f>
        <v/>
      </c>
      <c r="GK12" s="31"/>
      <c r="GL12" s="10" t="str">
        <f t="shared" si="7"/>
        <v>$GB$12</v>
      </c>
      <c r="GM12" s="29" t="str">
        <f ca="1">IF(GN12="","",SUM(1+MAXA(GM$1:GM11)))</f>
        <v/>
      </c>
      <c r="GN12" s="8" t="str" cm="1">
        <f t="array" aca="1" ref="GN12" ca="1">IF(ISNUMBER(SEARCH(GN$1,INDEX(INDIRECT(GO$1),ROW(GL12),1)))=TRUE,INDIRECT(GL12),"")</f>
        <v/>
      </c>
      <c r="GO12" s="13" t="s">
        <v>1192</v>
      </c>
      <c r="GP12" s="13" t="s">
        <v>1192</v>
      </c>
      <c r="GQ12" s="13" t="s">
        <v>1192</v>
      </c>
      <c r="GR12" s="13" t="s">
        <v>1192</v>
      </c>
      <c r="GS12" s="13" t="s">
        <v>1192</v>
      </c>
      <c r="GT12" s="13"/>
      <c r="GU12" s="13"/>
      <c r="GV12" s="13"/>
      <c r="GW12" s="13"/>
      <c r="GX12" s="13"/>
      <c r="GY12" s="13"/>
      <c r="GZ12" s="13"/>
      <c r="HA12" s="10" t="str">
        <f t="shared" ca="1" si="38"/>
        <v/>
      </c>
      <c r="HB12" s="22" t="s">
        <v>3385</v>
      </c>
      <c r="HC12" s="6" t="s">
        <v>3982</v>
      </c>
      <c r="HD12" s="6" t="s">
        <v>3983</v>
      </c>
      <c r="HE12" s="27" t="str" cm="1">
        <f t="array" aca="1" ref="HE12" ca="1">CONCATENATE($A$37,INDIRECT(ADDRESS(ROW(),COLUMN()-2)),"%20",INDIRECT(ADDRESS(ROW(),COLUMN()-1)),$A$39,INDIRECT(ADDRESS(ROW(),COLUMN()-2)),"%20",INDIRECT(ADDRESS(ROW(),COLUMN()-1)))</f>
        <v>https://maps.yandex.ru/?ll=38.831272%2035.200226&amp;z=16&amp;text=38.831272%2035.200226</v>
      </c>
      <c r="HF12" s="87" t="str" cm="1">
        <f t="array" aca="1" ref="HF12" ca="1">CONCATENATE($A$40,INDIRECT(ADDRESS(ROW(),COLUMN()-3)),"%2C",INDIRECT(ADDRESS(ROW(),COLUMN()-2)))</f>
        <v>https://maps.google.com/maps?q=38.831272%2C35.200226</v>
      </c>
      <c r="HG12" s="92" t="s">
        <v>3229</v>
      </c>
      <c r="HH12" s="10" t="str" cm="1">
        <f t="array" aca="1" ref="HH12" ca="1">IF(INDIRECT(ADDRESS(ROW(),COLUMN()-6))="","X",IF(INDIRECT(ADDRESS(ROW(),COLUMN()-5))="",0,"OK"))</f>
        <v>OK</v>
      </c>
      <c r="HI12" s="29" t="str">
        <f ca="1">IF(HJ12="","",SUM(1+MAXA(HI$1:HI11)))</f>
        <v/>
      </c>
      <c r="HJ12" s="8" t="str" cm="1">
        <f t="array" aca="1" ref="HJ12" ca="1">IF(HH12=0,INDIRECT(ADDRESS(ROW(),COLUMN()-8)),"")</f>
        <v/>
      </c>
      <c r="HK12" s="31"/>
      <c r="HL12" s="10" t="str">
        <f t="shared" si="8"/>
        <v>$HB$12</v>
      </c>
      <c r="HM12" s="29" t="str">
        <f ca="1">IF(HN12="","",SUM(1+MAXA(HM$1:HM11)))</f>
        <v/>
      </c>
      <c r="HN12" s="8" t="str" cm="1">
        <f t="array" aca="1" ref="HN12" ca="1">IF(ISNUMBER(SEARCH(HN$1,INDEX(INDIRECT(HO$1),ROW(HL12),1)))=TRUE,INDIRECT(HL12),"")</f>
        <v/>
      </c>
      <c r="HO12" s="13" t="s">
        <v>1192</v>
      </c>
      <c r="HP12" s="13" t="s">
        <v>1192</v>
      </c>
      <c r="HQ12" s="13" t="s">
        <v>1192</v>
      </c>
      <c r="HR12" s="13"/>
      <c r="HS12" s="13"/>
      <c r="HT12" s="13"/>
      <c r="HU12" s="13"/>
      <c r="HV12" s="13"/>
      <c r="HW12" s="13"/>
      <c r="HX12" s="13"/>
      <c r="HY12" s="13" t="s">
        <v>1192</v>
      </c>
      <c r="HZ12" s="13" t="s">
        <v>1192</v>
      </c>
      <c r="IA12" s="10" t="str">
        <f t="shared" ca="1" si="39"/>
        <v/>
      </c>
      <c r="IB12" s="22" t="s">
        <v>187</v>
      </c>
      <c r="IC12" s="14" t="s">
        <v>188</v>
      </c>
      <c r="ID12" s="14" t="s">
        <v>189</v>
      </c>
      <c r="IE12" s="27" t="str" cm="1">
        <f t="array" aca="1" ref="IE12" ca="1">CONCATENATE($A$37,INDIRECT(ADDRESS(ROW(),COLUMN()-2)),"%20",INDIRECT(ADDRESS(ROW(),COLUMN()-1)),$A$39,INDIRECT(ADDRESS(ROW(),COLUMN()-2)),"%20",INDIRECT(ADDRESS(ROW(),COLUMN()-1)))</f>
        <v>https://maps.yandex.ru/?ll=38.864541%2035.524899&amp;z=16&amp;text=38.864541%2035.524899</v>
      </c>
      <c r="IF12" s="87" t="str" cm="1">
        <f t="array" aca="1" ref="IF12" ca="1">CONCATENATE($A$40,INDIRECT(ADDRESS(ROW(),COLUMN()-3)),"%2C",INDIRECT(ADDRESS(ROW(),COLUMN()-2)))</f>
        <v>https://maps.google.com/maps?q=38.864541%2C35.524899</v>
      </c>
      <c r="IG12" s="79" t="s">
        <v>3229</v>
      </c>
      <c r="IH12" s="10" t="str" cm="1">
        <f t="array" aca="1" ref="IH12" ca="1">IF(INDIRECT(ADDRESS(ROW(),COLUMN()-6))="","X",IF(INDIRECT(ADDRESS(ROW(),COLUMN()-5))="",0,"OK"))</f>
        <v>OK</v>
      </c>
      <c r="II12" s="29" t="str">
        <f ca="1">IF(IJ12="","",SUM(1+MAXA(II$1:II11)))</f>
        <v/>
      </c>
      <c r="IJ12" s="8" t="str" cm="1">
        <f t="array" aca="1" ref="IJ12" ca="1">IF(IH12=0,INDIRECT(ADDRESS(ROW(),COLUMN()-8)),"")</f>
        <v/>
      </c>
      <c r="IK12" s="31"/>
      <c r="IL12" s="10" t="str">
        <f t="shared" si="9"/>
        <v>$IB$12</v>
      </c>
      <c r="IM12" s="29" t="str">
        <f ca="1">IF(IN12="","",SUM(1+MAXA(IM$1:IM11)))</f>
        <v/>
      </c>
      <c r="IN12" s="8" t="str" cm="1">
        <f t="array" aca="1" ref="IN12" ca="1">IF(ISNUMBER(SEARCH(IN$1,INDEX(INDIRECT(IO$1),ROW(IL12),1)))=TRUE,INDIRECT(IL12),"")</f>
        <v/>
      </c>
      <c r="IO12" s="13" t="s">
        <v>1192</v>
      </c>
      <c r="IP12" s="13" t="s">
        <v>1192</v>
      </c>
      <c r="IQ12" s="13" t="s">
        <v>1192</v>
      </c>
      <c r="IR12" s="13"/>
      <c r="IS12" s="13"/>
      <c r="IT12" s="13"/>
      <c r="IU12" s="13"/>
      <c r="IV12" s="13"/>
      <c r="IW12" s="13"/>
      <c r="IX12" s="13" t="s">
        <v>1192</v>
      </c>
      <c r="IY12" s="13" t="s">
        <v>1192</v>
      </c>
      <c r="IZ12" s="13" t="s">
        <v>1192</v>
      </c>
      <c r="JA12" s="10" t="str">
        <f t="shared" ca="1" si="40"/>
        <v/>
      </c>
      <c r="JB12" s="22"/>
      <c r="JC12" s="14"/>
      <c r="JD12" s="14"/>
      <c r="JE12" s="24"/>
      <c r="JF12" s="88"/>
      <c r="JG12" s="101"/>
      <c r="JH12" s="10" t="str" cm="1">
        <f t="array" aca="1" ref="JH12" ca="1">IF(INDIRECT(ADDRESS(ROW(),COLUMN()-6))="","X",IF(INDIRECT(ADDRESS(ROW(),COLUMN()-5))="",0,"OK"))</f>
        <v>X</v>
      </c>
      <c r="JI12" s="29" t="str">
        <f ca="1">IF(JJ12="","",SUM(1+MAXA(JI$1:JI11)))</f>
        <v/>
      </c>
      <c r="JJ12" s="8" t="str" cm="1">
        <f t="array" aca="1" ref="JJ12" ca="1">IF(JH12=0,INDIRECT(ADDRESS(ROW(),COLUMN()-8)),"")</f>
        <v/>
      </c>
      <c r="JK12" s="31"/>
      <c r="JL12" s="10" t="str">
        <f t="shared" si="10"/>
        <v>$JB$12</v>
      </c>
      <c r="JM12" s="29" t="str">
        <f ca="1">IF(JN12="","",SUM(1+MAXA(JM$1:JM11)))</f>
        <v/>
      </c>
      <c r="JN12" s="8" t="str" cm="1">
        <f t="array" aca="1" ref="JN12" ca="1">IF(ISNUMBER(SEARCH(JN$1,INDEX(INDIRECT(JO$1),ROW(JL12),1)))=TRUE,INDIRECT(JL12),"")</f>
        <v/>
      </c>
      <c r="JO12" s="13" t="s">
        <v>1192</v>
      </c>
      <c r="JP12" s="13" t="s">
        <v>1192</v>
      </c>
      <c r="JQ12" s="13" t="s">
        <v>1192</v>
      </c>
      <c r="JR12" s="13"/>
      <c r="JS12" s="13"/>
      <c r="JT12" s="13"/>
      <c r="JU12" s="13"/>
      <c r="JV12" s="13"/>
      <c r="JW12" s="13"/>
      <c r="JX12" s="13" t="s">
        <v>1192</v>
      </c>
      <c r="JY12" s="13" t="s">
        <v>1192</v>
      </c>
      <c r="JZ12" s="13" t="s">
        <v>1192</v>
      </c>
      <c r="KA12" s="10" t="str">
        <f t="shared" ca="1" si="41"/>
        <v/>
      </c>
      <c r="KB12" s="16"/>
      <c r="KC12" s="17" t="s">
        <v>207</v>
      </c>
      <c r="KD12" s="18"/>
      <c r="KE12" s="25"/>
      <c r="KF12" s="25"/>
      <c r="KG12" s="79" t="s">
        <v>3229</v>
      </c>
      <c r="KH12" s="10" t="str" cm="1">
        <f t="array" aca="1" ref="KH12" ca="1">IF(INDIRECT(ADDRESS(ROW(),COLUMN()-6))="","X",IF(INDIRECT(ADDRESS(ROW(),COLUMN()-5))="",0,"OK"))</f>
        <v>X</v>
      </c>
      <c r="KI12" s="29" t="str">
        <f ca="1">IF(KJ12="","",SUM(1+MAXA(KI$1:KI11)))</f>
        <v/>
      </c>
      <c r="KJ12" s="8" t="str" cm="1">
        <f t="array" aca="1" ref="KJ12" ca="1">IF(KH12=0,INDIRECT(ADDRESS(ROW(),COLUMN()-8)),"")</f>
        <v/>
      </c>
      <c r="KK12" s="31"/>
      <c r="KL12" s="10" t="str">
        <f t="shared" si="11"/>
        <v>$KB$12</v>
      </c>
      <c r="KM12" s="29" t="str">
        <f ca="1">IF(KN12="","",SUM(1+MAXA(KM$1:KM11)))</f>
        <v/>
      </c>
      <c r="KN12" s="8" t="str" cm="1">
        <f t="array" aca="1" ref="KN12" ca="1">IF(ISNUMBER(SEARCH(KN$1,INDEX(INDIRECT(KO$1),ROW(KL12),1)))=TRUE,INDIRECT(KL12),"")</f>
        <v/>
      </c>
      <c r="KO12" s="13" t="s">
        <v>1192</v>
      </c>
      <c r="KP12" s="13" t="s">
        <v>1192</v>
      </c>
      <c r="KQ12" s="13" t="s">
        <v>1192</v>
      </c>
      <c r="KR12" s="13"/>
      <c r="KS12" s="13"/>
      <c r="KT12" s="13"/>
      <c r="KU12" s="13"/>
      <c r="KV12" s="13"/>
      <c r="KW12" s="13"/>
      <c r="KX12" s="13"/>
      <c r="KY12" s="13" t="s">
        <v>1192</v>
      </c>
      <c r="KZ12" s="13" t="s">
        <v>1192</v>
      </c>
      <c r="LA12" s="10" t="str">
        <f t="shared" ca="1" si="42"/>
        <v/>
      </c>
      <c r="LB12" s="8" t="s">
        <v>230</v>
      </c>
      <c r="LC12" s="10" t="s">
        <v>231</v>
      </c>
      <c r="LD12" s="10" t="s">
        <v>232</v>
      </c>
      <c r="LE12" s="27" t="str" cm="1">
        <f t="array" aca="1" ref="LE12" ca="1">CONCATENATE($A$37,INDIRECT(ADDRESS(ROW(),COLUMN()-2)),"%20",INDIRECT(ADDRESS(ROW(),COLUMN()-1)),$A$39,INDIRECT(ADDRESS(ROW(),COLUMN()-2)),"%20",INDIRECT(ADDRESS(ROW(),COLUMN()-1)))</f>
        <v>https://maps.yandex.ru/?ll=38.974775%2036.151681&amp;z=16&amp;text=38.974775%2036.151681</v>
      </c>
      <c r="LF12" s="87" t="str" cm="1">
        <f t="array" aca="1" ref="LF12" ca="1">CONCATENATE($A$40,INDIRECT(ADDRESS(ROW(),COLUMN()-3)),"%2C",INDIRECT(ADDRESS(ROW(),COLUMN()-2)))</f>
        <v>https://maps.google.com/maps?q=38.974775%2C36.151681</v>
      </c>
      <c r="LG12" s="79" t="s">
        <v>3229</v>
      </c>
      <c r="LH12" s="10" t="str" cm="1">
        <f t="array" aca="1" ref="LH12" ca="1">IF(INDIRECT(ADDRESS(ROW(),COLUMN()-6))="","X",IF(INDIRECT(ADDRESS(ROW(),COLUMN()-5))="",0,"OK"))</f>
        <v>OK</v>
      </c>
      <c r="LI12" s="29" t="str">
        <f ca="1">IF(LJ12="","",SUM(1+MAXA(LI$1:LI11)))</f>
        <v/>
      </c>
      <c r="LJ12" s="8" t="str" cm="1">
        <f t="array" aca="1" ref="LJ12" ca="1">IF(LH12=0,INDIRECT(ADDRESS(ROW(),COLUMN()-8)),"")</f>
        <v/>
      </c>
      <c r="LK12" s="31"/>
      <c r="LL12" s="10" t="str">
        <f t="shared" si="12"/>
        <v>$LB$12</v>
      </c>
      <c r="LM12" s="29" t="str">
        <f ca="1">IF(LN12="","",SUM(1+MAXA(LM$1:LM11)))</f>
        <v/>
      </c>
      <c r="LN12" s="8" t="str" cm="1">
        <f t="array" aca="1" ref="LN12" ca="1">IF(ISNUMBER(SEARCH(LN$1,INDEX(INDIRECT(LO$1),ROW(LL12),1)))=TRUE,INDIRECT(LL12),"")</f>
        <v/>
      </c>
      <c r="LO12" s="13" t="s">
        <v>1192</v>
      </c>
      <c r="LP12" s="13" t="s">
        <v>1192</v>
      </c>
      <c r="LQ12" s="13" t="s">
        <v>1192</v>
      </c>
      <c r="LR12" s="13" t="s">
        <v>1192</v>
      </c>
      <c r="LS12" s="13"/>
      <c r="LT12" s="13"/>
      <c r="LU12" s="13"/>
      <c r="LV12" s="13"/>
      <c r="LW12" s="13"/>
      <c r="LX12" s="13"/>
      <c r="LY12" s="13" t="s">
        <v>1192</v>
      </c>
      <c r="LZ12" s="13" t="s">
        <v>1192</v>
      </c>
      <c r="MA12" s="10" t="str">
        <f t="shared" ca="1" si="43"/>
        <v/>
      </c>
      <c r="MB12" s="8" t="s">
        <v>196</v>
      </c>
      <c r="MC12" s="10" t="s">
        <v>197</v>
      </c>
      <c r="MD12" s="10" t="s">
        <v>198</v>
      </c>
      <c r="ME12" s="27" t="str" cm="1">
        <f t="array" aca="1" ref="ME12" ca="1">CONCATENATE($A$37,INDIRECT(ADDRESS(ROW(),COLUMN()-2)),"%20",INDIRECT(ADDRESS(ROW(),COLUMN()-1)),$A$39,INDIRECT(ADDRESS(ROW(),COLUMN()-2)),"%20",INDIRECT(ADDRESS(ROW(),COLUMN()-1)))</f>
        <v>https://maps.yandex.ru/?ll=38.940175%2035.834202&amp;z=16&amp;text=38.940175%2035.834202</v>
      </c>
      <c r="MF12" s="87" t="str" cm="1">
        <f t="array" aca="1" ref="MF12" ca="1">CONCATENATE($A$40,INDIRECT(ADDRESS(ROW(),COLUMN()-3)),"%2C",INDIRECT(ADDRESS(ROW(),COLUMN()-2)))</f>
        <v>https://maps.google.com/maps?q=38.940175%2C35.834202</v>
      </c>
      <c r="MG12" s="79" t="s">
        <v>3229</v>
      </c>
      <c r="MH12" s="10" t="str" cm="1">
        <f t="array" aca="1" ref="MH12" ca="1">IF(INDIRECT(ADDRESS(ROW(),COLUMN()-6))="","X",IF(INDIRECT(ADDRESS(ROW(),COLUMN()-5))="",0,"OK"))</f>
        <v>OK</v>
      </c>
      <c r="MI12" s="29" t="str">
        <f ca="1">IF(MJ12="","",SUM(1+MAXA(MI$1:MI11)))</f>
        <v/>
      </c>
      <c r="MJ12" s="8" t="str" cm="1">
        <f t="array" aca="1" ref="MJ12" ca="1">IF(MH12=0,INDIRECT(ADDRESS(ROW(),COLUMN()-8)),"")</f>
        <v/>
      </c>
      <c r="MK12" s="31"/>
      <c r="ML12" s="10" t="str">
        <f t="shared" si="13"/>
        <v>$MB$12</v>
      </c>
      <c r="MM12" s="29" t="str">
        <f ca="1">IF(MN12="","",SUM(1+MAXA(MM$1:MM11)))</f>
        <v/>
      </c>
      <c r="MN12" s="8" t="str" cm="1">
        <f t="array" aca="1" ref="MN12" ca="1">IF(ISNUMBER(SEARCH(MN$1,INDEX(INDIRECT(MO$1),ROW(ML12),1)))=TRUE,INDIRECT(ML12),"")</f>
        <v/>
      </c>
      <c r="MO12" s="13" t="s">
        <v>1192</v>
      </c>
      <c r="MP12" s="13" t="s">
        <v>1192</v>
      </c>
      <c r="MQ12" s="13" t="s">
        <v>1192</v>
      </c>
      <c r="MR12" s="13"/>
      <c r="MS12" s="13"/>
      <c r="MT12" s="13"/>
      <c r="MU12" s="13"/>
      <c r="MV12" s="13"/>
      <c r="MW12" s="13" t="s">
        <v>1192</v>
      </c>
      <c r="MX12" s="13"/>
      <c r="MY12" s="13" t="s">
        <v>1192</v>
      </c>
      <c r="MZ12" s="13" t="s">
        <v>1192</v>
      </c>
      <c r="NA12" s="10" t="str">
        <f t="shared" ca="1" si="44"/>
        <v/>
      </c>
      <c r="NB12" s="22" t="s">
        <v>1155</v>
      </c>
      <c r="NC12" s="14" t="s">
        <v>1156</v>
      </c>
      <c r="ND12" s="14" t="s">
        <v>1157</v>
      </c>
      <c r="NE12" s="27" t="str" cm="1">
        <f t="array" aca="1" ref="NE12" ca="1">CONCATENATE($A$37,INDIRECT(ADDRESS(ROW(),COLUMN()-2)),"%20",INDIRECT(ADDRESS(ROW(),COLUMN()-1)),$A$39,INDIRECT(ADDRESS(ROW(),COLUMN()-2)),"%20",INDIRECT(ADDRESS(ROW(),COLUMN()-1)))</f>
        <v>https://maps.yandex.ru/?ll=38.390339%2035.468256&amp;z=16&amp;text=38.390339%2035.468256</v>
      </c>
      <c r="NF12" s="87" t="str" cm="1">
        <f t="array" aca="1" ref="NF12" ca="1">CONCATENATE($A$40,INDIRECT(ADDRESS(ROW(),COLUMN()-3)),"%2C",INDIRECT(ADDRESS(ROW(),COLUMN()-2)))</f>
        <v>https://maps.google.com/maps?q=38.390339%2C35.468256</v>
      </c>
      <c r="NG12" s="79" t="s">
        <v>3229</v>
      </c>
      <c r="NH12" s="10" t="str" cm="1">
        <f t="array" aca="1" ref="NH12" ca="1">IF(INDIRECT(ADDRESS(ROW(),COLUMN()-6))="","X",IF(INDIRECT(ADDRESS(ROW(),COLUMN()-5))="",0,"OK"))</f>
        <v>OK</v>
      </c>
      <c r="NI12" s="29" t="str">
        <f ca="1">IF(NJ12="","",SUM(1+MAXA(NI$1:NI11)))</f>
        <v/>
      </c>
      <c r="NJ12" s="8" t="str" cm="1">
        <f t="array" aca="1" ref="NJ12" ca="1">IF(NH12=0,INDIRECT(ADDRESS(ROW(),COLUMN()-8)),"")</f>
        <v/>
      </c>
      <c r="NK12" s="31"/>
      <c r="NL12" s="10" t="str">
        <f t="shared" si="14"/>
        <v>$NB$12</v>
      </c>
      <c r="NM12" s="29" t="str">
        <f ca="1">IF(NN12="","",SUM(1+MAXA(NM$1:NM11)))</f>
        <v/>
      </c>
      <c r="NN12" s="8" t="str" cm="1">
        <f t="array" aca="1" ref="NN12" ca="1">IF(ISNUMBER(SEARCH(NN$1,INDEX(INDIRECT(NO$1),ROW(NL12),1)))=TRUE,INDIRECT(NL12),"")</f>
        <v/>
      </c>
      <c r="NO12" s="13" t="s">
        <v>1192</v>
      </c>
      <c r="NP12" s="13" t="s">
        <v>1192</v>
      </c>
      <c r="NQ12" s="13" t="s">
        <v>1192</v>
      </c>
      <c r="NR12" s="13"/>
      <c r="NS12" s="13"/>
      <c r="NT12" s="13"/>
      <c r="NU12" s="13"/>
      <c r="NV12" s="13"/>
      <c r="NW12" s="13"/>
      <c r="NX12" s="13" t="s">
        <v>1192</v>
      </c>
      <c r="NY12" s="13" t="s">
        <v>1192</v>
      </c>
      <c r="NZ12" s="13"/>
      <c r="OA12" s="10" t="str">
        <f t="shared" ca="1" si="45"/>
        <v/>
      </c>
      <c r="OB12" s="16"/>
      <c r="OC12" s="17" t="s">
        <v>4222</v>
      </c>
      <c r="OD12" s="18"/>
      <c r="OE12" s="25"/>
      <c r="OF12" s="25"/>
      <c r="OG12" s="79" t="s">
        <v>3229</v>
      </c>
      <c r="OH12" s="10" t="str" cm="1">
        <f t="array" aca="1" ref="OH12" ca="1">IF(INDIRECT(ADDRESS(ROW(),COLUMN()-6))="","X",IF(INDIRECT(ADDRESS(ROW(),COLUMN()-5))="",0,"OK"))</f>
        <v>X</v>
      </c>
      <c r="OI12" s="29" t="str">
        <f ca="1">IF(OJ12="","",SUM(1+MAXA(OI$1:OI11)))</f>
        <v/>
      </c>
      <c r="OJ12" s="8" t="str" cm="1">
        <f t="array" aca="1" ref="OJ12" ca="1">IF(OH12=0,INDIRECT(ADDRESS(ROW(),COLUMN()-8)),"")</f>
        <v/>
      </c>
      <c r="OK12" s="31"/>
      <c r="OL12" s="10" t="str">
        <f t="shared" si="15"/>
        <v>$OB$12</v>
      </c>
      <c r="OM12" s="29" t="str">
        <f ca="1">IF(ON12="","",SUM(1+MAXA(OM$1:OM11)))</f>
        <v/>
      </c>
      <c r="ON12" s="8" t="str" cm="1">
        <f t="array" aca="1" ref="ON12" ca="1">IF(ISNUMBER(SEARCH(ON$1,INDEX(INDIRECT(OO$1),ROW(OL12),1)))=TRUE,INDIRECT(OL12),"")</f>
        <v/>
      </c>
      <c r="OO12" s="13" t="s">
        <v>1192</v>
      </c>
      <c r="OP12" s="13"/>
      <c r="OQ12" s="13"/>
      <c r="OR12" s="13"/>
      <c r="OS12" s="13"/>
      <c r="OT12" s="13"/>
      <c r="OU12" s="13"/>
      <c r="OV12" s="13"/>
      <c r="OW12" s="13"/>
      <c r="OX12" s="13"/>
      <c r="OY12" s="13"/>
      <c r="OZ12" s="13" t="s">
        <v>1192</v>
      </c>
      <c r="PA12" s="10" t="str">
        <f t="shared" ca="1" si="46"/>
        <v/>
      </c>
      <c r="PB12" s="22"/>
      <c r="PC12" s="14"/>
      <c r="PD12" s="14"/>
      <c r="PE12" s="15"/>
      <c r="PF12" s="15"/>
      <c r="PG12" s="79" t="s">
        <v>3239</v>
      </c>
      <c r="PH12" s="10" t="str" cm="1">
        <f t="array" aca="1" ref="PH12" ca="1">IF(INDIRECT(ADDRESS(ROW(),COLUMN()-6))="","X",IF(INDIRECT(ADDRESS(ROW(),COLUMN()-5))="",0,"OK"))</f>
        <v>X</v>
      </c>
      <c r="PI12" s="29" t="str">
        <f ca="1">IF(PJ12="","",SUM(1+MAXA(PI$1:PI11)))</f>
        <v/>
      </c>
      <c r="PJ12" s="8" t="str" cm="1">
        <f t="array" aca="1" ref="PJ12" ca="1">IF(PH12=0,INDIRECT(ADDRESS(ROW(),COLUMN()-8)),"")</f>
        <v/>
      </c>
      <c r="PK12" s="31"/>
      <c r="PL12" s="10" t="str">
        <f t="shared" si="16"/>
        <v>$PB$12</v>
      </c>
      <c r="PM12" s="29" t="str">
        <f ca="1">IF(PN12="","",SUM(1+MAXA(PM$1:PM11)))</f>
        <v/>
      </c>
      <c r="PN12" s="8" t="str" cm="1">
        <f t="array" aca="1" ref="PN12" ca="1">IF(ISNUMBER(SEARCH(PN$1,INDEX(INDIRECT(PO$1),ROW(PL12),1)))=TRUE,INDIRECT(PL12),"")</f>
        <v/>
      </c>
      <c r="PO12" s="13" t="s">
        <v>1192</v>
      </c>
      <c r="PP12" s="13" t="s">
        <v>1192</v>
      </c>
      <c r="PQ12" s="13" t="s">
        <v>1192</v>
      </c>
      <c r="PR12" s="13" t="s">
        <v>1192</v>
      </c>
      <c r="PS12" s="13"/>
      <c r="PT12" s="13"/>
      <c r="PU12" s="13"/>
      <c r="PV12" s="13"/>
      <c r="PW12" s="13"/>
      <c r="PX12" s="13"/>
      <c r="PY12" s="13" t="s">
        <v>1192</v>
      </c>
      <c r="PZ12" s="13" t="s">
        <v>1192</v>
      </c>
      <c r="QA12" s="10" t="str">
        <f t="shared" ca="1" si="47"/>
        <v/>
      </c>
      <c r="QB12" s="22" t="s">
        <v>1539</v>
      </c>
      <c r="QC12" s="6" t="s">
        <v>1595</v>
      </c>
      <c r="QD12" s="6" t="s">
        <v>1596</v>
      </c>
      <c r="QE12" s="27" t="str" cm="1">
        <f t="array" aca="1" ref="QE12" ca="1">CONCATENATE($A$37,INDIRECT(ADDRESS(ROW(),COLUMN()-2)),"%20",INDIRECT(ADDRESS(ROW(),COLUMN()-1)),$A$39,INDIRECT(ADDRESS(ROW(),COLUMN()-2)),"%20",INDIRECT(ADDRESS(ROW(),COLUMN()-1)))</f>
        <v>https://maps.yandex.ru/?ll=38.632734%2035.173955&amp;z=16&amp;text=38.632734%2035.173955</v>
      </c>
      <c r="QF12" s="87" t="str" cm="1">
        <f t="array" aca="1" ref="QF12" ca="1">CONCATENATE($A$40,INDIRECT(ADDRESS(ROW(),COLUMN()-3)),"%2C",INDIRECT(ADDRESS(ROW(),COLUMN()-2)))</f>
        <v>https://maps.google.com/maps?q=38.632734%2C35.173955</v>
      </c>
      <c r="QG12" s="79" t="s">
        <v>3239</v>
      </c>
      <c r="QH12" s="10" t="str" cm="1">
        <f t="array" aca="1" ref="QH12" ca="1">IF(INDIRECT(ADDRESS(ROW(),COLUMN()-6))="","X",IF(INDIRECT(ADDRESS(ROW(),COLUMN()-5))="",0,"OK"))</f>
        <v>OK</v>
      </c>
      <c r="QI12" s="29" t="str">
        <f ca="1">IF(QJ12="","",SUM(1+MAXA(QI$1:QI11)))</f>
        <v/>
      </c>
      <c r="QJ12" s="8" t="str" cm="1">
        <f t="array" aca="1" ref="QJ12" ca="1">IF(QH12=0,INDIRECT(ADDRESS(ROW(),COLUMN()-8)),"")</f>
        <v/>
      </c>
      <c r="QK12" s="31"/>
      <c r="QL12" s="10" t="str">
        <f t="shared" si="17"/>
        <v>$QB$12</v>
      </c>
      <c r="QM12" s="29" t="str">
        <f ca="1">IF(QN12="","",SUM(1+MAXA(QM$1:QM11)))</f>
        <v/>
      </c>
      <c r="QN12" s="8" t="str" cm="1">
        <f t="array" aca="1" ref="QN12" ca="1">IF(ISNUMBER(SEARCH(QN$1,INDEX(INDIRECT(QO$1),ROW(QL12),1)))=TRUE,INDIRECT(QL12),"")</f>
        <v/>
      </c>
      <c r="QO12" s="13" t="s">
        <v>1192</v>
      </c>
      <c r="QP12" s="13" t="s">
        <v>1192</v>
      </c>
      <c r="QQ12" s="13" t="s">
        <v>1192</v>
      </c>
      <c r="QR12" s="13" t="s">
        <v>1192</v>
      </c>
      <c r="QS12" s="13"/>
      <c r="QT12" s="13"/>
      <c r="QU12" s="13"/>
      <c r="QV12" s="13"/>
      <c r="QW12" s="13"/>
      <c r="QX12" s="13"/>
      <c r="QY12" s="13" t="s">
        <v>1192</v>
      </c>
      <c r="QZ12" s="13" t="s">
        <v>1192</v>
      </c>
      <c r="RA12" s="10" t="str">
        <f t="shared" ca="1" si="48"/>
        <v/>
      </c>
      <c r="RB12" s="22" t="s">
        <v>1706</v>
      </c>
      <c r="RC12" s="6" t="s">
        <v>1722</v>
      </c>
      <c r="RD12" s="6" t="s">
        <v>1721</v>
      </c>
      <c r="RE12" s="27" t="str" cm="1">
        <f t="array" aca="1" ref="RE12" ca="1">CONCATENATE($A$37,INDIRECT(ADDRESS(ROW(),COLUMN()-2)),"%20",INDIRECT(ADDRESS(ROW(),COLUMN()-1)),$A$39,INDIRECT(ADDRESS(ROW(),COLUMN()-2)),"%20",INDIRECT(ADDRESS(ROW(),COLUMN()-1)))</f>
        <v>https://maps.yandex.ru/?ll=39.031630%2035.727691&amp;z=16&amp;text=39.031630%2035.727691</v>
      </c>
      <c r="RF12" s="87" t="str" cm="1">
        <f t="array" aca="1" ref="RF12" ca="1">CONCATENATE($A$40,INDIRECT(ADDRESS(ROW(),COLUMN()-3)),"%2C",INDIRECT(ADDRESS(ROW(),COLUMN()-2)))</f>
        <v>https://maps.google.com/maps?q=39.031630%2C35.727691</v>
      </c>
      <c r="RG12" s="79" t="s">
        <v>3229</v>
      </c>
      <c r="RH12" s="10" t="str" cm="1">
        <f t="array" aca="1" ref="RH12" ca="1">IF(INDIRECT(ADDRESS(ROW(),COLUMN()-6))="","X",IF(INDIRECT(ADDRESS(ROW(),COLUMN()-5))="",0,"OK"))</f>
        <v>OK</v>
      </c>
      <c r="RI12" s="29" t="str">
        <f ca="1">IF(RJ12="","",SUM(1+MAXA(RI$1:RI11)))</f>
        <v/>
      </c>
      <c r="RJ12" s="8" t="str" cm="1">
        <f t="array" aca="1" ref="RJ12" ca="1">IF(RH12=0,INDIRECT(ADDRESS(ROW(),COLUMN()-8)),"")</f>
        <v/>
      </c>
      <c r="RK12" s="31"/>
      <c r="RL12" s="10" t="str">
        <f t="shared" si="18"/>
        <v>$RB$12</v>
      </c>
      <c r="RM12" s="29" t="str">
        <f ca="1">IF(RN12="","",SUM(1+MAXA(RM$1:RM11)))</f>
        <v/>
      </c>
      <c r="RN12" s="8" t="str" cm="1">
        <f t="array" aca="1" ref="RN12" ca="1">IF(ISNUMBER(SEARCH(RN$1,INDEX(INDIRECT(RO$1),ROW(RL12),1)))=TRUE,INDIRECT(RL12),"")</f>
        <v/>
      </c>
      <c r="RO12" s="13" t="s">
        <v>1192</v>
      </c>
      <c r="RP12" s="13" t="s">
        <v>1192</v>
      </c>
      <c r="RQ12" s="13" t="s">
        <v>1192</v>
      </c>
      <c r="RR12" s="13"/>
      <c r="RS12" s="13"/>
      <c r="RT12" s="13"/>
      <c r="RU12" s="13"/>
      <c r="RV12" s="13"/>
      <c r="RW12" s="13"/>
      <c r="RX12" s="13"/>
      <c r="RY12" s="13" t="s">
        <v>1192</v>
      </c>
      <c r="RZ12" s="13" t="s">
        <v>1192</v>
      </c>
      <c r="SA12" s="10" t="str">
        <f t="shared" ca="1" si="49"/>
        <v/>
      </c>
      <c r="SB12" s="16"/>
      <c r="SC12" s="17" t="s">
        <v>1781</v>
      </c>
      <c r="SD12" s="48"/>
      <c r="SE12" s="19"/>
      <c r="SF12" s="19"/>
      <c r="SG12" s="79" t="s">
        <v>3229</v>
      </c>
      <c r="SH12" s="10" t="str" cm="1">
        <f t="array" aca="1" ref="SH12" ca="1">IF(INDIRECT(ADDRESS(ROW(),COLUMN()-6))="","X",IF(INDIRECT(ADDRESS(ROW(),COLUMN()-5))="",0,"OK"))</f>
        <v>X</v>
      </c>
      <c r="SI12" s="29" t="str">
        <f ca="1">IF(SJ12="","",SUM(1+MAXA(SI$1:SI11)))</f>
        <v/>
      </c>
      <c r="SJ12" s="8" t="str" cm="1">
        <f t="array" aca="1" ref="SJ12" ca="1">IF(SH12=0,INDIRECT(ADDRESS(ROW(),COLUMN()-8)),"")</f>
        <v/>
      </c>
      <c r="SK12" s="33" t="s">
        <v>1192</v>
      </c>
      <c r="SL12" s="10" t="str">
        <f t="shared" si="19"/>
        <v>$SB$12</v>
      </c>
      <c r="SM12" s="29" t="str">
        <f ca="1">IF(SN12="","",SUM(1+MAXA(SM$1:SM11)))</f>
        <v/>
      </c>
      <c r="SN12" s="8" t="str" cm="1">
        <f t="array" aca="1" ref="SN12" ca="1">IF(ISNUMBER(SEARCH(SN$1,INDEX(SB$1:SB$174,ROW(SL12),1)))=TRUE,INDIRECT(SL12),"")</f>
        <v/>
      </c>
      <c r="SO12" s="13" t="s">
        <v>1192</v>
      </c>
      <c r="SP12" s="13" t="s">
        <v>1192</v>
      </c>
      <c r="SQ12" s="13" t="s">
        <v>1192</v>
      </c>
      <c r="SR12" s="13"/>
      <c r="SS12" s="13"/>
      <c r="ST12" s="13"/>
      <c r="SU12" s="13"/>
      <c r="SV12" s="13"/>
      <c r="SW12" s="13"/>
      <c r="SX12" s="13"/>
      <c r="SY12" s="13" t="s">
        <v>1192</v>
      </c>
      <c r="SZ12" s="13" t="s">
        <v>1192</v>
      </c>
      <c r="TA12" s="10" t="str">
        <f t="shared" ca="1" si="50"/>
        <v/>
      </c>
      <c r="TB12" s="22"/>
      <c r="TC12" s="15"/>
      <c r="TD12" s="6"/>
      <c r="TE12" s="24"/>
      <c r="TF12" s="24"/>
      <c r="TG12" s="101"/>
      <c r="TH12" s="10" t="str" cm="1">
        <f t="array" aca="1" ref="TH12" ca="1">IF(INDIRECT(ADDRESS(ROW(),COLUMN()-6))="","X",IF(INDIRECT(ADDRESS(ROW(),COLUMN()-5))="",0,"OK"))</f>
        <v>X</v>
      </c>
      <c r="TI12" s="29" t="str">
        <f ca="1">IF(TJ12="","",SUM(1+MAXA(TI$1:TI11)))</f>
        <v/>
      </c>
      <c r="TJ12" s="8" t="str" cm="1">
        <f t="array" aca="1" ref="TJ12" ca="1">IF(TH12=0,INDIRECT(ADDRESS(ROW(),COLUMN()-8)),"")</f>
        <v/>
      </c>
      <c r="TK12" s="33" t="s">
        <v>1192</v>
      </c>
      <c r="TL12" s="10" t="str">
        <f t="shared" si="20"/>
        <v>$TB$12</v>
      </c>
      <c r="TM12" s="29" t="str">
        <f ca="1">IF(TN12="","",SUM(1+MAXA(TM$1:TM11)))</f>
        <v/>
      </c>
      <c r="TN12" s="8" t="str" cm="1">
        <f t="array" aca="1" ref="TN12" ca="1">IF(ISNUMBER(SEARCH(TN$1,INDEX(INDIRECT(TO$1),ROW(TL12),1)))=TRUE,INDIRECT(TL12),"")</f>
        <v/>
      </c>
      <c r="TO12" s="13" t="s">
        <v>1192</v>
      </c>
      <c r="TP12" s="13" t="s">
        <v>1192</v>
      </c>
      <c r="TQ12" s="13" t="s">
        <v>1192</v>
      </c>
      <c r="TR12" s="13"/>
      <c r="TS12" s="13"/>
      <c r="TT12" s="13"/>
      <c r="TU12" s="13"/>
      <c r="TV12" s="13"/>
      <c r="TW12" s="13"/>
      <c r="TX12" s="13"/>
      <c r="TY12" s="13" t="s">
        <v>1192</v>
      </c>
      <c r="TZ12" s="13" t="s">
        <v>1192</v>
      </c>
      <c r="UA12" s="14" t="str">
        <f t="shared" ca="1" si="51"/>
        <v/>
      </c>
      <c r="UB12" s="22" t="s">
        <v>3770</v>
      </c>
      <c r="UC12" s="6" t="s">
        <v>3783</v>
      </c>
      <c r="UD12" s="6" t="s">
        <v>3784</v>
      </c>
      <c r="UE12" s="27" t="str" cm="1">
        <f t="array" aca="1" ref="UE12" ca="1">CONCATENATE($A$37,INDIRECT(ADDRESS(ROW(),COLUMN()-2)),"%20",INDIRECT(ADDRESS(ROW(),COLUMN()-1)),$A$39,INDIRECT(ADDRESS(ROW(),COLUMN()-2)),"%20",INDIRECT(ADDRESS(ROW(),COLUMN()-1)))</f>
        <v>https://maps.yandex.ru/?ll=38.578183%2036.146115&amp;z=16&amp;text=38.578183%2036.146115</v>
      </c>
      <c r="UF12" s="87" t="str" cm="1">
        <f t="array" aca="1" ref="UF12" ca="1">CONCATENATE($A$40,INDIRECT(ADDRESS(ROW(),COLUMN()-3)),"%2C",INDIRECT(ADDRESS(ROW(),COLUMN()-2)))</f>
        <v>https://maps.google.com/maps?q=38.578183%2C36.146115</v>
      </c>
      <c r="UG12" s="79" t="s">
        <v>3229</v>
      </c>
      <c r="UH12" s="10" t="str" cm="1">
        <f t="array" aca="1" ref="UH12" ca="1">IF(INDIRECT(ADDRESS(ROW(),COLUMN()-6))="","X",IF(INDIRECT(ADDRESS(ROW(),COLUMN()-5))="",0,"OK"))</f>
        <v>OK</v>
      </c>
      <c r="UI12" s="29" t="str">
        <f ca="1">IF(UJ12="","",SUM(1+MAXA(UI$1:UI11)))</f>
        <v/>
      </c>
      <c r="UJ12" s="8" t="str" cm="1">
        <f t="array" aca="1" ref="UJ12" ca="1">IF(UH12=0,INDIRECT(ADDRESS(ROW(),COLUMN()-8)),"")</f>
        <v/>
      </c>
      <c r="UK12" s="33" t="s">
        <v>1192</v>
      </c>
      <c r="UL12" s="10" t="str">
        <f t="shared" si="21"/>
        <v>$UB$12</v>
      </c>
      <c r="UM12" s="29" t="str">
        <f ca="1">IF(UN12="","",SUM(1+MAXA(UM$1:UM11)))</f>
        <v/>
      </c>
      <c r="UN12" s="8" t="str" cm="1">
        <f t="array" aca="1" ref="UN12" ca="1">IF(ISNUMBER(SEARCH(UN$1,INDEX(INDIRECT(UO$1),ROW(UL12),1)))=TRUE,INDIRECT(UL12),"")</f>
        <v/>
      </c>
      <c r="UO12" s="13" t="s">
        <v>1192</v>
      </c>
      <c r="UP12" s="13" t="s">
        <v>1192</v>
      </c>
      <c r="UQ12" s="13" t="s">
        <v>1192</v>
      </c>
      <c r="UR12" s="13"/>
      <c r="US12" s="13"/>
      <c r="UT12" s="13"/>
      <c r="UU12" s="13"/>
      <c r="UV12" s="13"/>
      <c r="UW12" s="13"/>
      <c r="UX12" s="13"/>
      <c r="UY12" s="13" t="s">
        <v>1192</v>
      </c>
      <c r="UZ12" s="13" t="s">
        <v>1192</v>
      </c>
      <c r="VA12" s="10" t="str">
        <f t="shared" ca="1" si="52"/>
        <v/>
      </c>
      <c r="VB12" s="16"/>
      <c r="VC12" s="17" t="s">
        <v>1933</v>
      </c>
      <c r="VD12" s="48"/>
      <c r="VE12" s="19"/>
      <c r="VF12" s="19"/>
      <c r="VG12" s="79" t="s">
        <v>3229</v>
      </c>
      <c r="VH12" s="10" t="str" cm="1">
        <f t="array" aca="1" ref="VH12" ca="1">IF(INDIRECT(ADDRESS(ROW(),COLUMN()-6))="","X",IF(INDIRECT(ADDRESS(ROW(),COLUMN()-5))="",0,"OK"))</f>
        <v>X</v>
      </c>
      <c r="VI12" s="29" t="str">
        <f ca="1">IF(VJ12="","",SUM(1+MAXA(VI$1:VI11)))</f>
        <v/>
      </c>
      <c r="VJ12" s="8" t="str" cm="1">
        <f t="array" aca="1" ref="VJ12" ca="1">IF(VH12=0,INDIRECT(ADDRESS(ROW(),COLUMN()-8)),"")</f>
        <v/>
      </c>
      <c r="VK12" s="33" t="s">
        <v>1192</v>
      </c>
      <c r="VL12" s="10" t="str">
        <f t="shared" si="22"/>
        <v>$VB$12</v>
      </c>
      <c r="VM12" s="29" t="str">
        <f ca="1">IF(VN12="","",SUM(1+MAXA(VM$1:VM11)))</f>
        <v/>
      </c>
      <c r="VN12" s="8" t="str" cm="1">
        <f t="array" aca="1" ref="VN12" ca="1">IF(ISNUMBER(SEARCH(VN$1,INDEX(INDIRECT(VO$1),ROW(VL12),1)))=TRUE,INDIRECT(VL12),"")</f>
        <v/>
      </c>
      <c r="VO12" s="13" t="s">
        <v>1192</v>
      </c>
      <c r="VP12" s="13" t="s">
        <v>1192</v>
      </c>
      <c r="VQ12" s="13" t="s">
        <v>1192</v>
      </c>
      <c r="VR12" s="13"/>
      <c r="VS12" s="13"/>
      <c r="VT12" s="13"/>
      <c r="VU12" s="13"/>
      <c r="VV12" s="13"/>
      <c r="VW12" s="13"/>
      <c r="VX12" s="13"/>
      <c r="VY12" s="13" t="s">
        <v>1192</v>
      </c>
      <c r="VZ12" s="13" t="s">
        <v>1192</v>
      </c>
      <c r="WA12" s="10" t="str">
        <f t="shared" ca="1" si="53"/>
        <v/>
      </c>
      <c r="WB12" s="22" t="s">
        <v>2081</v>
      </c>
      <c r="WC12" s="6" t="s">
        <v>2082</v>
      </c>
      <c r="WD12" s="6" t="s">
        <v>2083</v>
      </c>
      <c r="WE12" s="27" t="str" cm="1">
        <f t="array" aca="1" ref="WE12" ca="1">CONCATENATE($A$37,INDIRECT(ADDRESS(ROW(),COLUMN()-2)),"%20",INDIRECT(ADDRESS(ROW(),COLUMN()-1)),$A$39,INDIRECT(ADDRESS(ROW(),COLUMN()-2)),"%20",INDIRECT(ADDRESS(ROW(),COLUMN()-1)))</f>
        <v>https://maps.yandex.ru/?ll=38.606383%2036.697601&amp;z=16&amp;text=38.606383%2036.697601</v>
      </c>
      <c r="WF12" s="87" t="str" cm="1">
        <f t="array" aca="1" ref="WF12" ca="1">CONCATENATE($A$40,INDIRECT(ADDRESS(ROW(),COLUMN()-3)),"%2C",INDIRECT(ADDRESS(ROW(),COLUMN()-2)))</f>
        <v>https://maps.google.com/maps?q=38.606383%2C36.697601</v>
      </c>
      <c r="WG12" s="79" t="s">
        <v>3229</v>
      </c>
      <c r="WH12" s="10" t="str" cm="1">
        <f t="array" aca="1" ref="WH12" ca="1">IF(INDIRECT(ADDRESS(ROW(),COLUMN()-6))="","X",IF(INDIRECT(ADDRESS(ROW(),COLUMN()-5))="",0,"OK"))</f>
        <v>OK</v>
      </c>
      <c r="WI12" s="29" t="str">
        <f ca="1">IF(WJ12="","",SUM(1+MAXA(WI$1:WI11)))</f>
        <v/>
      </c>
      <c r="WJ12" s="8" t="str" cm="1">
        <f t="array" aca="1" ref="WJ12" ca="1">IF(WH12=0,INDIRECT(ADDRESS(ROW(),COLUMN()-8)),"")</f>
        <v/>
      </c>
      <c r="WK12" s="33" t="s">
        <v>1192</v>
      </c>
      <c r="WL12" s="10" t="str">
        <f t="shared" si="23"/>
        <v>$WB$12</v>
      </c>
      <c r="WM12" s="29" t="str">
        <f ca="1">IF(WN12="","",SUM(1+MAXA(WM$1:WM11)))</f>
        <v/>
      </c>
      <c r="WN12" s="8" t="str" cm="1">
        <f t="array" aca="1" ref="WN12" ca="1">IF(ISNUMBER(SEARCH(WN$1,INDEX(INDIRECT(WO$1),ROW(WL12),1)))=TRUE,INDIRECT(WL12),"")</f>
        <v/>
      </c>
      <c r="WO12" s="13" t="s">
        <v>1192</v>
      </c>
      <c r="WP12" s="13" t="s">
        <v>1192</v>
      </c>
      <c r="WQ12" s="13" t="s">
        <v>1192</v>
      </c>
      <c r="WR12" s="13" t="s">
        <v>1192</v>
      </c>
      <c r="WS12" s="13"/>
      <c r="WT12" s="13"/>
      <c r="WU12" s="13"/>
      <c r="WV12" s="13" t="s">
        <v>1192</v>
      </c>
      <c r="WW12" s="13"/>
      <c r="WX12" s="13"/>
      <c r="WY12" s="13"/>
      <c r="WZ12" s="13" t="s">
        <v>1192</v>
      </c>
      <c r="XA12" s="10" t="str">
        <f t="shared" ca="1" si="54"/>
        <v/>
      </c>
      <c r="XB12" s="22" t="s">
        <v>3064</v>
      </c>
      <c r="XC12" s="37" t="s">
        <v>2147</v>
      </c>
      <c r="XD12" s="37" t="s">
        <v>2148</v>
      </c>
      <c r="XE12" s="27" t="str" cm="1">
        <f t="array" aca="1" ref="XE12" ca="1">CONCATENATE($A$37,INDIRECT(ADDRESS(ROW(),COLUMN()-2)),"%20",INDIRECT(ADDRESS(ROW(),COLUMN()-1)),$A$39,INDIRECT(ADDRESS(ROW(),COLUMN()-2)),"%20",INDIRECT(ADDRESS(ROW(),COLUMN()-1)))</f>
        <v>https://maps.yandex.ru/?ll=38.459578%2035.774003&amp;z=16&amp;text=38.459578%2035.774003</v>
      </c>
      <c r="XF12" s="87" t="str" cm="1">
        <f t="array" aca="1" ref="XF12" ca="1">CONCATENATE($A$40,INDIRECT(ADDRESS(ROW(),COLUMN()-3)),"%2C",INDIRECT(ADDRESS(ROW(),COLUMN()-2)))</f>
        <v>https://maps.google.com/maps?q=38.459578%2C35.774003</v>
      </c>
      <c r="XG12" s="79" t="s">
        <v>3229</v>
      </c>
      <c r="XH12" s="10" t="str" cm="1">
        <f t="array" aca="1" ref="XH12" ca="1">IF(INDIRECT(ADDRESS(ROW(),COLUMN()-6))="","X",IF(INDIRECT(ADDRESS(ROW(),COLUMN()-5))="",0,"OK"))</f>
        <v>OK</v>
      </c>
      <c r="XI12" s="29" t="str">
        <f ca="1">IF(XJ12="","",SUM(1+MAXA(XI$1:XI11)))</f>
        <v/>
      </c>
      <c r="XJ12" s="8" t="str" cm="1">
        <f t="array" aca="1" ref="XJ12" ca="1">IF(XH12=0,INDIRECT(ADDRESS(ROW(),COLUMN()-8)),"")</f>
        <v/>
      </c>
      <c r="XK12" s="33" t="s">
        <v>1192</v>
      </c>
      <c r="XL12" s="10" t="str">
        <f t="shared" si="24"/>
        <v>$XB$12</v>
      </c>
      <c r="XM12" s="29" t="str">
        <f ca="1">IF(XN12="","",SUM(1+MAXA(XM$1:XM11)))</f>
        <v/>
      </c>
      <c r="XN12" s="8" t="str" cm="1">
        <f t="array" aca="1" ref="XN12" ca="1">IF(ISNUMBER(SEARCH(XN$1,INDEX(INDIRECT(XO$1),ROW(XL12),1)))=TRUE,INDIRECT(XL12),"")</f>
        <v/>
      </c>
      <c r="XO12" s="13" t="s">
        <v>1192</v>
      </c>
      <c r="XP12" s="13" t="s">
        <v>1192</v>
      </c>
      <c r="XQ12" s="13" t="s">
        <v>1192</v>
      </c>
      <c r="XR12" s="13" t="s">
        <v>1192</v>
      </c>
      <c r="XS12" s="13"/>
      <c r="XT12" s="13"/>
      <c r="XU12" s="13"/>
      <c r="XV12" s="13"/>
      <c r="XW12" s="13"/>
      <c r="XX12" s="13"/>
      <c r="XY12" s="13" t="s">
        <v>1192</v>
      </c>
      <c r="XZ12" s="13" t="s">
        <v>1192</v>
      </c>
      <c r="YA12" s="10" t="str">
        <f t="shared" ca="1" si="55"/>
        <v/>
      </c>
      <c r="YB12" s="22"/>
      <c r="YC12" s="37"/>
      <c r="YD12" s="37"/>
      <c r="YE12" s="24"/>
      <c r="YF12" s="88"/>
      <c r="YG12" s="101"/>
      <c r="YH12" s="10" t="str" cm="1">
        <f t="array" aca="1" ref="YH12" ca="1">IF(INDIRECT(ADDRESS(ROW(),COLUMN()-6))="","X",IF(INDIRECT(ADDRESS(ROW(),COLUMN()-5))="",0,"OK"))</f>
        <v>X</v>
      </c>
      <c r="YI12" s="29" t="str">
        <f ca="1">IF(YJ12="","",SUM(1+MAXA(YI$1:YI11)))</f>
        <v/>
      </c>
      <c r="YJ12" s="8" t="str" cm="1">
        <f t="array" aca="1" ref="YJ12" ca="1">IF(YH12=0,INDIRECT(ADDRESS(ROW(),COLUMN()-8)),"")</f>
        <v/>
      </c>
      <c r="YK12" s="33" t="s">
        <v>1192</v>
      </c>
      <c r="YL12" s="10" t="str">
        <f t="shared" si="25"/>
        <v>$YB$12</v>
      </c>
      <c r="YM12" s="29" t="str">
        <f ca="1">IF(YN12="","",SUM(1+MAXA(YM$1:YM11)))</f>
        <v/>
      </c>
      <c r="YN12" s="8" t="str" cm="1">
        <f t="array" aca="1" ref="YN12" ca="1">IF(ISNUMBER(SEARCH(YN$1,INDEX(INDIRECT(YO$1),ROW(YL12),1)))=TRUE,INDIRECT(YL12),"")</f>
        <v/>
      </c>
      <c r="YO12" s="13" t="s">
        <v>1192</v>
      </c>
      <c r="YP12" s="13" t="s">
        <v>1192</v>
      </c>
      <c r="YQ12" s="13" t="s">
        <v>1192</v>
      </c>
      <c r="YR12" s="13" t="s">
        <v>1192</v>
      </c>
      <c r="YS12" s="13"/>
      <c r="YT12" s="13"/>
      <c r="YU12" s="13"/>
      <c r="YV12" s="13"/>
      <c r="YW12" s="13"/>
      <c r="YX12" s="13"/>
      <c r="YY12" s="13" t="s">
        <v>1192</v>
      </c>
      <c r="YZ12" s="13" t="s">
        <v>1192</v>
      </c>
      <c r="ZA12" s="10" t="str">
        <f t="shared" ca="1" si="56"/>
        <v/>
      </c>
      <c r="ZB12" s="22" t="s">
        <v>2384</v>
      </c>
      <c r="ZC12" s="37" t="s">
        <v>2385</v>
      </c>
      <c r="ZD12" s="37" t="s">
        <v>2386</v>
      </c>
      <c r="ZE12" s="27" t="str" cm="1">
        <f t="array" aca="1" ref="ZE12" ca="1">CONCATENATE($A$37,INDIRECT(ADDRESS(ROW(),COLUMN()-2)),"%20",INDIRECT(ADDRESS(ROW(),COLUMN()-1)),$A$39,INDIRECT(ADDRESS(ROW(),COLUMN()-2)),"%20",INDIRECT(ADDRESS(ROW(),COLUMN()-1)))</f>
        <v>https://maps.yandex.ru/?ll=37.903465%2035.492689&amp;z=16&amp;text=37.903465%2035.492689</v>
      </c>
      <c r="ZF12" s="87" t="str" cm="1">
        <f t="array" aca="1" ref="ZF12" ca="1">CONCATENATE($A$40,INDIRECT(ADDRESS(ROW(),COLUMN()-3)),"%2C",INDIRECT(ADDRESS(ROW(),COLUMN()-2)))</f>
        <v>https://maps.google.com/maps?q=37.903465%2C35.492689</v>
      </c>
      <c r="ZG12" s="79" t="s">
        <v>3229</v>
      </c>
      <c r="ZH12" s="10" t="str" cm="1">
        <f t="array" aca="1" ref="ZH12" ca="1">IF(INDIRECT(ADDRESS(ROW(),COLUMN()-6))="","X",IF(INDIRECT(ADDRESS(ROW(),COLUMN()-5))="",0,"OK"))</f>
        <v>OK</v>
      </c>
      <c r="ZI12" s="29" t="str">
        <f ca="1">IF(ZJ12="","",SUM(1+MAXA(ZI$1:ZI11)))</f>
        <v/>
      </c>
      <c r="ZJ12" s="8" t="str" cm="1">
        <f t="array" aca="1" ref="ZJ12" ca="1">IF(ZH12=0,INDIRECT(ADDRESS(ROW(),COLUMN()-8)),"")</f>
        <v/>
      </c>
      <c r="ZK12" s="33" t="s">
        <v>1192</v>
      </c>
      <c r="ZL12" s="10" t="str">
        <f t="shared" si="26"/>
        <v>$ZB$12</v>
      </c>
      <c r="ZM12" s="29" t="str">
        <f ca="1">IF(ZN12="","",SUM(1+MAXA(ZM$1:ZM11)))</f>
        <v/>
      </c>
      <c r="ZN12" s="8" t="str" cm="1">
        <f t="array" aca="1" ref="ZN12" ca="1">IF(ISNUMBER(SEARCH(ZN$1,INDEX(INDIRECT(ZO$1),ROW(ZL12),1)))=TRUE,INDIRECT(ZL12),"")</f>
        <v/>
      </c>
      <c r="ZO12" s="13" t="s">
        <v>1192</v>
      </c>
      <c r="ZP12" s="13" t="s">
        <v>1192</v>
      </c>
      <c r="ZQ12" s="13" t="s">
        <v>1192</v>
      </c>
      <c r="ZR12" s="13" t="s">
        <v>1192</v>
      </c>
      <c r="ZS12" s="13"/>
      <c r="ZT12" s="13"/>
      <c r="ZU12" s="13"/>
      <c r="ZV12" s="13"/>
      <c r="ZW12" s="13"/>
      <c r="ZX12" s="13"/>
      <c r="ZY12" s="13"/>
      <c r="ZZ12" s="13" t="s">
        <v>1192</v>
      </c>
      <c r="AAA12" s="10" t="str">
        <f t="shared" ca="1" si="57"/>
        <v/>
      </c>
      <c r="AAB12" s="22" t="s">
        <v>2524</v>
      </c>
      <c r="AAC12" s="37" t="s">
        <v>2525</v>
      </c>
      <c r="AAD12" s="37" t="s">
        <v>2526</v>
      </c>
      <c r="AAE12" s="27" t="str" cm="1">
        <f t="array" aca="1" ref="AAE12" ca="1">CONCATENATE($A$37,INDIRECT(ADDRESS(ROW(),COLUMN()-2)),"%20",INDIRECT(ADDRESS(ROW(),COLUMN()-1)),$A$39,INDIRECT(ADDRESS(ROW(),COLUMN()-2)),"%20",INDIRECT(ADDRESS(ROW(),COLUMN()-1)))</f>
        <v>https://maps.yandex.ru/?ll=38.340737%2035.038918&amp;z=16&amp;text=38.340737%2035.038918</v>
      </c>
      <c r="AAF12" s="87" t="str" cm="1">
        <f t="array" aca="1" ref="AAF12" ca="1">CONCATENATE($A$40,INDIRECT(ADDRESS(ROW(),COLUMN()-3)),"%2C",INDIRECT(ADDRESS(ROW(),COLUMN()-2)))</f>
        <v>https://maps.google.com/maps?q=38.340737%2C35.038918</v>
      </c>
      <c r="AAG12" s="79" t="s">
        <v>3229</v>
      </c>
      <c r="AAH12" s="10" t="str" cm="1">
        <f t="array" aca="1" ref="AAH12" ca="1">IF(INDIRECT(ADDRESS(ROW(),COLUMN()-6))="","X",IF(INDIRECT(ADDRESS(ROW(),COLUMN()-5))="",0,"OK"))</f>
        <v>OK</v>
      </c>
      <c r="AAI12" s="29" t="str">
        <f ca="1">IF(AAJ12="","",SUM(1+MAXA(AAI$1:AAI11)))</f>
        <v/>
      </c>
      <c r="AAJ12" s="8" t="str" cm="1">
        <f t="array" aca="1" ref="AAJ12" ca="1">IF(AAH12=0,INDIRECT(ADDRESS(ROW(),COLUMN()-8)),"")</f>
        <v/>
      </c>
      <c r="AAK12" s="33" t="s">
        <v>1192</v>
      </c>
      <c r="AAL12" s="10" t="str">
        <f t="shared" si="27"/>
        <v>$AAB$12</v>
      </c>
      <c r="AAM12" s="29" t="str">
        <f ca="1">IF(AAN12="","",SUM(1+MAXA(AAM$1:AAM11)))</f>
        <v/>
      </c>
      <c r="AAN12" s="8" t="str" cm="1">
        <f t="array" aca="1" ref="AAN12" ca="1">IF(ISNUMBER(SEARCH(AAN$1,INDEX(INDIRECT(AAO$1),ROW(AAL12),1)))=TRUE,INDIRECT(AAL12),"")</f>
        <v/>
      </c>
      <c r="AAO12" s="13" t="s">
        <v>1192</v>
      </c>
      <c r="AAP12" s="13" t="s">
        <v>1192</v>
      </c>
      <c r="AAQ12" s="13" t="s">
        <v>1192</v>
      </c>
      <c r="AAR12" s="13" t="s">
        <v>1192</v>
      </c>
      <c r="AAS12" s="13" t="s">
        <v>1192</v>
      </c>
      <c r="AAT12" s="13"/>
      <c r="AAU12" s="13"/>
      <c r="AAV12" s="13"/>
      <c r="AAW12" s="13"/>
      <c r="AAX12" s="13"/>
      <c r="AAY12" s="13"/>
      <c r="AAZ12" s="13" t="s">
        <v>1192</v>
      </c>
      <c r="ABA12" s="10" t="str">
        <f t="shared" ca="1" si="58"/>
        <v/>
      </c>
      <c r="ABB12" s="22" t="s">
        <v>2690</v>
      </c>
      <c r="ABC12" s="37" t="s">
        <v>2691</v>
      </c>
      <c r="ABD12" s="37" t="s">
        <v>2692</v>
      </c>
      <c r="ABE12" s="27" t="str" cm="1">
        <f t="array" aca="1" ref="ABE12" ca="1">CONCATENATE($A$37,INDIRECT(ADDRESS(ROW(),COLUMN()-2)),"%20",INDIRECT(ADDRESS(ROW(),COLUMN()-1)),$A$39,INDIRECT(ADDRESS(ROW(),COLUMN()-2)),"%20",INDIRECT(ADDRESS(ROW(),COLUMN()-1)))</f>
        <v>https://maps.yandex.ru/?ll=38.749997%2035.479383&amp;z=16&amp;text=38.749997%2035.479383</v>
      </c>
      <c r="ABF12" s="87" t="str" cm="1">
        <f t="array" aca="1" ref="ABF12" ca="1">CONCATENATE($A$40,INDIRECT(ADDRESS(ROW(),COLUMN()-3)),"%2C",INDIRECT(ADDRESS(ROW(),COLUMN()-2)))</f>
        <v>https://maps.google.com/maps?q=38.749997%2C35.479383</v>
      </c>
      <c r="ABG12" s="79" t="s">
        <v>3229</v>
      </c>
      <c r="ABH12" s="10" t="str" cm="1">
        <f t="array" aca="1" ref="ABH12" ca="1">IF(INDIRECT(ADDRESS(ROW(),COLUMN()-6))="","X",IF(INDIRECT(ADDRESS(ROW(),COLUMN()-5))="",0,"OK"))</f>
        <v>OK</v>
      </c>
      <c r="ABI12" s="29" t="str">
        <f ca="1">IF(ABJ12="","",SUM(1+MAXA(ABI$1:ABI11)))</f>
        <v/>
      </c>
      <c r="ABJ12" s="8" t="str" cm="1">
        <f t="array" aca="1" ref="ABJ12" ca="1">IF(ABH12=0,INDIRECT(ADDRESS(ROW(),COLUMN()-8)),"")</f>
        <v/>
      </c>
      <c r="ABK12" s="33" t="s">
        <v>1192</v>
      </c>
      <c r="ABL12" s="10" t="str">
        <f t="shared" si="28"/>
        <v>$ABB$12</v>
      </c>
      <c r="ABM12" s="29" t="str">
        <f ca="1">IF(ABN12="","",SUM(1+MAXA(ABM$1:ABM11)))</f>
        <v/>
      </c>
      <c r="ABN12" s="8" t="str" cm="1">
        <f t="array" aca="1" ref="ABN12" ca="1">IF(ISNUMBER(SEARCH(ABN$1,INDEX(INDIRECT(ABO$1),ROW(ABL12),1)))=TRUE,INDIRECT(ABL12),"")</f>
        <v/>
      </c>
      <c r="ABO12" s="13" t="s">
        <v>1192</v>
      </c>
      <c r="ABP12" s="13" t="s">
        <v>1192</v>
      </c>
      <c r="ABQ12" s="13" t="s">
        <v>1192</v>
      </c>
      <c r="ABR12" s="13"/>
      <c r="ABS12" s="13"/>
      <c r="ABT12" s="13"/>
      <c r="ABU12" s="13"/>
      <c r="ABV12" s="13"/>
      <c r="ABW12" s="13"/>
      <c r="ABX12" s="13"/>
      <c r="ABY12" s="13"/>
      <c r="ABZ12" s="13" t="s">
        <v>1192</v>
      </c>
      <c r="ACA12" s="10" t="str">
        <f t="shared" ca="1" si="59"/>
        <v/>
      </c>
      <c r="ACB12" s="22"/>
      <c r="ACC12" s="37"/>
      <c r="ACD12" s="37"/>
      <c r="ACE12" s="24"/>
      <c r="ACF12" s="88"/>
      <c r="ACG12" s="101"/>
      <c r="ACH12" s="10" t="str" cm="1">
        <f t="array" aca="1" ref="ACH12" ca="1">IF(INDIRECT(ADDRESS(ROW(),COLUMN()-6))="","X",IF(INDIRECT(ADDRESS(ROW(),COLUMN()-5))="",0,"OK"))</f>
        <v>X</v>
      </c>
      <c r="ACI12" s="29" t="str">
        <f ca="1">IF(ACJ12="","",SUM(1+MAXA(ACI$1:ACI11)))</f>
        <v/>
      </c>
      <c r="ACJ12" s="8" t="str" cm="1">
        <f t="array" aca="1" ref="ACJ12" ca="1">IF(ACH12=0,INDIRECT(ADDRESS(ROW(),COLUMN()-8)),"")</f>
        <v/>
      </c>
      <c r="ACK12" s="33" t="s">
        <v>1192</v>
      </c>
      <c r="ACL12" s="10" t="str">
        <f t="shared" si="29"/>
        <v>$ACB$12</v>
      </c>
      <c r="ACM12" s="29" t="str">
        <f ca="1">IF(ACN12="","",SUM(1+MAXA(ACM$1:ACM11)))</f>
        <v/>
      </c>
      <c r="ACN12" s="8" t="str" cm="1">
        <f t="array" aca="1" ref="ACN12" ca="1">IF(ISNUMBER(SEARCH(ACN$1,INDEX(INDIRECT(ACO$1),ROW(ACL12),1)))=TRUE,INDIRECT(ACL12),"")</f>
        <v/>
      </c>
      <c r="ACO12" s="13" t="s">
        <v>1192</v>
      </c>
      <c r="ACP12" s="13" t="s">
        <v>1192</v>
      </c>
      <c r="ACQ12" s="13" t="s">
        <v>1192</v>
      </c>
      <c r="ACR12" s="13"/>
      <c r="ACS12" s="13"/>
      <c r="ACT12" s="13"/>
      <c r="ACU12" s="13"/>
      <c r="ACV12" s="13"/>
      <c r="ACW12" s="13"/>
      <c r="ACX12" s="13"/>
      <c r="ACY12" s="13"/>
      <c r="ACZ12" s="13" t="s">
        <v>1192</v>
      </c>
      <c r="ADA12" s="10" t="str">
        <f t="shared" ca="1" si="60"/>
        <v/>
      </c>
      <c r="ADB12" s="22" t="s">
        <v>2837</v>
      </c>
      <c r="ADC12" s="37" t="s">
        <v>2838</v>
      </c>
      <c r="ADD12" s="37" t="s">
        <v>2839</v>
      </c>
      <c r="ADE12" s="27" t="str" cm="1">
        <f t="array" aca="1" ref="ADE12" ca="1">CONCATENATE($A$37,INDIRECT(ADDRESS(ROW(),COLUMN()-2)),"%20",INDIRECT(ADDRESS(ROW(),COLUMN()-1)),$A$39,INDIRECT(ADDRESS(ROW(),COLUMN()-2)),"%20",INDIRECT(ADDRESS(ROW(),COLUMN()-1)))</f>
        <v>https://maps.yandex.ru/?ll=38.805247%2035.517012&amp;z=16&amp;text=38.805247%2035.517012</v>
      </c>
      <c r="ADF12" s="87" t="str" cm="1">
        <f t="array" aca="1" ref="ADF12" ca="1">CONCATENATE($A$40,INDIRECT(ADDRESS(ROW(),COLUMN()-3)),"%2C",INDIRECT(ADDRESS(ROW(),COLUMN()-2)))</f>
        <v>https://maps.google.com/maps?q=38.805247%2C35.517012</v>
      </c>
      <c r="ADG12" s="92" t="s">
        <v>3229</v>
      </c>
      <c r="ADH12" s="10" t="str" cm="1">
        <f t="array" aca="1" ref="ADH12" ca="1">IF(INDIRECT(ADDRESS(ROW(),COLUMN()-6))="","X",IF(INDIRECT(ADDRESS(ROW(),COLUMN()-5))="",0,"OK"))</f>
        <v>OK</v>
      </c>
      <c r="ADI12" s="29" t="str">
        <f ca="1">IF(ADJ12="","",SUM(1+MAXA(ADI$1:ADI11)))</f>
        <v/>
      </c>
      <c r="ADJ12" s="8" t="str" cm="1">
        <f t="array" aca="1" ref="ADJ12" ca="1">IF(ADH12=0,INDIRECT(ADDRESS(ROW(),COLUMN()-8)),"")</f>
        <v/>
      </c>
      <c r="ADK12" s="33" t="s">
        <v>1192</v>
      </c>
      <c r="ADL12" s="10" t="str">
        <f t="shared" si="30"/>
        <v>$ADB$12</v>
      </c>
      <c r="ADM12" s="29" t="str">
        <f ca="1">IF(ADN12="","",SUM(1+MAXA(ADM$1:ADM11)))</f>
        <v/>
      </c>
      <c r="ADN12" s="8" t="str" cm="1">
        <f t="array" aca="1" ref="ADN12" ca="1">IF(ISNUMBER(SEARCH(ADN$1,INDEX(INDIRECT(ADO$1),ROW(ADL12),1)))=TRUE,INDIRECT(ADL12),"")</f>
        <v/>
      </c>
      <c r="ADO12" s="13" t="s">
        <v>1192</v>
      </c>
      <c r="ADP12" s="13" t="s">
        <v>1192</v>
      </c>
      <c r="ADQ12" s="13" t="s">
        <v>1192</v>
      </c>
      <c r="ADR12" s="13" t="s">
        <v>1192</v>
      </c>
      <c r="ADS12" s="13" t="s">
        <v>1192</v>
      </c>
      <c r="ADT12" s="13"/>
      <c r="ADU12" s="13"/>
      <c r="ADV12" s="13"/>
      <c r="ADW12" s="13"/>
      <c r="ADX12" s="13"/>
      <c r="ADY12" s="13"/>
      <c r="ADZ12" s="13" t="s">
        <v>1192</v>
      </c>
      <c r="AEA12" s="10" t="str">
        <f t="shared" ca="1" si="61"/>
        <v/>
      </c>
      <c r="AEB12" s="22" t="s">
        <v>2928</v>
      </c>
      <c r="AEC12" s="37" t="s">
        <v>2929</v>
      </c>
      <c r="AED12" s="37" t="s">
        <v>2930</v>
      </c>
      <c r="AEE12" s="27" t="str" cm="1">
        <f t="array" aca="1" ref="AEE12" ca="1">CONCATENATE($A$37,INDIRECT(ADDRESS(ROW(),COLUMN()-2)),"%20",INDIRECT(ADDRESS(ROW(),COLUMN()-1)),$A$39,INDIRECT(ADDRESS(ROW(),COLUMN()-2)),"%20",INDIRECT(ADDRESS(ROW(),COLUMN()-1)))</f>
        <v>https://maps.yandex.ru/?ll=38.628058%2035.526356&amp;z=16&amp;text=38.628058%2035.526356</v>
      </c>
      <c r="AEF12" s="87" t="str" cm="1">
        <f t="array" aca="1" ref="AEF12" ca="1">CONCATENATE($A$40,INDIRECT(ADDRESS(ROW(),COLUMN()-3)),"%2C",INDIRECT(ADDRESS(ROW(),COLUMN()-2)))</f>
        <v>https://maps.google.com/maps?q=38.628058%2C35.526356</v>
      </c>
      <c r="AEG12" s="79" t="s">
        <v>3229</v>
      </c>
      <c r="AEH12" s="10" t="str" cm="1">
        <f t="array" aca="1" ref="AEH12" ca="1">IF(INDIRECT(ADDRESS(ROW(),COLUMN()-6))="","X",IF(INDIRECT(ADDRESS(ROW(),COLUMN()-5))="",0,"OK"))</f>
        <v>OK</v>
      </c>
      <c r="AEI12" s="29" t="str">
        <f ca="1">IF(AEJ12="","",SUM(1+MAXA(AEI$1:AEI11)))</f>
        <v/>
      </c>
      <c r="AEJ12" s="8" t="str" cm="1">
        <f t="array" aca="1" ref="AEJ12" ca="1">IF(AEH12=0,INDIRECT(ADDRESS(ROW(),COLUMN()-8)),"")</f>
        <v/>
      </c>
      <c r="AEK12" s="33" t="s">
        <v>1192</v>
      </c>
      <c r="AEL12" s="10" t="str">
        <f t="shared" si="31"/>
        <v>$AEB$12</v>
      </c>
      <c r="AEM12" s="29" t="str">
        <f ca="1">IF(AEN12="","",SUM(1+MAXA(AEM$1:AEM11)))</f>
        <v/>
      </c>
      <c r="AEN12" s="8" t="str" cm="1">
        <f t="array" aca="1" ref="AEN12" ca="1">IF(ISNUMBER(SEARCH(AEN$1,INDEX(INDIRECT(AEO$1),ROW(AEL12),1)))=TRUE,INDIRECT(AEL12),"")</f>
        <v/>
      </c>
      <c r="AEO12" s="13" t="s">
        <v>1192</v>
      </c>
      <c r="AEP12" s="13" t="s">
        <v>1192</v>
      </c>
      <c r="AEQ12" s="13" t="s">
        <v>1192</v>
      </c>
      <c r="AER12" s="13" t="s">
        <v>1192</v>
      </c>
      <c r="AES12" s="13" t="s">
        <v>1192</v>
      </c>
      <c r="AET12" s="13" t="s">
        <v>1192</v>
      </c>
      <c r="AEU12" s="13" t="s">
        <v>1192</v>
      </c>
      <c r="AEV12" s="13" t="s">
        <v>1192</v>
      </c>
    </row>
    <row r="13" spans="1:829" s="4" customFormat="1" ht="24.75" customHeight="1" x14ac:dyDescent="0.2">
      <c r="A13" s="116" t="str">
        <f>CONCATENATE(KC1," Talas")</f>
        <v>84 Talas</v>
      </c>
      <c r="B13" s="10" t="str">
        <f t="shared" ca="1" si="32"/>
        <v/>
      </c>
      <c r="C13" s="8"/>
      <c r="D13" s="10"/>
      <c r="E13" s="10"/>
      <c r="F13" s="21"/>
      <c r="G13" s="86"/>
      <c r="H13" s="93"/>
      <c r="I13" s="10" t="str" cm="1">
        <f t="array" aca="1" ref="I13" ca="1">IF(INDIRECT(ADDRESS(ROW(),COLUMN()-6))="","X",IF(INDIRECT(ADDRESS(ROW(),COLUMN()-5))="",0,"OK"))</f>
        <v>X</v>
      </c>
      <c r="J13" s="29" t="str">
        <f ca="1">IF(K13="","",SUM(1+MAXA(J$1:J12)))</f>
        <v/>
      </c>
      <c r="K13" s="8" t="str" cm="1">
        <f t="array" aca="1" ref="K13" ca="1">IF(I13=0,INDIRECT(ADDRESS(ROW(),COLUMN()-8)),"")</f>
        <v/>
      </c>
      <c r="L13" s="31"/>
      <c r="M13" s="10" t="str">
        <f t="shared" si="0"/>
        <v>$C$13</v>
      </c>
      <c r="N13" s="29" t="str">
        <f ca="1">IF(O13="","",SUM(1+MAXA(N$1:N12)))</f>
        <v/>
      </c>
      <c r="O13" s="8" t="str" cm="1">
        <f t="array" aca="1" ref="O13" ca="1">IF(ISNUMBER(SEARCH(O$1,INDEX(INDIRECT($P$1),ROW(M13),1)))=TRUE,INDIRECT(M13),"")</f>
        <v/>
      </c>
      <c r="P13" s="13" t="s">
        <v>1192</v>
      </c>
      <c r="Q13" s="13" t="s">
        <v>1192</v>
      </c>
      <c r="R13" s="13"/>
      <c r="S13" s="13"/>
      <c r="T13" s="13"/>
      <c r="U13" s="13"/>
      <c r="V13" s="13"/>
      <c r="W13" s="13"/>
      <c r="X13" s="13"/>
      <c r="Y13" s="13" t="s">
        <v>1192</v>
      </c>
      <c r="Z13" s="13" t="s">
        <v>1192</v>
      </c>
      <c r="AA13" s="10" t="str">
        <f t="shared" ca="1" si="62"/>
        <v/>
      </c>
      <c r="AB13" s="8" t="s">
        <v>199</v>
      </c>
      <c r="AC13" s="10" t="s">
        <v>200</v>
      </c>
      <c r="AD13" s="10" t="s">
        <v>201</v>
      </c>
      <c r="AE13" s="27" t="str" cm="1">
        <f t="array" aca="1" ref="AE13" ca="1">CONCATENATE($A$37,INDIRECT(ADDRESS(ROW(),COLUMN()-2)),"%20",INDIRECT(ADDRESS(ROW(),COLUMN()-1)),$A$39,INDIRECT(ADDRESS(ROW(),COLUMN()-2)),"%20",INDIRECT(ADDRESS(ROW(),COLUMN()-1)))</f>
        <v>https://maps.yandex.ru/?ll=38.586828%2035.505219&amp;z=16&amp;text=38.586828%2035.505219</v>
      </c>
      <c r="AF13" s="87" t="str" cm="1">
        <f t="array" aca="1" ref="AF13" ca="1">CONCATENATE($A$40,INDIRECT(ADDRESS(ROW(),COLUMN()-3)),"%2C",INDIRECT(ADDRESS(ROW(),COLUMN()-2)))</f>
        <v>https://maps.google.com/maps?q=38.586828%2C35.505219</v>
      </c>
      <c r="AG13" s="79" t="s">
        <v>3229</v>
      </c>
      <c r="AH13" s="10" t="str" cm="1">
        <f t="array" aca="1" ref="AH13" ca="1">IF(INDIRECT(ADDRESS(ROW(),COLUMN()-6))="","X",IF(INDIRECT(ADDRESS(ROW(),COLUMN()-5))="",0,"OK"))</f>
        <v>OK</v>
      </c>
      <c r="AI13" s="29" t="str">
        <f ca="1">IF(AJ13="","",SUM(1+MAXA(AI$1:AI12)))</f>
        <v/>
      </c>
      <c r="AJ13" s="8" t="str" cm="1">
        <f t="array" aca="1" ref="AJ13" ca="1">IF(AH13=0,INDIRECT(ADDRESS(ROW(),COLUMN()-8)),"")</f>
        <v/>
      </c>
      <c r="AK13" s="31"/>
      <c r="AL13" s="10" t="str">
        <f t="shared" si="1"/>
        <v>$AB$13</v>
      </c>
      <c r="AM13" s="29" t="str">
        <f ca="1">IF(AN13="","",SUM(1+MAXA(AM$1:AM12)))</f>
        <v/>
      </c>
      <c r="AN13" s="8" t="str" cm="1">
        <f t="array" aca="1" ref="AN13" ca="1">IF(ISNUMBER(SEARCH(AN$1,INDEX(INDIRECT($AO$1),ROW(AL13),1)))=TRUE,INDIRECT(AL13),"")</f>
        <v/>
      </c>
      <c r="AO13" s="13" t="s">
        <v>1192</v>
      </c>
      <c r="AP13" s="13" t="s">
        <v>1192</v>
      </c>
      <c r="AQ13" s="13" t="s">
        <v>1192</v>
      </c>
      <c r="AR13" s="13"/>
      <c r="AS13" s="13"/>
      <c r="AT13" s="13"/>
      <c r="AU13" s="13"/>
      <c r="AV13" s="13"/>
      <c r="AW13" s="13"/>
      <c r="AX13" s="13" t="s">
        <v>1192</v>
      </c>
      <c r="AY13" s="13" t="s">
        <v>1192</v>
      </c>
      <c r="AZ13" s="13" t="s">
        <v>1192</v>
      </c>
      <c r="BA13" s="10" t="str">
        <f t="shared" ca="1" si="33"/>
        <v/>
      </c>
      <c r="BB13" s="22" t="s">
        <v>3512</v>
      </c>
      <c r="BC13" s="6" t="s">
        <v>3609</v>
      </c>
      <c r="BD13" s="6" t="s">
        <v>3608</v>
      </c>
      <c r="BE13" s="27" t="str" cm="1">
        <f t="array" aca="1" ref="BE13" ca="1">CONCATENATE($A$37,INDIRECT(ADDRESS(ROW(),COLUMN()-2)),"%20",INDIRECT(ADDRESS(ROW(),COLUMN()-1)),$A$39,INDIRECT(ADDRESS(ROW(),COLUMN()-2)),"%20",INDIRECT(ADDRESS(ROW(),COLUMN()-1)))</f>
        <v>https://maps.yandex.ru/?ll=38.735062%2035.545466&amp;z=16&amp;text=38.735062%2035.545466</v>
      </c>
      <c r="BF13" s="87" t="str" cm="1">
        <f t="array" aca="1" ref="BF13" ca="1">CONCATENATE($A$40,INDIRECT(ADDRESS(ROW(),COLUMN()-3)),"%2C",INDIRECT(ADDRESS(ROW(),COLUMN()-2)))</f>
        <v>https://maps.google.com/maps?q=38.735062%2C35.545466</v>
      </c>
      <c r="BG13" s="92" t="s">
        <v>3229</v>
      </c>
      <c r="BH13" s="10" t="str" cm="1">
        <f t="array" aca="1" ref="BH13" ca="1">IF(INDIRECT(ADDRESS(ROW(),COLUMN()-6))="","X",IF(INDIRECT(ADDRESS(ROW(),COLUMN()-5))="",0,"OK"))</f>
        <v>OK</v>
      </c>
      <c r="BI13" s="29" t="str">
        <f ca="1">IF(BJ13="","",SUM(1+MAXA(BI$1:BI12)))</f>
        <v/>
      </c>
      <c r="BJ13" s="8" t="str" cm="1">
        <f t="array" aca="1" ref="BJ13" ca="1">IF(BH13=0,INDIRECT(ADDRESS(ROW(),COLUMN()-8)),"")</f>
        <v/>
      </c>
      <c r="BK13" s="31"/>
      <c r="BL13" s="10" t="str">
        <f t="shared" si="2"/>
        <v>$BB$13</v>
      </c>
      <c r="BM13" s="29" t="str">
        <f ca="1">IF(BN13="","",SUM(1+MAXA(BM$1:BM12)))</f>
        <v/>
      </c>
      <c r="BN13" s="8" t="str" cm="1">
        <f t="array" aca="1" ref="BN13" ca="1">IF(ISNUMBER(SEARCH(BN$1,INDEX(INDIRECT(BO$1),ROW(BL13),1)))=TRUE,INDIRECT(BL13),"")</f>
        <v/>
      </c>
      <c r="BO13" s="13" t="s">
        <v>1192</v>
      </c>
      <c r="BP13" s="13" t="s">
        <v>1192</v>
      </c>
      <c r="BQ13" s="13" t="s">
        <v>1192</v>
      </c>
      <c r="BR13" s="13"/>
      <c r="BS13" s="13"/>
      <c r="BT13" s="13"/>
      <c r="BU13" s="13"/>
      <c r="BV13" s="13"/>
      <c r="BW13" s="13" t="s">
        <v>1192</v>
      </c>
      <c r="BX13" s="13" t="s">
        <v>1192</v>
      </c>
      <c r="BY13" s="13"/>
      <c r="BZ13" s="13"/>
      <c r="CA13" s="10" t="str">
        <f t="shared" ca="1" si="34"/>
        <v/>
      </c>
      <c r="CB13" s="22" t="s">
        <v>3542</v>
      </c>
      <c r="CC13" s="6" t="s">
        <v>3439</v>
      </c>
      <c r="CD13" s="6" t="s">
        <v>3438</v>
      </c>
      <c r="CE13" s="27" t="str" cm="1">
        <f t="array" aca="1" ref="CE13" ca="1">CONCATENATE($A$37,INDIRECT(ADDRESS(ROW(),COLUMN()-2)),"%20",INDIRECT(ADDRESS(ROW(),COLUMN()-1)),$A$39,INDIRECT(ADDRESS(ROW(),COLUMN()-2)),"%20",INDIRECT(ADDRESS(ROW(),COLUMN()-1)))</f>
        <v>https://maps.yandex.ru/?ll=38.726999%2035.553462&amp;z=16&amp;text=38.726999%2035.553462</v>
      </c>
      <c r="CF13" s="87" t="str" cm="1">
        <f t="array" aca="1" ref="CF13" ca="1">CONCATENATE($A$40,INDIRECT(ADDRESS(ROW(),COLUMN()-3)),"%2C",INDIRECT(ADDRESS(ROW(),COLUMN()-2)))</f>
        <v>https://maps.google.com/maps?q=38.726999%2C35.553462</v>
      </c>
      <c r="CG13" s="92" t="s">
        <v>3229</v>
      </c>
      <c r="CH13" s="10" t="str" cm="1">
        <f t="array" aca="1" ref="CH13" ca="1">IF(INDIRECT(ADDRESS(ROW(),COLUMN()-6))="","X",IF(INDIRECT(ADDRESS(ROW(),COLUMN()-5))="",0,"OK"))</f>
        <v>OK</v>
      </c>
      <c r="CI13" s="29" t="str">
        <f ca="1">IF(CJ13="","",SUM(1+MAXA(CI$1:CI12)))</f>
        <v/>
      </c>
      <c r="CJ13" s="8" t="str" cm="1">
        <f t="array" aca="1" ref="CJ13" ca="1">IF(CH13=0,INDIRECT(ADDRESS(ROW(),COLUMN()-8)),"")</f>
        <v/>
      </c>
      <c r="CK13" s="31"/>
      <c r="CL13" s="10" t="str">
        <f t="shared" si="3"/>
        <v>$CB$13</v>
      </c>
      <c r="CM13" s="29" t="str">
        <f ca="1">IF(CN13="","",SUM(1+MAXA(CM$1:CM12)))</f>
        <v/>
      </c>
      <c r="CN13" s="8" t="str" cm="1">
        <f t="array" aca="1" ref="CN13" ca="1">IF(ISNUMBER(SEARCH(CN$1,INDEX(INDIRECT(CO$1),ROW(CL13),1)))=TRUE,INDIRECT(CL13),"")</f>
        <v/>
      </c>
      <c r="CO13" s="13" t="s">
        <v>1192</v>
      </c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 t="s">
        <v>1192</v>
      </c>
      <c r="DA13" s="10" t="str">
        <f t="shared" ca="1" si="63"/>
        <v/>
      </c>
      <c r="DB13" s="8"/>
      <c r="DC13" s="10"/>
      <c r="DD13" s="10"/>
      <c r="DF13" s="81"/>
      <c r="DG13" s="94"/>
      <c r="DH13" s="10" t="str" cm="1">
        <f t="array" aca="1" ref="DH13" ca="1">IF(INDIRECT(ADDRESS(ROW(),COLUMN()-6))="","X",IF(INDIRECT(ADDRESS(ROW(),COLUMN()-5))="",0,"OK"))</f>
        <v>X</v>
      </c>
      <c r="DI13" s="29" t="str">
        <f ca="1">IF(DJ13="","",SUM(1+MAXA(DI$1:DI12)))</f>
        <v/>
      </c>
      <c r="DJ13" s="8" t="str" cm="1">
        <f t="array" aca="1" ref="DJ13" ca="1">IF(DH13=0,INDIRECT(ADDRESS(ROW(),COLUMN()-8)),"")</f>
        <v/>
      </c>
      <c r="DK13" s="31"/>
      <c r="DL13" s="10" t="str">
        <f t="shared" si="4"/>
        <v>$DB$13</v>
      </c>
      <c r="DM13" s="29" t="str">
        <f ca="1">IF(DN13="","",SUM(1+MAXA(DM$1:DM12)))</f>
        <v/>
      </c>
      <c r="DN13" s="8" t="str" cm="1">
        <f t="array" aca="1" ref="DN13" ca="1">IF(ISNUMBER(SEARCH(DN$1,INDEX(INDIRECT(DO$1),ROW(DL13),1)))=TRUE,INDIRECT(DL13),"")</f>
        <v/>
      </c>
      <c r="DO13" s="13" t="s">
        <v>1192</v>
      </c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 t="s">
        <v>1192</v>
      </c>
      <c r="EA13" s="10" t="str">
        <f t="shared" ca="1" si="35"/>
        <v/>
      </c>
      <c r="EB13" s="65" t="s">
        <v>3019</v>
      </c>
      <c r="EC13" s="66" t="s">
        <v>161</v>
      </c>
      <c r="ED13" s="66" t="s">
        <v>162</v>
      </c>
      <c r="EE13" s="27" t="str" cm="1">
        <f t="array" aca="1" ref="EE13" ca="1">CONCATENATE($A$37,INDIRECT(ADDRESS(ROW(),COLUMN()-2)),"%20",INDIRECT(ADDRESS(ROW(),COLUMN()-1)),$A$39,INDIRECT(ADDRESS(ROW(),COLUMN()-2)),"%20",INDIRECT(ADDRESS(ROW(),COLUMN()-1)))</f>
        <v>https://maps.yandex.ru/?ll=38.632666%2035.455996&amp;z=16&amp;text=38.632666%2035.455996</v>
      </c>
      <c r="EF13" s="87" t="str" cm="1">
        <f t="array" aca="1" ref="EF13" ca="1">CONCATENATE($A$40,INDIRECT(ADDRESS(ROW(),COLUMN()-3)),"%2C",INDIRECT(ADDRESS(ROW(),COLUMN()-2)))</f>
        <v>https://maps.google.com/maps?q=38.632666%2C35.455996</v>
      </c>
      <c r="EG13" s="92" t="s">
        <v>3229</v>
      </c>
      <c r="EH13" s="10" t="str" cm="1">
        <f t="array" aca="1" ref="EH13" ca="1">IF(INDIRECT(ADDRESS(ROW(),COLUMN()-6))="","X",IF(INDIRECT(ADDRESS(ROW(),COLUMN()-5))="",0,"OK"))</f>
        <v>OK</v>
      </c>
      <c r="EI13" s="29" t="str">
        <f ca="1">IF(EJ13="","",SUM(1+MAXA(EI$1:EI12)))</f>
        <v/>
      </c>
      <c r="EJ13" s="8" t="str" cm="1">
        <f t="array" aca="1" ref="EJ13" ca="1">IF(EH13=0,INDIRECT(ADDRESS(ROW(),COLUMN()-8)),"")</f>
        <v/>
      </c>
      <c r="EK13" s="31"/>
      <c r="EL13" s="10" t="str">
        <f t="shared" si="5"/>
        <v>$EB$13</v>
      </c>
      <c r="EM13" s="29" t="str">
        <f ca="1">IF(EN13="","",SUM(1+MAXA(EM$1:EM12)))</f>
        <v/>
      </c>
      <c r="EN13" s="8" t="str" cm="1">
        <f t="array" aca="1" ref="EN13" ca="1">IF(ISNUMBER(SEARCH(EN$1,INDEX(INDIRECT(EO$1),ROW(EL13),1)))=TRUE,INDIRECT(EL13),"")</f>
        <v/>
      </c>
      <c r="EO13" s="13" t="s">
        <v>1192</v>
      </c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0" t="str">
        <f t="shared" ca="1" si="36"/>
        <v/>
      </c>
      <c r="FB13" s="16"/>
      <c r="FC13" s="17" t="s">
        <v>205</v>
      </c>
      <c r="FD13" s="18"/>
      <c r="FE13" s="25"/>
      <c r="FF13" s="25"/>
      <c r="FG13" s="92" t="s">
        <v>3229</v>
      </c>
      <c r="FH13" s="10" t="str" cm="1">
        <f t="array" aca="1" ref="FH13" ca="1">IF(INDIRECT(ADDRESS(ROW(),COLUMN()-6))="","X",IF(INDIRECT(ADDRESS(ROW(),COLUMN()-5))="",0,"OK"))</f>
        <v>X</v>
      </c>
      <c r="FI13" s="29" t="str">
        <f ca="1">IF(FJ13="","",SUM(1+MAXA(FI$1:FI12)))</f>
        <v/>
      </c>
      <c r="FJ13" s="8" t="str" cm="1">
        <f t="array" aca="1" ref="FJ13" ca="1">IF(FH13=0,INDIRECT(ADDRESS(ROW(),COLUMN()-8)),"")</f>
        <v/>
      </c>
      <c r="FK13" s="31"/>
      <c r="FL13" s="10" t="str">
        <f t="shared" si="6"/>
        <v>$FB$13</v>
      </c>
      <c r="FM13" s="29" t="str">
        <f ca="1">IF(FN13="","",SUM(1+MAXA(FM$1:FM12)))</f>
        <v/>
      </c>
      <c r="FN13" s="8" t="str" cm="1">
        <f t="array" aca="1" ref="FN13" ca="1">IF(ISNUMBER(SEARCH(FN$1,INDEX(INDIRECT(FO$1),ROW(FL13),1)))=TRUE,INDIRECT(FL13),"")</f>
        <v/>
      </c>
      <c r="FO13" s="13" t="s">
        <v>1192</v>
      </c>
      <c r="FP13" s="13" t="s">
        <v>1192</v>
      </c>
      <c r="FQ13" s="13" t="s">
        <v>1192</v>
      </c>
      <c r="FR13" s="13" t="s">
        <v>1192</v>
      </c>
      <c r="FS13" s="13" t="s">
        <v>1192</v>
      </c>
      <c r="FT13" s="13"/>
      <c r="FU13" s="13"/>
      <c r="FV13" s="13"/>
      <c r="FW13" s="13"/>
      <c r="FX13" s="13"/>
      <c r="FY13" s="13"/>
      <c r="FZ13" s="13"/>
      <c r="GA13" s="10" t="str">
        <f t="shared" ca="1" si="37"/>
        <v/>
      </c>
      <c r="GB13" s="22"/>
      <c r="GC13" s="15"/>
      <c r="GD13" s="14"/>
      <c r="GE13" s="23"/>
      <c r="GF13" s="23"/>
      <c r="GG13" s="115"/>
      <c r="GH13" s="10" t="str" cm="1">
        <f t="array" aca="1" ref="GH13" ca="1">IF(INDIRECT(ADDRESS(ROW(),COLUMN()-6))="","X",IF(INDIRECT(ADDRESS(ROW(),COLUMN()-5))="",0,"OK"))</f>
        <v>X</v>
      </c>
      <c r="GI13" s="29" t="str">
        <f ca="1">IF(GJ13="","",SUM(1+MAXA(GI$1:GI12)))</f>
        <v/>
      </c>
      <c r="GJ13" s="8" t="str" cm="1">
        <f t="array" aca="1" ref="GJ13" ca="1">IF(GH13=0,INDIRECT(ADDRESS(ROW(),COLUMN()-8)),"")</f>
        <v/>
      </c>
      <c r="GK13" s="31"/>
      <c r="GL13" s="10" t="str">
        <f t="shared" si="7"/>
        <v>$GB$13</v>
      </c>
      <c r="GM13" s="29" t="str">
        <f ca="1">IF(GN13="","",SUM(1+MAXA(GM$1:GM12)))</f>
        <v/>
      </c>
      <c r="GN13" s="8" t="str" cm="1">
        <f t="array" aca="1" ref="GN13" ca="1">IF(ISNUMBER(SEARCH(GN$1,INDEX(INDIRECT(GO$1),ROW(GL13),1)))=TRUE,INDIRECT(GL13),"")</f>
        <v/>
      </c>
      <c r="GO13" s="13" t="s">
        <v>1192</v>
      </c>
      <c r="GP13" s="13" t="s">
        <v>1192</v>
      </c>
      <c r="GQ13" s="13" t="s">
        <v>1192</v>
      </c>
      <c r="GR13" s="13" t="s">
        <v>1192</v>
      </c>
      <c r="GS13" s="13" t="s">
        <v>1192</v>
      </c>
      <c r="GT13" s="13"/>
      <c r="GU13" s="13"/>
      <c r="GV13" s="13"/>
      <c r="GW13" s="13"/>
      <c r="GX13" s="13"/>
      <c r="GY13" s="13"/>
      <c r="GZ13" s="13"/>
      <c r="HA13" s="10" t="str">
        <f t="shared" ca="1" si="38"/>
        <v/>
      </c>
      <c r="HB13" s="22" t="s">
        <v>3386</v>
      </c>
      <c r="HC13" s="14" t="s">
        <v>163</v>
      </c>
      <c r="HD13" s="14" t="s">
        <v>164</v>
      </c>
      <c r="HE13" s="27" t="str" cm="1">
        <f t="array" aca="1" ref="HE13" ca="1">CONCATENATE($A$37,INDIRECT(ADDRESS(ROW(),COLUMN()-2)),"%20",INDIRECT(ADDRESS(ROW(),COLUMN()-1)),$A$39,INDIRECT(ADDRESS(ROW(),COLUMN()-2)),"%20",INDIRECT(ADDRESS(ROW(),COLUMN()-1)))</f>
        <v>https://maps.yandex.ru/?ll=38.831296%2035.200649&amp;z=16&amp;text=38.831296%2035.200649</v>
      </c>
      <c r="HF13" s="87" t="str" cm="1">
        <f t="array" aca="1" ref="HF13" ca="1">CONCATENATE($A$40,INDIRECT(ADDRESS(ROW(),COLUMN()-3)),"%2C",INDIRECT(ADDRESS(ROW(),COLUMN()-2)))</f>
        <v>https://maps.google.com/maps?q=38.831296%2C35.200649</v>
      </c>
      <c r="HG13" s="92" t="s">
        <v>3229</v>
      </c>
      <c r="HH13" s="10" t="str" cm="1">
        <f t="array" aca="1" ref="HH13" ca="1">IF(INDIRECT(ADDRESS(ROW(),COLUMN()-6))="","X",IF(INDIRECT(ADDRESS(ROW(),COLUMN()-5))="",0,"OK"))</f>
        <v>OK</v>
      </c>
      <c r="HI13" s="29" t="str">
        <f ca="1">IF(HJ13="","",SUM(1+MAXA(HI$1:HI12)))</f>
        <v/>
      </c>
      <c r="HJ13" s="8" t="str" cm="1">
        <f t="array" aca="1" ref="HJ13" ca="1">IF(HH13=0,INDIRECT(ADDRESS(ROW(),COLUMN()-8)),"")</f>
        <v/>
      </c>
      <c r="HK13" s="31"/>
      <c r="HL13" s="10" t="str">
        <f t="shared" si="8"/>
        <v>$HB$13</v>
      </c>
      <c r="HM13" s="29" t="str">
        <f ca="1">IF(HN13="","",SUM(1+MAXA(HM$1:HM12)))</f>
        <v/>
      </c>
      <c r="HN13" s="8" t="str" cm="1">
        <f t="array" aca="1" ref="HN13" ca="1">IF(ISNUMBER(SEARCH(HN$1,INDEX(INDIRECT(HO$1),ROW(HL13),1)))=TRUE,INDIRECT(HL13),"")</f>
        <v/>
      </c>
      <c r="HO13" s="13" t="s">
        <v>1192</v>
      </c>
      <c r="HP13" s="13" t="s">
        <v>1192</v>
      </c>
      <c r="HQ13" s="13" t="s">
        <v>1192</v>
      </c>
      <c r="HR13" s="13"/>
      <c r="HS13" s="13"/>
      <c r="HT13" s="13"/>
      <c r="HU13" s="13"/>
      <c r="HV13" s="13"/>
      <c r="HW13" s="13"/>
      <c r="HX13" s="13"/>
      <c r="HY13" s="13" t="s">
        <v>1192</v>
      </c>
      <c r="HZ13" s="13" t="s">
        <v>1192</v>
      </c>
      <c r="IA13" s="10" t="str">
        <f t="shared" ca="1" si="39"/>
        <v/>
      </c>
      <c r="IB13" s="16"/>
      <c r="IC13" s="17" t="s">
        <v>206</v>
      </c>
      <c r="ID13" s="18"/>
      <c r="IE13" s="25"/>
      <c r="IF13" s="25"/>
      <c r="IG13" s="79" t="s">
        <v>3229</v>
      </c>
      <c r="IH13" s="10" t="str" cm="1">
        <f t="array" aca="1" ref="IH13" ca="1">IF(INDIRECT(ADDRESS(ROW(),COLUMN()-6))="","X",IF(INDIRECT(ADDRESS(ROW(),COLUMN()-5))="",0,"OK"))</f>
        <v>X</v>
      </c>
      <c r="II13" s="29" t="str">
        <f ca="1">IF(IJ13="","",SUM(1+MAXA(II$1:II12)))</f>
        <v/>
      </c>
      <c r="IJ13" s="8" t="str" cm="1">
        <f t="array" aca="1" ref="IJ13" ca="1">IF(IH13=0,INDIRECT(ADDRESS(ROW(),COLUMN()-8)),"")</f>
        <v/>
      </c>
      <c r="IK13" s="31"/>
      <c r="IL13" s="10" t="str">
        <f t="shared" si="9"/>
        <v>$IB$13</v>
      </c>
      <c r="IM13" s="29" t="str">
        <f ca="1">IF(IN13="","",SUM(1+MAXA(IM$1:IM12)))</f>
        <v/>
      </c>
      <c r="IN13" s="8" t="str" cm="1">
        <f t="array" aca="1" ref="IN13" ca="1">IF(ISNUMBER(SEARCH(IN$1,INDEX(INDIRECT(IO$1),ROW(IL13),1)))=TRUE,INDIRECT(IL13),"")</f>
        <v/>
      </c>
      <c r="IO13" s="13" t="s">
        <v>1192</v>
      </c>
      <c r="IP13" s="13" t="s">
        <v>1192</v>
      </c>
      <c r="IQ13" s="13" t="s">
        <v>1192</v>
      </c>
      <c r="IR13" s="13"/>
      <c r="IS13" s="13"/>
      <c r="IT13" s="13"/>
      <c r="IU13" s="13"/>
      <c r="IV13" s="13"/>
      <c r="IW13" s="13"/>
      <c r="IX13" s="13" t="s">
        <v>1192</v>
      </c>
      <c r="IY13" s="13" t="s">
        <v>1192</v>
      </c>
      <c r="IZ13" s="13" t="s">
        <v>1192</v>
      </c>
      <c r="JA13" s="10" t="str">
        <f t="shared" ca="1" si="40"/>
        <v/>
      </c>
      <c r="JB13" s="22"/>
      <c r="JC13" s="15"/>
      <c r="JD13" s="14"/>
      <c r="JE13" s="23"/>
      <c r="JF13" s="23"/>
      <c r="JG13" s="101"/>
      <c r="JH13" s="10" t="str" cm="1">
        <f t="array" aca="1" ref="JH13" ca="1">IF(INDIRECT(ADDRESS(ROW(),COLUMN()-6))="","X",IF(INDIRECT(ADDRESS(ROW(),COLUMN()-5))="",0,"OK"))</f>
        <v>X</v>
      </c>
      <c r="JI13" s="29" t="str">
        <f ca="1">IF(JJ13="","",SUM(1+MAXA(JI$1:JI12)))</f>
        <v/>
      </c>
      <c r="JJ13" s="8" t="str" cm="1">
        <f t="array" aca="1" ref="JJ13" ca="1">IF(JH13=0,INDIRECT(ADDRESS(ROW(),COLUMN()-8)),"")</f>
        <v/>
      </c>
      <c r="JK13" s="31"/>
      <c r="JL13" s="10" t="str">
        <f t="shared" si="10"/>
        <v>$JB$13</v>
      </c>
      <c r="JM13" s="29" t="str">
        <f ca="1">IF(JN13="","",SUM(1+MAXA(JM$1:JM12)))</f>
        <v/>
      </c>
      <c r="JN13" s="8" t="str" cm="1">
        <f t="array" aca="1" ref="JN13" ca="1">IF(ISNUMBER(SEARCH(JN$1,INDEX(INDIRECT(JO$1),ROW(JL13),1)))=TRUE,INDIRECT(JL13),"")</f>
        <v/>
      </c>
      <c r="JO13" s="13" t="s">
        <v>1192</v>
      </c>
      <c r="JP13" s="13" t="s">
        <v>1192</v>
      </c>
      <c r="JQ13" s="13" t="s">
        <v>1192</v>
      </c>
      <c r="JR13" s="13"/>
      <c r="JS13" s="13"/>
      <c r="JT13" s="13"/>
      <c r="JU13" s="13"/>
      <c r="JV13" s="13"/>
      <c r="JW13" s="13"/>
      <c r="JX13" s="13" t="s">
        <v>1192</v>
      </c>
      <c r="JY13" s="13" t="s">
        <v>1192</v>
      </c>
      <c r="JZ13" s="13" t="s">
        <v>1192</v>
      </c>
      <c r="KA13" s="10" t="str">
        <f t="shared" ca="1" si="41"/>
        <v/>
      </c>
      <c r="KB13" s="22" t="s">
        <v>227</v>
      </c>
      <c r="KC13" s="14" t="s">
        <v>228</v>
      </c>
      <c r="KD13" s="14" t="s">
        <v>229</v>
      </c>
      <c r="KE13" s="27" t="str" cm="1">
        <f t="array" aca="1" ref="KE13" ca="1">CONCATENATE($A$37,INDIRECT(ADDRESS(ROW(),COLUMN()-2)),"%20",INDIRECT(ADDRESS(ROW(),COLUMN()-1)),$A$39,INDIRECT(ADDRESS(ROW(),COLUMN()-2)),"%20",INDIRECT(ADDRESS(ROW(),COLUMN()-1)))</f>
        <v>https://maps.yandex.ru/?ll=38.679270%2035.549255&amp;z=16&amp;text=38.679270%2035.549255</v>
      </c>
      <c r="KF13" s="87" t="str" cm="1">
        <f t="array" aca="1" ref="KF13" ca="1">CONCATENATE($A$40,INDIRECT(ADDRESS(ROW(),COLUMN()-3)),"%2C",INDIRECT(ADDRESS(ROW(),COLUMN()-2)))</f>
        <v>https://maps.google.com/maps?q=38.679270%2C35.549255</v>
      </c>
      <c r="KG13" s="79" t="s">
        <v>3229</v>
      </c>
      <c r="KH13" s="10" t="str" cm="1">
        <f t="array" aca="1" ref="KH13" ca="1">IF(INDIRECT(ADDRESS(ROW(),COLUMN()-6))="","X",IF(INDIRECT(ADDRESS(ROW(),COLUMN()-5))="",0,"OK"))</f>
        <v>OK</v>
      </c>
      <c r="KI13" s="29" t="str">
        <f ca="1">IF(KJ13="","",SUM(1+MAXA(KI$1:KI12)))</f>
        <v/>
      </c>
      <c r="KJ13" s="8" t="str" cm="1">
        <f t="array" aca="1" ref="KJ13" ca="1">IF(KH13=0,INDIRECT(ADDRESS(ROW(),COLUMN()-8)),"")</f>
        <v/>
      </c>
      <c r="KK13" s="31"/>
      <c r="KL13" s="10" t="str">
        <f t="shared" si="11"/>
        <v>$KB$13</v>
      </c>
      <c r="KM13" s="29" t="str">
        <f ca="1">IF(KN13="","",SUM(1+MAXA(KM$1:KM12)))</f>
        <v/>
      </c>
      <c r="KN13" s="8" t="str" cm="1">
        <f t="array" aca="1" ref="KN13" ca="1">IF(ISNUMBER(SEARCH(KN$1,INDEX(INDIRECT(KO$1),ROW(KL13),1)))=TRUE,INDIRECT(KL13),"")</f>
        <v/>
      </c>
      <c r="KO13" s="13" t="s">
        <v>1192</v>
      </c>
      <c r="KP13" s="13" t="s">
        <v>1192</v>
      </c>
      <c r="KQ13" s="13" t="s">
        <v>1192</v>
      </c>
      <c r="KR13" s="13"/>
      <c r="KS13" s="13"/>
      <c r="KT13" s="13"/>
      <c r="KU13" s="13"/>
      <c r="KV13" s="13"/>
      <c r="KW13" s="13"/>
      <c r="KX13" s="13"/>
      <c r="KY13" s="13" t="s">
        <v>1192</v>
      </c>
      <c r="KZ13" s="13" t="s">
        <v>1192</v>
      </c>
      <c r="LA13" s="10" t="str">
        <f t="shared" ca="1" si="42"/>
        <v/>
      </c>
      <c r="LB13" s="8" t="s">
        <v>257</v>
      </c>
      <c r="LC13" s="10" t="s">
        <v>258</v>
      </c>
      <c r="LD13" s="10" t="s">
        <v>259</v>
      </c>
      <c r="LE13" s="27" t="str" cm="1">
        <f t="array" aca="1" ref="LE13" ca="1">CONCATENATE($A$37,INDIRECT(ADDRESS(ROW(),COLUMN()-2)),"%20",INDIRECT(ADDRESS(ROW(),COLUMN()-1)),$A$39,INDIRECT(ADDRESS(ROW(),COLUMN()-2)),"%20",INDIRECT(ADDRESS(ROW(),COLUMN()-1)))</f>
        <v>https://maps.yandex.ru/?ll=39.000130%2036.217364&amp;z=16&amp;text=39.000130%2036.217364</v>
      </c>
      <c r="LF13" s="87" t="str" cm="1">
        <f t="array" aca="1" ref="LF13" ca="1">CONCATENATE($A$40,INDIRECT(ADDRESS(ROW(),COLUMN()-3)),"%2C",INDIRECT(ADDRESS(ROW(),COLUMN()-2)))</f>
        <v>https://maps.google.com/maps?q=39.000130%2C36.217364</v>
      </c>
      <c r="LG13" s="79" t="s">
        <v>3229</v>
      </c>
      <c r="LH13" s="10" t="str" cm="1">
        <f t="array" aca="1" ref="LH13" ca="1">IF(INDIRECT(ADDRESS(ROW(),COLUMN()-6))="","X",IF(INDIRECT(ADDRESS(ROW(),COLUMN()-5))="",0,"OK"))</f>
        <v>OK</v>
      </c>
      <c r="LI13" s="29" t="str">
        <f ca="1">IF(LJ13="","",SUM(1+MAXA(LI$1:LI12)))</f>
        <v/>
      </c>
      <c r="LJ13" s="8" t="str" cm="1">
        <f t="array" aca="1" ref="LJ13" ca="1">IF(LH13=0,INDIRECT(ADDRESS(ROW(),COLUMN()-8)),"")</f>
        <v/>
      </c>
      <c r="LK13" s="31"/>
      <c r="LL13" s="10" t="str">
        <f t="shared" si="12"/>
        <v>$LB$13</v>
      </c>
      <c r="LM13" s="29" t="str">
        <f ca="1">IF(LN13="","",SUM(1+MAXA(LM$1:LM12)))</f>
        <v/>
      </c>
      <c r="LN13" s="8" t="str" cm="1">
        <f t="array" aca="1" ref="LN13" ca="1">IF(ISNUMBER(SEARCH(LN$1,INDEX(INDIRECT(LO$1),ROW(LL13),1)))=TRUE,INDIRECT(LL13),"")</f>
        <v/>
      </c>
      <c r="LO13" s="13" t="s">
        <v>1192</v>
      </c>
      <c r="LP13" s="13" t="s">
        <v>1192</v>
      </c>
      <c r="LQ13" s="13" t="s">
        <v>1192</v>
      </c>
      <c r="LR13" s="13" t="s">
        <v>1192</v>
      </c>
      <c r="LS13" s="13"/>
      <c r="LT13" s="13"/>
      <c r="LU13" s="13"/>
      <c r="LV13" s="13"/>
      <c r="LW13" s="13"/>
      <c r="LX13" s="13"/>
      <c r="LY13" s="13" t="s">
        <v>1192</v>
      </c>
      <c r="LZ13" s="13" t="s">
        <v>1192</v>
      </c>
      <c r="MA13" s="10" t="str">
        <f t="shared" ca="1" si="43"/>
        <v/>
      </c>
      <c r="MB13" s="22" t="s">
        <v>3781</v>
      </c>
      <c r="MC13" s="37" t="s">
        <v>2934</v>
      </c>
      <c r="MD13" s="37" t="s">
        <v>2935</v>
      </c>
      <c r="ME13" s="27" t="str" cm="1">
        <f t="array" aca="1" ref="ME13" ca="1">CONCATENATE($A$37,INDIRECT(ADDRESS(ROW(),COLUMN()-2)),"%20",INDIRECT(ADDRESS(ROW(),COLUMN()-1)),$A$39,INDIRECT(ADDRESS(ROW(),COLUMN()-2)),"%20",INDIRECT(ADDRESS(ROW(),COLUMN()-1)))</f>
        <v>https://maps.yandex.ru/?ll=38.930921%2035.766004&amp;z=16&amp;text=38.930921%2035.766004</v>
      </c>
      <c r="MF13" s="87" t="str" cm="1">
        <f t="array" aca="1" ref="MF13" ca="1">CONCATENATE($A$40,INDIRECT(ADDRESS(ROW(),COLUMN()-3)),"%2C",INDIRECT(ADDRESS(ROW(),COLUMN()-2)))</f>
        <v>https://maps.google.com/maps?q=38.930921%2C35.766004</v>
      </c>
      <c r="MG13" s="79" t="s">
        <v>3229</v>
      </c>
      <c r="MH13" s="10" t="str" cm="1">
        <f t="array" aca="1" ref="MH13" ca="1">IF(INDIRECT(ADDRESS(ROW(),COLUMN()-6))="","X",IF(INDIRECT(ADDRESS(ROW(),COLUMN()-5))="",0,"OK"))</f>
        <v>OK</v>
      </c>
      <c r="MI13" s="29" t="str">
        <f ca="1">IF(MJ13="","",SUM(1+MAXA(MI$1:MI12)))</f>
        <v/>
      </c>
      <c r="MJ13" s="8" t="str" cm="1">
        <f t="array" aca="1" ref="MJ13" ca="1">IF(MH13=0,INDIRECT(ADDRESS(ROW(),COLUMN()-8)),"")</f>
        <v/>
      </c>
      <c r="MK13" s="31"/>
      <c r="ML13" s="10" t="str">
        <f t="shared" si="13"/>
        <v>$MB$13</v>
      </c>
      <c r="MM13" s="29" t="str">
        <f ca="1">IF(MN13="","",SUM(1+MAXA(MM$1:MM12)))</f>
        <v/>
      </c>
      <c r="MN13" s="8" t="str" cm="1">
        <f t="array" aca="1" ref="MN13" ca="1">IF(ISNUMBER(SEARCH(MN$1,INDEX(INDIRECT(MO$1),ROW(ML13),1)))=TRUE,INDIRECT(ML13),"")</f>
        <v/>
      </c>
      <c r="MO13" s="13" t="s">
        <v>1192</v>
      </c>
      <c r="MP13" s="13" t="s">
        <v>1192</v>
      </c>
      <c r="MQ13" s="13" t="s">
        <v>1192</v>
      </c>
      <c r="MR13" s="13"/>
      <c r="MS13" s="13"/>
      <c r="MT13" s="13"/>
      <c r="MU13" s="13"/>
      <c r="MV13" s="13"/>
      <c r="MW13" s="13" t="s">
        <v>1192</v>
      </c>
      <c r="MX13" s="13"/>
      <c r="MY13" s="13" t="s">
        <v>1192</v>
      </c>
      <c r="MZ13" s="13" t="s">
        <v>1192</v>
      </c>
      <c r="NA13" s="10" t="str">
        <f t="shared" ca="1" si="44"/>
        <v/>
      </c>
      <c r="NB13" s="22" t="s">
        <v>1158</v>
      </c>
      <c r="NC13" s="14" t="s">
        <v>1159</v>
      </c>
      <c r="ND13" s="14" t="s">
        <v>1160</v>
      </c>
      <c r="NE13" s="27" t="str" cm="1">
        <f t="array" aca="1" ref="NE13" ca="1">CONCATENATE($A$37,INDIRECT(ADDRESS(ROW(),COLUMN()-2)),"%20",INDIRECT(ADDRESS(ROW(),COLUMN()-1)),$A$39,INDIRECT(ADDRESS(ROW(),COLUMN()-2)),"%20",INDIRECT(ADDRESS(ROW(),COLUMN()-1)))</f>
        <v>https://maps.yandex.ru/?ll=38.398963%2035.490795&amp;z=16&amp;text=38.398963%2035.490795</v>
      </c>
      <c r="NF13" s="87" t="str" cm="1">
        <f t="array" aca="1" ref="NF13" ca="1">CONCATENATE($A$40,INDIRECT(ADDRESS(ROW(),COLUMN()-3)),"%2C",INDIRECT(ADDRESS(ROW(),COLUMN()-2)))</f>
        <v>https://maps.google.com/maps?q=38.398963%2C35.490795</v>
      </c>
      <c r="NG13" s="79" t="s">
        <v>3229</v>
      </c>
      <c r="NH13" s="10" t="str" cm="1">
        <f t="array" aca="1" ref="NH13" ca="1">IF(INDIRECT(ADDRESS(ROW(),COLUMN()-6))="","X",IF(INDIRECT(ADDRESS(ROW(),COLUMN()-5))="",0,"OK"))</f>
        <v>OK</v>
      </c>
      <c r="NI13" s="29" t="str">
        <f ca="1">IF(NJ13="","",SUM(1+MAXA(NI$1:NI12)))</f>
        <v/>
      </c>
      <c r="NJ13" s="8" t="str" cm="1">
        <f t="array" aca="1" ref="NJ13" ca="1">IF(NH13=0,INDIRECT(ADDRESS(ROW(),COLUMN()-8)),"")</f>
        <v/>
      </c>
      <c r="NK13" s="31"/>
      <c r="NL13" s="10" t="str">
        <f t="shared" si="14"/>
        <v>$NB$13</v>
      </c>
      <c r="NM13" s="29" t="str">
        <f ca="1">IF(NN13="","",SUM(1+MAXA(NM$1:NM12)))</f>
        <v/>
      </c>
      <c r="NN13" s="8" t="str" cm="1">
        <f t="array" aca="1" ref="NN13" ca="1">IF(ISNUMBER(SEARCH(NN$1,INDEX(INDIRECT(NO$1),ROW(NL13),1)))=TRUE,INDIRECT(NL13),"")</f>
        <v/>
      </c>
      <c r="NO13" s="13" t="s">
        <v>1192</v>
      </c>
      <c r="NP13" s="13" t="s">
        <v>1192</v>
      </c>
      <c r="NQ13" s="13" t="s">
        <v>1192</v>
      </c>
      <c r="NR13" s="13"/>
      <c r="NS13" s="13"/>
      <c r="NT13" s="13"/>
      <c r="NU13" s="13"/>
      <c r="NV13" s="13"/>
      <c r="NW13" s="13"/>
      <c r="NX13" s="13" t="s">
        <v>1192</v>
      </c>
      <c r="NY13" s="13" t="s">
        <v>1192</v>
      </c>
      <c r="NZ13" s="13"/>
      <c r="OA13" s="10" t="str">
        <f t="shared" ca="1" si="45"/>
        <v/>
      </c>
      <c r="OB13" s="22" t="s">
        <v>4241</v>
      </c>
      <c r="OC13" s="6" t="s">
        <v>4242</v>
      </c>
      <c r="OD13" s="6" t="s">
        <v>4243</v>
      </c>
      <c r="OE13" s="27" t="str" cm="1">
        <f t="array" aca="1" ref="OE13" ca="1">CONCATENATE($A$37,INDIRECT(ADDRESS(ROW(),COLUMN()-2)),"%20",INDIRECT(ADDRESS(ROW(),COLUMN()-1)),$A$39,INDIRECT(ADDRESS(ROW(),COLUMN()-2)),"%20",INDIRECT(ADDRESS(ROW(),COLUMN()-1)))</f>
        <v>https://maps.yandex.ru/?ll=38.479636%2035.544103&amp;z=16&amp;text=38.479636%2035.544103</v>
      </c>
      <c r="OF13" s="87" t="str" cm="1">
        <f t="array" aca="1" ref="OF13" ca="1">CONCATENATE($A$40,INDIRECT(ADDRESS(ROW(),COLUMN()-3)),"%2C",INDIRECT(ADDRESS(ROW(),COLUMN()-2)))</f>
        <v>https://maps.google.com/maps?q=38.479636%2C35.544103</v>
      </c>
      <c r="OG13" s="79" t="s">
        <v>3229</v>
      </c>
      <c r="OH13" s="10" t="str" cm="1">
        <f t="array" aca="1" ref="OH13" ca="1">IF(INDIRECT(ADDRESS(ROW(),COLUMN()-6))="","X",IF(INDIRECT(ADDRESS(ROW(),COLUMN()-5))="",0,"OK"))</f>
        <v>OK</v>
      </c>
      <c r="OI13" s="29" t="str">
        <f ca="1">IF(OJ13="","",SUM(1+MAXA(OI$1:OI12)))</f>
        <v/>
      </c>
      <c r="OJ13" s="8" t="str" cm="1">
        <f t="array" aca="1" ref="OJ13" ca="1">IF(OH13=0,INDIRECT(ADDRESS(ROW(),COLUMN()-8)),"")</f>
        <v/>
      </c>
      <c r="OK13" s="31"/>
      <c r="OL13" s="10" t="str">
        <f t="shared" si="15"/>
        <v>$OB$13</v>
      </c>
      <c r="OM13" s="29" t="str">
        <f ca="1">IF(ON13="","",SUM(1+MAXA(OM$1:OM12)))</f>
        <v/>
      </c>
      <c r="ON13" s="8" t="str" cm="1">
        <f t="array" aca="1" ref="ON13" ca="1">IF(ISNUMBER(SEARCH(ON$1,INDEX(INDIRECT(OO$1),ROW(OL13),1)))=TRUE,INDIRECT(OL13),"")</f>
        <v/>
      </c>
      <c r="OO13" s="13" t="s">
        <v>1192</v>
      </c>
      <c r="OP13" s="13"/>
      <c r="OQ13" s="13"/>
      <c r="OR13" s="13"/>
      <c r="OS13" s="13"/>
      <c r="OT13" s="13"/>
      <c r="OU13" s="13"/>
      <c r="OV13" s="13"/>
      <c r="OW13" s="13"/>
      <c r="OX13" s="13"/>
      <c r="OY13" s="13"/>
      <c r="OZ13" s="13" t="s">
        <v>1192</v>
      </c>
      <c r="PA13" s="10" t="str">
        <f t="shared" ca="1" si="46"/>
        <v/>
      </c>
      <c r="PB13" s="16"/>
      <c r="PC13" s="17" t="s">
        <v>1457</v>
      </c>
      <c r="PD13" s="18"/>
      <c r="PE13" s="19"/>
      <c r="PF13" s="19"/>
      <c r="PG13" s="79" t="s">
        <v>3239</v>
      </c>
      <c r="PH13" s="10" t="str" cm="1">
        <f t="array" aca="1" ref="PH13" ca="1">IF(INDIRECT(ADDRESS(ROW(),COLUMN()-6))="","X",IF(INDIRECT(ADDRESS(ROW(),COLUMN()-5))="",0,"OK"))</f>
        <v>X</v>
      </c>
      <c r="PI13" s="29" t="str">
        <f ca="1">IF(PJ13="","",SUM(1+MAXA(PI$1:PI12)))</f>
        <v/>
      </c>
      <c r="PJ13" s="8" t="str" cm="1">
        <f t="array" aca="1" ref="PJ13" ca="1">IF(PH13=0,INDIRECT(ADDRESS(ROW(),COLUMN()-8)),"")</f>
        <v/>
      </c>
      <c r="PK13" s="31"/>
      <c r="PL13" s="10" t="str">
        <f t="shared" si="16"/>
        <v>$PB$13</v>
      </c>
      <c r="PM13" s="29" t="str">
        <f ca="1">IF(PN13="","",SUM(1+MAXA(PM$1:PM12)))</f>
        <v/>
      </c>
      <c r="PN13" s="8" t="str" cm="1">
        <f t="array" aca="1" ref="PN13" ca="1">IF(ISNUMBER(SEARCH(PN$1,INDEX(INDIRECT(PO$1),ROW(PL13),1)))=TRUE,INDIRECT(PL13),"")</f>
        <v/>
      </c>
      <c r="PO13" s="13" t="s">
        <v>1192</v>
      </c>
      <c r="PP13" s="13" t="s">
        <v>1192</v>
      </c>
      <c r="PQ13" s="13" t="s">
        <v>1192</v>
      </c>
      <c r="PR13" s="13" t="s">
        <v>1192</v>
      </c>
      <c r="PS13" s="13"/>
      <c r="PT13" s="13"/>
      <c r="PU13" s="13"/>
      <c r="PV13" s="13"/>
      <c r="PW13" s="13"/>
      <c r="PX13" s="13"/>
      <c r="PY13" s="13" t="s">
        <v>1192</v>
      </c>
      <c r="PZ13" s="13" t="s">
        <v>1192</v>
      </c>
      <c r="QA13" s="10" t="str">
        <f t="shared" ca="1" si="47"/>
        <v/>
      </c>
      <c r="QB13" s="22" t="s">
        <v>1540</v>
      </c>
      <c r="QC13" s="6" t="s">
        <v>1597</v>
      </c>
      <c r="QD13" s="6" t="s">
        <v>1598</v>
      </c>
      <c r="QE13" s="27" t="str" cm="1">
        <f t="array" aca="1" ref="QE13" ca="1">CONCATENATE($A$37,INDIRECT(ADDRESS(ROW(),COLUMN()-2)),"%20",INDIRECT(ADDRESS(ROW(),COLUMN()-1)),$A$39,INDIRECT(ADDRESS(ROW(),COLUMN()-2)),"%20",INDIRECT(ADDRESS(ROW(),COLUMN()-1)))</f>
        <v>https://maps.yandex.ru/?ll=38.611425%2035.157945&amp;z=16&amp;text=38.611425%2035.157945</v>
      </c>
      <c r="QF13" s="87" t="str" cm="1">
        <f t="array" aca="1" ref="QF13" ca="1">CONCATENATE($A$40,INDIRECT(ADDRESS(ROW(),COLUMN()-3)),"%2C",INDIRECT(ADDRESS(ROW(),COLUMN()-2)))</f>
        <v>https://maps.google.com/maps?q=38.611425%2C35.157945</v>
      </c>
      <c r="QG13" s="79" t="s">
        <v>3239</v>
      </c>
      <c r="QH13" s="10" t="str" cm="1">
        <f t="array" aca="1" ref="QH13" ca="1">IF(INDIRECT(ADDRESS(ROW(),COLUMN()-6))="","X",IF(INDIRECT(ADDRESS(ROW(),COLUMN()-5))="",0,"OK"))</f>
        <v>OK</v>
      </c>
      <c r="QI13" s="29" t="str">
        <f ca="1">IF(QJ13="","",SUM(1+MAXA(QI$1:QI12)))</f>
        <v/>
      </c>
      <c r="QJ13" s="8" t="str" cm="1">
        <f t="array" aca="1" ref="QJ13" ca="1">IF(QH13=0,INDIRECT(ADDRESS(ROW(),COLUMN()-8)),"")</f>
        <v/>
      </c>
      <c r="QK13" s="31"/>
      <c r="QL13" s="10" t="str">
        <f t="shared" si="17"/>
        <v>$QB$13</v>
      </c>
      <c r="QM13" s="29" t="str">
        <f ca="1">IF(QN13="","",SUM(1+MAXA(QM$1:QM12)))</f>
        <v/>
      </c>
      <c r="QN13" s="8" t="str" cm="1">
        <f t="array" aca="1" ref="QN13" ca="1">IF(ISNUMBER(SEARCH(QN$1,INDEX(INDIRECT(QO$1),ROW(QL13),1)))=TRUE,INDIRECT(QL13),"")</f>
        <v/>
      </c>
      <c r="QO13" s="13" t="s">
        <v>1192</v>
      </c>
      <c r="QP13" s="13" t="s">
        <v>1192</v>
      </c>
      <c r="QQ13" s="13" t="s">
        <v>1192</v>
      </c>
      <c r="QR13" s="13" t="s">
        <v>1192</v>
      </c>
      <c r="QS13" s="13"/>
      <c r="QT13" s="13"/>
      <c r="QU13" s="13"/>
      <c r="QV13" s="13"/>
      <c r="QW13" s="13"/>
      <c r="QX13" s="13"/>
      <c r="QY13" s="13" t="s">
        <v>1192</v>
      </c>
      <c r="QZ13" s="13" t="s">
        <v>1192</v>
      </c>
      <c r="RA13" s="10" t="str">
        <f t="shared" ca="1" si="48"/>
        <v/>
      </c>
      <c r="RB13" s="16"/>
      <c r="RC13" s="17" t="s">
        <v>1707</v>
      </c>
      <c r="RD13" s="48"/>
      <c r="RE13" s="19"/>
      <c r="RF13" s="19"/>
      <c r="RG13" s="79" t="s">
        <v>3229</v>
      </c>
      <c r="RH13" s="10" t="str" cm="1">
        <f t="array" aca="1" ref="RH13" ca="1">IF(INDIRECT(ADDRESS(ROW(),COLUMN()-6))="","X",IF(INDIRECT(ADDRESS(ROW(),COLUMN()-5))="",0,"OK"))</f>
        <v>X</v>
      </c>
      <c r="RI13" s="29" t="str">
        <f ca="1">IF(RJ13="","",SUM(1+MAXA(RI$1:RI12)))</f>
        <v/>
      </c>
      <c r="RJ13" s="8" t="str" cm="1">
        <f t="array" aca="1" ref="RJ13" ca="1">IF(RH13=0,INDIRECT(ADDRESS(ROW(),COLUMN()-8)),"")</f>
        <v/>
      </c>
      <c r="RK13" s="31"/>
      <c r="RL13" s="10" t="str">
        <f t="shared" si="18"/>
        <v>$RB$13</v>
      </c>
      <c r="RM13" s="29" t="str">
        <f ca="1">IF(RN13="","",SUM(1+MAXA(RM$1:RM12)))</f>
        <v/>
      </c>
      <c r="RN13" s="8" t="str" cm="1">
        <f t="array" aca="1" ref="RN13" ca="1">IF(ISNUMBER(SEARCH(RN$1,INDEX(INDIRECT(RO$1),ROW(RL13),1)))=TRUE,INDIRECT(RL13),"")</f>
        <v/>
      </c>
      <c r="RO13" s="13" t="s">
        <v>1192</v>
      </c>
      <c r="RP13" s="13" t="s">
        <v>1192</v>
      </c>
      <c r="RQ13" s="13" t="s">
        <v>1192</v>
      </c>
      <c r="RR13" s="13"/>
      <c r="RS13" s="13"/>
      <c r="RT13" s="13"/>
      <c r="RU13" s="13"/>
      <c r="RV13" s="13"/>
      <c r="RW13" s="13"/>
      <c r="RX13" s="13"/>
      <c r="RY13" s="13" t="s">
        <v>1192</v>
      </c>
      <c r="RZ13" s="13" t="s">
        <v>1192</v>
      </c>
      <c r="SA13" s="10" t="str">
        <f t="shared" ca="1" si="49"/>
        <v/>
      </c>
      <c r="SB13" s="22" t="s">
        <v>1782</v>
      </c>
      <c r="SC13" s="6" t="s">
        <v>1783</v>
      </c>
      <c r="SD13" s="6" t="s">
        <v>1784</v>
      </c>
      <c r="SE13" s="27" t="str" cm="1">
        <f t="array" aca="1" ref="SE13" ca="1">CONCATENATE($A$37,INDIRECT(ADDRESS(ROW(),COLUMN()-2)),"%20",INDIRECT(ADDRESS(ROW(),COLUMN()-1)),$A$39,INDIRECT(ADDRESS(ROW(),COLUMN()-2)),"%20",INDIRECT(ADDRESS(ROW(),COLUMN()-1)))</f>
        <v>https://maps.yandex.ru/?ll=38.579499%2036.288334&amp;z=16&amp;text=38.579499%2036.288334</v>
      </c>
      <c r="SF13" s="87" t="str" cm="1">
        <f t="array" aca="1" ref="SF13" ca="1">CONCATENATE($A$40,INDIRECT(ADDRESS(ROW(),COLUMN()-3)),"%2C",INDIRECT(ADDRESS(ROW(),COLUMN()-2)))</f>
        <v>https://maps.google.com/maps?q=38.579499%2C36.288334</v>
      </c>
      <c r="SG13" s="79" t="s">
        <v>3229</v>
      </c>
      <c r="SH13" s="10" t="str" cm="1">
        <f t="array" aca="1" ref="SH13" ca="1">IF(INDIRECT(ADDRESS(ROW(),COLUMN()-6))="","X",IF(INDIRECT(ADDRESS(ROW(),COLUMN()-5))="",0,"OK"))</f>
        <v>OK</v>
      </c>
      <c r="SI13" s="29" t="str">
        <f ca="1">IF(SJ13="","",SUM(1+MAXA(SI$1:SI12)))</f>
        <v/>
      </c>
      <c r="SJ13" s="8" t="str" cm="1">
        <f t="array" aca="1" ref="SJ13" ca="1">IF(SH13=0,INDIRECT(ADDRESS(ROW(),COLUMN()-8)),"")</f>
        <v/>
      </c>
      <c r="SK13" s="33" t="s">
        <v>1192</v>
      </c>
      <c r="SL13" s="10" t="str">
        <f t="shared" si="19"/>
        <v>$SB$13</v>
      </c>
      <c r="SM13" s="29" t="str">
        <f ca="1">IF(SN13="","",SUM(1+MAXA(SM$1:SM12)))</f>
        <v/>
      </c>
      <c r="SN13" s="8" t="str" cm="1">
        <f t="array" aca="1" ref="SN13" ca="1">IF(ISNUMBER(SEARCH(SN$1,INDEX(SB$1:SB$174,ROW(SL13),1)))=TRUE,INDIRECT(SL13),"")</f>
        <v/>
      </c>
      <c r="SO13" s="13" t="s">
        <v>1192</v>
      </c>
      <c r="SP13" s="13" t="s">
        <v>1192</v>
      </c>
      <c r="SQ13" s="13" t="s">
        <v>1192</v>
      </c>
      <c r="SR13" s="13"/>
      <c r="SS13" s="13"/>
      <c r="ST13" s="13"/>
      <c r="SU13" s="13"/>
      <c r="SV13" s="13"/>
      <c r="SW13" s="13"/>
      <c r="SX13" s="13"/>
      <c r="SY13" s="13" t="s">
        <v>1192</v>
      </c>
      <c r="SZ13" s="13" t="s">
        <v>1192</v>
      </c>
      <c r="TA13" s="10" t="str">
        <f t="shared" ca="1" si="50"/>
        <v/>
      </c>
      <c r="TB13" s="22"/>
      <c r="TC13" s="6"/>
      <c r="TD13" s="6"/>
      <c r="TE13" s="24"/>
      <c r="TF13" s="88"/>
      <c r="TG13" s="101"/>
      <c r="TH13" s="10" t="str" cm="1">
        <f t="array" aca="1" ref="TH13" ca="1">IF(INDIRECT(ADDRESS(ROW(),COLUMN()-6))="","X",IF(INDIRECT(ADDRESS(ROW(),COLUMN()-5))="",0,"OK"))</f>
        <v>X</v>
      </c>
      <c r="TI13" s="29" t="str">
        <f ca="1">IF(TJ13="","",SUM(1+MAXA(TI$1:TI12)))</f>
        <v/>
      </c>
      <c r="TJ13" s="8" t="str" cm="1">
        <f t="array" aca="1" ref="TJ13" ca="1">IF(TH13=0,INDIRECT(ADDRESS(ROW(),COLUMN()-8)),"")</f>
        <v/>
      </c>
      <c r="TK13" s="33" t="s">
        <v>1192</v>
      </c>
      <c r="TL13" s="10" t="str">
        <f t="shared" si="20"/>
        <v>$TB$13</v>
      </c>
      <c r="TM13" s="29" t="str">
        <f ca="1">IF(TN13="","",SUM(1+MAXA(TM$1:TM12)))</f>
        <v/>
      </c>
      <c r="TN13" s="8" t="str" cm="1">
        <f t="array" aca="1" ref="TN13" ca="1">IF(ISNUMBER(SEARCH(TN$1,INDEX(INDIRECT(TO$1),ROW(TL13),1)))=TRUE,INDIRECT(TL13),"")</f>
        <v/>
      </c>
      <c r="TO13" s="13" t="s">
        <v>1192</v>
      </c>
      <c r="TP13" s="13" t="s">
        <v>1192</v>
      </c>
      <c r="TQ13" s="13" t="s">
        <v>1192</v>
      </c>
      <c r="TR13" s="13"/>
      <c r="TS13" s="13"/>
      <c r="TT13" s="13"/>
      <c r="TU13" s="13"/>
      <c r="TV13" s="13"/>
      <c r="TW13" s="13"/>
      <c r="TX13" s="13"/>
      <c r="TY13" s="13" t="s">
        <v>1192</v>
      </c>
      <c r="TZ13" s="13" t="s">
        <v>1192</v>
      </c>
      <c r="UA13" s="14" t="str">
        <f t="shared" ca="1" si="51"/>
        <v/>
      </c>
      <c r="UB13" s="22" t="s">
        <v>3768</v>
      </c>
      <c r="UC13" s="6" t="s">
        <v>3789</v>
      </c>
      <c r="UD13" s="6" t="s">
        <v>3788</v>
      </c>
      <c r="UE13" s="27" t="str" cm="1">
        <f t="array" aca="1" ref="UE13" ca="1">CONCATENATE($A$37,INDIRECT(ADDRESS(ROW(),COLUMN()-2)),"%20",INDIRECT(ADDRESS(ROW(),COLUMN()-1)),$A$39,INDIRECT(ADDRESS(ROW(),COLUMN()-2)),"%20",INDIRECT(ADDRESS(ROW(),COLUMN()-1)))</f>
        <v>https://maps.yandex.ru/?ll=38.578141%2036.168589&amp;z=16&amp;text=38.578141%2036.168589</v>
      </c>
      <c r="UF13" s="87" t="str" cm="1">
        <f t="array" aca="1" ref="UF13" ca="1">CONCATENATE($A$40,INDIRECT(ADDRESS(ROW(),COLUMN()-3)),"%2C",INDIRECT(ADDRESS(ROW(),COLUMN()-2)))</f>
        <v>https://maps.google.com/maps?q=38.578141%2C36.168589</v>
      </c>
      <c r="UG13" s="79" t="s">
        <v>3727</v>
      </c>
      <c r="UH13" s="10" t="str" cm="1">
        <f t="array" aca="1" ref="UH13" ca="1">IF(INDIRECT(ADDRESS(ROW(),COLUMN()-6))="","X",IF(INDIRECT(ADDRESS(ROW(),COLUMN()-5))="",0,"OK"))</f>
        <v>OK</v>
      </c>
      <c r="UI13" s="29" t="str">
        <f ca="1">IF(UJ13="","",SUM(1+MAXA(UI$1:UI12)))</f>
        <v/>
      </c>
      <c r="UJ13" s="8" t="str" cm="1">
        <f t="array" aca="1" ref="UJ13" ca="1">IF(UH13=0,INDIRECT(ADDRESS(ROW(),COLUMN()-8)),"")</f>
        <v/>
      </c>
      <c r="UK13" s="33" t="s">
        <v>1192</v>
      </c>
      <c r="UL13" s="10" t="str">
        <f t="shared" si="21"/>
        <v>$UB$13</v>
      </c>
      <c r="UM13" s="29" t="str">
        <f ca="1">IF(UN13="","",SUM(1+MAXA(UM$1:UM12)))</f>
        <v/>
      </c>
      <c r="UN13" s="8" t="str" cm="1">
        <f t="array" aca="1" ref="UN13" ca="1">IF(ISNUMBER(SEARCH(UN$1,INDEX(INDIRECT(UO$1),ROW(UL13),1)))=TRUE,INDIRECT(UL13),"")</f>
        <v/>
      </c>
      <c r="UO13" s="13" t="s">
        <v>1192</v>
      </c>
      <c r="UP13" s="13" t="s">
        <v>1192</v>
      </c>
      <c r="UQ13" s="13" t="s">
        <v>1192</v>
      </c>
      <c r="UR13" s="13"/>
      <c r="US13" s="13"/>
      <c r="UT13" s="13"/>
      <c r="UU13" s="13"/>
      <c r="UV13" s="13"/>
      <c r="UW13" s="13"/>
      <c r="UX13" s="13"/>
      <c r="UY13" s="13" t="s">
        <v>1192</v>
      </c>
      <c r="UZ13" s="13" t="s">
        <v>1192</v>
      </c>
      <c r="VA13" s="10" t="str">
        <f t="shared" ca="1" si="52"/>
        <v/>
      </c>
      <c r="VB13" s="22" t="s">
        <v>1934</v>
      </c>
      <c r="VC13" s="6" t="s">
        <v>1935</v>
      </c>
      <c r="VD13" s="6" t="s">
        <v>1936</v>
      </c>
      <c r="VE13" s="27" t="str" cm="1">
        <f t="array" aca="1" ref="VE13" ca="1">CONCATENATE($A$37,INDIRECT(ADDRESS(ROW(),COLUMN()-2)),"%20",INDIRECT(ADDRESS(ROW(),COLUMN()-1)),$A$39,INDIRECT(ADDRESS(ROW(),COLUMN()-2)),"%20",INDIRECT(ADDRESS(ROW(),COLUMN()-1)))</f>
        <v>https://maps.yandex.ru/?ll=39.137012%2035.909960&amp;z=16&amp;text=39.137012%2035.909960</v>
      </c>
      <c r="VF13" s="87" t="str" cm="1">
        <f t="array" aca="1" ref="VF13" ca="1">CONCATENATE($A$40,INDIRECT(ADDRESS(ROW(),COLUMN()-3)),"%2C",INDIRECT(ADDRESS(ROW(),COLUMN()-2)))</f>
        <v>https://maps.google.com/maps?q=39.137012%2C35.909960</v>
      </c>
      <c r="VG13" s="79" t="s">
        <v>3229</v>
      </c>
      <c r="VH13" s="10" t="str" cm="1">
        <f t="array" aca="1" ref="VH13" ca="1">IF(INDIRECT(ADDRESS(ROW(),COLUMN()-6))="","X",IF(INDIRECT(ADDRESS(ROW(),COLUMN()-5))="",0,"OK"))</f>
        <v>OK</v>
      </c>
      <c r="VI13" s="29" t="str">
        <f ca="1">IF(VJ13="","",SUM(1+MAXA(VI$1:VI12)))</f>
        <v/>
      </c>
      <c r="VJ13" s="8" t="str" cm="1">
        <f t="array" aca="1" ref="VJ13" ca="1">IF(VH13=0,INDIRECT(ADDRESS(ROW(),COLUMN()-8)),"")</f>
        <v/>
      </c>
      <c r="VK13" s="33" t="s">
        <v>1192</v>
      </c>
      <c r="VL13" s="10" t="str">
        <f t="shared" si="22"/>
        <v>$VB$13</v>
      </c>
      <c r="VM13" s="29" t="str">
        <f ca="1">IF(VN13="","",SUM(1+MAXA(VM$1:VM12)))</f>
        <v/>
      </c>
      <c r="VN13" s="8" t="str" cm="1">
        <f t="array" aca="1" ref="VN13" ca="1">IF(ISNUMBER(SEARCH(VN$1,INDEX(INDIRECT(VO$1),ROW(VL13),1)))=TRUE,INDIRECT(VL13),"")</f>
        <v/>
      </c>
      <c r="VO13" s="13" t="s">
        <v>1192</v>
      </c>
      <c r="VP13" s="13" t="s">
        <v>1192</v>
      </c>
      <c r="VQ13" s="13" t="s">
        <v>1192</v>
      </c>
      <c r="VR13" s="13"/>
      <c r="VS13" s="13"/>
      <c r="VT13" s="13"/>
      <c r="VU13" s="13"/>
      <c r="VV13" s="13"/>
      <c r="VW13" s="13"/>
      <c r="VX13" s="13"/>
      <c r="VY13" s="13" t="s">
        <v>1192</v>
      </c>
      <c r="VZ13" s="13" t="s">
        <v>1192</v>
      </c>
      <c r="WA13" s="10" t="str">
        <f t="shared" ca="1" si="53"/>
        <v/>
      </c>
      <c r="WB13" s="22" t="s">
        <v>2084</v>
      </c>
      <c r="WC13" s="6" t="s">
        <v>2085</v>
      </c>
      <c r="WD13" s="6" t="s">
        <v>2086</v>
      </c>
      <c r="WE13" s="27" t="str" cm="1">
        <f t="array" aca="1" ref="WE13" ca="1">CONCATENATE($A$37,INDIRECT(ADDRESS(ROW(),COLUMN()-2)),"%20",INDIRECT(ADDRESS(ROW(),COLUMN()-1)),$A$39,INDIRECT(ADDRESS(ROW(),COLUMN()-2)),"%20",INDIRECT(ADDRESS(ROW(),COLUMN()-1)))</f>
        <v>https://maps.yandex.ru/?ll=38.606504%2036.699666&amp;z=16&amp;text=38.606504%2036.699666</v>
      </c>
      <c r="WF13" s="87" t="str" cm="1">
        <f t="array" aca="1" ref="WF13" ca="1">CONCATENATE($A$40,INDIRECT(ADDRESS(ROW(),COLUMN()-3)),"%2C",INDIRECT(ADDRESS(ROW(),COLUMN()-2)))</f>
        <v>https://maps.google.com/maps?q=38.606504%2C36.699666</v>
      </c>
      <c r="WG13" s="79" t="s">
        <v>3229</v>
      </c>
      <c r="WH13" s="10" t="str" cm="1">
        <f t="array" aca="1" ref="WH13" ca="1">IF(INDIRECT(ADDRESS(ROW(),COLUMN()-6))="","X",IF(INDIRECT(ADDRESS(ROW(),COLUMN()-5))="",0,"OK"))</f>
        <v>OK</v>
      </c>
      <c r="WI13" s="29" t="str">
        <f ca="1">IF(WJ13="","",SUM(1+MAXA(WI$1:WI12)))</f>
        <v/>
      </c>
      <c r="WJ13" s="8" t="str" cm="1">
        <f t="array" aca="1" ref="WJ13" ca="1">IF(WH13=0,INDIRECT(ADDRESS(ROW(),COLUMN()-8)),"")</f>
        <v/>
      </c>
      <c r="WK13" s="33" t="s">
        <v>1192</v>
      </c>
      <c r="WL13" s="10" t="str">
        <f t="shared" si="23"/>
        <v>$WB$13</v>
      </c>
      <c r="WM13" s="29" t="str">
        <f ca="1">IF(WN13="","",SUM(1+MAXA(WM$1:WM12)))</f>
        <v/>
      </c>
      <c r="WN13" s="8" t="str" cm="1">
        <f t="array" aca="1" ref="WN13" ca="1">IF(ISNUMBER(SEARCH(WN$1,INDEX(INDIRECT(WO$1),ROW(WL13),1)))=TRUE,INDIRECT(WL13),"")</f>
        <v/>
      </c>
      <c r="WO13" s="13" t="s">
        <v>1192</v>
      </c>
      <c r="WP13" s="13" t="s">
        <v>1192</v>
      </c>
      <c r="WQ13" s="13" t="s">
        <v>1192</v>
      </c>
      <c r="WR13" s="13" t="s">
        <v>1192</v>
      </c>
      <c r="WS13" s="13"/>
      <c r="WT13" s="13"/>
      <c r="WU13" s="13"/>
      <c r="WV13" s="13" t="s">
        <v>1192</v>
      </c>
      <c r="WW13" s="13"/>
      <c r="WX13" s="13"/>
      <c r="WY13" s="13"/>
      <c r="WZ13" s="13" t="s">
        <v>1192</v>
      </c>
      <c r="XA13" s="10" t="str">
        <f t="shared" ca="1" si="54"/>
        <v/>
      </c>
      <c r="XB13" s="22"/>
      <c r="XC13" s="37"/>
      <c r="XD13" s="37"/>
      <c r="XE13" s="24"/>
      <c r="XF13" s="24"/>
      <c r="XG13" s="79" t="s">
        <v>3229</v>
      </c>
      <c r="XH13" s="10" t="str" cm="1">
        <f t="array" aca="1" ref="XH13" ca="1">IF(INDIRECT(ADDRESS(ROW(),COLUMN()-6))="","X",IF(INDIRECT(ADDRESS(ROW(),COLUMN()-5))="",0,"OK"))</f>
        <v>X</v>
      </c>
      <c r="XI13" s="29" t="str">
        <f ca="1">IF(XJ13="","",SUM(1+MAXA(XI$1:XI12)))</f>
        <v/>
      </c>
      <c r="XJ13" s="8" t="str" cm="1">
        <f t="array" aca="1" ref="XJ13" ca="1">IF(XH13=0,INDIRECT(ADDRESS(ROW(),COLUMN()-8)),"")</f>
        <v/>
      </c>
      <c r="XK13" s="33" t="s">
        <v>1192</v>
      </c>
      <c r="XL13" s="10" t="str">
        <f t="shared" si="24"/>
        <v>$XB$13</v>
      </c>
      <c r="XM13" s="29" t="str">
        <f ca="1">IF(XN13="","",SUM(1+MAXA(XM$1:XM12)))</f>
        <v/>
      </c>
      <c r="XN13" s="8" t="str" cm="1">
        <f t="array" aca="1" ref="XN13" ca="1">IF(ISNUMBER(SEARCH(XN$1,INDEX(INDIRECT(XO$1),ROW(XL13),1)))=TRUE,INDIRECT(XL13),"")</f>
        <v/>
      </c>
      <c r="XO13" s="13" t="s">
        <v>1192</v>
      </c>
      <c r="XP13" s="13" t="s">
        <v>1192</v>
      </c>
      <c r="XQ13" s="13" t="s">
        <v>1192</v>
      </c>
      <c r="XR13" s="13" t="s">
        <v>1192</v>
      </c>
      <c r="XS13" s="13"/>
      <c r="XT13" s="13"/>
      <c r="XU13" s="13"/>
      <c r="XV13" s="13"/>
      <c r="XW13" s="13"/>
      <c r="XX13" s="13"/>
      <c r="XY13" s="13" t="s">
        <v>1192</v>
      </c>
      <c r="XZ13" s="13" t="s">
        <v>1192</v>
      </c>
      <c r="YA13" s="10" t="str">
        <f t="shared" ca="1" si="55"/>
        <v/>
      </c>
      <c r="YB13" s="22"/>
      <c r="YC13" s="37"/>
      <c r="YD13" s="37"/>
      <c r="YE13" s="24"/>
      <c r="YF13" s="24"/>
      <c r="YG13" s="101"/>
      <c r="YH13" s="10" t="str" cm="1">
        <f t="array" aca="1" ref="YH13" ca="1">IF(INDIRECT(ADDRESS(ROW(),COLUMN()-6))="","X",IF(INDIRECT(ADDRESS(ROW(),COLUMN()-5))="",0,"OK"))</f>
        <v>X</v>
      </c>
      <c r="YI13" s="29" t="str">
        <f ca="1">IF(YJ13="","",SUM(1+MAXA(YI$1:YI12)))</f>
        <v/>
      </c>
      <c r="YJ13" s="8" t="str" cm="1">
        <f t="array" aca="1" ref="YJ13" ca="1">IF(YH13=0,INDIRECT(ADDRESS(ROW(),COLUMN()-8)),"")</f>
        <v/>
      </c>
      <c r="YK13" s="33" t="s">
        <v>1192</v>
      </c>
      <c r="YL13" s="10" t="str">
        <f t="shared" si="25"/>
        <v>$YB$13</v>
      </c>
      <c r="YM13" s="29" t="str">
        <f ca="1">IF(YN13="","",SUM(1+MAXA(YM$1:YM12)))</f>
        <v/>
      </c>
      <c r="YN13" s="8" t="str" cm="1">
        <f t="array" aca="1" ref="YN13" ca="1">IF(ISNUMBER(SEARCH(YN$1,INDEX(INDIRECT(YO$1),ROW(YL13),1)))=TRUE,INDIRECT(YL13),"")</f>
        <v/>
      </c>
      <c r="YO13" s="13" t="s">
        <v>1192</v>
      </c>
      <c r="YP13" s="13" t="s">
        <v>1192</v>
      </c>
      <c r="YQ13" s="13" t="s">
        <v>1192</v>
      </c>
      <c r="YR13" s="13" t="s">
        <v>1192</v>
      </c>
      <c r="YS13" s="13"/>
      <c r="YT13" s="13"/>
      <c r="YU13" s="13"/>
      <c r="YV13" s="13"/>
      <c r="YW13" s="13"/>
      <c r="YX13" s="13"/>
      <c r="YY13" s="13" t="s">
        <v>1192</v>
      </c>
      <c r="YZ13" s="13" t="s">
        <v>1192</v>
      </c>
      <c r="ZA13" s="10" t="str">
        <f t="shared" ca="1" si="56"/>
        <v/>
      </c>
      <c r="ZB13" s="22" t="s">
        <v>2387</v>
      </c>
      <c r="ZC13" s="37" t="s">
        <v>2388</v>
      </c>
      <c r="ZD13" s="37" t="s">
        <v>2389</v>
      </c>
      <c r="ZE13" s="27" t="str" cm="1">
        <f t="array" aca="1" ref="ZE13" ca="1">CONCATENATE($A$37,INDIRECT(ADDRESS(ROW(),COLUMN()-2)),"%20",INDIRECT(ADDRESS(ROW(),COLUMN()-1)),$A$39,INDIRECT(ADDRESS(ROW(),COLUMN()-2)),"%20",INDIRECT(ADDRESS(ROW(),COLUMN()-1)))</f>
        <v>https://maps.yandex.ru/?ll=37.906151%2035.505242&amp;z=16&amp;text=37.906151%2035.505242</v>
      </c>
      <c r="ZF13" s="87" t="str" cm="1">
        <f t="array" aca="1" ref="ZF13" ca="1">CONCATENATE($A$40,INDIRECT(ADDRESS(ROW(),COLUMN()-3)),"%2C",INDIRECT(ADDRESS(ROW(),COLUMN()-2)))</f>
        <v>https://maps.google.com/maps?q=37.906151%2C35.505242</v>
      </c>
      <c r="ZG13" s="79" t="s">
        <v>3229</v>
      </c>
      <c r="ZH13" s="10" t="str" cm="1">
        <f t="array" aca="1" ref="ZH13" ca="1">IF(INDIRECT(ADDRESS(ROW(),COLUMN()-6))="","X",IF(INDIRECT(ADDRESS(ROW(),COLUMN()-5))="",0,"OK"))</f>
        <v>OK</v>
      </c>
      <c r="ZI13" s="29" t="str">
        <f ca="1">IF(ZJ13="","",SUM(1+MAXA(ZI$1:ZI12)))</f>
        <v/>
      </c>
      <c r="ZJ13" s="8" t="str" cm="1">
        <f t="array" aca="1" ref="ZJ13" ca="1">IF(ZH13=0,INDIRECT(ADDRESS(ROW(),COLUMN()-8)),"")</f>
        <v/>
      </c>
      <c r="ZK13" s="33" t="s">
        <v>1192</v>
      </c>
      <c r="ZL13" s="10" t="str">
        <f t="shared" si="26"/>
        <v>$ZB$13</v>
      </c>
      <c r="ZM13" s="29" t="str">
        <f ca="1">IF(ZN13="","",SUM(1+MAXA(ZM$1:ZM12)))</f>
        <v/>
      </c>
      <c r="ZN13" s="8" t="str" cm="1">
        <f t="array" aca="1" ref="ZN13" ca="1">IF(ISNUMBER(SEARCH(ZN$1,INDEX(INDIRECT(ZO$1),ROW(ZL13),1)))=TRUE,INDIRECT(ZL13),"")</f>
        <v/>
      </c>
      <c r="ZO13" s="13" t="s">
        <v>1192</v>
      </c>
      <c r="ZP13" s="13" t="s">
        <v>1192</v>
      </c>
      <c r="ZQ13" s="13" t="s">
        <v>1192</v>
      </c>
      <c r="ZR13" s="13" t="s">
        <v>1192</v>
      </c>
      <c r="ZS13" s="13"/>
      <c r="ZT13" s="13"/>
      <c r="ZU13" s="13"/>
      <c r="ZV13" s="13"/>
      <c r="ZW13" s="13"/>
      <c r="ZX13" s="13"/>
      <c r="ZY13" s="13"/>
      <c r="ZZ13" s="13" t="s">
        <v>1192</v>
      </c>
      <c r="AAA13" s="10" t="str">
        <f t="shared" ca="1" si="57"/>
        <v/>
      </c>
      <c r="AAB13" s="22" t="s">
        <v>2527</v>
      </c>
      <c r="AAC13" s="37" t="s">
        <v>2528</v>
      </c>
      <c r="AAD13" s="37" t="s">
        <v>2529</v>
      </c>
      <c r="AAE13" s="27" t="str" cm="1">
        <f t="array" aca="1" ref="AAE13" ca="1">CONCATENATE($A$37,INDIRECT(ADDRESS(ROW(),COLUMN()-2)),"%20",INDIRECT(ADDRESS(ROW(),COLUMN()-1)),$A$39,INDIRECT(ADDRESS(ROW(),COLUMN()-2)),"%20",INDIRECT(ADDRESS(ROW(),COLUMN()-1)))</f>
        <v>https://maps.yandex.ru/?ll=38.340407%2035.033613&amp;z=16&amp;text=38.340407%2035.033613</v>
      </c>
      <c r="AAF13" s="87" t="str" cm="1">
        <f t="array" aca="1" ref="AAF13" ca="1">CONCATENATE($A$40,INDIRECT(ADDRESS(ROW(),COLUMN()-3)),"%2C",INDIRECT(ADDRESS(ROW(),COLUMN()-2)))</f>
        <v>https://maps.google.com/maps?q=38.340407%2C35.033613</v>
      </c>
      <c r="AAG13" s="79" t="s">
        <v>3229</v>
      </c>
      <c r="AAH13" s="10" t="str" cm="1">
        <f t="array" aca="1" ref="AAH13" ca="1">IF(INDIRECT(ADDRESS(ROW(),COLUMN()-6))="","X",IF(INDIRECT(ADDRESS(ROW(),COLUMN()-5))="",0,"OK"))</f>
        <v>OK</v>
      </c>
      <c r="AAI13" s="29" t="str">
        <f ca="1">IF(AAJ13="","",SUM(1+MAXA(AAI$1:AAI12)))</f>
        <v/>
      </c>
      <c r="AAJ13" s="8" t="str" cm="1">
        <f t="array" aca="1" ref="AAJ13" ca="1">IF(AAH13=0,INDIRECT(ADDRESS(ROW(),COLUMN()-8)),"")</f>
        <v/>
      </c>
      <c r="AAK13" s="33" t="s">
        <v>1192</v>
      </c>
      <c r="AAL13" s="10" t="str">
        <f t="shared" si="27"/>
        <v>$AAB$13</v>
      </c>
      <c r="AAM13" s="29" t="str">
        <f ca="1">IF(AAN13="","",SUM(1+MAXA(AAM$1:AAM12)))</f>
        <v/>
      </c>
      <c r="AAN13" s="8" t="str" cm="1">
        <f t="array" aca="1" ref="AAN13" ca="1">IF(ISNUMBER(SEARCH(AAN$1,INDEX(INDIRECT(AAO$1),ROW(AAL13),1)))=TRUE,INDIRECT(AAL13),"")</f>
        <v/>
      </c>
      <c r="AAO13" s="13" t="s">
        <v>1192</v>
      </c>
      <c r="AAP13" s="13" t="s">
        <v>1192</v>
      </c>
      <c r="AAQ13" s="13" t="s">
        <v>1192</v>
      </c>
      <c r="AAR13" s="13" t="s">
        <v>1192</v>
      </c>
      <c r="AAS13" s="13" t="s">
        <v>1192</v>
      </c>
      <c r="AAT13" s="13"/>
      <c r="AAU13" s="13"/>
      <c r="AAV13" s="13"/>
      <c r="AAW13" s="13"/>
      <c r="AAX13" s="13"/>
      <c r="AAY13" s="13"/>
      <c r="AAZ13" s="13" t="s">
        <v>1192</v>
      </c>
      <c r="ABA13" s="10" t="str">
        <f t="shared" ca="1" si="58"/>
        <v/>
      </c>
      <c r="ABB13" s="22" t="s">
        <v>3342</v>
      </c>
      <c r="ABC13" s="6" t="s">
        <v>2810</v>
      </c>
      <c r="ABD13" s="37" t="s">
        <v>2693</v>
      </c>
      <c r="ABE13" s="27" t="str" cm="1">
        <f t="array" aca="1" ref="ABE13" ca="1">CONCATENATE($A$37,INDIRECT(ADDRESS(ROW(),COLUMN()-2)),"%20",INDIRECT(ADDRESS(ROW(),COLUMN()-1)),$A$39,INDIRECT(ADDRESS(ROW(),COLUMN()-2)),"%20",INDIRECT(ADDRESS(ROW(),COLUMN()-1)))</f>
        <v>https://maps.yandex.ru/?ll=38.748860%2035.430089&amp;z=16&amp;text=38.748860%2035.430089</v>
      </c>
      <c r="ABF13" s="87" t="str" cm="1">
        <f t="array" aca="1" ref="ABF13" ca="1">CONCATENATE($A$40,INDIRECT(ADDRESS(ROW(),COLUMN()-3)),"%2C",INDIRECT(ADDRESS(ROW(),COLUMN()-2)))</f>
        <v>https://maps.google.com/maps?q=38.748860%2C35.430089</v>
      </c>
      <c r="ABG13" s="79" t="s">
        <v>3229</v>
      </c>
      <c r="ABH13" s="10" t="str" cm="1">
        <f t="array" aca="1" ref="ABH13" ca="1">IF(INDIRECT(ADDRESS(ROW(),COLUMN()-6))="","X",IF(INDIRECT(ADDRESS(ROW(),COLUMN()-5))="",0,"OK"))</f>
        <v>OK</v>
      </c>
      <c r="ABI13" s="29" t="str">
        <f ca="1">IF(ABJ13="","",SUM(1+MAXA(ABI$1:ABI12)))</f>
        <v/>
      </c>
      <c r="ABJ13" s="8" t="str" cm="1">
        <f t="array" aca="1" ref="ABJ13" ca="1">IF(ABH13=0,INDIRECT(ADDRESS(ROW(),COLUMN()-8)),"")</f>
        <v/>
      </c>
      <c r="ABK13" s="33" t="s">
        <v>1192</v>
      </c>
      <c r="ABL13" s="10" t="str">
        <f t="shared" si="28"/>
        <v>$ABB$13</v>
      </c>
      <c r="ABM13" s="29" t="str">
        <f ca="1">IF(ABN13="","",SUM(1+MAXA(ABM$1:ABM12)))</f>
        <v/>
      </c>
      <c r="ABN13" s="8" t="str" cm="1">
        <f t="array" aca="1" ref="ABN13" ca="1">IF(ISNUMBER(SEARCH(ABN$1,INDEX(INDIRECT(ABO$1),ROW(ABL13),1)))=TRUE,INDIRECT(ABL13),"")</f>
        <v/>
      </c>
      <c r="ABO13" s="13" t="s">
        <v>1192</v>
      </c>
      <c r="ABP13" s="13" t="s">
        <v>1192</v>
      </c>
      <c r="ABQ13" s="13" t="s">
        <v>1192</v>
      </c>
      <c r="ABR13" s="13"/>
      <c r="ABS13" s="13"/>
      <c r="ABT13" s="13"/>
      <c r="ABU13" s="13"/>
      <c r="ABV13" s="13"/>
      <c r="ABW13" s="13"/>
      <c r="ABX13" s="13"/>
      <c r="ABY13" s="13"/>
      <c r="ABZ13" s="13" t="s">
        <v>1192</v>
      </c>
      <c r="ACA13" s="10" t="str">
        <f t="shared" ca="1" si="59"/>
        <v/>
      </c>
      <c r="ACB13" s="22"/>
      <c r="ACC13" s="6"/>
      <c r="ACD13" s="37"/>
      <c r="ACE13" s="24"/>
      <c r="ACF13" s="88"/>
      <c r="ACG13" s="101"/>
      <c r="ACH13" s="10" t="str" cm="1">
        <f t="array" aca="1" ref="ACH13" ca="1">IF(INDIRECT(ADDRESS(ROW(),COLUMN()-6))="","X",IF(INDIRECT(ADDRESS(ROW(),COLUMN()-5))="",0,"OK"))</f>
        <v>X</v>
      </c>
      <c r="ACI13" s="29" t="str">
        <f ca="1">IF(ACJ13="","",SUM(1+MAXA(ACI$1:ACI12)))</f>
        <v/>
      </c>
      <c r="ACJ13" s="8" t="str" cm="1">
        <f t="array" aca="1" ref="ACJ13" ca="1">IF(ACH13=0,INDIRECT(ADDRESS(ROW(),COLUMN()-8)),"")</f>
        <v/>
      </c>
      <c r="ACK13" s="33" t="s">
        <v>1192</v>
      </c>
      <c r="ACL13" s="10" t="str">
        <f t="shared" si="29"/>
        <v>$ACB$13</v>
      </c>
      <c r="ACM13" s="29" t="str">
        <f ca="1">IF(ACN13="","",SUM(1+MAXA(ACM$1:ACM12)))</f>
        <v/>
      </c>
      <c r="ACN13" s="8" t="str" cm="1">
        <f t="array" aca="1" ref="ACN13" ca="1">IF(ISNUMBER(SEARCH(ACN$1,INDEX(INDIRECT(ACO$1),ROW(ACL13),1)))=TRUE,INDIRECT(ACL13),"")</f>
        <v/>
      </c>
      <c r="ACO13" s="13" t="s">
        <v>1192</v>
      </c>
      <c r="ACP13" s="13" t="s">
        <v>1192</v>
      </c>
      <c r="ACQ13" s="13" t="s">
        <v>1192</v>
      </c>
      <c r="ACR13" s="13"/>
      <c r="ACS13" s="13"/>
      <c r="ACT13" s="13"/>
      <c r="ACU13" s="13"/>
      <c r="ACV13" s="13"/>
      <c r="ACW13" s="13"/>
      <c r="ACX13" s="13"/>
      <c r="ACY13" s="13"/>
      <c r="ACZ13" s="13" t="s">
        <v>1192</v>
      </c>
      <c r="ADA13" s="10" t="str">
        <f t="shared" ca="1" si="60"/>
        <v/>
      </c>
      <c r="ADB13" s="22" t="s">
        <v>3793</v>
      </c>
      <c r="ADC13" s="37" t="s">
        <v>3791</v>
      </c>
      <c r="ADD13" s="37" t="s">
        <v>3792</v>
      </c>
      <c r="ADE13" s="27" t="str" cm="1">
        <f t="array" aca="1" ref="ADE13" ca="1">CONCATENATE($A$37,INDIRECT(ADDRESS(ROW(),COLUMN()-2)),"%20",INDIRECT(ADDRESS(ROW(),COLUMN()-1)),$A$39,INDIRECT(ADDRESS(ROW(),COLUMN()-2)),"%20",INDIRECT(ADDRESS(ROW(),COLUMN()-1)))</f>
        <v>https://maps.yandex.ru/?ll=38.372009%2035.089702&amp;z=16&amp;text=38.372009%2035.089702</v>
      </c>
      <c r="ADF13" s="87" t="str" cm="1">
        <f t="array" aca="1" ref="ADF13" ca="1">CONCATENATE($A$40,INDIRECT(ADDRESS(ROW(),COLUMN()-3)),"%2C",INDIRECT(ADDRESS(ROW(),COLUMN()-2)))</f>
        <v>https://maps.google.com/maps?q=38.372009%2C35.089702</v>
      </c>
      <c r="ADG13" s="92" t="s">
        <v>3229</v>
      </c>
      <c r="ADH13" s="10" t="str" cm="1">
        <f t="array" aca="1" ref="ADH13" ca="1">IF(INDIRECT(ADDRESS(ROW(),COLUMN()-6))="","X",IF(INDIRECT(ADDRESS(ROW(),COLUMN()-5))="",0,"OK"))</f>
        <v>OK</v>
      </c>
      <c r="ADI13" s="29" t="str">
        <f ca="1">IF(ADJ13="","",SUM(1+MAXA(ADI$1:ADI12)))</f>
        <v/>
      </c>
      <c r="ADJ13" s="8" t="str" cm="1">
        <f t="array" aca="1" ref="ADJ13" ca="1">IF(ADH13=0,INDIRECT(ADDRESS(ROW(),COLUMN()-8)),"")</f>
        <v/>
      </c>
      <c r="ADK13" s="33" t="s">
        <v>1192</v>
      </c>
      <c r="ADL13" s="10" t="str">
        <f t="shared" si="30"/>
        <v>$ADB$13</v>
      </c>
      <c r="ADM13" s="29" t="str">
        <f ca="1">IF(ADN13="","",SUM(1+MAXA(ADM$1:ADM12)))</f>
        <v/>
      </c>
      <c r="ADN13" s="8" t="str" cm="1">
        <f t="array" aca="1" ref="ADN13" ca="1">IF(ISNUMBER(SEARCH(ADN$1,INDEX(INDIRECT(ADO$1),ROW(ADL13),1)))=TRUE,INDIRECT(ADL13),"")</f>
        <v/>
      </c>
      <c r="ADO13" s="13" t="s">
        <v>1192</v>
      </c>
      <c r="ADP13" s="13" t="s">
        <v>1192</v>
      </c>
      <c r="ADQ13" s="13" t="s">
        <v>1192</v>
      </c>
      <c r="ADR13" s="13" t="s">
        <v>1192</v>
      </c>
      <c r="ADS13" s="13" t="s">
        <v>1192</v>
      </c>
      <c r="ADT13" s="13"/>
      <c r="ADU13" s="13"/>
      <c r="ADV13" s="13"/>
      <c r="ADW13" s="13"/>
      <c r="ADX13" s="13"/>
      <c r="ADY13" s="13"/>
      <c r="ADZ13" s="13" t="s">
        <v>1192</v>
      </c>
      <c r="AEA13" s="10" t="str">
        <f t="shared" ca="1" si="61"/>
        <v/>
      </c>
      <c r="AEB13" s="22" t="s">
        <v>2931</v>
      </c>
      <c r="AEC13" s="37" t="s">
        <v>2932</v>
      </c>
      <c r="AED13" s="37" t="s">
        <v>2933</v>
      </c>
      <c r="AEE13" s="27" t="str" cm="1">
        <f t="array" aca="1" ref="AEE13" ca="1">CONCATENATE($A$37,INDIRECT(ADDRESS(ROW(),COLUMN()-2)),"%20",INDIRECT(ADDRESS(ROW(),COLUMN()-1)),$A$39,INDIRECT(ADDRESS(ROW(),COLUMN()-2)),"%20",INDIRECT(ADDRESS(ROW(),COLUMN()-1)))</f>
        <v>https://maps.yandex.ru/?ll=38.629439%2035.545133&amp;z=16&amp;text=38.629439%2035.545133</v>
      </c>
      <c r="AEF13" s="87" t="str" cm="1">
        <f t="array" aca="1" ref="AEF13" ca="1">CONCATENATE($A$40,INDIRECT(ADDRESS(ROW(),COLUMN()-3)),"%2C",INDIRECT(ADDRESS(ROW(),COLUMN()-2)))</f>
        <v>https://maps.google.com/maps?q=38.629439%2C35.545133</v>
      </c>
      <c r="AEG13" s="79" t="s">
        <v>3229</v>
      </c>
      <c r="AEH13" s="10" t="str" cm="1">
        <f t="array" aca="1" ref="AEH13" ca="1">IF(INDIRECT(ADDRESS(ROW(),COLUMN()-6))="","X",IF(INDIRECT(ADDRESS(ROW(),COLUMN()-5))="",0,"OK"))</f>
        <v>OK</v>
      </c>
      <c r="AEI13" s="29" t="str">
        <f ca="1">IF(AEJ13="","",SUM(1+MAXA(AEI$1:AEI12)))</f>
        <v/>
      </c>
      <c r="AEJ13" s="8" t="str" cm="1">
        <f t="array" aca="1" ref="AEJ13" ca="1">IF(AEH13=0,INDIRECT(ADDRESS(ROW(),COLUMN()-8)),"")</f>
        <v/>
      </c>
      <c r="AEK13" s="33" t="s">
        <v>1192</v>
      </c>
      <c r="AEL13" s="10" t="str">
        <f t="shared" si="31"/>
        <v>$AEB$13</v>
      </c>
      <c r="AEM13" s="29" t="str">
        <f ca="1">IF(AEN13="","",SUM(1+MAXA(AEM$1:AEM12)))</f>
        <v/>
      </c>
      <c r="AEN13" s="8" t="str" cm="1">
        <f t="array" aca="1" ref="AEN13" ca="1">IF(ISNUMBER(SEARCH(AEN$1,INDEX(INDIRECT(AEO$1),ROW(AEL13),1)))=TRUE,INDIRECT(AEL13),"")</f>
        <v/>
      </c>
      <c r="AEO13" s="13" t="s">
        <v>1192</v>
      </c>
      <c r="AEP13" s="13" t="s">
        <v>1192</v>
      </c>
      <c r="AEQ13" s="13" t="s">
        <v>1192</v>
      </c>
      <c r="AER13" s="13" t="s">
        <v>1192</v>
      </c>
      <c r="AES13" s="13" t="s">
        <v>1192</v>
      </c>
      <c r="AET13" s="13" t="s">
        <v>1192</v>
      </c>
      <c r="AEU13" s="13" t="s">
        <v>1192</v>
      </c>
      <c r="AEV13" s="13" t="s">
        <v>1192</v>
      </c>
    </row>
    <row r="14" spans="1:829" s="4" customFormat="1" ht="24.75" customHeight="1" x14ac:dyDescent="0.2">
      <c r="A14" s="100" t="str">
        <f>CONCATENATE(LC1," Akkışla")</f>
        <v>23 Akkışla</v>
      </c>
      <c r="B14" s="10" t="str">
        <f t="shared" ca="1" si="32"/>
        <v/>
      </c>
      <c r="C14" s="8"/>
      <c r="D14" s="10"/>
      <c r="E14" s="10"/>
      <c r="F14" s="21"/>
      <c r="G14" s="86"/>
      <c r="H14" s="93"/>
      <c r="I14" s="10" t="str" cm="1">
        <f t="array" aca="1" ref="I14" ca="1">IF(INDIRECT(ADDRESS(ROW(),COLUMN()-6))="","X",IF(INDIRECT(ADDRESS(ROW(),COLUMN()-5))="",0,"OK"))</f>
        <v>X</v>
      </c>
      <c r="J14" s="29" t="str">
        <f ca="1">IF(K14="","",SUM(1+MAXA(J$1:J13)))</f>
        <v/>
      </c>
      <c r="K14" s="8" t="str" cm="1">
        <f t="array" aca="1" ref="K14" ca="1">IF(I14=0,INDIRECT(ADDRESS(ROW(),COLUMN()-8)),"")</f>
        <v/>
      </c>
      <c r="L14" s="31"/>
      <c r="M14" s="10" t="str">
        <f t="shared" si="0"/>
        <v>$C$14</v>
      </c>
      <c r="N14" s="29" t="str">
        <f ca="1">IF(O14="","",SUM(1+MAXA(N$1:N13)))</f>
        <v/>
      </c>
      <c r="O14" s="8" t="str" cm="1">
        <f t="array" aca="1" ref="O14" ca="1">IF(ISNUMBER(SEARCH(O$1,INDEX(INDIRECT($P$1),ROW(M14),1)))=TRUE,INDIRECT(M14),"")</f>
        <v/>
      </c>
      <c r="P14" s="13" t="s">
        <v>1192</v>
      </c>
      <c r="Q14" s="13" t="s">
        <v>1192</v>
      </c>
      <c r="R14" s="13"/>
      <c r="S14" s="13"/>
      <c r="T14" s="13"/>
      <c r="U14" s="13"/>
      <c r="V14" s="13"/>
      <c r="W14" s="13"/>
      <c r="X14" s="13"/>
      <c r="Y14" s="13" t="s">
        <v>1192</v>
      </c>
      <c r="Z14" s="13" t="s">
        <v>1192</v>
      </c>
      <c r="AA14" s="10" t="str">
        <f t="shared" ca="1" si="62"/>
        <v/>
      </c>
      <c r="AB14" s="8" t="s">
        <v>3804</v>
      </c>
      <c r="AC14" s="10" t="s">
        <v>214</v>
      </c>
      <c r="AD14" s="10" t="s">
        <v>215</v>
      </c>
      <c r="AE14" s="27" t="str" cm="1">
        <f t="array" aca="1" ref="AE14" ca="1">CONCATENATE($A$37,INDIRECT(ADDRESS(ROW(),COLUMN()-2)),"%20",INDIRECT(ADDRESS(ROW(),COLUMN()-1)),$A$39,INDIRECT(ADDRESS(ROW(),COLUMN()-2)),"%20",INDIRECT(ADDRESS(ROW(),COLUMN()-1)))</f>
        <v>https://maps.yandex.ru/?ll=38.599631%2035.503770&amp;z=16&amp;text=38.599631%2035.503770</v>
      </c>
      <c r="AF14" s="87" t="str" cm="1">
        <f t="array" aca="1" ref="AF14" ca="1">CONCATENATE($A$40,INDIRECT(ADDRESS(ROW(),COLUMN()-3)),"%2C",INDIRECT(ADDRESS(ROW(),COLUMN()-2)))</f>
        <v>https://maps.google.com/maps?q=38.599631%2C35.503770</v>
      </c>
      <c r="AG14" s="79" t="s">
        <v>3229</v>
      </c>
      <c r="AH14" s="10" t="str" cm="1">
        <f t="array" aca="1" ref="AH14" ca="1">IF(INDIRECT(ADDRESS(ROW(),COLUMN()-6))="","X",IF(INDIRECT(ADDRESS(ROW(),COLUMN()-5))="",0,"OK"))</f>
        <v>OK</v>
      </c>
      <c r="AI14" s="29" t="str">
        <f ca="1">IF(AJ14="","",SUM(1+MAXA(AI$1:AI13)))</f>
        <v/>
      </c>
      <c r="AJ14" s="8" t="str" cm="1">
        <f t="array" aca="1" ref="AJ14" ca="1">IF(AH14=0,INDIRECT(ADDRESS(ROW(),COLUMN()-8)),"")</f>
        <v/>
      </c>
      <c r="AK14" s="31"/>
      <c r="AL14" s="10" t="str">
        <f t="shared" si="1"/>
        <v>$AB$14</v>
      </c>
      <c r="AM14" s="29" t="str">
        <f ca="1">IF(AN14="","",SUM(1+MAXA(AM$1:AM13)))</f>
        <v/>
      </c>
      <c r="AN14" s="8" t="str" cm="1">
        <f t="array" aca="1" ref="AN14" ca="1">IF(ISNUMBER(SEARCH(AN$1,INDEX(INDIRECT($AO$1),ROW(AL14),1)))=TRUE,INDIRECT(AL14),"")</f>
        <v/>
      </c>
      <c r="AO14" s="13" t="s">
        <v>1192</v>
      </c>
      <c r="AP14" s="13" t="s">
        <v>1192</v>
      </c>
      <c r="AQ14" s="13" t="s">
        <v>1192</v>
      </c>
      <c r="AR14" s="13"/>
      <c r="AS14" s="13"/>
      <c r="AT14" s="13"/>
      <c r="AU14" s="13"/>
      <c r="AV14" s="13"/>
      <c r="AW14" s="13"/>
      <c r="AX14" s="13" t="s">
        <v>1192</v>
      </c>
      <c r="AY14" s="13" t="s">
        <v>1192</v>
      </c>
      <c r="AZ14" s="13" t="s">
        <v>1192</v>
      </c>
      <c r="BA14" s="10" t="str">
        <f t="shared" ca="1" si="33"/>
        <v/>
      </c>
      <c r="BB14" s="22" t="s">
        <v>3513</v>
      </c>
      <c r="BC14" s="6" t="s">
        <v>3613</v>
      </c>
      <c r="BD14" s="6" t="s">
        <v>3612</v>
      </c>
      <c r="BE14" s="27" t="str" cm="1">
        <f t="array" aca="1" ref="BE14" ca="1">CONCATENATE($A$37,INDIRECT(ADDRESS(ROW(),COLUMN()-2)),"%20",INDIRECT(ADDRESS(ROW(),COLUMN()-1)),$A$39,INDIRECT(ADDRESS(ROW(),COLUMN()-2)),"%20",INDIRECT(ADDRESS(ROW(),COLUMN()-1)))</f>
        <v>https://maps.yandex.ru/?ll=38.734362%2035.543860&amp;z=16&amp;text=38.734362%2035.543860</v>
      </c>
      <c r="BF14" s="87" t="str" cm="1">
        <f t="array" aca="1" ref="BF14" ca="1">CONCATENATE($A$40,INDIRECT(ADDRESS(ROW(),COLUMN()-3)),"%2C",INDIRECT(ADDRESS(ROW(),COLUMN()-2)))</f>
        <v>https://maps.google.com/maps?q=38.734362%2C35.543860</v>
      </c>
      <c r="BG14" s="92" t="s">
        <v>3229</v>
      </c>
      <c r="BH14" s="10" t="str" cm="1">
        <f t="array" aca="1" ref="BH14" ca="1">IF(INDIRECT(ADDRESS(ROW(),COLUMN()-6))="","X",IF(INDIRECT(ADDRESS(ROW(),COLUMN()-5))="",0,"OK"))</f>
        <v>OK</v>
      </c>
      <c r="BI14" s="29" t="str">
        <f ca="1">IF(BJ14="","",SUM(1+MAXA(BI$1:BI13)))</f>
        <v/>
      </c>
      <c r="BJ14" s="8" t="str" cm="1">
        <f t="array" aca="1" ref="BJ14" ca="1">IF(BH14=0,INDIRECT(ADDRESS(ROW(),COLUMN()-8)),"")</f>
        <v/>
      </c>
      <c r="BK14" s="31"/>
      <c r="BL14" s="10" t="str">
        <f t="shared" si="2"/>
        <v>$BB$14</v>
      </c>
      <c r="BM14" s="29" t="str">
        <f ca="1">IF(BN14="","",SUM(1+MAXA(BM$1:BM13)))</f>
        <v/>
      </c>
      <c r="BN14" s="8" t="str" cm="1">
        <f t="array" aca="1" ref="BN14" ca="1">IF(ISNUMBER(SEARCH(BN$1,INDEX(INDIRECT(BO$1),ROW(BL14),1)))=TRUE,INDIRECT(BL14),"")</f>
        <v/>
      </c>
      <c r="BO14" s="13" t="s">
        <v>1192</v>
      </c>
      <c r="BP14" s="13" t="s">
        <v>1192</v>
      </c>
      <c r="BQ14" s="13" t="s">
        <v>1192</v>
      </c>
      <c r="BR14" s="13"/>
      <c r="BS14" s="13"/>
      <c r="BT14" s="13"/>
      <c r="BU14" s="13"/>
      <c r="BV14" s="13"/>
      <c r="BW14" s="13" t="s">
        <v>1192</v>
      </c>
      <c r="BX14" s="13" t="s">
        <v>1192</v>
      </c>
      <c r="BY14" s="13"/>
      <c r="BZ14" s="13"/>
      <c r="CA14" s="10" t="str">
        <f t="shared" ca="1" si="34"/>
        <v/>
      </c>
      <c r="CB14" s="22" t="s">
        <v>3543</v>
      </c>
      <c r="CC14" s="6" t="s">
        <v>3441</v>
      </c>
      <c r="CD14" s="6" t="s">
        <v>3440</v>
      </c>
      <c r="CE14" s="27" t="str" cm="1">
        <f t="array" aca="1" ref="CE14" ca="1">CONCATENATE($A$37,INDIRECT(ADDRESS(ROW(),COLUMN()-2)),"%20",INDIRECT(ADDRESS(ROW(),COLUMN()-1)),$A$39,INDIRECT(ADDRESS(ROW(),COLUMN()-2)),"%20",INDIRECT(ADDRESS(ROW(),COLUMN()-1)))</f>
        <v>https://maps.yandex.ru/?ll=38.725657%2035.554028&amp;z=16&amp;text=38.725657%2035.554028</v>
      </c>
      <c r="CF14" s="87" t="str" cm="1">
        <f t="array" aca="1" ref="CF14" ca="1">CONCATENATE($A$40,INDIRECT(ADDRESS(ROW(),COLUMN()-3)),"%2C",INDIRECT(ADDRESS(ROW(),COLUMN()-2)))</f>
        <v>https://maps.google.com/maps?q=38.725657%2C35.554028</v>
      </c>
      <c r="CG14" s="92" t="s">
        <v>3229</v>
      </c>
      <c r="CH14" s="10" t="str" cm="1">
        <f t="array" aca="1" ref="CH14" ca="1">IF(INDIRECT(ADDRESS(ROW(),COLUMN()-6))="","X",IF(INDIRECT(ADDRESS(ROW(),COLUMN()-5))="",0,"OK"))</f>
        <v>OK</v>
      </c>
      <c r="CI14" s="29" t="str">
        <f ca="1">IF(CJ14="","",SUM(1+MAXA(CI$1:CI13)))</f>
        <v/>
      </c>
      <c r="CJ14" s="8" t="str" cm="1">
        <f t="array" aca="1" ref="CJ14" ca="1">IF(CH14=0,INDIRECT(ADDRESS(ROW(),COLUMN()-8)),"")</f>
        <v/>
      </c>
      <c r="CK14" s="31"/>
      <c r="CL14" s="10" t="str">
        <f t="shared" si="3"/>
        <v>$CB$14</v>
      </c>
      <c r="CM14" s="29" t="str">
        <f ca="1">IF(CN14="","",SUM(1+MAXA(CM$1:CM13)))</f>
        <v/>
      </c>
      <c r="CN14" s="8" t="str" cm="1">
        <f t="array" aca="1" ref="CN14" ca="1">IF(ISNUMBER(SEARCH(CN$1,INDEX(INDIRECT(CO$1),ROW(CL14),1)))=TRUE,INDIRECT(CL14),"")</f>
        <v/>
      </c>
      <c r="CO14" s="13" t="s">
        <v>1192</v>
      </c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 t="s">
        <v>1192</v>
      </c>
      <c r="DA14" s="10" t="str">
        <f t="shared" ca="1" si="63"/>
        <v/>
      </c>
      <c r="DB14" s="8"/>
      <c r="DC14" s="10"/>
      <c r="DD14" s="10"/>
      <c r="DF14" s="81"/>
      <c r="DG14" s="94"/>
      <c r="DH14" s="10" t="str" cm="1">
        <f t="array" aca="1" ref="DH14" ca="1">IF(INDIRECT(ADDRESS(ROW(),COLUMN()-6))="","X",IF(INDIRECT(ADDRESS(ROW(),COLUMN()-5))="",0,"OK"))</f>
        <v>X</v>
      </c>
      <c r="DI14" s="29" t="str">
        <f ca="1">IF(DJ14="","",SUM(1+MAXA(DI$1:DI13)))</f>
        <v/>
      </c>
      <c r="DJ14" s="8" t="str" cm="1">
        <f t="array" aca="1" ref="DJ14" ca="1">IF(DH14=0,INDIRECT(ADDRESS(ROW(),COLUMN()-8)),"")</f>
        <v/>
      </c>
      <c r="DK14" s="31"/>
      <c r="DL14" s="10" t="str">
        <f t="shared" si="4"/>
        <v>$DB$14</v>
      </c>
      <c r="DM14" s="29" t="str">
        <f ca="1">IF(DN14="","",SUM(1+MAXA(DM$1:DM13)))</f>
        <v/>
      </c>
      <c r="DN14" s="8" t="str" cm="1">
        <f t="array" aca="1" ref="DN14" ca="1">IF(ISNUMBER(SEARCH(DN$1,INDEX(INDIRECT(DO$1),ROW(DL14),1)))=TRUE,INDIRECT(DL14),"")</f>
        <v/>
      </c>
      <c r="DO14" s="13" t="s">
        <v>1192</v>
      </c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 t="s">
        <v>1192</v>
      </c>
      <c r="EA14" s="10" t="str">
        <f t="shared" ca="1" si="35"/>
        <v/>
      </c>
      <c r="EB14" s="65" t="s">
        <v>3018</v>
      </c>
      <c r="EC14" s="66" t="s">
        <v>161</v>
      </c>
      <c r="ED14" s="66" t="s">
        <v>162</v>
      </c>
      <c r="EE14" s="27" t="str" cm="1">
        <f t="array" aca="1" ref="EE14" ca="1">CONCATENATE($A$37,INDIRECT(ADDRESS(ROW(),COLUMN()-2)),"%20",INDIRECT(ADDRESS(ROW(),COLUMN()-1)),$A$39,INDIRECT(ADDRESS(ROW(),COLUMN()-2)),"%20",INDIRECT(ADDRESS(ROW(),COLUMN()-1)))</f>
        <v>https://maps.yandex.ru/?ll=38.632666%2035.455996&amp;z=16&amp;text=38.632666%2035.455996</v>
      </c>
      <c r="EF14" s="87" t="str" cm="1">
        <f t="array" aca="1" ref="EF14" ca="1">CONCATENATE($A$40,INDIRECT(ADDRESS(ROW(),COLUMN()-3)),"%2C",INDIRECT(ADDRESS(ROW(),COLUMN()-2)))</f>
        <v>https://maps.google.com/maps?q=38.632666%2C35.455996</v>
      </c>
      <c r="EG14" s="92" t="s">
        <v>3229</v>
      </c>
      <c r="EH14" s="10" t="str" cm="1">
        <f t="array" aca="1" ref="EH14" ca="1">IF(INDIRECT(ADDRESS(ROW(),COLUMN()-6))="","X",IF(INDIRECT(ADDRESS(ROW(),COLUMN()-5))="",0,"OK"))</f>
        <v>OK</v>
      </c>
      <c r="EI14" s="29" t="str">
        <f ca="1">IF(EJ14="","",SUM(1+MAXA(EI$1:EI13)))</f>
        <v/>
      </c>
      <c r="EJ14" s="8" t="str" cm="1">
        <f t="array" aca="1" ref="EJ14" ca="1">IF(EH14=0,INDIRECT(ADDRESS(ROW(),COLUMN()-8)),"")</f>
        <v/>
      </c>
      <c r="EK14" s="31"/>
      <c r="EL14" s="10" t="str">
        <f t="shared" si="5"/>
        <v>$EB$14</v>
      </c>
      <c r="EM14" s="29" t="str">
        <f ca="1">IF(EN14="","",SUM(1+MAXA(EM$1:EM13)))</f>
        <v/>
      </c>
      <c r="EN14" s="8" t="str" cm="1">
        <f t="array" aca="1" ref="EN14" ca="1">IF(ISNUMBER(SEARCH(EN$1,INDEX(INDIRECT(EO$1),ROW(EL14),1)))=TRUE,INDIRECT(EL14),"")</f>
        <v/>
      </c>
      <c r="EO14" s="13" t="s">
        <v>1192</v>
      </c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0" t="str">
        <f t="shared" ca="1" si="36"/>
        <v/>
      </c>
      <c r="FB14" s="22" t="s">
        <v>220</v>
      </c>
      <c r="FC14" s="14" t="s">
        <v>221</v>
      </c>
      <c r="FD14" s="14" t="s">
        <v>222</v>
      </c>
      <c r="FE14" s="27" t="str" cm="1">
        <f t="array" aca="1" ref="FE14" ca="1">CONCATENATE($A$37,INDIRECT(ADDRESS(ROW(),COLUMN()-2)),"%20",INDIRECT(ADDRESS(ROW(),COLUMN()-1)),$A$39,INDIRECT(ADDRESS(ROW(),COLUMN()-2)),"%20",INDIRECT(ADDRESS(ROW(),COLUMN()-1)))</f>
        <v>https://maps.yandex.ru/?ll=38.818836%2035.637194&amp;z=16&amp;text=38.818836%2035.637194</v>
      </c>
      <c r="FF14" s="87" t="str" cm="1">
        <f t="array" aca="1" ref="FF14" ca="1">CONCATENATE($A$40,INDIRECT(ADDRESS(ROW(),COLUMN()-3)),"%2C",INDIRECT(ADDRESS(ROW(),COLUMN()-2)))</f>
        <v>https://maps.google.com/maps?q=38.818836%2C35.637194</v>
      </c>
      <c r="FG14" s="92" t="s">
        <v>3229</v>
      </c>
      <c r="FH14" s="10" t="str" cm="1">
        <f t="array" aca="1" ref="FH14" ca="1">IF(INDIRECT(ADDRESS(ROW(),COLUMN()-6))="","X",IF(INDIRECT(ADDRESS(ROW(),COLUMN()-5))="",0,"OK"))</f>
        <v>OK</v>
      </c>
      <c r="FI14" s="29" t="str">
        <f ca="1">IF(FJ14="","",SUM(1+MAXA(FI$1:FI13)))</f>
        <v/>
      </c>
      <c r="FJ14" s="8" t="str" cm="1">
        <f t="array" aca="1" ref="FJ14" ca="1">IF(FH14=0,INDIRECT(ADDRESS(ROW(),COLUMN()-8)),"")</f>
        <v/>
      </c>
      <c r="FK14" s="31"/>
      <c r="FL14" s="10" t="str">
        <f t="shared" si="6"/>
        <v>$FB$14</v>
      </c>
      <c r="FM14" s="29" t="str">
        <f ca="1">IF(FN14="","",SUM(1+MAXA(FM$1:FM13)))</f>
        <v/>
      </c>
      <c r="FN14" s="8" t="str" cm="1">
        <f t="array" aca="1" ref="FN14" ca="1">IF(ISNUMBER(SEARCH(FN$1,INDEX(INDIRECT(FO$1),ROW(FL14),1)))=TRUE,INDIRECT(FL14),"")</f>
        <v/>
      </c>
      <c r="FO14" s="13" t="s">
        <v>1192</v>
      </c>
      <c r="FP14" s="13" t="s">
        <v>1192</v>
      </c>
      <c r="FQ14" s="13" t="s">
        <v>1192</v>
      </c>
      <c r="FR14" s="13" t="s">
        <v>1192</v>
      </c>
      <c r="FS14" s="13" t="s">
        <v>1192</v>
      </c>
      <c r="FT14" s="13"/>
      <c r="FU14" s="13"/>
      <c r="FV14" s="13"/>
      <c r="FW14" s="13"/>
      <c r="FX14" s="13"/>
      <c r="FY14" s="13"/>
      <c r="FZ14" s="13"/>
      <c r="GA14" s="10" t="str">
        <f t="shared" ca="1" si="37"/>
        <v/>
      </c>
      <c r="GB14" s="22"/>
      <c r="GC14" s="14"/>
      <c r="GD14" s="14"/>
      <c r="GE14" s="24"/>
      <c r="GF14" s="88"/>
      <c r="GG14" s="115"/>
      <c r="GH14" s="10" t="str" cm="1">
        <f t="array" aca="1" ref="GH14" ca="1">IF(INDIRECT(ADDRESS(ROW(),COLUMN()-6))="","X",IF(INDIRECT(ADDRESS(ROW(),COLUMN()-5))="",0,"OK"))</f>
        <v>X</v>
      </c>
      <c r="GI14" s="29" t="str">
        <f ca="1">IF(GJ14="","",SUM(1+MAXA(GI$1:GI13)))</f>
        <v/>
      </c>
      <c r="GJ14" s="8" t="str" cm="1">
        <f t="array" aca="1" ref="GJ14" ca="1">IF(GH14=0,INDIRECT(ADDRESS(ROW(),COLUMN()-8)),"")</f>
        <v/>
      </c>
      <c r="GK14" s="31"/>
      <c r="GL14" s="10" t="str">
        <f t="shared" si="7"/>
        <v>$GB$14</v>
      </c>
      <c r="GM14" s="29" t="str">
        <f ca="1">IF(GN14="","",SUM(1+MAXA(GM$1:GM13)))</f>
        <v/>
      </c>
      <c r="GN14" s="8" t="str" cm="1">
        <f t="array" aca="1" ref="GN14" ca="1">IF(ISNUMBER(SEARCH(GN$1,INDEX(INDIRECT(GO$1),ROW(GL14),1)))=TRUE,INDIRECT(GL14),"")</f>
        <v/>
      </c>
      <c r="GO14" s="13" t="s">
        <v>1192</v>
      </c>
      <c r="GP14" s="13" t="s">
        <v>1192</v>
      </c>
      <c r="GQ14" s="13" t="s">
        <v>1192</v>
      </c>
      <c r="GR14" s="13" t="s">
        <v>1192</v>
      </c>
      <c r="GS14" s="13" t="s">
        <v>1192</v>
      </c>
      <c r="GT14" s="13"/>
      <c r="GU14" s="13"/>
      <c r="GV14" s="13"/>
      <c r="GW14" s="13"/>
      <c r="GX14" s="13"/>
      <c r="GY14" s="13"/>
      <c r="GZ14" s="13"/>
      <c r="HA14" s="10" t="str">
        <f t="shared" ca="1" si="38"/>
        <v/>
      </c>
      <c r="HB14" s="22" t="s">
        <v>186</v>
      </c>
      <c r="HC14" s="6" t="s">
        <v>3275</v>
      </c>
      <c r="HD14" s="6" t="s">
        <v>3276</v>
      </c>
      <c r="HE14" s="27" t="str" cm="1">
        <f t="array" aca="1" ref="HE14" ca="1">CONCATENATE($A$37,INDIRECT(ADDRESS(ROW(),COLUMN()-2)),"%20",INDIRECT(ADDRESS(ROW(),COLUMN()-1)),$A$39,INDIRECT(ADDRESS(ROW(),COLUMN()-2)),"%20",INDIRECT(ADDRESS(ROW(),COLUMN()-1)))</f>
        <v>https://maps.yandex.ru/?ll=38.805282%2035.191117&amp;z=16&amp;text=38.805282%2035.191117</v>
      </c>
      <c r="HF14" s="87" t="str" cm="1">
        <f t="array" aca="1" ref="HF14" ca="1">CONCATENATE($A$40,INDIRECT(ADDRESS(ROW(),COLUMN()-3)),"%2C",INDIRECT(ADDRESS(ROW(),COLUMN()-2)))</f>
        <v>https://maps.google.com/maps?q=38.805282%2C35.191117</v>
      </c>
      <c r="HG14" s="92" t="s">
        <v>3229</v>
      </c>
      <c r="HH14" s="10" t="str" cm="1">
        <f t="array" aca="1" ref="HH14" ca="1">IF(INDIRECT(ADDRESS(ROW(),COLUMN()-6))="","X",IF(INDIRECT(ADDRESS(ROW(),COLUMN()-5))="",0,"OK"))</f>
        <v>OK</v>
      </c>
      <c r="HI14" s="29" t="str">
        <f ca="1">IF(HJ14="","",SUM(1+MAXA(HI$1:HI13)))</f>
        <v/>
      </c>
      <c r="HJ14" s="8" t="str" cm="1">
        <f t="array" aca="1" ref="HJ14" ca="1">IF(HH14=0,INDIRECT(ADDRESS(ROW(),COLUMN()-8)),"")</f>
        <v/>
      </c>
      <c r="HK14" s="31"/>
      <c r="HL14" s="10" t="str">
        <f t="shared" si="8"/>
        <v>$HB$14</v>
      </c>
      <c r="HM14" s="29" t="str">
        <f ca="1">IF(HN14="","",SUM(1+MAXA(HM$1:HM13)))</f>
        <v/>
      </c>
      <c r="HN14" s="8" t="str" cm="1">
        <f t="array" aca="1" ref="HN14" ca="1">IF(ISNUMBER(SEARCH(HN$1,INDEX(INDIRECT(HO$1),ROW(HL14),1)))=TRUE,INDIRECT(HL14),"")</f>
        <v/>
      </c>
      <c r="HO14" s="13" t="s">
        <v>1192</v>
      </c>
      <c r="HP14" s="13" t="s">
        <v>1192</v>
      </c>
      <c r="HQ14" s="13" t="s">
        <v>1192</v>
      </c>
      <c r="HR14" s="13"/>
      <c r="HS14" s="13"/>
      <c r="HT14" s="13"/>
      <c r="HU14" s="13"/>
      <c r="HV14" s="13"/>
      <c r="HW14" s="13"/>
      <c r="HX14" s="13"/>
      <c r="HY14" s="13" t="s">
        <v>1192</v>
      </c>
      <c r="HZ14" s="13" t="s">
        <v>1192</v>
      </c>
      <c r="IA14" s="10" t="str">
        <f t="shared" ca="1" si="39"/>
        <v/>
      </c>
      <c r="IB14" s="22" t="s">
        <v>224</v>
      </c>
      <c r="IC14" s="14" t="s">
        <v>225</v>
      </c>
      <c r="ID14" s="14" t="s">
        <v>226</v>
      </c>
      <c r="IE14" s="27" t="str" cm="1">
        <f t="array" aca="1" ref="IE14" ca="1">CONCATENATE($A$37,INDIRECT(ADDRESS(ROW(),COLUMN()-2)),"%20",INDIRECT(ADDRESS(ROW(),COLUMN()-1)),$A$39,INDIRECT(ADDRESS(ROW(),COLUMN()-2)),"%20",INDIRECT(ADDRESS(ROW(),COLUMN()-1)))</f>
        <v>https://maps.yandex.ru/?ll=38.918102%2035.483041&amp;z=16&amp;text=38.918102%2035.483041</v>
      </c>
      <c r="IF14" s="87" t="str" cm="1">
        <f t="array" aca="1" ref="IF14" ca="1">CONCATENATE($A$40,INDIRECT(ADDRESS(ROW(),COLUMN()-3)),"%2C",INDIRECT(ADDRESS(ROW(),COLUMN()-2)))</f>
        <v>https://maps.google.com/maps?q=38.918102%2C35.483041</v>
      </c>
      <c r="IG14" s="79" t="s">
        <v>3229</v>
      </c>
      <c r="IH14" s="10" t="str" cm="1">
        <f t="array" aca="1" ref="IH14" ca="1">IF(INDIRECT(ADDRESS(ROW(),COLUMN()-6))="","X",IF(INDIRECT(ADDRESS(ROW(),COLUMN()-5))="",0,"OK"))</f>
        <v>OK</v>
      </c>
      <c r="II14" s="29" t="str">
        <f ca="1">IF(IJ14="","",SUM(1+MAXA(II$1:II13)))</f>
        <v/>
      </c>
      <c r="IJ14" s="8" t="str" cm="1">
        <f t="array" aca="1" ref="IJ14" ca="1">IF(IH14=0,INDIRECT(ADDRESS(ROW(),COLUMN()-8)),"")</f>
        <v/>
      </c>
      <c r="IK14" s="31"/>
      <c r="IL14" s="10" t="str">
        <f t="shared" si="9"/>
        <v>$IB$14</v>
      </c>
      <c r="IM14" s="29" t="str">
        <f ca="1">IF(IN14="","",SUM(1+MAXA(IM$1:IM13)))</f>
        <v/>
      </c>
      <c r="IN14" s="8" t="str" cm="1">
        <f t="array" aca="1" ref="IN14" ca="1">IF(ISNUMBER(SEARCH(IN$1,INDEX(INDIRECT(IO$1),ROW(IL14),1)))=TRUE,INDIRECT(IL14),"")</f>
        <v/>
      </c>
      <c r="IO14" s="13" t="s">
        <v>1192</v>
      </c>
      <c r="IP14" s="13" t="s">
        <v>1192</v>
      </c>
      <c r="IQ14" s="13" t="s">
        <v>1192</v>
      </c>
      <c r="IR14" s="13"/>
      <c r="IS14" s="13"/>
      <c r="IT14" s="13"/>
      <c r="IU14" s="13"/>
      <c r="IV14" s="13"/>
      <c r="IW14" s="13"/>
      <c r="IX14" s="13" t="s">
        <v>1192</v>
      </c>
      <c r="IY14" s="13" t="s">
        <v>1192</v>
      </c>
      <c r="IZ14" s="13" t="s">
        <v>1192</v>
      </c>
      <c r="JA14" s="10" t="str">
        <f t="shared" ca="1" si="40"/>
        <v/>
      </c>
      <c r="JB14" s="22"/>
      <c r="JC14" s="14"/>
      <c r="JD14" s="14"/>
      <c r="JE14" s="24"/>
      <c r="JF14" s="88"/>
      <c r="JG14" s="101"/>
      <c r="JH14" s="10" t="str" cm="1">
        <f t="array" aca="1" ref="JH14" ca="1">IF(INDIRECT(ADDRESS(ROW(),COLUMN()-6))="","X",IF(INDIRECT(ADDRESS(ROW(),COLUMN()-5))="",0,"OK"))</f>
        <v>X</v>
      </c>
      <c r="JI14" s="29" t="str">
        <f ca="1">IF(JJ14="","",SUM(1+MAXA(JI$1:JI13)))</f>
        <v/>
      </c>
      <c r="JJ14" s="8" t="str" cm="1">
        <f t="array" aca="1" ref="JJ14" ca="1">IF(JH14=0,INDIRECT(ADDRESS(ROW(),COLUMN()-8)),"")</f>
        <v/>
      </c>
      <c r="JK14" s="31"/>
      <c r="JL14" s="10" t="str">
        <f t="shared" si="10"/>
        <v>$JB$14</v>
      </c>
      <c r="JM14" s="29" t="str">
        <f ca="1">IF(JN14="","",SUM(1+MAXA(JM$1:JM13)))</f>
        <v/>
      </c>
      <c r="JN14" s="8" t="str" cm="1">
        <f t="array" aca="1" ref="JN14" ca="1">IF(ISNUMBER(SEARCH(JN$1,INDEX(INDIRECT(JO$1),ROW(JL14),1)))=TRUE,INDIRECT(JL14),"")</f>
        <v/>
      </c>
      <c r="JO14" s="13" t="s">
        <v>1192</v>
      </c>
      <c r="JP14" s="13" t="s">
        <v>1192</v>
      </c>
      <c r="JQ14" s="13" t="s">
        <v>1192</v>
      </c>
      <c r="JR14" s="13"/>
      <c r="JS14" s="13"/>
      <c r="JT14" s="13"/>
      <c r="JU14" s="13"/>
      <c r="JV14" s="13"/>
      <c r="JW14" s="13"/>
      <c r="JX14" s="13" t="s">
        <v>1192</v>
      </c>
      <c r="JY14" s="13" t="s">
        <v>1192</v>
      </c>
      <c r="JZ14" s="13" t="s">
        <v>1192</v>
      </c>
      <c r="KA14" s="10" t="str">
        <f t="shared" ca="1" si="41"/>
        <v/>
      </c>
      <c r="KB14" s="22" t="s">
        <v>254</v>
      </c>
      <c r="KC14" s="14" t="s">
        <v>255</v>
      </c>
      <c r="KD14" s="14" t="s">
        <v>256</v>
      </c>
      <c r="KE14" s="27" t="str" cm="1">
        <f t="array" aca="1" ref="KE14" ca="1">CONCATENATE($A$37,INDIRECT(ADDRESS(ROW(),COLUMN()-2)),"%20",INDIRECT(ADDRESS(ROW(),COLUMN()-1)),$A$39,INDIRECT(ADDRESS(ROW(),COLUMN()-2)),"%20",INDIRECT(ADDRESS(ROW(),COLUMN()-1)))</f>
        <v>https://maps.yandex.ru/?ll=38.674112%2035.540561&amp;z=16&amp;text=38.674112%2035.540561</v>
      </c>
      <c r="KF14" s="87" t="str" cm="1">
        <f t="array" aca="1" ref="KF14" ca="1">CONCATENATE($A$40,INDIRECT(ADDRESS(ROW(),COLUMN()-3)),"%2C",INDIRECT(ADDRESS(ROW(),COLUMN()-2)))</f>
        <v>https://maps.google.com/maps?q=38.674112%2C35.540561</v>
      </c>
      <c r="KG14" s="79" t="s">
        <v>3229</v>
      </c>
      <c r="KH14" s="10" t="str" cm="1">
        <f t="array" aca="1" ref="KH14" ca="1">IF(INDIRECT(ADDRESS(ROW(),COLUMN()-6))="","X",IF(INDIRECT(ADDRESS(ROW(),COLUMN()-5))="",0,"OK"))</f>
        <v>OK</v>
      </c>
      <c r="KI14" s="29" t="str">
        <f ca="1">IF(KJ14="","",SUM(1+MAXA(KI$1:KI13)))</f>
        <v/>
      </c>
      <c r="KJ14" s="8" t="str" cm="1">
        <f t="array" aca="1" ref="KJ14" ca="1">IF(KH14=0,INDIRECT(ADDRESS(ROW(),COLUMN()-8)),"")</f>
        <v/>
      </c>
      <c r="KK14" s="31"/>
      <c r="KL14" s="10" t="str">
        <f t="shared" si="11"/>
        <v>$KB$14</v>
      </c>
      <c r="KM14" s="29" t="str">
        <f ca="1">IF(KN14="","",SUM(1+MAXA(KM$1:KM13)))</f>
        <v/>
      </c>
      <c r="KN14" s="8" t="str" cm="1">
        <f t="array" aca="1" ref="KN14" ca="1">IF(ISNUMBER(SEARCH(KN$1,INDEX(INDIRECT(KO$1),ROW(KL14),1)))=TRUE,INDIRECT(KL14),"")</f>
        <v/>
      </c>
      <c r="KO14" s="13" t="s">
        <v>1192</v>
      </c>
      <c r="KP14" s="13" t="s">
        <v>1192</v>
      </c>
      <c r="KQ14" s="13" t="s">
        <v>1192</v>
      </c>
      <c r="KR14" s="13"/>
      <c r="KS14" s="13"/>
      <c r="KT14" s="13"/>
      <c r="KU14" s="13"/>
      <c r="KV14" s="13"/>
      <c r="KW14" s="13"/>
      <c r="KX14" s="13"/>
      <c r="KY14" s="13" t="s">
        <v>1192</v>
      </c>
      <c r="KZ14" s="13" t="s">
        <v>1192</v>
      </c>
      <c r="LA14" s="10" t="str">
        <f t="shared" ca="1" si="42"/>
        <v/>
      </c>
      <c r="LB14" s="8" t="s">
        <v>278</v>
      </c>
      <c r="LC14" s="10" t="s">
        <v>279</v>
      </c>
      <c r="LD14" s="10" t="s">
        <v>280</v>
      </c>
      <c r="LE14" s="27" t="str" cm="1">
        <f t="array" aca="1" ref="LE14" ca="1">CONCATENATE($A$37,INDIRECT(ADDRESS(ROW(),COLUMN()-2)),"%20",INDIRECT(ADDRESS(ROW(),COLUMN()-1)),$A$39,INDIRECT(ADDRESS(ROW(),COLUMN()-2)),"%20",INDIRECT(ADDRESS(ROW(),COLUMN()-1)))</f>
        <v>https://maps.yandex.ru/?ll=38.993131%2036.240044&amp;z=16&amp;text=38.993131%2036.240044</v>
      </c>
      <c r="LF14" s="87" t="str" cm="1">
        <f t="array" aca="1" ref="LF14" ca="1">CONCATENATE($A$40,INDIRECT(ADDRESS(ROW(),COLUMN()-3)),"%2C",INDIRECT(ADDRESS(ROW(),COLUMN()-2)))</f>
        <v>https://maps.google.com/maps?q=38.993131%2C36.240044</v>
      </c>
      <c r="LG14" s="79" t="s">
        <v>3229</v>
      </c>
      <c r="LH14" s="10" t="str" cm="1">
        <f t="array" aca="1" ref="LH14" ca="1">IF(INDIRECT(ADDRESS(ROW(),COLUMN()-6))="","X",IF(INDIRECT(ADDRESS(ROW(),COLUMN()-5))="",0,"OK"))</f>
        <v>OK</v>
      </c>
      <c r="LI14" s="29" t="str">
        <f ca="1">IF(LJ14="","",SUM(1+MAXA(LI$1:LI13)))</f>
        <v/>
      </c>
      <c r="LJ14" s="8" t="str" cm="1">
        <f t="array" aca="1" ref="LJ14" ca="1">IF(LH14=0,INDIRECT(ADDRESS(ROW(),COLUMN()-8)),"")</f>
        <v/>
      </c>
      <c r="LK14" s="31"/>
      <c r="LL14" s="10" t="str">
        <f t="shared" si="12"/>
        <v>$LB$14</v>
      </c>
      <c r="LM14" s="29" t="str">
        <f ca="1">IF(LN14="","",SUM(1+MAXA(LM$1:LM13)))</f>
        <v/>
      </c>
      <c r="LN14" s="8" t="str" cm="1">
        <f t="array" aca="1" ref="LN14" ca="1">IF(ISNUMBER(SEARCH(LN$1,INDEX(INDIRECT(LO$1),ROW(LL14),1)))=TRUE,INDIRECT(LL14),"")</f>
        <v/>
      </c>
      <c r="LO14" s="13" t="s">
        <v>1192</v>
      </c>
      <c r="LP14" s="13" t="s">
        <v>1192</v>
      </c>
      <c r="LQ14" s="13" t="s">
        <v>1192</v>
      </c>
      <c r="LR14" s="13" t="s">
        <v>1192</v>
      </c>
      <c r="LS14" s="13"/>
      <c r="LT14" s="13"/>
      <c r="LU14" s="13"/>
      <c r="LV14" s="13"/>
      <c r="LW14" s="13"/>
      <c r="LX14" s="13"/>
      <c r="LY14" s="13" t="s">
        <v>1192</v>
      </c>
      <c r="LZ14" s="13" t="s">
        <v>1192</v>
      </c>
      <c r="MA14" s="10" t="str">
        <f t="shared" ca="1" si="43"/>
        <v/>
      </c>
      <c r="MB14" s="8" t="s">
        <v>211</v>
      </c>
      <c r="MC14" s="10" t="s">
        <v>212</v>
      </c>
      <c r="MD14" s="10" t="s">
        <v>213</v>
      </c>
      <c r="ME14" s="27" t="str" cm="1">
        <f t="array" aca="1" ref="ME14" ca="1">CONCATENATE($A$37,INDIRECT(ADDRESS(ROW(),COLUMN()-2)),"%20",INDIRECT(ADDRESS(ROW(),COLUMN()-1)),$A$39,INDIRECT(ADDRESS(ROW(),COLUMN()-2)),"%20",INDIRECT(ADDRESS(ROW(),COLUMN()-1)))</f>
        <v>https://maps.yandex.ru/?ll=38.925852%2035.781940&amp;z=16&amp;text=38.925852%2035.781940</v>
      </c>
      <c r="MF14" s="87" t="str" cm="1">
        <f t="array" aca="1" ref="MF14" ca="1">CONCATENATE($A$40,INDIRECT(ADDRESS(ROW(),COLUMN()-3)),"%2C",INDIRECT(ADDRESS(ROW(),COLUMN()-2)))</f>
        <v>https://maps.google.com/maps?q=38.925852%2C35.781940</v>
      </c>
      <c r="MG14" s="79" t="s">
        <v>3229</v>
      </c>
      <c r="MH14" s="10" t="str" cm="1">
        <f t="array" aca="1" ref="MH14" ca="1">IF(INDIRECT(ADDRESS(ROW(),COLUMN()-6))="","X",IF(INDIRECT(ADDRESS(ROW(),COLUMN()-5))="",0,"OK"))</f>
        <v>OK</v>
      </c>
      <c r="MI14" s="29" t="str">
        <f ca="1">IF(MJ14="","",SUM(1+MAXA(MI$1:MI13)))</f>
        <v/>
      </c>
      <c r="MJ14" s="8" t="str" cm="1">
        <f t="array" aca="1" ref="MJ14" ca="1">IF(MH14=0,INDIRECT(ADDRESS(ROW(),COLUMN()-8)),"")</f>
        <v/>
      </c>
      <c r="MK14" s="31"/>
      <c r="ML14" s="10" t="str">
        <f t="shared" si="13"/>
        <v>$MB$14</v>
      </c>
      <c r="MM14" s="29" t="str">
        <f ca="1">IF(MN14="","",SUM(1+MAXA(MM$1:MM13)))</f>
        <v/>
      </c>
      <c r="MN14" s="8" t="str" cm="1">
        <f t="array" aca="1" ref="MN14" ca="1">IF(ISNUMBER(SEARCH(MN$1,INDEX(INDIRECT(MO$1),ROW(ML14),1)))=TRUE,INDIRECT(ML14),"")</f>
        <v/>
      </c>
      <c r="MO14" s="13" t="s">
        <v>1192</v>
      </c>
      <c r="MP14" s="13" t="s">
        <v>1192</v>
      </c>
      <c r="MQ14" s="13" t="s">
        <v>1192</v>
      </c>
      <c r="MR14" s="13"/>
      <c r="MS14" s="13"/>
      <c r="MT14" s="13"/>
      <c r="MU14" s="13"/>
      <c r="MV14" s="13"/>
      <c r="MW14" s="13" t="s">
        <v>1192</v>
      </c>
      <c r="MX14" s="13"/>
      <c r="MY14" s="13" t="s">
        <v>1192</v>
      </c>
      <c r="MZ14" s="13" t="s">
        <v>1192</v>
      </c>
      <c r="NA14" s="10" t="str">
        <f t="shared" ca="1" si="44"/>
        <v/>
      </c>
      <c r="NB14" s="22" t="s">
        <v>1161</v>
      </c>
      <c r="NC14" s="14" t="s">
        <v>1162</v>
      </c>
      <c r="ND14" s="14" t="s">
        <v>1163</v>
      </c>
      <c r="NE14" s="27" t="str" cm="1">
        <f t="array" aca="1" ref="NE14" ca="1">CONCATENATE($A$37,INDIRECT(ADDRESS(ROW(),COLUMN()-2)),"%20",INDIRECT(ADDRESS(ROW(),COLUMN()-1)),$A$39,INDIRECT(ADDRESS(ROW(),COLUMN()-2)),"%20",INDIRECT(ADDRESS(ROW(),COLUMN()-1)))</f>
        <v>https://maps.yandex.ru/?ll=38.402650%2035.490056&amp;z=16&amp;text=38.402650%2035.490056</v>
      </c>
      <c r="NF14" s="87" t="str" cm="1">
        <f t="array" aca="1" ref="NF14" ca="1">CONCATENATE($A$40,INDIRECT(ADDRESS(ROW(),COLUMN()-3)),"%2C",INDIRECT(ADDRESS(ROW(),COLUMN()-2)))</f>
        <v>https://maps.google.com/maps?q=38.402650%2C35.490056</v>
      </c>
      <c r="NG14" s="79" t="s">
        <v>3229</v>
      </c>
      <c r="NH14" s="10" t="str" cm="1">
        <f t="array" aca="1" ref="NH14" ca="1">IF(INDIRECT(ADDRESS(ROW(),COLUMN()-6))="","X",IF(INDIRECT(ADDRESS(ROW(),COLUMN()-5))="",0,"OK"))</f>
        <v>OK</v>
      </c>
      <c r="NI14" s="29" t="str">
        <f ca="1">IF(NJ14="","",SUM(1+MAXA(NI$1:NI13)))</f>
        <v/>
      </c>
      <c r="NJ14" s="8" t="str" cm="1">
        <f t="array" aca="1" ref="NJ14" ca="1">IF(NH14=0,INDIRECT(ADDRESS(ROW(),COLUMN()-8)),"")</f>
        <v/>
      </c>
      <c r="NK14" s="31"/>
      <c r="NL14" s="10" t="str">
        <f t="shared" si="14"/>
        <v>$NB$14</v>
      </c>
      <c r="NM14" s="29" t="str">
        <f ca="1">IF(NN14="","",SUM(1+MAXA(NM$1:NM13)))</f>
        <v/>
      </c>
      <c r="NN14" s="8" t="str" cm="1">
        <f t="array" aca="1" ref="NN14" ca="1">IF(ISNUMBER(SEARCH(NN$1,INDEX(INDIRECT(NO$1),ROW(NL14),1)))=TRUE,INDIRECT(NL14),"")</f>
        <v/>
      </c>
      <c r="NO14" s="13" t="s">
        <v>1192</v>
      </c>
      <c r="NP14" s="13" t="s">
        <v>1192</v>
      </c>
      <c r="NQ14" s="13" t="s">
        <v>1192</v>
      </c>
      <c r="NR14" s="13"/>
      <c r="NS14" s="13"/>
      <c r="NT14" s="13"/>
      <c r="NU14" s="13"/>
      <c r="NV14" s="13"/>
      <c r="NW14" s="13"/>
      <c r="NX14" s="13" t="s">
        <v>1192</v>
      </c>
      <c r="NY14" s="13" t="s">
        <v>1192</v>
      </c>
      <c r="NZ14" s="13"/>
      <c r="OA14" s="10" t="str">
        <f t="shared" ca="1" si="45"/>
        <v/>
      </c>
      <c r="OB14" s="22" t="s">
        <v>4655</v>
      </c>
      <c r="OC14" s="6" t="s">
        <v>4656</v>
      </c>
      <c r="OD14" s="6" t="s">
        <v>3625</v>
      </c>
      <c r="OE14" s="27" t="str" cm="1">
        <f t="array" aca="1" ref="OE14" ca="1">CONCATENATE($A$37,INDIRECT(ADDRESS(ROW(),COLUMN()-2)),"%20",INDIRECT(ADDRESS(ROW(),COLUMN()-1)),$A$39,INDIRECT(ADDRESS(ROW(),COLUMN()-2)),"%20",INDIRECT(ADDRESS(ROW(),COLUMN()-1)))</f>
        <v>https://maps.yandex.ru/?ll=38.479750%2035.543793&amp;z=16&amp;text=38.479750%2035.543793</v>
      </c>
      <c r="OF14" s="87" t="str" cm="1">
        <f t="array" aca="1" ref="OF14" ca="1">CONCATENATE($A$40,INDIRECT(ADDRESS(ROW(),COLUMN()-3)),"%2C",INDIRECT(ADDRESS(ROW(),COLUMN()-2)))</f>
        <v>https://maps.google.com/maps?q=38.479750%2C35.543793</v>
      </c>
      <c r="OG14" s="79" t="s">
        <v>3229</v>
      </c>
      <c r="OH14" s="10" t="str" cm="1">
        <f t="array" aca="1" ref="OH14" ca="1">IF(INDIRECT(ADDRESS(ROW(),COLUMN()-6))="","X",IF(INDIRECT(ADDRESS(ROW(),COLUMN()-5))="",0,"OK"))</f>
        <v>OK</v>
      </c>
      <c r="OI14" s="29" t="str">
        <f ca="1">IF(OJ14="","",SUM(1+MAXA(OI$1:OI13)))</f>
        <v/>
      </c>
      <c r="OJ14" s="8" t="str" cm="1">
        <f t="array" aca="1" ref="OJ14" ca="1">IF(OH14=0,INDIRECT(ADDRESS(ROW(),COLUMN()-8)),"")</f>
        <v/>
      </c>
      <c r="OK14" s="31"/>
      <c r="OL14" s="10" t="str">
        <f t="shared" si="15"/>
        <v>$OB$14</v>
      </c>
      <c r="OM14" s="29" t="str">
        <f ca="1">IF(ON14="","",SUM(1+MAXA(OM$1:OM13)))</f>
        <v/>
      </c>
      <c r="ON14" s="8" t="str" cm="1">
        <f t="array" aca="1" ref="ON14" ca="1">IF(ISNUMBER(SEARCH(ON$1,INDEX(INDIRECT(OO$1),ROW(OL14),1)))=TRUE,INDIRECT(OL14),"")</f>
        <v/>
      </c>
      <c r="OO14" s="13" t="s">
        <v>1192</v>
      </c>
      <c r="OP14" s="13"/>
      <c r="OQ14" s="13"/>
      <c r="OR14" s="13"/>
      <c r="OS14" s="13"/>
      <c r="OT14" s="13"/>
      <c r="OU14" s="13"/>
      <c r="OV14" s="13"/>
      <c r="OW14" s="13"/>
      <c r="OX14" s="13"/>
      <c r="OY14" s="13"/>
      <c r="OZ14" s="13" t="s">
        <v>1192</v>
      </c>
      <c r="PA14" s="10" t="str">
        <f t="shared" ca="1" si="46"/>
        <v/>
      </c>
      <c r="PB14" s="22" t="s">
        <v>1458</v>
      </c>
      <c r="PC14" s="14" t="s">
        <v>1459</v>
      </c>
      <c r="PD14" s="14" t="s">
        <v>1460</v>
      </c>
      <c r="PE14" s="27" t="str" cm="1">
        <f t="array" aca="1" ref="PE14" ca="1">CONCATENATE($A$37,INDIRECT(ADDRESS(ROW(),COLUMN()-2)),"%20",INDIRECT(ADDRESS(ROW(),COLUMN()-1)),$A$39,INDIRECT(ADDRESS(ROW(),COLUMN()-2)),"%20",INDIRECT(ADDRESS(ROW(),COLUMN()-1)))</f>
        <v>https://maps.yandex.ru/?ll=39.036501%2035.431490&amp;z=16&amp;text=39.036501%2035.431490</v>
      </c>
      <c r="PF14" s="87" t="str" cm="1">
        <f t="array" aca="1" ref="PF14" ca="1">CONCATENATE($A$40,INDIRECT(ADDRESS(ROW(),COLUMN()-3)),"%2C",INDIRECT(ADDRESS(ROW(),COLUMN()-2)))</f>
        <v>https://maps.google.com/maps?q=39.036501%2C35.431490</v>
      </c>
      <c r="PG14" s="79" t="s">
        <v>3239</v>
      </c>
      <c r="PH14" s="10" t="str" cm="1">
        <f t="array" aca="1" ref="PH14" ca="1">IF(INDIRECT(ADDRESS(ROW(),COLUMN()-6))="","X",IF(INDIRECT(ADDRESS(ROW(),COLUMN()-5))="",0,"OK"))</f>
        <v>OK</v>
      </c>
      <c r="PI14" s="29" t="str">
        <f ca="1">IF(PJ14="","",SUM(1+MAXA(PI$1:PI13)))</f>
        <v/>
      </c>
      <c r="PJ14" s="8" t="str" cm="1">
        <f t="array" aca="1" ref="PJ14" ca="1">IF(PH14=0,INDIRECT(ADDRESS(ROW(),COLUMN()-8)),"")</f>
        <v/>
      </c>
      <c r="PK14" s="31"/>
      <c r="PL14" s="10" t="str">
        <f t="shared" si="16"/>
        <v>$PB$14</v>
      </c>
      <c r="PM14" s="29" t="str">
        <f ca="1">IF(PN14="","",SUM(1+MAXA(PM$1:PM13)))</f>
        <v/>
      </c>
      <c r="PN14" s="8" t="str" cm="1">
        <f t="array" aca="1" ref="PN14" ca="1">IF(ISNUMBER(SEARCH(PN$1,INDEX(INDIRECT(PO$1),ROW(PL14),1)))=TRUE,INDIRECT(PL14),"")</f>
        <v/>
      </c>
      <c r="PO14" s="13" t="s">
        <v>1192</v>
      </c>
      <c r="PP14" s="13" t="s">
        <v>1192</v>
      </c>
      <c r="PQ14" s="13" t="s">
        <v>1192</v>
      </c>
      <c r="PR14" s="13" t="s">
        <v>1192</v>
      </c>
      <c r="PS14" s="13"/>
      <c r="PT14" s="13"/>
      <c r="PU14" s="13"/>
      <c r="PV14" s="13"/>
      <c r="PW14" s="13"/>
      <c r="PX14" s="13"/>
      <c r="PY14" s="13" t="s">
        <v>1192</v>
      </c>
      <c r="PZ14" s="13" t="s">
        <v>1192</v>
      </c>
      <c r="QA14" s="10" t="str">
        <f t="shared" ca="1" si="47"/>
        <v/>
      </c>
      <c r="QB14" s="22" t="s">
        <v>1541</v>
      </c>
      <c r="QC14" s="6" t="s">
        <v>1599</v>
      </c>
      <c r="QD14" s="6" t="s">
        <v>1600</v>
      </c>
      <c r="QE14" s="27" t="str" cm="1">
        <f t="array" aca="1" ref="QE14" ca="1">CONCATENATE($A$37,INDIRECT(ADDRESS(ROW(),COLUMN()-2)),"%20",INDIRECT(ADDRESS(ROW(),COLUMN()-1)),$A$39,INDIRECT(ADDRESS(ROW(),COLUMN()-2)),"%20",INDIRECT(ADDRESS(ROW(),COLUMN()-1)))</f>
        <v>https://maps.yandex.ru/?ll=38.633217%2035.171368&amp;z=16&amp;text=38.633217%2035.171368</v>
      </c>
      <c r="QF14" s="87" t="str" cm="1">
        <f t="array" aca="1" ref="QF14" ca="1">CONCATENATE($A$40,INDIRECT(ADDRESS(ROW(),COLUMN()-3)),"%2C",INDIRECT(ADDRESS(ROW(),COLUMN()-2)))</f>
        <v>https://maps.google.com/maps?q=38.633217%2C35.171368</v>
      </c>
      <c r="QG14" s="79" t="s">
        <v>3239</v>
      </c>
      <c r="QH14" s="10" t="str" cm="1">
        <f t="array" aca="1" ref="QH14" ca="1">IF(INDIRECT(ADDRESS(ROW(),COLUMN()-6))="","X",IF(INDIRECT(ADDRESS(ROW(),COLUMN()-5))="",0,"OK"))</f>
        <v>OK</v>
      </c>
      <c r="QI14" s="29" t="str">
        <f ca="1">IF(QJ14="","",SUM(1+MAXA(QI$1:QI13)))</f>
        <v/>
      </c>
      <c r="QJ14" s="8" t="str" cm="1">
        <f t="array" aca="1" ref="QJ14" ca="1">IF(QH14=0,INDIRECT(ADDRESS(ROW(),COLUMN()-8)),"")</f>
        <v/>
      </c>
      <c r="QK14" s="31"/>
      <c r="QL14" s="10" t="str">
        <f t="shared" si="17"/>
        <v>$QB$14</v>
      </c>
      <c r="QM14" s="29" t="str">
        <f ca="1">IF(QN14="","",SUM(1+MAXA(QM$1:QM13)))</f>
        <v/>
      </c>
      <c r="QN14" s="8" t="str" cm="1">
        <f t="array" aca="1" ref="QN14" ca="1">IF(ISNUMBER(SEARCH(QN$1,INDEX(INDIRECT(QO$1),ROW(QL14),1)))=TRUE,INDIRECT(QL14),"")</f>
        <v/>
      </c>
      <c r="QO14" s="13" t="s">
        <v>1192</v>
      </c>
      <c r="QP14" s="13" t="s">
        <v>1192</v>
      </c>
      <c r="QQ14" s="13" t="s">
        <v>1192</v>
      </c>
      <c r="QR14" s="13" t="s">
        <v>1192</v>
      </c>
      <c r="QS14" s="13"/>
      <c r="QT14" s="13"/>
      <c r="QU14" s="13"/>
      <c r="QV14" s="13"/>
      <c r="QW14" s="13"/>
      <c r="QX14" s="13"/>
      <c r="QY14" s="13" t="s">
        <v>1192</v>
      </c>
      <c r="QZ14" s="13" t="s">
        <v>1192</v>
      </c>
      <c r="RA14" s="10" t="str">
        <f t="shared" ca="1" si="48"/>
        <v/>
      </c>
      <c r="RB14" s="22" t="s">
        <v>1708</v>
      </c>
      <c r="RC14" s="6" t="s">
        <v>1709</v>
      </c>
      <c r="RD14" s="6" t="s">
        <v>1710</v>
      </c>
      <c r="RE14" s="27" t="str" cm="1">
        <f t="array" aca="1" ref="RE14" ca="1">CONCATENATE($A$37,INDIRECT(ADDRESS(ROW(),COLUMN()-2)),"%20",INDIRECT(ADDRESS(ROW(),COLUMN()-1)),$A$39,INDIRECT(ADDRESS(ROW(),COLUMN()-2)),"%20",INDIRECT(ADDRESS(ROW(),COLUMN()-1)))</f>
        <v>https://maps.yandex.ru/?ll=39.106491%2035.788978&amp;z=16&amp;text=39.106491%2035.788978</v>
      </c>
      <c r="RF14" s="87" t="str" cm="1">
        <f t="array" aca="1" ref="RF14" ca="1">CONCATENATE($A$40,INDIRECT(ADDRESS(ROW(),COLUMN()-3)),"%2C",INDIRECT(ADDRESS(ROW(),COLUMN()-2)))</f>
        <v>https://maps.google.com/maps?q=39.106491%2C35.788978</v>
      </c>
      <c r="RG14" s="79" t="s">
        <v>3229</v>
      </c>
      <c r="RH14" s="10" t="str" cm="1">
        <f t="array" aca="1" ref="RH14" ca="1">IF(INDIRECT(ADDRESS(ROW(),COLUMN()-6))="","X",IF(INDIRECT(ADDRESS(ROW(),COLUMN()-5))="",0,"OK"))</f>
        <v>OK</v>
      </c>
      <c r="RI14" s="29" t="str">
        <f ca="1">IF(RJ14="","",SUM(1+MAXA(RI$1:RI13)))</f>
        <v/>
      </c>
      <c r="RJ14" s="8" t="str" cm="1">
        <f t="array" aca="1" ref="RJ14" ca="1">IF(RH14=0,INDIRECT(ADDRESS(ROW(),COLUMN()-8)),"")</f>
        <v/>
      </c>
      <c r="RK14" s="31"/>
      <c r="RL14" s="10" t="str">
        <f t="shared" si="18"/>
        <v>$RB$14</v>
      </c>
      <c r="RM14" s="29" t="str">
        <f ca="1">IF(RN14="","",SUM(1+MAXA(RM$1:RM13)))</f>
        <v/>
      </c>
      <c r="RN14" s="8" t="str" cm="1">
        <f t="array" aca="1" ref="RN14" ca="1">IF(ISNUMBER(SEARCH(RN$1,INDEX(INDIRECT(RO$1),ROW(RL14),1)))=TRUE,INDIRECT(RL14),"")</f>
        <v/>
      </c>
      <c r="RO14" s="13" t="s">
        <v>1192</v>
      </c>
      <c r="RP14" s="13" t="s">
        <v>1192</v>
      </c>
      <c r="RQ14" s="13" t="s">
        <v>1192</v>
      </c>
      <c r="RR14" s="13"/>
      <c r="RS14" s="13"/>
      <c r="RT14" s="13"/>
      <c r="RU14" s="13"/>
      <c r="RV14" s="13"/>
      <c r="RW14" s="13"/>
      <c r="RX14" s="13"/>
      <c r="RY14" s="13" t="s">
        <v>1192</v>
      </c>
      <c r="RZ14" s="13" t="s">
        <v>1192</v>
      </c>
      <c r="SA14" s="10" t="str">
        <f t="shared" ca="1" si="49"/>
        <v/>
      </c>
      <c r="SB14" s="22" t="s">
        <v>1785</v>
      </c>
      <c r="SC14" s="6" t="s">
        <v>1786</v>
      </c>
      <c r="SD14" s="6" t="s">
        <v>1787</v>
      </c>
      <c r="SE14" s="27" t="str" cm="1">
        <f t="array" aca="1" ref="SE14" ca="1">CONCATENATE($A$37,INDIRECT(ADDRESS(ROW(),COLUMN()-2)),"%20",INDIRECT(ADDRESS(ROW(),COLUMN()-1)),$A$39,INDIRECT(ADDRESS(ROW(),COLUMN()-2)),"%20",INDIRECT(ADDRESS(ROW(),COLUMN()-1)))</f>
        <v>https://maps.yandex.ru/?ll=38.592372%2036.333363&amp;z=16&amp;text=38.592372%2036.333363</v>
      </c>
      <c r="SF14" s="87" t="str" cm="1">
        <f t="array" aca="1" ref="SF14" ca="1">CONCATENATE($A$40,INDIRECT(ADDRESS(ROW(),COLUMN()-3)),"%2C",INDIRECT(ADDRESS(ROW(),COLUMN()-2)))</f>
        <v>https://maps.google.com/maps?q=38.592372%2C36.333363</v>
      </c>
      <c r="SG14" s="79" t="s">
        <v>3229</v>
      </c>
      <c r="SH14" s="10" t="str" cm="1">
        <f t="array" aca="1" ref="SH14" ca="1">IF(INDIRECT(ADDRESS(ROW(),COLUMN()-6))="","X",IF(INDIRECT(ADDRESS(ROW(),COLUMN()-5))="",0,"OK"))</f>
        <v>OK</v>
      </c>
      <c r="SI14" s="29" t="str">
        <f ca="1">IF(SJ14="","",SUM(1+MAXA(SI$1:SI13)))</f>
        <v/>
      </c>
      <c r="SJ14" s="8" t="str" cm="1">
        <f t="array" aca="1" ref="SJ14" ca="1">IF(SH14=0,INDIRECT(ADDRESS(ROW(),COLUMN()-8)),"")</f>
        <v/>
      </c>
      <c r="SK14" s="33" t="s">
        <v>1192</v>
      </c>
      <c r="SL14" s="10" t="str">
        <f t="shared" si="19"/>
        <v>$SB$14</v>
      </c>
      <c r="SM14" s="29" t="str">
        <f ca="1">IF(SN14="","",SUM(1+MAXA(SM$1:SM13)))</f>
        <v/>
      </c>
      <c r="SN14" s="8" t="str" cm="1">
        <f t="array" aca="1" ref="SN14" ca="1">IF(ISNUMBER(SEARCH(SN$1,INDEX(SB$1:SB$174,ROW(SL14),1)))=TRUE,INDIRECT(SL14),"")</f>
        <v/>
      </c>
      <c r="SO14" s="13" t="s">
        <v>1192</v>
      </c>
      <c r="SP14" s="13" t="s">
        <v>1192</v>
      </c>
      <c r="SQ14" s="13" t="s">
        <v>1192</v>
      </c>
      <c r="SR14" s="13"/>
      <c r="SS14" s="13"/>
      <c r="ST14" s="13"/>
      <c r="SU14" s="13"/>
      <c r="SV14" s="13"/>
      <c r="SW14" s="13"/>
      <c r="SX14" s="13"/>
      <c r="SY14" s="13" t="s">
        <v>1192</v>
      </c>
      <c r="SZ14" s="13" t="s">
        <v>1192</v>
      </c>
      <c r="TA14" s="10" t="str">
        <f t="shared" ca="1" si="50"/>
        <v/>
      </c>
      <c r="TB14" s="22"/>
      <c r="TC14" s="6"/>
      <c r="TD14" s="6"/>
      <c r="TE14" s="24"/>
      <c r="TF14" s="88"/>
      <c r="TG14" s="101"/>
      <c r="TH14" s="10" t="str" cm="1">
        <f t="array" aca="1" ref="TH14" ca="1">IF(INDIRECT(ADDRESS(ROW(),COLUMN()-6))="","X",IF(INDIRECT(ADDRESS(ROW(),COLUMN()-5))="",0,"OK"))</f>
        <v>X</v>
      </c>
      <c r="TI14" s="29" t="str">
        <f ca="1">IF(TJ14="","",SUM(1+MAXA(TI$1:TI13)))</f>
        <v/>
      </c>
      <c r="TJ14" s="8" t="str" cm="1">
        <f t="array" aca="1" ref="TJ14" ca="1">IF(TH14=0,INDIRECT(ADDRESS(ROW(),COLUMN()-8)),"")</f>
        <v/>
      </c>
      <c r="TK14" s="33" t="s">
        <v>1192</v>
      </c>
      <c r="TL14" s="10" t="str">
        <f t="shared" si="20"/>
        <v>$TB$14</v>
      </c>
      <c r="TM14" s="29" t="str">
        <f ca="1">IF(TN14="","",SUM(1+MAXA(TM$1:TM13)))</f>
        <v/>
      </c>
      <c r="TN14" s="8" t="str" cm="1">
        <f t="array" aca="1" ref="TN14" ca="1">IF(ISNUMBER(SEARCH(TN$1,INDEX(INDIRECT(TO$1),ROW(TL14),1)))=TRUE,INDIRECT(TL14),"")</f>
        <v/>
      </c>
      <c r="TO14" s="13" t="s">
        <v>1192</v>
      </c>
      <c r="TP14" s="13" t="s">
        <v>1192</v>
      </c>
      <c r="TQ14" s="13" t="s">
        <v>1192</v>
      </c>
      <c r="TR14" s="13"/>
      <c r="TS14" s="13"/>
      <c r="TT14" s="13"/>
      <c r="TU14" s="13"/>
      <c r="TV14" s="13"/>
      <c r="TW14" s="13"/>
      <c r="TX14" s="13"/>
      <c r="TY14" s="13" t="s">
        <v>1192</v>
      </c>
      <c r="TZ14" s="13" t="s">
        <v>1192</v>
      </c>
      <c r="UA14" s="14" t="str">
        <f t="shared" ca="1" si="51"/>
        <v/>
      </c>
      <c r="UB14" s="22" t="s">
        <v>3769</v>
      </c>
      <c r="UC14" s="6" t="s">
        <v>3789</v>
      </c>
      <c r="UD14" s="6" t="s">
        <v>3788</v>
      </c>
      <c r="UE14" s="27" t="str" cm="1">
        <f t="array" aca="1" ref="UE14" ca="1">CONCATENATE($A$37,INDIRECT(ADDRESS(ROW(),COLUMN()-2)),"%20",INDIRECT(ADDRESS(ROW(),COLUMN()-1)),$A$39,INDIRECT(ADDRESS(ROW(),COLUMN()-2)),"%20",INDIRECT(ADDRESS(ROW(),COLUMN()-1)))</f>
        <v>https://maps.yandex.ru/?ll=38.578141%2036.168589&amp;z=16&amp;text=38.578141%2036.168589</v>
      </c>
      <c r="UF14" s="87" t="str" cm="1">
        <f t="array" aca="1" ref="UF14" ca="1">CONCATENATE($A$40,INDIRECT(ADDRESS(ROW(),COLUMN()-3)),"%2C",INDIRECT(ADDRESS(ROW(),COLUMN()-2)))</f>
        <v>https://maps.google.com/maps?q=38.578141%2C36.168589</v>
      </c>
      <c r="UG14" s="79" t="s">
        <v>3727</v>
      </c>
      <c r="UH14" s="10" t="str" cm="1">
        <f t="array" aca="1" ref="UH14" ca="1">IF(INDIRECT(ADDRESS(ROW(),COLUMN()-6))="","X",IF(INDIRECT(ADDRESS(ROW(),COLUMN()-5))="",0,"OK"))</f>
        <v>OK</v>
      </c>
      <c r="UI14" s="29" t="str">
        <f ca="1">IF(UJ14="","",SUM(1+MAXA(UI$1:UI13)))</f>
        <v/>
      </c>
      <c r="UJ14" s="8" t="str" cm="1">
        <f t="array" aca="1" ref="UJ14" ca="1">IF(UH14=0,INDIRECT(ADDRESS(ROW(),COLUMN()-8)),"")</f>
        <v/>
      </c>
      <c r="UK14" s="33" t="s">
        <v>1192</v>
      </c>
      <c r="UL14" s="10" t="str">
        <f t="shared" si="21"/>
        <v>$UB$14</v>
      </c>
      <c r="UM14" s="29" t="str">
        <f ca="1">IF(UN14="","",SUM(1+MAXA(UM$1:UM13)))</f>
        <v/>
      </c>
      <c r="UN14" s="8" t="str" cm="1">
        <f t="array" aca="1" ref="UN14" ca="1">IF(ISNUMBER(SEARCH(UN$1,INDEX(INDIRECT(UO$1),ROW(UL14),1)))=TRUE,INDIRECT(UL14),"")</f>
        <v/>
      </c>
      <c r="UO14" s="13" t="s">
        <v>1192</v>
      </c>
      <c r="UP14" s="13" t="s">
        <v>1192</v>
      </c>
      <c r="UQ14" s="13" t="s">
        <v>1192</v>
      </c>
      <c r="UR14" s="13"/>
      <c r="US14" s="13"/>
      <c r="UT14" s="13"/>
      <c r="UU14" s="13"/>
      <c r="UV14" s="13"/>
      <c r="UW14" s="13"/>
      <c r="UX14" s="13"/>
      <c r="UY14" s="13" t="s">
        <v>1192</v>
      </c>
      <c r="UZ14" s="13" t="s">
        <v>1192</v>
      </c>
      <c r="VA14" s="10" t="str">
        <f t="shared" ca="1" si="52"/>
        <v/>
      </c>
      <c r="VB14" s="16"/>
      <c r="VC14" s="17" t="s">
        <v>1937</v>
      </c>
      <c r="VD14" s="48"/>
      <c r="VE14" s="19"/>
      <c r="VF14" s="19"/>
      <c r="VG14" s="79" t="s">
        <v>3229</v>
      </c>
      <c r="VH14" s="10" t="str" cm="1">
        <f t="array" aca="1" ref="VH14" ca="1">IF(INDIRECT(ADDRESS(ROW(),COLUMN()-6))="","X",IF(INDIRECT(ADDRESS(ROW(),COLUMN()-5))="",0,"OK"))</f>
        <v>X</v>
      </c>
      <c r="VI14" s="29" t="str">
        <f ca="1">IF(VJ14="","",SUM(1+MAXA(VI$1:VI13)))</f>
        <v/>
      </c>
      <c r="VJ14" s="8" t="str" cm="1">
        <f t="array" aca="1" ref="VJ14" ca="1">IF(VH14=0,INDIRECT(ADDRESS(ROW(),COLUMN()-8)),"")</f>
        <v/>
      </c>
      <c r="VK14" s="33" t="s">
        <v>1192</v>
      </c>
      <c r="VL14" s="10" t="str">
        <f t="shared" si="22"/>
        <v>$VB$14</v>
      </c>
      <c r="VM14" s="29" t="str">
        <f ca="1">IF(VN14="","",SUM(1+MAXA(VM$1:VM13)))</f>
        <v/>
      </c>
      <c r="VN14" s="8" t="str" cm="1">
        <f t="array" aca="1" ref="VN14" ca="1">IF(ISNUMBER(SEARCH(VN$1,INDEX(INDIRECT(VO$1),ROW(VL14),1)))=TRUE,INDIRECT(VL14),"")</f>
        <v/>
      </c>
      <c r="VO14" s="13" t="s">
        <v>1192</v>
      </c>
      <c r="VP14" s="13" t="s">
        <v>1192</v>
      </c>
      <c r="VQ14" s="13" t="s">
        <v>1192</v>
      </c>
      <c r="VR14" s="13"/>
      <c r="VS14" s="13"/>
      <c r="VT14" s="13"/>
      <c r="VU14" s="13"/>
      <c r="VV14" s="13"/>
      <c r="VW14" s="13"/>
      <c r="VX14" s="13"/>
      <c r="VY14" s="13" t="s">
        <v>1192</v>
      </c>
      <c r="VZ14" s="13" t="s">
        <v>1192</v>
      </c>
      <c r="WA14" s="10" t="str">
        <f t="shared" ca="1" si="53"/>
        <v/>
      </c>
      <c r="WB14" s="16"/>
      <c r="WC14" s="17" t="s">
        <v>2087</v>
      </c>
      <c r="WD14" s="48"/>
      <c r="WE14" s="19"/>
      <c r="WF14" s="19"/>
      <c r="WG14" s="79" t="s">
        <v>3229</v>
      </c>
      <c r="WH14" s="10" t="str" cm="1">
        <f t="array" aca="1" ref="WH14" ca="1">IF(INDIRECT(ADDRESS(ROW(),COLUMN()-6))="","X",IF(INDIRECT(ADDRESS(ROW(),COLUMN()-5))="",0,"OK"))</f>
        <v>X</v>
      </c>
      <c r="WI14" s="29" t="str">
        <f ca="1">IF(WJ14="","",SUM(1+MAXA(WI$1:WI13)))</f>
        <v/>
      </c>
      <c r="WJ14" s="8" t="str" cm="1">
        <f t="array" aca="1" ref="WJ14" ca="1">IF(WH14=0,INDIRECT(ADDRESS(ROW(),COLUMN()-8)),"")</f>
        <v/>
      </c>
      <c r="WK14" s="33" t="s">
        <v>1192</v>
      </c>
      <c r="WL14" s="10" t="str">
        <f t="shared" si="23"/>
        <v>$WB$14</v>
      </c>
      <c r="WM14" s="29" t="str">
        <f ca="1">IF(WN14="","",SUM(1+MAXA(WM$1:WM13)))</f>
        <v/>
      </c>
      <c r="WN14" s="8" t="str" cm="1">
        <f t="array" aca="1" ref="WN14" ca="1">IF(ISNUMBER(SEARCH(WN$1,INDEX(INDIRECT(WO$1),ROW(WL14),1)))=TRUE,INDIRECT(WL14),"")</f>
        <v/>
      </c>
      <c r="WO14" s="13" t="s">
        <v>1192</v>
      </c>
      <c r="WP14" s="13" t="s">
        <v>1192</v>
      </c>
      <c r="WQ14" s="13" t="s">
        <v>1192</v>
      </c>
      <c r="WR14" s="13" t="s">
        <v>1192</v>
      </c>
      <c r="WS14" s="13"/>
      <c r="WT14" s="13"/>
      <c r="WU14" s="13"/>
      <c r="WV14" s="13" t="s">
        <v>1192</v>
      </c>
      <c r="WW14" s="13"/>
      <c r="WX14" s="13"/>
      <c r="WY14" s="13"/>
      <c r="WZ14" s="13" t="s">
        <v>1192</v>
      </c>
      <c r="XA14" s="10" t="str">
        <f t="shared" ca="1" si="54"/>
        <v/>
      </c>
      <c r="XB14" s="22"/>
      <c r="XC14" s="37"/>
      <c r="XD14" s="37"/>
      <c r="XE14" s="24"/>
      <c r="XF14" s="24"/>
      <c r="XG14" s="79" t="s">
        <v>3229</v>
      </c>
      <c r="XH14" s="10" t="str" cm="1">
        <f t="array" aca="1" ref="XH14" ca="1">IF(INDIRECT(ADDRESS(ROW(),COLUMN()-6))="","X",IF(INDIRECT(ADDRESS(ROW(),COLUMN()-5))="",0,"OK"))</f>
        <v>X</v>
      </c>
      <c r="XI14" s="29" t="str">
        <f ca="1">IF(XJ14="","",SUM(1+MAXA(XI$1:XI13)))</f>
        <v/>
      </c>
      <c r="XJ14" s="8" t="str" cm="1">
        <f t="array" aca="1" ref="XJ14" ca="1">IF(XH14=0,INDIRECT(ADDRESS(ROW(),COLUMN()-8)),"")</f>
        <v/>
      </c>
      <c r="XK14" s="33" t="s">
        <v>1192</v>
      </c>
      <c r="XL14" s="10" t="str">
        <f t="shared" si="24"/>
        <v>$XB$14</v>
      </c>
      <c r="XM14" s="29" t="str">
        <f ca="1">IF(XN14="","",SUM(1+MAXA(XM$1:XM13)))</f>
        <v/>
      </c>
      <c r="XN14" s="8" t="str" cm="1">
        <f t="array" aca="1" ref="XN14" ca="1">IF(ISNUMBER(SEARCH(XN$1,INDEX(INDIRECT(XO$1),ROW(XL14),1)))=TRUE,INDIRECT(XL14),"")</f>
        <v/>
      </c>
      <c r="XO14" s="13" t="s">
        <v>1192</v>
      </c>
      <c r="XP14" s="13" t="s">
        <v>1192</v>
      </c>
      <c r="XQ14" s="13" t="s">
        <v>1192</v>
      </c>
      <c r="XR14" s="13" t="s">
        <v>1192</v>
      </c>
      <c r="XS14" s="13"/>
      <c r="XT14" s="13"/>
      <c r="XU14" s="13"/>
      <c r="XV14" s="13"/>
      <c r="XW14" s="13"/>
      <c r="XX14" s="13"/>
      <c r="XY14" s="13" t="s">
        <v>1192</v>
      </c>
      <c r="XZ14" s="13" t="s">
        <v>1192</v>
      </c>
      <c r="YA14" s="10" t="str">
        <f t="shared" ca="1" si="55"/>
        <v/>
      </c>
      <c r="YB14" s="22"/>
      <c r="YC14" s="37"/>
      <c r="YD14" s="37"/>
      <c r="YE14" s="24"/>
      <c r="YF14" s="24"/>
      <c r="YG14" s="101"/>
      <c r="YH14" s="10" t="str" cm="1">
        <f t="array" aca="1" ref="YH14" ca="1">IF(INDIRECT(ADDRESS(ROW(),COLUMN()-6))="","X",IF(INDIRECT(ADDRESS(ROW(),COLUMN()-5))="",0,"OK"))</f>
        <v>X</v>
      </c>
      <c r="YI14" s="29" t="str">
        <f ca="1">IF(YJ14="","",SUM(1+MAXA(YI$1:YI13)))</f>
        <v/>
      </c>
      <c r="YJ14" s="8" t="str" cm="1">
        <f t="array" aca="1" ref="YJ14" ca="1">IF(YH14=0,INDIRECT(ADDRESS(ROW(),COLUMN()-8)),"")</f>
        <v/>
      </c>
      <c r="YK14" s="33" t="s">
        <v>1192</v>
      </c>
      <c r="YL14" s="10" t="str">
        <f t="shared" si="25"/>
        <v>$YB$14</v>
      </c>
      <c r="YM14" s="29" t="str">
        <f ca="1">IF(YN14="","",SUM(1+MAXA(YM$1:YM13)))</f>
        <v/>
      </c>
      <c r="YN14" s="8" t="str" cm="1">
        <f t="array" aca="1" ref="YN14" ca="1">IF(ISNUMBER(SEARCH(YN$1,INDEX(INDIRECT(YO$1),ROW(YL14),1)))=TRUE,INDIRECT(YL14),"")</f>
        <v/>
      </c>
      <c r="YO14" s="13" t="s">
        <v>1192</v>
      </c>
      <c r="YP14" s="13" t="s">
        <v>1192</v>
      </c>
      <c r="YQ14" s="13" t="s">
        <v>1192</v>
      </c>
      <c r="YR14" s="13" t="s">
        <v>1192</v>
      </c>
      <c r="YS14" s="13"/>
      <c r="YT14" s="13"/>
      <c r="YU14" s="13"/>
      <c r="YV14" s="13"/>
      <c r="YW14" s="13"/>
      <c r="YX14" s="13"/>
      <c r="YY14" s="13" t="s">
        <v>1192</v>
      </c>
      <c r="YZ14" s="13" t="s">
        <v>1192</v>
      </c>
      <c r="ZA14" s="10" t="str">
        <f t="shared" ca="1" si="56"/>
        <v/>
      </c>
      <c r="ZB14" s="22" t="s">
        <v>2390</v>
      </c>
      <c r="ZC14" s="6" t="s">
        <v>2391</v>
      </c>
      <c r="ZD14" s="37" t="s">
        <v>2392</v>
      </c>
      <c r="ZE14" s="27" t="str" cm="1">
        <f t="array" aca="1" ref="ZE14" ca="1">CONCATENATE($A$37,INDIRECT(ADDRESS(ROW(),COLUMN()-2)),"%20",INDIRECT(ADDRESS(ROW(),COLUMN()-1)),$A$39,INDIRECT(ADDRESS(ROW(),COLUMN()-2)),"%20",INDIRECT(ADDRESS(ROW(),COLUMN()-1)))</f>
        <v>https://maps.yandex.ru/?ll=37.905679%2035.514751&amp;z=16&amp;text=37.905679%2035.514751</v>
      </c>
      <c r="ZF14" s="87" t="str" cm="1">
        <f t="array" aca="1" ref="ZF14" ca="1">CONCATENATE($A$40,INDIRECT(ADDRESS(ROW(),COLUMN()-3)),"%2C",INDIRECT(ADDRESS(ROW(),COLUMN()-2)))</f>
        <v>https://maps.google.com/maps?q=37.905679%2C35.514751</v>
      </c>
      <c r="ZG14" s="79" t="s">
        <v>3229</v>
      </c>
      <c r="ZH14" s="10" t="str" cm="1">
        <f t="array" aca="1" ref="ZH14" ca="1">IF(INDIRECT(ADDRESS(ROW(),COLUMN()-6))="","X",IF(INDIRECT(ADDRESS(ROW(),COLUMN()-5))="",0,"OK"))</f>
        <v>OK</v>
      </c>
      <c r="ZI14" s="29" t="str">
        <f ca="1">IF(ZJ14="","",SUM(1+MAXA(ZI$1:ZI13)))</f>
        <v/>
      </c>
      <c r="ZJ14" s="8" t="str" cm="1">
        <f t="array" aca="1" ref="ZJ14" ca="1">IF(ZH14=0,INDIRECT(ADDRESS(ROW(),COLUMN()-8)),"")</f>
        <v/>
      </c>
      <c r="ZK14" s="33" t="s">
        <v>1192</v>
      </c>
      <c r="ZL14" s="10" t="str">
        <f t="shared" si="26"/>
        <v>$ZB$14</v>
      </c>
      <c r="ZM14" s="29" t="str">
        <f ca="1">IF(ZN14="","",SUM(1+MAXA(ZM$1:ZM13)))</f>
        <v/>
      </c>
      <c r="ZN14" s="8" t="str" cm="1">
        <f t="array" aca="1" ref="ZN14" ca="1">IF(ISNUMBER(SEARCH(ZN$1,INDEX(INDIRECT(ZO$1),ROW(ZL14),1)))=TRUE,INDIRECT(ZL14),"")</f>
        <v/>
      </c>
      <c r="ZO14" s="13" t="s">
        <v>1192</v>
      </c>
      <c r="ZP14" s="13" t="s">
        <v>1192</v>
      </c>
      <c r="ZQ14" s="13" t="s">
        <v>1192</v>
      </c>
      <c r="ZR14" s="13" t="s">
        <v>1192</v>
      </c>
      <c r="ZS14" s="13"/>
      <c r="ZT14" s="13"/>
      <c r="ZU14" s="13"/>
      <c r="ZV14" s="13"/>
      <c r="ZW14" s="13"/>
      <c r="ZX14" s="13"/>
      <c r="ZY14" s="13"/>
      <c r="ZZ14" s="13" t="s">
        <v>1192</v>
      </c>
      <c r="AAA14" s="10" t="str">
        <f t="shared" ca="1" si="57"/>
        <v/>
      </c>
      <c r="AAB14" s="16"/>
      <c r="AAC14" s="17" t="s">
        <v>2530</v>
      </c>
      <c r="AAD14" s="51"/>
      <c r="AAE14" s="19"/>
      <c r="AAF14" s="19"/>
      <c r="AAG14" s="79" t="s">
        <v>3229</v>
      </c>
      <c r="AAH14" s="10" t="str" cm="1">
        <f t="array" aca="1" ref="AAH14" ca="1">IF(INDIRECT(ADDRESS(ROW(),COLUMN()-6))="","X",IF(INDIRECT(ADDRESS(ROW(),COLUMN()-5))="",0,"OK"))</f>
        <v>X</v>
      </c>
      <c r="AAI14" s="29" t="str">
        <f ca="1">IF(AAJ14="","",SUM(1+MAXA(AAI$1:AAI13)))</f>
        <v/>
      </c>
      <c r="AAJ14" s="8" t="str" cm="1">
        <f t="array" aca="1" ref="AAJ14" ca="1">IF(AAH14=0,INDIRECT(ADDRESS(ROW(),COLUMN()-8)),"")</f>
        <v/>
      </c>
      <c r="AAK14" s="33" t="s">
        <v>1192</v>
      </c>
      <c r="AAL14" s="10" t="str">
        <f t="shared" si="27"/>
        <v>$AAB$14</v>
      </c>
      <c r="AAM14" s="29" t="str">
        <f ca="1">IF(AAN14="","",SUM(1+MAXA(AAM$1:AAM13)))</f>
        <v/>
      </c>
      <c r="AAN14" s="8" t="str" cm="1">
        <f t="array" aca="1" ref="AAN14" ca="1">IF(ISNUMBER(SEARCH(AAN$1,INDEX(INDIRECT(AAO$1),ROW(AAL14),1)))=TRUE,INDIRECT(AAL14),"")</f>
        <v/>
      </c>
      <c r="AAO14" s="13" t="s">
        <v>1192</v>
      </c>
      <c r="AAP14" s="13" t="s">
        <v>1192</v>
      </c>
      <c r="AAQ14" s="13" t="s">
        <v>1192</v>
      </c>
      <c r="AAR14" s="13" t="s">
        <v>1192</v>
      </c>
      <c r="AAS14" s="13" t="s">
        <v>1192</v>
      </c>
      <c r="AAT14" s="13"/>
      <c r="AAU14" s="13"/>
      <c r="AAV14" s="13"/>
      <c r="AAW14" s="13"/>
      <c r="AAX14" s="13"/>
      <c r="AAY14" s="13"/>
      <c r="AAZ14" s="13" t="s">
        <v>1192</v>
      </c>
      <c r="ABA14" s="10" t="str">
        <f t="shared" ca="1" si="58"/>
        <v/>
      </c>
      <c r="ABB14" s="22" t="s">
        <v>3865</v>
      </c>
      <c r="ABC14" s="37" t="s">
        <v>2694</v>
      </c>
      <c r="ABD14" s="37" t="s">
        <v>2695</v>
      </c>
      <c r="ABE14" s="27" t="str" cm="1">
        <f t="array" aca="1" ref="ABE14" ca="1">CONCATENATE($A$37,INDIRECT(ADDRESS(ROW(),COLUMN()-2)),"%20",INDIRECT(ADDRESS(ROW(),COLUMN()-1)),$A$39,INDIRECT(ADDRESS(ROW(),COLUMN()-2)),"%20",INDIRECT(ADDRESS(ROW(),COLUMN()-1)))</f>
        <v>https://maps.yandex.ru/?ll=38.746844%2035.448414&amp;z=16&amp;text=38.746844%2035.448414</v>
      </c>
      <c r="ABF14" s="87" t="str" cm="1">
        <f t="array" aca="1" ref="ABF14" ca="1">CONCATENATE($A$40,INDIRECT(ADDRESS(ROW(),COLUMN()-3)),"%2C",INDIRECT(ADDRESS(ROW(),COLUMN()-2)))</f>
        <v>https://maps.google.com/maps?q=38.746844%2C35.448414</v>
      </c>
      <c r="ABG14" s="79" t="s">
        <v>3229</v>
      </c>
      <c r="ABH14" s="10" t="str" cm="1">
        <f t="array" aca="1" ref="ABH14" ca="1">IF(INDIRECT(ADDRESS(ROW(),COLUMN()-6))="","X",IF(INDIRECT(ADDRESS(ROW(),COLUMN()-5))="",0,"OK"))</f>
        <v>OK</v>
      </c>
      <c r="ABI14" s="29" t="str">
        <f ca="1">IF(ABJ14="","",SUM(1+MAXA(ABI$1:ABI13)))</f>
        <v/>
      </c>
      <c r="ABJ14" s="8" t="str" cm="1">
        <f t="array" aca="1" ref="ABJ14" ca="1">IF(ABH14=0,INDIRECT(ADDRESS(ROW(),COLUMN()-8)),"")</f>
        <v/>
      </c>
      <c r="ABK14" s="33" t="s">
        <v>1192</v>
      </c>
      <c r="ABL14" s="10" t="str">
        <f t="shared" si="28"/>
        <v>$ABB$14</v>
      </c>
      <c r="ABM14" s="29" t="str">
        <f ca="1">IF(ABN14="","",SUM(1+MAXA(ABM$1:ABM13)))</f>
        <v/>
      </c>
      <c r="ABN14" s="8" t="str" cm="1">
        <f t="array" aca="1" ref="ABN14" ca="1">IF(ISNUMBER(SEARCH(ABN$1,INDEX(INDIRECT(ABO$1),ROW(ABL14),1)))=TRUE,INDIRECT(ABL14),"")</f>
        <v/>
      </c>
      <c r="ABO14" s="13" t="s">
        <v>1192</v>
      </c>
      <c r="ABP14" s="13" t="s">
        <v>1192</v>
      </c>
      <c r="ABQ14" s="13" t="s">
        <v>1192</v>
      </c>
      <c r="ABR14" s="13"/>
      <c r="ABS14" s="13"/>
      <c r="ABT14" s="13"/>
      <c r="ABU14" s="13"/>
      <c r="ABV14" s="13"/>
      <c r="ABW14" s="13"/>
      <c r="ABX14" s="13"/>
      <c r="ABY14" s="13"/>
      <c r="ABZ14" s="13" t="s">
        <v>1192</v>
      </c>
      <c r="ACA14" s="10" t="str">
        <f t="shared" ca="1" si="59"/>
        <v/>
      </c>
      <c r="ACB14" s="22"/>
      <c r="ACC14" s="37"/>
      <c r="ACD14" s="37"/>
      <c r="ACE14" s="24"/>
      <c r="ACF14" s="88"/>
      <c r="ACG14" s="101"/>
      <c r="ACH14" s="10" t="str" cm="1">
        <f t="array" aca="1" ref="ACH14" ca="1">IF(INDIRECT(ADDRESS(ROW(),COLUMN()-6))="","X",IF(INDIRECT(ADDRESS(ROW(),COLUMN()-5))="",0,"OK"))</f>
        <v>X</v>
      </c>
      <c r="ACI14" s="29" t="str">
        <f ca="1">IF(ACJ14="","",SUM(1+MAXA(ACI$1:ACI13)))</f>
        <v/>
      </c>
      <c r="ACJ14" s="8" t="str" cm="1">
        <f t="array" aca="1" ref="ACJ14" ca="1">IF(ACH14=0,INDIRECT(ADDRESS(ROW(),COLUMN()-8)),"")</f>
        <v/>
      </c>
      <c r="ACK14" s="33" t="s">
        <v>1192</v>
      </c>
      <c r="ACL14" s="10" t="str">
        <f t="shared" si="29"/>
        <v>$ACB$14</v>
      </c>
      <c r="ACM14" s="29" t="str">
        <f ca="1">IF(ACN14="","",SUM(1+MAXA(ACM$1:ACM13)))</f>
        <v/>
      </c>
      <c r="ACN14" s="8" t="str" cm="1">
        <f t="array" aca="1" ref="ACN14" ca="1">IF(ISNUMBER(SEARCH(ACN$1,INDEX(INDIRECT(ACO$1),ROW(ACL14),1)))=TRUE,INDIRECT(ACL14),"")</f>
        <v/>
      </c>
      <c r="ACO14" s="13" t="s">
        <v>1192</v>
      </c>
      <c r="ACP14" s="13" t="s">
        <v>1192</v>
      </c>
      <c r="ACQ14" s="13" t="s">
        <v>1192</v>
      </c>
      <c r="ACR14" s="13"/>
      <c r="ACS14" s="13"/>
      <c r="ACT14" s="13"/>
      <c r="ACU14" s="13"/>
      <c r="ACV14" s="13"/>
      <c r="ACW14" s="13"/>
      <c r="ACX14" s="13"/>
      <c r="ACY14" s="13"/>
      <c r="ACZ14" s="13" t="s">
        <v>1192</v>
      </c>
      <c r="ADA14" s="10" t="str">
        <f t="shared" ca="1" si="60"/>
        <v/>
      </c>
      <c r="ADB14" s="22" t="s">
        <v>3829</v>
      </c>
      <c r="ADC14" s="37" t="s">
        <v>3830</v>
      </c>
      <c r="ADD14" s="37" t="s">
        <v>3831</v>
      </c>
      <c r="ADE14" s="27" t="str" cm="1">
        <f t="array" aca="1" ref="ADE14" ca="1">CONCATENATE($A$37,INDIRECT(ADDRESS(ROW(),COLUMN()-2)),"%20",INDIRECT(ADDRESS(ROW(),COLUMN()-1)),$A$39,INDIRECT(ADDRESS(ROW(),COLUMN()-2)),"%20",INDIRECT(ADDRESS(ROW(),COLUMN()-1)))</f>
        <v>https://maps.yandex.ru/?ll=38.266154%2035.411451&amp;z=16&amp;text=38.266154%2035.411451</v>
      </c>
      <c r="ADF14" s="87" t="str" cm="1">
        <f t="array" aca="1" ref="ADF14" ca="1">CONCATENATE($A$40,INDIRECT(ADDRESS(ROW(),COLUMN()-3)),"%2C",INDIRECT(ADDRESS(ROW(),COLUMN()-2)))</f>
        <v>https://maps.google.com/maps?q=38.266154%2C35.411451</v>
      </c>
      <c r="ADG14" s="92" t="s">
        <v>3229</v>
      </c>
      <c r="ADH14" s="10" t="str" cm="1">
        <f t="array" aca="1" ref="ADH14" ca="1">IF(INDIRECT(ADDRESS(ROW(),COLUMN()-6))="","X",IF(INDIRECT(ADDRESS(ROW(),COLUMN()-5))="",0,"OK"))</f>
        <v>OK</v>
      </c>
      <c r="ADI14" s="29" t="str">
        <f ca="1">IF(ADJ14="","",SUM(1+MAXA(ADI$1:ADI13)))</f>
        <v/>
      </c>
      <c r="ADJ14" s="8" t="str" cm="1">
        <f t="array" aca="1" ref="ADJ14" ca="1">IF(ADH14=0,INDIRECT(ADDRESS(ROW(),COLUMN()-8)),"")</f>
        <v/>
      </c>
      <c r="ADK14" s="33" t="s">
        <v>1192</v>
      </c>
      <c r="ADL14" s="10" t="str">
        <f t="shared" si="30"/>
        <v>$ADB$14</v>
      </c>
      <c r="ADM14" s="29" t="str">
        <f ca="1">IF(ADN14="","",SUM(1+MAXA(ADM$1:ADM13)))</f>
        <v/>
      </c>
      <c r="ADN14" s="8" t="str" cm="1">
        <f t="array" aca="1" ref="ADN14" ca="1">IF(ISNUMBER(SEARCH(ADN$1,INDEX(INDIRECT(ADO$1),ROW(ADL14),1)))=TRUE,INDIRECT(ADL14),"")</f>
        <v/>
      </c>
      <c r="ADO14" s="13" t="s">
        <v>1192</v>
      </c>
      <c r="ADP14" s="13" t="s">
        <v>1192</v>
      </c>
      <c r="ADQ14" s="13" t="s">
        <v>1192</v>
      </c>
      <c r="ADR14" s="13" t="s">
        <v>1192</v>
      </c>
      <c r="ADS14" s="13" t="s">
        <v>1192</v>
      </c>
      <c r="ADT14" s="13"/>
      <c r="ADU14" s="13"/>
      <c r="ADV14" s="13"/>
      <c r="ADW14" s="13"/>
      <c r="ADX14" s="13"/>
      <c r="ADY14" s="13"/>
      <c r="ADZ14" s="13" t="s">
        <v>1192</v>
      </c>
      <c r="AEA14" s="10" t="str">
        <f t="shared" ca="1" si="61"/>
        <v/>
      </c>
      <c r="AEB14" s="22" t="s">
        <v>2936</v>
      </c>
      <c r="AEC14" s="37" t="s">
        <v>2937</v>
      </c>
      <c r="AED14" s="37" t="s">
        <v>2938</v>
      </c>
      <c r="AEE14" s="27" t="str" cm="1">
        <f t="array" aca="1" ref="AEE14" ca="1">CONCATENATE($A$37,INDIRECT(ADDRESS(ROW(),COLUMN()-2)),"%20",INDIRECT(ADDRESS(ROW(),COLUMN()-1)),$A$39,INDIRECT(ADDRESS(ROW(),COLUMN()-2)),"%20",INDIRECT(ADDRESS(ROW(),COLUMN()-1)))</f>
        <v>https://maps.yandex.ru/?ll=38.990983%2036.169358&amp;z=16&amp;text=38.990983%2036.169358</v>
      </c>
      <c r="AEF14" s="87" t="str" cm="1">
        <f t="array" aca="1" ref="AEF14" ca="1">CONCATENATE($A$40,INDIRECT(ADDRESS(ROW(),COLUMN()-3)),"%2C",INDIRECT(ADDRESS(ROW(),COLUMN()-2)))</f>
        <v>https://maps.google.com/maps?q=38.990983%2C36.169358</v>
      </c>
      <c r="AEG14" s="79" t="s">
        <v>3229</v>
      </c>
      <c r="AEH14" s="10" t="str" cm="1">
        <f t="array" aca="1" ref="AEH14" ca="1">IF(INDIRECT(ADDRESS(ROW(),COLUMN()-6))="","X",IF(INDIRECT(ADDRESS(ROW(),COLUMN()-5))="",0,"OK"))</f>
        <v>OK</v>
      </c>
      <c r="AEI14" s="29" t="str">
        <f ca="1">IF(AEJ14="","",SUM(1+MAXA(AEI$1:AEI13)))</f>
        <v/>
      </c>
      <c r="AEJ14" s="8" t="str" cm="1">
        <f t="array" aca="1" ref="AEJ14" ca="1">IF(AEH14=0,INDIRECT(ADDRESS(ROW(),COLUMN()-8)),"")</f>
        <v/>
      </c>
      <c r="AEK14" s="33" t="s">
        <v>1192</v>
      </c>
      <c r="AEL14" s="10" t="str">
        <f t="shared" si="31"/>
        <v>$AEB$14</v>
      </c>
      <c r="AEM14" s="29" t="str">
        <f ca="1">IF(AEN14="","",SUM(1+MAXA(AEM$1:AEM13)))</f>
        <v/>
      </c>
      <c r="AEN14" s="8" t="str" cm="1">
        <f t="array" aca="1" ref="AEN14" ca="1">IF(ISNUMBER(SEARCH(AEN$1,INDEX(INDIRECT(AEO$1),ROW(AEL14),1)))=TRUE,INDIRECT(AEL14),"")</f>
        <v/>
      </c>
      <c r="AEO14" s="13" t="s">
        <v>1192</v>
      </c>
      <c r="AEP14" s="13" t="s">
        <v>1192</v>
      </c>
      <c r="AEQ14" s="13" t="s">
        <v>1192</v>
      </c>
      <c r="AER14" s="13" t="s">
        <v>1192</v>
      </c>
      <c r="AES14" s="13" t="s">
        <v>1192</v>
      </c>
      <c r="AET14" s="13" t="s">
        <v>1192</v>
      </c>
      <c r="AEU14" s="13" t="s">
        <v>1192</v>
      </c>
      <c r="AEV14" s="13" t="s">
        <v>1192</v>
      </c>
    </row>
    <row r="15" spans="1:829" s="4" customFormat="1" ht="24.75" customHeight="1" x14ac:dyDescent="0.2">
      <c r="A15" s="116" t="str">
        <f>CONCATENATE(MC1," Bünyan")</f>
        <v>94 Bünyan</v>
      </c>
      <c r="B15" s="10" t="str">
        <f t="shared" ca="1" si="32"/>
        <v/>
      </c>
      <c r="C15" s="8"/>
      <c r="D15" s="10"/>
      <c r="E15" s="10"/>
      <c r="F15" s="21"/>
      <c r="G15" s="86"/>
      <c r="H15" s="93"/>
      <c r="I15" s="10" t="str" cm="1">
        <f t="array" aca="1" ref="I15" ca="1">IF(INDIRECT(ADDRESS(ROW(),COLUMN()-6))="","X",IF(INDIRECT(ADDRESS(ROW(),COLUMN()-5))="",0,"OK"))</f>
        <v>X</v>
      </c>
      <c r="J15" s="29" t="str">
        <f ca="1">IF(K15="","",SUM(1+MAXA(J$1:J14)))</f>
        <v/>
      </c>
      <c r="K15" s="8" t="str" cm="1">
        <f t="array" aca="1" ref="K15" ca="1">IF(I15=0,INDIRECT(ADDRESS(ROW(),COLUMN()-8)),"")</f>
        <v/>
      </c>
      <c r="L15" s="31"/>
      <c r="M15" s="10" t="str">
        <f t="shared" si="0"/>
        <v>$C$15</v>
      </c>
      <c r="N15" s="29" t="str">
        <f ca="1">IF(O15="","",SUM(1+MAXA(N$1:N14)))</f>
        <v/>
      </c>
      <c r="O15" s="8" t="str" cm="1">
        <f t="array" aca="1" ref="O15" ca="1">IF(ISNUMBER(SEARCH(O$1,INDEX(INDIRECT($P$1),ROW(M15),1)))=TRUE,INDIRECT(M15),"")</f>
        <v/>
      </c>
      <c r="P15" s="13" t="s">
        <v>1192</v>
      </c>
      <c r="Q15" s="13" t="s">
        <v>1192</v>
      </c>
      <c r="R15" s="13"/>
      <c r="S15" s="13"/>
      <c r="T15" s="13"/>
      <c r="U15" s="13"/>
      <c r="V15" s="13"/>
      <c r="W15" s="13"/>
      <c r="X15" s="13"/>
      <c r="Y15" s="13" t="s">
        <v>1192</v>
      </c>
      <c r="Z15" s="13" t="s">
        <v>1192</v>
      </c>
      <c r="AA15" s="10" t="str">
        <f t="shared" ca="1" si="62"/>
        <v/>
      </c>
      <c r="AB15" s="8" t="s">
        <v>3806</v>
      </c>
      <c r="AC15" s="3" t="s">
        <v>3805</v>
      </c>
      <c r="AD15" s="3" t="s">
        <v>3807</v>
      </c>
      <c r="AE15" s="27" t="str" cm="1">
        <f t="array" aca="1" ref="AE15" ca="1">CONCATENATE($A$37,INDIRECT(ADDRESS(ROW(),COLUMN()-2)),"%20",INDIRECT(ADDRESS(ROW(),COLUMN()-1)),$A$39,INDIRECT(ADDRESS(ROW(),COLUMN()-2)),"%20",INDIRECT(ADDRESS(ROW(),COLUMN()-1)))</f>
        <v>https://maps.yandex.ru/?ll=38.605771%2035.501292&amp;z=16&amp;text=38.605771%2035.501292</v>
      </c>
      <c r="AF15" s="87" t="str" cm="1">
        <f t="array" aca="1" ref="AF15" ca="1">CONCATENATE($A$40,INDIRECT(ADDRESS(ROW(),COLUMN()-3)),"%2C",INDIRECT(ADDRESS(ROW(),COLUMN()-2)))</f>
        <v>https://maps.google.com/maps?q=38.605771%2C35.501292</v>
      </c>
      <c r="AG15" s="79" t="s">
        <v>3229</v>
      </c>
      <c r="AH15" s="10" t="str" cm="1">
        <f t="array" aca="1" ref="AH15" ca="1">IF(INDIRECT(ADDRESS(ROW(),COLUMN()-6))="","X",IF(INDIRECT(ADDRESS(ROW(),COLUMN()-5))="",0,"OK"))</f>
        <v>OK</v>
      </c>
      <c r="AI15" s="29" t="str">
        <f ca="1">IF(AJ15="","",SUM(1+MAXA(AI$1:AI14)))</f>
        <v/>
      </c>
      <c r="AJ15" s="8" t="str" cm="1">
        <f t="array" aca="1" ref="AJ15" ca="1">IF(AH15=0,INDIRECT(ADDRESS(ROW(),COLUMN()-8)),"")</f>
        <v/>
      </c>
      <c r="AK15" s="31"/>
      <c r="AL15" s="10" t="str">
        <f t="shared" si="1"/>
        <v>$AB$15</v>
      </c>
      <c r="AM15" s="29" t="str">
        <f ca="1">IF(AN15="","",SUM(1+MAXA(AM$1:AM14)))</f>
        <v/>
      </c>
      <c r="AN15" s="8" t="str" cm="1">
        <f t="array" aca="1" ref="AN15" ca="1">IF(ISNUMBER(SEARCH(AN$1,INDEX(INDIRECT($AO$1),ROW(AL15),1)))=TRUE,INDIRECT(AL15),"")</f>
        <v/>
      </c>
      <c r="AO15" s="13" t="s">
        <v>1192</v>
      </c>
      <c r="AP15" s="13" t="s">
        <v>1192</v>
      </c>
      <c r="AQ15" s="13" t="s">
        <v>1192</v>
      </c>
      <c r="AR15" s="13"/>
      <c r="AS15" s="13"/>
      <c r="AT15" s="13"/>
      <c r="AU15" s="13"/>
      <c r="AV15" s="13"/>
      <c r="AW15" s="13"/>
      <c r="AX15" s="13" t="s">
        <v>1192</v>
      </c>
      <c r="AY15" s="13" t="s">
        <v>1192</v>
      </c>
      <c r="AZ15" s="13" t="s">
        <v>1192</v>
      </c>
      <c r="BA15" s="10" t="str">
        <f t="shared" ca="1" si="33"/>
        <v/>
      </c>
      <c r="BB15" s="22" t="s">
        <v>3514</v>
      </c>
      <c r="BC15" s="6" t="s">
        <v>3603</v>
      </c>
      <c r="BD15" s="6" t="s">
        <v>3602</v>
      </c>
      <c r="BE15" s="27" t="str" cm="1">
        <f t="array" aca="1" ref="BE15" ca="1">CONCATENATE($A$37,INDIRECT(ADDRESS(ROW(),COLUMN()-2)),"%20",INDIRECT(ADDRESS(ROW(),COLUMN()-1)),$A$39,INDIRECT(ADDRESS(ROW(),COLUMN()-2)),"%20",INDIRECT(ADDRESS(ROW(),COLUMN()-1)))</f>
        <v>https://maps.yandex.ru/?ll=38.733417%2035.546451&amp;z=16&amp;text=38.733417%2035.546451</v>
      </c>
      <c r="BF15" s="87" t="str" cm="1">
        <f t="array" aca="1" ref="BF15" ca="1">CONCATENATE($A$40,INDIRECT(ADDRESS(ROW(),COLUMN()-3)),"%2C",INDIRECT(ADDRESS(ROW(),COLUMN()-2)))</f>
        <v>https://maps.google.com/maps?q=38.733417%2C35.546451</v>
      </c>
      <c r="BG15" s="92" t="s">
        <v>3229</v>
      </c>
      <c r="BH15" s="10" t="str" cm="1">
        <f t="array" aca="1" ref="BH15" ca="1">IF(INDIRECT(ADDRESS(ROW(),COLUMN()-6))="","X",IF(INDIRECT(ADDRESS(ROW(),COLUMN()-5))="",0,"OK"))</f>
        <v>OK</v>
      </c>
      <c r="BI15" s="29" t="str">
        <f ca="1">IF(BJ15="","",SUM(1+MAXA(BI$1:BI14)))</f>
        <v/>
      </c>
      <c r="BJ15" s="8" t="str" cm="1">
        <f t="array" aca="1" ref="BJ15" ca="1">IF(BH15=0,INDIRECT(ADDRESS(ROW(),COLUMN()-8)),"")</f>
        <v/>
      </c>
      <c r="BK15" s="31"/>
      <c r="BL15" s="10" t="str">
        <f t="shared" si="2"/>
        <v>$BB$15</v>
      </c>
      <c r="BM15" s="29" t="str">
        <f ca="1">IF(BN15="","",SUM(1+MAXA(BM$1:BM14)))</f>
        <v/>
      </c>
      <c r="BN15" s="8" t="str" cm="1">
        <f t="array" aca="1" ref="BN15" ca="1">IF(ISNUMBER(SEARCH(BN$1,INDEX(INDIRECT(BO$1),ROW(BL15),1)))=TRUE,INDIRECT(BL15),"")</f>
        <v/>
      </c>
      <c r="BO15" s="13" t="s">
        <v>1192</v>
      </c>
      <c r="BP15" s="13" t="s">
        <v>1192</v>
      </c>
      <c r="BQ15" s="13" t="s">
        <v>1192</v>
      </c>
      <c r="BR15" s="13"/>
      <c r="BS15" s="13"/>
      <c r="BT15" s="13"/>
      <c r="BU15" s="13"/>
      <c r="BV15" s="13"/>
      <c r="BW15" s="13" t="s">
        <v>1192</v>
      </c>
      <c r="BX15" s="13" t="s">
        <v>1192</v>
      </c>
      <c r="BY15" s="13"/>
      <c r="BZ15" s="13"/>
      <c r="CA15" s="10" t="str">
        <f t="shared" ca="1" si="34"/>
        <v/>
      </c>
      <c r="CB15" s="22" t="s">
        <v>3544</v>
      </c>
      <c r="CC15" s="6" t="s">
        <v>3425</v>
      </c>
      <c r="CD15" s="6" t="s">
        <v>3424</v>
      </c>
      <c r="CE15" s="27" t="str" cm="1">
        <f t="array" aca="1" ref="CE15" ca="1">CONCATENATE($A$37,INDIRECT(ADDRESS(ROW(),COLUMN()-2)),"%20",INDIRECT(ADDRESS(ROW(),COLUMN()-1)),$A$39,INDIRECT(ADDRESS(ROW(),COLUMN()-2)),"%20",INDIRECT(ADDRESS(ROW(),COLUMN()-1)))</f>
        <v>https://maps.yandex.ru/?ll=38.728263%2035.555303&amp;z=16&amp;text=38.728263%2035.555303</v>
      </c>
      <c r="CF15" s="87" t="str" cm="1">
        <f t="array" aca="1" ref="CF15" ca="1">CONCATENATE($A$40,INDIRECT(ADDRESS(ROW(),COLUMN()-3)),"%2C",INDIRECT(ADDRESS(ROW(),COLUMN()-2)))</f>
        <v>https://maps.google.com/maps?q=38.728263%2C35.555303</v>
      </c>
      <c r="CG15" s="92" t="s">
        <v>3229</v>
      </c>
      <c r="CH15" s="10" t="str" cm="1">
        <f t="array" aca="1" ref="CH15" ca="1">IF(INDIRECT(ADDRESS(ROW(),COLUMN()-6))="","X",IF(INDIRECT(ADDRESS(ROW(),COLUMN()-5))="",0,"OK"))</f>
        <v>OK</v>
      </c>
      <c r="CI15" s="29" t="str">
        <f ca="1">IF(CJ15="","",SUM(1+MAXA(CI$1:CI14)))</f>
        <v/>
      </c>
      <c r="CJ15" s="8" t="str" cm="1">
        <f t="array" aca="1" ref="CJ15" ca="1">IF(CH15=0,INDIRECT(ADDRESS(ROW(),COLUMN()-8)),"")</f>
        <v/>
      </c>
      <c r="CK15" s="31"/>
      <c r="CL15" s="10" t="str">
        <f t="shared" si="3"/>
        <v>$CB$15</v>
      </c>
      <c r="CM15" s="29" t="str">
        <f ca="1">IF(CN15="","",SUM(1+MAXA(CM$1:CM14)))</f>
        <v/>
      </c>
      <c r="CN15" s="8" t="str" cm="1">
        <f t="array" aca="1" ref="CN15" ca="1">IF(ISNUMBER(SEARCH(CN$1,INDEX(INDIRECT(CO$1),ROW(CL15),1)))=TRUE,INDIRECT(CL15),"")</f>
        <v/>
      </c>
      <c r="CO15" s="13" t="s">
        <v>1192</v>
      </c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 t="s">
        <v>1192</v>
      </c>
      <c r="DA15" s="10" t="str">
        <f t="shared" ca="1" si="63"/>
        <v/>
      </c>
      <c r="DB15" s="8"/>
      <c r="DC15" s="10"/>
      <c r="DD15" s="10"/>
      <c r="DF15" s="81"/>
      <c r="DG15" s="94"/>
      <c r="DH15" s="10" t="str" cm="1">
        <f t="array" aca="1" ref="DH15" ca="1">IF(INDIRECT(ADDRESS(ROW(),COLUMN()-6))="","X",IF(INDIRECT(ADDRESS(ROW(),COLUMN()-5))="",0,"OK"))</f>
        <v>X</v>
      </c>
      <c r="DI15" s="29" t="str">
        <f ca="1">IF(DJ15="","",SUM(1+MAXA(DI$1:DI14)))</f>
        <v/>
      </c>
      <c r="DJ15" s="8" t="str" cm="1">
        <f t="array" aca="1" ref="DJ15" ca="1">IF(DH15=0,INDIRECT(ADDRESS(ROW(),COLUMN()-8)),"")</f>
        <v/>
      </c>
      <c r="DK15" s="31"/>
      <c r="DL15" s="10" t="str">
        <f t="shared" si="4"/>
        <v>$DB$15</v>
      </c>
      <c r="DM15" s="29" t="str">
        <f ca="1">IF(DN15="","",SUM(1+MAXA(DM$1:DM14)))</f>
        <v/>
      </c>
      <c r="DN15" s="8" t="str" cm="1">
        <f t="array" aca="1" ref="DN15" ca="1">IF(ISNUMBER(SEARCH(DN$1,INDEX(INDIRECT(DO$1),ROW(DL15),1)))=TRUE,INDIRECT(DL15),"")</f>
        <v/>
      </c>
      <c r="DO15" s="13" t="s">
        <v>1192</v>
      </c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 t="s">
        <v>1192</v>
      </c>
      <c r="EA15" s="10" t="str">
        <f t="shared" ca="1" si="35"/>
        <v/>
      </c>
      <c r="EB15" s="22" t="s">
        <v>180</v>
      </c>
      <c r="EC15" s="14" t="s">
        <v>181</v>
      </c>
      <c r="ED15" s="14" t="s">
        <v>182</v>
      </c>
      <c r="EE15" s="27" t="str" cm="1">
        <f t="array" aca="1" ref="EE15" ca="1">CONCATENATE($A$37,INDIRECT(ADDRESS(ROW(),COLUMN()-2)),"%20",INDIRECT(ADDRESS(ROW(),COLUMN()-1)),$A$39,INDIRECT(ADDRESS(ROW(),COLUMN()-2)),"%20",INDIRECT(ADDRESS(ROW(),COLUMN()-1)))</f>
        <v>https://maps.yandex.ru/?ll=38.617554%2035.462876&amp;z=16&amp;text=38.617554%2035.462876</v>
      </c>
      <c r="EF15" s="87" t="str" cm="1">
        <f t="array" aca="1" ref="EF15" ca="1">CONCATENATE($A$40,INDIRECT(ADDRESS(ROW(),COLUMN()-3)),"%2C",INDIRECT(ADDRESS(ROW(),COLUMN()-2)))</f>
        <v>https://maps.google.com/maps?q=38.617554%2C35.462876</v>
      </c>
      <c r="EG15" s="92" t="s">
        <v>3229</v>
      </c>
      <c r="EH15" s="10" t="str" cm="1">
        <f t="array" aca="1" ref="EH15" ca="1">IF(INDIRECT(ADDRESS(ROW(),COLUMN()-6))="","X",IF(INDIRECT(ADDRESS(ROW(),COLUMN()-5))="",0,"OK"))</f>
        <v>OK</v>
      </c>
      <c r="EI15" s="29" t="str">
        <f ca="1">IF(EJ15="","",SUM(1+MAXA(EI$1:EI14)))</f>
        <v/>
      </c>
      <c r="EJ15" s="8" t="str" cm="1">
        <f t="array" aca="1" ref="EJ15" ca="1">IF(EH15=0,INDIRECT(ADDRESS(ROW(),COLUMN()-8)),"")</f>
        <v/>
      </c>
      <c r="EK15" s="31"/>
      <c r="EL15" s="10" t="str">
        <f t="shared" si="5"/>
        <v>$EB$15</v>
      </c>
      <c r="EM15" s="29" t="str">
        <f ca="1">IF(EN15="","",SUM(1+MAXA(EM$1:EM14)))</f>
        <v/>
      </c>
      <c r="EN15" s="8" t="str" cm="1">
        <f t="array" aca="1" ref="EN15" ca="1">IF(ISNUMBER(SEARCH(EN$1,INDEX(INDIRECT(EO$1),ROW(EL15),1)))=TRUE,INDIRECT(EL15),"")</f>
        <v/>
      </c>
      <c r="EO15" s="13" t="s">
        <v>1192</v>
      </c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0" t="str">
        <f t="shared" ca="1" si="36"/>
        <v/>
      </c>
      <c r="FB15" s="22" t="s">
        <v>4020</v>
      </c>
      <c r="FC15" s="6" t="s">
        <v>4021</v>
      </c>
      <c r="FD15" s="6" t="s">
        <v>4022</v>
      </c>
      <c r="FE15" s="27" t="str" cm="1">
        <f t="array" aca="1" ref="FE15" ca="1">CONCATENATE($A$37,INDIRECT(ADDRESS(ROW(),COLUMN()-2)),"%20",INDIRECT(ADDRESS(ROW(),COLUMN()-1)),$A$39,INDIRECT(ADDRESS(ROW(),COLUMN()-2)),"%20",INDIRECT(ADDRESS(ROW(),COLUMN()-1)))</f>
        <v>https://maps.yandex.ru/?ll=38.818385%2035.637317&amp;z=16&amp;text=38.818385%2035.637317</v>
      </c>
      <c r="FF15" s="87" t="str" cm="1">
        <f t="array" aca="1" ref="FF15" ca="1">CONCATENATE($A$40,INDIRECT(ADDRESS(ROW(),COLUMN()-3)),"%2C",INDIRECT(ADDRESS(ROW(),COLUMN()-2)))</f>
        <v>https://maps.google.com/maps?q=38.818385%2C35.637317</v>
      </c>
      <c r="FG15" s="92" t="s">
        <v>3229</v>
      </c>
      <c r="FH15" s="10" t="str" cm="1">
        <f t="array" aca="1" ref="FH15" ca="1">IF(INDIRECT(ADDRESS(ROW(),COLUMN()-6))="","X",IF(INDIRECT(ADDRESS(ROW(),COLUMN()-5))="",0,"OK"))</f>
        <v>OK</v>
      </c>
      <c r="FI15" s="29" t="str">
        <f ca="1">IF(FJ15="","",SUM(1+MAXA(FI$1:FI14)))</f>
        <v/>
      </c>
      <c r="FJ15" s="8" t="str" cm="1">
        <f t="array" aca="1" ref="FJ15" ca="1">IF(FH15=0,INDIRECT(ADDRESS(ROW(),COLUMN()-8)),"")</f>
        <v/>
      </c>
      <c r="FK15" s="31"/>
      <c r="FL15" s="10" t="str">
        <f t="shared" si="6"/>
        <v>$FB$15</v>
      </c>
      <c r="FM15" s="29" t="str">
        <f ca="1">IF(FN15="","",SUM(1+MAXA(FM$1:FM14)))</f>
        <v/>
      </c>
      <c r="FN15" s="8" t="str" cm="1">
        <f t="array" aca="1" ref="FN15" ca="1">IF(ISNUMBER(SEARCH(FN$1,INDEX(INDIRECT(FO$1),ROW(FL15),1)))=TRUE,INDIRECT(FL15),"")</f>
        <v/>
      </c>
      <c r="FO15" s="13" t="s">
        <v>1192</v>
      </c>
      <c r="FP15" s="13" t="s">
        <v>1192</v>
      </c>
      <c r="FQ15" s="13" t="s">
        <v>1192</v>
      </c>
      <c r="FR15" s="13" t="s">
        <v>1192</v>
      </c>
      <c r="FS15" s="13" t="s">
        <v>1192</v>
      </c>
      <c r="FT15" s="13"/>
      <c r="FU15" s="13"/>
      <c r="FV15" s="13"/>
      <c r="FW15" s="13"/>
      <c r="FX15" s="13"/>
      <c r="FY15" s="13"/>
      <c r="FZ15" s="13"/>
      <c r="GA15" s="10" t="str">
        <f t="shared" ca="1" si="37"/>
        <v/>
      </c>
      <c r="GB15" s="22"/>
      <c r="GC15" s="6"/>
      <c r="GD15" s="6"/>
      <c r="GE15" s="24"/>
      <c r="GF15" s="88"/>
      <c r="GG15" s="115"/>
      <c r="GH15" s="10" t="str" cm="1">
        <f t="array" aca="1" ref="GH15" ca="1">IF(INDIRECT(ADDRESS(ROW(),COLUMN()-6))="","X",IF(INDIRECT(ADDRESS(ROW(),COLUMN()-5))="",0,"OK"))</f>
        <v>X</v>
      </c>
      <c r="GI15" s="29" t="str">
        <f ca="1">IF(GJ15="","",SUM(1+MAXA(GI$1:GI14)))</f>
        <v/>
      </c>
      <c r="GJ15" s="8" t="str" cm="1">
        <f t="array" aca="1" ref="GJ15" ca="1">IF(GH15=0,INDIRECT(ADDRESS(ROW(),COLUMN()-8)),"")</f>
        <v/>
      </c>
      <c r="GK15" s="31"/>
      <c r="GL15" s="10" t="str">
        <f t="shared" si="7"/>
        <v>$GB$15</v>
      </c>
      <c r="GM15" s="29" t="str">
        <f ca="1">IF(GN15="","",SUM(1+MAXA(GM$1:GM14)))</f>
        <v/>
      </c>
      <c r="GN15" s="8" t="str" cm="1">
        <f t="array" aca="1" ref="GN15" ca="1">IF(ISNUMBER(SEARCH(GN$1,INDEX(INDIRECT(GO$1),ROW(GL15),1)))=TRUE,INDIRECT(GL15),"")</f>
        <v/>
      </c>
      <c r="GO15" s="13" t="s">
        <v>1192</v>
      </c>
      <c r="GP15" s="13" t="s">
        <v>1192</v>
      </c>
      <c r="GQ15" s="13" t="s">
        <v>1192</v>
      </c>
      <c r="GR15" s="13" t="s">
        <v>1192</v>
      </c>
      <c r="GS15" s="13" t="s">
        <v>1192</v>
      </c>
      <c r="GT15" s="13"/>
      <c r="GU15" s="13"/>
      <c r="GV15" s="13"/>
      <c r="GW15" s="13"/>
      <c r="GX15" s="13"/>
      <c r="GY15" s="13"/>
      <c r="GZ15" s="13"/>
      <c r="HA15" s="10" t="str">
        <f t="shared" ca="1" si="38"/>
        <v/>
      </c>
      <c r="HB15" s="22" t="s">
        <v>3954</v>
      </c>
      <c r="HC15" s="6" t="s">
        <v>3277</v>
      </c>
      <c r="HD15" s="6" t="s">
        <v>3278</v>
      </c>
      <c r="HE15" s="27" t="str" cm="1">
        <f t="array" aca="1" ref="HE15" ca="1">CONCATENATE($A$37,INDIRECT(ADDRESS(ROW(),COLUMN()-2)),"%20",INDIRECT(ADDRESS(ROW(),COLUMN()-1)),$A$39,INDIRECT(ADDRESS(ROW(),COLUMN()-2)),"%20",INDIRECT(ADDRESS(ROW(),COLUMN()-1)))</f>
        <v>https://maps.yandex.ru/?ll=38.795323%2035.204112&amp;z=16&amp;text=38.795323%2035.204112</v>
      </c>
      <c r="HF15" s="87" t="str" cm="1">
        <f t="array" aca="1" ref="HF15" ca="1">CONCATENATE($A$40,INDIRECT(ADDRESS(ROW(),COLUMN()-3)),"%2C",INDIRECT(ADDRESS(ROW(),COLUMN()-2)))</f>
        <v>https://maps.google.com/maps?q=38.795323%2C35.204112</v>
      </c>
      <c r="HG15" s="92" t="s">
        <v>3229</v>
      </c>
      <c r="HH15" s="10" t="str" cm="1">
        <f t="array" aca="1" ref="HH15" ca="1">IF(INDIRECT(ADDRESS(ROW(),COLUMN()-6))="","X",IF(INDIRECT(ADDRESS(ROW(),COLUMN()-5))="",0,"OK"))</f>
        <v>OK</v>
      </c>
      <c r="HI15" s="29" t="str">
        <f ca="1">IF(HJ15="","",SUM(1+MAXA(HI$1:HI14)))</f>
        <v/>
      </c>
      <c r="HJ15" s="8" t="str" cm="1">
        <f t="array" aca="1" ref="HJ15" ca="1">IF(HH15=0,INDIRECT(ADDRESS(ROW(),COLUMN()-8)),"")</f>
        <v/>
      </c>
      <c r="HK15" s="31"/>
      <c r="HL15" s="10" t="str">
        <f t="shared" si="8"/>
        <v>$HB$15</v>
      </c>
      <c r="HM15" s="29" t="str">
        <f ca="1">IF(HN15="","",SUM(1+MAXA(HM$1:HM14)))</f>
        <v/>
      </c>
      <c r="HN15" s="8" t="str" cm="1">
        <f t="array" aca="1" ref="HN15" ca="1">IF(ISNUMBER(SEARCH(HN$1,INDEX(INDIRECT(HO$1),ROW(HL15),1)))=TRUE,INDIRECT(HL15),"")</f>
        <v/>
      </c>
      <c r="HO15" s="13" t="s">
        <v>1192</v>
      </c>
      <c r="HP15" s="13" t="s">
        <v>1192</v>
      </c>
      <c r="HQ15" s="13" t="s">
        <v>1192</v>
      </c>
      <c r="HR15" s="13"/>
      <c r="HS15" s="13"/>
      <c r="HT15" s="13"/>
      <c r="HU15" s="13"/>
      <c r="HV15" s="13"/>
      <c r="HW15" s="13"/>
      <c r="HX15" s="13"/>
      <c r="HY15" s="13" t="s">
        <v>1192</v>
      </c>
      <c r="HZ15" s="13" t="s">
        <v>1192</v>
      </c>
      <c r="IA15" s="10" t="str">
        <f t="shared" ca="1" si="39"/>
        <v/>
      </c>
      <c r="IB15" s="22" t="s">
        <v>251</v>
      </c>
      <c r="IC15" s="14" t="s">
        <v>252</v>
      </c>
      <c r="ID15" s="14" t="s">
        <v>253</v>
      </c>
      <c r="IE15" s="27" t="str" cm="1">
        <f t="array" aca="1" ref="IE15" ca="1">CONCATENATE($A$37,INDIRECT(ADDRESS(ROW(),COLUMN()-2)),"%20",INDIRECT(ADDRESS(ROW(),COLUMN()-1)),$A$39,INDIRECT(ADDRESS(ROW(),COLUMN()-2)),"%20",INDIRECT(ADDRESS(ROW(),COLUMN()-1)))</f>
        <v>https://maps.yandex.ru/?ll=38.918936%2035.482804&amp;z=16&amp;text=38.918936%2035.482804</v>
      </c>
      <c r="IF15" s="87" t="str" cm="1">
        <f t="array" aca="1" ref="IF15" ca="1">CONCATENATE($A$40,INDIRECT(ADDRESS(ROW(),COLUMN()-3)),"%2C",INDIRECT(ADDRESS(ROW(),COLUMN()-2)))</f>
        <v>https://maps.google.com/maps?q=38.918936%2C35.482804</v>
      </c>
      <c r="IG15" s="79" t="s">
        <v>3229</v>
      </c>
      <c r="IH15" s="10" t="str" cm="1">
        <f t="array" aca="1" ref="IH15" ca="1">IF(INDIRECT(ADDRESS(ROW(),COLUMN()-6))="","X",IF(INDIRECT(ADDRESS(ROW(),COLUMN()-5))="",0,"OK"))</f>
        <v>OK</v>
      </c>
      <c r="II15" s="29" t="str">
        <f ca="1">IF(IJ15="","",SUM(1+MAXA(II$1:II14)))</f>
        <v/>
      </c>
      <c r="IJ15" s="8" t="str" cm="1">
        <f t="array" aca="1" ref="IJ15" ca="1">IF(IH15=0,INDIRECT(ADDRESS(ROW(),COLUMN()-8)),"")</f>
        <v/>
      </c>
      <c r="IK15" s="31"/>
      <c r="IL15" s="10" t="str">
        <f t="shared" si="9"/>
        <v>$IB$15</v>
      </c>
      <c r="IM15" s="29" t="str">
        <f ca="1">IF(IN15="","",SUM(1+MAXA(IM$1:IM14)))</f>
        <v/>
      </c>
      <c r="IN15" s="8" t="str" cm="1">
        <f t="array" aca="1" ref="IN15" ca="1">IF(ISNUMBER(SEARCH(IN$1,INDEX(INDIRECT(IO$1),ROW(IL15),1)))=TRUE,INDIRECT(IL15),"")</f>
        <v/>
      </c>
      <c r="IO15" s="13" t="s">
        <v>1192</v>
      </c>
      <c r="IP15" s="13" t="s">
        <v>1192</v>
      </c>
      <c r="IQ15" s="13" t="s">
        <v>1192</v>
      </c>
      <c r="IR15" s="13"/>
      <c r="IS15" s="13"/>
      <c r="IT15" s="13"/>
      <c r="IU15" s="13"/>
      <c r="IV15" s="13"/>
      <c r="IW15" s="13"/>
      <c r="IX15" s="13" t="s">
        <v>1192</v>
      </c>
      <c r="IY15" s="13" t="s">
        <v>1192</v>
      </c>
      <c r="IZ15" s="13" t="s">
        <v>1192</v>
      </c>
      <c r="JA15" s="10" t="str">
        <f t="shared" ca="1" si="40"/>
        <v/>
      </c>
      <c r="JB15" s="22"/>
      <c r="JC15" s="14"/>
      <c r="JD15" s="14"/>
      <c r="JE15" s="24"/>
      <c r="JF15" s="88"/>
      <c r="JG15" s="101"/>
      <c r="JH15" s="10" t="str" cm="1">
        <f t="array" aca="1" ref="JH15" ca="1">IF(INDIRECT(ADDRESS(ROW(),COLUMN()-6))="","X",IF(INDIRECT(ADDRESS(ROW(),COLUMN()-5))="",0,"OK"))</f>
        <v>X</v>
      </c>
      <c r="JI15" s="29" t="str">
        <f ca="1">IF(JJ15="","",SUM(1+MAXA(JI$1:JI14)))</f>
        <v/>
      </c>
      <c r="JJ15" s="8" t="str" cm="1">
        <f t="array" aca="1" ref="JJ15" ca="1">IF(JH15=0,INDIRECT(ADDRESS(ROW(),COLUMN()-8)),"")</f>
        <v/>
      </c>
      <c r="JK15" s="31"/>
      <c r="JL15" s="10" t="str">
        <f t="shared" si="10"/>
        <v>$JB$15</v>
      </c>
      <c r="JM15" s="29" t="str">
        <f ca="1">IF(JN15="","",SUM(1+MAXA(JM$1:JM14)))</f>
        <v/>
      </c>
      <c r="JN15" s="8" t="str" cm="1">
        <f t="array" aca="1" ref="JN15" ca="1">IF(ISNUMBER(SEARCH(JN$1,INDEX(INDIRECT(JO$1),ROW(JL15),1)))=TRUE,INDIRECT(JL15),"")</f>
        <v/>
      </c>
      <c r="JO15" s="13" t="s">
        <v>1192</v>
      </c>
      <c r="JP15" s="13" t="s">
        <v>1192</v>
      </c>
      <c r="JQ15" s="13" t="s">
        <v>1192</v>
      </c>
      <c r="JR15" s="13"/>
      <c r="JS15" s="13"/>
      <c r="JT15" s="13"/>
      <c r="JU15" s="13"/>
      <c r="JV15" s="13"/>
      <c r="JW15" s="13"/>
      <c r="JX15" s="13" t="s">
        <v>1192</v>
      </c>
      <c r="JY15" s="13" t="s">
        <v>1192</v>
      </c>
      <c r="JZ15" s="13" t="s">
        <v>1192</v>
      </c>
      <c r="KA15" s="10" t="str">
        <f t="shared" ca="1" si="41"/>
        <v/>
      </c>
      <c r="KB15" s="16"/>
      <c r="KC15" s="17" t="s">
        <v>277</v>
      </c>
      <c r="KD15" s="18"/>
      <c r="KE15" s="25"/>
      <c r="KF15" s="25"/>
      <c r="KG15" s="79" t="s">
        <v>3229</v>
      </c>
      <c r="KH15" s="10" t="str" cm="1">
        <f t="array" aca="1" ref="KH15" ca="1">IF(INDIRECT(ADDRESS(ROW(),COLUMN()-6))="","X",IF(INDIRECT(ADDRESS(ROW(),COLUMN()-5))="",0,"OK"))</f>
        <v>X</v>
      </c>
      <c r="KI15" s="29" t="str">
        <f ca="1">IF(KJ15="","",SUM(1+MAXA(KI$1:KI14)))</f>
        <v/>
      </c>
      <c r="KJ15" s="8" t="str" cm="1">
        <f t="array" aca="1" ref="KJ15" ca="1">IF(KH15=0,INDIRECT(ADDRESS(ROW(),COLUMN()-8)),"")</f>
        <v/>
      </c>
      <c r="KK15" s="31"/>
      <c r="KL15" s="10" t="str">
        <f t="shared" si="11"/>
        <v>$KB$15</v>
      </c>
      <c r="KM15" s="29" t="str">
        <f ca="1">IF(KN15="","",SUM(1+MAXA(KM$1:KM14)))</f>
        <v/>
      </c>
      <c r="KN15" s="8" t="str" cm="1">
        <f t="array" aca="1" ref="KN15" ca="1">IF(ISNUMBER(SEARCH(KN$1,INDEX(INDIRECT(KO$1),ROW(KL15),1)))=TRUE,INDIRECT(KL15),"")</f>
        <v/>
      </c>
      <c r="KO15" s="13" t="s">
        <v>1192</v>
      </c>
      <c r="KP15" s="13" t="s">
        <v>1192</v>
      </c>
      <c r="KQ15" s="13" t="s">
        <v>1192</v>
      </c>
      <c r="KR15" s="13"/>
      <c r="KS15" s="13"/>
      <c r="KT15" s="13"/>
      <c r="KU15" s="13"/>
      <c r="KV15" s="13"/>
      <c r="KW15" s="13"/>
      <c r="KX15" s="13"/>
      <c r="KY15" s="13" t="s">
        <v>1192</v>
      </c>
      <c r="KZ15" s="13" t="s">
        <v>1192</v>
      </c>
      <c r="LA15" s="10" t="str">
        <f t="shared" ca="1" si="42"/>
        <v/>
      </c>
      <c r="LB15" s="8" t="s">
        <v>299</v>
      </c>
      <c r="LC15" s="10" t="s">
        <v>300</v>
      </c>
      <c r="LD15" s="10" t="s">
        <v>301</v>
      </c>
      <c r="LE15" s="27" t="str" cm="1">
        <f t="array" aca="1" ref="LE15" ca="1">CONCATENATE($A$37,INDIRECT(ADDRESS(ROW(),COLUMN()-2)),"%20",INDIRECT(ADDRESS(ROW(),COLUMN()-1)),$A$39,INDIRECT(ADDRESS(ROW(),COLUMN()-2)),"%20",INDIRECT(ADDRESS(ROW(),COLUMN()-1)))</f>
        <v>https://maps.yandex.ru/?ll=39.057824%2036.289629&amp;z=16&amp;text=39.057824%2036.289629</v>
      </c>
      <c r="LF15" s="87" t="str" cm="1">
        <f t="array" aca="1" ref="LF15" ca="1">CONCATENATE($A$40,INDIRECT(ADDRESS(ROW(),COLUMN()-3)),"%2C",INDIRECT(ADDRESS(ROW(),COLUMN()-2)))</f>
        <v>https://maps.google.com/maps?q=39.057824%2C36.289629</v>
      </c>
      <c r="LG15" s="79" t="s">
        <v>3229</v>
      </c>
      <c r="LH15" s="10" t="str" cm="1">
        <f t="array" aca="1" ref="LH15" ca="1">IF(INDIRECT(ADDRESS(ROW(),COLUMN()-6))="","X",IF(INDIRECT(ADDRESS(ROW(),COLUMN()-5))="",0,"OK"))</f>
        <v>OK</v>
      </c>
      <c r="LI15" s="29" t="str">
        <f ca="1">IF(LJ15="","",SUM(1+MAXA(LI$1:LI14)))</f>
        <v/>
      </c>
      <c r="LJ15" s="8" t="str" cm="1">
        <f t="array" aca="1" ref="LJ15" ca="1">IF(LH15=0,INDIRECT(ADDRESS(ROW(),COLUMN()-8)),"")</f>
        <v/>
      </c>
      <c r="LK15" s="31"/>
      <c r="LL15" s="10" t="str">
        <f t="shared" si="12"/>
        <v>$LB$15</v>
      </c>
      <c r="LM15" s="29" t="str">
        <f ca="1">IF(LN15="","",SUM(1+MAXA(LM$1:LM14)))</f>
        <v/>
      </c>
      <c r="LN15" s="8" t="str" cm="1">
        <f t="array" aca="1" ref="LN15" ca="1">IF(ISNUMBER(SEARCH(LN$1,INDEX(INDIRECT(LO$1),ROW(LL15),1)))=TRUE,INDIRECT(LL15),"")</f>
        <v/>
      </c>
      <c r="LO15" s="13" t="s">
        <v>1192</v>
      </c>
      <c r="LP15" s="13" t="s">
        <v>1192</v>
      </c>
      <c r="LQ15" s="13" t="s">
        <v>1192</v>
      </c>
      <c r="LR15" s="13" t="s">
        <v>1192</v>
      </c>
      <c r="LS15" s="13"/>
      <c r="LT15" s="13"/>
      <c r="LU15" s="13"/>
      <c r="LV15" s="13"/>
      <c r="LW15" s="13"/>
      <c r="LX15" s="13"/>
      <c r="LY15" s="13" t="s">
        <v>1192</v>
      </c>
      <c r="LZ15" s="13" t="s">
        <v>1192</v>
      </c>
      <c r="MA15" s="10" t="str">
        <f t="shared" ca="1" si="43"/>
        <v/>
      </c>
      <c r="MB15" s="8" t="s">
        <v>3757</v>
      </c>
      <c r="MC15" s="3" t="s">
        <v>3758</v>
      </c>
      <c r="MD15" s="3" t="s">
        <v>3759</v>
      </c>
      <c r="ME15" s="27" t="str" cm="1">
        <f t="array" aca="1" ref="ME15" ca="1">CONCATENATE($A$37,INDIRECT(ADDRESS(ROW(),COLUMN()-2)),"%20",INDIRECT(ADDRESS(ROW(),COLUMN()-1)),$A$39,INDIRECT(ADDRESS(ROW(),COLUMN()-2)),"%20",INDIRECT(ADDRESS(ROW(),COLUMN()-1)))</f>
        <v>https://maps.yandex.ru/?ll=38.937532%2035.777209&amp;z=16&amp;text=38.937532%2035.777209</v>
      </c>
      <c r="MF15" s="87" t="str" cm="1">
        <f t="array" aca="1" ref="MF15" ca="1">CONCATENATE($A$40,INDIRECT(ADDRESS(ROW(),COLUMN()-3)),"%2C",INDIRECT(ADDRESS(ROW(),COLUMN()-2)))</f>
        <v>https://maps.google.com/maps?q=38.937532%2C35.777209</v>
      </c>
      <c r="MG15" s="79" t="s">
        <v>3229</v>
      </c>
      <c r="MH15" s="10" t="str" cm="1">
        <f t="array" aca="1" ref="MH15" ca="1">IF(INDIRECT(ADDRESS(ROW(),COLUMN()-6))="","X",IF(INDIRECT(ADDRESS(ROW(),COLUMN()-5))="",0,"OK"))</f>
        <v>OK</v>
      </c>
      <c r="MI15" s="29" t="str">
        <f ca="1">IF(MJ15="","",SUM(1+MAXA(MI$1:MI14)))</f>
        <v/>
      </c>
      <c r="MJ15" s="8" t="str" cm="1">
        <f t="array" aca="1" ref="MJ15" ca="1">IF(MH15=0,INDIRECT(ADDRESS(ROW(),COLUMN()-8)),"")</f>
        <v/>
      </c>
      <c r="MK15" s="31"/>
      <c r="ML15" s="10" t="str">
        <f t="shared" si="13"/>
        <v>$MB$15</v>
      </c>
      <c r="MM15" s="29" t="str">
        <f ca="1">IF(MN15="","",SUM(1+MAXA(MM$1:MM14)))</f>
        <v/>
      </c>
      <c r="MN15" s="8" t="str" cm="1">
        <f t="array" aca="1" ref="MN15" ca="1">IF(ISNUMBER(SEARCH(MN$1,INDEX(INDIRECT(MO$1),ROW(ML15),1)))=TRUE,INDIRECT(ML15),"")</f>
        <v/>
      </c>
      <c r="MO15" s="13" t="s">
        <v>1192</v>
      </c>
      <c r="MP15" s="13" t="s">
        <v>1192</v>
      </c>
      <c r="MQ15" s="13" t="s">
        <v>1192</v>
      </c>
      <c r="MR15" s="13"/>
      <c r="MS15" s="13"/>
      <c r="MT15" s="13"/>
      <c r="MU15" s="13"/>
      <c r="MV15" s="13"/>
      <c r="MW15" s="13" t="s">
        <v>1192</v>
      </c>
      <c r="MX15" s="13"/>
      <c r="MY15" s="13" t="s">
        <v>1192</v>
      </c>
      <c r="MZ15" s="13" t="s">
        <v>1192</v>
      </c>
      <c r="NA15" s="10" t="str">
        <f t="shared" ca="1" si="44"/>
        <v/>
      </c>
      <c r="NB15" s="22" t="s">
        <v>1164</v>
      </c>
      <c r="NC15" s="14" t="s">
        <v>1165</v>
      </c>
      <c r="ND15" s="14" t="s">
        <v>1166</v>
      </c>
      <c r="NE15" s="27" t="str" cm="1">
        <f t="array" aca="1" ref="NE15" ca="1">CONCATENATE($A$37,INDIRECT(ADDRESS(ROW(),COLUMN()-2)),"%20",INDIRECT(ADDRESS(ROW(),COLUMN()-1)),$A$39,INDIRECT(ADDRESS(ROW(),COLUMN()-2)),"%20",INDIRECT(ADDRESS(ROW(),COLUMN()-1)))</f>
        <v>https://maps.yandex.ru/?ll=38.410056%2035.491172&amp;z=16&amp;text=38.410056%2035.491172</v>
      </c>
      <c r="NF15" s="87" t="str" cm="1">
        <f t="array" aca="1" ref="NF15" ca="1">CONCATENATE($A$40,INDIRECT(ADDRESS(ROW(),COLUMN()-3)),"%2C",INDIRECT(ADDRESS(ROW(),COLUMN()-2)))</f>
        <v>https://maps.google.com/maps?q=38.410056%2C35.491172</v>
      </c>
      <c r="NG15" s="79" t="s">
        <v>3229</v>
      </c>
      <c r="NH15" s="10" t="str" cm="1">
        <f t="array" aca="1" ref="NH15" ca="1">IF(INDIRECT(ADDRESS(ROW(),COLUMN()-6))="","X",IF(INDIRECT(ADDRESS(ROW(),COLUMN()-5))="",0,"OK"))</f>
        <v>OK</v>
      </c>
      <c r="NI15" s="29" t="str">
        <f ca="1">IF(NJ15="","",SUM(1+MAXA(NI$1:NI14)))</f>
        <v/>
      </c>
      <c r="NJ15" s="8" t="str" cm="1">
        <f t="array" aca="1" ref="NJ15" ca="1">IF(NH15=0,INDIRECT(ADDRESS(ROW(),COLUMN()-8)),"")</f>
        <v/>
      </c>
      <c r="NK15" s="31"/>
      <c r="NL15" s="10" t="str">
        <f t="shared" si="14"/>
        <v>$NB$15</v>
      </c>
      <c r="NM15" s="29" t="str">
        <f ca="1">IF(NN15="","",SUM(1+MAXA(NM$1:NM14)))</f>
        <v/>
      </c>
      <c r="NN15" s="8" t="str" cm="1">
        <f t="array" aca="1" ref="NN15" ca="1">IF(ISNUMBER(SEARCH(NN$1,INDEX(INDIRECT(NO$1),ROW(NL15),1)))=TRUE,INDIRECT(NL15),"")</f>
        <v/>
      </c>
      <c r="NO15" s="13" t="s">
        <v>1192</v>
      </c>
      <c r="NP15" s="13" t="s">
        <v>1192</v>
      </c>
      <c r="NQ15" s="13" t="s">
        <v>1192</v>
      </c>
      <c r="NR15" s="13"/>
      <c r="NS15" s="13"/>
      <c r="NT15" s="13"/>
      <c r="NU15" s="13"/>
      <c r="NV15" s="13"/>
      <c r="NW15" s="13"/>
      <c r="NX15" s="13" t="s">
        <v>1192</v>
      </c>
      <c r="NY15" s="13" t="s">
        <v>1192</v>
      </c>
      <c r="NZ15" s="13"/>
      <c r="OA15" s="10" t="str">
        <f t="shared" ca="1" si="45"/>
        <v/>
      </c>
      <c r="OB15" s="22" t="s">
        <v>4223</v>
      </c>
      <c r="OC15" s="6" t="s">
        <v>4224</v>
      </c>
      <c r="OD15" s="6" t="s">
        <v>4225</v>
      </c>
      <c r="OE15" s="27" t="str" cm="1">
        <f t="array" aca="1" ref="OE15" ca="1">CONCATENATE($A$37,INDIRECT(ADDRESS(ROW(),COLUMN()-2)),"%20",INDIRECT(ADDRESS(ROW(),COLUMN()-1)),$A$39,INDIRECT(ADDRESS(ROW(),COLUMN()-2)),"%20",INDIRECT(ADDRESS(ROW(),COLUMN()-1)))</f>
        <v>https://maps.yandex.ru/?ll=38.457858%2035.533757&amp;z=16&amp;text=38.457858%2035.533757</v>
      </c>
      <c r="OF15" s="87" t="str" cm="1">
        <f t="array" aca="1" ref="OF15" ca="1">CONCATENATE($A$40,INDIRECT(ADDRESS(ROW(),COLUMN()-3)),"%2C",INDIRECT(ADDRESS(ROW(),COLUMN()-2)))</f>
        <v>https://maps.google.com/maps?q=38.457858%2C35.533757</v>
      </c>
      <c r="OG15" s="79" t="s">
        <v>3229</v>
      </c>
      <c r="OH15" s="10" t="str" cm="1">
        <f t="array" aca="1" ref="OH15" ca="1">IF(INDIRECT(ADDRESS(ROW(),COLUMN()-6))="","X",IF(INDIRECT(ADDRESS(ROW(),COLUMN()-5))="",0,"OK"))</f>
        <v>OK</v>
      </c>
      <c r="OI15" s="29" t="str">
        <f ca="1">IF(OJ15="","",SUM(1+MAXA(OI$1:OI14)))</f>
        <v/>
      </c>
      <c r="OJ15" s="8" t="str" cm="1">
        <f t="array" aca="1" ref="OJ15" ca="1">IF(OH15=0,INDIRECT(ADDRESS(ROW(),COLUMN()-8)),"")</f>
        <v/>
      </c>
      <c r="OK15" s="31"/>
      <c r="OL15" s="10" t="str">
        <f t="shared" si="15"/>
        <v>$OB$15</v>
      </c>
      <c r="OM15" s="29" t="str">
        <f ca="1">IF(ON15="","",SUM(1+MAXA(OM$1:OM14)))</f>
        <v/>
      </c>
      <c r="ON15" s="8" t="str" cm="1">
        <f t="array" aca="1" ref="ON15" ca="1">IF(ISNUMBER(SEARCH(ON$1,INDEX(INDIRECT(OO$1),ROW(OL15),1)))=TRUE,INDIRECT(OL15),"")</f>
        <v/>
      </c>
      <c r="OO15" s="13" t="s">
        <v>1192</v>
      </c>
      <c r="OP15" s="13"/>
      <c r="OQ15" s="13"/>
      <c r="OR15" s="13"/>
      <c r="OS15" s="13"/>
      <c r="OT15" s="13"/>
      <c r="OU15" s="13"/>
      <c r="OV15" s="13"/>
      <c r="OW15" s="13"/>
      <c r="OX15" s="13"/>
      <c r="OY15" s="13"/>
      <c r="OZ15" s="13" t="s">
        <v>1192</v>
      </c>
      <c r="PA15" s="10" t="str">
        <f t="shared" ca="1" si="46"/>
        <v/>
      </c>
      <c r="PB15" s="22" t="s">
        <v>4109</v>
      </c>
      <c r="PC15" s="6" t="s">
        <v>4110</v>
      </c>
      <c r="PD15" s="6" t="s">
        <v>4111</v>
      </c>
      <c r="PE15" s="27" t="str" cm="1">
        <f t="array" aca="1" ref="PE15" ca="1">CONCATENATE($A$37,INDIRECT(ADDRESS(ROW(),COLUMN()-2)),"%20",INDIRECT(ADDRESS(ROW(),COLUMN()-1)),$A$39,INDIRECT(ADDRESS(ROW(),COLUMN()-2)),"%20",INDIRECT(ADDRESS(ROW(),COLUMN()-1)))</f>
        <v>https://maps.yandex.ru/?ll=39.036473%2035.431479&amp;z=16&amp;text=39.036473%2035.431479</v>
      </c>
      <c r="PF15" s="87" t="str" cm="1">
        <f t="array" aca="1" ref="PF15" ca="1">CONCATENATE($A$40,INDIRECT(ADDRESS(ROW(),COLUMN()-3)),"%2C",INDIRECT(ADDRESS(ROW(),COLUMN()-2)))</f>
        <v>https://maps.google.com/maps?q=39.036473%2C35.431479</v>
      </c>
      <c r="PG15" s="79" t="s">
        <v>3239</v>
      </c>
      <c r="PH15" s="10" t="str" cm="1">
        <f t="array" aca="1" ref="PH15" ca="1">IF(INDIRECT(ADDRESS(ROW(),COLUMN()-6))="","X",IF(INDIRECT(ADDRESS(ROW(),COLUMN()-5))="",0,"OK"))</f>
        <v>OK</v>
      </c>
      <c r="PI15" s="29" t="str">
        <f ca="1">IF(PJ15="","",SUM(1+MAXA(PI$1:PI14)))</f>
        <v/>
      </c>
      <c r="PJ15" s="8" t="str" cm="1">
        <f t="array" aca="1" ref="PJ15" ca="1">IF(PH15=0,INDIRECT(ADDRESS(ROW(),COLUMN()-8)),"")</f>
        <v/>
      </c>
      <c r="PK15" s="31"/>
      <c r="PL15" s="10" t="str">
        <f t="shared" si="16"/>
        <v>$PB$15</v>
      </c>
      <c r="PM15" s="29" t="str">
        <f ca="1">IF(PN15="","",SUM(1+MAXA(PM$1:PM14)))</f>
        <v/>
      </c>
      <c r="PN15" s="8" t="str" cm="1">
        <f t="array" aca="1" ref="PN15" ca="1">IF(ISNUMBER(SEARCH(PN$1,INDEX(INDIRECT(PO$1),ROW(PL15),1)))=TRUE,INDIRECT(PL15),"")</f>
        <v/>
      </c>
      <c r="PO15" s="13" t="s">
        <v>1192</v>
      </c>
      <c r="PP15" s="13" t="s">
        <v>1192</v>
      </c>
      <c r="PQ15" s="13" t="s">
        <v>1192</v>
      </c>
      <c r="PR15" s="13" t="s">
        <v>1192</v>
      </c>
      <c r="PS15" s="13"/>
      <c r="PT15" s="13"/>
      <c r="PU15" s="13"/>
      <c r="PV15" s="13"/>
      <c r="PW15" s="13"/>
      <c r="PX15" s="13"/>
      <c r="PY15" s="13" t="s">
        <v>1192</v>
      </c>
      <c r="PZ15" s="13" t="s">
        <v>1192</v>
      </c>
      <c r="QA15" s="10" t="str">
        <f t="shared" ca="1" si="47"/>
        <v/>
      </c>
      <c r="QB15" s="22" t="s">
        <v>4088</v>
      </c>
      <c r="QC15" s="6" t="s">
        <v>1599</v>
      </c>
      <c r="QD15" s="6" t="s">
        <v>1600</v>
      </c>
      <c r="QE15" s="27" t="str" cm="1">
        <f t="array" aca="1" ref="QE15" ca="1">CONCATENATE($A$37,INDIRECT(ADDRESS(ROW(),COLUMN()-2)),"%20",INDIRECT(ADDRESS(ROW(),COLUMN()-1)),$A$39,INDIRECT(ADDRESS(ROW(),COLUMN()-2)),"%20",INDIRECT(ADDRESS(ROW(),COLUMN()-1)))</f>
        <v>https://maps.yandex.ru/?ll=38.633217%2035.171368&amp;z=16&amp;text=38.633217%2035.171368</v>
      </c>
      <c r="QF15" s="87" t="str" cm="1">
        <f t="array" aca="1" ref="QF15" ca="1">CONCATENATE($A$40,INDIRECT(ADDRESS(ROW(),COLUMN()-3)),"%2C",INDIRECT(ADDRESS(ROW(),COLUMN()-2)))</f>
        <v>https://maps.google.com/maps?q=38.633217%2C35.171368</v>
      </c>
      <c r="QG15" s="79" t="s">
        <v>3239</v>
      </c>
      <c r="QH15" s="10" t="str" cm="1">
        <f t="array" aca="1" ref="QH15" ca="1">IF(INDIRECT(ADDRESS(ROW(),COLUMN()-6))="","X",IF(INDIRECT(ADDRESS(ROW(),COLUMN()-5))="",0,"OK"))</f>
        <v>OK</v>
      </c>
      <c r="QI15" s="29" t="str">
        <f ca="1">IF(QJ15="","",SUM(1+MAXA(QI$1:QI14)))</f>
        <v/>
      </c>
      <c r="QJ15" s="8" t="str" cm="1">
        <f t="array" aca="1" ref="QJ15" ca="1">IF(QH15=0,INDIRECT(ADDRESS(ROW(),COLUMN()-8)),"")</f>
        <v/>
      </c>
      <c r="QK15" s="31"/>
      <c r="QL15" s="10" t="str">
        <f t="shared" si="17"/>
        <v>$QB$15</v>
      </c>
      <c r="QM15" s="29" t="str">
        <f ca="1">IF(QN15="","",SUM(1+MAXA(QM$1:QM14)))</f>
        <v/>
      </c>
      <c r="QN15" s="8" t="str" cm="1">
        <f t="array" aca="1" ref="QN15" ca="1">IF(ISNUMBER(SEARCH(QN$1,INDEX(INDIRECT(QO$1),ROW(QL15),1)))=TRUE,INDIRECT(QL15),"")</f>
        <v/>
      </c>
      <c r="QO15" s="13" t="s">
        <v>1192</v>
      </c>
      <c r="QP15" s="13" t="s">
        <v>1192</v>
      </c>
      <c r="QQ15" s="13" t="s">
        <v>1192</v>
      </c>
      <c r="QR15" s="13" t="s">
        <v>1192</v>
      </c>
      <c r="QS15" s="13"/>
      <c r="QT15" s="13"/>
      <c r="QU15" s="13"/>
      <c r="QV15" s="13"/>
      <c r="QW15" s="13"/>
      <c r="QX15" s="13"/>
      <c r="QY15" s="13" t="s">
        <v>1192</v>
      </c>
      <c r="QZ15" s="13" t="s">
        <v>1192</v>
      </c>
      <c r="RA15" s="10" t="str">
        <f t="shared" ca="1" si="48"/>
        <v/>
      </c>
      <c r="RB15" s="22" t="s">
        <v>3703</v>
      </c>
      <c r="RC15" s="6" t="s">
        <v>3704</v>
      </c>
      <c r="RD15" s="6" t="s">
        <v>3705</v>
      </c>
      <c r="RE15" s="27" t="str" cm="1">
        <f t="array" aca="1" ref="RE15" ca="1">CONCATENATE($A$37,INDIRECT(ADDRESS(ROW(),COLUMN()-2)),"%20",INDIRECT(ADDRESS(ROW(),COLUMN()-1)),$A$39,INDIRECT(ADDRESS(ROW(),COLUMN()-2)),"%20",INDIRECT(ADDRESS(ROW(),COLUMN()-1)))</f>
        <v>https://maps.yandex.ru/?ll=39.104561%2035.800407&amp;z=16&amp;text=39.104561%2035.800407</v>
      </c>
      <c r="RF15" s="87" t="str" cm="1">
        <f t="array" aca="1" ref="RF15" ca="1">CONCATENATE($A$40,INDIRECT(ADDRESS(ROW(),COLUMN()-3)),"%2C",INDIRECT(ADDRESS(ROW(),COLUMN()-2)))</f>
        <v>https://maps.google.com/maps?q=39.104561%2C35.800407</v>
      </c>
      <c r="RG15" s="79" t="s">
        <v>3229</v>
      </c>
      <c r="RH15" s="10" t="str" cm="1">
        <f t="array" aca="1" ref="RH15" ca="1">IF(INDIRECT(ADDRESS(ROW(),COLUMN()-6))="","X",IF(INDIRECT(ADDRESS(ROW(),COLUMN()-5))="",0,"OK"))</f>
        <v>OK</v>
      </c>
      <c r="RI15" s="29" t="str">
        <f ca="1">IF(RJ15="","",SUM(1+MAXA(RI$1:RI14)))</f>
        <v/>
      </c>
      <c r="RJ15" s="8" t="str" cm="1">
        <f t="array" aca="1" ref="RJ15" ca="1">IF(RH15=0,INDIRECT(ADDRESS(ROW(),COLUMN()-8)),"")</f>
        <v/>
      </c>
      <c r="RK15" s="31"/>
      <c r="RL15" s="10" t="str">
        <f t="shared" si="18"/>
        <v>$RB$15</v>
      </c>
      <c r="RM15" s="29" t="str">
        <f ca="1">IF(RN15="","",SUM(1+MAXA(RM$1:RM14)))</f>
        <v/>
      </c>
      <c r="RN15" s="8" t="str" cm="1">
        <f t="array" aca="1" ref="RN15" ca="1">IF(ISNUMBER(SEARCH(RN$1,INDEX(INDIRECT(RO$1),ROW(RL15),1)))=TRUE,INDIRECT(RL15),"")</f>
        <v/>
      </c>
      <c r="RO15" s="13" t="s">
        <v>1192</v>
      </c>
      <c r="RP15" s="13" t="s">
        <v>1192</v>
      </c>
      <c r="RQ15" s="13" t="s">
        <v>1192</v>
      </c>
      <c r="RR15" s="13"/>
      <c r="RS15" s="13"/>
      <c r="RT15" s="13"/>
      <c r="RU15" s="13"/>
      <c r="RV15" s="13"/>
      <c r="RW15" s="13"/>
      <c r="RX15" s="13"/>
      <c r="RY15" s="13" t="s">
        <v>1192</v>
      </c>
      <c r="RZ15" s="13" t="s">
        <v>1192</v>
      </c>
      <c r="SA15" s="10" t="str">
        <f t="shared" ca="1" si="49"/>
        <v/>
      </c>
      <c r="SB15" s="16"/>
      <c r="SC15" s="17" t="s">
        <v>1788</v>
      </c>
      <c r="SD15" s="48"/>
      <c r="SE15" s="19"/>
      <c r="SF15" s="19"/>
      <c r="SG15" s="79" t="s">
        <v>3229</v>
      </c>
      <c r="SH15" s="10" t="str" cm="1">
        <f t="array" aca="1" ref="SH15" ca="1">IF(INDIRECT(ADDRESS(ROW(),COLUMN()-6))="","X",IF(INDIRECT(ADDRESS(ROW(),COLUMN()-5))="",0,"OK"))</f>
        <v>X</v>
      </c>
      <c r="SI15" s="29" t="str">
        <f ca="1">IF(SJ15="","",SUM(1+MAXA(SI$1:SI14)))</f>
        <v/>
      </c>
      <c r="SJ15" s="8" t="str" cm="1">
        <f t="array" aca="1" ref="SJ15" ca="1">IF(SH15=0,INDIRECT(ADDRESS(ROW(),COLUMN()-8)),"")</f>
        <v/>
      </c>
      <c r="SK15" s="33" t="s">
        <v>1192</v>
      </c>
      <c r="SL15" s="10" t="str">
        <f t="shared" si="19"/>
        <v>$SB$15</v>
      </c>
      <c r="SM15" s="29" t="str">
        <f ca="1">IF(SN15="","",SUM(1+MAXA(SM$1:SM14)))</f>
        <v/>
      </c>
      <c r="SN15" s="8" t="str" cm="1">
        <f t="array" aca="1" ref="SN15" ca="1">IF(ISNUMBER(SEARCH(SN$1,INDEX(SB$1:SB$174,ROW(SL15),1)))=TRUE,INDIRECT(SL15),"")</f>
        <v/>
      </c>
      <c r="SO15" s="13" t="s">
        <v>1192</v>
      </c>
      <c r="SP15" s="13" t="s">
        <v>1192</v>
      </c>
      <c r="SQ15" s="13" t="s">
        <v>1192</v>
      </c>
      <c r="SR15" s="13"/>
      <c r="SS15" s="13"/>
      <c r="ST15" s="13"/>
      <c r="SU15" s="13"/>
      <c r="SV15" s="13"/>
      <c r="SW15" s="13"/>
      <c r="SX15" s="13"/>
      <c r="SY15" s="13" t="s">
        <v>1192</v>
      </c>
      <c r="SZ15" s="13" t="s">
        <v>1192</v>
      </c>
      <c r="TA15" s="10" t="str">
        <f t="shared" ca="1" si="50"/>
        <v/>
      </c>
      <c r="TB15" s="22"/>
      <c r="TC15" s="15"/>
      <c r="TD15" s="6"/>
      <c r="TE15" s="24"/>
      <c r="TF15" s="24"/>
      <c r="TG15" s="101"/>
      <c r="TH15" s="10" t="str" cm="1">
        <f t="array" aca="1" ref="TH15" ca="1">IF(INDIRECT(ADDRESS(ROW(),COLUMN()-6))="","X",IF(INDIRECT(ADDRESS(ROW(),COLUMN()-5))="",0,"OK"))</f>
        <v>X</v>
      </c>
      <c r="TI15" s="29" t="str">
        <f ca="1">IF(TJ15="","",SUM(1+MAXA(TI$1:TI14)))</f>
        <v/>
      </c>
      <c r="TJ15" s="8" t="str" cm="1">
        <f t="array" aca="1" ref="TJ15" ca="1">IF(TH15=0,INDIRECT(ADDRESS(ROW(),COLUMN()-8)),"")</f>
        <v/>
      </c>
      <c r="TK15" s="33" t="s">
        <v>1192</v>
      </c>
      <c r="TL15" s="10" t="str">
        <f t="shared" si="20"/>
        <v>$TB$15</v>
      </c>
      <c r="TM15" s="29" t="str">
        <f ca="1">IF(TN15="","",SUM(1+MAXA(TM$1:TM14)))</f>
        <v/>
      </c>
      <c r="TN15" s="8" t="str" cm="1">
        <f t="array" aca="1" ref="TN15" ca="1">IF(ISNUMBER(SEARCH(TN$1,INDEX(INDIRECT(TO$1),ROW(TL15),1)))=TRUE,INDIRECT(TL15),"")</f>
        <v/>
      </c>
      <c r="TO15" s="13" t="s">
        <v>1192</v>
      </c>
      <c r="TP15" s="13" t="s">
        <v>1192</v>
      </c>
      <c r="TQ15" s="13" t="s">
        <v>1192</v>
      </c>
      <c r="TR15" s="13"/>
      <c r="TS15" s="13"/>
      <c r="TT15" s="13"/>
      <c r="TU15" s="13"/>
      <c r="TV15" s="13"/>
      <c r="TW15" s="13"/>
      <c r="TX15" s="13"/>
      <c r="TY15" s="13" t="s">
        <v>1192</v>
      </c>
      <c r="TZ15" s="13" t="s">
        <v>1192</v>
      </c>
      <c r="UA15" s="14" t="str">
        <f t="shared" ca="1" si="51"/>
        <v/>
      </c>
      <c r="UB15" s="22" t="s">
        <v>3771</v>
      </c>
      <c r="UC15" s="6" t="s">
        <v>4094</v>
      </c>
      <c r="UD15" s="6" t="s">
        <v>4093</v>
      </c>
      <c r="UE15" s="27" t="str" cm="1">
        <f t="array" aca="1" ref="UE15" ca="1">CONCATENATE($A$37,INDIRECT(ADDRESS(ROW(),COLUMN()-2)),"%20",INDIRECT(ADDRESS(ROW(),COLUMN()-1)),$A$39,INDIRECT(ADDRESS(ROW(),COLUMN()-2)),"%20",INDIRECT(ADDRESS(ROW(),COLUMN()-1)))</f>
        <v>https://maps.yandex.ru/?ll=38.581160%2036.174381&amp;z=16&amp;text=38.581160%2036.174381</v>
      </c>
      <c r="UF15" s="87" t="str" cm="1">
        <f t="array" aca="1" ref="UF15" ca="1">CONCATENATE($A$40,INDIRECT(ADDRESS(ROW(),COLUMN()-3)),"%2C",INDIRECT(ADDRESS(ROW(),COLUMN()-2)))</f>
        <v>https://maps.google.com/maps?q=38.581160%2C36.174381</v>
      </c>
      <c r="UG15" s="79" t="s">
        <v>3229</v>
      </c>
      <c r="UH15" s="10" t="str" cm="1">
        <f t="array" aca="1" ref="UH15" ca="1">IF(INDIRECT(ADDRESS(ROW(),COLUMN()-6))="","X",IF(INDIRECT(ADDRESS(ROW(),COLUMN()-5))="",0,"OK"))</f>
        <v>OK</v>
      </c>
      <c r="UI15" s="29" t="str">
        <f ca="1">IF(UJ15="","",SUM(1+MAXA(UI$1:UI14)))</f>
        <v/>
      </c>
      <c r="UJ15" s="8" t="str" cm="1">
        <f t="array" aca="1" ref="UJ15" ca="1">IF(UH15=0,INDIRECT(ADDRESS(ROW(),COLUMN()-8)),"")</f>
        <v/>
      </c>
      <c r="UK15" s="33" t="s">
        <v>1192</v>
      </c>
      <c r="UL15" s="10" t="str">
        <f t="shared" si="21"/>
        <v>$UB$15</v>
      </c>
      <c r="UM15" s="29" t="str">
        <f ca="1">IF(UN15="","",SUM(1+MAXA(UM$1:UM14)))</f>
        <v/>
      </c>
      <c r="UN15" s="8" t="str" cm="1">
        <f t="array" aca="1" ref="UN15" ca="1">IF(ISNUMBER(SEARCH(UN$1,INDEX(INDIRECT(UO$1),ROW(UL15),1)))=TRUE,INDIRECT(UL15),"")</f>
        <v/>
      </c>
      <c r="UO15" s="13" t="s">
        <v>1192</v>
      </c>
      <c r="UP15" s="13" t="s">
        <v>1192</v>
      </c>
      <c r="UQ15" s="13" t="s">
        <v>1192</v>
      </c>
      <c r="UR15" s="13"/>
      <c r="US15" s="13"/>
      <c r="UT15" s="13"/>
      <c r="UU15" s="13"/>
      <c r="UV15" s="13"/>
      <c r="UW15" s="13"/>
      <c r="UX15" s="13"/>
      <c r="UY15" s="13" t="s">
        <v>1192</v>
      </c>
      <c r="UZ15" s="13" t="s">
        <v>1192</v>
      </c>
      <c r="VA15" s="10" t="str">
        <f t="shared" ca="1" si="52"/>
        <v/>
      </c>
      <c r="VB15" s="22" t="s">
        <v>1938</v>
      </c>
      <c r="VC15" s="6" t="s">
        <v>1939</v>
      </c>
      <c r="VD15" s="6" t="s">
        <v>1940</v>
      </c>
      <c r="VE15" s="27" t="str" cm="1">
        <f t="array" aca="1" ref="VE15" ca="1">CONCATENATE($A$37,INDIRECT(ADDRESS(ROW(),COLUMN()-2)),"%20",INDIRECT(ADDRESS(ROW(),COLUMN()-1)),$A$39,INDIRECT(ADDRESS(ROW(),COLUMN()-2)),"%20",INDIRECT(ADDRESS(ROW(),COLUMN()-1)))</f>
        <v>https://maps.yandex.ru/?ll=39.019444%2036.033056&amp;z=16&amp;text=39.019444%2036.033056</v>
      </c>
      <c r="VF15" s="87" t="str" cm="1">
        <f t="array" aca="1" ref="VF15" ca="1">CONCATENATE($A$40,INDIRECT(ADDRESS(ROW(),COLUMN()-3)),"%2C",INDIRECT(ADDRESS(ROW(),COLUMN()-2)))</f>
        <v>https://maps.google.com/maps?q=39.019444%2C36.033056</v>
      </c>
      <c r="VG15" s="79" t="s">
        <v>3229</v>
      </c>
      <c r="VH15" s="10" t="str" cm="1">
        <f t="array" aca="1" ref="VH15" ca="1">IF(INDIRECT(ADDRESS(ROW(),COLUMN()-6))="","X",IF(INDIRECT(ADDRESS(ROW(),COLUMN()-5))="",0,"OK"))</f>
        <v>OK</v>
      </c>
      <c r="VI15" s="29" t="str">
        <f ca="1">IF(VJ15="","",SUM(1+MAXA(VI$1:VI14)))</f>
        <v/>
      </c>
      <c r="VJ15" s="8" t="str" cm="1">
        <f t="array" aca="1" ref="VJ15" ca="1">IF(VH15=0,INDIRECT(ADDRESS(ROW(),COLUMN()-8)),"")</f>
        <v/>
      </c>
      <c r="VK15" s="33" t="s">
        <v>1192</v>
      </c>
      <c r="VL15" s="10" t="str">
        <f t="shared" si="22"/>
        <v>$VB$15</v>
      </c>
      <c r="VM15" s="29" t="str">
        <f ca="1">IF(VN15="","",SUM(1+MAXA(VM$1:VM14)))</f>
        <v/>
      </c>
      <c r="VN15" s="8" t="str" cm="1">
        <f t="array" aca="1" ref="VN15" ca="1">IF(ISNUMBER(SEARCH(VN$1,INDEX(INDIRECT(VO$1),ROW(VL15),1)))=TRUE,INDIRECT(VL15),"")</f>
        <v/>
      </c>
      <c r="VO15" s="13" t="s">
        <v>1192</v>
      </c>
      <c r="VP15" s="13" t="s">
        <v>1192</v>
      </c>
      <c r="VQ15" s="13" t="s">
        <v>1192</v>
      </c>
      <c r="VR15" s="13"/>
      <c r="VS15" s="13"/>
      <c r="VT15" s="13"/>
      <c r="VU15" s="13"/>
      <c r="VV15" s="13"/>
      <c r="VW15" s="13"/>
      <c r="VX15" s="13"/>
      <c r="VY15" s="13" t="s">
        <v>1192</v>
      </c>
      <c r="VZ15" s="13" t="s">
        <v>1192</v>
      </c>
      <c r="WA15" s="10" t="str">
        <f t="shared" ca="1" si="53"/>
        <v/>
      </c>
      <c r="WB15" s="22" t="s">
        <v>2088</v>
      </c>
      <c r="WC15" s="6" t="s">
        <v>2089</v>
      </c>
      <c r="WD15" s="6" t="s">
        <v>2090</v>
      </c>
      <c r="WE15" s="27" t="str" cm="1">
        <f t="array" aca="1" ref="WE15" ca="1">CONCATENATE($A$37,INDIRECT(ADDRESS(ROW(),COLUMN()-2)),"%20",INDIRECT(ADDRESS(ROW(),COLUMN()-1)),$A$39,INDIRECT(ADDRESS(ROW(),COLUMN()-2)),"%20",INDIRECT(ADDRESS(ROW(),COLUMN()-1)))</f>
        <v>https://maps.yandex.ru/?ll=38.454300%2036.484355&amp;z=16&amp;text=38.454300%2036.484355</v>
      </c>
      <c r="WF15" s="87" t="str" cm="1">
        <f t="array" aca="1" ref="WF15" ca="1">CONCATENATE($A$40,INDIRECT(ADDRESS(ROW(),COLUMN()-3)),"%2C",INDIRECT(ADDRESS(ROW(),COLUMN()-2)))</f>
        <v>https://maps.google.com/maps?q=38.454300%2C36.484355</v>
      </c>
      <c r="WG15" s="79" t="s">
        <v>3229</v>
      </c>
      <c r="WH15" s="10" t="str" cm="1">
        <f t="array" aca="1" ref="WH15" ca="1">IF(INDIRECT(ADDRESS(ROW(),COLUMN()-6))="","X",IF(INDIRECT(ADDRESS(ROW(),COLUMN()-5))="",0,"OK"))</f>
        <v>OK</v>
      </c>
      <c r="WI15" s="29" t="str">
        <f ca="1">IF(WJ15="","",SUM(1+MAXA(WI$1:WI14)))</f>
        <v/>
      </c>
      <c r="WJ15" s="8" t="str" cm="1">
        <f t="array" aca="1" ref="WJ15" ca="1">IF(WH15=0,INDIRECT(ADDRESS(ROW(),COLUMN()-8)),"")</f>
        <v/>
      </c>
      <c r="WK15" s="33" t="s">
        <v>1192</v>
      </c>
      <c r="WL15" s="10" t="str">
        <f t="shared" si="23"/>
        <v>$WB$15</v>
      </c>
      <c r="WM15" s="29" t="str">
        <f ca="1">IF(WN15="","",SUM(1+MAXA(WM$1:WM14)))</f>
        <v/>
      </c>
      <c r="WN15" s="8" t="str" cm="1">
        <f t="array" aca="1" ref="WN15" ca="1">IF(ISNUMBER(SEARCH(WN$1,INDEX(INDIRECT(WO$1),ROW(WL15),1)))=TRUE,INDIRECT(WL15),"")</f>
        <v/>
      </c>
      <c r="WO15" s="13" t="s">
        <v>1192</v>
      </c>
      <c r="WP15" s="13" t="s">
        <v>1192</v>
      </c>
      <c r="WQ15" s="13" t="s">
        <v>1192</v>
      </c>
      <c r="WR15" s="13" t="s">
        <v>1192</v>
      </c>
      <c r="WS15" s="13"/>
      <c r="WT15" s="13"/>
      <c r="WU15" s="13"/>
      <c r="WV15" s="13" t="s">
        <v>1192</v>
      </c>
      <c r="WW15" s="13"/>
      <c r="WX15" s="13"/>
      <c r="WY15" s="13"/>
      <c r="WZ15" s="13" t="s">
        <v>1192</v>
      </c>
      <c r="XA15" s="10" t="str">
        <f t="shared" ca="1" si="54"/>
        <v/>
      </c>
      <c r="XB15" s="22"/>
      <c r="XC15" s="37"/>
      <c r="XD15" s="37"/>
      <c r="XE15" s="24"/>
      <c r="XF15" s="24"/>
      <c r="XG15" s="79" t="s">
        <v>3229</v>
      </c>
      <c r="XH15" s="10" t="str" cm="1">
        <f t="array" aca="1" ref="XH15" ca="1">IF(INDIRECT(ADDRESS(ROW(),COLUMN()-6))="","X",IF(INDIRECT(ADDRESS(ROW(),COLUMN()-5))="",0,"OK"))</f>
        <v>X</v>
      </c>
      <c r="XI15" s="29" t="str">
        <f ca="1">IF(XJ15="","",SUM(1+MAXA(XI$1:XI14)))</f>
        <v/>
      </c>
      <c r="XJ15" s="8" t="str" cm="1">
        <f t="array" aca="1" ref="XJ15" ca="1">IF(XH15=0,INDIRECT(ADDRESS(ROW(),COLUMN()-8)),"")</f>
        <v/>
      </c>
      <c r="XK15" s="33" t="s">
        <v>1192</v>
      </c>
      <c r="XL15" s="10" t="str">
        <f t="shared" si="24"/>
        <v>$XB$15</v>
      </c>
      <c r="XM15" s="29" t="str">
        <f ca="1">IF(XN15="","",SUM(1+MAXA(XM$1:XM14)))</f>
        <v/>
      </c>
      <c r="XN15" s="8" t="str" cm="1">
        <f t="array" aca="1" ref="XN15" ca="1">IF(ISNUMBER(SEARCH(XN$1,INDEX(INDIRECT(XO$1),ROW(XL15),1)))=TRUE,INDIRECT(XL15),"")</f>
        <v/>
      </c>
      <c r="XO15" s="13" t="s">
        <v>1192</v>
      </c>
      <c r="XP15" s="13" t="s">
        <v>1192</v>
      </c>
      <c r="XQ15" s="13" t="s">
        <v>1192</v>
      </c>
      <c r="XR15" s="13" t="s">
        <v>1192</v>
      </c>
      <c r="XS15" s="13"/>
      <c r="XT15" s="13"/>
      <c r="XU15" s="13"/>
      <c r="XV15" s="13"/>
      <c r="XW15" s="13"/>
      <c r="XX15" s="13"/>
      <c r="XY15" s="13" t="s">
        <v>1192</v>
      </c>
      <c r="XZ15" s="13" t="s">
        <v>1192</v>
      </c>
      <c r="YA15" s="10" t="str">
        <f t="shared" ca="1" si="55"/>
        <v/>
      </c>
      <c r="YB15" s="22"/>
      <c r="YC15" s="37"/>
      <c r="YD15" s="37"/>
      <c r="YE15" s="24"/>
      <c r="YF15" s="24"/>
      <c r="YG15" s="101"/>
      <c r="YH15" s="10" t="str" cm="1">
        <f t="array" aca="1" ref="YH15" ca="1">IF(INDIRECT(ADDRESS(ROW(),COLUMN()-6))="","X",IF(INDIRECT(ADDRESS(ROW(),COLUMN()-5))="",0,"OK"))</f>
        <v>X</v>
      </c>
      <c r="YI15" s="29" t="str">
        <f ca="1">IF(YJ15="","",SUM(1+MAXA(YI$1:YI14)))</f>
        <v/>
      </c>
      <c r="YJ15" s="8" t="str" cm="1">
        <f t="array" aca="1" ref="YJ15" ca="1">IF(YH15=0,INDIRECT(ADDRESS(ROW(),COLUMN()-8)),"")</f>
        <v/>
      </c>
      <c r="YK15" s="33" t="s">
        <v>1192</v>
      </c>
      <c r="YL15" s="10" t="str">
        <f t="shared" si="25"/>
        <v>$YB$15</v>
      </c>
      <c r="YM15" s="29" t="str">
        <f ca="1">IF(YN15="","",SUM(1+MAXA(YM$1:YM14)))</f>
        <v/>
      </c>
      <c r="YN15" s="8" t="str" cm="1">
        <f t="array" aca="1" ref="YN15" ca="1">IF(ISNUMBER(SEARCH(YN$1,INDEX(INDIRECT(YO$1),ROW(YL15),1)))=TRUE,INDIRECT(YL15),"")</f>
        <v/>
      </c>
      <c r="YO15" s="13" t="s">
        <v>1192</v>
      </c>
      <c r="YP15" s="13" t="s">
        <v>1192</v>
      </c>
      <c r="YQ15" s="13" t="s">
        <v>1192</v>
      </c>
      <c r="YR15" s="13" t="s">
        <v>1192</v>
      </c>
      <c r="YS15" s="13"/>
      <c r="YT15" s="13"/>
      <c r="YU15" s="13"/>
      <c r="YV15" s="13"/>
      <c r="YW15" s="13"/>
      <c r="YX15" s="13"/>
      <c r="YY15" s="13" t="s">
        <v>1192</v>
      </c>
      <c r="YZ15" s="13" t="s">
        <v>1192</v>
      </c>
      <c r="ZA15" s="10" t="str">
        <f t="shared" ca="1" si="56"/>
        <v/>
      </c>
      <c r="ZB15" s="22" t="s">
        <v>2393</v>
      </c>
      <c r="ZC15" s="37" t="s">
        <v>2394</v>
      </c>
      <c r="ZD15" s="37" t="s">
        <v>2395</v>
      </c>
      <c r="ZE15" s="27" t="str" cm="1">
        <f t="array" aca="1" ref="ZE15" ca="1">CONCATENATE($A$37,INDIRECT(ADDRESS(ROW(),COLUMN()-2)),"%20",INDIRECT(ADDRESS(ROW(),COLUMN()-1)),$A$39,INDIRECT(ADDRESS(ROW(),COLUMN()-2)),"%20",INDIRECT(ADDRESS(ROW(),COLUMN()-1)))</f>
        <v>https://maps.yandex.ru/?ll=37.913757%2035.514176&amp;z=16&amp;text=37.913757%2035.514176</v>
      </c>
      <c r="ZF15" s="87" t="str" cm="1">
        <f t="array" aca="1" ref="ZF15" ca="1">CONCATENATE($A$40,INDIRECT(ADDRESS(ROW(),COLUMN()-3)),"%2C",INDIRECT(ADDRESS(ROW(),COLUMN()-2)))</f>
        <v>https://maps.google.com/maps?q=37.913757%2C35.514176</v>
      </c>
      <c r="ZG15" s="79" t="s">
        <v>3229</v>
      </c>
      <c r="ZH15" s="10" t="str" cm="1">
        <f t="array" aca="1" ref="ZH15" ca="1">IF(INDIRECT(ADDRESS(ROW(),COLUMN()-6))="","X",IF(INDIRECT(ADDRESS(ROW(),COLUMN()-5))="",0,"OK"))</f>
        <v>OK</v>
      </c>
      <c r="ZI15" s="29" t="str">
        <f ca="1">IF(ZJ15="","",SUM(1+MAXA(ZI$1:ZI14)))</f>
        <v/>
      </c>
      <c r="ZJ15" s="8" t="str" cm="1">
        <f t="array" aca="1" ref="ZJ15" ca="1">IF(ZH15=0,INDIRECT(ADDRESS(ROW(),COLUMN()-8)),"")</f>
        <v/>
      </c>
      <c r="ZK15" s="33" t="s">
        <v>1192</v>
      </c>
      <c r="ZL15" s="10" t="str">
        <f t="shared" si="26"/>
        <v>$ZB$15</v>
      </c>
      <c r="ZM15" s="29" t="str">
        <f ca="1">IF(ZN15="","",SUM(1+MAXA(ZM$1:ZM14)))</f>
        <v/>
      </c>
      <c r="ZN15" s="8" t="str" cm="1">
        <f t="array" aca="1" ref="ZN15" ca="1">IF(ISNUMBER(SEARCH(ZN$1,INDEX(INDIRECT(ZO$1),ROW(ZL15),1)))=TRUE,INDIRECT(ZL15),"")</f>
        <v/>
      </c>
      <c r="ZO15" s="13" t="s">
        <v>1192</v>
      </c>
      <c r="ZP15" s="13" t="s">
        <v>1192</v>
      </c>
      <c r="ZQ15" s="13" t="s">
        <v>1192</v>
      </c>
      <c r="ZR15" s="13" t="s">
        <v>1192</v>
      </c>
      <c r="ZS15" s="13"/>
      <c r="ZT15" s="13"/>
      <c r="ZU15" s="13"/>
      <c r="ZV15" s="13"/>
      <c r="ZW15" s="13"/>
      <c r="ZX15" s="13"/>
      <c r="ZY15" s="13"/>
      <c r="ZZ15" s="13" t="s">
        <v>1192</v>
      </c>
      <c r="AAA15" s="10" t="str">
        <f t="shared" ca="1" si="57"/>
        <v/>
      </c>
      <c r="AAB15" s="22" t="s">
        <v>2531</v>
      </c>
      <c r="AAC15" s="6" t="s">
        <v>2532</v>
      </c>
      <c r="AAD15" s="37" t="s">
        <v>2533</v>
      </c>
      <c r="AAE15" s="27" t="str" cm="1">
        <f t="array" aca="1" ref="AAE15" ca="1">CONCATENATE($A$37,INDIRECT(ADDRESS(ROW(),COLUMN()-2)),"%20",INDIRECT(ADDRESS(ROW(),COLUMN()-1)),$A$39,INDIRECT(ADDRESS(ROW(),COLUMN()-2)),"%20",INDIRECT(ADDRESS(ROW(),COLUMN()-1)))</f>
        <v>https://maps.yandex.ru/?ll=38.241396%2035.034278&amp;z=16&amp;text=38.241396%2035.034278</v>
      </c>
      <c r="AAF15" s="87" t="str" cm="1">
        <f t="array" aca="1" ref="AAF15" ca="1">CONCATENATE($A$40,INDIRECT(ADDRESS(ROW(),COLUMN()-3)),"%2C",INDIRECT(ADDRESS(ROW(),COLUMN()-2)))</f>
        <v>https://maps.google.com/maps?q=38.241396%2C35.034278</v>
      </c>
      <c r="AAG15" s="79" t="s">
        <v>3229</v>
      </c>
      <c r="AAH15" s="10" t="str" cm="1">
        <f t="array" aca="1" ref="AAH15" ca="1">IF(INDIRECT(ADDRESS(ROW(),COLUMN()-6))="","X",IF(INDIRECT(ADDRESS(ROW(),COLUMN()-5))="",0,"OK"))</f>
        <v>OK</v>
      </c>
      <c r="AAI15" s="29" t="str">
        <f ca="1">IF(AAJ15="","",SUM(1+MAXA(AAI$1:AAI14)))</f>
        <v/>
      </c>
      <c r="AAJ15" s="8" t="str" cm="1">
        <f t="array" aca="1" ref="AAJ15" ca="1">IF(AAH15=0,INDIRECT(ADDRESS(ROW(),COLUMN()-8)),"")</f>
        <v/>
      </c>
      <c r="AAK15" s="33" t="s">
        <v>1192</v>
      </c>
      <c r="AAL15" s="10" t="str">
        <f t="shared" si="27"/>
        <v>$AAB$15</v>
      </c>
      <c r="AAM15" s="29" t="str">
        <f ca="1">IF(AAN15="","",SUM(1+MAXA(AAM$1:AAM14)))</f>
        <v/>
      </c>
      <c r="AAN15" s="8" t="str" cm="1">
        <f t="array" aca="1" ref="AAN15" ca="1">IF(ISNUMBER(SEARCH(AAN$1,INDEX(INDIRECT(AAO$1),ROW(AAL15),1)))=TRUE,INDIRECT(AAL15),"")</f>
        <v/>
      </c>
      <c r="AAO15" s="13" t="s">
        <v>1192</v>
      </c>
      <c r="AAP15" s="13" t="s">
        <v>1192</v>
      </c>
      <c r="AAQ15" s="13" t="s">
        <v>1192</v>
      </c>
      <c r="AAR15" s="13" t="s">
        <v>1192</v>
      </c>
      <c r="AAS15" s="13" t="s">
        <v>1192</v>
      </c>
      <c r="AAT15" s="13"/>
      <c r="AAU15" s="13"/>
      <c r="AAV15" s="13"/>
      <c r="AAW15" s="13"/>
      <c r="AAX15" s="13"/>
      <c r="AAY15" s="13"/>
      <c r="AAZ15" s="13" t="s">
        <v>1192</v>
      </c>
      <c r="ABA15" s="10" t="str">
        <f t="shared" ca="1" si="58"/>
        <v/>
      </c>
      <c r="ABB15" s="22" t="s">
        <v>2696</v>
      </c>
      <c r="ABC15" s="37" t="s">
        <v>2697</v>
      </c>
      <c r="ABD15" s="37" t="s">
        <v>2698</v>
      </c>
      <c r="ABE15" s="27" t="str" cm="1">
        <f t="array" aca="1" ref="ABE15" ca="1">CONCATENATE($A$37,INDIRECT(ADDRESS(ROW(),COLUMN()-2)),"%20",INDIRECT(ADDRESS(ROW(),COLUMN()-1)),$A$39,INDIRECT(ADDRESS(ROW(),COLUMN()-2)),"%20",INDIRECT(ADDRESS(ROW(),COLUMN()-1)))</f>
        <v>https://maps.yandex.ru/?ll=38.731837%2035.469979&amp;z=16&amp;text=38.731837%2035.469979</v>
      </c>
      <c r="ABF15" s="87" t="str" cm="1">
        <f t="array" aca="1" ref="ABF15" ca="1">CONCATENATE($A$40,INDIRECT(ADDRESS(ROW(),COLUMN()-3)),"%2C",INDIRECT(ADDRESS(ROW(),COLUMN()-2)))</f>
        <v>https://maps.google.com/maps?q=38.731837%2C35.469979</v>
      </c>
      <c r="ABG15" s="79" t="s">
        <v>3229</v>
      </c>
      <c r="ABH15" s="10" t="str" cm="1">
        <f t="array" aca="1" ref="ABH15" ca="1">IF(INDIRECT(ADDRESS(ROW(),COLUMN()-6))="","X",IF(INDIRECT(ADDRESS(ROW(),COLUMN()-5))="",0,"OK"))</f>
        <v>OK</v>
      </c>
      <c r="ABI15" s="29" t="str">
        <f ca="1">IF(ABJ15="","",SUM(1+MAXA(ABI$1:ABI14)))</f>
        <v/>
      </c>
      <c r="ABJ15" s="8" t="str" cm="1">
        <f t="array" aca="1" ref="ABJ15" ca="1">IF(ABH15=0,INDIRECT(ADDRESS(ROW(),COLUMN()-8)),"")</f>
        <v/>
      </c>
      <c r="ABK15" s="33" t="s">
        <v>1192</v>
      </c>
      <c r="ABL15" s="10" t="str">
        <f t="shared" si="28"/>
        <v>$ABB$15</v>
      </c>
      <c r="ABM15" s="29" t="str">
        <f ca="1">IF(ABN15="","",SUM(1+MAXA(ABM$1:ABM14)))</f>
        <v/>
      </c>
      <c r="ABN15" s="8" t="str" cm="1">
        <f t="array" aca="1" ref="ABN15" ca="1">IF(ISNUMBER(SEARCH(ABN$1,INDEX(INDIRECT(ABO$1),ROW(ABL15),1)))=TRUE,INDIRECT(ABL15),"")</f>
        <v/>
      </c>
      <c r="ABO15" s="13" t="s">
        <v>1192</v>
      </c>
      <c r="ABP15" s="13" t="s">
        <v>1192</v>
      </c>
      <c r="ABQ15" s="13" t="s">
        <v>1192</v>
      </c>
      <c r="ABR15" s="13"/>
      <c r="ABS15" s="13"/>
      <c r="ABT15" s="13"/>
      <c r="ABU15" s="13"/>
      <c r="ABV15" s="13"/>
      <c r="ABW15" s="13"/>
      <c r="ABX15" s="13"/>
      <c r="ABY15" s="13"/>
      <c r="ABZ15" s="13" t="s">
        <v>1192</v>
      </c>
      <c r="ACA15" s="10" t="str">
        <f t="shared" ca="1" si="59"/>
        <v/>
      </c>
      <c r="ACB15" s="22"/>
      <c r="ACC15" s="37"/>
      <c r="ACD15" s="37"/>
      <c r="ACE15" s="24"/>
      <c r="ACF15" s="88"/>
      <c r="ACG15" s="101"/>
      <c r="ACH15" s="10" t="str" cm="1">
        <f t="array" aca="1" ref="ACH15" ca="1">IF(INDIRECT(ADDRESS(ROW(),COLUMN()-6))="","X",IF(INDIRECT(ADDRESS(ROW(),COLUMN()-5))="",0,"OK"))</f>
        <v>X</v>
      </c>
      <c r="ACI15" s="29" t="str">
        <f ca="1">IF(ACJ15="","",SUM(1+MAXA(ACI$1:ACI14)))</f>
        <v/>
      </c>
      <c r="ACJ15" s="8" t="str" cm="1">
        <f t="array" aca="1" ref="ACJ15" ca="1">IF(ACH15=0,INDIRECT(ADDRESS(ROW(),COLUMN()-8)),"")</f>
        <v/>
      </c>
      <c r="ACK15" s="33" t="s">
        <v>1192</v>
      </c>
      <c r="ACL15" s="10" t="str">
        <f t="shared" si="29"/>
        <v>$ACB$15</v>
      </c>
      <c r="ACM15" s="29" t="str">
        <f ca="1">IF(ACN15="","",SUM(1+MAXA(ACM$1:ACM14)))</f>
        <v/>
      </c>
      <c r="ACN15" s="8" t="str" cm="1">
        <f t="array" aca="1" ref="ACN15" ca="1">IF(ISNUMBER(SEARCH(ACN$1,INDEX(INDIRECT(ACO$1),ROW(ACL15),1)))=TRUE,INDIRECT(ACL15),"")</f>
        <v/>
      </c>
      <c r="ACO15" s="13" t="s">
        <v>1192</v>
      </c>
      <c r="ACP15" s="13" t="s">
        <v>1192</v>
      </c>
      <c r="ACQ15" s="13" t="s">
        <v>1192</v>
      </c>
      <c r="ACR15" s="13"/>
      <c r="ACS15" s="13"/>
      <c r="ACT15" s="13"/>
      <c r="ACU15" s="13"/>
      <c r="ACV15" s="13"/>
      <c r="ACW15" s="13"/>
      <c r="ACX15" s="13"/>
      <c r="ACY15" s="13"/>
      <c r="ACZ15" s="13" t="s">
        <v>1192</v>
      </c>
      <c r="ADA15" s="10" t="str">
        <f t="shared" ca="1" si="60"/>
        <v/>
      </c>
      <c r="ADB15" s="22"/>
      <c r="ADC15" s="37"/>
      <c r="ADD15" s="37"/>
      <c r="ADE15" s="24"/>
      <c r="ADF15" s="24"/>
      <c r="ADG15" s="92" t="s">
        <v>3229</v>
      </c>
      <c r="ADH15" s="10" t="str" cm="1">
        <f t="array" aca="1" ref="ADH15" ca="1">IF(INDIRECT(ADDRESS(ROW(),COLUMN()-6))="","X",IF(INDIRECT(ADDRESS(ROW(),COLUMN()-5))="",0,"OK"))</f>
        <v>X</v>
      </c>
      <c r="ADI15" s="29" t="str">
        <f ca="1">IF(ADJ15="","",SUM(1+MAXA(ADI$1:ADI14)))</f>
        <v/>
      </c>
      <c r="ADJ15" s="8" t="str" cm="1">
        <f t="array" aca="1" ref="ADJ15" ca="1">IF(ADH15=0,INDIRECT(ADDRESS(ROW(),COLUMN()-8)),"")</f>
        <v/>
      </c>
      <c r="ADK15" s="33" t="s">
        <v>1192</v>
      </c>
      <c r="ADL15" s="10" t="str">
        <f t="shared" si="30"/>
        <v>$ADB$15</v>
      </c>
      <c r="ADM15" s="29" t="str">
        <f ca="1">IF(ADN15="","",SUM(1+MAXA(ADM$1:ADM14)))</f>
        <v/>
      </c>
      <c r="ADN15" s="8" t="str" cm="1">
        <f t="array" aca="1" ref="ADN15" ca="1">IF(ISNUMBER(SEARCH(ADN$1,INDEX(INDIRECT(ADO$1),ROW(ADL15),1)))=TRUE,INDIRECT(ADL15),"")</f>
        <v/>
      </c>
      <c r="ADO15" s="13" t="s">
        <v>1192</v>
      </c>
      <c r="ADP15" s="13" t="s">
        <v>1192</v>
      </c>
      <c r="ADQ15" s="13" t="s">
        <v>1192</v>
      </c>
      <c r="ADR15" s="13" t="s">
        <v>1192</v>
      </c>
      <c r="ADS15" s="13" t="s">
        <v>1192</v>
      </c>
      <c r="ADT15" s="13"/>
      <c r="ADU15" s="13"/>
      <c r="ADV15" s="13"/>
      <c r="ADW15" s="13"/>
      <c r="ADX15" s="13"/>
      <c r="ADY15" s="13"/>
      <c r="ADZ15" s="13" t="s">
        <v>1192</v>
      </c>
      <c r="AEA15" s="10" t="str">
        <f t="shared" ca="1" si="61"/>
        <v/>
      </c>
      <c r="AEB15" s="22" t="s">
        <v>2939</v>
      </c>
      <c r="AEC15" s="6" t="s">
        <v>2940</v>
      </c>
      <c r="AED15" s="37" t="s">
        <v>2941</v>
      </c>
      <c r="AEE15" s="27" t="str" cm="1">
        <f t="array" aca="1" ref="AEE15" ca="1">CONCATENATE($A$37,INDIRECT(ADDRESS(ROW(),COLUMN()-2)),"%20",INDIRECT(ADDRESS(ROW(),COLUMN()-1)),$A$39,INDIRECT(ADDRESS(ROW(),COLUMN()-2)),"%20",INDIRECT(ADDRESS(ROW(),COLUMN()-1)))</f>
        <v>https://maps.yandex.ru/?ll=38.987656%2036.167906&amp;z=16&amp;text=38.987656%2036.167906</v>
      </c>
      <c r="AEF15" s="87" t="str" cm="1">
        <f t="array" aca="1" ref="AEF15" ca="1">CONCATENATE($A$40,INDIRECT(ADDRESS(ROW(),COLUMN()-3)),"%2C",INDIRECT(ADDRESS(ROW(),COLUMN()-2)))</f>
        <v>https://maps.google.com/maps?q=38.987656%2C36.167906</v>
      </c>
      <c r="AEG15" s="79" t="s">
        <v>3229</v>
      </c>
      <c r="AEH15" s="10" t="str" cm="1">
        <f t="array" aca="1" ref="AEH15" ca="1">IF(INDIRECT(ADDRESS(ROW(),COLUMN()-6))="","X",IF(INDIRECT(ADDRESS(ROW(),COLUMN()-5))="",0,"OK"))</f>
        <v>OK</v>
      </c>
      <c r="AEI15" s="29" t="str">
        <f ca="1">IF(AEJ15="","",SUM(1+MAXA(AEI$1:AEI14)))</f>
        <v/>
      </c>
      <c r="AEJ15" s="8" t="str" cm="1">
        <f t="array" aca="1" ref="AEJ15" ca="1">IF(AEH15=0,INDIRECT(ADDRESS(ROW(),COLUMN()-8)),"")</f>
        <v/>
      </c>
      <c r="AEK15" s="33" t="s">
        <v>1192</v>
      </c>
      <c r="AEL15" s="10" t="str">
        <f t="shared" si="31"/>
        <v>$AEB$15</v>
      </c>
      <c r="AEM15" s="29" t="str">
        <f ca="1">IF(AEN15="","",SUM(1+MAXA(AEM$1:AEM14)))</f>
        <v/>
      </c>
      <c r="AEN15" s="8" t="str" cm="1">
        <f t="array" aca="1" ref="AEN15" ca="1">IF(ISNUMBER(SEARCH(AEN$1,INDEX(INDIRECT(AEO$1),ROW(AEL15),1)))=TRUE,INDIRECT(AEL15),"")</f>
        <v/>
      </c>
      <c r="AEO15" s="13" t="s">
        <v>1192</v>
      </c>
      <c r="AEP15" s="13" t="s">
        <v>1192</v>
      </c>
      <c r="AEQ15" s="13" t="s">
        <v>1192</v>
      </c>
      <c r="AER15" s="13" t="s">
        <v>1192</v>
      </c>
      <c r="AES15" s="13" t="s">
        <v>1192</v>
      </c>
      <c r="AET15" s="13" t="s">
        <v>1192</v>
      </c>
      <c r="AEU15" s="13" t="s">
        <v>1192</v>
      </c>
      <c r="AEV15" s="13" t="s">
        <v>1192</v>
      </c>
    </row>
    <row r="16" spans="1:829" s="4" customFormat="1" ht="24.75" customHeight="1" x14ac:dyDescent="0.2">
      <c r="A16" s="100" t="str">
        <f>CONCATENATE(NC1," Develi")</f>
        <v>52 Develi</v>
      </c>
      <c r="B16" s="10" t="str">
        <f t="shared" ca="1" si="32"/>
        <v/>
      </c>
      <c r="C16" s="8"/>
      <c r="D16" s="10"/>
      <c r="E16" s="10"/>
      <c r="G16" s="81"/>
      <c r="H16" s="94"/>
      <c r="I16" s="10" t="str" cm="1">
        <f t="array" aca="1" ref="I16" ca="1">IF(INDIRECT(ADDRESS(ROW(),COLUMN()-6))="","X",IF(INDIRECT(ADDRESS(ROW(),COLUMN()-5))="",0,"OK"))</f>
        <v>X</v>
      </c>
      <c r="J16" s="29" t="str">
        <f ca="1">IF(K16="","",SUM(1+MAXA(J$1:J15)))</f>
        <v/>
      </c>
      <c r="K16" s="8" t="str" cm="1">
        <f t="array" aca="1" ref="K16" ca="1">IF(I16=0,INDIRECT(ADDRESS(ROW(),COLUMN()-8)),"")</f>
        <v/>
      </c>
      <c r="L16" s="31"/>
      <c r="M16" s="10" t="str">
        <f t="shared" si="0"/>
        <v>$C$16</v>
      </c>
      <c r="N16" s="29" t="str">
        <f ca="1">IF(O16="","",SUM(1+MAXA(N$1:N15)))</f>
        <v/>
      </c>
      <c r="O16" s="8" t="str" cm="1">
        <f t="array" aca="1" ref="O16" ca="1">IF(ISNUMBER(SEARCH(O$1,INDEX(INDIRECT($P$1),ROW(M16),1)))=TRUE,INDIRECT(M16),"")</f>
        <v/>
      </c>
      <c r="P16" s="13" t="s">
        <v>1192</v>
      </c>
      <c r="Q16" s="13" t="s">
        <v>1192</v>
      </c>
      <c r="R16" s="13"/>
      <c r="S16" s="13"/>
      <c r="T16" s="13"/>
      <c r="U16" s="13"/>
      <c r="V16" s="13"/>
      <c r="W16" s="13"/>
      <c r="X16" s="13"/>
      <c r="Y16" s="13" t="s">
        <v>1192</v>
      </c>
      <c r="Z16" s="13" t="s">
        <v>1192</v>
      </c>
      <c r="AA16" s="10" t="str">
        <f t="shared" ca="1" si="62"/>
        <v/>
      </c>
      <c r="AB16" s="8" t="s">
        <v>236</v>
      </c>
      <c r="AC16" s="10" t="s">
        <v>237</v>
      </c>
      <c r="AD16" s="10" t="s">
        <v>238</v>
      </c>
      <c r="AE16" s="27" t="str" cm="1">
        <f t="array" aca="1" ref="AE16" ca="1">CONCATENATE($A$37,INDIRECT(ADDRESS(ROW(),COLUMN()-2)),"%20",INDIRECT(ADDRESS(ROW(),COLUMN()-1)),$A$39,INDIRECT(ADDRESS(ROW(),COLUMN()-2)),"%20",INDIRECT(ADDRESS(ROW(),COLUMN()-1)))</f>
        <v>https://maps.yandex.ru/?ll=38.599015%2035.466705&amp;z=16&amp;text=38.599015%2035.466705</v>
      </c>
      <c r="AF16" s="87" t="str" cm="1">
        <f t="array" aca="1" ref="AF16" ca="1">CONCATENATE($A$40,INDIRECT(ADDRESS(ROW(),COLUMN()-3)),"%2C",INDIRECT(ADDRESS(ROW(),COLUMN()-2)))</f>
        <v>https://maps.google.com/maps?q=38.599015%2C35.466705</v>
      </c>
      <c r="AG16" s="79" t="s">
        <v>3229</v>
      </c>
      <c r="AH16" s="10" t="str" cm="1">
        <f t="array" aca="1" ref="AH16" ca="1">IF(INDIRECT(ADDRESS(ROW(),COLUMN()-6))="","X",IF(INDIRECT(ADDRESS(ROW(),COLUMN()-5))="",0,"OK"))</f>
        <v>OK</v>
      </c>
      <c r="AI16" s="29" t="str">
        <f ca="1">IF(AJ16="","",SUM(1+MAXA(AI$1:AI15)))</f>
        <v/>
      </c>
      <c r="AJ16" s="8" t="str" cm="1">
        <f t="array" aca="1" ref="AJ16" ca="1">IF(AH16=0,INDIRECT(ADDRESS(ROW(),COLUMN()-8)),"")</f>
        <v/>
      </c>
      <c r="AK16" s="31"/>
      <c r="AL16" s="10" t="str">
        <f t="shared" si="1"/>
        <v>$AB$16</v>
      </c>
      <c r="AM16" s="29" t="str">
        <f ca="1">IF(AN16="","",SUM(1+MAXA(AM$1:AM15)))</f>
        <v/>
      </c>
      <c r="AN16" s="8" t="str" cm="1">
        <f t="array" aca="1" ref="AN16" ca="1">IF(ISNUMBER(SEARCH(AN$1,INDEX(INDIRECT($AO$1),ROW(AL16),1)))=TRUE,INDIRECT(AL16),"")</f>
        <v/>
      </c>
      <c r="AO16" s="13" t="s">
        <v>1192</v>
      </c>
      <c r="AP16" s="13" t="s">
        <v>1192</v>
      </c>
      <c r="AQ16" s="13" t="s">
        <v>1192</v>
      </c>
      <c r="AR16" s="13"/>
      <c r="AS16" s="13"/>
      <c r="AT16" s="13"/>
      <c r="AU16" s="13"/>
      <c r="AV16" s="13"/>
      <c r="AW16" s="13"/>
      <c r="AX16" s="13" t="s">
        <v>1192</v>
      </c>
      <c r="AY16" s="13" t="s">
        <v>1192</v>
      </c>
      <c r="AZ16" s="13" t="s">
        <v>1192</v>
      </c>
      <c r="BA16" s="10" t="str">
        <f t="shared" ca="1" si="33"/>
        <v/>
      </c>
      <c r="BB16" s="22" t="s">
        <v>3515</v>
      </c>
      <c r="BC16" s="6" t="s">
        <v>3611</v>
      </c>
      <c r="BD16" s="6" t="s">
        <v>3610</v>
      </c>
      <c r="BE16" s="27" t="str" cm="1">
        <f t="array" aca="1" ref="BE16" ca="1">CONCATENATE($A$37,INDIRECT(ADDRESS(ROW(),COLUMN()-2)),"%20",INDIRECT(ADDRESS(ROW(),COLUMN()-1)),$A$39,INDIRECT(ADDRESS(ROW(),COLUMN()-2)),"%20",INDIRECT(ADDRESS(ROW(),COLUMN()-1)))</f>
        <v>https://maps.yandex.ru/?ll=38.733882%2035.545042&amp;z=16&amp;text=38.733882%2035.545042</v>
      </c>
      <c r="BF16" s="87" t="str" cm="1">
        <f t="array" aca="1" ref="BF16" ca="1">CONCATENATE($A$40,INDIRECT(ADDRESS(ROW(),COLUMN()-3)),"%2C",INDIRECT(ADDRESS(ROW(),COLUMN()-2)))</f>
        <v>https://maps.google.com/maps?q=38.733882%2C35.545042</v>
      </c>
      <c r="BG16" s="92" t="s">
        <v>3229</v>
      </c>
      <c r="BH16" s="10" t="str" cm="1">
        <f t="array" aca="1" ref="BH16" ca="1">IF(INDIRECT(ADDRESS(ROW(),COLUMN()-6))="","X",IF(INDIRECT(ADDRESS(ROW(),COLUMN()-5))="",0,"OK"))</f>
        <v>OK</v>
      </c>
      <c r="BI16" s="29" t="str">
        <f ca="1">IF(BJ16="","",SUM(1+MAXA(BI$1:BI15)))</f>
        <v/>
      </c>
      <c r="BJ16" s="8" t="str" cm="1">
        <f t="array" aca="1" ref="BJ16" ca="1">IF(BH16=0,INDIRECT(ADDRESS(ROW(),COLUMN()-8)),"")</f>
        <v/>
      </c>
      <c r="BK16" s="31"/>
      <c r="BL16" s="10" t="str">
        <f t="shared" si="2"/>
        <v>$BB$16</v>
      </c>
      <c r="BM16" s="29" t="str">
        <f ca="1">IF(BN16="","",SUM(1+MAXA(BM$1:BM15)))</f>
        <v/>
      </c>
      <c r="BN16" s="8" t="str" cm="1">
        <f t="array" aca="1" ref="BN16" ca="1">IF(ISNUMBER(SEARCH(BN$1,INDEX(INDIRECT(BO$1),ROW(BL16),1)))=TRUE,INDIRECT(BL16),"")</f>
        <v/>
      </c>
      <c r="BO16" s="13" t="s">
        <v>1192</v>
      </c>
      <c r="BP16" s="13" t="s">
        <v>1192</v>
      </c>
      <c r="BQ16" s="13" t="s">
        <v>1192</v>
      </c>
      <c r="BR16" s="13"/>
      <c r="BS16" s="13"/>
      <c r="BT16" s="13"/>
      <c r="BU16" s="13"/>
      <c r="BV16" s="13"/>
      <c r="BW16" s="13" t="s">
        <v>1192</v>
      </c>
      <c r="BX16" s="13" t="s">
        <v>1192</v>
      </c>
      <c r="BY16" s="13"/>
      <c r="BZ16" s="13"/>
      <c r="CA16" s="10" t="str">
        <f t="shared" ca="1" si="34"/>
        <v/>
      </c>
      <c r="CB16" s="22" t="s">
        <v>3545</v>
      </c>
      <c r="CC16" s="6" t="s">
        <v>3437</v>
      </c>
      <c r="CD16" s="6" t="s">
        <v>3436</v>
      </c>
      <c r="CE16" s="27" t="str" cm="1">
        <f t="array" aca="1" ref="CE16" ca="1">CONCATENATE($A$37,INDIRECT(ADDRESS(ROW(),COLUMN()-2)),"%20",INDIRECT(ADDRESS(ROW(),COLUMN()-1)),$A$39,INDIRECT(ADDRESS(ROW(),COLUMN()-2)),"%20",INDIRECT(ADDRESS(ROW(),COLUMN()-1)))</f>
        <v>https://maps.yandex.ru/?ll=38.725595%2035.555175&amp;z=16&amp;text=38.725595%2035.555175</v>
      </c>
      <c r="CF16" s="87" t="str" cm="1">
        <f t="array" aca="1" ref="CF16" ca="1">CONCATENATE($A$40,INDIRECT(ADDRESS(ROW(),COLUMN()-3)),"%2C",INDIRECT(ADDRESS(ROW(),COLUMN()-2)))</f>
        <v>https://maps.google.com/maps?q=38.725595%2C35.555175</v>
      </c>
      <c r="CG16" s="92" t="s">
        <v>3229</v>
      </c>
      <c r="CH16" s="10" t="str" cm="1">
        <f t="array" aca="1" ref="CH16" ca="1">IF(INDIRECT(ADDRESS(ROW(),COLUMN()-6))="","X",IF(INDIRECT(ADDRESS(ROW(),COLUMN()-5))="",0,"OK"))</f>
        <v>OK</v>
      </c>
      <c r="CI16" s="29" t="str">
        <f ca="1">IF(CJ16="","",SUM(1+MAXA(CI$1:CI15)))</f>
        <v/>
      </c>
      <c r="CJ16" s="8" t="str" cm="1">
        <f t="array" aca="1" ref="CJ16" ca="1">IF(CH16=0,INDIRECT(ADDRESS(ROW(),COLUMN()-8)),"")</f>
        <v/>
      </c>
      <c r="CK16" s="31"/>
      <c r="CL16" s="10" t="str">
        <f t="shared" si="3"/>
        <v>$CB$16</v>
      </c>
      <c r="CM16" s="29" t="str">
        <f ca="1">IF(CN16="","",SUM(1+MAXA(CM$1:CM15)))</f>
        <v/>
      </c>
      <c r="CN16" s="8" t="str" cm="1">
        <f t="array" aca="1" ref="CN16" ca="1">IF(ISNUMBER(SEARCH(CN$1,INDEX(INDIRECT(CO$1),ROW(CL16),1)))=TRUE,INDIRECT(CL16),"")</f>
        <v/>
      </c>
      <c r="CO16" s="13" t="s">
        <v>1192</v>
      </c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 t="s">
        <v>1192</v>
      </c>
      <c r="DA16" s="10" t="str">
        <f t="shared" ca="1" si="63"/>
        <v/>
      </c>
      <c r="DB16" s="8"/>
      <c r="DC16" s="10"/>
      <c r="DD16" s="10"/>
      <c r="DF16" s="81"/>
      <c r="DG16" s="94"/>
      <c r="DH16" s="10" t="str" cm="1">
        <f t="array" aca="1" ref="DH16" ca="1">IF(INDIRECT(ADDRESS(ROW(),COLUMN()-6))="","X",IF(INDIRECT(ADDRESS(ROW(),COLUMN()-5))="",0,"OK"))</f>
        <v>X</v>
      </c>
      <c r="DI16" s="29" t="str">
        <f ca="1">IF(DJ16="","",SUM(1+MAXA(DI$1:DI15)))</f>
        <v/>
      </c>
      <c r="DJ16" s="8" t="str" cm="1">
        <f t="array" aca="1" ref="DJ16" ca="1">IF(DH16=0,INDIRECT(ADDRESS(ROW(),COLUMN()-8)),"")</f>
        <v/>
      </c>
      <c r="DK16" s="31"/>
      <c r="DL16" s="10" t="str">
        <f t="shared" si="4"/>
        <v>$DB$16</v>
      </c>
      <c r="DM16" s="29" t="str">
        <f ca="1">IF(DN16="","",SUM(1+MAXA(DM$1:DM15)))</f>
        <v/>
      </c>
      <c r="DN16" s="8" t="str" cm="1">
        <f t="array" aca="1" ref="DN16" ca="1">IF(ISNUMBER(SEARCH(DN$1,INDEX(INDIRECT(DO$1),ROW(DL16),1)))=TRUE,INDIRECT(DL16),"")</f>
        <v/>
      </c>
      <c r="DO16" s="13" t="s">
        <v>1192</v>
      </c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 t="s">
        <v>1192</v>
      </c>
      <c r="EA16" s="10" t="str">
        <f t="shared" ca="1" si="35"/>
        <v/>
      </c>
      <c r="EB16" s="22" t="s">
        <v>202</v>
      </c>
      <c r="EC16" s="14" t="s">
        <v>203</v>
      </c>
      <c r="ED16" s="14" t="s">
        <v>204</v>
      </c>
      <c r="EE16" s="27" t="str" cm="1">
        <f t="array" aca="1" ref="EE16" ca="1">CONCATENATE($A$37,INDIRECT(ADDRESS(ROW(),COLUMN()-2)),"%20",INDIRECT(ADDRESS(ROW(),COLUMN()-1)),$A$39,INDIRECT(ADDRESS(ROW(),COLUMN()-2)),"%20",INDIRECT(ADDRESS(ROW(),COLUMN()-1)))</f>
        <v>https://maps.yandex.ru/?ll=38.611744%2035.435231&amp;z=16&amp;text=38.611744%2035.435231</v>
      </c>
      <c r="EF16" s="87" t="str" cm="1">
        <f t="array" aca="1" ref="EF16" ca="1">CONCATENATE($A$40,INDIRECT(ADDRESS(ROW(),COLUMN()-3)),"%2C",INDIRECT(ADDRESS(ROW(),COLUMN()-2)))</f>
        <v>https://maps.google.com/maps?q=38.611744%2C35.435231</v>
      </c>
      <c r="EG16" s="92" t="s">
        <v>3229</v>
      </c>
      <c r="EH16" s="10" t="str" cm="1">
        <f t="array" aca="1" ref="EH16" ca="1">IF(INDIRECT(ADDRESS(ROW(),COLUMN()-6))="","X",IF(INDIRECT(ADDRESS(ROW(),COLUMN()-5))="",0,"OK"))</f>
        <v>OK</v>
      </c>
      <c r="EI16" s="29" t="str">
        <f ca="1">IF(EJ16="","",SUM(1+MAXA(EI$1:EI15)))</f>
        <v/>
      </c>
      <c r="EJ16" s="8" t="str" cm="1">
        <f t="array" aca="1" ref="EJ16" ca="1">IF(EH16=0,INDIRECT(ADDRESS(ROW(),COLUMN()-8)),"")</f>
        <v/>
      </c>
      <c r="EK16" s="31"/>
      <c r="EL16" s="10" t="str">
        <f t="shared" si="5"/>
        <v>$EB$16</v>
      </c>
      <c r="EM16" s="29" t="str">
        <f ca="1">IF(EN16="","",SUM(1+MAXA(EM$1:EM15)))</f>
        <v/>
      </c>
      <c r="EN16" s="8" t="str" cm="1">
        <f t="array" aca="1" ref="EN16" ca="1">IF(ISNUMBER(SEARCH(EN$1,INDEX(INDIRECT(EO$1),ROW(EL16),1)))=TRUE,INDIRECT(EL16),"")</f>
        <v/>
      </c>
      <c r="EO16" s="13" t="s">
        <v>1192</v>
      </c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0" t="str">
        <f t="shared" ca="1" si="36"/>
        <v/>
      </c>
      <c r="FB16" s="22" t="s">
        <v>245</v>
      </c>
      <c r="FC16" s="14" t="s">
        <v>246</v>
      </c>
      <c r="FD16" s="14" t="s">
        <v>247</v>
      </c>
      <c r="FE16" s="27" t="str" cm="1">
        <f t="array" aca="1" ref="FE16" ca="1">CONCATENATE($A$37,INDIRECT(ADDRESS(ROW(),COLUMN()-2)),"%20",INDIRECT(ADDRESS(ROW(),COLUMN()-1)),$A$39,INDIRECT(ADDRESS(ROW(),COLUMN()-2)),"%20",INDIRECT(ADDRESS(ROW(),COLUMN()-1)))</f>
        <v>https://maps.yandex.ru/?ll=38.827455%2035.649986&amp;z=16&amp;text=38.827455%2035.649986</v>
      </c>
      <c r="FF16" s="87" t="str" cm="1">
        <f t="array" aca="1" ref="FF16" ca="1">CONCATENATE($A$40,INDIRECT(ADDRESS(ROW(),COLUMN()-3)),"%2C",INDIRECT(ADDRESS(ROW(),COLUMN()-2)))</f>
        <v>https://maps.google.com/maps?q=38.827455%2C35.649986</v>
      </c>
      <c r="FG16" s="92" t="s">
        <v>3229</v>
      </c>
      <c r="FH16" s="10" t="str" cm="1">
        <f t="array" aca="1" ref="FH16" ca="1">IF(INDIRECT(ADDRESS(ROW(),COLUMN()-6))="","X",IF(INDIRECT(ADDRESS(ROW(),COLUMN()-5))="",0,"OK"))</f>
        <v>OK</v>
      </c>
      <c r="FI16" s="29" t="str">
        <f ca="1">IF(FJ16="","",SUM(1+MAXA(FI$1:FI15)))</f>
        <v/>
      </c>
      <c r="FJ16" s="8" t="str" cm="1">
        <f t="array" aca="1" ref="FJ16" ca="1">IF(FH16=0,INDIRECT(ADDRESS(ROW(),COLUMN()-8)),"")</f>
        <v/>
      </c>
      <c r="FK16" s="31"/>
      <c r="FL16" s="10" t="str">
        <f t="shared" si="6"/>
        <v>$FB$16</v>
      </c>
      <c r="FM16" s="29" t="str">
        <f ca="1">IF(FN16="","",SUM(1+MAXA(FM$1:FM15)))</f>
        <v/>
      </c>
      <c r="FN16" s="8" t="str" cm="1">
        <f t="array" aca="1" ref="FN16" ca="1">IF(ISNUMBER(SEARCH(FN$1,INDEX(INDIRECT(FO$1),ROW(FL16),1)))=TRUE,INDIRECT(FL16),"")</f>
        <v/>
      </c>
      <c r="FO16" s="13" t="s">
        <v>1192</v>
      </c>
      <c r="FP16" s="13" t="s">
        <v>1192</v>
      </c>
      <c r="FQ16" s="13" t="s">
        <v>1192</v>
      </c>
      <c r="FR16" s="13" t="s">
        <v>1192</v>
      </c>
      <c r="FS16" s="13" t="s">
        <v>1192</v>
      </c>
      <c r="FT16" s="13"/>
      <c r="FU16" s="13"/>
      <c r="FV16" s="13"/>
      <c r="FW16" s="13"/>
      <c r="FX16" s="13"/>
      <c r="FY16" s="13"/>
      <c r="FZ16" s="13"/>
      <c r="GA16" s="10" t="str">
        <f t="shared" ca="1" si="37"/>
        <v/>
      </c>
      <c r="GB16" s="22"/>
      <c r="GC16" s="14"/>
      <c r="GD16" s="14"/>
      <c r="GE16" s="24"/>
      <c r="GF16" s="88"/>
      <c r="GG16" s="115"/>
      <c r="GH16" s="10" t="str" cm="1">
        <f t="array" aca="1" ref="GH16" ca="1">IF(INDIRECT(ADDRESS(ROW(),COLUMN()-6))="","X",IF(INDIRECT(ADDRESS(ROW(),COLUMN()-5))="",0,"OK"))</f>
        <v>X</v>
      </c>
      <c r="GI16" s="29" t="str">
        <f ca="1">IF(GJ16="","",SUM(1+MAXA(GI$1:GI15)))</f>
        <v/>
      </c>
      <c r="GJ16" s="8" t="str" cm="1">
        <f t="array" aca="1" ref="GJ16" ca="1">IF(GH16=0,INDIRECT(ADDRESS(ROW(),COLUMN()-8)),"")</f>
        <v/>
      </c>
      <c r="GK16" s="31"/>
      <c r="GL16" s="10" t="str">
        <f t="shared" si="7"/>
        <v>$GB$16</v>
      </c>
      <c r="GM16" s="29" t="str">
        <f ca="1">IF(GN16="","",SUM(1+MAXA(GM$1:GM15)))</f>
        <v/>
      </c>
      <c r="GN16" s="8" t="str" cm="1">
        <f t="array" aca="1" ref="GN16" ca="1">IF(ISNUMBER(SEARCH(GN$1,INDEX(INDIRECT(GO$1),ROW(GL16),1)))=TRUE,INDIRECT(GL16),"")</f>
        <v/>
      </c>
      <c r="GO16" s="13" t="s">
        <v>1192</v>
      </c>
      <c r="GP16" s="13" t="s">
        <v>1192</v>
      </c>
      <c r="GQ16" s="13" t="s">
        <v>1192</v>
      </c>
      <c r="GR16" s="13" t="s">
        <v>1192</v>
      </c>
      <c r="GS16" s="13" t="s">
        <v>1192</v>
      </c>
      <c r="GT16" s="13"/>
      <c r="GU16" s="13"/>
      <c r="GV16" s="13"/>
      <c r="GW16" s="13"/>
      <c r="GX16" s="13"/>
      <c r="GY16" s="13"/>
      <c r="GZ16" s="13"/>
      <c r="HA16" s="10" t="str">
        <f t="shared" ca="1" si="38"/>
        <v/>
      </c>
      <c r="HB16" s="16"/>
      <c r="HC16" s="17" t="s">
        <v>223</v>
      </c>
      <c r="HD16" s="18"/>
      <c r="HE16" s="25"/>
      <c r="HF16" s="25"/>
      <c r="HG16" s="92" t="s">
        <v>3229</v>
      </c>
      <c r="HH16" s="10" t="str" cm="1">
        <f t="array" aca="1" ref="HH16" ca="1">IF(INDIRECT(ADDRESS(ROW(),COLUMN()-6))="","X",IF(INDIRECT(ADDRESS(ROW(),COLUMN()-5))="",0,"OK"))</f>
        <v>X</v>
      </c>
      <c r="HI16" s="29" t="str">
        <f ca="1">IF(HJ16="","",SUM(1+MAXA(HI$1:HI15)))</f>
        <v/>
      </c>
      <c r="HJ16" s="8" t="str" cm="1">
        <f t="array" aca="1" ref="HJ16" ca="1">IF(HH16=0,INDIRECT(ADDRESS(ROW(),COLUMN()-8)),"")</f>
        <v/>
      </c>
      <c r="HK16" s="31"/>
      <c r="HL16" s="10" t="str">
        <f t="shared" si="8"/>
        <v>$HB$16</v>
      </c>
      <c r="HM16" s="29" t="str">
        <f ca="1">IF(HN16="","",SUM(1+MAXA(HM$1:HM15)))</f>
        <v/>
      </c>
      <c r="HN16" s="8" t="str" cm="1">
        <f t="array" aca="1" ref="HN16" ca="1">IF(ISNUMBER(SEARCH(HN$1,INDEX(INDIRECT(HO$1),ROW(HL16),1)))=TRUE,INDIRECT(HL16),"")</f>
        <v/>
      </c>
      <c r="HO16" s="13" t="s">
        <v>1192</v>
      </c>
      <c r="HP16" s="13" t="s">
        <v>1192</v>
      </c>
      <c r="HQ16" s="13" t="s">
        <v>1192</v>
      </c>
      <c r="HR16" s="13"/>
      <c r="HS16" s="13"/>
      <c r="HT16" s="13"/>
      <c r="HU16" s="13"/>
      <c r="HV16" s="13"/>
      <c r="HW16" s="13"/>
      <c r="HX16" s="13"/>
      <c r="HY16" s="13" t="s">
        <v>1192</v>
      </c>
      <c r="HZ16" s="13" t="s">
        <v>1192</v>
      </c>
      <c r="IA16" s="10" t="str">
        <f t="shared" ca="1" si="39"/>
        <v/>
      </c>
      <c r="IB16" s="22" t="s">
        <v>274</v>
      </c>
      <c r="IC16" s="14" t="s">
        <v>275</v>
      </c>
      <c r="ID16" s="14" t="s">
        <v>276</v>
      </c>
      <c r="IE16" s="27" t="str" cm="1">
        <f t="array" aca="1" ref="IE16" ca="1">CONCATENATE($A$37,INDIRECT(ADDRESS(ROW(),COLUMN()-2)),"%20",INDIRECT(ADDRESS(ROW(),COLUMN()-1)),$A$39,INDIRECT(ADDRESS(ROW(),COLUMN()-2)),"%20",INDIRECT(ADDRESS(ROW(),COLUMN()-1)))</f>
        <v>https://maps.yandex.ru/?ll=38.919848%2035.482634&amp;z=16&amp;text=38.919848%2035.482634</v>
      </c>
      <c r="IF16" s="87" t="str" cm="1">
        <f t="array" aca="1" ref="IF16" ca="1">CONCATENATE($A$40,INDIRECT(ADDRESS(ROW(),COLUMN()-3)),"%2C",INDIRECT(ADDRESS(ROW(),COLUMN()-2)))</f>
        <v>https://maps.google.com/maps?q=38.919848%2C35.482634</v>
      </c>
      <c r="IG16" s="79" t="s">
        <v>3229</v>
      </c>
      <c r="IH16" s="10" t="str" cm="1">
        <f t="array" aca="1" ref="IH16" ca="1">IF(INDIRECT(ADDRESS(ROW(),COLUMN()-6))="","X",IF(INDIRECT(ADDRESS(ROW(),COLUMN()-5))="",0,"OK"))</f>
        <v>OK</v>
      </c>
      <c r="II16" s="29" t="str">
        <f ca="1">IF(IJ16="","",SUM(1+MAXA(II$1:II15)))</f>
        <v/>
      </c>
      <c r="IJ16" s="8" t="str" cm="1">
        <f t="array" aca="1" ref="IJ16" ca="1">IF(IH16=0,INDIRECT(ADDRESS(ROW(),COLUMN()-8)),"")</f>
        <v/>
      </c>
      <c r="IK16" s="31"/>
      <c r="IL16" s="10" t="str">
        <f t="shared" si="9"/>
        <v>$IB$16</v>
      </c>
      <c r="IM16" s="29" t="str">
        <f ca="1">IF(IN16="","",SUM(1+MAXA(IM$1:IM15)))</f>
        <v/>
      </c>
      <c r="IN16" s="8" t="str" cm="1">
        <f t="array" aca="1" ref="IN16" ca="1">IF(ISNUMBER(SEARCH(IN$1,INDEX(INDIRECT(IO$1),ROW(IL16),1)))=TRUE,INDIRECT(IL16),"")</f>
        <v/>
      </c>
      <c r="IO16" s="13" t="s">
        <v>1192</v>
      </c>
      <c r="IP16" s="13" t="s">
        <v>1192</v>
      </c>
      <c r="IQ16" s="13" t="s">
        <v>1192</v>
      </c>
      <c r="IR16" s="13"/>
      <c r="IS16" s="13"/>
      <c r="IT16" s="13"/>
      <c r="IU16" s="13"/>
      <c r="IV16" s="13"/>
      <c r="IW16" s="13"/>
      <c r="IX16" s="13" t="s">
        <v>1192</v>
      </c>
      <c r="IY16" s="13" t="s">
        <v>1192</v>
      </c>
      <c r="IZ16" s="13" t="s">
        <v>1192</v>
      </c>
      <c r="JA16" s="10" t="str">
        <f t="shared" ca="1" si="40"/>
        <v/>
      </c>
      <c r="JB16" s="22"/>
      <c r="JC16" s="14"/>
      <c r="JD16" s="14"/>
      <c r="JE16" s="24"/>
      <c r="JF16" s="88"/>
      <c r="JG16" s="101"/>
      <c r="JH16" s="10" t="str" cm="1">
        <f t="array" aca="1" ref="JH16" ca="1">IF(INDIRECT(ADDRESS(ROW(),COLUMN()-6))="","X",IF(INDIRECT(ADDRESS(ROW(),COLUMN()-5))="",0,"OK"))</f>
        <v>X</v>
      </c>
      <c r="JI16" s="29" t="str">
        <f ca="1">IF(JJ16="","",SUM(1+MAXA(JI$1:JI15)))</f>
        <v/>
      </c>
      <c r="JJ16" s="8" t="str" cm="1">
        <f t="array" aca="1" ref="JJ16" ca="1">IF(JH16=0,INDIRECT(ADDRESS(ROW(),COLUMN()-8)),"")</f>
        <v/>
      </c>
      <c r="JK16" s="31"/>
      <c r="JL16" s="10" t="str">
        <f t="shared" si="10"/>
        <v>$JB$16</v>
      </c>
      <c r="JM16" s="29" t="str">
        <f ca="1">IF(JN16="","",SUM(1+MAXA(JM$1:JM15)))</f>
        <v/>
      </c>
      <c r="JN16" s="8" t="str" cm="1">
        <f t="array" aca="1" ref="JN16" ca="1">IF(ISNUMBER(SEARCH(JN$1,INDEX(INDIRECT(JO$1),ROW(JL16),1)))=TRUE,INDIRECT(JL16),"")</f>
        <v/>
      </c>
      <c r="JO16" s="13" t="s">
        <v>1192</v>
      </c>
      <c r="JP16" s="13" t="s">
        <v>1192</v>
      </c>
      <c r="JQ16" s="13" t="s">
        <v>1192</v>
      </c>
      <c r="JR16" s="13"/>
      <c r="JS16" s="13"/>
      <c r="JT16" s="13"/>
      <c r="JU16" s="13"/>
      <c r="JV16" s="13"/>
      <c r="JW16" s="13"/>
      <c r="JX16" s="13" t="s">
        <v>1192</v>
      </c>
      <c r="JY16" s="13" t="s">
        <v>1192</v>
      </c>
      <c r="JZ16" s="13" t="s">
        <v>1192</v>
      </c>
      <c r="KA16" s="10" t="str">
        <f t="shared" ca="1" si="41"/>
        <v/>
      </c>
      <c r="KB16" s="22" t="s">
        <v>4625</v>
      </c>
      <c r="KC16" s="14" t="s">
        <v>297</v>
      </c>
      <c r="KD16" s="14" t="s">
        <v>298</v>
      </c>
      <c r="KE16" s="27" t="str" cm="1">
        <f t="array" aca="1" ref="KE16" ca="1">CONCATENATE($A$37,INDIRECT(ADDRESS(ROW(),COLUMN()-2)),"%20",INDIRECT(ADDRESS(ROW(),COLUMN()-1)),$A$39,INDIRECT(ADDRESS(ROW(),COLUMN()-2)),"%20",INDIRECT(ADDRESS(ROW(),COLUMN()-1)))</f>
        <v>https://maps.yandex.ru/?ll=38.622494%2035.727176&amp;z=16&amp;text=38.622494%2035.727176</v>
      </c>
      <c r="KF16" s="87" t="str" cm="1">
        <f t="array" aca="1" ref="KF16" ca="1">CONCATENATE($A$40,INDIRECT(ADDRESS(ROW(),COLUMN()-3)),"%2C",INDIRECT(ADDRESS(ROW(),COLUMN()-2)))</f>
        <v>https://maps.google.com/maps?q=38.622494%2C35.727176</v>
      </c>
      <c r="KG16" s="79" t="s">
        <v>3229</v>
      </c>
      <c r="KH16" s="10" t="str" cm="1">
        <f t="array" aca="1" ref="KH16" ca="1">IF(INDIRECT(ADDRESS(ROW(),COLUMN()-6))="","X",IF(INDIRECT(ADDRESS(ROW(),COLUMN()-5))="",0,"OK"))</f>
        <v>OK</v>
      </c>
      <c r="KI16" s="29" t="str">
        <f ca="1">IF(KJ16="","",SUM(1+MAXA(KI$1:KI15)))</f>
        <v/>
      </c>
      <c r="KJ16" s="8" t="str" cm="1">
        <f t="array" aca="1" ref="KJ16" ca="1">IF(KH16=0,INDIRECT(ADDRESS(ROW(),COLUMN()-8)),"")</f>
        <v/>
      </c>
      <c r="KK16" s="31"/>
      <c r="KL16" s="10" t="str">
        <f t="shared" si="11"/>
        <v>$KB$16</v>
      </c>
      <c r="KM16" s="29" t="str">
        <f ca="1">IF(KN16="","",SUM(1+MAXA(KM$1:KM15)))</f>
        <v/>
      </c>
      <c r="KN16" s="8" t="str" cm="1">
        <f t="array" aca="1" ref="KN16" ca="1">IF(ISNUMBER(SEARCH(KN$1,INDEX(INDIRECT(KO$1),ROW(KL16),1)))=TRUE,INDIRECT(KL16),"")</f>
        <v/>
      </c>
      <c r="KO16" s="13" t="s">
        <v>1192</v>
      </c>
      <c r="KP16" s="13" t="s">
        <v>1192</v>
      </c>
      <c r="KQ16" s="13" t="s">
        <v>1192</v>
      </c>
      <c r="KR16" s="13"/>
      <c r="KS16" s="13"/>
      <c r="KT16" s="13"/>
      <c r="KU16" s="13"/>
      <c r="KV16" s="13"/>
      <c r="KW16" s="13"/>
      <c r="KX16" s="13"/>
      <c r="KY16" s="13" t="s">
        <v>1192</v>
      </c>
      <c r="KZ16" s="13" t="s">
        <v>1192</v>
      </c>
      <c r="LA16" s="10" t="str">
        <f t="shared" ca="1" si="42"/>
        <v/>
      </c>
      <c r="LB16" s="8"/>
      <c r="LC16" s="10"/>
      <c r="LD16" s="10"/>
      <c r="LG16" s="79" t="s">
        <v>3229</v>
      </c>
      <c r="LH16" s="10" t="str" cm="1">
        <f t="array" aca="1" ref="LH16" ca="1">IF(INDIRECT(ADDRESS(ROW(),COLUMN()-6))="","X",IF(INDIRECT(ADDRESS(ROW(),COLUMN()-5))="",0,"OK"))</f>
        <v>X</v>
      </c>
      <c r="LI16" s="29" t="str">
        <f ca="1">IF(LJ16="","",SUM(1+MAXA(LI$1:LI15)))</f>
        <v/>
      </c>
      <c r="LJ16" s="8" t="str" cm="1">
        <f t="array" aca="1" ref="LJ16" ca="1">IF(LH16=0,INDIRECT(ADDRESS(ROW(),COLUMN()-8)),"")</f>
        <v/>
      </c>
      <c r="LK16" s="31"/>
      <c r="LL16" s="10" t="str">
        <f t="shared" si="12"/>
        <v>$LB$16</v>
      </c>
      <c r="LM16" s="29" t="str">
        <f ca="1">IF(LN16="","",SUM(1+MAXA(LM$1:LM15)))</f>
        <v/>
      </c>
      <c r="LN16" s="8" t="str" cm="1">
        <f t="array" aca="1" ref="LN16" ca="1">IF(ISNUMBER(SEARCH(LN$1,INDEX(INDIRECT(LO$1),ROW(LL16),1)))=TRUE,INDIRECT(LL16),"")</f>
        <v/>
      </c>
      <c r="LO16" s="13" t="s">
        <v>1192</v>
      </c>
      <c r="LP16" s="13" t="s">
        <v>1192</v>
      </c>
      <c r="LQ16" s="13" t="s">
        <v>1192</v>
      </c>
      <c r="LR16" s="13" t="s">
        <v>1192</v>
      </c>
      <c r="LS16" s="13"/>
      <c r="LT16" s="13"/>
      <c r="LU16" s="13"/>
      <c r="LV16" s="13"/>
      <c r="LW16" s="13"/>
      <c r="LX16" s="13"/>
      <c r="LY16" s="13" t="s">
        <v>1192</v>
      </c>
      <c r="LZ16" s="13" t="s">
        <v>1192</v>
      </c>
      <c r="MA16" s="10" t="str">
        <f t="shared" ca="1" si="43"/>
        <v/>
      </c>
      <c r="MB16" s="8" t="s">
        <v>233</v>
      </c>
      <c r="MC16" s="10" t="s">
        <v>234</v>
      </c>
      <c r="MD16" s="10" t="s">
        <v>235</v>
      </c>
      <c r="ME16" s="27" t="str" cm="1">
        <f t="array" aca="1" ref="ME16" ca="1">CONCATENATE($A$37,INDIRECT(ADDRESS(ROW(),COLUMN()-2)),"%20",INDIRECT(ADDRESS(ROW(),COLUMN()-1)),$A$39,INDIRECT(ADDRESS(ROW(),COLUMN()-2)),"%20",INDIRECT(ADDRESS(ROW(),COLUMN()-1)))</f>
        <v>https://maps.yandex.ru/?ll=38.943080%2035.771497&amp;z=16&amp;text=38.943080%2035.771497</v>
      </c>
      <c r="MF16" s="87" t="str" cm="1">
        <f t="array" aca="1" ref="MF16" ca="1">CONCATENATE($A$40,INDIRECT(ADDRESS(ROW(),COLUMN()-3)),"%2C",INDIRECT(ADDRESS(ROW(),COLUMN()-2)))</f>
        <v>https://maps.google.com/maps?q=38.943080%2C35.771497</v>
      </c>
      <c r="MG16" s="79" t="s">
        <v>3229</v>
      </c>
      <c r="MH16" s="10" t="str" cm="1">
        <f t="array" aca="1" ref="MH16" ca="1">IF(INDIRECT(ADDRESS(ROW(),COLUMN()-6))="","X",IF(INDIRECT(ADDRESS(ROW(),COLUMN()-5))="",0,"OK"))</f>
        <v>OK</v>
      </c>
      <c r="MI16" s="29" t="str">
        <f ca="1">IF(MJ16="","",SUM(1+MAXA(MI$1:MI15)))</f>
        <v/>
      </c>
      <c r="MJ16" s="8" t="str" cm="1">
        <f t="array" aca="1" ref="MJ16" ca="1">IF(MH16=0,INDIRECT(ADDRESS(ROW(),COLUMN()-8)),"")</f>
        <v/>
      </c>
      <c r="MK16" s="31"/>
      <c r="ML16" s="10" t="str">
        <f t="shared" si="13"/>
        <v>$MB$16</v>
      </c>
      <c r="MM16" s="29" t="str">
        <f ca="1">IF(MN16="","",SUM(1+MAXA(MM$1:MM15)))</f>
        <v/>
      </c>
      <c r="MN16" s="8" t="str" cm="1">
        <f t="array" aca="1" ref="MN16" ca="1">IF(ISNUMBER(SEARCH(MN$1,INDEX(INDIRECT(MO$1),ROW(ML16),1)))=TRUE,INDIRECT(ML16),"")</f>
        <v/>
      </c>
      <c r="MO16" s="13" t="s">
        <v>1192</v>
      </c>
      <c r="MP16" s="13" t="s">
        <v>1192</v>
      </c>
      <c r="MQ16" s="13" t="s">
        <v>1192</v>
      </c>
      <c r="MR16" s="13"/>
      <c r="MS16" s="13"/>
      <c r="MT16" s="13"/>
      <c r="MU16" s="13"/>
      <c r="MV16" s="13"/>
      <c r="MW16" s="13" t="s">
        <v>1192</v>
      </c>
      <c r="MX16" s="13"/>
      <c r="MY16" s="13" t="s">
        <v>1192</v>
      </c>
      <c r="MZ16" s="13" t="s">
        <v>1192</v>
      </c>
      <c r="NA16" s="10" t="str">
        <f t="shared" ca="1" si="44"/>
        <v/>
      </c>
      <c r="NB16" s="22" t="s">
        <v>3950</v>
      </c>
      <c r="NC16" s="6" t="s">
        <v>3957</v>
      </c>
      <c r="ND16" s="6" t="s">
        <v>3958</v>
      </c>
      <c r="NE16" s="27" t="str" cm="1">
        <f t="array" aca="1" ref="NE16" ca="1">CONCATENATE($A$37,INDIRECT(ADDRESS(ROW(),COLUMN()-2)),"%20",INDIRECT(ADDRESS(ROW(),COLUMN()-1)),$A$39,INDIRECT(ADDRESS(ROW(),COLUMN()-2)),"%20",INDIRECT(ADDRESS(ROW(),COLUMN()-1)))</f>
        <v>https://maps.yandex.ru/?ll=38.390759%2035.468411&amp;z=16&amp;text=38.390759%2035.468411</v>
      </c>
      <c r="NF16" s="87" t="str" cm="1">
        <f t="array" aca="1" ref="NF16" ca="1">CONCATENATE($A$40,INDIRECT(ADDRESS(ROW(),COLUMN()-3)),"%2C",INDIRECT(ADDRESS(ROW(),COLUMN()-2)))</f>
        <v>https://maps.google.com/maps?q=38.390759%2C35.468411</v>
      </c>
      <c r="NG16" s="79" t="s">
        <v>3959</v>
      </c>
      <c r="NH16" s="10" t="str" cm="1">
        <f t="array" aca="1" ref="NH16" ca="1">IF(INDIRECT(ADDRESS(ROW(),COLUMN()-6))="","X",IF(INDIRECT(ADDRESS(ROW(),COLUMN()-5))="",0,"OK"))</f>
        <v>OK</v>
      </c>
      <c r="NI16" s="29" t="str">
        <f ca="1">IF(NJ16="","",SUM(1+MAXA(NI$1:NI15)))</f>
        <v/>
      </c>
      <c r="NJ16" s="8" t="str" cm="1">
        <f t="array" aca="1" ref="NJ16" ca="1">IF(NH16=0,INDIRECT(ADDRESS(ROW(),COLUMN()-8)),"")</f>
        <v/>
      </c>
      <c r="NK16" s="31"/>
      <c r="NL16" s="10" t="str">
        <f t="shared" si="14"/>
        <v>$NB$16</v>
      </c>
      <c r="NM16" s="29" t="str">
        <f ca="1">IF(NN16="","",SUM(1+MAXA(NM$1:NM15)))</f>
        <v/>
      </c>
      <c r="NN16" s="8" t="str" cm="1">
        <f t="array" aca="1" ref="NN16" ca="1">IF(ISNUMBER(SEARCH(NN$1,INDEX(INDIRECT(NO$1),ROW(NL16),1)))=TRUE,INDIRECT(NL16),"")</f>
        <v/>
      </c>
      <c r="NO16" s="13" t="s">
        <v>1192</v>
      </c>
      <c r="NP16" s="13" t="s">
        <v>1192</v>
      </c>
      <c r="NQ16" s="13" t="s">
        <v>1192</v>
      </c>
      <c r="NR16" s="13"/>
      <c r="NS16" s="13"/>
      <c r="NT16" s="13"/>
      <c r="NU16" s="13"/>
      <c r="NV16" s="13"/>
      <c r="NW16" s="13"/>
      <c r="NX16" s="13" t="s">
        <v>1192</v>
      </c>
      <c r="NY16" s="13" t="s">
        <v>1192</v>
      </c>
      <c r="NZ16" s="13"/>
      <c r="OA16" s="10" t="str">
        <f t="shared" ca="1" si="45"/>
        <v/>
      </c>
      <c r="OB16" s="16"/>
      <c r="OC16" s="17" t="s">
        <v>1242</v>
      </c>
      <c r="OD16" s="18"/>
      <c r="OE16" s="25"/>
      <c r="OF16" s="25"/>
      <c r="OG16" s="79" t="s">
        <v>3229</v>
      </c>
      <c r="OH16" s="10" t="str" cm="1">
        <f t="array" aca="1" ref="OH16" ca="1">IF(INDIRECT(ADDRESS(ROW(),COLUMN()-6))="","X",IF(INDIRECT(ADDRESS(ROW(),COLUMN()-5))="",0,"OK"))</f>
        <v>X</v>
      </c>
      <c r="OI16" s="29" t="str">
        <f ca="1">IF(OJ16="","",SUM(1+MAXA(OI$1:OI15)))</f>
        <v/>
      </c>
      <c r="OJ16" s="8" t="str" cm="1">
        <f t="array" aca="1" ref="OJ16" ca="1">IF(OH16=0,INDIRECT(ADDRESS(ROW(),COLUMN()-8)),"")</f>
        <v/>
      </c>
      <c r="OK16" s="31"/>
      <c r="OL16" s="10" t="str">
        <f t="shared" si="15"/>
        <v>$OB$16</v>
      </c>
      <c r="OM16" s="29" t="str">
        <f ca="1">IF(ON16="","",SUM(1+MAXA(OM$1:OM15)))</f>
        <v/>
      </c>
      <c r="ON16" s="8" t="str" cm="1">
        <f t="array" aca="1" ref="ON16" ca="1">IF(ISNUMBER(SEARCH(ON$1,INDEX(INDIRECT(OO$1),ROW(OL16),1)))=TRUE,INDIRECT(OL16),"")</f>
        <v/>
      </c>
      <c r="OO16" s="13" t="s">
        <v>1192</v>
      </c>
      <c r="OP16" s="13"/>
      <c r="OQ16" s="13"/>
      <c r="OR16" s="13"/>
      <c r="OS16" s="13"/>
      <c r="OT16" s="13"/>
      <c r="OU16" s="13"/>
      <c r="OV16" s="13"/>
      <c r="OW16" s="13"/>
      <c r="OX16" s="13"/>
      <c r="OY16" s="13"/>
      <c r="OZ16" s="13" t="s">
        <v>1192</v>
      </c>
      <c r="PA16" s="10" t="str">
        <f t="shared" ca="1" si="46"/>
        <v/>
      </c>
      <c r="PB16" s="22" t="s">
        <v>4396</v>
      </c>
      <c r="PC16" s="6" t="s">
        <v>4397</v>
      </c>
      <c r="PD16" s="6" t="s">
        <v>4398</v>
      </c>
      <c r="PE16" s="27" t="str" cm="1">
        <f t="array" aca="1" ref="PE16" ca="1">CONCATENATE($A$37,INDIRECT(ADDRESS(ROW(),COLUMN()-2)),"%20",INDIRECT(ADDRESS(ROW(),COLUMN()-1)),$A$39,INDIRECT(ADDRESS(ROW(),COLUMN()-2)),"%20",INDIRECT(ADDRESS(ROW(),COLUMN()-1)))</f>
        <v>https://maps.yandex.ru/?ll=39.036419%2035.431391&amp;z=16&amp;text=39.036419%2035.431391</v>
      </c>
      <c r="PF16" s="87" t="str" cm="1">
        <f t="array" aca="1" ref="PF16" ca="1">CONCATENATE($A$40,INDIRECT(ADDRESS(ROW(),COLUMN()-3)),"%2C",INDIRECT(ADDRESS(ROW(),COLUMN()-2)))</f>
        <v>https://maps.google.com/maps?q=39.036419%2C35.431391</v>
      </c>
      <c r="PG16" s="79" t="s">
        <v>3239</v>
      </c>
      <c r="PH16" s="10" t="str" cm="1">
        <f t="array" aca="1" ref="PH16" ca="1">IF(INDIRECT(ADDRESS(ROW(),COLUMN()-6))="","X",IF(INDIRECT(ADDRESS(ROW(),COLUMN()-5))="",0,"OK"))</f>
        <v>OK</v>
      </c>
      <c r="PI16" s="29" t="str">
        <f ca="1">IF(PJ16="","",SUM(1+MAXA(PI$1:PI15)))</f>
        <v/>
      </c>
      <c r="PJ16" s="8" t="str" cm="1">
        <f t="array" aca="1" ref="PJ16" ca="1">IF(PH16=0,INDIRECT(ADDRESS(ROW(),COLUMN()-8)),"")</f>
        <v/>
      </c>
      <c r="PK16" s="31"/>
      <c r="PL16" s="10" t="str">
        <f t="shared" si="16"/>
        <v>$PB$16</v>
      </c>
      <c r="PM16" s="29" t="str">
        <f ca="1">IF(PN16="","",SUM(1+MAXA(PM$1:PM15)))</f>
        <v/>
      </c>
      <c r="PN16" s="8" t="str" cm="1">
        <f t="array" aca="1" ref="PN16" ca="1">IF(ISNUMBER(SEARCH(PN$1,INDEX(INDIRECT(PO$1),ROW(PL16),1)))=TRUE,INDIRECT(PL16),"")</f>
        <v/>
      </c>
      <c r="PO16" s="13" t="s">
        <v>1192</v>
      </c>
      <c r="PP16" s="13" t="s">
        <v>1192</v>
      </c>
      <c r="PQ16" s="13" t="s">
        <v>1192</v>
      </c>
      <c r="PR16" s="13" t="s">
        <v>1192</v>
      </c>
      <c r="PS16" s="13"/>
      <c r="PT16" s="13"/>
      <c r="PU16" s="13"/>
      <c r="PV16" s="13"/>
      <c r="PW16" s="13"/>
      <c r="PX16" s="13"/>
      <c r="PY16" s="13" t="s">
        <v>1192</v>
      </c>
      <c r="PZ16" s="13" t="s">
        <v>1192</v>
      </c>
      <c r="QA16" s="10" t="str">
        <f t="shared" ca="1" si="47"/>
        <v/>
      </c>
      <c r="QB16" s="65" t="s">
        <v>3054</v>
      </c>
      <c r="QC16" s="67" t="s">
        <v>1601</v>
      </c>
      <c r="QD16" s="67" t="s">
        <v>1602</v>
      </c>
      <c r="QE16" s="27" t="str" cm="1">
        <f t="array" aca="1" ref="QE16" ca="1">CONCATENATE($A$37,INDIRECT(ADDRESS(ROW(),COLUMN()-2)),"%20",INDIRECT(ADDRESS(ROW(),COLUMN()-1)),$A$39,INDIRECT(ADDRESS(ROW(),COLUMN()-2)),"%20",INDIRECT(ADDRESS(ROW(),COLUMN()-1)))</f>
        <v>https://maps.yandex.ru/?ll=38.706934%2035.237660&amp;z=16&amp;text=38.706934%2035.237660</v>
      </c>
      <c r="QF16" s="87" t="str" cm="1">
        <f t="array" aca="1" ref="QF16" ca="1">CONCATENATE($A$40,INDIRECT(ADDRESS(ROW(),COLUMN()-3)),"%2C",INDIRECT(ADDRESS(ROW(),COLUMN()-2)))</f>
        <v>https://maps.google.com/maps?q=38.706934%2C35.237660</v>
      </c>
      <c r="QG16" s="79" t="s">
        <v>3239</v>
      </c>
      <c r="QH16" s="10" t="str" cm="1">
        <f t="array" aca="1" ref="QH16" ca="1">IF(INDIRECT(ADDRESS(ROW(),COLUMN()-6))="","X",IF(INDIRECT(ADDRESS(ROW(),COLUMN()-5))="",0,"OK"))</f>
        <v>OK</v>
      </c>
      <c r="QI16" s="29" t="str">
        <f ca="1">IF(QJ16="","",SUM(1+MAXA(QI$1:QI15)))</f>
        <v/>
      </c>
      <c r="QJ16" s="8" t="str" cm="1">
        <f t="array" aca="1" ref="QJ16" ca="1">IF(QH16=0,INDIRECT(ADDRESS(ROW(),COLUMN()-8)),"")</f>
        <v/>
      </c>
      <c r="QK16" s="31"/>
      <c r="QL16" s="10" t="str">
        <f t="shared" si="17"/>
        <v>$QB$16</v>
      </c>
      <c r="QM16" s="29" t="str">
        <f ca="1">IF(QN16="","",SUM(1+MAXA(QM$1:QM15)))</f>
        <v/>
      </c>
      <c r="QN16" s="8" t="str" cm="1">
        <f t="array" aca="1" ref="QN16" ca="1">IF(ISNUMBER(SEARCH(QN$1,INDEX(INDIRECT(QO$1),ROW(QL16),1)))=TRUE,INDIRECT(QL16),"")</f>
        <v/>
      </c>
      <c r="QO16" s="13" t="s">
        <v>1192</v>
      </c>
      <c r="QP16" s="13" t="s">
        <v>1192</v>
      </c>
      <c r="QQ16" s="13" t="s">
        <v>1192</v>
      </c>
      <c r="QR16" s="13" t="s">
        <v>1192</v>
      </c>
      <c r="QS16" s="13"/>
      <c r="QT16" s="13"/>
      <c r="QU16" s="13"/>
      <c r="QV16" s="13"/>
      <c r="QW16" s="13"/>
      <c r="QX16" s="13"/>
      <c r="QY16" s="13" t="s">
        <v>1192</v>
      </c>
      <c r="QZ16" s="13" t="s">
        <v>1192</v>
      </c>
      <c r="RA16" s="10" t="str">
        <f t="shared" ca="1" si="48"/>
        <v/>
      </c>
      <c r="RB16" s="22" t="s">
        <v>1711</v>
      </c>
      <c r="RC16" s="6" t="s">
        <v>1724</v>
      </c>
      <c r="RD16" s="6" t="s">
        <v>1723</v>
      </c>
      <c r="RE16" s="27" t="str" cm="1">
        <f t="array" aca="1" ref="RE16" ca="1">CONCATENATE($A$37,INDIRECT(ADDRESS(ROW(),COLUMN()-2)),"%20",INDIRECT(ADDRESS(ROW(),COLUMN()-1)),$A$39,INDIRECT(ADDRESS(ROW(),COLUMN()-2)),"%20",INDIRECT(ADDRESS(ROW(),COLUMN()-1)))</f>
        <v>https://maps.yandex.ru/?ll=39.106942%2035.788457&amp;z=16&amp;text=39.106942%2035.788457</v>
      </c>
      <c r="RF16" s="87" t="str" cm="1">
        <f t="array" aca="1" ref="RF16" ca="1">CONCATENATE($A$40,INDIRECT(ADDRESS(ROW(),COLUMN()-3)),"%2C",INDIRECT(ADDRESS(ROW(),COLUMN()-2)))</f>
        <v>https://maps.google.com/maps?q=39.106942%2C35.788457</v>
      </c>
      <c r="RG16" s="79" t="s">
        <v>3229</v>
      </c>
      <c r="RH16" s="10" t="str" cm="1">
        <f t="array" aca="1" ref="RH16" ca="1">IF(INDIRECT(ADDRESS(ROW(),COLUMN()-6))="","X",IF(INDIRECT(ADDRESS(ROW(),COLUMN()-5))="",0,"OK"))</f>
        <v>OK</v>
      </c>
      <c r="RI16" s="29" t="str">
        <f ca="1">IF(RJ16="","",SUM(1+MAXA(RI$1:RI15)))</f>
        <v/>
      </c>
      <c r="RJ16" s="8" t="str" cm="1">
        <f t="array" aca="1" ref="RJ16" ca="1">IF(RH16=0,INDIRECT(ADDRESS(ROW(),COLUMN()-8)),"")</f>
        <v/>
      </c>
      <c r="RK16" s="31"/>
      <c r="RL16" s="10" t="str">
        <f t="shared" si="18"/>
        <v>$RB$16</v>
      </c>
      <c r="RM16" s="29" t="str">
        <f ca="1">IF(RN16="","",SUM(1+MAXA(RM$1:RM15)))</f>
        <v/>
      </c>
      <c r="RN16" s="8" t="str" cm="1">
        <f t="array" aca="1" ref="RN16" ca="1">IF(ISNUMBER(SEARCH(RN$1,INDEX(INDIRECT(RO$1),ROW(RL16),1)))=TRUE,INDIRECT(RL16),"")</f>
        <v/>
      </c>
      <c r="RO16" s="13" t="s">
        <v>1192</v>
      </c>
      <c r="RP16" s="13" t="s">
        <v>1192</v>
      </c>
      <c r="RQ16" s="13" t="s">
        <v>1192</v>
      </c>
      <c r="RR16" s="13"/>
      <c r="RS16" s="13"/>
      <c r="RT16" s="13"/>
      <c r="RU16" s="13"/>
      <c r="RV16" s="13"/>
      <c r="RW16" s="13"/>
      <c r="RX16" s="13"/>
      <c r="RY16" s="13" t="s">
        <v>1192</v>
      </c>
      <c r="RZ16" s="13" t="s">
        <v>1192</v>
      </c>
      <c r="SA16" s="10" t="str">
        <f t="shared" ca="1" si="49"/>
        <v/>
      </c>
      <c r="SB16" s="22" t="s">
        <v>1789</v>
      </c>
      <c r="SC16" s="6" t="s">
        <v>1790</v>
      </c>
      <c r="SD16" s="6" t="s">
        <v>1791</v>
      </c>
      <c r="SE16" s="27" t="str" cm="1">
        <f t="array" aca="1" ref="SE16" ca="1">CONCATENATE($A$37,INDIRECT(ADDRESS(ROW(),COLUMN()-2)),"%20",INDIRECT(ADDRESS(ROW(),COLUMN()-1)),$A$39,INDIRECT(ADDRESS(ROW(),COLUMN()-2)),"%20",INDIRECT(ADDRESS(ROW(),COLUMN()-1)))</f>
        <v>https://maps.yandex.ru/?ll=38.546435%2036.226385&amp;z=16&amp;text=38.546435%2036.226385</v>
      </c>
      <c r="SF16" s="87" t="str" cm="1">
        <f t="array" aca="1" ref="SF16" ca="1">CONCATENATE($A$40,INDIRECT(ADDRESS(ROW(),COLUMN()-3)),"%2C",INDIRECT(ADDRESS(ROW(),COLUMN()-2)))</f>
        <v>https://maps.google.com/maps?q=38.546435%2C36.226385</v>
      </c>
      <c r="SG16" s="79" t="s">
        <v>3229</v>
      </c>
      <c r="SH16" s="10" t="str" cm="1">
        <f t="array" aca="1" ref="SH16" ca="1">IF(INDIRECT(ADDRESS(ROW(),COLUMN()-6))="","X",IF(INDIRECT(ADDRESS(ROW(),COLUMN()-5))="",0,"OK"))</f>
        <v>OK</v>
      </c>
      <c r="SI16" s="29" t="str">
        <f ca="1">IF(SJ16="","",SUM(1+MAXA(SI$1:SI15)))</f>
        <v/>
      </c>
      <c r="SJ16" s="8" t="str" cm="1">
        <f t="array" aca="1" ref="SJ16" ca="1">IF(SH16=0,INDIRECT(ADDRESS(ROW(),COLUMN()-8)),"")</f>
        <v/>
      </c>
      <c r="SK16" s="33" t="s">
        <v>1192</v>
      </c>
      <c r="SL16" s="10" t="str">
        <f t="shared" si="19"/>
        <v>$SB$16</v>
      </c>
      <c r="SM16" s="29" t="str">
        <f ca="1">IF(SN16="","",SUM(1+MAXA(SM$1:SM15)))</f>
        <v/>
      </c>
      <c r="SN16" s="8" t="str" cm="1">
        <f t="array" aca="1" ref="SN16" ca="1">IF(ISNUMBER(SEARCH(SN$1,INDEX(SB$1:SB$174,ROW(SL16),1)))=TRUE,INDIRECT(SL16),"")</f>
        <v/>
      </c>
      <c r="SO16" s="13" t="s">
        <v>1192</v>
      </c>
      <c r="SP16" s="13" t="s">
        <v>1192</v>
      </c>
      <c r="SQ16" s="13" t="s">
        <v>1192</v>
      </c>
      <c r="SR16" s="13"/>
      <c r="SS16" s="13"/>
      <c r="ST16" s="13"/>
      <c r="SU16" s="13"/>
      <c r="SV16" s="13"/>
      <c r="SW16" s="13"/>
      <c r="SX16" s="13"/>
      <c r="SY16" s="13" t="s">
        <v>1192</v>
      </c>
      <c r="SZ16" s="13" t="s">
        <v>1192</v>
      </c>
      <c r="TA16" s="10" t="str">
        <f t="shared" ca="1" si="50"/>
        <v/>
      </c>
      <c r="TB16" s="22"/>
      <c r="TC16" s="6"/>
      <c r="TD16" s="6"/>
      <c r="TE16" s="24"/>
      <c r="TF16" s="88"/>
      <c r="TG16" s="101"/>
      <c r="TH16" s="10" t="str" cm="1">
        <f t="array" aca="1" ref="TH16" ca="1">IF(INDIRECT(ADDRESS(ROW(),COLUMN()-6))="","X",IF(INDIRECT(ADDRESS(ROW(),COLUMN()-5))="",0,"OK"))</f>
        <v>X</v>
      </c>
      <c r="TI16" s="29" t="str">
        <f ca="1">IF(TJ16="","",SUM(1+MAXA(TI$1:TI15)))</f>
        <v/>
      </c>
      <c r="TJ16" s="8" t="str" cm="1">
        <f t="array" aca="1" ref="TJ16" ca="1">IF(TH16=0,INDIRECT(ADDRESS(ROW(),COLUMN()-8)),"")</f>
        <v/>
      </c>
      <c r="TK16" s="33" t="s">
        <v>1192</v>
      </c>
      <c r="TL16" s="10" t="str">
        <f t="shared" si="20"/>
        <v>$TB$16</v>
      </c>
      <c r="TM16" s="29" t="str">
        <f ca="1">IF(TN16="","",SUM(1+MAXA(TM$1:TM15)))</f>
        <v/>
      </c>
      <c r="TN16" s="8" t="str" cm="1">
        <f t="array" aca="1" ref="TN16" ca="1">IF(ISNUMBER(SEARCH(TN$1,INDEX(INDIRECT(TO$1),ROW(TL16),1)))=TRUE,INDIRECT(TL16),"")</f>
        <v/>
      </c>
      <c r="TO16" s="13" t="s">
        <v>1192</v>
      </c>
      <c r="TP16" s="13" t="s">
        <v>1192</v>
      </c>
      <c r="TQ16" s="13" t="s">
        <v>1192</v>
      </c>
      <c r="TR16" s="13"/>
      <c r="TS16" s="13"/>
      <c r="TT16" s="13"/>
      <c r="TU16" s="13"/>
      <c r="TV16" s="13"/>
      <c r="TW16" s="13"/>
      <c r="TX16" s="13"/>
      <c r="TY16" s="13" t="s">
        <v>1192</v>
      </c>
      <c r="TZ16" s="13" t="s">
        <v>1192</v>
      </c>
      <c r="UA16" s="14" t="str">
        <f t="shared" ca="1" si="51"/>
        <v/>
      </c>
      <c r="UB16" s="22" t="s">
        <v>3772</v>
      </c>
      <c r="UC16" s="6"/>
      <c r="UD16" s="6"/>
      <c r="UE16" s="24"/>
      <c r="UF16" s="24"/>
      <c r="UG16" s="79" t="s">
        <v>3229</v>
      </c>
      <c r="UH16" s="10" cm="1">
        <f t="array" aca="1" ref="UH16" ca="1">IF(INDIRECT(ADDRESS(ROW(),COLUMN()-6))="","X",IF(INDIRECT(ADDRESS(ROW(),COLUMN()-5))="",0,"OK"))</f>
        <v>0</v>
      </c>
      <c r="UI16" s="29">
        <f ca="1">IF(UJ16="","",SUM(1+MAXA(UI$1:UI15)))</f>
        <v>4</v>
      </c>
      <c r="UJ16" s="8" t="str" cm="1">
        <f t="array" aca="1" ref="UJ16" ca="1">IF(UH16=0,INDIRECT(ADDRESS(ROW(),COLUMN()-8)),"")</f>
        <v>HAN DEPO</v>
      </c>
      <c r="UK16" s="33" t="s">
        <v>1192</v>
      </c>
      <c r="UL16" s="10" t="str">
        <f t="shared" si="21"/>
        <v>$UB$16</v>
      </c>
      <c r="UM16" s="29" t="str">
        <f ca="1">IF(UN16="","",SUM(1+MAXA(UM$1:UM15)))</f>
        <v/>
      </c>
      <c r="UN16" s="8" t="str" cm="1">
        <f t="array" aca="1" ref="UN16" ca="1">IF(ISNUMBER(SEARCH(UN$1,INDEX(INDIRECT(UO$1),ROW(UL16),1)))=TRUE,INDIRECT(UL16),"")</f>
        <v/>
      </c>
      <c r="UO16" s="13" t="s">
        <v>1192</v>
      </c>
      <c r="UP16" s="13" t="s">
        <v>1192</v>
      </c>
      <c r="UQ16" s="13" t="s">
        <v>1192</v>
      </c>
      <c r="UR16" s="13"/>
      <c r="US16" s="13"/>
      <c r="UT16" s="13"/>
      <c r="UU16" s="13"/>
      <c r="UV16" s="13"/>
      <c r="UW16" s="13"/>
      <c r="UX16" s="13"/>
      <c r="UY16" s="13" t="s">
        <v>1192</v>
      </c>
      <c r="UZ16" s="13" t="s">
        <v>1192</v>
      </c>
      <c r="VA16" s="10" t="str">
        <f t="shared" ca="1" si="52"/>
        <v/>
      </c>
      <c r="VB16" s="22" t="s">
        <v>1941</v>
      </c>
      <c r="VC16" s="6" t="s">
        <v>1942</v>
      </c>
      <c r="VD16" s="6" t="s">
        <v>1943</v>
      </c>
      <c r="VE16" s="27" t="str" cm="1">
        <f t="array" aca="1" ref="VE16" ca="1">CONCATENATE($A$37,INDIRECT(ADDRESS(ROW(),COLUMN()-2)),"%20",INDIRECT(ADDRESS(ROW(),COLUMN()-1)),$A$39,INDIRECT(ADDRESS(ROW(),COLUMN()-2)),"%20",INDIRECT(ADDRESS(ROW(),COLUMN()-1)))</f>
        <v>https://maps.yandex.ru/?ll=39.015229%2036.032496&amp;z=16&amp;text=39.015229%2036.032496</v>
      </c>
      <c r="VF16" s="87" t="str" cm="1">
        <f t="array" aca="1" ref="VF16" ca="1">CONCATENATE($A$40,INDIRECT(ADDRESS(ROW(),COLUMN()-3)),"%2C",INDIRECT(ADDRESS(ROW(),COLUMN()-2)))</f>
        <v>https://maps.google.com/maps?q=39.015229%2C36.032496</v>
      </c>
      <c r="VG16" s="79" t="s">
        <v>3229</v>
      </c>
      <c r="VH16" s="10" t="str" cm="1">
        <f t="array" aca="1" ref="VH16" ca="1">IF(INDIRECT(ADDRESS(ROW(),COLUMN()-6))="","X",IF(INDIRECT(ADDRESS(ROW(),COLUMN()-5))="",0,"OK"))</f>
        <v>OK</v>
      </c>
      <c r="VI16" s="29" t="str">
        <f ca="1">IF(VJ16="","",SUM(1+MAXA(VI$1:VI15)))</f>
        <v/>
      </c>
      <c r="VJ16" s="8" t="str" cm="1">
        <f t="array" aca="1" ref="VJ16" ca="1">IF(VH16=0,INDIRECT(ADDRESS(ROW(),COLUMN()-8)),"")</f>
        <v/>
      </c>
      <c r="VK16" s="33" t="s">
        <v>1192</v>
      </c>
      <c r="VL16" s="10" t="str">
        <f t="shared" si="22"/>
        <v>$VB$16</v>
      </c>
      <c r="VM16" s="29" t="str">
        <f ca="1">IF(VN16="","",SUM(1+MAXA(VM$1:VM15)))</f>
        <v/>
      </c>
      <c r="VN16" s="8" t="str" cm="1">
        <f t="array" aca="1" ref="VN16" ca="1">IF(ISNUMBER(SEARCH(VN$1,INDEX(INDIRECT(VO$1),ROW(VL16),1)))=TRUE,INDIRECT(VL16),"")</f>
        <v/>
      </c>
      <c r="VO16" s="13" t="s">
        <v>1192</v>
      </c>
      <c r="VP16" s="13" t="s">
        <v>1192</v>
      </c>
      <c r="VQ16" s="13" t="s">
        <v>1192</v>
      </c>
      <c r="VR16" s="13"/>
      <c r="VS16" s="13"/>
      <c r="VT16" s="13"/>
      <c r="VU16" s="13"/>
      <c r="VV16" s="13"/>
      <c r="VW16" s="13"/>
      <c r="VX16" s="13"/>
      <c r="VY16" s="13" t="s">
        <v>1192</v>
      </c>
      <c r="VZ16" s="13" t="s">
        <v>1192</v>
      </c>
      <c r="WA16" s="10" t="str">
        <f t="shared" ca="1" si="53"/>
        <v/>
      </c>
      <c r="WB16" s="22" t="s">
        <v>2091</v>
      </c>
      <c r="WC16" s="6" t="s">
        <v>2092</v>
      </c>
      <c r="WD16" s="6" t="s">
        <v>2093</v>
      </c>
      <c r="WE16" s="27" t="str" cm="1">
        <f t="array" aca="1" ref="WE16" ca="1">CONCATENATE($A$37,INDIRECT(ADDRESS(ROW(),COLUMN()-2)),"%20",INDIRECT(ADDRESS(ROW(),COLUMN()-1)),$A$39,INDIRECT(ADDRESS(ROW(),COLUMN()-2)),"%20",INDIRECT(ADDRESS(ROW(),COLUMN()-1)))</f>
        <v>https://maps.yandex.ru/?ll=38.444345%2036.487910&amp;z=16&amp;text=38.444345%2036.487910</v>
      </c>
      <c r="WF16" s="87" t="str" cm="1">
        <f t="array" aca="1" ref="WF16" ca="1">CONCATENATE($A$40,INDIRECT(ADDRESS(ROW(),COLUMN()-3)),"%2C",INDIRECT(ADDRESS(ROW(),COLUMN()-2)))</f>
        <v>https://maps.google.com/maps?q=38.444345%2C36.487910</v>
      </c>
      <c r="WG16" s="79" t="s">
        <v>3229</v>
      </c>
      <c r="WH16" s="10" t="str" cm="1">
        <f t="array" aca="1" ref="WH16" ca="1">IF(INDIRECT(ADDRESS(ROW(),COLUMN()-6))="","X",IF(INDIRECT(ADDRESS(ROW(),COLUMN()-5))="",0,"OK"))</f>
        <v>OK</v>
      </c>
      <c r="WI16" s="29" t="str">
        <f ca="1">IF(WJ16="","",SUM(1+MAXA(WI$1:WI15)))</f>
        <v/>
      </c>
      <c r="WJ16" s="8" t="str" cm="1">
        <f t="array" aca="1" ref="WJ16" ca="1">IF(WH16=0,INDIRECT(ADDRESS(ROW(),COLUMN()-8)),"")</f>
        <v/>
      </c>
      <c r="WK16" s="33" t="s">
        <v>1192</v>
      </c>
      <c r="WL16" s="10" t="str">
        <f t="shared" si="23"/>
        <v>$WB$16</v>
      </c>
      <c r="WM16" s="29" t="str">
        <f ca="1">IF(WN16="","",SUM(1+MAXA(WM$1:WM15)))</f>
        <v/>
      </c>
      <c r="WN16" s="8" t="str" cm="1">
        <f t="array" aca="1" ref="WN16" ca="1">IF(ISNUMBER(SEARCH(WN$1,INDEX(INDIRECT(WO$1),ROW(WL16),1)))=TRUE,INDIRECT(WL16),"")</f>
        <v/>
      </c>
      <c r="WO16" s="13" t="s">
        <v>1192</v>
      </c>
      <c r="WP16" s="13" t="s">
        <v>1192</v>
      </c>
      <c r="WQ16" s="13" t="s">
        <v>1192</v>
      </c>
      <c r="WR16" s="13" t="s">
        <v>1192</v>
      </c>
      <c r="WS16" s="13"/>
      <c r="WT16" s="13"/>
      <c r="WU16" s="13"/>
      <c r="WV16" s="13" t="s">
        <v>1192</v>
      </c>
      <c r="WW16" s="13"/>
      <c r="WX16" s="13"/>
      <c r="WY16" s="13"/>
      <c r="WZ16" s="13" t="s">
        <v>1192</v>
      </c>
      <c r="XA16" s="10" t="str">
        <f t="shared" ca="1" si="54"/>
        <v/>
      </c>
      <c r="XB16" s="22"/>
      <c r="XC16" s="37"/>
      <c r="XD16" s="37"/>
      <c r="XE16" s="24"/>
      <c r="XF16" s="24"/>
      <c r="XG16" s="79" t="s">
        <v>3229</v>
      </c>
      <c r="XH16" s="10" t="str" cm="1">
        <f t="array" aca="1" ref="XH16" ca="1">IF(INDIRECT(ADDRESS(ROW(),COLUMN()-6))="","X",IF(INDIRECT(ADDRESS(ROW(),COLUMN()-5))="",0,"OK"))</f>
        <v>X</v>
      </c>
      <c r="XI16" s="29" t="str">
        <f ca="1">IF(XJ16="","",SUM(1+MAXA(XI$1:XI15)))</f>
        <v/>
      </c>
      <c r="XJ16" s="8" t="str" cm="1">
        <f t="array" aca="1" ref="XJ16" ca="1">IF(XH16=0,INDIRECT(ADDRESS(ROW(),COLUMN()-8)),"")</f>
        <v/>
      </c>
      <c r="XK16" s="33" t="s">
        <v>1192</v>
      </c>
      <c r="XL16" s="10" t="str">
        <f t="shared" si="24"/>
        <v>$XB$16</v>
      </c>
      <c r="XM16" s="29" t="str">
        <f ca="1">IF(XN16="","",SUM(1+MAXA(XM$1:XM15)))</f>
        <v/>
      </c>
      <c r="XN16" s="8" t="str" cm="1">
        <f t="array" aca="1" ref="XN16" ca="1">IF(ISNUMBER(SEARCH(XN$1,INDEX(INDIRECT(XO$1),ROW(XL16),1)))=TRUE,INDIRECT(XL16),"")</f>
        <v/>
      </c>
      <c r="XO16" s="13" t="s">
        <v>1192</v>
      </c>
      <c r="XP16" s="13" t="s">
        <v>1192</v>
      </c>
      <c r="XQ16" s="13" t="s">
        <v>1192</v>
      </c>
      <c r="XR16" s="13" t="s">
        <v>1192</v>
      </c>
      <c r="XS16" s="13"/>
      <c r="XT16" s="13"/>
      <c r="XU16" s="13"/>
      <c r="XV16" s="13"/>
      <c r="XW16" s="13"/>
      <c r="XX16" s="13"/>
      <c r="XY16" s="13" t="s">
        <v>1192</v>
      </c>
      <c r="XZ16" s="13" t="s">
        <v>1192</v>
      </c>
      <c r="YA16" s="10" t="str">
        <f t="shared" ca="1" si="55"/>
        <v/>
      </c>
      <c r="YB16" s="22"/>
      <c r="YC16" s="37"/>
      <c r="YD16" s="37"/>
      <c r="YE16" s="24"/>
      <c r="YF16" s="24"/>
      <c r="YG16" s="101"/>
      <c r="YH16" s="10" t="str" cm="1">
        <f t="array" aca="1" ref="YH16" ca="1">IF(INDIRECT(ADDRESS(ROW(),COLUMN()-6))="","X",IF(INDIRECT(ADDRESS(ROW(),COLUMN()-5))="",0,"OK"))</f>
        <v>X</v>
      </c>
      <c r="YI16" s="29" t="str">
        <f ca="1">IF(YJ16="","",SUM(1+MAXA(YI$1:YI15)))</f>
        <v/>
      </c>
      <c r="YJ16" s="8" t="str" cm="1">
        <f t="array" aca="1" ref="YJ16" ca="1">IF(YH16=0,INDIRECT(ADDRESS(ROW(),COLUMN()-8)),"")</f>
        <v/>
      </c>
      <c r="YK16" s="33" t="s">
        <v>1192</v>
      </c>
      <c r="YL16" s="10" t="str">
        <f t="shared" si="25"/>
        <v>$YB$16</v>
      </c>
      <c r="YM16" s="29" t="str">
        <f ca="1">IF(YN16="","",SUM(1+MAXA(YM$1:YM15)))</f>
        <v/>
      </c>
      <c r="YN16" s="8" t="str" cm="1">
        <f t="array" aca="1" ref="YN16" ca="1">IF(ISNUMBER(SEARCH(YN$1,INDEX(INDIRECT(YO$1),ROW(YL16),1)))=TRUE,INDIRECT(YL16),"")</f>
        <v/>
      </c>
      <c r="YO16" s="13" t="s">
        <v>1192</v>
      </c>
      <c r="YP16" s="13" t="s">
        <v>1192</v>
      </c>
      <c r="YQ16" s="13" t="s">
        <v>1192</v>
      </c>
      <c r="YR16" s="13" t="s">
        <v>1192</v>
      </c>
      <c r="YS16" s="13"/>
      <c r="YT16" s="13"/>
      <c r="YU16" s="13"/>
      <c r="YV16" s="13"/>
      <c r="YW16" s="13"/>
      <c r="YX16" s="13"/>
      <c r="YY16" s="13" t="s">
        <v>1192</v>
      </c>
      <c r="YZ16" s="13" t="s">
        <v>1192</v>
      </c>
      <c r="ZA16" s="10" t="str">
        <f t="shared" ca="1" si="56"/>
        <v/>
      </c>
      <c r="ZB16" s="22" t="s">
        <v>2396</v>
      </c>
      <c r="ZC16" s="37" t="s">
        <v>2397</v>
      </c>
      <c r="ZD16" s="37" t="s">
        <v>2398</v>
      </c>
      <c r="ZE16" s="27" t="str" cm="1">
        <f t="array" aca="1" ref="ZE16" ca="1">CONCATENATE($A$37,INDIRECT(ADDRESS(ROW(),COLUMN()-2)),"%20",INDIRECT(ADDRESS(ROW(),COLUMN()-1)),$A$39,INDIRECT(ADDRESS(ROW(),COLUMN()-2)),"%20",INDIRECT(ADDRESS(ROW(),COLUMN()-1)))</f>
        <v>https://maps.yandex.ru/?ll=37.950592%2035.538422&amp;z=16&amp;text=37.950592%2035.538422</v>
      </c>
      <c r="ZF16" s="87" t="str" cm="1">
        <f t="array" aca="1" ref="ZF16" ca="1">CONCATENATE($A$40,INDIRECT(ADDRESS(ROW(),COLUMN()-3)),"%2C",INDIRECT(ADDRESS(ROW(),COLUMN()-2)))</f>
        <v>https://maps.google.com/maps?q=37.950592%2C35.538422</v>
      </c>
      <c r="ZG16" s="79" t="s">
        <v>3229</v>
      </c>
      <c r="ZH16" s="10" t="str" cm="1">
        <f t="array" aca="1" ref="ZH16" ca="1">IF(INDIRECT(ADDRESS(ROW(),COLUMN()-6))="","X",IF(INDIRECT(ADDRESS(ROW(),COLUMN()-5))="",0,"OK"))</f>
        <v>OK</v>
      </c>
      <c r="ZI16" s="29" t="str">
        <f ca="1">IF(ZJ16="","",SUM(1+MAXA(ZI$1:ZI15)))</f>
        <v/>
      </c>
      <c r="ZJ16" s="8" t="str" cm="1">
        <f t="array" aca="1" ref="ZJ16" ca="1">IF(ZH16=0,INDIRECT(ADDRESS(ROW(),COLUMN()-8)),"")</f>
        <v/>
      </c>
      <c r="ZK16" s="33" t="s">
        <v>1192</v>
      </c>
      <c r="ZL16" s="10" t="str">
        <f t="shared" si="26"/>
        <v>$ZB$16</v>
      </c>
      <c r="ZM16" s="29" t="str">
        <f ca="1">IF(ZN16="","",SUM(1+MAXA(ZM$1:ZM15)))</f>
        <v/>
      </c>
      <c r="ZN16" s="8" t="str" cm="1">
        <f t="array" aca="1" ref="ZN16" ca="1">IF(ISNUMBER(SEARCH(ZN$1,INDEX(INDIRECT(ZO$1),ROW(ZL16),1)))=TRUE,INDIRECT(ZL16),"")</f>
        <v/>
      </c>
      <c r="ZO16" s="13" t="s">
        <v>1192</v>
      </c>
      <c r="ZP16" s="13" t="s">
        <v>1192</v>
      </c>
      <c r="ZQ16" s="13" t="s">
        <v>1192</v>
      </c>
      <c r="ZR16" s="13" t="s">
        <v>1192</v>
      </c>
      <c r="ZS16" s="13"/>
      <c r="ZT16" s="13"/>
      <c r="ZU16" s="13"/>
      <c r="ZV16" s="13"/>
      <c r="ZW16" s="13"/>
      <c r="ZX16" s="13"/>
      <c r="ZY16" s="13"/>
      <c r="ZZ16" s="13" t="s">
        <v>1192</v>
      </c>
      <c r="AAA16" s="10" t="str">
        <f t="shared" ca="1" si="57"/>
        <v/>
      </c>
      <c r="AAB16" s="22" t="s">
        <v>4072</v>
      </c>
      <c r="AAC16" s="6" t="s">
        <v>4074</v>
      </c>
      <c r="AAD16" s="37" t="s">
        <v>4073</v>
      </c>
      <c r="AAE16" s="27" t="str" cm="1">
        <f t="array" aca="1" ref="AAE16" ca="1">CONCATENATE($A$37,INDIRECT(ADDRESS(ROW(),COLUMN()-2)),"%20",INDIRECT(ADDRESS(ROW(),COLUMN()-1)),$A$39,INDIRECT(ADDRESS(ROW(),COLUMN()-2)),"%20",INDIRECT(ADDRESS(ROW(),COLUMN()-1)))</f>
        <v>https://maps.yandex.ru/?ll=38.245105%2035.035991&amp;z=16&amp;text=38.245105%2035.035991</v>
      </c>
      <c r="AAF16" s="87" t="str" cm="1">
        <f t="array" aca="1" ref="AAF16" ca="1">CONCATENATE($A$40,INDIRECT(ADDRESS(ROW(),COLUMN()-3)),"%2C",INDIRECT(ADDRESS(ROW(),COLUMN()-2)))</f>
        <v>https://maps.google.com/maps?q=38.245105%2C35.035991</v>
      </c>
      <c r="AAG16" s="79" t="s">
        <v>3229</v>
      </c>
      <c r="AAH16" s="10" t="str" cm="1">
        <f t="array" aca="1" ref="AAH16" ca="1">IF(INDIRECT(ADDRESS(ROW(),COLUMN()-6))="","X",IF(INDIRECT(ADDRESS(ROW(),COLUMN()-5))="",0,"OK"))</f>
        <v>OK</v>
      </c>
      <c r="AAI16" s="29" t="str">
        <f ca="1">IF(AAJ16="","",SUM(1+MAXA(AAI$1:AAI15)))</f>
        <v/>
      </c>
      <c r="AAJ16" s="8" t="str" cm="1">
        <f t="array" aca="1" ref="AAJ16" ca="1">IF(AAH16=0,INDIRECT(ADDRESS(ROW(),COLUMN()-8)),"")</f>
        <v/>
      </c>
      <c r="AAK16" s="33" t="s">
        <v>1192</v>
      </c>
      <c r="AAL16" s="10" t="str">
        <f t="shared" si="27"/>
        <v>$AAB$16</v>
      </c>
      <c r="AAM16" s="29" t="str">
        <f ca="1">IF(AAN16="","",SUM(1+MAXA(AAM$1:AAM15)))</f>
        <v/>
      </c>
      <c r="AAN16" s="8" t="str" cm="1">
        <f t="array" aca="1" ref="AAN16" ca="1">IF(ISNUMBER(SEARCH(AAN$1,INDEX(INDIRECT(AAO$1),ROW(AAL16),1)))=TRUE,INDIRECT(AAL16),"")</f>
        <v/>
      </c>
      <c r="AAO16" s="13" t="s">
        <v>1192</v>
      </c>
      <c r="AAP16" s="13" t="s">
        <v>1192</v>
      </c>
      <c r="AAQ16" s="13" t="s">
        <v>1192</v>
      </c>
      <c r="AAR16" s="13" t="s">
        <v>1192</v>
      </c>
      <c r="AAS16" s="13" t="s">
        <v>1192</v>
      </c>
      <c r="AAT16" s="13"/>
      <c r="AAU16" s="13"/>
      <c r="AAV16" s="13"/>
      <c r="AAW16" s="13"/>
      <c r="AAX16" s="13"/>
      <c r="AAY16" s="13"/>
      <c r="AAZ16" s="13" t="s">
        <v>1192</v>
      </c>
      <c r="ABA16" s="10" t="str">
        <f t="shared" ca="1" si="58"/>
        <v/>
      </c>
      <c r="ABB16" s="22" t="s">
        <v>2699</v>
      </c>
      <c r="ABC16" s="6" t="s">
        <v>2809</v>
      </c>
      <c r="ABD16" s="37" t="s">
        <v>2700</v>
      </c>
      <c r="ABE16" s="27" t="str" cm="1">
        <f t="array" aca="1" ref="ABE16" ca="1">CONCATENATE($A$37,INDIRECT(ADDRESS(ROW(),COLUMN()-2)),"%20",INDIRECT(ADDRESS(ROW(),COLUMN()-1)),$A$39,INDIRECT(ADDRESS(ROW(),COLUMN()-2)),"%20",INDIRECT(ADDRESS(ROW(),COLUMN()-1)))</f>
        <v>https://maps.yandex.ru/?ll=38.744256%2035.488706&amp;z=16&amp;text=38.744256%2035.488706</v>
      </c>
      <c r="ABF16" s="87" t="str" cm="1">
        <f t="array" aca="1" ref="ABF16" ca="1">CONCATENATE($A$40,INDIRECT(ADDRESS(ROW(),COLUMN()-3)),"%2C",INDIRECT(ADDRESS(ROW(),COLUMN()-2)))</f>
        <v>https://maps.google.com/maps?q=38.744256%2C35.488706</v>
      </c>
      <c r="ABG16" s="79" t="s">
        <v>3229</v>
      </c>
      <c r="ABH16" s="10" t="str" cm="1">
        <f t="array" aca="1" ref="ABH16" ca="1">IF(INDIRECT(ADDRESS(ROW(),COLUMN()-6))="","X",IF(INDIRECT(ADDRESS(ROW(),COLUMN()-5))="",0,"OK"))</f>
        <v>OK</v>
      </c>
      <c r="ABI16" s="29" t="str">
        <f ca="1">IF(ABJ16="","",SUM(1+MAXA(ABI$1:ABI15)))</f>
        <v/>
      </c>
      <c r="ABJ16" s="8" t="str" cm="1">
        <f t="array" aca="1" ref="ABJ16" ca="1">IF(ABH16=0,INDIRECT(ADDRESS(ROW(),COLUMN()-8)),"")</f>
        <v/>
      </c>
      <c r="ABK16" s="33" t="s">
        <v>1192</v>
      </c>
      <c r="ABL16" s="10" t="str">
        <f t="shared" si="28"/>
        <v>$ABB$16</v>
      </c>
      <c r="ABM16" s="29" t="str">
        <f ca="1">IF(ABN16="","",SUM(1+MAXA(ABM$1:ABM15)))</f>
        <v/>
      </c>
      <c r="ABN16" s="8" t="str" cm="1">
        <f t="array" aca="1" ref="ABN16" ca="1">IF(ISNUMBER(SEARCH(ABN$1,INDEX(INDIRECT(ABO$1),ROW(ABL16),1)))=TRUE,INDIRECT(ABL16),"")</f>
        <v/>
      </c>
      <c r="ABO16" s="13" t="s">
        <v>1192</v>
      </c>
      <c r="ABP16" s="13" t="s">
        <v>1192</v>
      </c>
      <c r="ABQ16" s="13" t="s">
        <v>1192</v>
      </c>
      <c r="ABR16" s="13"/>
      <c r="ABS16" s="13"/>
      <c r="ABT16" s="13"/>
      <c r="ABU16" s="13"/>
      <c r="ABV16" s="13"/>
      <c r="ABW16" s="13"/>
      <c r="ABX16" s="13"/>
      <c r="ABY16" s="13"/>
      <c r="ABZ16" s="13" t="s">
        <v>1192</v>
      </c>
      <c r="ACA16" s="10" t="str">
        <f t="shared" ca="1" si="59"/>
        <v/>
      </c>
      <c r="ACB16" s="22"/>
      <c r="ACC16" s="6"/>
      <c r="ACD16" s="37"/>
      <c r="ACE16" s="24"/>
      <c r="ACF16" s="88"/>
      <c r="ACG16" s="101"/>
      <c r="ACH16" s="10" t="str" cm="1">
        <f t="array" aca="1" ref="ACH16" ca="1">IF(INDIRECT(ADDRESS(ROW(),COLUMN()-6))="","X",IF(INDIRECT(ADDRESS(ROW(),COLUMN()-5))="",0,"OK"))</f>
        <v>X</v>
      </c>
      <c r="ACI16" s="29" t="str">
        <f ca="1">IF(ACJ16="","",SUM(1+MAXA(ACI$1:ACI15)))</f>
        <v/>
      </c>
      <c r="ACJ16" s="8" t="str" cm="1">
        <f t="array" aca="1" ref="ACJ16" ca="1">IF(ACH16=0,INDIRECT(ADDRESS(ROW(),COLUMN()-8)),"")</f>
        <v/>
      </c>
      <c r="ACK16" s="33" t="s">
        <v>1192</v>
      </c>
      <c r="ACL16" s="10" t="str">
        <f t="shared" si="29"/>
        <v>$ACB$16</v>
      </c>
      <c r="ACM16" s="29" t="str">
        <f ca="1">IF(ACN16="","",SUM(1+MAXA(ACM$1:ACM15)))</f>
        <v/>
      </c>
      <c r="ACN16" s="8" t="str" cm="1">
        <f t="array" aca="1" ref="ACN16" ca="1">IF(ISNUMBER(SEARCH(ACN$1,INDEX(INDIRECT(ACO$1),ROW(ACL16),1)))=TRUE,INDIRECT(ACL16),"")</f>
        <v/>
      </c>
      <c r="ACO16" s="13" t="s">
        <v>1192</v>
      </c>
      <c r="ACP16" s="13" t="s">
        <v>1192</v>
      </c>
      <c r="ACQ16" s="13" t="s">
        <v>1192</v>
      </c>
      <c r="ACR16" s="13"/>
      <c r="ACS16" s="13"/>
      <c r="ACT16" s="13"/>
      <c r="ACU16" s="13"/>
      <c r="ACV16" s="13"/>
      <c r="ACW16" s="13"/>
      <c r="ACX16" s="13"/>
      <c r="ACY16" s="13"/>
      <c r="ACZ16" s="13" t="s">
        <v>1192</v>
      </c>
      <c r="ADA16" s="10" t="str">
        <f t="shared" ca="1" si="60"/>
        <v/>
      </c>
      <c r="ADB16" s="16"/>
      <c r="ADC16" s="51" t="s">
        <v>2900</v>
      </c>
      <c r="ADD16" s="51"/>
      <c r="ADE16" s="19"/>
      <c r="ADF16" s="19"/>
      <c r="ADG16" s="92" t="s">
        <v>3229</v>
      </c>
      <c r="ADH16" s="10" t="str" cm="1">
        <f t="array" aca="1" ref="ADH16" ca="1">IF(INDIRECT(ADDRESS(ROW(),COLUMN()-6))="","X",IF(INDIRECT(ADDRESS(ROW(),COLUMN()-5))="",0,"OK"))</f>
        <v>X</v>
      </c>
      <c r="ADI16" s="29" t="str">
        <f ca="1">IF(ADJ16="","",SUM(1+MAXA(ADI$1:ADI15)))</f>
        <v/>
      </c>
      <c r="ADJ16" s="8" t="str" cm="1">
        <f t="array" aca="1" ref="ADJ16" ca="1">IF(ADH16=0,INDIRECT(ADDRESS(ROW(),COLUMN()-8)),"")</f>
        <v/>
      </c>
      <c r="ADK16" s="33" t="s">
        <v>1192</v>
      </c>
      <c r="ADL16" s="10" t="str">
        <f t="shared" si="30"/>
        <v>$ADB$16</v>
      </c>
      <c r="ADM16" s="29" t="str">
        <f ca="1">IF(ADN16="","",SUM(1+MAXA(ADM$1:ADM15)))</f>
        <v/>
      </c>
      <c r="ADN16" s="8" t="str" cm="1">
        <f t="array" aca="1" ref="ADN16" ca="1">IF(ISNUMBER(SEARCH(ADN$1,INDEX(INDIRECT(ADO$1),ROW(ADL16),1)))=TRUE,INDIRECT(ADL16),"")</f>
        <v/>
      </c>
      <c r="ADO16" s="13" t="s">
        <v>1192</v>
      </c>
      <c r="ADP16" s="13" t="s">
        <v>1192</v>
      </c>
      <c r="ADQ16" s="13" t="s">
        <v>1192</v>
      </c>
      <c r="ADR16" s="13" t="s">
        <v>1192</v>
      </c>
      <c r="ADS16" s="13" t="s">
        <v>1192</v>
      </c>
      <c r="ADT16" s="13"/>
      <c r="ADU16" s="13"/>
      <c r="ADV16" s="13"/>
      <c r="ADW16" s="13"/>
      <c r="ADX16" s="13"/>
      <c r="ADY16" s="13"/>
      <c r="ADZ16" s="13" t="s">
        <v>1192</v>
      </c>
      <c r="AEA16" s="10" t="str">
        <f t="shared" ca="1" si="61"/>
        <v/>
      </c>
      <c r="AEB16" s="22" t="s">
        <v>2942</v>
      </c>
      <c r="AEC16" s="6" t="s">
        <v>2943</v>
      </c>
      <c r="AED16" s="37" t="s">
        <v>2944</v>
      </c>
      <c r="AEE16" s="27" t="str" cm="1">
        <f t="array" aca="1" ref="AEE16" ca="1">CONCATENATE($A$37,INDIRECT(ADDRESS(ROW(),COLUMN()-2)),"%20",INDIRECT(ADDRESS(ROW(),COLUMN()-1)),$A$39,INDIRECT(ADDRESS(ROW(),COLUMN()-2)),"%20",INDIRECT(ADDRESS(ROW(),COLUMN()-1)))</f>
        <v>https://maps.yandex.ru/?ll=38.63163%2035.175512&amp;z=16&amp;text=38.63163%2035.175512</v>
      </c>
      <c r="AEF16" s="87" t="str" cm="1">
        <f t="array" aca="1" ref="AEF16" ca="1">CONCATENATE($A$40,INDIRECT(ADDRESS(ROW(),COLUMN()-3)),"%2C",INDIRECT(ADDRESS(ROW(),COLUMN()-2)))</f>
        <v>https://maps.google.com/maps?q=38.63163%2C35.175512</v>
      </c>
      <c r="AEG16" s="79" t="s">
        <v>3229</v>
      </c>
      <c r="AEH16" s="10" t="str" cm="1">
        <f t="array" aca="1" ref="AEH16" ca="1">IF(INDIRECT(ADDRESS(ROW(),COLUMN()-6))="","X",IF(INDIRECT(ADDRESS(ROW(),COLUMN()-5))="",0,"OK"))</f>
        <v>OK</v>
      </c>
      <c r="AEI16" s="29" t="str">
        <f ca="1">IF(AEJ16="","",SUM(1+MAXA(AEI$1:AEI15)))</f>
        <v/>
      </c>
      <c r="AEJ16" s="8" t="str" cm="1">
        <f t="array" aca="1" ref="AEJ16" ca="1">IF(AEH16=0,INDIRECT(ADDRESS(ROW(),COLUMN()-8)),"")</f>
        <v/>
      </c>
      <c r="AEK16" s="33" t="s">
        <v>1192</v>
      </c>
      <c r="AEL16" s="10" t="str">
        <f t="shared" si="31"/>
        <v>$AEB$16</v>
      </c>
      <c r="AEM16" s="29" t="str">
        <f ca="1">IF(AEN16="","",SUM(1+MAXA(AEM$1:AEM15)))</f>
        <v/>
      </c>
      <c r="AEN16" s="8" t="str" cm="1">
        <f t="array" aca="1" ref="AEN16" ca="1">IF(ISNUMBER(SEARCH(AEN$1,INDEX(INDIRECT(AEO$1),ROW(AEL16),1)))=TRUE,INDIRECT(AEL16),"")</f>
        <v/>
      </c>
      <c r="AEO16" s="13" t="s">
        <v>1192</v>
      </c>
      <c r="AEP16" s="13" t="s">
        <v>1192</v>
      </c>
      <c r="AEQ16" s="13" t="s">
        <v>1192</v>
      </c>
      <c r="AER16" s="13" t="s">
        <v>1192</v>
      </c>
      <c r="AES16" s="13" t="s">
        <v>1192</v>
      </c>
      <c r="AET16" s="13" t="s">
        <v>1192</v>
      </c>
      <c r="AEU16" s="13" t="s">
        <v>1192</v>
      </c>
      <c r="AEV16" s="13" t="s">
        <v>1192</v>
      </c>
    </row>
    <row r="17" spans="1:828" s="4" customFormat="1" ht="24.75" customHeight="1" x14ac:dyDescent="0.2">
      <c r="A17" s="100" t="str">
        <f>CONCATENATE(OC1," Develi1")</f>
        <v>119 Develi1</v>
      </c>
      <c r="B17" s="10" t="str">
        <f t="shared" ca="1" si="32"/>
        <v/>
      </c>
      <c r="C17" s="8"/>
      <c r="D17" s="10"/>
      <c r="E17" s="10"/>
      <c r="G17" s="81"/>
      <c r="H17" s="94"/>
      <c r="I17" s="10" t="str" cm="1">
        <f t="array" aca="1" ref="I17" ca="1">IF(INDIRECT(ADDRESS(ROW(),COLUMN()-6))="","X",IF(INDIRECT(ADDRESS(ROW(),COLUMN()-5))="",0,"OK"))</f>
        <v>X</v>
      </c>
      <c r="J17" s="29" t="str">
        <f ca="1">IF(K17="","",SUM(1+MAXA(J$1:J16)))</f>
        <v/>
      </c>
      <c r="K17" s="8" t="str" cm="1">
        <f t="array" aca="1" ref="K17" ca="1">IF(I17=0,INDIRECT(ADDRESS(ROW(),COLUMN()-8)),"")</f>
        <v/>
      </c>
      <c r="L17" s="31"/>
      <c r="M17" s="10" t="str">
        <f t="shared" si="0"/>
        <v>$C$17</v>
      </c>
      <c r="N17" s="29" t="str">
        <f ca="1">IF(O17="","",SUM(1+MAXA(N$1:N16)))</f>
        <v/>
      </c>
      <c r="O17" s="8" t="str" cm="1">
        <f t="array" aca="1" ref="O17" ca="1">IF(ISNUMBER(SEARCH(O$1,INDEX(INDIRECT($P$1),ROW(M17),1)))=TRUE,INDIRECT(M17),"")</f>
        <v/>
      </c>
      <c r="P17" s="13" t="s">
        <v>1192</v>
      </c>
      <c r="Q17" s="13" t="s">
        <v>1192</v>
      </c>
      <c r="R17" s="13"/>
      <c r="S17" s="13"/>
      <c r="T17" s="13"/>
      <c r="U17" s="13"/>
      <c r="V17" s="13"/>
      <c r="W17" s="13"/>
      <c r="X17" s="13"/>
      <c r="Y17" s="13" t="s">
        <v>1192</v>
      </c>
      <c r="Z17" s="13" t="s">
        <v>1192</v>
      </c>
      <c r="AA17" s="10" t="str">
        <f t="shared" ca="1" si="62"/>
        <v/>
      </c>
      <c r="AB17" s="8" t="s">
        <v>263</v>
      </c>
      <c r="AC17" s="10" t="s">
        <v>264</v>
      </c>
      <c r="AD17" s="10" t="s">
        <v>265</v>
      </c>
      <c r="AE17" s="27" t="str" cm="1">
        <f t="array" aca="1" ref="AE17" ca="1">CONCATENATE($A$37,INDIRECT(ADDRESS(ROW(),COLUMN()-2)),"%20",INDIRECT(ADDRESS(ROW(),COLUMN()-1)),$A$39,INDIRECT(ADDRESS(ROW(),COLUMN()-2)),"%20",INDIRECT(ADDRESS(ROW(),COLUMN()-1)))</f>
        <v>https://maps.yandex.ru/?ll=38.58692%2035.464487&amp;z=16&amp;text=38.58692%2035.464487</v>
      </c>
      <c r="AF17" s="87" t="str" cm="1">
        <f t="array" aca="1" ref="AF17" ca="1">CONCATENATE($A$40,INDIRECT(ADDRESS(ROW(),COLUMN()-3)),"%2C",INDIRECT(ADDRESS(ROW(),COLUMN()-2)))</f>
        <v>https://maps.google.com/maps?q=38.58692%2C35.464487</v>
      </c>
      <c r="AG17" s="79" t="s">
        <v>3229</v>
      </c>
      <c r="AH17" s="10" t="str" cm="1">
        <f t="array" aca="1" ref="AH17" ca="1">IF(INDIRECT(ADDRESS(ROW(),COLUMN()-6))="","X",IF(INDIRECT(ADDRESS(ROW(),COLUMN()-5))="",0,"OK"))</f>
        <v>OK</v>
      </c>
      <c r="AI17" s="29" t="str">
        <f ca="1">IF(AJ17="","",SUM(1+MAXA(AI$1:AI16)))</f>
        <v/>
      </c>
      <c r="AJ17" s="8" t="str" cm="1">
        <f t="array" aca="1" ref="AJ17" ca="1">IF(AH17=0,INDIRECT(ADDRESS(ROW(),COLUMN()-8)),"")</f>
        <v/>
      </c>
      <c r="AK17" s="31"/>
      <c r="AL17" s="10" t="str">
        <f t="shared" si="1"/>
        <v>$AB$17</v>
      </c>
      <c r="AM17" s="29" t="str">
        <f ca="1">IF(AN17="","",SUM(1+MAXA(AM$1:AM16)))</f>
        <v/>
      </c>
      <c r="AN17" s="8" t="str" cm="1">
        <f t="array" aca="1" ref="AN17" ca="1">IF(ISNUMBER(SEARCH(AN$1,INDEX(INDIRECT($AO$1),ROW(AL17),1)))=TRUE,INDIRECT(AL17),"")</f>
        <v/>
      </c>
      <c r="AO17" s="13" t="s">
        <v>1192</v>
      </c>
      <c r="AP17" s="13" t="s">
        <v>1192</v>
      </c>
      <c r="AQ17" s="13" t="s">
        <v>1192</v>
      </c>
      <c r="AR17" s="13"/>
      <c r="AS17" s="13"/>
      <c r="AT17" s="13"/>
      <c r="AU17" s="13"/>
      <c r="AV17" s="13"/>
      <c r="AW17" s="13"/>
      <c r="AX17" s="13" t="s">
        <v>1192</v>
      </c>
      <c r="AY17" s="13" t="s">
        <v>1192</v>
      </c>
      <c r="AZ17" s="13" t="s">
        <v>1192</v>
      </c>
      <c r="BA17" s="10" t="str">
        <f t="shared" ca="1" si="33"/>
        <v/>
      </c>
      <c r="BB17" s="22" t="s">
        <v>3516</v>
      </c>
      <c r="BC17" s="6" t="s">
        <v>3605</v>
      </c>
      <c r="BD17" s="6" t="s">
        <v>3604</v>
      </c>
      <c r="BE17" s="27" t="str" cm="1">
        <f t="array" aca="1" ref="BE17" ca="1">CONCATENATE($A$37,INDIRECT(ADDRESS(ROW(),COLUMN()-2)),"%20",INDIRECT(ADDRESS(ROW(),COLUMN()-1)),$A$39,INDIRECT(ADDRESS(ROW(),COLUMN()-2)),"%20",INDIRECT(ADDRESS(ROW(),COLUMN()-1)))</f>
        <v>https://maps.yandex.ru/?ll=38.732633%2035.544968&amp;z=16&amp;text=38.732633%2035.544968</v>
      </c>
      <c r="BF17" s="87" t="str" cm="1">
        <f t="array" aca="1" ref="BF17" ca="1">CONCATENATE($A$40,INDIRECT(ADDRESS(ROW(),COLUMN()-3)),"%2C",INDIRECT(ADDRESS(ROW(),COLUMN()-2)))</f>
        <v>https://maps.google.com/maps?q=38.732633%2C35.544968</v>
      </c>
      <c r="BG17" s="92" t="s">
        <v>3229</v>
      </c>
      <c r="BH17" s="10" t="str" cm="1">
        <f t="array" aca="1" ref="BH17" ca="1">IF(INDIRECT(ADDRESS(ROW(),COLUMN()-6))="","X",IF(INDIRECT(ADDRESS(ROW(),COLUMN()-5))="",0,"OK"))</f>
        <v>OK</v>
      </c>
      <c r="BI17" s="29" t="str">
        <f ca="1">IF(BJ17="","",SUM(1+MAXA(BI$1:BI16)))</f>
        <v/>
      </c>
      <c r="BJ17" s="8" t="str" cm="1">
        <f t="array" aca="1" ref="BJ17" ca="1">IF(BH17=0,INDIRECT(ADDRESS(ROW(),COLUMN()-8)),"")</f>
        <v/>
      </c>
      <c r="BK17" s="31"/>
      <c r="BL17" s="10" t="str">
        <f t="shared" si="2"/>
        <v>$BB$17</v>
      </c>
      <c r="BM17" s="29" t="str">
        <f ca="1">IF(BN17="","",SUM(1+MAXA(BM$1:BM16)))</f>
        <v/>
      </c>
      <c r="BN17" s="8" t="str" cm="1">
        <f t="array" aca="1" ref="BN17" ca="1">IF(ISNUMBER(SEARCH(BN$1,INDEX(INDIRECT(BO$1),ROW(BL17),1)))=TRUE,INDIRECT(BL17),"")</f>
        <v/>
      </c>
      <c r="BO17" s="13" t="s">
        <v>1192</v>
      </c>
      <c r="BP17" s="13" t="s">
        <v>1192</v>
      </c>
      <c r="BQ17" s="13" t="s">
        <v>1192</v>
      </c>
      <c r="BR17" s="13"/>
      <c r="BS17" s="13"/>
      <c r="BT17" s="13"/>
      <c r="BU17" s="13"/>
      <c r="BV17" s="13"/>
      <c r="BW17" s="13" t="s">
        <v>1192</v>
      </c>
      <c r="BX17" s="13" t="s">
        <v>1192</v>
      </c>
      <c r="BY17" s="13"/>
      <c r="BZ17" s="13"/>
      <c r="CA17" s="10" t="str">
        <f t="shared" ca="1" si="34"/>
        <v/>
      </c>
      <c r="CB17" s="22" t="s">
        <v>3546</v>
      </c>
      <c r="CC17" s="6" t="s">
        <v>3426</v>
      </c>
      <c r="CD17" s="6" t="s">
        <v>3427</v>
      </c>
      <c r="CE17" s="27" t="str" cm="1">
        <f t="array" aca="1" ref="CE17" ca="1">CONCATENATE($A$37,INDIRECT(ADDRESS(ROW(),COLUMN()-2)),"%20",INDIRECT(ADDRESS(ROW(),COLUMN()-1)),$A$39,INDIRECT(ADDRESS(ROW(),COLUMN()-2)),"%20",INDIRECT(ADDRESS(ROW(),COLUMN()-1)))</f>
        <v>https://maps.yandex.ru/?ll=38.719540%2035.557766&amp;z=16&amp;text=38.719540%2035.557766</v>
      </c>
      <c r="CF17" s="87" t="str" cm="1">
        <f t="array" aca="1" ref="CF17" ca="1">CONCATENATE($A$40,INDIRECT(ADDRESS(ROW(),COLUMN()-3)),"%2C",INDIRECT(ADDRESS(ROW(),COLUMN()-2)))</f>
        <v>https://maps.google.com/maps?q=38.719540%2C35.557766</v>
      </c>
      <c r="CG17" s="92" t="s">
        <v>3229</v>
      </c>
      <c r="CH17" s="10" t="str" cm="1">
        <f t="array" aca="1" ref="CH17" ca="1">IF(INDIRECT(ADDRESS(ROW(),COLUMN()-6))="","X",IF(INDIRECT(ADDRESS(ROW(),COLUMN()-5))="",0,"OK"))</f>
        <v>OK</v>
      </c>
      <c r="CI17" s="29" t="str">
        <f ca="1">IF(CJ17="","",SUM(1+MAXA(CI$1:CI16)))</f>
        <v/>
      </c>
      <c r="CJ17" s="8" t="str" cm="1">
        <f t="array" aca="1" ref="CJ17" ca="1">IF(CH17=0,INDIRECT(ADDRESS(ROW(),COLUMN()-8)),"")</f>
        <v/>
      </c>
      <c r="CK17" s="31"/>
      <c r="CL17" s="10" t="str">
        <f t="shared" si="3"/>
        <v>$CB$17</v>
      </c>
      <c r="CM17" s="29" t="str">
        <f ca="1">IF(CN17="","",SUM(1+MAXA(CM$1:CM16)))</f>
        <v/>
      </c>
      <c r="CN17" s="8" t="str" cm="1">
        <f t="array" aca="1" ref="CN17" ca="1">IF(ISNUMBER(SEARCH(CN$1,INDEX(INDIRECT(CO$1),ROW(CL17),1)))=TRUE,INDIRECT(CL17),"")</f>
        <v/>
      </c>
      <c r="CO17" s="13" t="s">
        <v>1192</v>
      </c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 t="s">
        <v>1192</v>
      </c>
      <c r="DA17" s="10" t="str">
        <f t="shared" ca="1" si="63"/>
        <v/>
      </c>
      <c r="DB17" s="8"/>
      <c r="DC17" s="10"/>
      <c r="DD17" s="10"/>
      <c r="DF17" s="81"/>
      <c r="DG17" s="94"/>
      <c r="DH17" s="10" t="str" cm="1">
        <f t="array" aca="1" ref="DH17" ca="1">IF(INDIRECT(ADDRESS(ROW(),COLUMN()-6))="","X",IF(INDIRECT(ADDRESS(ROW(),COLUMN()-5))="",0,"OK"))</f>
        <v>X</v>
      </c>
      <c r="DI17" s="29" t="str">
        <f ca="1">IF(DJ17="","",SUM(1+MAXA(DI$1:DI16)))</f>
        <v/>
      </c>
      <c r="DJ17" s="8" t="str" cm="1">
        <f t="array" aca="1" ref="DJ17" ca="1">IF(DH17=0,INDIRECT(ADDRESS(ROW(),COLUMN()-8)),"")</f>
        <v/>
      </c>
      <c r="DK17" s="31"/>
      <c r="DL17" s="10" t="str">
        <f t="shared" si="4"/>
        <v>$DB$17</v>
      </c>
      <c r="DM17" s="29" t="str">
        <f ca="1">IF(DN17="","",SUM(1+MAXA(DM$1:DM16)))</f>
        <v/>
      </c>
      <c r="DN17" s="8" t="str" cm="1">
        <f t="array" aca="1" ref="DN17" ca="1">IF(ISNUMBER(SEARCH(DN$1,INDEX(INDIRECT(DO$1),ROW(DL17),1)))=TRUE,INDIRECT(DL17),"")</f>
        <v/>
      </c>
      <c r="DO17" s="13" t="s">
        <v>1192</v>
      </c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 t="s">
        <v>1192</v>
      </c>
      <c r="EA17" s="10" t="str">
        <f t="shared" ca="1" si="35"/>
        <v/>
      </c>
      <c r="EB17" s="22" t="s">
        <v>217</v>
      </c>
      <c r="EC17" s="14" t="s">
        <v>218</v>
      </c>
      <c r="ED17" s="14" t="s">
        <v>219</v>
      </c>
      <c r="EE17" s="27" t="str" cm="1">
        <f t="array" aca="1" ref="EE17" ca="1">CONCATENATE($A$37,INDIRECT(ADDRESS(ROW(),COLUMN()-2)),"%20",INDIRECT(ADDRESS(ROW(),COLUMN()-1)),$A$39,INDIRECT(ADDRESS(ROW(),COLUMN()-2)),"%20",INDIRECT(ADDRESS(ROW(),COLUMN()-1)))</f>
        <v>https://maps.yandex.ru/?ll=38.633378%2035.460806&amp;z=16&amp;text=38.633378%2035.460806</v>
      </c>
      <c r="EF17" s="87" t="str" cm="1">
        <f t="array" aca="1" ref="EF17" ca="1">CONCATENATE($A$40,INDIRECT(ADDRESS(ROW(),COLUMN()-3)),"%2C",INDIRECT(ADDRESS(ROW(),COLUMN()-2)))</f>
        <v>https://maps.google.com/maps?q=38.633378%2C35.460806</v>
      </c>
      <c r="EG17" s="92" t="s">
        <v>3229</v>
      </c>
      <c r="EH17" s="10" t="str" cm="1">
        <f t="array" aca="1" ref="EH17" ca="1">IF(INDIRECT(ADDRESS(ROW(),COLUMN()-6))="","X",IF(INDIRECT(ADDRESS(ROW(),COLUMN()-5))="",0,"OK"))</f>
        <v>OK</v>
      </c>
      <c r="EI17" s="29" t="str">
        <f ca="1">IF(EJ17="","",SUM(1+MAXA(EI$1:EI16)))</f>
        <v/>
      </c>
      <c r="EJ17" s="8" t="str" cm="1">
        <f t="array" aca="1" ref="EJ17" ca="1">IF(EH17=0,INDIRECT(ADDRESS(ROW(),COLUMN()-8)),"")</f>
        <v/>
      </c>
      <c r="EK17" s="31"/>
      <c r="EL17" s="10" t="str">
        <f t="shared" si="5"/>
        <v>$EB$17</v>
      </c>
      <c r="EM17" s="29" t="str">
        <f ca="1">IF(EN17="","",SUM(1+MAXA(EM$1:EM16)))</f>
        <v/>
      </c>
      <c r="EN17" s="8" t="str" cm="1">
        <f t="array" aca="1" ref="EN17" ca="1">IF(ISNUMBER(SEARCH(EN$1,INDEX(INDIRECT(EO$1),ROW(EL17),1)))=TRUE,INDIRECT(EL17),"")</f>
        <v/>
      </c>
      <c r="EO17" s="13" t="s">
        <v>1192</v>
      </c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0" t="str">
        <f t="shared" ca="1" si="36"/>
        <v/>
      </c>
      <c r="FB17" s="16"/>
      <c r="FC17" s="17" t="s">
        <v>270</v>
      </c>
      <c r="FD17" s="18"/>
      <c r="FE17" s="26"/>
      <c r="FF17" s="26"/>
      <c r="FG17" s="92" t="s">
        <v>3229</v>
      </c>
      <c r="FH17" s="10" t="str" cm="1">
        <f t="array" aca="1" ref="FH17" ca="1">IF(INDIRECT(ADDRESS(ROW(),COLUMN()-6))="","X",IF(INDIRECT(ADDRESS(ROW(),COLUMN()-5))="",0,"OK"))</f>
        <v>X</v>
      </c>
      <c r="FI17" s="29" t="str">
        <f ca="1">IF(FJ17="","",SUM(1+MAXA(FI$1:FI16)))</f>
        <v/>
      </c>
      <c r="FJ17" s="8" t="str" cm="1">
        <f t="array" aca="1" ref="FJ17" ca="1">IF(FH17=0,INDIRECT(ADDRESS(ROW(),COLUMN()-8)),"")</f>
        <v/>
      </c>
      <c r="FK17" s="31"/>
      <c r="FL17" s="10" t="str">
        <f t="shared" si="6"/>
        <v>$FB$17</v>
      </c>
      <c r="FM17" s="29" t="str">
        <f ca="1">IF(FN17="","",SUM(1+MAXA(FM$1:FM16)))</f>
        <v/>
      </c>
      <c r="FN17" s="8" t="str" cm="1">
        <f t="array" aca="1" ref="FN17" ca="1">IF(ISNUMBER(SEARCH(FN$1,INDEX(INDIRECT(FO$1),ROW(FL17),1)))=TRUE,INDIRECT(FL17),"")</f>
        <v/>
      </c>
      <c r="FO17" s="13" t="s">
        <v>1192</v>
      </c>
      <c r="FP17" s="13" t="s">
        <v>1192</v>
      </c>
      <c r="FQ17" s="13" t="s">
        <v>1192</v>
      </c>
      <c r="FR17" s="13" t="s">
        <v>1192</v>
      </c>
      <c r="FS17" s="13" t="s">
        <v>1192</v>
      </c>
      <c r="FT17" s="13"/>
      <c r="FU17" s="13"/>
      <c r="FV17" s="13"/>
      <c r="FW17" s="13"/>
      <c r="FX17" s="13"/>
      <c r="FY17" s="13"/>
      <c r="FZ17" s="13"/>
      <c r="GA17" s="10" t="str">
        <f t="shared" ca="1" si="37"/>
        <v/>
      </c>
      <c r="GB17" s="22"/>
      <c r="GC17" s="15"/>
      <c r="GD17" s="14"/>
      <c r="GE17" s="113"/>
      <c r="GF17" s="113"/>
      <c r="GG17" s="115"/>
      <c r="GH17" s="10" t="str" cm="1">
        <f t="array" aca="1" ref="GH17" ca="1">IF(INDIRECT(ADDRESS(ROW(),COLUMN()-6))="","X",IF(INDIRECT(ADDRESS(ROW(),COLUMN()-5))="",0,"OK"))</f>
        <v>X</v>
      </c>
      <c r="GI17" s="29" t="str">
        <f ca="1">IF(GJ17="","",SUM(1+MAXA(GI$1:GI16)))</f>
        <v/>
      </c>
      <c r="GJ17" s="8" t="str" cm="1">
        <f t="array" aca="1" ref="GJ17" ca="1">IF(GH17=0,INDIRECT(ADDRESS(ROW(),COLUMN()-8)),"")</f>
        <v/>
      </c>
      <c r="GK17" s="31"/>
      <c r="GL17" s="10" t="str">
        <f t="shared" si="7"/>
        <v>$GB$17</v>
      </c>
      <c r="GM17" s="29" t="str">
        <f ca="1">IF(GN17="","",SUM(1+MAXA(GM$1:GM16)))</f>
        <v/>
      </c>
      <c r="GN17" s="8" t="str" cm="1">
        <f t="array" aca="1" ref="GN17" ca="1">IF(ISNUMBER(SEARCH(GN$1,INDEX(INDIRECT(GO$1),ROW(GL17),1)))=TRUE,INDIRECT(GL17),"")</f>
        <v/>
      </c>
      <c r="GO17" s="13" t="s">
        <v>1192</v>
      </c>
      <c r="GP17" s="13" t="s">
        <v>1192</v>
      </c>
      <c r="GQ17" s="13" t="s">
        <v>1192</v>
      </c>
      <c r="GR17" s="13" t="s">
        <v>1192</v>
      </c>
      <c r="GS17" s="13" t="s">
        <v>1192</v>
      </c>
      <c r="GT17" s="13"/>
      <c r="GU17" s="13"/>
      <c r="GV17" s="13"/>
      <c r="GW17" s="13"/>
      <c r="GX17" s="13"/>
      <c r="GY17" s="13"/>
      <c r="GZ17" s="13"/>
      <c r="HA17" s="10" t="str">
        <f t="shared" ca="1" si="38"/>
        <v/>
      </c>
      <c r="HB17" s="22" t="s">
        <v>248</v>
      </c>
      <c r="HC17" s="14" t="s">
        <v>249</v>
      </c>
      <c r="HD17" s="14" t="s">
        <v>250</v>
      </c>
      <c r="HE17" s="27" t="str" cm="1">
        <f t="array" aca="1" ref="HE17" ca="1">CONCATENATE($A$37,INDIRECT(ADDRESS(ROW(),COLUMN()-2)),"%20",INDIRECT(ADDRESS(ROW(),COLUMN()-1)),$A$39,INDIRECT(ADDRESS(ROW(),COLUMN()-2)),"%20",INDIRECT(ADDRESS(ROW(),COLUMN()-1)))</f>
        <v>https://maps.yandex.ru/?ll=38.879545%2035.288288&amp;z=16&amp;text=38.879545%2035.288288</v>
      </c>
      <c r="HF17" s="87" t="str" cm="1">
        <f t="array" aca="1" ref="HF17" ca="1">CONCATENATE($A$40,INDIRECT(ADDRESS(ROW(),COLUMN()-3)),"%2C",INDIRECT(ADDRESS(ROW(),COLUMN()-2)))</f>
        <v>https://maps.google.com/maps?q=38.879545%2C35.288288</v>
      </c>
      <c r="HG17" s="92" t="s">
        <v>3229</v>
      </c>
      <c r="HH17" s="10" t="str" cm="1">
        <f t="array" aca="1" ref="HH17" ca="1">IF(INDIRECT(ADDRESS(ROW(),COLUMN()-6))="","X",IF(INDIRECT(ADDRESS(ROW(),COLUMN()-5))="",0,"OK"))</f>
        <v>OK</v>
      </c>
      <c r="HI17" s="29" t="str">
        <f ca="1">IF(HJ17="","",SUM(1+MAXA(HI$1:HI16)))</f>
        <v/>
      </c>
      <c r="HJ17" s="8" t="str" cm="1">
        <f t="array" aca="1" ref="HJ17" ca="1">IF(HH17=0,INDIRECT(ADDRESS(ROW(),COLUMN()-8)),"")</f>
        <v/>
      </c>
      <c r="HK17" s="31"/>
      <c r="HL17" s="10" t="str">
        <f t="shared" si="8"/>
        <v>$HB$17</v>
      </c>
      <c r="HM17" s="29" t="str">
        <f ca="1">IF(HN17="","",SUM(1+MAXA(HM$1:HM16)))</f>
        <v/>
      </c>
      <c r="HN17" s="8" t="str" cm="1">
        <f t="array" aca="1" ref="HN17" ca="1">IF(ISNUMBER(SEARCH(HN$1,INDEX(INDIRECT(HO$1),ROW(HL17),1)))=TRUE,INDIRECT(HL17),"")</f>
        <v/>
      </c>
      <c r="HO17" s="13" t="s">
        <v>1192</v>
      </c>
      <c r="HP17" s="13" t="s">
        <v>1192</v>
      </c>
      <c r="HQ17" s="13" t="s">
        <v>1192</v>
      </c>
      <c r="HR17" s="13"/>
      <c r="HS17" s="13"/>
      <c r="HT17" s="13"/>
      <c r="HU17" s="13"/>
      <c r="HV17" s="13"/>
      <c r="HW17" s="13"/>
      <c r="HX17" s="13"/>
      <c r="HY17" s="13" t="s">
        <v>1192</v>
      </c>
      <c r="HZ17" s="13" t="s">
        <v>1192</v>
      </c>
      <c r="IA17" s="10" t="str">
        <f t="shared" ca="1" si="39"/>
        <v/>
      </c>
      <c r="IB17" s="22" t="s">
        <v>294</v>
      </c>
      <c r="IC17" s="14" t="s">
        <v>295</v>
      </c>
      <c r="ID17" s="14" t="s">
        <v>296</v>
      </c>
      <c r="IE17" s="27" t="str" cm="1">
        <f t="array" aca="1" ref="IE17" ca="1">CONCATENATE($A$37,INDIRECT(ADDRESS(ROW(),COLUMN()-2)),"%20",INDIRECT(ADDRESS(ROW(),COLUMN()-1)),$A$39,INDIRECT(ADDRESS(ROW(),COLUMN()-2)),"%20",INDIRECT(ADDRESS(ROW(),COLUMN()-1)))</f>
        <v>https://maps.yandex.ru/?ll=38.916683%2035.483931&amp;z=16&amp;text=38.916683%2035.483931</v>
      </c>
      <c r="IF17" s="87" t="str" cm="1">
        <f t="array" aca="1" ref="IF17" ca="1">CONCATENATE($A$40,INDIRECT(ADDRESS(ROW(),COLUMN()-3)),"%2C",INDIRECT(ADDRESS(ROW(),COLUMN()-2)))</f>
        <v>https://maps.google.com/maps?q=38.916683%2C35.483931</v>
      </c>
      <c r="IG17" s="79" t="s">
        <v>3229</v>
      </c>
      <c r="IH17" s="10" t="str" cm="1">
        <f t="array" aca="1" ref="IH17" ca="1">IF(INDIRECT(ADDRESS(ROW(),COLUMN()-6))="","X",IF(INDIRECT(ADDRESS(ROW(),COLUMN()-5))="",0,"OK"))</f>
        <v>OK</v>
      </c>
      <c r="II17" s="29" t="str">
        <f ca="1">IF(IJ17="","",SUM(1+MAXA(II$1:II16)))</f>
        <v/>
      </c>
      <c r="IJ17" s="8" t="str" cm="1">
        <f t="array" aca="1" ref="IJ17" ca="1">IF(IH17=0,INDIRECT(ADDRESS(ROW(),COLUMN()-8)),"")</f>
        <v/>
      </c>
      <c r="IK17" s="31"/>
      <c r="IL17" s="10" t="str">
        <f t="shared" si="9"/>
        <v>$IB$17</v>
      </c>
      <c r="IM17" s="29" t="str">
        <f ca="1">IF(IN17="","",SUM(1+MAXA(IM$1:IM16)))</f>
        <v/>
      </c>
      <c r="IN17" s="8" t="str" cm="1">
        <f t="array" aca="1" ref="IN17" ca="1">IF(ISNUMBER(SEARCH(IN$1,INDEX(INDIRECT(IO$1),ROW(IL17),1)))=TRUE,INDIRECT(IL17),"")</f>
        <v/>
      </c>
      <c r="IO17" s="13" t="s">
        <v>1192</v>
      </c>
      <c r="IP17" s="13" t="s">
        <v>1192</v>
      </c>
      <c r="IQ17" s="13" t="s">
        <v>1192</v>
      </c>
      <c r="IR17" s="13"/>
      <c r="IS17" s="13"/>
      <c r="IT17" s="13"/>
      <c r="IU17" s="13"/>
      <c r="IV17" s="13"/>
      <c r="IW17" s="13"/>
      <c r="IX17" s="13" t="s">
        <v>1192</v>
      </c>
      <c r="IY17" s="13" t="s">
        <v>1192</v>
      </c>
      <c r="IZ17" s="13" t="s">
        <v>1192</v>
      </c>
      <c r="JA17" s="10" t="str">
        <f t="shared" ca="1" si="40"/>
        <v/>
      </c>
      <c r="JB17" s="22"/>
      <c r="JC17" s="14"/>
      <c r="JD17" s="14"/>
      <c r="JE17" s="24"/>
      <c r="JF17" s="88"/>
      <c r="JG17" s="101"/>
      <c r="JH17" s="10" t="str" cm="1">
        <f t="array" aca="1" ref="JH17" ca="1">IF(INDIRECT(ADDRESS(ROW(),COLUMN()-6))="","X",IF(INDIRECT(ADDRESS(ROW(),COLUMN()-5))="",0,"OK"))</f>
        <v>X</v>
      </c>
      <c r="JI17" s="29" t="str">
        <f ca="1">IF(JJ17="","",SUM(1+MAXA(JI$1:JI16)))</f>
        <v/>
      </c>
      <c r="JJ17" s="8" t="str" cm="1">
        <f t="array" aca="1" ref="JJ17" ca="1">IF(JH17=0,INDIRECT(ADDRESS(ROW(),COLUMN()-8)),"")</f>
        <v/>
      </c>
      <c r="JK17" s="31"/>
      <c r="JL17" s="10" t="str">
        <f t="shared" si="10"/>
        <v>$JB$17</v>
      </c>
      <c r="JM17" s="29" t="str">
        <f ca="1">IF(JN17="","",SUM(1+MAXA(JM$1:JM16)))</f>
        <v/>
      </c>
      <c r="JN17" s="8" t="str" cm="1">
        <f t="array" aca="1" ref="JN17" ca="1">IF(ISNUMBER(SEARCH(JN$1,INDEX(INDIRECT(JO$1),ROW(JL17),1)))=TRUE,INDIRECT(JL17),"")</f>
        <v/>
      </c>
      <c r="JO17" s="13" t="s">
        <v>1192</v>
      </c>
      <c r="JP17" s="13" t="s">
        <v>1192</v>
      </c>
      <c r="JQ17" s="13" t="s">
        <v>1192</v>
      </c>
      <c r="JR17" s="13"/>
      <c r="JS17" s="13"/>
      <c r="JT17" s="13"/>
      <c r="JU17" s="13"/>
      <c r="JV17" s="13"/>
      <c r="JW17" s="13"/>
      <c r="JX17" s="13" t="s">
        <v>1192</v>
      </c>
      <c r="JY17" s="13" t="s">
        <v>1192</v>
      </c>
      <c r="JZ17" s="13" t="s">
        <v>1192</v>
      </c>
      <c r="KA17" s="10" t="str">
        <f t="shared" ca="1" si="41"/>
        <v/>
      </c>
      <c r="KB17" s="22" t="s">
        <v>4626</v>
      </c>
      <c r="KC17" s="6" t="s">
        <v>3920</v>
      </c>
      <c r="KD17" s="6" t="s">
        <v>3919</v>
      </c>
      <c r="KE17" s="27" t="str" cm="1">
        <f t="array" aca="1" ref="KE17" ca="1">CONCATENATE($A$37,INDIRECT(ADDRESS(ROW(),COLUMN()-2)),"%20",INDIRECT(ADDRESS(ROW(),COLUMN()-1)),$A$39,INDIRECT(ADDRESS(ROW(),COLUMN()-2)),"%20",INDIRECT(ADDRESS(ROW(),COLUMN()-1)))</f>
        <v>https://maps.yandex.ru/?ll=38.621005%2035.726530&amp;z=16&amp;text=38.621005%2035.726530</v>
      </c>
      <c r="KF17" s="87" t="str" cm="1">
        <f t="array" aca="1" ref="KF17" ca="1">CONCATENATE($A$40,INDIRECT(ADDRESS(ROW(),COLUMN()-3)),"%2C",INDIRECT(ADDRESS(ROW(),COLUMN()-2)))</f>
        <v>https://maps.google.com/maps?q=38.621005%2C35.726530</v>
      </c>
      <c r="KG17" s="79" t="s">
        <v>3229</v>
      </c>
      <c r="KH17" s="10" t="str" cm="1">
        <f t="array" aca="1" ref="KH17" ca="1">IF(INDIRECT(ADDRESS(ROW(),COLUMN()-6))="","X",IF(INDIRECT(ADDRESS(ROW(),COLUMN()-5))="",0,"OK"))</f>
        <v>OK</v>
      </c>
      <c r="KI17" s="29" t="str">
        <f ca="1">IF(KJ17="","",SUM(1+MAXA(KI$1:KI16)))</f>
        <v/>
      </c>
      <c r="KJ17" s="8" t="str" cm="1">
        <f t="array" aca="1" ref="KJ17" ca="1">IF(KH17=0,INDIRECT(ADDRESS(ROW(),COLUMN()-8)),"")</f>
        <v/>
      </c>
      <c r="KK17" s="31"/>
      <c r="KL17" s="10" t="str">
        <f t="shared" si="11"/>
        <v>$KB$17</v>
      </c>
      <c r="KM17" s="29" t="str">
        <f ca="1">IF(KN17="","",SUM(1+MAXA(KM$1:KM16)))</f>
        <v/>
      </c>
      <c r="KN17" s="8" t="str" cm="1">
        <f t="array" aca="1" ref="KN17" ca="1">IF(ISNUMBER(SEARCH(KN$1,INDEX(INDIRECT(KO$1),ROW(KL17),1)))=TRUE,INDIRECT(KL17),"")</f>
        <v/>
      </c>
      <c r="KO17" s="13" t="s">
        <v>1192</v>
      </c>
      <c r="KP17" s="13" t="s">
        <v>1192</v>
      </c>
      <c r="KQ17" s="13" t="s">
        <v>1192</v>
      </c>
      <c r="KR17" s="13"/>
      <c r="KS17" s="13"/>
      <c r="KT17" s="13"/>
      <c r="KU17" s="13"/>
      <c r="KV17" s="13"/>
      <c r="KW17" s="13"/>
      <c r="KX17" s="13"/>
      <c r="KY17" s="13" t="s">
        <v>1192</v>
      </c>
      <c r="KZ17" s="13" t="s">
        <v>1192</v>
      </c>
      <c r="LA17" s="10" t="str">
        <f t="shared" ca="1" si="42"/>
        <v/>
      </c>
      <c r="LB17" s="8"/>
      <c r="LC17" s="10"/>
      <c r="LD17" s="10"/>
      <c r="LG17" s="79" t="s">
        <v>3229</v>
      </c>
      <c r="LH17" s="10" t="str" cm="1">
        <f t="array" aca="1" ref="LH17" ca="1">IF(INDIRECT(ADDRESS(ROW(),COLUMN()-6))="","X",IF(INDIRECT(ADDRESS(ROW(),COLUMN()-5))="",0,"OK"))</f>
        <v>X</v>
      </c>
      <c r="LI17" s="29" t="str">
        <f ca="1">IF(LJ17="","",SUM(1+MAXA(LI$1:LI16)))</f>
        <v/>
      </c>
      <c r="LJ17" s="8" t="str" cm="1">
        <f t="array" aca="1" ref="LJ17" ca="1">IF(LH17=0,INDIRECT(ADDRESS(ROW(),COLUMN()-8)),"")</f>
        <v/>
      </c>
      <c r="LK17" s="31"/>
      <c r="LL17" s="10" t="str">
        <f t="shared" si="12"/>
        <v>$LB$17</v>
      </c>
      <c r="LM17" s="29" t="str">
        <f ca="1">IF(LN17="","",SUM(1+MAXA(LM$1:LM16)))</f>
        <v/>
      </c>
      <c r="LN17" s="8" t="str" cm="1">
        <f t="array" aca="1" ref="LN17" ca="1">IF(ISNUMBER(SEARCH(LN$1,INDEX(INDIRECT(LO$1),ROW(LL17),1)))=TRUE,INDIRECT(LL17),"")</f>
        <v/>
      </c>
      <c r="LO17" s="13" t="s">
        <v>1192</v>
      </c>
      <c r="LP17" s="13" t="s">
        <v>1192</v>
      </c>
      <c r="LQ17" s="13" t="s">
        <v>1192</v>
      </c>
      <c r="LR17" s="13" t="s">
        <v>1192</v>
      </c>
      <c r="LS17" s="13"/>
      <c r="LT17" s="13"/>
      <c r="LU17" s="13"/>
      <c r="LV17" s="13"/>
      <c r="LW17" s="13"/>
      <c r="LX17" s="13"/>
      <c r="LY17" s="13" t="s">
        <v>1192</v>
      </c>
      <c r="LZ17" s="13" t="s">
        <v>1192</v>
      </c>
      <c r="MA17" s="10" t="str">
        <f t="shared" ca="1" si="43"/>
        <v/>
      </c>
      <c r="MB17" s="8" t="s">
        <v>260</v>
      </c>
      <c r="MC17" s="10" t="s">
        <v>261</v>
      </c>
      <c r="MD17" s="10" t="s">
        <v>262</v>
      </c>
      <c r="ME17" s="27" t="str" cm="1">
        <f t="array" aca="1" ref="ME17" ca="1">CONCATENATE($A$37,INDIRECT(ADDRESS(ROW(),COLUMN()-2)),"%20",INDIRECT(ADDRESS(ROW(),COLUMN()-1)),$A$39,INDIRECT(ADDRESS(ROW(),COLUMN()-2)),"%20",INDIRECT(ADDRESS(ROW(),COLUMN()-1)))</f>
        <v>https://maps.yandex.ru/?ll=38.955003%2035.885001&amp;z=16&amp;text=38.955003%2035.885001</v>
      </c>
      <c r="MF17" s="87" t="str" cm="1">
        <f t="array" aca="1" ref="MF17" ca="1">CONCATENATE($A$40,INDIRECT(ADDRESS(ROW(),COLUMN()-3)),"%2C",INDIRECT(ADDRESS(ROW(),COLUMN()-2)))</f>
        <v>https://maps.google.com/maps?q=38.955003%2C35.885001</v>
      </c>
      <c r="MG17" s="79" t="s">
        <v>3229</v>
      </c>
      <c r="MH17" s="10" t="str" cm="1">
        <f t="array" aca="1" ref="MH17" ca="1">IF(INDIRECT(ADDRESS(ROW(),COLUMN()-6))="","X",IF(INDIRECT(ADDRESS(ROW(),COLUMN()-5))="",0,"OK"))</f>
        <v>OK</v>
      </c>
      <c r="MI17" s="29" t="str">
        <f ca="1">IF(MJ17="","",SUM(1+MAXA(MI$1:MI16)))</f>
        <v/>
      </c>
      <c r="MJ17" s="8" t="str" cm="1">
        <f t="array" aca="1" ref="MJ17" ca="1">IF(MH17=0,INDIRECT(ADDRESS(ROW(),COLUMN()-8)),"")</f>
        <v/>
      </c>
      <c r="MK17" s="31"/>
      <c r="ML17" s="10" t="str">
        <f t="shared" si="13"/>
        <v>$MB$17</v>
      </c>
      <c r="MM17" s="29" t="str">
        <f ca="1">IF(MN17="","",SUM(1+MAXA(MM$1:MM16)))</f>
        <v/>
      </c>
      <c r="MN17" s="8" t="str" cm="1">
        <f t="array" aca="1" ref="MN17" ca="1">IF(ISNUMBER(SEARCH(MN$1,INDEX(INDIRECT(MO$1),ROW(ML17),1)))=TRUE,INDIRECT(ML17),"")</f>
        <v/>
      </c>
      <c r="MO17" s="13" t="s">
        <v>1192</v>
      </c>
      <c r="MP17" s="13" t="s">
        <v>1192</v>
      </c>
      <c r="MQ17" s="13" t="s">
        <v>1192</v>
      </c>
      <c r="MR17" s="13"/>
      <c r="MS17" s="13"/>
      <c r="MT17" s="13"/>
      <c r="MU17" s="13"/>
      <c r="MV17" s="13"/>
      <c r="MW17" s="13" t="s">
        <v>1192</v>
      </c>
      <c r="MX17" s="13"/>
      <c r="MY17" s="13" t="s">
        <v>1192</v>
      </c>
      <c r="MZ17" s="13" t="s">
        <v>1192</v>
      </c>
      <c r="NA17" s="10" t="str">
        <f t="shared" ca="1" si="44"/>
        <v/>
      </c>
      <c r="NB17" s="22" t="s">
        <v>1167</v>
      </c>
      <c r="NC17" s="14" t="s">
        <v>1168</v>
      </c>
      <c r="ND17" s="14" t="s">
        <v>1169</v>
      </c>
      <c r="NE17" s="27" t="str" cm="1">
        <f t="array" aca="1" ref="NE17" ca="1">CONCATENATE($A$37,INDIRECT(ADDRESS(ROW(),COLUMN()-2)),"%20",INDIRECT(ADDRESS(ROW(),COLUMN()-1)),$A$39,INDIRECT(ADDRESS(ROW(),COLUMN()-2)),"%20",INDIRECT(ADDRESS(ROW(),COLUMN()-1)))</f>
        <v>https://maps.yandex.ru/?ll=38.392395%2035.484206&amp;z=16&amp;text=38.392395%2035.484206</v>
      </c>
      <c r="NF17" s="87" t="str" cm="1">
        <f t="array" aca="1" ref="NF17" ca="1">CONCATENATE($A$40,INDIRECT(ADDRESS(ROW(),COLUMN()-3)),"%2C",INDIRECT(ADDRESS(ROW(),COLUMN()-2)))</f>
        <v>https://maps.google.com/maps?q=38.392395%2C35.484206</v>
      </c>
      <c r="NG17" s="79" t="s">
        <v>3229</v>
      </c>
      <c r="NH17" s="10" t="str" cm="1">
        <f t="array" aca="1" ref="NH17" ca="1">IF(INDIRECT(ADDRESS(ROW(),COLUMN()-6))="","X",IF(INDIRECT(ADDRESS(ROW(),COLUMN()-5))="",0,"OK"))</f>
        <v>OK</v>
      </c>
      <c r="NI17" s="29" t="str">
        <f ca="1">IF(NJ17="","",SUM(1+MAXA(NI$1:NI16)))</f>
        <v/>
      </c>
      <c r="NJ17" s="8" t="str" cm="1">
        <f t="array" aca="1" ref="NJ17" ca="1">IF(NH17=0,INDIRECT(ADDRESS(ROW(),COLUMN()-8)),"")</f>
        <v/>
      </c>
      <c r="NK17" s="31"/>
      <c r="NL17" s="10" t="str">
        <f t="shared" si="14"/>
        <v>$NB$17</v>
      </c>
      <c r="NM17" s="29" t="str">
        <f ca="1">IF(NN17="","",SUM(1+MAXA(NM$1:NM16)))</f>
        <v/>
      </c>
      <c r="NN17" s="8" t="str" cm="1">
        <f t="array" aca="1" ref="NN17" ca="1">IF(ISNUMBER(SEARCH(NN$1,INDEX(INDIRECT(NO$1),ROW(NL17),1)))=TRUE,INDIRECT(NL17),"")</f>
        <v/>
      </c>
      <c r="NO17" s="13" t="s">
        <v>1192</v>
      </c>
      <c r="NP17" s="13" t="s">
        <v>1192</v>
      </c>
      <c r="NQ17" s="13" t="s">
        <v>1192</v>
      </c>
      <c r="NR17" s="13"/>
      <c r="NS17" s="13"/>
      <c r="NT17" s="13"/>
      <c r="NU17" s="13"/>
      <c r="NV17" s="13"/>
      <c r="NW17" s="13"/>
      <c r="NX17" s="13" t="s">
        <v>1192</v>
      </c>
      <c r="NY17" s="13" t="s">
        <v>1192</v>
      </c>
      <c r="NZ17" s="13"/>
      <c r="OA17" s="10" t="str">
        <f t="shared" ca="1" si="45"/>
        <v/>
      </c>
      <c r="OB17" s="22" t="s">
        <v>1243</v>
      </c>
      <c r="OC17" s="14" t="s">
        <v>1244</v>
      </c>
      <c r="OD17" s="14" t="s">
        <v>1245</v>
      </c>
      <c r="OE17" s="27" t="str" cm="1">
        <f t="array" aca="1" ref="OE17" ca="1">CONCATENATE($A$37,INDIRECT(ADDRESS(ROW(),COLUMN()-2)),"%20",INDIRECT(ADDRESS(ROW(),COLUMN()-1)),$A$39,INDIRECT(ADDRESS(ROW(),COLUMN()-2)),"%20",INDIRECT(ADDRESS(ROW(),COLUMN()-1)))</f>
        <v>https://maps.yandex.ru/?ll=38.356056%2035.626496&amp;z=16&amp;text=38.356056%2035.626496</v>
      </c>
      <c r="OF17" s="87" t="str" cm="1">
        <f t="array" aca="1" ref="OF17" ca="1">CONCATENATE($A$40,INDIRECT(ADDRESS(ROW(),COLUMN()-3)),"%2C",INDIRECT(ADDRESS(ROW(),COLUMN()-2)))</f>
        <v>https://maps.google.com/maps?q=38.356056%2C35.626496</v>
      </c>
      <c r="OG17" s="79" t="s">
        <v>3229</v>
      </c>
      <c r="OH17" s="10" t="str" cm="1">
        <f t="array" aca="1" ref="OH17" ca="1">IF(INDIRECT(ADDRESS(ROW(),COLUMN()-6))="","X",IF(INDIRECT(ADDRESS(ROW(),COLUMN()-5))="",0,"OK"))</f>
        <v>OK</v>
      </c>
      <c r="OI17" s="29" t="str">
        <f ca="1">IF(OJ17="","",SUM(1+MAXA(OI$1:OI16)))</f>
        <v/>
      </c>
      <c r="OJ17" s="8" t="str" cm="1">
        <f t="array" aca="1" ref="OJ17" ca="1">IF(OH17=0,INDIRECT(ADDRESS(ROW(),COLUMN()-8)),"")</f>
        <v/>
      </c>
      <c r="OK17" s="31"/>
      <c r="OL17" s="10" t="str">
        <f t="shared" si="15"/>
        <v>$OB$17</v>
      </c>
      <c r="OM17" s="29" t="str">
        <f ca="1">IF(ON17="","",SUM(1+MAXA(OM$1:OM16)))</f>
        <v/>
      </c>
      <c r="ON17" s="8" t="str" cm="1">
        <f t="array" aca="1" ref="ON17" ca="1">IF(ISNUMBER(SEARCH(ON$1,INDEX(INDIRECT(OO$1),ROW(OL17),1)))=TRUE,INDIRECT(OL17),"")</f>
        <v/>
      </c>
      <c r="OO17" s="13" t="s">
        <v>1192</v>
      </c>
      <c r="OP17" s="13"/>
      <c r="OQ17" s="13"/>
      <c r="OR17" s="13"/>
      <c r="OS17" s="13"/>
      <c r="OT17" s="13"/>
      <c r="OU17" s="13"/>
      <c r="OV17" s="13"/>
      <c r="OW17" s="13"/>
      <c r="OX17" s="13"/>
      <c r="OY17" s="13"/>
      <c r="OZ17" s="13" t="s">
        <v>1192</v>
      </c>
      <c r="PA17" s="10" t="str">
        <f t="shared" ca="1" si="46"/>
        <v/>
      </c>
      <c r="PB17" s="22" t="s">
        <v>1461</v>
      </c>
      <c r="PC17" s="6" t="s">
        <v>4264</v>
      </c>
      <c r="PD17" s="6" t="s">
        <v>4263</v>
      </c>
      <c r="PE17" s="27" t="str" cm="1">
        <f t="array" aca="1" ref="PE17" ca="1">CONCATENATE($A$37,INDIRECT(ADDRESS(ROW(),COLUMN()-2)),"%20",INDIRECT(ADDRESS(ROW(),COLUMN()-1)),$A$39,INDIRECT(ADDRESS(ROW(),COLUMN()-2)),"%20",INDIRECT(ADDRESS(ROW(),COLUMN()-1)))</f>
        <v>https://maps.yandex.ru/?ll=39.019759%2035.434013&amp;z=16&amp;text=39.019759%2035.434013</v>
      </c>
      <c r="PF17" s="87" t="str" cm="1">
        <f t="array" aca="1" ref="PF17" ca="1">CONCATENATE($A$40,INDIRECT(ADDRESS(ROW(),COLUMN()-3)),"%2C",INDIRECT(ADDRESS(ROW(),COLUMN()-2)))</f>
        <v>https://maps.google.com/maps?q=39.019759%2C35.434013</v>
      </c>
      <c r="PG17" s="79" t="s">
        <v>3239</v>
      </c>
      <c r="PH17" s="10" t="str" cm="1">
        <f t="array" aca="1" ref="PH17" ca="1">IF(INDIRECT(ADDRESS(ROW(),COLUMN()-6))="","X",IF(INDIRECT(ADDRESS(ROW(),COLUMN()-5))="",0,"OK"))</f>
        <v>OK</v>
      </c>
      <c r="PI17" s="29" t="str">
        <f ca="1">IF(PJ17="","",SUM(1+MAXA(PI$1:PI16)))</f>
        <v/>
      </c>
      <c r="PJ17" s="8" t="str" cm="1">
        <f t="array" aca="1" ref="PJ17" ca="1">IF(PH17=0,INDIRECT(ADDRESS(ROW(),COLUMN()-8)),"")</f>
        <v/>
      </c>
      <c r="PK17" s="31"/>
      <c r="PL17" s="10" t="str">
        <f t="shared" si="16"/>
        <v>$PB$17</v>
      </c>
      <c r="PM17" s="29" t="str">
        <f ca="1">IF(PN17="","",SUM(1+MAXA(PM$1:PM16)))</f>
        <v/>
      </c>
      <c r="PN17" s="8" t="str" cm="1">
        <f t="array" aca="1" ref="PN17" ca="1">IF(ISNUMBER(SEARCH(PN$1,INDEX(INDIRECT(PO$1),ROW(PL17),1)))=TRUE,INDIRECT(PL17),"")</f>
        <v/>
      </c>
      <c r="PO17" s="13" t="s">
        <v>1192</v>
      </c>
      <c r="PP17" s="13" t="s">
        <v>1192</v>
      </c>
      <c r="PQ17" s="13" t="s">
        <v>1192</v>
      </c>
      <c r="PR17" s="13" t="s">
        <v>1192</v>
      </c>
      <c r="PS17" s="13"/>
      <c r="PT17" s="13"/>
      <c r="PU17" s="13"/>
      <c r="PV17" s="13"/>
      <c r="PW17" s="13"/>
      <c r="PX17" s="13"/>
      <c r="PY17" s="13" t="s">
        <v>1192</v>
      </c>
      <c r="PZ17" s="13" t="s">
        <v>1192</v>
      </c>
      <c r="QA17" s="10" t="str">
        <f t="shared" ca="1" si="47"/>
        <v/>
      </c>
      <c r="QB17" s="65" t="s">
        <v>3071</v>
      </c>
      <c r="QC17" s="67" t="s">
        <v>1601</v>
      </c>
      <c r="QD17" s="67" t="s">
        <v>1602</v>
      </c>
      <c r="QE17" s="27" t="str" cm="1">
        <f t="array" aca="1" ref="QE17" ca="1">CONCATENATE($A$37,INDIRECT(ADDRESS(ROW(),COLUMN()-2)),"%20",INDIRECT(ADDRESS(ROW(),COLUMN()-1)),$A$39,INDIRECT(ADDRESS(ROW(),COLUMN()-2)),"%20",INDIRECT(ADDRESS(ROW(),COLUMN()-1)))</f>
        <v>https://maps.yandex.ru/?ll=38.706934%2035.237660&amp;z=16&amp;text=38.706934%2035.237660</v>
      </c>
      <c r="QF17" s="87" t="str" cm="1">
        <f t="array" aca="1" ref="QF17" ca="1">CONCATENATE($A$40,INDIRECT(ADDRESS(ROW(),COLUMN()-3)),"%2C",INDIRECT(ADDRESS(ROW(),COLUMN()-2)))</f>
        <v>https://maps.google.com/maps?q=38.706934%2C35.237660</v>
      </c>
      <c r="QG17" s="79" t="s">
        <v>3239</v>
      </c>
      <c r="QH17" s="10" t="str" cm="1">
        <f t="array" aca="1" ref="QH17" ca="1">IF(INDIRECT(ADDRESS(ROW(),COLUMN()-6))="","X",IF(INDIRECT(ADDRESS(ROW(),COLUMN()-5))="",0,"OK"))</f>
        <v>OK</v>
      </c>
      <c r="QI17" s="29" t="str">
        <f ca="1">IF(QJ17="","",SUM(1+MAXA(QI$1:QI16)))</f>
        <v/>
      </c>
      <c r="QJ17" s="8" t="str" cm="1">
        <f t="array" aca="1" ref="QJ17" ca="1">IF(QH17=0,INDIRECT(ADDRESS(ROW(),COLUMN()-8)),"")</f>
        <v/>
      </c>
      <c r="QK17" s="31"/>
      <c r="QL17" s="10" t="str">
        <f t="shared" si="17"/>
        <v>$QB$17</v>
      </c>
      <c r="QM17" s="29" t="str">
        <f ca="1">IF(QN17="","",SUM(1+MAXA(QM$1:QM16)))</f>
        <v/>
      </c>
      <c r="QN17" s="8" t="str" cm="1">
        <f t="array" aca="1" ref="QN17" ca="1">IF(ISNUMBER(SEARCH(QN$1,INDEX(INDIRECT(QO$1),ROW(QL17),1)))=TRUE,INDIRECT(QL17),"")</f>
        <v/>
      </c>
      <c r="QO17" s="13" t="s">
        <v>1192</v>
      </c>
      <c r="QP17" s="13" t="s">
        <v>1192</v>
      </c>
      <c r="QQ17" s="13" t="s">
        <v>1192</v>
      </c>
      <c r="QR17" s="13" t="s">
        <v>1192</v>
      </c>
      <c r="QS17" s="13"/>
      <c r="QT17" s="13"/>
      <c r="QU17" s="13"/>
      <c r="QV17" s="13"/>
      <c r="QW17" s="13"/>
      <c r="QX17" s="13"/>
      <c r="QY17" s="13" t="s">
        <v>1192</v>
      </c>
      <c r="QZ17" s="13" t="s">
        <v>1192</v>
      </c>
      <c r="RA17" s="10" t="str">
        <f t="shared" ca="1" si="48"/>
        <v/>
      </c>
      <c r="RB17" s="22" t="s">
        <v>1712</v>
      </c>
      <c r="RC17" s="6" t="s">
        <v>1713</v>
      </c>
      <c r="RD17" s="6" t="s">
        <v>1714</v>
      </c>
      <c r="RE17" s="27" t="str" cm="1">
        <f t="array" aca="1" ref="RE17" ca="1">CONCATENATE($A$37,INDIRECT(ADDRESS(ROW(),COLUMN()-2)),"%20",INDIRECT(ADDRESS(ROW(),COLUMN()-1)),$A$39,INDIRECT(ADDRESS(ROW(),COLUMN()-2)),"%20",INDIRECT(ADDRESS(ROW(),COLUMN()-1)))</f>
        <v>https://maps.yandex.ru/?ll=39.102439%2035.772197&amp;z=16&amp;text=39.102439%2035.772197</v>
      </c>
      <c r="RF17" s="87" t="str" cm="1">
        <f t="array" aca="1" ref="RF17" ca="1">CONCATENATE($A$40,INDIRECT(ADDRESS(ROW(),COLUMN()-3)),"%2C",INDIRECT(ADDRESS(ROW(),COLUMN()-2)))</f>
        <v>https://maps.google.com/maps?q=39.102439%2C35.772197</v>
      </c>
      <c r="RG17" s="79" t="s">
        <v>3229</v>
      </c>
      <c r="RH17" s="10" t="str" cm="1">
        <f t="array" aca="1" ref="RH17" ca="1">IF(INDIRECT(ADDRESS(ROW(),COLUMN()-6))="","X",IF(INDIRECT(ADDRESS(ROW(),COLUMN()-5))="",0,"OK"))</f>
        <v>OK</v>
      </c>
      <c r="RI17" s="29" t="str">
        <f ca="1">IF(RJ17="","",SUM(1+MAXA(RI$1:RI16)))</f>
        <v/>
      </c>
      <c r="RJ17" s="8" t="str" cm="1">
        <f t="array" aca="1" ref="RJ17" ca="1">IF(RH17=0,INDIRECT(ADDRESS(ROW(),COLUMN()-8)),"")</f>
        <v/>
      </c>
      <c r="RK17" s="31"/>
      <c r="RL17" s="10" t="str">
        <f t="shared" si="18"/>
        <v>$RB$17</v>
      </c>
      <c r="RM17" s="29" t="str">
        <f ca="1">IF(RN17="","",SUM(1+MAXA(RM$1:RM16)))</f>
        <v/>
      </c>
      <c r="RN17" s="8" t="str" cm="1">
        <f t="array" aca="1" ref="RN17" ca="1">IF(ISNUMBER(SEARCH(RN$1,INDEX(INDIRECT(RO$1),ROW(RL17),1)))=TRUE,INDIRECT(RL17),"")</f>
        <v/>
      </c>
      <c r="RO17" s="13" t="s">
        <v>1192</v>
      </c>
      <c r="RP17" s="13" t="s">
        <v>1192</v>
      </c>
      <c r="RQ17" s="13" t="s">
        <v>1192</v>
      </c>
      <c r="RR17" s="13"/>
      <c r="RS17" s="13"/>
      <c r="RT17" s="13"/>
      <c r="RU17" s="13"/>
      <c r="RV17" s="13"/>
      <c r="RW17" s="13"/>
      <c r="RX17" s="13"/>
      <c r="RY17" s="13" t="s">
        <v>1192</v>
      </c>
      <c r="RZ17" s="13" t="s">
        <v>1192</v>
      </c>
      <c r="SA17" s="10" t="str">
        <f t="shared" ca="1" si="49"/>
        <v/>
      </c>
      <c r="SB17" s="22" t="s">
        <v>1792</v>
      </c>
      <c r="SC17" s="6" t="s">
        <v>1793</v>
      </c>
      <c r="SD17" s="6" t="s">
        <v>1794</v>
      </c>
      <c r="SE17" s="27" t="str" cm="1">
        <f t="array" aca="1" ref="SE17" ca="1">CONCATENATE($A$37,INDIRECT(ADDRESS(ROW(),COLUMN()-2)),"%20",INDIRECT(ADDRESS(ROW(),COLUMN()-1)),$A$39,INDIRECT(ADDRESS(ROW(),COLUMN()-2)),"%20",INDIRECT(ADDRESS(ROW(),COLUMN()-1)))</f>
        <v>https://maps.yandex.ru/?ll=38.551878%2036.227195&amp;z=16&amp;text=38.551878%2036.227195</v>
      </c>
      <c r="SF17" s="87" t="str" cm="1">
        <f t="array" aca="1" ref="SF17" ca="1">CONCATENATE($A$40,INDIRECT(ADDRESS(ROW(),COLUMN()-3)),"%2C",INDIRECT(ADDRESS(ROW(),COLUMN()-2)))</f>
        <v>https://maps.google.com/maps?q=38.551878%2C36.227195</v>
      </c>
      <c r="SG17" s="79" t="s">
        <v>3229</v>
      </c>
      <c r="SH17" s="10" t="str" cm="1">
        <f t="array" aca="1" ref="SH17" ca="1">IF(INDIRECT(ADDRESS(ROW(),COLUMN()-6))="","X",IF(INDIRECT(ADDRESS(ROW(),COLUMN()-5))="",0,"OK"))</f>
        <v>OK</v>
      </c>
      <c r="SI17" s="29" t="str">
        <f ca="1">IF(SJ17="","",SUM(1+MAXA(SI$1:SI16)))</f>
        <v/>
      </c>
      <c r="SJ17" s="8" t="str" cm="1">
        <f t="array" aca="1" ref="SJ17" ca="1">IF(SH17=0,INDIRECT(ADDRESS(ROW(),COLUMN()-8)),"")</f>
        <v/>
      </c>
      <c r="SK17" s="33" t="s">
        <v>1192</v>
      </c>
      <c r="SL17" s="10" t="str">
        <f t="shared" si="19"/>
        <v>$SB$17</v>
      </c>
      <c r="SM17" s="29" t="str">
        <f ca="1">IF(SN17="","",SUM(1+MAXA(SM$1:SM16)))</f>
        <v/>
      </c>
      <c r="SN17" s="8" t="str" cm="1">
        <f t="array" aca="1" ref="SN17" ca="1">IF(ISNUMBER(SEARCH(SN$1,INDEX(SB$1:SB$174,ROW(SL17),1)))=TRUE,INDIRECT(SL17),"")</f>
        <v/>
      </c>
      <c r="SO17" s="13" t="s">
        <v>1192</v>
      </c>
      <c r="SP17" s="13" t="s">
        <v>1192</v>
      </c>
      <c r="SQ17" s="13" t="s">
        <v>1192</v>
      </c>
      <c r="SR17" s="13"/>
      <c r="SS17" s="13"/>
      <c r="ST17" s="13"/>
      <c r="SU17" s="13"/>
      <c r="SV17" s="13"/>
      <c r="SW17" s="13"/>
      <c r="SX17" s="13"/>
      <c r="SY17" s="13" t="s">
        <v>1192</v>
      </c>
      <c r="SZ17" s="13" t="s">
        <v>1192</v>
      </c>
      <c r="TA17" s="10" t="str">
        <f t="shared" ca="1" si="50"/>
        <v/>
      </c>
      <c r="TB17" s="22"/>
      <c r="TC17" s="6"/>
      <c r="TD17" s="6"/>
      <c r="TE17" s="24"/>
      <c r="TF17" s="88"/>
      <c r="TG17" s="101"/>
      <c r="TH17" s="10" t="str" cm="1">
        <f t="array" aca="1" ref="TH17" ca="1">IF(INDIRECT(ADDRESS(ROW(),COLUMN()-6))="","X",IF(INDIRECT(ADDRESS(ROW(),COLUMN()-5))="",0,"OK"))</f>
        <v>X</v>
      </c>
      <c r="TI17" s="29" t="str">
        <f ca="1">IF(TJ17="","",SUM(1+MAXA(TI$1:TI16)))</f>
        <v/>
      </c>
      <c r="TJ17" s="8" t="str" cm="1">
        <f t="array" aca="1" ref="TJ17" ca="1">IF(TH17=0,INDIRECT(ADDRESS(ROW(),COLUMN()-8)),"")</f>
        <v/>
      </c>
      <c r="TK17" s="33" t="s">
        <v>1192</v>
      </c>
      <c r="TL17" s="10" t="str">
        <f t="shared" si="20"/>
        <v>$TB$17</v>
      </c>
      <c r="TM17" s="29" t="str">
        <f ca="1">IF(TN17="","",SUM(1+MAXA(TM$1:TM16)))</f>
        <v/>
      </c>
      <c r="TN17" s="8" t="str" cm="1">
        <f t="array" aca="1" ref="TN17" ca="1">IF(ISNUMBER(SEARCH(TN$1,INDEX(INDIRECT(TO$1),ROW(TL17),1)))=TRUE,INDIRECT(TL17),"")</f>
        <v/>
      </c>
      <c r="TO17" s="13" t="s">
        <v>1192</v>
      </c>
      <c r="TP17" s="13" t="s">
        <v>1192</v>
      </c>
      <c r="TQ17" s="13" t="s">
        <v>1192</v>
      </c>
      <c r="TR17" s="13"/>
      <c r="TS17" s="13"/>
      <c r="TT17" s="13"/>
      <c r="TU17" s="13"/>
      <c r="TV17" s="13"/>
      <c r="TW17" s="13"/>
      <c r="TX17" s="13"/>
      <c r="TY17" s="13" t="s">
        <v>1192</v>
      </c>
      <c r="TZ17" s="13" t="s">
        <v>1192</v>
      </c>
      <c r="UA17" s="14" t="str">
        <f t="shared" ca="1" si="51"/>
        <v/>
      </c>
      <c r="UB17" s="16"/>
      <c r="UC17" s="17" t="s">
        <v>1741</v>
      </c>
      <c r="UD17" s="48"/>
      <c r="UE17" s="19"/>
      <c r="UF17" s="19"/>
      <c r="UG17" s="79" t="s">
        <v>3229</v>
      </c>
      <c r="UH17" s="10" t="str" cm="1">
        <f t="array" aca="1" ref="UH17" ca="1">IF(INDIRECT(ADDRESS(ROW(),COLUMN()-6))="","X",IF(INDIRECT(ADDRESS(ROW(),COLUMN()-5))="",0,"OK"))</f>
        <v>X</v>
      </c>
      <c r="UI17" s="29" t="str">
        <f ca="1">IF(UJ17="","",SUM(1+MAXA(UI$1:UI16)))</f>
        <v/>
      </c>
      <c r="UJ17" s="8" t="str" cm="1">
        <f t="array" aca="1" ref="UJ17" ca="1">IF(UH17=0,INDIRECT(ADDRESS(ROW(),COLUMN()-8)),"")</f>
        <v/>
      </c>
      <c r="UK17" s="33" t="s">
        <v>1192</v>
      </c>
      <c r="UL17" s="10" t="str">
        <f t="shared" si="21"/>
        <v>$UB$17</v>
      </c>
      <c r="UM17" s="29" t="str">
        <f ca="1">IF(UN17="","",SUM(1+MAXA(UM$1:UM16)))</f>
        <v/>
      </c>
      <c r="UN17" s="8" t="str" cm="1">
        <f t="array" aca="1" ref="UN17" ca="1">IF(ISNUMBER(SEARCH(UN$1,INDEX(INDIRECT(UO$1),ROW(UL17),1)))=TRUE,INDIRECT(UL17),"")</f>
        <v/>
      </c>
      <c r="UO17" s="13" t="s">
        <v>1192</v>
      </c>
      <c r="UP17" s="13" t="s">
        <v>1192</v>
      </c>
      <c r="UQ17" s="13" t="s">
        <v>1192</v>
      </c>
      <c r="UR17" s="13"/>
      <c r="US17" s="13"/>
      <c r="UT17" s="13"/>
      <c r="UU17" s="13"/>
      <c r="UV17" s="13"/>
      <c r="UW17" s="13"/>
      <c r="UX17" s="13"/>
      <c r="UY17" s="13" t="s">
        <v>1192</v>
      </c>
      <c r="UZ17" s="13" t="s">
        <v>1192</v>
      </c>
      <c r="VA17" s="10" t="str">
        <f t="shared" ca="1" si="52"/>
        <v/>
      </c>
      <c r="VB17" s="22" t="s">
        <v>1944</v>
      </c>
      <c r="VC17" s="6" t="s">
        <v>2054</v>
      </c>
      <c r="VD17" s="6" t="s">
        <v>1945</v>
      </c>
      <c r="VE17" s="27" t="str" cm="1">
        <f t="array" aca="1" ref="VE17" ca="1">CONCATENATE($A$37,INDIRECT(ADDRESS(ROW(),COLUMN()-2)),"%20",INDIRECT(ADDRESS(ROW(),COLUMN()-1)),$A$39,INDIRECT(ADDRESS(ROW(),COLUMN()-2)),"%20",INDIRECT(ADDRESS(ROW(),COLUMN()-1)))</f>
        <v>https://maps.yandex.ru/?ll=39.025483%2036.032788&amp;z=16&amp;text=39.025483%2036.032788</v>
      </c>
      <c r="VF17" s="87" t="str" cm="1">
        <f t="array" aca="1" ref="VF17" ca="1">CONCATENATE($A$40,INDIRECT(ADDRESS(ROW(),COLUMN()-3)),"%2C",INDIRECT(ADDRESS(ROW(),COLUMN()-2)))</f>
        <v>https://maps.google.com/maps?q=39.025483%2C36.032788</v>
      </c>
      <c r="VG17" s="79" t="s">
        <v>3229</v>
      </c>
      <c r="VH17" s="10" t="str" cm="1">
        <f t="array" aca="1" ref="VH17" ca="1">IF(INDIRECT(ADDRESS(ROW(),COLUMN()-6))="","X",IF(INDIRECT(ADDRESS(ROW(),COLUMN()-5))="",0,"OK"))</f>
        <v>OK</v>
      </c>
      <c r="VI17" s="29" t="str">
        <f ca="1">IF(VJ17="","",SUM(1+MAXA(VI$1:VI16)))</f>
        <v/>
      </c>
      <c r="VJ17" s="8" t="str" cm="1">
        <f t="array" aca="1" ref="VJ17" ca="1">IF(VH17=0,INDIRECT(ADDRESS(ROW(),COLUMN()-8)),"")</f>
        <v/>
      </c>
      <c r="VK17" s="33" t="s">
        <v>1192</v>
      </c>
      <c r="VL17" s="10" t="str">
        <f t="shared" si="22"/>
        <v>$VB$17</v>
      </c>
      <c r="VM17" s="29" t="str">
        <f ca="1">IF(VN17="","",SUM(1+MAXA(VM$1:VM16)))</f>
        <v/>
      </c>
      <c r="VN17" s="8" t="str" cm="1">
        <f t="array" aca="1" ref="VN17" ca="1">IF(ISNUMBER(SEARCH(VN$1,INDEX(INDIRECT(VO$1),ROW(VL17),1)))=TRUE,INDIRECT(VL17),"")</f>
        <v/>
      </c>
      <c r="VO17" s="13" t="s">
        <v>1192</v>
      </c>
      <c r="VP17" s="13" t="s">
        <v>1192</v>
      </c>
      <c r="VQ17" s="13" t="s">
        <v>1192</v>
      </c>
      <c r="VR17" s="13"/>
      <c r="VS17" s="13"/>
      <c r="VT17" s="13"/>
      <c r="VU17" s="13"/>
      <c r="VV17" s="13"/>
      <c r="VW17" s="13"/>
      <c r="VX17" s="13"/>
      <c r="VY17" s="13" t="s">
        <v>1192</v>
      </c>
      <c r="VZ17" s="13" t="s">
        <v>1192</v>
      </c>
      <c r="WA17" s="10" t="str">
        <f t="shared" ca="1" si="53"/>
        <v/>
      </c>
      <c r="WB17" s="16"/>
      <c r="WC17" s="17" t="s">
        <v>2094</v>
      </c>
      <c r="WD17" s="48"/>
      <c r="WE17" s="19"/>
      <c r="WF17" s="19"/>
      <c r="WG17" s="79" t="s">
        <v>3229</v>
      </c>
      <c r="WH17" s="10" t="str" cm="1">
        <f t="array" aca="1" ref="WH17" ca="1">IF(INDIRECT(ADDRESS(ROW(),COLUMN()-6))="","X",IF(INDIRECT(ADDRESS(ROW(),COLUMN()-5))="",0,"OK"))</f>
        <v>X</v>
      </c>
      <c r="WI17" s="29" t="str">
        <f ca="1">IF(WJ17="","",SUM(1+MAXA(WI$1:WI16)))</f>
        <v/>
      </c>
      <c r="WJ17" s="8" t="str" cm="1">
        <f t="array" aca="1" ref="WJ17" ca="1">IF(WH17=0,INDIRECT(ADDRESS(ROW(),COLUMN()-8)),"")</f>
        <v/>
      </c>
      <c r="WK17" s="33" t="s">
        <v>1192</v>
      </c>
      <c r="WL17" s="10" t="str">
        <f t="shared" si="23"/>
        <v>$WB$17</v>
      </c>
      <c r="WM17" s="29" t="str">
        <f ca="1">IF(WN17="","",SUM(1+MAXA(WM$1:WM16)))</f>
        <v/>
      </c>
      <c r="WN17" s="8" t="str" cm="1">
        <f t="array" aca="1" ref="WN17" ca="1">IF(ISNUMBER(SEARCH(WN$1,INDEX(INDIRECT(WO$1),ROW(WL17),1)))=TRUE,INDIRECT(WL17),"")</f>
        <v/>
      </c>
      <c r="WO17" s="13" t="s">
        <v>1192</v>
      </c>
      <c r="WP17" s="13" t="s">
        <v>1192</v>
      </c>
      <c r="WQ17" s="13" t="s">
        <v>1192</v>
      </c>
      <c r="WR17" s="13" t="s">
        <v>1192</v>
      </c>
      <c r="WS17" s="13"/>
      <c r="WT17" s="13"/>
      <c r="WU17" s="13"/>
      <c r="WV17" s="13" t="s">
        <v>1192</v>
      </c>
      <c r="WW17" s="13"/>
      <c r="WX17" s="13"/>
      <c r="WY17" s="13"/>
      <c r="WZ17" s="13" t="s">
        <v>1192</v>
      </c>
      <c r="XA17" s="10" t="str">
        <f t="shared" ca="1" si="54"/>
        <v/>
      </c>
      <c r="XB17" s="16"/>
      <c r="XC17" s="17" t="s">
        <v>2220</v>
      </c>
      <c r="XD17" s="51"/>
      <c r="XE17" s="19"/>
      <c r="XF17" s="19"/>
      <c r="XG17" s="79" t="s">
        <v>3229</v>
      </c>
      <c r="XH17" s="10" t="str" cm="1">
        <f t="array" aca="1" ref="XH17" ca="1">IF(INDIRECT(ADDRESS(ROW(),COLUMN()-6))="","X",IF(INDIRECT(ADDRESS(ROW(),COLUMN()-5))="",0,"OK"))</f>
        <v>X</v>
      </c>
      <c r="XI17" s="29" t="str">
        <f ca="1">IF(XJ17="","",SUM(1+MAXA(XI$1:XI16)))</f>
        <v/>
      </c>
      <c r="XJ17" s="8" t="str" cm="1">
        <f t="array" aca="1" ref="XJ17" ca="1">IF(XH17=0,INDIRECT(ADDRESS(ROW(),COLUMN()-8)),"")</f>
        <v/>
      </c>
      <c r="XK17" s="33" t="s">
        <v>1192</v>
      </c>
      <c r="XL17" s="10" t="str">
        <f t="shared" si="24"/>
        <v>$XB$17</v>
      </c>
      <c r="XM17" s="29" t="str">
        <f ca="1">IF(XN17="","",SUM(1+MAXA(XM$1:XM16)))</f>
        <v/>
      </c>
      <c r="XN17" s="8" t="str" cm="1">
        <f t="array" aca="1" ref="XN17" ca="1">IF(ISNUMBER(SEARCH(XN$1,INDEX(INDIRECT(XO$1),ROW(XL17),1)))=TRUE,INDIRECT(XL17),"")</f>
        <v/>
      </c>
      <c r="XO17" s="13" t="s">
        <v>1192</v>
      </c>
      <c r="XP17" s="13" t="s">
        <v>1192</v>
      </c>
      <c r="XQ17" s="13" t="s">
        <v>1192</v>
      </c>
      <c r="XR17" s="13" t="s">
        <v>1192</v>
      </c>
      <c r="XS17" s="13"/>
      <c r="XT17" s="13"/>
      <c r="XU17" s="13"/>
      <c r="XV17" s="13"/>
      <c r="XW17" s="13"/>
      <c r="XX17" s="13"/>
      <c r="XY17" s="13" t="s">
        <v>1192</v>
      </c>
      <c r="XZ17" s="13" t="s">
        <v>1192</v>
      </c>
      <c r="YA17" s="10" t="str">
        <f t="shared" ca="1" si="55"/>
        <v/>
      </c>
      <c r="YB17" s="22"/>
      <c r="YC17" s="15"/>
      <c r="YD17" s="37"/>
      <c r="YE17" s="24"/>
      <c r="YF17" s="24"/>
      <c r="YG17" s="101"/>
      <c r="YH17" s="10" t="str" cm="1">
        <f t="array" aca="1" ref="YH17" ca="1">IF(INDIRECT(ADDRESS(ROW(),COLUMN()-6))="","X",IF(INDIRECT(ADDRESS(ROW(),COLUMN()-5))="",0,"OK"))</f>
        <v>X</v>
      </c>
      <c r="YI17" s="29" t="str">
        <f ca="1">IF(YJ17="","",SUM(1+MAXA(YI$1:YI16)))</f>
        <v/>
      </c>
      <c r="YJ17" s="8" t="str" cm="1">
        <f t="array" aca="1" ref="YJ17" ca="1">IF(YH17=0,INDIRECT(ADDRESS(ROW(),COLUMN()-8)),"")</f>
        <v/>
      </c>
      <c r="YK17" s="33" t="s">
        <v>1192</v>
      </c>
      <c r="YL17" s="10" t="str">
        <f t="shared" si="25"/>
        <v>$YB$17</v>
      </c>
      <c r="YM17" s="29" t="str">
        <f ca="1">IF(YN17="","",SUM(1+MAXA(YM$1:YM16)))</f>
        <v/>
      </c>
      <c r="YN17" s="8" t="str" cm="1">
        <f t="array" aca="1" ref="YN17" ca="1">IF(ISNUMBER(SEARCH(YN$1,INDEX(INDIRECT(YO$1),ROW(YL17),1)))=TRUE,INDIRECT(YL17),"")</f>
        <v/>
      </c>
      <c r="YO17" s="13" t="s">
        <v>1192</v>
      </c>
      <c r="YP17" s="13" t="s">
        <v>1192</v>
      </c>
      <c r="YQ17" s="13" t="s">
        <v>1192</v>
      </c>
      <c r="YR17" s="13" t="s">
        <v>1192</v>
      </c>
      <c r="YS17" s="13"/>
      <c r="YT17" s="13"/>
      <c r="YU17" s="13"/>
      <c r="YV17" s="13"/>
      <c r="YW17" s="13"/>
      <c r="YX17" s="13"/>
      <c r="YY17" s="13" t="s">
        <v>1192</v>
      </c>
      <c r="YZ17" s="13" t="s">
        <v>1192</v>
      </c>
      <c r="ZA17" s="10" t="str">
        <f t="shared" ca="1" si="56"/>
        <v/>
      </c>
      <c r="ZB17" s="22" t="s">
        <v>2399</v>
      </c>
      <c r="ZC17" s="6" t="s">
        <v>2400</v>
      </c>
      <c r="ZD17" s="37" t="s">
        <v>2401</v>
      </c>
      <c r="ZE17" s="27" t="str" cm="1">
        <f t="array" aca="1" ref="ZE17" ca="1">CONCATENATE($A$37,INDIRECT(ADDRESS(ROW(),COLUMN()-2)),"%20",INDIRECT(ADDRESS(ROW(),COLUMN()-1)),$A$39,INDIRECT(ADDRESS(ROW(),COLUMN()-2)),"%20",INDIRECT(ADDRESS(ROW(),COLUMN()-1)))</f>
        <v>https://maps.yandex.ru/?ll=37.954953%2035.538168&amp;z=16&amp;text=37.954953%2035.538168</v>
      </c>
      <c r="ZF17" s="87" t="str" cm="1">
        <f t="array" aca="1" ref="ZF17" ca="1">CONCATENATE($A$40,INDIRECT(ADDRESS(ROW(),COLUMN()-3)),"%2C",INDIRECT(ADDRESS(ROW(),COLUMN()-2)))</f>
        <v>https://maps.google.com/maps?q=37.954953%2C35.538168</v>
      </c>
      <c r="ZG17" s="79" t="s">
        <v>3229</v>
      </c>
      <c r="ZH17" s="10" t="str" cm="1">
        <f t="array" aca="1" ref="ZH17" ca="1">IF(INDIRECT(ADDRESS(ROW(),COLUMN()-6))="","X",IF(INDIRECT(ADDRESS(ROW(),COLUMN()-5))="",0,"OK"))</f>
        <v>OK</v>
      </c>
      <c r="ZI17" s="29" t="str">
        <f ca="1">IF(ZJ17="","",SUM(1+MAXA(ZI$1:ZI16)))</f>
        <v/>
      </c>
      <c r="ZJ17" s="8" t="str" cm="1">
        <f t="array" aca="1" ref="ZJ17" ca="1">IF(ZH17=0,INDIRECT(ADDRESS(ROW(),COLUMN()-8)),"")</f>
        <v/>
      </c>
      <c r="ZK17" s="33" t="s">
        <v>1192</v>
      </c>
      <c r="ZL17" s="10" t="str">
        <f t="shared" si="26"/>
        <v>$ZB$17</v>
      </c>
      <c r="ZM17" s="29" t="str">
        <f ca="1">IF(ZN17="","",SUM(1+MAXA(ZM$1:ZM16)))</f>
        <v/>
      </c>
      <c r="ZN17" s="8" t="str" cm="1">
        <f t="array" aca="1" ref="ZN17" ca="1">IF(ISNUMBER(SEARCH(ZN$1,INDEX(INDIRECT(ZO$1),ROW(ZL17),1)))=TRUE,INDIRECT(ZL17),"")</f>
        <v/>
      </c>
      <c r="ZO17" s="13" t="s">
        <v>1192</v>
      </c>
      <c r="ZP17" s="13" t="s">
        <v>1192</v>
      </c>
      <c r="ZQ17" s="13" t="s">
        <v>1192</v>
      </c>
      <c r="ZR17" s="13" t="s">
        <v>1192</v>
      </c>
      <c r="ZS17" s="13"/>
      <c r="ZT17" s="13"/>
      <c r="ZU17" s="13"/>
      <c r="ZV17" s="13"/>
      <c r="ZW17" s="13"/>
      <c r="ZX17" s="13"/>
      <c r="ZY17" s="13"/>
      <c r="ZZ17" s="13" t="s">
        <v>1192</v>
      </c>
      <c r="AAA17" s="10" t="str">
        <f t="shared" ca="1" si="57"/>
        <v/>
      </c>
      <c r="AAB17" s="22" t="s">
        <v>2534</v>
      </c>
      <c r="AAC17" s="6" t="s">
        <v>2535</v>
      </c>
      <c r="AAD17" s="37" t="s">
        <v>2536</v>
      </c>
      <c r="AAE17" s="27" t="str" cm="1">
        <f t="array" aca="1" ref="AAE17" ca="1">CONCATENATE($A$37,INDIRECT(ADDRESS(ROW(),COLUMN()-2)),"%20",INDIRECT(ADDRESS(ROW(),COLUMN()-1)),$A$39,INDIRECT(ADDRESS(ROW(),COLUMN()-2)),"%20",INDIRECT(ADDRESS(ROW(),COLUMN()-1)))</f>
        <v>https://maps.yandex.ru/?ll=38.243796%2035.059904&amp;z=16&amp;text=38.243796%2035.059904</v>
      </c>
      <c r="AAF17" s="87" t="str" cm="1">
        <f t="array" aca="1" ref="AAF17" ca="1">CONCATENATE($A$40,INDIRECT(ADDRESS(ROW(),COLUMN()-3)),"%2C",INDIRECT(ADDRESS(ROW(),COLUMN()-2)))</f>
        <v>https://maps.google.com/maps?q=38.243796%2C35.059904</v>
      </c>
      <c r="AAG17" s="79" t="s">
        <v>3229</v>
      </c>
      <c r="AAH17" s="10" t="str" cm="1">
        <f t="array" aca="1" ref="AAH17" ca="1">IF(INDIRECT(ADDRESS(ROW(),COLUMN()-6))="","X",IF(INDIRECT(ADDRESS(ROW(),COLUMN()-5))="",0,"OK"))</f>
        <v>OK</v>
      </c>
      <c r="AAI17" s="29" t="str">
        <f ca="1">IF(AAJ17="","",SUM(1+MAXA(AAI$1:AAI16)))</f>
        <v/>
      </c>
      <c r="AAJ17" s="8" t="str" cm="1">
        <f t="array" aca="1" ref="AAJ17" ca="1">IF(AAH17=0,INDIRECT(ADDRESS(ROW(),COLUMN()-8)),"")</f>
        <v/>
      </c>
      <c r="AAK17" s="33" t="s">
        <v>1192</v>
      </c>
      <c r="AAL17" s="10" t="str">
        <f t="shared" si="27"/>
        <v>$AAB$17</v>
      </c>
      <c r="AAM17" s="29" t="str">
        <f ca="1">IF(AAN17="","",SUM(1+MAXA(AAM$1:AAM16)))</f>
        <v/>
      </c>
      <c r="AAN17" s="8" t="str" cm="1">
        <f t="array" aca="1" ref="AAN17" ca="1">IF(ISNUMBER(SEARCH(AAN$1,INDEX(INDIRECT(AAO$1),ROW(AAL17),1)))=TRUE,INDIRECT(AAL17),"")</f>
        <v/>
      </c>
      <c r="AAO17" s="13" t="s">
        <v>1192</v>
      </c>
      <c r="AAP17" s="13" t="s">
        <v>1192</v>
      </c>
      <c r="AAQ17" s="13" t="s">
        <v>1192</v>
      </c>
      <c r="AAR17" s="13" t="s">
        <v>1192</v>
      </c>
      <c r="AAS17" s="13" t="s">
        <v>1192</v>
      </c>
      <c r="AAT17" s="13"/>
      <c r="AAU17" s="13"/>
      <c r="AAV17" s="13"/>
      <c r="AAW17" s="13"/>
      <c r="AAX17" s="13"/>
      <c r="AAY17" s="13"/>
      <c r="AAZ17" s="13" t="s">
        <v>1192</v>
      </c>
      <c r="ABA17" s="10" t="str">
        <f t="shared" ca="1" si="58"/>
        <v/>
      </c>
      <c r="ABB17" s="22" t="s">
        <v>3079</v>
      </c>
      <c r="ABC17" s="6" t="s">
        <v>2701</v>
      </c>
      <c r="ABD17" s="37" t="s">
        <v>2702</v>
      </c>
      <c r="ABE17" s="27" t="str" cm="1">
        <f t="array" aca="1" ref="ABE17" ca="1">CONCATENATE($A$37,INDIRECT(ADDRESS(ROW(),COLUMN()-2)),"%20",INDIRECT(ADDRESS(ROW(),COLUMN()-1)),$A$39,INDIRECT(ADDRESS(ROW(),COLUMN()-2)),"%20",INDIRECT(ADDRESS(ROW(),COLUMN()-1)))</f>
        <v>https://maps.yandex.ru/?ll=38.750594%2035.486695&amp;z=16&amp;text=38.750594%2035.486695</v>
      </c>
      <c r="ABF17" s="87" t="str" cm="1">
        <f t="array" aca="1" ref="ABF17" ca="1">CONCATENATE($A$40,INDIRECT(ADDRESS(ROW(),COLUMN()-3)),"%2C",INDIRECT(ADDRESS(ROW(),COLUMN()-2)))</f>
        <v>https://maps.google.com/maps?q=38.750594%2C35.486695</v>
      </c>
      <c r="ABG17" s="79" t="s">
        <v>3229</v>
      </c>
      <c r="ABH17" s="10" t="str" cm="1">
        <f t="array" aca="1" ref="ABH17" ca="1">IF(INDIRECT(ADDRESS(ROW(),COLUMN()-6))="","X",IF(INDIRECT(ADDRESS(ROW(),COLUMN()-5))="",0,"OK"))</f>
        <v>OK</v>
      </c>
      <c r="ABI17" s="29" t="str">
        <f ca="1">IF(ABJ17="","",SUM(1+MAXA(ABI$1:ABI16)))</f>
        <v/>
      </c>
      <c r="ABJ17" s="8" t="str" cm="1">
        <f t="array" aca="1" ref="ABJ17" ca="1">IF(ABH17=0,INDIRECT(ADDRESS(ROW(),COLUMN()-8)),"")</f>
        <v/>
      </c>
      <c r="ABK17" s="33" t="s">
        <v>1192</v>
      </c>
      <c r="ABL17" s="10" t="str">
        <f t="shared" si="28"/>
        <v>$ABB$17</v>
      </c>
      <c r="ABM17" s="29" t="str">
        <f ca="1">IF(ABN17="","",SUM(1+MAXA(ABM$1:ABM16)))</f>
        <v/>
      </c>
      <c r="ABN17" s="8" t="str" cm="1">
        <f t="array" aca="1" ref="ABN17" ca="1">IF(ISNUMBER(SEARCH(ABN$1,INDEX(INDIRECT(ABO$1),ROW(ABL17),1)))=TRUE,INDIRECT(ABL17),"")</f>
        <v/>
      </c>
      <c r="ABO17" s="13" t="s">
        <v>1192</v>
      </c>
      <c r="ABP17" s="13" t="s">
        <v>1192</v>
      </c>
      <c r="ABQ17" s="13" t="s">
        <v>1192</v>
      </c>
      <c r="ABR17" s="13"/>
      <c r="ABS17" s="13"/>
      <c r="ABT17" s="13"/>
      <c r="ABU17" s="13"/>
      <c r="ABV17" s="13"/>
      <c r="ABW17" s="13"/>
      <c r="ABX17" s="13"/>
      <c r="ABY17" s="13"/>
      <c r="ABZ17" s="13" t="s">
        <v>1192</v>
      </c>
      <c r="ACA17" s="10" t="str">
        <f t="shared" ca="1" si="59"/>
        <v/>
      </c>
      <c r="ACB17" s="22"/>
      <c r="ACC17" s="6"/>
      <c r="ACD17" s="37"/>
      <c r="ACE17" s="24"/>
      <c r="ACF17" s="88"/>
      <c r="ACG17" s="101"/>
      <c r="ACH17" s="10" t="str" cm="1">
        <f t="array" aca="1" ref="ACH17" ca="1">IF(INDIRECT(ADDRESS(ROW(),COLUMN()-6))="","X",IF(INDIRECT(ADDRESS(ROW(),COLUMN()-5))="",0,"OK"))</f>
        <v>X</v>
      </c>
      <c r="ACI17" s="29" t="str">
        <f ca="1">IF(ACJ17="","",SUM(1+MAXA(ACI$1:ACI16)))</f>
        <v/>
      </c>
      <c r="ACJ17" s="8" t="str" cm="1">
        <f t="array" aca="1" ref="ACJ17" ca="1">IF(ACH17=0,INDIRECT(ADDRESS(ROW(),COLUMN()-8)),"")</f>
        <v/>
      </c>
      <c r="ACK17" s="33" t="s">
        <v>1192</v>
      </c>
      <c r="ACL17" s="10" t="str">
        <f t="shared" si="29"/>
        <v>$ACB$17</v>
      </c>
      <c r="ACM17" s="29" t="str">
        <f ca="1">IF(ACN17="","",SUM(1+MAXA(ACM$1:ACM16)))</f>
        <v/>
      </c>
      <c r="ACN17" s="8" t="str" cm="1">
        <f t="array" aca="1" ref="ACN17" ca="1">IF(ISNUMBER(SEARCH(ACN$1,INDEX(INDIRECT(ACO$1),ROW(ACL17),1)))=TRUE,INDIRECT(ACL17),"")</f>
        <v/>
      </c>
      <c r="ACO17" s="13" t="s">
        <v>1192</v>
      </c>
      <c r="ACP17" s="13" t="s">
        <v>1192</v>
      </c>
      <c r="ACQ17" s="13" t="s">
        <v>1192</v>
      </c>
      <c r="ACR17" s="13"/>
      <c r="ACS17" s="13"/>
      <c r="ACT17" s="13"/>
      <c r="ACU17" s="13"/>
      <c r="ACV17" s="13"/>
      <c r="ACW17" s="13"/>
      <c r="ACX17" s="13"/>
      <c r="ACY17" s="13"/>
      <c r="ACZ17" s="13" t="s">
        <v>1192</v>
      </c>
      <c r="ADA17" s="10" t="str">
        <f t="shared" ca="1" si="60"/>
        <v/>
      </c>
      <c r="ADB17" s="22" t="s">
        <v>2840</v>
      </c>
      <c r="ADC17" s="37" t="s">
        <v>2841</v>
      </c>
      <c r="ADD17" s="37" t="s">
        <v>2842</v>
      </c>
      <c r="ADE17" s="27" t="str" cm="1">
        <f t="array" aca="1" ref="ADE17" ca="1">CONCATENATE($A$37,INDIRECT(ADDRESS(ROW(),COLUMN()-2)),"%20",INDIRECT(ADDRESS(ROW(),COLUMN()-1)),$A$39,INDIRECT(ADDRESS(ROW(),COLUMN()-2)),"%20",INDIRECT(ADDRESS(ROW(),COLUMN()-1)))</f>
        <v>https://maps.yandex.ru/?ll=38.741415%2035.518831&amp;z=16&amp;text=38.741415%2035.518831</v>
      </c>
      <c r="ADF17" s="87" t="str" cm="1">
        <f t="array" aca="1" ref="ADF17" ca="1">CONCATENATE($A$40,INDIRECT(ADDRESS(ROW(),COLUMN()-3)),"%2C",INDIRECT(ADDRESS(ROW(),COLUMN()-2)))</f>
        <v>https://maps.google.com/maps?q=38.741415%2C35.518831</v>
      </c>
      <c r="ADG17" s="92" t="s">
        <v>3252</v>
      </c>
      <c r="ADH17" s="10" t="str" cm="1">
        <f t="array" aca="1" ref="ADH17" ca="1">IF(INDIRECT(ADDRESS(ROW(),COLUMN()-6))="","X",IF(INDIRECT(ADDRESS(ROW(),COLUMN()-5))="",0,"OK"))</f>
        <v>OK</v>
      </c>
      <c r="ADI17" s="29" t="str">
        <f ca="1">IF(ADJ17="","",SUM(1+MAXA(ADI$1:ADI16)))</f>
        <v/>
      </c>
      <c r="ADJ17" s="8" t="str" cm="1">
        <f t="array" aca="1" ref="ADJ17" ca="1">IF(ADH17=0,INDIRECT(ADDRESS(ROW(),COLUMN()-8)),"")</f>
        <v/>
      </c>
      <c r="ADK17" s="33" t="s">
        <v>1192</v>
      </c>
      <c r="ADL17" s="10" t="str">
        <f t="shared" si="30"/>
        <v>$ADB$17</v>
      </c>
      <c r="ADM17" s="29" t="str">
        <f ca="1">IF(ADN17="","",SUM(1+MAXA(ADM$1:ADM16)))</f>
        <v/>
      </c>
      <c r="ADN17" s="8" t="str" cm="1">
        <f t="array" aca="1" ref="ADN17" ca="1">IF(ISNUMBER(SEARCH(ADN$1,INDEX(INDIRECT(ADO$1),ROW(ADL17),1)))=TRUE,INDIRECT(ADL17),"")</f>
        <v/>
      </c>
      <c r="ADO17" s="13" t="s">
        <v>1192</v>
      </c>
      <c r="ADP17" s="13" t="s">
        <v>1192</v>
      </c>
      <c r="ADQ17" s="13" t="s">
        <v>1192</v>
      </c>
      <c r="ADR17" s="13" t="s">
        <v>1192</v>
      </c>
      <c r="ADS17" s="13" t="s">
        <v>1192</v>
      </c>
      <c r="ADT17" s="13"/>
      <c r="ADU17" s="13"/>
      <c r="ADV17" s="13"/>
      <c r="ADW17" s="13"/>
      <c r="ADX17" s="13"/>
      <c r="ADY17" s="13"/>
      <c r="ADZ17" s="13" t="s">
        <v>1192</v>
      </c>
      <c r="AEA17" s="10" t="str">
        <f t="shared" ca="1" si="61"/>
        <v/>
      </c>
      <c r="AEB17" s="22" t="s">
        <v>2945</v>
      </c>
      <c r="AEC17" s="6" t="s">
        <v>1641</v>
      </c>
      <c r="AED17" s="37" t="s">
        <v>1642</v>
      </c>
      <c r="AEE17" s="27" t="str" cm="1">
        <f t="array" aca="1" ref="AEE17" ca="1">CONCATENATE($A$37,INDIRECT(ADDRESS(ROW(),COLUMN()-2)),"%20",INDIRECT(ADDRESS(ROW(),COLUMN()-1)),$A$39,INDIRECT(ADDRESS(ROW(),COLUMN()-2)),"%20",INDIRECT(ADDRESS(ROW(),COLUMN()-1)))</f>
        <v>https://maps.yandex.ru/?ll=38.66915%2035.29162&amp;z=16&amp;text=38.66915%2035.29162</v>
      </c>
      <c r="AEF17" s="87" t="str" cm="1">
        <f t="array" aca="1" ref="AEF17" ca="1">CONCATENATE($A$40,INDIRECT(ADDRESS(ROW(),COLUMN()-3)),"%2C",INDIRECT(ADDRESS(ROW(),COLUMN()-2)))</f>
        <v>https://maps.google.com/maps?q=38.66915%2C35.29162</v>
      </c>
      <c r="AEG17" s="79" t="s">
        <v>3229</v>
      </c>
      <c r="AEH17" s="10" t="str" cm="1">
        <f t="array" aca="1" ref="AEH17" ca="1">IF(INDIRECT(ADDRESS(ROW(),COLUMN()-6))="","X",IF(INDIRECT(ADDRESS(ROW(),COLUMN()-5))="",0,"OK"))</f>
        <v>OK</v>
      </c>
      <c r="AEI17" s="29" t="str">
        <f ca="1">IF(AEJ17="","",SUM(1+MAXA(AEI$1:AEI16)))</f>
        <v/>
      </c>
      <c r="AEJ17" s="8" t="str" cm="1">
        <f t="array" aca="1" ref="AEJ17" ca="1">IF(AEH17=0,INDIRECT(ADDRESS(ROW(),COLUMN()-8)),"")</f>
        <v/>
      </c>
      <c r="AEK17" s="33" t="s">
        <v>1192</v>
      </c>
      <c r="AEL17" s="10" t="str">
        <f t="shared" si="31"/>
        <v>$AEB$17</v>
      </c>
      <c r="AEM17" s="29" t="str">
        <f ca="1">IF(AEN17="","",SUM(1+MAXA(AEM$1:AEM16)))</f>
        <v/>
      </c>
      <c r="AEN17" s="8" t="str" cm="1">
        <f t="array" aca="1" ref="AEN17" ca="1">IF(ISNUMBER(SEARCH(AEN$1,INDEX(INDIRECT(AEO$1),ROW(AEL17),1)))=TRUE,INDIRECT(AEL17),"")</f>
        <v/>
      </c>
      <c r="AEO17" s="13" t="s">
        <v>1192</v>
      </c>
      <c r="AEP17" s="13" t="s">
        <v>1192</v>
      </c>
      <c r="AEQ17" s="13" t="s">
        <v>1192</v>
      </c>
      <c r="AER17" s="13" t="s">
        <v>1192</v>
      </c>
      <c r="AES17" s="13" t="s">
        <v>1192</v>
      </c>
      <c r="AET17" s="13" t="s">
        <v>1192</v>
      </c>
      <c r="AEU17" s="13" t="s">
        <v>1192</v>
      </c>
      <c r="AEV17" s="13" t="s">
        <v>1192</v>
      </c>
    </row>
    <row r="18" spans="1:828" s="4" customFormat="1" ht="24.75" customHeight="1" x14ac:dyDescent="0.2">
      <c r="A18" s="116" t="str">
        <f>CONCATENATE(PC1," Felahiye")</f>
        <v>53 Felahiye</v>
      </c>
      <c r="B18" s="10" t="str">
        <f t="shared" ca="1" si="32"/>
        <v/>
      </c>
      <c r="C18" s="22"/>
      <c r="D18" s="14"/>
      <c r="E18" s="14"/>
      <c r="F18" s="15"/>
      <c r="G18" s="82"/>
      <c r="H18" s="95"/>
      <c r="I18" s="10" t="str" cm="1">
        <f t="array" aca="1" ref="I18" ca="1">IF(INDIRECT(ADDRESS(ROW(),COLUMN()-6))="","X",IF(INDIRECT(ADDRESS(ROW(),COLUMN()-5))="",0,"OK"))</f>
        <v>X</v>
      </c>
      <c r="J18" s="29" t="str">
        <f ca="1">IF(K18="","",SUM(1+MAXA(J$1:J17)))</f>
        <v/>
      </c>
      <c r="K18" s="8" t="str" cm="1">
        <f t="array" aca="1" ref="K18" ca="1">IF(I18=0,INDIRECT(ADDRESS(ROW(),COLUMN()-8)),"")</f>
        <v/>
      </c>
      <c r="L18" s="31"/>
      <c r="M18" s="10" t="str">
        <f t="shared" si="0"/>
        <v>$C$18</v>
      </c>
      <c r="N18" s="29" t="str">
        <f ca="1">IF(O18="","",SUM(1+MAXA(N$1:N17)))</f>
        <v/>
      </c>
      <c r="O18" s="8" t="str" cm="1">
        <f t="array" aca="1" ref="O18" ca="1">IF(ISNUMBER(SEARCH(O$1,INDEX(INDIRECT($P$1),ROW(M18),1)))=TRUE,INDIRECT(M18),"")</f>
        <v/>
      </c>
      <c r="P18" s="13" t="s">
        <v>1192</v>
      </c>
      <c r="Q18" s="13" t="s">
        <v>1192</v>
      </c>
      <c r="R18" s="13"/>
      <c r="S18" s="13"/>
      <c r="T18" s="13"/>
      <c r="U18" s="13"/>
      <c r="V18" s="13"/>
      <c r="W18" s="13"/>
      <c r="X18" s="13"/>
      <c r="Y18" s="13" t="s">
        <v>1192</v>
      </c>
      <c r="Z18" s="13" t="s">
        <v>1192</v>
      </c>
      <c r="AA18" s="10" t="str">
        <f t="shared" ca="1" si="62"/>
        <v/>
      </c>
      <c r="AB18" s="8" t="s">
        <v>283</v>
      </c>
      <c r="AC18" s="10" t="s">
        <v>284</v>
      </c>
      <c r="AD18" s="10" t="s">
        <v>285</v>
      </c>
      <c r="AE18" s="27" t="str" cm="1">
        <f t="array" aca="1" ref="AE18" ca="1">CONCATENATE($A$37,INDIRECT(ADDRESS(ROW(),COLUMN()-2)),"%20",INDIRECT(ADDRESS(ROW(),COLUMN()-1)),$A$39,INDIRECT(ADDRESS(ROW(),COLUMN()-2)),"%20",INDIRECT(ADDRESS(ROW(),COLUMN()-1)))</f>
        <v>https://maps.yandex.ru/?ll=38.542153%2035.524600&amp;z=16&amp;text=38.542153%2035.524600</v>
      </c>
      <c r="AF18" s="87" t="str" cm="1">
        <f t="array" aca="1" ref="AF18" ca="1">CONCATENATE($A$40,INDIRECT(ADDRESS(ROW(),COLUMN()-3)),"%2C",INDIRECT(ADDRESS(ROW(),COLUMN()-2)))</f>
        <v>https://maps.google.com/maps?q=38.542153%2C35.524600</v>
      </c>
      <c r="AG18" s="79" t="s">
        <v>3229</v>
      </c>
      <c r="AH18" s="10" t="str" cm="1">
        <f t="array" aca="1" ref="AH18" ca="1">IF(INDIRECT(ADDRESS(ROW(),COLUMN()-6))="","X",IF(INDIRECT(ADDRESS(ROW(),COLUMN()-5))="",0,"OK"))</f>
        <v>OK</v>
      </c>
      <c r="AI18" s="29" t="str">
        <f ca="1">IF(AJ18="","",SUM(1+MAXA(AI$1:AI17)))</f>
        <v/>
      </c>
      <c r="AJ18" s="8" t="str" cm="1">
        <f t="array" aca="1" ref="AJ18" ca="1">IF(AH18=0,INDIRECT(ADDRESS(ROW(),COLUMN()-8)),"")</f>
        <v/>
      </c>
      <c r="AK18" s="31"/>
      <c r="AL18" s="10" t="str">
        <f t="shared" si="1"/>
        <v>$AB$18</v>
      </c>
      <c r="AM18" s="29" t="str">
        <f ca="1">IF(AN18="","",SUM(1+MAXA(AM$1:AM17)))</f>
        <v/>
      </c>
      <c r="AN18" s="8" t="str" cm="1">
        <f t="array" aca="1" ref="AN18" ca="1">IF(ISNUMBER(SEARCH(AN$1,INDEX(INDIRECT($AO$1),ROW(AL18),1)))=TRUE,INDIRECT(AL18),"")</f>
        <v/>
      </c>
      <c r="AO18" s="13" t="s">
        <v>1192</v>
      </c>
      <c r="AP18" s="13" t="s">
        <v>1192</v>
      </c>
      <c r="AQ18" s="13" t="s">
        <v>1192</v>
      </c>
      <c r="AR18" s="13"/>
      <c r="AS18" s="13"/>
      <c r="AT18" s="13"/>
      <c r="AU18" s="13"/>
      <c r="AV18" s="13"/>
      <c r="AW18" s="13"/>
      <c r="AX18" s="13" t="s">
        <v>1192</v>
      </c>
      <c r="AY18" s="13" t="s">
        <v>1192</v>
      </c>
      <c r="AZ18" s="13" t="s">
        <v>1192</v>
      </c>
      <c r="BA18" s="10" t="str">
        <f t="shared" ca="1" si="33"/>
        <v/>
      </c>
      <c r="BB18" s="22" t="s">
        <v>3517</v>
      </c>
      <c r="BC18" s="6" t="s">
        <v>3607</v>
      </c>
      <c r="BD18" s="6" t="s">
        <v>3606</v>
      </c>
      <c r="BE18" s="27" t="str" cm="1">
        <f t="array" aca="1" ref="BE18" ca="1">CONCATENATE($A$37,INDIRECT(ADDRESS(ROW(),COLUMN()-2)),"%20",INDIRECT(ADDRESS(ROW(),COLUMN()-1)),$A$39,INDIRECT(ADDRESS(ROW(),COLUMN()-2)),"%20",INDIRECT(ADDRESS(ROW(),COLUMN()-1)))</f>
        <v>https://maps.yandex.ru/?ll=38.733472%2035.542921&amp;z=16&amp;text=38.733472%2035.542921</v>
      </c>
      <c r="BF18" s="87" t="str" cm="1">
        <f t="array" aca="1" ref="BF18" ca="1">CONCATENATE($A$40,INDIRECT(ADDRESS(ROW(),COLUMN()-3)),"%2C",INDIRECT(ADDRESS(ROW(),COLUMN()-2)))</f>
        <v>https://maps.google.com/maps?q=38.733472%2C35.542921</v>
      </c>
      <c r="BG18" s="92" t="s">
        <v>3229</v>
      </c>
      <c r="BH18" s="10" t="str" cm="1">
        <f t="array" aca="1" ref="BH18" ca="1">IF(INDIRECT(ADDRESS(ROW(),COLUMN()-6))="","X",IF(INDIRECT(ADDRESS(ROW(),COLUMN()-5))="",0,"OK"))</f>
        <v>OK</v>
      </c>
      <c r="BI18" s="29" t="str">
        <f ca="1">IF(BJ18="","",SUM(1+MAXA(BI$1:BI17)))</f>
        <v/>
      </c>
      <c r="BJ18" s="8" t="str" cm="1">
        <f t="array" aca="1" ref="BJ18" ca="1">IF(BH18=0,INDIRECT(ADDRESS(ROW(),COLUMN()-8)),"")</f>
        <v/>
      </c>
      <c r="BK18" s="31"/>
      <c r="BL18" s="10" t="str">
        <f t="shared" si="2"/>
        <v>$BB$18</v>
      </c>
      <c r="BM18" s="29" t="str">
        <f ca="1">IF(BN18="","",SUM(1+MAXA(BM$1:BM17)))</f>
        <v/>
      </c>
      <c r="BN18" s="8" t="str" cm="1">
        <f t="array" aca="1" ref="BN18" ca="1">IF(ISNUMBER(SEARCH(BN$1,INDEX(INDIRECT(BO$1),ROW(BL18),1)))=TRUE,INDIRECT(BL18),"")</f>
        <v/>
      </c>
      <c r="BO18" s="13" t="s">
        <v>1192</v>
      </c>
      <c r="BP18" s="13" t="s">
        <v>1192</v>
      </c>
      <c r="BQ18" s="13" t="s">
        <v>1192</v>
      </c>
      <c r="BR18" s="13"/>
      <c r="BS18" s="13"/>
      <c r="BT18" s="13"/>
      <c r="BU18" s="13"/>
      <c r="BV18" s="13"/>
      <c r="BW18" s="13" t="s">
        <v>1192</v>
      </c>
      <c r="BX18" s="13" t="s">
        <v>1192</v>
      </c>
      <c r="BY18" s="13"/>
      <c r="BZ18" s="13"/>
      <c r="CA18" s="10" t="str">
        <f t="shared" ca="1" si="34"/>
        <v/>
      </c>
      <c r="CB18" s="22" t="s">
        <v>3547</v>
      </c>
      <c r="CC18" s="6" t="s">
        <v>3429</v>
      </c>
      <c r="CD18" s="6" t="s">
        <v>3428</v>
      </c>
      <c r="CE18" s="27" t="str" cm="1">
        <f t="array" aca="1" ref="CE18" ca="1">CONCATENATE($A$37,INDIRECT(ADDRESS(ROW(),COLUMN()-2)),"%20",INDIRECT(ADDRESS(ROW(),COLUMN()-1)),$A$39,INDIRECT(ADDRESS(ROW(),COLUMN()-2)),"%20",INDIRECT(ADDRESS(ROW(),COLUMN()-1)))</f>
        <v>https://maps.yandex.ru/?ll=38.728108%2035.552342&amp;z=16&amp;text=38.728108%2035.552342</v>
      </c>
      <c r="CF18" s="87" t="str" cm="1">
        <f t="array" aca="1" ref="CF18" ca="1">CONCATENATE($A$40,INDIRECT(ADDRESS(ROW(),COLUMN()-3)),"%2C",INDIRECT(ADDRESS(ROW(),COLUMN()-2)))</f>
        <v>https://maps.google.com/maps?q=38.728108%2C35.552342</v>
      </c>
      <c r="CG18" s="92" t="s">
        <v>3229</v>
      </c>
      <c r="CH18" s="10" t="str" cm="1">
        <f t="array" aca="1" ref="CH18" ca="1">IF(INDIRECT(ADDRESS(ROW(),COLUMN()-6))="","X",IF(INDIRECT(ADDRESS(ROW(),COLUMN()-5))="",0,"OK"))</f>
        <v>OK</v>
      </c>
      <c r="CI18" s="29" t="str">
        <f ca="1">IF(CJ18="","",SUM(1+MAXA(CI$1:CI17)))</f>
        <v/>
      </c>
      <c r="CJ18" s="8" t="str" cm="1">
        <f t="array" aca="1" ref="CJ18" ca="1">IF(CH18=0,INDIRECT(ADDRESS(ROW(),COLUMN()-8)),"")</f>
        <v/>
      </c>
      <c r="CK18" s="31"/>
      <c r="CL18" s="10" t="str">
        <f t="shared" si="3"/>
        <v>$CB$18</v>
      </c>
      <c r="CM18" s="29" t="str">
        <f ca="1">IF(CN18="","",SUM(1+MAXA(CM$1:CM17)))</f>
        <v/>
      </c>
      <c r="CN18" s="8" t="str" cm="1">
        <f t="array" aca="1" ref="CN18" ca="1">IF(ISNUMBER(SEARCH(CN$1,INDEX(INDIRECT(CO$1),ROW(CL18),1)))=TRUE,INDIRECT(CL18),"")</f>
        <v/>
      </c>
      <c r="CO18" s="13" t="s">
        <v>1192</v>
      </c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 t="s">
        <v>1192</v>
      </c>
      <c r="DA18" s="10" t="str">
        <f t="shared" ca="1" si="63"/>
        <v/>
      </c>
      <c r="DB18" s="8"/>
      <c r="DC18" s="10"/>
      <c r="DD18" s="10"/>
      <c r="DF18" s="81"/>
      <c r="DG18" s="94"/>
      <c r="DH18" s="10" t="str" cm="1">
        <f t="array" aca="1" ref="DH18" ca="1">IF(INDIRECT(ADDRESS(ROW(),COLUMN()-6))="","X",IF(INDIRECT(ADDRESS(ROW(),COLUMN()-5))="",0,"OK"))</f>
        <v>X</v>
      </c>
      <c r="DI18" s="29" t="str">
        <f ca="1">IF(DJ18="","",SUM(1+MAXA(DI$1:DI17)))</f>
        <v/>
      </c>
      <c r="DJ18" s="8" t="str" cm="1">
        <f t="array" aca="1" ref="DJ18" ca="1">IF(DH18=0,INDIRECT(ADDRESS(ROW(),COLUMN()-8)),"")</f>
        <v/>
      </c>
      <c r="DK18" s="31"/>
      <c r="DL18" s="10" t="str">
        <f t="shared" si="4"/>
        <v>$DB$18</v>
      </c>
      <c r="DM18" s="29" t="str">
        <f ca="1">IF(DN18="","",SUM(1+MAXA(DM$1:DM17)))</f>
        <v/>
      </c>
      <c r="DN18" s="8" t="str" cm="1">
        <f t="array" aca="1" ref="DN18" ca="1">IF(ISNUMBER(SEARCH(DN$1,INDEX(INDIRECT(DO$1),ROW(DL18),1)))=TRUE,INDIRECT(DL18),"")</f>
        <v/>
      </c>
      <c r="DO18" s="13" t="s">
        <v>1192</v>
      </c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 t="s">
        <v>1192</v>
      </c>
      <c r="EA18" s="10" t="str">
        <f t="shared" ca="1" si="35"/>
        <v/>
      </c>
      <c r="EB18" s="22" t="s">
        <v>242</v>
      </c>
      <c r="EC18" s="14" t="s">
        <v>243</v>
      </c>
      <c r="ED18" s="14" t="s">
        <v>244</v>
      </c>
      <c r="EE18" s="27" t="str" cm="1">
        <f t="array" aca="1" ref="EE18" ca="1">CONCATENATE($A$37,INDIRECT(ADDRESS(ROW(),COLUMN()-2)),"%20",INDIRECT(ADDRESS(ROW(),COLUMN()-1)),$A$39,INDIRECT(ADDRESS(ROW(),COLUMN()-2)),"%20",INDIRECT(ADDRESS(ROW(),COLUMN()-1)))</f>
        <v>https://maps.yandex.ru/?ll=38.634531%2035.468555&amp;z=16&amp;text=38.634531%2035.468555</v>
      </c>
      <c r="EF18" s="87" t="str" cm="1">
        <f t="array" aca="1" ref="EF18" ca="1">CONCATENATE($A$40,INDIRECT(ADDRESS(ROW(),COLUMN()-3)),"%2C",INDIRECT(ADDRESS(ROW(),COLUMN()-2)))</f>
        <v>https://maps.google.com/maps?q=38.634531%2C35.468555</v>
      </c>
      <c r="EG18" s="92" t="s">
        <v>3229</v>
      </c>
      <c r="EH18" s="10" t="str" cm="1">
        <f t="array" aca="1" ref="EH18" ca="1">IF(INDIRECT(ADDRESS(ROW(),COLUMN()-6))="","X",IF(INDIRECT(ADDRESS(ROW(),COLUMN()-5))="",0,"OK"))</f>
        <v>OK</v>
      </c>
      <c r="EI18" s="29" t="str">
        <f ca="1">IF(EJ18="","",SUM(1+MAXA(EI$1:EI17)))</f>
        <v/>
      </c>
      <c r="EJ18" s="8" t="str" cm="1">
        <f t="array" aca="1" ref="EJ18" ca="1">IF(EH18=0,INDIRECT(ADDRESS(ROW(),COLUMN()-8)),"")</f>
        <v/>
      </c>
      <c r="EK18" s="31"/>
      <c r="EL18" s="10" t="str">
        <f t="shared" si="5"/>
        <v>$EB$18</v>
      </c>
      <c r="EM18" s="29" t="str">
        <f ca="1">IF(EN18="","",SUM(1+MAXA(EM$1:EM17)))</f>
        <v/>
      </c>
      <c r="EN18" s="8" t="str" cm="1">
        <f t="array" aca="1" ref="EN18" ca="1">IF(ISNUMBER(SEARCH(EN$1,INDEX(INDIRECT(EO$1),ROW(EL18),1)))=TRUE,INDIRECT(EL18),"")</f>
        <v/>
      </c>
      <c r="EO18" s="13" t="s">
        <v>1192</v>
      </c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0" t="str">
        <f t="shared" ca="1" si="36"/>
        <v/>
      </c>
      <c r="FB18" s="22" t="s">
        <v>3375</v>
      </c>
      <c r="FC18" s="14" t="s">
        <v>291</v>
      </c>
      <c r="FD18" s="14" t="s">
        <v>292</v>
      </c>
      <c r="FE18" s="27" t="str" cm="1">
        <f t="array" aca="1" ref="FE18" ca="1">CONCATENATE($A$37,INDIRECT(ADDRESS(ROW(),COLUMN()-2)),"%20",INDIRECT(ADDRESS(ROW(),COLUMN()-1)),$A$39,INDIRECT(ADDRESS(ROW(),COLUMN()-2)),"%20",INDIRECT(ADDRESS(ROW(),COLUMN()-1)))</f>
        <v>https://maps.yandex.ru/?ll=38.8725%2035.684722&amp;z=16&amp;text=38.8725%2035.684722</v>
      </c>
      <c r="FF18" s="87" t="str" cm="1">
        <f t="array" aca="1" ref="FF18" ca="1">CONCATENATE($A$40,INDIRECT(ADDRESS(ROW(),COLUMN()-3)),"%2C",INDIRECT(ADDRESS(ROW(),COLUMN()-2)))</f>
        <v>https://maps.google.com/maps?q=38.8725%2C35.684722</v>
      </c>
      <c r="FG18" s="92" t="s">
        <v>3229</v>
      </c>
      <c r="FH18" s="10" t="str" cm="1">
        <f t="array" aca="1" ref="FH18" ca="1">IF(INDIRECT(ADDRESS(ROW(),COLUMN()-6))="","X",IF(INDIRECT(ADDRESS(ROW(),COLUMN()-5))="",0,"OK"))</f>
        <v>OK</v>
      </c>
      <c r="FI18" s="29" t="str">
        <f ca="1">IF(FJ18="","",SUM(1+MAXA(FI$1:FI17)))</f>
        <v/>
      </c>
      <c r="FJ18" s="8" t="str" cm="1">
        <f t="array" aca="1" ref="FJ18" ca="1">IF(FH18=0,INDIRECT(ADDRESS(ROW(),COLUMN()-8)),"")</f>
        <v/>
      </c>
      <c r="FK18" s="31"/>
      <c r="FL18" s="10" t="str">
        <f t="shared" si="6"/>
        <v>$FB$18</v>
      </c>
      <c r="FM18" s="29" t="str">
        <f ca="1">IF(FN18="","",SUM(1+MAXA(FM$1:FM17)))</f>
        <v/>
      </c>
      <c r="FN18" s="8" t="str" cm="1">
        <f t="array" aca="1" ref="FN18" ca="1">IF(ISNUMBER(SEARCH(FN$1,INDEX(INDIRECT(FO$1),ROW(FL18),1)))=TRUE,INDIRECT(FL18),"")</f>
        <v/>
      </c>
      <c r="FO18" s="13" t="s">
        <v>1192</v>
      </c>
      <c r="FP18" s="13" t="s">
        <v>1192</v>
      </c>
      <c r="FQ18" s="13" t="s">
        <v>1192</v>
      </c>
      <c r="FR18" s="13" t="s">
        <v>1192</v>
      </c>
      <c r="FS18" s="13" t="s">
        <v>1192</v>
      </c>
      <c r="FT18" s="13"/>
      <c r="FU18" s="13"/>
      <c r="FV18" s="13"/>
      <c r="FW18" s="13"/>
      <c r="FX18" s="13"/>
      <c r="FY18" s="13"/>
      <c r="FZ18" s="13"/>
      <c r="GA18" s="10" t="str">
        <f t="shared" ca="1" si="37"/>
        <v/>
      </c>
      <c r="GB18" s="22"/>
      <c r="GC18" s="14"/>
      <c r="GD18" s="14"/>
      <c r="GE18" s="24"/>
      <c r="GF18" s="88"/>
      <c r="GG18" s="115"/>
      <c r="GH18" s="10" t="str" cm="1">
        <f t="array" aca="1" ref="GH18" ca="1">IF(INDIRECT(ADDRESS(ROW(),COLUMN()-6))="","X",IF(INDIRECT(ADDRESS(ROW(),COLUMN()-5))="",0,"OK"))</f>
        <v>X</v>
      </c>
      <c r="GI18" s="29" t="str">
        <f ca="1">IF(GJ18="","",SUM(1+MAXA(GI$1:GI17)))</f>
        <v/>
      </c>
      <c r="GJ18" s="8" t="str" cm="1">
        <f t="array" aca="1" ref="GJ18" ca="1">IF(GH18=0,INDIRECT(ADDRESS(ROW(),COLUMN()-8)),"")</f>
        <v/>
      </c>
      <c r="GK18" s="31"/>
      <c r="GL18" s="10" t="str">
        <f t="shared" si="7"/>
        <v>$GB$18</v>
      </c>
      <c r="GM18" s="29" t="str">
        <f ca="1">IF(GN18="","",SUM(1+MAXA(GM$1:GM17)))</f>
        <v/>
      </c>
      <c r="GN18" s="8" t="str" cm="1">
        <f t="array" aca="1" ref="GN18" ca="1">IF(ISNUMBER(SEARCH(GN$1,INDEX(INDIRECT(GO$1),ROW(GL18),1)))=TRUE,INDIRECT(GL18),"")</f>
        <v/>
      </c>
      <c r="GO18" s="13" t="s">
        <v>1192</v>
      </c>
      <c r="GP18" s="13" t="s">
        <v>1192</v>
      </c>
      <c r="GQ18" s="13" t="s">
        <v>1192</v>
      </c>
      <c r="GR18" s="13" t="s">
        <v>1192</v>
      </c>
      <c r="GS18" s="13" t="s">
        <v>1192</v>
      </c>
      <c r="GT18" s="13"/>
      <c r="GU18" s="13"/>
      <c r="GV18" s="13"/>
      <c r="GW18" s="13"/>
      <c r="GX18" s="13"/>
      <c r="GY18" s="13"/>
      <c r="GZ18" s="13"/>
      <c r="HA18" s="10" t="str">
        <f t="shared" ca="1" si="38"/>
        <v/>
      </c>
      <c r="HB18" s="22" t="s">
        <v>4657</v>
      </c>
      <c r="HC18" s="6" t="s">
        <v>4658</v>
      </c>
      <c r="HD18" s="6" t="s">
        <v>4659</v>
      </c>
      <c r="HE18" s="27" t="str" cm="1">
        <f t="array" aca="1" ref="HE18" ca="1">CONCATENATE($A$37,INDIRECT(ADDRESS(ROW(),COLUMN()-2)),"%20",INDIRECT(ADDRESS(ROW(),COLUMN()-1)),$A$39,INDIRECT(ADDRESS(ROW(),COLUMN()-2)),"%20",INDIRECT(ADDRESS(ROW(),COLUMN()-1)))</f>
        <v>https://maps.yandex.ru/?ll=38.878462%2035.285180&amp;z=16&amp;text=38.878462%2035.285180</v>
      </c>
      <c r="HF18" s="87" t="str" cm="1">
        <f t="array" aca="1" ref="HF18" ca="1">CONCATENATE($A$40,INDIRECT(ADDRESS(ROW(),COLUMN()-3)),"%2C",INDIRECT(ADDRESS(ROW(),COLUMN()-2)))</f>
        <v>https://maps.google.com/maps?q=38.878462%2C35.285180</v>
      </c>
      <c r="HG18" s="92" t="s">
        <v>3229</v>
      </c>
      <c r="HH18" s="10" t="str" cm="1">
        <f t="array" aca="1" ref="HH18" ca="1">IF(INDIRECT(ADDRESS(ROW(),COLUMN()-6))="","X",IF(INDIRECT(ADDRESS(ROW(),COLUMN()-5))="",0,"OK"))</f>
        <v>OK</v>
      </c>
      <c r="HI18" s="29" t="str">
        <f ca="1">IF(HJ18="","",SUM(1+MAXA(HI$1:HI17)))</f>
        <v/>
      </c>
      <c r="HJ18" s="8" t="str" cm="1">
        <f t="array" aca="1" ref="HJ18" ca="1">IF(HH18=0,INDIRECT(ADDRESS(ROW(),COLUMN()-8)),"")</f>
        <v/>
      </c>
      <c r="HK18" s="31"/>
      <c r="HL18" s="10" t="str">
        <f t="shared" si="8"/>
        <v>$HB$18</v>
      </c>
      <c r="HM18" s="29" t="str">
        <f ca="1">IF(HN18="","",SUM(1+MAXA(HM$1:HM17)))</f>
        <v/>
      </c>
      <c r="HN18" s="8" t="str" cm="1">
        <f t="array" aca="1" ref="HN18" ca="1">IF(ISNUMBER(SEARCH(HN$1,INDEX(INDIRECT(HO$1),ROW(HL18),1)))=TRUE,INDIRECT(HL18),"")</f>
        <v/>
      </c>
      <c r="HO18" s="13" t="s">
        <v>1192</v>
      </c>
      <c r="HP18" s="13" t="s">
        <v>1192</v>
      </c>
      <c r="HQ18" s="13" t="s">
        <v>1192</v>
      </c>
      <c r="HR18" s="13"/>
      <c r="HS18" s="13"/>
      <c r="HT18" s="13"/>
      <c r="HU18" s="13"/>
      <c r="HV18" s="13"/>
      <c r="HW18" s="13"/>
      <c r="HX18" s="13"/>
      <c r="HY18" s="13" t="s">
        <v>1192</v>
      </c>
      <c r="HZ18" s="13" t="s">
        <v>1192</v>
      </c>
      <c r="IA18" s="10" t="str">
        <f t="shared" ca="1" si="39"/>
        <v/>
      </c>
      <c r="IB18" s="22" t="s">
        <v>319</v>
      </c>
      <c r="IC18" s="14" t="s">
        <v>320</v>
      </c>
      <c r="ID18" s="14" t="s">
        <v>321</v>
      </c>
      <c r="IE18" s="27" t="str" cm="1">
        <f t="array" aca="1" ref="IE18" ca="1">CONCATENATE($A$37,INDIRECT(ADDRESS(ROW(),COLUMN()-2)),"%20",INDIRECT(ADDRESS(ROW(),COLUMN()-1)),$A$39,INDIRECT(ADDRESS(ROW(),COLUMN()-2)),"%20",INDIRECT(ADDRESS(ROW(),COLUMN()-1)))</f>
        <v>https://maps.yandex.ru/?ll=38.91357%2035.514726&amp;z=16&amp;text=38.91357%2035.514726</v>
      </c>
      <c r="IF18" s="87" t="str" cm="1">
        <f t="array" aca="1" ref="IF18" ca="1">CONCATENATE($A$40,INDIRECT(ADDRESS(ROW(),COLUMN()-3)),"%2C",INDIRECT(ADDRESS(ROW(),COLUMN()-2)))</f>
        <v>https://maps.google.com/maps?q=38.91357%2C35.514726</v>
      </c>
      <c r="IG18" s="79" t="s">
        <v>3229</v>
      </c>
      <c r="IH18" s="10" t="str" cm="1">
        <f t="array" aca="1" ref="IH18" ca="1">IF(INDIRECT(ADDRESS(ROW(),COLUMN()-6))="","X",IF(INDIRECT(ADDRESS(ROW(),COLUMN()-5))="",0,"OK"))</f>
        <v>OK</v>
      </c>
      <c r="II18" s="29" t="str">
        <f ca="1">IF(IJ18="","",SUM(1+MAXA(II$1:II17)))</f>
        <v/>
      </c>
      <c r="IJ18" s="8" t="str" cm="1">
        <f t="array" aca="1" ref="IJ18" ca="1">IF(IH18=0,INDIRECT(ADDRESS(ROW(),COLUMN()-8)),"")</f>
        <v/>
      </c>
      <c r="IK18" s="31"/>
      <c r="IL18" s="10" t="str">
        <f t="shared" si="9"/>
        <v>$IB$18</v>
      </c>
      <c r="IM18" s="29" t="str">
        <f ca="1">IF(IN18="","",SUM(1+MAXA(IM$1:IM17)))</f>
        <v/>
      </c>
      <c r="IN18" s="8" t="str" cm="1">
        <f t="array" aca="1" ref="IN18" ca="1">IF(ISNUMBER(SEARCH(IN$1,INDEX(INDIRECT(IO$1),ROW(IL18),1)))=TRUE,INDIRECT(IL18),"")</f>
        <v/>
      </c>
      <c r="IO18" s="13" t="s">
        <v>1192</v>
      </c>
      <c r="IP18" s="13" t="s">
        <v>1192</v>
      </c>
      <c r="IQ18" s="13" t="s">
        <v>1192</v>
      </c>
      <c r="IR18" s="13"/>
      <c r="IS18" s="13"/>
      <c r="IT18" s="13"/>
      <c r="IU18" s="13"/>
      <c r="IV18" s="13"/>
      <c r="IW18" s="13"/>
      <c r="IX18" s="13" t="s">
        <v>1192</v>
      </c>
      <c r="IY18" s="13" t="s">
        <v>1192</v>
      </c>
      <c r="IZ18" s="13" t="s">
        <v>1192</v>
      </c>
      <c r="JA18" s="10" t="str">
        <f t="shared" ca="1" si="40"/>
        <v/>
      </c>
      <c r="JB18" s="22"/>
      <c r="JC18" s="14"/>
      <c r="JD18" s="14"/>
      <c r="JE18" s="24"/>
      <c r="JF18" s="88"/>
      <c r="JG18" s="101"/>
      <c r="JH18" s="10" t="str" cm="1">
        <f t="array" aca="1" ref="JH18" ca="1">IF(INDIRECT(ADDRESS(ROW(),COLUMN()-6))="","X",IF(INDIRECT(ADDRESS(ROW(),COLUMN()-5))="",0,"OK"))</f>
        <v>X</v>
      </c>
      <c r="JI18" s="29" t="str">
        <f ca="1">IF(JJ18="","",SUM(1+MAXA(JI$1:JI17)))</f>
        <v/>
      </c>
      <c r="JJ18" s="8" t="str" cm="1">
        <f t="array" aca="1" ref="JJ18" ca="1">IF(JH18=0,INDIRECT(ADDRESS(ROW(),COLUMN()-8)),"")</f>
        <v/>
      </c>
      <c r="JK18" s="31"/>
      <c r="JL18" s="10" t="str">
        <f t="shared" si="10"/>
        <v>$JB$18</v>
      </c>
      <c r="JM18" s="29" t="str">
        <f ca="1">IF(JN18="","",SUM(1+MAXA(JM$1:JM17)))</f>
        <v/>
      </c>
      <c r="JN18" s="8" t="str" cm="1">
        <f t="array" aca="1" ref="JN18" ca="1">IF(ISNUMBER(SEARCH(JN$1,INDEX(INDIRECT(JO$1),ROW(JL18),1)))=TRUE,INDIRECT(JL18),"")</f>
        <v/>
      </c>
      <c r="JO18" s="13" t="s">
        <v>1192</v>
      </c>
      <c r="JP18" s="13" t="s">
        <v>1192</v>
      </c>
      <c r="JQ18" s="13" t="s">
        <v>1192</v>
      </c>
      <c r="JR18" s="13"/>
      <c r="JS18" s="13"/>
      <c r="JT18" s="13"/>
      <c r="JU18" s="13"/>
      <c r="JV18" s="13"/>
      <c r="JW18" s="13"/>
      <c r="JX18" s="13" t="s">
        <v>1192</v>
      </c>
      <c r="JY18" s="13" t="s">
        <v>1192</v>
      </c>
      <c r="JZ18" s="13" t="s">
        <v>1192</v>
      </c>
      <c r="KA18" s="10" t="str">
        <f t="shared" ca="1" si="41"/>
        <v/>
      </c>
      <c r="KB18" s="22" t="s">
        <v>322</v>
      </c>
      <c r="KC18" s="14" t="s">
        <v>323</v>
      </c>
      <c r="KD18" s="14" t="s">
        <v>324</v>
      </c>
      <c r="KE18" s="27" t="str" cm="1">
        <f t="array" aca="1" ref="KE18" ca="1">CONCATENATE($A$37,INDIRECT(ADDRESS(ROW(),COLUMN()-2)),"%20",INDIRECT(ADDRESS(ROW(),COLUMN()-1)),$A$39,INDIRECT(ADDRESS(ROW(),COLUMN()-2)),"%20",INDIRECT(ADDRESS(ROW(),COLUMN()-1)))</f>
        <v>https://maps.yandex.ru/?ll=38.606692%2035.720747&amp;z=16&amp;text=38.606692%2035.720747</v>
      </c>
      <c r="KF18" s="87" t="str" cm="1">
        <f t="array" aca="1" ref="KF18" ca="1">CONCATENATE($A$40,INDIRECT(ADDRESS(ROW(),COLUMN()-3)),"%2C",INDIRECT(ADDRESS(ROW(),COLUMN()-2)))</f>
        <v>https://maps.google.com/maps?q=38.606692%2C35.720747</v>
      </c>
      <c r="KG18" s="79" t="s">
        <v>3229</v>
      </c>
      <c r="KH18" s="10" t="str" cm="1">
        <f t="array" aca="1" ref="KH18" ca="1">IF(INDIRECT(ADDRESS(ROW(),COLUMN()-6))="","X",IF(INDIRECT(ADDRESS(ROW(),COLUMN()-5))="",0,"OK"))</f>
        <v>OK</v>
      </c>
      <c r="KI18" s="29" t="str">
        <f ca="1">IF(KJ18="","",SUM(1+MAXA(KI$1:KI17)))</f>
        <v/>
      </c>
      <c r="KJ18" s="8" t="str" cm="1">
        <f t="array" aca="1" ref="KJ18" ca="1">IF(KH18=0,INDIRECT(ADDRESS(ROW(),COLUMN()-8)),"")</f>
        <v/>
      </c>
      <c r="KK18" s="31"/>
      <c r="KL18" s="10" t="str">
        <f t="shared" si="11"/>
        <v>$KB$18</v>
      </c>
      <c r="KM18" s="29" t="str">
        <f ca="1">IF(KN18="","",SUM(1+MAXA(KM$1:KM17)))</f>
        <v/>
      </c>
      <c r="KN18" s="8" t="str" cm="1">
        <f t="array" aca="1" ref="KN18" ca="1">IF(ISNUMBER(SEARCH(KN$1,INDEX(INDIRECT(KO$1),ROW(KL18),1)))=TRUE,INDIRECT(KL18),"")</f>
        <v/>
      </c>
      <c r="KO18" s="13" t="s">
        <v>1192</v>
      </c>
      <c r="KP18" s="13" t="s">
        <v>1192</v>
      </c>
      <c r="KQ18" s="13" t="s">
        <v>1192</v>
      </c>
      <c r="KR18" s="13"/>
      <c r="KS18" s="13"/>
      <c r="KT18" s="13"/>
      <c r="KU18" s="13"/>
      <c r="KV18" s="13"/>
      <c r="KW18" s="13"/>
      <c r="KX18" s="13"/>
      <c r="KY18" s="13" t="s">
        <v>1192</v>
      </c>
      <c r="KZ18" s="13" t="s">
        <v>1192</v>
      </c>
      <c r="LA18" s="10" t="str">
        <f t="shared" ca="1" si="42"/>
        <v/>
      </c>
      <c r="LB18" s="16"/>
      <c r="LC18" s="17" t="s">
        <v>345</v>
      </c>
      <c r="LD18" s="18"/>
      <c r="LE18" s="17"/>
      <c r="LF18" s="17"/>
      <c r="LG18" s="79" t="s">
        <v>3229</v>
      </c>
      <c r="LH18" s="10" t="str" cm="1">
        <f t="array" aca="1" ref="LH18" ca="1">IF(INDIRECT(ADDRESS(ROW(),COLUMN()-6))="","X",IF(INDIRECT(ADDRESS(ROW(),COLUMN()-5))="",0,"OK"))</f>
        <v>X</v>
      </c>
      <c r="LI18" s="29" t="str">
        <f ca="1">IF(LJ18="","",SUM(1+MAXA(LI$1:LI17)))</f>
        <v/>
      </c>
      <c r="LJ18" s="8" t="str" cm="1">
        <f t="array" aca="1" ref="LJ18" ca="1">IF(LH18=0,INDIRECT(ADDRESS(ROW(),COLUMN()-8)),"")</f>
        <v/>
      </c>
      <c r="LK18" s="31"/>
      <c r="LL18" s="10" t="str">
        <f t="shared" si="12"/>
        <v>$LB$18</v>
      </c>
      <c r="LM18" s="29" t="str">
        <f ca="1">IF(LN18="","",SUM(1+MAXA(LM$1:LM17)))</f>
        <v/>
      </c>
      <c r="LN18" s="8" t="str" cm="1">
        <f t="array" aca="1" ref="LN18" ca="1">IF(ISNUMBER(SEARCH(LN$1,INDEX(INDIRECT(LO$1),ROW(LL18),1)))=TRUE,INDIRECT(LL18),"")</f>
        <v/>
      </c>
      <c r="LO18" s="13" t="s">
        <v>1192</v>
      </c>
      <c r="LP18" s="13" t="s">
        <v>1192</v>
      </c>
      <c r="LQ18" s="13" t="s">
        <v>1192</v>
      </c>
      <c r="LR18" s="13" t="s">
        <v>1192</v>
      </c>
      <c r="LS18" s="13"/>
      <c r="LT18" s="13"/>
      <c r="LU18" s="13"/>
      <c r="LV18" s="13"/>
      <c r="LW18" s="13"/>
      <c r="LX18" s="13"/>
      <c r="LY18" s="13" t="s">
        <v>1192</v>
      </c>
      <c r="LZ18" s="13" t="s">
        <v>1192</v>
      </c>
      <c r="MA18" s="10" t="str">
        <f t="shared" ca="1" si="43"/>
        <v/>
      </c>
      <c r="MB18" s="8"/>
      <c r="MC18" s="10"/>
      <c r="MD18" s="10"/>
      <c r="ME18" s="20"/>
      <c r="MF18" s="20"/>
      <c r="MG18" s="79"/>
      <c r="MH18" s="10" t="str" cm="1">
        <f t="array" aca="1" ref="MH18" ca="1">IF(INDIRECT(ADDRESS(ROW(),COLUMN()-6))="","X",IF(INDIRECT(ADDRESS(ROW(),COLUMN()-5))="",0,"OK"))</f>
        <v>X</v>
      </c>
      <c r="MI18" s="29" t="str">
        <f ca="1">IF(MJ18="","",SUM(1+MAXA(MI$1:MI17)))</f>
        <v/>
      </c>
      <c r="MJ18" s="8" t="str" cm="1">
        <f t="array" aca="1" ref="MJ18" ca="1">IF(MH18=0,INDIRECT(ADDRESS(ROW(),COLUMN()-8)),"")</f>
        <v/>
      </c>
      <c r="MK18" s="31"/>
      <c r="ML18" s="10" t="str">
        <f t="shared" si="13"/>
        <v>$MB$18</v>
      </c>
      <c r="MM18" s="29" t="str">
        <f ca="1">IF(MN18="","",SUM(1+MAXA(MM$1:MM17)))</f>
        <v/>
      </c>
      <c r="MN18" s="8" t="str" cm="1">
        <f t="array" aca="1" ref="MN18" ca="1">IF(ISNUMBER(SEARCH(MN$1,INDEX(INDIRECT(MO$1),ROW(ML18),1)))=TRUE,INDIRECT(ML18),"")</f>
        <v/>
      </c>
      <c r="MO18" s="13" t="s">
        <v>1192</v>
      </c>
      <c r="MP18" s="13" t="s">
        <v>1192</v>
      </c>
      <c r="MQ18" s="13" t="s">
        <v>1192</v>
      </c>
      <c r="MR18" s="13"/>
      <c r="MS18" s="13"/>
      <c r="MT18" s="13"/>
      <c r="MU18" s="13"/>
      <c r="MV18" s="13"/>
      <c r="MW18" s="13" t="s">
        <v>1192</v>
      </c>
      <c r="MX18" s="13"/>
      <c r="MY18" s="13" t="s">
        <v>1192</v>
      </c>
      <c r="MZ18" s="13" t="s">
        <v>1192</v>
      </c>
      <c r="NA18" s="10" t="str">
        <f t="shared" ca="1" si="44"/>
        <v/>
      </c>
      <c r="NB18" s="65" t="s">
        <v>3046</v>
      </c>
      <c r="NC18" s="66" t="s">
        <v>1170</v>
      </c>
      <c r="ND18" s="66" t="s">
        <v>1171</v>
      </c>
      <c r="NE18" s="27" t="str" cm="1">
        <f t="array" aca="1" ref="NE18" ca="1">CONCATENATE($A$37,INDIRECT(ADDRESS(ROW(),COLUMN()-2)),"%20",INDIRECT(ADDRESS(ROW(),COLUMN()-1)),$A$39,INDIRECT(ADDRESS(ROW(),COLUMN()-2)),"%20",INDIRECT(ADDRESS(ROW(),COLUMN()-1)))</f>
        <v>https://maps.yandex.ru/?ll=38.391734%2035.484410&amp;z=16&amp;text=38.391734%2035.484410</v>
      </c>
      <c r="NF18" s="87" t="str" cm="1">
        <f t="array" aca="1" ref="NF18" ca="1">CONCATENATE($A$40,INDIRECT(ADDRESS(ROW(),COLUMN()-3)),"%2C",INDIRECT(ADDRESS(ROW(),COLUMN()-2)))</f>
        <v>https://maps.google.com/maps?q=38.391734%2C35.484410</v>
      </c>
      <c r="NG18" s="79" t="s">
        <v>3229</v>
      </c>
      <c r="NH18" s="10" t="str" cm="1">
        <f t="array" aca="1" ref="NH18" ca="1">IF(INDIRECT(ADDRESS(ROW(),COLUMN()-6))="","X",IF(INDIRECT(ADDRESS(ROW(),COLUMN()-5))="",0,"OK"))</f>
        <v>OK</v>
      </c>
      <c r="NI18" s="29" t="str">
        <f ca="1">IF(NJ18="","",SUM(1+MAXA(NI$1:NI17)))</f>
        <v/>
      </c>
      <c r="NJ18" s="8" t="str" cm="1">
        <f t="array" aca="1" ref="NJ18" ca="1">IF(NH18=0,INDIRECT(ADDRESS(ROW(),COLUMN()-8)),"")</f>
        <v/>
      </c>
      <c r="NK18" s="31"/>
      <c r="NL18" s="10" t="str">
        <f t="shared" si="14"/>
        <v>$NB$18</v>
      </c>
      <c r="NM18" s="29" t="str">
        <f ca="1">IF(NN18="","",SUM(1+MAXA(NM$1:NM17)))</f>
        <v/>
      </c>
      <c r="NN18" s="8" t="str" cm="1">
        <f t="array" aca="1" ref="NN18" ca="1">IF(ISNUMBER(SEARCH(NN$1,INDEX(INDIRECT(NO$1),ROW(NL18),1)))=TRUE,INDIRECT(NL18),"")</f>
        <v/>
      </c>
      <c r="NO18" s="13" t="s">
        <v>1192</v>
      </c>
      <c r="NP18" s="13" t="s">
        <v>1192</v>
      </c>
      <c r="NQ18" s="13" t="s">
        <v>1192</v>
      </c>
      <c r="NR18" s="13"/>
      <c r="NS18" s="13"/>
      <c r="NT18" s="13"/>
      <c r="NU18" s="13"/>
      <c r="NV18" s="13"/>
      <c r="NW18" s="13"/>
      <c r="NX18" s="13" t="s">
        <v>1192</v>
      </c>
      <c r="NY18" s="13" t="s">
        <v>1192</v>
      </c>
      <c r="NZ18" s="13"/>
      <c r="OA18" s="10" t="str">
        <f t="shared" ca="1" si="45"/>
        <v/>
      </c>
      <c r="OB18" s="22" t="s">
        <v>1246</v>
      </c>
      <c r="OC18" s="14" t="s">
        <v>1247</v>
      </c>
      <c r="OD18" s="14" t="s">
        <v>1248</v>
      </c>
      <c r="OE18" s="27" t="str" cm="1">
        <f t="array" aca="1" ref="OE18" ca="1">CONCATENATE($A$37,INDIRECT(ADDRESS(ROW(),COLUMN()-2)),"%20",INDIRECT(ADDRESS(ROW(),COLUMN()-1)),$A$39,INDIRECT(ADDRESS(ROW(),COLUMN()-2)),"%20",INDIRECT(ADDRESS(ROW(),COLUMN()-1)))</f>
        <v>https://maps.yandex.ru/?ll=38.361999%2035.628438&amp;z=16&amp;text=38.361999%2035.628438</v>
      </c>
      <c r="OF18" s="87" t="str" cm="1">
        <f t="array" aca="1" ref="OF18" ca="1">CONCATENATE($A$40,INDIRECT(ADDRESS(ROW(),COLUMN()-3)),"%2C",INDIRECT(ADDRESS(ROW(),COLUMN()-2)))</f>
        <v>https://maps.google.com/maps?q=38.361999%2C35.628438</v>
      </c>
      <c r="OG18" s="79" t="s">
        <v>3229</v>
      </c>
      <c r="OH18" s="10" t="str" cm="1">
        <f t="array" aca="1" ref="OH18" ca="1">IF(INDIRECT(ADDRESS(ROW(),COLUMN()-6))="","X",IF(INDIRECT(ADDRESS(ROW(),COLUMN()-5))="",0,"OK"))</f>
        <v>OK</v>
      </c>
      <c r="OI18" s="29" t="str">
        <f ca="1">IF(OJ18="","",SUM(1+MAXA(OI$1:OI17)))</f>
        <v/>
      </c>
      <c r="OJ18" s="8" t="str" cm="1">
        <f t="array" aca="1" ref="OJ18" ca="1">IF(OH18=0,INDIRECT(ADDRESS(ROW(),COLUMN()-8)),"")</f>
        <v/>
      </c>
      <c r="OK18" s="31"/>
      <c r="OL18" s="10" t="str">
        <f t="shared" si="15"/>
        <v>$OB$18</v>
      </c>
      <c r="OM18" s="29" t="str">
        <f ca="1">IF(ON18="","",SUM(1+MAXA(OM$1:OM17)))</f>
        <v/>
      </c>
      <c r="ON18" s="8" t="str" cm="1">
        <f t="array" aca="1" ref="ON18" ca="1">IF(ISNUMBER(SEARCH(ON$1,INDEX(INDIRECT(OO$1),ROW(OL18),1)))=TRUE,INDIRECT(OL18),"")</f>
        <v/>
      </c>
      <c r="OO18" s="13" t="s">
        <v>1192</v>
      </c>
      <c r="OP18" s="13"/>
      <c r="OQ18" s="13"/>
      <c r="OR18" s="13"/>
      <c r="OS18" s="13"/>
      <c r="OT18" s="13"/>
      <c r="OU18" s="13"/>
      <c r="OV18" s="13"/>
      <c r="OW18" s="13"/>
      <c r="OX18" s="13"/>
      <c r="OY18" s="13"/>
      <c r="OZ18" s="13" t="s">
        <v>1192</v>
      </c>
      <c r="PA18" s="10" t="str">
        <f t="shared" ca="1" si="46"/>
        <v/>
      </c>
      <c r="PB18" s="16"/>
      <c r="PC18" s="17" t="s">
        <v>1462</v>
      </c>
      <c r="PD18" s="18"/>
      <c r="PE18" s="25"/>
      <c r="PF18" s="25"/>
      <c r="PG18" s="79" t="s">
        <v>3239</v>
      </c>
      <c r="PH18" s="10" t="str" cm="1">
        <f t="array" aca="1" ref="PH18" ca="1">IF(INDIRECT(ADDRESS(ROW(),COLUMN()-6))="","X",IF(INDIRECT(ADDRESS(ROW(),COLUMN()-5))="",0,"OK"))</f>
        <v>X</v>
      </c>
      <c r="PI18" s="29" t="str">
        <f ca="1">IF(PJ18="","",SUM(1+MAXA(PI$1:PI17)))</f>
        <v/>
      </c>
      <c r="PJ18" s="8" t="str" cm="1">
        <f t="array" aca="1" ref="PJ18" ca="1">IF(PH18=0,INDIRECT(ADDRESS(ROW(),COLUMN()-8)),"")</f>
        <v/>
      </c>
      <c r="PK18" s="31"/>
      <c r="PL18" s="10" t="str">
        <f t="shared" si="16"/>
        <v>$PB$18</v>
      </c>
      <c r="PM18" s="29" t="str">
        <f ca="1">IF(PN18="","",SUM(1+MAXA(PM$1:PM17)))</f>
        <v/>
      </c>
      <c r="PN18" s="8" t="str" cm="1">
        <f t="array" aca="1" ref="PN18" ca="1">IF(ISNUMBER(SEARCH(PN$1,INDEX(INDIRECT(PO$1),ROW(PL18),1)))=TRUE,INDIRECT(PL18),"")</f>
        <v/>
      </c>
      <c r="PO18" s="13" t="s">
        <v>1192</v>
      </c>
      <c r="PP18" s="13" t="s">
        <v>1192</v>
      </c>
      <c r="PQ18" s="13" t="s">
        <v>1192</v>
      </c>
      <c r="PR18" s="13" t="s">
        <v>1192</v>
      </c>
      <c r="PS18" s="13"/>
      <c r="PT18" s="13"/>
      <c r="PU18" s="13"/>
      <c r="PV18" s="13"/>
      <c r="PW18" s="13"/>
      <c r="PX18" s="13"/>
      <c r="PY18" s="13" t="s">
        <v>1192</v>
      </c>
      <c r="PZ18" s="13" t="s">
        <v>1192</v>
      </c>
      <c r="QA18" s="10" t="str">
        <f t="shared" ca="1" si="47"/>
        <v/>
      </c>
      <c r="QB18" s="22" t="s">
        <v>1542</v>
      </c>
      <c r="QC18" s="6" t="s">
        <v>1603</v>
      </c>
      <c r="QD18" s="6" t="s">
        <v>1604</v>
      </c>
      <c r="QE18" s="27" t="str" cm="1">
        <f t="array" aca="1" ref="QE18" ca="1">CONCATENATE($A$37,INDIRECT(ADDRESS(ROW(),COLUMN()-2)),"%20",INDIRECT(ADDRESS(ROW(),COLUMN()-1)),$A$39,INDIRECT(ADDRESS(ROW(),COLUMN()-2)),"%20",INDIRECT(ADDRESS(ROW(),COLUMN()-1)))</f>
        <v>https://maps.yandex.ru/?ll=38.718845%2035.266965&amp;z=16&amp;text=38.718845%2035.266965</v>
      </c>
      <c r="QF18" s="87" t="str" cm="1">
        <f t="array" aca="1" ref="QF18" ca="1">CONCATENATE($A$40,INDIRECT(ADDRESS(ROW(),COLUMN()-3)),"%2C",INDIRECT(ADDRESS(ROW(),COLUMN()-2)))</f>
        <v>https://maps.google.com/maps?q=38.718845%2C35.266965</v>
      </c>
      <c r="QG18" s="79" t="s">
        <v>3239</v>
      </c>
      <c r="QH18" s="10" t="str" cm="1">
        <f t="array" aca="1" ref="QH18" ca="1">IF(INDIRECT(ADDRESS(ROW(),COLUMN()-6))="","X",IF(INDIRECT(ADDRESS(ROW(),COLUMN()-5))="",0,"OK"))</f>
        <v>OK</v>
      </c>
      <c r="QI18" s="29" t="str">
        <f ca="1">IF(QJ18="","",SUM(1+MAXA(QI$1:QI17)))</f>
        <v/>
      </c>
      <c r="QJ18" s="8" t="str" cm="1">
        <f t="array" aca="1" ref="QJ18" ca="1">IF(QH18=0,INDIRECT(ADDRESS(ROW(),COLUMN()-8)),"")</f>
        <v/>
      </c>
      <c r="QK18" s="31"/>
      <c r="QL18" s="10" t="str">
        <f t="shared" si="17"/>
        <v>$QB$18</v>
      </c>
      <c r="QM18" s="29" t="str">
        <f ca="1">IF(QN18="","",SUM(1+MAXA(QM$1:QM17)))</f>
        <v/>
      </c>
      <c r="QN18" s="8" t="str" cm="1">
        <f t="array" aca="1" ref="QN18" ca="1">IF(ISNUMBER(SEARCH(QN$1,INDEX(INDIRECT(QO$1),ROW(QL18),1)))=TRUE,INDIRECT(QL18),"")</f>
        <v/>
      </c>
      <c r="QO18" s="13" t="s">
        <v>1192</v>
      </c>
      <c r="QP18" s="13" t="s">
        <v>1192</v>
      </c>
      <c r="QQ18" s="13" t="s">
        <v>1192</v>
      </c>
      <c r="QR18" s="13" t="s">
        <v>1192</v>
      </c>
      <c r="QS18" s="13"/>
      <c r="QT18" s="13"/>
      <c r="QU18" s="13"/>
      <c r="QV18" s="13"/>
      <c r="QW18" s="13"/>
      <c r="QX18" s="13"/>
      <c r="QY18" s="13" t="s">
        <v>1192</v>
      </c>
      <c r="QZ18" s="13" t="s">
        <v>1192</v>
      </c>
      <c r="RA18" s="10" t="str">
        <f t="shared" ca="1" si="48"/>
        <v/>
      </c>
      <c r="RB18" s="22" t="s">
        <v>1715</v>
      </c>
      <c r="RC18" s="6" t="s">
        <v>1716</v>
      </c>
      <c r="RD18" s="6" t="s">
        <v>1717</v>
      </c>
      <c r="RE18" s="27" t="str" cm="1">
        <f t="array" aca="1" ref="RE18" ca="1">CONCATENATE($A$37,INDIRECT(ADDRESS(ROW(),COLUMN()-2)),"%20",INDIRECT(ADDRESS(ROW(),COLUMN()-1)),$A$39,INDIRECT(ADDRESS(ROW(),COLUMN()-2)),"%20",INDIRECT(ADDRESS(ROW(),COLUMN()-1)))</f>
        <v>https://maps.yandex.ru/?ll=39.102461%2035.774370&amp;z=16&amp;text=39.102461%2035.774370</v>
      </c>
      <c r="RF18" s="87" t="str" cm="1">
        <f t="array" aca="1" ref="RF18" ca="1">CONCATENATE($A$40,INDIRECT(ADDRESS(ROW(),COLUMN()-3)),"%2C",INDIRECT(ADDRESS(ROW(),COLUMN()-2)))</f>
        <v>https://maps.google.com/maps?q=39.102461%2C35.774370</v>
      </c>
      <c r="RG18" s="79" t="s">
        <v>3229</v>
      </c>
      <c r="RH18" s="10" t="str" cm="1">
        <f t="array" aca="1" ref="RH18" ca="1">IF(INDIRECT(ADDRESS(ROW(),COLUMN()-6))="","X",IF(INDIRECT(ADDRESS(ROW(),COLUMN()-5))="",0,"OK"))</f>
        <v>OK</v>
      </c>
      <c r="RI18" s="29" t="str">
        <f ca="1">IF(RJ18="","",SUM(1+MAXA(RI$1:RI17)))</f>
        <v/>
      </c>
      <c r="RJ18" s="8" t="str" cm="1">
        <f t="array" aca="1" ref="RJ18" ca="1">IF(RH18=0,INDIRECT(ADDRESS(ROW(),COLUMN()-8)),"")</f>
        <v/>
      </c>
      <c r="RK18" s="31"/>
      <c r="RL18" s="10" t="str">
        <f t="shared" si="18"/>
        <v>$RB$18</v>
      </c>
      <c r="RM18" s="29" t="str">
        <f ca="1">IF(RN18="","",SUM(1+MAXA(RM$1:RM17)))</f>
        <v/>
      </c>
      <c r="RN18" s="8" t="str" cm="1">
        <f t="array" aca="1" ref="RN18" ca="1">IF(ISNUMBER(SEARCH(RN$1,INDEX(INDIRECT(RO$1),ROW(RL18),1)))=TRUE,INDIRECT(RL18),"")</f>
        <v/>
      </c>
      <c r="RO18" s="13" t="s">
        <v>1192</v>
      </c>
      <c r="RP18" s="13" t="s">
        <v>1192</v>
      </c>
      <c r="RQ18" s="13" t="s">
        <v>1192</v>
      </c>
      <c r="RR18" s="13"/>
      <c r="RS18" s="13"/>
      <c r="RT18" s="13"/>
      <c r="RU18" s="13"/>
      <c r="RV18" s="13"/>
      <c r="RW18" s="13"/>
      <c r="RX18" s="13"/>
      <c r="RY18" s="13" t="s">
        <v>1192</v>
      </c>
      <c r="RZ18" s="13" t="s">
        <v>1192</v>
      </c>
      <c r="SA18" s="10" t="str">
        <f t="shared" ca="1" si="49"/>
        <v/>
      </c>
      <c r="SB18" s="16"/>
      <c r="SC18" s="17" t="s">
        <v>1795</v>
      </c>
      <c r="SD18" s="48"/>
      <c r="SE18" s="17"/>
      <c r="SF18" s="17"/>
      <c r="SG18" s="79" t="s">
        <v>3229</v>
      </c>
      <c r="SH18" s="10" t="str" cm="1">
        <f t="array" aca="1" ref="SH18" ca="1">IF(INDIRECT(ADDRESS(ROW(),COLUMN()-6))="","X",IF(INDIRECT(ADDRESS(ROW(),COLUMN()-5))="",0,"OK"))</f>
        <v>X</v>
      </c>
      <c r="SI18" s="29" t="str">
        <f ca="1">IF(SJ18="","",SUM(1+MAXA(SI$1:SI17)))</f>
        <v/>
      </c>
      <c r="SJ18" s="8" t="str" cm="1">
        <f t="array" aca="1" ref="SJ18" ca="1">IF(SH18=0,INDIRECT(ADDRESS(ROW(),COLUMN()-8)),"")</f>
        <v/>
      </c>
      <c r="SK18" s="33" t="s">
        <v>1192</v>
      </c>
      <c r="SL18" s="10" t="str">
        <f t="shared" si="19"/>
        <v>$SB$18</v>
      </c>
      <c r="SM18" s="29" t="str">
        <f ca="1">IF(SN18="","",SUM(1+MAXA(SM$1:SM17)))</f>
        <v/>
      </c>
      <c r="SN18" s="8" t="str" cm="1">
        <f t="array" aca="1" ref="SN18" ca="1">IF(ISNUMBER(SEARCH(SN$1,INDEX(SB$1:SB$174,ROW(SL18),1)))=TRUE,INDIRECT(SL18),"")</f>
        <v/>
      </c>
      <c r="SO18" s="13" t="s">
        <v>1192</v>
      </c>
      <c r="SP18" s="13" t="s">
        <v>1192</v>
      </c>
      <c r="SQ18" s="13" t="s">
        <v>1192</v>
      </c>
      <c r="SR18" s="13"/>
      <c r="SS18" s="13"/>
      <c r="ST18" s="13"/>
      <c r="SU18" s="13"/>
      <c r="SV18" s="13"/>
      <c r="SW18" s="13"/>
      <c r="SX18" s="13"/>
      <c r="SY18" s="13" t="s">
        <v>1192</v>
      </c>
      <c r="SZ18" s="13" t="s">
        <v>1192</v>
      </c>
      <c r="TA18" s="10" t="str">
        <f t="shared" ca="1" si="50"/>
        <v/>
      </c>
      <c r="TB18" s="22"/>
      <c r="TC18" s="15"/>
      <c r="TD18" s="6"/>
      <c r="TE18" s="15"/>
      <c r="TF18" s="15"/>
      <c r="TG18" s="101"/>
      <c r="TH18" s="10" t="str" cm="1">
        <f t="array" aca="1" ref="TH18" ca="1">IF(INDIRECT(ADDRESS(ROW(),COLUMN()-6))="","X",IF(INDIRECT(ADDRESS(ROW(),COLUMN()-5))="",0,"OK"))</f>
        <v>X</v>
      </c>
      <c r="TI18" s="29" t="str">
        <f ca="1">IF(TJ18="","",SUM(1+MAXA(TI$1:TI17)))</f>
        <v/>
      </c>
      <c r="TJ18" s="8" t="str" cm="1">
        <f t="array" aca="1" ref="TJ18" ca="1">IF(TH18=0,INDIRECT(ADDRESS(ROW(),COLUMN()-8)),"")</f>
        <v/>
      </c>
      <c r="TK18" s="33" t="s">
        <v>1192</v>
      </c>
      <c r="TL18" s="10" t="str">
        <f t="shared" si="20"/>
        <v>$TB$18</v>
      </c>
      <c r="TM18" s="29" t="str">
        <f ca="1">IF(TN18="","",SUM(1+MAXA(TM$1:TM17)))</f>
        <v/>
      </c>
      <c r="TN18" s="8" t="str" cm="1">
        <f t="array" aca="1" ref="TN18" ca="1">IF(ISNUMBER(SEARCH(TN$1,INDEX(INDIRECT(TO$1),ROW(TL18),1)))=TRUE,INDIRECT(TL18),"")</f>
        <v/>
      </c>
      <c r="TO18" s="13" t="s">
        <v>1192</v>
      </c>
      <c r="TP18" s="13" t="s">
        <v>1192</v>
      </c>
      <c r="TQ18" s="13" t="s">
        <v>1192</v>
      </c>
      <c r="TR18" s="13"/>
      <c r="TS18" s="13"/>
      <c r="TT18" s="13"/>
      <c r="TU18" s="13"/>
      <c r="TV18" s="13"/>
      <c r="TW18" s="13"/>
      <c r="TX18" s="13"/>
      <c r="TY18" s="13" t="s">
        <v>1192</v>
      </c>
      <c r="TZ18" s="13" t="s">
        <v>1192</v>
      </c>
      <c r="UA18" s="14" t="str">
        <f t="shared" ca="1" si="51"/>
        <v/>
      </c>
      <c r="UB18" s="22" t="s">
        <v>1742</v>
      </c>
      <c r="UC18" s="6" t="s">
        <v>1743</v>
      </c>
      <c r="UD18" s="6" t="s">
        <v>1744</v>
      </c>
      <c r="UE18" s="27" t="str" cm="1">
        <f t="array" aca="1" ref="UE18" ca="1">CONCATENATE($A$37,INDIRECT(ADDRESS(ROW(),COLUMN()-2)),"%20",INDIRECT(ADDRESS(ROW(),COLUMN()-1)),$A$39,INDIRECT(ADDRESS(ROW(),COLUMN()-2)),"%20",INDIRECT(ADDRESS(ROW(),COLUMN()-1)))</f>
        <v>https://maps.yandex.ru/?ll=38.571488%2036.085327&amp;z=16&amp;text=38.571488%2036.085327</v>
      </c>
      <c r="UF18" s="87" t="str" cm="1">
        <f t="array" aca="1" ref="UF18" ca="1">CONCATENATE($A$40,INDIRECT(ADDRESS(ROW(),COLUMN()-3)),"%2C",INDIRECT(ADDRESS(ROW(),COLUMN()-2)))</f>
        <v>https://maps.google.com/maps?q=38.571488%2C36.085327</v>
      </c>
      <c r="UG18" s="79" t="s">
        <v>3229</v>
      </c>
      <c r="UH18" s="10" t="str" cm="1">
        <f t="array" aca="1" ref="UH18" ca="1">IF(INDIRECT(ADDRESS(ROW(),COLUMN()-6))="","X",IF(INDIRECT(ADDRESS(ROW(),COLUMN()-5))="",0,"OK"))</f>
        <v>OK</v>
      </c>
      <c r="UI18" s="29" t="str">
        <f ca="1">IF(UJ18="","",SUM(1+MAXA(UI$1:UI17)))</f>
        <v/>
      </c>
      <c r="UJ18" s="8" t="str" cm="1">
        <f t="array" aca="1" ref="UJ18" ca="1">IF(UH18=0,INDIRECT(ADDRESS(ROW(),COLUMN()-8)),"")</f>
        <v/>
      </c>
      <c r="UK18" s="33" t="s">
        <v>1192</v>
      </c>
      <c r="UL18" s="10" t="str">
        <f t="shared" si="21"/>
        <v>$UB$18</v>
      </c>
      <c r="UM18" s="29" t="str">
        <f ca="1">IF(UN18="","",SUM(1+MAXA(UM$1:UM17)))</f>
        <v/>
      </c>
      <c r="UN18" s="8" t="str" cm="1">
        <f t="array" aca="1" ref="UN18" ca="1">IF(ISNUMBER(SEARCH(UN$1,INDEX(INDIRECT(UO$1),ROW(UL18),1)))=TRUE,INDIRECT(UL18),"")</f>
        <v/>
      </c>
      <c r="UO18" s="13" t="s">
        <v>1192</v>
      </c>
      <c r="UP18" s="13" t="s">
        <v>1192</v>
      </c>
      <c r="UQ18" s="13" t="s">
        <v>1192</v>
      </c>
      <c r="UR18" s="13"/>
      <c r="US18" s="13"/>
      <c r="UT18" s="13"/>
      <c r="UU18" s="13"/>
      <c r="UV18" s="13"/>
      <c r="UW18" s="13"/>
      <c r="UX18" s="13"/>
      <c r="UY18" s="13" t="s">
        <v>1192</v>
      </c>
      <c r="UZ18" s="13" t="s">
        <v>1192</v>
      </c>
      <c r="VA18" s="10" t="str">
        <f t="shared" ca="1" si="52"/>
        <v/>
      </c>
      <c r="VB18" s="22" t="s">
        <v>1946</v>
      </c>
      <c r="VC18" s="6" t="s">
        <v>1947</v>
      </c>
      <c r="VD18" s="6" t="s">
        <v>1948</v>
      </c>
      <c r="VE18" s="27" t="str" cm="1">
        <f t="array" aca="1" ref="VE18" ca="1">CONCATENATE($A$37,INDIRECT(ADDRESS(ROW(),COLUMN()-2)),"%20",INDIRECT(ADDRESS(ROW(),COLUMN()-1)),$A$39,INDIRECT(ADDRESS(ROW(),COLUMN()-2)),"%20",INDIRECT(ADDRESS(ROW(),COLUMN()-1)))</f>
        <v>https://maps.yandex.ru/?ll=39.020556%2036.034722&amp;z=16&amp;text=39.020556%2036.034722</v>
      </c>
      <c r="VF18" s="87" t="str" cm="1">
        <f t="array" aca="1" ref="VF18" ca="1">CONCATENATE($A$40,INDIRECT(ADDRESS(ROW(),COLUMN()-3)),"%2C",INDIRECT(ADDRESS(ROW(),COLUMN()-2)))</f>
        <v>https://maps.google.com/maps?q=39.020556%2C36.034722</v>
      </c>
      <c r="VG18" s="79" t="s">
        <v>3229</v>
      </c>
      <c r="VH18" s="10" t="str" cm="1">
        <f t="array" aca="1" ref="VH18" ca="1">IF(INDIRECT(ADDRESS(ROW(),COLUMN()-6))="","X",IF(INDIRECT(ADDRESS(ROW(),COLUMN()-5))="",0,"OK"))</f>
        <v>OK</v>
      </c>
      <c r="VI18" s="29" t="str">
        <f ca="1">IF(VJ18="","",SUM(1+MAXA(VI$1:VI17)))</f>
        <v/>
      </c>
      <c r="VJ18" s="8" t="str" cm="1">
        <f t="array" aca="1" ref="VJ18" ca="1">IF(VH18=0,INDIRECT(ADDRESS(ROW(),COLUMN()-8)),"")</f>
        <v/>
      </c>
      <c r="VK18" s="33" t="s">
        <v>1192</v>
      </c>
      <c r="VL18" s="10" t="str">
        <f t="shared" si="22"/>
        <v>$VB$18</v>
      </c>
      <c r="VM18" s="29" t="str">
        <f ca="1">IF(VN18="","",SUM(1+MAXA(VM$1:VM17)))</f>
        <v/>
      </c>
      <c r="VN18" s="8" t="str" cm="1">
        <f t="array" aca="1" ref="VN18" ca="1">IF(ISNUMBER(SEARCH(VN$1,INDEX(INDIRECT(VO$1),ROW(VL18),1)))=TRUE,INDIRECT(VL18),"")</f>
        <v/>
      </c>
      <c r="VO18" s="13" t="s">
        <v>1192</v>
      </c>
      <c r="VP18" s="13" t="s">
        <v>1192</v>
      </c>
      <c r="VQ18" s="13" t="s">
        <v>1192</v>
      </c>
      <c r="VR18" s="13"/>
      <c r="VS18" s="13"/>
      <c r="VT18" s="13"/>
      <c r="VU18" s="13"/>
      <c r="VV18" s="13"/>
      <c r="VW18" s="13"/>
      <c r="VX18" s="13"/>
      <c r="VY18" s="13" t="s">
        <v>1192</v>
      </c>
      <c r="VZ18" s="13" t="s">
        <v>1192</v>
      </c>
      <c r="WA18" s="10" t="str">
        <f t="shared" ca="1" si="53"/>
        <v/>
      </c>
      <c r="WB18" s="22" t="s">
        <v>2095</v>
      </c>
      <c r="WC18" s="6" t="s">
        <v>2096</v>
      </c>
      <c r="WD18" s="6" t="s">
        <v>2097</v>
      </c>
      <c r="WE18" s="27" t="str" cm="1">
        <f t="array" aca="1" ref="WE18" ca="1">CONCATENATE($A$37,INDIRECT(ADDRESS(ROW(),COLUMN()-2)),"%20",INDIRECT(ADDRESS(ROW(),COLUMN()-1)),$A$39,INDIRECT(ADDRESS(ROW(),COLUMN()-2)),"%20",INDIRECT(ADDRESS(ROW(),COLUMN()-1)))</f>
        <v>https://maps.yandex.ru/?ll=38.338298%2036.447079&amp;z=16&amp;text=38.338298%2036.447079</v>
      </c>
      <c r="WF18" s="87" t="str" cm="1">
        <f t="array" aca="1" ref="WF18" ca="1">CONCATENATE($A$40,INDIRECT(ADDRESS(ROW(),COLUMN()-3)),"%2C",INDIRECT(ADDRESS(ROW(),COLUMN()-2)))</f>
        <v>https://maps.google.com/maps?q=38.338298%2C36.447079</v>
      </c>
      <c r="WG18" s="79" t="s">
        <v>3229</v>
      </c>
      <c r="WH18" s="10" t="str" cm="1">
        <f t="array" aca="1" ref="WH18" ca="1">IF(INDIRECT(ADDRESS(ROW(),COLUMN()-6))="","X",IF(INDIRECT(ADDRESS(ROW(),COLUMN()-5))="",0,"OK"))</f>
        <v>OK</v>
      </c>
      <c r="WI18" s="29" t="str">
        <f ca="1">IF(WJ18="","",SUM(1+MAXA(WI$1:WI17)))</f>
        <v/>
      </c>
      <c r="WJ18" s="8" t="str" cm="1">
        <f t="array" aca="1" ref="WJ18" ca="1">IF(WH18=0,INDIRECT(ADDRESS(ROW(),COLUMN()-8)),"")</f>
        <v/>
      </c>
      <c r="WK18" s="33" t="s">
        <v>1192</v>
      </c>
      <c r="WL18" s="10" t="str">
        <f t="shared" si="23"/>
        <v>$WB$18</v>
      </c>
      <c r="WM18" s="29" t="str">
        <f ca="1">IF(WN18="","",SUM(1+MAXA(WM$1:WM17)))</f>
        <v/>
      </c>
      <c r="WN18" s="8" t="str" cm="1">
        <f t="array" aca="1" ref="WN18" ca="1">IF(ISNUMBER(SEARCH(WN$1,INDEX(INDIRECT(WO$1),ROW(WL18),1)))=TRUE,INDIRECT(WL18),"")</f>
        <v/>
      </c>
      <c r="WO18" s="13" t="s">
        <v>1192</v>
      </c>
      <c r="WP18" s="13" t="s">
        <v>1192</v>
      </c>
      <c r="WQ18" s="13" t="s">
        <v>1192</v>
      </c>
      <c r="WR18" s="13" t="s">
        <v>1192</v>
      </c>
      <c r="WS18" s="13"/>
      <c r="WT18" s="13"/>
      <c r="WU18" s="13"/>
      <c r="WV18" s="13" t="s">
        <v>1192</v>
      </c>
      <c r="WW18" s="13"/>
      <c r="WX18" s="13"/>
      <c r="WY18" s="13"/>
      <c r="WZ18" s="13" t="s">
        <v>1192</v>
      </c>
      <c r="XA18" s="10" t="str">
        <f t="shared" ca="1" si="54"/>
        <v/>
      </c>
      <c r="XB18" s="22" t="s">
        <v>2221</v>
      </c>
      <c r="XC18" s="37" t="s">
        <v>2222</v>
      </c>
      <c r="XD18" s="37" t="s">
        <v>2223</v>
      </c>
      <c r="XE18" s="27" t="str" cm="1">
        <f t="array" aca="1" ref="XE18" ca="1">CONCATENATE($A$37,INDIRECT(ADDRESS(ROW(),COLUMN()-2)),"%20",INDIRECT(ADDRESS(ROW(),COLUMN()-1)),$A$39,INDIRECT(ADDRESS(ROW(),COLUMN()-2)),"%20",INDIRECT(ADDRESS(ROW(),COLUMN()-1)))</f>
        <v>https://maps.yandex.ru/?ll=38.480833%2035.667222&amp;z=16&amp;text=38.480833%2035.667222</v>
      </c>
      <c r="XF18" s="87" t="str" cm="1">
        <f t="array" aca="1" ref="XF18" ca="1">CONCATENATE($A$40,INDIRECT(ADDRESS(ROW(),COLUMN()-3)),"%2C",INDIRECT(ADDRESS(ROW(),COLUMN()-2)))</f>
        <v>https://maps.google.com/maps?q=38.480833%2C35.667222</v>
      </c>
      <c r="XG18" s="79" t="s">
        <v>3229</v>
      </c>
      <c r="XH18" s="10" t="str" cm="1">
        <f t="array" aca="1" ref="XH18" ca="1">IF(INDIRECT(ADDRESS(ROW(),COLUMN()-6))="","X",IF(INDIRECT(ADDRESS(ROW(),COLUMN()-5))="",0,"OK"))</f>
        <v>OK</v>
      </c>
      <c r="XI18" s="29" t="str">
        <f ca="1">IF(XJ18="","",SUM(1+MAXA(XI$1:XI17)))</f>
        <v/>
      </c>
      <c r="XJ18" s="8" t="str" cm="1">
        <f t="array" aca="1" ref="XJ18" ca="1">IF(XH18=0,INDIRECT(ADDRESS(ROW(),COLUMN()-8)),"")</f>
        <v/>
      </c>
      <c r="XK18" s="33" t="s">
        <v>1192</v>
      </c>
      <c r="XL18" s="10" t="str">
        <f t="shared" si="24"/>
        <v>$XB$18</v>
      </c>
      <c r="XM18" s="29" t="str">
        <f ca="1">IF(XN18="","",SUM(1+MAXA(XM$1:XM17)))</f>
        <v/>
      </c>
      <c r="XN18" s="8" t="str" cm="1">
        <f t="array" aca="1" ref="XN18" ca="1">IF(ISNUMBER(SEARCH(XN$1,INDEX(INDIRECT(XO$1),ROW(XL18),1)))=TRUE,INDIRECT(XL18),"")</f>
        <v/>
      </c>
      <c r="XO18" s="13" t="s">
        <v>1192</v>
      </c>
      <c r="XP18" s="13" t="s">
        <v>1192</v>
      </c>
      <c r="XQ18" s="13" t="s">
        <v>1192</v>
      </c>
      <c r="XR18" s="13" t="s">
        <v>1192</v>
      </c>
      <c r="XS18" s="13"/>
      <c r="XT18" s="13"/>
      <c r="XU18" s="13"/>
      <c r="XV18" s="13"/>
      <c r="XW18" s="13"/>
      <c r="XX18" s="13"/>
      <c r="XY18" s="13" t="s">
        <v>1192</v>
      </c>
      <c r="XZ18" s="13" t="s">
        <v>1192</v>
      </c>
      <c r="YA18" s="10" t="str">
        <f t="shared" ca="1" si="55"/>
        <v/>
      </c>
      <c r="YB18" s="22"/>
      <c r="YC18" s="37"/>
      <c r="YD18" s="37"/>
      <c r="YE18" s="24"/>
      <c r="YF18" s="88"/>
      <c r="YG18" s="101"/>
      <c r="YH18" s="10" t="str" cm="1">
        <f t="array" aca="1" ref="YH18" ca="1">IF(INDIRECT(ADDRESS(ROW(),COLUMN()-6))="","X",IF(INDIRECT(ADDRESS(ROW(),COLUMN()-5))="",0,"OK"))</f>
        <v>X</v>
      </c>
      <c r="YI18" s="29" t="str">
        <f ca="1">IF(YJ18="","",SUM(1+MAXA(YI$1:YI17)))</f>
        <v/>
      </c>
      <c r="YJ18" s="8" t="str" cm="1">
        <f t="array" aca="1" ref="YJ18" ca="1">IF(YH18=0,INDIRECT(ADDRESS(ROW(),COLUMN()-8)),"")</f>
        <v/>
      </c>
      <c r="YK18" s="33" t="s">
        <v>1192</v>
      </c>
      <c r="YL18" s="10" t="str">
        <f t="shared" si="25"/>
        <v>$YB$18</v>
      </c>
      <c r="YM18" s="29" t="str">
        <f ca="1">IF(YN18="","",SUM(1+MAXA(YM$1:YM17)))</f>
        <v/>
      </c>
      <c r="YN18" s="8" t="str" cm="1">
        <f t="array" aca="1" ref="YN18" ca="1">IF(ISNUMBER(SEARCH(YN$1,INDEX(INDIRECT(YO$1),ROW(YL18),1)))=TRUE,INDIRECT(YL18),"")</f>
        <v/>
      </c>
      <c r="YO18" s="13" t="s">
        <v>1192</v>
      </c>
      <c r="YP18" s="13" t="s">
        <v>1192</v>
      </c>
      <c r="YQ18" s="13" t="s">
        <v>1192</v>
      </c>
      <c r="YR18" s="13" t="s">
        <v>1192</v>
      </c>
      <c r="YS18" s="13"/>
      <c r="YT18" s="13"/>
      <c r="YU18" s="13"/>
      <c r="YV18" s="13"/>
      <c r="YW18" s="13"/>
      <c r="YX18" s="13"/>
      <c r="YY18" s="13" t="s">
        <v>1192</v>
      </c>
      <c r="YZ18" s="13" t="s">
        <v>1192</v>
      </c>
      <c r="ZA18" s="10" t="str">
        <f t="shared" ca="1" si="56"/>
        <v/>
      </c>
      <c r="ZB18" s="22" t="s">
        <v>2402</v>
      </c>
      <c r="ZC18" s="37" t="s">
        <v>2403</v>
      </c>
      <c r="ZD18" s="37" t="s">
        <v>2404</v>
      </c>
      <c r="ZE18" s="27" t="str" cm="1">
        <f t="array" aca="1" ref="ZE18" ca="1">CONCATENATE($A$37,INDIRECT(ADDRESS(ROW(),COLUMN()-2)),"%20",INDIRECT(ADDRESS(ROW(),COLUMN()-1)),$A$39,INDIRECT(ADDRESS(ROW(),COLUMN()-2)),"%20",INDIRECT(ADDRESS(ROW(),COLUMN()-1)))</f>
        <v>https://maps.yandex.ru/?ll=37.952648%2035.541278&amp;z=16&amp;text=37.952648%2035.541278</v>
      </c>
      <c r="ZF18" s="87" t="str" cm="1">
        <f t="array" aca="1" ref="ZF18" ca="1">CONCATENATE($A$40,INDIRECT(ADDRESS(ROW(),COLUMN()-3)),"%2C",INDIRECT(ADDRESS(ROW(),COLUMN()-2)))</f>
        <v>https://maps.google.com/maps?q=37.952648%2C35.541278</v>
      </c>
      <c r="ZG18" s="79" t="s">
        <v>3229</v>
      </c>
      <c r="ZH18" s="10" t="str" cm="1">
        <f t="array" aca="1" ref="ZH18" ca="1">IF(INDIRECT(ADDRESS(ROW(),COLUMN()-6))="","X",IF(INDIRECT(ADDRESS(ROW(),COLUMN()-5))="",0,"OK"))</f>
        <v>OK</v>
      </c>
      <c r="ZI18" s="29" t="str">
        <f ca="1">IF(ZJ18="","",SUM(1+MAXA(ZI$1:ZI17)))</f>
        <v/>
      </c>
      <c r="ZJ18" s="8" t="str" cm="1">
        <f t="array" aca="1" ref="ZJ18" ca="1">IF(ZH18=0,INDIRECT(ADDRESS(ROW(),COLUMN()-8)),"")</f>
        <v/>
      </c>
      <c r="ZK18" s="33" t="s">
        <v>1192</v>
      </c>
      <c r="ZL18" s="10" t="str">
        <f t="shared" si="26"/>
        <v>$ZB$18</v>
      </c>
      <c r="ZM18" s="29" t="str">
        <f ca="1">IF(ZN18="","",SUM(1+MAXA(ZM$1:ZM17)))</f>
        <v/>
      </c>
      <c r="ZN18" s="8" t="str" cm="1">
        <f t="array" aca="1" ref="ZN18" ca="1">IF(ISNUMBER(SEARCH(ZN$1,INDEX(INDIRECT(ZO$1),ROW(ZL18),1)))=TRUE,INDIRECT(ZL18),"")</f>
        <v/>
      </c>
      <c r="ZO18" s="13" t="s">
        <v>1192</v>
      </c>
      <c r="ZP18" s="13" t="s">
        <v>1192</v>
      </c>
      <c r="ZQ18" s="13" t="s">
        <v>1192</v>
      </c>
      <c r="ZR18" s="13" t="s">
        <v>1192</v>
      </c>
      <c r="ZS18" s="13"/>
      <c r="ZT18" s="13"/>
      <c r="ZU18" s="13"/>
      <c r="ZV18" s="13"/>
      <c r="ZW18" s="13"/>
      <c r="ZX18" s="13"/>
      <c r="ZY18" s="13"/>
      <c r="ZZ18" s="13" t="s">
        <v>1192</v>
      </c>
      <c r="AAA18" s="10" t="str">
        <f t="shared" ca="1" si="57"/>
        <v/>
      </c>
      <c r="AAB18" s="16"/>
      <c r="AAC18" s="17" t="s">
        <v>2537</v>
      </c>
      <c r="AAD18" s="51"/>
      <c r="AAE18" s="19"/>
      <c r="AAF18" s="19"/>
      <c r="AAG18" s="79" t="s">
        <v>3229</v>
      </c>
      <c r="AAH18" s="10" t="str" cm="1">
        <f t="array" aca="1" ref="AAH18" ca="1">IF(INDIRECT(ADDRESS(ROW(),COLUMN()-6))="","X",IF(INDIRECT(ADDRESS(ROW(),COLUMN()-5))="",0,"OK"))</f>
        <v>X</v>
      </c>
      <c r="AAI18" s="29" t="str">
        <f ca="1">IF(AAJ18="","",SUM(1+MAXA(AAI$1:AAI17)))</f>
        <v/>
      </c>
      <c r="AAJ18" s="8" t="str" cm="1">
        <f t="array" aca="1" ref="AAJ18" ca="1">IF(AAH18=0,INDIRECT(ADDRESS(ROW(),COLUMN()-8)),"")</f>
        <v/>
      </c>
      <c r="AAK18" s="33" t="s">
        <v>1192</v>
      </c>
      <c r="AAL18" s="10" t="str">
        <f t="shared" si="27"/>
        <v>$AAB$18</v>
      </c>
      <c r="AAM18" s="29" t="str">
        <f ca="1">IF(AAN18="","",SUM(1+MAXA(AAM$1:AAM17)))</f>
        <v/>
      </c>
      <c r="AAN18" s="8" t="str" cm="1">
        <f t="array" aca="1" ref="AAN18" ca="1">IF(ISNUMBER(SEARCH(AAN$1,INDEX(INDIRECT(AAO$1),ROW(AAL18),1)))=TRUE,INDIRECT(AAL18),"")</f>
        <v/>
      </c>
      <c r="AAO18" s="13" t="s">
        <v>1192</v>
      </c>
      <c r="AAP18" s="13" t="s">
        <v>1192</v>
      </c>
      <c r="AAQ18" s="13" t="s">
        <v>1192</v>
      </c>
      <c r="AAR18" s="13" t="s">
        <v>1192</v>
      </c>
      <c r="AAS18" s="13" t="s">
        <v>1192</v>
      </c>
      <c r="AAT18" s="13"/>
      <c r="AAU18" s="13"/>
      <c r="AAV18" s="13"/>
      <c r="AAW18" s="13"/>
      <c r="AAX18" s="13"/>
      <c r="AAY18" s="13"/>
      <c r="AAZ18" s="13" t="s">
        <v>1192</v>
      </c>
      <c r="ABA18" s="10" t="str">
        <f t="shared" ca="1" si="58"/>
        <v/>
      </c>
      <c r="ABB18" s="22" t="s">
        <v>2703</v>
      </c>
      <c r="ABC18" s="6" t="s">
        <v>2704</v>
      </c>
      <c r="ABD18" s="37" t="s">
        <v>2705</v>
      </c>
      <c r="ABE18" s="27" t="str" cm="1">
        <f t="array" aca="1" ref="ABE18" ca="1">CONCATENATE($A$37,INDIRECT(ADDRESS(ROW(),COLUMN()-2)),"%20",INDIRECT(ADDRESS(ROW(),COLUMN()-1)),$A$39,INDIRECT(ADDRESS(ROW(),COLUMN()-2)),"%20",INDIRECT(ADDRESS(ROW(),COLUMN()-1)))</f>
        <v>https://maps.yandex.ru/?ll=38.747163%2035.447001&amp;z=16&amp;text=38.747163%2035.447001</v>
      </c>
      <c r="ABF18" s="87" t="str" cm="1">
        <f t="array" aca="1" ref="ABF18" ca="1">CONCATENATE($A$40,INDIRECT(ADDRESS(ROW(),COLUMN()-3)),"%2C",INDIRECT(ADDRESS(ROW(),COLUMN()-2)))</f>
        <v>https://maps.google.com/maps?q=38.747163%2C35.447001</v>
      </c>
      <c r="ABG18" s="79" t="s">
        <v>3229</v>
      </c>
      <c r="ABH18" s="10" t="str" cm="1">
        <f t="array" aca="1" ref="ABH18" ca="1">IF(INDIRECT(ADDRESS(ROW(),COLUMN()-6))="","X",IF(INDIRECT(ADDRESS(ROW(),COLUMN()-5))="",0,"OK"))</f>
        <v>OK</v>
      </c>
      <c r="ABI18" s="29" t="str">
        <f ca="1">IF(ABJ18="","",SUM(1+MAXA(ABI$1:ABI17)))</f>
        <v/>
      </c>
      <c r="ABJ18" s="8" t="str" cm="1">
        <f t="array" aca="1" ref="ABJ18" ca="1">IF(ABH18=0,INDIRECT(ADDRESS(ROW(),COLUMN()-8)),"")</f>
        <v/>
      </c>
      <c r="ABK18" s="33" t="s">
        <v>1192</v>
      </c>
      <c r="ABL18" s="10" t="str">
        <f t="shared" si="28"/>
        <v>$ABB$18</v>
      </c>
      <c r="ABM18" s="29" t="str">
        <f ca="1">IF(ABN18="","",SUM(1+MAXA(ABM$1:ABM17)))</f>
        <v/>
      </c>
      <c r="ABN18" s="8" t="str" cm="1">
        <f t="array" aca="1" ref="ABN18" ca="1">IF(ISNUMBER(SEARCH(ABN$1,INDEX(INDIRECT(ABO$1),ROW(ABL18),1)))=TRUE,INDIRECT(ABL18),"")</f>
        <v/>
      </c>
      <c r="ABO18" s="13" t="s">
        <v>1192</v>
      </c>
      <c r="ABP18" s="13" t="s">
        <v>1192</v>
      </c>
      <c r="ABQ18" s="13" t="s">
        <v>1192</v>
      </c>
      <c r="ABR18" s="13"/>
      <c r="ABS18" s="13"/>
      <c r="ABT18" s="13"/>
      <c r="ABU18" s="13"/>
      <c r="ABV18" s="13"/>
      <c r="ABW18" s="13"/>
      <c r="ABX18" s="13"/>
      <c r="ABY18" s="13"/>
      <c r="ABZ18" s="13" t="s">
        <v>1192</v>
      </c>
      <c r="ACA18" s="10" t="str">
        <f t="shared" ca="1" si="59"/>
        <v/>
      </c>
      <c r="ACB18" s="22"/>
      <c r="ACC18" s="6"/>
      <c r="ACD18" s="37"/>
      <c r="ACE18" s="24"/>
      <c r="ACF18" s="88"/>
      <c r="ACG18" s="101"/>
      <c r="ACH18" s="10" t="str" cm="1">
        <f t="array" aca="1" ref="ACH18" ca="1">IF(INDIRECT(ADDRESS(ROW(),COLUMN()-6))="","X",IF(INDIRECT(ADDRESS(ROW(),COLUMN()-5))="",0,"OK"))</f>
        <v>X</v>
      </c>
      <c r="ACI18" s="29" t="str">
        <f ca="1">IF(ACJ18="","",SUM(1+MAXA(ACI$1:ACI17)))</f>
        <v/>
      </c>
      <c r="ACJ18" s="8" t="str" cm="1">
        <f t="array" aca="1" ref="ACJ18" ca="1">IF(ACH18=0,INDIRECT(ADDRESS(ROW(),COLUMN()-8)),"")</f>
        <v/>
      </c>
      <c r="ACK18" s="33" t="s">
        <v>1192</v>
      </c>
      <c r="ACL18" s="10" t="str">
        <f t="shared" si="29"/>
        <v>$ACB$18</v>
      </c>
      <c r="ACM18" s="29" t="str">
        <f ca="1">IF(ACN18="","",SUM(1+MAXA(ACM$1:ACM17)))</f>
        <v/>
      </c>
      <c r="ACN18" s="8" t="str" cm="1">
        <f t="array" aca="1" ref="ACN18" ca="1">IF(ISNUMBER(SEARCH(ACN$1,INDEX(INDIRECT(ACO$1),ROW(ACL18),1)))=TRUE,INDIRECT(ACL18),"")</f>
        <v/>
      </c>
      <c r="ACO18" s="13" t="s">
        <v>1192</v>
      </c>
      <c r="ACP18" s="13" t="s">
        <v>1192</v>
      </c>
      <c r="ACQ18" s="13" t="s">
        <v>1192</v>
      </c>
      <c r="ACR18" s="13"/>
      <c r="ACS18" s="13"/>
      <c r="ACT18" s="13"/>
      <c r="ACU18" s="13"/>
      <c r="ACV18" s="13"/>
      <c r="ACW18" s="13"/>
      <c r="ACX18" s="13"/>
      <c r="ACY18" s="13"/>
      <c r="ACZ18" s="13" t="s">
        <v>1192</v>
      </c>
      <c r="ADA18" s="10" t="str">
        <f t="shared" ca="1" si="60"/>
        <v/>
      </c>
      <c r="ADB18" s="22" t="s">
        <v>2843</v>
      </c>
      <c r="ADC18" s="6" t="s">
        <v>2844</v>
      </c>
      <c r="ADD18" s="37" t="s">
        <v>2845</v>
      </c>
      <c r="ADE18" s="27" t="str" cm="1">
        <f t="array" aca="1" ref="ADE18" ca="1">CONCATENATE($A$37,INDIRECT(ADDRESS(ROW(),COLUMN()-2)),"%20",INDIRECT(ADDRESS(ROW(),COLUMN()-1)),$A$39,INDIRECT(ADDRESS(ROW(),COLUMN()-2)),"%20",INDIRECT(ADDRESS(ROW(),COLUMN()-1)))</f>
        <v>https://maps.yandex.ru/?ll=38.724515%2035.497503&amp;z=16&amp;text=38.724515%2035.497503</v>
      </c>
      <c r="ADF18" s="87" t="str" cm="1">
        <f t="array" aca="1" ref="ADF18" ca="1">CONCATENATE($A$40,INDIRECT(ADDRESS(ROW(),COLUMN()-3)),"%2C",INDIRECT(ADDRESS(ROW(),COLUMN()-2)))</f>
        <v>https://maps.google.com/maps?q=38.724515%2C35.497503</v>
      </c>
      <c r="ADG18" s="92" t="s">
        <v>3253</v>
      </c>
      <c r="ADH18" s="10" t="str" cm="1">
        <f t="array" aca="1" ref="ADH18" ca="1">IF(INDIRECT(ADDRESS(ROW(),COLUMN()-6))="","X",IF(INDIRECT(ADDRESS(ROW(),COLUMN()-5))="",0,"OK"))</f>
        <v>OK</v>
      </c>
      <c r="ADI18" s="29" t="str">
        <f ca="1">IF(ADJ18="","",SUM(1+MAXA(ADI$1:ADI17)))</f>
        <v/>
      </c>
      <c r="ADJ18" s="8" t="str" cm="1">
        <f t="array" aca="1" ref="ADJ18" ca="1">IF(ADH18=0,INDIRECT(ADDRESS(ROW(),COLUMN()-8)),"")</f>
        <v/>
      </c>
      <c r="ADK18" s="33" t="s">
        <v>1192</v>
      </c>
      <c r="ADL18" s="10" t="str">
        <f t="shared" si="30"/>
        <v>$ADB$18</v>
      </c>
      <c r="ADM18" s="29" t="str">
        <f ca="1">IF(ADN18="","",SUM(1+MAXA(ADM$1:ADM17)))</f>
        <v/>
      </c>
      <c r="ADN18" s="8" t="str" cm="1">
        <f t="array" aca="1" ref="ADN18" ca="1">IF(ISNUMBER(SEARCH(ADN$1,INDEX(INDIRECT(ADO$1),ROW(ADL18),1)))=TRUE,INDIRECT(ADL18),"")</f>
        <v/>
      </c>
      <c r="ADO18" s="13" t="s">
        <v>1192</v>
      </c>
      <c r="ADP18" s="13" t="s">
        <v>1192</v>
      </c>
      <c r="ADQ18" s="13" t="s">
        <v>1192</v>
      </c>
      <c r="ADR18" s="13" t="s">
        <v>1192</v>
      </c>
      <c r="ADS18" s="13" t="s">
        <v>1192</v>
      </c>
      <c r="ADT18" s="13"/>
      <c r="ADU18" s="13"/>
      <c r="ADV18" s="13"/>
      <c r="ADW18" s="13"/>
      <c r="ADX18" s="13"/>
      <c r="ADY18" s="13"/>
      <c r="ADZ18" s="13" t="s">
        <v>1192</v>
      </c>
      <c r="AEA18" s="10" t="str">
        <f t="shared" ca="1" si="61"/>
        <v/>
      </c>
      <c r="AEB18" s="22" t="s">
        <v>2946</v>
      </c>
      <c r="AEC18" s="6" t="s">
        <v>2947</v>
      </c>
      <c r="AED18" s="37" t="s">
        <v>2948</v>
      </c>
      <c r="AEE18" s="27" t="str" cm="1">
        <f t="array" aca="1" ref="AEE18" ca="1">CONCATENATE($A$37,INDIRECT(ADDRESS(ROW(),COLUMN()-2)),"%20",INDIRECT(ADDRESS(ROW(),COLUMN()-1)),$A$39,INDIRECT(ADDRESS(ROW(),COLUMN()-2)),"%20",INDIRECT(ADDRESS(ROW(),COLUMN()-1)))</f>
        <v>https://maps.yandex.ru/?ll=38.632212%2035.174147&amp;z=16&amp;text=38.632212%2035.174147</v>
      </c>
      <c r="AEF18" s="87" t="str" cm="1">
        <f t="array" aca="1" ref="AEF18" ca="1">CONCATENATE($A$40,INDIRECT(ADDRESS(ROW(),COLUMN()-3)),"%2C",INDIRECT(ADDRESS(ROW(),COLUMN()-2)))</f>
        <v>https://maps.google.com/maps?q=38.632212%2C35.174147</v>
      </c>
      <c r="AEG18" s="79" t="s">
        <v>3229</v>
      </c>
      <c r="AEH18" s="10" t="str" cm="1">
        <f t="array" aca="1" ref="AEH18" ca="1">IF(INDIRECT(ADDRESS(ROW(),COLUMN()-6))="","X",IF(INDIRECT(ADDRESS(ROW(),COLUMN()-5))="",0,"OK"))</f>
        <v>OK</v>
      </c>
      <c r="AEI18" s="29" t="str">
        <f ca="1">IF(AEJ18="","",SUM(1+MAXA(AEI$1:AEI17)))</f>
        <v/>
      </c>
      <c r="AEJ18" s="8" t="str" cm="1">
        <f t="array" aca="1" ref="AEJ18" ca="1">IF(AEH18=0,INDIRECT(ADDRESS(ROW(),COLUMN()-8)),"")</f>
        <v/>
      </c>
      <c r="AEK18" s="33" t="s">
        <v>1192</v>
      </c>
      <c r="AEL18" s="10" t="str">
        <f t="shared" si="31"/>
        <v>$AEB$18</v>
      </c>
      <c r="AEM18" s="29" t="str">
        <f ca="1">IF(AEN18="","",SUM(1+MAXA(AEM$1:AEM17)))</f>
        <v/>
      </c>
      <c r="AEN18" s="8" t="str" cm="1">
        <f t="array" aca="1" ref="AEN18" ca="1">IF(ISNUMBER(SEARCH(AEN$1,INDEX(INDIRECT(AEO$1),ROW(AEL18),1)))=TRUE,INDIRECT(AEL18),"")</f>
        <v/>
      </c>
      <c r="AEO18" s="13" t="s">
        <v>1192</v>
      </c>
      <c r="AEP18" s="13" t="s">
        <v>1192</v>
      </c>
      <c r="AEQ18" s="13" t="s">
        <v>1192</v>
      </c>
      <c r="AER18" s="13" t="s">
        <v>1192</v>
      </c>
      <c r="AES18" s="13" t="s">
        <v>1192</v>
      </c>
      <c r="AET18" s="13" t="s">
        <v>1192</v>
      </c>
      <c r="AEU18" s="13" t="s">
        <v>1192</v>
      </c>
      <c r="AEV18" s="13" t="s">
        <v>1192</v>
      </c>
    </row>
    <row r="19" spans="1:828" s="4" customFormat="1" ht="24.75" customHeight="1" x14ac:dyDescent="0.2">
      <c r="A19" s="100" t="str">
        <f>CONCATENATE(QC1," İncesu")</f>
        <v>83 İncesu</v>
      </c>
      <c r="B19" s="10" t="str">
        <f t="shared" ca="1" si="32"/>
        <v/>
      </c>
      <c r="C19" s="8"/>
      <c r="D19" s="10"/>
      <c r="E19" s="10"/>
      <c r="F19" s="21"/>
      <c r="G19" s="86"/>
      <c r="H19" s="93"/>
      <c r="I19" s="10" t="str" cm="1">
        <f t="array" aca="1" ref="I19" ca="1">IF(INDIRECT(ADDRESS(ROW(),COLUMN()-6))="","X",IF(INDIRECT(ADDRESS(ROW(),COLUMN()-5))="",0,"OK"))</f>
        <v>X</v>
      </c>
      <c r="J19" s="29" t="str">
        <f ca="1">IF(K19="","",SUM(1+MAXA(J$1:J18)))</f>
        <v/>
      </c>
      <c r="K19" s="8" t="str" cm="1">
        <f t="array" aca="1" ref="K19" ca="1">IF(I19=0,INDIRECT(ADDRESS(ROW(),COLUMN()-8)),"")</f>
        <v/>
      </c>
      <c r="L19" s="31"/>
      <c r="M19" s="10" t="str">
        <f t="shared" si="0"/>
        <v>$C$19</v>
      </c>
      <c r="N19" s="29" t="str">
        <f ca="1">IF(O19="","",SUM(1+MAXA(N$1:N18)))</f>
        <v/>
      </c>
      <c r="O19" s="8" t="str" cm="1">
        <f t="array" aca="1" ref="O19" ca="1">IF(ISNUMBER(SEARCH(O$1,INDEX(INDIRECT($P$1),ROW(M19),1)))=TRUE,INDIRECT(M19),"")</f>
        <v/>
      </c>
      <c r="P19" s="13" t="s">
        <v>1192</v>
      </c>
      <c r="Q19" s="13" t="s">
        <v>1192</v>
      </c>
      <c r="R19" s="13"/>
      <c r="S19" s="13"/>
      <c r="T19" s="13"/>
      <c r="U19" s="13"/>
      <c r="V19" s="13"/>
      <c r="W19" s="13"/>
      <c r="X19" s="13"/>
      <c r="Y19" s="13" t="s">
        <v>1192</v>
      </c>
      <c r="Z19" s="13" t="s">
        <v>1192</v>
      </c>
      <c r="AA19" s="10" t="str">
        <f t="shared" ca="1" si="62"/>
        <v/>
      </c>
      <c r="AB19" s="8" t="s">
        <v>305</v>
      </c>
      <c r="AC19" s="10" t="s">
        <v>306</v>
      </c>
      <c r="AD19" s="10" t="s">
        <v>307</v>
      </c>
      <c r="AE19" s="27" t="str" cm="1">
        <f t="array" aca="1" ref="AE19" ca="1">CONCATENATE($A$37,INDIRECT(ADDRESS(ROW(),COLUMN()-2)),"%20",INDIRECT(ADDRESS(ROW(),COLUMN()-1)),$A$39,INDIRECT(ADDRESS(ROW(),COLUMN()-2)),"%20",INDIRECT(ADDRESS(ROW(),COLUMN()-1)))</f>
        <v>https://maps.yandex.ru/?ll=38.536737%2035.499915&amp;z=16&amp;text=38.536737%2035.499915</v>
      </c>
      <c r="AF19" s="87" t="str" cm="1">
        <f t="array" aca="1" ref="AF19" ca="1">CONCATENATE($A$40,INDIRECT(ADDRESS(ROW(),COLUMN()-3)),"%2C",INDIRECT(ADDRESS(ROW(),COLUMN()-2)))</f>
        <v>https://maps.google.com/maps?q=38.536737%2C35.499915</v>
      </c>
      <c r="AG19" s="79" t="s">
        <v>3229</v>
      </c>
      <c r="AH19" s="10" t="str" cm="1">
        <f t="array" aca="1" ref="AH19" ca="1">IF(INDIRECT(ADDRESS(ROW(),COLUMN()-6))="","X",IF(INDIRECT(ADDRESS(ROW(),COLUMN()-5))="",0,"OK"))</f>
        <v>OK</v>
      </c>
      <c r="AI19" s="29" t="str">
        <f ca="1">IF(AJ19="","",SUM(1+MAXA(AI$1:AI18)))</f>
        <v/>
      </c>
      <c r="AJ19" s="8" t="str" cm="1">
        <f t="array" aca="1" ref="AJ19" ca="1">IF(AH19=0,INDIRECT(ADDRESS(ROW(),COLUMN()-8)),"")</f>
        <v/>
      </c>
      <c r="AK19" s="31"/>
      <c r="AL19" s="10" t="str">
        <f t="shared" si="1"/>
        <v>$AB$19</v>
      </c>
      <c r="AM19" s="29" t="str">
        <f ca="1">IF(AN19="","",SUM(1+MAXA(AM$1:AM18)))</f>
        <v/>
      </c>
      <c r="AN19" s="8" t="str" cm="1">
        <f t="array" aca="1" ref="AN19" ca="1">IF(ISNUMBER(SEARCH(AN$1,INDEX(INDIRECT($AO$1),ROW(AL19),1)))=TRUE,INDIRECT(AL19),"")</f>
        <v/>
      </c>
      <c r="AO19" s="13" t="s">
        <v>1192</v>
      </c>
      <c r="AP19" s="13" t="s">
        <v>1192</v>
      </c>
      <c r="AQ19" s="13" t="s">
        <v>1192</v>
      </c>
      <c r="AR19" s="13"/>
      <c r="AS19" s="13"/>
      <c r="AT19" s="13"/>
      <c r="AU19" s="13"/>
      <c r="AV19" s="13"/>
      <c r="AW19" s="13"/>
      <c r="AX19" s="13" t="s">
        <v>1192</v>
      </c>
      <c r="AY19" s="13" t="s">
        <v>1192</v>
      </c>
      <c r="AZ19" s="13" t="s">
        <v>1192</v>
      </c>
      <c r="BA19" s="10" t="str">
        <f t="shared" ca="1" si="33"/>
        <v/>
      </c>
      <c r="BB19" s="22" t="s">
        <v>3518</v>
      </c>
      <c r="BC19" s="6" t="s">
        <v>3617</v>
      </c>
      <c r="BD19" s="6" t="s">
        <v>3616</v>
      </c>
      <c r="BE19" s="27" t="str" cm="1">
        <f t="array" aca="1" ref="BE19" ca="1">CONCATENATE($A$37,INDIRECT(ADDRESS(ROW(),COLUMN()-2)),"%20",INDIRECT(ADDRESS(ROW(),COLUMN()-1)),$A$39,INDIRECT(ADDRESS(ROW(),COLUMN()-2)),"%20",INDIRECT(ADDRESS(ROW(),COLUMN()-1)))</f>
        <v>https://maps.yandex.ru/?ll=38.734996%2035.542435&amp;z=16&amp;text=38.734996%2035.542435</v>
      </c>
      <c r="BF19" s="87" t="str" cm="1">
        <f t="array" aca="1" ref="BF19" ca="1">CONCATENATE($A$40,INDIRECT(ADDRESS(ROW(),COLUMN()-3)),"%2C",INDIRECT(ADDRESS(ROW(),COLUMN()-2)))</f>
        <v>https://maps.google.com/maps?q=38.734996%2C35.542435</v>
      </c>
      <c r="BG19" s="92" t="s">
        <v>3618</v>
      </c>
      <c r="BH19" s="10" t="str" cm="1">
        <f t="array" aca="1" ref="BH19" ca="1">IF(INDIRECT(ADDRESS(ROW(),COLUMN()-6))="","X",IF(INDIRECT(ADDRESS(ROW(),COLUMN()-5))="",0,"OK"))</f>
        <v>OK</v>
      </c>
      <c r="BI19" s="29" t="str">
        <f ca="1">IF(BJ19="","",SUM(1+MAXA(BI$1:BI18)))</f>
        <v/>
      </c>
      <c r="BJ19" s="8" t="str" cm="1">
        <f t="array" aca="1" ref="BJ19" ca="1">IF(BH19=0,INDIRECT(ADDRESS(ROW(),COLUMN()-8)),"")</f>
        <v/>
      </c>
      <c r="BK19" s="31"/>
      <c r="BL19" s="10" t="str">
        <f t="shared" si="2"/>
        <v>$BB$19</v>
      </c>
      <c r="BM19" s="29" t="str">
        <f ca="1">IF(BN19="","",SUM(1+MAXA(BM$1:BM18)))</f>
        <v/>
      </c>
      <c r="BN19" s="8" t="str" cm="1">
        <f t="array" aca="1" ref="BN19" ca="1">IF(ISNUMBER(SEARCH(BN$1,INDEX(INDIRECT(BO$1),ROW(BL19),1)))=TRUE,INDIRECT(BL19),"")</f>
        <v/>
      </c>
      <c r="BO19" s="13" t="s">
        <v>1192</v>
      </c>
      <c r="BP19" s="13" t="s">
        <v>1192</v>
      </c>
      <c r="BQ19" s="13" t="s">
        <v>1192</v>
      </c>
      <c r="BR19" s="13"/>
      <c r="BS19" s="13"/>
      <c r="BT19" s="13"/>
      <c r="BU19" s="13"/>
      <c r="BV19" s="13"/>
      <c r="BW19" s="13" t="s">
        <v>1192</v>
      </c>
      <c r="BX19" s="13" t="s">
        <v>1192</v>
      </c>
      <c r="BY19" s="13"/>
      <c r="BZ19" s="13"/>
      <c r="CA19" s="10" t="str">
        <f t="shared" ca="1" si="34"/>
        <v/>
      </c>
      <c r="CB19" s="22" t="s">
        <v>3548</v>
      </c>
      <c r="CC19" s="6" t="s">
        <v>3443</v>
      </c>
      <c r="CD19" s="6" t="s">
        <v>3442</v>
      </c>
      <c r="CE19" s="27" t="str" cm="1">
        <f t="array" aca="1" ref="CE19" ca="1">CONCATENATE($A$37,INDIRECT(ADDRESS(ROW(),COLUMN()-2)),"%20",INDIRECT(ADDRESS(ROW(),COLUMN()-1)),$A$39,INDIRECT(ADDRESS(ROW(),COLUMN()-2)),"%20",INDIRECT(ADDRESS(ROW(),COLUMN()-1)))</f>
        <v>https://maps.yandex.ru/?ll=38.730003%2035.551941&amp;z=16&amp;text=38.730003%2035.551941</v>
      </c>
      <c r="CF19" s="87" t="str" cm="1">
        <f t="array" aca="1" ref="CF19" ca="1">CONCATENATE($A$40,INDIRECT(ADDRESS(ROW(),COLUMN()-3)),"%2C",INDIRECT(ADDRESS(ROW(),COLUMN()-2)))</f>
        <v>https://maps.google.com/maps?q=38.730003%2C35.551941</v>
      </c>
      <c r="CG19" s="92" t="s">
        <v>3229</v>
      </c>
      <c r="CH19" s="10" t="str" cm="1">
        <f t="array" aca="1" ref="CH19" ca="1">IF(INDIRECT(ADDRESS(ROW(),COLUMN()-6))="","X",IF(INDIRECT(ADDRESS(ROW(),COLUMN()-5))="",0,"OK"))</f>
        <v>OK</v>
      </c>
      <c r="CI19" s="29" t="str">
        <f ca="1">IF(CJ19="","",SUM(1+MAXA(CI$1:CI18)))</f>
        <v/>
      </c>
      <c r="CJ19" s="8" t="str" cm="1">
        <f t="array" aca="1" ref="CJ19" ca="1">IF(CH19=0,INDIRECT(ADDRESS(ROW(),COLUMN()-8)),"")</f>
        <v/>
      </c>
      <c r="CK19" s="31"/>
      <c r="CL19" s="10" t="str">
        <f t="shared" si="3"/>
        <v>$CB$19</v>
      </c>
      <c r="CM19" s="29" t="str">
        <f ca="1">IF(CN19="","",SUM(1+MAXA(CM$1:CM18)))</f>
        <v/>
      </c>
      <c r="CN19" s="8" t="str" cm="1">
        <f t="array" aca="1" ref="CN19" ca="1">IF(ISNUMBER(SEARCH(CN$1,INDEX(INDIRECT(CO$1),ROW(CL19),1)))=TRUE,INDIRECT(CL19),"")</f>
        <v/>
      </c>
      <c r="CO19" s="13" t="s">
        <v>1192</v>
      </c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 t="s">
        <v>1192</v>
      </c>
      <c r="DA19" s="10" t="str">
        <f t="shared" ca="1" si="63"/>
        <v/>
      </c>
      <c r="DB19" s="8"/>
      <c r="DC19" s="10"/>
      <c r="DD19" s="10"/>
      <c r="DF19" s="81"/>
      <c r="DG19" s="94"/>
      <c r="DH19" s="10" t="str" cm="1">
        <f t="array" aca="1" ref="DH19" ca="1">IF(INDIRECT(ADDRESS(ROW(),COLUMN()-6))="","X",IF(INDIRECT(ADDRESS(ROW(),COLUMN()-5))="",0,"OK"))</f>
        <v>X</v>
      </c>
      <c r="DI19" s="29" t="str">
        <f ca="1">IF(DJ19="","",SUM(1+MAXA(DI$1:DI18)))</f>
        <v/>
      </c>
      <c r="DJ19" s="8" t="str" cm="1">
        <f t="array" aca="1" ref="DJ19" ca="1">IF(DH19=0,INDIRECT(ADDRESS(ROW(),COLUMN()-8)),"")</f>
        <v/>
      </c>
      <c r="DK19" s="31"/>
      <c r="DL19" s="10" t="str">
        <f t="shared" si="4"/>
        <v>$DB$19</v>
      </c>
      <c r="DM19" s="29" t="str">
        <f ca="1">IF(DN19="","",SUM(1+MAXA(DM$1:DM18)))</f>
        <v/>
      </c>
      <c r="DN19" s="8" t="str" cm="1">
        <f t="array" aca="1" ref="DN19" ca="1">IF(ISNUMBER(SEARCH(DN$1,INDEX(INDIRECT(DO$1),ROW(DL19),1)))=TRUE,INDIRECT(DL19),"")</f>
        <v/>
      </c>
      <c r="DO19" s="13" t="s">
        <v>1192</v>
      </c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 t="s">
        <v>1192</v>
      </c>
      <c r="EA19" s="10" t="str">
        <f t="shared" ca="1" si="35"/>
        <v/>
      </c>
      <c r="EB19" s="16"/>
      <c r="EC19" s="17" t="s">
        <v>269</v>
      </c>
      <c r="ED19" s="18"/>
      <c r="EE19" s="26"/>
      <c r="EF19" s="26"/>
      <c r="EG19" s="92" t="s">
        <v>3229</v>
      </c>
      <c r="EH19" s="10" t="str" cm="1">
        <f t="array" aca="1" ref="EH19" ca="1">IF(INDIRECT(ADDRESS(ROW(),COLUMN()-6))="","X",IF(INDIRECT(ADDRESS(ROW(),COLUMN()-5))="",0,"OK"))</f>
        <v>X</v>
      </c>
      <c r="EI19" s="29" t="str">
        <f ca="1">IF(EJ19="","",SUM(1+MAXA(EI$1:EI18)))</f>
        <v/>
      </c>
      <c r="EJ19" s="8" t="str" cm="1">
        <f t="array" aca="1" ref="EJ19" ca="1">IF(EH19=0,INDIRECT(ADDRESS(ROW(),COLUMN()-8)),"")</f>
        <v/>
      </c>
      <c r="EK19" s="31"/>
      <c r="EL19" s="10" t="str">
        <f t="shared" si="5"/>
        <v>$EB$19</v>
      </c>
      <c r="EM19" s="29" t="str">
        <f ca="1">IF(EN19="","",SUM(1+MAXA(EM$1:EM18)))</f>
        <v/>
      </c>
      <c r="EN19" s="8" t="str" cm="1">
        <f t="array" aca="1" ref="EN19" ca="1">IF(ISNUMBER(SEARCH(EN$1,INDEX(INDIRECT(EO$1),ROW(EL19),1)))=TRUE,INDIRECT(EL19),"")</f>
        <v/>
      </c>
      <c r="EO19" s="13" t="s">
        <v>1192</v>
      </c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0" t="str">
        <f t="shared" ca="1" si="36"/>
        <v/>
      </c>
      <c r="FB19" s="22" t="s">
        <v>3374</v>
      </c>
      <c r="FC19" s="6" t="s">
        <v>3376</v>
      </c>
      <c r="FD19" s="6" t="s">
        <v>3377</v>
      </c>
      <c r="FE19" s="27" t="str" cm="1">
        <f t="array" aca="1" ref="FE19" ca="1">CONCATENATE($A$37,INDIRECT(ADDRESS(ROW(),COLUMN()-2)),"%20",INDIRECT(ADDRESS(ROW(),COLUMN()-1)),$A$39,INDIRECT(ADDRESS(ROW(),COLUMN()-2)),"%20",INDIRECT(ADDRESS(ROW(),COLUMN()-1)))</f>
        <v>https://maps.yandex.ru/?ll=38.872580%2035.684991&amp;z=16&amp;text=38.872580%2035.684991</v>
      </c>
      <c r="FF19" s="87" t="str" cm="1">
        <f t="array" aca="1" ref="FF19" ca="1">CONCATENATE($A$40,INDIRECT(ADDRESS(ROW(),COLUMN()-3)),"%2C",INDIRECT(ADDRESS(ROW(),COLUMN()-2)))</f>
        <v>https://maps.google.com/maps?q=38.872580%2C35.684991</v>
      </c>
      <c r="FG19" s="92" t="s">
        <v>3229</v>
      </c>
      <c r="FH19" s="10" t="str" cm="1">
        <f t="array" aca="1" ref="FH19" ca="1">IF(INDIRECT(ADDRESS(ROW(),COLUMN()-6))="","X",IF(INDIRECT(ADDRESS(ROW(),COLUMN()-5))="",0,"OK"))</f>
        <v>OK</v>
      </c>
      <c r="FI19" s="29" t="str">
        <f ca="1">IF(FJ19="","",SUM(1+MAXA(FI$1:FI18)))</f>
        <v/>
      </c>
      <c r="FJ19" s="8" t="str" cm="1">
        <f t="array" aca="1" ref="FJ19" ca="1">IF(FH19=0,INDIRECT(ADDRESS(ROW(),COLUMN()-8)),"")</f>
        <v/>
      </c>
      <c r="FK19" s="31"/>
      <c r="FL19" s="10" t="str">
        <f t="shared" si="6"/>
        <v>$FB$19</v>
      </c>
      <c r="FM19" s="29" t="str">
        <f ca="1">IF(FN19="","",SUM(1+MAXA(FM$1:FM18)))</f>
        <v/>
      </c>
      <c r="FN19" s="8" t="str" cm="1">
        <f t="array" aca="1" ref="FN19" ca="1">IF(ISNUMBER(SEARCH(FN$1,INDEX(INDIRECT(FO$1),ROW(FL19),1)))=TRUE,INDIRECT(FL19),"")</f>
        <v/>
      </c>
      <c r="FO19" s="13" t="s">
        <v>1192</v>
      </c>
      <c r="FP19" s="13" t="s">
        <v>1192</v>
      </c>
      <c r="FQ19" s="13" t="s">
        <v>1192</v>
      </c>
      <c r="FR19" s="13" t="s">
        <v>1192</v>
      </c>
      <c r="FS19" s="13" t="s">
        <v>1192</v>
      </c>
      <c r="FT19" s="13"/>
      <c r="FU19" s="13"/>
      <c r="FV19" s="13"/>
      <c r="FW19" s="13"/>
      <c r="FX19" s="13"/>
      <c r="FY19" s="13"/>
      <c r="FZ19" s="13"/>
      <c r="GA19" s="10" t="str">
        <f t="shared" ca="1" si="37"/>
        <v/>
      </c>
      <c r="GB19" s="22"/>
      <c r="GC19" s="6"/>
      <c r="GD19" s="6"/>
      <c r="GE19" s="24"/>
      <c r="GF19" s="88"/>
      <c r="GG19" s="115"/>
      <c r="GH19" s="10" t="str" cm="1">
        <f t="array" aca="1" ref="GH19" ca="1">IF(INDIRECT(ADDRESS(ROW(),COLUMN()-6))="","X",IF(INDIRECT(ADDRESS(ROW(),COLUMN()-5))="",0,"OK"))</f>
        <v>X</v>
      </c>
      <c r="GI19" s="29" t="str">
        <f ca="1">IF(GJ19="","",SUM(1+MAXA(GI$1:GI18)))</f>
        <v/>
      </c>
      <c r="GJ19" s="8" t="str" cm="1">
        <f t="array" aca="1" ref="GJ19" ca="1">IF(GH19=0,INDIRECT(ADDRESS(ROW(),COLUMN()-8)),"")</f>
        <v/>
      </c>
      <c r="GK19" s="31"/>
      <c r="GL19" s="10" t="str">
        <f t="shared" si="7"/>
        <v>$GB$19</v>
      </c>
      <c r="GM19" s="29" t="str">
        <f ca="1">IF(GN19="","",SUM(1+MAXA(GM$1:GM18)))</f>
        <v/>
      </c>
      <c r="GN19" s="8" t="str" cm="1">
        <f t="array" aca="1" ref="GN19" ca="1">IF(ISNUMBER(SEARCH(GN$1,INDEX(INDIRECT(GO$1),ROW(GL19),1)))=TRUE,INDIRECT(GL19),"")</f>
        <v/>
      </c>
      <c r="GO19" s="13" t="s">
        <v>1192</v>
      </c>
      <c r="GP19" s="13" t="s">
        <v>1192</v>
      </c>
      <c r="GQ19" s="13" t="s">
        <v>1192</v>
      </c>
      <c r="GR19" s="13" t="s">
        <v>1192</v>
      </c>
      <c r="GS19" s="13" t="s">
        <v>1192</v>
      </c>
      <c r="GT19" s="13"/>
      <c r="GU19" s="13"/>
      <c r="GV19" s="13"/>
      <c r="GW19" s="13"/>
      <c r="GX19" s="13"/>
      <c r="GY19" s="13"/>
      <c r="GZ19" s="13"/>
      <c r="HA19" s="10" t="str">
        <f t="shared" ca="1" si="38"/>
        <v/>
      </c>
      <c r="HB19" s="22" t="s">
        <v>271</v>
      </c>
      <c r="HC19" s="14" t="s">
        <v>272</v>
      </c>
      <c r="HD19" s="14" t="s">
        <v>273</v>
      </c>
      <c r="HE19" s="27" t="str" cm="1">
        <f t="array" aca="1" ref="HE19" ca="1">CONCATENATE($A$37,INDIRECT(ADDRESS(ROW(),COLUMN()-2)),"%20",INDIRECT(ADDRESS(ROW(),COLUMN()-1)),$A$39,INDIRECT(ADDRESS(ROW(),COLUMN()-2)),"%20",INDIRECT(ADDRESS(ROW(),COLUMN()-1)))</f>
        <v>https://maps.yandex.ru/?ll=38.892293%2035.281135&amp;z=16&amp;text=38.892293%2035.281135</v>
      </c>
      <c r="HF19" s="87" t="str" cm="1">
        <f t="array" aca="1" ref="HF19" ca="1">CONCATENATE($A$40,INDIRECT(ADDRESS(ROW(),COLUMN()-3)),"%2C",INDIRECT(ADDRESS(ROW(),COLUMN()-2)))</f>
        <v>https://maps.google.com/maps?q=38.892293%2C35.281135</v>
      </c>
      <c r="HG19" s="92" t="s">
        <v>3229</v>
      </c>
      <c r="HH19" s="10" t="str" cm="1">
        <f t="array" aca="1" ref="HH19" ca="1">IF(INDIRECT(ADDRESS(ROW(),COLUMN()-6))="","X",IF(INDIRECT(ADDRESS(ROW(),COLUMN()-5))="",0,"OK"))</f>
        <v>OK</v>
      </c>
      <c r="HI19" s="29" t="str">
        <f ca="1">IF(HJ19="","",SUM(1+MAXA(HI$1:HI18)))</f>
        <v/>
      </c>
      <c r="HJ19" s="8" t="str" cm="1">
        <f t="array" aca="1" ref="HJ19" ca="1">IF(HH19=0,INDIRECT(ADDRESS(ROW(),COLUMN()-8)),"")</f>
        <v/>
      </c>
      <c r="HK19" s="31"/>
      <c r="HL19" s="10" t="str">
        <f t="shared" si="8"/>
        <v>$HB$19</v>
      </c>
      <c r="HM19" s="29" t="str">
        <f ca="1">IF(HN19="","",SUM(1+MAXA(HM$1:HM18)))</f>
        <v/>
      </c>
      <c r="HN19" s="8" t="str" cm="1">
        <f t="array" aca="1" ref="HN19" ca="1">IF(ISNUMBER(SEARCH(HN$1,INDEX(INDIRECT(HO$1),ROW(HL19),1)))=TRUE,INDIRECT(HL19),"")</f>
        <v/>
      </c>
      <c r="HO19" s="13" t="s">
        <v>1192</v>
      </c>
      <c r="HP19" s="13" t="s">
        <v>1192</v>
      </c>
      <c r="HQ19" s="13" t="s">
        <v>1192</v>
      </c>
      <c r="HR19" s="13"/>
      <c r="HS19" s="13"/>
      <c r="HT19" s="13"/>
      <c r="HU19" s="13"/>
      <c r="HV19" s="13"/>
      <c r="HW19" s="13"/>
      <c r="HX19" s="13"/>
      <c r="HY19" s="13" t="s">
        <v>1192</v>
      </c>
      <c r="HZ19" s="13" t="s">
        <v>1192</v>
      </c>
      <c r="IA19" s="10" t="str">
        <f t="shared" ca="1" si="39"/>
        <v/>
      </c>
      <c r="IB19" s="22" t="s">
        <v>333</v>
      </c>
      <c r="IC19" s="14" t="s">
        <v>334</v>
      </c>
      <c r="ID19" s="14" t="s">
        <v>335</v>
      </c>
      <c r="IE19" s="27" t="str" cm="1">
        <f t="array" aca="1" ref="IE19" ca="1">CONCATENATE($A$37,INDIRECT(ADDRESS(ROW(),COLUMN()-2)),"%20",INDIRECT(ADDRESS(ROW(),COLUMN()-1)),$A$39,INDIRECT(ADDRESS(ROW(),COLUMN()-2)),"%20",INDIRECT(ADDRESS(ROW(),COLUMN()-1)))</f>
        <v>https://maps.yandex.ru/?ll=38.907212%2035.51875&amp;z=16&amp;text=38.907212%2035.51875</v>
      </c>
      <c r="IF19" s="87" t="str" cm="1">
        <f t="array" aca="1" ref="IF19" ca="1">CONCATENATE($A$40,INDIRECT(ADDRESS(ROW(),COLUMN()-3)),"%2C",INDIRECT(ADDRESS(ROW(),COLUMN()-2)))</f>
        <v>https://maps.google.com/maps?q=38.907212%2C35.51875</v>
      </c>
      <c r="IG19" s="79" t="s">
        <v>3229</v>
      </c>
      <c r="IH19" s="10" t="str" cm="1">
        <f t="array" aca="1" ref="IH19" ca="1">IF(INDIRECT(ADDRESS(ROW(),COLUMN()-6))="","X",IF(INDIRECT(ADDRESS(ROW(),COLUMN()-5))="",0,"OK"))</f>
        <v>OK</v>
      </c>
      <c r="II19" s="29" t="str">
        <f ca="1">IF(IJ19="","",SUM(1+MAXA(II$1:II18)))</f>
        <v/>
      </c>
      <c r="IJ19" s="8" t="str" cm="1">
        <f t="array" aca="1" ref="IJ19" ca="1">IF(IH19=0,INDIRECT(ADDRESS(ROW(),COLUMN()-8)),"")</f>
        <v/>
      </c>
      <c r="IK19" s="31"/>
      <c r="IL19" s="10" t="str">
        <f t="shared" si="9"/>
        <v>$IB$19</v>
      </c>
      <c r="IM19" s="29" t="str">
        <f ca="1">IF(IN19="","",SUM(1+MAXA(IM$1:IM18)))</f>
        <v/>
      </c>
      <c r="IN19" s="8" t="str" cm="1">
        <f t="array" aca="1" ref="IN19" ca="1">IF(ISNUMBER(SEARCH(IN$1,INDEX(INDIRECT(IO$1),ROW(IL19),1)))=TRUE,INDIRECT(IL19),"")</f>
        <v/>
      </c>
      <c r="IO19" s="13" t="s">
        <v>1192</v>
      </c>
      <c r="IP19" s="13" t="s">
        <v>1192</v>
      </c>
      <c r="IQ19" s="13" t="s">
        <v>1192</v>
      </c>
      <c r="IR19" s="13"/>
      <c r="IS19" s="13"/>
      <c r="IT19" s="13"/>
      <c r="IU19" s="13"/>
      <c r="IV19" s="13"/>
      <c r="IW19" s="13"/>
      <c r="IX19" s="13" t="s">
        <v>1192</v>
      </c>
      <c r="IY19" s="13" t="s">
        <v>1192</v>
      </c>
      <c r="IZ19" s="13" t="s">
        <v>1192</v>
      </c>
      <c r="JA19" s="10" t="str">
        <f t="shared" ca="1" si="40"/>
        <v/>
      </c>
      <c r="JB19" s="22"/>
      <c r="JC19" s="14"/>
      <c r="JD19" s="14"/>
      <c r="JE19" s="24"/>
      <c r="JF19" s="88"/>
      <c r="JG19" s="101"/>
      <c r="JH19" s="10" t="str" cm="1">
        <f t="array" aca="1" ref="JH19" ca="1">IF(INDIRECT(ADDRESS(ROW(),COLUMN()-6))="","X",IF(INDIRECT(ADDRESS(ROW(),COLUMN()-5))="",0,"OK"))</f>
        <v>X</v>
      </c>
      <c r="JI19" s="29" t="str">
        <f ca="1">IF(JJ19="","",SUM(1+MAXA(JI$1:JI18)))</f>
        <v/>
      </c>
      <c r="JJ19" s="8" t="str" cm="1">
        <f t="array" aca="1" ref="JJ19" ca="1">IF(JH19=0,INDIRECT(ADDRESS(ROW(),COLUMN()-8)),"")</f>
        <v/>
      </c>
      <c r="JK19" s="31"/>
      <c r="JL19" s="10" t="str">
        <f t="shared" si="10"/>
        <v>$JB$19</v>
      </c>
      <c r="JM19" s="29" t="str">
        <f ca="1">IF(JN19="","",SUM(1+MAXA(JM$1:JM18)))</f>
        <v/>
      </c>
      <c r="JN19" s="8" t="str" cm="1">
        <f t="array" aca="1" ref="JN19" ca="1">IF(ISNUMBER(SEARCH(JN$1,INDEX(INDIRECT(JO$1),ROW(JL19),1)))=TRUE,INDIRECT(JL19),"")</f>
        <v/>
      </c>
      <c r="JO19" s="13" t="s">
        <v>1192</v>
      </c>
      <c r="JP19" s="13" t="s">
        <v>1192</v>
      </c>
      <c r="JQ19" s="13" t="s">
        <v>1192</v>
      </c>
      <c r="JR19" s="13"/>
      <c r="JS19" s="13"/>
      <c r="JT19" s="13"/>
      <c r="JU19" s="13"/>
      <c r="JV19" s="13"/>
      <c r="JW19" s="13"/>
      <c r="JX19" s="13" t="s">
        <v>1192</v>
      </c>
      <c r="JY19" s="13" t="s">
        <v>1192</v>
      </c>
      <c r="JZ19" s="13" t="s">
        <v>1192</v>
      </c>
      <c r="KA19" s="10" t="str">
        <f t="shared" ca="1" si="41"/>
        <v/>
      </c>
      <c r="KB19" s="16"/>
      <c r="KC19" s="17" t="s">
        <v>336</v>
      </c>
      <c r="KD19" s="18"/>
      <c r="KE19" s="25"/>
      <c r="KF19" s="25"/>
      <c r="KG19" s="79" t="s">
        <v>3229</v>
      </c>
      <c r="KH19" s="10" t="str" cm="1">
        <f t="array" aca="1" ref="KH19" ca="1">IF(INDIRECT(ADDRESS(ROW(),COLUMN()-6))="","X",IF(INDIRECT(ADDRESS(ROW(),COLUMN()-5))="",0,"OK"))</f>
        <v>X</v>
      </c>
      <c r="KI19" s="29" t="str">
        <f ca="1">IF(KJ19="","",SUM(1+MAXA(KI$1:KI18)))</f>
        <v/>
      </c>
      <c r="KJ19" s="8" t="str" cm="1">
        <f t="array" aca="1" ref="KJ19" ca="1">IF(KH19=0,INDIRECT(ADDRESS(ROW(),COLUMN()-8)),"")</f>
        <v/>
      </c>
      <c r="KK19" s="31"/>
      <c r="KL19" s="10" t="str">
        <f t="shared" si="11"/>
        <v>$KB$19</v>
      </c>
      <c r="KM19" s="29" t="str">
        <f ca="1">IF(KN19="","",SUM(1+MAXA(KM$1:KM18)))</f>
        <v/>
      </c>
      <c r="KN19" s="8" t="str" cm="1">
        <f t="array" aca="1" ref="KN19" ca="1">IF(ISNUMBER(SEARCH(KN$1,INDEX(INDIRECT(KO$1),ROW(KL19),1)))=TRUE,INDIRECT(KL19),"")</f>
        <v/>
      </c>
      <c r="KO19" s="13" t="s">
        <v>1192</v>
      </c>
      <c r="KP19" s="13" t="s">
        <v>1192</v>
      </c>
      <c r="KQ19" s="13" t="s">
        <v>1192</v>
      </c>
      <c r="KR19" s="13"/>
      <c r="KS19" s="13"/>
      <c r="KT19" s="13"/>
      <c r="KU19" s="13"/>
      <c r="KV19" s="13"/>
      <c r="KW19" s="13"/>
      <c r="KX19" s="13"/>
      <c r="KY19" s="13" t="s">
        <v>1192</v>
      </c>
      <c r="KZ19" s="13" t="s">
        <v>1192</v>
      </c>
      <c r="LA19" s="10" t="str">
        <f t="shared" ca="1" si="42"/>
        <v/>
      </c>
      <c r="LB19" s="8" t="s">
        <v>359</v>
      </c>
      <c r="LC19" s="10" t="s">
        <v>360</v>
      </c>
      <c r="LD19" s="10" t="s">
        <v>361</v>
      </c>
      <c r="LE19" s="27" t="str" cm="1">
        <f t="array" aca="1" ref="LE19" ca="1">CONCATENATE($A$37,INDIRECT(ADDRESS(ROW(),COLUMN()-2)),"%20",INDIRECT(ADDRESS(ROW(),COLUMN()-1)),$A$39,INDIRECT(ADDRESS(ROW(),COLUMN()-2)),"%20",INDIRECT(ADDRESS(ROW(),COLUMN()-1)))</f>
        <v>https://maps.yandex.ru/?ll=38.924510%2036.113290&amp;z=16&amp;text=38.924510%2036.113290</v>
      </c>
      <c r="LF19" s="87" t="str" cm="1">
        <f t="array" aca="1" ref="LF19" ca="1">CONCATENATE($A$40,INDIRECT(ADDRESS(ROW(),COLUMN()-3)),"%2C",INDIRECT(ADDRESS(ROW(),COLUMN()-2)))</f>
        <v>https://maps.google.com/maps?q=38.924510%2C36.113290</v>
      </c>
      <c r="LG19" s="79" t="s">
        <v>3229</v>
      </c>
      <c r="LH19" s="10" t="str" cm="1">
        <f t="array" aca="1" ref="LH19" ca="1">IF(INDIRECT(ADDRESS(ROW(),COLUMN()-6))="","X",IF(INDIRECT(ADDRESS(ROW(),COLUMN()-5))="",0,"OK"))</f>
        <v>OK</v>
      </c>
      <c r="LI19" s="29" t="str">
        <f ca="1">IF(LJ19="","",SUM(1+MAXA(LI$1:LI18)))</f>
        <v/>
      </c>
      <c r="LJ19" s="8" t="str" cm="1">
        <f t="array" aca="1" ref="LJ19" ca="1">IF(LH19=0,INDIRECT(ADDRESS(ROW(),COLUMN()-8)),"")</f>
        <v/>
      </c>
      <c r="LK19" s="31"/>
      <c r="LL19" s="10" t="str">
        <f t="shared" si="12"/>
        <v>$LB$19</v>
      </c>
      <c r="LM19" s="29" t="str">
        <f ca="1">IF(LN19="","",SUM(1+MAXA(LM$1:LM18)))</f>
        <v/>
      </c>
      <c r="LN19" s="8" t="str" cm="1">
        <f t="array" aca="1" ref="LN19" ca="1">IF(ISNUMBER(SEARCH(LN$1,INDEX(INDIRECT(LO$1),ROW(LL19),1)))=TRUE,INDIRECT(LL19),"")</f>
        <v/>
      </c>
      <c r="LO19" s="13" t="s">
        <v>1192</v>
      </c>
      <c r="LP19" s="13" t="s">
        <v>1192</v>
      </c>
      <c r="LQ19" s="13" t="s">
        <v>1192</v>
      </c>
      <c r="LR19" s="13" t="s">
        <v>1192</v>
      </c>
      <c r="LS19" s="13"/>
      <c r="LT19" s="13"/>
      <c r="LU19" s="13"/>
      <c r="LV19" s="13"/>
      <c r="LW19" s="13"/>
      <c r="LX19" s="13"/>
      <c r="LY19" s="13" t="s">
        <v>1192</v>
      </c>
      <c r="LZ19" s="13" t="s">
        <v>1192</v>
      </c>
      <c r="MA19" s="10" t="str">
        <f t="shared" ca="1" si="43"/>
        <v/>
      </c>
      <c r="MB19" s="8"/>
      <c r="MC19" s="10"/>
      <c r="MD19" s="10"/>
      <c r="ME19" s="20"/>
      <c r="MF19" s="20"/>
      <c r="MG19" s="79"/>
      <c r="MH19" s="10" t="str" cm="1">
        <f t="array" aca="1" ref="MH19" ca="1">IF(INDIRECT(ADDRESS(ROW(),COLUMN()-6))="","X",IF(INDIRECT(ADDRESS(ROW(),COLUMN()-5))="",0,"OK"))</f>
        <v>X</v>
      </c>
      <c r="MI19" s="29" t="str">
        <f ca="1">IF(MJ19="","",SUM(1+MAXA(MI$1:MI18)))</f>
        <v/>
      </c>
      <c r="MJ19" s="8" t="str" cm="1">
        <f t="array" aca="1" ref="MJ19" ca="1">IF(MH19=0,INDIRECT(ADDRESS(ROW(),COLUMN()-8)),"")</f>
        <v/>
      </c>
      <c r="MK19" s="31"/>
      <c r="ML19" s="10" t="str">
        <f t="shared" si="13"/>
        <v>$MB$19</v>
      </c>
      <c r="MM19" s="29" t="str">
        <f ca="1">IF(MN19="","",SUM(1+MAXA(MM$1:MM18)))</f>
        <v/>
      </c>
      <c r="MN19" s="8" t="str" cm="1">
        <f t="array" aca="1" ref="MN19" ca="1">IF(ISNUMBER(SEARCH(MN$1,INDEX(INDIRECT(MO$1),ROW(ML19),1)))=TRUE,INDIRECT(ML19),"")</f>
        <v/>
      </c>
      <c r="MO19" s="13" t="s">
        <v>1192</v>
      </c>
      <c r="MP19" s="13" t="s">
        <v>1192</v>
      </c>
      <c r="MQ19" s="13" t="s">
        <v>1192</v>
      </c>
      <c r="MR19" s="13"/>
      <c r="MS19" s="13"/>
      <c r="MT19" s="13"/>
      <c r="MU19" s="13"/>
      <c r="MV19" s="13"/>
      <c r="MW19" s="13" t="s">
        <v>1192</v>
      </c>
      <c r="MX19" s="13"/>
      <c r="MY19" s="13" t="s">
        <v>1192</v>
      </c>
      <c r="MZ19" s="13" t="s">
        <v>1192</v>
      </c>
      <c r="NA19" s="10" t="str">
        <f t="shared" ca="1" si="44"/>
        <v/>
      </c>
      <c r="NB19" s="65" t="s">
        <v>3045</v>
      </c>
      <c r="NC19" s="66" t="s">
        <v>1170</v>
      </c>
      <c r="ND19" s="66" t="s">
        <v>1171</v>
      </c>
      <c r="NE19" s="27" t="str" cm="1">
        <f t="array" aca="1" ref="NE19" ca="1">CONCATENATE($A$37,INDIRECT(ADDRESS(ROW(),COLUMN()-2)),"%20",INDIRECT(ADDRESS(ROW(),COLUMN()-1)),$A$39,INDIRECT(ADDRESS(ROW(),COLUMN()-2)),"%20",INDIRECT(ADDRESS(ROW(),COLUMN()-1)))</f>
        <v>https://maps.yandex.ru/?ll=38.391734%2035.484410&amp;z=16&amp;text=38.391734%2035.484410</v>
      </c>
      <c r="NF19" s="87" t="str" cm="1">
        <f t="array" aca="1" ref="NF19" ca="1">CONCATENATE($A$40,INDIRECT(ADDRESS(ROW(),COLUMN()-3)),"%2C",INDIRECT(ADDRESS(ROW(),COLUMN()-2)))</f>
        <v>https://maps.google.com/maps?q=38.391734%2C35.484410</v>
      </c>
      <c r="NG19" s="79" t="s">
        <v>3229</v>
      </c>
      <c r="NH19" s="10" t="str" cm="1">
        <f t="array" aca="1" ref="NH19" ca="1">IF(INDIRECT(ADDRESS(ROW(),COLUMN()-6))="","X",IF(INDIRECT(ADDRESS(ROW(),COLUMN()-5))="",0,"OK"))</f>
        <v>OK</v>
      </c>
      <c r="NI19" s="29" t="str">
        <f ca="1">IF(NJ19="","",SUM(1+MAXA(NI$1:NI18)))</f>
        <v/>
      </c>
      <c r="NJ19" s="8" t="str" cm="1">
        <f t="array" aca="1" ref="NJ19" ca="1">IF(NH19=0,INDIRECT(ADDRESS(ROW(),COLUMN()-8)),"")</f>
        <v/>
      </c>
      <c r="NK19" s="31"/>
      <c r="NL19" s="10" t="str">
        <f t="shared" si="14"/>
        <v>$NB$19</v>
      </c>
      <c r="NM19" s="29" t="str">
        <f ca="1">IF(NN19="","",SUM(1+MAXA(NM$1:NM18)))</f>
        <v/>
      </c>
      <c r="NN19" s="8" t="str" cm="1">
        <f t="array" aca="1" ref="NN19" ca="1">IF(ISNUMBER(SEARCH(NN$1,INDEX(INDIRECT(NO$1),ROW(NL19),1)))=TRUE,INDIRECT(NL19),"")</f>
        <v/>
      </c>
      <c r="NO19" s="13" t="s">
        <v>1192</v>
      </c>
      <c r="NP19" s="13" t="s">
        <v>1192</v>
      </c>
      <c r="NQ19" s="13" t="s">
        <v>1192</v>
      </c>
      <c r="NR19" s="13"/>
      <c r="NS19" s="13"/>
      <c r="NT19" s="13"/>
      <c r="NU19" s="13"/>
      <c r="NV19" s="13"/>
      <c r="NW19" s="13"/>
      <c r="NX19" s="13" t="s">
        <v>1192</v>
      </c>
      <c r="NY19" s="13" t="s">
        <v>1192</v>
      </c>
      <c r="NZ19" s="13"/>
      <c r="OA19" s="10" t="str">
        <f t="shared" ca="1" si="45"/>
        <v/>
      </c>
      <c r="OB19" s="16"/>
      <c r="OC19" s="17" t="s">
        <v>1249</v>
      </c>
      <c r="OD19" s="18"/>
      <c r="OE19" s="25"/>
      <c r="OF19" s="25"/>
      <c r="OG19" s="79" t="s">
        <v>3229</v>
      </c>
      <c r="OH19" s="10" t="str" cm="1">
        <f t="array" aca="1" ref="OH19" ca="1">IF(INDIRECT(ADDRESS(ROW(),COLUMN()-6))="","X",IF(INDIRECT(ADDRESS(ROW(),COLUMN()-5))="",0,"OK"))</f>
        <v>X</v>
      </c>
      <c r="OI19" s="29" t="str">
        <f ca="1">IF(OJ19="","",SUM(1+MAXA(OI$1:OI18)))</f>
        <v/>
      </c>
      <c r="OJ19" s="8" t="str" cm="1">
        <f t="array" aca="1" ref="OJ19" ca="1">IF(OH19=0,INDIRECT(ADDRESS(ROW(),COLUMN()-8)),"")</f>
        <v/>
      </c>
      <c r="OK19" s="31"/>
      <c r="OL19" s="10" t="str">
        <f t="shared" si="15"/>
        <v>$OB$19</v>
      </c>
      <c r="OM19" s="29" t="str">
        <f ca="1">IF(ON19="","",SUM(1+MAXA(OM$1:OM18)))</f>
        <v/>
      </c>
      <c r="ON19" s="8" t="str" cm="1">
        <f t="array" aca="1" ref="ON19" ca="1">IF(ISNUMBER(SEARCH(ON$1,INDEX(INDIRECT(OO$1),ROW(OL19),1)))=TRUE,INDIRECT(OL19),"")</f>
        <v/>
      </c>
      <c r="OO19" s="13" t="s">
        <v>1192</v>
      </c>
      <c r="OP19" s="13"/>
      <c r="OQ19" s="13"/>
      <c r="OR19" s="13"/>
      <c r="OS19" s="13"/>
      <c r="OT19" s="13"/>
      <c r="OU19" s="13"/>
      <c r="OV19" s="13"/>
      <c r="OW19" s="13"/>
      <c r="OX19" s="13"/>
      <c r="OY19" s="13"/>
      <c r="OZ19" s="13" t="s">
        <v>1192</v>
      </c>
      <c r="PA19" s="10" t="str">
        <f t="shared" ca="1" si="46"/>
        <v/>
      </c>
      <c r="PB19" s="22" t="s">
        <v>1463</v>
      </c>
      <c r="PC19" s="14" t="s">
        <v>1464</v>
      </c>
      <c r="PD19" s="14" t="s">
        <v>1465</v>
      </c>
      <c r="PE19" s="27" t="str" cm="1">
        <f t="array" aca="1" ref="PE19" ca="1">CONCATENATE($A$37,INDIRECT(ADDRESS(ROW(),COLUMN()-2)),"%20",INDIRECT(ADDRESS(ROW(),COLUMN()-1)),$A$39,INDIRECT(ADDRESS(ROW(),COLUMN()-2)),"%20",INDIRECT(ADDRESS(ROW(),COLUMN()-1)))</f>
        <v>https://maps.yandex.ru/?ll=39.039945%2035.489561&amp;z=16&amp;text=39.039945%2035.489561</v>
      </c>
      <c r="PF19" s="87" t="str" cm="1">
        <f t="array" aca="1" ref="PF19" ca="1">CONCATENATE($A$40,INDIRECT(ADDRESS(ROW(),COLUMN()-3)),"%2C",INDIRECT(ADDRESS(ROW(),COLUMN()-2)))</f>
        <v>https://maps.google.com/maps?q=39.039945%2C35.489561</v>
      </c>
      <c r="PG19" s="79" t="s">
        <v>3239</v>
      </c>
      <c r="PH19" s="10" t="str" cm="1">
        <f t="array" aca="1" ref="PH19" ca="1">IF(INDIRECT(ADDRESS(ROW(),COLUMN()-6))="","X",IF(INDIRECT(ADDRESS(ROW(),COLUMN()-5))="",0,"OK"))</f>
        <v>OK</v>
      </c>
      <c r="PI19" s="29" t="str">
        <f ca="1">IF(PJ19="","",SUM(1+MAXA(PI$1:PI18)))</f>
        <v/>
      </c>
      <c r="PJ19" s="8" t="str" cm="1">
        <f t="array" aca="1" ref="PJ19" ca="1">IF(PH19=0,INDIRECT(ADDRESS(ROW(),COLUMN()-8)),"")</f>
        <v/>
      </c>
      <c r="PK19" s="31"/>
      <c r="PL19" s="10" t="str">
        <f t="shared" si="16"/>
        <v>$PB$19</v>
      </c>
      <c r="PM19" s="29" t="str">
        <f ca="1">IF(PN19="","",SUM(1+MAXA(PM$1:PM18)))</f>
        <v/>
      </c>
      <c r="PN19" s="8" t="str" cm="1">
        <f t="array" aca="1" ref="PN19" ca="1">IF(ISNUMBER(SEARCH(PN$1,INDEX(INDIRECT(PO$1),ROW(PL19),1)))=TRUE,INDIRECT(PL19),"")</f>
        <v/>
      </c>
      <c r="PO19" s="13" t="s">
        <v>1192</v>
      </c>
      <c r="PP19" s="13" t="s">
        <v>1192</v>
      </c>
      <c r="PQ19" s="13" t="s">
        <v>1192</v>
      </c>
      <c r="PR19" s="13" t="s">
        <v>1192</v>
      </c>
      <c r="PS19" s="13"/>
      <c r="PT19" s="13"/>
      <c r="PU19" s="13"/>
      <c r="PV19" s="13"/>
      <c r="PW19" s="13"/>
      <c r="PX19" s="13"/>
      <c r="PY19" s="13" t="s">
        <v>1192</v>
      </c>
      <c r="PZ19" s="13" t="s">
        <v>1192</v>
      </c>
      <c r="QA19" s="10" t="str">
        <f t="shared" ca="1" si="47"/>
        <v/>
      </c>
      <c r="QB19" s="22" t="s">
        <v>1543</v>
      </c>
      <c r="QC19" s="6" t="s">
        <v>1605</v>
      </c>
      <c r="QD19" s="6" t="s">
        <v>1606</v>
      </c>
      <c r="QE19" s="27" t="str" cm="1">
        <f t="array" aca="1" ref="QE19" ca="1">CONCATENATE($A$37,INDIRECT(ADDRESS(ROW(),COLUMN()-2)),"%20",INDIRECT(ADDRESS(ROW(),COLUMN()-1)),$A$39,INDIRECT(ADDRESS(ROW(),COLUMN()-2)),"%20",INDIRECT(ADDRESS(ROW(),COLUMN()-1)))</f>
        <v>https://maps.yandex.ru/?ll=38.721475%2035.263796&amp;z=16&amp;text=38.721475%2035.263796</v>
      </c>
      <c r="QF19" s="87" t="str" cm="1">
        <f t="array" aca="1" ref="QF19" ca="1">CONCATENATE($A$40,INDIRECT(ADDRESS(ROW(),COLUMN()-3)),"%2C",INDIRECT(ADDRESS(ROW(),COLUMN()-2)))</f>
        <v>https://maps.google.com/maps?q=38.721475%2C35.263796</v>
      </c>
      <c r="QG19" s="79" t="s">
        <v>3239</v>
      </c>
      <c r="QH19" s="10" t="str" cm="1">
        <f t="array" aca="1" ref="QH19" ca="1">IF(INDIRECT(ADDRESS(ROW(),COLUMN()-6))="","X",IF(INDIRECT(ADDRESS(ROW(),COLUMN()-5))="",0,"OK"))</f>
        <v>OK</v>
      </c>
      <c r="QI19" s="29" t="str">
        <f ca="1">IF(QJ19="","",SUM(1+MAXA(QI$1:QI18)))</f>
        <v/>
      </c>
      <c r="QJ19" s="8" t="str" cm="1">
        <f t="array" aca="1" ref="QJ19" ca="1">IF(QH19=0,INDIRECT(ADDRESS(ROW(),COLUMN()-8)),"")</f>
        <v/>
      </c>
      <c r="QK19" s="31"/>
      <c r="QL19" s="10" t="str">
        <f t="shared" si="17"/>
        <v>$QB$19</v>
      </c>
      <c r="QM19" s="29" t="str">
        <f ca="1">IF(QN19="","",SUM(1+MAXA(QM$1:QM18)))</f>
        <v/>
      </c>
      <c r="QN19" s="8" t="str" cm="1">
        <f t="array" aca="1" ref="QN19" ca="1">IF(ISNUMBER(SEARCH(QN$1,INDEX(INDIRECT(QO$1),ROW(QL19),1)))=TRUE,INDIRECT(QL19),"")</f>
        <v/>
      </c>
      <c r="QO19" s="13" t="s">
        <v>1192</v>
      </c>
      <c r="QP19" s="13" t="s">
        <v>1192</v>
      </c>
      <c r="QQ19" s="13" t="s">
        <v>1192</v>
      </c>
      <c r="QR19" s="13" t="s">
        <v>1192</v>
      </c>
      <c r="QS19" s="13"/>
      <c r="QT19" s="13"/>
      <c r="QU19" s="13"/>
      <c r="QV19" s="13"/>
      <c r="QW19" s="13"/>
      <c r="QX19" s="13"/>
      <c r="QY19" s="13" t="s">
        <v>1192</v>
      </c>
      <c r="QZ19" s="13" t="s">
        <v>1192</v>
      </c>
      <c r="RA19" s="10" t="str">
        <f t="shared" ca="1" si="48"/>
        <v/>
      </c>
      <c r="RB19" s="22"/>
      <c r="RC19" s="6"/>
      <c r="RD19" s="6"/>
      <c r="RE19" s="24"/>
      <c r="RF19" s="24"/>
      <c r="RG19" s="79"/>
      <c r="RH19" s="10" t="str" cm="1">
        <f t="array" aca="1" ref="RH19" ca="1">IF(INDIRECT(ADDRESS(ROW(),COLUMN()-6))="","X",IF(INDIRECT(ADDRESS(ROW(),COLUMN()-5))="",0,"OK"))</f>
        <v>X</v>
      </c>
      <c r="RI19" s="29" t="str">
        <f ca="1">IF(RJ19="","",SUM(1+MAXA(RI$1:RI18)))</f>
        <v/>
      </c>
      <c r="RJ19" s="8" t="str" cm="1">
        <f t="array" aca="1" ref="RJ19" ca="1">IF(RH19=0,INDIRECT(ADDRESS(ROW(),COLUMN()-8)),"")</f>
        <v/>
      </c>
      <c r="RK19" s="31"/>
      <c r="RL19" s="10" t="str">
        <f t="shared" si="18"/>
        <v>$RB$19</v>
      </c>
      <c r="RM19" s="29" t="str">
        <f ca="1">IF(RN19="","",SUM(1+MAXA(RM$1:RM18)))</f>
        <v/>
      </c>
      <c r="RN19" s="8" t="str" cm="1">
        <f t="array" aca="1" ref="RN19" ca="1">IF(ISNUMBER(SEARCH(RN$1,INDEX(INDIRECT(RO$1),ROW(RL19),1)))=TRUE,INDIRECT(RL19),"")</f>
        <v/>
      </c>
      <c r="RO19" s="13" t="s">
        <v>1192</v>
      </c>
      <c r="RP19" s="13" t="s">
        <v>1192</v>
      </c>
      <c r="RQ19" s="13" t="s">
        <v>1192</v>
      </c>
      <c r="RR19" s="13"/>
      <c r="RS19" s="13"/>
      <c r="RT19" s="13"/>
      <c r="RU19" s="13"/>
      <c r="RV19" s="13"/>
      <c r="RW19" s="13"/>
      <c r="RX19" s="13"/>
      <c r="RY19" s="13" t="s">
        <v>1192</v>
      </c>
      <c r="RZ19" s="13" t="s">
        <v>1192</v>
      </c>
      <c r="SA19" s="10" t="str">
        <f t="shared" ca="1" si="49"/>
        <v/>
      </c>
      <c r="SB19" s="22" t="s">
        <v>1796</v>
      </c>
      <c r="SC19" s="6" t="s">
        <v>1797</v>
      </c>
      <c r="SD19" s="6" t="s">
        <v>1798</v>
      </c>
      <c r="SE19" s="27" t="str" cm="1">
        <f t="array" aca="1" ref="SE19" ca="1">CONCATENATE($A$37,INDIRECT(ADDRESS(ROW(),COLUMN()-2)),"%20",INDIRECT(ADDRESS(ROW(),COLUMN()-1)),$A$39,INDIRECT(ADDRESS(ROW(),COLUMN()-2)),"%20",INDIRECT(ADDRESS(ROW(),COLUMN()-1)))</f>
        <v>https://maps.yandex.ru/?ll=38.542457%2036.265450&amp;z=16&amp;text=38.542457%2036.265450</v>
      </c>
      <c r="SF19" s="87" t="str" cm="1">
        <f t="array" aca="1" ref="SF19" ca="1">CONCATENATE($A$40,INDIRECT(ADDRESS(ROW(),COLUMN()-3)),"%2C",INDIRECT(ADDRESS(ROW(),COLUMN()-2)))</f>
        <v>https://maps.google.com/maps?q=38.542457%2C36.265450</v>
      </c>
      <c r="SG19" s="79" t="s">
        <v>3229</v>
      </c>
      <c r="SH19" s="10" t="str" cm="1">
        <f t="array" aca="1" ref="SH19" ca="1">IF(INDIRECT(ADDRESS(ROW(),COLUMN()-6))="","X",IF(INDIRECT(ADDRESS(ROW(),COLUMN()-5))="",0,"OK"))</f>
        <v>OK</v>
      </c>
      <c r="SI19" s="29" t="str">
        <f ca="1">IF(SJ19="","",SUM(1+MAXA(SI$1:SI18)))</f>
        <v/>
      </c>
      <c r="SJ19" s="8" t="str" cm="1">
        <f t="array" aca="1" ref="SJ19" ca="1">IF(SH19=0,INDIRECT(ADDRESS(ROW(),COLUMN()-8)),"")</f>
        <v/>
      </c>
      <c r="SK19" s="33" t="s">
        <v>1192</v>
      </c>
      <c r="SL19" s="10" t="str">
        <f t="shared" si="19"/>
        <v>$SB$19</v>
      </c>
      <c r="SM19" s="29" t="str">
        <f ca="1">IF(SN19="","",SUM(1+MAXA(SM$1:SM18)))</f>
        <v/>
      </c>
      <c r="SN19" s="8" t="str" cm="1">
        <f t="array" aca="1" ref="SN19" ca="1">IF(ISNUMBER(SEARCH(SN$1,INDEX(SB$1:SB$174,ROW(SL19),1)))=TRUE,INDIRECT(SL19),"")</f>
        <v/>
      </c>
      <c r="SO19" s="13" t="s">
        <v>1192</v>
      </c>
      <c r="SP19" s="13" t="s">
        <v>1192</v>
      </c>
      <c r="SQ19" s="13" t="s">
        <v>1192</v>
      </c>
      <c r="SR19" s="13"/>
      <c r="SS19" s="13"/>
      <c r="ST19" s="13"/>
      <c r="SU19" s="13"/>
      <c r="SV19" s="13"/>
      <c r="SW19" s="13"/>
      <c r="SX19" s="13"/>
      <c r="SY19" s="13" t="s">
        <v>1192</v>
      </c>
      <c r="SZ19" s="13" t="s">
        <v>1192</v>
      </c>
      <c r="TA19" s="10" t="str">
        <f t="shared" ca="1" si="50"/>
        <v/>
      </c>
      <c r="TB19" s="22"/>
      <c r="TC19" s="6"/>
      <c r="TD19" s="6"/>
      <c r="TE19" s="24"/>
      <c r="TF19" s="88"/>
      <c r="TG19" s="101"/>
      <c r="TH19" s="10" t="str" cm="1">
        <f t="array" aca="1" ref="TH19" ca="1">IF(INDIRECT(ADDRESS(ROW(),COLUMN()-6))="","X",IF(INDIRECT(ADDRESS(ROW(),COLUMN()-5))="",0,"OK"))</f>
        <v>X</v>
      </c>
      <c r="TI19" s="29" t="str">
        <f ca="1">IF(TJ19="","",SUM(1+MAXA(TI$1:TI18)))</f>
        <v/>
      </c>
      <c r="TJ19" s="8" t="str" cm="1">
        <f t="array" aca="1" ref="TJ19" ca="1">IF(TH19=0,INDIRECT(ADDRESS(ROW(),COLUMN()-8)),"")</f>
        <v/>
      </c>
      <c r="TK19" s="33" t="s">
        <v>1192</v>
      </c>
      <c r="TL19" s="10" t="str">
        <f t="shared" si="20"/>
        <v>$TB$19</v>
      </c>
      <c r="TM19" s="29" t="str">
        <f ca="1">IF(TN19="","",SUM(1+MAXA(TM$1:TM18)))</f>
        <v/>
      </c>
      <c r="TN19" s="8" t="str" cm="1">
        <f t="array" aca="1" ref="TN19" ca="1">IF(ISNUMBER(SEARCH(TN$1,INDEX(INDIRECT(TO$1),ROW(TL19),1)))=TRUE,INDIRECT(TL19),"")</f>
        <v/>
      </c>
      <c r="TO19" s="13" t="s">
        <v>1192</v>
      </c>
      <c r="TP19" s="13" t="s">
        <v>1192</v>
      </c>
      <c r="TQ19" s="13" t="s">
        <v>1192</v>
      </c>
      <c r="TR19" s="13"/>
      <c r="TS19" s="13"/>
      <c r="TT19" s="13"/>
      <c r="TU19" s="13"/>
      <c r="TV19" s="13"/>
      <c r="TW19" s="13"/>
      <c r="TX19" s="13"/>
      <c r="TY19" s="13" t="s">
        <v>1192</v>
      </c>
      <c r="TZ19" s="13" t="s">
        <v>1192</v>
      </c>
      <c r="UA19" s="14" t="str">
        <f t="shared" ca="1" si="51"/>
        <v/>
      </c>
      <c r="UB19" s="22" t="s">
        <v>1745</v>
      </c>
      <c r="UC19" s="6" t="s">
        <v>1746</v>
      </c>
      <c r="UD19" s="6" t="s">
        <v>1747</v>
      </c>
      <c r="UE19" s="27" t="str" cm="1">
        <f t="array" aca="1" ref="UE19" ca="1">CONCATENATE($A$37,INDIRECT(ADDRESS(ROW(),COLUMN()-2)),"%20",INDIRECT(ADDRESS(ROW(),COLUMN()-1)),$A$39,INDIRECT(ADDRESS(ROW(),COLUMN()-2)),"%20",INDIRECT(ADDRESS(ROW(),COLUMN()-1)))</f>
        <v>https://maps.yandex.ru/?ll=38.571624%2036.087399&amp;z=16&amp;text=38.571624%2036.087399</v>
      </c>
      <c r="UF19" s="87" t="str" cm="1">
        <f t="array" aca="1" ref="UF19" ca="1">CONCATENATE($A$40,INDIRECT(ADDRESS(ROW(),COLUMN()-3)),"%2C",INDIRECT(ADDRESS(ROW(),COLUMN()-2)))</f>
        <v>https://maps.google.com/maps?q=38.571624%2C36.087399</v>
      </c>
      <c r="UG19" s="79" t="s">
        <v>3229</v>
      </c>
      <c r="UH19" s="10" t="str" cm="1">
        <f t="array" aca="1" ref="UH19" ca="1">IF(INDIRECT(ADDRESS(ROW(),COLUMN()-6))="","X",IF(INDIRECT(ADDRESS(ROW(),COLUMN()-5))="",0,"OK"))</f>
        <v>OK</v>
      </c>
      <c r="UI19" s="29" t="str">
        <f ca="1">IF(UJ19="","",SUM(1+MAXA(UI$1:UI18)))</f>
        <v/>
      </c>
      <c r="UJ19" s="8" t="str" cm="1">
        <f t="array" aca="1" ref="UJ19" ca="1">IF(UH19=0,INDIRECT(ADDRESS(ROW(),COLUMN()-8)),"")</f>
        <v/>
      </c>
      <c r="UK19" s="33" t="s">
        <v>1192</v>
      </c>
      <c r="UL19" s="10" t="str">
        <f t="shared" si="21"/>
        <v>$UB$19</v>
      </c>
      <c r="UM19" s="29" t="str">
        <f ca="1">IF(UN19="","",SUM(1+MAXA(UM$1:UM18)))</f>
        <v/>
      </c>
      <c r="UN19" s="8" t="str" cm="1">
        <f t="array" aca="1" ref="UN19" ca="1">IF(ISNUMBER(SEARCH(UN$1,INDEX(INDIRECT(UO$1),ROW(UL19),1)))=TRUE,INDIRECT(UL19),"")</f>
        <v/>
      </c>
      <c r="UO19" s="13" t="s">
        <v>1192</v>
      </c>
      <c r="UP19" s="13" t="s">
        <v>1192</v>
      </c>
      <c r="UQ19" s="13" t="s">
        <v>1192</v>
      </c>
      <c r="UR19" s="13"/>
      <c r="US19" s="13"/>
      <c r="UT19" s="13"/>
      <c r="UU19" s="13"/>
      <c r="UV19" s="13"/>
      <c r="UW19" s="13"/>
      <c r="UX19" s="13"/>
      <c r="UY19" s="13" t="s">
        <v>1192</v>
      </c>
      <c r="UZ19" s="13" t="s">
        <v>1192</v>
      </c>
      <c r="VA19" s="10" t="str">
        <f t="shared" ca="1" si="52"/>
        <v/>
      </c>
      <c r="VB19" s="16"/>
      <c r="VC19" s="17" t="s">
        <v>1949</v>
      </c>
      <c r="VD19" s="48"/>
      <c r="VE19" s="19"/>
      <c r="VF19" s="19"/>
      <c r="VG19" s="79" t="s">
        <v>3229</v>
      </c>
      <c r="VH19" s="10" t="str" cm="1">
        <f t="array" aca="1" ref="VH19" ca="1">IF(INDIRECT(ADDRESS(ROW(),COLUMN()-6))="","X",IF(INDIRECT(ADDRESS(ROW(),COLUMN()-5))="",0,"OK"))</f>
        <v>X</v>
      </c>
      <c r="VI19" s="29" t="str">
        <f ca="1">IF(VJ19="","",SUM(1+MAXA(VI$1:VI18)))</f>
        <v/>
      </c>
      <c r="VJ19" s="8" t="str" cm="1">
        <f t="array" aca="1" ref="VJ19" ca="1">IF(VH19=0,INDIRECT(ADDRESS(ROW(),COLUMN()-8)),"")</f>
        <v/>
      </c>
      <c r="VK19" s="33" t="s">
        <v>1192</v>
      </c>
      <c r="VL19" s="10" t="str">
        <f t="shared" si="22"/>
        <v>$VB$19</v>
      </c>
      <c r="VM19" s="29" t="str">
        <f ca="1">IF(VN19="","",SUM(1+MAXA(VM$1:VM18)))</f>
        <v/>
      </c>
      <c r="VN19" s="8" t="str" cm="1">
        <f t="array" aca="1" ref="VN19" ca="1">IF(ISNUMBER(SEARCH(VN$1,INDEX(INDIRECT(VO$1),ROW(VL19),1)))=TRUE,INDIRECT(VL19),"")</f>
        <v/>
      </c>
      <c r="VO19" s="13" t="s">
        <v>1192</v>
      </c>
      <c r="VP19" s="13" t="s">
        <v>1192</v>
      </c>
      <c r="VQ19" s="13" t="s">
        <v>1192</v>
      </c>
      <c r="VR19" s="13"/>
      <c r="VS19" s="13"/>
      <c r="VT19" s="13"/>
      <c r="VU19" s="13"/>
      <c r="VV19" s="13"/>
      <c r="VW19" s="13"/>
      <c r="VX19" s="13"/>
      <c r="VY19" s="13" t="s">
        <v>1192</v>
      </c>
      <c r="VZ19" s="13" t="s">
        <v>1192</v>
      </c>
      <c r="WA19" s="10" t="str">
        <f t="shared" ca="1" si="53"/>
        <v/>
      </c>
      <c r="WB19" s="22" t="s">
        <v>2098</v>
      </c>
      <c r="WC19" s="6" t="s">
        <v>2099</v>
      </c>
      <c r="WD19" s="6" t="s">
        <v>2100</v>
      </c>
      <c r="WE19" s="27" t="str" cm="1">
        <f t="array" aca="1" ref="WE19" ca="1">CONCATENATE($A$37,INDIRECT(ADDRESS(ROW(),COLUMN()-2)),"%20",INDIRECT(ADDRESS(ROW(),COLUMN()-1)),$A$39,INDIRECT(ADDRESS(ROW(),COLUMN()-2)),"%20",INDIRECT(ADDRESS(ROW(),COLUMN()-1)))</f>
        <v>https://maps.yandex.ru/?ll=38.329781%2036.471134&amp;z=16&amp;text=38.329781%2036.471134</v>
      </c>
      <c r="WF19" s="87" t="str" cm="1">
        <f t="array" aca="1" ref="WF19" ca="1">CONCATENATE($A$40,INDIRECT(ADDRESS(ROW(),COLUMN()-3)),"%2C",INDIRECT(ADDRESS(ROW(),COLUMN()-2)))</f>
        <v>https://maps.google.com/maps?q=38.329781%2C36.471134</v>
      </c>
      <c r="WG19" s="79" t="s">
        <v>3229</v>
      </c>
      <c r="WH19" s="10" t="str" cm="1">
        <f t="array" aca="1" ref="WH19" ca="1">IF(INDIRECT(ADDRESS(ROW(),COLUMN()-6))="","X",IF(INDIRECT(ADDRESS(ROW(),COLUMN()-5))="",0,"OK"))</f>
        <v>OK</v>
      </c>
      <c r="WI19" s="29" t="str">
        <f ca="1">IF(WJ19="","",SUM(1+MAXA(WI$1:WI18)))</f>
        <v/>
      </c>
      <c r="WJ19" s="8" t="str" cm="1">
        <f t="array" aca="1" ref="WJ19" ca="1">IF(WH19=0,INDIRECT(ADDRESS(ROW(),COLUMN()-8)),"")</f>
        <v/>
      </c>
      <c r="WK19" s="33" t="s">
        <v>1192</v>
      </c>
      <c r="WL19" s="10" t="str">
        <f t="shared" si="23"/>
        <v>$WB$19</v>
      </c>
      <c r="WM19" s="29" t="str">
        <f ca="1">IF(WN19="","",SUM(1+MAXA(WM$1:WM18)))</f>
        <v/>
      </c>
      <c r="WN19" s="8" t="str" cm="1">
        <f t="array" aca="1" ref="WN19" ca="1">IF(ISNUMBER(SEARCH(WN$1,INDEX(INDIRECT(WO$1),ROW(WL19),1)))=TRUE,INDIRECT(WL19),"")</f>
        <v/>
      </c>
      <c r="WO19" s="13" t="s">
        <v>1192</v>
      </c>
      <c r="WP19" s="13" t="s">
        <v>1192</v>
      </c>
      <c r="WQ19" s="13" t="s">
        <v>1192</v>
      </c>
      <c r="WR19" s="13" t="s">
        <v>1192</v>
      </c>
      <c r="WS19" s="13"/>
      <c r="WT19" s="13"/>
      <c r="WU19" s="13"/>
      <c r="WV19" s="13" t="s">
        <v>1192</v>
      </c>
      <c r="WW19" s="13"/>
      <c r="WX19" s="13"/>
      <c r="WY19" s="13"/>
      <c r="WZ19" s="13" t="s">
        <v>1192</v>
      </c>
      <c r="XA19" s="10" t="str">
        <f t="shared" ca="1" si="54"/>
        <v/>
      </c>
      <c r="XB19" s="22" t="s">
        <v>4117</v>
      </c>
      <c r="XC19" s="37" t="s">
        <v>4119</v>
      </c>
      <c r="XD19" s="37" t="s">
        <v>4118</v>
      </c>
      <c r="XE19" s="27" t="str" cm="1">
        <f t="array" aca="1" ref="XE19" ca="1">CONCATENATE($A$37,INDIRECT(ADDRESS(ROW(),COLUMN()-2)),"%20",INDIRECT(ADDRESS(ROW(),COLUMN()-1)),$A$39,INDIRECT(ADDRESS(ROW(),COLUMN()-2)),"%20",INDIRECT(ADDRESS(ROW(),COLUMN()-1)))</f>
        <v>https://maps.yandex.ru/?ll=38.480771%2035.667494&amp;z=16&amp;text=38.480771%2035.667494</v>
      </c>
      <c r="XF19" s="87" t="str" cm="1">
        <f t="array" aca="1" ref="XF19" ca="1">CONCATENATE($A$40,INDIRECT(ADDRESS(ROW(),COLUMN()-3)),"%2C",INDIRECT(ADDRESS(ROW(),COLUMN()-2)))</f>
        <v>https://maps.google.com/maps?q=38.480771%2C35.667494</v>
      </c>
      <c r="XG19" s="79" t="s">
        <v>3229</v>
      </c>
      <c r="XH19" s="10" t="str" cm="1">
        <f t="array" aca="1" ref="XH19" ca="1">IF(INDIRECT(ADDRESS(ROW(),COLUMN()-6))="","X",IF(INDIRECT(ADDRESS(ROW(),COLUMN()-5))="",0,"OK"))</f>
        <v>OK</v>
      </c>
      <c r="XI19" s="29" t="str">
        <f ca="1">IF(XJ19="","",SUM(1+MAXA(XI$1:XI18)))</f>
        <v/>
      </c>
      <c r="XJ19" s="8" t="str" cm="1">
        <f t="array" aca="1" ref="XJ19" ca="1">IF(XH19=0,INDIRECT(ADDRESS(ROW(),COLUMN()-8)),"")</f>
        <v/>
      </c>
      <c r="XK19" s="33" t="s">
        <v>1192</v>
      </c>
      <c r="XL19" s="10" t="str">
        <f t="shared" si="24"/>
        <v>$XB$19</v>
      </c>
      <c r="XM19" s="29" t="str">
        <f ca="1">IF(XN19="","",SUM(1+MAXA(XM$1:XM18)))</f>
        <v/>
      </c>
      <c r="XN19" s="8" t="str" cm="1">
        <f t="array" aca="1" ref="XN19" ca="1">IF(ISNUMBER(SEARCH(XN$1,INDEX(INDIRECT(XO$1),ROW(XL19),1)))=TRUE,INDIRECT(XL19),"")</f>
        <v/>
      </c>
      <c r="XO19" s="13" t="s">
        <v>1192</v>
      </c>
      <c r="XP19" s="13" t="s">
        <v>1192</v>
      </c>
      <c r="XQ19" s="13" t="s">
        <v>1192</v>
      </c>
      <c r="XR19" s="13" t="s">
        <v>1192</v>
      </c>
      <c r="XS19" s="13"/>
      <c r="XT19" s="13"/>
      <c r="XU19" s="13"/>
      <c r="XV19" s="13"/>
      <c r="XW19" s="13"/>
      <c r="XX19" s="13"/>
      <c r="XY19" s="13" t="s">
        <v>1192</v>
      </c>
      <c r="XZ19" s="13" t="s">
        <v>1192</v>
      </c>
      <c r="YA19" s="10" t="str">
        <f t="shared" ca="1" si="55"/>
        <v/>
      </c>
      <c r="YB19" s="22"/>
      <c r="YC19" s="37"/>
      <c r="YD19" s="37"/>
      <c r="YE19" s="24"/>
      <c r="YF19" s="88"/>
      <c r="YG19" s="101"/>
      <c r="YH19" s="10" t="str" cm="1">
        <f t="array" aca="1" ref="YH19" ca="1">IF(INDIRECT(ADDRESS(ROW(),COLUMN()-6))="","X",IF(INDIRECT(ADDRESS(ROW(),COLUMN()-5))="",0,"OK"))</f>
        <v>X</v>
      </c>
      <c r="YI19" s="29" t="str">
        <f ca="1">IF(YJ19="","",SUM(1+MAXA(YI$1:YI18)))</f>
        <v/>
      </c>
      <c r="YJ19" s="8" t="str" cm="1">
        <f t="array" aca="1" ref="YJ19" ca="1">IF(YH19=0,INDIRECT(ADDRESS(ROW(),COLUMN()-8)),"")</f>
        <v/>
      </c>
      <c r="YK19" s="33" t="s">
        <v>1192</v>
      </c>
      <c r="YL19" s="10" t="str">
        <f t="shared" si="25"/>
        <v>$YB$19</v>
      </c>
      <c r="YM19" s="29" t="str">
        <f ca="1">IF(YN19="","",SUM(1+MAXA(YM$1:YM18)))</f>
        <v/>
      </c>
      <c r="YN19" s="8" t="str" cm="1">
        <f t="array" aca="1" ref="YN19" ca="1">IF(ISNUMBER(SEARCH(YN$1,INDEX(INDIRECT(YO$1),ROW(YL19),1)))=TRUE,INDIRECT(YL19),"")</f>
        <v/>
      </c>
      <c r="YO19" s="13" t="s">
        <v>1192</v>
      </c>
      <c r="YP19" s="13" t="s">
        <v>1192</v>
      </c>
      <c r="YQ19" s="13" t="s">
        <v>1192</v>
      </c>
      <c r="YR19" s="13" t="s">
        <v>1192</v>
      </c>
      <c r="YS19" s="13"/>
      <c r="YT19" s="13"/>
      <c r="YU19" s="13"/>
      <c r="YV19" s="13"/>
      <c r="YW19" s="13"/>
      <c r="YX19" s="13"/>
      <c r="YY19" s="13" t="s">
        <v>1192</v>
      </c>
      <c r="YZ19" s="13" t="s">
        <v>1192</v>
      </c>
      <c r="ZA19" s="10" t="str">
        <f t="shared" ca="1" si="56"/>
        <v/>
      </c>
      <c r="ZB19" s="22"/>
      <c r="ZC19" s="37"/>
      <c r="ZD19" s="37"/>
      <c r="ZE19" s="24"/>
      <c r="ZF19" s="24"/>
      <c r="ZG19" s="79" t="s">
        <v>3229</v>
      </c>
      <c r="ZH19" s="10" t="str" cm="1">
        <f t="array" aca="1" ref="ZH19" ca="1">IF(INDIRECT(ADDRESS(ROW(),COLUMN()-6))="","X",IF(INDIRECT(ADDRESS(ROW(),COLUMN()-5))="",0,"OK"))</f>
        <v>X</v>
      </c>
      <c r="ZI19" s="29" t="str">
        <f ca="1">IF(ZJ19="","",SUM(1+MAXA(ZI$1:ZI18)))</f>
        <v/>
      </c>
      <c r="ZJ19" s="8" t="str" cm="1">
        <f t="array" aca="1" ref="ZJ19" ca="1">IF(ZH19=0,INDIRECT(ADDRESS(ROW(),COLUMN()-8)),"")</f>
        <v/>
      </c>
      <c r="ZK19" s="33" t="s">
        <v>1192</v>
      </c>
      <c r="ZL19" s="10" t="str">
        <f t="shared" si="26"/>
        <v>$ZB$19</v>
      </c>
      <c r="ZM19" s="29" t="str">
        <f ca="1">IF(ZN19="","",SUM(1+MAXA(ZM$1:ZM18)))</f>
        <v/>
      </c>
      <c r="ZN19" s="8" t="str" cm="1">
        <f t="array" aca="1" ref="ZN19" ca="1">IF(ISNUMBER(SEARCH(ZN$1,INDEX(INDIRECT(ZO$1),ROW(ZL19),1)))=TRUE,INDIRECT(ZL19),"")</f>
        <v/>
      </c>
      <c r="ZO19" s="13" t="s">
        <v>1192</v>
      </c>
      <c r="ZP19" s="13" t="s">
        <v>1192</v>
      </c>
      <c r="ZQ19" s="13" t="s">
        <v>1192</v>
      </c>
      <c r="ZR19" s="13" t="s">
        <v>1192</v>
      </c>
      <c r="ZS19" s="13"/>
      <c r="ZT19" s="13"/>
      <c r="ZU19" s="13"/>
      <c r="ZV19" s="13"/>
      <c r="ZW19" s="13"/>
      <c r="ZX19" s="13"/>
      <c r="ZY19" s="13"/>
      <c r="ZZ19" s="13" t="s">
        <v>1192</v>
      </c>
      <c r="AAA19" s="10" t="str">
        <f t="shared" ca="1" si="57"/>
        <v/>
      </c>
      <c r="AAB19" s="22" t="s">
        <v>2538</v>
      </c>
      <c r="AAC19" s="6" t="s">
        <v>2539</v>
      </c>
      <c r="AAD19" s="37" t="s">
        <v>2540</v>
      </c>
      <c r="AAE19" s="27" t="str" cm="1">
        <f t="array" aca="1" ref="AAE19" ca="1">CONCATENATE($A$37,INDIRECT(ADDRESS(ROW(),COLUMN()-2)),"%20",INDIRECT(ADDRESS(ROW(),COLUMN()-1)),$A$39,INDIRECT(ADDRESS(ROW(),COLUMN()-2)),"%20",INDIRECT(ADDRESS(ROW(),COLUMN()-1)))</f>
        <v>https://maps.yandex.ru/?ll=38.395593%2034.938091&amp;z=16&amp;text=38.395593%2034.938091</v>
      </c>
      <c r="AAF19" s="87" t="str" cm="1">
        <f t="array" aca="1" ref="AAF19" ca="1">CONCATENATE($A$40,INDIRECT(ADDRESS(ROW(),COLUMN()-3)),"%2C",INDIRECT(ADDRESS(ROW(),COLUMN()-2)))</f>
        <v>https://maps.google.com/maps?q=38.395593%2C34.938091</v>
      </c>
      <c r="AAG19" s="79" t="s">
        <v>3229</v>
      </c>
      <c r="AAH19" s="10" t="str" cm="1">
        <f t="array" aca="1" ref="AAH19" ca="1">IF(INDIRECT(ADDRESS(ROW(),COLUMN()-6))="","X",IF(INDIRECT(ADDRESS(ROW(),COLUMN()-5))="",0,"OK"))</f>
        <v>OK</v>
      </c>
      <c r="AAI19" s="29" t="str">
        <f ca="1">IF(AAJ19="","",SUM(1+MAXA(AAI$1:AAI18)))</f>
        <v/>
      </c>
      <c r="AAJ19" s="8" t="str" cm="1">
        <f t="array" aca="1" ref="AAJ19" ca="1">IF(AAH19=0,INDIRECT(ADDRESS(ROW(),COLUMN()-8)),"")</f>
        <v/>
      </c>
      <c r="AAK19" s="33" t="s">
        <v>1192</v>
      </c>
      <c r="AAL19" s="10" t="str">
        <f t="shared" si="27"/>
        <v>$AAB$19</v>
      </c>
      <c r="AAM19" s="29" t="str">
        <f ca="1">IF(AAN19="","",SUM(1+MAXA(AAM$1:AAM18)))</f>
        <v/>
      </c>
      <c r="AAN19" s="8" t="str" cm="1">
        <f t="array" aca="1" ref="AAN19" ca="1">IF(ISNUMBER(SEARCH(AAN$1,INDEX(INDIRECT(AAO$1),ROW(AAL19),1)))=TRUE,INDIRECT(AAL19),"")</f>
        <v/>
      </c>
      <c r="AAO19" s="13" t="s">
        <v>1192</v>
      </c>
      <c r="AAP19" s="13" t="s">
        <v>1192</v>
      </c>
      <c r="AAQ19" s="13" t="s">
        <v>1192</v>
      </c>
      <c r="AAR19" s="13" t="s">
        <v>1192</v>
      </c>
      <c r="AAS19" s="13" t="s">
        <v>1192</v>
      </c>
      <c r="AAT19" s="13"/>
      <c r="AAU19" s="13"/>
      <c r="AAV19" s="13"/>
      <c r="AAW19" s="13"/>
      <c r="AAX19" s="13"/>
      <c r="AAY19" s="13"/>
      <c r="AAZ19" s="13" t="s">
        <v>1192</v>
      </c>
      <c r="ABA19" s="10" t="str">
        <f t="shared" ca="1" si="58"/>
        <v/>
      </c>
      <c r="ABB19" s="22" t="s">
        <v>2706</v>
      </c>
      <c r="ABC19" s="6" t="s">
        <v>3871</v>
      </c>
      <c r="ABD19" s="37" t="s">
        <v>3872</v>
      </c>
      <c r="ABE19" s="27" t="str" cm="1">
        <f t="array" aca="1" ref="ABE19" ca="1">CONCATENATE($A$37,INDIRECT(ADDRESS(ROW(),COLUMN()-2)),"%20",INDIRECT(ADDRESS(ROW(),COLUMN()-1)),$A$39,INDIRECT(ADDRESS(ROW(),COLUMN()-2)),"%20",INDIRECT(ADDRESS(ROW(),COLUMN()-1)))</f>
        <v>https://maps.yandex.ru/?ll=38.741370%2035.429045&amp;z=16&amp;text=38.741370%2035.429045</v>
      </c>
      <c r="ABF19" s="87" t="str" cm="1">
        <f t="array" aca="1" ref="ABF19" ca="1">CONCATENATE($A$40,INDIRECT(ADDRESS(ROW(),COLUMN()-3)),"%2C",INDIRECT(ADDRESS(ROW(),COLUMN()-2)))</f>
        <v>https://maps.google.com/maps?q=38.741370%2C35.429045</v>
      </c>
      <c r="ABG19" s="79" t="s">
        <v>3873</v>
      </c>
      <c r="ABH19" s="10" t="str" cm="1">
        <f t="array" aca="1" ref="ABH19" ca="1">IF(INDIRECT(ADDRESS(ROW(),COLUMN()-6))="","X",IF(INDIRECT(ADDRESS(ROW(),COLUMN()-5))="",0,"OK"))</f>
        <v>OK</v>
      </c>
      <c r="ABI19" s="29" t="str">
        <f ca="1">IF(ABJ19="","",SUM(1+MAXA(ABI$1:ABI18)))</f>
        <v/>
      </c>
      <c r="ABJ19" s="8" t="str" cm="1">
        <f t="array" aca="1" ref="ABJ19" ca="1">IF(ABH19=0,INDIRECT(ADDRESS(ROW(),COLUMN()-8)),"")</f>
        <v/>
      </c>
      <c r="ABK19" s="33" t="s">
        <v>1192</v>
      </c>
      <c r="ABL19" s="10" t="str">
        <f t="shared" si="28"/>
        <v>$ABB$19</v>
      </c>
      <c r="ABM19" s="29" t="str">
        <f ca="1">IF(ABN19="","",SUM(1+MAXA(ABM$1:ABM18)))</f>
        <v/>
      </c>
      <c r="ABN19" s="8" t="str" cm="1">
        <f t="array" aca="1" ref="ABN19" ca="1">IF(ISNUMBER(SEARCH(ABN$1,INDEX(INDIRECT(ABO$1),ROW(ABL19),1)))=TRUE,INDIRECT(ABL19),"")</f>
        <v/>
      </c>
      <c r="ABO19" s="13" t="s">
        <v>1192</v>
      </c>
      <c r="ABP19" s="13" t="s">
        <v>1192</v>
      </c>
      <c r="ABQ19" s="13" t="s">
        <v>1192</v>
      </c>
      <c r="ABR19" s="13"/>
      <c r="ABS19" s="13"/>
      <c r="ABT19" s="13"/>
      <c r="ABU19" s="13"/>
      <c r="ABV19" s="13"/>
      <c r="ABW19" s="13"/>
      <c r="ABX19" s="13"/>
      <c r="ABY19" s="13"/>
      <c r="ABZ19" s="13" t="s">
        <v>1192</v>
      </c>
      <c r="ACA19" s="10" t="str">
        <f t="shared" ca="1" si="59"/>
        <v/>
      </c>
      <c r="ACB19" s="22"/>
      <c r="ACC19" s="6"/>
      <c r="ACD19" s="37"/>
      <c r="ACE19" s="24"/>
      <c r="ACF19" s="88"/>
      <c r="ACG19" s="101"/>
      <c r="ACH19" s="10" t="str" cm="1">
        <f t="array" aca="1" ref="ACH19" ca="1">IF(INDIRECT(ADDRESS(ROW(),COLUMN()-6))="","X",IF(INDIRECT(ADDRESS(ROW(),COLUMN()-5))="",0,"OK"))</f>
        <v>X</v>
      </c>
      <c r="ACI19" s="29" t="str">
        <f ca="1">IF(ACJ19="","",SUM(1+MAXA(ACI$1:ACI18)))</f>
        <v/>
      </c>
      <c r="ACJ19" s="8" t="str" cm="1">
        <f t="array" aca="1" ref="ACJ19" ca="1">IF(ACH19=0,INDIRECT(ADDRESS(ROW(),COLUMN()-8)),"")</f>
        <v/>
      </c>
      <c r="ACK19" s="33" t="s">
        <v>1192</v>
      </c>
      <c r="ACL19" s="10" t="str">
        <f t="shared" si="29"/>
        <v>$ACB$19</v>
      </c>
      <c r="ACM19" s="29" t="str">
        <f ca="1">IF(ACN19="","",SUM(1+MAXA(ACM$1:ACM18)))</f>
        <v/>
      </c>
      <c r="ACN19" s="8" t="str" cm="1">
        <f t="array" aca="1" ref="ACN19" ca="1">IF(ISNUMBER(SEARCH(ACN$1,INDEX(INDIRECT(ACO$1),ROW(ACL19),1)))=TRUE,INDIRECT(ACL19),"")</f>
        <v/>
      </c>
      <c r="ACO19" s="13" t="s">
        <v>1192</v>
      </c>
      <c r="ACP19" s="13" t="s">
        <v>1192</v>
      </c>
      <c r="ACQ19" s="13" t="s">
        <v>1192</v>
      </c>
      <c r="ACR19" s="13"/>
      <c r="ACS19" s="13"/>
      <c r="ACT19" s="13"/>
      <c r="ACU19" s="13"/>
      <c r="ACV19" s="13"/>
      <c r="ACW19" s="13"/>
      <c r="ACX19" s="13"/>
      <c r="ACY19" s="13"/>
      <c r="ACZ19" s="13" t="s">
        <v>1192</v>
      </c>
      <c r="ADA19" s="10" t="str">
        <f t="shared" ca="1" si="60"/>
        <v/>
      </c>
      <c r="ADB19" s="22" t="s">
        <v>2846</v>
      </c>
      <c r="ADC19" s="6" t="s">
        <v>2847</v>
      </c>
      <c r="ADD19" s="37" t="s">
        <v>2848</v>
      </c>
      <c r="ADE19" s="27" t="str" cm="1">
        <f t="array" aca="1" ref="ADE19" ca="1">CONCATENATE($A$37,INDIRECT(ADDRESS(ROW(),COLUMN()-2)),"%20",INDIRECT(ADDRESS(ROW(),COLUMN()-1)),$A$39,INDIRECT(ADDRESS(ROW(),COLUMN()-2)),"%20",INDIRECT(ADDRESS(ROW(),COLUMN()-1)))</f>
        <v>https://maps.yandex.ru/?ll=38.726844%2035.506335&amp;z=16&amp;text=38.726844%2035.506335</v>
      </c>
      <c r="ADF19" s="87" t="str" cm="1">
        <f t="array" aca="1" ref="ADF19" ca="1">CONCATENATE($A$40,INDIRECT(ADDRESS(ROW(),COLUMN()-3)),"%2C",INDIRECT(ADDRESS(ROW(),COLUMN()-2)))</f>
        <v>https://maps.google.com/maps?q=38.726844%2C35.506335</v>
      </c>
      <c r="ADG19" s="92" t="s">
        <v>3254</v>
      </c>
      <c r="ADH19" s="10" t="str" cm="1">
        <f t="array" aca="1" ref="ADH19" ca="1">IF(INDIRECT(ADDRESS(ROW(),COLUMN()-6))="","X",IF(INDIRECT(ADDRESS(ROW(),COLUMN()-5))="",0,"OK"))</f>
        <v>OK</v>
      </c>
      <c r="ADI19" s="29" t="str">
        <f ca="1">IF(ADJ19="","",SUM(1+MAXA(ADI$1:ADI18)))</f>
        <v/>
      </c>
      <c r="ADJ19" s="8" t="str" cm="1">
        <f t="array" aca="1" ref="ADJ19" ca="1">IF(ADH19=0,INDIRECT(ADDRESS(ROW(),COLUMN()-8)),"")</f>
        <v/>
      </c>
      <c r="ADK19" s="33" t="s">
        <v>1192</v>
      </c>
      <c r="ADL19" s="10" t="str">
        <f t="shared" si="30"/>
        <v>$ADB$19</v>
      </c>
      <c r="ADM19" s="29" t="str">
        <f ca="1">IF(ADN19="","",SUM(1+MAXA(ADM$1:ADM18)))</f>
        <v/>
      </c>
      <c r="ADN19" s="8" t="str" cm="1">
        <f t="array" aca="1" ref="ADN19" ca="1">IF(ISNUMBER(SEARCH(ADN$1,INDEX(INDIRECT(ADO$1),ROW(ADL19),1)))=TRUE,INDIRECT(ADL19),"")</f>
        <v/>
      </c>
      <c r="ADO19" s="13" t="s">
        <v>1192</v>
      </c>
      <c r="ADP19" s="13" t="s">
        <v>1192</v>
      </c>
      <c r="ADQ19" s="13" t="s">
        <v>1192</v>
      </c>
      <c r="ADR19" s="13" t="s">
        <v>1192</v>
      </c>
      <c r="ADS19" s="13" t="s">
        <v>1192</v>
      </c>
      <c r="ADT19" s="13"/>
      <c r="ADU19" s="13"/>
      <c r="ADV19" s="13"/>
      <c r="ADW19" s="13"/>
      <c r="ADX19" s="13"/>
      <c r="ADY19" s="13"/>
      <c r="ADZ19" s="13" t="s">
        <v>1192</v>
      </c>
      <c r="AEA19" s="10" t="str">
        <f t="shared" ca="1" si="61"/>
        <v/>
      </c>
      <c r="AEB19" s="22" t="s">
        <v>2949</v>
      </c>
      <c r="AEC19" s="6" t="s">
        <v>2950</v>
      </c>
      <c r="AED19" s="37" t="s">
        <v>2951</v>
      </c>
      <c r="AEE19" s="27" t="str" cm="1">
        <f t="array" aca="1" ref="AEE19" ca="1">CONCATENATE($A$37,INDIRECT(ADDRESS(ROW(),COLUMN()-2)),"%20",INDIRECT(ADDRESS(ROW(),COLUMN()-1)),$A$39,INDIRECT(ADDRESS(ROW(),COLUMN()-2)),"%20",INDIRECT(ADDRESS(ROW(),COLUMN()-1)))</f>
        <v>https://maps.yandex.ru/?ll=38.629681%2035.181823&amp;z=16&amp;text=38.629681%2035.181823</v>
      </c>
      <c r="AEF19" s="87" t="str" cm="1">
        <f t="array" aca="1" ref="AEF19" ca="1">CONCATENATE($A$40,INDIRECT(ADDRESS(ROW(),COLUMN()-3)),"%2C",INDIRECT(ADDRESS(ROW(),COLUMN()-2)))</f>
        <v>https://maps.google.com/maps?q=38.629681%2C35.181823</v>
      </c>
      <c r="AEG19" s="79" t="s">
        <v>3229</v>
      </c>
      <c r="AEH19" s="10" t="str" cm="1">
        <f t="array" aca="1" ref="AEH19" ca="1">IF(INDIRECT(ADDRESS(ROW(),COLUMN()-6))="","X",IF(INDIRECT(ADDRESS(ROW(),COLUMN()-5))="",0,"OK"))</f>
        <v>OK</v>
      </c>
      <c r="AEI19" s="29" t="str">
        <f ca="1">IF(AEJ19="","",SUM(1+MAXA(AEI$1:AEI18)))</f>
        <v/>
      </c>
      <c r="AEJ19" s="8" t="str" cm="1">
        <f t="array" aca="1" ref="AEJ19" ca="1">IF(AEH19=0,INDIRECT(ADDRESS(ROW(),COLUMN()-8)),"")</f>
        <v/>
      </c>
      <c r="AEK19" s="33" t="s">
        <v>1192</v>
      </c>
      <c r="AEL19" s="10" t="str">
        <f t="shared" si="31"/>
        <v>$AEB$19</v>
      </c>
      <c r="AEM19" s="29" t="str">
        <f ca="1">IF(AEN19="","",SUM(1+MAXA(AEM$1:AEM18)))</f>
        <v/>
      </c>
      <c r="AEN19" s="8" t="str" cm="1">
        <f t="array" aca="1" ref="AEN19" ca="1">IF(ISNUMBER(SEARCH(AEN$1,INDEX(INDIRECT(AEO$1),ROW(AEL19),1)))=TRUE,INDIRECT(AEL19),"")</f>
        <v/>
      </c>
      <c r="AEO19" s="13" t="s">
        <v>1192</v>
      </c>
      <c r="AEP19" s="13" t="s">
        <v>1192</v>
      </c>
      <c r="AEQ19" s="13" t="s">
        <v>1192</v>
      </c>
      <c r="AER19" s="13" t="s">
        <v>1192</v>
      </c>
      <c r="AES19" s="13" t="s">
        <v>1192</v>
      </c>
      <c r="AET19" s="13" t="s">
        <v>1192</v>
      </c>
      <c r="AEU19" s="13" t="s">
        <v>1192</v>
      </c>
      <c r="AEV19" s="13" t="s">
        <v>1192</v>
      </c>
    </row>
    <row r="20" spans="1:828" s="4" customFormat="1" ht="24.75" customHeight="1" x14ac:dyDescent="0.2">
      <c r="A20" s="116" t="str">
        <f>CONCATENATE(RC1," Özvatan")</f>
        <v>18 Özvatan</v>
      </c>
      <c r="B20" s="10" t="str">
        <f t="shared" ca="1" si="32"/>
        <v/>
      </c>
      <c r="C20" s="8"/>
      <c r="D20" s="10"/>
      <c r="E20" s="10"/>
      <c r="F20" s="21"/>
      <c r="G20" s="86"/>
      <c r="H20" s="93"/>
      <c r="I20" s="10" t="str" cm="1">
        <f t="array" aca="1" ref="I20" ca="1">IF(INDIRECT(ADDRESS(ROW(),COLUMN()-6))="","X",IF(INDIRECT(ADDRESS(ROW(),COLUMN()-5))="",0,"OK"))</f>
        <v>X</v>
      </c>
      <c r="J20" s="29" t="str">
        <f ca="1">IF(K20="","",SUM(1+MAXA(J$1:J19)))</f>
        <v/>
      </c>
      <c r="K20" s="8" t="str" cm="1">
        <f t="array" aca="1" ref="K20" ca="1">IF(I20=0,INDIRECT(ADDRESS(ROW(),COLUMN()-8)),"")</f>
        <v/>
      </c>
      <c r="L20" s="31"/>
      <c r="M20" s="10" t="str">
        <f t="shared" si="0"/>
        <v>$C$20</v>
      </c>
      <c r="N20" s="29" t="str">
        <f ca="1">IF(O20="","",SUM(1+MAXA(N$1:N19)))</f>
        <v/>
      </c>
      <c r="O20" s="8" t="str" cm="1">
        <f t="array" aca="1" ref="O20" ca="1">IF(ISNUMBER(SEARCH(O$1,INDEX(INDIRECT($P$1),ROW(M20),1)))=TRUE,INDIRECT(M20),"")</f>
        <v/>
      </c>
      <c r="P20" s="13" t="s">
        <v>1192</v>
      </c>
      <c r="Q20" s="13" t="s">
        <v>1192</v>
      </c>
      <c r="R20" s="13"/>
      <c r="S20" s="13"/>
      <c r="T20" s="13"/>
      <c r="U20" s="13"/>
      <c r="V20" s="13"/>
      <c r="W20" s="13"/>
      <c r="X20" s="13"/>
      <c r="Y20" s="13" t="s">
        <v>1192</v>
      </c>
      <c r="Z20" s="13" t="s">
        <v>1192</v>
      </c>
      <c r="AA20" s="10" t="str">
        <f t="shared" ca="1" si="62"/>
        <v/>
      </c>
      <c r="AB20" s="8" t="s">
        <v>4587</v>
      </c>
      <c r="AC20" s="3" t="s">
        <v>4588</v>
      </c>
      <c r="AD20" s="3" t="s">
        <v>4589</v>
      </c>
      <c r="AE20" s="27" t="str" cm="1">
        <f t="array" aca="1" ref="AE20" ca="1">CONCATENATE($A$37,INDIRECT(ADDRESS(ROW(),COLUMN()-2)),"%20",INDIRECT(ADDRESS(ROW(),COLUMN()-1)),$A$39,INDIRECT(ADDRESS(ROW(),COLUMN()-2)),"%20",INDIRECT(ADDRESS(ROW(),COLUMN()-1)))</f>
        <v>https://maps.yandex.ru/?ll=38.574807%2035.420683&amp;z=16&amp;text=38.574807%2035.420683</v>
      </c>
      <c r="AF20" s="87" t="str" cm="1">
        <f t="array" aca="1" ref="AF20" ca="1">CONCATENATE($A$40,INDIRECT(ADDRESS(ROW(),COLUMN()-3)),"%2C",INDIRECT(ADDRESS(ROW(),COLUMN()-2)))</f>
        <v>https://maps.google.com/maps?q=38.574807%2C35.420683</v>
      </c>
      <c r="AG20" s="79" t="s">
        <v>3229</v>
      </c>
      <c r="AH20" s="10" t="str" cm="1">
        <f t="array" aca="1" ref="AH20" ca="1">IF(INDIRECT(ADDRESS(ROW(),COLUMN()-6))="","X",IF(INDIRECT(ADDRESS(ROW(),COLUMN()-5))="",0,"OK"))</f>
        <v>OK</v>
      </c>
      <c r="AI20" s="29" t="str">
        <f ca="1">IF(AJ20="","",SUM(1+MAXA(AI$1:AI19)))</f>
        <v/>
      </c>
      <c r="AJ20" s="8" t="str" cm="1">
        <f t="array" aca="1" ref="AJ20" ca="1">IF(AH20=0,INDIRECT(ADDRESS(ROW(),COLUMN()-8)),"")</f>
        <v/>
      </c>
      <c r="AK20" s="31"/>
      <c r="AL20" s="10" t="str">
        <f t="shared" si="1"/>
        <v>$AB$20</v>
      </c>
      <c r="AM20" s="29" t="str">
        <f ca="1">IF(AN20="","",SUM(1+MAXA(AM$1:AM19)))</f>
        <v/>
      </c>
      <c r="AN20" s="8" t="str" cm="1">
        <f t="array" aca="1" ref="AN20" ca="1">IF(ISNUMBER(SEARCH(AN$1,INDEX(INDIRECT($AO$1),ROW(AL20),1)))=TRUE,INDIRECT(AL20),"")</f>
        <v/>
      </c>
      <c r="AO20" s="13" t="s">
        <v>1192</v>
      </c>
      <c r="AP20" s="13" t="s">
        <v>1192</v>
      </c>
      <c r="AQ20" s="13" t="s">
        <v>1192</v>
      </c>
      <c r="AR20" s="13"/>
      <c r="AS20" s="13"/>
      <c r="AT20" s="13"/>
      <c r="AU20" s="13"/>
      <c r="AV20" s="13"/>
      <c r="AW20" s="13"/>
      <c r="AX20" s="13" t="s">
        <v>1192</v>
      </c>
      <c r="AY20" s="13" t="s">
        <v>1192</v>
      </c>
      <c r="AZ20" s="13" t="s">
        <v>1192</v>
      </c>
      <c r="BA20" s="10" t="str">
        <f t="shared" ca="1" si="33"/>
        <v/>
      </c>
      <c r="BB20" s="22" t="s">
        <v>3519</v>
      </c>
      <c r="BC20" s="6" t="s">
        <v>3620</v>
      </c>
      <c r="BD20" s="6" t="s">
        <v>3619</v>
      </c>
      <c r="BE20" s="27" t="str" cm="1">
        <f t="array" aca="1" ref="BE20" ca="1">CONCATENATE($A$37,INDIRECT(ADDRESS(ROW(),COLUMN()-2)),"%20",INDIRECT(ADDRESS(ROW(),COLUMN()-1)),$A$39,INDIRECT(ADDRESS(ROW(),COLUMN()-2)),"%20",INDIRECT(ADDRESS(ROW(),COLUMN()-1)))</f>
        <v>https://maps.yandex.ru/?ll=38.734199%2035.546284&amp;z=16&amp;text=38.734199%2035.546284</v>
      </c>
      <c r="BF20" s="87" t="str" cm="1">
        <f t="array" aca="1" ref="BF20" ca="1">CONCATENATE($A$40,INDIRECT(ADDRESS(ROW(),COLUMN()-3)),"%2C",INDIRECT(ADDRESS(ROW(),COLUMN()-2)))</f>
        <v>https://maps.google.com/maps?q=38.734199%2C35.546284</v>
      </c>
      <c r="BG20" s="92" t="s">
        <v>3229</v>
      </c>
      <c r="BH20" s="10" t="str" cm="1">
        <f t="array" aca="1" ref="BH20" ca="1">IF(INDIRECT(ADDRESS(ROW(),COLUMN()-6))="","X",IF(INDIRECT(ADDRESS(ROW(),COLUMN()-5))="",0,"OK"))</f>
        <v>OK</v>
      </c>
      <c r="BI20" s="29" t="str">
        <f ca="1">IF(BJ20="","",SUM(1+MAXA(BI$1:BI19)))</f>
        <v/>
      </c>
      <c r="BJ20" s="8" t="str" cm="1">
        <f t="array" aca="1" ref="BJ20" ca="1">IF(BH20=0,INDIRECT(ADDRESS(ROW(),COLUMN()-8)),"")</f>
        <v/>
      </c>
      <c r="BK20" s="31"/>
      <c r="BL20" s="10" t="str">
        <f t="shared" si="2"/>
        <v>$BB$20</v>
      </c>
      <c r="BM20" s="29" t="str">
        <f ca="1">IF(BN20="","",SUM(1+MAXA(BM$1:BM19)))</f>
        <v/>
      </c>
      <c r="BN20" s="8" t="str" cm="1">
        <f t="array" aca="1" ref="BN20" ca="1">IF(ISNUMBER(SEARCH(BN$1,INDEX(INDIRECT(BO$1),ROW(BL20),1)))=TRUE,INDIRECT(BL20),"")</f>
        <v/>
      </c>
      <c r="BO20" s="13" t="s">
        <v>1192</v>
      </c>
      <c r="BP20" s="13" t="s">
        <v>1192</v>
      </c>
      <c r="BQ20" s="13" t="s">
        <v>1192</v>
      </c>
      <c r="BR20" s="13"/>
      <c r="BS20" s="13"/>
      <c r="BT20" s="13"/>
      <c r="BU20" s="13"/>
      <c r="BV20" s="13"/>
      <c r="BW20" s="13" t="s">
        <v>1192</v>
      </c>
      <c r="BX20" s="13" t="s">
        <v>1192</v>
      </c>
      <c r="BY20" s="13"/>
      <c r="BZ20" s="13"/>
      <c r="CA20" s="10" t="str">
        <f t="shared" ca="1" si="34"/>
        <v/>
      </c>
      <c r="CB20" s="22" t="s">
        <v>3549</v>
      </c>
      <c r="CC20" s="6" t="s">
        <v>3445</v>
      </c>
      <c r="CD20" s="6" t="s">
        <v>3444</v>
      </c>
      <c r="CE20" s="27" t="str" cm="1">
        <f t="array" aca="1" ref="CE20" ca="1">CONCATENATE($A$37,INDIRECT(ADDRESS(ROW(),COLUMN()-2)),"%20",INDIRECT(ADDRESS(ROW(),COLUMN()-1)),$A$39,INDIRECT(ADDRESS(ROW(),COLUMN()-2)),"%20",INDIRECT(ADDRESS(ROW(),COLUMN()-1)))</f>
        <v>https://maps.yandex.ru/?ll=38.729988%2035.554717&amp;z=16&amp;text=38.729988%2035.554717</v>
      </c>
      <c r="CF20" s="87" t="str" cm="1">
        <f t="array" aca="1" ref="CF20" ca="1">CONCATENATE($A$40,INDIRECT(ADDRESS(ROW(),COLUMN()-3)),"%2C",INDIRECT(ADDRESS(ROW(),COLUMN()-2)))</f>
        <v>https://maps.google.com/maps?q=38.729988%2C35.554717</v>
      </c>
      <c r="CG20" s="92" t="s">
        <v>3229</v>
      </c>
      <c r="CH20" s="10" t="str" cm="1">
        <f t="array" aca="1" ref="CH20" ca="1">IF(INDIRECT(ADDRESS(ROW(),COLUMN()-6))="","X",IF(INDIRECT(ADDRESS(ROW(),COLUMN()-5))="",0,"OK"))</f>
        <v>OK</v>
      </c>
      <c r="CI20" s="29" t="str">
        <f ca="1">IF(CJ20="","",SUM(1+MAXA(CI$1:CI19)))</f>
        <v/>
      </c>
      <c r="CJ20" s="8" t="str" cm="1">
        <f t="array" aca="1" ref="CJ20" ca="1">IF(CH20=0,INDIRECT(ADDRESS(ROW(),COLUMN()-8)),"")</f>
        <v/>
      </c>
      <c r="CK20" s="31"/>
      <c r="CL20" s="10" t="str">
        <f t="shared" si="3"/>
        <v>$CB$20</v>
      </c>
      <c r="CM20" s="29" t="str">
        <f ca="1">IF(CN20="","",SUM(1+MAXA(CM$1:CM19)))</f>
        <v/>
      </c>
      <c r="CN20" s="8" t="str" cm="1">
        <f t="array" aca="1" ref="CN20" ca="1">IF(ISNUMBER(SEARCH(CN$1,INDEX(INDIRECT(CO$1),ROW(CL20),1)))=TRUE,INDIRECT(CL20),"")</f>
        <v/>
      </c>
      <c r="CO20" s="13" t="s">
        <v>1192</v>
      </c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 t="s">
        <v>1192</v>
      </c>
      <c r="DA20" s="10" t="str">
        <f t="shared" ca="1" si="63"/>
        <v/>
      </c>
      <c r="DB20" s="8"/>
      <c r="DC20" s="10"/>
      <c r="DD20" s="10"/>
      <c r="DF20" s="81"/>
      <c r="DG20" s="94"/>
      <c r="DH20" s="10" t="str" cm="1">
        <f t="array" aca="1" ref="DH20" ca="1">IF(INDIRECT(ADDRESS(ROW(),COLUMN()-6))="","X",IF(INDIRECT(ADDRESS(ROW(),COLUMN()-5))="",0,"OK"))</f>
        <v>X</v>
      </c>
      <c r="DI20" s="29" t="str">
        <f ca="1">IF(DJ20="","",SUM(1+MAXA(DI$1:DI19)))</f>
        <v/>
      </c>
      <c r="DJ20" s="8" t="str" cm="1">
        <f t="array" aca="1" ref="DJ20" ca="1">IF(DH20=0,INDIRECT(ADDRESS(ROW(),COLUMN()-8)),"")</f>
        <v/>
      </c>
      <c r="DK20" s="31"/>
      <c r="DL20" s="10" t="str">
        <f t="shared" si="4"/>
        <v>$DB$20</v>
      </c>
      <c r="DM20" s="29" t="str">
        <f ca="1">IF(DN20="","",SUM(1+MAXA(DM$1:DM19)))</f>
        <v/>
      </c>
      <c r="DN20" s="8" t="str" cm="1">
        <f t="array" aca="1" ref="DN20" ca="1">IF(ISNUMBER(SEARCH(DN$1,INDEX(INDIRECT(DO$1),ROW(DL20),1)))=TRUE,INDIRECT(DL20),"")</f>
        <v/>
      </c>
      <c r="DO20" s="13" t="s">
        <v>1192</v>
      </c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 t="s">
        <v>1192</v>
      </c>
      <c r="EA20" s="10" t="str">
        <f t="shared" ca="1" si="35"/>
        <v/>
      </c>
      <c r="EB20" s="22" t="s">
        <v>4597</v>
      </c>
      <c r="EC20" s="6" t="s">
        <v>4598</v>
      </c>
      <c r="ED20" s="6" t="s">
        <v>4599</v>
      </c>
      <c r="EE20" s="27" t="str" cm="1">
        <f t="array" aca="1" ref="EE20" ca="1">CONCATENATE($A$37,INDIRECT(ADDRESS(ROW(),COLUMN()-2)),"%20",INDIRECT(ADDRESS(ROW(),COLUMN()-1)),$A$39,INDIRECT(ADDRESS(ROW(),COLUMN()-2)),"%20",INDIRECT(ADDRESS(ROW(),COLUMN()-1)))</f>
        <v>https://maps.yandex.ru/?ll=38.688976%2035.369665&amp;z=16&amp;text=38.688976%2035.369665</v>
      </c>
      <c r="EF20" s="87" t="str" cm="1">
        <f t="array" aca="1" ref="EF20" ca="1">CONCATENATE($A$40,INDIRECT(ADDRESS(ROW(),COLUMN()-3)),"%2C",INDIRECT(ADDRESS(ROW(),COLUMN()-2)))</f>
        <v>https://maps.google.com/maps?q=38.688976%2C35.369665</v>
      </c>
      <c r="EG20" s="92" t="s">
        <v>3229</v>
      </c>
      <c r="EH20" s="10" t="str" cm="1">
        <f t="array" aca="1" ref="EH20" ca="1">IF(INDIRECT(ADDRESS(ROW(),COLUMN()-6))="","X",IF(INDIRECT(ADDRESS(ROW(),COLUMN()-5))="",0,"OK"))</f>
        <v>OK</v>
      </c>
      <c r="EI20" s="29" t="str">
        <f ca="1">IF(EJ20="","",SUM(1+MAXA(EI$1:EI19)))</f>
        <v/>
      </c>
      <c r="EJ20" s="8" t="str" cm="1">
        <f t="array" aca="1" ref="EJ20" ca="1">IF(EH20=0,INDIRECT(ADDRESS(ROW(),COLUMN()-8)),"")</f>
        <v/>
      </c>
      <c r="EK20" s="31"/>
      <c r="EL20" s="10" t="str">
        <f t="shared" si="5"/>
        <v>$EB$20</v>
      </c>
      <c r="EM20" s="29" t="str">
        <f ca="1">IF(EN20="","",SUM(1+MAXA(EM$1:EM19)))</f>
        <v/>
      </c>
      <c r="EN20" s="8" t="str" cm="1">
        <f t="array" aca="1" ref="EN20" ca="1">IF(ISNUMBER(SEARCH(EN$1,INDEX(INDIRECT(EO$1),ROW(EL20),1)))=TRUE,INDIRECT(EL20),"")</f>
        <v/>
      </c>
      <c r="EO20" s="13" t="s">
        <v>1192</v>
      </c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0" t="str">
        <f t="shared" ca="1" si="36"/>
        <v/>
      </c>
      <c r="FB20" s="22" t="s">
        <v>313</v>
      </c>
      <c r="FC20" s="14" t="s">
        <v>314</v>
      </c>
      <c r="FD20" s="14" t="s">
        <v>315</v>
      </c>
      <c r="FE20" s="27" t="str" cm="1">
        <f t="array" aca="1" ref="FE20" ca="1">CONCATENATE($A$37,INDIRECT(ADDRESS(ROW(),COLUMN()-2)),"%20",INDIRECT(ADDRESS(ROW(),COLUMN()-1)),$A$39,INDIRECT(ADDRESS(ROW(),COLUMN()-2)),"%20",INDIRECT(ADDRESS(ROW(),COLUMN()-1)))</f>
        <v>https://maps.yandex.ru/?ll=38.862778%2035.696944&amp;z=16&amp;text=38.862778%2035.696944</v>
      </c>
      <c r="FF20" s="87" t="str" cm="1">
        <f t="array" aca="1" ref="FF20" ca="1">CONCATENATE($A$40,INDIRECT(ADDRESS(ROW(),COLUMN()-3)),"%2C",INDIRECT(ADDRESS(ROW(),COLUMN()-2)))</f>
        <v>https://maps.google.com/maps?q=38.862778%2C35.696944</v>
      </c>
      <c r="FG20" s="92" t="s">
        <v>3229</v>
      </c>
      <c r="FH20" s="10" t="str" cm="1">
        <f t="array" aca="1" ref="FH20" ca="1">IF(INDIRECT(ADDRESS(ROW(),COLUMN()-6))="","X",IF(INDIRECT(ADDRESS(ROW(),COLUMN()-5))="",0,"OK"))</f>
        <v>OK</v>
      </c>
      <c r="FI20" s="29" t="str">
        <f ca="1">IF(FJ20="","",SUM(1+MAXA(FI$1:FI19)))</f>
        <v/>
      </c>
      <c r="FJ20" s="8" t="str" cm="1">
        <f t="array" aca="1" ref="FJ20" ca="1">IF(FH20=0,INDIRECT(ADDRESS(ROW(),COLUMN()-8)),"")</f>
        <v/>
      </c>
      <c r="FK20" s="31"/>
      <c r="FL20" s="10" t="str">
        <f t="shared" si="6"/>
        <v>$FB$20</v>
      </c>
      <c r="FM20" s="29" t="str">
        <f ca="1">IF(FN20="","",SUM(1+MAXA(FM$1:FM19)))</f>
        <v/>
      </c>
      <c r="FN20" s="8" t="str" cm="1">
        <f t="array" aca="1" ref="FN20" ca="1">IF(ISNUMBER(SEARCH(FN$1,INDEX(INDIRECT(FO$1),ROW(FL20),1)))=TRUE,INDIRECT(FL20),"")</f>
        <v/>
      </c>
      <c r="FO20" s="13" t="s">
        <v>1192</v>
      </c>
      <c r="FP20" s="13" t="s">
        <v>1192</v>
      </c>
      <c r="FQ20" s="13" t="s">
        <v>1192</v>
      </c>
      <c r="FR20" s="13" t="s">
        <v>1192</v>
      </c>
      <c r="FS20" s="13" t="s">
        <v>1192</v>
      </c>
      <c r="FT20" s="13"/>
      <c r="FU20" s="13"/>
      <c r="FV20" s="13"/>
      <c r="FW20" s="13"/>
      <c r="FX20" s="13"/>
      <c r="FY20" s="13"/>
      <c r="FZ20" s="13"/>
      <c r="GA20" s="10" t="str">
        <f t="shared" ca="1" si="37"/>
        <v/>
      </c>
      <c r="GB20" s="22"/>
      <c r="GC20" s="14"/>
      <c r="GD20" s="14"/>
      <c r="GE20" s="24"/>
      <c r="GF20" s="88"/>
      <c r="GG20" s="115"/>
      <c r="GH20" s="10" t="str" cm="1">
        <f t="array" aca="1" ref="GH20" ca="1">IF(INDIRECT(ADDRESS(ROW(),COLUMN()-6))="","X",IF(INDIRECT(ADDRESS(ROW(),COLUMN()-5))="",0,"OK"))</f>
        <v>X</v>
      </c>
      <c r="GI20" s="29" t="str">
        <f ca="1">IF(GJ20="","",SUM(1+MAXA(GI$1:GI19)))</f>
        <v/>
      </c>
      <c r="GJ20" s="8" t="str" cm="1">
        <f t="array" aca="1" ref="GJ20" ca="1">IF(GH20=0,INDIRECT(ADDRESS(ROW(),COLUMN()-8)),"")</f>
        <v/>
      </c>
      <c r="GK20" s="31"/>
      <c r="GL20" s="10" t="str">
        <f t="shared" si="7"/>
        <v>$GB$20</v>
      </c>
      <c r="GM20" s="29" t="str">
        <f ca="1">IF(GN20="","",SUM(1+MAXA(GM$1:GM19)))</f>
        <v/>
      </c>
      <c r="GN20" s="8" t="str" cm="1">
        <f t="array" aca="1" ref="GN20" ca="1">IF(ISNUMBER(SEARCH(GN$1,INDEX(INDIRECT(GO$1),ROW(GL20),1)))=TRUE,INDIRECT(GL20),"")</f>
        <v/>
      </c>
      <c r="GO20" s="13" t="s">
        <v>1192</v>
      </c>
      <c r="GP20" s="13" t="s">
        <v>1192</v>
      </c>
      <c r="GQ20" s="13" t="s">
        <v>1192</v>
      </c>
      <c r="GR20" s="13" t="s">
        <v>1192</v>
      </c>
      <c r="GS20" s="13" t="s">
        <v>1192</v>
      </c>
      <c r="GT20" s="13"/>
      <c r="GU20" s="13"/>
      <c r="GV20" s="13"/>
      <c r="GW20" s="13"/>
      <c r="GX20" s="13"/>
      <c r="GY20" s="13"/>
      <c r="GZ20" s="13"/>
      <c r="HA20" s="10" t="str">
        <f t="shared" ca="1" si="38"/>
        <v/>
      </c>
      <c r="HB20" s="16"/>
      <c r="HC20" s="17" t="s">
        <v>293</v>
      </c>
      <c r="HD20" s="18"/>
      <c r="HE20" s="25"/>
      <c r="HF20" s="25"/>
      <c r="HG20" s="92" t="s">
        <v>3229</v>
      </c>
      <c r="HH20" s="10" t="str" cm="1">
        <f t="array" aca="1" ref="HH20" ca="1">IF(INDIRECT(ADDRESS(ROW(),COLUMN()-6))="","X",IF(INDIRECT(ADDRESS(ROW(),COLUMN()-5))="",0,"OK"))</f>
        <v>X</v>
      </c>
      <c r="HI20" s="29" t="str">
        <f ca="1">IF(HJ20="","",SUM(1+MAXA(HI$1:HI19)))</f>
        <v/>
      </c>
      <c r="HJ20" s="8" t="str" cm="1">
        <f t="array" aca="1" ref="HJ20" ca="1">IF(HH20=0,INDIRECT(ADDRESS(ROW(),COLUMN()-8)),"")</f>
        <v/>
      </c>
      <c r="HK20" s="31"/>
      <c r="HL20" s="10" t="str">
        <f t="shared" si="8"/>
        <v>$HB$20</v>
      </c>
      <c r="HM20" s="29" t="str">
        <f ca="1">IF(HN20="","",SUM(1+MAXA(HM$1:HM19)))</f>
        <v/>
      </c>
      <c r="HN20" s="8" t="str" cm="1">
        <f t="array" aca="1" ref="HN20" ca="1">IF(ISNUMBER(SEARCH(HN$1,INDEX(INDIRECT(HO$1),ROW(HL20),1)))=TRUE,INDIRECT(HL20),"")</f>
        <v/>
      </c>
      <c r="HO20" s="13" t="s">
        <v>1192</v>
      </c>
      <c r="HP20" s="13" t="s">
        <v>1192</v>
      </c>
      <c r="HQ20" s="13" t="s">
        <v>1192</v>
      </c>
      <c r="HR20" s="13"/>
      <c r="HS20" s="13"/>
      <c r="HT20" s="13"/>
      <c r="HU20" s="13"/>
      <c r="HV20" s="13"/>
      <c r="HW20" s="13"/>
      <c r="HX20" s="13"/>
      <c r="HY20" s="13" t="s">
        <v>1192</v>
      </c>
      <c r="HZ20" s="13" t="s">
        <v>1192</v>
      </c>
      <c r="IA20" s="10" t="str">
        <f t="shared" ca="1" si="39"/>
        <v/>
      </c>
      <c r="IB20" s="22" t="s">
        <v>342</v>
      </c>
      <c r="IC20" s="14" t="s">
        <v>343</v>
      </c>
      <c r="ID20" s="14" t="s">
        <v>344</v>
      </c>
      <c r="IE20" s="27" t="str" cm="1">
        <f t="array" aca="1" ref="IE20" ca="1">CONCATENATE($A$37,INDIRECT(ADDRESS(ROW(),COLUMN()-2)),"%20",INDIRECT(ADDRESS(ROW(),COLUMN()-1)),$A$39,INDIRECT(ADDRESS(ROW(),COLUMN()-2)),"%20",INDIRECT(ADDRESS(ROW(),COLUMN()-1)))</f>
        <v>https://maps.yandex.ru/?ll=38.942198%2035.495914&amp;z=16&amp;text=38.942198%2035.495914</v>
      </c>
      <c r="IF20" s="87" t="str" cm="1">
        <f t="array" aca="1" ref="IF20" ca="1">CONCATENATE($A$40,INDIRECT(ADDRESS(ROW(),COLUMN()-3)),"%2C",INDIRECT(ADDRESS(ROW(),COLUMN()-2)))</f>
        <v>https://maps.google.com/maps?q=38.942198%2C35.495914</v>
      </c>
      <c r="IG20" s="79" t="s">
        <v>3229</v>
      </c>
      <c r="IH20" s="10" t="str" cm="1">
        <f t="array" aca="1" ref="IH20" ca="1">IF(INDIRECT(ADDRESS(ROW(),COLUMN()-6))="","X",IF(INDIRECT(ADDRESS(ROW(),COLUMN()-5))="",0,"OK"))</f>
        <v>OK</v>
      </c>
      <c r="II20" s="29" t="str">
        <f ca="1">IF(IJ20="","",SUM(1+MAXA(II$1:II19)))</f>
        <v/>
      </c>
      <c r="IJ20" s="8" t="str" cm="1">
        <f t="array" aca="1" ref="IJ20" ca="1">IF(IH20=0,INDIRECT(ADDRESS(ROW(),COLUMN()-8)),"")</f>
        <v/>
      </c>
      <c r="IK20" s="31"/>
      <c r="IL20" s="10" t="str">
        <f t="shared" si="9"/>
        <v>$IB$20</v>
      </c>
      <c r="IM20" s="29" t="str">
        <f ca="1">IF(IN20="","",SUM(1+MAXA(IM$1:IM19)))</f>
        <v/>
      </c>
      <c r="IN20" s="8" t="str" cm="1">
        <f t="array" aca="1" ref="IN20" ca="1">IF(ISNUMBER(SEARCH(IN$1,INDEX(INDIRECT(IO$1),ROW(IL20),1)))=TRUE,INDIRECT(IL20),"")</f>
        <v/>
      </c>
      <c r="IO20" s="13" t="s">
        <v>1192</v>
      </c>
      <c r="IP20" s="13" t="s">
        <v>1192</v>
      </c>
      <c r="IQ20" s="13" t="s">
        <v>1192</v>
      </c>
      <c r="IR20" s="13"/>
      <c r="IS20" s="13"/>
      <c r="IT20" s="13"/>
      <c r="IU20" s="13"/>
      <c r="IV20" s="13"/>
      <c r="IW20" s="13"/>
      <c r="IX20" s="13" t="s">
        <v>1192</v>
      </c>
      <c r="IY20" s="13" t="s">
        <v>1192</v>
      </c>
      <c r="IZ20" s="13" t="s">
        <v>1192</v>
      </c>
      <c r="JA20" s="10" t="str">
        <f t="shared" ca="1" si="40"/>
        <v/>
      </c>
      <c r="JB20" s="22"/>
      <c r="JC20" s="14"/>
      <c r="JD20" s="14"/>
      <c r="JE20" s="24"/>
      <c r="JF20" s="88"/>
      <c r="JG20" s="101"/>
      <c r="JH20" s="10" t="str" cm="1">
        <f t="array" aca="1" ref="JH20" ca="1">IF(INDIRECT(ADDRESS(ROW(),COLUMN()-6))="","X",IF(INDIRECT(ADDRESS(ROW(),COLUMN()-5))="",0,"OK"))</f>
        <v>X</v>
      </c>
      <c r="JI20" s="29" t="str">
        <f ca="1">IF(JJ20="","",SUM(1+MAXA(JI$1:JI19)))</f>
        <v/>
      </c>
      <c r="JJ20" s="8" t="str" cm="1">
        <f t="array" aca="1" ref="JJ20" ca="1">IF(JH20=0,INDIRECT(ADDRESS(ROW(),COLUMN()-8)),"")</f>
        <v/>
      </c>
      <c r="JK20" s="31"/>
      <c r="JL20" s="10" t="str">
        <f t="shared" si="10"/>
        <v>$JB$20</v>
      </c>
      <c r="JM20" s="29" t="str">
        <f ca="1">IF(JN20="","",SUM(1+MAXA(JM$1:JM19)))</f>
        <v/>
      </c>
      <c r="JN20" s="8" t="str" cm="1">
        <f t="array" aca="1" ref="JN20" ca="1">IF(ISNUMBER(SEARCH(JN$1,INDEX(INDIRECT(JO$1),ROW(JL20),1)))=TRUE,INDIRECT(JL20),"")</f>
        <v/>
      </c>
      <c r="JO20" s="13" t="s">
        <v>1192</v>
      </c>
      <c r="JP20" s="13" t="s">
        <v>1192</v>
      </c>
      <c r="JQ20" s="13" t="s">
        <v>1192</v>
      </c>
      <c r="JR20" s="13"/>
      <c r="JS20" s="13"/>
      <c r="JT20" s="13"/>
      <c r="JU20" s="13"/>
      <c r="JV20" s="13"/>
      <c r="JW20" s="13"/>
      <c r="JX20" s="13" t="s">
        <v>1192</v>
      </c>
      <c r="JY20" s="13" t="s">
        <v>1192</v>
      </c>
      <c r="JZ20" s="13" t="s">
        <v>1192</v>
      </c>
      <c r="KA20" s="10" t="str">
        <f t="shared" ca="1" si="41"/>
        <v/>
      </c>
      <c r="KB20" s="22" t="s">
        <v>4413</v>
      </c>
      <c r="KC20" s="6" t="s">
        <v>4412</v>
      </c>
      <c r="KD20" s="6" t="s">
        <v>4411</v>
      </c>
      <c r="KE20" s="27" t="str" cm="1">
        <f t="array" aca="1" ref="KE20" ca="1">CONCATENATE($A$37,INDIRECT(ADDRESS(ROW(),COLUMN()-2)),"%20",INDIRECT(ADDRESS(ROW(),COLUMN()-1)),$A$39,INDIRECT(ADDRESS(ROW(),COLUMN()-2)),"%20",INDIRECT(ADDRESS(ROW(),COLUMN()-1)))</f>
        <v>https://maps.yandex.ru/?ll=38.659780%2035.630128&amp;z=16&amp;text=38.659780%2035.630128</v>
      </c>
      <c r="KF20" s="87" t="str" cm="1">
        <f t="array" aca="1" ref="KF20" ca="1">CONCATENATE($A$40,INDIRECT(ADDRESS(ROW(),COLUMN()-3)),"%2C",INDIRECT(ADDRESS(ROW(),COLUMN()-2)))</f>
        <v>https://maps.google.com/maps?q=38.659780%2C35.630128</v>
      </c>
      <c r="KG20" s="79" t="s">
        <v>3229</v>
      </c>
      <c r="KH20" s="10" t="str" cm="1">
        <f t="array" aca="1" ref="KH20" ca="1">IF(INDIRECT(ADDRESS(ROW(),COLUMN()-6))="","X",IF(INDIRECT(ADDRESS(ROW(),COLUMN()-5))="",0,"OK"))</f>
        <v>OK</v>
      </c>
      <c r="KI20" s="29" t="str">
        <f ca="1">IF(KJ20="","",SUM(1+MAXA(KI$1:KI19)))</f>
        <v/>
      </c>
      <c r="KJ20" s="8" t="str" cm="1">
        <f t="array" aca="1" ref="KJ20" ca="1">IF(KH20=0,INDIRECT(ADDRESS(ROW(),COLUMN()-8)),"")</f>
        <v/>
      </c>
      <c r="KK20" s="31"/>
      <c r="KL20" s="10" t="str">
        <f t="shared" si="11"/>
        <v>$KB$20</v>
      </c>
      <c r="KM20" s="29" t="str">
        <f ca="1">IF(KN20="","",SUM(1+MAXA(KM$1:KM19)))</f>
        <v/>
      </c>
      <c r="KN20" s="8" t="str" cm="1">
        <f t="array" aca="1" ref="KN20" ca="1">IF(ISNUMBER(SEARCH(KN$1,INDEX(INDIRECT(KO$1),ROW(KL20),1)))=TRUE,INDIRECT(KL20),"")</f>
        <v/>
      </c>
      <c r="KO20" s="13" t="s">
        <v>1192</v>
      </c>
      <c r="KP20" s="13" t="s">
        <v>1192</v>
      </c>
      <c r="KQ20" s="13" t="s">
        <v>1192</v>
      </c>
      <c r="KR20" s="13"/>
      <c r="KS20" s="13"/>
      <c r="KT20" s="13"/>
      <c r="KU20" s="13"/>
      <c r="KV20" s="13"/>
      <c r="KW20" s="13"/>
      <c r="KX20" s="13"/>
      <c r="KY20" s="13" t="s">
        <v>1192</v>
      </c>
      <c r="KZ20" s="13" t="s">
        <v>1192</v>
      </c>
      <c r="LA20" s="10" t="str">
        <f t="shared" ca="1" si="42"/>
        <v/>
      </c>
      <c r="LB20" s="8" t="s">
        <v>375</v>
      </c>
      <c r="LC20" s="10" t="s">
        <v>376</v>
      </c>
      <c r="LD20" s="10" t="s">
        <v>377</v>
      </c>
      <c r="LE20" s="27" t="str" cm="1">
        <f t="array" aca="1" ref="LE20" ca="1">CONCATENATE($A$37,INDIRECT(ADDRESS(ROW(),COLUMN()-2)),"%20",INDIRECT(ADDRESS(ROW(),COLUMN()-1)),$A$39,INDIRECT(ADDRESS(ROW(),COLUMN()-2)),"%20",INDIRECT(ADDRESS(ROW(),COLUMN()-1)))</f>
        <v>https://maps.yandex.ru/?ll=38.927352%2036.111321&amp;z=16&amp;text=38.927352%2036.111321</v>
      </c>
      <c r="LF20" s="87" t="str" cm="1">
        <f t="array" aca="1" ref="LF20" ca="1">CONCATENATE($A$40,INDIRECT(ADDRESS(ROW(),COLUMN()-3)),"%2C",INDIRECT(ADDRESS(ROW(),COLUMN()-2)))</f>
        <v>https://maps.google.com/maps?q=38.927352%2C36.111321</v>
      </c>
      <c r="LG20" s="79" t="s">
        <v>3229</v>
      </c>
      <c r="LH20" s="10" t="str" cm="1">
        <f t="array" aca="1" ref="LH20" ca="1">IF(INDIRECT(ADDRESS(ROW(),COLUMN()-6))="","X",IF(INDIRECT(ADDRESS(ROW(),COLUMN()-5))="",0,"OK"))</f>
        <v>OK</v>
      </c>
      <c r="LI20" s="29" t="str">
        <f ca="1">IF(LJ20="","",SUM(1+MAXA(LI$1:LI19)))</f>
        <v/>
      </c>
      <c r="LJ20" s="8" t="str" cm="1">
        <f t="array" aca="1" ref="LJ20" ca="1">IF(LH20=0,INDIRECT(ADDRESS(ROW(),COLUMN()-8)),"")</f>
        <v/>
      </c>
      <c r="LK20" s="31"/>
      <c r="LL20" s="10" t="str">
        <f t="shared" si="12"/>
        <v>$LB$20</v>
      </c>
      <c r="LM20" s="29" t="str">
        <f ca="1">IF(LN20="","",SUM(1+MAXA(LM$1:LM19)))</f>
        <v/>
      </c>
      <c r="LN20" s="8" t="str" cm="1">
        <f t="array" aca="1" ref="LN20" ca="1">IF(ISNUMBER(SEARCH(LN$1,INDEX(INDIRECT(LO$1),ROW(LL20),1)))=TRUE,INDIRECT(LL20),"")</f>
        <v/>
      </c>
      <c r="LO20" s="13" t="s">
        <v>1192</v>
      </c>
      <c r="LP20" s="13" t="s">
        <v>1192</v>
      </c>
      <c r="LQ20" s="13" t="s">
        <v>1192</v>
      </c>
      <c r="LR20" s="13" t="s">
        <v>1192</v>
      </c>
      <c r="LS20" s="13"/>
      <c r="LT20" s="13"/>
      <c r="LU20" s="13"/>
      <c r="LV20" s="13"/>
      <c r="LW20" s="13"/>
      <c r="LX20" s="13"/>
      <c r="LY20" s="13" t="s">
        <v>1192</v>
      </c>
      <c r="LZ20" s="13" t="s">
        <v>1192</v>
      </c>
      <c r="MA20" s="10" t="str">
        <f t="shared" ca="1" si="43"/>
        <v/>
      </c>
      <c r="MB20" s="8"/>
      <c r="MC20" s="10"/>
      <c r="MD20" s="10"/>
      <c r="ME20" s="20"/>
      <c r="MF20" s="20"/>
      <c r="MG20" s="79"/>
      <c r="MH20" s="10" t="str" cm="1">
        <f t="array" aca="1" ref="MH20" ca="1">IF(INDIRECT(ADDRESS(ROW(),COLUMN()-6))="","X",IF(INDIRECT(ADDRESS(ROW(),COLUMN()-5))="",0,"OK"))</f>
        <v>X</v>
      </c>
      <c r="MI20" s="29" t="str">
        <f ca="1">IF(MJ20="","",SUM(1+MAXA(MI$1:MI19)))</f>
        <v/>
      </c>
      <c r="MJ20" s="8" t="str" cm="1">
        <f t="array" aca="1" ref="MJ20" ca="1">IF(MH20=0,INDIRECT(ADDRESS(ROW(),COLUMN()-8)),"")</f>
        <v/>
      </c>
      <c r="MK20" s="31"/>
      <c r="ML20" s="10" t="str">
        <f t="shared" si="13"/>
        <v>$MB$20</v>
      </c>
      <c r="MM20" s="29" t="str">
        <f ca="1">IF(MN20="","",SUM(1+MAXA(MM$1:MM19)))</f>
        <v/>
      </c>
      <c r="MN20" s="8" t="str" cm="1">
        <f t="array" aca="1" ref="MN20" ca="1">IF(ISNUMBER(SEARCH(MN$1,INDEX(INDIRECT(MO$1),ROW(ML20),1)))=TRUE,INDIRECT(ML20),"")</f>
        <v/>
      </c>
      <c r="MO20" s="13" t="s">
        <v>1192</v>
      </c>
      <c r="MP20" s="13" t="s">
        <v>1192</v>
      </c>
      <c r="MQ20" s="13" t="s">
        <v>1192</v>
      </c>
      <c r="MR20" s="13"/>
      <c r="MS20" s="13"/>
      <c r="MT20" s="13"/>
      <c r="MU20" s="13"/>
      <c r="MV20" s="13"/>
      <c r="MW20" s="13" t="s">
        <v>1192</v>
      </c>
      <c r="MX20" s="13"/>
      <c r="MY20" s="13" t="s">
        <v>1192</v>
      </c>
      <c r="MZ20" s="13" t="s">
        <v>1192</v>
      </c>
      <c r="NA20" s="10" t="str">
        <f t="shared" ca="1" si="44"/>
        <v/>
      </c>
      <c r="NB20" s="22" t="s">
        <v>1172</v>
      </c>
      <c r="NC20" s="14" t="s">
        <v>1173</v>
      </c>
      <c r="ND20" s="14" t="s">
        <v>1174</v>
      </c>
      <c r="NE20" s="27" t="str" cm="1">
        <f t="array" aca="1" ref="NE20" ca="1">CONCATENATE($A$37,INDIRECT(ADDRESS(ROW(),COLUMN()-2)),"%20",INDIRECT(ADDRESS(ROW(),COLUMN()-1)),$A$39,INDIRECT(ADDRESS(ROW(),COLUMN()-2)),"%20",INDIRECT(ADDRESS(ROW(),COLUMN()-1)))</f>
        <v>https://maps.yandex.ru/?ll=38.398858%2035.490247&amp;z=16&amp;text=38.398858%2035.490247</v>
      </c>
      <c r="NF20" s="87" t="str" cm="1">
        <f t="array" aca="1" ref="NF20" ca="1">CONCATENATE($A$40,INDIRECT(ADDRESS(ROW(),COLUMN()-3)),"%2C",INDIRECT(ADDRESS(ROW(),COLUMN()-2)))</f>
        <v>https://maps.google.com/maps?q=38.398858%2C35.490247</v>
      </c>
      <c r="NG20" s="79" t="s">
        <v>3229</v>
      </c>
      <c r="NH20" s="10" t="str" cm="1">
        <f t="array" aca="1" ref="NH20" ca="1">IF(INDIRECT(ADDRESS(ROW(),COLUMN()-6))="","X",IF(INDIRECT(ADDRESS(ROW(),COLUMN()-5))="",0,"OK"))</f>
        <v>OK</v>
      </c>
      <c r="NI20" s="29" t="str">
        <f ca="1">IF(NJ20="","",SUM(1+MAXA(NI$1:NI19)))</f>
        <v/>
      </c>
      <c r="NJ20" s="8" t="str" cm="1">
        <f t="array" aca="1" ref="NJ20" ca="1">IF(NH20=0,INDIRECT(ADDRESS(ROW(),COLUMN()-8)),"")</f>
        <v/>
      </c>
      <c r="NK20" s="31"/>
      <c r="NL20" s="10" t="str">
        <f t="shared" si="14"/>
        <v>$NB$20</v>
      </c>
      <c r="NM20" s="29" t="str">
        <f ca="1">IF(NN20="","",SUM(1+MAXA(NM$1:NM19)))</f>
        <v/>
      </c>
      <c r="NN20" s="8" t="str" cm="1">
        <f t="array" aca="1" ref="NN20" ca="1">IF(ISNUMBER(SEARCH(NN$1,INDEX(INDIRECT(NO$1),ROW(NL20),1)))=TRUE,INDIRECT(NL20),"")</f>
        <v/>
      </c>
      <c r="NO20" s="13" t="s">
        <v>1192</v>
      </c>
      <c r="NP20" s="13" t="s">
        <v>1192</v>
      </c>
      <c r="NQ20" s="13" t="s">
        <v>1192</v>
      </c>
      <c r="NR20" s="13"/>
      <c r="NS20" s="13"/>
      <c r="NT20" s="13"/>
      <c r="NU20" s="13"/>
      <c r="NV20" s="13"/>
      <c r="NW20" s="13"/>
      <c r="NX20" s="13" t="s">
        <v>1192</v>
      </c>
      <c r="NY20" s="13" t="s">
        <v>1192</v>
      </c>
      <c r="NZ20" s="13"/>
      <c r="OA20" s="10" t="str">
        <f t="shared" ca="1" si="45"/>
        <v/>
      </c>
      <c r="OB20" s="22" t="s">
        <v>1250</v>
      </c>
      <c r="OC20" s="14" t="s">
        <v>1251</v>
      </c>
      <c r="OD20" s="14" t="s">
        <v>1252</v>
      </c>
      <c r="OE20" s="27" t="str" cm="1">
        <f t="array" aca="1" ref="OE20" ca="1">CONCATENATE($A$37,INDIRECT(ADDRESS(ROW(),COLUMN()-2)),"%20",INDIRECT(ADDRESS(ROW(),COLUMN()-1)),$A$39,INDIRECT(ADDRESS(ROW(),COLUMN()-2)),"%20",INDIRECT(ADDRESS(ROW(),COLUMN()-1)))</f>
        <v>https://maps.yandex.ru/?ll=38.204047%2035.719689&amp;z=16&amp;text=38.204047%2035.719689</v>
      </c>
      <c r="OF20" s="87" t="str" cm="1">
        <f t="array" aca="1" ref="OF20" ca="1">CONCATENATE($A$40,INDIRECT(ADDRESS(ROW(),COLUMN()-3)),"%2C",INDIRECT(ADDRESS(ROW(),COLUMN()-2)))</f>
        <v>https://maps.google.com/maps?q=38.204047%2C35.719689</v>
      </c>
      <c r="OG20" s="79" t="s">
        <v>3229</v>
      </c>
      <c r="OH20" s="10" t="str" cm="1">
        <f t="array" aca="1" ref="OH20" ca="1">IF(INDIRECT(ADDRESS(ROW(),COLUMN()-6))="","X",IF(INDIRECT(ADDRESS(ROW(),COLUMN()-5))="",0,"OK"))</f>
        <v>OK</v>
      </c>
      <c r="OI20" s="29" t="str">
        <f ca="1">IF(OJ20="","",SUM(1+MAXA(OI$1:OI19)))</f>
        <v/>
      </c>
      <c r="OJ20" s="8" t="str" cm="1">
        <f t="array" aca="1" ref="OJ20" ca="1">IF(OH20=0,INDIRECT(ADDRESS(ROW(),COLUMN()-8)),"")</f>
        <v/>
      </c>
      <c r="OK20" s="31"/>
      <c r="OL20" s="10" t="str">
        <f t="shared" si="15"/>
        <v>$OB$20</v>
      </c>
      <c r="OM20" s="29" t="str">
        <f ca="1">IF(ON20="","",SUM(1+MAXA(OM$1:OM19)))</f>
        <v/>
      </c>
      <c r="ON20" s="8" t="str" cm="1">
        <f t="array" aca="1" ref="ON20" ca="1">IF(ISNUMBER(SEARCH(ON$1,INDEX(INDIRECT(OO$1),ROW(OL20),1)))=TRUE,INDIRECT(OL20),"")</f>
        <v/>
      </c>
      <c r="OO20" s="13" t="s">
        <v>1192</v>
      </c>
      <c r="OP20" s="13"/>
      <c r="OQ20" s="13"/>
      <c r="OR20" s="13"/>
      <c r="OS20" s="13"/>
      <c r="OT20" s="13"/>
      <c r="OU20" s="13"/>
      <c r="OV20" s="13"/>
      <c r="OW20" s="13"/>
      <c r="OX20" s="13"/>
      <c r="OY20" s="13"/>
      <c r="OZ20" s="13" t="s">
        <v>1192</v>
      </c>
      <c r="PA20" s="10" t="str">
        <f t="shared" ca="1" si="46"/>
        <v/>
      </c>
      <c r="PB20" s="22" t="s">
        <v>1466</v>
      </c>
      <c r="PC20" s="14" t="s">
        <v>1467</v>
      </c>
      <c r="PD20" s="14" t="s">
        <v>1468</v>
      </c>
      <c r="PE20" s="27" t="str" cm="1">
        <f t="array" aca="1" ref="PE20" ca="1">CONCATENATE($A$37,INDIRECT(ADDRESS(ROW(),COLUMN()-2)),"%20",INDIRECT(ADDRESS(ROW(),COLUMN()-1)),$A$39,INDIRECT(ADDRESS(ROW(),COLUMN()-2)),"%20",INDIRECT(ADDRESS(ROW(),COLUMN()-1)))</f>
        <v>https://maps.yandex.ru/?ll=39.025914%2035.496414&amp;z=16&amp;text=39.025914%2035.496414</v>
      </c>
      <c r="PF20" s="87" t="str" cm="1">
        <f t="array" aca="1" ref="PF20" ca="1">CONCATENATE($A$40,INDIRECT(ADDRESS(ROW(),COLUMN()-3)),"%2C",INDIRECT(ADDRESS(ROW(),COLUMN()-2)))</f>
        <v>https://maps.google.com/maps?q=39.025914%2C35.496414</v>
      </c>
      <c r="PG20" s="79" t="s">
        <v>3239</v>
      </c>
      <c r="PH20" s="10" t="str" cm="1">
        <f t="array" aca="1" ref="PH20" ca="1">IF(INDIRECT(ADDRESS(ROW(),COLUMN()-6))="","X",IF(INDIRECT(ADDRESS(ROW(),COLUMN()-5))="",0,"OK"))</f>
        <v>OK</v>
      </c>
      <c r="PI20" s="29" t="str">
        <f ca="1">IF(PJ20="","",SUM(1+MAXA(PI$1:PI19)))</f>
        <v/>
      </c>
      <c r="PJ20" s="8" t="str" cm="1">
        <f t="array" aca="1" ref="PJ20" ca="1">IF(PH20=0,INDIRECT(ADDRESS(ROW(),COLUMN()-8)),"")</f>
        <v/>
      </c>
      <c r="PK20" s="31"/>
      <c r="PL20" s="10" t="str">
        <f t="shared" si="16"/>
        <v>$PB$20</v>
      </c>
      <c r="PM20" s="29" t="str">
        <f ca="1">IF(PN20="","",SUM(1+MAXA(PM$1:PM19)))</f>
        <v/>
      </c>
      <c r="PN20" s="8" t="str" cm="1">
        <f t="array" aca="1" ref="PN20" ca="1">IF(ISNUMBER(SEARCH(PN$1,INDEX(INDIRECT(PO$1),ROW(PL20),1)))=TRUE,INDIRECT(PL20),"")</f>
        <v/>
      </c>
      <c r="PO20" s="13" t="s">
        <v>1192</v>
      </c>
      <c r="PP20" s="13" t="s">
        <v>1192</v>
      </c>
      <c r="PQ20" s="13" t="s">
        <v>1192</v>
      </c>
      <c r="PR20" s="13" t="s">
        <v>1192</v>
      </c>
      <c r="PS20" s="13"/>
      <c r="PT20" s="13"/>
      <c r="PU20" s="13"/>
      <c r="PV20" s="13"/>
      <c r="PW20" s="13"/>
      <c r="PX20" s="13"/>
      <c r="PY20" s="13" t="s">
        <v>1192</v>
      </c>
      <c r="PZ20" s="13" t="s">
        <v>1192</v>
      </c>
      <c r="QA20" s="10" t="str">
        <f t="shared" ca="1" si="47"/>
        <v/>
      </c>
      <c r="QB20" s="22" t="s">
        <v>1544</v>
      </c>
      <c r="QC20" s="6" t="s">
        <v>1607</v>
      </c>
      <c r="QD20" s="6" t="s">
        <v>1608</v>
      </c>
      <c r="QE20" s="27" t="str" cm="1">
        <f t="array" aca="1" ref="QE20" ca="1">CONCATENATE($A$37,INDIRECT(ADDRESS(ROW(),COLUMN()-2)),"%20",INDIRECT(ADDRESS(ROW(),COLUMN()-1)),$A$39,INDIRECT(ADDRESS(ROW(),COLUMN()-2)),"%20",INDIRECT(ADDRESS(ROW(),COLUMN()-1)))</f>
        <v>https://maps.yandex.ru/?ll=38.736154%2035.247249&amp;z=16&amp;text=38.736154%2035.247249</v>
      </c>
      <c r="QF20" s="87" t="str" cm="1">
        <f t="array" aca="1" ref="QF20" ca="1">CONCATENATE($A$40,INDIRECT(ADDRESS(ROW(),COLUMN()-3)),"%2C",INDIRECT(ADDRESS(ROW(),COLUMN()-2)))</f>
        <v>https://maps.google.com/maps?q=38.736154%2C35.247249</v>
      </c>
      <c r="QG20" s="79" t="s">
        <v>3239</v>
      </c>
      <c r="QH20" s="10" t="str" cm="1">
        <f t="array" aca="1" ref="QH20" ca="1">IF(INDIRECT(ADDRESS(ROW(),COLUMN()-6))="","X",IF(INDIRECT(ADDRESS(ROW(),COLUMN()-5))="",0,"OK"))</f>
        <v>OK</v>
      </c>
      <c r="QI20" s="29" t="str">
        <f ca="1">IF(QJ20="","",SUM(1+MAXA(QI$1:QI19)))</f>
        <v/>
      </c>
      <c r="QJ20" s="8" t="str" cm="1">
        <f t="array" aca="1" ref="QJ20" ca="1">IF(QH20=0,INDIRECT(ADDRESS(ROW(),COLUMN()-8)),"")</f>
        <v/>
      </c>
      <c r="QK20" s="31"/>
      <c r="QL20" s="10" t="str">
        <f t="shared" si="17"/>
        <v>$QB$20</v>
      </c>
      <c r="QM20" s="29" t="str">
        <f ca="1">IF(QN20="","",SUM(1+MAXA(QM$1:QM19)))</f>
        <v/>
      </c>
      <c r="QN20" s="8" t="str" cm="1">
        <f t="array" aca="1" ref="QN20" ca="1">IF(ISNUMBER(SEARCH(QN$1,INDEX(INDIRECT(QO$1),ROW(QL20),1)))=TRUE,INDIRECT(QL20),"")</f>
        <v/>
      </c>
      <c r="QO20" s="13" t="s">
        <v>1192</v>
      </c>
      <c r="QP20" s="13" t="s">
        <v>1192</v>
      </c>
      <c r="QQ20" s="13" t="s">
        <v>1192</v>
      </c>
      <c r="QR20" s="13" t="s">
        <v>1192</v>
      </c>
      <c r="QS20" s="13"/>
      <c r="QT20" s="13"/>
      <c r="QU20" s="13"/>
      <c r="QV20" s="13"/>
      <c r="QW20" s="13"/>
      <c r="QX20" s="13"/>
      <c r="QY20" s="13" t="s">
        <v>1192</v>
      </c>
      <c r="QZ20" s="13" t="s">
        <v>1192</v>
      </c>
      <c r="RA20" s="10" t="str">
        <f t="shared" ca="1" si="48"/>
        <v/>
      </c>
      <c r="RB20" s="22"/>
      <c r="RC20" s="6"/>
      <c r="RD20" s="6"/>
      <c r="RE20" s="24"/>
      <c r="RF20" s="24"/>
      <c r="RG20" s="79"/>
      <c r="RH20" s="10" t="str" cm="1">
        <f t="array" aca="1" ref="RH20" ca="1">IF(INDIRECT(ADDRESS(ROW(),COLUMN()-6))="","X",IF(INDIRECT(ADDRESS(ROW(),COLUMN()-5))="",0,"OK"))</f>
        <v>X</v>
      </c>
      <c r="RI20" s="29" t="str">
        <f ca="1">IF(RJ20="","",SUM(1+MAXA(RI$1:RI19)))</f>
        <v/>
      </c>
      <c r="RJ20" s="8" t="str" cm="1">
        <f t="array" aca="1" ref="RJ20" ca="1">IF(RH20=0,INDIRECT(ADDRESS(ROW(),COLUMN()-8)),"")</f>
        <v/>
      </c>
      <c r="RK20" s="31"/>
      <c r="RL20" s="10" t="str">
        <f t="shared" si="18"/>
        <v>$RB$20</v>
      </c>
      <c r="RM20" s="29" t="str">
        <f ca="1">IF(RN20="","",SUM(1+MAXA(RM$1:RM19)))</f>
        <v/>
      </c>
      <c r="RN20" s="8" t="str" cm="1">
        <f t="array" aca="1" ref="RN20" ca="1">IF(ISNUMBER(SEARCH(RN$1,INDEX(INDIRECT(RO$1),ROW(RL20),1)))=TRUE,INDIRECT(RL20),"")</f>
        <v/>
      </c>
      <c r="RO20" s="13" t="s">
        <v>1192</v>
      </c>
      <c r="RP20" s="13" t="s">
        <v>1192</v>
      </c>
      <c r="RQ20" s="13" t="s">
        <v>1192</v>
      </c>
      <c r="RR20" s="13"/>
      <c r="RS20" s="13"/>
      <c r="RT20" s="13"/>
      <c r="RU20" s="13"/>
      <c r="RV20" s="13"/>
      <c r="RW20" s="13"/>
      <c r="RX20" s="13"/>
      <c r="RY20" s="13" t="s">
        <v>1192</v>
      </c>
      <c r="RZ20" s="13" t="s">
        <v>1192</v>
      </c>
      <c r="SA20" s="10" t="str">
        <f t="shared" ca="1" si="49"/>
        <v/>
      </c>
      <c r="SB20" s="22"/>
      <c r="SC20" s="6"/>
      <c r="SD20" s="6"/>
      <c r="SE20" s="27"/>
      <c r="SF20" s="87"/>
      <c r="SG20" s="79" t="s">
        <v>3229</v>
      </c>
      <c r="SH20" s="10" t="str" cm="1">
        <f t="array" aca="1" ref="SH20" ca="1">IF(INDIRECT(ADDRESS(ROW(),COLUMN()-6))="","X",IF(INDIRECT(ADDRESS(ROW(),COLUMN()-5))="",0,"OK"))</f>
        <v>X</v>
      </c>
      <c r="SI20" s="29" t="str">
        <f ca="1">IF(SJ20="","",SUM(1+MAXA(SI$1:SI19)))</f>
        <v/>
      </c>
      <c r="SJ20" s="8" t="str" cm="1">
        <f t="array" aca="1" ref="SJ20" ca="1">IF(SH20=0,INDIRECT(ADDRESS(ROW(),COLUMN()-8)),"")</f>
        <v/>
      </c>
      <c r="SK20" s="33" t="s">
        <v>1192</v>
      </c>
      <c r="SL20" s="10" t="str">
        <f t="shared" si="19"/>
        <v>$SB$20</v>
      </c>
      <c r="SM20" s="29" t="str">
        <f ca="1">IF(SN20="","",SUM(1+MAXA(SM$1:SM19)))</f>
        <v/>
      </c>
      <c r="SN20" s="8" t="str" cm="1">
        <f t="array" aca="1" ref="SN20" ca="1">IF(ISNUMBER(SEARCH(SN$1,INDEX(SB$1:SB$174,ROW(SL20),1)))=TRUE,INDIRECT(SL20),"")</f>
        <v/>
      </c>
      <c r="SO20" s="13" t="s">
        <v>1192</v>
      </c>
      <c r="SP20" s="13" t="s">
        <v>1192</v>
      </c>
      <c r="SQ20" s="13" t="s">
        <v>1192</v>
      </c>
      <c r="SR20" s="13"/>
      <c r="SS20" s="13"/>
      <c r="ST20" s="13"/>
      <c r="SU20" s="13"/>
      <c r="SV20" s="13"/>
      <c r="SW20" s="13"/>
      <c r="SX20" s="13"/>
      <c r="SY20" s="13" t="s">
        <v>1192</v>
      </c>
      <c r="SZ20" s="13" t="s">
        <v>1192</v>
      </c>
      <c r="TA20" s="10" t="str">
        <f t="shared" ca="1" si="50"/>
        <v/>
      </c>
      <c r="TB20" s="22"/>
      <c r="TC20" s="6"/>
      <c r="TD20" s="6"/>
      <c r="TE20" s="24"/>
      <c r="TF20" s="88"/>
      <c r="TG20" s="101"/>
      <c r="TH20" s="10" t="str" cm="1">
        <f t="array" aca="1" ref="TH20" ca="1">IF(INDIRECT(ADDRESS(ROW(),COLUMN()-6))="","X",IF(INDIRECT(ADDRESS(ROW(),COLUMN()-5))="",0,"OK"))</f>
        <v>X</v>
      </c>
      <c r="TI20" s="29" t="str">
        <f ca="1">IF(TJ20="","",SUM(1+MAXA(TI$1:TI19)))</f>
        <v/>
      </c>
      <c r="TJ20" s="8" t="str" cm="1">
        <f t="array" aca="1" ref="TJ20" ca="1">IF(TH20=0,INDIRECT(ADDRESS(ROW(),COLUMN()-8)),"")</f>
        <v/>
      </c>
      <c r="TK20" s="33" t="s">
        <v>1192</v>
      </c>
      <c r="TL20" s="10" t="str">
        <f t="shared" si="20"/>
        <v>$TB$20</v>
      </c>
      <c r="TM20" s="29" t="str">
        <f ca="1">IF(TN20="","",SUM(1+MAXA(TM$1:TM19)))</f>
        <v/>
      </c>
      <c r="TN20" s="8" t="str" cm="1">
        <f t="array" aca="1" ref="TN20" ca="1">IF(ISNUMBER(SEARCH(TN$1,INDEX(INDIRECT(TO$1),ROW(TL20),1)))=TRUE,INDIRECT(TL20),"")</f>
        <v/>
      </c>
      <c r="TO20" s="13" t="s">
        <v>1192</v>
      </c>
      <c r="TP20" s="13" t="s">
        <v>1192</v>
      </c>
      <c r="TQ20" s="13" t="s">
        <v>1192</v>
      </c>
      <c r="TR20" s="13"/>
      <c r="TS20" s="13"/>
      <c r="TT20" s="13"/>
      <c r="TU20" s="13"/>
      <c r="TV20" s="13"/>
      <c r="TW20" s="13"/>
      <c r="TX20" s="13"/>
      <c r="TY20" s="13" t="s">
        <v>1192</v>
      </c>
      <c r="TZ20" s="13" t="s">
        <v>1192</v>
      </c>
      <c r="UA20" s="14" t="str">
        <f t="shared" ca="1" si="51"/>
        <v/>
      </c>
      <c r="UB20" s="16"/>
      <c r="UC20" s="17" t="s">
        <v>4057</v>
      </c>
      <c r="UD20" s="48"/>
      <c r="UE20" s="19"/>
      <c r="UF20" s="19"/>
      <c r="UG20" s="79" t="s">
        <v>3229</v>
      </c>
      <c r="UH20" s="10" t="str" cm="1">
        <f t="array" aca="1" ref="UH20" ca="1">IF(INDIRECT(ADDRESS(ROW(),COLUMN()-6))="","X",IF(INDIRECT(ADDRESS(ROW(),COLUMN()-5))="",0,"OK"))</f>
        <v>X</v>
      </c>
      <c r="UI20" s="29" t="str">
        <f ca="1">IF(UJ20="","",SUM(1+MAXA(UI$1:UI19)))</f>
        <v/>
      </c>
      <c r="UJ20" s="8" t="str" cm="1">
        <f t="array" aca="1" ref="UJ20" ca="1">IF(UH20=0,INDIRECT(ADDRESS(ROW(),COLUMN()-8)),"")</f>
        <v/>
      </c>
      <c r="UK20" s="33" t="s">
        <v>1192</v>
      </c>
      <c r="UL20" s="10" t="str">
        <f t="shared" si="21"/>
        <v>$UB$20</v>
      </c>
      <c r="UM20" s="29" t="str">
        <f ca="1">IF(UN20="","",SUM(1+MAXA(UM$1:UM19)))</f>
        <v/>
      </c>
      <c r="UN20" s="8" t="str" cm="1">
        <f t="array" aca="1" ref="UN20" ca="1">IF(ISNUMBER(SEARCH(UN$1,INDEX(INDIRECT(UO$1),ROW(UL20),1)))=TRUE,INDIRECT(UL20),"")</f>
        <v/>
      </c>
      <c r="UO20" s="13" t="s">
        <v>1192</v>
      </c>
      <c r="UP20" s="13" t="s">
        <v>1192</v>
      </c>
      <c r="UQ20" s="13" t="s">
        <v>1192</v>
      </c>
      <c r="UR20" s="13"/>
      <c r="US20" s="13"/>
      <c r="UT20" s="13"/>
      <c r="UU20" s="13"/>
      <c r="UV20" s="13"/>
      <c r="UW20" s="13"/>
      <c r="UX20" s="13"/>
      <c r="UY20" s="13" t="s">
        <v>1192</v>
      </c>
      <c r="UZ20" s="13" t="s">
        <v>1192</v>
      </c>
      <c r="VA20" s="10" t="str">
        <f t="shared" ca="1" si="52"/>
        <v/>
      </c>
      <c r="VB20" s="22" t="s">
        <v>1950</v>
      </c>
      <c r="VC20" s="6" t="s">
        <v>2055</v>
      </c>
      <c r="VD20" s="6" t="s">
        <v>1951</v>
      </c>
      <c r="VE20" s="27" t="str" cm="1">
        <f t="array" aca="1" ref="VE20" ca="1">CONCATENATE($A$37,INDIRECT(ADDRESS(ROW(),COLUMN()-2)),"%20",INDIRECT(ADDRESS(ROW(),COLUMN()-1)),$A$39,INDIRECT(ADDRESS(ROW(),COLUMN()-2)),"%20",INDIRECT(ADDRESS(ROW(),COLUMN()-1)))</f>
        <v>https://maps.yandex.ru/?ll=39.046559%2036.105231&amp;z=16&amp;text=39.046559%2036.105231</v>
      </c>
      <c r="VF20" s="87" t="str" cm="1">
        <f t="array" aca="1" ref="VF20" ca="1">CONCATENATE($A$40,INDIRECT(ADDRESS(ROW(),COLUMN()-3)),"%2C",INDIRECT(ADDRESS(ROW(),COLUMN()-2)))</f>
        <v>https://maps.google.com/maps?q=39.046559%2C36.105231</v>
      </c>
      <c r="VG20" s="79" t="s">
        <v>3229</v>
      </c>
      <c r="VH20" s="10" t="str" cm="1">
        <f t="array" aca="1" ref="VH20" ca="1">IF(INDIRECT(ADDRESS(ROW(),COLUMN()-6))="","X",IF(INDIRECT(ADDRESS(ROW(),COLUMN()-5))="",0,"OK"))</f>
        <v>OK</v>
      </c>
      <c r="VI20" s="29" t="str">
        <f ca="1">IF(VJ20="","",SUM(1+MAXA(VI$1:VI19)))</f>
        <v/>
      </c>
      <c r="VJ20" s="8" t="str" cm="1">
        <f t="array" aca="1" ref="VJ20" ca="1">IF(VH20=0,INDIRECT(ADDRESS(ROW(),COLUMN()-8)),"")</f>
        <v/>
      </c>
      <c r="VK20" s="33" t="s">
        <v>1192</v>
      </c>
      <c r="VL20" s="10" t="str">
        <f t="shared" si="22"/>
        <v>$VB$20</v>
      </c>
      <c r="VM20" s="29" t="str">
        <f ca="1">IF(VN20="","",SUM(1+MAXA(VM$1:VM19)))</f>
        <v/>
      </c>
      <c r="VN20" s="8" t="str" cm="1">
        <f t="array" aca="1" ref="VN20" ca="1">IF(ISNUMBER(SEARCH(VN$1,INDEX(INDIRECT(VO$1),ROW(VL20),1)))=TRUE,INDIRECT(VL20),"")</f>
        <v/>
      </c>
      <c r="VO20" s="13" t="s">
        <v>1192</v>
      </c>
      <c r="VP20" s="13" t="s">
        <v>1192</v>
      </c>
      <c r="VQ20" s="13" t="s">
        <v>1192</v>
      </c>
      <c r="VR20" s="13"/>
      <c r="VS20" s="13"/>
      <c r="VT20" s="13"/>
      <c r="VU20" s="13"/>
      <c r="VV20" s="13"/>
      <c r="VW20" s="13"/>
      <c r="VX20" s="13"/>
      <c r="VY20" s="13" t="s">
        <v>1192</v>
      </c>
      <c r="VZ20" s="13" t="s">
        <v>1192</v>
      </c>
      <c r="WA20" s="10" t="str">
        <f t="shared" ca="1" si="53"/>
        <v/>
      </c>
      <c r="WB20" s="16"/>
      <c r="WC20" s="17" t="s">
        <v>2101</v>
      </c>
      <c r="WD20" s="48"/>
      <c r="WE20" s="19"/>
      <c r="WF20" s="19"/>
      <c r="WG20" s="79" t="s">
        <v>3229</v>
      </c>
      <c r="WH20" s="10" t="str" cm="1">
        <f t="array" aca="1" ref="WH20" ca="1">IF(INDIRECT(ADDRESS(ROW(),COLUMN()-6))="","X",IF(INDIRECT(ADDRESS(ROW(),COLUMN()-5))="",0,"OK"))</f>
        <v>X</v>
      </c>
      <c r="WI20" s="29" t="str">
        <f ca="1">IF(WJ20="","",SUM(1+MAXA(WI$1:WI19)))</f>
        <v/>
      </c>
      <c r="WJ20" s="8" t="str" cm="1">
        <f t="array" aca="1" ref="WJ20" ca="1">IF(WH20=0,INDIRECT(ADDRESS(ROW(),COLUMN()-8)),"")</f>
        <v/>
      </c>
      <c r="WK20" s="33" t="s">
        <v>1192</v>
      </c>
      <c r="WL20" s="10" t="str">
        <f t="shared" si="23"/>
        <v>$WB$20</v>
      </c>
      <c r="WM20" s="29" t="str">
        <f ca="1">IF(WN20="","",SUM(1+MAXA(WM$1:WM19)))</f>
        <v/>
      </c>
      <c r="WN20" s="8" t="str" cm="1">
        <f t="array" aca="1" ref="WN20" ca="1">IF(ISNUMBER(SEARCH(WN$1,INDEX(INDIRECT(WO$1),ROW(WL20),1)))=TRUE,INDIRECT(WL20),"")</f>
        <v/>
      </c>
      <c r="WO20" s="13" t="s">
        <v>1192</v>
      </c>
      <c r="WP20" s="13" t="s">
        <v>1192</v>
      </c>
      <c r="WQ20" s="13" t="s">
        <v>1192</v>
      </c>
      <c r="WR20" s="13" t="s">
        <v>1192</v>
      </c>
      <c r="WS20" s="13"/>
      <c r="WT20" s="13"/>
      <c r="WU20" s="13"/>
      <c r="WV20" s="13" t="s">
        <v>1192</v>
      </c>
      <c r="WW20" s="13"/>
      <c r="WX20" s="13"/>
      <c r="WY20" s="13"/>
      <c r="WZ20" s="13" t="s">
        <v>1192</v>
      </c>
      <c r="XA20" s="10" t="str">
        <f t="shared" ca="1" si="54"/>
        <v/>
      </c>
      <c r="XB20" s="22" t="s">
        <v>2224</v>
      </c>
      <c r="XC20" s="37" t="s">
        <v>2225</v>
      </c>
      <c r="XD20" s="37" t="s">
        <v>2226</v>
      </c>
      <c r="XE20" s="27" t="str" cm="1">
        <f t="array" aca="1" ref="XE20" ca="1">CONCATENATE($A$37,INDIRECT(ADDRESS(ROW(),COLUMN()-2)),"%20",INDIRECT(ADDRESS(ROW(),COLUMN()-1)),$A$39,INDIRECT(ADDRESS(ROW(),COLUMN()-2)),"%20",INDIRECT(ADDRESS(ROW(),COLUMN()-1)))</f>
        <v>https://maps.yandex.ru/?ll=38.490556%2035.67&amp;z=16&amp;text=38.490556%2035.67</v>
      </c>
      <c r="XF20" s="87" t="str" cm="1">
        <f t="array" aca="1" ref="XF20" ca="1">CONCATENATE($A$40,INDIRECT(ADDRESS(ROW(),COLUMN()-3)),"%2C",INDIRECT(ADDRESS(ROW(),COLUMN()-2)))</f>
        <v>https://maps.google.com/maps?q=38.490556%2C35.67</v>
      </c>
      <c r="XG20" s="79" t="s">
        <v>3229</v>
      </c>
      <c r="XH20" s="10" t="str" cm="1">
        <f t="array" aca="1" ref="XH20" ca="1">IF(INDIRECT(ADDRESS(ROW(),COLUMN()-6))="","X",IF(INDIRECT(ADDRESS(ROW(),COLUMN()-5))="",0,"OK"))</f>
        <v>OK</v>
      </c>
      <c r="XI20" s="29" t="str">
        <f ca="1">IF(XJ20="","",SUM(1+MAXA(XI$1:XI19)))</f>
        <v/>
      </c>
      <c r="XJ20" s="8" t="str" cm="1">
        <f t="array" aca="1" ref="XJ20" ca="1">IF(XH20=0,INDIRECT(ADDRESS(ROW(),COLUMN()-8)),"")</f>
        <v/>
      </c>
      <c r="XK20" s="33" t="s">
        <v>1192</v>
      </c>
      <c r="XL20" s="10" t="str">
        <f t="shared" si="24"/>
        <v>$XB$20</v>
      </c>
      <c r="XM20" s="29" t="str">
        <f ca="1">IF(XN20="","",SUM(1+MAXA(XM$1:XM19)))</f>
        <v/>
      </c>
      <c r="XN20" s="8" t="str" cm="1">
        <f t="array" aca="1" ref="XN20" ca="1">IF(ISNUMBER(SEARCH(XN$1,INDEX(INDIRECT(XO$1),ROW(XL20),1)))=TRUE,INDIRECT(XL20),"")</f>
        <v/>
      </c>
      <c r="XO20" s="13" t="s">
        <v>1192</v>
      </c>
      <c r="XP20" s="13" t="s">
        <v>1192</v>
      </c>
      <c r="XQ20" s="13" t="s">
        <v>1192</v>
      </c>
      <c r="XR20" s="13" t="s">
        <v>1192</v>
      </c>
      <c r="XS20" s="13"/>
      <c r="XT20" s="13"/>
      <c r="XU20" s="13"/>
      <c r="XV20" s="13"/>
      <c r="XW20" s="13"/>
      <c r="XX20" s="13"/>
      <c r="XY20" s="13" t="s">
        <v>1192</v>
      </c>
      <c r="XZ20" s="13" t="s">
        <v>1192</v>
      </c>
      <c r="YA20" s="10" t="str">
        <f t="shared" ca="1" si="55"/>
        <v/>
      </c>
      <c r="YB20" s="22"/>
      <c r="YC20" s="37"/>
      <c r="YD20" s="37"/>
      <c r="YE20" s="24"/>
      <c r="YF20" s="88"/>
      <c r="YG20" s="101"/>
      <c r="YH20" s="10" t="str" cm="1">
        <f t="array" aca="1" ref="YH20" ca="1">IF(INDIRECT(ADDRESS(ROW(),COLUMN()-6))="","X",IF(INDIRECT(ADDRESS(ROW(),COLUMN()-5))="",0,"OK"))</f>
        <v>X</v>
      </c>
      <c r="YI20" s="29" t="str">
        <f ca="1">IF(YJ20="","",SUM(1+MAXA(YI$1:YI19)))</f>
        <v/>
      </c>
      <c r="YJ20" s="8" t="str" cm="1">
        <f t="array" aca="1" ref="YJ20" ca="1">IF(YH20=0,INDIRECT(ADDRESS(ROW(),COLUMN()-8)),"")</f>
        <v/>
      </c>
      <c r="YK20" s="33" t="s">
        <v>1192</v>
      </c>
      <c r="YL20" s="10" t="str">
        <f t="shared" si="25"/>
        <v>$YB$20</v>
      </c>
      <c r="YM20" s="29" t="str">
        <f ca="1">IF(YN20="","",SUM(1+MAXA(YM$1:YM19)))</f>
        <v/>
      </c>
      <c r="YN20" s="8" t="str" cm="1">
        <f t="array" aca="1" ref="YN20" ca="1">IF(ISNUMBER(SEARCH(YN$1,INDEX(INDIRECT(YO$1),ROW(YL20),1)))=TRUE,INDIRECT(YL20),"")</f>
        <v/>
      </c>
      <c r="YO20" s="13" t="s">
        <v>1192</v>
      </c>
      <c r="YP20" s="13" t="s">
        <v>1192</v>
      </c>
      <c r="YQ20" s="13" t="s">
        <v>1192</v>
      </c>
      <c r="YR20" s="13" t="s">
        <v>1192</v>
      </c>
      <c r="YS20" s="13"/>
      <c r="YT20" s="13"/>
      <c r="YU20" s="13"/>
      <c r="YV20" s="13"/>
      <c r="YW20" s="13"/>
      <c r="YX20" s="13"/>
      <c r="YY20" s="13" t="s">
        <v>1192</v>
      </c>
      <c r="YZ20" s="13" t="s">
        <v>1192</v>
      </c>
      <c r="ZA20" s="10" t="str">
        <f t="shared" ca="1" si="56"/>
        <v/>
      </c>
      <c r="ZB20" s="22"/>
      <c r="ZC20" s="6"/>
      <c r="ZD20" s="37"/>
      <c r="ZE20" s="24"/>
      <c r="ZF20" s="24"/>
      <c r="ZG20" s="79" t="s">
        <v>3229</v>
      </c>
      <c r="ZH20" s="10" t="str" cm="1">
        <f t="array" aca="1" ref="ZH20" ca="1">IF(INDIRECT(ADDRESS(ROW(),COLUMN()-6))="","X",IF(INDIRECT(ADDRESS(ROW(),COLUMN()-5))="",0,"OK"))</f>
        <v>X</v>
      </c>
      <c r="ZI20" s="29" t="str">
        <f ca="1">IF(ZJ20="","",SUM(1+MAXA(ZI$1:ZI19)))</f>
        <v/>
      </c>
      <c r="ZJ20" s="8" t="str" cm="1">
        <f t="array" aca="1" ref="ZJ20" ca="1">IF(ZH20=0,INDIRECT(ADDRESS(ROW(),COLUMN()-8)),"")</f>
        <v/>
      </c>
      <c r="ZK20" s="33" t="s">
        <v>1192</v>
      </c>
      <c r="ZL20" s="10" t="str">
        <f t="shared" si="26"/>
        <v>$ZB$20</v>
      </c>
      <c r="ZM20" s="29" t="str">
        <f ca="1">IF(ZN20="","",SUM(1+MAXA(ZM$1:ZM19)))</f>
        <v/>
      </c>
      <c r="ZN20" s="8" t="str" cm="1">
        <f t="array" aca="1" ref="ZN20" ca="1">IF(ISNUMBER(SEARCH(ZN$1,INDEX(INDIRECT(ZO$1),ROW(ZL20),1)))=TRUE,INDIRECT(ZL20),"")</f>
        <v/>
      </c>
      <c r="ZO20" s="13" t="s">
        <v>1192</v>
      </c>
      <c r="ZP20" s="13" t="s">
        <v>1192</v>
      </c>
      <c r="ZQ20" s="13" t="s">
        <v>1192</v>
      </c>
      <c r="ZR20" s="13" t="s">
        <v>1192</v>
      </c>
      <c r="ZS20" s="13"/>
      <c r="ZT20" s="13"/>
      <c r="ZU20" s="13"/>
      <c r="ZV20" s="13"/>
      <c r="ZW20" s="13"/>
      <c r="ZX20" s="13"/>
      <c r="ZY20" s="13"/>
      <c r="ZZ20" s="13" t="s">
        <v>1192</v>
      </c>
      <c r="AAA20" s="10" t="str">
        <f t="shared" ca="1" si="57"/>
        <v/>
      </c>
      <c r="AAB20" s="22" t="s">
        <v>2541</v>
      </c>
      <c r="AAC20" s="6" t="s">
        <v>2542</v>
      </c>
      <c r="AAD20" s="37" t="s">
        <v>2543</v>
      </c>
      <c r="AAE20" s="27" t="str" cm="1">
        <f t="array" aca="1" ref="AAE20" ca="1">CONCATENATE($A$37,INDIRECT(ADDRESS(ROW(),COLUMN()-2)),"%20",INDIRECT(ADDRESS(ROW(),COLUMN()-1)),$A$39,INDIRECT(ADDRESS(ROW(),COLUMN()-2)),"%20",INDIRECT(ADDRESS(ROW(),COLUMN()-1)))</f>
        <v>https://maps.yandex.ru/?ll=38.395232%2034.939342&amp;z=16&amp;text=38.395232%2034.939342</v>
      </c>
      <c r="AAF20" s="87" t="str" cm="1">
        <f t="array" aca="1" ref="AAF20" ca="1">CONCATENATE($A$40,INDIRECT(ADDRESS(ROW(),COLUMN()-3)),"%2C",INDIRECT(ADDRESS(ROW(),COLUMN()-2)))</f>
        <v>https://maps.google.com/maps?q=38.395232%2C34.939342</v>
      </c>
      <c r="AAG20" s="79" t="s">
        <v>3229</v>
      </c>
      <c r="AAH20" s="10" t="str" cm="1">
        <f t="array" aca="1" ref="AAH20" ca="1">IF(INDIRECT(ADDRESS(ROW(),COLUMN()-6))="","X",IF(INDIRECT(ADDRESS(ROW(),COLUMN()-5))="",0,"OK"))</f>
        <v>OK</v>
      </c>
      <c r="AAI20" s="29" t="str">
        <f ca="1">IF(AAJ20="","",SUM(1+MAXA(AAI$1:AAI19)))</f>
        <v/>
      </c>
      <c r="AAJ20" s="8" t="str" cm="1">
        <f t="array" aca="1" ref="AAJ20" ca="1">IF(AAH20=0,INDIRECT(ADDRESS(ROW(),COLUMN()-8)),"")</f>
        <v/>
      </c>
      <c r="AAK20" s="33" t="s">
        <v>1192</v>
      </c>
      <c r="AAL20" s="10" t="str">
        <f t="shared" si="27"/>
        <v>$AAB$20</v>
      </c>
      <c r="AAM20" s="29" t="str">
        <f ca="1">IF(AAN20="","",SUM(1+MAXA(AAM$1:AAM19)))</f>
        <v/>
      </c>
      <c r="AAN20" s="8" t="str" cm="1">
        <f t="array" aca="1" ref="AAN20" ca="1">IF(ISNUMBER(SEARCH(AAN$1,INDEX(INDIRECT(AAO$1),ROW(AAL20),1)))=TRUE,INDIRECT(AAL20),"")</f>
        <v/>
      </c>
      <c r="AAO20" s="13" t="s">
        <v>1192</v>
      </c>
      <c r="AAP20" s="13" t="s">
        <v>1192</v>
      </c>
      <c r="AAQ20" s="13" t="s">
        <v>1192</v>
      </c>
      <c r="AAR20" s="13" t="s">
        <v>1192</v>
      </c>
      <c r="AAS20" s="13" t="s">
        <v>1192</v>
      </c>
      <c r="AAT20" s="13"/>
      <c r="AAU20" s="13"/>
      <c r="AAV20" s="13"/>
      <c r="AAW20" s="13"/>
      <c r="AAX20" s="13"/>
      <c r="AAY20" s="13"/>
      <c r="AAZ20" s="13" t="s">
        <v>1192</v>
      </c>
      <c r="ABA20" s="10" t="str">
        <f t="shared" ca="1" si="58"/>
        <v/>
      </c>
      <c r="ABB20" s="22" t="s">
        <v>3298</v>
      </c>
      <c r="ABC20" s="6" t="s">
        <v>3883</v>
      </c>
      <c r="ABD20" s="37" t="s">
        <v>3870</v>
      </c>
      <c r="ABE20" s="27" t="str" cm="1">
        <f t="array" aca="1" ref="ABE20" ca="1">CONCATENATE($A$37,INDIRECT(ADDRESS(ROW(),COLUMN()-2)),"%20",INDIRECT(ADDRESS(ROW(),COLUMN()-1)),$A$39,INDIRECT(ADDRESS(ROW(),COLUMN()-2)),"%20",INDIRECT(ADDRESS(ROW(),COLUMN()-1)))</f>
        <v>https://maps.yandex.ru/?ll=38.746931%2035.448828&amp;z=16&amp;text=38.746931%2035.448828</v>
      </c>
      <c r="ABF20" s="87" t="str" cm="1">
        <f t="array" aca="1" ref="ABF20" ca="1">CONCATENATE($A$40,INDIRECT(ADDRESS(ROW(),COLUMN()-3)),"%2C",INDIRECT(ADDRESS(ROW(),COLUMN()-2)))</f>
        <v>https://maps.google.com/maps?q=38.746931%2C35.448828</v>
      </c>
      <c r="ABG20" s="79" t="s">
        <v>3873</v>
      </c>
      <c r="ABH20" s="10" t="str" cm="1">
        <f t="array" aca="1" ref="ABH20" ca="1">IF(INDIRECT(ADDRESS(ROW(),COLUMN()-6))="","X",IF(INDIRECT(ADDRESS(ROW(),COLUMN()-5))="",0,"OK"))</f>
        <v>OK</v>
      </c>
      <c r="ABI20" s="29" t="str">
        <f ca="1">IF(ABJ20="","",SUM(1+MAXA(ABI$1:ABI19)))</f>
        <v/>
      </c>
      <c r="ABJ20" s="8" t="str" cm="1">
        <f t="array" aca="1" ref="ABJ20" ca="1">IF(ABH20=0,INDIRECT(ADDRESS(ROW(),COLUMN()-8)),"")</f>
        <v/>
      </c>
      <c r="ABK20" s="33" t="s">
        <v>1192</v>
      </c>
      <c r="ABL20" s="10" t="str">
        <f t="shared" si="28"/>
        <v>$ABB$20</v>
      </c>
      <c r="ABM20" s="29" t="str">
        <f ca="1">IF(ABN20="","",SUM(1+MAXA(ABM$1:ABM19)))</f>
        <v/>
      </c>
      <c r="ABN20" s="8" t="str" cm="1">
        <f t="array" aca="1" ref="ABN20" ca="1">IF(ISNUMBER(SEARCH(ABN$1,INDEX(INDIRECT(ABO$1),ROW(ABL20),1)))=TRUE,INDIRECT(ABL20),"")</f>
        <v/>
      </c>
      <c r="ABO20" s="13" t="s">
        <v>1192</v>
      </c>
      <c r="ABP20" s="13" t="s">
        <v>1192</v>
      </c>
      <c r="ABQ20" s="13" t="s">
        <v>1192</v>
      </c>
      <c r="ABR20" s="13"/>
      <c r="ABS20" s="13"/>
      <c r="ABT20" s="13"/>
      <c r="ABU20" s="13"/>
      <c r="ABV20" s="13"/>
      <c r="ABW20" s="13"/>
      <c r="ABX20" s="13"/>
      <c r="ABY20" s="13"/>
      <c r="ABZ20" s="13" t="s">
        <v>1192</v>
      </c>
      <c r="ACA20" s="10" t="str">
        <f t="shared" ca="1" si="59"/>
        <v/>
      </c>
      <c r="ACB20" s="22"/>
      <c r="ACC20" s="6"/>
      <c r="ACD20" s="37"/>
      <c r="ACE20" s="24"/>
      <c r="ACF20" s="88"/>
      <c r="ACG20" s="101"/>
      <c r="ACH20" s="10" t="str" cm="1">
        <f t="array" aca="1" ref="ACH20" ca="1">IF(INDIRECT(ADDRESS(ROW(),COLUMN()-6))="","X",IF(INDIRECT(ADDRESS(ROW(),COLUMN()-5))="",0,"OK"))</f>
        <v>X</v>
      </c>
      <c r="ACI20" s="29" t="str">
        <f ca="1">IF(ACJ20="","",SUM(1+MAXA(ACI$1:ACI19)))</f>
        <v/>
      </c>
      <c r="ACJ20" s="8" t="str" cm="1">
        <f t="array" aca="1" ref="ACJ20" ca="1">IF(ACH20=0,INDIRECT(ADDRESS(ROW(),COLUMN()-8)),"")</f>
        <v/>
      </c>
      <c r="ACK20" s="33" t="s">
        <v>1192</v>
      </c>
      <c r="ACL20" s="10" t="str">
        <f t="shared" si="29"/>
        <v>$ACB$20</v>
      </c>
      <c r="ACM20" s="29" t="str">
        <f ca="1">IF(ACN20="","",SUM(1+MAXA(ACM$1:ACM19)))</f>
        <v/>
      </c>
      <c r="ACN20" s="8" t="str" cm="1">
        <f t="array" aca="1" ref="ACN20" ca="1">IF(ISNUMBER(SEARCH(ACN$1,INDEX(INDIRECT(ACO$1),ROW(ACL20),1)))=TRUE,INDIRECT(ACL20),"")</f>
        <v/>
      </c>
      <c r="ACO20" s="13" t="s">
        <v>1192</v>
      </c>
      <c r="ACP20" s="13" t="s">
        <v>1192</v>
      </c>
      <c r="ACQ20" s="13" t="s">
        <v>1192</v>
      </c>
      <c r="ACR20" s="13"/>
      <c r="ACS20" s="13"/>
      <c r="ACT20" s="13"/>
      <c r="ACU20" s="13"/>
      <c r="ACV20" s="13"/>
      <c r="ACW20" s="13"/>
      <c r="ACX20" s="13"/>
      <c r="ACY20" s="13"/>
      <c r="ACZ20" s="13" t="s">
        <v>1192</v>
      </c>
      <c r="ADA20" s="10" t="str">
        <f t="shared" ca="1" si="60"/>
        <v/>
      </c>
      <c r="ADB20" s="22" t="s">
        <v>2849</v>
      </c>
      <c r="ADC20" s="6" t="s">
        <v>2850</v>
      </c>
      <c r="ADD20" s="37" t="s">
        <v>2851</v>
      </c>
      <c r="ADE20" s="27" t="str" cm="1">
        <f t="array" aca="1" ref="ADE20" ca="1">CONCATENATE($A$37,INDIRECT(ADDRESS(ROW(),COLUMN()-2)),"%20",INDIRECT(ADDRESS(ROW(),COLUMN()-1)),$A$39,INDIRECT(ADDRESS(ROW(),COLUMN()-2)),"%20",INDIRECT(ADDRESS(ROW(),COLUMN()-1)))</f>
        <v>https://maps.yandex.ru/?ll=38.736575%2035.503380&amp;z=16&amp;text=38.736575%2035.503380</v>
      </c>
      <c r="ADF20" s="87" t="str" cm="1">
        <f t="array" aca="1" ref="ADF20" ca="1">CONCATENATE($A$40,INDIRECT(ADDRESS(ROW(),COLUMN()-3)),"%2C",INDIRECT(ADDRESS(ROW(),COLUMN()-2)))</f>
        <v>https://maps.google.com/maps?q=38.736575%2C35.503380</v>
      </c>
      <c r="ADG20" s="92" t="s">
        <v>3255</v>
      </c>
      <c r="ADH20" s="10" t="str" cm="1">
        <f t="array" aca="1" ref="ADH20" ca="1">IF(INDIRECT(ADDRESS(ROW(),COLUMN()-6))="","X",IF(INDIRECT(ADDRESS(ROW(),COLUMN()-5))="",0,"OK"))</f>
        <v>OK</v>
      </c>
      <c r="ADI20" s="29" t="str">
        <f ca="1">IF(ADJ20="","",SUM(1+MAXA(ADI$1:ADI19)))</f>
        <v/>
      </c>
      <c r="ADJ20" s="8" t="str" cm="1">
        <f t="array" aca="1" ref="ADJ20" ca="1">IF(ADH20=0,INDIRECT(ADDRESS(ROW(),COLUMN()-8)),"")</f>
        <v/>
      </c>
      <c r="ADK20" s="33" t="s">
        <v>1192</v>
      </c>
      <c r="ADL20" s="10" t="str">
        <f t="shared" si="30"/>
        <v>$ADB$20</v>
      </c>
      <c r="ADM20" s="29" t="str">
        <f ca="1">IF(ADN20="","",SUM(1+MAXA(ADM$1:ADM19)))</f>
        <v/>
      </c>
      <c r="ADN20" s="8" t="str" cm="1">
        <f t="array" aca="1" ref="ADN20" ca="1">IF(ISNUMBER(SEARCH(ADN$1,INDEX(INDIRECT(ADO$1),ROW(ADL20),1)))=TRUE,INDIRECT(ADL20),"")</f>
        <v/>
      </c>
      <c r="ADO20" s="13" t="s">
        <v>1192</v>
      </c>
      <c r="ADP20" s="13" t="s">
        <v>1192</v>
      </c>
      <c r="ADQ20" s="13" t="s">
        <v>1192</v>
      </c>
      <c r="ADR20" s="13" t="s">
        <v>1192</v>
      </c>
      <c r="ADS20" s="13" t="s">
        <v>1192</v>
      </c>
      <c r="ADT20" s="13"/>
      <c r="ADU20" s="13"/>
      <c r="ADV20" s="13"/>
      <c r="ADW20" s="13"/>
      <c r="ADX20" s="13"/>
      <c r="ADY20" s="13"/>
      <c r="ADZ20" s="13" t="s">
        <v>1192</v>
      </c>
      <c r="AEA20" s="10" t="str">
        <f t="shared" ca="1" si="61"/>
        <v/>
      </c>
      <c r="AEB20" s="22" t="s">
        <v>2952</v>
      </c>
      <c r="AEC20" s="6" t="s">
        <v>2953</v>
      </c>
      <c r="AED20" s="37" t="s">
        <v>2954</v>
      </c>
      <c r="AEE20" s="27" t="str" cm="1">
        <f t="array" aca="1" ref="AEE20" ca="1">CONCATENATE($A$37,INDIRECT(ADDRESS(ROW(),COLUMN()-2)),"%20",INDIRECT(ADDRESS(ROW(),COLUMN()-1)),$A$39,INDIRECT(ADDRESS(ROW(),COLUMN()-2)),"%20",INDIRECT(ADDRESS(ROW(),COLUMN()-1)))</f>
        <v>https://maps.yandex.ru/?ll=38.683174%2035.23529&amp;z=16&amp;text=38.683174%2035.23529</v>
      </c>
      <c r="AEF20" s="87" t="str" cm="1">
        <f t="array" aca="1" ref="AEF20" ca="1">CONCATENATE($A$40,INDIRECT(ADDRESS(ROW(),COLUMN()-3)),"%2C",INDIRECT(ADDRESS(ROW(),COLUMN()-2)))</f>
        <v>https://maps.google.com/maps?q=38.683174%2C35.23529</v>
      </c>
      <c r="AEG20" s="79" t="s">
        <v>3229</v>
      </c>
      <c r="AEH20" s="10" t="str" cm="1">
        <f t="array" aca="1" ref="AEH20" ca="1">IF(INDIRECT(ADDRESS(ROW(),COLUMN()-6))="","X",IF(INDIRECT(ADDRESS(ROW(),COLUMN()-5))="",0,"OK"))</f>
        <v>OK</v>
      </c>
      <c r="AEI20" s="29" t="str">
        <f ca="1">IF(AEJ20="","",SUM(1+MAXA(AEI$1:AEI19)))</f>
        <v/>
      </c>
      <c r="AEJ20" s="8" t="str" cm="1">
        <f t="array" aca="1" ref="AEJ20" ca="1">IF(AEH20=0,INDIRECT(ADDRESS(ROW(),COLUMN()-8)),"")</f>
        <v/>
      </c>
      <c r="AEK20" s="33" t="s">
        <v>1192</v>
      </c>
      <c r="AEL20" s="10" t="str">
        <f t="shared" si="31"/>
        <v>$AEB$20</v>
      </c>
      <c r="AEM20" s="29" t="str">
        <f ca="1">IF(AEN20="","",SUM(1+MAXA(AEM$1:AEM19)))</f>
        <v/>
      </c>
      <c r="AEN20" s="8" t="str" cm="1">
        <f t="array" aca="1" ref="AEN20" ca="1">IF(ISNUMBER(SEARCH(AEN$1,INDEX(INDIRECT(AEO$1),ROW(AEL20),1)))=TRUE,INDIRECT(AEL20),"")</f>
        <v/>
      </c>
      <c r="AEO20" s="13" t="s">
        <v>1192</v>
      </c>
      <c r="AEP20" s="13" t="s">
        <v>1192</v>
      </c>
      <c r="AEQ20" s="13" t="s">
        <v>1192</v>
      </c>
      <c r="AER20" s="13" t="s">
        <v>1192</v>
      </c>
      <c r="AES20" s="13" t="s">
        <v>1192</v>
      </c>
      <c r="AET20" s="13" t="s">
        <v>1192</v>
      </c>
      <c r="AEU20" s="13" t="s">
        <v>1192</v>
      </c>
      <c r="AEV20" s="13" t="s">
        <v>1192</v>
      </c>
    </row>
    <row r="21" spans="1:828" s="4" customFormat="1" ht="24.75" customHeight="1" x14ac:dyDescent="0.2">
      <c r="A21" s="100" t="str">
        <f>CONCATENATE(SC1," Pınarbaşı 1")</f>
        <v>115 Pınarbaşı 1</v>
      </c>
      <c r="B21" s="10" t="str">
        <f t="shared" ca="1" si="32"/>
        <v/>
      </c>
      <c r="C21" s="8"/>
      <c r="D21" s="10"/>
      <c r="E21" s="10"/>
      <c r="F21" s="21"/>
      <c r="G21" s="86"/>
      <c r="H21" s="93"/>
      <c r="I21" s="10" t="str" cm="1">
        <f t="array" aca="1" ref="I21" ca="1">IF(INDIRECT(ADDRESS(ROW(),COLUMN()-6))="","X",IF(INDIRECT(ADDRESS(ROW(),COLUMN()-5))="",0,"OK"))</f>
        <v>X</v>
      </c>
      <c r="J21" s="29" t="str">
        <f ca="1">IF(K21="","",SUM(1+MAXA(J$1:J20)))</f>
        <v/>
      </c>
      <c r="K21" s="8" t="str" cm="1">
        <f t="array" aca="1" ref="K21" ca="1">IF(I21=0,INDIRECT(ADDRESS(ROW(),COLUMN()-8)),"")</f>
        <v/>
      </c>
      <c r="L21" s="31"/>
      <c r="M21" s="10" t="str">
        <f t="shared" si="0"/>
        <v>$C$21</v>
      </c>
      <c r="N21" s="29" t="str">
        <f ca="1">IF(O21="","",SUM(1+MAXA(N$1:N20)))</f>
        <v/>
      </c>
      <c r="O21" s="8" t="str" cm="1">
        <f t="array" aca="1" ref="O21" ca="1">IF(ISNUMBER(SEARCH(O$1,INDEX(INDIRECT($P$1),ROW(M21),1)))=TRUE,INDIRECT(M21),"")</f>
        <v/>
      </c>
      <c r="P21" s="13" t="s">
        <v>1192</v>
      </c>
      <c r="Q21" s="13" t="s">
        <v>1192</v>
      </c>
      <c r="R21" s="13"/>
      <c r="S21" s="13"/>
      <c r="T21" s="13"/>
      <c r="U21" s="13"/>
      <c r="V21" s="13"/>
      <c r="W21" s="13"/>
      <c r="X21" s="13"/>
      <c r="Y21" s="13" t="s">
        <v>1192</v>
      </c>
      <c r="Z21" s="13" t="s">
        <v>1192</v>
      </c>
      <c r="AA21" s="10" t="str">
        <f t="shared" ca="1" si="62"/>
        <v/>
      </c>
      <c r="AB21" s="22" t="s">
        <v>4619</v>
      </c>
      <c r="AC21" s="6" t="s">
        <v>4620</v>
      </c>
      <c r="AD21" s="6" t="s">
        <v>4621</v>
      </c>
      <c r="AE21" s="27" t="str" cm="1">
        <f t="array" aca="1" ref="AE21" ca="1">CONCATENATE($A$37,INDIRECT(ADDRESS(ROW(),COLUMN()-2)),"%20",INDIRECT(ADDRESS(ROW(),COLUMN()-1)),$A$39,INDIRECT(ADDRESS(ROW(),COLUMN()-2)),"%20",INDIRECT(ADDRESS(ROW(),COLUMN()-1)))</f>
        <v>https://maps.yandex.ru/?ll=38.551813%2035.522562&amp;z=16&amp;text=38.551813%2035.522562</v>
      </c>
      <c r="AF21" s="87" t="str" cm="1">
        <f t="array" aca="1" ref="AF21" ca="1">CONCATENATE($A$40,INDIRECT(ADDRESS(ROW(),COLUMN()-3)),"%2C",INDIRECT(ADDRESS(ROW(),COLUMN()-2)))</f>
        <v>https://maps.google.com/maps?q=38.551813%2C35.522562</v>
      </c>
      <c r="AG21" s="79" t="s">
        <v>3229</v>
      </c>
      <c r="AH21" s="10" t="str" cm="1">
        <f t="array" aca="1" ref="AH21" ca="1">IF(INDIRECT(ADDRESS(ROW(),COLUMN()-6))="","X",IF(INDIRECT(ADDRESS(ROW(),COLUMN()-5))="",0,"OK"))</f>
        <v>OK</v>
      </c>
      <c r="AI21" s="29" t="str">
        <f ca="1">IF(AJ21="","",SUM(1+MAXA(AI$1:AI20)))</f>
        <v/>
      </c>
      <c r="AJ21" s="8" t="str" cm="1">
        <f t="array" aca="1" ref="AJ21" ca="1">IF(AH21=0,INDIRECT(ADDRESS(ROW(),COLUMN()-8)),"")</f>
        <v/>
      </c>
      <c r="AK21" s="31"/>
      <c r="AL21" s="10" t="str">
        <f t="shared" si="1"/>
        <v>$AB$21</v>
      </c>
      <c r="AM21" s="29" t="str">
        <f ca="1">IF(AN21="","",SUM(1+MAXA(AM$1:AM20)))</f>
        <v/>
      </c>
      <c r="AN21" s="8" t="str" cm="1">
        <f t="array" aca="1" ref="AN21" ca="1">IF(ISNUMBER(SEARCH(AN$1,INDEX(INDIRECT($AO$1),ROW(AL21),1)))=TRUE,INDIRECT(AL21),"")</f>
        <v/>
      </c>
      <c r="AO21" s="13" t="s">
        <v>1192</v>
      </c>
      <c r="AP21" s="13" t="s">
        <v>1192</v>
      </c>
      <c r="AQ21" s="13" t="s">
        <v>1192</v>
      </c>
      <c r="AR21" s="13"/>
      <c r="AS21" s="13"/>
      <c r="AT21" s="13"/>
      <c r="AU21" s="13"/>
      <c r="AV21" s="13"/>
      <c r="AW21" s="13"/>
      <c r="AX21" s="13" t="s">
        <v>1192</v>
      </c>
      <c r="AY21" s="13" t="s">
        <v>1192</v>
      </c>
      <c r="AZ21" s="13" t="s">
        <v>1192</v>
      </c>
      <c r="BA21" s="10" t="str">
        <f t="shared" ca="1" si="33"/>
        <v/>
      </c>
      <c r="BB21" s="22" t="s">
        <v>3520</v>
      </c>
      <c r="BC21" s="6" t="s">
        <v>3628</v>
      </c>
      <c r="BD21" s="6" t="s">
        <v>3627</v>
      </c>
      <c r="BE21" s="27" t="str" cm="1">
        <f t="array" aca="1" ref="BE21" ca="1">CONCATENATE($A$37,INDIRECT(ADDRESS(ROW(),COLUMN()-2)),"%20",INDIRECT(ADDRESS(ROW(),COLUMN()-1)),$A$39,INDIRECT(ADDRESS(ROW(),COLUMN()-2)),"%20",INDIRECT(ADDRESS(ROW(),COLUMN()-1)))</f>
        <v>https://maps.yandex.ru/?ll=38.735064%2035.541585&amp;z=16&amp;text=38.735064%2035.541585</v>
      </c>
      <c r="BF21" s="87" t="str" cm="1">
        <f t="array" aca="1" ref="BF21" ca="1">CONCATENATE($A$40,INDIRECT(ADDRESS(ROW(),COLUMN()-3)),"%2C",INDIRECT(ADDRESS(ROW(),COLUMN()-2)))</f>
        <v>https://maps.google.com/maps?q=38.735064%2C35.541585</v>
      </c>
      <c r="BG21" s="92" t="s">
        <v>3229</v>
      </c>
      <c r="BH21" s="10" t="str" cm="1">
        <f t="array" aca="1" ref="BH21" ca="1">IF(INDIRECT(ADDRESS(ROW(),COLUMN()-6))="","X",IF(INDIRECT(ADDRESS(ROW(),COLUMN()-5))="",0,"OK"))</f>
        <v>OK</v>
      </c>
      <c r="BI21" s="29" t="str">
        <f ca="1">IF(BJ21="","",SUM(1+MAXA(BI$1:BI20)))</f>
        <v/>
      </c>
      <c r="BJ21" s="8" t="str" cm="1">
        <f t="array" aca="1" ref="BJ21" ca="1">IF(BH21=0,INDIRECT(ADDRESS(ROW(),COLUMN()-8)),"")</f>
        <v/>
      </c>
      <c r="BK21" s="31"/>
      <c r="BL21" s="10" t="str">
        <f t="shared" si="2"/>
        <v>$BB$21</v>
      </c>
      <c r="BM21" s="29" t="str">
        <f ca="1">IF(BN21="","",SUM(1+MAXA(BM$1:BM20)))</f>
        <v/>
      </c>
      <c r="BN21" s="8" t="str" cm="1">
        <f t="array" aca="1" ref="BN21" ca="1">IF(ISNUMBER(SEARCH(BN$1,INDEX(INDIRECT(BO$1),ROW(BL21),1)))=TRUE,INDIRECT(BL21),"")</f>
        <v/>
      </c>
      <c r="BO21" s="13" t="s">
        <v>1192</v>
      </c>
      <c r="BP21" s="13" t="s">
        <v>1192</v>
      </c>
      <c r="BQ21" s="13" t="s">
        <v>1192</v>
      </c>
      <c r="BR21" s="13"/>
      <c r="BS21" s="13"/>
      <c r="BT21" s="13"/>
      <c r="BU21" s="13"/>
      <c r="BV21" s="13"/>
      <c r="BW21" s="13" t="s">
        <v>1192</v>
      </c>
      <c r="BX21" s="13" t="s">
        <v>1192</v>
      </c>
      <c r="BY21" s="13"/>
      <c r="BZ21" s="13"/>
      <c r="CA21" s="10" t="str">
        <f t="shared" ca="1" si="34"/>
        <v/>
      </c>
      <c r="CB21" s="22" t="s">
        <v>3665</v>
      </c>
      <c r="CC21" s="6" t="s">
        <v>3430</v>
      </c>
      <c r="CD21" s="6" t="s">
        <v>3431</v>
      </c>
      <c r="CE21" s="27" t="str" cm="1">
        <f t="array" aca="1" ref="CE21" ca="1">CONCATENATE($A$37,INDIRECT(ADDRESS(ROW(),COLUMN()-2)),"%20",INDIRECT(ADDRESS(ROW(),COLUMN()-1)),$A$39,INDIRECT(ADDRESS(ROW(),COLUMN()-2)),"%20",INDIRECT(ADDRESS(ROW(),COLUMN()-1)))</f>
        <v>https://maps.yandex.ru/?ll=38.725514%2035.556365&amp;z=16&amp;text=38.725514%2035.556365</v>
      </c>
      <c r="CF21" s="87" t="str" cm="1">
        <f t="array" aca="1" ref="CF21" ca="1">CONCATENATE($A$40,INDIRECT(ADDRESS(ROW(),COLUMN()-3)),"%2C",INDIRECT(ADDRESS(ROW(),COLUMN()-2)))</f>
        <v>https://maps.google.com/maps?q=38.725514%2C35.556365</v>
      </c>
      <c r="CG21" s="92" t="s">
        <v>3229</v>
      </c>
      <c r="CH21" s="10" t="str" cm="1">
        <f t="array" aca="1" ref="CH21" ca="1">IF(INDIRECT(ADDRESS(ROW(),COLUMN()-6))="","X",IF(INDIRECT(ADDRESS(ROW(),COLUMN()-5))="",0,"OK"))</f>
        <v>OK</v>
      </c>
      <c r="CI21" s="29" t="str">
        <f ca="1">IF(CJ21="","",SUM(1+MAXA(CI$1:CI20)))</f>
        <v/>
      </c>
      <c r="CJ21" s="8" t="str" cm="1">
        <f t="array" aca="1" ref="CJ21" ca="1">IF(CH21=0,INDIRECT(ADDRESS(ROW(),COLUMN()-8)),"")</f>
        <v/>
      </c>
      <c r="CK21" s="31"/>
      <c r="CL21" s="10" t="str">
        <f t="shared" si="3"/>
        <v>$CB$21</v>
      </c>
      <c r="CM21" s="29" t="str">
        <f ca="1">IF(CN21="","",SUM(1+MAXA(CM$1:CM20)))</f>
        <v/>
      </c>
      <c r="CN21" s="8" t="str" cm="1">
        <f t="array" aca="1" ref="CN21" ca="1">IF(ISNUMBER(SEARCH(CN$1,INDEX(INDIRECT(CO$1),ROW(CL21),1)))=TRUE,INDIRECT(CL21),"")</f>
        <v/>
      </c>
      <c r="CO21" s="13" t="s">
        <v>1192</v>
      </c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 t="s">
        <v>1192</v>
      </c>
      <c r="DA21" s="10" t="str">
        <f t="shared" ca="1" si="63"/>
        <v/>
      </c>
      <c r="DB21" s="8"/>
      <c r="DC21" s="10"/>
      <c r="DD21" s="10"/>
      <c r="DF21" s="81"/>
      <c r="DG21" s="94"/>
      <c r="DH21" s="10" t="str" cm="1">
        <f t="array" aca="1" ref="DH21" ca="1">IF(INDIRECT(ADDRESS(ROW(),COLUMN()-6))="","X",IF(INDIRECT(ADDRESS(ROW(),COLUMN()-5))="",0,"OK"))</f>
        <v>X</v>
      </c>
      <c r="DI21" s="29" t="str">
        <f ca="1">IF(DJ21="","",SUM(1+MAXA(DI$1:DI20)))</f>
        <v/>
      </c>
      <c r="DJ21" s="8" t="str" cm="1">
        <f t="array" aca="1" ref="DJ21" ca="1">IF(DH21=0,INDIRECT(ADDRESS(ROW(),COLUMN()-8)),"")</f>
        <v/>
      </c>
      <c r="DK21" s="31"/>
      <c r="DL21" s="10" t="str">
        <f t="shared" si="4"/>
        <v>$DB$21</v>
      </c>
      <c r="DM21" s="29" t="str">
        <f ca="1">IF(DN21="","",SUM(1+MAXA(DM$1:DM20)))</f>
        <v/>
      </c>
      <c r="DN21" s="8" t="str" cm="1">
        <f t="array" aca="1" ref="DN21" ca="1">IF(ISNUMBER(SEARCH(DN$1,INDEX(INDIRECT(DO$1),ROW(DL21),1)))=TRUE,INDIRECT(DL21),"")</f>
        <v/>
      </c>
      <c r="DO21" s="13" t="s">
        <v>1192</v>
      </c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 t="s">
        <v>1192</v>
      </c>
      <c r="EA21" s="10" t="str">
        <f t="shared" ca="1" si="35"/>
        <v/>
      </c>
      <c r="EB21" s="22" t="s">
        <v>4594</v>
      </c>
      <c r="EC21" s="6" t="s">
        <v>4595</v>
      </c>
      <c r="ED21" s="6" t="s">
        <v>4596</v>
      </c>
      <c r="EE21" s="27" t="str" cm="1">
        <f t="array" aca="1" ref="EE21" ca="1">CONCATENATE($A$37,INDIRECT(ADDRESS(ROW(),COLUMN()-2)),"%20",INDIRECT(ADDRESS(ROW(),COLUMN()-1)),$A$39,INDIRECT(ADDRESS(ROW(),COLUMN()-2)),"%20",INDIRECT(ADDRESS(ROW(),COLUMN()-1)))</f>
        <v>https://maps.yandex.ru/?ll=38.690012%2035.370752&amp;z=16&amp;text=38.690012%2035.370752</v>
      </c>
      <c r="EF21" s="87" t="str" cm="1">
        <f t="array" aca="1" ref="EF21" ca="1">CONCATENATE($A$40,INDIRECT(ADDRESS(ROW(),COLUMN()-3)),"%2C",INDIRECT(ADDRESS(ROW(),COLUMN()-2)))</f>
        <v>https://maps.google.com/maps?q=38.690012%2C35.370752</v>
      </c>
      <c r="EG21" s="92" t="s">
        <v>3229</v>
      </c>
      <c r="EH21" s="10" t="str" cm="1">
        <f t="array" aca="1" ref="EH21" ca="1">IF(INDIRECT(ADDRESS(ROW(),COLUMN()-6))="","X",IF(INDIRECT(ADDRESS(ROW(),COLUMN()-5))="",0,"OK"))</f>
        <v>OK</v>
      </c>
      <c r="EI21" s="29" t="str">
        <f ca="1">IF(EJ21="","",SUM(1+MAXA(EI$1:EI20)))</f>
        <v/>
      </c>
      <c r="EJ21" s="8" t="str" cm="1">
        <f t="array" aca="1" ref="EJ21" ca="1">IF(EH21=0,INDIRECT(ADDRESS(ROW(),COLUMN()-8)),"")</f>
        <v/>
      </c>
      <c r="EK21" s="31"/>
      <c r="EL21" s="10" t="str">
        <f t="shared" si="5"/>
        <v>$EB$21</v>
      </c>
      <c r="EM21" s="29" t="str">
        <f ca="1">IF(EN21="","",SUM(1+MAXA(EM$1:EM20)))</f>
        <v/>
      </c>
      <c r="EN21" s="8" t="str" cm="1">
        <f t="array" aca="1" ref="EN21" ca="1">IF(ISNUMBER(SEARCH(EN$1,INDEX(INDIRECT(EO$1),ROW(EL21),1)))=TRUE,INDIRECT(EL21),"")</f>
        <v/>
      </c>
      <c r="EO21" s="13" t="s">
        <v>1192</v>
      </c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0" t="str">
        <f t="shared" ca="1" si="36"/>
        <v/>
      </c>
      <c r="FB21" s="22" t="s">
        <v>3366</v>
      </c>
      <c r="FC21" s="14" t="s">
        <v>331</v>
      </c>
      <c r="FD21" s="14" t="s">
        <v>332</v>
      </c>
      <c r="FE21" s="27" t="str" cm="1">
        <f t="array" aca="1" ref="FE21" ca="1">CONCATENATE($A$37,INDIRECT(ADDRESS(ROW(),COLUMN()-2)),"%20",INDIRECT(ADDRESS(ROW(),COLUMN()-1)),$A$39,INDIRECT(ADDRESS(ROW(),COLUMN()-2)),"%20",INDIRECT(ADDRESS(ROW(),COLUMN()-1)))</f>
        <v>https://maps.yandex.ru/?ll=38.863856%2035.746234&amp;z=16&amp;text=38.863856%2035.746234</v>
      </c>
      <c r="FF21" s="87" t="str" cm="1">
        <f t="array" aca="1" ref="FF21" ca="1">CONCATENATE($A$40,INDIRECT(ADDRESS(ROW(),COLUMN()-3)),"%2C",INDIRECT(ADDRESS(ROW(),COLUMN()-2)))</f>
        <v>https://maps.google.com/maps?q=38.863856%2C35.746234</v>
      </c>
      <c r="FG21" s="92" t="s">
        <v>3229</v>
      </c>
      <c r="FH21" s="10" t="str" cm="1">
        <f t="array" aca="1" ref="FH21" ca="1">IF(INDIRECT(ADDRESS(ROW(),COLUMN()-6))="","X",IF(INDIRECT(ADDRESS(ROW(),COLUMN()-5))="",0,"OK"))</f>
        <v>OK</v>
      </c>
      <c r="FI21" s="29" t="str">
        <f ca="1">IF(FJ21="","",SUM(1+MAXA(FI$1:FI20)))</f>
        <v/>
      </c>
      <c r="FJ21" s="8" t="str" cm="1">
        <f t="array" aca="1" ref="FJ21" ca="1">IF(FH21=0,INDIRECT(ADDRESS(ROW(),COLUMN()-8)),"")</f>
        <v/>
      </c>
      <c r="FK21" s="31"/>
      <c r="FL21" s="10" t="str">
        <f t="shared" si="6"/>
        <v>$FB$21</v>
      </c>
      <c r="FM21" s="29" t="str">
        <f ca="1">IF(FN21="","",SUM(1+MAXA(FM$1:FM20)))</f>
        <v/>
      </c>
      <c r="FN21" s="8" t="str" cm="1">
        <f t="array" aca="1" ref="FN21" ca="1">IF(ISNUMBER(SEARCH(FN$1,INDEX(INDIRECT(FO$1),ROW(FL21),1)))=TRUE,INDIRECT(FL21),"")</f>
        <v/>
      </c>
      <c r="FO21" s="13" t="s">
        <v>1192</v>
      </c>
      <c r="FP21" s="13" t="s">
        <v>1192</v>
      </c>
      <c r="FQ21" s="13" t="s">
        <v>1192</v>
      </c>
      <c r="FR21" s="13" t="s">
        <v>1192</v>
      </c>
      <c r="FS21" s="13" t="s">
        <v>1192</v>
      </c>
      <c r="FT21" s="13"/>
      <c r="FU21" s="13"/>
      <c r="FV21" s="13"/>
      <c r="FW21" s="13"/>
      <c r="FX21" s="13"/>
      <c r="FY21" s="13"/>
      <c r="FZ21" s="13"/>
      <c r="GA21" s="10" t="str">
        <f t="shared" ca="1" si="37"/>
        <v/>
      </c>
      <c r="GB21" s="22"/>
      <c r="GC21" s="14"/>
      <c r="GD21" s="14"/>
      <c r="GE21" s="24"/>
      <c r="GF21" s="88"/>
      <c r="GG21" s="115"/>
      <c r="GH21" s="10" t="str" cm="1">
        <f t="array" aca="1" ref="GH21" ca="1">IF(INDIRECT(ADDRESS(ROW(),COLUMN()-6))="","X",IF(INDIRECT(ADDRESS(ROW(),COLUMN()-5))="",0,"OK"))</f>
        <v>X</v>
      </c>
      <c r="GI21" s="29" t="str">
        <f ca="1">IF(GJ21="","",SUM(1+MAXA(GI$1:GI20)))</f>
        <v/>
      </c>
      <c r="GJ21" s="8" t="str" cm="1">
        <f t="array" aca="1" ref="GJ21" ca="1">IF(GH21=0,INDIRECT(ADDRESS(ROW(),COLUMN()-8)),"")</f>
        <v/>
      </c>
      <c r="GK21" s="31"/>
      <c r="GL21" s="10" t="str">
        <f t="shared" si="7"/>
        <v>$GB$21</v>
      </c>
      <c r="GM21" s="29" t="str">
        <f ca="1">IF(GN21="","",SUM(1+MAXA(GM$1:GM20)))</f>
        <v/>
      </c>
      <c r="GN21" s="8" t="str" cm="1">
        <f t="array" aca="1" ref="GN21" ca="1">IF(ISNUMBER(SEARCH(GN$1,INDEX(INDIRECT(GO$1),ROW(GL21),1)))=TRUE,INDIRECT(GL21),"")</f>
        <v/>
      </c>
      <c r="GO21" s="13" t="s">
        <v>1192</v>
      </c>
      <c r="GP21" s="13" t="s">
        <v>1192</v>
      </c>
      <c r="GQ21" s="13" t="s">
        <v>1192</v>
      </c>
      <c r="GR21" s="13" t="s">
        <v>1192</v>
      </c>
      <c r="GS21" s="13" t="s">
        <v>1192</v>
      </c>
      <c r="GT21" s="13"/>
      <c r="GU21" s="13"/>
      <c r="GV21" s="13"/>
      <c r="GW21" s="13"/>
      <c r="GX21" s="13"/>
      <c r="GY21" s="13"/>
      <c r="GZ21" s="13"/>
      <c r="HA21" s="10" t="str">
        <f t="shared" ca="1" si="38"/>
        <v/>
      </c>
      <c r="HB21" s="22" t="s">
        <v>316</v>
      </c>
      <c r="HC21" s="14" t="s">
        <v>317</v>
      </c>
      <c r="HD21" s="14" t="s">
        <v>318</v>
      </c>
      <c r="HE21" s="27" t="str" cm="1">
        <f t="array" aca="1" ref="HE21" ca="1">CONCATENATE($A$37,INDIRECT(ADDRESS(ROW(),COLUMN()-2)),"%20",INDIRECT(ADDRESS(ROW(),COLUMN()-1)),$A$39,INDIRECT(ADDRESS(ROW(),COLUMN()-2)),"%20",INDIRECT(ADDRESS(ROW(),COLUMN()-1)))</f>
        <v>https://maps.yandex.ru/?ll=39.008791%2035.100854&amp;z=16&amp;text=39.008791%2035.100854</v>
      </c>
      <c r="HF21" s="87" t="str" cm="1">
        <f t="array" aca="1" ref="HF21" ca="1">CONCATENATE($A$40,INDIRECT(ADDRESS(ROW(),COLUMN()-3)),"%2C",INDIRECT(ADDRESS(ROW(),COLUMN()-2)))</f>
        <v>https://maps.google.com/maps?q=39.008791%2C35.100854</v>
      </c>
      <c r="HG21" s="92" t="s">
        <v>3229</v>
      </c>
      <c r="HH21" s="10" t="str" cm="1">
        <f t="array" aca="1" ref="HH21" ca="1">IF(INDIRECT(ADDRESS(ROW(),COLUMN()-6))="","X",IF(INDIRECT(ADDRESS(ROW(),COLUMN()-5))="",0,"OK"))</f>
        <v>OK</v>
      </c>
      <c r="HI21" s="29" t="str">
        <f ca="1">IF(HJ21="","",SUM(1+MAXA(HI$1:HI20)))</f>
        <v/>
      </c>
      <c r="HJ21" s="8" t="str" cm="1">
        <f t="array" aca="1" ref="HJ21" ca="1">IF(HH21=0,INDIRECT(ADDRESS(ROW(),COLUMN()-8)),"")</f>
        <v/>
      </c>
      <c r="HK21" s="31"/>
      <c r="HL21" s="10" t="str">
        <f t="shared" si="8"/>
        <v>$HB$21</v>
      </c>
      <c r="HM21" s="29" t="str">
        <f ca="1">IF(HN21="","",SUM(1+MAXA(HM$1:HM20)))</f>
        <v/>
      </c>
      <c r="HN21" s="8" t="str" cm="1">
        <f t="array" aca="1" ref="HN21" ca="1">IF(ISNUMBER(SEARCH(HN$1,INDEX(INDIRECT(HO$1),ROW(HL21),1)))=TRUE,INDIRECT(HL21),"")</f>
        <v/>
      </c>
      <c r="HO21" s="13" t="s">
        <v>1192</v>
      </c>
      <c r="HP21" s="13" t="s">
        <v>1192</v>
      </c>
      <c r="HQ21" s="13" t="s">
        <v>1192</v>
      </c>
      <c r="HR21" s="13"/>
      <c r="HS21" s="13"/>
      <c r="HT21" s="13"/>
      <c r="HU21" s="13"/>
      <c r="HV21" s="13"/>
      <c r="HW21" s="13"/>
      <c r="HX21" s="13"/>
      <c r="HY21" s="13" t="s">
        <v>1192</v>
      </c>
      <c r="HZ21" s="13" t="s">
        <v>1192</v>
      </c>
      <c r="IA21" s="10" t="str">
        <f t="shared" ca="1" si="39"/>
        <v/>
      </c>
      <c r="IB21" s="22" t="s">
        <v>353</v>
      </c>
      <c r="IC21" s="14" t="s">
        <v>354</v>
      </c>
      <c r="ID21" s="14" t="s">
        <v>355</v>
      </c>
      <c r="IE21" s="27" t="str" cm="1">
        <f t="array" aca="1" ref="IE21" ca="1">CONCATENATE($A$37,INDIRECT(ADDRESS(ROW(),COLUMN()-2)),"%20",INDIRECT(ADDRESS(ROW(),COLUMN()-1)),$A$39,INDIRECT(ADDRESS(ROW(),COLUMN()-2)),"%20",INDIRECT(ADDRESS(ROW(),COLUMN()-1)))</f>
        <v>https://maps.yandex.ru/?ll=38.946771%2035.498696&amp;z=16&amp;text=38.946771%2035.498696</v>
      </c>
      <c r="IF21" s="87" t="str" cm="1">
        <f t="array" aca="1" ref="IF21" ca="1">CONCATENATE($A$40,INDIRECT(ADDRESS(ROW(),COLUMN()-3)),"%2C",INDIRECT(ADDRESS(ROW(),COLUMN()-2)))</f>
        <v>https://maps.google.com/maps?q=38.946771%2C35.498696</v>
      </c>
      <c r="IG21" s="79" t="s">
        <v>3229</v>
      </c>
      <c r="IH21" s="10" t="str" cm="1">
        <f t="array" aca="1" ref="IH21" ca="1">IF(INDIRECT(ADDRESS(ROW(),COLUMN()-6))="","X",IF(INDIRECT(ADDRESS(ROW(),COLUMN()-5))="",0,"OK"))</f>
        <v>OK</v>
      </c>
      <c r="II21" s="29" t="str">
        <f ca="1">IF(IJ21="","",SUM(1+MAXA(II$1:II20)))</f>
        <v/>
      </c>
      <c r="IJ21" s="8" t="str" cm="1">
        <f t="array" aca="1" ref="IJ21" ca="1">IF(IH21=0,INDIRECT(ADDRESS(ROW(),COLUMN()-8)),"")</f>
        <v/>
      </c>
      <c r="IK21" s="31"/>
      <c r="IL21" s="10" t="str">
        <f t="shared" si="9"/>
        <v>$IB$21</v>
      </c>
      <c r="IM21" s="29" t="str">
        <f ca="1">IF(IN21="","",SUM(1+MAXA(IM$1:IM20)))</f>
        <v/>
      </c>
      <c r="IN21" s="8" t="str" cm="1">
        <f t="array" aca="1" ref="IN21" ca="1">IF(ISNUMBER(SEARCH(IN$1,INDEX(INDIRECT(IO$1),ROW(IL21),1)))=TRUE,INDIRECT(IL21),"")</f>
        <v/>
      </c>
      <c r="IO21" s="13" t="s">
        <v>1192</v>
      </c>
      <c r="IP21" s="13" t="s">
        <v>1192</v>
      </c>
      <c r="IQ21" s="13" t="s">
        <v>1192</v>
      </c>
      <c r="IR21" s="13"/>
      <c r="IS21" s="13"/>
      <c r="IT21" s="13"/>
      <c r="IU21" s="13"/>
      <c r="IV21" s="13"/>
      <c r="IW21" s="13"/>
      <c r="IX21" s="13" t="s">
        <v>1192</v>
      </c>
      <c r="IY21" s="13" t="s">
        <v>1192</v>
      </c>
      <c r="IZ21" s="13" t="s">
        <v>1192</v>
      </c>
      <c r="JA21" s="10" t="str">
        <f t="shared" ca="1" si="40"/>
        <v/>
      </c>
      <c r="JB21" s="22"/>
      <c r="JC21" s="14"/>
      <c r="JD21" s="14"/>
      <c r="JE21" s="24"/>
      <c r="JF21" s="88"/>
      <c r="JG21" s="101"/>
      <c r="JH21" s="10" t="str" cm="1">
        <f t="array" aca="1" ref="JH21" ca="1">IF(INDIRECT(ADDRESS(ROW(),COLUMN()-6))="","X",IF(INDIRECT(ADDRESS(ROW(),COLUMN()-5))="",0,"OK"))</f>
        <v>X</v>
      </c>
      <c r="JI21" s="29" t="str">
        <f ca="1">IF(JJ21="","",SUM(1+MAXA(JI$1:JI20)))</f>
        <v/>
      </c>
      <c r="JJ21" s="8" t="str" cm="1">
        <f t="array" aca="1" ref="JJ21" ca="1">IF(JH21=0,INDIRECT(ADDRESS(ROW(),COLUMN()-8)),"")</f>
        <v/>
      </c>
      <c r="JK21" s="31"/>
      <c r="JL21" s="10" t="str">
        <f t="shared" si="10"/>
        <v>$JB$21</v>
      </c>
      <c r="JM21" s="29" t="str">
        <f ca="1">IF(JN21="","",SUM(1+MAXA(JM$1:JM20)))</f>
        <v/>
      </c>
      <c r="JN21" s="8" t="str" cm="1">
        <f t="array" aca="1" ref="JN21" ca="1">IF(ISNUMBER(SEARCH(JN$1,INDEX(INDIRECT(JO$1),ROW(JL21),1)))=TRUE,INDIRECT(JL21),"")</f>
        <v/>
      </c>
      <c r="JO21" s="13" t="s">
        <v>1192</v>
      </c>
      <c r="JP21" s="13" t="s">
        <v>1192</v>
      </c>
      <c r="JQ21" s="13" t="s">
        <v>1192</v>
      </c>
      <c r="JR21" s="13"/>
      <c r="JS21" s="13"/>
      <c r="JT21" s="13"/>
      <c r="JU21" s="13"/>
      <c r="JV21" s="13"/>
      <c r="JW21" s="13"/>
      <c r="JX21" s="13" t="s">
        <v>1192</v>
      </c>
      <c r="JY21" s="13" t="s">
        <v>1192</v>
      </c>
      <c r="JZ21" s="13" t="s">
        <v>1192</v>
      </c>
      <c r="KA21" s="10" t="str">
        <f t="shared" ca="1" si="41"/>
        <v/>
      </c>
      <c r="KB21" s="22" t="s">
        <v>4414</v>
      </c>
      <c r="KC21" s="6" t="s">
        <v>4407</v>
      </c>
      <c r="KD21" s="6" t="s">
        <v>4408</v>
      </c>
      <c r="KE21" s="27" t="str" cm="1">
        <f t="array" aca="1" ref="KE21" ca="1">CONCATENATE($A$37,INDIRECT(ADDRESS(ROW(),COLUMN()-2)),"%20",INDIRECT(ADDRESS(ROW(),COLUMN()-1)),$A$39,INDIRECT(ADDRESS(ROW(),COLUMN()-2)),"%20",INDIRECT(ADDRESS(ROW(),COLUMN()-1)))</f>
        <v>https://maps.yandex.ru/?ll=38.685705%2035.735167&amp;z=16&amp;text=38.685705%2035.735167</v>
      </c>
      <c r="KF21" s="87" t="str" cm="1">
        <f t="array" aca="1" ref="KF21" ca="1">CONCATENATE($A$40,INDIRECT(ADDRESS(ROW(),COLUMN()-3)),"%2C",INDIRECT(ADDRESS(ROW(),COLUMN()-2)))</f>
        <v>https://maps.google.com/maps?q=38.685705%2C35.735167</v>
      </c>
      <c r="KG21" s="79" t="s">
        <v>3229</v>
      </c>
      <c r="KH21" s="10" t="str" cm="1">
        <f t="array" aca="1" ref="KH21" ca="1">IF(INDIRECT(ADDRESS(ROW(),COLUMN()-6))="","X",IF(INDIRECT(ADDRESS(ROW(),COLUMN()-5))="",0,"OK"))</f>
        <v>OK</v>
      </c>
      <c r="KI21" s="29" t="str">
        <f ca="1">IF(KJ21="","",SUM(1+MAXA(KI$1:KI20)))</f>
        <v/>
      </c>
      <c r="KJ21" s="8" t="str" cm="1">
        <f t="array" aca="1" ref="KJ21" ca="1">IF(KH21=0,INDIRECT(ADDRESS(ROW(),COLUMN()-8)),"")</f>
        <v/>
      </c>
      <c r="KK21" s="31"/>
      <c r="KL21" s="10" t="str">
        <f t="shared" si="11"/>
        <v>$KB$21</v>
      </c>
      <c r="KM21" s="29" t="str">
        <f ca="1">IF(KN21="","",SUM(1+MAXA(KM$1:KM20)))</f>
        <v/>
      </c>
      <c r="KN21" s="8" t="str" cm="1">
        <f t="array" aca="1" ref="KN21" ca="1">IF(ISNUMBER(SEARCH(KN$1,INDEX(INDIRECT(KO$1),ROW(KL21),1)))=TRUE,INDIRECT(KL21),"")</f>
        <v/>
      </c>
      <c r="KO21" s="13" t="s">
        <v>1192</v>
      </c>
      <c r="KP21" s="13" t="s">
        <v>1192</v>
      </c>
      <c r="KQ21" s="13" t="s">
        <v>1192</v>
      </c>
      <c r="KR21" s="13"/>
      <c r="KS21" s="13"/>
      <c r="KT21" s="13"/>
      <c r="KU21" s="13"/>
      <c r="KV21" s="13"/>
      <c r="KW21" s="13"/>
      <c r="KX21" s="13"/>
      <c r="KY21" s="13" t="s">
        <v>1192</v>
      </c>
      <c r="KZ21" s="13" t="s">
        <v>1192</v>
      </c>
      <c r="LA21" s="10" t="str">
        <f t="shared" ca="1" si="42"/>
        <v/>
      </c>
      <c r="LB21" s="8" t="s">
        <v>387</v>
      </c>
      <c r="LC21" s="10" t="s">
        <v>388</v>
      </c>
      <c r="LD21" s="10" t="s">
        <v>389</v>
      </c>
      <c r="LE21" s="27" t="str" cm="1">
        <f t="array" aca="1" ref="LE21" ca="1">CONCATENATE($A$37,INDIRECT(ADDRESS(ROW(),COLUMN()-2)),"%20",INDIRECT(ADDRESS(ROW(),COLUMN()-1)),$A$39,INDIRECT(ADDRESS(ROW(),COLUMN()-2)),"%20",INDIRECT(ADDRESS(ROW(),COLUMN()-1)))</f>
        <v>https://maps.yandex.ru/?ll=38.938692%2036.037086&amp;z=16&amp;text=38.938692%2036.037086</v>
      </c>
      <c r="LF21" s="87" t="str" cm="1">
        <f t="array" aca="1" ref="LF21" ca="1">CONCATENATE($A$40,INDIRECT(ADDRESS(ROW(),COLUMN()-3)),"%2C",INDIRECT(ADDRESS(ROW(),COLUMN()-2)))</f>
        <v>https://maps.google.com/maps?q=38.938692%2C36.037086</v>
      </c>
      <c r="LG21" s="79" t="s">
        <v>3229</v>
      </c>
      <c r="LH21" s="10" t="str" cm="1">
        <f t="array" aca="1" ref="LH21" ca="1">IF(INDIRECT(ADDRESS(ROW(),COLUMN()-6))="","X",IF(INDIRECT(ADDRESS(ROW(),COLUMN()-5))="",0,"OK"))</f>
        <v>OK</v>
      </c>
      <c r="LI21" s="29" t="str">
        <f ca="1">IF(LJ21="","",SUM(1+MAXA(LI$1:LI20)))</f>
        <v/>
      </c>
      <c r="LJ21" s="8" t="str" cm="1">
        <f t="array" aca="1" ref="LJ21" ca="1">IF(LH21=0,INDIRECT(ADDRESS(ROW(),COLUMN()-8)),"")</f>
        <v/>
      </c>
      <c r="LK21" s="31"/>
      <c r="LL21" s="10" t="str">
        <f t="shared" si="12"/>
        <v>$LB$21</v>
      </c>
      <c r="LM21" s="29" t="str">
        <f ca="1">IF(LN21="","",SUM(1+MAXA(LM$1:LM20)))</f>
        <v/>
      </c>
      <c r="LN21" s="8" t="str" cm="1">
        <f t="array" aca="1" ref="LN21" ca="1">IF(ISNUMBER(SEARCH(LN$1,INDEX(INDIRECT(LO$1),ROW(LL21),1)))=TRUE,INDIRECT(LL21),"")</f>
        <v/>
      </c>
      <c r="LO21" s="13" t="s">
        <v>1192</v>
      </c>
      <c r="LP21" s="13" t="s">
        <v>1192</v>
      </c>
      <c r="LQ21" s="13" t="s">
        <v>1192</v>
      </c>
      <c r="LR21" s="13" t="s">
        <v>1192</v>
      </c>
      <c r="LS21" s="13"/>
      <c r="LT21" s="13"/>
      <c r="LU21" s="13"/>
      <c r="LV21" s="13"/>
      <c r="LW21" s="13"/>
      <c r="LX21" s="13"/>
      <c r="LY21" s="13" t="s">
        <v>1192</v>
      </c>
      <c r="LZ21" s="13" t="s">
        <v>1192</v>
      </c>
      <c r="MA21" s="10" t="str">
        <f t="shared" ca="1" si="43"/>
        <v/>
      </c>
      <c r="MB21" s="8"/>
      <c r="MC21" s="10"/>
      <c r="MD21" s="10"/>
      <c r="MG21" s="79"/>
      <c r="MH21" s="10" t="str" cm="1">
        <f t="array" aca="1" ref="MH21" ca="1">IF(INDIRECT(ADDRESS(ROW(),COLUMN()-6))="","X",IF(INDIRECT(ADDRESS(ROW(),COLUMN()-5))="",0,"OK"))</f>
        <v>X</v>
      </c>
      <c r="MI21" s="29" t="str">
        <f ca="1">IF(MJ21="","",SUM(1+MAXA(MI$1:MI20)))</f>
        <v/>
      </c>
      <c r="MJ21" s="8" t="str" cm="1">
        <f t="array" aca="1" ref="MJ21" ca="1">IF(MH21=0,INDIRECT(ADDRESS(ROW(),COLUMN()-8)),"")</f>
        <v/>
      </c>
      <c r="MK21" s="31"/>
      <c r="ML21" s="10" t="str">
        <f t="shared" si="13"/>
        <v>$MB$21</v>
      </c>
      <c r="MM21" s="29" t="str">
        <f ca="1">IF(MN21="","",SUM(1+MAXA(MM$1:MM20)))</f>
        <v/>
      </c>
      <c r="MN21" s="8" t="str" cm="1">
        <f t="array" aca="1" ref="MN21" ca="1">IF(ISNUMBER(SEARCH(MN$1,INDEX(INDIRECT(MO$1),ROW(ML21),1)))=TRUE,INDIRECT(ML21),"")</f>
        <v/>
      </c>
      <c r="MO21" s="13" t="s">
        <v>1192</v>
      </c>
      <c r="MP21" s="13" t="s">
        <v>1192</v>
      </c>
      <c r="MQ21" s="13" t="s">
        <v>1192</v>
      </c>
      <c r="MR21" s="13"/>
      <c r="MS21" s="13"/>
      <c r="MT21" s="13"/>
      <c r="MU21" s="13"/>
      <c r="MV21" s="13"/>
      <c r="MW21" s="13" t="s">
        <v>1192</v>
      </c>
      <c r="MX21" s="13"/>
      <c r="MY21" s="13" t="s">
        <v>1192</v>
      </c>
      <c r="MZ21" s="13" t="s">
        <v>1192</v>
      </c>
      <c r="NA21" s="10" t="str">
        <f t="shared" ca="1" si="44"/>
        <v/>
      </c>
      <c r="NB21" s="22"/>
      <c r="NC21" s="14"/>
      <c r="ND21" s="14"/>
      <c r="NE21" s="15"/>
      <c r="NF21" s="15"/>
      <c r="NG21" s="79" t="s">
        <v>3229</v>
      </c>
      <c r="NH21" s="10" t="str" cm="1">
        <f t="array" aca="1" ref="NH21" ca="1">IF(INDIRECT(ADDRESS(ROW(),COLUMN()-6))="","X",IF(INDIRECT(ADDRESS(ROW(),COLUMN()-5))="",0,"OK"))</f>
        <v>X</v>
      </c>
      <c r="NI21" s="29" t="str">
        <f ca="1">IF(NJ21="","",SUM(1+MAXA(NI$1:NI20)))</f>
        <v/>
      </c>
      <c r="NJ21" s="8" t="str" cm="1">
        <f t="array" aca="1" ref="NJ21" ca="1">IF(NH21=0,INDIRECT(ADDRESS(ROW(),COLUMN()-8)),"")</f>
        <v/>
      </c>
      <c r="NK21" s="31"/>
      <c r="NL21" s="10" t="str">
        <f t="shared" si="14"/>
        <v>$NB$21</v>
      </c>
      <c r="NM21" s="29" t="str">
        <f ca="1">IF(NN21="","",SUM(1+MAXA(NM$1:NM20)))</f>
        <v/>
      </c>
      <c r="NN21" s="8" t="str" cm="1">
        <f t="array" aca="1" ref="NN21" ca="1">IF(ISNUMBER(SEARCH(NN$1,INDEX(INDIRECT(NO$1),ROW(NL21),1)))=TRUE,INDIRECT(NL21),"")</f>
        <v/>
      </c>
      <c r="NO21" s="13" t="s">
        <v>1192</v>
      </c>
      <c r="NP21" s="13" t="s">
        <v>1192</v>
      </c>
      <c r="NQ21" s="13" t="s">
        <v>1192</v>
      </c>
      <c r="NR21" s="13"/>
      <c r="NS21" s="13"/>
      <c r="NT21" s="13"/>
      <c r="NU21" s="13"/>
      <c r="NV21" s="13"/>
      <c r="NW21" s="13"/>
      <c r="NX21" s="13" t="s">
        <v>1192</v>
      </c>
      <c r="NY21" s="13" t="s">
        <v>1192</v>
      </c>
      <c r="NZ21" s="13"/>
      <c r="OA21" s="10" t="str">
        <f t="shared" ca="1" si="45"/>
        <v/>
      </c>
      <c r="OB21" s="22" t="s">
        <v>1253</v>
      </c>
      <c r="OC21" s="14" t="s">
        <v>1254</v>
      </c>
      <c r="OD21" s="14" t="s">
        <v>1255</v>
      </c>
      <c r="OE21" s="27" t="str" cm="1">
        <f t="array" aca="1" ref="OE21" ca="1">CONCATENATE($A$37,INDIRECT(ADDRESS(ROW(),COLUMN()-2)),"%20",INDIRECT(ADDRESS(ROW(),COLUMN()-1)),$A$39,INDIRECT(ADDRESS(ROW(),COLUMN()-2)),"%20",INDIRECT(ADDRESS(ROW(),COLUMN()-1)))</f>
        <v>https://maps.yandex.ru/?ll=38.206618%2035.714206&amp;z=16&amp;text=38.206618%2035.714206</v>
      </c>
      <c r="OF21" s="87" t="str" cm="1">
        <f t="array" aca="1" ref="OF21" ca="1">CONCATENATE($A$40,INDIRECT(ADDRESS(ROW(),COLUMN()-3)),"%2C",INDIRECT(ADDRESS(ROW(),COLUMN()-2)))</f>
        <v>https://maps.google.com/maps?q=38.206618%2C35.714206</v>
      </c>
      <c r="OG21" s="79" t="s">
        <v>3229</v>
      </c>
      <c r="OH21" s="10" t="str" cm="1">
        <f t="array" aca="1" ref="OH21" ca="1">IF(INDIRECT(ADDRESS(ROW(),COLUMN()-6))="","X",IF(INDIRECT(ADDRESS(ROW(),COLUMN()-5))="",0,"OK"))</f>
        <v>OK</v>
      </c>
      <c r="OI21" s="29" t="str">
        <f ca="1">IF(OJ21="","",SUM(1+MAXA(OI$1:OI20)))</f>
        <v/>
      </c>
      <c r="OJ21" s="8" t="str" cm="1">
        <f t="array" aca="1" ref="OJ21" ca="1">IF(OH21=0,INDIRECT(ADDRESS(ROW(),COLUMN()-8)),"")</f>
        <v/>
      </c>
      <c r="OK21" s="31"/>
      <c r="OL21" s="10" t="str">
        <f t="shared" si="15"/>
        <v>$OB$21</v>
      </c>
      <c r="OM21" s="29" t="str">
        <f ca="1">IF(ON21="","",SUM(1+MAXA(OM$1:OM20)))</f>
        <v/>
      </c>
      <c r="ON21" s="8" t="str" cm="1">
        <f t="array" aca="1" ref="ON21" ca="1">IF(ISNUMBER(SEARCH(ON$1,INDEX(INDIRECT(OO$1),ROW(OL21),1)))=TRUE,INDIRECT(OL21),"")</f>
        <v/>
      </c>
      <c r="OO21" s="13" t="s">
        <v>1192</v>
      </c>
      <c r="OP21" s="13"/>
      <c r="OQ21" s="13"/>
      <c r="OR21" s="13"/>
      <c r="OS21" s="13"/>
      <c r="OT21" s="13"/>
      <c r="OU21" s="13"/>
      <c r="OV21" s="13"/>
      <c r="OW21" s="13"/>
      <c r="OX21" s="13"/>
      <c r="OY21" s="13"/>
      <c r="OZ21" s="13" t="s">
        <v>1192</v>
      </c>
      <c r="PA21" s="10" t="str">
        <f t="shared" ca="1" si="46"/>
        <v/>
      </c>
      <c r="PB21" s="16"/>
      <c r="PC21" s="17" t="s">
        <v>1469</v>
      </c>
      <c r="PD21" s="18"/>
      <c r="PE21" s="19"/>
      <c r="PF21" s="19"/>
      <c r="PG21" s="79" t="s">
        <v>3239</v>
      </c>
      <c r="PH21" s="10" t="str" cm="1">
        <f t="array" aca="1" ref="PH21" ca="1">IF(INDIRECT(ADDRESS(ROW(),COLUMN()-6))="","X",IF(INDIRECT(ADDRESS(ROW(),COLUMN()-5))="",0,"OK"))</f>
        <v>X</v>
      </c>
      <c r="PI21" s="29" t="str">
        <f ca="1">IF(PJ21="","",SUM(1+MAXA(PI$1:PI20)))</f>
        <v/>
      </c>
      <c r="PJ21" s="8" t="str" cm="1">
        <f t="array" aca="1" ref="PJ21" ca="1">IF(PH21=0,INDIRECT(ADDRESS(ROW(),COLUMN()-8)),"")</f>
        <v/>
      </c>
      <c r="PK21" s="31"/>
      <c r="PL21" s="10" t="str">
        <f t="shared" si="16"/>
        <v>$PB$21</v>
      </c>
      <c r="PM21" s="29" t="str">
        <f ca="1">IF(PN21="","",SUM(1+MAXA(PM$1:PM20)))</f>
        <v/>
      </c>
      <c r="PN21" s="8" t="str" cm="1">
        <f t="array" aca="1" ref="PN21" ca="1">IF(ISNUMBER(SEARCH(PN$1,INDEX(INDIRECT(PO$1),ROW(PL21),1)))=TRUE,INDIRECT(PL21),"")</f>
        <v/>
      </c>
      <c r="PO21" s="13" t="s">
        <v>1192</v>
      </c>
      <c r="PP21" s="13" t="s">
        <v>1192</v>
      </c>
      <c r="PQ21" s="13" t="s">
        <v>1192</v>
      </c>
      <c r="PR21" s="13" t="s">
        <v>1192</v>
      </c>
      <c r="PS21" s="13"/>
      <c r="PT21" s="13"/>
      <c r="PU21" s="13"/>
      <c r="PV21" s="13"/>
      <c r="PW21" s="13"/>
      <c r="PX21" s="13"/>
      <c r="PY21" s="13" t="s">
        <v>1192</v>
      </c>
      <c r="PZ21" s="13" t="s">
        <v>1192</v>
      </c>
      <c r="QA21" s="10" t="str">
        <f t="shared" ca="1" si="47"/>
        <v/>
      </c>
      <c r="QB21" s="22" t="s">
        <v>1545</v>
      </c>
      <c r="QC21" s="6" t="s">
        <v>1609</v>
      </c>
      <c r="QD21" s="6" t="s">
        <v>1610</v>
      </c>
      <c r="QE21" s="27" t="str" cm="1">
        <f t="array" aca="1" ref="QE21" ca="1">CONCATENATE($A$37,INDIRECT(ADDRESS(ROW(),COLUMN()-2)),"%20",INDIRECT(ADDRESS(ROW(),COLUMN()-1)),$A$39,INDIRECT(ADDRESS(ROW(),COLUMN()-2)),"%20",INDIRECT(ADDRESS(ROW(),COLUMN()-1)))</f>
        <v>https://maps.yandex.ru/?ll=38.757069%2035.233698&amp;z=16&amp;text=38.757069%2035.233698</v>
      </c>
      <c r="QF21" s="87" t="str" cm="1">
        <f t="array" aca="1" ref="QF21" ca="1">CONCATENATE($A$40,INDIRECT(ADDRESS(ROW(),COLUMN()-3)),"%2C",INDIRECT(ADDRESS(ROW(),COLUMN()-2)))</f>
        <v>https://maps.google.com/maps?q=38.757069%2C35.233698</v>
      </c>
      <c r="QG21" s="79" t="s">
        <v>3239</v>
      </c>
      <c r="QH21" s="10" t="str" cm="1">
        <f t="array" aca="1" ref="QH21" ca="1">IF(INDIRECT(ADDRESS(ROW(),COLUMN()-6))="","X",IF(INDIRECT(ADDRESS(ROW(),COLUMN()-5))="",0,"OK"))</f>
        <v>OK</v>
      </c>
      <c r="QI21" s="29" t="str">
        <f ca="1">IF(QJ21="","",SUM(1+MAXA(QI$1:QI20)))</f>
        <v/>
      </c>
      <c r="QJ21" s="8" t="str" cm="1">
        <f t="array" aca="1" ref="QJ21" ca="1">IF(QH21=0,INDIRECT(ADDRESS(ROW(),COLUMN()-8)),"")</f>
        <v/>
      </c>
      <c r="QK21" s="31"/>
      <c r="QL21" s="10" t="str">
        <f t="shared" si="17"/>
        <v>$QB$21</v>
      </c>
      <c r="QM21" s="29" t="str">
        <f ca="1">IF(QN21="","",SUM(1+MAXA(QM$1:QM20)))</f>
        <v/>
      </c>
      <c r="QN21" s="8" t="str" cm="1">
        <f t="array" aca="1" ref="QN21" ca="1">IF(ISNUMBER(SEARCH(QN$1,INDEX(INDIRECT(QO$1),ROW(QL21),1)))=TRUE,INDIRECT(QL21),"")</f>
        <v/>
      </c>
      <c r="QO21" s="13" t="s">
        <v>1192</v>
      </c>
      <c r="QP21" s="13" t="s">
        <v>1192</v>
      </c>
      <c r="QQ21" s="13" t="s">
        <v>1192</v>
      </c>
      <c r="QR21" s="13" t="s">
        <v>1192</v>
      </c>
      <c r="QS21" s="13"/>
      <c r="QT21" s="13"/>
      <c r="QU21" s="13"/>
      <c r="QV21" s="13"/>
      <c r="QW21" s="13"/>
      <c r="QX21" s="13"/>
      <c r="QY21" s="13" t="s">
        <v>1192</v>
      </c>
      <c r="QZ21" s="13" t="s">
        <v>1192</v>
      </c>
      <c r="RA21" s="10" t="str">
        <f t="shared" ca="1" si="48"/>
        <v/>
      </c>
      <c r="RB21" s="15"/>
      <c r="RC21" s="6"/>
      <c r="RD21" s="6"/>
      <c r="RE21" s="24"/>
      <c r="RF21" s="24"/>
      <c r="RG21" s="99"/>
      <c r="RH21" s="10" t="str" cm="1">
        <f t="array" aca="1" ref="RH21" ca="1">IF(INDIRECT(ADDRESS(ROW(),COLUMN()-6))="","X",IF(INDIRECT(ADDRESS(ROW(),COLUMN()-5))="",0,"OK"))</f>
        <v>X</v>
      </c>
      <c r="RI21" s="29" t="str">
        <f ca="1">IF(RJ21="","",SUM(1+MAXA(RI$1:RI20)))</f>
        <v/>
      </c>
      <c r="RJ21" s="8" t="str" cm="1">
        <f t="array" aca="1" ref="RJ21" ca="1">IF(RH21=0,INDIRECT(ADDRESS(ROW(),COLUMN()-8)),"")</f>
        <v/>
      </c>
      <c r="RK21" s="31"/>
      <c r="RL21" s="10" t="str">
        <f t="shared" si="18"/>
        <v>$RB$21</v>
      </c>
      <c r="RM21" s="29" t="str">
        <f ca="1">IF(RN21="","",SUM(1+MAXA(RM$1:RM20)))</f>
        <v/>
      </c>
      <c r="RN21" s="8" t="str" cm="1">
        <f t="array" aca="1" ref="RN21" ca="1">IF(ISNUMBER(SEARCH(RN$1,INDEX(INDIRECT(RO$1),ROW(RL21),1)))=TRUE,INDIRECT(RL21),"")</f>
        <v/>
      </c>
      <c r="RO21" s="13" t="s">
        <v>1192</v>
      </c>
      <c r="RP21" s="13" t="s">
        <v>1192</v>
      </c>
      <c r="RQ21" s="13" t="s">
        <v>1192</v>
      </c>
      <c r="RR21" s="13"/>
      <c r="RS21" s="13"/>
      <c r="RT21" s="13"/>
      <c r="RU21" s="13"/>
      <c r="RV21" s="13"/>
      <c r="RW21" s="13"/>
      <c r="RX21" s="13"/>
      <c r="RY21" s="13" t="s">
        <v>1192</v>
      </c>
      <c r="RZ21" s="13" t="s">
        <v>1192</v>
      </c>
      <c r="SA21" s="10" t="str">
        <f t="shared" ca="1" si="49"/>
        <v/>
      </c>
      <c r="SB21" s="22" t="s">
        <v>1801</v>
      </c>
      <c r="SC21" s="6" t="s">
        <v>1802</v>
      </c>
      <c r="SD21" s="6" t="s">
        <v>1803</v>
      </c>
      <c r="SE21" s="27" t="str" cm="1">
        <f t="array" aca="1" ref="SE21" ca="1">CONCATENATE($A$37,INDIRECT(ADDRESS(ROW(),COLUMN()-2)),"%20",INDIRECT(ADDRESS(ROW(),COLUMN()-1)),$A$39,INDIRECT(ADDRESS(ROW(),COLUMN()-2)),"%20",INDIRECT(ADDRESS(ROW(),COLUMN()-1)))</f>
        <v>https://maps.yandex.ru/?ll=38.537976%2036.265353&amp;z=16&amp;text=38.537976%2036.265353</v>
      </c>
      <c r="SF21" s="87" t="str" cm="1">
        <f t="array" aca="1" ref="SF21" ca="1">CONCATENATE($A$40,INDIRECT(ADDRESS(ROW(),COLUMN()-3)),"%2C",INDIRECT(ADDRESS(ROW(),COLUMN()-2)))</f>
        <v>https://maps.google.com/maps?q=38.537976%2C36.265353</v>
      </c>
      <c r="SG21" s="79" t="s">
        <v>3229</v>
      </c>
      <c r="SH21" s="10" t="str" cm="1">
        <f t="array" aca="1" ref="SH21" ca="1">IF(INDIRECT(ADDRESS(ROW(),COLUMN()-6))="","X",IF(INDIRECT(ADDRESS(ROW(),COLUMN()-5))="",0,"OK"))</f>
        <v>OK</v>
      </c>
      <c r="SI21" s="29" t="str">
        <f ca="1">IF(SJ21="","",SUM(1+MAXA(SI$1:SI20)))</f>
        <v/>
      </c>
      <c r="SJ21" s="8" t="str" cm="1">
        <f t="array" aca="1" ref="SJ21" ca="1">IF(SH21=0,INDIRECT(ADDRESS(ROW(),COLUMN()-8)),"")</f>
        <v/>
      </c>
      <c r="SK21" s="33" t="s">
        <v>1192</v>
      </c>
      <c r="SL21" s="10" t="str">
        <f t="shared" si="19"/>
        <v>$SB$21</v>
      </c>
      <c r="SM21" s="29" t="str">
        <f ca="1">IF(SN21="","",SUM(1+MAXA(SM$1:SM20)))</f>
        <v/>
      </c>
      <c r="SN21" s="8" t="str" cm="1">
        <f t="array" aca="1" ref="SN21" ca="1">IF(ISNUMBER(SEARCH(SN$1,INDEX(SB$1:SB$174,ROW(SL21),1)))=TRUE,INDIRECT(SL21),"")</f>
        <v/>
      </c>
      <c r="SO21" s="13" t="s">
        <v>1192</v>
      </c>
      <c r="SP21" s="13" t="s">
        <v>1192</v>
      </c>
      <c r="SQ21" s="13" t="s">
        <v>1192</v>
      </c>
      <c r="SR21" s="13"/>
      <c r="SS21" s="13"/>
      <c r="ST21" s="13"/>
      <c r="SU21" s="13"/>
      <c r="SV21" s="13"/>
      <c r="SW21" s="13"/>
      <c r="SX21" s="13"/>
      <c r="SY21" s="13" t="s">
        <v>1192</v>
      </c>
      <c r="SZ21" s="13" t="s">
        <v>1192</v>
      </c>
      <c r="TA21" s="10" t="str">
        <f t="shared" ca="1" si="50"/>
        <v/>
      </c>
      <c r="TB21" s="22"/>
      <c r="TC21" s="6"/>
      <c r="TD21" s="6"/>
      <c r="TE21" s="24"/>
      <c r="TF21" s="88"/>
      <c r="TG21" s="101"/>
      <c r="TH21" s="10" t="str" cm="1">
        <f t="array" aca="1" ref="TH21" ca="1">IF(INDIRECT(ADDRESS(ROW(),COLUMN()-6))="","X",IF(INDIRECT(ADDRESS(ROW(),COLUMN()-5))="",0,"OK"))</f>
        <v>X</v>
      </c>
      <c r="TI21" s="29" t="str">
        <f ca="1">IF(TJ21="","",SUM(1+MAXA(TI$1:TI20)))</f>
        <v/>
      </c>
      <c r="TJ21" s="8" t="str" cm="1">
        <f t="array" aca="1" ref="TJ21" ca="1">IF(TH21=0,INDIRECT(ADDRESS(ROW(),COLUMN()-8)),"")</f>
        <v/>
      </c>
      <c r="TK21" s="33" t="s">
        <v>1192</v>
      </c>
      <c r="TL21" s="10" t="str">
        <f t="shared" si="20"/>
        <v>$TB$21</v>
      </c>
      <c r="TM21" s="29" t="str">
        <f ca="1">IF(TN21="","",SUM(1+MAXA(TM$1:TM20)))</f>
        <v/>
      </c>
      <c r="TN21" s="8" t="str" cm="1">
        <f t="array" aca="1" ref="TN21" ca="1">IF(ISNUMBER(SEARCH(TN$1,INDEX(INDIRECT(TO$1),ROW(TL21),1)))=TRUE,INDIRECT(TL21),"")</f>
        <v/>
      </c>
      <c r="TO21" s="13" t="s">
        <v>1192</v>
      </c>
      <c r="TP21" s="13" t="s">
        <v>1192</v>
      </c>
      <c r="TQ21" s="13" t="s">
        <v>1192</v>
      </c>
      <c r="TR21" s="13"/>
      <c r="TS21" s="13"/>
      <c r="TT21" s="13"/>
      <c r="TU21" s="13"/>
      <c r="TV21" s="13"/>
      <c r="TW21" s="13"/>
      <c r="TX21" s="13"/>
      <c r="TY21" s="13" t="s">
        <v>1192</v>
      </c>
      <c r="TZ21" s="13" t="s">
        <v>1192</v>
      </c>
      <c r="UA21" s="14" t="str">
        <f t="shared" ca="1" si="51"/>
        <v/>
      </c>
      <c r="UB21" s="22" t="s">
        <v>4058</v>
      </c>
      <c r="UC21" s="6" t="s">
        <v>4061</v>
      </c>
      <c r="UD21" s="6" t="s">
        <v>4060</v>
      </c>
      <c r="UE21" s="27" t="str" cm="1">
        <f t="array" aca="1" ref="UE21" ca="1">CONCATENATE($A$37,INDIRECT(ADDRESS(ROW(),COLUMN()-2)),"%20",INDIRECT(ADDRESS(ROW(),COLUMN()-1)),$A$39,INDIRECT(ADDRESS(ROW(),COLUMN()-2)),"%20",INDIRECT(ADDRESS(ROW(),COLUMN()-1)))</f>
        <v>https://maps.yandex.ru/?ll=38.576108%2036.119075&amp;z=16&amp;text=38.576108%2036.119075</v>
      </c>
      <c r="UF21" s="87" t="str" cm="1">
        <f t="array" aca="1" ref="UF21" ca="1">CONCATENATE($A$40,INDIRECT(ADDRESS(ROW(),COLUMN()-3)),"%2C",INDIRECT(ADDRESS(ROW(),COLUMN()-2)))</f>
        <v>https://maps.google.com/maps?q=38.576108%2C36.119075</v>
      </c>
      <c r="UG21" s="79" t="s">
        <v>3229</v>
      </c>
      <c r="UH21" s="10" t="str" cm="1">
        <f t="array" aca="1" ref="UH21" ca="1">IF(INDIRECT(ADDRESS(ROW(),COLUMN()-6))="","X",IF(INDIRECT(ADDRESS(ROW(),COLUMN()-5))="",0,"OK"))</f>
        <v>OK</v>
      </c>
      <c r="UI21" s="29" t="str">
        <f ca="1">IF(UJ21="","",SUM(1+MAXA(UI$1:UI20)))</f>
        <v/>
      </c>
      <c r="UJ21" s="8" t="str" cm="1">
        <f t="array" aca="1" ref="UJ21" ca="1">IF(UH21=0,INDIRECT(ADDRESS(ROW(),COLUMN()-8)),"")</f>
        <v/>
      </c>
      <c r="UK21" s="33" t="s">
        <v>1192</v>
      </c>
      <c r="UL21" s="10" t="str">
        <f t="shared" si="21"/>
        <v>$UB$21</v>
      </c>
      <c r="UM21" s="29" t="str">
        <f ca="1">IF(UN21="","",SUM(1+MAXA(UM$1:UM20)))</f>
        <v/>
      </c>
      <c r="UN21" s="8" t="str" cm="1">
        <f t="array" aca="1" ref="UN21" ca="1">IF(ISNUMBER(SEARCH(UN$1,INDEX(INDIRECT(UO$1),ROW(UL21),1)))=TRUE,INDIRECT(UL21),"")</f>
        <v/>
      </c>
      <c r="UO21" s="13" t="s">
        <v>1192</v>
      </c>
      <c r="UP21" s="13" t="s">
        <v>1192</v>
      </c>
      <c r="UQ21" s="13" t="s">
        <v>1192</v>
      </c>
      <c r="UR21" s="13"/>
      <c r="US21" s="13"/>
      <c r="UT21" s="13"/>
      <c r="UU21" s="13"/>
      <c r="UV21" s="13"/>
      <c r="UW21" s="13"/>
      <c r="UX21" s="13"/>
      <c r="UY21" s="13" t="s">
        <v>1192</v>
      </c>
      <c r="UZ21" s="13" t="s">
        <v>1192</v>
      </c>
      <c r="VA21" s="10" t="str">
        <f t="shared" ca="1" si="52"/>
        <v/>
      </c>
      <c r="VB21" s="22" t="s">
        <v>1952</v>
      </c>
      <c r="VC21" s="6" t="s">
        <v>1953</v>
      </c>
      <c r="VD21" s="6" t="s">
        <v>1954</v>
      </c>
      <c r="VE21" s="27" t="str" cm="1">
        <f t="array" aca="1" ref="VE21" ca="1">CONCATENATE($A$37,INDIRECT(ADDRESS(ROW(),COLUMN()-2)),"%20",INDIRECT(ADDRESS(ROW(),COLUMN()-1)),$A$39,INDIRECT(ADDRESS(ROW(),COLUMN()-2)),"%20",INDIRECT(ADDRESS(ROW(),COLUMN()-1)))</f>
        <v>https://maps.yandex.ru/?ll=39.049192%2036.105593&amp;z=16&amp;text=39.049192%2036.105593</v>
      </c>
      <c r="VF21" s="87" t="str" cm="1">
        <f t="array" aca="1" ref="VF21" ca="1">CONCATENATE($A$40,INDIRECT(ADDRESS(ROW(),COLUMN()-3)),"%2C",INDIRECT(ADDRESS(ROW(),COLUMN()-2)))</f>
        <v>https://maps.google.com/maps?q=39.049192%2C36.105593</v>
      </c>
      <c r="VG21" s="79" t="s">
        <v>3229</v>
      </c>
      <c r="VH21" s="10" t="str" cm="1">
        <f t="array" aca="1" ref="VH21" ca="1">IF(INDIRECT(ADDRESS(ROW(),COLUMN()-6))="","X",IF(INDIRECT(ADDRESS(ROW(),COLUMN()-5))="",0,"OK"))</f>
        <v>OK</v>
      </c>
      <c r="VI21" s="29" t="str">
        <f ca="1">IF(VJ21="","",SUM(1+MAXA(VI$1:VI20)))</f>
        <v/>
      </c>
      <c r="VJ21" s="8" t="str" cm="1">
        <f t="array" aca="1" ref="VJ21" ca="1">IF(VH21=0,INDIRECT(ADDRESS(ROW(),COLUMN()-8)),"")</f>
        <v/>
      </c>
      <c r="VK21" s="33" t="s">
        <v>1192</v>
      </c>
      <c r="VL21" s="10" t="str">
        <f t="shared" si="22"/>
        <v>$VB$21</v>
      </c>
      <c r="VM21" s="29" t="str">
        <f ca="1">IF(VN21="","",SUM(1+MAXA(VM$1:VM20)))</f>
        <v/>
      </c>
      <c r="VN21" s="8" t="str" cm="1">
        <f t="array" aca="1" ref="VN21" ca="1">IF(ISNUMBER(SEARCH(VN$1,INDEX(INDIRECT(VO$1),ROW(VL21),1)))=TRUE,INDIRECT(VL21),"")</f>
        <v/>
      </c>
      <c r="VO21" s="13" t="s">
        <v>1192</v>
      </c>
      <c r="VP21" s="13" t="s">
        <v>1192</v>
      </c>
      <c r="VQ21" s="13" t="s">
        <v>1192</v>
      </c>
      <c r="VR21" s="13"/>
      <c r="VS21" s="13"/>
      <c r="VT21" s="13"/>
      <c r="VU21" s="13"/>
      <c r="VV21" s="13"/>
      <c r="VW21" s="13"/>
      <c r="VX21" s="13"/>
      <c r="VY21" s="13" t="s">
        <v>1192</v>
      </c>
      <c r="VZ21" s="13" t="s">
        <v>1192</v>
      </c>
      <c r="WA21" s="10" t="str">
        <f t="shared" ca="1" si="53"/>
        <v/>
      </c>
      <c r="WB21" s="22" t="s">
        <v>2102</v>
      </c>
      <c r="WC21" s="6" t="s">
        <v>2103</v>
      </c>
      <c r="WD21" s="6" t="s">
        <v>2104</v>
      </c>
      <c r="WE21" s="27" t="str" cm="1">
        <f t="array" aca="1" ref="WE21" ca="1">CONCATENATE($A$37,INDIRECT(ADDRESS(ROW(),COLUMN()-2)),"%20",INDIRECT(ADDRESS(ROW(),COLUMN()-1)),$A$39,INDIRECT(ADDRESS(ROW(),COLUMN()-2)),"%20",INDIRECT(ADDRESS(ROW(),COLUMN()-1)))</f>
        <v>https://maps.yandex.ru/?ll=38.351512%2036.434012&amp;z=16&amp;text=38.351512%2036.434012</v>
      </c>
      <c r="WF21" s="87" t="str" cm="1">
        <f t="array" aca="1" ref="WF21" ca="1">CONCATENATE($A$40,INDIRECT(ADDRESS(ROW(),COLUMN()-3)),"%2C",INDIRECT(ADDRESS(ROW(),COLUMN()-2)))</f>
        <v>https://maps.google.com/maps?q=38.351512%2C36.434012</v>
      </c>
      <c r="WG21" s="79" t="s">
        <v>3229</v>
      </c>
      <c r="WH21" s="10" t="str" cm="1">
        <f t="array" aca="1" ref="WH21" ca="1">IF(INDIRECT(ADDRESS(ROW(),COLUMN()-6))="","X",IF(INDIRECT(ADDRESS(ROW(),COLUMN()-5))="",0,"OK"))</f>
        <v>OK</v>
      </c>
      <c r="WI21" s="29" t="str">
        <f ca="1">IF(WJ21="","",SUM(1+MAXA(WI$1:WI20)))</f>
        <v/>
      </c>
      <c r="WJ21" s="8" t="str" cm="1">
        <f t="array" aca="1" ref="WJ21" ca="1">IF(WH21=0,INDIRECT(ADDRESS(ROW(),COLUMN()-8)),"")</f>
        <v/>
      </c>
      <c r="WK21" s="33" t="s">
        <v>1192</v>
      </c>
      <c r="WL21" s="10" t="str">
        <f t="shared" si="23"/>
        <v>$WB$21</v>
      </c>
      <c r="WM21" s="29" t="str">
        <f ca="1">IF(WN21="","",SUM(1+MAXA(WM$1:WM20)))</f>
        <v/>
      </c>
      <c r="WN21" s="8" t="str" cm="1">
        <f t="array" aca="1" ref="WN21" ca="1">IF(ISNUMBER(SEARCH(WN$1,INDEX(INDIRECT(WO$1),ROW(WL21),1)))=TRUE,INDIRECT(WL21),"")</f>
        <v/>
      </c>
      <c r="WO21" s="13" t="s">
        <v>1192</v>
      </c>
      <c r="WP21" s="13" t="s">
        <v>1192</v>
      </c>
      <c r="WQ21" s="13" t="s">
        <v>1192</v>
      </c>
      <c r="WR21" s="13" t="s">
        <v>1192</v>
      </c>
      <c r="WS21" s="13"/>
      <c r="WT21" s="13"/>
      <c r="WU21" s="13"/>
      <c r="WV21" s="13" t="s">
        <v>1192</v>
      </c>
      <c r="WW21" s="13"/>
      <c r="WX21" s="13"/>
      <c r="WY21" s="13"/>
      <c r="WZ21" s="13" t="s">
        <v>1192</v>
      </c>
      <c r="XA21" s="10" t="str">
        <f t="shared" ca="1" si="54"/>
        <v/>
      </c>
      <c r="XB21" s="16"/>
      <c r="XC21" s="17" t="s">
        <v>2227</v>
      </c>
      <c r="XD21" s="51"/>
      <c r="XE21" s="19"/>
      <c r="XF21" s="19"/>
      <c r="XG21" s="79" t="s">
        <v>3229</v>
      </c>
      <c r="XH21" s="10" t="str" cm="1">
        <f t="array" aca="1" ref="XH21" ca="1">IF(INDIRECT(ADDRESS(ROW(),COLUMN()-6))="","X",IF(INDIRECT(ADDRESS(ROW(),COLUMN()-5))="",0,"OK"))</f>
        <v>X</v>
      </c>
      <c r="XI21" s="29" t="str">
        <f ca="1">IF(XJ21="","",SUM(1+MAXA(XI$1:XI20)))</f>
        <v/>
      </c>
      <c r="XJ21" s="8" t="str" cm="1">
        <f t="array" aca="1" ref="XJ21" ca="1">IF(XH21=0,INDIRECT(ADDRESS(ROW(),COLUMN()-8)),"")</f>
        <v/>
      </c>
      <c r="XK21" s="33" t="s">
        <v>1192</v>
      </c>
      <c r="XL21" s="10" t="str">
        <f t="shared" si="24"/>
        <v>$XB$21</v>
      </c>
      <c r="XM21" s="29" t="str">
        <f ca="1">IF(XN21="","",SUM(1+MAXA(XM$1:XM20)))</f>
        <v/>
      </c>
      <c r="XN21" s="8" t="str" cm="1">
        <f t="array" aca="1" ref="XN21" ca="1">IF(ISNUMBER(SEARCH(XN$1,INDEX(INDIRECT(XO$1),ROW(XL21),1)))=TRUE,INDIRECT(XL21),"")</f>
        <v/>
      </c>
      <c r="XO21" s="13" t="s">
        <v>1192</v>
      </c>
      <c r="XP21" s="13" t="s">
        <v>1192</v>
      </c>
      <c r="XQ21" s="13" t="s">
        <v>1192</v>
      </c>
      <c r="XR21" s="13" t="s">
        <v>1192</v>
      </c>
      <c r="XS21" s="13"/>
      <c r="XT21" s="13"/>
      <c r="XU21" s="13"/>
      <c r="XV21" s="13"/>
      <c r="XW21" s="13"/>
      <c r="XX21" s="13"/>
      <c r="XY21" s="13" t="s">
        <v>1192</v>
      </c>
      <c r="XZ21" s="13" t="s">
        <v>1192</v>
      </c>
      <c r="YA21" s="10" t="str">
        <f t="shared" ca="1" si="55"/>
        <v/>
      </c>
      <c r="YB21" s="22"/>
      <c r="YC21" s="15"/>
      <c r="YD21" s="37"/>
      <c r="YE21" s="24"/>
      <c r="YF21" s="24"/>
      <c r="YG21" s="101"/>
      <c r="YH21" s="10" t="str" cm="1">
        <f t="array" aca="1" ref="YH21" ca="1">IF(INDIRECT(ADDRESS(ROW(),COLUMN()-6))="","X",IF(INDIRECT(ADDRESS(ROW(),COLUMN()-5))="",0,"OK"))</f>
        <v>X</v>
      </c>
      <c r="YI21" s="29" t="str">
        <f ca="1">IF(YJ21="","",SUM(1+MAXA(YI$1:YI20)))</f>
        <v/>
      </c>
      <c r="YJ21" s="8" t="str" cm="1">
        <f t="array" aca="1" ref="YJ21" ca="1">IF(YH21=0,INDIRECT(ADDRESS(ROW(),COLUMN()-8)),"")</f>
        <v/>
      </c>
      <c r="YK21" s="33" t="s">
        <v>1192</v>
      </c>
      <c r="YL21" s="10" t="str">
        <f t="shared" si="25"/>
        <v>$YB$21</v>
      </c>
      <c r="YM21" s="29" t="str">
        <f ca="1">IF(YN21="","",SUM(1+MAXA(YM$1:YM20)))</f>
        <v/>
      </c>
      <c r="YN21" s="8" t="str" cm="1">
        <f t="array" aca="1" ref="YN21" ca="1">IF(ISNUMBER(SEARCH(YN$1,INDEX(INDIRECT(YO$1),ROW(YL21),1)))=TRUE,INDIRECT(YL21),"")</f>
        <v/>
      </c>
      <c r="YO21" s="13" t="s">
        <v>1192</v>
      </c>
      <c r="YP21" s="13" t="s">
        <v>1192</v>
      </c>
      <c r="YQ21" s="13" t="s">
        <v>1192</v>
      </c>
      <c r="YR21" s="13" t="s">
        <v>1192</v>
      </c>
      <c r="YS21" s="13"/>
      <c r="YT21" s="13"/>
      <c r="YU21" s="13"/>
      <c r="YV21" s="13"/>
      <c r="YW21" s="13"/>
      <c r="YX21" s="13"/>
      <c r="YY21" s="13" t="s">
        <v>1192</v>
      </c>
      <c r="YZ21" s="13" t="s">
        <v>1192</v>
      </c>
      <c r="ZA21" s="10" t="str">
        <f t="shared" ca="1" si="56"/>
        <v/>
      </c>
      <c r="ZB21" s="16"/>
      <c r="ZC21" s="17" t="s">
        <v>2405</v>
      </c>
      <c r="ZD21" s="51"/>
      <c r="ZE21" s="19"/>
      <c r="ZF21" s="19"/>
      <c r="ZG21" s="79" t="s">
        <v>3229</v>
      </c>
      <c r="ZH21" s="10" t="str" cm="1">
        <f t="array" aca="1" ref="ZH21" ca="1">IF(INDIRECT(ADDRESS(ROW(),COLUMN()-6))="","X",IF(INDIRECT(ADDRESS(ROW(),COLUMN()-5))="",0,"OK"))</f>
        <v>X</v>
      </c>
      <c r="ZI21" s="29" t="str">
        <f ca="1">IF(ZJ21="","",SUM(1+MAXA(ZI$1:ZI20)))</f>
        <v/>
      </c>
      <c r="ZJ21" s="8" t="str" cm="1">
        <f t="array" aca="1" ref="ZJ21" ca="1">IF(ZH21=0,INDIRECT(ADDRESS(ROW(),COLUMN()-8)),"")</f>
        <v/>
      </c>
      <c r="ZK21" s="33" t="s">
        <v>1192</v>
      </c>
      <c r="ZL21" s="10" t="str">
        <f t="shared" si="26"/>
        <v>$ZB$21</v>
      </c>
      <c r="ZM21" s="29" t="str">
        <f ca="1">IF(ZN21="","",SUM(1+MAXA(ZM$1:ZM20)))</f>
        <v/>
      </c>
      <c r="ZN21" s="8" t="str" cm="1">
        <f t="array" aca="1" ref="ZN21" ca="1">IF(ISNUMBER(SEARCH(ZN$1,INDEX(INDIRECT(ZO$1),ROW(ZL21),1)))=TRUE,INDIRECT(ZL21),"")</f>
        <v/>
      </c>
      <c r="ZO21" s="13" t="s">
        <v>1192</v>
      </c>
      <c r="ZP21" s="13" t="s">
        <v>1192</v>
      </c>
      <c r="ZQ21" s="13" t="s">
        <v>1192</v>
      </c>
      <c r="ZR21" s="13" t="s">
        <v>1192</v>
      </c>
      <c r="ZS21" s="13"/>
      <c r="ZT21" s="13"/>
      <c r="ZU21" s="13"/>
      <c r="ZV21" s="13"/>
      <c r="ZW21" s="13"/>
      <c r="ZX21" s="13"/>
      <c r="ZY21" s="13"/>
      <c r="ZZ21" s="13" t="s">
        <v>1192</v>
      </c>
      <c r="AAA21" s="10" t="str">
        <f t="shared" ca="1" si="57"/>
        <v/>
      </c>
      <c r="AAB21" s="22" t="s">
        <v>4025</v>
      </c>
      <c r="AAC21" s="6" t="s">
        <v>4029</v>
      </c>
      <c r="AAD21" s="37" t="s">
        <v>4030</v>
      </c>
      <c r="AAE21" s="27" t="str" cm="1">
        <f t="array" aca="1" ref="AAE21" ca="1">CONCATENATE($A$37,INDIRECT(ADDRESS(ROW(),COLUMN()-2)),"%20",INDIRECT(ADDRESS(ROW(),COLUMN()-1)),$A$39,INDIRECT(ADDRESS(ROW(),COLUMN()-2)),"%20",INDIRECT(ADDRESS(ROW(),COLUMN()-1)))</f>
        <v>https://maps.yandex.ru/?ll=38.392586%2034.897110&amp;z=16&amp;text=38.392586%2034.897110</v>
      </c>
      <c r="AAF21" s="87" t="str" cm="1">
        <f t="array" aca="1" ref="AAF21" ca="1">CONCATENATE($A$40,INDIRECT(ADDRESS(ROW(),COLUMN()-3)),"%2C",INDIRECT(ADDRESS(ROW(),COLUMN()-2)))</f>
        <v>https://maps.google.com/maps?q=38.392586%2C34.897110</v>
      </c>
      <c r="AAG21" s="79" t="s">
        <v>3229</v>
      </c>
      <c r="AAH21" s="10" t="str" cm="1">
        <f t="array" aca="1" ref="AAH21" ca="1">IF(INDIRECT(ADDRESS(ROW(),COLUMN()-6))="","X",IF(INDIRECT(ADDRESS(ROW(),COLUMN()-5))="",0,"OK"))</f>
        <v>OK</v>
      </c>
      <c r="AAI21" s="29" t="str">
        <f ca="1">IF(AAJ21="","",SUM(1+MAXA(AAI$1:AAI20)))</f>
        <v/>
      </c>
      <c r="AAJ21" s="8" t="str" cm="1">
        <f t="array" aca="1" ref="AAJ21" ca="1">IF(AAH21=0,INDIRECT(ADDRESS(ROW(),COLUMN()-8)),"")</f>
        <v/>
      </c>
      <c r="AAK21" s="33" t="s">
        <v>1192</v>
      </c>
      <c r="AAL21" s="10" t="str">
        <f t="shared" si="27"/>
        <v>$AAB$21</v>
      </c>
      <c r="AAM21" s="29" t="str">
        <f ca="1">IF(AAN21="","",SUM(1+MAXA(AAM$1:AAM20)))</f>
        <v/>
      </c>
      <c r="AAN21" s="8" t="str" cm="1">
        <f t="array" aca="1" ref="AAN21" ca="1">IF(ISNUMBER(SEARCH(AAN$1,INDEX(INDIRECT(AAO$1),ROW(AAL21),1)))=TRUE,INDIRECT(AAL21),"")</f>
        <v/>
      </c>
      <c r="AAO21" s="13" t="s">
        <v>1192</v>
      </c>
      <c r="AAP21" s="13" t="s">
        <v>1192</v>
      </c>
      <c r="AAQ21" s="13" t="s">
        <v>1192</v>
      </c>
      <c r="AAR21" s="13" t="s">
        <v>1192</v>
      </c>
      <c r="AAS21" s="13" t="s">
        <v>1192</v>
      </c>
      <c r="AAT21" s="13"/>
      <c r="AAU21" s="13"/>
      <c r="AAV21" s="13"/>
      <c r="AAW21" s="13"/>
      <c r="AAX21" s="13"/>
      <c r="AAY21" s="13"/>
      <c r="AAZ21" s="13" t="s">
        <v>1192</v>
      </c>
      <c r="ABA21" s="10" t="str">
        <f t="shared" ca="1" si="58"/>
        <v/>
      </c>
      <c r="ABB21" s="22" t="s">
        <v>3866</v>
      </c>
      <c r="ABC21" s="6" t="s">
        <v>3882</v>
      </c>
      <c r="ABD21" s="37" t="s">
        <v>3874</v>
      </c>
      <c r="ABE21" s="27" t="str" cm="1">
        <f t="array" aca="1" ref="ABE21" ca="1">CONCATENATE($A$37,INDIRECT(ADDRESS(ROW(),COLUMN()-2)),"%20",INDIRECT(ADDRESS(ROW(),COLUMN()-1)),$A$39,INDIRECT(ADDRESS(ROW(),COLUMN()-2)),"%20",INDIRECT(ADDRESS(ROW(),COLUMN()-1)))</f>
        <v>https://maps.yandex.ru/?ll=38.747064%2035.456769&amp;z=16&amp;text=38.747064%2035.456769</v>
      </c>
      <c r="ABF21" s="87" t="str" cm="1">
        <f t="array" aca="1" ref="ABF21" ca="1">CONCATENATE($A$40,INDIRECT(ADDRESS(ROW(),COLUMN()-3)),"%2C",INDIRECT(ADDRESS(ROW(),COLUMN()-2)))</f>
        <v>https://maps.google.com/maps?q=38.747064%2C35.456769</v>
      </c>
      <c r="ABG21" s="79" t="s">
        <v>3873</v>
      </c>
      <c r="ABH21" s="10" t="str" cm="1">
        <f t="array" aca="1" ref="ABH21" ca="1">IF(INDIRECT(ADDRESS(ROW(),COLUMN()-6))="","X",IF(INDIRECT(ADDRESS(ROW(),COLUMN()-5))="",0,"OK"))</f>
        <v>OK</v>
      </c>
      <c r="ABI21" s="29" t="str">
        <f ca="1">IF(ABJ21="","",SUM(1+MAXA(ABI$1:ABI20)))</f>
        <v/>
      </c>
      <c r="ABJ21" s="8" t="str" cm="1">
        <f t="array" aca="1" ref="ABJ21" ca="1">IF(ABH21=0,INDIRECT(ADDRESS(ROW(),COLUMN()-8)),"")</f>
        <v/>
      </c>
      <c r="ABK21" s="33" t="s">
        <v>1192</v>
      </c>
      <c r="ABL21" s="10" t="str">
        <f t="shared" si="28"/>
        <v>$ABB$21</v>
      </c>
      <c r="ABM21" s="29" t="str">
        <f ca="1">IF(ABN21="","",SUM(1+MAXA(ABM$1:ABM20)))</f>
        <v/>
      </c>
      <c r="ABN21" s="8" t="str" cm="1">
        <f t="array" aca="1" ref="ABN21" ca="1">IF(ISNUMBER(SEARCH(ABN$1,INDEX(INDIRECT(ABO$1),ROW(ABL21),1)))=TRUE,INDIRECT(ABL21),"")</f>
        <v/>
      </c>
      <c r="ABO21" s="13" t="s">
        <v>1192</v>
      </c>
      <c r="ABP21" s="13" t="s">
        <v>1192</v>
      </c>
      <c r="ABQ21" s="13" t="s">
        <v>1192</v>
      </c>
      <c r="ABR21" s="13"/>
      <c r="ABS21" s="13"/>
      <c r="ABT21" s="13"/>
      <c r="ABU21" s="13"/>
      <c r="ABV21" s="13"/>
      <c r="ABW21" s="13"/>
      <c r="ABX21" s="13"/>
      <c r="ABY21" s="13"/>
      <c r="ABZ21" s="13" t="s">
        <v>1192</v>
      </c>
      <c r="ACA21" s="10" t="str">
        <f t="shared" ca="1" si="59"/>
        <v/>
      </c>
      <c r="ACB21" s="22"/>
      <c r="ACC21" s="6"/>
      <c r="ACD21" s="37"/>
      <c r="ACE21" s="24"/>
      <c r="ACF21" s="88"/>
      <c r="ACG21" s="101"/>
      <c r="ACH21" s="10" t="str" cm="1">
        <f t="array" aca="1" ref="ACH21" ca="1">IF(INDIRECT(ADDRESS(ROW(),COLUMN()-6))="","X",IF(INDIRECT(ADDRESS(ROW(),COLUMN()-5))="",0,"OK"))</f>
        <v>X</v>
      </c>
      <c r="ACI21" s="29" t="str">
        <f ca="1">IF(ACJ21="","",SUM(1+MAXA(ACI$1:ACI20)))</f>
        <v/>
      </c>
      <c r="ACJ21" s="8" t="str" cm="1">
        <f t="array" aca="1" ref="ACJ21" ca="1">IF(ACH21=0,INDIRECT(ADDRESS(ROW(),COLUMN()-8)),"")</f>
        <v/>
      </c>
      <c r="ACK21" s="33" t="s">
        <v>1192</v>
      </c>
      <c r="ACL21" s="10" t="str">
        <f t="shared" si="29"/>
        <v>$ACB$21</v>
      </c>
      <c r="ACM21" s="29" t="str">
        <f ca="1">IF(ACN21="","",SUM(1+MAXA(ACM$1:ACM20)))</f>
        <v/>
      </c>
      <c r="ACN21" s="8" t="str" cm="1">
        <f t="array" aca="1" ref="ACN21" ca="1">IF(ISNUMBER(SEARCH(ACN$1,INDEX(INDIRECT(ACO$1),ROW(ACL21),1)))=TRUE,INDIRECT(ACL21),"")</f>
        <v/>
      </c>
      <c r="ACO21" s="13" t="s">
        <v>1192</v>
      </c>
      <c r="ACP21" s="13" t="s">
        <v>1192</v>
      </c>
      <c r="ACQ21" s="13" t="s">
        <v>1192</v>
      </c>
      <c r="ACR21" s="13"/>
      <c r="ACS21" s="13"/>
      <c r="ACT21" s="13"/>
      <c r="ACU21" s="13"/>
      <c r="ACV21" s="13"/>
      <c r="ACW21" s="13"/>
      <c r="ACX21" s="13"/>
      <c r="ACY21" s="13"/>
      <c r="ACZ21" s="13" t="s">
        <v>1192</v>
      </c>
      <c r="ADA21" s="10" t="str">
        <f t="shared" ca="1" si="60"/>
        <v/>
      </c>
      <c r="ADB21" s="22" t="s">
        <v>2852</v>
      </c>
      <c r="ADC21" s="6" t="s">
        <v>2853</v>
      </c>
      <c r="ADD21" s="37" t="s">
        <v>2854</v>
      </c>
      <c r="ADE21" s="27" t="str" cm="1">
        <f t="array" aca="1" ref="ADE21" ca="1">CONCATENATE($A$37,INDIRECT(ADDRESS(ROW(),COLUMN()-2)),"%20",INDIRECT(ADDRESS(ROW(),COLUMN()-1)),$A$39,INDIRECT(ADDRESS(ROW(),COLUMN()-2)),"%20",INDIRECT(ADDRESS(ROW(),COLUMN()-1)))</f>
        <v>https://maps.yandex.ru/?ll=38.728822%2035.470945&amp;z=16&amp;text=38.728822%2035.470945</v>
      </c>
      <c r="ADF21" s="87" t="str" cm="1">
        <f t="array" aca="1" ref="ADF21" ca="1">CONCATENATE($A$40,INDIRECT(ADDRESS(ROW(),COLUMN()-3)),"%2C",INDIRECT(ADDRESS(ROW(),COLUMN()-2)))</f>
        <v>https://maps.google.com/maps?q=38.728822%2C35.470945</v>
      </c>
      <c r="ADG21" s="92" t="s">
        <v>3229</v>
      </c>
      <c r="ADH21" s="10" t="str" cm="1">
        <f t="array" aca="1" ref="ADH21" ca="1">IF(INDIRECT(ADDRESS(ROW(),COLUMN()-6))="","X",IF(INDIRECT(ADDRESS(ROW(),COLUMN()-5))="",0,"OK"))</f>
        <v>OK</v>
      </c>
      <c r="ADI21" s="29" t="str">
        <f ca="1">IF(ADJ21="","",SUM(1+MAXA(ADI$1:ADI20)))</f>
        <v/>
      </c>
      <c r="ADJ21" s="8" t="str" cm="1">
        <f t="array" aca="1" ref="ADJ21" ca="1">IF(ADH21=0,INDIRECT(ADDRESS(ROW(),COLUMN()-8)),"")</f>
        <v/>
      </c>
      <c r="ADK21" s="33" t="s">
        <v>1192</v>
      </c>
      <c r="ADL21" s="10" t="str">
        <f t="shared" si="30"/>
        <v>$ADB$21</v>
      </c>
      <c r="ADM21" s="29" t="str">
        <f ca="1">IF(ADN21="","",SUM(1+MAXA(ADM$1:ADM20)))</f>
        <v/>
      </c>
      <c r="ADN21" s="8" t="str" cm="1">
        <f t="array" aca="1" ref="ADN21" ca="1">IF(ISNUMBER(SEARCH(ADN$1,INDEX(INDIRECT(ADO$1),ROW(ADL21),1)))=TRUE,INDIRECT(ADL21),"")</f>
        <v/>
      </c>
      <c r="ADO21" s="13" t="s">
        <v>1192</v>
      </c>
      <c r="ADP21" s="13" t="s">
        <v>1192</v>
      </c>
      <c r="ADQ21" s="13" t="s">
        <v>1192</v>
      </c>
      <c r="ADR21" s="13" t="s">
        <v>1192</v>
      </c>
      <c r="ADS21" s="13" t="s">
        <v>1192</v>
      </c>
      <c r="ADT21" s="13"/>
      <c r="ADU21" s="13"/>
      <c r="ADV21" s="13"/>
      <c r="ADW21" s="13"/>
      <c r="ADX21" s="13"/>
      <c r="ADY21" s="13"/>
      <c r="ADZ21" s="13" t="s">
        <v>1192</v>
      </c>
      <c r="AEA21" s="10" t="str">
        <f t="shared" ca="1" si="61"/>
        <v/>
      </c>
      <c r="AEB21" s="22" t="s">
        <v>2955</v>
      </c>
      <c r="AEC21" s="6" t="s">
        <v>2956</v>
      </c>
      <c r="AED21" s="37" t="s">
        <v>2957</v>
      </c>
      <c r="AEE21" s="27" t="str" cm="1">
        <f t="array" aca="1" ref="AEE21" ca="1">CONCATENATE($A$37,INDIRECT(ADDRESS(ROW(),COLUMN()-2)),"%20",INDIRECT(ADDRESS(ROW(),COLUMN()-1)),$A$39,INDIRECT(ADDRESS(ROW(),COLUMN()-2)),"%20",INDIRECT(ADDRESS(ROW(),COLUMN()-1)))</f>
        <v>https://maps.yandex.ru/?ll=38.738028%2035.290255&amp;z=16&amp;text=38.738028%2035.290255</v>
      </c>
      <c r="AEF21" s="87" t="str" cm="1">
        <f t="array" aca="1" ref="AEF21" ca="1">CONCATENATE($A$40,INDIRECT(ADDRESS(ROW(),COLUMN()-3)),"%2C",INDIRECT(ADDRESS(ROW(),COLUMN()-2)))</f>
        <v>https://maps.google.com/maps?q=38.738028%2C35.290255</v>
      </c>
      <c r="AEG21" s="79" t="s">
        <v>3229</v>
      </c>
      <c r="AEH21" s="10" t="str" cm="1">
        <f t="array" aca="1" ref="AEH21" ca="1">IF(INDIRECT(ADDRESS(ROW(),COLUMN()-6))="","X",IF(INDIRECT(ADDRESS(ROW(),COLUMN()-5))="",0,"OK"))</f>
        <v>OK</v>
      </c>
      <c r="AEI21" s="29" t="str">
        <f ca="1">IF(AEJ21="","",SUM(1+MAXA(AEI$1:AEI20)))</f>
        <v/>
      </c>
      <c r="AEJ21" s="8" t="str" cm="1">
        <f t="array" aca="1" ref="AEJ21" ca="1">IF(AEH21=0,INDIRECT(ADDRESS(ROW(),COLUMN()-8)),"")</f>
        <v/>
      </c>
      <c r="AEK21" s="33" t="s">
        <v>1192</v>
      </c>
      <c r="AEL21" s="10" t="str">
        <f t="shared" si="31"/>
        <v>$AEB$21</v>
      </c>
      <c r="AEM21" s="29" t="str">
        <f ca="1">IF(AEN21="","",SUM(1+MAXA(AEM$1:AEM20)))</f>
        <v/>
      </c>
      <c r="AEN21" s="8" t="str" cm="1">
        <f t="array" aca="1" ref="AEN21" ca="1">IF(ISNUMBER(SEARCH(AEN$1,INDEX(INDIRECT(AEO$1),ROW(AEL21),1)))=TRUE,INDIRECT(AEL21),"")</f>
        <v/>
      </c>
      <c r="AEO21" s="13" t="s">
        <v>1192</v>
      </c>
      <c r="AEP21" s="13" t="s">
        <v>1192</v>
      </c>
      <c r="AEQ21" s="13" t="s">
        <v>1192</v>
      </c>
      <c r="AER21" s="13" t="s">
        <v>1192</v>
      </c>
      <c r="AES21" s="13" t="s">
        <v>1192</v>
      </c>
      <c r="AET21" s="13" t="s">
        <v>1192</v>
      </c>
      <c r="AEU21" s="13" t="s">
        <v>1192</v>
      </c>
      <c r="AEV21" s="13" t="s">
        <v>1192</v>
      </c>
    </row>
    <row r="22" spans="1:828" s="4" customFormat="1" ht="24.75" customHeight="1" x14ac:dyDescent="0.2">
      <c r="A22" s="100" t="str">
        <f>CONCATENATE(TC1," Pınarbaşı 2")</f>
        <v>0 Pınarbaşı 2</v>
      </c>
      <c r="B22" s="10" t="str">
        <f t="shared" ca="1" si="32"/>
        <v/>
      </c>
      <c r="C22" s="8"/>
      <c r="D22" s="10"/>
      <c r="E22" s="10"/>
      <c r="F22" s="21"/>
      <c r="G22" s="86"/>
      <c r="H22" s="93"/>
      <c r="I22" s="10" t="str" cm="1">
        <f t="array" aca="1" ref="I22" ca="1">IF(INDIRECT(ADDRESS(ROW(),COLUMN()-6))="","X",IF(INDIRECT(ADDRESS(ROW(),COLUMN()-5))="",0,"OK"))</f>
        <v>X</v>
      </c>
      <c r="J22" s="29" t="str">
        <f ca="1">IF(K22="","",SUM(1+MAXA(J$1:J21)))</f>
        <v/>
      </c>
      <c r="K22" s="8" t="str" cm="1">
        <f t="array" aca="1" ref="K22" ca="1">IF(I22=0,INDIRECT(ADDRESS(ROW(),COLUMN()-8)),"")</f>
        <v/>
      </c>
      <c r="L22" s="31"/>
      <c r="M22" s="10" t="str">
        <f t="shared" si="0"/>
        <v>$C$22</v>
      </c>
      <c r="N22" s="29" t="str">
        <f ca="1">IF(O22="","",SUM(1+MAXA(N$1:N21)))</f>
        <v/>
      </c>
      <c r="O22" s="8" t="str" cm="1">
        <f t="array" aca="1" ref="O22" ca="1">IF(ISNUMBER(SEARCH(O$1,INDEX(INDIRECT($P$1),ROW(M22),1)))=TRUE,INDIRECT(M22),"")</f>
        <v/>
      </c>
      <c r="P22" s="13" t="s">
        <v>1192</v>
      </c>
      <c r="Q22" s="13" t="s">
        <v>1192</v>
      </c>
      <c r="R22" s="13"/>
      <c r="S22" s="13"/>
      <c r="T22" s="13"/>
      <c r="U22" s="13"/>
      <c r="V22" s="13"/>
      <c r="W22" s="13"/>
      <c r="X22" s="13"/>
      <c r="Y22" s="13" t="s">
        <v>1192</v>
      </c>
      <c r="Z22" s="13" t="s">
        <v>1192</v>
      </c>
      <c r="AA22" s="10" t="str">
        <f t="shared" ca="1" si="62"/>
        <v/>
      </c>
      <c r="AB22" s="99"/>
      <c r="AC22" s="14"/>
      <c r="AD22" s="14"/>
      <c r="AE22" s="113"/>
      <c r="AF22" s="114"/>
      <c r="AG22" s="99"/>
      <c r="AH22" s="10" t="str" cm="1">
        <f t="array" aca="1" ref="AH22" ca="1">IF(INDIRECT(ADDRESS(ROW(),COLUMN()-6))="","X",IF(INDIRECT(ADDRESS(ROW(),COLUMN()-5))="",0,"OK"))</f>
        <v>X</v>
      </c>
      <c r="AI22" s="29" t="str">
        <f ca="1">IF(AJ22="","",SUM(1+MAXA(AI$1:AI21)))</f>
        <v/>
      </c>
      <c r="AJ22" s="8" t="str" cm="1">
        <f t="array" aca="1" ref="AJ22" ca="1">IF(AH22=0,INDIRECT(ADDRESS(ROW(),COLUMN()-8)),"")</f>
        <v/>
      </c>
      <c r="AK22" s="31"/>
      <c r="AL22" s="10" t="str">
        <f t="shared" si="1"/>
        <v>$AB$22</v>
      </c>
      <c r="AM22" s="29" t="str">
        <f ca="1">IF(AN22="","",SUM(1+MAXA(AM$1:AM21)))</f>
        <v/>
      </c>
      <c r="AN22" s="8" t="str" cm="1">
        <f t="array" aca="1" ref="AN22" ca="1">IF(ISNUMBER(SEARCH(AN$1,INDEX(INDIRECT($AO$1),ROW(AL22),1)))=TRUE,INDIRECT(AL22),"")</f>
        <v/>
      </c>
      <c r="AO22" s="13" t="s">
        <v>1192</v>
      </c>
      <c r="AP22" s="13" t="s">
        <v>1192</v>
      </c>
      <c r="AQ22" s="13" t="s">
        <v>1192</v>
      </c>
      <c r="AR22" s="13"/>
      <c r="AS22" s="13"/>
      <c r="AT22" s="13"/>
      <c r="AU22" s="13"/>
      <c r="AV22" s="13"/>
      <c r="AW22" s="13"/>
      <c r="AX22" s="13" t="s">
        <v>1192</v>
      </c>
      <c r="AY22" s="13" t="s">
        <v>1192</v>
      </c>
      <c r="AZ22" s="13" t="s">
        <v>1192</v>
      </c>
      <c r="BA22" s="10" t="str">
        <f t="shared" ca="1" si="33"/>
        <v/>
      </c>
      <c r="BB22" s="22" t="s">
        <v>3521</v>
      </c>
      <c r="BC22" s="6" t="s">
        <v>3630</v>
      </c>
      <c r="BD22" s="6" t="s">
        <v>3629</v>
      </c>
      <c r="BE22" s="27" t="str" cm="1">
        <f t="array" aca="1" ref="BE22" ca="1">CONCATENATE($A$37,INDIRECT(ADDRESS(ROW(),COLUMN()-2)),"%20",INDIRECT(ADDRESS(ROW(),COLUMN()-1)),$A$39,INDIRECT(ADDRESS(ROW(),COLUMN()-2)),"%20",INDIRECT(ADDRESS(ROW(),COLUMN()-1)))</f>
        <v>https://maps.yandex.ru/?ll=38.735422%2035.542709&amp;z=16&amp;text=38.735422%2035.542709</v>
      </c>
      <c r="BF22" s="87" t="str" cm="1">
        <f t="array" aca="1" ref="BF22" ca="1">CONCATENATE($A$40,INDIRECT(ADDRESS(ROW(),COLUMN()-3)),"%2C",INDIRECT(ADDRESS(ROW(),COLUMN()-2)))</f>
        <v>https://maps.google.com/maps?q=38.735422%2C35.542709</v>
      </c>
      <c r="BG22" s="92" t="s">
        <v>3229</v>
      </c>
      <c r="BH22" s="10" t="str" cm="1">
        <f t="array" aca="1" ref="BH22" ca="1">IF(INDIRECT(ADDRESS(ROW(),COLUMN()-6))="","X",IF(INDIRECT(ADDRESS(ROW(),COLUMN()-5))="",0,"OK"))</f>
        <v>OK</v>
      </c>
      <c r="BI22" s="29" t="str">
        <f ca="1">IF(BJ22="","",SUM(1+MAXA(BI$1:BI21)))</f>
        <v/>
      </c>
      <c r="BJ22" s="8" t="str" cm="1">
        <f t="array" aca="1" ref="BJ22" ca="1">IF(BH22=0,INDIRECT(ADDRESS(ROW(),COLUMN()-8)),"")</f>
        <v/>
      </c>
      <c r="BK22" s="31"/>
      <c r="BL22" s="10" t="str">
        <f t="shared" si="2"/>
        <v>$BB$22</v>
      </c>
      <c r="BM22" s="29" t="str">
        <f ca="1">IF(BN22="","",SUM(1+MAXA(BM$1:BM21)))</f>
        <v/>
      </c>
      <c r="BN22" s="8" t="str" cm="1">
        <f t="array" aca="1" ref="BN22" ca="1">IF(ISNUMBER(SEARCH(BN$1,INDEX(INDIRECT(BO$1),ROW(BL22),1)))=TRUE,INDIRECT(BL22),"")</f>
        <v/>
      </c>
      <c r="BO22" s="13" t="s">
        <v>1192</v>
      </c>
      <c r="BP22" s="13" t="s">
        <v>1192</v>
      </c>
      <c r="BQ22" s="13" t="s">
        <v>1192</v>
      </c>
      <c r="BR22" s="13"/>
      <c r="BS22" s="13"/>
      <c r="BT22" s="13"/>
      <c r="BU22" s="13"/>
      <c r="BV22" s="13"/>
      <c r="BW22" s="13" t="s">
        <v>1192</v>
      </c>
      <c r="BX22" s="13" t="s">
        <v>1192</v>
      </c>
      <c r="BY22" s="13"/>
      <c r="BZ22" s="13"/>
      <c r="CA22" s="10" t="str">
        <f t="shared" ca="1" si="34"/>
        <v/>
      </c>
      <c r="CB22" s="22" t="s">
        <v>3667</v>
      </c>
      <c r="CC22" s="6" t="s">
        <v>3408</v>
      </c>
      <c r="CD22" s="6" t="s">
        <v>3409</v>
      </c>
      <c r="CE22" s="27" t="str" cm="1">
        <f t="array" aca="1" ref="CE22" ca="1">CONCATENATE($A$37,INDIRECT(ADDRESS(ROW(),COLUMN()-2)),"%20",INDIRECT(ADDRESS(ROW(),COLUMN()-1)),$A$39,INDIRECT(ADDRESS(ROW(),COLUMN()-2)),"%20",INDIRECT(ADDRESS(ROW(),COLUMN()-1)))</f>
        <v>https://maps.yandex.ru/?ll=38.722799%2035.555407&amp;z=16&amp;text=38.722799%2035.555407</v>
      </c>
      <c r="CF22" s="87" t="str" cm="1">
        <f t="array" aca="1" ref="CF22" ca="1">CONCATENATE($A$40,INDIRECT(ADDRESS(ROW(),COLUMN()-3)),"%2C",INDIRECT(ADDRESS(ROW(),COLUMN()-2)))</f>
        <v>https://maps.google.com/maps?q=38.722799%2C35.555407</v>
      </c>
      <c r="CG22" s="92" t="s">
        <v>3671</v>
      </c>
      <c r="CH22" s="10" t="str" cm="1">
        <f t="array" aca="1" ref="CH22" ca="1">IF(INDIRECT(ADDRESS(ROW(),COLUMN()-6))="","X",IF(INDIRECT(ADDRESS(ROW(),COLUMN()-5))="",0,"OK"))</f>
        <v>OK</v>
      </c>
      <c r="CI22" s="29" t="str">
        <f ca="1">IF(CJ22="","",SUM(1+MAXA(CI$1:CI21)))</f>
        <v/>
      </c>
      <c r="CJ22" s="8" t="str" cm="1">
        <f t="array" aca="1" ref="CJ22" ca="1">IF(CH22=0,INDIRECT(ADDRESS(ROW(),COLUMN()-8)),"")</f>
        <v/>
      </c>
      <c r="CK22" s="31"/>
      <c r="CL22" s="10" t="str">
        <f t="shared" si="3"/>
        <v>$CB$22</v>
      </c>
      <c r="CM22" s="29" t="str">
        <f ca="1">IF(CN22="","",SUM(1+MAXA(CM$1:CM21)))</f>
        <v/>
      </c>
      <c r="CN22" s="8" t="str" cm="1">
        <f t="array" aca="1" ref="CN22" ca="1">IF(ISNUMBER(SEARCH(CN$1,INDEX(INDIRECT(CO$1),ROW(CL22),1)))=TRUE,INDIRECT(CL22),"")</f>
        <v/>
      </c>
      <c r="CO22" s="13" t="s">
        <v>1192</v>
      </c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 t="s">
        <v>1192</v>
      </c>
      <c r="DA22" s="10" t="str">
        <f t="shared" ca="1" si="63"/>
        <v/>
      </c>
      <c r="DB22" s="8"/>
      <c r="DC22" s="10"/>
      <c r="DD22" s="10"/>
      <c r="DF22" s="81"/>
      <c r="DG22" s="94"/>
      <c r="DH22" s="10" t="str" cm="1">
        <f t="array" aca="1" ref="DH22" ca="1">IF(INDIRECT(ADDRESS(ROW(),COLUMN()-6))="","X",IF(INDIRECT(ADDRESS(ROW(),COLUMN()-5))="",0,"OK"))</f>
        <v>X</v>
      </c>
      <c r="DI22" s="29" t="str">
        <f ca="1">IF(DJ22="","",SUM(1+MAXA(DI$1:DI21)))</f>
        <v/>
      </c>
      <c r="DJ22" s="8" t="str" cm="1">
        <f t="array" aca="1" ref="DJ22" ca="1">IF(DH22=0,INDIRECT(ADDRESS(ROW(),COLUMN()-8)),"")</f>
        <v/>
      </c>
      <c r="DK22" s="31"/>
      <c r="DL22" s="10" t="str">
        <f t="shared" si="4"/>
        <v>$DB$22</v>
      </c>
      <c r="DM22" s="29" t="str">
        <f ca="1">IF(DN22="","",SUM(1+MAXA(DM$1:DM21)))</f>
        <v/>
      </c>
      <c r="DN22" s="8" t="str" cm="1">
        <f t="array" aca="1" ref="DN22" ca="1">IF(ISNUMBER(SEARCH(DN$1,INDEX(INDIRECT(DO$1),ROW(DL22),1)))=TRUE,INDIRECT(DL22),"")</f>
        <v/>
      </c>
      <c r="DO22" s="13" t="s">
        <v>1192</v>
      </c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 t="s">
        <v>1192</v>
      </c>
      <c r="EA22" s="10" t="str">
        <f t="shared" ca="1" si="35"/>
        <v/>
      </c>
      <c r="EB22" s="22" t="s">
        <v>3020</v>
      </c>
      <c r="EC22" s="14" t="s">
        <v>289</v>
      </c>
      <c r="ED22" s="14" t="s">
        <v>290</v>
      </c>
      <c r="EE22" s="27" t="str" cm="1">
        <f t="array" aca="1" ref="EE22" ca="1">CONCATENATE($A$37,INDIRECT(ADDRESS(ROW(),COLUMN()-2)),"%20",INDIRECT(ADDRESS(ROW(),COLUMN()-1)),$A$39,INDIRECT(ADDRESS(ROW(),COLUMN()-2)),"%20",INDIRECT(ADDRESS(ROW(),COLUMN()-1)))</f>
        <v>https://maps.yandex.ru/?ll=38.689441%2035.369674&amp;z=16&amp;text=38.689441%2035.369674</v>
      </c>
      <c r="EF22" s="87" t="str" cm="1">
        <f t="array" aca="1" ref="EF22" ca="1">CONCATENATE($A$40,INDIRECT(ADDRESS(ROW(),COLUMN()-3)),"%2C",INDIRECT(ADDRESS(ROW(),COLUMN()-2)))</f>
        <v>https://maps.google.com/maps?q=38.689441%2C35.369674</v>
      </c>
      <c r="EG22" s="92" t="s">
        <v>3229</v>
      </c>
      <c r="EH22" s="10" t="str" cm="1">
        <f t="array" aca="1" ref="EH22" ca="1">IF(INDIRECT(ADDRESS(ROW(),COLUMN()-6))="","X",IF(INDIRECT(ADDRESS(ROW(),COLUMN()-5))="",0,"OK"))</f>
        <v>OK</v>
      </c>
      <c r="EI22" s="29" t="str">
        <f ca="1">IF(EJ22="","",SUM(1+MAXA(EI$1:EI21)))</f>
        <v/>
      </c>
      <c r="EJ22" s="8" t="str" cm="1">
        <f t="array" aca="1" ref="EJ22" ca="1">IF(EH22=0,INDIRECT(ADDRESS(ROW(),COLUMN()-8)),"")</f>
        <v/>
      </c>
      <c r="EK22" s="31"/>
      <c r="EL22" s="10" t="str">
        <f t="shared" si="5"/>
        <v>$EB$22</v>
      </c>
      <c r="EM22" s="29" t="str">
        <f ca="1">IF(EN22="","",SUM(1+MAXA(EM$1:EM21)))</f>
        <v/>
      </c>
      <c r="EN22" s="8" t="str" cm="1">
        <f t="array" aca="1" ref="EN22" ca="1">IF(ISNUMBER(SEARCH(EN$1,INDEX(INDIRECT(EO$1),ROW(EL22),1)))=TRUE,INDIRECT(EL22),"")</f>
        <v/>
      </c>
      <c r="EO22" s="13" t="s">
        <v>1192</v>
      </c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0" t="str">
        <f t="shared" ca="1" si="36"/>
        <v/>
      </c>
      <c r="FB22" s="22" t="s">
        <v>339</v>
      </c>
      <c r="FC22" s="14" t="s">
        <v>340</v>
      </c>
      <c r="FD22" s="14" t="s">
        <v>341</v>
      </c>
      <c r="FE22" s="27" t="str" cm="1">
        <f t="array" aca="1" ref="FE22" ca="1">CONCATENATE($A$37,INDIRECT(ADDRESS(ROW(),COLUMN()-2)),"%20",INDIRECT(ADDRESS(ROW(),COLUMN()-1)),$A$39,INDIRECT(ADDRESS(ROW(),COLUMN()-2)),"%20",INDIRECT(ADDRESS(ROW(),COLUMN()-1)))</f>
        <v>https://maps.yandex.ru/?ll=38.877676%2035.711840&amp;z=16&amp;text=38.877676%2035.711840</v>
      </c>
      <c r="FF22" s="87" t="str" cm="1">
        <f t="array" aca="1" ref="FF22" ca="1">CONCATENATE($A$40,INDIRECT(ADDRESS(ROW(),COLUMN()-3)),"%2C",INDIRECT(ADDRESS(ROW(),COLUMN()-2)))</f>
        <v>https://maps.google.com/maps?q=38.877676%2C35.711840</v>
      </c>
      <c r="FG22" s="92" t="s">
        <v>3229</v>
      </c>
      <c r="FH22" s="10" t="str" cm="1">
        <f t="array" aca="1" ref="FH22" ca="1">IF(INDIRECT(ADDRESS(ROW(),COLUMN()-6))="","X",IF(INDIRECT(ADDRESS(ROW(),COLUMN()-5))="",0,"OK"))</f>
        <v>OK</v>
      </c>
      <c r="FI22" s="29" t="str">
        <f ca="1">IF(FJ22="","",SUM(1+MAXA(FI$1:FI21)))</f>
        <v/>
      </c>
      <c r="FJ22" s="8" t="str" cm="1">
        <f t="array" aca="1" ref="FJ22" ca="1">IF(FH22=0,INDIRECT(ADDRESS(ROW(),COLUMN()-8)),"")</f>
        <v/>
      </c>
      <c r="FK22" s="31"/>
      <c r="FL22" s="10" t="str">
        <f t="shared" si="6"/>
        <v>$FB$22</v>
      </c>
      <c r="FM22" s="29" t="str">
        <f ca="1">IF(FN22="","",SUM(1+MAXA(FM$1:FM21)))</f>
        <v/>
      </c>
      <c r="FN22" s="8" t="str" cm="1">
        <f t="array" aca="1" ref="FN22" ca="1">IF(ISNUMBER(SEARCH(FN$1,INDEX(INDIRECT(FO$1),ROW(FL22),1)))=TRUE,INDIRECT(FL22),"")</f>
        <v/>
      </c>
      <c r="FO22" s="13" t="s">
        <v>1192</v>
      </c>
      <c r="FP22" s="13" t="s">
        <v>1192</v>
      </c>
      <c r="FQ22" s="13" t="s">
        <v>1192</v>
      </c>
      <c r="FR22" s="13" t="s">
        <v>1192</v>
      </c>
      <c r="FS22" s="13" t="s">
        <v>1192</v>
      </c>
      <c r="FT22" s="13"/>
      <c r="FU22" s="13"/>
      <c r="FV22" s="13"/>
      <c r="FW22" s="13"/>
      <c r="FX22" s="13"/>
      <c r="FY22" s="13"/>
      <c r="FZ22" s="13"/>
      <c r="GA22" s="10" t="str">
        <f t="shared" ca="1" si="37"/>
        <v/>
      </c>
      <c r="GB22" s="22"/>
      <c r="GC22" s="14"/>
      <c r="GD22" s="14"/>
      <c r="GE22" s="24"/>
      <c r="GF22" s="88"/>
      <c r="GG22" s="115"/>
      <c r="GH22" s="10" t="str" cm="1">
        <f t="array" aca="1" ref="GH22" ca="1">IF(INDIRECT(ADDRESS(ROW(),COLUMN()-6))="","X",IF(INDIRECT(ADDRESS(ROW(),COLUMN()-5))="",0,"OK"))</f>
        <v>X</v>
      </c>
      <c r="GI22" s="29" t="str">
        <f ca="1">IF(GJ22="","",SUM(1+MAXA(GI$1:GI21)))</f>
        <v/>
      </c>
      <c r="GJ22" s="8" t="str" cm="1">
        <f t="array" aca="1" ref="GJ22" ca="1">IF(GH22=0,INDIRECT(ADDRESS(ROW(),COLUMN()-8)),"")</f>
        <v/>
      </c>
      <c r="GK22" s="31"/>
      <c r="GL22" s="10" t="str">
        <f t="shared" si="7"/>
        <v>$GB$22</v>
      </c>
      <c r="GM22" s="29" t="str">
        <f ca="1">IF(GN22="","",SUM(1+MAXA(GM$1:GM21)))</f>
        <v/>
      </c>
      <c r="GN22" s="8" t="str" cm="1">
        <f t="array" aca="1" ref="GN22" ca="1">IF(ISNUMBER(SEARCH(GN$1,INDEX(INDIRECT(GO$1),ROW(GL22),1)))=TRUE,INDIRECT(GL22),"")</f>
        <v/>
      </c>
      <c r="GO22" s="13" t="s">
        <v>1192</v>
      </c>
      <c r="GP22" s="13" t="s">
        <v>1192</v>
      </c>
      <c r="GQ22" s="13" t="s">
        <v>1192</v>
      </c>
      <c r="GR22" s="13" t="s">
        <v>1192</v>
      </c>
      <c r="GS22" s="13" t="s">
        <v>1192</v>
      </c>
      <c r="GT22" s="13"/>
      <c r="GU22" s="13"/>
      <c r="GV22" s="13"/>
      <c r="GW22" s="13"/>
      <c r="GX22" s="13"/>
      <c r="GY22" s="13"/>
      <c r="GZ22" s="13"/>
      <c r="HA22" s="10" t="str">
        <f t="shared" ca="1" si="38"/>
        <v/>
      </c>
      <c r="HB22" s="16"/>
      <c r="HC22" s="17" t="s">
        <v>352</v>
      </c>
      <c r="HD22" s="18"/>
      <c r="HE22" s="25"/>
      <c r="HF22" s="25"/>
      <c r="HG22" s="92" t="s">
        <v>3229</v>
      </c>
      <c r="HH22" s="10" t="str" cm="1">
        <f t="array" aca="1" ref="HH22" ca="1">IF(INDIRECT(ADDRESS(ROW(),COLUMN()-6))="","X",IF(INDIRECT(ADDRESS(ROW(),COLUMN()-5))="",0,"OK"))</f>
        <v>X</v>
      </c>
      <c r="HI22" s="29" t="str">
        <f ca="1">IF(HJ22="","",SUM(1+MAXA(HI$1:HI21)))</f>
        <v/>
      </c>
      <c r="HJ22" s="8" t="str" cm="1">
        <f t="array" aca="1" ref="HJ22" ca="1">IF(HH22=0,INDIRECT(ADDRESS(ROW(),COLUMN()-8)),"")</f>
        <v/>
      </c>
      <c r="HK22" s="31"/>
      <c r="HL22" s="10" t="str">
        <f t="shared" si="8"/>
        <v>$HB$22</v>
      </c>
      <c r="HM22" s="29" t="str">
        <f ca="1">IF(HN22="","",SUM(1+MAXA(HM$1:HM21)))</f>
        <v/>
      </c>
      <c r="HN22" s="8" t="str" cm="1">
        <f t="array" aca="1" ref="HN22" ca="1">IF(ISNUMBER(SEARCH(HN$1,INDEX(INDIRECT(HO$1),ROW(HL22),1)))=TRUE,INDIRECT(HL22),"")</f>
        <v/>
      </c>
      <c r="HO22" s="13" t="s">
        <v>1192</v>
      </c>
      <c r="HP22" s="13" t="s">
        <v>1192</v>
      </c>
      <c r="HQ22" s="13" t="s">
        <v>1192</v>
      </c>
      <c r="HR22" s="13"/>
      <c r="HS22" s="13"/>
      <c r="HT22" s="13"/>
      <c r="HU22" s="13"/>
      <c r="HV22" s="13"/>
      <c r="HW22" s="13"/>
      <c r="HX22" s="13"/>
      <c r="HY22" s="13" t="s">
        <v>1192</v>
      </c>
      <c r="HZ22" s="13" t="s">
        <v>1192</v>
      </c>
      <c r="IA22" s="10" t="str">
        <f t="shared" ca="1" si="39"/>
        <v/>
      </c>
      <c r="IB22" s="22" t="s">
        <v>369</v>
      </c>
      <c r="IC22" s="14" t="s">
        <v>370</v>
      </c>
      <c r="ID22" s="14" t="s">
        <v>371</v>
      </c>
      <c r="IE22" s="27" t="str" cm="1">
        <f t="array" aca="1" ref="IE22" ca="1">CONCATENATE($A$37,INDIRECT(ADDRESS(ROW(),COLUMN()-2)),"%20",INDIRECT(ADDRESS(ROW(),COLUMN()-1)),$A$39,INDIRECT(ADDRESS(ROW(),COLUMN()-2)),"%20",INDIRECT(ADDRESS(ROW(),COLUMN()-1)))</f>
        <v>https://maps.yandex.ru/?ll=38.953324%2035.484458&amp;z=16&amp;text=38.953324%2035.484458</v>
      </c>
      <c r="IF22" s="87" t="str" cm="1">
        <f t="array" aca="1" ref="IF22" ca="1">CONCATENATE($A$40,INDIRECT(ADDRESS(ROW(),COLUMN()-3)),"%2C",INDIRECT(ADDRESS(ROW(),COLUMN()-2)))</f>
        <v>https://maps.google.com/maps?q=38.953324%2C35.484458</v>
      </c>
      <c r="IG22" s="79" t="s">
        <v>3229</v>
      </c>
      <c r="IH22" s="10" t="str" cm="1">
        <f t="array" aca="1" ref="IH22" ca="1">IF(INDIRECT(ADDRESS(ROW(),COLUMN()-6))="","X",IF(INDIRECT(ADDRESS(ROW(),COLUMN()-5))="",0,"OK"))</f>
        <v>OK</v>
      </c>
      <c r="II22" s="29" t="str">
        <f ca="1">IF(IJ22="","",SUM(1+MAXA(II$1:II21)))</f>
        <v/>
      </c>
      <c r="IJ22" s="8" t="str" cm="1">
        <f t="array" aca="1" ref="IJ22" ca="1">IF(IH22=0,INDIRECT(ADDRESS(ROW(),COLUMN()-8)),"")</f>
        <v/>
      </c>
      <c r="IK22" s="31"/>
      <c r="IL22" s="10" t="str">
        <f t="shared" si="9"/>
        <v>$IB$22</v>
      </c>
      <c r="IM22" s="29" t="str">
        <f ca="1">IF(IN22="","",SUM(1+MAXA(IM$1:IM21)))</f>
        <v/>
      </c>
      <c r="IN22" s="8" t="str" cm="1">
        <f t="array" aca="1" ref="IN22" ca="1">IF(ISNUMBER(SEARCH(IN$1,INDEX(INDIRECT(IO$1),ROW(IL22),1)))=TRUE,INDIRECT(IL22),"")</f>
        <v/>
      </c>
      <c r="IO22" s="13" t="s">
        <v>1192</v>
      </c>
      <c r="IP22" s="13" t="s">
        <v>1192</v>
      </c>
      <c r="IQ22" s="13" t="s">
        <v>1192</v>
      </c>
      <c r="IR22" s="13"/>
      <c r="IS22" s="13"/>
      <c r="IT22" s="13"/>
      <c r="IU22" s="13"/>
      <c r="IV22" s="13"/>
      <c r="IW22" s="13"/>
      <c r="IX22" s="13" t="s">
        <v>1192</v>
      </c>
      <c r="IY22" s="13" t="s">
        <v>1192</v>
      </c>
      <c r="IZ22" s="13" t="s">
        <v>1192</v>
      </c>
      <c r="JA22" s="10" t="str">
        <f t="shared" ca="1" si="40"/>
        <v/>
      </c>
      <c r="JB22" s="22"/>
      <c r="JC22" s="14"/>
      <c r="JD22" s="14"/>
      <c r="JE22" s="24"/>
      <c r="JF22" s="88"/>
      <c r="JG22" s="101"/>
      <c r="JH22" s="10" t="str" cm="1">
        <f t="array" aca="1" ref="JH22" ca="1">IF(INDIRECT(ADDRESS(ROW(),COLUMN()-6))="","X",IF(INDIRECT(ADDRESS(ROW(),COLUMN()-5))="",0,"OK"))</f>
        <v>X</v>
      </c>
      <c r="JI22" s="29" t="str">
        <f ca="1">IF(JJ22="","",SUM(1+MAXA(JI$1:JI21)))</f>
        <v/>
      </c>
      <c r="JJ22" s="8" t="str" cm="1">
        <f t="array" aca="1" ref="JJ22" ca="1">IF(JH22=0,INDIRECT(ADDRESS(ROW(),COLUMN()-8)),"")</f>
        <v/>
      </c>
      <c r="JK22" s="31"/>
      <c r="JL22" s="10" t="str">
        <f t="shared" si="10"/>
        <v>$JB$22</v>
      </c>
      <c r="JM22" s="29" t="str">
        <f ca="1">IF(JN22="","",SUM(1+MAXA(JM$1:JM21)))</f>
        <v/>
      </c>
      <c r="JN22" s="8" t="str" cm="1">
        <f t="array" aca="1" ref="JN22" ca="1">IF(ISNUMBER(SEARCH(JN$1,INDEX(INDIRECT(JO$1),ROW(JL22),1)))=TRUE,INDIRECT(JL22),"")</f>
        <v/>
      </c>
      <c r="JO22" s="13" t="s">
        <v>1192</v>
      </c>
      <c r="JP22" s="13" t="s">
        <v>1192</v>
      </c>
      <c r="JQ22" s="13" t="s">
        <v>1192</v>
      </c>
      <c r="JR22" s="13"/>
      <c r="JS22" s="13"/>
      <c r="JT22" s="13"/>
      <c r="JU22" s="13"/>
      <c r="JV22" s="13"/>
      <c r="JW22" s="13"/>
      <c r="JX22" s="13" t="s">
        <v>1192</v>
      </c>
      <c r="JY22" s="13" t="s">
        <v>1192</v>
      </c>
      <c r="JZ22" s="13" t="s">
        <v>1192</v>
      </c>
      <c r="KA22" s="10" t="str">
        <f t="shared" ca="1" si="41"/>
        <v/>
      </c>
      <c r="KB22" s="22" t="s">
        <v>3387</v>
      </c>
      <c r="KC22" s="6" t="s">
        <v>4409</v>
      </c>
      <c r="KD22" s="6" t="s">
        <v>4410</v>
      </c>
      <c r="KE22" s="27" t="str" cm="1">
        <f t="array" aca="1" ref="KE22" ca="1">CONCATENATE($A$37,INDIRECT(ADDRESS(ROW(),COLUMN()-2)),"%20",INDIRECT(ADDRESS(ROW(),COLUMN()-1)),$A$39,INDIRECT(ADDRESS(ROW(),COLUMN()-2)),"%20",INDIRECT(ADDRESS(ROW(),COLUMN()-1)))</f>
        <v>https://maps.yandex.ru/?ll=38.685591%2035.734879&amp;z=16&amp;text=38.685591%2035.734879</v>
      </c>
      <c r="KF22" s="87" t="str" cm="1">
        <f t="array" aca="1" ref="KF22" ca="1">CONCATENATE($A$40,INDIRECT(ADDRESS(ROW(),COLUMN()-3)),"%2C",INDIRECT(ADDRESS(ROW(),COLUMN()-2)))</f>
        <v>https://maps.google.com/maps?q=38.685591%2C35.734879</v>
      </c>
      <c r="KG22" s="79" t="s">
        <v>3229</v>
      </c>
      <c r="KH22" s="10" t="str" cm="1">
        <f t="array" aca="1" ref="KH22" ca="1">IF(INDIRECT(ADDRESS(ROW(),COLUMN()-6))="","X",IF(INDIRECT(ADDRESS(ROW(),COLUMN()-5))="",0,"OK"))</f>
        <v>OK</v>
      </c>
      <c r="KI22" s="29" t="str">
        <f ca="1">IF(KJ22="","",SUM(1+MAXA(KI$1:KI21)))</f>
        <v/>
      </c>
      <c r="KJ22" s="8" t="str" cm="1">
        <f t="array" aca="1" ref="KJ22" ca="1">IF(KH22=0,INDIRECT(ADDRESS(ROW(),COLUMN()-8)),"")</f>
        <v/>
      </c>
      <c r="KK22" s="31"/>
      <c r="KL22" s="10" t="str">
        <f t="shared" si="11"/>
        <v>$KB$22</v>
      </c>
      <c r="KM22" s="29" t="str">
        <f ca="1">IF(KN22="","",SUM(1+MAXA(KM$1:KM21)))</f>
        <v/>
      </c>
      <c r="KN22" s="8" t="str" cm="1">
        <f t="array" aca="1" ref="KN22" ca="1">IF(ISNUMBER(SEARCH(KN$1,INDEX(INDIRECT(KO$1),ROW(KL22),1)))=TRUE,INDIRECT(KL22),"")</f>
        <v/>
      </c>
      <c r="KO22" s="13" t="s">
        <v>1192</v>
      </c>
      <c r="KP22" s="13" t="s">
        <v>1192</v>
      </c>
      <c r="KQ22" s="13" t="s">
        <v>1192</v>
      </c>
      <c r="KR22" s="13"/>
      <c r="KS22" s="13"/>
      <c r="KT22" s="13"/>
      <c r="KU22" s="13"/>
      <c r="KV22" s="13"/>
      <c r="KW22" s="13"/>
      <c r="KX22" s="13"/>
      <c r="KY22" s="13" t="s">
        <v>1192</v>
      </c>
      <c r="KZ22" s="13" t="s">
        <v>1192</v>
      </c>
      <c r="LA22" s="10" t="str">
        <f t="shared" ca="1" si="42"/>
        <v/>
      </c>
      <c r="LB22" s="8" t="s">
        <v>405</v>
      </c>
      <c r="LC22" s="10" t="s">
        <v>406</v>
      </c>
      <c r="LD22" s="10" t="s">
        <v>407</v>
      </c>
      <c r="LE22" s="27" t="str" cm="1">
        <f t="array" aca="1" ref="LE22" ca="1">CONCATENATE($A$37,INDIRECT(ADDRESS(ROW(),COLUMN()-2)),"%20",INDIRECT(ADDRESS(ROW(),COLUMN()-1)),$A$39,INDIRECT(ADDRESS(ROW(),COLUMN()-2)),"%20",INDIRECT(ADDRESS(ROW(),COLUMN()-1)))</f>
        <v>https://maps.yandex.ru/?ll=38.953411%2036.052233&amp;z=16&amp;text=38.953411%2036.052233</v>
      </c>
      <c r="LF22" s="87" t="str" cm="1">
        <f t="array" aca="1" ref="LF22" ca="1">CONCATENATE($A$40,INDIRECT(ADDRESS(ROW(),COLUMN()-3)),"%2C",INDIRECT(ADDRESS(ROW(),COLUMN()-2)))</f>
        <v>https://maps.google.com/maps?q=38.953411%2C36.052233</v>
      </c>
      <c r="LG22" s="79" t="s">
        <v>3229</v>
      </c>
      <c r="LH22" s="10" t="str" cm="1">
        <f t="array" aca="1" ref="LH22" ca="1">IF(INDIRECT(ADDRESS(ROW(),COLUMN()-6))="","X",IF(INDIRECT(ADDRESS(ROW(),COLUMN()-5))="",0,"OK"))</f>
        <v>OK</v>
      </c>
      <c r="LI22" s="29" t="str">
        <f ca="1">IF(LJ22="","",SUM(1+MAXA(LI$1:LI21)))</f>
        <v/>
      </c>
      <c r="LJ22" s="8" t="str" cm="1">
        <f t="array" aca="1" ref="LJ22" ca="1">IF(LH22=0,INDIRECT(ADDRESS(ROW(),COLUMN()-8)),"")</f>
        <v/>
      </c>
      <c r="LK22" s="31"/>
      <c r="LL22" s="10" t="str">
        <f t="shared" si="12"/>
        <v>$LB$22</v>
      </c>
      <c r="LM22" s="29" t="str">
        <f ca="1">IF(LN22="","",SUM(1+MAXA(LM$1:LM21)))</f>
        <v/>
      </c>
      <c r="LN22" s="8" t="str" cm="1">
        <f t="array" aca="1" ref="LN22" ca="1">IF(ISNUMBER(SEARCH(LN$1,INDEX(INDIRECT(LO$1),ROW(LL22),1)))=TRUE,INDIRECT(LL22),"")</f>
        <v/>
      </c>
      <c r="LO22" s="13" t="s">
        <v>1192</v>
      </c>
      <c r="LP22" s="13" t="s">
        <v>1192</v>
      </c>
      <c r="LQ22" s="13" t="s">
        <v>1192</v>
      </c>
      <c r="LR22" s="13" t="s">
        <v>1192</v>
      </c>
      <c r="LS22" s="13"/>
      <c r="LT22" s="13"/>
      <c r="LU22" s="13"/>
      <c r="LV22" s="13"/>
      <c r="LW22" s="13"/>
      <c r="LX22" s="13"/>
      <c r="LY22" s="13" t="s">
        <v>1192</v>
      </c>
      <c r="LZ22" s="13" t="s">
        <v>1192</v>
      </c>
      <c r="MA22" s="10" t="str">
        <f t="shared" ca="1" si="43"/>
        <v/>
      </c>
      <c r="MB22" s="8"/>
      <c r="MC22" s="10"/>
      <c r="MD22" s="10"/>
      <c r="MG22" s="79"/>
      <c r="MH22" s="10" t="str" cm="1">
        <f t="array" aca="1" ref="MH22" ca="1">IF(INDIRECT(ADDRESS(ROW(),COLUMN()-6))="","X",IF(INDIRECT(ADDRESS(ROW(),COLUMN()-5))="",0,"OK"))</f>
        <v>X</v>
      </c>
      <c r="MI22" s="29" t="str">
        <f ca="1">IF(MJ22="","",SUM(1+MAXA(MI$1:MI21)))</f>
        <v/>
      </c>
      <c r="MJ22" s="8" t="str" cm="1">
        <f t="array" aca="1" ref="MJ22" ca="1">IF(MH22=0,INDIRECT(ADDRESS(ROW(),COLUMN()-8)),"")</f>
        <v/>
      </c>
      <c r="MK22" s="31"/>
      <c r="ML22" s="10" t="str">
        <f t="shared" si="13"/>
        <v>$MB$22</v>
      </c>
      <c r="MM22" s="29" t="str">
        <f ca="1">IF(MN22="","",SUM(1+MAXA(MM$1:MM21)))</f>
        <v/>
      </c>
      <c r="MN22" s="8" t="str" cm="1">
        <f t="array" aca="1" ref="MN22" ca="1">IF(ISNUMBER(SEARCH(MN$1,INDEX(INDIRECT(MO$1),ROW(ML22),1)))=TRUE,INDIRECT(ML22),"")</f>
        <v/>
      </c>
      <c r="MO22" s="13" t="s">
        <v>1192</v>
      </c>
      <c r="MP22" s="13" t="s">
        <v>1192</v>
      </c>
      <c r="MQ22" s="13" t="s">
        <v>1192</v>
      </c>
      <c r="MR22" s="13"/>
      <c r="MS22" s="13"/>
      <c r="MT22" s="13"/>
      <c r="MU22" s="13"/>
      <c r="MV22" s="13"/>
      <c r="MW22" s="13" t="s">
        <v>1192</v>
      </c>
      <c r="MX22" s="13"/>
      <c r="MY22" s="13" t="s">
        <v>1192</v>
      </c>
      <c r="MZ22" s="13" t="s">
        <v>1192</v>
      </c>
      <c r="NA22" s="10" t="str">
        <f t="shared" ca="1" si="44"/>
        <v/>
      </c>
      <c r="NB22" s="65" t="s">
        <v>3048</v>
      </c>
      <c r="NC22" s="66" t="s">
        <v>1175</v>
      </c>
      <c r="ND22" s="66" t="s">
        <v>1176</v>
      </c>
      <c r="NE22" s="27" t="str" cm="1">
        <f t="array" aca="1" ref="NE22" ca="1">CONCATENATE($A$37,INDIRECT(ADDRESS(ROW(),COLUMN()-2)),"%20",INDIRECT(ADDRESS(ROW(),COLUMN()-1)),$A$39,INDIRECT(ADDRESS(ROW(),COLUMN()-2)),"%20",INDIRECT(ADDRESS(ROW(),COLUMN()-1)))</f>
        <v>https://maps.yandex.ru/?ll=38.372391%2035.487896&amp;z=16&amp;text=38.372391%2035.487896</v>
      </c>
      <c r="NF22" s="87" t="str" cm="1">
        <f t="array" aca="1" ref="NF22" ca="1">CONCATENATE($A$40,INDIRECT(ADDRESS(ROW(),COLUMN()-3)),"%2C",INDIRECT(ADDRESS(ROW(),COLUMN()-2)))</f>
        <v>https://maps.google.com/maps?q=38.372391%2C35.487896</v>
      </c>
      <c r="NG22" s="79" t="s">
        <v>3236</v>
      </c>
      <c r="NH22" s="10" t="str" cm="1">
        <f t="array" aca="1" ref="NH22" ca="1">IF(INDIRECT(ADDRESS(ROW(),COLUMN()-6))="","X",IF(INDIRECT(ADDRESS(ROW(),COLUMN()-5))="",0,"OK"))</f>
        <v>OK</v>
      </c>
      <c r="NI22" s="29" t="str">
        <f ca="1">IF(NJ22="","",SUM(1+MAXA(NI$1:NI21)))</f>
        <v/>
      </c>
      <c r="NJ22" s="8" t="str" cm="1">
        <f t="array" aca="1" ref="NJ22" ca="1">IF(NH22=0,INDIRECT(ADDRESS(ROW(),COLUMN()-8)),"")</f>
        <v/>
      </c>
      <c r="NK22" s="31"/>
      <c r="NL22" s="10" t="str">
        <f t="shared" si="14"/>
        <v>$NB$22</v>
      </c>
      <c r="NM22" s="29" t="str">
        <f ca="1">IF(NN22="","",SUM(1+MAXA(NM$1:NM21)))</f>
        <v/>
      </c>
      <c r="NN22" s="8" t="str" cm="1">
        <f t="array" aca="1" ref="NN22" ca="1">IF(ISNUMBER(SEARCH(NN$1,INDEX(INDIRECT(NO$1),ROW(NL22),1)))=TRUE,INDIRECT(NL22),"")</f>
        <v/>
      </c>
      <c r="NO22" s="13" t="s">
        <v>1192</v>
      </c>
      <c r="NP22" s="13" t="s">
        <v>1192</v>
      </c>
      <c r="NQ22" s="13" t="s">
        <v>1192</v>
      </c>
      <c r="NR22" s="13"/>
      <c r="NS22" s="13"/>
      <c r="NT22" s="13"/>
      <c r="NU22" s="13"/>
      <c r="NV22" s="13"/>
      <c r="NW22" s="13"/>
      <c r="NX22" s="13" t="s">
        <v>1192</v>
      </c>
      <c r="NY22" s="13" t="s">
        <v>1192</v>
      </c>
      <c r="NZ22" s="13"/>
      <c r="OA22" s="10" t="str">
        <f t="shared" ca="1" si="45"/>
        <v/>
      </c>
      <c r="OB22" s="16"/>
      <c r="OC22" s="17" t="s">
        <v>1256</v>
      </c>
      <c r="OD22" s="18"/>
      <c r="OE22" s="25"/>
      <c r="OF22" s="25"/>
      <c r="OG22" s="79" t="s">
        <v>3229</v>
      </c>
      <c r="OH22" s="10" t="str" cm="1">
        <f t="array" aca="1" ref="OH22" ca="1">IF(INDIRECT(ADDRESS(ROW(),COLUMN()-6))="","X",IF(INDIRECT(ADDRESS(ROW(),COLUMN()-5))="",0,"OK"))</f>
        <v>X</v>
      </c>
      <c r="OI22" s="29" t="str">
        <f ca="1">IF(OJ22="","",SUM(1+MAXA(OI$1:OI21)))</f>
        <v/>
      </c>
      <c r="OJ22" s="8" t="str" cm="1">
        <f t="array" aca="1" ref="OJ22" ca="1">IF(OH22=0,INDIRECT(ADDRESS(ROW(),COLUMN()-8)),"")</f>
        <v/>
      </c>
      <c r="OK22" s="31"/>
      <c r="OL22" s="10" t="str">
        <f t="shared" si="15"/>
        <v>$OB$22</v>
      </c>
      <c r="OM22" s="29" t="str">
        <f ca="1">IF(ON22="","",SUM(1+MAXA(OM$1:OM21)))</f>
        <v/>
      </c>
      <c r="ON22" s="8" t="str" cm="1">
        <f t="array" aca="1" ref="ON22" ca="1">IF(ISNUMBER(SEARCH(ON$1,INDEX(INDIRECT(OO$1),ROW(OL22),1)))=TRUE,INDIRECT(OL22),"")</f>
        <v/>
      </c>
      <c r="OO22" s="13" t="s">
        <v>1192</v>
      </c>
      <c r="OP22" s="13"/>
      <c r="OQ22" s="13"/>
      <c r="OR22" s="13"/>
      <c r="OS22" s="13"/>
      <c r="OT22" s="13"/>
      <c r="OU22" s="13"/>
      <c r="OV22" s="13"/>
      <c r="OW22" s="13"/>
      <c r="OX22" s="13"/>
      <c r="OY22" s="13"/>
      <c r="OZ22" s="13" t="s">
        <v>1192</v>
      </c>
      <c r="PA22" s="10" t="str">
        <f t="shared" ca="1" si="46"/>
        <v/>
      </c>
      <c r="PB22" s="22" t="s">
        <v>3689</v>
      </c>
      <c r="PC22" s="14" t="s">
        <v>1470</v>
      </c>
      <c r="PD22" s="14" t="s">
        <v>1471</v>
      </c>
      <c r="PE22" s="27" t="str" cm="1">
        <f t="array" aca="1" ref="PE22" ca="1">CONCATENATE($A$37,INDIRECT(ADDRESS(ROW(),COLUMN()-2)),"%20",INDIRECT(ADDRESS(ROW(),COLUMN()-1)),$A$39,INDIRECT(ADDRESS(ROW(),COLUMN()-2)),"%20",INDIRECT(ADDRESS(ROW(),COLUMN()-1)))</f>
        <v>https://maps.yandex.ru/?ll=39.183493%2035.672500&amp;z=16&amp;text=39.183493%2035.672500</v>
      </c>
      <c r="PF22" s="87" t="str" cm="1">
        <f t="array" aca="1" ref="PF22" ca="1">CONCATENATE($A$40,INDIRECT(ADDRESS(ROW(),COLUMN()-3)),"%2C",INDIRECT(ADDRESS(ROW(),COLUMN()-2)))</f>
        <v>https://maps.google.com/maps?q=39.183493%2C35.672500</v>
      </c>
      <c r="PG22" s="79" t="s">
        <v>3239</v>
      </c>
      <c r="PH22" s="10" t="str" cm="1">
        <f t="array" aca="1" ref="PH22" ca="1">IF(INDIRECT(ADDRESS(ROW(),COLUMN()-6))="","X",IF(INDIRECT(ADDRESS(ROW(),COLUMN()-5))="",0,"OK"))</f>
        <v>OK</v>
      </c>
      <c r="PI22" s="29" t="str">
        <f ca="1">IF(PJ22="","",SUM(1+MAXA(PI$1:PI21)))</f>
        <v/>
      </c>
      <c r="PJ22" s="8" t="str" cm="1">
        <f t="array" aca="1" ref="PJ22" ca="1">IF(PH22=0,INDIRECT(ADDRESS(ROW(),COLUMN()-8)),"")</f>
        <v/>
      </c>
      <c r="PK22" s="31"/>
      <c r="PL22" s="10" t="str">
        <f t="shared" si="16"/>
        <v>$PB$22</v>
      </c>
      <c r="PM22" s="29" t="str">
        <f ca="1">IF(PN22="","",SUM(1+MAXA(PM$1:PM21)))</f>
        <v/>
      </c>
      <c r="PN22" s="8" t="str" cm="1">
        <f t="array" aca="1" ref="PN22" ca="1">IF(ISNUMBER(SEARCH(PN$1,INDEX(INDIRECT(PO$1),ROW(PL22),1)))=TRUE,INDIRECT(PL22),"")</f>
        <v/>
      </c>
      <c r="PO22" s="13" t="s">
        <v>1192</v>
      </c>
      <c r="PP22" s="13" t="s">
        <v>1192</v>
      </c>
      <c r="PQ22" s="13" t="s">
        <v>1192</v>
      </c>
      <c r="PR22" s="13" t="s">
        <v>1192</v>
      </c>
      <c r="PS22" s="13"/>
      <c r="PT22" s="13"/>
      <c r="PU22" s="13"/>
      <c r="PV22" s="13"/>
      <c r="PW22" s="13"/>
      <c r="PX22" s="13"/>
      <c r="PY22" s="13" t="s">
        <v>1192</v>
      </c>
      <c r="PZ22" s="13" t="s">
        <v>1192</v>
      </c>
      <c r="QA22" s="10" t="str">
        <f t="shared" ca="1" si="47"/>
        <v/>
      </c>
      <c r="QB22" s="65" t="s">
        <v>3055</v>
      </c>
      <c r="QC22" s="67" t="s">
        <v>1611</v>
      </c>
      <c r="QD22" s="67" t="s">
        <v>1612</v>
      </c>
      <c r="QE22" s="27" t="str" cm="1">
        <f t="array" aca="1" ref="QE22" ca="1">CONCATENATE($A$37,INDIRECT(ADDRESS(ROW(),COLUMN()-2)),"%20",INDIRECT(ADDRESS(ROW(),COLUMN()-1)),$A$39,INDIRECT(ADDRESS(ROW(),COLUMN()-2)),"%20",INDIRECT(ADDRESS(ROW(),COLUMN()-1)))</f>
        <v>https://maps.yandex.ru/?ll=38.739986%2035.286714&amp;z=16&amp;text=38.739986%2035.286714</v>
      </c>
      <c r="QF22" s="87" t="str" cm="1">
        <f t="array" aca="1" ref="QF22" ca="1">CONCATENATE($A$40,INDIRECT(ADDRESS(ROW(),COLUMN()-3)),"%2C",INDIRECT(ADDRESS(ROW(),COLUMN()-2)))</f>
        <v>https://maps.google.com/maps?q=38.739986%2C35.286714</v>
      </c>
      <c r="QG22" s="79" t="s">
        <v>3239</v>
      </c>
      <c r="QH22" s="10" t="str" cm="1">
        <f t="array" aca="1" ref="QH22" ca="1">IF(INDIRECT(ADDRESS(ROW(),COLUMN()-6))="","X",IF(INDIRECT(ADDRESS(ROW(),COLUMN()-5))="",0,"OK"))</f>
        <v>OK</v>
      </c>
      <c r="QI22" s="29" t="str">
        <f ca="1">IF(QJ22="","",SUM(1+MAXA(QI$1:QI21)))</f>
        <v/>
      </c>
      <c r="QJ22" s="8" t="str" cm="1">
        <f t="array" aca="1" ref="QJ22" ca="1">IF(QH22=0,INDIRECT(ADDRESS(ROW(),COLUMN()-8)),"")</f>
        <v/>
      </c>
      <c r="QK22" s="31"/>
      <c r="QL22" s="10" t="str">
        <f t="shared" si="17"/>
        <v>$QB$22</v>
      </c>
      <c r="QM22" s="29" t="str">
        <f ca="1">IF(QN22="","",SUM(1+MAXA(QM$1:QM21)))</f>
        <v/>
      </c>
      <c r="QN22" s="8" t="str" cm="1">
        <f t="array" aca="1" ref="QN22" ca="1">IF(ISNUMBER(SEARCH(QN$1,INDEX(INDIRECT(QO$1),ROW(QL22),1)))=TRUE,INDIRECT(QL22),"")</f>
        <v/>
      </c>
      <c r="QO22" s="13" t="s">
        <v>1192</v>
      </c>
      <c r="QP22" s="13" t="s">
        <v>1192</v>
      </c>
      <c r="QQ22" s="13" t="s">
        <v>1192</v>
      </c>
      <c r="QR22" s="13" t="s">
        <v>1192</v>
      </c>
      <c r="QS22" s="13"/>
      <c r="QT22" s="13"/>
      <c r="QU22" s="13"/>
      <c r="QV22" s="13"/>
      <c r="QW22" s="13"/>
      <c r="QX22" s="13"/>
      <c r="QY22" s="13" t="s">
        <v>1192</v>
      </c>
      <c r="QZ22" s="13" t="s">
        <v>1192</v>
      </c>
      <c r="RA22" s="10" t="str">
        <f t="shared" ca="1" si="48"/>
        <v/>
      </c>
      <c r="RB22" s="22"/>
      <c r="RC22" s="6"/>
      <c r="RD22" s="6"/>
      <c r="RE22" s="24"/>
      <c r="RF22" s="24"/>
      <c r="RG22" s="79"/>
      <c r="RH22" s="10" t="str" cm="1">
        <f t="array" aca="1" ref="RH22" ca="1">IF(INDIRECT(ADDRESS(ROW(),COLUMN()-6))="","X",IF(INDIRECT(ADDRESS(ROW(),COLUMN()-5))="",0,"OK"))</f>
        <v>X</v>
      </c>
      <c r="RI22" s="29" t="str">
        <f ca="1">IF(RJ22="","",SUM(1+MAXA(RI$1:RI21)))</f>
        <v/>
      </c>
      <c r="RJ22" s="8" t="str" cm="1">
        <f t="array" aca="1" ref="RJ22" ca="1">IF(RH22=0,INDIRECT(ADDRESS(ROW(),COLUMN()-8)),"")</f>
        <v/>
      </c>
      <c r="RK22" s="31"/>
      <c r="RL22" s="10" t="str">
        <f t="shared" si="18"/>
        <v>$RB$22</v>
      </c>
      <c r="RM22" s="29" t="str">
        <f ca="1">IF(RN22="","",SUM(1+MAXA(RM$1:RM21)))</f>
        <v/>
      </c>
      <c r="RN22" s="8" t="str" cm="1">
        <f t="array" aca="1" ref="RN22" ca="1">IF(ISNUMBER(SEARCH(RN$1,INDEX(INDIRECT(RO$1),ROW(RL22),1)))=TRUE,INDIRECT(RL22),"")</f>
        <v/>
      </c>
      <c r="RO22" s="13" t="s">
        <v>1192</v>
      </c>
      <c r="RP22" s="13" t="s">
        <v>1192</v>
      </c>
      <c r="RQ22" s="13" t="s">
        <v>1192</v>
      </c>
      <c r="RR22" s="13"/>
      <c r="RS22" s="13"/>
      <c r="RT22" s="13"/>
      <c r="RU22" s="13"/>
      <c r="RV22" s="13"/>
      <c r="RW22" s="13"/>
      <c r="RX22" s="13"/>
      <c r="RY22" s="13" t="s">
        <v>1192</v>
      </c>
      <c r="RZ22" s="13" t="s">
        <v>1192</v>
      </c>
      <c r="SA22" s="10" t="str">
        <f t="shared" ca="1" si="49"/>
        <v/>
      </c>
      <c r="SB22" s="16"/>
      <c r="SC22" s="17" t="s">
        <v>3760</v>
      </c>
      <c r="SD22" s="48"/>
      <c r="SE22" s="19"/>
      <c r="SF22" s="19"/>
      <c r="SG22" s="79" t="s">
        <v>3229</v>
      </c>
      <c r="SH22" s="10" t="str" cm="1">
        <f t="array" aca="1" ref="SH22" ca="1">IF(INDIRECT(ADDRESS(ROW(),COLUMN()-6))="","X",IF(INDIRECT(ADDRESS(ROW(),COLUMN()-5))="",0,"OK"))</f>
        <v>X</v>
      </c>
      <c r="SI22" s="29" t="str">
        <f ca="1">IF(SJ22="","",SUM(1+MAXA(SI$1:SI21)))</f>
        <v/>
      </c>
      <c r="SJ22" s="8" t="str" cm="1">
        <f t="array" aca="1" ref="SJ22" ca="1">IF(SH22=0,INDIRECT(ADDRESS(ROW(),COLUMN()-8)),"")</f>
        <v/>
      </c>
      <c r="SK22" s="33" t="s">
        <v>1192</v>
      </c>
      <c r="SL22" s="10" t="str">
        <f t="shared" si="19"/>
        <v>$SB$22</v>
      </c>
      <c r="SM22" s="29" t="str">
        <f ca="1">IF(SN22="","",SUM(1+MAXA(SM$1:SM21)))</f>
        <v/>
      </c>
      <c r="SN22" s="8" t="str" cm="1">
        <f t="array" aca="1" ref="SN22" ca="1">IF(ISNUMBER(SEARCH(SN$1,INDEX(SB$1:SB$174,ROW(SL22),1)))=TRUE,INDIRECT(SL22),"")</f>
        <v/>
      </c>
      <c r="SO22" s="13" t="s">
        <v>1192</v>
      </c>
      <c r="SP22" s="13" t="s">
        <v>1192</v>
      </c>
      <c r="SQ22" s="13" t="s">
        <v>1192</v>
      </c>
      <c r="SR22" s="13"/>
      <c r="SS22" s="13"/>
      <c r="ST22" s="13"/>
      <c r="SU22" s="13"/>
      <c r="SV22" s="13"/>
      <c r="SW22" s="13"/>
      <c r="SX22" s="13"/>
      <c r="SY22" s="13" t="s">
        <v>1192</v>
      </c>
      <c r="SZ22" s="13" t="s">
        <v>1192</v>
      </c>
      <c r="TA22" s="10" t="str">
        <f t="shared" ca="1" si="50"/>
        <v/>
      </c>
      <c r="TB22" s="22"/>
      <c r="TC22" s="15"/>
      <c r="TD22" s="6"/>
      <c r="TE22" s="24"/>
      <c r="TF22" s="24"/>
      <c r="TG22" s="101"/>
      <c r="TH22" s="10" t="str" cm="1">
        <f t="array" aca="1" ref="TH22" ca="1">IF(INDIRECT(ADDRESS(ROW(),COLUMN()-6))="","X",IF(INDIRECT(ADDRESS(ROW(),COLUMN()-5))="",0,"OK"))</f>
        <v>X</v>
      </c>
      <c r="TI22" s="29" t="str">
        <f ca="1">IF(TJ22="","",SUM(1+MAXA(TI$1:TI21)))</f>
        <v/>
      </c>
      <c r="TJ22" s="8" t="str" cm="1">
        <f t="array" aca="1" ref="TJ22" ca="1">IF(TH22=0,INDIRECT(ADDRESS(ROW(),COLUMN()-8)),"")</f>
        <v/>
      </c>
      <c r="TK22" s="33" t="s">
        <v>1192</v>
      </c>
      <c r="TL22" s="10" t="str">
        <f t="shared" si="20"/>
        <v>$TB$22</v>
      </c>
      <c r="TM22" s="29" t="str">
        <f ca="1">IF(TN22="","",SUM(1+MAXA(TM$1:TM21)))</f>
        <v/>
      </c>
      <c r="TN22" s="8" t="str" cm="1">
        <f t="array" aca="1" ref="TN22" ca="1">IF(ISNUMBER(SEARCH(TN$1,INDEX(INDIRECT(TO$1),ROW(TL22),1)))=TRUE,INDIRECT(TL22),"")</f>
        <v/>
      </c>
      <c r="TO22" s="13" t="s">
        <v>1192</v>
      </c>
      <c r="TP22" s="13" t="s">
        <v>1192</v>
      </c>
      <c r="TQ22" s="13" t="s">
        <v>1192</v>
      </c>
      <c r="TR22" s="13"/>
      <c r="TS22" s="13"/>
      <c r="TT22" s="13"/>
      <c r="TU22" s="13"/>
      <c r="TV22" s="13"/>
      <c r="TW22" s="13"/>
      <c r="TX22" s="13"/>
      <c r="TY22" s="13" t="s">
        <v>1192</v>
      </c>
      <c r="TZ22" s="13" t="s">
        <v>1192</v>
      </c>
      <c r="UA22" s="14" t="str">
        <f t="shared" ca="1" si="51"/>
        <v/>
      </c>
      <c r="UB22" s="22" t="s">
        <v>4059</v>
      </c>
      <c r="UC22" s="6" t="s">
        <v>4297</v>
      </c>
      <c r="UD22" s="6" t="s">
        <v>4298</v>
      </c>
      <c r="UE22" s="27" t="str" cm="1">
        <f t="array" aca="1" ref="UE22" ca="1">CONCATENATE($A$37,INDIRECT(ADDRESS(ROW(),COLUMN()-2)),"%20",INDIRECT(ADDRESS(ROW(),COLUMN()-1)),$A$39,INDIRECT(ADDRESS(ROW(),COLUMN()-2)),"%20",INDIRECT(ADDRESS(ROW(),COLUMN()-1)))</f>
        <v>https://maps.yandex.ru/?ll=38.579726%2036.124147&amp;z=16&amp;text=38.579726%2036.124147</v>
      </c>
      <c r="UF22" s="87" t="str" cm="1">
        <f t="array" aca="1" ref="UF22" ca="1">CONCATENATE($A$40,INDIRECT(ADDRESS(ROW(),COLUMN()-3)),"%2C",INDIRECT(ADDRESS(ROW(),COLUMN()-2)))</f>
        <v>https://maps.google.com/maps?q=38.579726%2C36.124147</v>
      </c>
      <c r="UG22" s="79" t="s">
        <v>3229</v>
      </c>
      <c r="UH22" s="10" t="str" cm="1">
        <f t="array" aca="1" ref="UH22" ca="1">IF(INDIRECT(ADDRESS(ROW(),COLUMN()-6))="","X",IF(INDIRECT(ADDRESS(ROW(),COLUMN()-5))="",0,"OK"))</f>
        <v>OK</v>
      </c>
      <c r="UI22" s="29" t="str">
        <f ca="1">IF(UJ22="","",SUM(1+MAXA(UI$1:UI21)))</f>
        <v/>
      </c>
      <c r="UJ22" s="8" t="str" cm="1">
        <f t="array" aca="1" ref="UJ22" ca="1">IF(UH22=0,INDIRECT(ADDRESS(ROW(),COLUMN()-8)),"")</f>
        <v/>
      </c>
      <c r="UK22" s="33" t="s">
        <v>1192</v>
      </c>
      <c r="UL22" s="10" t="str">
        <f t="shared" si="21"/>
        <v>$UB$22</v>
      </c>
      <c r="UM22" s="29" t="str">
        <f ca="1">IF(UN22="","",SUM(1+MAXA(UM$1:UM21)))</f>
        <v/>
      </c>
      <c r="UN22" s="8" t="str" cm="1">
        <f t="array" aca="1" ref="UN22" ca="1">IF(ISNUMBER(SEARCH(UN$1,INDEX(INDIRECT(UO$1),ROW(UL22),1)))=TRUE,INDIRECT(UL22),"")</f>
        <v/>
      </c>
      <c r="UO22" s="13" t="s">
        <v>1192</v>
      </c>
      <c r="UP22" s="13" t="s">
        <v>1192</v>
      </c>
      <c r="UQ22" s="13" t="s">
        <v>1192</v>
      </c>
      <c r="UR22" s="13"/>
      <c r="US22" s="13"/>
      <c r="UT22" s="13"/>
      <c r="UU22" s="13"/>
      <c r="UV22" s="13"/>
      <c r="UW22" s="13"/>
      <c r="UX22" s="13"/>
      <c r="UY22" s="13" t="s">
        <v>1192</v>
      </c>
      <c r="UZ22" s="13" t="s">
        <v>1192</v>
      </c>
      <c r="VA22" s="10" t="str">
        <f t="shared" ca="1" si="52"/>
        <v/>
      </c>
      <c r="VB22" s="16"/>
      <c r="VC22" s="17" t="s">
        <v>1955</v>
      </c>
      <c r="VD22" s="48"/>
      <c r="VE22" s="19"/>
      <c r="VF22" s="19"/>
      <c r="VG22" s="79" t="s">
        <v>3229</v>
      </c>
      <c r="VH22" s="10" t="str" cm="1">
        <f t="array" aca="1" ref="VH22" ca="1">IF(INDIRECT(ADDRESS(ROW(),COLUMN()-6))="","X",IF(INDIRECT(ADDRESS(ROW(),COLUMN()-5))="",0,"OK"))</f>
        <v>X</v>
      </c>
      <c r="VI22" s="29" t="str">
        <f ca="1">IF(VJ22="","",SUM(1+MAXA(VI$1:VI21)))</f>
        <v/>
      </c>
      <c r="VJ22" s="8" t="str" cm="1">
        <f t="array" aca="1" ref="VJ22" ca="1">IF(VH22=0,INDIRECT(ADDRESS(ROW(),COLUMN()-8)),"")</f>
        <v/>
      </c>
      <c r="VK22" s="33" t="s">
        <v>1192</v>
      </c>
      <c r="VL22" s="10" t="str">
        <f t="shared" si="22"/>
        <v>$VB$22</v>
      </c>
      <c r="VM22" s="29" t="str">
        <f ca="1">IF(VN22="","",SUM(1+MAXA(VM$1:VM21)))</f>
        <v/>
      </c>
      <c r="VN22" s="8" t="str" cm="1">
        <f t="array" aca="1" ref="VN22" ca="1">IF(ISNUMBER(SEARCH(VN$1,INDEX(INDIRECT(VO$1),ROW(VL22),1)))=TRUE,INDIRECT(VL22),"")</f>
        <v/>
      </c>
      <c r="VO22" s="13" t="s">
        <v>1192</v>
      </c>
      <c r="VP22" s="13" t="s">
        <v>1192</v>
      </c>
      <c r="VQ22" s="13" t="s">
        <v>1192</v>
      </c>
      <c r="VR22" s="13"/>
      <c r="VS22" s="13"/>
      <c r="VT22" s="13"/>
      <c r="VU22" s="13"/>
      <c r="VV22" s="13"/>
      <c r="VW22" s="13"/>
      <c r="VX22" s="13"/>
      <c r="VY22" s="13" t="s">
        <v>1192</v>
      </c>
      <c r="VZ22" s="13" t="s">
        <v>1192</v>
      </c>
      <c r="WA22" s="10" t="str">
        <f t="shared" ca="1" si="53"/>
        <v/>
      </c>
      <c r="WB22" s="22" t="s">
        <v>2105</v>
      </c>
      <c r="WC22" s="6" t="s">
        <v>2106</v>
      </c>
      <c r="WD22" s="6" t="s">
        <v>2107</v>
      </c>
      <c r="WE22" s="27" t="str" cm="1">
        <f t="array" aca="1" ref="WE22" ca="1">CONCATENATE($A$37,INDIRECT(ADDRESS(ROW(),COLUMN()-2)),"%20",INDIRECT(ADDRESS(ROW(),COLUMN()-1)),$A$39,INDIRECT(ADDRESS(ROW(),COLUMN()-2)),"%20",INDIRECT(ADDRESS(ROW(),COLUMN()-1)))</f>
        <v>https://maps.yandex.ru/?ll=38.352794%2036.436191&amp;z=16&amp;text=38.352794%2036.436191</v>
      </c>
      <c r="WF22" s="87" t="str" cm="1">
        <f t="array" aca="1" ref="WF22" ca="1">CONCATENATE($A$40,INDIRECT(ADDRESS(ROW(),COLUMN()-3)),"%2C",INDIRECT(ADDRESS(ROW(),COLUMN()-2)))</f>
        <v>https://maps.google.com/maps?q=38.352794%2C36.436191</v>
      </c>
      <c r="WG22" s="79" t="s">
        <v>3229</v>
      </c>
      <c r="WH22" s="10" t="str" cm="1">
        <f t="array" aca="1" ref="WH22" ca="1">IF(INDIRECT(ADDRESS(ROW(),COLUMN()-6))="","X",IF(INDIRECT(ADDRESS(ROW(),COLUMN()-5))="",0,"OK"))</f>
        <v>OK</v>
      </c>
      <c r="WI22" s="29" t="str">
        <f ca="1">IF(WJ22="","",SUM(1+MAXA(WI$1:WI21)))</f>
        <v/>
      </c>
      <c r="WJ22" s="8" t="str" cm="1">
        <f t="array" aca="1" ref="WJ22" ca="1">IF(WH22=0,INDIRECT(ADDRESS(ROW(),COLUMN()-8)),"")</f>
        <v/>
      </c>
      <c r="WK22" s="33" t="s">
        <v>1192</v>
      </c>
      <c r="WL22" s="10" t="str">
        <f t="shared" si="23"/>
        <v>$WB$22</v>
      </c>
      <c r="WM22" s="29" t="str">
        <f ca="1">IF(WN22="","",SUM(1+MAXA(WM$1:WM21)))</f>
        <v/>
      </c>
      <c r="WN22" s="8" t="str" cm="1">
        <f t="array" aca="1" ref="WN22" ca="1">IF(ISNUMBER(SEARCH(WN$1,INDEX(INDIRECT(WO$1),ROW(WL22),1)))=TRUE,INDIRECT(WL22),"")</f>
        <v/>
      </c>
      <c r="WO22" s="13" t="s">
        <v>1192</v>
      </c>
      <c r="WP22" s="13" t="s">
        <v>1192</v>
      </c>
      <c r="WQ22" s="13" t="s">
        <v>1192</v>
      </c>
      <c r="WR22" s="13" t="s">
        <v>1192</v>
      </c>
      <c r="WS22" s="13"/>
      <c r="WT22" s="13"/>
      <c r="WU22" s="13"/>
      <c r="WV22" s="13" t="s">
        <v>1192</v>
      </c>
      <c r="WW22" s="13"/>
      <c r="WX22" s="13"/>
      <c r="WY22" s="13"/>
      <c r="WZ22" s="13" t="s">
        <v>1192</v>
      </c>
      <c r="XA22" s="10" t="str">
        <f t="shared" ca="1" si="54"/>
        <v/>
      </c>
      <c r="XB22" s="22" t="s">
        <v>2228</v>
      </c>
      <c r="XC22" s="37" t="s">
        <v>2229</v>
      </c>
      <c r="XD22" s="37" t="s">
        <v>2230</v>
      </c>
      <c r="XE22" s="27" t="str" cm="1">
        <f t="array" aca="1" ref="XE22" ca="1">CONCATENATE($A$37,INDIRECT(ADDRESS(ROW(),COLUMN()-2)),"%20",INDIRECT(ADDRESS(ROW(),COLUMN()-1)),$A$39,INDIRECT(ADDRESS(ROW(),COLUMN()-2)),"%20",INDIRECT(ADDRESS(ROW(),COLUMN()-1)))</f>
        <v>https://maps.yandex.ru/?ll=38.305733%2035.811347&amp;z=16&amp;text=38.305733%2035.811347</v>
      </c>
      <c r="XF22" s="87" t="str" cm="1">
        <f t="array" aca="1" ref="XF22" ca="1">CONCATENATE($A$40,INDIRECT(ADDRESS(ROW(),COLUMN()-3)),"%2C",INDIRECT(ADDRESS(ROW(),COLUMN()-2)))</f>
        <v>https://maps.google.com/maps?q=38.305733%2C35.811347</v>
      </c>
      <c r="XG22" s="79" t="s">
        <v>3229</v>
      </c>
      <c r="XH22" s="10" t="str" cm="1">
        <f t="array" aca="1" ref="XH22" ca="1">IF(INDIRECT(ADDRESS(ROW(),COLUMN()-6))="","X",IF(INDIRECT(ADDRESS(ROW(),COLUMN()-5))="",0,"OK"))</f>
        <v>OK</v>
      </c>
      <c r="XI22" s="29" t="str">
        <f ca="1">IF(XJ22="","",SUM(1+MAXA(XI$1:XI21)))</f>
        <v/>
      </c>
      <c r="XJ22" s="8" t="str" cm="1">
        <f t="array" aca="1" ref="XJ22" ca="1">IF(XH22=0,INDIRECT(ADDRESS(ROW(),COLUMN()-8)),"")</f>
        <v/>
      </c>
      <c r="XK22" s="33" t="s">
        <v>1192</v>
      </c>
      <c r="XL22" s="10" t="str">
        <f t="shared" si="24"/>
        <v>$XB$22</v>
      </c>
      <c r="XM22" s="29" t="str">
        <f ca="1">IF(XN22="","",SUM(1+MAXA(XM$1:XM21)))</f>
        <v/>
      </c>
      <c r="XN22" s="8" t="str" cm="1">
        <f t="array" aca="1" ref="XN22" ca="1">IF(ISNUMBER(SEARCH(XN$1,INDEX(INDIRECT(XO$1),ROW(XL22),1)))=TRUE,INDIRECT(XL22),"")</f>
        <v/>
      </c>
      <c r="XO22" s="13" t="s">
        <v>1192</v>
      </c>
      <c r="XP22" s="13" t="s">
        <v>1192</v>
      </c>
      <c r="XQ22" s="13" t="s">
        <v>1192</v>
      </c>
      <c r="XR22" s="13" t="s">
        <v>1192</v>
      </c>
      <c r="XS22" s="13"/>
      <c r="XT22" s="13"/>
      <c r="XU22" s="13"/>
      <c r="XV22" s="13"/>
      <c r="XW22" s="13"/>
      <c r="XX22" s="13"/>
      <c r="XY22" s="13" t="s">
        <v>1192</v>
      </c>
      <c r="XZ22" s="13" t="s">
        <v>1192</v>
      </c>
      <c r="YA22" s="10" t="str">
        <f t="shared" ca="1" si="55"/>
        <v/>
      </c>
      <c r="YB22" s="22"/>
      <c r="YC22" s="37"/>
      <c r="YD22" s="37"/>
      <c r="YE22" s="24"/>
      <c r="YF22" s="88"/>
      <c r="YG22" s="101"/>
      <c r="YH22" s="10" t="str" cm="1">
        <f t="array" aca="1" ref="YH22" ca="1">IF(INDIRECT(ADDRESS(ROW(),COLUMN()-6))="","X",IF(INDIRECT(ADDRESS(ROW(),COLUMN()-5))="",0,"OK"))</f>
        <v>X</v>
      </c>
      <c r="YI22" s="29" t="str">
        <f ca="1">IF(YJ22="","",SUM(1+MAXA(YI$1:YI21)))</f>
        <v/>
      </c>
      <c r="YJ22" s="8" t="str" cm="1">
        <f t="array" aca="1" ref="YJ22" ca="1">IF(YH22=0,INDIRECT(ADDRESS(ROW(),COLUMN()-8)),"")</f>
        <v/>
      </c>
      <c r="YK22" s="33" t="s">
        <v>1192</v>
      </c>
      <c r="YL22" s="10" t="str">
        <f t="shared" si="25"/>
        <v>$YB$22</v>
      </c>
      <c r="YM22" s="29" t="str">
        <f ca="1">IF(YN22="","",SUM(1+MAXA(YM$1:YM21)))</f>
        <v/>
      </c>
      <c r="YN22" s="8" t="str" cm="1">
        <f t="array" aca="1" ref="YN22" ca="1">IF(ISNUMBER(SEARCH(YN$1,INDEX(INDIRECT(YO$1),ROW(YL22),1)))=TRUE,INDIRECT(YL22),"")</f>
        <v/>
      </c>
      <c r="YO22" s="13" t="s">
        <v>1192</v>
      </c>
      <c r="YP22" s="13" t="s">
        <v>1192</v>
      </c>
      <c r="YQ22" s="13" t="s">
        <v>1192</v>
      </c>
      <c r="YR22" s="13" t="s">
        <v>1192</v>
      </c>
      <c r="YS22" s="13"/>
      <c r="YT22" s="13"/>
      <c r="YU22" s="13"/>
      <c r="YV22" s="13"/>
      <c r="YW22" s="13"/>
      <c r="YX22" s="13"/>
      <c r="YY22" s="13" t="s">
        <v>1192</v>
      </c>
      <c r="YZ22" s="13" t="s">
        <v>1192</v>
      </c>
      <c r="ZA22" s="10" t="str">
        <f t="shared" ca="1" si="56"/>
        <v/>
      </c>
      <c r="ZB22" s="22" t="s">
        <v>4154</v>
      </c>
      <c r="ZC22" s="6" t="s">
        <v>2406</v>
      </c>
      <c r="ZD22" s="37" t="s">
        <v>2407</v>
      </c>
      <c r="ZE22" s="27" t="str" cm="1">
        <f t="array" aca="1" ref="ZE22" ca="1">CONCATENATE($A$37,INDIRECT(ADDRESS(ROW(),COLUMN()-2)),"%20",INDIRECT(ADDRESS(ROW(),COLUMN()-1)),$A$39,INDIRECT(ADDRESS(ROW(),COLUMN()-2)),"%20",INDIRECT(ADDRESS(ROW(),COLUMN()-1)))</f>
        <v>https://maps.yandex.ru/?ll=38.165547%2035.402561&amp;z=16&amp;text=38.165547%2035.402561</v>
      </c>
      <c r="ZF22" s="87" t="str" cm="1">
        <f t="array" aca="1" ref="ZF22" ca="1">CONCATENATE($A$40,INDIRECT(ADDRESS(ROW(),COLUMN()-3)),"%2C",INDIRECT(ADDRESS(ROW(),COLUMN()-2)))</f>
        <v>https://maps.google.com/maps?q=38.165547%2C35.402561</v>
      </c>
      <c r="ZG22" s="79" t="s">
        <v>3229</v>
      </c>
      <c r="ZH22" s="10" t="str" cm="1">
        <f t="array" aca="1" ref="ZH22" ca="1">IF(INDIRECT(ADDRESS(ROW(),COLUMN()-6))="","X",IF(INDIRECT(ADDRESS(ROW(),COLUMN()-5))="",0,"OK"))</f>
        <v>OK</v>
      </c>
      <c r="ZI22" s="29" t="str">
        <f ca="1">IF(ZJ22="","",SUM(1+MAXA(ZI$1:ZI21)))</f>
        <v/>
      </c>
      <c r="ZJ22" s="8" t="str" cm="1">
        <f t="array" aca="1" ref="ZJ22" ca="1">IF(ZH22=0,INDIRECT(ADDRESS(ROW(),COLUMN()-8)),"")</f>
        <v/>
      </c>
      <c r="ZK22" s="33" t="s">
        <v>1192</v>
      </c>
      <c r="ZL22" s="10" t="str">
        <f t="shared" si="26"/>
        <v>$ZB$22</v>
      </c>
      <c r="ZM22" s="29" t="str">
        <f ca="1">IF(ZN22="","",SUM(1+MAXA(ZM$1:ZM21)))</f>
        <v/>
      </c>
      <c r="ZN22" s="8" t="str" cm="1">
        <f t="array" aca="1" ref="ZN22" ca="1">IF(ISNUMBER(SEARCH(ZN$1,INDEX(INDIRECT(ZO$1),ROW(ZL22),1)))=TRUE,INDIRECT(ZL22),"")</f>
        <v/>
      </c>
      <c r="ZO22" s="13" t="s">
        <v>1192</v>
      </c>
      <c r="ZP22" s="13" t="s">
        <v>1192</v>
      </c>
      <c r="ZQ22" s="13" t="s">
        <v>1192</v>
      </c>
      <c r="ZR22" s="13" t="s">
        <v>1192</v>
      </c>
      <c r="ZS22" s="13"/>
      <c r="ZT22" s="13"/>
      <c r="ZU22" s="13"/>
      <c r="ZV22" s="13"/>
      <c r="ZW22" s="13"/>
      <c r="ZX22" s="13"/>
      <c r="ZY22" s="13"/>
      <c r="ZZ22" s="13" t="s">
        <v>1192</v>
      </c>
      <c r="AAA22" s="10" t="str">
        <f t="shared" ca="1" si="57"/>
        <v/>
      </c>
      <c r="AAB22" s="22" t="s">
        <v>4026</v>
      </c>
      <c r="AAC22" s="6" t="s">
        <v>4027</v>
      </c>
      <c r="AAD22" s="37" t="s">
        <v>4028</v>
      </c>
      <c r="AAE22" s="27" t="str" cm="1">
        <f t="array" aca="1" ref="AAE22" ca="1">CONCATENATE($A$37,INDIRECT(ADDRESS(ROW(),COLUMN()-2)),"%20",INDIRECT(ADDRESS(ROW(),COLUMN()-1)),$A$39,INDIRECT(ADDRESS(ROW(),COLUMN()-2)),"%20",INDIRECT(ADDRESS(ROW(),COLUMN()-1)))</f>
        <v>https://maps.yandex.ru/?ll=38.392722%2034.897293&amp;z=16&amp;text=38.392722%2034.897293</v>
      </c>
      <c r="AAF22" s="87" t="str" cm="1">
        <f t="array" aca="1" ref="AAF22" ca="1">CONCATENATE($A$40,INDIRECT(ADDRESS(ROW(),COLUMN()-3)),"%2C",INDIRECT(ADDRESS(ROW(),COLUMN()-2)))</f>
        <v>https://maps.google.com/maps?q=38.392722%2C34.897293</v>
      </c>
      <c r="AAG22" s="79" t="s">
        <v>3229</v>
      </c>
      <c r="AAH22" s="10" t="str" cm="1">
        <f t="array" aca="1" ref="AAH22" ca="1">IF(INDIRECT(ADDRESS(ROW(),COLUMN()-6))="","X",IF(INDIRECT(ADDRESS(ROW(),COLUMN()-5))="",0,"OK"))</f>
        <v>OK</v>
      </c>
      <c r="AAI22" s="29" t="str">
        <f ca="1">IF(AAJ22="","",SUM(1+MAXA(AAI$1:AAI21)))</f>
        <v/>
      </c>
      <c r="AAJ22" s="8" t="str" cm="1">
        <f t="array" aca="1" ref="AAJ22" ca="1">IF(AAH22=0,INDIRECT(ADDRESS(ROW(),COLUMN()-8)),"")</f>
        <v/>
      </c>
      <c r="AAK22" s="33" t="s">
        <v>1192</v>
      </c>
      <c r="AAL22" s="10" t="str">
        <f t="shared" si="27"/>
        <v>$AAB$22</v>
      </c>
      <c r="AAM22" s="29" t="str">
        <f ca="1">IF(AAN22="","",SUM(1+MAXA(AAM$1:AAM21)))</f>
        <v/>
      </c>
      <c r="AAN22" s="8" t="str" cm="1">
        <f t="array" aca="1" ref="AAN22" ca="1">IF(ISNUMBER(SEARCH(AAN$1,INDEX(INDIRECT(AAO$1),ROW(AAL22),1)))=TRUE,INDIRECT(AAL22),"")</f>
        <v/>
      </c>
      <c r="AAO22" s="13" t="s">
        <v>1192</v>
      </c>
      <c r="AAP22" s="13" t="s">
        <v>1192</v>
      </c>
      <c r="AAQ22" s="13" t="s">
        <v>1192</v>
      </c>
      <c r="AAR22" s="13" t="s">
        <v>1192</v>
      </c>
      <c r="AAS22" s="13" t="s">
        <v>1192</v>
      </c>
      <c r="AAT22" s="13"/>
      <c r="AAU22" s="13"/>
      <c r="AAV22" s="13"/>
      <c r="AAW22" s="13"/>
      <c r="AAX22" s="13"/>
      <c r="AAY22" s="13"/>
      <c r="AAZ22" s="13" t="s">
        <v>1192</v>
      </c>
      <c r="ABA22" s="10" t="str">
        <f t="shared" ca="1" si="58"/>
        <v/>
      </c>
      <c r="ABB22" s="22" t="s">
        <v>3913</v>
      </c>
      <c r="ABC22" s="37" t="s">
        <v>3889</v>
      </c>
      <c r="ABD22" s="37" t="s">
        <v>3890</v>
      </c>
      <c r="ABE22" s="27" t="str" cm="1">
        <f t="array" aca="1" ref="ABE22" ca="1">CONCATENATE($A$37,INDIRECT(ADDRESS(ROW(),COLUMN()-2)),"%20",INDIRECT(ADDRESS(ROW(),COLUMN()-1)),$A$39,INDIRECT(ADDRESS(ROW(),COLUMN()-2)),"%20",INDIRECT(ADDRESS(ROW(),COLUMN()-1)))</f>
        <v>https://maps.yandex.ru/?ll=38.750000%2035.499306&amp;z=16&amp;text=38.750000%2035.499306</v>
      </c>
      <c r="ABF22" s="87" t="str" cm="1">
        <f t="array" aca="1" ref="ABF22" ca="1">CONCATENATE($A$40,INDIRECT(ADDRESS(ROW(),COLUMN()-3)),"%2C",INDIRECT(ADDRESS(ROW(),COLUMN()-2)))</f>
        <v>https://maps.google.com/maps?q=38.750000%2C35.499306</v>
      </c>
      <c r="ABG22" s="79" t="s">
        <v>3229</v>
      </c>
      <c r="ABH22" s="10" t="str" cm="1">
        <f t="array" aca="1" ref="ABH22" ca="1">IF(INDIRECT(ADDRESS(ROW(),COLUMN()-6))="","X",IF(INDIRECT(ADDRESS(ROW(),COLUMN()-5))="",0,"OK"))</f>
        <v>OK</v>
      </c>
      <c r="ABI22" s="29" t="str">
        <f ca="1">IF(ABJ22="","",SUM(1+MAXA(ABI$1:ABI21)))</f>
        <v/>
      </c>
      <c r="ABJ22" s="8" t="str" cm="1">
        <f t="array" aca="1" ref="ABJ22" ca="1">IF(ABH22=0,INDIRECT(ADDRESS(ROW(),COLUMN()-8)),"")</f>
        <v/>
      </c>
      <c r="ABK22" s="33" t="s">
        <v>1192</v>
      </c>
      <c r="ABL22" s="10" t="str">
        <f t="shared" si="28"/>
        <v>$ABB$22</v>
      </c>
      <c r="ABM22" s="29" t="str">
        <f ca="1">IF(ABN22="","",SUM(1+MAXA(ABM$1:ABM21)))</f>
        <v/>
      </c>
      <c r="ABN22" s="8" t="str" cm="1">
        <f t="array" aca="1" ref="ABN22" ca="1">IF(ISNUMBER(SEARCH(ABN$1,INDEX(INDIRECT(ABO$1),ROW(ABL22),1)))=TRUE,INDIRECT(ABL22),"")</f>
        <v/>
      </c>
      <c r="ABO22" s="13" t="s">
        <v>1192</v>
      </c>
      <c r="ABP22" s="13" t="s">
        <v>1192</v>
      </c>
      <c r="ABQ22" s="13" t="s">
        <v>1192</v>
      </c>
      <c r="ABR22" s="13"/>
      <c r="ABS22" s="13"/>
      <c r="ABT22" s="13"/>
      <c r="ABU22" s="13"/>
      <c r="ABV22" s="13"/>
      <c r="ABW22" s="13"/>
      <c r="ABX22" s="13"/>
      <c r="ABY22" s="13"/>
      <c r="ABZ22" s="13" t="s">
        <v>1192</v>
      </c>
      <c r="ACA22" s="10" t="str">
        <f t="shared" ca="1" si="59"/>
        <v/>
      </c>
      <c r="ACB22" s="22"/>
      <c r="ACC22" s="37"/>
      <c r="ACD22" s="37"/>
      <c r="ACE22" s="24"/>
      <c r="ACF22" s="88"/>
      <c r="ACG22" s="101"/>
      <c r="ACH22" s="10" t="str" cm="1">
        <f t="array" aca="1" ref="ACH22" ca="1">IF(INDIRECT(ADDRESS(ROW(),COLUMN()-6))="","X",IF(INDIRECT(ADDRESS(ROW(),COLUMN()-5))="",0,"OK"))</f>
        <v>X</v>
      </c>
      <c r="ACI22" s="29" t="str">
        <f ca="1">IF(ACJ22="","",SUM(1+MAXA(ACI$1:ACI21)))</f>
        <v/>
      </c>
      <c r="ACJ22" s="8" t="str" cm="1">
        <f t="array" aca="1" ref="ACJ22" ca="1">IF(ACH22=0,INDIRECT(ADDRESS(ROW(),COLUMN()-8)),"")</f>
        <v/>
      </c>
      <c r="ACK22" s="33" t="s">
        <v>1192</v>
      </c>
      <c r="ACL22" s="10" t="str">
        <f t="shared" si="29"/>
        <v>$ACB$22</v>
      </c>
      <c r="ACM22" s="29" t="str">
        <f ca="1">IF(ACN22="","",SUM(1+MAXA(ACM$1:ACM21)))</f>
        <v/>
      </c>
      <c r="ACN22" s="8" t="str" cm="1">
        <f t="array" aca="1" ref="ACN22" ca="1">IF(ISNUMBER(SEARCH(ACN$1,INDEX(INDIRECT(ACO$1),ROW(ACL22),1)))=TRUE,INDIRECT(ACL22),"")</f>
        <v/>
      </c>
      <c r="ACO22" s="13" t="s">
        <v>1192</v>
      </c>
      <c r="ACP22" s="13" t="s">
        <v>1192</v>
      </c>
      <c r="ACQ22" s="13" t="s">
        <v>1192</v>
      </c>
      <c r="ACR22" s="13"/>
      <c r="ACS22" s="13"/>
      <c r="ACT22" s="13"/>
      <c r="ACU22" s="13"/>
      <c r="ACV22" s="13"/>
      <c r="ACW22" s="13"/>
      <c r="ACX22" s="13"/>
      <c r="ACY22" s="13"/>
      <c r="ACZ22" s="13" t="s">
        <v>1192</v>
      </c>
      <c r="ADA22" s="10" t="str">
        <f t="shared" ca="1" si="60"/>
        <v/>
      </c>
      <c r="ADB22" s="22" t="s">
        <v>2855</v>
      </c>
      <c r="ADC22" s="6" t="s">
        <v>2856</v>
      </c>
      <c r="ADD22" s="37" t="s">
        <v>2857</v>
      </c>
      <c r="ADE22" s="27" t="str" cm="1">
        <f t="array" aca="1" ref="ADE22" ca="1">CONCATENATE($A$37,INDIRECT(ADDRESS(ROW(),COLUMN()-2)),"%20",INDIRECT(ADDRESS(ROW(),COLUMN()-1)),$A$39,INDIRECT(ADDRESS(ROW(),COLUMN()-2)),"%20",INDIRECT(ADDRESS(ROW(),COLUMN()-1)))</f>
        <v>https://maps.yandex.ru/?ll=38.718951%2035.500654&amp;z=16&amp;text=38.718951%2035.500654</v>
      </c>
      <c r="ADF22" s="87" t="str" cm="1">
        <f t="array" aca="1" ref="ADF22" ca="1">CONCATENATE($A$40,INDIRECT(ADDRESS(ROW(),COLUMN()-3)),"%2C",INDIRECT(ADDRESS(ROW(),COLUMN()-2)))</f>
        <v>https://maps.google.com/maps?q=38.718951%2C35.500654</v>
      </c>
      <c r="ADG22" s="92" t="s">
        <v>3244</v>
      </c>
      <c r="ADH22" s="10" t="str" cm="1">
        <f t="array" aca="1" ref="ADH22" ca="1">IF(INDIRECT(ADDRESS(ROW(),COLUMN()-6))="","X",IF(INDIRECT(ADDRESS(ROW(),COLUMN()-5))="",0,"OK"))</f>
        <v>OK</v>
      </c>
      <c r="ADI22" s="29" t="str">
        <f ca="1">IF(ADJ22="","",SUM(1+MAXA(ADI$1:ADI21)))</f>
        <v/>
      </c>
      <c r="ADJ22" s="8" t="str" cm="1">
        <f t="array" aca="1" ref="ADJ22" ca="1">IF(ADH22=0,INDIRECT(ADDRESS(ROW(),COLUMN()-8)),"")</f>
        <v/>
      </c>
      <c r="ADK22" s="33" t="s">
        <v>1192</v>
      </c>
      <c r="ADL22" s="10" t="str">
        <f t="shared" si="30"/>
        <v>$ADB$22</v>
      </c>
      <c r="ADM22" s="29" t="str">
        <f ca="1">IF(ADN22="","",SUM(1+MAXA(ADM$1:ADM21)))</f>
        <v/>
      </c>
      <c r="ADN22" s="8" t="str" cm="1">
        <f t="array" aca="1" ref="ADN22" ca="1">IF(ISNUMBER(SEARCH(ADN$1,INDEX(INDIRECT(ADO$1),ROW(ADL22),1)))=TRUE,INDIRECT(ADL22),"")</f>
        <v/>
      </c>
      <c r="ADO22" s="13" t="s">
        <v>1192</v>
      </c>
      <c r="ADP22" s="13" t="s">
        <v>1192</v>
      </c>
      <c r="ADQ22" s="13" t="s">
        <v>1192</v>
      </c>
      <c r="ADR22" s="13" t="s">
        <v>1192</v>
      </c>
      <c r="ADS22" s="13" t="s">
        <v>1192</v>
      </c>
      <c r="ADT22" s="13"/>
      <c r="ADU22" s="13"/>
      <c r="ADV22" s="13"/>
      <c r="ADW22" s="13"/>
      <c r="ADX22" s="13"/>
      <c r="ADY22" s="13"/>
      <c r="ADZ22" s="13" t="s">
        <v>1192</v>
      </c>
      <c r="AEA22" s="10" t="str">
        <f t="shared" ca="1" si="61"/>
        <v/>
      </c>
      <c r="AEB22" s="22" t="s">
        <v>2958</v>
      </c>
      <c r="AEC22" s="6" t="s">
        <v>2959</v>
      </c>
      <c r="AED22" s="37" t="s">
        <v>2960</v>
      </c>
      <c r="AEE22" s="27" t="str" cm="1">
        <f t="array" aca="1" ref="AEE22" ca="1">CONCATENATE($A$37,INDIRECT(ADDRESS(ROW(),COLUMN()-2)),"%20",INDIRECT(ADDRESS(ROW(),COLUMN()-1)),$A$39,INDIRECT(ADDRESS(ROW(),COLUMN()-2)),"%20",INDIRECT(ADDRESS(ROW(),COLUMN()-1)))</f>
        <v>https://maps.yandex.ru/?ll=38.738674%2035.285356&amp;z=16&amp;text=38.738674%2035.285356</v>
      </c>
      <c r="AEF22" s="87" t="str" cm="1">
        <f t="array" aca="1" ref="AEF22" ca="1">CONCATENATE($A$40,INDIRECT(ADDRESS(ROW(),COLUMN()-3)),"%2C",INDIRECT(ADDRESS(ROW(),COLUMN()-2)))</f>
        <v>https://maps.google.com/maps?q=38.738674%2C35.285356</v>
      </c>
      <c r="AEG22" s="79" t="s">
        <v>3229</v>
      </c>
      <c r="AEH22" s="10" t="str" cm="1">
        <f t="array" aca="1" ref="AEH22" ca="1">IF(INDIRECT(ADDRESS(ROW(),COLUMN()-6))="","X",IF(INDIRECT(ADDRESS(ROW(),COLUMN()-5))="",0,"OK"))</f>
        <v>OK</v>
      </c>
      <c r="AEI22" s="29" t="str">
        <f ca="1">IF(AEJ22="","",SUM(1+MAXA(AEI$1:AEI21)))</f>
        <v/>
      </c>
      <c r="AEJ22" s="8" t="str" cm="1">
        <f t="array" aca="1" ref="AEJ22" ca="1">IF(AEH22=0,INDIRECT(ADDRESS(ROW(),COLUMN()-8)),"")</f>
        <v/>
      </c>
      <c r="AEK22" s="33" t="s">
        <v>1192</v>
      </c>
      <c r="AEL22" s="10" t="str">
        <f t="shared" si="31"/>
        <v>$AEB$22</v>
      </c>
      <c r="AEM22" s="29" t="str">
        <f ca="1">IF(AEN22="","",SUM(1+MAXA(AEM$1:AEM21)))</f>
        <v/>
      </c>
      <c r="AEN22" s="8" t="str" cm="1">
        <f t="array" aca="1" ref="AEN22" ca="1">IF(ISNUMBER(SEARCH(AEN$1,INDEX(INDIRECT(AEO$1),ROW(AEL22),1)))=TRUE,INDIRECT(AEL22),"")</f>
        <v/>
      </c>
      <c r="AEO22" s="13" t="s">
        <v>1192</v>
      </c>
      <c r="AEP22" s="13" t="s">
        <v>1192</v>
      </c>
      <c r="AEQ22" s="13" t="s">
        <v>1192</v>
      </c>
      <c r="AER22" s="13" t="s">
        <v>1192</v>
      </c>
      <c r="AES22" s="13" t="s">
        <v>1192</v>
      </c>
      <c r="AET22" s="13" t="s">
        <v>1192</v>
      </c>
      <c r="AEU22" s="13" t="s">
        <v>1192</v>
      </c>
      <c r="AEV22" s="13" t="s">
        <v>1192</v>
      </c>
    </row>
    <row r="23" spans="1:828" s="4" customFormat="1" ht="24.75" customHeight="1" x14ac:dyDescent="0.2">
      <c r="A23" s="116" t="str">
        <f>CONCATENATE(UC1," Dadaloğlu")</f>
        <v>79 Dadaloğlu</v>
      </c>
      <c r="B23" s="10" t="str">
        <f t="shared" ca="1" si="32"/>
        <v/>
      </c>
      <c r="C23" s="8"/>
      <c r="D23" s="10"/>
      <c r="E23" s="10"/>
      <c r="F23" s="21"/>
      <c r="G23" s="86"/>
      <c r="H23" s="93"/>
      <c r="I23" s="10" t="str" cm="1">
        <f t="array" aca="1" ref="I23" ca="1">IF(INDIRECT(ADDRESS(ROW(),COLUMN()-6))="","X",IF(INDIRECT(ADDRESS(ROW(),COLUMN()-5))="",0,"OK"))</f>
        <v>X</v>
      </c>
      <c r="J23" s="29" t="str">
        <f ca="1">IF(K23="","",SUM(1+MAXA(J$1:J22)))</f>
        <v/>
      </c>
      <c r="K23" s="8" t="str" cm="1">
        <f t="array" aca="1" ref="K23" ca="1">IF(I23=0,INDIRECT(ADDRESS(ROW(),COLUMN()-8)),"")</f>
        <v/>
      </c>
      <c r="L23" s="31"/>
      <c r="M23" s="10" t="str">
        <f t="shared" si="0"/>
        <v>$C$23</v>
      </c>
      <c r="N23" s="29" t="str">
        <f ca="1">IF(O23="","",SUM(1+MAXA(N$1:N22)))</f>
        <v/>
      </c>
      <c r="O23" s="8" t="str" cm="1">
        <f t="array" aca="1" ref="O23" ca="1">IF(ISNUMBER(SEARCH(O$1,INDEX(INDIRECT($P$1),ROW(M23),1)))=TRUE,INDIRECT(M23),"")</f>
        <v/>
      </c>
      <c r="P23" s="13" t="s">
        <v>1192</v>
      </c>
      <c r="Q23" s="13" t="s">
        <v>1192</v>
      </c>
      <c r="R23" s="13"/>
      <c r="S23" s="13"/>
      <c r="T23" s="13"/>
      <c r="U23" s="13"/>
      <c r="V23" s="13"/>
      <c r="W23" s="13"/>
      <c r="X23" s="13"/>
      <c r="Y23" s="13" t="s">
        <v>1192</v>
      </c>
      <c r="Z23" s="13" t="s">
        <v>1192</v>
      </c>
      <c r="AA23" s="10" t="str">
        <f t="shared" ca="1" si="62"/>
        <v/>
      </c>
      <c r="AB23" s="8"/>
      <c r="AC23" s="10"/>
      <c r="AD23" s="10"/>
      <c r="AE23" s="21"/>
      <c r="AF23" s="86"/>
      <c r="AG23" s="80"/>
      <c r="AH23" s="10" t="str" cm="1">
        <f t="array" aca="1" ref="AH23" ca="1">IF(INDIRECT(ADDRESS(ROW(),COLUMN()-6))="","X",IF(INDIRECT(ADDRESS(ROW(),COLUMN()-5))="",0,"OK"))</f>
        <v>X</v>
      </c>
      <c r="AI23" s="29" t="str">
        <f ca="1">IF(AJ23="","",SUM(1+MAXA(AI$1:AI22)))</f>
        <v/>
      </c>
      <c r="AJ23" s="8" t="str" cm="1">
        <f t="array" aca="1" ref="AJ23" ca="1">IF(AH23=0,INDIRECT(ADDRESS(ROW(),COLUMN()-8)),"")</f>
        <v/>
      </c>
      <c r="AK23" s="31"/>
      <c r="AL23" s="10" t="str">
        <f t="shared" si="1"/>
        <v>$AB$23</v>
      </c>
      <c r="AM23" s="29" t="str">
        <f ca="1">IF(AN23="","",SUM(1+MAXA(AM$1:AM22)))</f>
        <v/>
      </c>
      <c r="AN23" s="8" t="str" cm="1">
        <f t="array" aca="1" ref="AN23" ca="1">IF(ISNUMBER(SEARCH(AN$1,INDEX(INDIRECT($AO$1),ROW(AL23),1)))=TRUE,INDIRECT(AL23),"")</f>
        <v/>
      </c>
      <c r="AO23" s="13" t="s">
        <v>1192</v>
      </c>
      <c r="AP23" s="13" t="s">
        <v>1192</v>
      </c>
      <c r="AQ23" s="13" t="s">
        <v>1192</v>
      </c>
      <c r="AR23" s="13"/>
      <c r="AS23" s="13"/>
      <c r="AT23" s="13"/>
      <c r="AU23" s="13"/>
      <c r="AV23" s="13"/>
      <c r="AW23" s="13"/>
      <c r="AX23" s="13" t="s">
        <v>1192</v>
      </c>
      <c r="AY23" s="13" t="s">
        <v>1192</v>
      </c>
      <c r="AZ23" s="13" t="s">
        <v>1192</v>
      </c>
      <c r="BA23" s="10" t="str">
        <f t="shared" ca="1" si="33"/>
        <v/>
      </c>
      <c r="BB23" s="22" t="s">
        <v>3522</v>
      </c>
      <c r="BC23" s="6" t="s">
        <v>3626</v>
      </c>
      <c r="BD23" s="6" t="s">
        <v>3625</v>
      </c>
      <c r="BE23" s="27" t="str" cm="1">
        <f t="array" aca="1" ref="BE23" ca="1">CONCATENATE($A$37,INDIRECT(ADDRESS(ROW(),COLUMN()-2)),"%20",INDIRECT(ADDRESS(ROW(),COLUMN()-1)),$A$39,INDIRECT(ADDRESS(ROW(),COLUMN()-2)),"%20",INDIRECT(ADDRESS(ROW(),COLUMN()-1)))</f>
        <v>https://maps.yandex.ru/?ll=38.733068%2035.543793&amp;z=16&amp;text=38.733068%2035.543793</v>
      </c>
      <c r="BF23" s="87" t="str" cm="1">
        <f t="array" aca="1" ref="BF23" ca="1">CONCATENATE($A$40,INDIRECT(ADDRESS(ROW(),COLUMN()-3)),"%2C",INDIRECT(ADDRESS(ROW(),COLUMN()-2)))</f>
        <v>https://maps.google.com/maps?q=38.733068%2C35.543793</v>
      </c>
      <c r="BG23" s="92" t="s">
        <v>3229</v>
      </c>
      <c r="BH23" s="10" t="str" cm="1">
        <f t="array" aca="1" ref="BH23" ca="1">IF(INDIRECT(ADDRESS(ROW(),COLUMN()-6))="","X",IF(INDIRECT(ADDRESS(ROW(),COLUMN()-5))="",0,"OK"))</f>
        <v>OK</v>
      </c>
      <c r="BI23" s="29" t="str">
        <f ca="1">IF(BJ23="","",SUM(1+MAXA(BI$1:BI22)))</f>
        <v/>
      </c>
      <c r="BJ23" s="8" t="str" cm="1">
        <f t="array" aca="1" ref="BJ23" ca="1">IF(BH23=0,INDIRECT(ADDRESS(ROW(),COLUMN()-8)),"")</f>
        <v/>
      </c>
      <c r="BK23" s="31"/>
      <c r="BL23" s="10" t="str">
        <f t="shared" si="2"/>
        <v>$BB$23</v>
      </c>
      <c r="BM23" s="29" t="str">
        <f ca="1">IF(BN23="","",SUM(1+MAXA(BM$1:BM22)))</f>
        <v/>
      </c>
      <c r="BN23" s="8" t="str" cm="1">
        <f t="array" aca="1" ref="BN23" ca="1">IF(ISNUMBER(SEARCH(BN$1,INDEX(INDIRECT(BO$1),ROW(BL23),1)))=TRUE,INDIRECT(BL23),"")</f>
        <v/>
      </c>
      <c r="BO23" s="13" t="s">
        <v>1192</v>
      </c>
      <c r="BP23" s="13" t="s">
        <v>1192</v>
      </c>
      <c r="BQ23" s="13" t="s">
        <v>1192</v>
      </c>
      <c r="BR23" s="13"/>
      <c r="BS23" s="13"/>
      <c r="BT23" s="13"/>
      <c r="BU23" s="13"/>
      <c r="BV23" s="13"/>
      <c r="BW23" s="13" t="s">
        <v>1192</v>
      </c>
      <c r="BX23" s="13" t="s">
        <v>1192</v>
      </c>
      <c r="BY23" s="13"/>
      <c r="BZ23" s="13"/>
      <c r="CA23" s="10" t="str">
        <f t="shared" ca="1" si="34"/>
        <v/>
      </c>
      <c r="CB23" s="22" t="s">
        <v>3403</v>
      </c>
      <c r="CC23" s="6" t="s">
        <v>3432</v>
      </c>
      <c r="CD23" s="6" t="s">
        <v>3433</v>
      </c>
      <c r="CE23" s="27" t="str" cm="1">
        <f t="array" aca="1" ref="CE23" ca="1">CONCATENATE($A$37,INDIRECT(ADDRESS(ROW(),COLUMN()-2)),"%20",INDIRECT(ADDRESS(ROW(),COLUMN()-1)),$A$39,INDIRECT(ADDRESS(ROW(),COLUMN()-2)),"%20",INDIRECT(ADDRESS(ROW(),COLUMN()-1)))</f>
        <v>https://maps.yandex.ru/?ll=38.719752%2035.553304&amp;z=16&amp;text=38.719752%2035.553304</v>
      </c>
      <c r="CF23" s="87" t="str" cm="1">
        <f t="array" aca="1" ref="CF23" ca="1">CONCATENATE($A$40,INDIRECT(ADDRESS(ROW(),COLUMN()-3)),"%2C",INDIRECT(ADDRESS(ROW(),COLUMN()-2)))</f>
        <v>https://maps.google.com/maps?q=38.719752%2C35.553304</v>
      </c>
      <c r="CG23" s="92" t="s">
        <v>3229</v>
      </c>
      <c r="CH23" s="10" t="str" cm="1">
        <f t="array" aca="1" ref="CH23" ca="1">IF(INDIRECT(ADDRESS(ROW(),COLUMN()-6))="","X",IF(INDIRECT(ADDRESS(ROW(),COLUMN()-5))="",0,"OK"))</f>
        <v>OK</v>
      </c>
      <c r="CI23" s="29" t="str">
        <f ca="1">IF(CJ23="","",SUM(1+MAXA(CI$1:CI22)))</f>
        <v/>
      </c>
      <c r="CJ23" s="8" t="str" cm="1">
        <f t="array" aca="1" ref="CJ23" ca="1">IF(CH23=0,INDIRECT(ADDRESS(ROW(),COLUMN()-8)),"")</f>
        <v/>
      </c>
      <c r="CK23" s="31"/>
      <c r="CL23" s="10" t="str">
        <f t="shared" si="3"/>
        <v>$CB$23</v>
      </c>
      <c r="CM23" s="29" t="str">
        <f ca="1">IF(CN23="","",SUM(1+MAXA(CM$1:CM22)))</f>
        <v/>
      </c>
      <c r="CN23" s="8" t="str" cm="1">
        <f t="array" aca="1" ref="CN23" ca="1">IF(ISNUMBER(SEARCH(CN$1,INDEX(INDIRECT(CO$1),ROW(CL23),1)))=TRUE,INDIRECT(CL23),"")</f>
        <v/>
      </c>
      <c r="CO23" s="13" t="s">
        <v>1192</v>
      </c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 t="s">
        <v>1192</v>
      </c>
      <c r="DA23" s="10" t="str">
        <f t="shared" ca="1" si="63"/>
        <v/>
      </c>
      <c r="DB23" s="8"/>
      <c r="DC23" s="10"/>
      <c r="DD23" s="10"/>
      <c r="DF23" s="81"/>
      <c r="DG23" s="94"/>
      <c r="DH23" s="10" t="str" cm="1">
        <f t="array" aca="1" ref="DH23" ca="1">IF(INDIRECT(ADDRESS(ROW(),COLUMN()-6))="","X",IF(INDIRECT(ADDRESS(ROW(),COLUMN()-5))="",0,"OK"))</f>
        <v>X</v>
      </c>
      <c r="DI23" s="29" t="str">
        <f ca="1">IF(DJ23="","",SUM(1+MAXA(DI$1:DI22)))</f>
        <v/>
      </c>
      <c r="DJ23" s="8" t="str" cm="1">
        <f t="array" aca="1" ref="DJ23" ca="1">IF(DH23=0,INDIRECT(ADDRESS(ROW(),COLUMN()-8)),"")</f>
        <v/>
      </c>
      <c r="DK23" s="31"/>
      <c r="DL23" s="10" t="str">
        <f t="shared" si="4"/>
        <v>$DB$23</v>
      </c>
      <c r="DM23" s="29" t="str">
        <f ca="1">IF(DN23="","",SUM(1+MAXA(DM$1:DM22)))</f>
        <v/>
      </c>
      <c r="DN23" s="8" t="str" cm="1">
        <f t="array" aca="1" ref="DN23" ca="1">IF(ISNUMBER(SEARCH(DN$1,INDEX(INDIRECT(DO$1),ROW(DL23),1)))=TRUE,INDIRECT(DL23),"")</f>
        <v/>
      </c>
      <c r="DO23" s="13" t="s">
        <v>1192</v>
      </c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 t="s">
        <v>1192</v>
      </c>
      <c r="EA23" s="10" t="str">
        <f t="shared" ca="1" si="35"/>
        <v/>
      </c>
      <c r="EB23" s="22" t="s">
        <v>3023</v>
      </c>
      <c r="EC23" s="14" t="s">
        <v>311</v>
      </c>
      <c r="ED23" s="14" t="s">
        <v>312</v>
      </c>
      <c r="EE23" s="27" t="str" cm="1">
        <f t="array" aca="1" ref="EE23" ca="1">CONCATENATE($A$37,INDIRECT(ADDRESS(ROW(),COLUMN()-2)),"%20",INDIRECT(ADDRESS(ROW(),COLUMN()-1)),$A$39,INDIRECT(ADDRESS(ROW(),COLUMN()-2)),"%20",INDIRECT(ADDRESS(ROW(),COLUMN()-1)))</f>
        <v>https://maps.yandex.ru/?ll=38.674689%2035.4046&amp;z=16&amp;text=38.674689%2035.4046</v>
      </c>
      <c r="EF23" s="87" t="str" cm="1">
        <f t="array" aca="1" ref="EF23" ca="1">CONCATENATE($A$40,INDIRECT(ADDRESS(ROW(),COLUMN()-3)),"%2C",INDIRECT(ADDRESS(ROW(),COLUMN()-2)))</f>
        <v>https://maps.google.com/maps?q=38.674689%2C35.4046</v>
      </c>
      <c r="EG23" s="92" t="s">
        <v>3229</v>
      </c>
      <c r="EH23" s="10" t="str" cm="1">
        <f t="array" aca="1" ref="EH23" ca="1">IF(INDIRECT(ADDRESS(ROW(),COLUMN()-6))="","X",IF(INDIRECT(ADDRESS(ROW(),COLUMN()-5))="",0,"OK"))</f>
        <v>OK</v>
      </c>
      <c r="EI23" s="29" t="str">
        <f ca="1">IF(EJ23="","",SUM(1+MAXA(EI$1:EI22)))</f>
        <v/>
      </c>
      <c r="EJ23" s="8" t="str" cm="1">
        <f t="array" aca="1" ref="EJ23" ca="1">IF(EH23=0,INDIRECT(ADDRESS(ROW(),COLUMN()-8)),"")</f>
        <v/>
      </c>
      <c r="EK23" s="31"/>
      <c r="EL23" s="10" t="str">
        <f t="shared" si="5"/>
        <v>$EB$23</v>
      </c>
      <c r="EM23" s="29" t="str">
        <f ca="1">IF(EN23="","",SUM(1+MAXA(EM$1:EM22)))</f>
        <v/>
      </c>
      <c r="EN23" s="8" t="str" cm="1">
        <f t="array" aca="1" ref="EN23" ca="1">IF(ISNUMBER(SEARCH(EN$1,INDEX(INDIRECT(EO$1),ROW(EL23),1)))=TRUE,INDIRECT(EL23),"")</f>
        <v/>
      </c>
      <c r="EO23" s="13" t="s">
        <v>1192</v>
      </c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0" t="str">
        <f t="shared" ca="1" si="36"/>
        <v/>
      </c>
      <c r="FB23" s="22" t="s">
        <v>3367</v>
      </c>
      <c r="FC23" s="14" t="s">
        <v>350</v>
      </c>
      <c r="FD23" s="14" t="s">
        <v>351</v>
      </c>
      <c r="FE23" s="27" t="str" cm="1">
        <f t="array" aca="1" ref="FE23" ca="1">CONCATENATE($A$37,INDIRECT(ADDRESS(ROW(),COLUMN()-2)),"%20",INDIRECT(ADDRESS(ROW(),COLUMN()-1)),$A$39,INDIRECT(ADDRESS(ROW(),COLUMN()-2)),"%20",INDIRECT(ADDRESS(ROW(),COLUMN()-1)))</f>
        <v>https://maps.yandex.ru/?ll=38.879602%2035.721702&amp;z=16&amp;text=38.879602%2035.721702</v>
      </c>
      <c r="FF23" s="87" t="str" cm="1">
        <f t="array" aca="1" ref="FF23" ca="1">CONCATENATE($A$40,INDIRECT(ADDRESS(ROW(),COLUMN()-3)),"%2C",INDIRECT(ADDRESS(ROW(),COLUMN()-2)))</f>
        <v>https://maps.google.com/maps?q=38.879602%2C35.721702</v>
      </c>
      <c r="FG23" s="92" t="s">
        <v>3229</v>
      </c>
      <c r="FH23" s="10" t="str" cm="1">
        <f t="array" aca="1" ref="FH23" ca="1">IF(INDIRECT(ADDRESS(ROW(),COLUMN()-6))="","X",IF(INDIRECT(ADDRESS(ROW(),COLUMN()-5))="",0,"OK"))</f>
        <v>OK</v>
      </c>
      <c r="FI23" s="29" t="str">
        <f ca="1">IF(FJ23="","",SUM(1+MAXA(FI$1:FI22)))</f>
        <v/>
      </c>
      <c r="FJ23" s="8" t="str" cm="1">
        <f t="array" aca="1" ref="FJ23" ca="1">IF(FH23=0,INDIRECT(ADDRESS(ROW(),COLUMN()-8)),"")</f>
        <v/>
      </c>
      <c r="FK23" s="31"/>
      <c r="FL23" s="10" t="str">
        <f t="shared" si="6"/>
        <v>$FB$23</v>
      </c>
      <c r="FM23" s="29" t="str">
        <f ca="1">IF(FN23="","",SUM(1+MAXA(FM$1:FM22)))</f>
        <v/>
      </c>
      <c r="FN23" s="8" t="str" cm="1">
        <f t="array" aca="1" ref="FN23" ca="1">IF(ISNUMBER(SEARCH(FN$1,INDEX(INDIRECT(FO$1),ROW(FL23),1)))=TRUE,INDIRECT(FL23),"")</f>
        <v/>
      </c>
      <c r="FO23" s="13" t="s">
        <v>1192</v>
      </c>
      <c r="FP23" s="13" t="s">
        <v>1192</v>
      </c>
      <c r="FQ23" s="13" t="s">
        <v>1192</v>
      </c>
      <c r="FR23" s="13" t="s">
        <v>1192</v>
      </c>
      <c r="FS23" s="13" t="s">
        <v>1192</v>
      </c>
      <c r="FT23" s="13"/>
      <c r="FU23" s="13"/>
      <c r="FV23" s="13"/>
      <c r="FW23" s="13"/>
      <c r="FX23" s="13"/>
      <c r="FY23" s="13"/>
      <c r="FZ23" s="13"/>
      <c r="GA23" s="10" t="str">
        <f t="shared" ca="1" si="37"/>
        <v/>
      </c>
      <c r="GB23" s="22"/>
      <c r="GC23" s="14"/>
      <c r="GD23" s="14"/>
      <c r="GE23" s="24"/>
      <c r="GF23" s="88"/>
      <c r="GG23" s="115"/>
      <c r="GH23" s="10" t="str" cm="1">
        <f t="array" aca="1" ref="GH23" ca="1">IF(INDIRECT(ADDRESS(ROW(),COLUMN()-6))="","X",IF(INDIRECT(ADDRESS(ROW(),COLUMN()-5))="",0,"OK"))</f>
        <v>X</v>
      </c>
      <c r="GI23" s="29" t="str">
        <f ca="1">IF(GJ23="","",SUM(1+MAXA(GI$1:GI22)))</f>
        <v/>
      </c>
      <c r="GJ23" s="8" t="str" cm="1">
        <f t="array" aca="1" ref="GJ23" ca="1">IF(GH23=0,INDIRECT(ADDRESS(ROW(),COLUMN()-8)),"")</f>
        <v/>
      </c>
      <c r="GK23" s="31"/>
      <c r="GL23" s="10" t="str">
        <f t="shared" si="7"/>
        <v>$GB$23</v>
      </c>
      <c r="GM23" s="29" t="str">
        <f ca="1">IF(GN23="","",SUM(1+MAXA(GM$1:GM22)))</f>
        <v/>
      </c>
      <c r="GN23" s="8" t="str" cm="1">
        <f t="array" aca="1" ref="GN23" ca="1">IF(ISNUMBER(SEARCH(GN$1,INDEX(INDIRECT(GO$1),ROW(GL23),1)))=TRUE,INDIRECT(GL23),"")</f>
        <v/>
      </c>
      <c r="GO23" s="13" t="s">
        <v>1192</v>
      </c>
      <c r="GP23" s="13" t="s">
        <v>1192</v>
      </c>
      <c r="GQ23" s="13" t="s">
        <v>1192</v>
      </c>
      <c r="GR23" s="13" t="s">
        <v>1192</v>
      </c>
      <c r="GS23" s="13" t="s">
        <v>1192</v>
      </c>
      <c r="GT23" s="13"/>
      <c r="GU23" s="13"/>
      <c r="GV23" s="13"/>
      <c r="GW23" s="13"/>
      <c r="GX23" s="13"/>
      <c r="GY23" s="13"/>
      <c r="GZ23" s="13"/>
      <c r="HA23" s="10" t="str">
        <f t="shared" ca="1" si="38"/>
        <v/>
      </c>
      <c r="HB23" s="22" t="s">
        <v>368</v>
      </c>
      <c r="HC23" s="6" t="s">
        <v>3739</v>
      </c>
      <c r="HD23" s="6" t="s">
        <v>3740</v>
      </c>
      <c r="HE23" s="27" t="str" cm="1">
        <f t="array" aca="1" ref="HE23" ca="1">CONCATENATE($A$37,INDIRECT(ADDRESS(ROW(),COLUMN()-2)),"%20",INDIRECT(ADDRESS(ROW(),COLUMN()-1)),$A$39,INDIRECT(ADDRESS(ROW(),COLUMN()-2)),"%20",INDIRECT(ADDRESS(ROW(),COLUMN()-1)))</f>
        <v>https://maps.yandex.ru/?ll=38.969118%2035.086210&amp;z=16&amp;text=38.969118%2035.086210</v>
      </c>
      <c r="HF23" s="87" t="str" cm="1">
        <f t="array" aca="1" ref="HF23" ca="1">CONCATENATE($A$40,INDIRECT(ADDRESS(ROW(),COLUMN()-3)),"%2C",INDIRECT(ADDRESS(ROW(),COLUMN()-2)))</f>
        <v>https://maps.google.com/maps?q=38.969118%2C35.086210</v>
      </c>
      <c r="HG23" s="92" t="s">
        <v>3229</v>
      </c>
      <c r="HH23" s="10" t="str" cm="1">
        <f t="array" aca="1" ref="HH23" ca="1">IF(INDIRECT(ADDRESS(ROW(),COLUMN()-6))="","X",IF(INDIRECT(ADDRESS(ROW(),COLUMN()-5))="",0,"OK"))</f>
        <v>OK</v>
      </c>
      <c r="HI23" s="29" t="str">
        <f ca="1">IF(HJ23="","",SUM(1+MAXA(HI$1:HI22)))</f>
        <v/>
      </c>
      <c r="HJ23" s="8" t="str" cm="1">
        <f t="array" aca="1" ref="HJ23" ca="1">IF(HH23=0,INDIRECT(ADDRESS(ROW(),COLUMN()-8)),"")</f>
        <v/>
      </c>
      <c r="HK23" s="31"/>
      <c r="HL23" s="10" t="str">
        <f t="shared" si="8"/>
        <v>$HB$23</v>
      </c>
      <c r="HM23" s="29" t="str">
        <f ca="1">IF(HN23="","",SUM(1+MAXA(HM$1:HM22)))</f>
        <v/>
      </c>
      <c r="HN23" s="8" t="str" cm="1">
        <f t="array" aca="1" ref="HN23" ca="1">IF(ISNUMBER(SEARCH(HN$1,INDEX(INDIRECT(HO$1),ROW(HL23),1)))=TRUE,INDIRECT(HL23),"")</f>
        <v/>
      </c>
      <c r="HO23" s="13" t="s">
        <v>1192</v>
      </c>
      <c r="HP23" s="13" t="s">
        <v>1192</v>
      </c>
      <c r="HQ23" s="13" t="s">
        <v>1192</v>
      </c>
      <c r="HR23" s="13"/>
      <c r="HS23" s="13"/>
      <c r="HT23" s="13"/>
      <c r="HU23" s="13"/>
      <c r="HV23" s="13"/>
      <c r="HW23" s="13"/>
      <c r="HX23" s="13"/>
      <c r="HY23" s="13" t="s">
        <v>1192</v>
      </c>
      <c r="HZ23" s="13" t="s">
        <v>1192</v>
      </c>
      <c r="IA23" s="10" t="str">
        <f t="shared" ca="1" si="39"/>
        <v/>
      </c>
      <c r="IB23" s="65" t="s">
        <v>3033</v>
      </c>
      <c r="IC23" s="66" t="s">
        <v>382</v>
      </c>
      <c r="ID23" s="66" t="s">
        <v>383</v>
      </c>
      <c r="IE23" s="27" t="str" cm="1">
        <f t="array" aca="1" ref="IE23" ca="1">CONCATENATE($A$37,INDIRECT(ADDRESS(ROW(),COLUMN()-2)),"%20",INDIRECT(ADDRESS(ROW(),COLUMN()-1)),$A$39,INDIRECT(ADDRESS(ROW(),COLUMN()-2)),"%20",INDIRECT(ADDRESS(ROW(),COLUMN()-1)))</f>
        <v>https://maps.yandex.ru/?ll=38.953229%2035.489126&amp;z=16&amp;text=38.953229%2035.489126</v>
      </c>
      <c r="IF23" s="87" t="str" cm="1">
        <f t="array" aca="1" ref="IF23" ca="1">CONCATENATE($A$40,INDIRECT(ADDRESS(ROW(),COLUMN()-3)),"%2C",INDIRECT(ADDRESS(ROW(),COLUMN()-2)))</f>
        <v>https://maps.google.com/maps?q=38.953229%2C35.489126</v>
      </c>
      <c r="IG23" s="79" t="s">
        <v>3229</v>
      </c>
      <c r="IH23" s="10" t="str" cm="1">
        <f t="array" aca="1" ref="IH23" ca="1">IF(INDIRECT(ADDRESS(ROW(),COLUMN()-6))="","X",IF(INDIRECT(ADDRESS(ROW(),COLUMN()-5))="",0,"OK"))</f>
        <v>OK</v>
      </c>
      <c r="II23" s="29" t="str">
        <f ca="1">IF(IJ23="","",SUM(1+MAXA(II$1:II22)))</f>
        <v/>
      </c>
      <c r="IJ23" s="8" t="str" cm="1">
        <f t="array" aca="1" ref="IJ23" ca="1">IF(IH23=0,INDIRECT(ADDRESS(ROW(),COLUMN()-8)),"")</f>
        <v/>
      </c>
      <c r="IK23" s="31"/>
      <c r="IL23" s="10" t="str">
        <f t="shared" si="9"/>
        <v>$IB$23</v>
      </c>
      <c r="IM23" s="29" t="str">
        <f ca="1">IF(IN23="","",SUM(1+MAXA(IM$1:IM22)))</f>
        <v/>
      </c>
      <c r="IN23" s="8" t="str" cm="1">
        <f t="array" aca="1" ref="IN23" ca="1">IF(ISNUMBER(SEARCH(IN$1,INDEX(INDIRECT(IO$1),ROW(IL23),1)))=TRUE,INDIRECT(IL23),"")</f>
        <v/>
      </c>
      <c r="IO23" s="13" t="s">
        <v>1192</v>
      </c>
      <c r="IP23" s="13" t="s">
        <v>1192</v>
      </c>
      <c r="IQ23" s="13" t="s">
        <v>1192</v>
      </c>
      <c r="IR23" s="13"/>
      <c r="IS23" s="13"/>
      <c r="IT23" s="13"/>
      <c r="IU23" s="13"/>
      <c r="IV23" s="13"/>
      <c r="IW23" s="13"/>
      <c r="IX23" s="13" t="s">
        <v>1192</v>
      </c>
      <c r="IY23" s="13" t="s">
        <v>1192</v>
      </c>
      <c r="IZ23" s="13" t="s">
        <v>1192</v>
      </c>
      <c r="JA23" s="10" t="str">
        <f t="shared" ca="1" si="40"/>
        <v/>
      </c>
      <c r="JB23" s="22"/>
      <c r="JC23" s="14"/>
      <c r="JD23" s="14"/>
      <c r="JE23" s="24"/>
      <c r="JF23" s="88"/>
      <c r="JG23" s="101"/>
      <c r="JH23" s="10" t="str" cm="1">
        <f t="array" aca="1" ref="JH23" ca="1">IF(INDIRECT(ADDRESS(ROW(),COLUMN()-6))="","X",IF(INDIRECT(ADDRESS(ROW(),COLUMN()-5))="",0,"OK"))</f>
        <v>X</v>
      </c>
      <c r="JI23" s="29" t="str">
        <f ca="1">IF(JJ23="","",SUM(1+MAXA(JI$1:JI22)))</f>
        <v/>
      </c>
      <c r="JJ23" s="8" t="str" cm="1">
        <f t="array" aca="1" ref="JJ23" ca="1">IF(JH23=0,INDIRECT(ADDRESS(ROW(),COLUMN()-8)),"")</f>
        <v/>
      </c>
      <c r="JK23" s="31"/>
      <c r="JL23" s="10" t="str">
        <f t="shared" si="10"/>
        <v>$JB$23</v>
      </c>
      <c r="JM23" s="29" t="str">
        <f ca="1">IF(JN23="","",SUM(1+MAXA(JM$1:JM22)))</f>
        <v/>
      </c>
      <c r="JN23" s="8" t="str" cm="1">
        <f t="array" aca="1" ref="JN23" ca="1">IF(ISNUMBER(SEARCH(JN$1,INDEX(INDIRECT(JO$1),ROW(JL23),1)))=TRUE,INDIRECT(JL23),"")</f>
        <v/>
      </c>
      <c r="JO23" s="13" t="s">
        <v>1192</v>
      </c>
      <c r="JP23" s="13" t="s">
        <v>1192</v>
      </c>
      <c r="JQ23" s="13" t="s">
        <v>1192</v>
      </c>
      <c r="JR23" s="13"/>
      <c r="JS23" s="13"/>
      <c r="JT23" s="13"/>
      <c r="JU23" s="13"/>
      <c r="JV23" s="13"/>
      <c r="JW23" s="13"/>
      <c r="JX23" s="13" t="s">
        <v>1192</v>
      </c>
      <c r="JY23" s="13" t="s">
        <v>1192</v>
      </c>
      <c r="JZ23" s="13" t="s">
        <v>1192</v>
      </c>
      <c r="KA23" s="10" t="str">
        <f t="shared" ca="1" si="41"/>
        <v/>
      </c>
      <c r="KB23" s="22" t="s">
        <v>356</v>
      </c>
      <c r="KC23" s="14" t="s">
        <v>357</v>
      </c>
      <c r="KD23" s="14" t="s">
        <v>358</v>
      </c>
      <c r="KE23" s="27" t="str" cm="1">
        <f t="array" aca="1" ref="KE23" ca="1">CONCATENATE($A$37,INDIRECT(ADDRESS(ROW(),COLUMN()-2)),"%20",INDIRECT(ADDRESS(ROW(),COLUMN()-1)),$A$39,INDIRECT(ADDRESS(ROW(),COLUMN()-2)),"%20",INDIRECT(ADDRESS(ROW(),COLUMN()-1)))</f>
        <v>https://maps.yandex.ru/?ll=38.6852%2035.72642&amp;z=16&amp;text=38.6852%2035.72642</v>
      </c>
      <c r="KF23" s="87" t="str" cm="1">
        <f t="array" aca="1" ref="KF23" ca="1">CONCATENATE($A$40,INDIRECT(ADDRESS(ROW(),COLUMN()-3)),"%2C",INDIRECT(ADDRESS(ROW(),COLUMN()-2)))</f>
        <v>https://maps.google.com/maps?q=38.6852%2C35.72642</v>
      </c>
      <c r="KG23" s="79" t="s">
        <v>3229</v>
      </c>
      <c r="KH23" s="10" t="str" cm="1">
        <f t="array" aca="1" ref="KH23" ca="1">IF(INDIRECT(ADDRESS(ROW(),COLUMN()-6))="","X",IF(INDIRECT(ADDRESS(ROW(),COLUMN()-5))="",0,"OK"))</f>
        <v>OK</v>
      </c>
      <c r="KI23" s="29" t="str">
        <f ca="1">IF(KJ23="","",SUM(1+MAXA(KI$1:KI22)))</f>
        <v/>
      </c>
      <c r="KJ23" s="8" t="str" cm="1">
        <f t="array" aca="1" ref="KJ23" ca="1">IF(KH23=0,INDIRECT(ADDRESS(ROW(),COLUMN()-8)),"")</f>
        <v/>
      </c>
      <c r="KK23" s="31"/>
      <c r="KL23" s="10" t="str">
        <f t="shared" si="11"/>
        <v>$KB$23</v>
      </c>
      <c r="KM23" s="29" t="str">
        <f ca="1">IF(KN23="","",SUM(1+MAXA(KM$1:KM22)))</f>
        <v/>
      </c>
      <c r="KN23" s="8" t="str" cm="1">
        <f t="array" aca="1" ref="KN23" ca="1">IF(ISNUMBER(SEARCH(KN$1,INDEX(INDIRECT(KO$1),ROW(KL23),1)))=TRUE,INDIRECT(KL23),"")</f>
        <v/>
      </c>
      <c r="KO23" s="13" t="s">
        <v>1192</v>
      </c>
      <c r="KP23" s="13" t="s">
        <v>1192</v>
      </c>
      <c r="KQ23" s="13" t="s">
        <v>1192</v>
      </c>
      <c r="KR23" s="13"/>
      <c r="KS23" s="13"/>
      <c r="KT23" s="13"/>
      <c r="KU23" s="13"/>
      <c r="KV23" s="13"/>
      <c r="KW23" s="13"/>
      <c r="KX23" s="13"/>
      <c r="KY23" s="13" t="s">
        <v>1192</v>
      </c>
      <c r="KZ23" s="13" t="s">
        <v>1192</v>
      </c>
      <c r="LA23" s="10" t="str">
        <f t="shared" ca="1" si="42"/>
        <v/>
      </c>
      <c r="LB23" s="8" t="s">
        <v>423</v>
      </c>
      <c r="LC23" s="10" t="s">
        <v>424</v>
      </c>
      <c r="LD23" s="10" t="s">
        <v>425</v>
      </c>
      <c r="LE23" s="27" t="str" cm="1">
        <f t="array" aca="1" ref="LE23" ca="1">CONCATENATE($A$37,INDIRECT(ADDRESS(ROW(),COLUMN()-2)),"%20",INDIRECT(ADDRESS(ROW(),COLUMN()-1)),$A$39,INDIRECT(ADDRESS(ROW(),COLUMN()-2)),"%20",INDIRECT(ADDRESS(ROW(),COLUMN()-1)))</f>
        <v>https://maps.yandex.ru/?ll=38.908003%2036.014858&amp;z=16&amp;text=38.908003%2036.014858</v>
      </c>
      <c r="LF23" s="87" t="str" cm="1">
        <f t="array" aca="1" ref="LF23" ca="1">CONCATENATE($A$40,INDIRECT(ADDRESS(ROW(),COLUMN()-3)),"%2C",INDIRECT(ADDRESS(ROW(),COLUMN()-2)))</f>
        <v>https://maps.google.com/maps?q=38.908003%2C36.014858</v>
      </c>
      <c r="LG23" s="79" t="s">
        <v>3229</v>
      </c>
      <c r="LH23" s="10" t="str" cm="1">
        <f t="array" aca="1" ref="LH23" ca="1">IF(INDIRECT(ADDRESS(ROW(),COLUMN()-6))="","X",IF(INDIRECT(ADDRESS(ROW(),COLUMN()-5))="",0,"OK"))</f>
        <v>OK</v>
      </c>
      <c r="LI23" s="29" t="str">
        <f ca="1">IF(LJ23="","",SUM(1+MAXA(LI$1:LI22)))</f>
        <v/>
      </c>
      <c r="LJ23" s="8" t="str" cm="1">
        <f t="array" aca="1" ref="LJ23" ca="1">IF(LH23=0,INDIRECT(ADDRESS(ROW(),COLUMN()-8)),"")</f>
        <v/>
      </c>
      <c r="LK23" s="31"/>
      <c r="LL23" s="10" t="str">
        <f t="shared" si="12"/>
        <v>$LB$23</v>
      </c>
      <c r="LM23" s="29" t="str">
        <f ca="1">IF(LN23="","",SUM(1+MAXA(LM$1:LM22)))</f>
        <v/>
      </c>
      <c r="LN23" s="8" t="str" cm="1">
        <f t="array" aca="1" ref="LN23" ca="1">IF(ISNUMBER(SEARCH(LN$1,INDEX(INDIRECT(LO$1),ROW(LL23),1)))=TRUE,INDIRECT(LL23),"")</f>
        <v/>
      </c>
      <c r="LO23" s="13" t="s">
        <v>1192</v>
      </c>
      <c r="LP23" s="13" t="s">
        <v>1192</v>
      </c>
      <c r="LQ23" s="13" t="s">
        <v>1192</v>
      </c>
      <c r="LR23" s="13" t="s">
        <v>1192</v>
      </c>
      <c r="LS23" s="13"/>
      <c r="LT23" s="13"/>
      <c r="LU23" s="13"/>
      <c r="LV23" s="13"/>
      <c r="LW23" s="13"/>
      <c r="LX23" s="13"/>
      <c r="LY23" s="13" t="s">
        <v>1192</v>
      </c>
      <c r="LZ23" s="13" t="s">
        <v>1192</v>
      </c>
      <c r="MA23" s="10" t="str">
        <f t="shared" ca="1" si="43"/>
        <v/>
      </c>
      <c r="MB23" s="8"/>
      <c r="MC23" s="10"/>
      <c r="MD23" s="10"/>
      <c r="MG23" s="79"/>
      <c r="MH23" s="10" t="str" cm="1">
        <f t="array" aca="1" ref="MH23" ca="1">IF(INDIRECT(ADDRESS(ROW(),COLUMN()-6))="","X",IF(INDIRECT(ADDRESS(ROW(),COLUMN()-5))="",0,"OK"))</f>
        <v>X</v>
      </c>
      <c r="MI23" s="29" t="str">
        <f ca="1">IF(MJ23="","",SUM(1+MAXA(MI$1:MI22)))</f>
        <v/>
      </c>
      <c r="MJ23" s="8" t="str" cm="1">
        <f t="array" aca="1" ref="MJ23" ca="1">IF(MH23=0,INDIRECT(ADDRESS(ROW(),COLUMN()-8)),"")</f>
        <v/>
      </c>
      <c r="MK23" s="31"/>
      <c r="ML23" s="10" t="str">
        <f t="shared" si="13"/>
        <v>$MB$23</v>
      </c>
      <c r="MM23" s="29" t="str">
        <f ca="1">IF(MN23="","",SUM(1+MAXA(MM$1:MM22)))</f>
        <v/>
      </c>
      <c r="MN23" s="8" t="str" cm="1">
        <f t="array" aca="1" ref="MN23" ca="1">IF(ISNUMBER(SEARCH(MN$1,INDEX(INDIRECT(MO$1),ROW(ML23),1)))=TRUE,INDIRECT(ML23),"")</f>
        <v/>
      </c>
      <c r="MO23" s="13" t="s">
        <v>1192</v>
      </c>
      <c r="MP23" s="13" t="s">
        <v>1192</v>
      </c>
      <c r="MQ23" s="13" t="s">
        <v>1192</v>
      </c>
      <c r="MR23" s="13"/>
      <c r="MS23" s="13"/>
      <c r="MT23" s="13"/>
      <c r="MU23" s="13"/>
      <c r="MV23" s="13"/>
      <c r="MW23" s="13" t="s">
        <v>1192</v>
      </c>
      <c r="MX23" s="13"/>
      <c r="MY23" s="13" t="s">
        <v>1192</v>
      </c>
      <c r="MZ23" s="13" t="s">
        <v>1192</v>
      </c>
      <c r="NA23" s="10" t="str">
        <f t="shared" ca="1" si="44"/>
        <v/>
      </c>
      <c r="NB23" s="65" t="s">
        <v>3047</v>
      </c>
      <c r="NC23" s="66" t="s">
        <v>1175</v>
      </c>
      <c r="ND23" s="66" t="s">
        <v>1176</v>
      </c>
      <c r="NE23" s="27" t="str" cm="1">
        <f t="array" aca="1" ref="NE23" ca="1">CONCATENATE($A$37,INDIRECT(ADDRESS(ROW(),COLUMN()-2)),"%20",INDIRECT(ADDRESS(ROW(),COLUMN()-1)),$A$39,INDIRECT(ADDRESS(ROW(),COLUMN()-2)),"%20",INDIRECT(ADDRESS(ROW(),COLUMN()-1)))</f>
        <v>https://maps.yandex.ru/?ll=38.372391%2035.487896&amp;z=16&amp;text=38.372391%2035.487896</v>
      </c>
      <c r="NF23" s="87" t="str" cm="1">
        <f t="array" aca="1" ref="NF23" ca="1">CONCATENATE($A$40,INDIRECT(ADDRESS(ROW(),COLUMN()-3)),"%2C",INDIRECT(ADDRESS(ROW(),COLUMN()-2)))</f>
        <v>https://maps.google.com/maps?q=38.372391%2C35.487896</v>
      </c>
      <c r="NG23" s="79" t="s">
        <v>3237</v>
      </c>
      <c r="NH23" s="10" t="str" cm="1">
        <f t="array" aca="1" ref="NH23" ca="1">IF(INDIRECT(ADDRESS(ROW(),COLUMN()-6))="","X",IF(INDIRECT(ADDRESS(ROW(),COLUMN()-5))="",0,"OK"))</f>
        <v>OK</v>
      </c>
      <c r="NI23" s="29" t="str">
        <f ca="1">IF(NJ23="","",SUM(1+MAXA(NI$1:NI22)))</f>
        <v/>
      </c>
      <c r="NJ23" s="8" t="str" cm="1">
        <f t="array" aca="1" ref="NJ23" ca="1">IF(NH23=0,INDIRECT(ADDRESS(ROW(),COLUMN()-8)),"")</f>
        <v/>
      </c>
      <c r="NK23" s="31"/>
      <c r="NL23" s="10" t="str">
        <f t="shared" si="14"/>
        <v>$NB$23</v>
      </c>
      <c r="NM23" s="29" t="str">
        <f ca="1">IF(NN23="","",SUM(1+MAXA(NM$1:NM22)))</f>
        <v/>
      </c>
      <c r="NN23" s="8" t="str" cm="1">
        <f t="array" aca="1" ref="NN23" ca="1">IF(ISNUMBER(SEARCH(NN$1,INDEX(INDIRECT(NO$1),ROW(NL23),1)))=TRUE,INDIRECT(NL23),"")</f>
        <v/>
      </c>
      <c r="NO23" s="13" t="s">
        <v>1192</v>
      </c>
      <c r="NP23" s="13" t="s">
        <v>1192</v>
      </c>
      <c r="NQ23" s="13" t="s">
        <v>1192</v>
      </c>
      <c r="NR23" s="13"/>
      <c r="NS23" s="13"/>
      <c r="NT23" s="13"/>
      <c r="NU23" s="13"/>
      <c r="NV23" s="13"/>
      <c r="NW23" s="13"/>
      <c r="NX23" s="13" t="s">
        <v>1192</v>
      </c>
      <c r="NY23" s="13" t="s">
        <v>1192</v>
      </c>
      <c r="NZ23" s="13"/>
      <c r="OA23" s="10" t="str">
        <f t="shared" ca="1" si="45"/>
        <v/>
      </c>
      <c r="OB23" s="22" t="s">
        <v>1257</v>
      </c>
      <c r="OC23" s="14" t="s">
        <v>1258</v>
      </c>
      <c r="OD23" s="14" t="s">
        <v>1259</v>
      </c>
      <c r="OE23" s="27" t="str" cm="1">
        <f t="array" aca="1" ref="OE23" ca="1">CONCATENATE($A$37,INDIRECT(ADDRESS(ROW(),COLUMN()-2)),"%20",INDIRECT(ADDRESS(ROW(),COLUMN()-1)),$A$39,INDIRECT(ADDRESS(ROW(),COLUMN()-2)),"%20",INDIRECT(ADDRESS(ROW(),COLUMN()-1)))</f>
        <v>https://maps.yandex.ru/?ll=38.285884%2035.585100&amp;z=16&amp;text=38.285884%2035.585100</v>
      </c>
      <c r="OF23" s="87" t="str" cm="1">
        <f t="array" aca="1" ref="OF23" ca="1">CONCATENATE($A$40,INDIRECT(ADDRESS(ROW(),COLUMN()-3)),"%2C",INDIRECT(ADDRESS(ROW(),COLUMN()-2)))</f>
        <v>https://maps.google.com/maps?q=38.285884%2C35.585100</v>
      </c>
      <c r="OG23" s="79" t="s">
        <v>3229</v>
      </c>
      <c r="OH23" s="10" t="str" cm="1">
        <f t="array" aca="1" ref="OH23" ca="1">IF(INDIRECT(ADDRESS(ROW(),COLUMN()-6))="","X",IF(INDIRECT(ADDRESS(ROW(),COLUMN()-5))="",0,"OK"))</f>
        <v>OK</v>
      </c>
      <c r="OI23" s="29" t="str">
        <f ca="1">IF(OJ23="","",SUM(1+MAXA(OI$1:OI22)))</f>
        <v/>
      </c>
      <c r="OJ23" s="8" t="str" cm="1">
        <f t="array" aca="1" ref="OJ23" ca="1">IF(OH23=0,INDIRECT(ADDRESS(ROW(),COLUMN()-8)),"")</f>
        <v/>
      </c>
      <c r="OK23" s="31"/>
      <c r="OL23" s="10" t="str">
        <f t="shared" si="15"/>
        <v>$OB$23</v>
      </c>
      <c r="OM23" s="29" t="str">
        <f ca="1">IF(ON23="","",SUM(1+MAXA(OM$1:OM22)))</f>
        <v/>
      </c>
      <c r="ON23" s="8" t="str" cm="1">
        <f t="array" aca="1" ref="ON23" ca="1">IF(ISNUMBER(SEARCH(ON$1,INDEX(INDIRECT(OO$1),ROW(OL23),1)))=TRUE,INDIRECT(OL23),"")</f>
        <v/>
      </c>
      <c r="OO23" s="13" t="s">
        <v>1192</v>
      </c>
      <c r="OP23" s="13"/>
      <c r="OQ23" s="13"/>
      <c r="OR23" s="13"/>
      <c r="OS23" s="13"/>
      <c r="OT23" s="13"/>
      <c r="OU23" s="13"/>
      <c r="OV23" s="13"/>
      <c r="OW23" s="13"/>
      <c r="OX23" s="13"/>
      <c r="OY23" s="13"/>
      <c r="OZ23" s="13" t="s">
        <v>1192</v>
      </c>
      <c r="PA23" s="10" t="str">
        <f t="shared" ca="1" si="46"/>
        <v/>
      </c>
      <c r="PB23" s="65" t="s">
        <v>3690</v>
      </c>
      <c r="PC23" s="66" t="s">
        <v>1472</v>
      </c>
      <c r="PD23" s="66" t="s">
        <v>1473</v>
      </c>
      <c r="PE23" s="27" t="str" cm="1">
        <f t="array" aca="1" ref="PE23" ca="1">CONCATENATE($A$37,INDIRECT(ADDRESS(ROW(),COLUMN()-2)),"%20",INDIRECT(ADDRESS(ROW(),COLUMN()-1)),$A$39,INDIRECT(ADDRESS(ROW(),COLUMN()-2)),"%20",INDIRECT(ADDRESS(ROW(),COLUMN()-1)))</f>
        <v>https://maps.yandex.ru/?ll=39.176491%2035.672652&amp;z=16&amp;text=39.176491%2035.672652</v>
      </c>
      <c r="PF23" s="87" t="str" cm="1">
        <f t="array" aca="1" ref="PF23" ca="1">CONCATENATE($A$40,INDIRECT(ADDRESS(ROW(),COLUMN()-3)),"%2C",INDIRECT(ADDRESS(ROW(),COLUMN()-2)))</f>
        <v>https://maps.google.com/maps?q=39.176491%2C35.672652</v>
      </c>
      <c r="PG23" s="79" t="s">
        <v>3239</v>
      </c>
      <c r="PH23" s="10" t="str" cm="1">
        <f t="array" aca="1" ref="PH23" ca="1">IF(INDIRECT(ADDRESS(ROW(),COLUMN()-6))="","X",IF(INDIRECT(ADDRESS(ROW(),COLUMN()-5))="",0,"OK"))</f>
        <v>OK</v>
      </c>
      <c r="PI23" s="29" t="str">
        <f ca="1">IF(PJ23="","",SUM(1+MAXA(PI$1:PI22)))</f>
        <v/>
      </c>
      <c r="PJ23" s="8" t="str" cm="1">
        <f t="array" aca="1" ref="PJ23" ca="1">IF(PH23=0,INDIRECT(ADDRESS(ROW(),COLUMN()-8)),"")</f>
        <v/>
      </c>
      <c r="PK23" s="31"/>
      <c r="PL23" s="10" t="str">
        <f t="shared" si="16"/>
        <v>$PB$23</v>
      </c>
      <c r="PM23" s="29" t="str">
        <f ca="1">IF(PN23="","",SUM(1+MAXA(PM$1:PM22)))</f>
        <v/>
      </c>
      <c r="PN23" s="8" t="str" cm="1">
        <f t="array" aca="1" ref="PN23" ca="1">IF(ISNUMBER(SEARCH(PN$1,INDEX(INDIRECT(PO$1),ROW(PL23),1)))=TRUE,INDIRECT(PL23),"")</f>
        <v/>
      </c>
      <c r="PO23" s="13" t="s">
        <v>1192</v>
      </c>
      <c r="PP23" s="13" t="s">
        <v>1192</v>
      </c>
      <c r="PQ23" s="13" t="s">
        <v>1192</v>
      </c>
      <c r="PR23" s="13" t="s">
        <v>1192</v>
      </c>
      <c r="PS23" s="13"/>
      <c r="PT23" s="13"/>
      <c r="PU23" s="13"/>
      <c r="PV23" s="13"/>
      <c r="PW23" s="13"/>
      <c r="PX23" s="13"/>
      <c r="PY23" s="13" t="s">
        <v>1192</v>
      </c>
      <c r="PZ23" s="13" t="s">
        <v>1192</v>
      </c>
      <c r="QA23" s="10" t="str">
        <f t="shared" ca="1" si="47"/>
        <v/>
      </c>
      <c r="QB23" s="65" t="s">
        <v>3056</v>
      </c>
      <c r="QC23" s="67" t="s">
        <v>1611</v>
      </c>
      <c r="QD23" s="67" t="s">
        <v>1612</v>
      </c>
      <c r="QE23" s="27" t="str" cm="1">
        <f t="array" aca="1" ref="QE23" ca="1">CONCATENATE($A$37,INDIRECT(ADDRESS(ROW(),COLUMN()-2)),"%20",INDIRECT(ADDRESS(ROW(),COLUMN()-1)),$A$39,INDIRECT(ADDRESS(ROW(),COLUMN()-2)),"%20",INDIRECT(ADDRESS(ROW(),COLUMN()-1)))</f>
        <v>https://maps.yandex.ru/?ll=38.739986%2035.286714&amp;z=16&amp;text=38.739986%2035.286714</v>
      </c>
      <c r="QF23" s="87" t="str" cm="1">
        <f t="array" aca="1" ref="QF23" ca="1">CONCATENATE($A$40,INDIRECT(ADDRESS(ROW(),COLUMN()-3)),"%2C",INDIRECT(ADDRESS(ROW(),COLUMN()-2)))</f>
        <v>https://maps.google.com/maps?q=38.739986%2C35.286714</v>
      </c>
      <c r="QG23" s="79" t="s">
        <v>3239</v>
      </c>
      <c r="QH23" s="10" t="str" cm="1">
        <f t="array" aca="1" ref="QH23" ca="1">IF(INDIRECT(ADDRESS(ROW(),COLUMN()-6))="","X",IF(INDIRECT(ADDRESS(ROW(),COLUMN()-5))="",0,"OK"))</f>
        <v>OK</v>
      </c>
      <c r="QI23" s="29" t="str">
        <f ca="1">IF(QJ23="","",SUM(1+MAXA(QI$1:QI22)))</f>
        <v/>
      </c>
      <c r="QJ23" s="8" t="str" cm="1">
        <f t="array" aca="1" ref="QJ23" ca="1">IF(QH23=0,INDIRECT(ADDRESS(ROW(),COLUMN()-8)),"")</f>
        <v/>
      </c>
      <c r="QK23" s="31"/>
      <c r="QL23" s="10" t="str">
        <f t="shared" si="17"/>
        <v>$QB$23</v>
      </c>
      <c r="QM23" s="29" t="str">
        <f ca="1">IF(QN23="","",SUM(1+MAXA(QM$1:QM22)))</f>
        <v/>
      </c>
      <c r="QN23" s="8" t="str" cm="1">
        <f t="array" aca="1" ref="QN23" ca="1">IF(ISNUMBER(SEARCH(QN$1,INDEX(INDIRECT(QO$1),ROW(QL23),1)))=TRUE,INDIRECT(QL23),"")</f>
        <v/>
      </c>
      <c r="QO23" s="13" t="s">
        <v>1192</v>
      </c>
      <c r="QP23" s="13" t="s">
        <v>1192</v>
      </c>
      <c r="QQ23" s="13" t="s">
        <v>1192</v>
      </c>
      <c r="QR23" s="13" t="s">
        <v>1192</v>
      </c>
      <c r="QS23" s="13"/>
      <c r="QT23" s="13"/>
      <c r="QU23" s="13"/>
      <c r="QV23" s="13"/>
      <c r="QW23" s="13"/>
      <c r="QX23" s="13"/>
      <c r="QY23" s="13" t="s">
        <v>1192</v>
      </c>
      <c r="QZ23" s="13" t="s">
        <v>1192</v>
      </c>
      <c r="RA23" s="10" t="str">
        <f t="shared" ca="1" si="48"/>
        <v/>
      </c>
      <c r="RB23" s="22"/>
      <c r="RC23" s="6"/>
      <c r="RD23" s="6"/>
      <c r="RE23" s="24"/>
      <c r="RF23" s="24"/>
      <c r="RG23" s="79"/>
      <c r="RH23" s="10" t="str" cm="1">
        <f t="array" aca="1" ref="RH23" ca="1">IF(INDIRECT(ADDRESS(ROW(),COLUMN()-6))="","X",IF(INDIRECT(ADDRESS(ROW(),COLUMN()-5))="",0,"OK"))</f>
        <v>X</v>
      </c>
      <c r="RI23" s="29" t="str">
        <f ca="1">IF(RJ23="","",SUM(1+MAXA(RI$1:RI22)))</f>
        <v/>
      </c>
      <c r="RJ23" s="8" t="str" cm="1">
        <f t="array" aca="1" ref="RJ23" ca="1">IF(RH23=0,INDIRECT(ADDRESS(ROW(),COLUMN()-8)),"")</f>
        <v/>
      </c>
      <c r="RK23" s="31"/>
      <c r="RL23" s="10" t="str">
        <f t="shared" si="18"/>
        <v>$RB$23</v>
      </c>
      <c r="RM23" s="29" t="str">
        <f ca="1">IF(RN23="","",SUM(1+MAXA(RM$1:RM22)))</f>
        <v/>
      </c>
      <c r="RN23" s="8" t="str" cm="1">
        <f t="array" aca="1" ref="RN23" ca="1">IF(ISNUMBER(SEARCH(RN$1,INDEX(INDIRECT(RO$1),ROW(RL23),1)))=TRUE,INDIRECT(RL23),"")</f>
        <v/>
      </c>
      <c r="RO23" s="13" t="s">
        <v>1192</v>
      </c>
      <c r="RP23" s="13" t="s">
        <v>1192</v>
      </c>
      <c r="RQ23" s="13" t="s">
        <v>1192</v>
      </c>
      <c r="RR23" s="13"/>
      <c r="RS23" s="13"/>
      <c r="RT23" s="13"/>
      <c r="RU23" s="13"/>
      <c r="RV23" s="13"/>
      <c r="RW23" s="13"/>
      <c r="RX23" s="13"/>
      <c r="RY23" s="13" t="s">
        <v>1192</v>
      </c>
      <c r="RZ23" s="13" t="s">
        <v>1192</v>
      </c>
      <c r="SA23" s="10" t="str">
        <f t="shared" ca="1" si="49"/>
        <v/>
      </c>
      <c r="SB23" s="22" t="s">
        <v>4628</v>
      </c>
      <c r="SC23" s="6" t="s">
        <v>4630</v>
      </c>
      <c r="SD23" s="6" t="s">
        <v>4631</v>
      </c>
      <c r="SE23" s="27" t="str" cm="1">
        <f t="array" aca="1" ref="SE23" ca="1">CONCATENATE($A$37,INDIRECT(ADDRESS(ROW(),COLUMN()-2)),"%20",INDIRECT(ADDRESS(ROW(),COLUMN()-1)),$A$39,INDIRECT(ADDRESS(ROW(),COLUMN()-2)),"%20",INDIRECT(ADDRESS(ROW(),COLUMN()-1)))</f>
        <v>https://maps.yandex.ru/?ll=38.658544%2036.288619&amp;z=16&amp;text=38.658544%2036.288619</v>
      </c>
      <c r="SF23" s="87" t="str" cm="1">
        <f t="array" aca="1" ref="SF23" ca="1">CONCATENATE($A$40,INDIRECT(ADDRESS(ROW(),COLUMN()-3)),"%2C",INDIRECT(ADDRESS(ROW(),COLUMN()-2)))</f>
        <v>https://maps.google.com/maps?q=38.658544%2C36.288619</v>
      </c>
      <c r="SG23" s="79" t="s">
        <v>3229</v>
      </c>
      <c r="SH23" s="10" t="str" cm="1">
        <f t="array" aca="1" ref="SH23" ca="1">IF(INDIRECT(ADDRESS(ROW(),COLUMN()-6))="","X",IF(INDIRECT(ADDRESS(ROW(),COLUMN()-5))="",0,"OK"))</f>
        <v>OK</v>
      </c>
      <c r="SI23" s="29" t="str">
        <f ca="1">IF(SJ23="","",SUM(1+MAXA(SI$1:SI22)))</f>
        <v/>
      </c>
      <c r="SJ23" s="8" t="str" cm="1">
        <f t="array" aca="1" ref="SJ23" ca="1">IF(SH23=0,INDIRECT(ADDRESS(ROW(),COLUMN()-8)),"")</f>
        <v/>
      </c>
      <c r="SK23" s="33" t="s">
        <v>1192</v>
      </c>
      <c r="SL23" s="10" t="str">
        <f t="shared" si="19"/>
        <v>$SB$23</v>
      </c>
      <c r="SM23" s="29" t="str">
        <f ca="1">IF(SN23="","",SUM(1+MAXA(SM$1:SM22)))</f>
        <v/>
      </c>
      <c r="SN23" s="8" t="str" cm="1">
        <f t="array" aca="1" ref="SN23" ca="1">IF(ISNUMBER(SEARCH(SN$1,INDEX(SB$1:SB$174,ROW(SL23),1)))=TRUE,INDIRECT(SL23),"")</f>
        <v/>
      </c>
      <c r="SO23" s="13" t="s">
        <v>1192</v>
      </c>
      <c r="SP23" s="13" t="s">
        <v>1192</v>
      </c>
      <c r="SQ23" s="13" t="s">
        <v>1192</v>
      </c>
      <c r="SR23" s="13"/>
      <c r="SS23" s="13"/>
      <c r="ST23" s="13"/>
      <c r="SU23" s="13"/>
      <c r="SV23" s="13"/>
      <c r="SW23" s="13"/>
      <c r="SX23" s="13"/>
      <c r="SY23" s="13" t="s">
        <v>1192</v>
      </c>
      <c r="SZ23" s="13" t="s">
        <v>1192</v>
      </c>
      <c r="TA23" s="10" t="str">
        <f t="shared" ca="1" si="50"/>
        <v/>
      </c>
      <c r="TB23" s="22"/>
      <c r="TC23" s="6"/>
      <c r="TD23" s="6"/>
      <c r="TE23" s="24"/>
      <c r="TF23" s="88"/>
      <c r="TG23" s="101"/>
      <c r="TH23" s="10" t="str" cm="1">
        <f t="array" aca="1" ref="TH23" ca="1">IF(INDIRECT(ADDRESS(ROW(),COLUMN()-6))="","X",IF(INDIRECT(ADDRESS(ROW(),COLUMN()-5))="",0,"OK"))</f>
        <v>X</v>
      </c>
      <c r="TI23" s="29" t="str">
        <f ca="1">IF(TJ23="","",SUM(1+MAXA(TI$1:TI22)))</f>
        <v/>
      </c>
      <c r="TJ23" s="8" t="str" cm="1">
        <f t="array" aca="1" ref="TJ23" ca="1">IF(TH23=0,INDIRECT(ADDRESS(ROW(),COLUMN()-8)),"")</f>
        <v/>
      </c>
      <c r="TK23" s="33" t="s">
        <v>1192</v>
      </c>
      <c r="TL23" s="10" t="str">
        <f t="shared" si="20"/>
        <v>$TB$23</v>
      </c>
      <c r="TM23" s="29" t="str">
        <f ca="1">IF(TN23="","",SUM(1+MAXA(TM$1:TM22)))</f>
        <v/>
      </c>
      <c r="TN23" s="8" t="str" cm="1">
        <f t="array" aca="1" ref="TN23" ca="1">IF(ISNUMBER(SEARCH(TN$1,INDEX(INDIRECT(TO$1),ROW(TL23),1)))=TRUE,INDIRECT(TL23),"")</f>
        <v/>
      </c>
      <c r="TO23" s="13" t="s">
        <v>1192</v>
      </c>
      <c r="TP23" s="13" t="s">
        <v>1192</v>
      </c>
      <c r="TQ23" s="13" t="s">
        <v>1192</v>
      </c>
      <c r="TR23" s="13"/>
      <c r="TS23" s="13"/>
      <c r="TT23" s="13"/>
      <c r="TU23" s="13"/>
      <c r="TV23" s="13"/>
      <c r="TW23" s="13"/>
      <c r="TX23" s="13"/>
      <c r="TY23" s="13" t="s">
        <v>1192</v>
      </c>
      <c r="TZ23" s="13" t="s">
        <v>1192</v>
      </c>
      <c r="UA23" s="14" t="str">
        <f t="shared" ca="1" si="51"/>
        <v/>
      </c>
      <c r="UB23" s="16"/>
      <c r="UC23" s="17" t="s">
        <v>1748</v>
      </c>
      <c r="UD23" s="48"/>
      <c r="UE23" s="19"/>
      <c r="UF23" s="19"/>
      <c r="UG23" s="79" t="s">
        <v>3229</v>
      </c>
      <c r="UH23" s="10" t="str" cm="1">
        <f t="array" aca="1" ref="UH23" ca="1">IF(INDIRECT(ADDRESS(ROW(),COLUMN()-6))="","X",IF(INDIRECT(ADDRESS(ROW(),COLUMN()-5))="",0,"OK"))</f>
        <v>X</v>
      </c>
      <c r="UI23" s="29" t="str">
        <f ca="1">IF(UJ23="","",SUM(1+MAXA(UI$1:UI22)))</f>
        <v/>
      </c>
      <c r="UJ23" s="8" t="str" cm="1">
        <f t="array" aca="1" ref="UJ23" ca="1">IF(UH23=0,INDIRECT(ADDRESS(ROW(),COLUMN()-8)),"")</f>
        <v/>
      </c>
      <c r="UK23" s="33" t="s">
        <v>1192</v>
      </c>
      <c r="UL23" s="10" t="str">
        <f t="shared" si="21"/>
        <v>$UB$23</v>
      </c>
      <c r="UM23" s="29" t="str">
        <f ca="1">IF(UN23="","",SUM(1+MAXA(UM$1:UM22)))</f>
        <v/>
      </c>
      <c r="UN23" s="8" t="str" cm="1">
        <f t="array" aca="1" ref="UN23" ca="1">IF(ISNUMBER(SEARCH(UN$1,INDEX(INDIRECT(UO$1),ROW(UL23),1)))=TRUE,INDIRECT(UL23),"")</f>
        <v/>
      </c>
      <c r="UO23" s="13" t="s">
        <v>1192</v>
      </c>
      <c r="UP23" s="13" t="s">
        <v>1192</v>
      </c>
      <c r="UQ23" s="13" t="s">
        <v>1192</v>
      </c>
      <c r="UR23" s="13"/>
      <c r="US23" s="13"/>
      <c r="UT23" s="13"/>
      <c r="UU23" s="13"/>
      <c r="UV23" s="13"/>
      <c r="UW23" s="13"/>
      <c r="UX23" s="13"/>
      <c r="UY23" s="13" t="s">
        <v>1192</v>
      </c>
      <c r="UZ23" s="13" t="s">
        <v>1192</v>
      </c>
      <c r="VA23" s="10" t="str">
        <f t="shared" ca="1" si="52"/>
        <v/>
      </c>
      <c r="VB23" s="22" t="s">
        <v>1956</v>
      </c>
      <c r="VC23" s="6" t="s">
        <v>2056</v>
      </c>
      <c r="VD23" s="6" t="s">
        <v>1957</v>
      </c>
      <c r="VE23" s="27" t="str" cm="1">
        <f t="array" aca="1" ref="VE23" ca="1">CONCATENATE($A$37,INDIRECT(ADDRESS(ROW(),COLUMN()-2)),"%20",INDIRECT(ADDRESS(ROW(),COLUMN()-1)),$A$39,INDIRECT(ADDRESS(ROW(),COLUMN()-2)),"%20",INDIRECT(ADDRESS(ROW(),COLUMN()-1)))</f>
        <v>https://maps.yandex.ru/?ll=39.227289%2035.899287&amp;z=16&amp;text=39.227289%2035.899287</v>
      </c>
      <c r="VF23" s="87" t="str" cm="1">
        <f t="array" aca="1" ref="VF23" ca="1">CONCATENATE($A$40,INDIRECT(ADDRESS(ROW(),COLUMN()-3)),"%2C",INDIRECT(ADDRESS(ROW(),COLUMN()-2)))</f>
        <v>https://maps.google.com/maps?q=39.227289%2C35.899287</v>
      </c>
      <c r="VG23" s="79" t="s">
        <v>3229</v>
      </c>
      <c r="VH23" s="10" t="str" cm="1">
        <f t="array" aca="1" ref="VH23" ca="1">IF(INDIRECT(ADDRESS(ROW(),COLUMN()-6))="","X",IF(INDIRECT(ADDRESS(ROW(),COLUMN()-5))="",0,"OK"))</f>
        <v>OK</v>
      </c>
      <c r="VI23" s="29" t="str">
        <f ca="1">IF(VJ23="","",SUM(1+MAXA(VI$1:VI22)))</f>
        <v/>
      </c>
      <c r="VJ23" s="8" t="str" cm="1">
        <f t="array" aca="1" ref="VJ23" ca="1">IF(VH23=0,INDIRECT(ADDRESS(ROW(),COLUMN()-8)),"")</f>
        <v/>
      </c>
      <c r="VK23" s="33" t="s">
        <v>1192</v>
      </c>
      <c r="VL23" s="10" t="str">
        <f t="shared" si="22"/>
        <v>$VB$23</v>
      </c>
      <c r="VM23" s="29" t="str">
        <f ca="1">IF(VN23="","",SUM(1+MAXA(VM$1:VM22)))</f>
        <v/>
      </c>
      <c r="VN23" s="8" t="str" cm="1">
        <f t="array" aca="1" ref="VN23" ca="1">IF(ISNUMBER(SEARCH(VN$1,INDEX(INDIRECT(VO$1),ROW(VL23),1)))=TRUE,INDIRECT(VL23),"")</f>
        <v/>
      </c>
      <c r="VO23" s="13" t="s">
        <v>1192</v>
      </c>
      <c r="VP23" s="13" t="s">
        <v>1192</v>
      </c>
      <c r="VQ23" s="13" t="s">
        <v>1192</v>
      </c>
      <c r="VR23" s="13"/>
      <c r="VS23" s="13"/>
      <c r="VT23" s="13"/>
      <c r="VU23" s="13"/>
      <c r="VV23" s="13"/>
      <c r="VW23" s="13"/>
      <c r="VX23" s="13"/>
      <c r="VY23" s="13" t="s">
        <v>1192</v>
      </c>
      <c r="VZ23" s="13" t="s">
        <v>1192</v>
      </c>
      <c r="WA23" s="10" t="str">
        <f t="shared" ca="1" si="53"/>
        <v/>
      </c>
      <c r="WB23" s="16"/>
      <c r="WC23" s="17" t="s">
        <v>4200</v>
      </c>
      <c r="WD23" s="48"/>
      <c r="WE23" s="19"/>
      <c r="WF23" s="19"/>
      <c r="WG23" s="79" t="s">
        <v>3229</v>
      </c>
      <c r="WH23" s="10" t="str" cm="1">
        <f t="array" aca="1" ref="WH23" ca="1">IF(INDIRECT(ADDRESS(ROW(),COLUMN()-6))="","X",IF(INDIRECT(ADDRESS(ROW(),COLUMN()-5))="",0,"OK"))</f>
        <v>X</v>
      </c>
      <c r="WI23" s="29" t="str">
        <f ca="1">IF(WJ23="","",SUM(1+MAXA(WI$1:WI22)))</f>
        <v/>
      </c>
      <c r="WJ23" s="8" t="str" cm="1">
        <f t="array" aca="1" ref="WJ23" ca="1">IF(WH23=0,INDIRECT(ADDRESS(ROW(),COLUMN()-8)),"")</f>
        <v/>
      </c>
      <c r="WK23" s="33" t="s">
        <v>1192</v>
      </c>
      <c r="WL23" s="10" t="str">
        <f t="shared" si="23"/>
        <v>$WB$23</v>
      </c>
      <c r="WM23" s="29" t="str">
        <f ca="1">IF(WN23="","",SUM(1+MAXA(WM$1:WM22)))</f>
        <v/>
      </c>
      <c r="WN23" s="8" t="str" cm="1">
        <f t="array" aca="1" ref="WN23" ca="1">IF(ISNUMBER(SEARCH(WN$1,INDEX(INDIRECT(WO$1),ROW(WL23),1)))=TRUE,INDIRECT(WL23),"")</f>
        <v/>
      </c>
      <c r="WO23" s="13" t="s">
        <v>1192</v>
      </c>
      <c r="WP23" s="13" t="s">
        <v>1192</v>
      </c>
      <c r="WQ23" s="13" t="s">
        <v>1192</v>
      </c>
      <c r="WR23" s="13" t="s">
        <v>1192</v>
      </c>
      <c r="WS23" s="13"/>
      <c r="WT23" s="13"/>
      <c r="WU23" s="13"/>
      <c r="WV23" s="13" t="s">
        <v>1192</v>
      </c>
      <c r="WW23" s="13"/>
      <c r="WX23" s="13"/>
      <c r="WY23" s="13"/>
      <c r="WZ23" s="13" t="s">
        <v>1192</v>
      </c>
      <c r="XA23" s="10" t="str">
        <f t="shared" ca="1" si="54"/>
        <v/>
      </c>
      <c r="XB23" s="22" t="s">
        <v>2231</v>
      </c>
      <c r="XC23" s="37" t="s">
        <v>2232</v>
      </c>
      <c r="XD23" s="37" t="s">
        <v>2233</v>
      </c>
      <c r="XE23" s="27" t="str" cm="1">
        <f t="array" aca="1" ref="XE23" ca="1">CONCATENATE($A$37,INDIRECT(ADDRESS(ROW(),COLUMN()-2)),"%20",INDIRECT(ADDRESS(ROW(),COLUMN()-1)),$A$39,INDIRECT(ADDRESS(ROW(),COLUMN()-2)),"%20",INDIRECT(ADDRESS(ROW(),COLUMN()-1)))</f>
        <v>https://maps.yandex.ru/?ll=38.306264%2035.806415&amp;z=16&amp;text=38.306264%2035.806415</v>
      </c>
      <c r="XF23" s="87" t="str" cm="1">
        <f t="array" aca="1" ref="XF23" ca="1">CONCATENATE($A$40,INDIRECT(ADDRESS(ROW(),COLUMN()-3)),"%2C",INDIRECT(ADDRESS(ROW(),COLUMN()-2)))</f>
        <v>https://maps.google.com/maps?q=38.306264%2C35.806415</v>
      </c>
      <c r="XG23" s="79" t="s">
        <v>3229</v>
      </c>
      <c r="XH23" s="10" t="str" cm="1">
        <f t="array" aca="1" ref="XH23" ca="1">IF(INDIRECT(ADDRESS(ROW(),COLUMN()-6))="","X",IF(INDIRECT(ADDRESS(ROW(),COLUMN()-5))="",0,"OK"))</f>
        <v>OK</v>
      </c>
      <c r="XI23" s="29" t="str">
        <f ca="1">IF(XJ23="","",SUM(1+MAXA(XI$1:XI22)))</f>
        <v/>
      </c>
      <c r="XJ23" s="8" t="str" cm="1">
        <f t="array" aca="1" ref="XJ23" ca="1">IF(XH23=0,INDIRECT(ADDRESS(ROW(),COLUMN()-8)),"")</f>
        <v/>
      </c>
      <c r="XK23" s="33" t="s">
        <v>1192</v>
      </c>
      <c r="XL23" s="10" t="str">
        <f t="shared" si="24"/>
        <v>$XB$23</v>
      </c>
      <c r="XM23" s="29" t="str">
        <f ca="1">IF(XN23="","",SUM(1+MAXA(XM$1:XM22)))</f>
        <v/>
      </c>
      <c r="XN23" s="8" t="str" cm="1">
        <f t="array" aca="1" ref="XN23" ca="1">IF(ISNUMBER(SEARCH(XN$1,INDEX(INDIRECT(XO$1),ROW(XL23),1)))=TRUE,INDIRECT(XL23),"")</f>
        <v/>
      </c>
      <c r="XO23" s="13" t="s">
        <v>1192</v>
      </c>
      <c r="XP23" s="13" t="s">
        <v>1192</v>
      </c>
      <c r="XQ23" s="13" t="s">
        <v>1192</v>
      </c>
      <c r="XR23" s="13" t="s">
        <v>1192</v>
      </c>
      <c r="XS23" s="13"/>
      <c r="XT23" s="13"/>
      <c r="XU23" s="13"/>
      <c r="XV23" s="13"/>
      <c r="XW23" s="13"/>
      <c r="XX23" s="13"/>
      <c r="XY23" s="13" t="s">
        <v>1192</v>
      </c>
      <c r="XZ23" s="13" t="s">
        <v>1192</v>
      </c>
      <c r="YA23" s="10" t="str">
        <f t="shared" ca="1" si="55"/>
        <v/>
      </c>
      <c r="YB23" s="22"/>
      <c r="YC23" s="37"/>
      <c r="YD23" s="37"/>
      <c r="YE23" s="24"/>
      <c r="YF23" s="88"/>
      <c r="YG23" s="101"/>
      <c r="YH23" s="10" t="str" cm="1">
        <f t="array" aca="1" ref="YH23" ca="1">IF(INDIRECT(ADDRESS(ROW(),COLUMN()-6))="","X",IF(INDIRECT(ADDRESS(ROW(),COLUMN()-5))="",0,"OK"))</f>
        <v>X</v>
      </c>
      <c r="YI23" s="29" t="str">
        <f ca="1">IF(YJ23="","",SUM(1+MAXA(YI$1:YI22)))</f>
        <v/>
      </c>
      <c r="YJ23" s="8" t="str" cm="1">
        <f t="array" aca="1" ref="YJ23" ca="1">IF(YH23=0,INDIRECT(ADDRESS(ROW(),COLUMN()-8)),"")</f>
        <v/>
      </c>
      <c r="YK23" s="33" t="s">
        <v>1192</v>
      </c>
      <c r="YL23" s="10" t="str">
        <f t="shared" si="25"/>
        <v>$YB$23</v>
      </c>
      <c r="YM23" s="29" t="str">
        <f ca="1">IF(YN23="","",SUM(1+MAXA(YM$1:YM22)))</f>
        <v/>
      </c>
      <c r="YN23" s="8" t="str" cm="1">
        <f t="array" aca="1" ref="YN23" ca="1">IF(ISNUMBER(SEARCH(YN$1,INDEX(INDIRECT(YO$1),ROW(YL23),1)))=TRUE,INDIRECT(YL23),"")</f>
        <v/>
      </c>
      <c r="YO23" s="13" t="s">
        <v>1192</v>
      </c>
      <c r="YP23" s="13" t="s">
        <v>1192</v>
      </c>
      <c r="YQ23" s="13" t="s">
        <v>1192</v>
      </c>
      <c r="YR23" s="13" t="s">
        <v>1192</v>
      </c>
      <c r="YS23" s="13"/>
      <c r="YT23" s="13"/>
      <c r="YU23" s="13"/>
      <c r="YV23" s="13"/>
      <c r="YW23" s="13"/>
      <c r="YX23" s="13"/>
      <c r="YY23" s="13" t="s">
        <v>1192</v>
      </c>
      <c r="YZ23" s="13" t="s">
        <v>1192</v>
      </c>
      <c r="ZA23" s="10" t="str">
        <f t="shared" ca="1" si="56"/>
        <v/>
      </c>
      <c r="ZB23" s="22" t="s">
        <v>2408</v>
      </c>
      <c r="ZC23" s="37" t="s">
        <v>2409</v>
      </c>
      <c r="ZD23" s="37" t="s">
        <v>2410</v>
      </c>
      <c r="ZE23" s="27" t="str" cm="1">
        <f t="array" aca="1" ref="ZE23" ca="1">CONCATENATE($A$37,INDIRECT(ADDRESS(ROW(),COLUMN()-2)),"%20",INDIRECT(ADDRESS(ROW(),COLUMN()-1)),$A$39,INDIRECT(ADDRESS(ROW(),COLUMN()-2)),"%20",INDIRECT(ADDRESS(ROW(),COLUMN()-1)))</f>
        <v>https://maps.yandex.ru/?ll=38.171918%2035.410160&amp;z=16&amp;text=38.171918%2035.410160</v>
      </c>
      <c r="ZF23" s="87" t="str" cm="1">
        <f t="array" aca="1" ref="ZF23" ca="1">CONCATENATE($A$40,INDIRECT(ADDRESS(ROW(),COLUMN()-3)),"%2C",INDIRECT(ADDRESS(ROW(),COLUMN()-2)))</f>
        <v>https://maps.google.com/maps?q=38.171918%2C35.410160</v>
      </c>
      <c r="ZG23" s="79" t="s">
        <v>3229</v>
      </c>
      <c r="ZH23" s="10" t="str" cm="1">
        <f t="array" aca="1" ref="ZH23" ca="1">IF(INDIRECT(ADDRESS(ROW(),COLUMN()-6))="","X",IF(INDIRECT(ADDRESS(ROW(),COLUMN()-5))="",0,"OK"))</f>
        <v>OK</v>
      </c>
      <c r="ZI23" s="29" t="str">
        <f ca="1">IF(ZJ23="","",SUM(1+MAXA(ZI$1:ZI22)))</f>
        <v/>
      </c>
      <c r="ZJ23" s="8" t="str" cm="1">
        <f t="array" aca="1" ref="ZJ23" ca="1">IF(ZH23=0,INDIRECT(ADDRESS(ROW(),COLUMN()-8)),"")</f>
        <v/>
      </c>
      <c r="ZK23" s="33" t="s">
        <v>1192</v>
      </c>
      <c r="ZL23" s="10" t="str">
        <f t="shared" si="26"/>
        <v>$ZB$23</v>
      </c>
      <c r="ZM23" s="29" t="str">
        <f ca="1">IF(ZN23="","",SUM(1+MAXA(ZM$1:ZM22)))</f>
        <v/>
      </c>
      <c r="ZN23" s="8" t="str" cm="1">
        <f t="array" aca="1" ref="ZN23" ca="1">IF(ISNUMBER(SEARCH(ZN$1,INDEX(INDIRECT(ZO$1),ROW(ZL23),1)))=TRUE,INDIRECT(ZL23),"")</f>
        <v/>
      </c>
      <c r="ZO23" s="13" t="s">
        <v>1192</v>
      </c>
      <c r="ZP23" s="13" t="s">
        <v>1192</v>
      </c>
      <c r="ZQ23" s="13" t="s">
        <v>1192</v>
      </c>
      <c r="ZR23" s="13" t="s">
        <v>1192</v>
      </c>
      <c r="ZS23" s="13"/>
      <c r="ZT23" s="13"/>
      <c r="ZU23" s="13"/>
      <c r="ZV23" s="13"/>
      <c r="ZW23" s="13"/>
      <c r="ZX23" s="13"/>
      <c r="ZY23" s="13"/>
      <c r="ZZ23" s="13" t="s">
        <v>1192</v>
      </c>
      <c r="AAA23" s="10" t="str">
        <f t="shared" ca="1" si="57"/>
        <v/>
      </c>
      <c r="AAB23" s="16"/>
      <c r="AAC23" s="17" t="s">
        <v>2544</v>
      </c>
      <c r="AAD23" s="51"/>
      <c r="AAE23" s="19"/>
      <c r="AAF23" s="19"/>
      <c r="AAG23" s="79" t="s">
        <v>3229</v>
      </c>
      <c r="AAH23" s="10" t="str" cm="1">
        <f t="array" aca="1" ref="AAH23" ca="1">IF(INDIRECT(ADDRESS(ROW(),COLUMN()-6))="","X",IF(INDIRECT(ADDRESS(ROW(),COLUMN()-5))="",0,"OK"))</f>
        <v>X</v>
      </c>
      <c r="AAI23" s="29" t="str">
        <f ca="1">IF(AAJ23="","",SUM(1+MAXA(AAI$1:AAI22)))</f>
        <v/>
      </c>
      <c r="AAJ23" s="8" t="str" cm="1">
        <f t="array" aca="1" ref="AAJ23" ca="1">IF(AAH23=0,INDIRECT(ADDRESS(ROW(),COLUMN()-8)),"")</f>
        <v/>
      </c>
      <c r="AAK23" s="33" t="s">
        <v>1192</v>
      </c>
      <c r="AAL23" s="10" t="str">
        <f t="shared" si="27"/>
        <v>$AAB$23</v>
      </c>
      <c r="AAM23" s="29" t="str">
        <f ca="1">IF(AAN23="","",SUM(1+MAXA(AAM$1:AAM22)))</f>
        <v/>
      </c>
      <c r="AAN23" s="8" t="str" cm="1">
        <f t="array" aca="1" ref="AAN23" ca="1">IF(ISNUMBER(SEARCH(AAN$1,INDEX(INDIRECT(AAO$1),ROW(AAL23),1)))=TRUE,INDIRECT(AAL23),"")</f>
        <v/>
      </c>
      <c r="AAO23" s="13" t="s">
        <v>1192</v>
      </c>
      <c r="AAP23" s="13" t="s">
        <v>1192</v>
      </c>
      <c r="AAQ23" s="13" t="s">
        <v>1192</v>
      </c>
      <c r="AAR23" s="13" t="s">
        <v>1192</v>
      </c>
      <c r="AAS23" s="13" t="s">
        <v>1192</v>
      </c>
      <c r="AAT23" s="13"/>
      <c r="AAU23" s="13"/>
      <c r="AAV23" s="13"/>
      <c r="AAW23" s="13"/>
      <c r="AAX23" s="13"/>
      <c r="AAY23" s="13"/>
      <c r="AAZ23" s="13" t="s">
        <v>1192</v>
      </c>
      <c r="ABA23" s="10" t="str">
        <f t="shared" ca="1" si="58"/>
        <v/>
      </c>
      <c r="ABB23" s="22" t="s">
        <v>3914</v>
      </c>
      <c r="ABC23" s="6" t="s">
        <v>3991</v>
      </c>
      <c r="ABD23" s="37" t="s">
        <v>3992</v>
      </c>
      <c r="ABE23" s="27" t="str" cm="1">
        <f t="array" aca="1" ref="ABE23" ca="1">CONCATENATE($A$37,INDIRECT(ADDRESS(ROW(),COLUMN()-2)),"%20",INDIRECT(ADDRESS(ROW(),COLUMN()-1)),$A$39,INDIRECT(ADDRESS(ROW(),COLUMN()-2)),"%20",INDIRECT(ADDRESS(ROW(),COLUMN()-1)))</f>
        <v>https://maps.yandex.ru/?ll=38.755979%2035.502356&amp;z=16&amp;text=38.755979%2035.502356</v>
      </c>
      <c r="ABF23" s="87" t="str" cm="1">
        <f t="array" aca="1" ref="ABF23" ca="1">CONCATENATE($A$40,INDIRECT(ADDRESS(ROW(),COLUMN()-3)),"%2C",INDIRECT(ADDRESS(ROW(),COLUMN()-2)))</f>
        <v>https://maps.google.com/maps?q=38.755979%2C35.502356</v>
      </c>
      <c r="ABG23" s="79" t="s">
        <v>3229</v>
      </c>
      <c r="ABH23" s="10" t="str" cm="1">
        <f t="array" aca="1" ref="ABH23" ca="1">IF(INDIRECT(ADDRESS(ROW(),COLUMN()-6))="","X",IF(INDIRECT(ADDRESS(ROW(),COLUMN()-5))="",0,"OK"))</f>
        <v>OK</v>
      </c>
      <c r="ABI23" s="29" t="str">
        <f ca="1">IF(ABJ23="","",SUM(1+MAXA(ABI$1:ABI22)))</f>
        <v/>
      </c>
      <c r="ABJ23" s="8" t="str" cm="1">
        <f t="array" aca="1" ref="ABJ23" ca="1">IF(ABH23=0,INDIRECT(ADDRESS(ROW(),COLUMN()-8)),"")</f>
        <v/>
      </c>
      <c r="ABK23" s="33" t="s">
        <v>1192</v>
      </c>
      <c r="ABL23" s="10" t="str">
        <f t="shared" si="28"/>
        <v>$ABB$23</v>
      </c>
      <c r="ABM23" s="29" t="str">
        <f ca="1">IF(ABN23="","",SUM(1+MAXA(ABM$1:ABM22)))</f>
        <v/>
      </c>
      <c r="ABN23" s="8" t="str" cm="1">
        <f t="array" aca="1" ref="ABN23" ca="1">IF(ISNUMBER(SEARCH(ABN$1,INDEX(INDIRECT(ABO$1),ROW(ABL23),1)))=TRUE,INDIRECT(ABL23),"")</f>
        <v/>
      </c>
      <c r="ABO23" s="13" t="s">
        <v>1192</v>
      </c>
      <c r="ABP23" s="13" t="s">
        <v>1192</v>
      </c>
      <c r="ABQ23" s="13" t="s">
        <v>1192</v>
      </c>
      <c r="ABR23" s="13"/>
      <c r="ABS23" s="13"/>
      <c r="ABT23" s="13"/>
      <c r="ABU23" s="13"/>
      <c r="ABV23" s="13"/>
      <c r="ABW23" s="13"/>
      <c r="ABX23" s="13"/>
      <c r="ABY23" s="13"/>
      <c r="ABZ23" s="13" t="s">
        <v>1192</v>
      </c>
      <c r="ACA23" s="10" t="str">
        <f t="shared" ca="1" si="59"/>
        <v/>
      </c>
      <c r="ACB23" s="22"/>
      <c r="ACC23" s="6"/>
      <c r="ACD23" s="37"/>
      <c r="ACE23" s="24"/>
      <c r="ACF23" s="88"/>
      <c r="ACG23" s="101"/>
      <c r="ACH23" s="10" t="str" cm="1">
        <f t="array" aca="1" ref="ACH23" ca="1">IF(INDIRECT(ADDRESS(ROW(),COLUMN()-6))="","X",IF(INDIRECT(ADDRESS(ROW(),COLUMN()-5))="",0,"OK"))</f>
        <v>X</v>
      </c>
      <c r="ACI23" s="29" t="str">
        <f ca="1">IF(ACJ23="","",SUM(1+MAXA(ACI$1:ACI22)))</f>
        <v/>
      </c>
      <c r="ACJ23" s="8" t="str" cm="1">
        <f t="array" aca="1" ref="ACJ23" ca="1">IF(ACH23=0,INDIRECT(ADDRESS(ROW(),COLUMN()-8)),"")</f>
        <v/>
      </c>
      <c r="ACK23" s="33" t="s">
        <v>1192</v>
      </c>
      <c r="ACL23" s="10" t="str">
        <f t="shared" si="29"/>
        <v>$ACB$23</v>
      </c>
      <c r="ACM23" s="29" t="str">
        <f ca="1">IF(ACN23="","",SUM(1+MAXA(ACM$1:ACM22)))</f>
        <v/>
      </c>
      <c r="ACN23" s="8" t="str" cm="1">
        <f t="array" aca="1" ref="ACN23" ca="1">IF(ISNUMBER(SEARCH(ACN$1,INDEX(INDIRECT(ACO$1),ROW(ACL23),1)))=TRUE,INDIRECT(ACL23),"")</f>
        <v/>
      </c>
      <c r="ACO23" s="13" t="s">
        <v>1192</v>
      </c>
      <c r="ACP23" s="13" t="s">
        <v>1192</v>
      </c>
      <c r="ACQ23" s="13" t="s">
        <v>1192</v>
      </c>
      <c r="ACR23" s="13"/>
      <c r="ACS23" s="13"/>
      <c r="ACT23" s="13"/>
      <c r="ACU23" s="13"/>
      <c r="ACV23" s="13"/>
      <c r="ACW23" s="13"/>
      <c r="ACX23" s="13"/>
      <c r="ACY23" s="13"/>
      <c r="ACZ23" s="13" t="s">
        <v>1192</v>
      </c>
      <c r="ADA23" s="10" t="str">
        <f t="shared" ca="1" si="60"/>
        <v/>
      </c>
      <c r="ADB23" s="22" t="s">
        <v>2858</v>
      </c>
      <c r="ADC23" s="6" t="s">
        <v>2859</v>
      </c>
      <c r="ADD23" s="37" t="s">
        <v>2860</v>
      </c>
      <c r="ADE23" s="27" t="str" cm="1">
        <f t="array" aca="1" ref="ADE23" ca="1">CONCATENATE($A$37,INDIRECT(ADDRESS(ROW(),COLUMN()-2)),"%20",INDIRECT(ADDRESS(ROW(),COLUMN()-1)),$A$39,INDIRECT(ADDRESS(ROW(),COLUMN()-2)),"%20",INDIRECT(ADDRESS(ROW(),COLUMN()-1)))</f>
        <v>https://maps.yandex.ru/?ll=38.716236%2035.501109&amp;z=16&amp;text=38.716236%2035.501109</v>
      </c>
      <c r="ADF23" s="87" t="str" cm="1">
        <f t="array" aca="1" ref="ADF23" ca="1">CONCATENATE($A$40,INDIRECT(ADDRESS(ROW(),COLUMN()-3)),"%2C",INDIRECT(ADDRESS(ROW(),COLUMN()-2)))</f>
        <v>https://maps.google.com/maps?q=38.716236%2C35.501109</v>
      </c>
      <c r="ADG23" s="92" t="s">
        <v>3245</v>
      </c>
      <c r="ADH23" s="10" t="str" cm="1">
        <f t="array" aca="1" ref="ADH23" ca="1">IF(INDIRECT(ADDRESS(ROW(),COLUMN()-6))="","X",IF(INDIRECT(ADDRESS(ROW(),COLUMN()-5))="",0,"OK"))</f>
        <v>OK</v>
      </c>
      <c r="ADI23" s="29" t="str">
        <f ca="1">IF(ADJ23="","",SUM(1+MAXA(ADI$1:ADI22)))</f>
        <v/>
      </c>
      <c r="ADJ23" s="8" t="str" cm="1">
        <f t="array" aca="1" ref="ADJ23" ca="1">IF(ADH23=0,INDIRECT(ADDRESS(ROW(),COLUMN()-8)),"")</f>
        <v/>
      </c>
      <c r="ADK23" s="33" t="s">
        <v>1192</v>
      </c>
      <c r="ADL23" s="10" t="str">
        <f t="shared" si="30"/>
        <v>$ADB$23</v>
      </c>
      <c r="ADM23" s="29" t="str">
        <f ca="1">IF(ADN23="","",SUM(1+MAXA(ADM$1:ADM22)))</f>
        <v/>
      </c>
      <c r="ADN23" s="8" t="str" cm="1">
        <f t="array" aca="1" ref="ADN23" ca="1">IF(ISNUMBER(SEARCH(ADN$1,INDEX(INDIRECT(ADO$1),ROW(ADL23),1)))=TRUE,INDIRECT(ADL23),"")</f>
        <v/>
      </c>
      <c r="ADO23" s="13" t="s">
        <v>1192</v>
      </c>
      <c r="ADP23" s="13" t="s">
        <v>1192</v>
      </c>
      <c r="ADQ23" s="13" t="s">
        <v>1192</v>
      </c>
      <c r="ADR23" s="13" t="s">
        <v>1192</v>
      </c>
      <c r="ADS23" s="13" t="s">
        <v>1192</v>
      </c>
      <c r="ADT23" s="13"/>
      <c r="ADU23" s="13"/>
      <c r="ADV23" s="13"/>
      <c r="ADW23" s="13"/>
      <c r="ADX23" s="13"/>
      <c r="ADY23" s="13"/>
      <c r="ADZ23" s="13" t="s">
        <v>1192</v>
      </c>
      <c r="AEA23" s="10" t="str">
        <f t="shared" ca="1" si="61"/>
        <v/>
      </c>
      <c r="AEB23" s="22" t="s">
        <v>2961</v>
      </c>
      <c r="AEC23" s="6" t="s">
        <v>2962</v>
      </c>
      <c r="AED23" s="37" t="s">
        <v>2963</v>
      </c>
      <c r="AEE23" s="27" t="str" cm="1">
        <f t="array" aca="1" ref="AEE23" ca="1">CONCATENATE($A$37,INDIRECT(ADDRESS(ROW(),COLUMN()-2)),"%20",INDIRECT(ADDRESS(ROW(),COLUMN()-1)),$A$39,INDIRECT(ADDRESS(ROW(),COLUMN()-2)),"%20",INDIRECT(ADDRESS(ROW(),COLUMN()-1)))</f>
        <v>https://maps.yandex.ru/?ll=38.735241%2035.253635&amp;z=16&amp;text=38.735241%2035.253635</v>
      </c>
      <c r="AEF23" s="87" t="str" cm="1">
        <f t="array" aca="1" ref="AEF23" ca="1">CONCATENATE($A$40,INDIRECT(ADDRESS(ROW(),COLUMN()-3)),"%2C",INDIRECT(ADDRESS(ROW(),COLUMN()-2)))</f>
        <v>https://maps.google.com/maps?q=38.735241%2C35.253635</v>
      </c>
      <c r="AEG23" s="79" t="s">
        <v>3229</v>
      </c>
      <c r="AEH23" s="10" t="str" cm="1">
        <f t="array" aca="1" ref="AEH23" ca="1">IF(INDIRECT(ADDRESS(ROW(),COLUMN()-6))="","X",IF(INDIRECT(ADDRESS(ROW(),COLUMN()-5))="",0,"OK"))</f>
        <v>OK</v>
      </c>
      <c r="AEI23" s="29" t="str">
        <f ca="1">IF(AEJ23="","",SUM(1+MAXA(AEI$1:AEI22)))</f>
        <v/>
      </c>
      <c r="AEJ23" s="8" t="str" cm="1">
        <f t="array" aca="1" ref="AEJ23" ca="1">IF(AEH23=0,INDIRECT(ADDRESS(ROW(),COLUMN()-8)),"")</f>
        <v/>
      </c>
      <c r="AEK23" s="33" t="s">
        <v>1192</v>
      </c>
      <c r="AEL23" s="10" t="str">
        <f t="shared" si="31"/>
        <v>$AEB$23</v>
      </c>
      <c r="AEM23" s="29" t="str">
        <f ca="1">IF(AEN23="","",SUM(1+MAXA(AEM$1:AEM22)))</f>
        <v/>
      </c>
      <c r="AEN23" s="8" t="str" cm="1">
        <f t="array" aca="1" ref="AEN23" ca="1">IF(ISNUMBER(SEARCH(AEN$1,INDEX(INDIRECT(AEO$1),ROW(AEL23),1)))=TRUE,INDIRECT(AEL23),"")</f>
        <v/>
      </c>
      <c r="AEO23" s="13" t="s">
        <v>1192</v>
      </c>
      <c r="AEP23" s="13" t="s">
        <v>1192</v>
      </c>
      <c r="AEQ23" s="13" t="s">
        <v>1192</v>
      </c>
      <c r="AER23" s="13" t="s">
        <v>1192</v>
      </c>
      <c r="AES23" s="13" t="s">
        <v>1192</v>
      </c>
      <c r="AET23" s="13" t="s">
        <v>1192</v>
      </c>
      <c r="AEU23" s="13" t="s">
        <v>1192</v>
      </c>
      <c r="AEV23" s="13" t="s">
        <v>1192</v>
      </c>
    </row>
    <row r="24" spans="1:828" s="4" customFormat="1" ht="24.75" customHeight="1" x14ac:dyDescent="0.2">
      <c r="A24" s="100" t="str">
        <f>CONCATENATE(VC1," Sarıoğlan")</f>
        <v>86 Sarıoğlan</v>
      </c>
      <c r="B24" s="10" t="str">
        <f t="shared" ca="1" si="32"/>
        <v/>
      </c>
      <c r="C24" s="8"/>
      <c r="D24" s="10"/>
      <c r="E24" s="10"/>
      <c r="F24" s="21"/>
      <c r="G24" s="86"/>
      <c r="H24" s="93"/>
      <c r="I24" s="10" t="str" cm="1">
        <f t="array" aca="1" ref="I24" ca="1">IF(INDIRECT(ADDRESS(ROW(),COLUMN()-6))="","X",IF(INDIRECT(ADDRESS(ROW(),COLUMN()-5))="",0,"OK"))</f>
        <v>X</v>
      </c>
      <c r="J24" s="29" t="str">
        <f ca="1">IF(K24="","",SUM(1+MAXA(J$1:J23)))</f>
        <v/>
      </c>
      <c r="K24" s="8" t="str" cm="1">
        <f t="array" aca="1" ref="K24" ca="1">IF(I24=0,INDIRECT(ADDRESS(ROW(),COLUMN()-8)),"")</f>
        <v/>
      </c>
      <c r="L24" s="31"/>
      <c r="M24" s="10" t="str">
        <f t="shared" si="0"/>
        <v>$C$24</v>
      </c>
      <c r="N24" s="29" t="str">
        <f ca="1">IF(O24="","",SUM(1+MAXA(N$1:N23)))</f>
        <v/>
      </c>
      <c r="O24" s="8" t="str" cm="1">
        <f t="array" aca="1" ref="O24" ca="1">IF(ISNUMBER(SEARCH(O$1,INDEX(INDIRECT($P$1),ROW(M24),1)))=TRUE,INDIRECT(M24),"")</f>
        <v/>
      </c>
      <c r="P24" s="13" t="s">
        <v>1192</v>
      </c>
      <c r="Q24" s="13" t="s">
        <v>1192</v>
      </c>
      <c r="R24" s="13"/>
      <c r="S24" s="13"/>
      <c r="T24" s="13"/>
      <c r="U24" s="13"/>
      <c r="V24" s="13"/>
      <c r="W24" s="13"/>
      <c r="X24" s="13"/>
      <c r="Y24" s="13" t="s">
        <v>1192</v>
      </c>
      <c r="Z24" s="13" t="s">
        <v>1192</v>
      </c>
      <c r="AA24" s="10" t="str">
        <f t="shared" ca="1" si="62"/>
        <v/>
      </c>
      <c r="AB24" s="8"/>
      <c r="AC24" s="10"/>
      <c r="AD24" s="10"/>
      <c r="AE24" s="21"/>
      <c r="AF24" s="86"/>
      <c r="AG24" s="80"/>
      <c r="AH24" s="10" t="str" cm="1">
        <f t="array" aca="1" ref="AH24" ca="1">IF(INDIRECT(ADDRESS(ROW(),COLUMN()-6))="","X",IF(INDIRECT(ADDRESS(ROW(),COLUMN()-5))="",0,"OK"))</f>
        <v>X</v>
      </c>
      <c r="AI24" s="29" t="str">
        <f ca="1">IF(AJ24="","",SUM(1+MAXA(AI$1:AI23)))</f>
        <v/>
      </c>
      <c r="AJ24" s="8" t="str" cm="1">
        <f t="array" aca="1" ref="AJ24" ca="1">IF(AH24=0,INDIRECT(ADDRESS(ROW(),COLUMN()-8)),"")</f>
        <v/>
      </c>
      <c r="AK24" s="31"/>
      <c r="AL24" s="10" t="str">
        <f t="shared" si="1"/>
        <v>$AB$24</v>
      </c>
      <c r="AM24" s="29" t="str">
        <f ca="1">IF(AN24="","",SUM(1+MAXA(AM$1:AM23)))</f>
        <v/>
      </c>
      <c r="AN24" s="8" t="str" cm="1">
        <f t="array" aca="1" ref="AN24" ca="1">IF(ISNUMBER(SEARCH(AN$1,INDEX(INDIRECT($AO$1),ROW(AL24),1)))=TRUE,INDIRECT(AL24),"")</f>
        <v/>
      </c>
      <c r="AO24" s="13" t="s">
        <v>1192</v>
      </c>
      <c r="AP24" s="13" t="s">
        <v>1192</v>
      </c>
      <c r="AQ24" s="13" t="s">
        <v>1192</v>
      </c>
      <c r="AR24" s="13"/>
      <c r="AS24" s="13"/>
      <c r="AT24" s="13"/>
      <c r="AU24" s="13"/>
      <c r="AV24" s="13"/>
      <c r="AW24" s="13"/>
      <c r="AX24" s="13" t="s">
        <v>1192</v>
      </c>
      <c r="AY24" s="13" t="s">
        <v>1192</v>
      </c>
      <c r="AZ24" s="13" t="s">
        <v>1192</v>
      </c>
      <c r="BA24" s="10" t="str">
        <f t="shared" ca="1" si="33"/>
        <v/>
      </c>
      <c r="BB24" s="22" t="s">
        <v>3523</v>
      </c>
      <c r="BC24" s="6" t="s">
        <v>3624</v>
      </c>
      <c r="BD24" s="6" t="s">
        <v>3623</v>
      </c>
      <c r="BE24" s="27" t="str" cm="1">
        <f t="array" aca="1" ref="BE24" ca="1">CONCATENATE($A$37,INDIRECT(ADDRESS(ROW(),COLUMN()-2)),"%20",INDIRECT(ADDRESS(ROW(),COLUMN()-1)),$A$39,INDIRECT(ADDRESS(ROW(),COLUMN()-2)),"%20",INDIRECT(ADDRESS(ROW(),COLUMN()-1)))</f>
        <v>https://maps.yandex.ru/?ll=38.732261%2035.543093&amp;z=16&amp;text=38.732261%2035.543093</v>
      </c>
      <c r="BF24" s="87" t="str" cm="1">
        <f t="array" aca="1" ref="BF24" ca="1">CONCATENATE($A$40,INDIRECT(ADDRESS(ROW(),COLUMN()-3)),"%2C",INDIRECT(ADDRESS(ROW(),COLUMN()-2)))</f>
        <v>https://maps.google.com/maps?q=38.732261%2C35.543093</v>
      </c>
      <c r="BG24" s="92" t="s">
        <v>3229</v>
      </c>
      <c r="BH24" s="10" t="str" cm="1">
        <f t="array" aca="1" ref="BH24" ca="1">IF(INDIRECT(ADDRESS(ROW(),COLUMN()-6))="","X",IF(INDIRECT(ADDRESS(ROW(),COLUMN()-5))="",0,"OK"))</f>
        <v>OK</v>
      </c>
      <c r="BI24" s="29" t="str">
        <f ca="1">IF(BJ24="","",SUM(1+MAXA(BI$1:BI23)))</f>
        <v/>
      </c>
      <c r="BJ24" s="8" t="str" cm="1">
        <f t="array" aca="1" ref="BJ24" ca="1">IF(BH24=0,INDIRECT(ADDRESS(ROW(),COLUMN()-8)),"")</f>
        <v/>
      </c>
      <c r="BK24" s="31"/>
      <c r="BL24" s="10" t="str">
        <f t="shared" si="2"/>
        <v>$BB$24</v>
      </c>
      <c r="BM24" s="29" t="str">
        <f ca="1">IF(BN24="","",SUM(1+MAXA(BM$1:BM23)))</f>
        <v/>
      </c>
      <c r="BN24" s="8" t="str" cm="1">
        <f t="array" aca="1" ref="BN24" ca="1">IF(ISNUMBER(SEARCH(BN$1,INDEX(INDIRECT(BO$1),ROW(BL24),1)))=TRUE,INDIRECT(BL24),"")</f>
        <v/>
      </c>
      <c r="BO24" s="13" t="s">
        <v>1192</v>
      </c>
      <c r="BP24" s="13" t="s">
        <v>1192</v>
      </c>
      <c r="BQ24" s="13" t="s">
        <v>1192</v>
      </c>
      <c r="BR24" s="13"/>
      <c r="BS24" s="13"/>
      <c r="BT24" s="13"/>
      <c r="BU24" s="13"/>
      <c r="BV24" s="13"/>
      <c r="BW24" s="13" t="s">
        <v>1192</v>
      </c>
      <c r="BX24" s="13" t="s">
        <v>1192</v>
      </c>
      <c r="BY24" s="13"/>
      <c r="BZ24" s="13"/>
      <c r="CA24" s="10" t="str">
        <f t="shared" ca="1" si="34"/>
        <v/>
      </c>
      <c r="CB24" s="22" t="s">
        <v>3010</v>
      </c>
      <c r="CC24" s="6" t="s">
        <v>3434</v>
      </c>
      <c r="CD24" s="6" t="s">
        <v>3435</v>
      </c>
      <c r="CE24" s="27" t="str" cm="1">
        <f t="array" aca="1" ref="CE24" ca="1">CONCATENATE($A$37,INDIRECT(ADDRESS(ROW(),COLUMN()-2)),"%20",INDIRECT(ADDRESS(ROW(),COLUMN()-1)),$A$39,INDIRECT(ADDRESS(ROW(),COLUMN()-2)),"%20",INDIRECT(ADDRESS(ROW(),COLUMN()-1)))</f>
        <v>https://maps.yandex.ru/?ll=38.719830%2035.552794&amp;z=16&amp;text=38.719830%2035.552794</v>
      </c>
      <c r="CF24" s="87" t="str" cm="1">
        <f t="array" aca="1" ref="CF24" ca="1">CONCATENATE($A$40,INDIRECT(ADDRESS(ROW(),COLUMN()-3)),"%2C",INDIRECT(ADDRESS(ROW(),COLUMN()-2)))</f>
        <v>https://maps.google.com/maps?q=38.719830%2C35.552794</v>
      </c>
      <c r="CG24" s="92" t="s">
        <v>3229</v>
      </c>
      <c r="CH24" s="10" t="str" cm="1">
        <f t="array" aca="1" ref="CH24" ca="1">IF(INDIRECT(ADDRESS(ROW(),COLUMN()-6))="","X",IF(INDIRECT(ADDRESS(ROW(),COLUMN()-5))="",0,"OK"))</f>
        <v>OK</v>
      </c>
      <c r="CI24" s="29" t="str">
        <f ca="1">IF(CJ24="","",SUM(1+MAXA(CI$1:CI23)))</f>
        <v/>
      </c>
      <c r="CJ24" s="8" t="str" cm="1">
        <f t="array" aca="1" ref="CJ24" ca="1">IF(CH24=0,INDIRECT(ADDRESS(ROW(),COLUMN()-8)),"")</f>
        <v/>
      </c>
      <c r="CK24" s="31"/>
      <c r="CL24" s="10" t="str">
        <f t="shared" si="3"/>
        <v>$CB$24</v>
      </c>
      <c r="CM24" s="29" t="str">
        <f ca="1">IF(CN24="","",SUM(1+MAXA(CM$1:CM23)))</f>
        <v/>
      </c>
      <c r="CN24" s="8" t="str" cm="1">
        <f t="array" aca="1" ref="CN24" ca="1">IF(ISNUMBER(SEARCH(CN$1,INDEX(INDIRECT(CO$1),ROW(CL24),1)))=TRUE,INDIRECT(CL24),"")</f>
        <v/>
      </c>
      <c r="CO24" s="13" t="s">
        <v>1192</v>
      </c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 t="s">
        <v>1192</v>
      </c>
      <c r="DA24" s="10" t="str">
        <f t="shared" ca="1" si="63"/>
        <v/>
      </c>
      <c r="DB24" s="8"/>
      <c r="DC24" s="10"/>
      <c r="DD24" s="10"/>
      <c r="DF24" s="81"/>
      <c r="DG24" s="94"/>
      <c r="DH24" s="10" t="str" cm="1">
        <f t="array" aca="1" ref="DH24" ca="1">IF(INDIRECT(ADDRESS(ROW(),COLUMN()-6))="","X",IF(INDIRECT(ADDRESS(ROW(),COLUMN()-5))="",0,"OK"))</f>
        <v>X</v>
      </c>
      <c r="DI24" s="29" t="str">
        <f ca="1">IF(DJ24="","",SUM(1+MAXA(DI$1:DI23)))</f>
        <v/>
      </c>
      <c r="DJ24" s="8" t="str" cm="1">
        <f t="array" aca="1" ref="DJ24" ca="1">IF(DH24=0,INDIRECT(ADDRESS(ROW(),COLUMN()-8)),"")</f>
        <v/>
      </c>
      <c r="DK24" s="31"/>
      <c r="DL24" s="10" t="str">
        <f t="shared" si="4"/>
        <v>$DB$24</v>
      </c>
      <c r="DM24" s="29" t="str">
        <f ca="1">IF(DN24="","",SUM(1+MAXA(DM$1:DM23)))</f>
        <v/>
      </c>
      <c r="DN24" s="8" t="str" cm="1">
        <f t="array" aca="1" ref="DN24" ca="1">IF(ISNUMBER(SEARCH(DN$1,INDEX(INDIRECT(DO$1),ROW(DL24),1)))=TRUE,INDIRECT(DL24),"")</f>
        <v/>
      </c>
      <c r="DO24" s="13" t="s">
        <v>1192</v>
      </c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 t="s">
        <v>1192</v>
      </c>
      <c r="EA24" s="10" t="str">
        <f t="shared" ca="1" si="35"/>
        <v/>
      </c>
      <c r="EB24" s="22" t="s">
        <v>3916</v>
      </c>
      <c r="EC24" s="6" t="s">
        <v>3917</v>
      </c>
      <c r="ED24" s="6" t="s">
        <v>3918</v>
      </c>
      <c r="EE24" s="27" t="str" cm="1">
        <f t="array" aca="1" ref="EE24" ca="1">CONCATENATE($A$37,INDIRECT(ADDRESS(ROW(),COLUMN()-2)),"%20",INDIRECT(ADDRESS(ROW(),COLUMN()-1)),$A$39,INDIRECT(ADDRESS(ROW(),COLUMN()-2)),"%20",INDIRECT(ADDRESS(ROW(),COLUMN()-1)))</f>
        <v>https://maps.yandex.ru/?ll=38.674514%2035.403731&amp;z=16&amp;text=38.674514%2035.403731</v>
      </c>
      <c r="EF24" s="87" t="str" cm="1">
        <f t="array" aca="1" ref="EF24" ca="1">CONCATENATE($A$40,INDIRECT(ADDRESS(ROW(),COLUMN()-3)),"%2C",INDIRECT(ADDRESS(ROW(),COLUMN()-2)))</f>
        <v>https://maps.google.com/maps?q=38.674514%2C35.403731</v>
      </c>
      <c r="EG24" s="92" t="s">
        <v>3229</v>
      </c>
      <c r="EH24" s="10" t="str" cm="1">
        <f t="array" aca="1" ref="EH24" ca="1">IF(INDIRECT(ADDRESS(ROW(),COLUMN()-6))="","X",IF(INDIRECT(ADDRESS(ROW(),COLUMN()-5))="",0,"OK"))</f>
        <v>OK</v>
      </c>
      <c r="EI24" s="29" t="str">
        <f ca="1">IF(EJ24="","",SUM(1+MAXA(EI$1:EI23)))</f>
        <v/>
      </c>
      <c r="EJ24" s="8" t="str" cm="1">
        <f t="array" aca="1" ref="EJ24" ca="1">IF(EH24=0,INDIRECT(ADDRESS(ROW(),COLUMN()-8)),"")</f>
        <v/>
      </c>
      <c r="EK24" s="31"/>
      <c r="EL24" s="10" t="str">
        <f t="shared" si="5"/>
        <v>$EB$24</v>
      </c>
      <c r="EM24" s="29" t="str">
        <f ca="1">IF(EN24="","",SUM(1+MAXA(EM$1:EM23)))</f>
        <v/>
      </c>
      <c r="EN24" s="8" t="str" cm="1">
        <f t="array" aca="1" ref="EN24" ca="1">IF(ISNUMBER(SEARCH(EN$1,INDEX(INDIRECT(EO$1),ROW(EL24),1)))=TRUE,INDIRECT(EL24),"")</f>
        <v/>
      </c>
      <c r="EO24" s="13" t="s">
        <v>1192</v>
      </c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0" t="str">
        <f t="shared" ca="1" si="36"/>
        <v/>
      </c>
      <c r="FB24" s="16"/>
      <c r="FC24" s="17" t="s">
        <v>367</v>
      </c>
      <c r="FD24" s="18"/>
      <c r="FE24" s="25"/>
      <c r="FF24" s="25"/>
      <c r="FG24" s="92" t="s">
        <v>3229</v>
      </c>
      <c r="FH24" s="10" t="str" cm="1">
        <f t="array" aca="1" ref="FH24" ca="1">IF(INDIRECT(ADDRESS(ROW(),COLUMN()-6))="","X",IF(INDIRECT(ADDRESS(ROW(),COLUMN()-5))="",0,"OK"))</f>
        <v>X</v>
      </c>
      <c r="FI24" s="29" t="str">
        <f ca="1">IF(FJ24="","",SUM(1+MAXA(FI$1:FI23)))</f>
        <v/>
      </c>
      <c r="FJ24" s="8" t="str" cm="1">
        <f t="array" aca="1" ref="FJ24" ca="1">IF(FH24=0,INDIRECT(ADDRESS(ROW(),COLUMN()-8)),"")</f>
        <v/>
      </c>
      <c r="FK24" s="31"/>
      <c r="FL24" s="10" t="str">
        <f t="shared" si="6"/>
        <v>$FB$24</v>
      </c>
      <c r="FM24" s="29" t="str">
        <f ca="1">IF(FN24="","",SUM(1+MAXA(FM$1:FM23)))</f>
        <v/>
      </c>
      <c r="FN24" s="8" t="str" cm="1">
        <f t="array" aca="1" ref="FN24" ca="1">IF(ISNUMBER(SEARCH(FN$1,INDEX(INDIRECT(FO$1),ROW(FL24),1)))=TRUE,INDIRECT(FL24),"")</f>
        <v/>
      </c>
      <c r="FO24" s="13" t="s">
        <v>1192</v>
      </c>
      <c r="FP24" s="13" t="s">
        <v>1192</v>
      </c>
      <c r="FQ24" s="13" t="s">
        <v>1192</v>
      </c>
      <c r="FR24" s="13" t="s">
        <v>1192</v>
      </c>
      <c r="FS24" s="13" t="s">
        <v>1192</v>
      </c>
      <c r="FT24" s="13"/>
      <c r="FU24" s="13"/>
      <c r="FV24" s="13"/>
      <c r="FW24" s="13"/>
      <c r="FX24" s="13"/>
      <c r="FY24" s="13"/>
      <c r="FZ24" s="13"/>
      <c r="GA24" s="10" t="str">
        <f t="shared" ca="1" si="37"/>
        <v/>
      </c>
      <c r="GB24" s="22"/>
      <c r="GC24" s="15"/>
      <c r="GD24" s="14"/>
      <c r="GE24" s="23"/>
      <c r="GF24" s="23"/>
      <c r="GG24" s="115"/>
      <c r="GH24" s="10" t="str" cm="1">
        <f t="array" aca="1" ref="GH24" ca="1">IF(INDIRECT(ADDRESS(ROW(),COLUMN()-6))="","X",IF(INDIRECT(ADDRESS(ROW(),COLUMN()-5))="",0,"OK"))</f>
        <v>X</v>
      </c>
      <c r="GI24" s="29" t="str">
        <f ca="1">IF(GJ24="","",SUM(1+MAXA(GI$1:GI23)))</f>
        <v/>
      </c>
      <c r="GJ24" s="8" t="str" cm="1">
        <f t="array" aca="1" ref="GJ24" ca="1">IF(GH24=0,INDIRECT(ADDRESS(ROW(),COLUMN()-8)),"")</f>
        <v/>
      </c>
      <c r="GK24" s="31"/>
      <c r="GL24" s="10" t="str">
        <f t="shared" si="7"/>
        <v>$GB$24</v>
      </c>
      <c r="GM24" s="29" t="str">
        <f ca="1">IF(GN24="","",SUM(1+MAXA(GM$1:GM23)))</f>
        <v/>
      </c>
      <c r="GN24" s="8" t="str" cm="1">
        <f t="array" aca="1" ref="GN24" ca="1">IF(ISNUMBER(SEARCH(GN$1,INDEX(INDIRECT(GO$1),ROW(GL24),1)))=TRUE,INDIRECT(GL24),"")</f>
        <v/>
      </c>
      <c r="GO24" s="13" t="s">
        <v>1192</v>
      </c>
      <c r="GP24" s="13" t="s">
        <v>1192</v>
      </c>
      <c r="GQ24" s="13" t="s">
        <v>1192</v>
      </c>
      <c r="GR24" s="13" t="s">
        <v>1192</v>
      </c>
      <c r="GS24" s="13" t="s">
        <v>1192</v>
      </c>
      <c r="GT24" s="13"/>
      <c r="GU24" s="13"/>
      <c r="GV24" s="13"/>
      <c r="GW24" s="13"/>
      <c r="GX24" s="13"/>
      <c r="GY24" s="13"/>
      <c r="GZ24" s="13"/>
      <c r="HA24" s="10" t="str">
        <f t="shared" ca="1" si="38"/>
        <v/>
      </c>
      <c r="HB24" s="22" t="s">
        <v>4337</v>
      </c>
      <c r="HC24" s="6" t="s">
        <v>3284</v>
      </c>
      <c r="HD24" s="6" t="s">
        <v>3285</v>
      </c>
      <c r="HE24" s="27" t="str" cm="1">
        <f t="array" aca="1" ref="HE24" ca="1">CONCATENATE($A$37,INDIRECT(ADDRESS(ROW(),COLUMN()-2)),"%20",INDIRECT(ADDRESS(ROW(),COLUMN()-1)),$A$39,INDIRECT(ADDRESS(ROW(),COLUMN()-2)),"%20",INDIRECT(ADDRESS(ROW(),COLUMN()-1)))</f>
        <v>https://maps.yandex.ru/?ll=38.971316%2035.098319&amp;z=16&amp;text=38.971316%2035.098319</v>
      </c>
      <c r="HF24" s="87" t="str" cm="1">
        <f t="array" aca="1" ref="HF24" ca="1">CONCATENATE($A$40,INDIRECT(ADDRESS(ROW(),COLUMN()-3)),"%2C",INDIRECT(ADDRESS(ROW(),COLUMN()-2)))</f>
        <v>https://maps.google.com/maps?q=38.971316%2C35.098319</v>
      </c>
      <c r="HG24" s="92" t="s">
        <v>3229</v>
      </c>
      <c r="HH24" s="10" t="str" cm="1">
        <f t="array" aca="1" ref="HH24" ca="1">IF(INDIRECT(ADDRESS(ROW(),COLUMN()-6))="","X",IF(INDIRECT(ADDRESS(ROW(),COLUMN()-5))="",0,"OK"))</f>
        <v>OK</v>
      </c>
      <c r="HI24" s="29" t="str">
        <f ca="1">IF(HJ24="","",SUM(1+MAXA(HI$1:HI23)))</f>
        <v/>
      </c>
      <c r="HJ24" s="8" t="str" cm="1">
        <f t="array" aca="1" ref="HJ24" ca="1">IF(HH24=0,INDIRECT(ADDRESS(ROW(),COLUMN()-8)),"")</f>
        <v/>
      </c>
      <c r="HK24" s="31"/>
      <c r="HL24" s="10" t="str">
        <f t="shared" si="8"/>
        <v>$HB$24</v>
      </c>
      <c r="HM24" s="29" t="str">
        <f ca="1">IF(HN24="","",SUM(1+MAXA(HM$1:HM23)))</f>
        <v/>
      </c>
      <c r="HN24" s="8" t="str" cm="1">
        <f t="array" aca="1" ref="HN24" ca="1">IF(ISNUMBER(SEARCH(HN$1,INDEX(INDIRECT(HO$1),ROW(HL24),1)))=TRUE,INDIRECT(HL24),"")</f>
        <v/>
      </c>
      <c r="HO24" s="13" t="s">
        <v>1192</v>
      </c>
      <c r="HP24" s="13" t="s">
        <v>1192</v>
      </c>
      <c r="HQ24" s="13" t="s">
        <v>1192</v>
      </c>
      <c r="HR24" s="13"/>
      <c r="HS24" s="13"/>
      <c r="HT24" s="13"/>
      <c r="HU24" s="13"/>
      <c r="HV24" s="13"/>
      <c r="HW24" s="13"/>
      <c r="HX24" s="13"/>
      <c r="HY24" s="13" t="s">
        <v>1192</v>
      </c>
      <c r="HZ24" s="13" t="s">
        <v>1192</v>
      </c>
      <c r="IA24" s="10" t="str">
        <f t="shared" ca="1" si="39"/>
        <v/>
      </c>
      <c r="IB24" s="65" t="s">
        <v>3034</v>
      </c>
      <c r="IC24" s="66" t="s">
        <v>382</v>
      </c>
      <c r="ID24" s="66" t="s">
        <v>383</v>
      </c>
      <c r="IE24" s="27" t="str" cm="1">
        <f t="array" aca="1" ref="IE24" ca="1">CONCATENATE($A$37,INDIRECT(ADDRESS(ROW(),COLUMN()-2)),"%20",INDIRECT(ADDRESS(ROW(),COLUMN()-1)),$A$39,INDIRECT(ADDRESS(ROW(),COLUMN()-2)),"%20",INDIRECT(ADDRESS(ROW(),COLUMN()-1)))</f>
        <v>https://maps.yandex.ru/?ll=38.953229%2035.489126&amp;z=16&amp;text=38.953229%2035.489126</v>
      </c>
      <c r="IF24" s="87" t="str" cm="1">
        <f t="array" aca="1" ref="IF24" ca="1">CONCATENATE($A$40,INDIRECT(ADDRESS(ROW(),COLUMN()-3)),"%2C",INDIRECT(ADDRESS(ROW(),COLUMN()-2)))</f>
        <v>https://maps.google.com/maps?q=38.953229%2C35.489126</v>
      </c>
      <c r="IG24" s="79" t="s">
        <v>3229</v>
      </c>
      <c r="IH24" s="10" t="str" cm="1">
        <f t="array" aca="1" ref="IH24" ca="1">IF(INDIRECT(ADDRESS(ROW(),COLUMN()-6))="","X",IF(INDIRECT(ADDRESS(ROW(),COLUMN()-5))="",0,"OK"))</f>
        <v>OK</v>
      </c>
      <c r="II24" s="29" t="str">
        <f ca="1">IF(IJ24="","",SUM(1+MAXA(II$1:II23)))</f>
        <v/>
      </c>
      <c r="IJ24" s="8" t="str" cm="1">
        <f t="array" aca="1" ref="IJ24" ca="1">IF(IH24=0,INDIRECT(ADDRESS(ROW(),COLUMN()-8)),"")</f>
        <v/>
      </c>
      <c r="IK24" s="31"/>
      <c r="IL24" s="10" t="str">
        <f t="shared" si="9"/>
        <v>$IB$24</v>
      </c>
      <c r="IM24" s="29" t="str">
        <f ca="1">IF(IN24="","",SUM(1+MAXA(IM$1:IM23)))</f>
        <v/>
      </c>
      <c r="IN24" s="8" t="str" cm="1">
        <f t="array" aca="1" ref="IN24" ca="1">IF(ISNUMBER(SEARCH(IN$1,INDEX(INDIRECT(IO$1),ROW(IL24),1)))=TRUE,INDIRECT(IL24),"")</f>
        <v/>
      </c>
      <c r="IO24" s="13" t="s">
        <v>1192</v>
      </c>
      <c r="IP24" s="13" t="s">
        <v>1192</v>
      </c>
      <c r="IQ24" s="13" t="s">
        <v>1192</v>
      </c>
      <c r="IR24" s="13"/>
      <c r="IS24" s="13"/>
      <c r="IT24" s="13"/>
      <c r="IU24" s="13"/>
      <c r="IV24" s="13"/>
      <c r="IW24" s="13"/>
      <c r="IX24" s="13" t="s">
        <v>1192</v>
      </c>
      <c r="IY24" s="13" t="s">
        <v>1192</v>
      </c>
      <c r="IZ24" s="13" t="s">
        <v>1192</v>
      </c>
      <c r="JA24" s="10" t="str">
        <f t="shared" ca="1" si="40"/>
        <v/>
      </c>
      <c r="JB24" s="22"/>
      <c r="JC24" s="14"/>
      <c r="JD24" s="14"/>
      <c r="JE24" s="24"/>
      <c r="JF24" s="88"/>
      <c r="JG24" s="101"/>
      <c r="JH24" s="10" t="str" cm="1">
        <f t="array" aca="1" ref="JH24" ca="1">IF(INDIRECT(ADDRESS(ROW(),COLUMN()-6))="","X",IF(INDIRECT(ADDRESS(ROW(),COLUMN()-5))="",0,"OK"))</f>
        <v>X</v>
      </c>
      <c r="JI24" s="29" t="str">
        <f ca="1">IF(JJ24="","",SUM(1+MAXA(JI$1:JI23)))</f>
        <v/>
      </c>
      <c r="JJ24" s="8" t="str" cm="1">
        <f t="array" aca="1" ref="JJ24" ca="1">IF(JH24=0,INDIRECT(ADDRESS(ROW(),COLUMN()-8)),"")</f>
        <v/>
      </c>
      <c r="JK24" s="31"/>
      <c r="JL24" s="10" t="str">
        <f t="shared" si="10"/>
        <v>$JB$24</v>
      </c>
      <c r="JM24" s="29" t="str">
        <f ca="1">IF(JN24="","",SUM(1+MAXA(JM$1:JM23)))</f>
        <v/>
      </c>
      <c r="JN24" s="8" t="str" cm="1">
        <f t="array" aca="1" ref="JN24" ca="1">IF(ISNUMBER(SEARCH(JN$1,INDEX(INDIRECT(JO$1),ROW(JL24),1)))=TRUE,INDIRECT(JL24),"")</f>
        <v/>
      </c>
      <c r="JO24" s="13" t="s">
        <v>1192</v>
      </c>
      <c r="JP24" s="13" t="s">
        <v>1192</v>
      </c>
      <c r="JQ24" s="13" t="s">
        <v>1192</v>
      </c>
      <c r="JR24" s="13"/>
      <c r="JS24" s="13"/>
      <c r="JT24" s="13"/>
      <c r="JU24" s="13"/>
      <c r="JV24" s="13"/>
      <c r="JW24" s="13"/>
      <c r="JX24" s="13" t="s">
        <v>1192</v>
      </c>
      <c r="JY24" s="13" t="s">
        <v>1192</v>
      </c>
      <c r="JZ24" s="13" t="s">
        <v>1192</v>
      </c>
      <c r="KA24" s="10" t="str">
        <f t="shared" ca="1" si="41"/>
        <v/>
      </c>
      <c r="KB24" s="22" t="s">
        <v>372</v>
      </c>
      <c r="KC24" s="14" t="s">
        <v>373</v>
      </c>
      <c r="KD24" s="14" t="s">
        <v>374</v>
      </c>
      <c r="KE24" s="27" t="str" cm="1">
        <f t="array" aca="1" ref="KE24" ca="1">CONCATENATE($A$37,INDIRECT(ADDRESS(ROW(),COLUMN()-2)),"%20",INDIRECT(ADDRESS(ROW(),COLUMN()-1)),$A$39,INDIRECT(ADDRESS(ROW(),COLUMN()-2)),"%20",INDIRECT(ADDRESS(ROW(),COLUMN()-1)))</f>
        <v>https://maps.yandex.ru/?ll=38.685956%2035.704671&amp;z=16&amp;text=38.685956%2035.704671</v>
      </c>
      <c r="KF24" s="87" t="str" cm="1">
        <f t="array" aca="1" ref="KF24" ca="1">CONCATENATE($A$40,INDIRECT(ADDRESS(ROW(),COLUMN()-3)),"%2C",INDIRECT(ADDRESS(ROW(),COLUMN()-2)))</f>
        <v>https://maps.google.com/maps?q=38.685956%2C35.704671</v>
      </c>
      <c r="KG24" s="79" t="s">
        <v>3229</v>
      </c>
      <c r="KH24" s="10" t="str" cm="1">
        <f t="array" aca="1" ref="KH24" ca="1">IF(INDIRECT(ADDRESS(ROW(),COLUMN()-6))="","X",IF(INDIRECT(ADDRESS(ROW(),COLUMN()-5))="",0,"OK"))</f>
        <v>OK</v>
      </c>
      <c r="KI24" s="29" t="str">
        <f ca="1">IF(KJ24="","",SUM(1+MAXA(KI$1:KI23)))</f>
        <v/>
      </c>
      <c r="KJ24" s="8" t="str" cm="1">
        <f t="array" aca="1" ref="KJ24" ca="1">IF(KH24=0,INDIRECT(ADDRESS(ROW(),COLUMN()-8)),"")</f>
        <v/>
      </c>
      <c r="KK24" s="31"/>
      <c r="KL24" s="10" t="str">
        <f t="shared" si="11"/>
        <v>$KB$24</v>
      </c>
      <c r="KM24" s="29" t="str">
        <f ca="1">IF(KN24="","",SUM(1+MAXA(KM$1:KM23)))</f>
        <v/>
      </c>
      <c r="KN24" s="8" t="str" cm="1">
        <f t="array" aca="1" ref="KN24" ca="1">IF(ISNUMBER(SEARCH(KN$1,INDEX(INDIRECT(KO$1),ROW(KL24),1)))=TRUE,INDIRECT(KL24),"")</f>
        <v/>
      </c>
      <c r="KO24" s="13" t="s">
        <v>1192</v>
      </c>
      <c r="KP24" s="13" t="s">
        <v>1192</v>
      </c>
      <c r="KQ24" s="13" t="s">
        <v>1192</v>
      </c>
      <c r="KR24" s="13"/>
      <c r="KS24" s="13"/>
      <c r="KT24" s="13"/>
      <c r="KU24" s="13"/>
      <c r="KV24" s="13"/>
      <c r="KW24" s="13"/>
      <c r="KX24" s="13"/>
      <c r="KY24" s="13" t="s">
        <v>1192</v>
      </c>
      <c r="KZ24" s="13" t="s">
        <v>1192</v>
      </c>
      <c r="LA24" s="10" t="str">
        <f t="shared" ca="1" si="42"/>
        <v/>
      </c>
      <c r="LG24" s="79"/>
      <c r="LH24" s="10" t="str" cm="1">
        <f t="array" aca="1" ref="LH24" ca="1">IF(INDIRECT(ADDRESS(ROW(),COLUMN()-6))="","X",IF(INDIRECT(ADDRESS(ROW(),COLUMN()-5))="",0,"OK"))</f>
        <v>X</v>
      </c>
      <c r="LI24" s="29" t="str">
        <f ca="1">IF(LJ24="","",SUM(1+MAXA(LI$1:LI23)))</f>
        <v/>
      </c>
      <c r="LJ24" s="8" t="str" cm="1">
        <f t="array" aca="1" ref="LJ24" ca="1">IF(LH24=0,INDIRECT(ADDRESS(ROW(),COLUMN()-8)),"")</f>
        <v/>
      </c>
      <c r="LK24" s="31"/>
      <c r="LL24" s="10" t="str">
        <f t="shared" si="12"/>
        <v>$LB$24</v>
      </c>
      <c r="LM24" s="29" t="str">
        <f ca="1">IF(LN24="","",SUM(1+MAXA(LM$1:LM23)))</f>
        <v/>
      </c>
      <c r="LN24" s="8" t="str" cm="1">
        <f t="array" aca="1" ref="LN24" ca="1">IF(ISNUMBER(SEARCH(LN$1,INDEX(INDIRECT(LO$1),ROW(LL24),1)))=TRUE,INDIRECT(LL24),"")</f>
        <v/>
      </c>
      <c r="LO24" s="13" t="s">
        <v>1192</v>
      </c>
      <c r="LP24" s="13" t="s">
        <v>1192</v>
      </c>
      <c r="LQ24" s="13" t="s">
        <v>1192</v>
      </c>
      <c r="LR24" s="13" t="s">
        <v>1192</v>
      </c>
      <c r="LS24" s="13"/>
      <c r="LT24" s="13"/>
      <c r="LU24" s="13"/>
      <c r="LV24" s="13"/>
      <c r="LW24" s="13"/>
      <c r="LX24" s="13"/>
      <c r="LY24" s="13" t="s">
        <v>1192</v>
      </c>
      <c r="LZ24" s="13" t="s">
        <v>1192</v>
      </c>
      <c r="MA24" s="10" t="str">
        <f t="shared" ca="1" si="43"/>
        <v/>
      </c>
      <c r="MB24" s="16"/>
      <c r="MC24" s="17" t="s">
        <v>378</v>
      </c>
      <c r="MD24" s="18"/>
      <c r="ME24" s="17"/>
      <c r="MF24" s="17"/>
      <c r="MG24" s="79" t="s">
        <v>3229</v>
      </c>
      <c r="MH24" s="10" t="str" cm="1">
        <f t="array" aca="1" ref="MH24" ca="1">IF(INDIRECT(ADDRESS(ROW(),COLUMN()-6))="","X",IF(INDIRECT(ADDRESS(ROW(),COLUMN()-5))="",0,"OK"))</f>
        <v>X</v>
      </c>
      <c r="MI24" s="29" t="str">
        <f ca="1">IF(MJ24="","",SUM(1+MAXA(MI$1:MI23)))</f>
        <v/>
      </c>
      <c r="MJ24" s="8" t="str" cm="1">
        <f t="array" aca="1" ref="MJ24" ca="1">IF(MH24=0,INDIRECT(ADDRESS(ROW(),COLUMN()-8)),"")</f>
        <v/>
      </c>
      <c r="MK24" s="31"/>
      <c r="ML24" s="10" t="str">
        <f t="shared" si="13"/>
        <v>$MB$24</v>
      </c>
      <c r="MM24" s="29" t="str">
        <f ca="1">IF(MN24="","",SUM(1+MAXA(MM$1:MM23)))</f>
        <v/>
      </c>
      <c r="MN24" s="8" t="str" cm="1">
        <f t="array" aca="1" ref="MN24" ca="1">IF(ISNUMBER(SEARCH(MN$1,INDEX(INDIRECT(MO$1),ROW(ML24),1)))=TRUE,INDIRECT(ML24),"")</f>
        <v/>
      </c>
      <c r="MO24" s="13" t="s">
        <v>1192</v>
      </c>
      <c r="MP24" s="13" t="s">
        <v>1192</v>
      </c>
      <c r="MQ24" s="13" t="s">
        <v>1192</v>
      </c>
      <c r="MR24" s="13"/>
      <c r="MS24" s="13"/>
      <c r="MT24" s="13"/>
      <c r="MU24" s="13"/>
      <c r="MV24" s="13"/>
      <c r="MW24" s="13" t="s">
        <v>1192</v>
      </c>
      <c r="MX24" s="13"/>
      <c r="MY24" s="13" t="s">
        <v>1192</v>
      </c>
      <c r="MZ24" s="13" t="s">
        <v>1192</v>
      </c>
      <c r="NA24" s="10" t="str">
        <f t="shared" ca="1" si="44"/>
        <v/>
      </c>
      <c r="NB24" s="22" t="s">
        <v>1177</v>
      </c>
      <c r="NC24" s="14" t="s">
        <v>1178</v>
      </c>
      <c r="ND24" s="14" t="s">
        <v>1179</v>
      </c>
      <c r="NE24" s="27" t="str" cm="1">
        <f t="array" aca="1" ref="NE24" ca="1">CONCATENATE($A$37,INDIRECT(ADDRESS(ROW(),COLUMN()-2)),"%20",INDIRECT(ADDRESS(ROW(),COLUMN()-1)),$A$39,INDIRECT(ADDRESS(ROW(),COLUMN()-2)),"%20",INDIRECT(ADDRESS(ROW(),COLUMN()-1)))</f>
        <v>https://maps.yandex.ru/?ll=38.368416%2035.488447&amp;z=16&amp;text=38.368416%2035.488447</v>
      </c>
      <c r="NF24" s="87" t="str" cm="1">
        <f t="array" aca="1" ref="NF24" ca="1">CONCATENATE($A$40,INDIRECT(ADDRESS(ROW(),COLUMN()-3)),"%2C",INDIRECT(ADDRESS(ROW(),COLUMN()-2)))</f>
        <v>https://maps.google.com/maps?q=38.368416%2C35.488447</v>
      </c>
      <c r="NG24" s="79" t="s">
        <v>3229</v>
      </c>
      <c r="NH24" s="10" t="str" cm="1">
        <f t="array" aca="1" ref="NH24" ca="1">IF(INDIRECT(ADDRESS(ROW(),COLUMN()-6))="","X",IF(INDIRECT(ADDRESS(ROW(),COLUMN()-5))="",0,"OK"))</f>
        <v>OK</v>
      </c>
      <c r="NI24" s="29" t="str">
        <f ca="1">IF(NJ24="","",SUM(1+MAXA(NI$1:NI23)))</f>
        <v/>
      </c>
      <c r="NJ24" s="8" t="str" cm="1">
        <f t="array" aca="1" ref="NJ24" ca="1">IF(NH24=0,INDIRECT(ADDRESS(ROW(),COLUMN()-8)),"")</f>
        <v/>
      </c>
      <c r="NK24" s="31"/>
      <c r="NL24" s="10" t="str">
        <f t="shared" si="14"/>
        <v>$NB$24</v>
      </c>
      <c r="NM24" s="29" t="str">
        <f ca="1">IF(NN24="","",SUM(1+MAXA(NM$1:NM23)))</f>
        <v/>
      </c>
      <c r="NN24" s="8" t="str" cm="1">
        <f t="array" aca="1" ref="NN24" ca="1">IF(ISNUMBER(SEARCH(NN$1,INDEX(INDIRECT(NO$1),ROW(NL24),1)))=TRUE,INDIRECT(NL24),"")</f>
        <v/>
      </c>
      <c r="NO24" s="13" t="s">
        <v>1192</v>
      </c>
      <c r="NP24" s="13" t="s">
        <v>1192</v>
      </c>
      <c r="NQ24" s="13" t="s">
        <v>1192</v>
      </c>
      <c r="NR24" s="13"/>
      <c r="NS24" s="13"/>
      <c r="NT24" s="13"/>
      <c r="NU24" s="13"/>
      <c r="NV24" s="13"/>
      <c r="NW24" s="13"/>
      <c r="NX24" s="13" t="s">
        <v>1192</v>
      </c>
      <c r="NY24" s="13" t="s">
        <v>1192</v>
      </c>
      <c r="NZ24" s="13"/>
      <c r="OA24" s="10" t="str">
        <f t="shared" ca="1" si="45"/>
        <v/>
      </c>
      <c r="OB24" s="22" t="s">
        <v>1260</v>
      </c>
      <c r="OC24" s="14" t="s">
        <v>1261</v>
      </c>
      <c r="OD24" s="14" t="s">
        <v>1262</v>
      </c>
      <c r="OE24" s="27" t="str" cm="1">
        <f t="array" aca="1" ref="OE24" ca="1">CONCATENATE($A$37,INDIRECT(ADDRESS(ROW(),COLUMN()-2)),"%20",INDIRECT(ADDRESS(ROW(),COLUMN()-1)),$A$39,INDIRECT(ADDRESS(ROW(),COLUMN()-2)),"%20",INDIRECT(ADDRESS(ROW(),COLUMN()-1)))</f>
        <v>https://maps.yandex.ru/?ll=38.287690%2035.579949&amp;z=16&amp;text=38.287690%2035.579949</v>
      </c>
      <c r="OF24" s="87" t="str" cm="1">
        <f t="array" aca="1" ref="OF24" ca="1">CONCATENATE($A$40,INDIRECT(ADDRESS(ROW(),COLUMN()-3)),"%2C",INDIRECT(ADDRESS(ROW(),COLUMN()-2)))</f>
        <v>https://maps.google.com/maps?q=38.287690%2C35.579949</v>
      </c>
      <c r="OG24" s="79" t="s">
        <v>3229</v>
      </c>
      <c r="OH24" s="10" t="str" cm="1">
        <f t="array" aca="1" ref="OH24" ca="1">IF(INDIRECT(ADDRESS(ROW(),COLUMN()-6))="","X",IF(INDIRECT(ADDRESS(ROW(),COLUMN()-5))="",0,"OK"))</f>
        <v>OK</v>
      </c>
      <c r="OI24" s="29" t="str">
        <f ca="1">IF(OJ24="","",SUM(1+MAXA(OI$1:OI23)))</f>
        <v/>
      </c>
      <c r="OJ24" s="8" t="str" cm="1">
        <f t="array" aca="1" ref="OJ24" ca="1">IF(OH24=0,INDIRECT(ADDRESS(ROW(),COLUMN()-8)),"")</f>
        <v/>
      </c>
      <c r="OK24" s="31"/>
      <c r="OL24" s="10" t="str">
        <f t="shared" si="15"/>
        <v>$OB$24</v>
      </c>
      <c r="OM24" s="29" t="str">
        <f ca="1">IF(ON24="","",SUM(1+MAXA(OM$1:OM23)))</f>
        <v/>
      </c>
      <c r="ON24" s="8" t="str" cm="1">
        <f t="array" aca="1" ref="ON24" ca="1">IF(ISNUMBER(SEARCH(ON$1,INDEX(INDIRECT(OO$1),ROW(OL24),1)))=TRUE,INDIRECT(OL24),"")</f>
        <v/>
      </c>
      <c r="OO24" s="13" t="s">
        <v>1192</v>
      </c>
      <c r="OP24" s="13"/>
      <c r="OQ24" s="13"/>
      <c r="OR24" s="13"/>
      <c r="OS24" s="13"/>
      <c r="OT24" s="13"/>
      <c r="OU24" s="13"/>
      <c r="OV24" s="13"/>
      <c r="OW24" s="13"/>
      <c r="OX24" s="13"/>
      <c r="OY24" s="13"/>
      <c r="OZ24" s="13" t="s">
        <v>1192</v>
      </c>
      <c r="PA24" s="10" t="str">
        <f t="shared" ca="1" si="46"/>
        <v/>
      </c>
      <c r="PB24" s="65" t="s">
        <v>3691</v>
      </c>
      <c r="PC24" s="66" t="s">
        <v>1472</v>
      </c>
      <c r="PD24" s="66" t="s">
        <v>1473</v>
      </c>
      <c r="PE24" s="27" t="str" cm="1">
        <f t="array" aca="1" ref="PE24" ca="1">CONCATENATE($A$37,INDIRECT(ADDRESS(ROW(),COLUMN()-2)),"%20",INDIRECT(ADDRESS(ROW(),COLUMN()-1)),$A$39,INDIRECT(ADDRESS(ROW(),COLUMN()-2)),"%20",INDIRECT(ADDRESS(ROW(),COLUMN()-1)))</f>
        <v>https://maps.yandex.ru/?ll=39.176491%2035.672652&amp;z=16&amp;text=39.176491%2035.672652</v>
      </c>
      <c r="PF24" s="87" t="str" cm="1">
        <f t="array" aca="1" ref="PF24" ca="1">CONCATENATE($A$40,INDIRECT(ADDRESS(ROW(),COLUMN()-3)),"%2C",INDIRECT(ADDRESS(ROW(),COLUMN()-2)))</f>
        <v>https://maps.google.com/maps?q=39.176491%2C35.672652</v>
      </c>
      <c r="PG24" s="79" t="s">
        <v>3239</v>
      </c>
      <c r="PH24" s="10" t="str" cm="1">
        <f t="array" aca="1" ref="PH24" ca="1">IF(INDIRECT(ADDRESS(ROW(),COLUMN()-6))="","X",IF(INDIRECT(ADDRESS(ROW(),COLUMN()-5))="",0,"OK"))</f>
        <v>OK</v>
      </c>
      <c r="PI24" s="29" t="str">
        <f ca="1">IF(PJ24="","",SUM(1+MAXA(PI$1:PI23)))</f>
        <v/>
      </c>
      <c r="PJ24" s="8" t="str" cm="1">
        <f t="array" aca="1" ref="PJ24" ca="1">IF(PH24=0,INDIRECT(ADDRESS(ROW(),COLUMN()-8)),"")</f>
        <v/>
      </c>
      <c r="PK24" s="31"/>
      <c r="PL24" s="10" t="str">
        <f t="shared" si="16"/>
        <v>$PB$24</v>
      </c>
      <c r="PM24" s="29" t="str">
        <f ca="1">IF(PN24="","",SUM(1+MAXA(PM$1:PM23)))</f>
        <v/>
      </c>
      <c r="PN24" s="8" t="str" cm="1">
        <f t="array" aca="1" ref="PN24" ca="1">IF(ISNUMBER(SEARCH(PN$1,INDEX(INDIRECT(PO$1),ROW(PL24),1)))=TRUE,INDIRECT(PL24),"")</f>
        <v/>
      </c>
      <c r="PO24" s="13" t="s">
        <v>1192</v>
      </c>
      <c r="PP24" s="13" t="s">
        <v>1192</v>
      </c>
      <c r="PQ24" s="13" t="s">
        <v>1192</v>
      </c>
      <c r="PR24" s="13" t="s">
        <v>1192</v>
      </c>
      <c r="PS24" s="13"/>
      <c r="PT24" s="13"/>
      <c r="PU24" s="13"/>
      <c r="PV24" s="13"/>
      <c r="PW24" s="13"/>
      <c r="PX24" s="13"/>
      <c r="PY24" s="13" t="s">
        <v>1192</v>
      </c>
      <c r="PZ24" s="13" t="s">
        <v>1192</v>
      </c>
      <c r="QA24" s="10" t="str">
        <f t="shared" ca="1" si="47"/>
        <v/>
      </c>
      <c r="QB24" s="22" t="s">
        <v>1546</v>
      </c>
      <c r="QC24" s="6" t="s">
        <v>1613</v>
      </c>
      <c r="QD24" s="6" t="s">
        <v>1614</v>
      </c>
      <c r="QE24" s="27" t="str" cm="1">
        <f t="array" aca="1" ref="QE24" ca="1">CONCATENATE($A$37,INDIRECT(ADDRESS(ROW(),COLUMN()-2)),"%20",INDIRECT(ADDRESS(ROW(),COLUMN()-1)),$A$39,INDIRECT(ADDRESS(ROW(),COLUMN()-2)),"%20",INDIRECT(ADDRESS(ROW(),COLUMN()-1)))</f>
        <v>https://maps.yandex.ru/?ll=38.662880%2035.220689&amp;z=16&amp;text=38.662880%2035.220689</v>
      </c>
      <c r="QF24" s="87" t="str" cm="1">
        <f t="array" aca="1" ref="QF24" ca="1">CONCATENATE($A$40,INDIRECT(ADDRESS(ROW(),COLUMN()-3)),"%2C",INDIRECT(ADDRESS(ROW(),COLUMN()-2)))</f>
        <v>https://maps.google.com/maps?q=38.662880%2C35.220689</v>
      </c>
      <c r="QG24" s="79" t="s">
        <v>3239</v>
      </c>
      <c r="QH24" s="10" t="str" cm="1">
        <f t="array" aca="1" ref="QH24" ca="1">IF(INDIRECT(ADDRESS(ROW(),COLUMN()-6))="","X",IF(INDIRECT(ADDRESS(ROW(),COLUMN()-5))="",0,"OK"))</f>
        <v>OK</v>
      </c>
      <c r="QI24" s="29" t="str">
        <f ca="1">IF(QJ24="","",SUM(1+MAXA(QI$1:QI23)))</f>
        <v/>
      </c>
      <c r="QJ24" s="8" t="str" cm="1">
        <f t="array" aca="1" ref="QJ24" ca="1">IF(QH24=0,INDIRECT(ADDRESS(ROW(),COLUMN()-8)),"")</f>
        <v/>
      </c>
      <c r="QK24" s="31"/>
      <c r="QL24" s="10" t="str">
        <f t="shared" si="17"/>
        <v>$QB$24</v>
      </c>
      <c r="QM24" s="29" t="str">
        <f ca="1">IF(QN24="","",SUM(1+MAXA(QM$1:QM23)))</f>
        <v/>
      </c>
      <c r="QN24" s="8" t="str" cm="1">
        <f t="array" aca="1" ref="QN24" ca="1">IF(ISNUMBER(SEARCH(QN$1,INDEX(INDIRECT(QO$1),ROW(QL24),1)))=TRUE,INDIRECT(QL24),"")</f>
        <v/>
      </c>
      <c r="QO24" s="13" t="s">
        <v>1192</v>
      </c>
      <c r="QP24" s="13" t="s">
        <v>1192</v>
      </c>
      <c r="QQ24" s="13" t="s">
        <v>1192</v>
      </c>
      <c r="QR24" s="13" t="s">
        <v>1192</v>
      </c>
      <c r="QS24" s="13"/>
      <c r="QT24" s="13"/>
      <c r="QU24" s="13"/>
      <c r="QV24" s="13"/>
      <c r="QW24" s="13"/>
      <c r="QX24" s="13"/>
      <c r="QY24" s="13" t="s">
        <v>1192</v>
      </c>
      <c r="QZ24" s="13" t="s">
        <v>1192</v>
      </c>
      <c r="RA24" s="10" t="str">
        <f t="shared" ca="1" si="48"/>
        <v/>
      </c>
      <c r="RB24" s="22"/>
      <c r="RC24" s="15"/>
      <c r="RD24" s="14"/>
      <c r="RE24" s="24"/>
      <c r="RF24" s="24"/>
      <c r="RG24" s="79"/>
      <c r="RH24" s="10" t="str" cm="1">
        <f t="array" aca="1" ref="RH24" ca="1">IF(INDIRECT(ADDRESS(ROW(),COLUMN()-6))="","X",IF(INDIRECT(ADDRESS(ROW(),COLUMN()-5))="",0,"OK"))</f>
        <v>X</v>
      </c>
      <c r="RI24" s="29" t="str">
        <f ca="1">IF(RJ24="","",SUM(1+MAXA(RI$1:RI23)))</f>
        <v/>
      </c>
      <c r="RJ24" s="8" t="str" cm="1">
        <f t="array" aca="1" ref="RJ24" ca="1">IF(RH24=0,INDIRECT(ADDRESS(ROW(),COLUMN()-8)),"")</f>
        <v/>
      </c>
      <c r="RK24" s="31"/>
      <c r="RL24" s="10" t="str">
        <f t="shared" si="18"/>
        <v>$RB$24</v>
      </c>
      <c r="RM24" s="29" t="str">
        <f ca="1">IF(RN24="","",SUM(1+MAXA(RM$1:RM23)))</f>
        <v/>
      </c>
      <c r="RN24" s="8" t="str" cm="1">
        <f t="array" aca="1" ref="RN24" ca="1">IF(ISNUMBER(SEARCH(RN$1,INDEX(INDIRECT(RO$1),ROW(RL24),1)))=TRUE,INDIRECT(RL24),"")</f>
        <v/>
      </c>
      <c r="RO24" s="13" t="s">
        <v>1192</v>
      </c>
      <c r="RP24" s="13" t="s">
        <v>1192</v>
      </c>
      <c r="RQ24" s="13" t="s">
        <v>1192</v>
      </c>
      <c r="RR24" s="13"/>
      <c r="RS24" s="13"/>
      <c r="RT24" s="13"/>
      <c r="RU24" s="13"/>
      <c r="RV24" s="13"/>
      <c r="RW24" s="13"/>
      <c r="RX24" s="13"/>
      <c r="RY24" s="13" t="s">
        <v>1192</v>
      </c>
      <c r="RZ24" s="13" t="s">
        <v>1192</v>
      </c>
      <c r="SA24" s="10" t="str">
        <f t="shared" ca="1" si="49"/>
        <v/>
      </c>
      <c r="SB24" s="22" t="s">
        <v>4629</v>
      </c>
      <c r="SC24" s="6" t="s">
        <v>4632</v>
      </c>
      <c r="SD24" s="6" t="s">
        <v>4633</v>
      </c>
      <c r="SE24" s="27" t="str" cm="1">
        <f t="array" aca="1" ref="SE24" ca="1">CONCATENATE($A$37,INDIRECT(ADDRESS(ROW(),COLUMN()-2)),"%20",INDIRECT(ADDRESS(ROW(),COLUMN()-1)),$A$39,INDIRECT(ADDRESS(ROW(),COLUMN()-2)),"%20",INDIRECT(ADDRESS(ROW(),COLUMN()-1)))</f>
        <v>https://maps.yandex.ru/?ll=38.658418%2036.288130&amp;z=16&amp;text=38.658418%2036.288130</v>
      </c>
      <c r="SF24" s="87" t="str" cm="1">
        <f t="array" aca="1" ref="SF24" ca="1">CONCATENATE($A$40,INDIRECT(ADDRESS(ROW(),COLUMN()-3)),"%2C",INDIRECT(ADDRESS(ROW(),COLUMN()-2)))</f>
        <v>https://maps.google.com/maps?q=38.658418%2C36.288130</v>
      </c>
      <c r="SG24" s="79" t="s">
        <v>3229</v>
      </c>
      <c r="SH24" s="10" t="str" cm="1">
        <f t="array" aca="1" ref="SH24" ca="1">IF(INDIRECT(ADDRESS(ROW(),COLUMN()-6))="","X",IF(INDIRECT(ADDRESS(ROW(),COLUMN()-5))="",0,"OK"))</f>
        <v>OK</v>
      </c>
      <c r="SI24" s="29" t="str">
        <f ca="1">IF(SJ24="","",SUM(1+MAXA(SI$1:SI23)))</f>
        <v/>
      </c>
      <c r="SJ24" s="8" t="str" cm="1">
        <f t="array" aca="1" ref="SJ24" ca="1">IF(SH24=0,INDIRECT(ADDRESS(ROW(),COLUMN()-8)),"")</f>
        <v/>
      </c>
      <c r="SK24" s="33" t="s">
        <v>1192</v>
      </c>
      <c r="SL24" s="10" t="str">
        <f t="shared" si="19"/>
        <v>$SB$24</v>
      </c>
      <c r="SM24" s="29" t="str">
        <f ca="1">IF(SN24="","",SUM(1+MAXA(SM$1:SM23)))</f>
        <v/>
      </c>
      <c r="SN24" s="8" t="str" cm="1">
        <f t="array" aca="1" ref="SN24" ca="1">IF(ISNUMBER(SEARCH(SN$1,INDEX(SB$1:SB$174,ROW(SL24),1)))=TRUE,INDIRECT(SL24),"")</f>
        <v/>
      </c>
      <c r="SO24" s="13" t="s">
        <v>1192</v>
      </c>
      <c r="SP24" s="13" t="s">
        <v>1192</v>
      </c>
      <c r="SQ24" s="13" t="s">
        <v>1192</v>
      </c>
      <c r="SR24" s="13"/>
      <c r="SS24" s="13"/>
      <c r="ST24" s="13"/>
      <c r="SU24" s="13"/>
      <c r="SV24" s="13"/>
      <c r="SW24" s="13"/>
      <c r="SX24" s="13"/>
      <c r="SY24" s="13" t="s">
        <v>1192</v>
      </c>
      <c r="SZ24" s="13" t="s">
        <v>1192</v>
      </c>
      <c r="TA24" s="10" t="str">
        <f t="shared" ca="1" si="50"/>
        <v/>
      </c>
      <c r="TB24" s="22"/>
      <c r="TC24" s="15"/>
      <c r="TD24" s="6"/>
      <c r="TE24" s="24"/>
      <c r="TF24" s="24"/>
      <c r="TG24" s="101"/>
      <c r="TH24" s="10" t="str" cm="1">
        <f t="array" aca="1" ref="TH24" ca="1">IF(INDIRECT(ADDRESS(ROW(),COLUMN()-6))="","X",IF(INDIRECT(ADDRESS(ROW(),COLUMN()-5))="",0,"OK"))</f>
        <v>X</v>
      </c>
      <c r="TI24" s="29" t="str">
        <f ca="1">IF(TJ24="","",SUM(1+MAXA(TI$1:TI23)))</f>
        <v/>
      </c>
      <c r="TJ24" s="8" t="str" cm="1">
        <f t="array" aca="1" ref="TJ24" ca="1">IF(TH24=0,INDIRECT(ADDRESS(ROW(),COLUMN()-8)),"")</f>
        <v/>
      </c>
      <c r="TK24" s="33" t="s">
        <v>1192</v>
      </c>
      <c r="TL24" s="10" t="str">
        <f t="shared" si="20"/>
        <v>$TB$24</v>
      </c>
      <c r="TM24" s="29" t="str">
        <f ca="1">IF(TN24="","",SUM(1+MAXA(TM$1:TM23)))</f>
        <v/>
      </c>
      <c r="TN24" s="8" t="str" cm="1">
        <f t="array" aca="1" ref="TN24" ca="1">IF(ISNUMBER(SEARCH(TN$1,INDEX(INDIRECT(TO$1),ROW(TL24),1)))=TRUE,INDIRECT(TL24),"")</f>
        <v/>
      </c>
      <c r="TO24" s="13" t="s">
        <v>1192</v>
      </c>
      <c r="TP24" s="13" t="s">
        <v>1192</v>
      </c>
      <c r="TQ24" s="13" t="s">
        <v>1192</v>
      </c>
      <c r="TR24" s="13"/>
      <c r="TS24" s="13"/>
      <c r="TT24" s="13"/>
      <c r="TU24" s="13"/>
      <c r="TV24" s="13"/>
      <c r="TW24" s="13"/>
      <c r="TX24" s="13"/>
      <c r="TY24" s="13" t="s">
        <v>1192</v>
      </c>
      <c r="TZ24" s="13" t="s">
        <v>1192</v>
      </c>
      <c r="UA24" s="14" t="str">
        <f t="shared" ca="1" si="51"/>
        <v/>
      </c>
      <c r="UB24" s="22" t="s">
        <v>1749</v>
      </c>
      <c r="UC24" s="6" t="s">
        <v>1750</v>
      </c>
      <c r="UD24" s="6" t="s">
        <v>1751</v>
      </c>
      <c r="UE24" s="27" t="str" cm="1">
        <f t="array" aca="1" ref="UE24" ca="1">CONCATENATE($A$37,INDIRECT(ADDRESS(ROW(),COLUMN()-2)),"%20",INDIRECT(ADDRESS(ROW(),COLUMN()-1)),$A$39,INDIRECT(ADDRESS(ROW(),COLUMN()-2)),"%20",INDIRECT(ADDRESS(ROW(),COLUMN()-1)))</f>
        <v>https://maps.yandex.ru/?ll=38.528801%2036.219852&amp;z=16&amp;text=38.528801%2036.219852</v>
      </c>
      <c r="UF24" s="87" t="str" cm="1">
        <f t="array" aca="1" ref="UF24" ca="1">CONCATENATE($A$40,INDIRECT(ADDRESS(ROW(),COLUMN()-3)),"%2C",INDIRECT(ADDRESS(ROW(),COLUMN()-2)))</f>
        <v>https://maps.google.com/maps?q=38.528801%2C36.219852</v>
      </c>
      <c r="UG24" s="79" t="s">
        <v>3229</v>
      </c>
      <c r="UH24" s="10" t="str" cm="1">
        <f t="array" aca="1" ref="UH24" ca="1">IF(INDIRECT(ADDRESS(ROW(),COLUMN()-6))="","X",IF(INDIRECT(ADDRESS(ROW(),COLUMN()-5))="",0,"OK"))</f>
        <v>OK</v>
      </c>
      <c r="UI24" s="29" t="str">
        <f ca="1">IF(UJ24="","",SUM(1+MAXA(UI$1:UI23)))</f>
        <v/>
      </c>
      <c r="UJ24" s="8" t="str" cm="1">
        <f t="array" aca="1" ref="UJ24" ca="1">IF(UH24=0,INDIRECT(ADDRESS(ROW(),COLUMN()-8)),"")</f>
        <v/>
      </c>
      <c r="UK24" s="33" t="s">
        <v>1192</v>
      </c>
      <c r="UL24" s="10" t="str">
        <f t="shared" si="21"/>
        <v>$UB$24</v>
      </c>
      <c r="UM24" s="29" t="str">
        <f ca="1">IF(UN24="","",SUM(1+MAXA(UM$1:UM23)))</f>
        <v/>
      </c>
      <c r="UN24" s="8" t="str" cm="1">
        <f t="array" aca="1" ref="UN24" ca="1">IF(ISNUMBER(SEARCH(UN$1,INDEX(INDIRECT(UO$1),ROW(UL24),1)))=TRUE,INDIRECT(UL24),"")</f>
        <v/>
      </c>
      <c r="UO24" s="13" t="s">
        <v>1192</v>
      </c>
      <c r="UP24" s="13" t="s">
        <v>1192</v>
      </c>
      <c r="UQ24" s="13" t="s">
        <v>1192</v>
      </c>
      <c r="UR24" s="13"/>
      <c r="US24" s="13"/>
      <c r="UT24" s="13"/>
      <c r="UU24" s="13"/>
      <c r="UV24" s="13"/>
      <c r="UW24" s="13"/>
      <c r="UX24" s="13"/>
      <c r="UY24" s="13" t="s">
        <v>1192</v>
      </c>
      <c r="UZ24" s="13" t="s">
        <v>1192</v>
      </c>
      <c r="VA24" s="10" t="str">
        <f t="shared" ca="1" si="52"/>
        <v/>
      </c>
      <c r="VB24" s="22" t="s">
        <v>1958</v>
      </c>
      <c r="VC24" s="6" t="s">
        <v>1959</v>
      </c>
      <c r="VD24" s="6" t="s">
        <v>1960</v>
      </c>
      <c r="VE24" s="27" t="str" cm="1">
        <f t="array" aca="1" ref="VE24" ca="1">CONCATENATE($A$37,INDIRECT(ADDRESS(ROW(),COLUMN()-2)),"%20",INDIRECT(ADDRESS(ROW(),COLUMN()-1)),$A$39,INDIRECT(ADDRESS(ROW(),COLUMN()-2)),"%20",INDIRECT(ADDRESS(ROW(),COLUMN()-1)))</f>
        <v>https://maps.yandex.ru/?ll=39.228806%2035.890292&amp;z=16&amp;text=39.228806%2035.890292</v>
      </c>
      <c r="VF24" s="87" t="str" cm="1">
        <f t="array" aca="1" ref="VF24" ca="1">CONCATENATE($A$40,INDIRECT(ADDRESS(ROW(),COLUMN()-3)),"%2C",INDIRECT(ADDRESS(ROW(),COLUMN()-2)))</f>
        <v>https://maps.google.com/maps?q=39.228806%2C35.890292</v>
      </c>
      <c r="VG24" s="79" t="s">
        <v>3229</v>
      </c>
      <c r="VH24" s="10" t="str" cm="1">
        <f t="array" aca="1" ref="VH24" ca="1">IF(INDIRECT(ADDRESS(ROW(),COLUMN()-6))="","X",IF(INDIRECT(ADDRESS(ROW(),COLUMN()-5))="",0,"OK"))</f>
        <v>OK</v>
      </c>
      <c r="VI24" s="29" t="str">
        <f ca="1">IF(VJ24="","",SUM(1+MAXA(VI$1:VI23)))</f>
        <v/>
      </c>
      <c r="VJ24" s="8" t="str" cm="1">
        <f t="array" aca="1" ref="VJ24" ca="1">IF(VH24=0,INDIRECT(ADDRESS(ROW(),COLUMN()-8)),"")</f>
        <v/>
      </c>
      <c r="VK24" s="33" t="s">
        <v>1192</v>
      </c>
      <c r="VL24" s="10" t="str">
        <f t="shared" si="22"/>
        <v>$VB$24</v>
      </c>
      <c r="VM24" s="29" t="str">
        <f ca="1">IF(VN24="","",SUM(1+MAXA(VM$1:VM23)))</f>
        <v/>
      </c>
      <c r="VN24" s="8" t="str" cm="1">
        <f t="array" aca="1" ref="VN24" ca="1">IF(ISNUMBER(SEARCH(VN$1,INDEX(INDIRECT(VO$1),ROW(VL24),1)))=TRUE,INDIRECT(VL24),"")</f>
        <v/>
      </c>
      <c r="VO24" s="13" t="s">
        <v>1192</v>
      </c>
      <c r="VP24" s="13" t="s">
        <v>1192</v>
      </c>
      <c r="VQ24" s="13" t="s">
        <v>1192</v>
      </c>
      <c r="VR24" s="13"/>
      <c r="VS24" s="13"/>
      <c r="VT24" s="13"/>
      <c r="VU24" s="13"/>
      <c r="VV24" s="13"/>
      <c r="VW24" s="13"/>
      <c r="VX24" s="13"/>
      <c r="VY24" s="13" t="s">
        <v>1192</v>
      </c>
      <c r="VZ24" s="13" t="s">
        <v>1192</v>
      </c>
      <c r="WA24" s="10" t="str">
        <f t="shared" ca="1" si="53"/>
        <v/>
      </c>
      <c r="WB24" s="22" t="s">
        <v>4201</v>
      </c>
      <c r="WC24" s="6" t="s">
        <v>4204</v>
      </c>
      <c r="WD24" s="6" t="s">
        <v>4203</v>
      </c>
      <c r="WE24" s="27" t="str" cm="1">
        <f t="array" aca="1" ref="WE24" ca="1">CONCATENATE($A$37,INDIRECT(ADDRESS(ROW(),COLUMN()-2)),"%20",INDIRECT(ADDRESS(ROW(),COLUMN()-1)),$A$39,INDIRECT(ADDRESS(ROW(),COLUMN()-2)),"%20",INDIRECT(ADDRESS(ROW(),COLUMN()-1)))</f>
        <v>https://maps.yandex.ru/?ll=38.458847%2036.653306&amp;z=16&amp;text=38.458847%2036.653306</v>
      </c>
      <c r="WF24" s="87" t="str" cm="1">
        <f t="array" aca="1" ref="WF24" ca="1">CONCATENATE($A$40,INDIRECT(ADDRESS(ROW(),COLUMN()-3)),"%2C",INDIRECT(ADDRESS(ROW(),COLUMN()-2)))</f>
        <v>https://maps.google.com/maps?q=38.458847%2C36.653306</v>
      </c>
      <c r="WG24" s="79" t="s">
        <v>3229</v>
      </c>
      <c r="WH24" s="10" t="str" cm="1">
        <f t="array" aca="1" ref="WH24" ca="1">IF(INDIRECT(ADDRESS(ROW(),COLUMN()-6))="","X",IF(INDIRECT(ADDRESS(ROW(),COLUMN()-5))="",0,"OK"))</f>
        <v>OK</v>
      </c>
      <c r="WI24" s="29" t="str">
        <f ca="1">IF(WJ24="","",SUM(1+MAXA(WI$1:WI23)))</f>
        <v/>
      </c>
      <c r="WJ24" s="8" t="str" cm="1">
        <f t="array" aca="1" ref="WJ24" ca="1">IF(WH24=0,INDIRECT(ADDRESS(ROW(),COLUMN()-8)),"")</f>
        <v/>
      </c>
      <c r="WK24" s="33" t="s">
        <v>1192</v>
      </c>
      <c r="WL24" s="10" t="str">
        <f t="shared" si="23"/>
        <v>$WB$24</v>
      </c>
      <c r="WM24" s="29" t="str">
        <f ca="1">IF(WN24="","",SUM(1+MAXA(WM$1:WM23)))</f>
        <v/>
      </c>
      <c r="WN24" s="8" t="str" cm="1">
        <f t="array" aca="1" ref="WN24" ca="1">IF(ISNUMBER(SEARCH(WN$1,INDEX(INDIRECT(WO$1),ROW(WL24),1)))=TRUE,INDIRECT(WL24),"")</f>
        <v/>
      </c>
      <c r="WO24" s="13" t="s">
        <v>1192</v>
      </c>
      <c r="WP24" s="13" t="s">
        <v>1192</v>
      </c>
      <c r="WQ24" s="13" t="s">
        <v>1192</v>
      </c>
      <c r="WR24" s="13" t="s">
        <v>1192</v>
      </c>
      <c r="WS24" s="13"/>
      <c r="WT24" s="13"/>
      <c r="WU24" s="13"/>
      <c r="WV24" s="13" t="s">
        <v>1192</v>
      </c>
      <c r="WW24" s="13"/>
      <c r="WX24" s="13"/>
      <c r="WY24" s="13"/>
      <c r="WZ24" s="13" t="s">
        <v>1192</v>
      </c>
      <c r="XA24" s="10" t="str">
        <f t="shared" ca="1" si="54"/>
        <v/>
      </c>
      <c r="XB24" s="16"/>
      <c r="XC24" s="17" t="s">
        <v>2234</v>
      </c>
      <c r="XD24" s="51"/>
      <c r="XE24" s="19"/>
      <c r="XF24" s="19"/>
      <c r="XG24" s="79" t="s">
        <v>3229</v>
      </c>
      <c r="XH24" s="10" t="str" cm="1">
        <f t="array" aca="1" ref="XH24" ca="1">IF(INDIRECT(ADDRESS(ROW(),COLUMN()-6))="","X",IF(INDIRECT(ADDRESS(ROW(),COLUMN()-5))="",0,"OK"))</f>
        <v>X</v>
      </c>
      <c r="XI24" s="29" t="str">
        <f ca="1">IF(XJ24="","",SUM(1+MAXA(XI$1:XI23)))</f>
        <v/>
      </c>
      <c r="XJ24" s="8" t="str" cm="1">
        <f t="array" aca="1" ref="XJ24" ca="1">IF(XH24=0,INDIRECT(ADDRESS(ROW(),COLUMN()-8)),"")</f>
        <v/>
      </c>
      <c r="XK24" s="33" t="s">
        <v>1192</v>
      </c>
      <c r="XL24" s="10" t="str">
        <f t="shared" si="24"/>
        <v>$XB$24</v>
      </c>
      <c r="XM24" s="29" t="str">
        <f ca="1">IF(XN24="","",SUM(1+MAXA(XM$1:XM23)))</f>
        <v/>
      </c>
      <c r="XN24" s="8" t="str" cm="1">
        <f t="array" aca="1" ref="XN24" ca="1">IF(ISNUMBER(SEARCH(XN$1,INDEX(INDIRECT(XO$1),ROW(XL24),1)))=TRUE,INDIRECT(XL24),"")</f>
        <v/>
      </c>
      <c r="XO24" s="13" t="s">
        <v>1192</v>
      </c>
      <c r="XP24" s="13" t="s">
        <v>1192</v>
      </c>
      <c r="XQ24" s="13" t="s">
        <v>1192</v>
      </c>
      <c r="XR24" s="13" t="s">
        <v>1192</v>
      </c>
      <c r="XS24" s="13"/>
      <c r="XT24" s="13"/>
      <c r="XU24" s="13"/>
      <c r="XV24" s="13"/>
      <c r="XW24" s="13"/>
      <c r="XX24" s="13"/>
      <c r="XY24" s="13" t="s">
        <v>1192</v>
      </c>
      <c r="XZ24" s="13" t="s">
        <v>1192</v>
      </c>
      <c r="YA24" s="10" t="str">
        <f t="shared" ca="1" si="55"/>
        <v/>
      </c>
      <c r="YB24" s="22"/>
      <c r="YC24" s="15"/>
      <c r="YD24" s="37"/>
      <c r="YE24" s="24"/>
      <c r="YF24" s="24"/>
      <c r="YG24" s="101"/>
      <c r="YH24" s="10" t="str" cm="1">
        <f t="array" aca="1" ref="YH24" ca="1">IF(INDIRECT(ADDRESS(ROW(),COLUMN()-6))="","X",IF(INDIRECT(ADDRESS(ROW(),COLUMN()-5))="",0,"OK"))</f>
        <v>X</v>
      </c>
      <c r="YI24" s="29" t="str">
        <f ca="1">IF(YJ24="","",SUM(1+MAXA(YI$1:YI23)))</f>
        <v/>
      </c>
      <c r="YJ24" s="8" t="str" cm="1">
        <f t="array" aca="1" ref="YJ24" ca="1">IF(YH24=0,INDIRECT(ADDRESS(ROW(),COLUMN()-8)),"")</f>
        <v/>
      </c>
      <c r="YK24" s="33" t="s">
        <v>1192</v>
      </c>
      <c r="YL24" s="10" t="str">
        <f t="shared" si="25"/>
        <v>$YB$24</v>
      </c>
      <c r="YM24" s="29" t="str">
        <f ca="1">IF(YN24="","",SUM(1+MAXA(YM$1:YM23)))</f>
        <v/>
      </c>
      <c r="YN24" s="8" t="str" cm="1">
        <f t="array" aca="1" ref="YN24" ca="1">IF(ISNUMBER(SEARCH(YN$1,INDEX(INDIRECT(YO$1),ROW(YL24),1)))=TRUE,INDIRECT(YL24),"")</f>
        <v/>
      </c>
      <c r="YO24" s="13" t="s">
        <v>1192</v>
      </c>
      <c r="YP24" s="13" t="s">
        <v>1192</v>
      </c>
      <c r="YQ24" s="13" t="s">
        <v>1192</v>
      </c>
      <c r="YR24" s="13" t="s">
        <v>1192</v>
      </c>
      <c r="YS24" s="13"/>
      <c r="YT24" s="13"/>
      <c r="YU24" s="13"/>
      <c r="YV24" s="13"/>
      <c r="YW24" s="13"/>
      <c r="YX24" s="13"/>
      <c r="YY24" s="13" t="s">
        <v>1192</v>
      </c>
      <c r="YZ24" s="13" t="s">
        <v>1192</v>
      </c>
      <c r="ZA24" s="10" t="str">
        <f t="shared" ca="1" si="56"/>
        <v/>
      </c>
      <c r="ZB24" s="16"/>
      <c r="ZC24" s="17" t="s">
        <v>3825</v>
      </c>
      <c r="ZD24" s="51"/>
      <c r="ZE24" s="19"/>
      <c r="ZF24" s="19"/>
      <c r="ZG24" s="79" t="s">
        <v>3229</v>
      </c>
      <c r="ZH24" s="10" t="str" cm="1">
        <f t="array" aca="1" ref="ZH24" ca="1">IF(INDIRECT(ADDRESS(ROW(),COLUMN()-6))="","X",IF(INDIRECT(ADDRESS(ROW(),COLUMN()-5))="",0,"OK"))</f>
        <v>X</v>
      </c>
      <c r="ZI24" s="29" t="str">
        <f ca="1">IF(ZJ24="","",SUM(1+MAXA(ZI$1:ZI23)))</f>
        <v/>
      </c>
      <c r="ZJ24" s="8" t="str" cm="1">
        <f t="array" aca="1" ref="ZJ24" ca="1">IF(ZH24=0,INDIRECT(ADDRESS(ROW(),COLUMN()-8)),"")</f>
        <v/>
      </c>
      <c r="ZK24" s="33" t="s">
        <v>1192</v>
      </c>
      <c r="ZL24" s="10" t="str">
        <f t="shared" si="26"/>
        <v>$ZB$24</v>
      </c>
      <c r="ZM24" s="29" t="str">
        <f ca="1">IF(ZN24="","",SUM(1+MAXA(ZM$1:ZM23)))</f>
        <v/>
      </c>
      <c r="ZN24" s="8" t="str" cm="1">
        <f t="array" aca="1" ref="ZN24" ca="1">IF(ISNUMBER(SEARCH(ZN$1,INDEX(INDIRECT(ZO$1),ROW(ZL24),1)))=TRUE,INDIRECT(ZL24),"")</f>
        <v/>
      </c>
      <c r="ZO24" s="13" t="s">
        <v>1192</v>
      </c>
      <c r="ZP24" s="13" t="s">
        <v>1192</v>
      </c>
      <c r="ZQ24" s="13" t="s">
        <v>1192</v>
      </c>
      <c r="ZR24" s="13" t="s">
        <v>1192</v>
      </c>
      <c r="ZS24" s="13"/>
      <c r="ZT24" s="13"/>
      <c r="ZU24" s="13"/>
      <c r="ZV24" s="13"/>
      <c r="ZW24" s="13"/>
      <c r="ZX24" s="13"/>
      <c r="ZY24" s="13"/>
      <c r="ZZ24" s="13" t="s">
        <v>1192</v>
      </c>
      <c r="AAA24" s="10" t="str">
        <f t="shared" ca="1" si="57"/>
        <v/>
      </c>
      <c r="AAB24" s="22" t="s">
        <v>2545</v>
      </c>
      <c r="AAC24" s="37" t="s">
        <v>2546</v>
      </c>
      <c r="AAD24" s="37" t="s">
        <v>2547</v>
      </c>
      <c r="AAE24" s="27" t="str" cm="1">
        <f t="array" aca="1" ref="AAE24" ca="1">CONCATENATE($A$37,INDIRECT(ADDRESS(ROW(),COLUMN()-2)),"%20",INDIRECT(ADDRESS(ROW(),COLUMN()-1)),$A$39,INDIRECT(ADDRESS(ROW(),COLUMN()-2)),"%20",INDIRECT(ADDRESS(ROW(),COLUMN()-1)))</f>
        <v>https://maps.yandex.ru/?ll=38.238029%2035.020510&amp;z=16&amp;text=38.238029%2035.020510</v>
      </c>
      <c r="AAF24" s="87" t="str" cm="1">
        <f t="array" aca="1" ref="AAF24" ca="1">CONCATENATE($A$40,INDIRECT(ADDRESS(ROW(),COLUMN()-3)),"%2C",INDIRECT(ADDRESS(ROW(),COLUMN()-2)))</f>
        <v>https://maps.google.com/maps?q=38.238029%2C35.020510</v>
      </c>
      <c r="AAG24" s="79" t="s">
        <v>3229</v>
      </c>
      <c r="AAH24" s="10" t="str" cm="1">
        <f t="array" aca="1" ref="AAH24" ca="1">IF(INDIRECT(ADDRESS(ROW(),COLUMN()-6))="","X",IF(INDIRECT(ADDRESS(ROW(),COLUMN()-5))="",0,"OK"))</f>
        <v>OK</v>
      </c>
      <c r="AAI24" s="29" t="str">
        <f ca="1">IF(AAJ24="","",SUM(1+MAXA(AAI$1:AAI23)))</f>
        <v/>
      </c>
      <c r="AAJ24" s="8" t="str" cm="1">
        <f t="array" aca="1" ref="AAJ24" ca="1">IF(AAH24=0,INDIRECT(ADDRESS(ROW(),COLUMN()-8)),"")</f>
        <v/>
      </c>
      <c r="AAK24" s="33" t="s">
        <v>1192</v>
      </c>
      <c r="AAL24" s="10" t="str">
        <f t="shared" si="27"/>
        <v>$AAB$24</v>
      </c>
      <c r="AAM24" s="29" t="str">
        <f ca="1">IF(AAN24="","",SUM(1+MAXA(AAM$1:AAM23)))</f>
        <v/>
      </c>
      <c r="AAN24" s="8" t="str" cm="1">
        <f t="array" aca="1" ref="AAN24" ca="1">IF(ISNUMBER(SEARCH(AAN$1,INDEX(INDIRECT(AAO$1),ROW(AAL24),1)))=TRUE,INDIRECT(AAL24),"")</f>
        <v/>
      </c>
      <c r="AAO24" s="13" t="s">
        <v>1192</v>
      </c>
      <c r="AAP24" s="13" t="s">
        <v>1192</v>
      </c>
      <c r="AAQ24" s="13" t="s">
        <v>1192</v>
      </c>
      <c r="AAR24" s="13" t="s">
        <v>1192</v>
      </c>
      <c r="AAS24" s="13" t="s">
        <v>1192</v>
      </c>
      <c r="AAT24" s="13"/>
      <c r="AAU24" s="13"/>
      <c r="AAV24" s="13"/>
      <c r="AAW24" s="13"/>
      <c r="AAX24" s="13"/>
      <c r="AAY24" s="13"/>
      <c r="AAZ24" s="13" t="s">
        <v>1192</v>
      </c>
      <c r="ABA24" s="10" t="str">
        <f t="shared" ca="1" si="58"/>
        <v/>
      </c>
      <c r="ABB24" s="22" t="s">
        <v>4281</v>
      </c>
      <c r="ABC24" s="6" t="s">
        <v>4199</v>
      </c>
      <c r="ABD24" s="37" t="s">
        <v>4198</v>
      </c>
      <c r="ABE24" s="27" t="str" cm="1">
        <f t="array" aca="1" ref="ABE24" ca="1">CONCATENATE($A$37,INDIRECT(ADDRESS(ROW(),COLUMN()-2)),"%20",INDIRECT(ADDRESS(ROW(),COLUMN()-1)),$A$39,INDIRECT(ADDRESS(ROW(),COLUMN()-2)),"%20",INDIRECT(ADDRESS(ROW(),COLUMN()-1)))</f>
        <v>https://maps.yandex.ru/?ll=38.736889%2035.454806&amp;z=16&amp;text=38.736889%2035.454806</v>
      </c>
      <c r="ABF24" s="87" t="str" cm="1">
        <f t="array" aca="1" ref="ABF24" ca="1">CONCATENATE($A$40,INDIRECT(ADDRESS(ROW(),COLUMN()-3)),"%2C",INDIRECT(ADDRESS(ROW(),COLUMN()-2)))</f>
        <v>https://maps.google.com/maps?q=38.736889%2C35.454806</v>
      </c>
      <c r="ABG24" s="79" t="s">
        <v>3229</v>
      </c>
      <c r="ABH24" s="10" t="str" cm="1">
        <f t="array" aca="1" ref="ABH24" ca="1">IF(INDIRECT(ADDRESS(ROW(),COLUMN()-6))="","X",IF(INDIRECT(ADDRESS(ROW(),COLUMN()-5))="",0,"OK"))</f>
        <v>OK</v>
      </c>
      <c r="ABI24" s="29" t="str">
        <f ca="1">IF(ABJ24="","",SUM(1+MAXA(ABI$1:ABI23)))</f>
        <v/>
      </c>
      <c r="ABJ24" s="8" t="str" cm="1">
        <f t="array" aca="1" ref="ABJ24" ca="1">IF(ABH24=0,INDIRECT(ADDRESS(ROW(),COLUMN()-8)),"")</f>
        <v/>
      </c>
      <c r="ABK24" s="33" t="s">
        <v>1192</v>
      </c>
      <c r="ABL24" s="10" t="str">
        <f t="shared" si="28"/>
        <v>$ABB$24</v>
      </c>
      <c r="ABM24" s="29" t="str">
        <f ca="1">IF(ABN24="","",SUM(1+MAXA(ABM$1:ABM23)))</f>
        <v/>
      </c>
      <c r="ABN24" s="8" t="str" cm="1">
        <f t="array" aca="1" ref="ABN24" ca="1">IF(ISNUMBER(SEARCH(ABN$1,INDEX(INDIRECT(ABO$1),ROW(ABL24),1)))=TRUE,INDIRECT(ABL24),"")</f>
        <v/>
      </c>
      <c r="ABO24" s="13" t="s">
        <v>1192</v>
      </c>
      <c r="ABP24" s="13" t="s">
        <v>1192</v>
      </c>
      <c r="ABQ24" s="13" t="s">
        <v>1192</v>
      </c>
      <c r="ABR24" s="13"/>
      <c r="ABS24" s="13"/>
      <c r="ABT24" s="13"/>
      <c r="ABU24" s="13"/>
      <c r="ABV24" s="13"/>
      <c r="ABW24" s="13"/>
      <c r="ABX24" s="13"/>
      <c r="ABY24" s="13"/>
      <c r="ABZ24" s="13" t="s">
        <v>1192</v>
      </c>
      <c r="ACA24" s="10" t="str">
        <f t="shared" ca="1" si="59"/>
        <v/>
      </c>
      <c r="ACB24" s="22"/>
      <c r="ACC24" s="6"/>
      <c r="ACD24" s="37"/>
      <c r="ACE24" s="24"/>
      <c r="ACF24" s="88"/>
      <c r="ACG24" s="101"/>
      <c r="ACH24" s="10" t="str" cm="1">
        <f t="array" aca="1" ref="ACH24" ca="1">IF(INDIRECT(ADDRESS(ROW(),COLUMN()-6))="","X",IF(INDIRECT(ADDRESS(ROW(),COLUMN()-5))="",0,"OK"))</f>
        <v>X</v>
      </c>
      <c r="ACI24" s="29" t="str">
        <f ca="1">IF(ACJ24="","",SUM(1+MAXA(ACI$1:ACI23)))</f>
        <v/>
      </c>
      <c r="ACJ24" s="8" t="str" cm="1">
        <f t="array" aca="1" ref="ACJ24" ca="1">IF(ACH24=0,INDIRECT(ADDRESS(ROW(),COLUMN()-8)),"")</f>
        <v/>
      </c>
      <c r="ACK24" s="33" t="s">
        <v>1192</v>
      </c>
      <c r="ACL24" s="10" t="str">
        <f t="shared" si="29"/>
        <v>$ACB$24</v>
      </c>
      <c r="ACM24" s="29" t="str">
        <f ca="1">IF(ACN24="","",SUM(1+MAXA(ACM$1:ACM23)))</f>
        <v/>
      </c>
      <c r="ACN24" s="8" t="str" cm="1">
        <f t="array" aca="1" ref="ACN24" ca="1">IF(ISNUMBER(SEARCH(ACN$1,INDEX(INDIRECT(ACO$1),ROW(ACL24),1)))=TRUE,INDIRECT(ACL24),"")</f>
        <v/>
      </c>
      <c r="ACO24" s="13" t="s">
        <v>1192</v>
      </c>
      <c r="ACP24" s="13" t="s">
        <v>1192</v>
      </c>
      <c r="ACQ24" s="13" t="s">
        <v>1192</v>
      </c>
      <c r="ACR24" s="13"/>
      <c r="ACS24" s="13"/>
      <c r="ACT24" s="13"/>
      <c r="ACU24" s="13"/>
      <c r="ACV24" s="13"/>
      <c r="ACW24" s="13"/>
      <c r="ACX24" s="13"/>
      <c r="ACY24" s="13"/>
      <c r="ACZ24" s="13" t="s">
        <v>1192</v>
      </c>
      <c r="ADA24" s="10" t="str">
        <f t="shared" ca="1" si="60"/>
        <v/>
      </c>
      <c r="ADB24" s="22" t="s">
        <v>2861</v>
      </c>
      <c r="ADC24" s="6" t="s">
        <v>2862</v>
      </c>
      <c r="ADD24" s="37" t="s">
        <v>2863</v>
      </c>
      <c r="ADE24" s="27" t="str" cm="1">
        <f t="array" aca="1" ref="ADE24" ca="1">CONCATENATE($A$37,INDIRECT(ADDRESS(ROW(),COLUMN()-2)),"%20",INDIRECT(ADDRESS(ROW(),COLUMN()-1)),$A$39,INDIRECT(ADDRESS(ROW(),COLUMN()-2)),"%20",INDIRECT(ADDRESS(ROW(),COLUMN()-1)))</f>
        <v>https://maps.yandex.ru/?ll=38.715071%2035.500929&amp;z=16&amp;text=38.715071%2035.500929</v>
      </c>
      <c r="ADF24" s="87" t="str" cm="1">
        <f t="array" aca="1" ref="ADF24" ca="1">CONCATENATE($A$40,INDIRECT(ADDRESS(ROW(),COLUMN()-3)),"%2C",INDIRECT(ADDRESS(ROW(),COLUMN()-2)))</f>
        <v>https://maps.google.com/maps?q=38.715071%2C35.500929</v>
      </c>
      <c r="ADG24" s="92" t="s">
        <v>3246</v>
      </c>
      <c r="ADH24" s="10" t="str" cm="1">
        <f t="array" aca="1" ref="ADH24" ca="1">IF(INDIRECT(ADDRESS(ROW(),COLUMN()-6))="","X",IF(INDIRECT(ADDRESS(ROW(),COLUMN()-5))="",0,"OK"))</f>
        <v>OK</v>
      </c>
      <c r="ADI24" s="29" t="str">
        <f ca="1">IF(ADJ24="","",SUM(1+MAXA(ADI$1:ADI23)))</f>
        <v/>
      </c>
      <c r="ADJ24" s="8" t="str" cm="1">
        <f t="array" aca="1" ref="ADJ24" ca="1">IF(ADH24=0,INDIRECT(ADDRESS(ROW(),COLUMN()-8)),"")</f>
        <v/>
      </c>
      <c r="ADK24" s="33" t="s">
        <v>1192</v>
      </c>
      <c r="ADL24" s="10" t="str">
        <f t="shared" si="30"/>
        <v>$ADB$24</v>
      </c>
      <c r="ADM24" s="29" t="str">
        <f ca="1">IF(ADN24="","",SUM(1+MAXA(ADM$1:ADM23)))</f>
        <v/>
      </c>
      <c r="ADN24" s="8" t="str" cm="1">
        <f t="array" aca="1" ref="ADN24" ca="1">IF(ISNUMBER(SEARCH(ADN$1,INDEX(INDIRECT(ADO$1),ROW(ADL24),1)))=TRUE,INDIRECT(ADL24),"")</f>
        <v/>
      </c>
      <c r="ADO24" s="13" t="s">
        <v>1192</v>
      </c>
      <c r="ADP24" s="13" t="s">
        <v>1192</v>
      </c>
      <c r="ADQ24" s="13" t="s">
        <v>1192</v>
      </c>
      <c r="ADR24" s="13" t="s">
        <v>1192</v>
      </c>
      <c r="ADS24" s="13" t="s">
        <v>1192</v>
      </c>
      <c r="ADT24" s="13"/>
      <c r="ADU24" s="13"/>
      <c r="ADV24" s="13"/>
      <c r="ADW24" s="13"/>
      <c r="ADX24" s="13"/>
      <c r="ADY24" s="13"/>
      <c r="ADZ24" s="13" t="s">
        <v>1192</v>
      </c>
      <c r="AEA24" s="10" t="str">
        <f t="shared" ca="1" si="61"/>
        <v/>
      </c>
      <c r="AEB24" s="22" t="s">
        <v>2964</v>
      </c>
      <c r="AEC24" s="37" t="s">
        <v>2965</v>
      </c>
      <c r="AED24" s="37" t="s">
        <v>2966</v>
      </c>
      <c r="AEE24" s="27" t="str" cm="1">
        <f t="array" aca="1" ref="AEE24" ca="1">CONCATENATE($A$37,INDIRECT(ADDRESS(ROW(),COLUMN()-2)),"%20",INDIRECT(ADDRESS(ROW(),COLUMN()-1)),$A$39,INDIRECT(ADDRESS(ROW(),COLUMN()-2)),"%20",INDIRECT(ADDRESS(ROW(),COLUMN()-1)))</f>
        <v>https://maps.yandex.ru/?ll=38.735273%2035.254920&amp;z=16&amp;text=38.735273%2035.254920</v>
      </c>
      <c r="AEF24" s="87" t="str" cm="1">
        <f t="array" aca="1" ref="AEF24" ca="1">CONCATENATE($A$40,INDIRECT(ADDRESS(ROW(),COLUMN()-3)),"%2C",INDIRECT(ADDRESS(ROW(),COLUMN()-2)))</f>
        <v>https://maps.google.com/maps?q=38.735273%2C35.254920</v>
      </c>
      <c r="AEG24" s="79" t="s">
        <v>3229</v>
      </c>
      <c r="AEH24" s="10" t="str" cm="1">
        <f t="array" aca="1" ref="AEH24" ca="1">IF(INDIRECT(ADDRESS(ROW(),COLUMN()-6))="","X",IF(INDIRECT(ADDRESS(ROW(),COLUMN()-5))="",0,"OK"))</f>
        <v>OK</v>
      </c>
      <c r="AEI24" s="29" t="str">
        <f ca="1">IF(AEJ24="","",SUM(1+MAXA(AEI$1:AEI23)))</f>
        <v/>
      </c>
      <c r="AEJ24" s="8" t="str" cm="1">
        <f t="array" aca="1" ref="AEJ24" ca="1">IF(AEH24=0,INDIRECT(ADDRESS(ROW(),COLUMN()-8)),"")</f>
        <v/>
      </c>
      <c r="AEK24" s="33" t="s">
        <v>1192</v>
      </c>
      <c r="AEL24" s="10" t="str">
        <f t="shared" si="31"/>
        <v>$AEB$24</v>
      </c>
      <c r="AEM24" s="29" t="str">
        <f ca="1">IF(AEN24="","",SUM(1+MAXA(AEM$1:AEM23)))</f>
        <v/>
      </c>
      <c r="AEN24" s="8" t="str" cm="1">
        <f t="array" aca="1" ref="AEN24" ca="1">IF(ISNUMBER(SEARCH(AEN$1,INDEX(INDIRECT(AEO$1),ROW(AEL24),1)))=TRUE,INDIRECT(AEL24),"")</f>
        <v/>
      </c>
      <c r="AEO24" s="13" t="s">
        <v>1192</v>
      </c>
      <c r="AEP24" s="13" t="s">
        <v>1192</v>
      </c>
      <c r="AEQ24" s="13" t="s">
        <v>1192</v>
      </c>
      <c r="AER24" s="13" t="s">
        <v>1192</v>
      </c>
      <c r="AES24" s="13" t="s">
        <v>1192</v>
      </c>
      <c r="AET24" s="13" t="s">
        <v>1192</v>
      </c>
      <c r="AEU24" s="13" t="s">
        <v>1192</v>
      </c>
      <c r="AEV24" s="13" t="s">
        <v>1192</v>
      </c>
    </row>
    <row r="25" spans="1:828" s="4" customFormat="1" ht="24.75" customHeight="1" x14ac:dyDescent="0.2">
      <c r="A25" s="116" t="str">
        <f>CONCATENATE(WC1," Sarız")</f>
        <v>47 Sarız</v>
      </c>
      <c r="B25" s="10" t="str">
        <f t="shared" ca="1" si="32"/>
        <v/>
      </c>
      <c r="C25" s="8"/>
      <c r="D25" s="10"/>
      <c r="E25" s="10"/>
      <c r="F25" s="21"/>
      <c r="G25" s="86"/>
      <c r="H25" s="93"/>
      <c r="I25" s="10" t="str" cm="1">
        <f t="array" aca="1" ref="I25" ca="1">IF(INDIRECT(ADDRESS(ROW(),COLUMN()-6))="","X",IF(INDIRECT(ADDRESS(ROW(),COLUMN()-5))="",0,"OK"))</f>
        <v>X</v>
      </c>
      <c r="J25" s="29" t="str">
        <f ca="1">IF(K25="","",SUM(1+MAXA(J$1:J24)))</f>
        <v/>
      </c>
      <c r="K25" s="8" t="str" cm="1">
        <f t="array" aca="1" ref="K25" ca="1">IF(I25=0,INDIRECT(ADDRESS(ROW(),COLUMN()-8)),"")</f>
        <v/>
      </c>
      <c r="L25" s="31"/>
      <c r="M25" s="10" t="str">
        <f t="shared" si="0"/>
        <v>$C$25</v>
      </c>
      <c r="N25" s="29" t="str">
        <f ca="1">IF(O25="","",SUM(1+MAXA(N$1:N24)))</f>
        <v/>
      </c>
      <c r="O25" s="8" t="str" cm="1">
        <f t="array" aca="1" ref="O25" ca="1">IF(ISNUMBER(SEARCH(O$1,INDEX(INDIRECT($P$1),ROW(M25),1)))=TRUE,INDIRECT(M25),"")</f>
        <v/>
      </c>
      <c r="P25" s="13" t="s">
        <v>1192</v>
      </c>
      <c r="Q25" s="13" t="s">
        <v>1192</v>
      </c>
      <c r="R25" s="13"/>
      <c r="S25" s="13"/>
      <c r="T25" s="13"/>
      <c r="U25" s="13"/>
      <c r="V25" s="13"/>
      <c r="W25" s="13"/>
      <c r="X25" s="13"/>
      <c r="Y25" s="13" t="s">
        <v>1192</v>
      </c>
      <c r="Z25" s="13" t="s">
        <v>1192</v>
      </c>
      <c r="AA25" s="10" t="str">
        <f t="shared" ca="1" si="62"/>
        <v/>
      </c>
      <c r="AB25" s="8"/>
      <c r="AC25" s="10"/>
      <c r="AD25" s="10"/>
      <c r="AE25" s="21"/>
      <c r="AF25" s="86"/>
      <c r="AG25" s="80"/>
      <c r="AH25" s="10" t="str" cm="1">
        <f t="array" aca="1" ref="AH25" ca="1">IF(INDIRECT(ADDRESS(ROW(),COLUMN()-6))="","X",IF(INDIRECT(ADDRESS(ROW(),COLUMN()-5))="",0,"OK"))</f>
        <v>X</v>
      </c>
      <c r="AI25" s="29" t="str">
        <f ca="1">IF(AJ25="","",SUM(1+MAXA(AI$1:AI24)))</f>
        <v/>
      </c>
      <c r="AJ25" s="8" t="str" cm="1">
        <f t="array" aca="1" ref="AJ25" ca="1">IF(AH25=0,INDIRECT(ADDRESS(ROW(),COLUMN()-8)),"")</f>
        <v/>
      </c>
      <c r="AK25" s="31"/>
      <c r="AL25" s="10" t="str">
        <f t="shared" si="1"/>
        <v>$AB$25</v>
      </c>
      <c r="AM25" s="29" t="str">
        <f ca="1">IF(AN25="","",SUM(1+MAXA(AM$1:AM24)))</f>
        <v/>
      </c>
      <c r="AN25" s="8" t="str" cm="1">
        <f t="array" aca="1" ref="AN25" ca="1">IF(ISNUMBER(SEARCH(AN$1,INDEX(INDIRECT($AO$1),ROW(AL25),1)))=TRUE,INDIRECT(AL25),"")</f>
        <v/>
      </c>
      <c r="AO25" s="13" t="s">
        <v>1192</v>
      </c>
      <c r="AP25" s="13" t="s">
        <v>1192</v>
      </c>
      <c r="AQ25" s="13" t="s">
        <v>1192</v>
      </c>
      <c r="AR25" s="13"/>
      <c r="AS25" s="13"/>
      <c r="AT25" s="13"/>
      <c r="AU25" s="13"/>
      <c r="AV25" s="13"/>
      <c r="AW25" s="13"/>
      <c r="AX25" s="13" t="s">
        <v>1192</v>
      </c>
      <c r="AY25" s="13" t="s">
        <v>1192</v>
      </c>
      <c r="AZ25" s="13" t="s">
        <v>1192</v>
      </c>
      <c r="BA25" s="10" t="str">
        <f t="shared" ca="1" si="33"/>
        <v/>
      </c>
      <c r="BB25" s="22" t="s">
        <v>3524</v>
      </c>
      <c r="BC25" s="6" t="s">
        <v>3622</v>
      </c>
      <c r="BD25" s="6" t="s">
        <v>3621</v>
      </c>
      <c r="BE25" s="27" t="str" cm="1">
        <f t="array" aca="1" ref="BE25" ca="1">CONCATENATE($A$37,INDIRECT(ADDRESS(ROW(),COLUMN()-2)),"%20",INDIRECT(ADDRESS(ROW(),COLUMN()-1)),$A$39,INDIRECT(ADDRESS(ROW(),COLUMN()-2)),"%20",INDIRECT(ADDRESS(ROW(),COLUMN()-1)))</f>
        <v>https://maps.yandex.ru/?ll=38.732268%2035.544018&amp;z=16&amp;text=38.732268%2035.544018</v>
      </c>
      <c r="BF25" s="87" t="str" cm="1">
        <f t="array" aca="1" ref="BF25" ca="1">CONCATENATE($A$40,INDIRECT(ADDRESS(ROW(),COLUMN()-3)),"%2C",INDIRECT(ADDRESS(ROW(),COLUMN()-2)))</f>
        <v>https://maps.google.com/maps?q=38.732268%2C35.544018</v>
      </c>
      <c r="BG25" s="92" t="s">
        <v>3229</v>
      </c>
      <c r="BH25" s="10" t="str" cm="1">
        <f t="array" aca="1" ref="BH25" ca="1">IF(INDIRECT(ADDRESS(ROW(),COLUMN()-6))="","X",IF(INDIRECT(ADDRESS(ROW(),COLUMN()-5))="",0,"OK"))</f>
        <v>OK</v>
      </c>
      <c r="BI25" s="29" t="str">
        <f ca="1">IF(BJ25="","",SUM(1+MAXA(BI$1:BI24)))</f>
        <v/>
      </c>
      <c r="BJ25" s="8" t="str" cm="1">
        <f t="array" aca="1" ref="BJ25" ca="1">IF(BH25=0,INDIRECT(ADDRESS(ROW(),COLUMN()-8)),"")</f>
        <v/>
      </c>
      <c r="BK25" s="31"/>
      <c r="BL25" s="10" t="str">
        <f t="shared" si="2"/>
        <v>$BB$25</v>
      </c>
      <c r="BM25" s="29" t="str">
        <f ca="1">IF(BN25="","",SUM(1+MAXA(BM$1:BM24)))</f>
        <v/>
      </c>
      <c r="BN25" s="8" t="str" cm="1">
        <f t="array" aca="1" ref="BN25" ca="1">IF(ISNUMBER(SEARCH(BN$1,INDEX(INDIRECT(BO$1),ROW(BL25),1)))=TRUE,INDIRECT(BL25),"")</f>
        <v/>
      </c>
      <c r="BO25" s="13" t="s">
        <v>1192</v>
      </c>
      <c r="BP25" s="13" t="s">
        <v>1192</v>
      </c>
      <c r="BQ25" s="13" t="s">
        <v>1192</v>
      </c>
      <c r="BR25" s="13"/>
      <c r="BS25" s="13"/>
      <c r="BT25" s="13"/>
      <c r="BU25" s="13"/>
      <c r="BV25" s="13"/>
      <c r="BW25" s="13" t="s">
        <v>1192</v>
      </c>
      <c r="BX25" s="13" t="s">
        <v>1192</v>
      </c>
      <c r="BY25" s="13"/>
      <c r="BZ25" s="13"/>
      <c r="CA25" s="10" t="str">
        <f t="shared" ca="1" si="34"/>
        <v/>
      </c>
      <c r="CB25" s="22" t="s">
        <v>4440</v>
      </c>
      <c r="CC25" s="6" t="s">
        <v>4442</v>
      </c>
      <c r="CD25" s="6" t="s">
        <v>4441</v>
      </c>
      <c r="CE25" s="27" t="str" cm="1">
        <f t="array" aca="1" ref="CE25" ca="1">CONCATENATE($A$37,INDIRECT(ADDRESS(ROW(),COLUMN()-2)),"%20",INDIRECT(ADDRESS(ROW(),COLUMN()-1)),$A$39,INDIRECT(ADDRESS(ROW(),COLUMN()-2)),"%20",INDIRECT(ADDRESS(ROW(),COLUMN()-1)))</f>
        <v>https://maps.yandex.ru/?ll=38.702234%2035.543190&amp;z=16&amp;text=38.702234%2035.543190</v>
      </c>
      <c r="CF25" s="87" t="str" cm="1">
        <f t="array" aca="1" ref="CF25" ca="1">CONCATENATE($A$40,INDIRECT(ADDRESS(ROW(),COLUMN()-3)),"%2C",INDIRECT(ADDRESS(ROW(),COLUMN()-2)))</f>
        <v>https://maps.google.com/maps?q=38.702234%2C35.543190</v>
      </c>
      <c r="CG25" s="92" t="s">
        <v>3229</v>
      </c>
      <c r="CH25" s="10" t="str" cm="1">
        <f t="array" aca="1" ref="CH25" ca="1">IF(INDIRECT(ADDRESS(ROW(),COLUMN()-6))="","X",IF(INDIRECT(ADDRESS(ROW(),COLUMN()-5))="",0,"OK"))</f>
        <v>OK</v>
      </c>
      <c r="CI25" s="29" t="str">
        <f ca="1">IF(CJ25="","",SUM(1+MAXA(CI$1:CI24)))</f>
        <v/>
      </c>
      <c r="CJ25" s="8" t="str" cm="1">
        <f t="array" aca="1" ref="CJ25" ca="1">IF(CH25=0,INDIRECT(ADDRESS(ROW(),COLUMN()-8)),"")</f>
        <v/>
      </c>
      <c r="CK25" s="31"/>
      <c r="CL25" s="10" t="str">
        <f t="shared" si="3"/>
        <v>$CB$25</v>
      </c>
      <c r="CM25" s="29" t="str">
        <f ca="1">IF(CN25="","",SUM(1+MAXA(CM$1:CM24)))</f>
        <v/>
      </c>
      <c r="CN25" s="8" t="str" cm="1">
        <f t="array" aca="1" ref="CN25" ca="1">IF(ISNUMBER(SEARCH(CN$1,INDEX(INDIRECT(CO$1),ROW(CL25),1)))=TRUE,INDIRECT(CL25),"")</f>
        <v/>
      </c>
      <c r="CO25" s="13" t="s">
        <v>1192</v>
      </c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 t="s">
        <v>1192</v>
      </c>
      <c r="DA25" s="10" t="str">
        <f t="shared" ca="1" si="63"/>
        <v/>
      </c>
      <c r="DB25" s="8"/>
      <c r="DC25" s="10"/>
      <c r="DD25" s="10"/>
      <c r="DF25" s="81"/>
      <c r="DG25" s="94"/>
      <c r="DH25" s="10" t="str" cm="1">
        <f t="array" aca="1" ref="DH25" ca="1">IF(INDIRECT(ADDRESS(ROW(),COLUMN()-6))="","X",IF(INDIRECT(ADDRESS(ROW(),COLUMN()-5))="",0,"OK"))</f>
        <v>X</v>
      </c>
      <c r="DI25" s="29" t="str">
        <f ca="1">IF(DJ25="","",SUM(1+MAXA(DI$1:DI24)))</f>
        <v/>
      </c>
      <c r="DJ25" s="8" t="str" cm="1">
        <f t="array" aca="1" ref="DJ25" ca="1">IF(DH25=0,INDIRECT(ADDRESS(ROW(),COLUMN()-8)),"")</f>
        <v/>
      </c>
      <c r="DK25" s="31"/>
      <c r="DL25" s="10" t="str">
        <f t="shared" si="4"/>
        <v>$DB$25</v>
      </c>
      <c r="DM25" s="29" t="str">
        <f ca="1">IF(DN25="","",SUM(1+MAXA(DM$1:DM24)))</f>
        <v/>
      </c>
      <c r="DN25" s="8" t="str" cm="1">
        <f t="array" aca="1" ref="DN25" ca="1">IF(ISNUMBER(SEARCH(DN$1,INDEX(INDIRECT(DO$1),ROW(DL25),1)))=TRUE,INDIRECT(DL25),"")</f>
        <v/>
      </c>
      <c r="DO25" s="13" t="s">
        <v>1192</v>
      </c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 t="s">
        <v>1192</v>
      </c>
      <c r="EA25" s="10" t="str">
        <f t="shared" ca="1" si="35"/>
        <v/>
      </c>
      <c r="EB25" s="22" t="s">
        <v>3021</v>
      </c>
      <c r="EC25" s="14" t="s">
        <v>311</v>
      </c>
      <c r="ED25" s="14" t="s">
        <v>312</v>
      </c>
      <c r="EE25" s="27" t="str" cm="1">
        <f t="array" aca="1" ref="EE25" ca="1">CONCATENATE($A$37,INDIRECT(ADDRESS(ROW(),COLUMN()-2)),"%20",INDIRECT(ADDRESS(ROW(),COLUMN()-1)),$A$39,INDIRECT(ADDRESS(ROW(),COLUMN()-2)),"%20",INDIRECT(ADDRESS(ROW(),COLUMN()-1)))</f>
        <v>https://maps.yandex.ru/?ll=38.674689%2035.4046&amp;z=16&amp;text=38.674689%2035.4046</v>
      </c>
      <c r="EF25" s="87" t="str" cm="1">
        <f t="array" aca="1" ref="EF25" ca="1">CONCATENATE($A$40,INDIRECT(ADDRESS(ROW(),COLUMN()-3)),"%2C",INDIRECT(ADDRESS(ROW(),COLUMN()-2)))</f>
        <v>https://maps.google.com/maps?q=38.674689%2C35.4046</v>
      </c>
      <c r="EG25" s="92" t="s">
        <v>3229</v>
      </c>
      <c r="EH25" s="10" t="str" cm="1">
        <f t="array" aca="1" ref="EH25" ca="1">IF(INDIRECT(ADDRESS(ROW(),COLUMN()-6))="","X",IF(INDIRECT(ADDRESS(ROW(),COLUMN()-5))="",0,"OK"))</f>
        <v>OK</v>
      </c>
      <c r="EI25" s="29" t="str">
        <f ca="1">IF(EJ25="","",SUM(1+MAXA(EI$1:EI24)))</f>
        <v/>
      </c>
      <c r="EJ25" s="8" t="str" cm="1">
        <f t="array" aca="1" ref="EJ25" ca="1">IF(EH25=0,INDIRECT(ADDRESS(ROW(),COLUMN()-8)),"")</f>
        <v/>
      </c>
      <c r="EK25" s="31"/>
      <c r="EL25" s="10" t="str">
        <f t="shared" si="5"/>
        <v>$EB$25</v>
      </c>
      <c r="EM25" s="29" t="str">
        <f ca="1">IF(EN25="","",SUM(1+MAXA(EM$1:EM24)))</f>
        <v/>
      </c>
      <c r="EN25" s="8" t="str" cm="1">
        <f t="array" aca="1" ref="EN25" ca="1">IF(ISNUMBER(SEARCH(EN$1,INDEX(INDIRECT(EO$1),ROW(EL25),1)))=TRUE,INDIRECT(EL25),"")</f>
        <v/>
      </c>
      <c r="EO25" s="13" t="s">
        <v>1192</v>
      </c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0" t="str">
        <f t="shared" ca="1" si="36"/>
        <v/>
      </c>
      <c r="FB25" s="22" t="s">
        <v>3652</v>
      </c>
      <c r="FC25" s="6" t="s">
        <v>3380</v>
      </c>
      <c r="FD25" s="6" t="s">
        <v>3381</v>
      </c>
      <c r="FE25" s="27" t="str" cm="1">
        <f t="array" aca="1" ref="FE25" ca="1">CONCATENATE($A$37,INDIRECT(ADDRESS(ROW(),COLUMN()-2)),"%20",INDIRECT(ADDRESS(ROW(),COLUMN()-1)),$A$39,INDIRECT(ADDRESS(ROW(),COLUMN()-2)),"%20",INDIRECT(ADDRESS(ROW(),COLUMN()-1)))</f>
        <v>https://maps.yandex.ru/?ll=38.751276%2035.719303&amp;z=16&amp;text=38.751276%2035.719303</v>
      </c>
      <c r="FF25" s="87" t="str" cm="1">
        <f t="array" aca="1" ref="FF25" ca="1">CONCATENATE($A$40,INDIRECT(ADDRESS(ROW(),COLUMN()-3)),"%2C",INDIRECT(ADDRESS(ROW(),COLUMN()-2)))</f>
        <v>https://maps.google.com/maps?q=38.751276%2C35.719303</v>
      </c>
      <c r="FG25" s="92" t="s">
        <v>3229</v>
      </c>
      <c r="FH25" s="10" t="str" cm="1">
        <f t="array" aca="1" ref="FH25" ca="1">IF(INDIRECT(ADDRESS(ROW(),COLUMN()-6))="","X",IF(INDIRECT(ADDRESS(ROW(),COLUMN()-5))="",0,"OK"))</f>
        <v>OK</v>
      </c>
      <c r="FI25" s="29" t="str">
        <f ca="1">IF(FJ25="","",SUM(1+MAXA(FI$1:FI24)))</f>
        <v/>
      </c>
      <c r="FJ25" s="8" t="str" cm="1">
        <f t="array" aca="1" ref="FJ25" ca="1">IF(FH25=0,INDIRECT(ADDRESS(ROW(),COLUMN()-8)),"")</f>
        <v/>
      </c>
      <c r="FK25" s="31"/>
      <c r="FL25" s="10" t="str">
        <f t="shared" si="6"/>
        <v>$FB$25</v>
      </c>
      <c r="FM25" s="29" t="str">
        <f ca="1">IF(FN25="","",SUM(1+MAXA(FM$1:FM24)))</f>
        <v/>
      </c>
      <c r="FN25" s="8" t="str" cm="1">
        <f t="array" aca="1" ref="FN25" ca="1">IF(ISNUMBER(SEARCH(FN$1,INDEX(INDIRECT(FO$1),ROW(FL25),1)))=TRUE,INDIRECT(FL25),"")</f>
        <v/>
      </c>
      <c r="FO25" s="13" t="s">
        <v>1192</v>
      </c>
      <c r="FP25" s="13" t="s">
        <v>1192</v>
      </c>
      <c r="FQ25" s="13" t="s">
        <v>1192</v>
      </c>
      <c r="FR25" s="13" t="s">
        <v>1192</v>
      </c>
      <c r="FS25" s="13" t="s">
        <v>1192</v>
      </c>
      <c r="FT25" s="13"/>
      <c r="FU25" s="13"/>
      <c r="FV25" s="13"/>
      <c r="FW25" s="13"/>
      <c r="FX25" s="13"/>
      <c r="FY25" s="13"/>
      <c r="FZ25" s="13"/>
      <c r="GA25" s="10" t="str">
        <f t="shared" ca="1" si="37"/>
        <v/>
      </c>
      <c r="GB25" s="22"/>
      <c r="GC25" s="6"/>
      <c r="GD25" s="6"/>
      <c r="GE25" s="24"/>
      <c r="GF25" s="88"/>
      <c r="GG25" s="115"/>
      <c r="GH25" s="10" t="str" cm="1">
        <f t="array" aca="1" ref="GH25" ca="1">IF(INDIRECT(ADDRESS(ROW(),COLUMN()-6))="","X",IF(INDIRECT(ADDRESS(ROW(),COLUMN()-5))="",0,"OK"))</f>
        <v>X</v>
      </c>
      <c r="GI25" s="29" t="str">
        <f ca="1">IF(GJ25="","",SUM(1+MAXA(GI$1:GI24)))</f>
        <v/>
      </c>
      <c r="GJ25" s="8" t="str" cm="1">
        <f t="array" aca="1" ref="GJ25" ca="1">IF(GH25=0,INDIRECT(ADDRESS(ROW(),COLUMN()-8)),"")</f>
        <v/>
      </c>
      <c r="GK25" s="31"/>
      <c r="GL25" s="10" t="str">
        <f t="shared" si="7"/>
        <v>$GB$25</v>
      </c>
      <c r="GM25" s="29" t="str">
        <f ca="1">IF(GN25="","",SUM(1+MAXA(GM$1:GM24)))</f>
        <v/>
      </c>
      <c r="GN25" s="8" t="str" cm="1">
        <f t="array" aca="1" ref="GN25" ca="1">IF(ISNUMBER(SEARCH(GN$1,INDEX(INDIRECT(GO$1),ROW(GL25),1)))=TRUE,INDIRECT(GL25),"")</f>
        <v/>
      </c>
      <c r="GO25" s="13" t="s">
        <v>1192</v>
      </c>
      <c r="GP25" s="13" t="s">
        <v>1192</v>
      </c>
      <c r="GQ25" s="13" t="s">
        <v>1192</v>
      </c>
      <c r="GR25" s="13" t="s">
        <v>1192</v>
      </c>
      <c r="GS25" s="13" t="s">
        <v>1192</v>
      </c>
      <c r="GT25" s="13"/>
      <c r="GU25" s="13"/>
      <c r="GV25" s="13"/>
      <c r="GW25" s="13"/>
      <c r="GX25" s="13"/>
      <c r="GY25" s="13"/>
      <c r="GZ25" s="13"/>
      <c r="HA25" s="10" t="str">
        <f t="shared" ca="1" si="38"/>
        <v/>
      </c>
      <c r="HB25" s="22" t="s">
        <v>3672</v>
      </c>
      <c r="HC25" s="6" t="s">
        <v>3286</v>
      </c>
      <c r="HD25" s="6" t="s">
        <v>3287</v>
      </c>
      <c r="HE25" s="27" t="str" cm="1">
        <f t="array" aca="1" ref="HE25" ca="1">CONCATENATE($A$37,INDIRECT(ADDRESS(ROW(),COLUMN()-2)),"%20",INDIRECT(ADDRESS(ROW(),COLUMN()-1)),$A$39,INDIRECT(ADDRESS(ROW(),COLUMN()-2)),"%20",INDIRECT(ADDRESS(ROW(),COLUMN()-1)))</f>
        <v>https://maps.yandex.ru/?ll=38.970996%2035.098705&amp;z=16&amp;text=38.970996%2035.098705</v>
      </c>
      <c r="HF25" s="87" t="str" cm="1">
        <f t="array" aca="1" ref="HF25" ca="1">CONCATENATE($A$40,INDIRECT(ADDRESS(ROW(),COLUMN()-3)),"%2C",INDIRECT(ADDRESS(ROW(),COLUMN()-2)))</f>
        <v>https://maps.google.com/maps?q=38.970996%2C35.098705</v>
      </c>
      <c r="HG25" s="92" t="s">
        <v>3229</v>
      </c>
      <c r="HH25" s="10" t="str" cm="1">
        <f t="array" aca="1" ref="HH25" ca="1">IF(INDIRECT(ADDRESS(ROW(),COLUMN()-6))="","X",IF(INDIRECT(ADDRESS(ROW(),COLUMN()-5))="",0,"OK"))</f>
        <v>OK</v>
      </c>
      <c r="HI25" s="29" t="str">
        <f ca="1">IF(HJ25="","",SUM(1+MAXA(HI$1:HI24)))</f>
        <v/>
      </c>
      <c r="HJ25" s="8" t="str" cm="1">
        <f t="array" aca="1" ref="HJ25" ca="1">IF(HH25=0,INDIRECT(ADDRESS(ROW(),COLUMN()-8)),"")</f>
        <v/>
      </c>
      <c r="HK25" s="31"/>
      <c r="HL25" s="10" t="str">
        <f t="shared" si="8"/>
        <v>$HB$25</v>
      </c>
      <c r="HM25" s="29" t="str">
        <f ca="1">IF(HN25="","",SUM(1+MAXA(HM$1:HM24)))</f>
        <v/>
      </c>
      <c r="HN25" s="8" t="str" cm="1">
        <f t="array" aca="1" ref="HN25" ca="1">IF(ISNUMBER(SEARCH(HN$1,INDEX(INDIRECT(HO$1),ROW(HL25),1)))=TRUE,INDIRECT(HL25),"")</f>
        <v/>
      </c>
      <c r="HO25" s="13" t="s">
        <v>1192</v>
      </c>
      <c r="HP25" s="13" t="s">
        <v>1192</v>
      </c>
      <c r="HQ25" s="13" t="s">
        <v>1192</v>
      </c>
      <c r="HR25" s="13"/>
      <c r="HS25" s="13"/>
      <c r="HT25" s="13"/>
      <c r="HU25" s="13"/>
      <c r="HV25" s="13"/>
      <c r="HW25" s="13"/>
      <c r="HX25" s="13"/>
      <c r="HY25" s="13" t="s">
        <v>1192</v>
      </c>
      <c r="HZ25" s="13" t="s">
        <v>1192</v>
      </c>
      <c r="IA25" s="10" t="str">
        <f t="shared" ca="1" si="39"/>
        <v/>
      </c>
      <c r="IB25" s="16"/>
      <c r="IC25" s="17" t="s">
        <v>403</v>
      </c>
      <c r="ID25" s="18"/>
      <c r="IE25" s="25"/>
      <c r="IF25" s="25"/>
      <c r="IG25" s="79" t="s">
        <v>3229</v>
      </c>
      <c r="IH25" s="10" t="str" cm="1">
        <f t="array" aca="1" ref="IH25" ca="1">IF(INDIRECT(ADDRESS(ROW(),COLUMN()-6))="","X",IF(INDIRECT(ADDRESS(ROW(),COLUMN()-5))="",0,"OK"))</f>
        <v>X</v>
      </c>
      <c r="II25" s="29" t="str">
        <f ca="1">IF(IJ25="","",SUM(1+MAXA(II$1:II24)))</f>
        <v/>
      </c>
      <c r="IJ25" s="8" t="str" cm="1">
        <f t="array" aca="1" ref="IJ25" ca="1">IF(IH25=0,INDIRECT(ADDRESS(ROW(),COLUMN()-8)),"")</f>
        <v/>
      </c>
      <c r="IK25" s="31"/>
      <c r="IL25" s="10" t="str">
        <f t="shared" si="9"/>
        <v>$IB$25</v>
      </c>
      <c r="IM25" s="29" t="str">
        <f ca="1">IF(IN25="","",SUM(1+MAXA(IM$1:IM24)))</f>
        <v/>
      </c>
      <c r="IN25" s="8" t="str" cm="1">
        <f t="array" aca="1" ref="IN25" ca="1">IF(ISNUMBER(SEARCH(IN$1,INDEX(INDIRECT(IO$1),ROW(IL25),1)))=TRUE,INDIRECT(IL25),"")</f>
        <v/>
      </c>
      <c r="IO25" s="13" t="s">
        <v>1192</v>
      </c>
      <c r="IP25" s="13" t="s">
        <v>1192</v>
      </c>
      <c r="IQ25" s="13" t="s">
        <v>1192</v>
      </c>
      <c r="IR25" s="13"/>
      <c r="IS25" s="13"/>
      <c r="IT25" s="13"/>
      <c r="IU25" s="13"/>
      <c r="IV25" s="13"/>
      <c r="IW25" s="13"/>
      <c r="IX25" s="13" t="s">
        <v>1192</v>
      </c>
      <c r="IY25" s="13" t="s">
        <v>1192</v>
      </c>
      <c r="IZ25" s="13" t="s">
        <v>1192</v>
      </c>
      <c r="JA25" s="10" t="str">
        <f t="shared" ca="1" si="40"/>
        <v/>
      </c>
      <c r="JB25" s="22"/>
      <c r="JC25" s="15"/>
      <c r="JD25" s="14"/>
      <c r="JE25" s="23"/>
      <c r="JF25" s="23"/>
      <c r="JG25" s="101"/>
      <c r="JH25" s="10" t="str" cm="1">
        <f t="array" aca="1" ref="JH25" ca="1">IF(INDIRECT(ADDRESS(ROW(),COLUMN()-6))="","X",IF(INDIRECT(ADDRESS(ROW(),COLUMN()-5))="",0,"OK"))</f>
        <v>X</v>
      </c>
      <c r="JI25" s="29" t="str">
        <f ca="1">IF(JJ25="","",SUM(1+MAXA(JI$1:JI24)))</f>
        <v/>
      </c>
      <c r="JJ25" s="8" t="str" cm="1">
        <f t="array" aca="1" ref="JJ25" ca="1">IF(JH25=0,INDIRECT(ADDRESS(ROW(),COLUMN()-8)),"")</f>
        <v/>
      </c>
      <c r="JK25" s="31"/>
      <c r="JL25" s="10" t="str">
        <f t="shared" si="10"/>
        <v>$JB$25</v>
      </c>
      <c r="JM25" s="29" t="str">
        <f ca="1">IF(JN25="","",SUM(1+MAXA(JM$1:JM24)))</f>
        <v/>
      </c>
      <c r="JN25" s="8" t="str" cm="1">
        <f t="array" aca="1" ref="JN25" ca="1">IF(ISNUMBER(SEARCH(JN$1,INDEX(INDIRECT(JO$1),ROW(JL25),1)))=TRUE,INDIRECT(JL25),"")</f>
        <v/>
      </c>
      <c r="JO25" s="13" t="s">
        <v>1192</v>
      </c>
      <c r="JP25" s="13" t="s">
        <v>1192</v>
      </c>
      <c r="JQ25" s="13" t="s">
        <v>1192</v>
      </c>
      <c r="JR25" s="13"/>
      <c r="JS25" s="13"/>
      <c r="JT25" s="13"/>
      <c r="JU25" s="13"/>
      <c r="JV25" s="13"/>
      <c r="JW25" s="13"/>
      <c r="JX25" s="13" t="s">
        <v>1192</v>
      </c>
      <c r="JY25" s="13" t="s">
        <v>1192</v>
      </c>
      <c r="JZ25" s="13" t="s">
        <v>1192</v>
      </c>
      <c r="KA25" s="10" t="str">
        <f t="shared" ca="1" si="41"/>
        <v/>
      </c>
      <c r="KB25" s="22" t="s">
        <v>384</v>
      </c>
      <c r="KC25" s="14" t="s">
        <v>385</v>
      </c>
      <c r="KD25" s="14" t="s">
        <v>386</v>
      </c>
      <c r="KE25" s="27" t="str" cm="1">
        <f t="array" aca="1" ref="KE25" ca="1">CONCATENATE($A$37,INDIRECT(ADDRESS(ROW(),COLUMN()-2)),"%20",INDIRECT(ADDRESS(ROW(),COLUMN()-1)),$A$39,INDIRECT(ADDRESS(ROW(),COLUMN()-2)),"%20",INDIRECT(ADDRESS(ROW(),COLUMN()-1)))</f>
        <v>https://maps.yandex.ru/?ll=38.645735%2035.630355&amp;z=16&amp;text=38.645735%2035.630355</v>
      </c>
      <c r="KF25" s="87" t="str" cm="1">
        <f t="array" aca="1" ref="KF25" ca="1">CONCATENATE($A$40,INDIRECT(ADDRESS(ROW(),COLUMN()-3)),"%2C",INDIRECT(ADDRESS(ROW(),COLUMN()-2)))</f>
        <v>https://maps.google.com/maps?q=38.645735%2C35.630355</v>
      </c>
      <c r="KG25" s="79" t="s">
        <v>3229</v>
      </c>
      <c r="KH25" s="10" t="str" cm="1">
        <f t="array" aca="1" ref="KH25" ca="1">IF(INDIRECT(ADDRESS(ROW(),COLUMN()-6))="","X",IF(INDIRECT(ADDRESS(ROW(),COLUMN()-5))="",0,"OK"))</f>
        <v>OK</v>
      </c>
      <c r="KI25" s="29" t="str">
        <f ca="1">IF(KJ25="","",SUM(1+MAXA(KI$1:KI24)))</f>
        <v/>
      </c>
      <c r="KJ25" s="8" t="str" cm="1">
        <f t="array" aca="1" ref="KJ25" ca="1">IF(KH25=0,INDIRECT(ADDRESS(ROW(),COLUMN()-8)),"")</f>
        <v/>
      </c>
      <c r="KK25" s="31"/>
      <c r="KL25" s="10" t="str">
        <f t="shared" si="11"/>
        <v>$KB$25</v>
      </c>
      <c r="KM25" s="29" t="str">
        <f ca="1">IF(KN25="","",SUM(1+MAXA(KM$1:KM24)))</f>
        <v/>
      </c>
      <c r="KN25" s="8" t="str" cm="1">
        <f t="array" aca="1" ref="KN25" ca="1">IF(ISNUMBER(SEARCH(KN$1,INDEX(INDIRECT(KO$1),ROW(KL25),1)))=TRUE,INDIRECT(KL25),"")</f>
        <v/>
      </c>
      <c r="KO25" s="13" t="s">
        <v>1192</v>
      </c>
      <c r="KP25" s="13" t="s">
        <v>1192</v>
      </c>
      <c r="KQ25" s="13" t="s">
        <v>1192</v>
      </c>
      <c r="KR25" s="13"/>
      <c r="KS25" s="13"/>
      <c r="KT25" s="13"/>
      <c r="KU25" s="13"/>
      <c r="KV25" s="13"/>
      <c r="KW25" s="13"/>
      <c r="KX25" s="13"/>
      <c r="KY25" s="13" t="s">
        <v>1192</v>
      </c>
      <c r="KZ25" s="13" t="s">
        <v>1192</v>
      </c>
      <c r="LA25" s="10" t="str">
        <f t="shared" ca="1" si="42"/>
        <v/>
      </c>
      <c r="LG25" s="79"/>
      <c r="LH25" s="10" t="str" cm="1">
        <f t="array" aca="1" ref="LH25" ca="1">IF(INDIRECT(ADDRESS(ROW(),COLUMN()-6))="","X",IF(INDIRECT(ADDRESS(ROW(),COLUMN()-5))="",0,"OK"))</f>
        <v>X</v>
      </c>
      <c r="LI25" s="29" t="str">
        <f ca="1">IF(LJ25="","",SUM(1+MAXA(LI$1:LI24)))</f>
        <v/>
      </c>
      <c r="LJ25" s="8" t="str" cm="1">
        <f t="array" aca="1" ref="LJ25" ca="1">IF(LH25=0,INDIRECT(ADDRESS(ROW(),COLUMN()-8)),"")</f>
        <v/>
      </c>
      <c r="LK25" s="31"/>
      <c r="LL25" s="10" t="str">
        <f t="shared" si="12"/>
        <v>$LB$25</v>
      </c>
      <c r="LM25" s="29" t="str">
        <f ca="1">IF(LN25="","",SUM(1+MAXA(LM$1:LM24)))</f>
        <v/>
      </c>
      <c r="LN25" s="8" t="str" cm="1">
        <f t="array" aca="1" ref="LN25" ca="1">IF(ISNUMBER(SEARCH(LN$1,INDEX(INDIRECT(LO$1),ROW(LL25),1)))=TRUE,INDIRECT(LL25),"")</f>
        <v/>
      </c>
      <c r="LO25" s="13" t="s">
        <v>1192</v>
      </c>
      <c r="LP25" s="13" t="s">
        <v>1192</v>
      </c>
      <c r="LQ25" s="13" t="s">
        <v>1192</v>
      </c>
      <c r="LR25" s="13" t="s">
        <v>1192</v>
      </c>
      <c r="LS25" s="13"/>
      <c r="LT25" s="13"/>
      <c r="LU25" s="13"/>
      <c r="LV25" s="13"/>
      <c r="LW25" s="13"/>
      <c r="LX25" s="13"/>
      <c r="LY25" s="13" t="s">
        <v>1192</v>
      </c>
      <c r="LZ25" s="13" t="s">
        <v>1192</v>
      </c>
      <c r="MA25" s="10" t="str">
        <f t="shared" ca="1" si="43"/>
        <v/>
      </c>
      <c r="MB25" s="8" t="s">
        <v>4672</v>
      </c>
      <c r="MC25" s="3" t="s">
        <v>4669</v>
      </c>
      <c r="MD25" s="3" t="s">
        <v>4670</v>
      </c>
      <c r="ME25" s="27" t="str" cm="1">
        <f t="array" aca="1" ref="ME25" ca="1">CONCATENATE($A$37,INDIRECT(ADDRESS(ROW(),COLUMN()-2)),"%20",INDIRECT(ADDRESS(ROW(),COLUMN()-1)),$A$39,INDIRECT(ADDRESS(ROW(),COLUMN()-2)),"%20",INDIRECT(ADDRESS(ROW(),COLUMN()-1)))</f>
        <v>https://maps.yandex.ru/?ll=38.758389%2036.009771&amp;z=16&amp;text=38.758389%2036.009771</v>
      </c>
      <c r="MF25" s="87" t="str" cm="1">
        <f t="array" aca="1" ref="MF25" ca="1">CONCATENATE($A$40,INDIRECT(ADDRESS(ROW(),COLUMN()-3)),"%2C",INDIRECT(ADDRESS(ROW(),COLUMN()-2)))</f>
        <v>https://maps.google.com/maps?q=38.758389%2C36.009771</v>
      </c>
      <c r="MG25" s="79" t="s">
        <v>3229</v>
      </c>
      <c r="MH25" s="10" t="str" cm="1">
        <f t="array" aca="1" ref="MH25" ca="1">IF(INDIRECT(ADDRESS(ROW(),COLUMN()-6))="","X",IF(INDIRECT(ADDRESS(ROW(),COLUMN()-5))="",0,"OK"))</f>
        <v>OK</v>
      </c>
      <c r="MI25" s="29" t="str">
        <f ca="1">IF(MJ25="","",SUM(1+MAXA(MI$1:MI24)))</f>
        <v/>
      </c>
      <c r="MJ25" s="8" t="str" cm="1">
        <f t="array" aca="1" ref="MJ25" ca="1">IF(MH25=0,INDIRECT(ADDRESS(ROW(),COLUMN()-8)),"")</f>
        <v/>
      </c>
      <c r="MK25" s="31"/>
      <c r="ML25" s="10" t="str">
        <f t="shared" si="13"/>
        <v>$MB$25</v>
      </c>
      <c r="MM25" s="29" t="str">
        <f ca="1">IF(MN25="","",SUM(1+MAXA(MM$1:MM24)))</f>
        <v/>
      </c>
      <c r="MN25" s="8" t="str" cm="1">
        <f t="array" aca="1" ref="MN25" ca="1">IF(ISNUMBER(SEARCH(MN$1,INDEX(INDIRECT(MO$1),ROW(ML25),1)))=TRUE,INDIRECT(ML25),"")</f>
        <v/>
      </c>
      <c r="MO25" s="13" t="s">
        <v>1192</v>
      </c>
      <c r="MP25" s="13" t="s">
        <v>1192</v>
      </c>
      <c r="MQ25" s="13" t="s">
        <v>1192</v>
      </c>
      <c r="MR25" s="13"/>
      <c r="MS25" s="13"/>
      <c r="MT25" s="13"/>
      <c r="MU25" s="13"/>
      <c r="MV25" s="13"/>
      <c r="MW25" s="13" t="s">
        <v>1192</v>
      </c>
      <c r="MX25" s="13"/>
      <c r="MY25" s="13" t="s">
        <v>1192</v>
      </c>
      <c r="MZ25" s="13" t="s">
        <v>1192</v>
      </c>
      <c r="NA25" s="10" t="str">
        <f t="shared" ca="1" si="44"/>
        <v/>
      </c>
      <c r="NB25" s="22" t="s">
        <v>1180</v>
      </c>
      <c r="NC25" s="14" t="s">
        <v>1181</v>
      </c>
      <c r="ND25" s="14" t="s">
        <v>1182</v>
      </c>
      <c r="NE25" s="27" t="str" cm="1">
        <f t="array" aca="1" ref="NE25" ca="1">CONCATENATE($A$37,INDIRECT(ADDRESS(ROW(),COLUMN()-2)),"%20",INDIRECT(ADDRESS(ROW(),COLUMN()-1)),$A$39,INDIRECT(ADDRESS(ROW(),COLUMN()-2)),"%20",INDIRECT(ADDRESS(ROW(),COLUMN()-1)))</f>
        <v>https://maps.yandex.ru/?ll=38.362665%2035.495863&amp;z=16&amp;text=38.362665%2035.495863</v>
      </c>
      <c r="NF25" s="87" t="str" cm="1">
        <f t="array" aca="1" ref="NF25" ca="1">CONCATENATE($A$40,INDIRECT(ADDRESS(ROW(),COLUMN()-3)),"%2C",INDIRECT(ADDRESS(ROW(),COLUMN()-2)))</f>
        <v>https://maps.google.com/maps?q=38.362665%2C35.495863</v>
      </c>
      <c r="NG25" s="79" t="s">
        <v>3229</v>
      </c>
      <c r="NH25" s="10" t="str" cm="1">
        <f t="array" aca="1" ref="NH25" ca="1">IF(INDIRECT(ADDRESS(ROW(),COLUMN()-6))="","X",IF(INDIRECT(ADDRESS(ROW(),COLUMN()-5))="",0,"OK"))</f>
        <v>OK</v>
      </c>
      <c r="NI25" s="29" t="str">
        <f ca="1">IF(NJ25="","",SUM(1+MAXA(NI$1:NI24)))</f>
        <v/>
      </c>
      <c r="NJ25" s="8" t="str" cm="1">
        <f t="array" aca="1" ref="NJ25" ca="1">IF(NH25=0,INDIRECT(ADDRESS(ROW(),COLUMN()-8)),"")</f>
        <v/>
      </c>
      <c r="NK25" s="31"/>
      <c r="NL25" s="10" t="str">
        <f t="shared" si="14"/>
        <v>$NB$25</v>
      </c>
      <c r="NM25" s="29" t="str">
        <f ca="1">IF(NN25="","",SUM(1+MAXA(NM$1:NM24)))</f>
        <v/>
      </c>
      <c r="NN25" s="8" t="str" cm="1">
        <f t="array" aca="1" ref="NN25" ca="1">IF(ISNUMBER(SEARCH(NN$1,INDEX(INDIRECT(NO$1),ROW(NL25),1)))=TRUE,INDIRECT(NL25),"")</f>
        <v/>
      </c>
      <c r="NO25" s="13" t="s">
        <v>1192</v>
      </c>
      <c r="NP25" s="13" t="s">
        <v>1192</v>
      </c>
      <c r="NQ25" s="13" t="s">
        <v>1192</v>
      </c>
      <c r="NR25" s="13"/>
      <c r="NS25" s="13"/>
      <c r="NT25" s="13"/>
      <c r="NU25" s="13"/>
      <c r="NV25" s="13"/>
      <c r="NW25" s="13"/>
      <c r="NX25" s="13" t="s">
        <v>1192</v>
      </c>
      <c r="NY25" s="13" t="s">
        <v>1192</v>
      </c>
      <c r="NZ25" s="13"/>
      <c r="OA25" s="10" t="str">
        <f t="shared" ca="1" si="45"/>
        <v/>
      </c>
      <c r="OB25" s="16"/>
      <c r="OC25" s="17" t="s">
        <v>1263</v>
      </c>
      <c r="OD25" s="18"/>
      <c r="OE25" s="25"/>
      <c r="OF25" s="25"/>
      <c r="OG25" s="79" t="s">
        <v>3229</v>
      </c>
      <c r="OH25" s="10" t="str" cm="1">
        <f t="array" aca="1" ref="OH25" ca="1">IF(INDIRECT(ADDRESS(ROW(),COLUMN()-6))="","X",IF(INDIRECT(ADDRESS(ROW(),COLUMN()-5))="",0,"OK"))</f>
        <v>X</v>
      </c>
      <c r="OI25" s="29" t="str">
        <f ca="1">IF(OJ25="","",SUM(1+MAXA(OI$1:OI24)))</f>
        <v/>
      </c>
      <c r="OJ25" s="8" t="str" cm="1">
        <f t="array" aca="1" ref="OJ25" ca="1">IF(OH25=0,INDIRECT(ADDRESS(ROW(),COLUMN()-8)),"")</f>
        <v/>
      </c>
      <c r="OK25" s="31"/>
      <c r="OL25" s="10" t="str">
        <f t="shared" si="15"/>
        <v>$OB$25</v>
      </c>
      <c r="OM25" s="29" t="str">
        <f ca="1">IF(ON25="","",SUM(1+MAXA(OM$1:OM24)))</f>
        <v/>
      </c>
      <c r="ON25" s="8" t="str" cm="1">
        <f t="array" aca="1" ref="ON25" ca="1">IF(ISNUMBER(SEARCH(ON$1,INDEX(INDIRECT(OO$1),ROW(OL25),1)))=TRUE,INDIRECT(OL25),"")</f>
        <v/>
      </c>
      <c r="OO25" s="13" t="s">
        <v>1192</v>
      </c>
      <c r="OP25" s="13"/>
      <c r="OQ25" s="13"/>
      <c r="OR25" s="13"/>
      <c r="OS25" s="13"/>
      <c r="OT25" s="13"/>
      <c r="OU25" s="13"/>
      <c r="OV25" s="13"/>
      <c r="OW25" s="13"/>
      <c r="OX25" s="13"/>
      <c r="OY25" s="13"/>
      <c r="OZ25" s="13" t="s">
        <v>1192</v>
      </c>
      <c r="PA25" s="10" t="str">
        <f t="shared" ca="1" si="46"/>
        <v/>
      </c>
      <c r="PB25" s="22" t="s">
        <v>3692</v>
      </c>
      <c r="PC25" s="14" t="s">
        <v>1474</v>
      </c>
      <c r="PD25" s="14" t="s">
        <v>1475</v>
      </c>
      <c r="PE25" s="27" t="str" cm="1">
        <f t="array" aca="1" ref="PE25" ca="1">CONCATENATE($A$37,INDIRECT(ADDRESS(ROW(),COLUMN()-2)),"%20",INDIRECT(ADDRESS(ROW(),COLUMN()-1)),$A$39,INDIRECT(ADDRESS(ROW(),COLUMN()-2)),"%20",INDIRECT(ADDRESS(ROW(),COLUMN()-1)))</f>
        <v>https://maps.yandex.ru/?ll=39.181988%2035.691399&amp;z=16&amp;text=39.181988%2035.691399</v>
      </c>
      <c r="PF25" s="87" t="str" cm="1">
        <f t="array" aca="1" ref="PF25" ca="1">CONCATENATE($A$40,INDIRECT(ADDRESS(ROW(),COLUMN()-3)),"%2C",INDIRECT(ADDRESS(ROW(),COLUMN()-2)))</f>
        <v>https://maps.google.com/maps?q=39.181988%2C35.691399</v>
      </c>
      <c r="PG25" s="79" t="s">
        <v>3239</v>
      </c>
      <c r="PH25" s="10" t="str" cm="1">
        <f t="array" aca="1" ref="PH25" ca="1">IF(INDIRECT(ADDRESS(ROW(),COLUMN()-6))="","X",IF(INDIRECT(ADDRESS(ROW(),COLUMN()-5))="",0,"OK"))</f>
        <v>OK</v>
      </c>
      <c r="PI25" s="29" t="str">
        <f ca="1">IF(PJ25="","",SUM(1+MAXA(PI$1:PI24)))</f>
        <v/>
      </c>
      <c r="PJ25" s="8" t="str" cm="1">
        <f t="array" aca="1" ref="PJ25" ca="1">IF(PH25=0,INDIRECT(ADDRESS(ROW(),COLUMN()-8)),"")</f>
        <v/>
      </c>
      <c r="PK25" s="31"/>
      <c r="PL25" s="10" t="str">
        <f t="shared" si="16"/>
        <v>$PB$25</v>
      </c>
      <c r="PM25" s="29" t="str">
        <f ca="1">IF(PN25="","",SUM(1+MAXA(PM$1:PM24)))</f>
        <v/>
      </c>
      <c r="PN25" s="8" t="str" cm="1">
        <f t="array" aca="1" ref="PN25" ca="1">IF(ISNUMBER(SEARCH(PN$1,INDEX(INDIRECT(PO$1),ROW(PL25),1)))=TRUE,INDIRECT(PL25),"")</f>
        <v/>
      </c>
      <c r="PO25" s="13" t="s">
        <v>1192</v>
      </c>
      <c r="PP25" s="13" t="s">
        <v>1192</v>
      </c>
      <c r="PQ25" s="13" t="s">
        <v>1192</v>
      </c>
      <c r="PR25" s="13" t="s">
        <v>1192</v>
      </c>
      <c r="PS25" s="13"/>
      <c r="PT25" s="13"/>
      <c r="PU25" s="13"/>
      <c r="PV25" s="13"/>
      <c r="PW25" s="13"/>
      <c r="PX25" s="13"/>
      <c r="PY25" s="13" t="s">
        <v>1192</v>
      </c>
      <c r="PZ25" s="13" t="s">
        <v>1192</v>
      </c>
      <c r="QA25" s="10" t="str">
        <f t="shared" ca="1" si="47"/>
        <v/>
      </c>
      <c r="QB25" s="22" t="s">
        <v>1547</v>
      </c>
      <c r="QC25" s="6" t="s">
        <v>1615</v>
      </c>
      <c r="QD25" s="6" t="s">
        <v>1616</v>
      </c>
      <c r="QE25" s="27" t="str" cm="1">
        <f t="array" aca="1" ref="QE25" ca="1">CONCATENATE($A$37,INDIRECT(ADDRESS(ROW(),COLUMN()-2)),"%20",INDIRECT(ADDRESS(ROW(),COLUMN()-1)),$A$39,INDIRECT(ADDRESS(ROW(),COLUMN()-2)),"%20",INDIRECT(ADDRESS(ROW(),COLUMN()-1)))</f>
        <v>https://maps.yandex.ru/?ll=38.669486%2035.201272&amp;z=16&amp;text=38.669486%2035.201272</v>
      </c>
      <c r="QF25" s="87" t="str" cm="1">
        <f t="array" aca="1" ref="QF25" ca="1">CONCATENATE($A$40,INDIRECT(ADDRESS(ROW(),COLUMN()-3)),"%2C",INDIRECT(ADDRESS(ROW(),COLUMN()-2)))</f>
        <v>https://maps.google.com/maps?q=38.669486%2C35.201272</v>
      </c>
      <c r="QG25" s="79" t="s">
        <v>3239</v>
      </c>
      <c r="QH25" s="10" t="str" cm="1">
        <f t="array" aca="1" ref="QH25" ca="1">IF(INDIRECT(ADDRESS(ROW(),COLUMN()-6))="","X",IF(INDIRECT(ADDRESS(ROW(),COLUMN()-5))="",0,"OK"))</f>
        <v>OK</v>
      </c>
      <c r="QI25" s="29" t="str">
        <f ca="1">IF(QJ25="","",SUM(1+MAXA(QI$1:QI24)))</f>
        <v/>
      </c>
      <c r="QJ25" s="8" t="str" cm="1">
        <f t="array" aca="1" ref="QJ25" ca="1">IF(QH25=0,INDIRECT(ADDRESS(ROW(),COLUMN()-8)),"")</f>
        <v/>
      </c>
      <c r="QK25" s="31"/>
      <c r="QL25" s="10" t="str">
        <f t="shared" si="17"/>
        <v>$QB$25</v>
      </c>
      <c r="QM25" s="29" t="str">
        <f ca="1">IF(QN25="","",SUM(1+MAXA(QM$1:QM24)))</f>
        <v/>
      </c>
      <c r="QN25" s="8" t="str" cm="1">
        <f t="array" aca="1" ref="QN25" ca="1">IF(ISNUMBER(SEARCH(QN$1,INDEX(INDIRECT(QO$1),ROW(QL25),1)))=TRUE,INDIRECT(QL25),"")</f>
        <v/>
      </c>
      <c r="QO25" s="13" t="s">
        <v>1192</v>
      </c>
      <c r="QP25" s="13" t="s">
        <v>1192</v>
      </c>
      <c r="QQ25" s="13" t="s">
        <v>1192</v>
      </c>
      <c r="QR25" s="13" t="s">
        <v>1192</v>
      </c>
      <c r="QS25" s="13"/>
      <c r="QT25" s="13"/>
      <c r="QU25" s="13"/>
      <c r="QV25" s="13"/>
      <c r="QW25" s="13"/>
      <c r="QX25" s="13"/>
      <c r="QY25" s="13" t="s">
        <v>1192</v>
      </c>
      <c r="QZ25" s="13" t="s">
        <v>1192</v>
      </c>
      <c r="RA25" s="10" t="str">
        <f t="shared" ca="1" si="48"/>
        <v/>
      </c>
      <c r="RB25" s="22"/>
      <c r="RC25" s="6"/>
      <c r="RD25" s="6"/>
      <c r="RE25" s="24"/>
      <c r="RF25" s="24"/>
      <c r="RG25" s="79"/>
      <c r="RH25" s="10" t="str" cm="1">
        <f t="array" aca="1" ref="RH25" ca="1">IF(INDIRECT(ADDRESS(ROW(),COLUMN()-6))="","X",IF(INDIRECT(ADDRESS(ROW(),COLUMN()-5))="",0,"OK"))</f>
        <v>X</v>
      </c>
      <c r="RI25" s="29" t="str">
        <f ca="1">IF(RJ25="","",SUM(1+MAXA(RI$1:RI24)))</f>
        <v/>
      </c>
      <c r="RJ25" s="8" t="str" cm="1">
        <f t="array" aca="1" ref="RJ25" ca="1">IF(RH25=0,INDIRECT(ADDRESS(ROW(),COLUMN()-8)),"")</f>
        <v/>
      </c>
      <c r="RK25" s="31"/>
      <c r="RL25" s="10" t="str">
        <f t="shared" si="18"/>
        <v>$RB$25</v>
      </c>
      <c r="RM25" s="29" t="str">
        <f ca="1">IF(RN25="","",SUM(1+MAXA(RM$1:RM24)))</f>
        <v/>
      </c>
      <c r="RN25" s="8" t="str" cm="1">
        <f t="array" aca="1" ref="RN25" ca="1">IF(ISNUMBER(SEARCH(RN$1,INDEX(INDIRECT(RO$1),ROW(RL25),1)))=TRUE,INDIRECT(RL25),"")</f>
        <v/>
      </c>
      <c r="RO25" s="13" t="s">
        <v>1192</v>
      </c>
      <c r="RP25" s="13" t="s">
        <v>1192</v>
      </c>
      <c r="RQ25" s="13" t="s">
        <v>1192</v>
      </c>
      <c r="RR25" s="13"/>
      <c r="RS25" s="13"/>
      <c r="RT25" s="13"/>
      <c r="RU25" s="13"/>
      <c r="RV25" s="13"/>
      <c r="RW25" s="13"/>
      <c r="RX25" s="13"/>
      <c r="RY25" s="13" t="s">
        <v>1192</v>
      </c>
      <c r="RZ25" s="13" t="s">
        <v>1192</v>
      </c>
      <c r="SA25" s="10" t="str">
        <f t="shared" ca="1" si="49"/>
        <v/>
      </c>
      <c r="SB25" s="22" t="s">
        <v>3761</v>
      </c>
      <c r="SC25" s="6" t="s">
        <v>3816</v>
      </c>
      <c r="SD25" s="6" t="s">
        <v>3815</v>
      </c>
      <c r="SE25" s="27" t="str" cm="1">
        <f t="array" aca="1" ref="SE25" ca="1">CONCATENATE($A$37,INDIRECT(ADDRESS(ROW(),COLUMN()-2)),"%20",INDIRECT(ADDRESS(ROW(),COLUMN()-1)),$A$39,INDIRECT(ADDRESS(ROW(),COLUMN()-2)),"%20",INDIRECT(ADDRESS(ROW(),COLUMN()-1)))</f>
        <v>https://maps.yandex.ru/?ll=38.664467%2036.283402&amp;z=16&amp;text=38.664467%2036.283402</v>
      </c>
      <c r="SF25" s="87" t="str" cm="1">
        <f t="array" aca="1" ref="SF25" ca="1">CONCATENATE($A$40,INDIRECT(ADDRESS(ROW(),COLUMN()-3)),"%2C",INDIRECT(ADDRESS(ROW(),COLUMN()-2)))</f>
        <v>https://maps.google.com/maps?q=38.664467%2C36.283402</v>
      </c>
      <c r="SG25" s="79" t="s">
        <v>3229</v>
      </c>
      <c r="SH25" s="10" t="str" cm="1">
        <f t="array" aca="1" ref="SH25" ca="1">IF(INDIRECT(ADDRESS(ROW(),COLUMN()-6))="","X",IF(INDIRECT(ADDRESS(ROW(),COLUMN()-5))="",0,"OK"))</f>
        <v>OK</v>
      </c>
      <c r="SI25" s="29" t="str">
        <f ca="1">IF(SJ25="","",SUM(1+MAXA(SI$1:SI24)))</f>
        <v/>
      </c>
      <c r="SJ25" s="8" t="str" cm="1">
        <f t="array" aca="1" ref="SJ25" ca="1">IF(SH25=0,INDIRECT(ADDRESS(ROW(),COLUMN()-8)),"")</f>
        <v/>
      </c>
      <c r="SK25" s="33" t="s">
        <v>1192</v>
      </c>
      <c r="SL25" s="10" t="str">
        <f t="shared" si="19"/>
        <v>$SB$25</v>
      </c>
      <c r="SM25" s="29" t="str">
        <f ca="1">IF(SN25="","",SUM(1+MAXA(SM$1:SM24)))</f>
        <v/>
      </c>
      <c r="SN25" s="8" t="str" cm="1">
        <f t="array" aca="1" ref="SN25" ca="1">IF(ISNUMBER(SEARCH(SN$1,INDEX(SB$1:SB$174,ROW(SL25),1)))=TRUE,INDIRECT(SL25),"")</f>
        <v/>
      </c>
      <c r="SO25" s="13" t="s">
        <v>1192</v>
      </c>
      <c r="SP25" s="13" t="s">
        <v>1192</v>
      </c>
      <c r="SQ25" s="13" t="s">
        <v>1192</v>
      </c>
      <c r="SR25" s="13"/>
      <c r="SS25" s="13"/>
      <c r="ST25" s="13"/>
      <c r="SU25" s="13"/>
      <c r="SV25" s="13"/>
      <c r="SW25" s="13"/>
      <c r="SX25" s="13"/>
      <c r="SY25" s="13" t="s">
        <v>1192</v>
      </c>
      <c r="SZ25" s="13" t="s">
        <v>1192</v>
      </c>
      <c r="TA25" s="10" t="str">
        <f t="shared" ca="1" si="50"/>
        <v/>
      </c>
      <c r="TB25" s="22"/>
      <c r="TC25" s="6"/>
      <c r="TD25" s="6"/>
      <c r="TE25" s="24"/>
      <c r="TF25" s="88"/>
      <c r="TG25" s="101"/>
      <c r="TH25" s="10" t="str" cm="1">
        <f t="array" aca="1" ref="TH25" ca="1">IF(INDIRECT(ADDRESS(ROW(),COLUMN()-6))="","X",IF(INDIRECT(ADDRESS(ROW(),COLUMN()-5))="",0,"OK"))</f>
        <v>X</v>
      </c>
      <c r="TI25" s="29" t="str">
        <f ca="1">IF(TJ25="","",SUM(1+MAXA(TI$1:TI24)))</f>
        <v/>
      </c>
      <c r="TJ25" s="8" t="str" cm="1">
        <f t="array" aca="1" ref="TJ25" ca="1">IF(TH25=0,INDIRECT(ADDRESS(ROW(),COLUMN()-8)),"")</f>
        <v/>
      </c>
      <c r="TK25" s="33" t="s">
        <v>1192</v>
      </c>
      <c r="TL25" s="10" t="str">
        <f t="shared" si="20"/>
        <v>$TB$25</v>
      </c>
      <c r="TM25" s="29" t="str">
        <f ca="1">IF(TN25="","",SUM(1+MAXA(TM$1:TM24)))</f>
        <v/>
      </c>
      <c r="TN25" s="8" t="str" cm="1">
        <f t="array" aca="1" ref="TN25" ca="1">IF(ISNUMBER(SEARCH(TN$1,INDEX(INDIRECT(TO$1),ROW(TL25),1)))=TRUE,INDIRECT(TL25),"")</f>
        <v/>
      </c>
      <c r="TO25" s="13" t="s">
        <v>1192</v>
      </c>
      <c r="TP25" s="13" t="s">
        <v>1192</v>
      </c>
      <c r="TQ25" s="13" t="s">
        <v>1192</v>
      </c>
      <c r="TR25" s="13"/>
      <c r="TS25" s="13"/>
      <c r="TT25" s="13"/>
      <c r="TU25" s="13"/>
      <c r="TV25" s="13"/>
      <c r="TW25" s="13"/>
      <c r="TX25" s="13"/>
      <c r="TY25" s="13" t="s">
        <v>1192</v>
      </c>
      <c r="TZ25" s="13" t="s">
        <v>1192</v>
      </c>
      <c r="UA25" s="14" t="str">
        <f t="shared" ca="1" si="51"/>
        <v/>
      </c>
      <c r="UB25" s="22" t="s">
        <v>1752</v>
      </c>
      <c r="UC25" s="6" t="s">
        <v>1753</v>
      </c>
      <c r="UD25" s="6" t="s">
        <v>1754</v>
      </c>
      <c r="UE25" s="27" t="str" cm="1">
        <f t="array" aca="1" ref="UE25" ca="1">CONCATENATE($A$37,INDIRECT(ADDRESS(ROW(),COLUMN()-2)),"%20",INDIRECT(ADDRESS(ROW(),COLUMN()-1)),$A$39,INDIRECT(ADDRESS(ROW(),COLUMN()-2)),"%20",INDIRECT(ADDRESS(ROW(),COLUMN()-1)))</f>
        <v>https://maps.yandex.ru/?ll=38.529549%2036.213127&amp;z=16&amp;text=38.529549%2036.213127</v>
      </c>
      <c r="UF25" s="87" t="str" cm="1">
        <f t="array" aca="1" ref="UF25" ca="1">CONCATENATE($A$40,INDIRECT(ADDRESS(ROW(),COLUMN()-3)),"%2C",INDIRECT(ADDRESS(ROW(),COLUMN()-2)))</f>
        <v>https://maps.google.com/maps?q=38.529549%2C36.213127</v>
      </c>
      <c r="UG25" s="79" t="s">
        <v>3229</v>
      </c>
      <c r="UH25" s="10" t="str" cm="1">
        <f t="array" aca="1" ref="UH25" ca="1">IF(INDIRECT(ADDRESS(ROW(),COLUMN()-6))="","X",IF(INDIRECT(ADDRESS(ROW(),COLUMN()-5))="",0,"OK"))</f>
        <v>OK</v>
      </c>
      <c r="UI25" s="29" t="str">
        <f ca="1">IF(UJ25="","",SUM(1+MAXA(UI$1:UI24)))</f>
        <v/>
      </c>
      <c r="UJ25" s="8" t="str" cm="1">
        <f t="array" aca="1" ref="UJ25" ca="1">IF(UH25=0,INDIRECT(ADDRESS(ROW(),COLUMN()-8)),"")</f>
        <v/>
      </c>
      <c r="UK25" s="33" t="s">
        <v>1192</v>
      </c>
      <c r="UL25" s="10" t="str">
        <f t="shared" si="21"/>
        <v>$UB$25</v>
      </c>
      <c r="UM25" s="29" t="str">
        <f ca="1">IF(UN25="","",SUM(1+MAXA(UM$1:UM24)))</f>
        <v/>
      </c>
      <c r="UN25" s="8" t="str" cm="1">
        <f t="array" aca="1" ref="UN25" ca="1">IF(ISNUMBER(SEARCH(UN$1,INDEX(INDIRECT(UO$1),ROW(UL25),1)))=TRUE,INDIRECT(UL25),"")</f>
        <v/>
      </c>
      <c r="UO25" s="13" t="s">
        <v>1192</v>
      </c>
      <c r="UP25" s="13" t="s">
        <v>1192</v>
      </c>
      <c r="UQ25" s="13" t="s">
        <v>1192</v>
      </c>
      <c r="UR25" s="13"/>
      <c r="US25" s="13"/>
      <c r="UT25" s="13"/>
      <c r="UU25" s="13"/>
      <c r="UV25" s="13"/>
      <c r="UW25" s="13"/>
      <c r="UX25" s="13"/>
      <c r="UY25" s="13" t="s">
        <v>1192</v>
      </c>
      <c r="UZ25" s="13" t="s">
        <v>1192</v>
      </c>
      <c r="VA25" s="10" t="str">
        <f t="shared" ca="1" si="52"/>
        <v/>
      </c>
      <c r="VB25" s="16"/>
      <c r="VC25" s="17" t="s">
        <v>1961</v>
      </c>
      <c r="VD25" s="48"/>
      <c r="VE25" s="19"/>
      <c r="VF25" s="19"/>
      <c r="VG25" s="79" t="s">
        <v>3229</v>
      </c>
      <c r="VH25" s="10" t="str" cm="1">
        <f t="array" aca="1" ref="VH25" ca="1">IF(INDIRECT(ADDRESS(ROW(),COLUMN()-6))="","X",IF(INDIRECT(ADDRESS(ROW(),COLUMN()-5))="",0,"OK"))</f>
        <v>X</v>
      </c>
      <c r="VI25" s="29" t="str">
        <f ca="1">IF(VJ25="","",SUM(1+MAXA(VI$1:VI24)))</f>
        <v/>
      </c>
      <c r="VJ25" s="8" t="str" cm="1">
        <f t="array" aca="1" ref="VJ25" ca="1">IF(VH25=0,INDIRECT(ADDRESS(ROW(),COLUMN()-8)),"")</f>
        <v/>
      </c>
      <c r="VK25" s="33" t="s">
        <v>1192</v>
      </c>
      <c r="VL25" s="10" t="str">
        <f t="shared" si="22"/>
        <v>$VB$25</v>
      </c>
      <c r="VM25" s="29" t="str">
        <f ca="1">IF(VN25="","",SUM(1+MAXA(VM$1:VM24)))</f>
        <v/>
      </c>
      <c r="VN25" s="8" t="str" cm="1">
        <f t="array" aca="1" ref="VN25" ca="1">IF(ISNUMBER(SEARCH(VN$1,INDEX(INDIRECT(VO$1),ROW(VL25),1)))=TRUE,INDIRECT(VL25),"")</f>
        <v/>
      </c>
      <c r="VO25" s="13" t="s">
        <v>1192</v>
      </c>
      <c r="VP25" s="13" t="s">
        <v>1192</v>
      </c>
      <c r="VQ25" s="13" t="s">
        <v>1192</v>
      </c>
      <c r="VR25" s="13"/>
      <c r="VS25" s="13"/>
      <c r="VT25" s="13"/>
      <c r="VU25" s="13"/>
      <c r="VV25" s="13"/>
      <c r="VW25" s="13"/>
      <c r="VX25" s="13"/>
      <c r="VY25" s="13" t="s">
        <v>1192</v>
      </c>
      <c r="VZ25" s="13" t="s">
        <v>1192</v>
      </c>
      <c r="WA25" s="10" t="str">
        <f t="shared" ca="1" si="53"/>
        <v/>
      </c>
      <c r="WB25" s="22" t="s">
        <v>4202</v>
      </c>
      <c r="WC25" s="6" t="s">
        <v>4205</v>
      </c>
      <c r="WD25" s="6" t="s">
        <v>4206</v>
      </c>
      <c r="WE25" s="27" t="str" cm="1">
        <f t="array" aca="1" ref="WE25" ca="1">CONCATENATE($A$37,INDIRECT(ADDRESS(ROW(),COLUMN()-2)),"%20",INDIRECT(ADDRESS(ROW(),COLUMN()-1)),$A$39,INDIRECT(ADDRESS(ROW(),COLUMN()-2)),"%20",INDIRECT(ADDRESS(ROW(),COLUMN()-1)))</f>
        <v>https://maps.yandex.ru/?ll=38.457489%2036.658488&amp;z=16&amp;text=38.457489%2036.658488</v>
      </c>
      <c r="WF25" s="87" t="str" cm="1">
        <f t="array" aca="1" ref="WF25" ca="1">CONCATENATE($A$40,INDIRECT(ADDRESS(ROW(),COLUMN()-3)),"%2C",INDIRECT(ADDRESS(ROW(),COLUMN()-2)))</f>
        <v>https://maps.google.com/maps?q=38.457489%2C36.658488</v>
      </c>
      <c r="WG25" s="79" t="s">
        <v>3229</v>
      </c>
      <c r="WH25" s="10" t="str" cm="1">
        <f t="array" aca="1" ref="WH25" ca="1">IF(INDIRECT(ADDRESS(ROW(),COLUMN()-6))="","X",IF(INDIRECT(ADDRESS(ROW(),COLUMN()-5))="",0,"OK"))</f>
        <v>OK</v>
      </c>
      <c r="WI25" s="29" t="str">
        <f ca="1">IF(WJ25="","",SUM(1+MAXA(WI$1:WI24)))</f>
        <v/>
      </c>
      <c r="WJ25" s="8" t="str" cm="1">
        <f t="array" aca="1" ref="WJ25" ca="1">IF(WH25=0,INDIRECT(ADDRESS(ROW(),COLUMN()-8)),"")</f>
        <v/>
      </c>
      <c r="WK25" s="33" t="s">
        <v>1192</v>
      </c>
      <c r="WL25" s="10" t="str">
        <f t="shared" si="23"/>
        <v>$WB$25</v>
      </c>
      <c r="WM25" s="29" t="str">
        <f ca="1">IF(WN25="","",SUM(1+MAXA(WM$1:WM24)))</f>
        <v/>
      </c>
      <c r="WN25" s="8" t="str" cm="1">
        <f t="array" aca="1" ref="WN25" ca="1">IF(ISNUMBER(SEARCH(WN$1,INDEX(INDIRECT(WO$1),ROW(WL25),1)))=TRUE,INDIRECT(WL25),"")</f>
        <v/>
      </c>
      <c r="WO25" s="13" t="s">
        <v>1192</v>
      </c>
      <c r="WP25" s="13" t="s">
        <v>1192</v>
      </c>
      <c r="WQ25" s="13" t="s">
        <v>1192</v>
      </c>
      <c r="WR25" s="13" t="s">
        <v>1192</v>
      </c>
      <c r="WS25" s="13"/>
      <c r="WT25" s="13"/>
      <c r="WU25" s="13"/>
      <c r="WV25" s="13" t="s">
        <v>1192</v>
      </c>
      <c r="WW25" s="13"/>
      <c r="WX25" s="13"/>
      <c r="WY25" s="13"/>
      <c r="WZ25" s="13" t="s">
        <v>1192</v>
      </c>
      <c r="XA25" s="10" t="str">
        <f t="shared" ca="1" si="54"/>
        <v/>
      </c>
      <c r="XB25" s="22" t="s">
        <v>2235</v>
      </c>
      <c r="XC25" s="37" t="s">
        <v>2236</v>
      </c>
      <c r="XD25" s="37" t="s">
        <v>2237</v>
      </c>
      <c r="XE25" s="27" t="str" cm="1">
        <f t="array" aca="1" ref="XE25" ca="1">CONCATENATE($A$37,INDIRECT(ADDRESS(ROW(),COLUMN()-2)),"%20",INDIRECT(ADDRESS(ROW(),COLUMN()-1)),$A$39,INDIRECT(ADDRESS(ROW(),COLUMN()-2)),"%20",INDIRECT(ADDRESS(ROW(),COLUMN()-1)))</f>
        <v>https://maps.yandex.ru/?ll=38.433889%2035.966389&amp;z=16&amp;text=38.433889%2035.966389</v>
      </c>
      <c r="XF25" s="87" t="str" cm="1">
        <f t="array" aca="1" ref="XF25" ca="1">CONCATENATE($A$40,INDIRECT(ADDRESS(ROW(),COLUMN()-3)),"%2C",INDIRECT(ADDRESS(ROW(),COLUMN()-2)))</f>
        <v>https://maps.google.com/maps?q=38.433889%2C35.966389</v>
      </c>
      <c r="XG25" s="79" t="s">
        <v>3229</v>
      </c>
      <c r="XH25" s="10" t="str" cm="1">
        <f t="array" aca="1" ref="XH25" ca="1">IF(INDIRECT(ADDRESS(ROW(),COLUMN()-6))="","X",IF(INDIRECT(ADDRESS(ROW(),COLUMN()-5))="",0,"OK"))</f>
        <v>OK</v>
      </c>
      <c r="XI25" s="29" t="str">
        <f ca="1">IF(XJ25="","",SUM(1+MAXA(XI$1:XI24)))</f>
        <v/>
      </c>
      <c r="XJ25" s="8" t="str" cm="1">
        <f t="array" aca="1" ref="XJ25" ca="1">IF(XH25=0,INDIRECT(ADDRESS(ROW(),COLUMN()-8)),"")</f>
        <v/>
      </c>
      <c r="XK25" s="33" t="s">
        <v>1192</v>
      </c>
      <c r="XL25" s="10" t="str">
        <f t="shared" si="24"/>
        <v>$XB$25</v>
      </c>
      <c r="XM25" s="29" t="str">
        <f ca="1">IF(XN25="","",SUM(1+MAXA(XM$1:XM24)))</f>
        <v/>
      </c>
      <c r="XN25" s="8" t="str" cm="1">
        <f t="array" aca="1" ref="XN25" ca="1">IF(ISNUMBER(SEARCH(XN$1,INDEX(INDIRECT(XO$1),ROW(XL25),1)))=TRUE,INDIRECT(XL25),"")</f>
        <v/>
      </c>
      <c r="XO25" s="13" t="s">
        <v>1192</v>
      </c>
      <c r="XP25" s="13" t="s">
        <v>1192</v>
      </c>
      <c r="XQ25" s="13" t="s">
        <v>1192</v>
      </c>
      <c r="XR25" s="13" t="s">
        <v>1192</v>
      </c>
      <c r="XS25" s="13"/>
      <c r="XT25" s="13"/>
      <c r="XU25" s="13"/>
      <c r="XV25" s="13"/>
      <c r="XW25" s="13"/>
      <c r="XX25" s="13"/>
      <c r="XY25" s="13" t="s">
        <v>1192</v>
      </c>
      <c r="XZ25" s="13" t="s">
        <v>1192</v>
      </c>
      <c r="YA25" s="10" t="str">
        <f t="shared" ca="1" si="55"/>
        <v/>
      </c>
      <c r="YB25" s="22"/>
      <c r="YC25" s="37"/>
      <c r="YD25" s="37"/>
      <c r="YE25" s="24"/>
      <c r="YF25" s="88"/>
      <c r="YG25" s="101"/>
      <c r="YH25" s="10" t="str" cm="1">
        <f t="array" aca="1" ref="YH25" ca="1">IF(INDIRECT(ADDRESS(ROW(),COLUMN()-6))="","X",IF(INDIRECT(ADDRESS(ROW(),COLUMN()-5))="",0,"OK"))</f>
        <v>X</v>
      </c>
      <c r="YI25" s="29" t="str">
        <f ca="1">IF(YJ25="","",SUM(1+MAXA(YI$1:YI24)))</f>
        <v/>
      </c>
      <c r="YJ25" s="8" t="str" cm="1">
        <f t="array" aca="1" ref="YJ25" ca="1">IF(YH25=0,INDIRECT(ADDRESS(ROW(),COLUMN()-8)),"")</f>
        <v/>
      </c>
      <c r="YK25" s="33" t="s">
        <v>1192</v>
      </c>
      <c r="YL25" s="10" t="str">
        <f t="shared" si="25"/>
        <v>$YB$25</v>
      </c>
      <c r="YM25" s="29" t="str">
        <f ca="1">IF(YN25="","",SUM(1+MAXA(YM$1:YM24)))</f>
        <v/>
      </c>
      <c r="YN25" s="8" t="str" cm="1">
        <f t="array" aca="1" ref="YN25" ca="1">IF(ISNUMBER(SEARCH(YN$1,INDEX(INDIRECT(YO$1),ROW(YL25),1)))=TRUE,INDIRECT(YL25),"")</f>
        <v/>
      </c>
      <c r="YO25" s="13" t="s">
        <v>1192</v>
      </c>
      <c r="YP25" s="13" t="s">
        <v>1192</v>
      </c>
      <c r="YQ25" s="13" t="s">
        <v>1192</v>
      </c>
      <c r="YR25" s="13" t="s">
        <v>1192</v>
      </c>
      <c r="YS25" s="13"/>
      <c r="YT25" s="13"/>
      <c r="YU25" s="13"/>
      <c r="YV25" s="13"/>
      <c r="YW25" s="13"/>
      <c r="YX25" s="13"/>
      <c r="YY25" s="13" t="s">
        <v>1192</v>
      </c>
      <c r="YZ25" s="13" t="s">
        <v>1192</v>
      </c>
      <c r="ZA25" s="10" t="str">
        <f t="shared" ca="1" si="56"/>
        <v/>
      </c>
      <c r="ZB25" s="22" t="s">
        <v>3826</v>
      </c>
      <c r="ZC25" s="37" t="s">
        <v>3827</v>
      </c>
      <c r="ZD25" s="37" t="s">
        <v>3828</v>
      </c>
      <c r="ZE25" s="27" t="str" cm="1">
        <f t="array" aca="1" ref="ZE25" ca="1">CONCATENATE($A$37,INDIRECT(ADDRESS(ROW(),COLUMN()-2)),"%20",INDIRECT(ADDRESS(ROW(),COLUMN()-1)),$A$39,INDIRECT(ADDRESS(ROW(),COLUMN()-2)),"%20",INDIRECT(ADDRESS(ROW(),COLUMN()-1)))</f>
        <v>https://maps.yandex.ru/?ll=37.982511%2035.514793&amp;z=16&amp;text=37.982511%2035.514793</v>
      </c>
      <c r="ZF25" s="87" t="str" cm="1">
        <f t="array" aca="1" ref="ZF25" ca="1">CONCATENATE($A$40,INDIRECT(ADDRESS(ROW(),COLUMN()-3)),"%2C",INDIRECT(ADDRESS(ROW(),COLUMN()-2)))</f>
        <v>https://maps.google.com/maps?q=37.982511%2C35.514793</v>
      </c>
      <c r="ZG25" s="79" t="s">
        <v>3229</v>
      </c>
      <c r="ZH25" s="10" t="str" cm="1">
        <f t="array" aca="1" ref="ZH25" ca="1">IF(INDIRECT(ADDRESS(ROW(),COLUMN()-6))="","X",IF(INDIRECT(ADDRESS(ROW(),COLUMN()-5))="",0,"OK"))</f>
        <v>OK</v>
      </c>
      <c r="ZI25" s="29" t="str">
        <f ca="1">IF(ZJ25="","",SUM(1+MAXA(ZI$1:ZI24)))</f>
        <v/>
      </c>
      <c r="ZJ25" s="8" t="str" cm="1">
        <f t="array" aca="1" ref="ZJ25" ca="1">IF(ZH25=0,INDIRECT(ADDRESS(ROW(),COLUMN()-8)),"")</f>
        <v/>
      </c>
      <c r="ZK25" s="33" t="s">
        <v>1192</v>
      </c>
      <c r="ZL25" s="10" t="str">
        <f t="shared" si="26"/>
        <v>$ZB$25</v>
      </c>
      <c r="ZM25" s="29" t="str">
        <f ca="1">IF(ZN25="","",SUM(1+MAXA(ZM$1:ZM24)))</f>
        <v/>
      </c>
      <c r="ZN25" s="8" t="str" cm="1">
        <f t="array" aca="1" ref="ZN25" ca="1">IF(ISNUMBER(SEARCH(ZN$1,INDEX(INDIRECT(ZO$1),ROW(ZL25),1)))=TRUE,INDIRECT(ZL25),"")</f>
        <v/>
      </c>
      <c r="ZO25" s="13" t="s">
        <v>1192</v>
      </c>
      <c r="ZP25" s="13" t="s">
        <v>1192</v>
      </c>
      <c r="ZQ25" s="13" t="s">
        <v>1192</v>
      </c>
      <c r="ZR25" s="13" t="s">
        <v>1192</v>
      </c>
      <c r="ZS25" s="13"/>
      <c r="ZT25" s="13"/>
      <c r="ZU25" s="13"/>
      <c r="ZV25" s="13"/>
      <c r="ZW25" s="13"/>
      <c r="ZX25" s="13"/>
      <c r="ZY25" s="13"/>
      <c r="ZZ25" s="13" t="s">
        <v>1192</v>
      </c>
      <c r="AAA25" s="10" t="str">
        <f t="shared" ca="1" si="57"/>
        <v/>
      </c>
      <c r="AAB25" s="22" t="s">
        <v>2548</v>
      </c>
      <c r="AAC25" s="37" t="s">
        <v>2549</v>
      </c>
      <c r="AAD25" s="37" t="s">
        <v>2550</v>
      </c>
      <c r="AAE25" s="27" t="str" cm="1">
        <f t="array" aca="1" ref="AAE25" ca="1">CONCATENATE($A$37,INDIRECT(ADDRESS(ROW(),COLUMN()-2)),"%20",INDIRECT(ADDRESS(ROW(),COLUMN()-1)),$A$39,INDIRECT(ADDRESS(ROW(),COLUMN()-2)),"%20",INDIRECT(ADDRESS(ROW(),COLUMN()-1)))</f>
        <v>https://maps.yandex.ru/?ll=38.238481%2035.019113&amp;z=16&amp;text=38.238481%2035.019113</v>
      </c>
      <c r="AAF25" s="87" t="str" cm="1">
        <f t="array" aca="1" ref="AAF25" ca="1">CONCATENATE($A$40,INDIRECT(ADDRESS(ROW(),COLUMN()-3)),"%2C",INDIRECT(ADDRESS(ROW(),COLUMN()-2)))</f>
        <v>https://maps.google.com/maps?q=38.238481%2C35.019113</v>
      </c>
      <c r="AAG25" s="79" t="s">
        <v>3229</v>
      </c>
      <c r="AAH25" s="10" t="str" cm="1">
        <f t="array" aca="1" ref="AAH25" ca="1">IF(INDIRECT(ADDRESS(ROW(),COLUMN()-6))="","X",IF(INDIRECT(ADDRESS(ROW(),COLUMN()-5))="",0,"OK"))</f>
        <v>OK</v>
      </c>
      <c r="AAI25" s="29" t="str">
        <f ca="1">IF(AAJ25="","",SUM(1+MAXA(AAI$1:AAI24)))</f>
        <v/>
      </c>
      <c r="AAJ25" s="8" t="str" cm="1">
        <f t="array" aca="1" ref="AAJ25" ca="1">IF(AAH25=0,INDIRECT(ADDRESS(ROW(),COLUMN()-8)),"")</f>
        <v/>
      </c>
      <c r="AAK25" s="33" t="s">
        <v>1192</v>
      </c>
      <c r="AAL25" s="10" t="str">
        <f t="shared" si="27"/>
        <v>$AAB$25</v>
      </c>
      <c r="AAM25" s="29" t="str">
        <f ca="1">IF(AAN25="","",SUM(1+MAXA(AAM$1:AAM24)))</f>
        <v/>
      </c>
      <c r="AAN25" s="8" t="str" cm="1">
        <f t="array" aca="1" ref="AAN25" ca="1">IF(ISNUMBER(SEARCH(AAN$1,INDEX(INDIRECT(AAO$1),ROW(AAL25),1)))=TRUE,INDIRECT(AAL25),"")</f>
        <v/>
      </c>
      <c r="AAO25" s="13" t="s">
        <v>1192</v>
      </c>
      <c r="AAP25" s="13" t="s">
        <v>1192</v>
      </c>
      <c r="AAQ25" s="13" t="s">
        <v>1192</v>
      </c>
      <c r="AAR25" s="13" t="s">
        <v>1192</v>
      </c>
      <c r="AAS25" s="13" t="s">
        <v>1192</v>
      </c>
      <c r="AAT25" s="13"/>
      <c r="AAU25" s="13"/>
      <c r="AAV25" s="13"/>
      <c r="AAW25" s="13"/>
      <c r="AAX25" s="13"/>
      <c r="AAY25" s="13"/>
      <c r="AAZ25" s="13" t="s">
        <v>1192</v>
      </c>
      <c r="ABA25" s="10" t="str">
        <f t="shared" ca="1" si="58"/>
        <v/>
      </c>
      <c r="ABB25" s="16"/>
      <c r="ABC25" s="17" t="s">
        <v>2707</v>
      </c>
      <c r="ABD25" s="51"/>
      <c r="ABE25" s="19"/>
      <c r="ABF25" s="19"/>
      <c r="ABG25" s="79" t="s">
        <v>3229</v>
      </c>
      <c r="ABH25" s="10" t="str" cm="1">
        <f t="array" aca="1" ref="ABH25" ca="1">IF(INDIRECT(ADDRESS(ROW(),COLUMN()-6))="","X",IF(INDIRECT(ADDRESS(ROW(),COLUMN()-5))="",0,"OK"))</f>
        <v>X</v>
      </c>
      <c r="ABI25" s="29" t="str">
        <f ca="1">IF(ABJ25="","",SUM(1+MAXA(ABI$1:ABI24)))</f>
        <v/>
      </c>
      <c r="ABJ25" s="8" t="str" cm="1">
        <f t="array" aca="1" ref="ABJ25" ca="1">IF(ABH25=0,INDIRECT(ADDRESS(ROW(),COLUMN()-8)),"")</f>
        <v/>
      </c>
      <c r="ABK25" s="33" t="s">
        <v>1192</v>
      </c>
      <c r="ABL25" s="10" t="str">
        <f t="shared" si="28"/>
        <v>$ABB$25</v>
      </c>
      <c r="ABM25" s="29" t="str">
        <f ca="1">IF(ABN25="","",SUM(1+MAXA(ABM$1:ABM24)))</f>
        <v/>
      </c>
      <c r="ABN25" s="8" t="str" cm="1">
        <f t="array" aca="1" ref="ABN25" ca="1">IF(ISNUMBER(SEARCH(ABN$1,INDEX(INDIRECT(ABO$1),ROW(ABL25),1)))=TRUE,INDIRECT(ABL25),"")</f>
        <v/>
      </c>
      <c r="ABO25" s="13" t="s">
        <v>1192</v>
      </c>
      <c r="ABP25" s="13" t="s">
        <v>1192</v>
      </c>
      <c r="ABQ25" s="13" t="s">
        <v>1192</v>
      </c>
      <c r="ABR25" s="13"/>
      <c r="ABS25" s="13"/>
      <c r="ABT25" s="13"/>
      <c r="ABU25" s="13"/>
      <c r="ABV25" s="13"/>
      <c r="ABW25" s="13"/>
      <c r="ABX25" s="13"/>
      <c r="ABY25" s="13"/>
      <c r="ABZ25" s="13" t="s">
        <v>1192</v>
      </c>
      <c r="ACA25" s="10" t="str">
        <f t="shared" ca="1" si="59"/>
        <v/>
      </c>
      <c r="ACB25" s="22"/>
      <c r="ACC25" s="15"/>
      <c r="ACD25" s="37"/>
      <c r="ACE25" s="24"/>
      <c r="ACF25" s="24"/>
      <c r="ACG25" s="101"/>
      <c r="ACH25" s="10" t="str" cm="1">
        <f t="array" aca="1" ref="ACH25" ca="1">IF(INDIRECT(ADDRESS(ROW(),COLUMN()-6))="","X",IF(INDIRECT(ADDRESS(ROW(),COLUMN()-5))="",0,"OK"))</f>
        <v>X</v>
      </c>
      <c r="ACI25" s="29" t="str">
        <f ca="1">IF(ACJ25="","",SUM(1+MAXA(ACI$1:ACI24)))</f>
        <v/>
      </c>
      <c r="ACJ25" s="8" t="str" cm="1">
        <f t="array" aca="1" ref="ACJ25" ca="1">IF(ACH25=0,INDIRECT(ADDRESS(ROW(),COLUMN()-8)),"")</f>
        <v/>
      </c>
      <c r="ACK25" s="33" t="s">
        <v>1192</v>
      </c>
      <c r="ACL25" s="10" t="str">
        <f t="shared" si="29"/>
        <v>$ACB$25</v>
      </c>
      <c r="ACM25" s="29" t="str">
        <f ca="1">IF(ACN25="","",SUM(1+MAXA(ACM$1:ACM24)))</f>
        <v/>
      </c>
      <c r="ACN25" s="8" t="str" cm="1">
        <f t="array" aca="1" ref="ACN25" ca="1">IF(ISNUMBER(SEARCH(ACN$1,INDEX(INDIRECT(ACO$1),ROW(ACL25),1)))=TRUE,INDIRECT(ACL25),"")</f>
        <v/>
      </c>
      <c r="ACO25" s="13" t="s">
        <v>1192</v>
      </c>
      <c r="ACP25" s="13" t="s">
        <v>1192</v>
      </c>
      <c r="ACQ25" s="13" t="s">
        <v>1192</v>
      </c>
      <c r="ACR25" s="13"/>
      <c r="ACS25" s="13"/>
      <c r="ACT25" s="13"/>
      <c r="ACU25" s="13"/>
      <c r="ACV25" s="13"/>
      <c r="ACW25" s="13"/>
      <c r="ACX25" s="13"/>
      <c r="ACY25" s="13"/>
      <c r="ACZ25" s="13" t="s">
        <v>1192</v>
      </c>
      <c r="ADA25" s="10" t="str">
        <f t="shared" ca="1" si="60"/>
        <v/>
      </c>
      <c r="ADB25" s="22" t="s">
        <v>2864</v>
      </c>
      <c r="ADC25" s="6" t="s">
        <v>2865</v>
      </c>
      <c r="ADD25" s="37" t="s">
        <v>2866</v>
      </c>
      <c r="ADE25" s="27" t="str" cm="1">
        <f t="array" aca="1" ref="ADE25" ca="1">CONCATENATE($A$37,INDIRECT(ADDRESS(ROW(),COLUMN()-2)),"%20",INDIRECT(ADDRESS(ROW(),COLUMN()-1)),$A$39,INDIRECT(ADDRESS(ROW(),COLUMN()-2)),"%20",INDIRECT(ADDRESS(ROW(),COLUMN()-1)))</f>
        <v>https://maps.yandex.ru/?ll=38.714877%2035.511215&amp;z=16&amp;text=38.714877%2035.511215</v>
      </c>
      <c r="ADF25" s="87" t="str" cm="1">
        <f t="array" aca="1" ref="ADF25" ca="1">CONCATENATE($A$40,INDIRECT(ADDRESS(ROW(),COLUMN()-3)),"%2C",INDIRECT(ADDRESS(ROW(),COLUMN()-2)))</f>
        <v>https://maps.google.com/maps?q=38.714877%2C35.511215</v>
      </c>
      <c r="ADG25" s="92" t="s">
        <v>3256</v>
      </c>
      <c r="ADH25" s="10" t="str" cm="1">
        <f t="array" aca="1" ref="ADH25" ca="1">IF(INDIRECT(ADDRESS(ROW(),COLUMN()-6))="","X",IF(INDIRECT(ADDRESS(ROW(),COLUMN()-5))="",0,"OK"))</f>
        <v>OK</v>
      </c>
      <c r="ADI25" s="29" t="str">
        <f ca="1">IF(ADJ25="","",SUM(1+MAXA(ADI$1:ADI24)))</f>
        <v/>
      </c>
      <c r="ADJ25" s="8" t="str" cm="1">
        <f t="array" aca="1" ref="ADJ25" ca="1">IF(ADH25=0,INDIRECT(ADDRESS(ROW(),COLUMN()-8)),"")</f>
        <v/>
      </c>
      <c r="ADK25" s="33" t="s">
        <v>1192</v>
      </c>
      <c r="ADL25" s="10" t="str">
        <f t="shared" si="30"/>
        <v>$ADB$25</v>
      </c>
      <c r="ADM25" s="29" t="str">
        <f ca="1">IF(ADN25="","",SUM(1+MAXA(ADM$1:ADM24)))</f>
        <v/>
      </c>
      <c r="ADN25" s="8" t="str" cm="1">
        <f t="array" aca="1" ref="ADN25" ca="1">IF(ISNUMBER(SEARCH(ADN$1,INDEX(INDIRECT(ADO$1),ROW(ADL25),1)))=TRUE,INDIRECT(ADL25),"")</f>
        <v/>
      </c>
      <c r="ADO25" s="13" t="s">
        <v>1192</v>
      </c>
      <c r="ADP25" s="13" t="s">
        <v>1192</v>
      </c>
      <c r="ADQ25" s="13" t="s">
        <v>1192</v>
      </c>
      <c r="ADR25" s="13" t="s">
        <v>1192</v>
      </c>
      <c r="ADS25" s="13" t="s">
        <v>1192</v>
      </c>
      <c r="ADT25" s="13"/>
      <c r="ADU25" s="13"/>
      <c r="ADV25" s="13"/>
      <c r="ADW25" s="13"/>
      <c r="ADX25" s="13"/>
      <c r="ADY25" s="13"/>
      <c r="ADZ25" s="13" t="s">
        <v>1192</v>
      </c>
      <c r="AEA25" s="10" t="str">
        <f t="shared" ca="1" si="61"/>
        <v/>
      </c>
      <c r="AEB25" s="22" t="s">
        <v>2967</v>
      </c>
      <c r="AEC25" s="6" t="s">
        <v>2968</v>
      </c>
      <c r="AED25" s="37" t="s">
        <v>2969</v>
      </c>
      <c r="AEE25" s="27" t="str" cm="1">
        <f t="array" aca="1" ref="AEE25" ca="1">CONCATENATE($A$37,INDIRECT(ADDRESS(ROW(),COLUMN()-2)),"%20",INDIRECT(ADDRESS(ROW(),COLUMN()-1)),$A$39,INDIRECT(ADDRESS(ROW(),COLUMN()-2)),"%20",INDIRECT(ADDRESS(ROW(),COLUMN()-1)))</f>
        <v>https://maps.yandex.ru/?ll=38.616936%2035.444848&amp;z=16&amp;text=38.616936%2035.444848</v>
      </c>
      <c r="AEF25" s="87" t="str" cm="1">
        <f t="array" aca="1" ref="AEF25" ca="1">CONCATENATE($A$40,INDIRECT(ADDRESS(ROW(),COLUMN()-3)),"%2C",INDIRECT(ADDRESS(ROW(),COLUMN()-2)))</f>
        <v>https://maps.google.com/maps?q=38.616936%2C35.444848</v>
      </c>
      <c r="AEG25" s="79" t="s">
        <v>3229</v>
      </c>
      <c r="AEH25" s="10" t="str" cm="1">
        <f t="array" aca="1" ref="AEH25" ca="1">IF(INDIRECT(ADDRESS(ROW(),COLUMN()-6))="","X",IF(INDIRECT(ADDRESS(ROW(),COLUMN()-5))="",0,"OK"))</f>
        <v>OK</v>
      </c>
      <c r="AEI25" s="29" t="str">
        <f ca="1">IF(AEJ25="","",SUM(1+MAXA(AEI$1:AEI24)))</f>
        <v/>
      </c>
      <c r="AEJ25" s="8" t="str" cm="1">
        <f t="array" aca="1" ref="AEJ25" ca="1">IF(AEH25=0,INDIRECT(ADDRESS(ROW(),COLUMN()-8)),"")</f>
        <v/>
      </c>
      <c r="AEK25" s="33" t="s">
        <v>1192</v>
      </c>
      <c r="AEL25" s="10" t="str">
        <f t="shared" si="31"/>
        <v>$AEB$25</v>
      </c>
      <c r="AEM25" s="29" t="str">
        <f ca="1">IF(AEN25="","",SUM(1+MAXA(AEM$1:AEM24)))</f>
        <v/>
      </c>
      <c r="AEN25" s="8" t="str" cm="1">
        <f t="array" aca="1" ref="AEN25" ca="1">IF(ISNUMBER(SEARCH(AEN$1,INDEX(INDIRECT(AEO$1),ROW(AEL25),1)))=TRUE,INDIRECT(AEL25),"")</f>
        <v/>
      </c>
      <c r="AEO25" s="13" t="s">
        <v>1192</v>
      </c>
      <c r="AEP25" s="13" t="s">
        <v>1192</v>
      </c>
      <c r="AEQ25" s="13" t="s">
        <v>1192</v>
      </c>
      <c r="AER25" s="13" t="s">
        <v>1192</v>
      </c>
      <c r="AES25" s="13" t="s">
        <v>1192</v>
      </c>
      <c r="AET25" s="13" t="s">
        <v>1192</v>
      </c>
      <c r="AEU25" s="13" t="s">
        <v>1192</v>
      </c>
      <c r="AEV25" s="13" t="s">
        <v>1192</v>
      </c>
    </row>
    <row r="26" spans="1:828" s="4" customFormat="1" ht="24.75" customHeight="1" x14ac:dyDescent="0.2">
      <c r="A26" s="100" t="str">
        <f>CONCATENATE(XC1," Tomarza")</f>
        <v>98 Tomarza</v>
      </c>
      <c r="B26" s="10" t="str">
        <f t="shared" ca="1" si="32"/>
        <v/>
      </c>
      <c r="C26" s="8"/>
      <c r="D26" s="10"/>
      <c r="E26" s="10"/>
      <c r="G26" s="81"/>
      <c r="H26" s="94"/>
      <c r="I26" s="10" t="str" cm="1">
        <f t="array" aca="1" ref="I26" ca="1">IF(INDIRECT(ADDRESS(ROW(),COLUMN()-6))="","X",IF(INDIRECT(ADDRESS(ROW(),COLUMN()-5))="",0,"OK"))</f>
        <v>X</v>
      </c>
      <c r="J26" s="29" t="str">
        <f ca="1">IF(K26="","",SUM(1+MAXA(J$1:J25)))</f>
        <v/>
      </c>
      <c r="K26" s="8" t="str" cm="1">
        <f t="array" aca="1" ref="K26" ca="1">IF(I26=0,INDIRECT(ADDRESS(ROW(),COLUMN()-8)),"")</f>
        <v/>
      </c>
      <c r="L26" s="31"/>
      <c r="M26" s="10" t="str">
        <f t="shared" si="0"/>
        <v>$C$26</v>
      </c>
      <c r="N26" s="29" t="str">
        <f ca="1">IF(O26="","",SUM(1+MAXA(N$1:N25)))</f>
        <v/>
      </c>
      <c r="O26" s="8" t="str" cm="1">
        <f t="array" aca="1" ref="O26" ca="1">IF(ISNUMBER(SEARCH(O$1,INDEX(INDIRECT($P$1),ROW(M26),1)))=TRUE,INDIRECT(M26),"")</f>
        <v/>
      </c>
      <c r="P26" s="13" t="s">
        <v>1192</v>
      </c>
      <c r="Q26" s="13" t="s">
        <v>1192</v>
      </c>
      <c r="R26" s="13"/>
      <c r="S26" s="13"/>
      <c r="T26" s="13"/>
      <c r="U26" s="13"/>
      <c r="V26" s="13"/>
      <c r="W26" s="13"/>
      <c r="X26" s="13"/>
      <c r="Y26" s="13" t="s">
        <v>1192</v>
      </c>
      <c r="Z26" s="13" t="s">
        <v>1192</v>
      </c>
      <c r="AA26" s="10" t="str">
        <f t="shared" ca="1" si="62"/>
        <v/>
      </c>
      <c r="AB26" s="8"/>
      <c r="AC26" s="10"/>
      <c r="AD26" s="10"/>
      <c r="AE26" s="21"/>
      <c r="AF26" s="86"/>
      <c r="AG26" s="80"/>
      <c r="AH26" s="10" t="str" cm="1">
        <f t="array" aca="1" ref="AH26" ca="1">IF(INDIRECT(ADDRESS(ROW(),COLUMN()-6))="","X",IF(INDIRECT(ADDRESS(ROW(),COLUMN()-5))="",0,"OK"))</f>
        <v>X</v>
      </c>
      <c r="AI26" s="29" t="str">
        <f ca="1">IF(AJ26="","",SUM(1+MAXA(AI$1:AI25)))</f>
        <v/>
      </c>
      <c r="AJ26" s="8" t="str" cm="1">
        <f t="array" aca="1" ref="AJ26" ca="1">IF(AH26=0,INDIRECT(ADDRESS(ROW(),COLUMN()-8)),"")</f>
        <v/>
      </c>
      <c r="AK26" s="31"/>
      <c r="AL26" s="10" t="str">
        <f t="shared" si="1"/>
        <v>$AB$26</v>
      </c>
      <c r="AM26" s="29" t="str">
        <f ca="1">IF(AN26="","",SUM(1+MAXA(AM$1:AM25)))</f>
        <v/>
      </c>
      <c r="AN26" s="8" t="str" cm="1">
        <f t="array" aca="1" ref="AN26" ca="1">IF(ISNUMBER(SEARCH(AN$1,INDEX(INDIRECT($AO$1),ROW(AL26),1)))=TRUE,INDIRECT(AL26),"")</f>
        <v/>
      </c>
      <c r="AO26" s="13" t="s">
        <v>1192</v>
      </c>
      <c r="AP26" s="13" t="s">
        <v>1192</v>
      </c>
      <c r="AQ26" s="13" t="s">
        <v>1192</v>
      </c>
      <c r="AR26" s="13"/>
      <c r="AS26" s="13"/>
      <c r="AT26" s="13"/>
      <c r="AU26" s="13"/>
      <c r="AV26" s="13"/>
      <c r="AW26" s="13"/>
      <c r="AX26" s="13" t="s">
        <v>1192</v>
      </c>
      <c r="AY26" s="13" t="s">
        <v>1192</v>
      </c>
      <c r="AZ26" s="13" t="s">
        <v>1192</v>
      </c>
      <c r="BA26" s="10" t="str">
        <f t="shared" ca="1" si="33"/>
        <v/>
      </c>
      <c r="BB26" s="22" t="s">
        <v>3525</v>
      </c>
      <c r="BC26" s="6" t="s">
        <v>3634</v>
      </c>
      <c r="BD26" s="6" t="s">
        <v>3633</v>
      </c>
      <c r="BE26" s="27" t="str" cm="1">
        <f t="array" aca="1" ref="BE26" ca="1">CONCATENATE($A$37,INDIRECT(ADDRESS(ROW(),COLUMN()-2)),"%20",INDIRECT(ADDRESS(ROW(),COLUMN()-1)),$A$39,INDIRECT(ADDRESS(ROW(),COLUMN()-2)),"%20",INDIRECT(ADDRESS(ROW(),COLUMN()-1)))</f>
        <v>https://maps.yandex.ru/?ll=38.735864%2035.543935&amp;z=16&amp;text=38.735864%2035.543935</v>
      </c>
      <c r="BF26" s="87" t="str" cm="1">
        <f t="array" aca="1" ref="BF26" ca="1">CONCATENATE($A$40,INDIRECT(ADDRESS(ROW(),COLUMN()-3)),"%2C",INDIRECT(ADDRESS(ROW(),COLUMN()-2)))</f>
        <v>https://maps.google.com/maps?q=38.735864%2C35.543935</v>
      </c>
      <c r="BG26" s="92" t="s">
        <v>3229</v>
      </c>
      <c r="BH26" s="10" t="str" cm="1">
        <f t="array" aca="1" ref="BH26" ca="1">IF(INDIRECT(ADDRESS(ROW(),COLUMN()-6))="","X",IF(INDIRECT(ADDRESS(ROW(),COLUMN()-5))="",0,"OK"))</f>
        <v>OK</v>
      </c>
      <c r="BI26" s="29" t="str">
        <f ca="1">IF(BJ26="","",SUM(1+MAXA(BI$1:BI25)))</f>
        <v/>
      </c>
      <c r="BJ26" s="8" t="str" cm="1">
        <f t="array" aca="1" ref="BJ26" ca="1">IF(BH26=0,INDIRECT(ADDRESS(ROW(),COLUMN()-8)),"")</f>
        <v/>
      </c>
      <c r="BK26" s="31"/>
      <c r="BL26" s="10" t="str">
        <f t="shared" si="2"/>
        <v>$BB$26</v>
      </c>
      <c r="BM26" s="29" t="str">
        <f ca="1">IF(BN26="","",SUM(1+MAXA(BM$1:BM25)))</f>
        <v/>
      </c>
      <c r="BN26" s="8" t="str" cm="1">
        <f t="array" aca="1" ref="BN26" ca="1">IF(ISNUMBER(SEARCH(BN$1,INDEX(INDIRECT(BO$1),ROW(BL26),1)))=TRUE,INDIRECT(BL26),"")</f>
        <v/>
      </c>
      <c r="BO26" s="13" t="s">
        <v>1192</v>
      </c>
      <c r="BP26" s="13" t="s">
        <v>1192</v>
      </c>
      <c r="BQ26" s="13" t="s">
        <v>1192</v>
      </c>
      <c r="BR26" s="13"/>
      <c r="BS26" s="13"/>
      <c r="BT26" s="13"/>
      <c r="BU26" s="13"/>
      <c r="BV26" s="13"/>
      <c r="BW26" s="13" t="s">
        <v>1192</v>
      </c>
      <c r="BX26" s="13" t="s">
        <v>1192</v>
      </c>
      <c r="BY26" s="13"/>
      <c r="BZ26" s="13"/>
      <c r="CA26" s="10" t="str">
        <f t="shared" ca="1" si="34"/>
        <v/>
      </c>
      <c r="CB26" s="8" t="s">
        <v>781</v>
      </c>
      <c r="CC26" s="10" t="s">
        <v>782</v>
      </c>
      <c r="CD26" s="10" t="s">
        <v>783</v>
      </c>
      <c r="CE26" s="27" t="str" cm="1">
        <f t="array" aca="1" ref="CE26" ca="1">CONCATENATE($A$37,INDIRECT(ADDRESS(ROW(),COLUMN()-2)),"%20",INDIRECT(ADDRESS(ROW(),COLUMN()-1)),$A$39,INDIRECT(ADDRESS(ROW(),COLUMN()-2)),"%20",INDIRECT(ADDRESS(ROW(),COLUMN()-1)))</f>
        <v>https://maps.yandex.ru/?ll=38.702068%2035.543584&amp;z=16&amp;text=38.702068%2035.543584</v>
      </c>
      <c r="CF26" s="87" t="str" cm="1">
        <f t="array" aca="1" ref="CF26" ca="1">CONCATENATE($A$40,INDIRECT(ADDRESS(ROW(),COLUMN()-3)),"%2C",INDIRECT(ADDRESS(ROW(),COLUMN()-2)))</f>
        <v>https://maps.google.com/maps?q=38.702068%2C35.543584</v>
      </c>
      <c r="CG26" s="92" t="s">
        <v>3229</v>
      </c>
      <c r="CH26" s="10" t="str" cm="1">
        <f t="array" aca="1" ref="CH26" ca="1">IF(INDIRECT(ADDRESS(ROW(),COLUMN()-6))="","X",IF(INDIRECT(ADDRESS(ROW(),COLUMN()-5))="",0,"OK"))</f>
        <v>OK</v>
      </c>
      <c r="CI26" s="29" t="str">
        <f ca="1">IF(CJ26="","",SUM(1+MAXA(CI$1:CI25)))</f>
        <v/>
      </c>
      <c r="CJ26" s="8" t="str" cm="1">
        <f t="array" aca="1" ref="CJ26" ca="1">IF(CH26=0,INDIRECT(ADDRESS(ROW(),COLUMN()-8)),"")</f>
        <v/>
      </c>
      <c r="CK26" s="31"/>
      <c r="CL26" s="10" t="str">
        <f t="shared" si="3"/>
        <v>$CB$26</v>
      </c>
      <c r="CM26" s="29" t="str">
        <f ca="1">IF(CN26="","",SUM(1+MAXA(CM$1:CM25)))</f>
        <v/>
      </c>
      <c r="CN26" s="8" t="str" cm="1">
        <f t="array" aca="1" ref="CN26" ca="1">IF(ISNUMBER(SEARCH(CN$1,INDEX(INDIRECT(CO$1),ROW(CL26),1)))=TRUE,INDIRECT(CL26),"")</f>
        <v/>
      </c>
      <c r="CO26" s="13" t="s">
        <v>1192</v>
      </c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 t="s">
        <v>1192</v>
      </c>
      <c r="DA26" s="10" t="str">
        <f t="shared" ca="1" si="63"/>
        <v/>
      </c>
      <c r="DB26" s="8"/>
      <c r="DC26" s="10"/>
      <c r="DD26" s="10"/>
      <c r="DF26" s="81"/>
      <c r="DG26" s="94"/>
      <c r="DH26" s="10" t="str" cm="1">
        <f t="array" aca="1" ref="DH26" ca="1">IF(INDIRECT(ADDRESS(ROW(),COLUMN()-6))="","X",IF(INDIRECT(ADDRESS(ROW(),COLUMN()-5))="",0,"OK"))</f>
        <v>X</v>
      </c>
      <c r="DI26" s="29" t="str">
        <f ca="1">IF(DJ26="","",SUM(1+MAXA(DI$1:DI25)))</f>
        <v/>
      </c>
      <c r="DJ26" s="8" t="str" cm="1">
        <f t="array" aca="1" ref="DJ26" ca="1">IF(DH26=0,INDIRECT(ADDRESS(ROW(),COLUMN()-8)),"")</f>
        <v/>
      </c>
      <c r="DK26" s="31"/>
      <c r="DL26" s="10" t="str">
        <f t="shared" si="4"/>
        <v>$DB$26</v>
      </c>
      <c r="DM26" s="29" t="str">
        <f ca="1">IF(DN26="","",SUM(1+MAXA(DM$1:DM25)))</f>
        <v/>
      </c>
      <c r="DN26" s="8" t="str" cm="1">
        <f t="array" aca="1" ref="DN26" ca="1">IF(ISNUMBER(SEARCH(DN$1,INDEX(INDIRECT(DO$1),ROW(DL26),1)))=TRUE,INDIRECT(DL26),"")</f>
        <v/>
      </c>
      <c r="DO26" s="13" t="s">
        <v>1192</v>
      </c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 t="s">
        <v>1192</v>
      </c>
      <c r="EA26" s="10" t="str">
        <f t="shared" ca="1" si="35"/>
        <v/>
      </c>
      <c r="EB26" s="22" t="s">
        <v>4601</v>
      </c>
      <c r="EC26" s="6" t="s">
        <v>4602</v>
      </c>
      <c r="ED26" s="6" t="s">
        <v>4603</v>
      </c>
      <c r="EE26" s="27" t="str" cm="1">
        <f t="array" aca="1" ref="EE26" ca="1">CONCATENATE($A$37,INDIRECT(ADDRESS(ROW(),COLUMN()-2)),"%20",INDIRECT(ADDRESS(ROW(),COLUMN()-1)),$A$39,INDIRECT(ADDRESS(ROW(),COLUMN()-2)),"%20",INDIRECT(ADDRESS(ROW(),COLUMN()-1)))</f>
        <v>https://maps.yandex.ru/?ll=38.655029%2035.416786&amp;z=16&amp;text=38.655029%2035.416786</v>
      </c>
      <c r="EF26" s="87" t="str" cm="1">
        <f t="array" aca="1" ref="EF26" ca="1">CONCATENATE($A$40,INDIRECT(ADDRESS(ROW(),COLUMN()-3)),"%2C",INDIRECT(ADDRESS(ROW(),COLUMN()-2)))</f>
        <v>https://maps.google.com/maps?q=38.655029%2C35.416786</v>
      </c>
      <c r="EG26" s="92" t="s">
        <v>3229</v>
      </c>
      <c r="EH26" s="10" t="str" cm="1">
        <f t="array" aca="1" ref="EH26" ca="1">IF(INDIRECT(ADDRESS(ROW(),COLUMN()-6))="","X",IF(INDIRECT(ADDRESS(ROW(),COLUMN()-5))="",0,"OK"))</f>
        <v>OK</v>
      </c>
      <c r="EI26" s="29" t="str">
        <f ca="1">IF(EJ26="","",SUM(1+MAXA(EI$1:EI25)))</f>
        <v/>
      </c>
      <c r="EJ26" s="8" t="str" cm="1">
        <f t="array" aca="1" ref="EJ26" ca="1">IF(EH26=0,INDIRECT(ADDRESS(ROW(),COLUMN()-8)),"")</f>
        <v/>
      </c>
      <c r="EK26" s="31"/>
      <c r="EL26" s="10" t="str">
        <f t="shared" si="5"/>
        <v>$EB$26</v>
      </c>
      <c r="EM26" s="29" t="str">
        <f ca="1">IF(EN26="","",SUM(1+MAXA(EM$1:EM25)))</f>
        <v/>
      </c>
      <c r="EN26" s="8" t="str" cm="1">
        <f t="array" aca="1" ref="EN26" ca="1">IF(ISNUMBER(SEARCH(EN$1,INDEX(INDIRECT(EO$1),ROW(EL26),1)))=TRUE,INDIRECT(EL26),"")</f>
        <v/>
      </c>
      <c r="EO26" s="13" t="s">
        <v>1192</v>
      </c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0" t="str">
        <f t="shared" ca="1" si="36"/>
        <v/>
      </c>
      <c r="FB26" s="22" t="s">
        <v>3654</v>
      </c>
      <c r="FC26" s="6" t="s">
        <v>3378</v>
      </c>
      <c r="FD26" s="6" t="s">
        <v>3379</v>
      </c>
      <c r="FE26" s="27" t="str" cm="1">
        <f t="array" aca="1" ref="FE26" ca="1">CONCATENATE($A$37,INDIRECT(ADDRESS(ROW(),COLUMN()-2)),"%20",INDIRECT(ADDRESS(ROW(),COLUMN()-1)),$A$39,INDIRECT(ADDRESS(ROW(),COLUMN()-2)),"%20",INDIRECT(ADDRESS(ROW(),COLUMN()-1)))</f>
        <v>https://maps.yandex.ru/?ll=38.751426%2035.719586&amp;z=16&amp;text=38.751426%2035.719586</v>
      </c>
      <c r="FF26" s="87" t="str" cm="1">
        <f t="array" aca="1" ref="FF26" ca="1">CONCATENATE($A$40,INDIRECT(ADDRESS(ROW(),COLUMN()-3)),"%2C",INDIRECT(ADDRESS(ROW(),COLUMN()-2)))</f>
        <v>https://maps.google.com/maps?q=38.751426%2C35.719586</v>
      </c>
      <c r="FG26" s="92" t="s">
        <v>3229</v>
      </c>
      <c r="FH26" s="10" t="str" cm="1">
        <f t="array" aca="1" ref="FH26" ca="1">IF(INDIRECT(ADDRESS(ROW(),COLUMN()-6))="","X",IF(INDIRECT(ADDRESS(ROW(),COLUMN()-5))="",0,"OK"))</f>
        <v>OK</v>
      </c>
      <c r="FI26" s="29" t="str">
        <f ca="1">IF(FJ26="","",SUM(1+MAXA(FI$1:FI25)))</f>
        <v/>
      </c>
      <c r="FJ26" s="8" t="str" cm="1">
        <f t="array" aca="1" ref="FJ26" ca="1">IF(FH26=0,INDIRECT(ADDRESS(ROW(),COLUMN()-8)),"")</f>
        <v/>
      </c>
      <c r="FK26" s="31"/>
      <c r="FL26" s="10" t="str">
        <f t="shared" si="6"/>
        <v>$FB$26</v>
      </c>
      <c r="FM26" s="29" t="str">
        <f ca="1">IF(FN26="","",SUM(1+MAXA(FM$1:FM25)))</f>
        <v/>
      </c>
      <c r="FN26" s="8" t="str" cm="1">
        <f t="array" aca="1" ref="FN26" ca="1">IF(ISNUMBER(SEARCH(FN$1,INDEX(INDIRECT(FO$1),ROW(FL26),1)))=TRUE,INDIRECT(FL26),"")</f>
        <v/>
      </c>
      <c r="FO26" s="13" t="s">
        <v>1192</v>
      </c>
      <c r="FP26" s="13" t="s">
        <v>1192</v>
      </c>
      <c r="FQ26" s="13" t="s">
        <v>1192</v>
      </c>
      <c r="FR26" s="13" t="s">
        <v>1192</v>
      </c>
      <c r="FS26" s="13" t="s">
        <v>1192</v>
      </c>
      <c r="FT26" s="13"/>
      <c r="FU26" s="13"/>
      <c r="FV26" s="13"/>
      <c r="FW26" s="13"/>
      <c r="FX26" s="13"/>
      <c r="FY26" s="13"/>
      <c r="FZ26" s="13"/>
      <c r="GA26" s="10" t="str">
        <f t="shared" ca="1" si="37"/>
        <v/>
      </c>
      <c r="GB26" s="22"/>
      <c r="GC26" s="6"/>
      <c r="GD26" s="6"/>
      <c r="GE26" s="24"/>
      <c r="GF26" s="88"/>
      <c r="GG26" s="115"/>
      <c r="GH26" s="10" t="str" cm="1">
        <f t="array" aca="1" ref="GH26" ca="1">IF(INDIRECT(ADDRESS(ROW(),COLUMN()-6))="","X",IF(INDIRECT(ADDRESS(ROW(),COLUMN()-5))="",0,"OK"))</f>
        <v>X</v>
      </c>
      <c r="GI26" s="29" t="str">
        <f ca="1">IF(GJ26="","",SUM(1+MAXA(GI$1:GI25)))</f>
        <v/>
      </c>
      <c r="GJ26" s="8" t="str" cm="1">
        <f t="array" aca="1" ref="GJ26" ca="1">IF(GH26=0,INDIRECT(ADDRESS(ROW(),COLUMN()-8)),"")</f>
        <v/>
      </c>
      <c r="GK26" s="31"/>
      <c r="GL26" s="10" t="str">
        <f t="shared" si="7"/>
        <v>$GB$26</v>
      </c>
      <c r="GM26" s="29" t="str">
        <f ca="1">IF(GN26="","",SUM(1+MAXA(GM$1:GM25)))</f>
        <v/>
      </c>
      <c r="GN26" s="8" t="str" cm="1">
        <f t="array" aca="1" ref="GN26" ca="1">IF(ISNUMBER(SEARCH(GN$1,INDEX(INDIRECT(GO$1),ROW(GL26),1)))=TRUE,INDIRECT(GL26),"")</f>
        <v/>
      </c>
      <c r="GO26" s="13" t="s">
        <v>1192</v>
      </c>
      <c r="GP26" s="13" t="s">
        <v>1192</v>
      </c>
      <c r="GQ26" s="13" t="s">
        <v>1192</v>
      </c>
      <c r="GR26" s="13" t="s">
        <v>1192</v>
      </c>
      <c r="GS26" s="13" t="s">
        <v>1192</v>
      </c>
      <c r="GT26" s="13"/>
      <c r="GU26" s="13"/>
      <c r="GV26" s="13"/>
      <c r="GW26" s="13"/>
      <c r="GX26" s="13"/>
      <c r="GY26" s="13"/>
      <c r="GZ26" s="13"/>
      <c r="HA26" s="10" t="str">
        <f t="shared" ca="1" si="38"/>
        <v/>
      </c>
      <c r="HB26" s="22" t="s">
        <v>400</v>
      </c>
      <c r="HC26" s="6" t="s">
        <v>4435</v>
      </c>
      <c r="HD26" s="6" t="s">
        <v>4436</v>
      </c>
      <c r="HE26" s="27" t="str" cm="1">
        <f t="array" aca="1" ref="HE26" ca="1">CONCATENATE($A$37,INDIRECT(ADDRESS(ROW(),COLUMN()-2)),"%20",INDIRECT(ADDRESS(ROW(),COLUMN()-1)),$A$39,INDIRECT(ADDRESS(ROW(),COLUMN()-2)),"%20",INDIRECT(ADDRESS(ROW(),COLUMN()-1)))</f>
        <v>https://maps.yandex.ru/?ll=38.965616%2035.066528&amp;z=16&amp;text=38.965616%2035.066528</v>
      </c>
      <c r="HF26" s="87" t="str" cm="1">
        <f t="array" aca="1" ref="HF26" ca="1">CONCATENATE($A$40,INDIRECT(ADDRESS(ROW(),COLUMN()-3)),"%2C",INDIRECT(ADDRESS(ROW(),COLUMN()-2)))</f>
        <v>https://maps.google.com/maps?q=38.965616%2C35.066528</v>
      </c>
      <c r="HG26" s="92" t="s">
        <v>3229</v>
      </c>
      <c r="HH26" s="10" t="str" cm="1">
        <f t="array" aca="1" ref="HH26" ca="1">IF(INDIRECT(ADDRESS(ROW(),COLUMN()-6))="","X",IF(INDIRECT(ADDRESS(ROW(),COLUMN()-5))="",0,"OK"))</f>
        <v>OK</v>
      </c>
      <c r="HI26" s="29" t="str">
        <f ca="1">IF(HJ26="","",SUM(1+MAXA(HI$1:HI25)))</f>
        <v/>
      </c>
      <c r="HJ26" s="8" t="str" cm="1">
        <f t="array" aca="1" ref="HJ26" ca="1">IF(HH26=0,INDIRECT(ADDRESS(ROW(),COLUMN()-8)),"")</f>
        <v/>
      </c>
      <c r="HK26" s="31"/>
      <c r="HL26" s="10" t="str">
        <f t="shared" si="8"/>
        <v>$HB$26</v>
      </c>
      <c r="HM26" s="29" t="str">
        <f ca="1">IF(HN26="","",SUM(1+MAXA(HM$1:HM25)))</f>
        <v/>
      </c>
      <c r="HN26" s="8" t="str" cm="1">
        <f t="array" aca="1" ref="HN26" ca="1">IF(ISNUMBER(SEARCH(HN$1,INDEX(INDIRECT(HO$1),ROW(HL26),1)))=TRUE,INDIRECT(HL26),"")</f>
        <v/>
      </c>
      <c r="HO26" s="13" t="s">
        <v>1192</v>
      </c>
      <c r="HP26" s="13" t="s">
        <v>1192</v>
      </c>
      <c r="HQ26" s="13" t="s">
        <v>1192</v>
      </c>
      <c r="HR26" s="13"/>
      <c r="HS26" s="13"/>
      <c r="HT26" s="13"/>
      <c r="HU26" s="13"/>
      <c r="HV26" s="13"/>
      <c r="HW26" s="13"/>
      <c r="HX26" s="13"/>
      <c r="HY26" s="13" t="s">
        <v>1192</v>
      </c>
      <c r="HZ26" s="13" t="s">
        <v>1192</v>
      </c>
      <c r="IA26" s="10" t="str">
        <f t="shared" ca="1" si="39"/>
        <v/>
      </c>
      <c r="IB26" s="22" t="s">
        <v>417</v>
      </c>
      <c r="IC26" s="14" t="s">
        <v>418</v>
      </c>
      <c r="ID26" s="14" t="s">
        <v>419</v>
      </c>
      <c r="IE26" s="27" t="str" cm="1">
        <f t="array" aca="1" ref="IE26" ca="1">CONCATENATE($A$37,INDIRECT(ADDRESS(ROW(),COLUMN()-2)),"%20",INDIRECT(ADDRESS(ROW(),COLUMN()-1)),$A$39,INDIRECT(ADDRESS(ROW(),COLUMN()-2)),"%20",INDIRECT(ADDRESS(ROW(),COLUMN()-1)))</f>
        <v>https://maps.yandex.ru/?ll=38.796221%2035.531542&amp;z=16&amp;text=38.796221%2035.531542</v>
      </c>
      <c r="IF26" s="87" t="str" cm="1">
        <f t="array" aca="1" ref="IF26" ca="1">CONCATENATE($A$40,INDIRECT(ADDRESS(ROW(),COLUMN()-3)),"%2C",INDIRECT(ADDRESS(ROW(),COLUMN()-2)))</f>
        <v>https://maps.google.com/maps?q=38.796221%2C35.531542</v>
      </c>
      <c r="IG26" s="79" t="s">
        <v>3229</v>
      </c>
      <c r="IH26" s="10" t="str" cm="1">
        <f t="array" aca="1" ref="IH26" ca="1">IF(INDIRECT(ADDRESS(ROW(),COLUMN()-6))="","X",IF(INDIRECT(ADDRESS(ROW(),COLUMN()-5))="",0,"OK"))</f>
        <v>OK</v>
      </c>
      <c r="II26" s="29" t="str">
        <f ca="1">IF(IJ26="","",SUM(1+MAXA(II$1:II25)))</f>
        <v/>
      </c>
      <c r="IJ26" s="8" t="str" cm="1">
        <f t="array" aca="1" ref="IJ26" ca="1">IF(IH26=0,INDIRECT(ADDRESS(ROW(),COLUMN()-8)),"")</f>
        <v/>
      </c>
      <c r="IK26" s="31"/>
      <c r="IL26" s="10" t="str">
        <f t="shared" si="9"/>
        <v>$IB$26</v>
      </c>
      <c r="IM26" s="29" t="str">
        <f ca="1">IF(IN26="","",SUM(1+MAXA(IM$1:IM25)))</f>
        <v/>
      </c>
      <c r="IN26" s="8" t="str" cm="1">
        <f t="array" aca="1" ref="IN26" ca="1">IF(ISNUMBER(SEARCH(IN$1,INDEX(INDIRECT(IO$1),ROW(IL26),1)))=TRUE,INDIRECT(IL26),"")</f>
        <v/>
      </c>
      <c r="IO26" s="13" t="s">
        <v>1192</v>
      </c>
      <c r="IP26" s="13" t="s">
        <v>1192</v>
      </c>
      <c r="IQ26" s="13" t="s">
        <v>1192</v>
      </c>
      <c r="IR26" s="13"/>
      <c r="IS26" s="13"/>
      <c r="IT26" s="13"/>
      <c r="IU26" s="13"/>
      <c r="IV26" s="13"/>
      <c r="IW26" s="13"/>
      <c r="IX26" s="13" t="s">
        <v>1192</v>
      </c>
      <c r="IY26" s="13" t="s">
        <v>1192</v>
      </c>
      <c r="IZ26" s="13" t="s">
        <v>1192</v>
      </c>
      <c r="JA26" s="10" t="str">
        <f t="shared" ca="1" si="40"/>
        <v/>
      </c>
      <c r="JB26" s="22"/>
      <c r="JC26" s="14"/>
      <c r="JD26" s="14"/>
      <c r="JE26" s="24"/>
      <c r="JF26" s="88"/>
      <c r="JG26" s="101"/>
      <c r="JH26" s="10" t="str" cm="1">
        <f t="array" aca="1" ref="JH26" ca="1">IF(INDIRECT(ADDRESS(ROW(),COLUMN()-6))="","X",IF(INDIRECT(ADDRESS(ROW(),COLUMN()-5))="",0,"OK"))</f>
        <v>X</v>
      </c>
      <c r="JI26" s="29" t="str">
        <f ca="1">IF(JJ26="","",SUM(1+MAXA(JI$1:JI25)))</f>
        <v/>
      </c>
      <c r="JJ26" s="8" t="str" cm="1">
        <f t="array" aca="1" ref="JJ26" ca="1">IF(JH26=0,INDIRECT(ADDRESS(ROW(),COLUMN()-8)),"")</f>
        <v/>
      </c>
      <c r="JK26" s="31"/>
      <c r="JL26" s="10" t="str">
        <f t="shared" si="10"/>
        <v>$JB$26</v>
      </c>
      <c r="JM26" s="29" t="str">
        <f ca="1">IF(JN26="","",SUM(1+MAXA(JM$1:JM25)))</f>
        <v/>
      </c>
      <c r="JN26" s="8" t="str" cm="1">
        <f t="array" aca="1" ref="JN26" ca="1">IF(ISNUMBER(SEARCH(JN$1,INDEX(INDIRECT(JO$1),ROW(JL26),1)))=TRUE,INDIRECT(JL26),"")</f>
        <v/>
      </c>
      <c r="JO26" s="13" t="s">
        <v>1192</v>
      </c>
      <c r="JP26" s="13" t="s">
        <v>1192</v>
      </c>
      <c r="JQ26" s="13" t="s">
        <v>1192</v>
      </c>
      <c r="JR26" s="13"/>
      <c r="JS26" s="13"/>
      <c r="JT26" s="13"/>
      <c r="JU26" s="13"/>
      <c r="JV26" s="13"/>
      <c r="JW26" s="13"/>
      <c r="JX26" s="13" t="s">
        <v>1192</v>
      </c>
      <c r="JY26" s="13" t="s">
        <v>1192</v>
      </c>
      <c r="JZ26" s="13" t="s">
        <v>1192</v>
      </c>
      <c r="KA26" s="10" t="str">
        <f t="shared" ca="1" si="41"/>
        <v/>
      </c>
      <c r="KB26" s="16"/>
      <c r="KC26" s="17" t="s">
        <v>404</v>
      </c>
      <c r="KD26" s="18"/>
      <c r="KE26" s="25"/>
      <c r="KF26" s="25"/>
      <c r="KG26" s="79" t="s">
        <v>3229</v>
      </c>
      <c r="KH26" s="10" t="str" cm="1">
        <f t="array" aca="1" ref="KH26" ca="1">IF(INDIRECT(ADDRESS(ROW(),COLUMN()-6))="","X",IF(INDIRECT(ADDRESS(ROW(),COLUMN()-5))="",0,"OK"))</f>
        <v>X</v>
      </c>
      <c r="KI26" s="29" t="str">
        <f ca="1">IF(KJ26="","",SUM(1+MAXA(KI$1:KI25)))</f>
        <v/>
      </c>
      <c r="KJ26" s="8" t="str" cm="1">
        <f t="array" aca="1" ref="KJ26" ca="1">IF(KH26=0,INDIRECT(ADDRESS(ROW(),COLUMN()-8)),"")</f>
        <v/>
      </c>
      <c r="KK26" s="31"/>
      <c r="KL26" s="10" t="str">
        <f t="shared" si="11"/>
        <v>$KB$26</v>
      </c>
      <c r="KM26" s="29" t="str">
        <f ca="1">IF(KN26="","",SUM(1+MAXA(KM$1:KM25)))</f>
        <v/>
      </c>
      <c r="KN26" s="8" t="str" cm="1">
        <f t="array" aca="1" ref="KN26" ca="1">IF(ISNUMBER(SEARCH(KN$1,INDEX(INDIRECT(KO$1),ROW(KL26),1)))=TRUE,INDIRECT(KL26),"")</f>
        <v/>
      </c>
      <c r="KO26" s="13" t="s">
        <v>1192</v>
      </c>
      <c r="KP26" s="13" t="s">
        <v>1192</v>
      </c>
      <c r="KQ26" s="13" t="s">
        <v>1192</v>
      </c>
      <c r="KR26" s="13"/>
      <c r="KS26" s="13"/>
      <c r="KT26" s="13"/>
      <c r="KU26" s="13"/>
      <c r="KV26" s="13"/>
      <c r="KW26" s="13"/>
      <c r="KX26" s="13"/>
      <c r="KY26" s="13" t="s">
        <v>1192</v>
      </c>
      <c r="KZ26" s="13" t="s">
        <v>1192</v>
      </c>
      <c r="LA26" s="10" t="str">
        <f t="shared" ca="1" si="42"/>
        <v/>
      </c>
      <c r="LB26" s="15"/>
      <c r="LC26" s="14"/>
      <c r="LD26" s="14"/>
      <c r="LE26" s="15"/>
      <c r="LF26" s="15"/>
      <c r="LG26" s="99"/>
      <c r="LH26" s="10" t="str" cm="1">
        <f t="array" aca="1" ref="LH26" ca="1">IF(INDIRECT(ADDRESS(ROW(),COLUMN()-6))="","X",IF(INDIRECT(ADDRESS(ROW(),COLUMN()-5))="",0,"OK"))</f>
        <v>X</v>
      </c>
      <c r="LI26" s="29" t="str">
        <f ca="1">IF(LJ26="","",SUM(1+MAXA(LI$1:LI25)))</f>
        <v/>
      </c>
      <c r="LJ26" s="8" t="str" cm="1">
        <f t="array" aca="1" ref="LJ26" ca="1">IF(LH26=0,INDIRECT(ADDRESS(ROW(),COLUMN()-8)),"")</f>
        <v/>
      </c>
      <c r="LK26" s="31"/>
      <c r="LL26" s="10" t="str">
        <f t="shared" si="12"/>
        <v>$LB$26</v>
      </c>
      <c r="LM26" s="29" t="str">
        <f ca="1">IF(LN26="","",SUM(1+MAXA(LM$1:LM25)))</f>
        <v/>
      </c>
      <c r="LN26" s="8" t="str" cm="1">
        <f t="array" aca="1" ref="LN26" ca="1">IF(ISNUMBER(SEARCH(LN$1,INDEX(INDIRECT(LO$1),ROW(LL26),1)))=TRUE,INDIRECT(LL26),"")</f>
        <v/>
      </c>
      <c r="LO26" s="13" t="s">
        <v>1192</v>
      </c>
      <c r="LP26" s="13" t="s">
        <v>1192</v>
      </c>
      <c r="LQ26" s="13" t="s">
        <v>1192</v>
      </c>
      <c r="LR26" s="13" t="s">
        <v>1192</v>
      </c>
      <c r="LS26" s="13"/>
      <c r="LT26" s="13"/>
      <c r="LU26" s="13"/>
      <c r="LV26" s="13"/>
      <c r="LW26" s="13"/>
      <c r="LX26" s="13"/>
      <c r="LY26" s="13" t="s">
        <v>1192</v>
      </c>
      <c r="LZ26" s="13" t="s">
        <v>1192</v>
      </c>
      <c r="MA26" s="10" t="str">
        <f t="shared" ca="1" si="43"/>
        <v/>
      </c>
      <c r="MB26" s="8" t="s">
        <v>390</v>
      </c>
      <c r="MC26" s="10" t="s">
        <v>391</v>
      </c>
      <c r="MD26" s="10" t="s">
        <v>392</v>
      </c>
      <c r="ME26" s="27" t="str" cm="1">
        <f t="array" aca="1" ref="ME26" ca="1">CONCATENATE($A$37,INDIRECT(ADDRESS(ROW(),COLUMN()-2)),"%20",INDIRECT(ADDRESS(ROW(),COLUMN()-1)),$A$39,INDIRECT(ADDRESS(ROW(),COLUMN()-2)),"%20",INDIRECT(ADDRESS(ROW(),COLUMN()-1)))</f>
        <v>https://maps.yandex.ru/?ll=38.759163%2036.017736&amp;z=16&amp;text=38.759163%2036.017736</v>
      </c>
      <c r="MF26" s="87" t="str" cm="1">
        <f t="array" aca="1" ref="MF26" ca="1">CONCATENATE($A$40,INDIRECT(ADDRESS(ROW(),COLUMN()-3)),"%2C",INDIRECT(ADDRESS(ROW(),COLUMN()-2)))</f>
        <v>https://maps.google.com/maps?q=38.759163%2C36.017736</v>
      </c>
      <c r="MG26" s="79" t="s">
        <v>3229</v>
      </c>
      <c r="MH26" s="10" t="str" cm="1">
        <f t="array" aca="1" ref="MH26" ca="1">IF(INDIRECT(ADDRESS(ROW(),COLUMN()-6))="","X",IF(INDIRECT(ADDRESS(ROW(),COLUMN()-5))="",0,"OK"))</f>
        <v>OK</v>
      </c>
      <c r="MI26" s="29" t="str">
        <f ca="1">IF(MJ26="","",SUM(1+MAXA(MI$1:MI25)))</f>
        <v/>
      </c>
      <c r="MJ26" s="8" t="str" cm="1">
        <f t="array" aca="1" ref="MJ26" ca="1">IF(MH26=0,INDIRECT(ADDRESS(ROW(),COLUMN()-8)),"")</f>
        <v/>
      </c>
      <c r="MK26" s="31"/>
      <c r="ML26" s="10" t="str">
        <f t="shared" si="13"/>
        <v>$MB$26</v>
      </c>
      <c r="MM26" s="29" t="str">
        <f ca="1">IF(MN26="","",SUM(1+MAXA(MM$1:MM25)))</f>
        <v/>
      </c>
      <c r="MN26" s="8" t="str" cm="1">
        <f t="array" aca="1" ref="MN26" ca="1">IF(ISNUMBER(SEARCH(MN$1,INDEX(INDIRECT(MO$1),ROW(ML26),1)))=TRUE,INDIRECT(ML26),"")</f>
        <v/>
      </c>
      <c r="MO26" s="13" t="s">
        <v>1192</v>
      </c>
      <c r="MP26" s="13" t="s">
        <v>1192</v>
      </c>
      <c r="MQ26" s="13" t="s">
        <v>1192</v>
      </c>
      <c r="MR26" s="13"/>
      <c r="MS26" s="13"/>
      <c r="MT26" s="13"/>
      <c r="MU26" s="13"/>
      <c r="MV26" s="13"/>
      <c r="MW26" s="13" t="s">
        <v>1192</v>
      </c>
      <c r="MX26" s="13"/>
      <c r="MY26" s="13" t="s">
        <v>1192</v>
      </c>
      <c r="MZ26" s="13" t="s">
        <v>1192</v>
      </c>
      <c r="NA26" s="10" t="str">
        <f t="shared" ca="1" si="44"/>
        <v/>
      </c>
      <c r="NB26" s="22"/>
      <c r="NC26" s="14"/>
      <c r="ND26" s="14"/>
      <c r="NE26" s="23"/>
      <c r="NF26" s="23"/>
      <c r="NG26" s="79" t="s">
        <v>3229</v>
      </c>
      <c r="NH26" s="10" t="str" cm="1">
        <f t="array" aca="1" ref="NH26" ca="1">IF(INDIRECT(ADDRESS(ROW(),COLUMN()-6))="","X",IF(INDIRECT(ADDRESS(ROW(),COLUMN()-5))="",0,"OK"))</f>
        <v>X</v>
      </c>
      <c r="NI26" s="29" t="str">
        <f ca="1">IF(NJ26="","",SUM(1+MAXA(NI$1:NI25)))</f>
        <v/>
      </c>
      <c r="NJ26" s="8" t="str" cm="1">
        <f t="array" aca="1" ref="NJ26" ca="1">IF(NH26=0,INDIRECT(ADDRESS(ROW(),COLUMN()-8)),"")</f>
        <v/>
      </c>
      <c r="NK26" s="31"/>
      <c r="NL26" s="10" t="str">
        <f t="shared" si="14"/>
        <v>$NB$26</v>
      </c>
      <c r="NM26" s="29" t="str">
        <f ca="1">IF(NN26="","",SUM(1+MAXA(NM$1:NM25)))</f>
        <v/>
      </c>
      <c r="NN26" s="8" t="str" cm="1">
        <f t="array" aca="1" ref="NN26" ca="1">IF(ISNUMBER(SEARCH(NN$1,INDEX(INDIRECT(NO$1),ROW(NL26),1)))=TRUE,INDIRECT(NL26),"")</f>
        <v/>
      </c>
      <c r="NO26" s="13" t="s">
        <v>1192</v>
      </c>
      <c r="NP26" s="13" t="s">
        <v>1192</v>
      </c>
      <c r="NQ26" s="13" t="s">
        <v>1192</v>
      </c>
      <c r="NR26" s="13"/>
      <c r="NS26" s="13"/>
      <c r="NT26" s="13"/>
      <c r="NU26" s="13"/>
      <c r="NV26" s="13"/>
      <c r="NW26" s="13"/>
      <c r="NX26" s="13" t="s">
        <v>1192</v>
      </c>
      <c r="NY26" s="13" t="s">
        <v>1192</v>
      </c>
      <c r="NZ26" s="13"/>
      <c r="OA26" s="10" t="str">
        <f t="shared" ca="1" si="45"/>
        <v/>
      </c>
      <c r="OB26" s="22" t="s">
        <v>1264</v>
      </c>
      <c r="OC26" s="14" t="s">
        <v>1265</v>
      </c>
      <c r="OD26" s="14" t="s">
        <v>1266</v>
      </c>
      <c r="OE26" s="27" t="str" cm="1">
        <f t="array" aca="1" ref="OE26" ca="1">CONCATENATE($A$37,INDIRECT(ADDRESS(ROW(),COLUMN()-2)),"%20",INDIRECT(ADDRESS(ROW(),COLUMN()-1)),$A$39,INDIRECT(ADDRESS(ROW(),COLUMN()-2)),"%20",INDIRECT(ADDRESS(ROW(),COLUMN()-1)))</f>
        <v>https://maps.yandex.ru/?ll=38.241876%2035.406070&amp;z=16&amp;text=38.241876%2035.406070</v>
      </c>
      <c r="OF26" s="87" t="str" cm="1">
        <f t="array" aca="1" ref="OF26" ca="1">CONCATENATE($A$40,INDIRECT(ADDRESS(ROW(),COLUMN()-3)),"%2C",INDIRECT(ADDRESS(ROW(),COLUMN()-2)))</f>
        <v>https://maps.google.com/maps?q=38.241876%2C35.406070</v>
      </c>
      <c r="OG26" s="79" t="s">
        <v>3229</v>
      </c>
      <c r="OH26" s="10" t="str" cm="1">
        <f t="array" aca="1" ref="OH26" ca="1">IF(INDIRECT(ADDRESS(ROW(),COLUMN()-6))="","X",IF(INDIRECT(ADDRESS(ROW(),COLUMN()-5))="",0,"OK"))</f>
        <v>OK</v>
      </c>
      <c r="OI26" s="29" t="str">
        <f ca="1">IF(OJ26="","",SUM(1+MAXA(OI$1:OI25)))</f>
        <v/>
      </c>
      <c r="OJ26" s="8" t="str" cm="1">
        <f t="array" aca="1" ref="OJ26" ca="1">IF(OH26=0,INDIRECT(ADDRESS(ROW(),COLUMN()-8)),"")</f>
        <v/>
      </c>
      <c r="OK26" s="31"/>
      <c r="OL26" s="10" t="str">
        <f t="shared" si="15"/>
        <v>$OB$26</v>
      </c>
      <c r="OM26" s="29" t="str">
        <f ca="1">IF(ON26="","",SUM(1+MAXA(OM$1:OM25)))</f>
        <v/>
      </c>
      <c r="ON26" s="8" t="str" cm="1">
        <f t="array" aca="1" ref="ON26" ca="1">IF(ISNUMBER(SEARCH(ON$1,INDEX(INDIRECT(OO$1),ROW(OL26),1)))=TRUE,INDIRECT(OL26),"")</f>
        <v/>
      </c>
      <c r="OO26" s="13" t="s">
        <v>1192</v>
      </c>
      <c r="OP26" s="13"/>
      <c r="OQ26" s="13"/>
      <c r="OR26" s="13"/>
      <c r="OS26" s="13"/>
      <c r="OT26" s="13"/>
      <c r="OU26" s="13"/>
      <c r="OV26" s="13"/>
      <c r="OW26" s="13"/>
      <c r="OX26" s="13"/>
      <c r="OY26" s="13"/>
      <c r="OZ26" s="13" t="s">
        <v>1192</v>
      </c>
      <c r="PA26" s="10" t="str">
        <f t="shared" ca="1" si="46"/>
        <v/>
      </c>
      <c r="PB26" s="22" t="s">
        <v>3693</v>
      </c>
      <c r="PC26" s="14" t="s">
        <v>1476</v>
      </c>
      <c r="PD26" s="14" t="s">
        <v>1477</v>
      </c>
      <c r="PE26" s="27" t="str" cm="1">
        <f t="array" aca="1" ref="PE26" ca="1">CONCATENATE($A$37,INDIRECT(ADDRESS(ROW(),COLUMN()-2)),"%20",INDIRECT(ADDRESS(ROW(),COLUMN()-1)),$A$39,INDIRECT(ADDRESS(ROW(),COLUMN()-2)),"%20",INDIRECT(ADDRESS(ROW(),COLUMN()-1)))</f>
        <v>https://maps.yandex.ru/?ll=39.185703%2035.695926&amp;z=16&amp;text=39.185703%2035.695926</v>
      </c>
      <c r="PF26" s="87" t="str" cm="1">
        <f t="array" aca="1" ref="PF26" ca="1">CONCATENATE($A$40,INDIRECT(ADDRESS(ROW(),COLUMN()-3)),"%2C",INDIRECT(ADDRESS(ROW(),COLUMN()-2)))</f>
        <v>https://maps.google.com/maps?q=39.185703%2C35.695926</v>
      </c>
      <c r="PG26" s="79" t="s">
        <v>3239</v>
      </c>
      <c r="PH26" s="10" t="str" cm="1">
        <f t="array" aca="1" ref="PH26" ca="1">IF(INDIRECT(ADDRESS(ROW(),COLUMN()-6))="","X",IF(INDIRECT(ADDRESS(ROW(),COLUMN()-5))="",0,"OK"))</f>
        <v>OK</v>
      </c>
      <c r="PI26" s="29" t="str">
        <f ca="1">IF(PJ26="","",SUM(1+MAXA(PI$1:PI25)))</f>
        <v/>
      </c>
      <c r="PJ26" s="8" t="str" cm="1">
        <f t="array" aca="1" ref="PJ26" ca="1">IF(PH26=0,INDIRECT(ADDRESS(ROW(),COLUMN()-8)),"")</f>
        <v/>
      </c>
      <c r="PK26" s="31"/>
      <c r="PL26" s="10" t="str">
        <f t="shared" si="16"/>
        <v>$PB$26</v>
      </c>
      <c r="PM26" s="29" t="str">
        <f ca="1">IF(PN26="","",SUM(1+MAXA(PM$1:PM25)))</f>
        <v/>
      </c>
      <c r="PN26" s="8" t="str" cm="1">
        <f t="array" aca="1" ref="PN26" ca="1">IF(ISNUMBER(SEARCH(PN$1,INDEX(INDIRECT(PO$1),ROW(PL26),1)))=TRUE,INDIRECT(PL26),"")</f>
        <v/>
      </c>
      <c r="PO26" s="13" t="s">
        <v>1192</v>
      </c>
      <c r="PP26" s="13" t="s">
        <v>1192</v>
      </c>
      <c r="PQ26" s="13" t="s">
        <v>1192</v>
      </c>
      <c r="PR26" s="13" t="s">
        <v>1192</v>
      </c>
      <c r="PS26" s="13"/>
      <c r="PT26" s="13"/>
      <c r="PU26" s="13"/>
      <c r="PV26" s="13"/>
      <c r="PW26" s="13"/>
      <c r="PX26" s="13"/>
      <c r="PY26" s="13" t="s">
        <v>1192</v>
      </c>
      <c r="PZ26" s="13" t="s">
        <v>1192</v>
      </c>
      <c r="QA26" s="10" t="str">
        <f t="shared" ca="1" si="47"/>
        <v/>
      </c>
      <c r="QB26" s="22" t="s">
        <v>1548</v>
      </c>
      <c r="QC26" s="6" t="s">
        <v>1617</v>
      </c>
      <c r="QD26" s="6" t="s">
        <v>1618</v>
      </c>
      <c r="QE26" s="27" t="str" cm="1">
        <f t="array" aca="1" ref="QE26" ca="1">CONCATENATE($A$37,INDIRECT(ADDRESS(ROW(),COLUMN()-2)),"%20",INDIRECT(ADDRESS(ROW(),COLUMN()-1)),$A$39,INDIRECT(ADDRESS(ROW(),COLUMN()-2)),"%20",INDIRECT(ADDRESS(ROW(),COLUMN()-1)))</f>
        <v>https://maps.yandex.ru/?ll=38.694299%2035.185868&amp;z=16&amp;text=38.694299%2035.185868</v>
      </c>
      <c r="QF26" s="87" t="str" cm="1">
        <f t="array" aca="1" ref="QF26" ca="1">CONCATENATE($A$40,INDIRECT(ADDRESS(ROW(),COLUMN()-3)),"%2C",INDIRECT(ADDRESS(ROW(),COLUMN()-2)))</f>
        <v>https://maps.google.com/maps?q=38.694299%2C35.185868</v>
      </c>
      <c r="QG26" s="79" t="s">
        <v>3239</v>
      </c>
      <c r="QH26" s="10" t="str" cm="1">
        <f t="array" aca="1" ref="QH26" ca="1">IF(INDIRECT(ADDRESS(ROW(),COLUMN()-6))="","X",IF(INDIRECT(ADDRESS(ROW(),COLUMN()-5))="",0,"OK"))</f>
        <v>OK</v>
      </c>
      <c r="QI26" s="29" t="str">
        <f ca="1">IF(QJ26="","",SUM(1+MAXA(QI$1:QI25)))</f>
        <v/>
      </c>
      <c r="QJ26" s="8" t="str" cm="1">
        <f t="array" aca="1" ref="QJ26" ca="1">IF(QH26=0,INDIRECT(ADDRESS(ROW(),COLUMN()-8)),"")</f>
        <v/>
      </c>
      <c r="QK26" s="31"/>
      <c r="QL26" s="10" t="str">
        <f t="shared" si="17"/>
        <v>$QB$26</v>
      </c>
      <c r="QM26" s="29" t="str">
        <f ca="1">IF(QN26="","",SUM(1+MAXA(QM$1:QM25)))</f>
        <v/>
      </c>
      <c r="QN26" s="8" t="str" cm="1">
        <f t="array" aca="1" ref="QN26" ca="1">IF(ISNUMBER(SEARCH(QN$1,INDEX(INDIRECT(QO$1),ROW(QL26),1)))=TRUE,INDIRECT(QL26),"")</f>
        <v/>
      </c>
      <c r="QO26" s="13" t="s">
        <v>1192</v>
      </c>
      <c r="QP26" s="13" t="s">
        <v>1192</v>
      </c>
      <c r="QQ26" s="13" t="s">
        <v>1192</v>
      </c>
      <c r="QR26" s="13" t="s">
        <v>1192</v>
      </c>
      <c r="QS26" s="13"/>
      <c r="QT26" s="13"/>
      <c r="QU26" s="13"/>
      <c r="QV26" s="13"/>
      <c r="QW26" s="13"/>
      <c r="QX26" s="13"/>
      <c r="QY26" s="13" t="s">
        <v>1192</v>
      </c>
      <c r="QZ26" s="13" t="s">
        <v>1192</v>
      </c>
      <c r="RA26" s="10" t="str">
        <f t="shared" ca="1" si="48"/>
        <v/>
      </c>
      <c r="RB26" s="22"/>
      <c r="RC26" s="6"/>
      <c r="RD26" s="6"/>
      <c r="RE26" s="24"/>
      <c r="RF26" s="24"/>
      <c r="RG26" s="79"/>
      <c r="RH26" s="10" t="str" cm="1">
        <f t="array" aca="1" ref="RH26" ca="1">IF(INDIRECT(ADDRESS(ROW(),COLUMN()-6))="","X",IF(INDIRECT(ADDRESS(ROW(),COLUMN()-5))="",0,"OK"))</f>
        <v>X</v>
      </c>
      <c r="RI26" s="29" t="str">
        <f ca="1">IF(RJ26="","",SUM(1+MAXA(RI$1:RI25)))</f>
        <v/>
      </c>
      <c r="RJ26" s="8" t="str" cm="1">
        <f t="array" aca="1" ref="RJ26" ca="1">IF(RH26=0,INDIRECT(ADDRESS(ROW(),COLUMN()-8)),"")</f>
        <v/>
      </c>
      <c r="RK26" s="31"/>
      <c r="RL26" s="10" t="str">
        <f t="shared" si="18"/>
        <v>$RB$26</v>
      </c>
      <c r="RM26" s="29" t="str">
        <f ca="1">IF(RN26="","",SUM(1+MAXA(RM$1:RM25)))</f>
        <v/>
      </c>
      <c r="RN26" s="8" t="str" cm="1">
        <f t="array" aca="1" ref="RN26" ca="1">IF(ISNUMBER(SEARCH(RN$1,INDEX(INDIRECT(RO$1),ROW(RL26),1)))=TRUE,INDIRECT(RL26),"")</f>
        <v/>
      </c>
      <c r="RO26" s="13" t="s">
        <v>1192</v>
      </c>
      <c r="RP26" s="13" t="s">
        <v>1192</v>
      </c>
      <c r="RQ26" s="13" t="s">
        <v>1192</v>
      </c>
      <c r="RR26" s="13"/>
      <c r="RS26" s="13"/>
      <c r="RT26" s="13"/>
      <c r="RU26" s="13"/>
      <c r="RV26" s="13"/>
      <c r="RW26" s="13"/>
      <c r="RX26" s="13"/>
      <c r="RY26" s="13" t="s">
        <v>1192</v>
      </c>
      <c r="RZ26" s="13" t="s">
        <v>1192</v>
      </c>
      <c r="SA26" s="10" t="str">
        <f t="shared" ca="1" si="49"/>
        <v/>
      </c>
      <c r="SB26" s="16"/>
      <c r="SC26" s="17" t="s">
        <v>3832</v>
      </c>
      <c r="SD26" s="48"/>
      <c r="SE26" s="19"/>
      <c r="SF26" s="19"/>
      <c r="SG26" s="79" t="s">
        <v>3229</v>
      </c>
      <c r="SH26" s="10" t="str" cm="1">
        <f t="array" aca="1" ref="SH26" ca="1">IF(INDIRECT(ADDRESS(ROW(),COLUMN()-6))="","X",IF(INDIRECT(ADDRESS(ROW(),COLUMN()-5))="",0,"OK"))</f>
        <v>X</v>
      </c>
      <c r="SI26" s="29" t="str">
        <f ca="1">IF(SJ26="","",SUM(1+MAXA(SI$1:SI25)))</f>
        <v/>
      </c>
      <c r="SJ26" s="8" t="str" cm="1">
        <f t="array" aca="1" ref="SJ26" ca="1">IF(SH26=0,INDIRECT(ADDRESS(ROW(),COLUMN()-8)),"")</f>
        <v/>
      </c>
      <c r="SK26" s="33" t="s">
        <v>1192</v>
      </c>
      <c r="SL26" s="10" t="str">
        <f t="shared" si="19"/>
        <v>$SB$26</v>
      </c>
      <c r="SM26" s="29" t="str">
        <f ca="1">IF(SN26="","",SUM(1+MAXA(SM$1:SM25)))</f>
        <v/>
      </c>
      <c r="SN26" s="8" t="str" cm="1">
        <f t="array" aca="1" ref="SN26" ca="1">IF(ISNUMBER(SEARCH(SN$1,INDEX(SB$1:SB$174,ROW(SL26),1)))=TRUE,INDIRECT(SL26),"")</f>
        <v/>
      </c>
      <c r="SO26" s="13" t="s">
        <v>1192</v>
      </c>
      <c r="SP26" s="13" t="s">
        <v>1192</v>
      </c>
      <c r="SQ26" s="13" t="s">
        <v>1192</v>
      </c>
      <c r="SR26" s="13"/>
      <c r="SS26" s="13"/>
      <c r="ST26" s="13"/>
      <c r="SU26" s="13"/>
      <c r="SV26" s="13"/>
      <c r="SW26" s="13"/>
      <c r="SX26" s="13"/>
      <c r="SY26" s="13" t="s">
        <v>1192</v>
      </c>
      <c r="SZ26" s="13" t="s">
        <v>1192</v>
      </c>
      <c r="TA26" s="10" t="str">
        <f t="shared" ca="1" si="50"/>
        <v/>
      </c>
      <c r="TB26" s="22"/>
      <c r="TC26" s="6"/>
      <c r="TD26" s="6"/>
      <c r="TE26" s="24"/>
      <c r="TF26" s="88"/>
      <c r="TG26" s="101"/>
      <c r="TH26" s="10" t="str" cm="1">
        <f t="array" aca="1" ref="TH26" ca="1">IF(INDIRECT(ADDRESS(ROW(),COLUMN()-6))="","X",IF(INDIRECT(ADDRESS(ROW(),COLUMN()-5))="",0,"OK"))</f>
        <v>X</v>
      </c>
      <c r="TI26" s="29" t="str">
        <f ca="1">IF(TJ26="","",SUM(1+MAXA(TI$1:TI25)))</f>
        <v/>
      </c>
      <c r="TJ26" s="8" t="str" cm="1">
        <f t="array" aca="1" ref="TJ26" ca="1">IF(TH26=0,INDIRECT(ADDRESS(ROW(),COLUMN()-8)),"")</f>
        <v/>
      </c>
      <c r="TK26" s="33" t="s">
        <v>1192</v>
      </c>
      <c r="TL26" s="10" t="str">
        <f t="shared" si="20"/>
        <v>$TB$26</v>
      </c>
      <c r="TM26" s="29" t="str">
        <f ca="1">IF(TN26="","",SUM(1+MAXA(TM$1:TM25)))</f>
        <v/>
      </c>
      <c r="TN26" s="8" t="str" cm="1">
        <f t="array" aca="1" ref="TN26" ca="1">IF(ISNUMBER(SEARCH(TN$1,INDEX(INDIRECT(TO$1),ROW(TL26),1)))=TRUE,INDIRECT(TL26),"")</f>
        <v/>
      </c>
      <c r="TO26" s="13" t="s">
        <v>1192</v>
      </c>
      <c r="TP26" s="13" t="s">
        <v>1192</v>
      </c>
      <c r="TQ26" s="13" t="s">
        <v>1192</v>
      </c>
      <c r="TR26" s="13"/>
      <c r="TS26" s="13"/>
      <c r="TT26" s="13"/>
      <c r="TU26" s="13"/>
      <c r="TV26" s="13"/>
      <c r="TW26" s="13"/>
      <c r="TX26" s="13"/>
      <c r="TY26" s="13" t="s">
        <v>1192</v>
      </c>
      <c r="TZ26" s="13" t="s">
        <v>1192</v>
      </c>
      <c r="UA26" s="14" t="str">
        <f t="shared" ca="1" si="51"/>
        <v/>
      </c>
      <c r="UB26" s="16"/>
      <c r="UC26" s="17" t="s">
        <v>1755</v>
      </c>
      <c r="UD26" s="48"/>
      <c r="UE26" s="19"/>
      <c r="UF26" s="19"/>
      <c r="UG26" s="79" t="s">
        <v>3229</v>
      </c>
      <c r="UH26" s="10" t="str" cm="1">
        <f t="array" aca="1" ref="UH26" ca="1">IF(INDIRECT(ADDRESS(ROW(),COLUMN()-6))="","X",IF(INDIRECT(ADDRESS(ROW(),COLUMN()-5))="",0,"OK"))</f>
        <v>X</v>
      </c>
      <c r="UI26" s="29" t="str">
        <f ca="1">IF(UJ26="","",SUM(1+MAXA(UI$1:UI25)))</f>
        <v/>
      </c>
      <c r="UJ26" s="8" t="str" cm="1">
        <f t="array" aca="1" ref="UJ26" ca="1">IF(UH26=0,INDIRECT(ADDRESS(ROW(),COLUMN()-8)),"")</f>
        <v/>
      </c>
      <c r="UK26" s="33" t="s">
        <v>1192</v>
      </c>
      <c r="UL26" s="10" t="str">
        <f t="shared" si="21"/>
        <v>$UB$26</v>
      </c>
      <c r="UM26" s="29" t="str">
        <f ca="1">IF(UN26="","",SUM(1+MAXA(UM$1:UM25)))</f>
        <v/>
      </c>
      <c r="UN26" s="8" t="str" cm="1">
        <f t="array" aca="1" ref="UN26" ca="1">IF(ISNUMBER(SEARCH(UN$1,INDEX(INDIRECT(UO$1),ROW(UL26),1)))=TRUE,INDIRECT(UL26),"")</f>
        <v/>
      </c>
      <c r="UO26" s="13" t="s">
        <v>1192</v>
      </c>
      <c r="UP26" s="13" t="s">
        <v>1192</v>
      </c>
      <c r="UQ26" s="13" t="s">
        <v>1192</v>
      </c>
      <c r="UR26" s="13"/>
      <c r="US26" s="13"/>
      <c r="UT26" s="13"/>
      <c r="UU26" s="13"/>
      <c r="UV26" s="13"/>
      <c r="UW26" s="13"/>
      <c r="UX26" s="13"/>
      <c r="UY26" s="13" t="s">
        <v>1192</v>
      </c>
      <c r="UZ26" s="13" t="s">
        <v>1192</v>
      </c>
      <c r="VA26" s="10" t="str">
        <f t="shared" ca="1" si="52"/>
        <v/>
      </c>
      <c r="VB26" s="22" t="s">
        <v>3281</v>
      </c>
      <c r="VC26" s="6"/>
      <c r="VD26" s="6"/>
      <c r="VE26" s="24"/>
      <c r="VF26" s="24"/>
      <c r="VG26" s="79" t="s">
        <v>3229</v>
      </c>
      <c r="VH26" s="10" cm="1">
        <f t="array" aca="1" ref="VH26" ca="1">IF(INDIRECT(ADDRESS(ROW(),COLUMN()-6))="","X",IF(INDIRECT(ADDRESS(ROW(),COLUMN()-5))="",0,"OK"))</f>
        <v>0</v>
      </c>
      <c r="VI26" s="29">
        <f ca="1">IF(VJ26="","",SUM(1+MAXA(VI$1:VI25)))</f>
        <v>6</v>
      </c>
      <c r="VJ26" s="8" t="str" cm="1">
        <f t="array" aca="1" ref="VJ26" ca="1">IF(VH26=0,INDIRECT(ADDRESS(ROW(),COLUMN()-8)),"")</f>
        <v>GAZİLER SONDAJ</v>
      </c>
      <c r="VK26" s="33" t="s">
        <v>1192</v>
      </c>
      <c r="VL26" s="10" t="str">
        <f t="shared" si="22"/>
        <v>$VB$26</v>
      </c>
      <c r="VM26" s="29" t="str">
        <f ca="1">IF(VN26="","",SUM(1+MAXA(VM$1:VM25)))</f>
        <v/>
      </c>
      <c r="VN26" s="8" t="str" cm="1">
        <f t="array" aca="1" ref="VN26" ca="1">IF(ISNUMBER(SEARCH(VN$1,INDEX(INDIRECT(VO$1),ROW(VL26),1)))=TRUE,INDIRECT(VL26),"")</f>
        <v/>
      </c>
      <c r="VO26" s="13" t="s">
        <v>1192</v>
      </c>
      <c r="VP26" s="13" t="s">
        <v>1192</v>
      </c>
      <c r="VQ26" s="13" t="s">
        <v>1192</v>
      </c>
      <c r="VR26" s="13"/>
      <c r="VS26" s="13"/>
      <c r="VT26" s="13"/>
      <c r="VU26" s="13"/>
      <c r="VV26" s="13"/>
      <c r="VW26" s="13"/>
      <c r="VX26" s="13"/>
      <c r="VY26" s="13" t="s">
        <v>1192</v>
      </c>
      <c r="VZ26" s="13" t="s">
        <v>1192</v>
      </c>
      <c r="WA26" s="10" t="str">
        <f t="shared" ca="1" si="53"/>
        <v/>
      </c>
      <c r="WB26" s="16"/>
      <c r="WC26" s="17" t="s">
        <v>2108</v>
      </c>
      <c r="WD26" s="48"/>
      <c r="WE26" s="19"/>
      <c r="WF26" s="19"/>
      <c r="WG26" s="79" t="s">
        <v>3229</v>
      </c>
      <c r="WH26" s="10" t="str" cm="1">
        <f t="array" aca="1" ref="WH26" ca="1">IF(INDIRECT(ADDRESS(ROW(),COLUMN()-6))="","X",IF(INDIRECT(ADDRESS(ROW(),COLUMN()-5))="",0,"OK"))</f>
        <v>X</v>
      </c>
      <c r="WI26" s="29" t="str">
        <f ca="1">IF(WJ26="","",SUM(1+MAXA(WI$1:WI25)))</f>
        <v/>
      </c>
      <c r="WJ26" s="8" t="str" cm="1">
        <f t="array" aca="1" ref="WJ26" ca="1">IF(WH26=0,INDIRECT(ADDRESS(ROW(),COLUMN()-8)),"")</f>
        <v/>
      </c>
      <c r="WK26" s="33" t="s">
        <v>1192</v>
      </c>
      <c r="WL26" s="10" t="str">
        <f t="shared" si="23"/>
        <v>$WB$26</v>
      </c>
      <c r="WM26" s="29" t="str">
        <f ca="1">IF(WN26="","",SUM(1+MAXA(WM$1:WM25)))</f>
        <v/>
      </c>
      <c r="WN26" s="8" t="str" cm="1">
        <f t="array" aca="1" ref="WN26" ca="1">IF(ISNUMBER(SEARCH(WN$1,INDEX(INDIRECT(WO$1),ROW(WL26),1)))=TRUE,INDIRECT(WL26),"")</f>
        <v/>
      </c>
      <c r="WO26" s="13" t="s">
        <v>1192</v>
      </c>
      <c r="WP26" s="13" t="s">
        <v>1192</v>
      </c>
      <c r="WQ26" s="13" t="s">
        <v>1192</v>
      </c>
      <c r="WR26" s="13" t="s">
        <v>1192</v>
      </c>
      <c r="WS26" s="13"/>
      <c r="WT26" s="13"/>
      <c r="WU26" s="13"/>
      <c r="WV26" s="13" t="s">
        <v>1192</v>
      </c>
      <c r="WW26" s="13"/>
      <c r="WX26" s="13"/>
      <c r="WY26" s="13"/>
      <c r="WZ26" s="13" t="s">
        <v>1192</v>
      </c>
      <c r="XA26" s="10" t="str">
        <f t="shared" ca="1" si="54"/>
        <v/>
      </c>
      <c r="XB26" s="22" t="s">
        <v>2238</v>
      </c>
      <c r="XC26" s="37" t="s">
        <v>2239</v>
      </c>
      <c r="XD26" s="37" t="s">
        <v>2240</v>
      </c>
      <c r="XE26" s="27" t="str" cm="1">
        <f t="array" aca="1" ref="XE26" ca="1">CONCATENATE($A$37,INDIRECT(ADDRESS(ROW(),COLUMN()-2)),"%20",INDIRECT(ADDRESS(ROW(),COLUMN()-1)),$A$39,INDIRECT(ADDRESS(ROW(),COLUMN()-2)),"%20",INDIRECT(ADDRESS(ROW(),COLUMN()-1)))</f>
        <v>https://maps.yandex.ru/?ll=38.430032%2035.961385&amp;z=16&amp;text=38.430032%2035.961385</v>
      </c>
      <c r="XF26" s="87" t="str" cm="1">
        <f t="array" aca="1" ref="XF26" ca="1">CONCATENATE($A$40,INDIRECT(ADDRESS(ROW(),COLUMN()-3)),"%2C",INDIRECT(ADDRESS(ROW(),COLUMN()-2)))</f>
        <v>https://maps.google.com/maps?q=38.430032%2C35.961385</v>
      </c>
      <c r="XG26" s="79" t="s">
        <v>3229</v>
      </c>
      <c r="XH26" s="10" t="str" cm="1">
        <f t="array" aca="1" ref="XH26" ca="1">IF(INDIRECT(ADDRESS(ROW(),COLUMN()-6))="","X",IF(INDIRECT(ADDRESS(ROW(),COLUMN()-5))="",0,"OK"))</f>
        <v>OK</v>
      </c>
      <c r="XI26" s="29" t="str">
        <f ca="1">IF(XJ26="","",SUM(1+MAXA(XI$1:XI25)))</f>
        <v/>
      </c>
      <c r="XJ26" s="8" t="str" cm="1">
        <f t="array" aca="1" ref="XJ26" ca="1">IF(XH26=0,INDIRECT(ADDRESS(ROW(),COLUMN()-8)),"")</f>
        <v/>
      </c>
      <c r="XK26" s="33" t="s">
        <v>1192</v>
      </c>
      <c r="XL26" s="10" t="str">
        <f t="shared" si="24"/>
        <v>$XB$26</v>
      </c>
      <c r="XM26" s="29" t="str">
        <f ca="1">IF(XN26="","",SUM(1+MAXA(XM$1:XM25)))</f>
        <v/>
      </c>
      <c r="XN26" s="8" t="str" cm="1">
        <f t="array" aca="1" ref="XN26" ca="1">IF(ISNUMBER(SEARCH(XN$1,INDEX(INDIRECT(XO$1),ROW(XL26),1)))=TRUE,INDIRECT(XL26),"")</f>
        <v/>
      </c>
      <c r="XO26" s="13" t="s">
        <v>1192</v>
      </c>
      <c r="XP26" s="13" t="s">
        <v>1192</v>
      </c>
      <c r="XQ26" s="13" t="s">
        <v>1192</v>
      </c>
      <c r="XR26" s="13" t="s">
        <v>1192</v>
      </c>
      <c r="XS26" s="13"/>
      <c r="XT26" s="13"/>
      <c r="XU26" s="13"/>
      <c r="XV26" s="13"/>
      <c r="XW26" s="13"/>
      <c r="XX26" s="13"/>
      <c r="XY26" s="13" t="s">
        <v>1192</v>
      </c>
      <c r="XZ26" s="13" t="s">
        <v>1192</v>
      </c>
      <c r="YA26" s="10" t="str">
        <f t="shared" ca="1" si="55"/>
        <v/>
      </c>
      <c r="YB26" s="22"/>
      <c r="YC26" s="37"/>
      <c r="YD26" s="37"/>
      <c r="YE26" s="24"/>
      <c r="YF26" s="88"/>
      <c r="YG26" s="101"/>
      <c r="YH26" s="10" t="str" cm="1">
        <f t="array" aca="1" ref="YH26" ca="1">IF(INDIRECT(ADDRESS(ROW(),COLUMN()-6))="","X",IF(INDIRECT(ADDRESS(ROW(),COLUMN()-5))="",0,"OK"))</f>
        <v>X</v>
      </c>
      <c r="YI26" s="29" t="str">
        <f ca="1">IF(YJ26="","",SUM(1+MAXA(YI$1:YI25)))</f>
        <v/>
      </c>
      <c r="YJ26" s="8" t="str" cm="1">
        <f t="array" aca="1" ref="YJ26" ca="1">IF(YH26=0,INDIRECT(ADDRESS(ROW(),COLUMN()-8)),"")</f>
        <v/>
      </c>
      <c r="YK26" s="33" t="s">
        <v>1192</v>
      </c>
      <c r="YL26" s="10" t="str">
        <f t="shared" si="25"/>
        <v>$YB$26</v>
      </c>
      <c r="YM26" s="29" t="str">
        <f ca="1">IF(YN26="","",SUM(1+MAXA(YM$1:YM25)))</f>
        <v/>
      </c>
      <c r="YN26" s="8" t="str" cm="1">
        <f t="array" aca="1" ref="YN26" ca="1">IF(ISNUMBER(SEARCH(YN$1,INDEX(INDIRECT(YO$1),ROW(YL26),1)))=TRUE,INDIRECT(YL26),"")</f>
        <v/>
      </c>
      <c r="YO26" s="13" t="s">
        <v>1192</v>
      </c>
      <c r="YP26" s="13" t="s">
        <v>1192</v>
      </c>
      <c r="YQ26" s="13" t="s">
        <v>1192</v>
      </c>
      <c r="YR26" s="13" t="s">
        <v>1192</v>
      </c>
      <c r="YS26" s="13"/>
      <c r="YT26" s="13"/>
      <c r="YU26" s="13"/>
      <c r="YV26" s="13"/>
      <c r="YW26" s="13"/>
      <c r="YX26" s="13"/>
      <c r="YY26" s="13" t="s">
        <v>1192</v>
      </c>
      <c r="YZ26" s="13" t="s">
        <v>1192</v>
      </c>
      <c r="ZA26" s="10" t="str">
        <f t="shared" ca="1" si="56"/>
        <v/>
      </c>
      <c r="ZB26" s="16"/>
      <c r="ZC26" s="17" t="s">
        <v>4665</v>
      </c>
      <c r="ZD26" s="51"/>
      <c r="ZE26" s="19"/>
      <c r="ZF26" s="19"/>
      <c r="ZG26" s="79" t="s">
        <v>3229</v>
      </c>
      <c r="ZH26" s="10" t="str" cm="1">
        <f t="array" aca="1" ref="ZH26" ca="1">IF(INDIRECT(ADDRESS(ROW(),COLUMN()-6))="","X",IF(INDIRECT(ADDRESS(ROW(),COLUMN()-5))="",0,"OK"))</f>
        <v>X</v>
      </c>
      <c r="ZI26" s="29" t="str">
        <f ca="1">IF(ZJ26="","",SUM(1+MAXA(ZI$1:ZI25)))</f>
        <v/>
      </c>
      <c r="ZJ26" s="8" t="str" cm="1">
        <f t="array" aca="1" ref="ZJ26" ca="1">IF(ZH26=0,INDIRECT(ADDRESS(ROW(),COLUMN()-8)),"")</f>
        <v/>
      </c>
      <c r="ZK26" s="33" t="s">
        <v>1192</v>
      </c>
      <c r="ZL26" s="10" t="str">
        <f t="shared" si="26"/>
        <v>$ZB$26</v>
      </c>
      <c r="ZM26" s="29" t="str">
        <f ca="1">IF(ZN26="","",SUM(1+MAXA(ZM$1:ZM25)))</f>
        <v/>
      </c>
      <c r="ZN26" s="8" t="str" cm="1">
        <f t="array" aca="1" ref="ZN26" ca="1">IF(ISNUMBER(SEARCH(ZN$1,INDEX(INDIRECT(ZO$1),ROW(ZL26),1)))=TRUE,INDIRECT(ZL26),"")</f>
        <v/>
      </c>
      <c r="ZO26" s="13" t="s">
        <v>1192</v>
      </c>
      <c r="ZP26" s="13" t="s">
        <v>1192</v>
      </c>
      <c r="ZQ26" s="13" t="s">
        <v>1192</v>
      </c>
      <c r="ZR26" s="13" t="s">
        <v>1192</v>
      </c>
      <c r="ZS26" s="13"/>
      <c r="ZT26" s="13"/>
      <c r="ZU26" s="13"/>
      <c r="ZV26" s="13"/>
      <c r="ZW26" s="13"/>
      <c r="ZX26" s="13"/>
      <c r="ZY26" s="13"/>
      <c r="ZZ26" s="13" t="s">
        <v>1192</v>
      </c>
      <c r="AAA26" s="10" t="str">
        <f t="shared" ca="1" si="57"/>
        <v/>
      </c>
      <c r="AAB26" s="22" t="s">
        <v>4161</v>
      </c>
      <c r="AAC26" s="37" t="s">
        <v>4166</v>
      </c>
      <c r="AAD26" s="37" t="s">
        <v>4165</v>
      </c>
      <c r="AAE26" s="27" t="str" cm="1">
        <f t="array" aca="1" ref="AAE26" ca="1">CONCATENATE($A$37,INDIRECT(ADDRESS(ROW(),COLUMN()-2)),"%20",INDIRECT(ADDRESS(ROW(),COLUMN()-1)),$A$39,INDIRECT(ADDRESS(ROW(),COLUMN()-2)),"%20",INDIRECT(ADDRESS(ROW(),COLUMN()-1)))</f>
        <v>https://maps.yandex.ru/?ll=38.240615%2035.013944&amp;z=16&amp;text=38.240615%2035.013944</v>
      </c>
      <c r="AAF26" s="87" t="str" cm="1">
        <f t="array" aca="1" ref="AAF26" ca="1">CONCATENATE($A$40,INDIRECT(ADDRESS(ROW(),COLUMN()-3)),"%2C",INDIRECT(ADDRESS(ROW(),COLUMN()-2)))</f>
        <v>https://maps.google.com/maps?q=38.240615%2C35.013944</v>
      </c>
      <c r="AAG26" s="79" t="s">
        <v>3229</v>
      </c>
      <c r="AAH26" s="10" t="str" cm="1">
        <f t="array" aca="1" ref="AAH26" ca="1">IF(INDIRECT(ADDRESS(ROW(),COLUMN()-6))="","X",IF(INDIRECT(ADDRESS(ROW(),COLUMN()-5))="",0,"OK"))</f>
        <v>OK</v>
      </c>
      <c r="AAI26" s="29" t="str">
        <f ca="1">IF(AAJ26="","",SUM(1+MAXA(AAI$1:AAI25)))</f>
        <v/>
      </c>
      <c r="AAJ26" s="8" t="str" cm="1">
        <f t="array" aca="1" ref="AAJ26" ca="1">IF(AAH26=0,INDIRECT(ADDRESS(ROW(),COLUMN()-8)),"")</f>
        <v/>
      </c>
      <c r="AAK26" s="33" t="s">
        <v>1192</v>
      </c>
      <c r="AAL26" s="10" t="str">
        <f t="shared" si="27"/>
        <v>$AAB$26</v>
      </c>
      <c r="AAM26" s="29" t="str">
        <f ca="1">IF(AAN26="","",SUM(1+MAXA(AAM$1:AAM25)))</f>
        <v/>
      </c>
      <c r="AAN26" s="8" t="str" cm="1">
        <f t="array" aca="1" ref="AAN26" ca="1">IF(ISNUMBER(SEARCH(AAN$1,INDEX(INDIRECT(AAO$1),ROW(AAL26),1)))=TRUE,INDIRECT(AAL26),"")</f>
        <v/>
      </c>
      <c r="AAO26" s="13" t="s">
        <v>1192</v>
      </c>
      <c r="AAP26" s="13" t="s">
        <v>1192</v>
      </c>
      <c r="AAQ26" s="13" t="s">
        <v>1192</v>
      </c>
      <c r="AAR26" s="13" t="s">
        <v>1192</v>
      </c>
      <c r="AAS26" s="13" t="s">
        <v>1192</v>
      </c>
      <c r="AAT26" s="13"/>
      <c r="AAU26" s="13"/>
      <c r="AAV26" s="13"/>
      <c r="AAW26" s="13"/>
      <c r="AAX26" s="13"/>
      <c r="AAY26" s="13"/>
      <c r="AAZ26" s="13" t="s">
        <v>1192</v>
      </c>
      <c r="ABA26" s="10" t="str">
        <f t="shared" ca="1" si="58"/>
        <v/>
      </c>
      <c r="ABB26" s="22" t="s">
        <v>2708</v>
      </c>
      <c r="ABC26" s="37" t="s">
        <v>2709</v>
      </c>
      <c r="ABD26" s="37" t="s">
        <v>2710</v>
      </c>
      <c r="ABE26" s="27" t="str" cm="1">
        <f t="array" aca="1" ref="ABE26" ca="1">CONCATENATE($A$37,INDIRECT(ADDRESS(ROW(),COLUMN()-2)),"%20",INDIRECT(ADDRESS(ROW(),COLUMN()-1)),$A$39,INDIRECT(ADDRESS(ROW(),COLUMN()-2)),"%20",INDIRECT(ADDRESS(ROW(),COLUMN()-1)))</f>
        <v>https://maps.yandex.ru/?ll=38.764430%2035.526164&amp;z=16&amp;text=38.764430%2035.526164</v>
      </c>
      <c r="ABF26" s="87" t="str" cm="1">
        <f t="array" aca="1" ref="ABF26" ca="1">CONCATENATE($A$40,INDIRECT(ADDRESS(ROW(),COLUMN()-3)),"%2C",INDIRECT(ADDRESS(ROW(),COLUMN()-2)))</f>
        <v>https://maps.google.com/maps?q=38.764430%2C35.526164</v>
      </c>
      <c r="ABG26" s="79" t="s">
        <v>3229</v>
      </c>
      <c r="ABH26" s="10" t="str" cm="1">
        <f t="array" aca="1" ref="ABH26" ca="1">IF(INDIRECT(ADDRESS(ROW(),COLUMN()-6))="","X",IF(INDIRECT(ADDRESS(ROW(),COLUMN()-5))="",0,"OK"))</f>
        <v>OK</v>
      </c>
      <c r="ABI26" s="29" t="str">
        <f ca="1">IF(ABJ26="","",SUM(1+MAXA(ABI$1:ABI25)))</f>
        <v/>
      </c>
      <c r="ABJ26" s="8" t="str" cm="1">
        <f t="array" aca="1" ref="ABJ26" ca="1">IF(ABH26=0,INDIRECT(ADDRESS(ROW(),COLUMN()-8)),"")</f>
        <v/>
      </c>
      <c r="ABK26" s="33" t="s">
        <v>1192</v>
      </c>
      <c r="ABL26" s="10" t="str">
        <f t="shared" si="28"/>
        <v>$ABB$26</v>
      </c>
      <c r="ABM26" s="29" t="str">
        <f ca="1">IF(ABN26="","",SUM(1+MAXA(ABM$1:ABM25)))</f>
        <v/>
      </c>
      <c r="ABN26" s="8" t="str" cm="1">
        <f t="array" aca="1" ref="ABN26" ca="1">IF(ISNUMBER(SEARCH(ABN$1,INDEX(INDIRECT(ABO$1),ROW(ABL26),1)))=TRUE,INDIRECT(ABL26),"")</f>
        <v/>
      </c>
      <c r="ABO26" s="13" t="s">
        <v>1192</v>
      </c>
      <c r="ABP26" s="13" t="s">
        <v>1192</v>
      </c>
      <c r="ABQ26" s="13" t="s">
        <v>1192</v>
      </c>
      <c r="ABR26" s="13"/>
      <c r="ABS26" s="13"/>
      <c r="ABT26" s="13"/>
      <c r="ABU26" s="13"/>
      <c r="ABV26" s="13"/>
      <c r="ABW26" s="13"/>
      <c r="ABX26" s="13"/>
      <c r="ABY26" s="13"/>
      <c r="ABZ26" s="13" t="s">
        <v>1192</v>
      </c>
      <c r="ACA26" s="10" t="str">
        <f t="shared" ca="1" si="59"/>
        <v/>
      </c>
      <c r="ACB26" s="22"/>
      <c r="ACC26" s="37"/>
      <c r="ACD26" s="37"/>
      <c r="ACE26" s="24"/>
      <c r="ACF26" s="88"/>
      <c r="ACG26" s="101"/>
      <c r="ACH26" s="10" t="str" cm="1">
        <f t="array" aca="1" ref="ACH26" ca="1">IF(INDIRECT(ADDRESS(ROW(),COLUMN()-6))="","X",IF(INDIRECT(ADDRESS(ROW(),COLUMN()-5))="",0,"OK"))</f>
        <v>X</v>
      </c>
      <c r="ACI26" s="29" t="str">
        <f ca="1">IF(ACJ26="","",SUM(1+MAXA(ACI$1:ACI25)))</f>
        <v/>
      </c>
      <c r="ACJ26" s="8" t="str" cm="1">
        <f t="array" aca="1" ref="ACJ26" ca="1">IF(ACH26=0,INDIRECT(ADDRESS(ROW(),COLUMN()-8)),"")</f>
        <v/>
      </c>
      <c r="ACK26" s="33" t="s">
        <v>1192</v>
      </c>
      <c r="ACL26" s="10" t="str">
        <f t="shared" si="29"/>
        <v>$ACB$26</v>
      </c>
      <c r="ACM26" s="29" t="str">
        <f ca="1">IF(ACN26="","",SUM(1+MAXA(ACM$1:ACM25)))</f>
        <v/>
      </c>
      <c r="ACN26" s="8" t="str" cm="1">
        <f t="array" aca="1" ref="ACN26" ca="1">IF(ISNUMBER(SEARCH(ACN$1,INDEX(INDIRECT(ACO$1),ROW(ACL26),1)))=TRUE,INDIRECT(ACL26),"")</f>
        <v/>
      </c>
      <c r="ACO26" s="13" t="s">
        <v>1192</v>
      </c>
      <c r="ACP26" s="13" t="s">
        <v>1192</v>
      </c>
      <c r="ACQ26" s="13" t="s">
        <v>1192</v>
      </c>
      <c r="ACR26" s="13"/>
      <c r="ACS26" s="13"/>
      <c r="ACT26" s="13"/>
      <c r="ACU26" s="13"/>
      <c r="ACV26" s="13"/>
      <c r="ACW26" s="13"/>
      <c r="ACX26" s="13"/>
      <c r="ACY26" s="13"/>
      <c r="ACZ26" s="13" t="s">
        <v>1192</v>
      </c>
      <c r="ADA26" s="10" t="str">
        <f t="shared" ca="1" si="60"/>
        <v/>
      </c>
      <c r="ADB26" s="22" t="s">
        <v>2867</v>
      </c>
      <c r="ADC26" s="6" t="s">
        <v>2868</v>
      </c>
      <c r="ADD26" s="37" t="s">
        <v>2869</v>
      </c>
      <c r="ADE26" s="27" t="str" cm="1">
        <f t="array" aca="1" ref="ADE26" ca="1">CONCATENATE($A$37,INDIRECT(ADDRESS(ROW(),COLUMN()-2)),"%20",INDIRECT(ADDRESS(ROW(),COLUMN()-1)),$A$39,INDIRECT(ADDRESS(ROW(),COLUMN()-2)),"%20",INDIRECT(ADDRESS(ROW(),COLUMN()-1)))</f>
        <v>https://maps.yandex.ru/?ll=38.725138%2035.461817&amp;z=16&amp;text=38.725138%2035.461817</v>
      </c>
      <c r="ADF26" s="87" t="str" cm="1">
        <f t="array" aca="1" ref="ADF26" ca="1">CONCATENATE($A$40,INDIRECT(ADDRESS(ROW(),COLUMN()-3)),"%2C",INDIRECT(ADDRESS(ROW(),COLUMN()-2)))</f>
        <v>https://maps.google.com/maps?q=38.725138%2C35.461817</v>
      </c>
      <c r="ADG26" s="92" t="s">
        <v>3229</v>
      </c>
      <c r="ADH26" s="10" t="str" cm="1">
        <f t="array" aca="1" ref="ADH26" ca="1">IF(INDIRECT(ADDRESS(ROW(),COLUMN()-6))="","X",IF(INDIRECT(ADDRESS(ROW(),COLUMN()-5))="",0,"OK"))</f>
        <v>OK</v>
      </c>
      <c r="ADI26" s="29" t="str">
        <f ca="1">IF(ADJ26="","",SUM(1+MAXA(ADI$1:ADI25)))</f>
        <v/>
      </c>
      <c r="ADJ26" s="8" t="str" cm="1">
        <f t="array" aca="1" ref="ADJ26" ca="1">IF(ADH26=0,INDIRECT(ADDRESS(ROW(),COLUMN()-8)),"")</f>
        <v/>
      </c>
      <c r="ADK26" s="33" t="s">
        <v>1192</v>
      </c>
      <c r="ADL26" s="10" t="str">
        <f t="shared" si="30"/>
        <v>$ADB$26</v>
      </c>
      <c r="ADM26" s="29" t="str">
        <f ca="1">IF(ADN26="","",SUM(1+MAXA(ADM$1:ADM25)))</f>
        <v/>
      </c>
      <c r="ADN26" s="8" t="str" cm="1">
        <f t="array" aca="1" ref="ADN26" ca="1">IF(ISNUMBER(SEARCH(ADN$1,INDEX(INDIRECT(ADO$1),ROW(ADL26),1)))=TRUE,INDIRECT(ADL26),"")</f>
        <v/>
      </c>
      <c r="ADO26" s="13" t="s">
        <v>1192</v>
      </c>
      <c r="ADP26" s="13" t="s">
        <v>1192</v>
      </c>
      <c r="ADQ26" s="13" t="s">
        <v>1192</v>
      </c>
      <c r="ADR26" s="13" t="s">
        <v>1192</v>
      </c>
      <c r="ADS26" s="13" t="s">
        <v>1192</v>
      </c>
      <c r="ADT26" s="13"/>
      <c r="ADU26" s="13"/>
      <c r="ADV26" s="13"/>
      <c r="ADW26" s="13"/>
      <c r="ADX26" s="13"/>
      <c r="ADY26" s="13"/>
      <c r="ADZ26" s="13" t="s">
        <v>1192</v>
      </c>
      <c r="AEA26" s="10" t="str">
        <f t="shared" ca="1" si="61"/>
        <v/>
      </c>
      <c r="AEB26" s="22" t="s">
        <v>2970</v>
      </c>
      <c r="AEC26" s="6" t="s">
        <v>2971</v>
      </c>
      <c r="AED26" s="37" t="s">
        <v>2972</v>
      </c>
      <c r="AEE26" s="27" t="str" cm="1">
        <f t="array" aca="1" ref="AEE26" ca="1">CONCATENATE($A$37,INDIRECT(ADDRESS(ROW(),COLUMN()-2)),"%20",INDIRECT(ADDRESS(ROW(),COLUMN()-1)),$A$39,INDIRECT(ADDRESS(ROW(),COLUMN()-2)),"%20",INDIRECT(ADDRESS(ROW(),COLUMN()-1)))</f>
        <v>https://maps.yandex.ru/?ll=38.68729%2035.310957&amp;z=16&amp;text=38.68729%2035.310957</v>
      </c>
      <c r="AEF26" s="87" t="str" cm="1">
        <f t="array" aca="1" ref="AEF26" ca="1">CONCATENATE($A$40,INDIRECT(ADDRESS(ROW(),COLUMN()-3)),"%2C",INDIRECT(ADDRESS(ROW(),COLUMN()-2)))</f>
        <v>https://maps.google.com/maps?q=38.68729%2C35.310957</v>
      </c>
      <c r="AEG26" s="79" t="s">
        <v>3229</v>
      </c>
      <c r="AEH26" s="10" t="str" cm="1">
        <f t="array" aca="1" ref="AEH26" ca="1">IF(INDIRECT(ADDRESS(ROW(),COLUMN()-6))="","X",IF(INDIRECT(ADDRESS(ROW(),COLUMN()-5))="",0,"OK"))</f>
        <v>OK</v>
      </c>
      <c r="AEI26" s="29" t="str">
        <f ca="1">IF(AEJ26="","",SUM(1+MAXA(AEI$1:AEI25)))</f>
        <v/>
      </c>
      <c r="AEJ26" s="8" t="str" cm="1">
        <f t="array" aca="1" ref="AEJ26" ca="1">IF(AEH26=0,INDIRECT(ADDRESS(ROW(),COLUMN()-8)),"")</f>
        <v/>
      </c>
      <c r="AEK26" s="33" t="s">
        <v>1192</v>
      </c>
      <c r="AEL26" s="10" t="str">
        <f t="shared" si="31"/>
        <v>$AEB$26</v>
      </c>
      <c r="AEM26" s="29" t="str">
        <f ca="1">IF(AEN26="","",SUM(1+MAXA(AEM$1:AEM25)))</f>
        <v/>
      </c>
      <c r="AEN26" s="8" t="str" cm="1">
        <f t="array" aca="1" ref="AEN26" ca="1">IF(ISNUMBER(SEARCH(AEN$1,INDEX(INDIRECT(AEO$1),ROW(AEL26),1)))=TRUE,INDIRECT(AEL26),"")</f>
        <v/>
      </c>
      <c r="AEO26" s="13" t="s">
        <v>1192</v>
      </c>
      <c r="AEP26" s="13" t="s">
        <v>1192</v>
      </c>
      <c r="AEQ26" s="13" t="s">
        <v>1192</v>
      </c>
      <c r="AER26" s="13" t="s">
        <v>1192</v>
      </c>
      <c r="AES26" s="13" t="s">
        <v>1192</v>
      </c>
      <c r="AET26" s="13" t="s">
        <v>1192</v>
      </c>
      <c r="AEU26" s="13" t="s">
        <v>1192</v>
      </c>
      <c r="AEV26" s="13" t="s">
        <v>1192</v>
      </c>
    </row>
    <row r="27" spans="1:828" s="4" customFormat="1" ht="24.75" customHeight="1" x14ac:dyDescent="0.2">
      <c r="A27" s="100" t="str">
        <f>CONCATENATE(YC1," Tomarza")</f>
        <v>0 Tomarza</v>
      </c>
      <c r="B27" s="10" t="str">
        <f t="shared" ca="1" si="32"/>
        <v/>
      </c>
      <c r="C27" s="8"/>
      <c r="D27" s="10"/>
      <c r="E27" s="10"/>
      <c r="G27" s="81"/>
      <c r="H27" s="94"/>
      <c r="I27" s="10" t="str" cm="1">
        <f t="array" aca="1" ref="I27" ca="1">IF(INDIRECT(ADDRESS(ROW(),COLUMN()-6))="","X",IF(INDIRECT(ADDRESS(ROW(),COLUMN()-5))="",0,"OK"))</f>
        <v>X</v>
      </c>
      <c r="J27" s="29" t="str">
        <f ca="1">IF(K27="","",SUM(1+MAXA(J$1:J26)))</f>
        <v/>
      </c>
      <c r="K27" s="8" t="str" cm="1">
        <f t="array" aca="1" ref="K27" ca="1">IF(I27=0,INDIRECT(ADDRESS(ROW(),COLUMN()-8)),"")</f>
        <v/>
      </c>
      <c r="L27" s="31"/>
      <c r="M27" s="10" t="str">
        <f t="shared" si="0"/>
        <v>$C$27</v>
      </c>
      <c r="N27" s="29" t="str">
        <f ca="1">IF(O27="","",SUM(1+MAXA(N$1:N26)))</f>
        <v/>
      </c>
      <c r="O27" s="8" t="str" cm="1">
        <f t="array" aca="1" ref="O27" ca="1">IF(ISNUMBER(SEARCH(O$1,INDEX(INDIRECT($P$1),ROW(M27),1)))=TRUE,INDIRECT(M27),"")</f>
        <v/>
      </c>
      <c r="P27" s="13" t="s">
        <v>1192</v>
      </c>
      <c r="Q27" s="13" t="s">
        <v>1192</v>
      </c>
      <c r="R27" s="13"/>
      <c r="S27" s="13"/>
      <c r="T27" s="13"/>
      <c r="U27" s="13"/>
      <c r="V27" s="13"/>
      <c r="W27" s="13"/>
      <c r="X27" s="13"/>
      <c r="Y27" s="13" t="s">
        <v>1192</v>
      </c>
      <c r="Z27" s="13" t="s">
        <v>1192</v>
      </c>
      <c r="AA27" s="10" t="str">
        <f t="shared" ca="1" si="62"/>
        <v/>
      </c>
      <c r="AB27" s="8"/>
      <c r="AC27" s="10"/>
      <c r="AD27" s="10"/>
      <c r="AE27" s="21"/>
      <c r="AF27" s="86"/>
      <c r="AG27" s="80"/>
      <c r="AH27" s="10" t="str" cm="1">
        <f t="array" aca="1" ref="AH27" ca="1">IF(INDIRECT(ADDRESS(ROW(),COLUMN()-6))="","X",IF(INDIRECT(ADDRESS(ROW(),COLUMN()-5))="",0,"OK"))</f>
        <v>X</v>
      </c>
      <c r="AI27" s="29" t="str">
        <f ca="1">IF(AJ27="","",SUM(1+MAXA(AI$1:AI26)))</f>
        <v/>
      </c>
      <c r="AJ27" s="8" t="str" cm="1">
        <f t="array" aca="1" ref="AJ27" ca="1">IF(AH27=0,INDIRECT(ADDRESS(ROW(),COLUMN()-8)),"")</f>
        <v/>
      </c>
      <c r="AK27" s="31"/>
      <c r="AL27" s="10" t="str">
        <f t="shared" si="1"/>
        <v>$AB$27</v>
      </c>
      <c r="AM27" s="29" t="str">
        <f ca="1">IF(AN27="","",SUM(1+MAXA(AM$1:AM26)))</f>
        <v/>
      </c>
      <c r="AN27" s="8" t="str" cm="1">
        <f t="array" aca="1" ref="AN27" ca="1">IF(ISNUMBER(SEARCH(AN$1,INDEX(INDIRECT($AO$1),ROW(AL27),1)))=TRUE,INDIRECT(AL27),"")</f>
        <v/>
      </c>
      <c r="AO27" s="13" t="s">
        <v>1192</v>
      </c>
      <c r="AP27" s="13" t="s">
        <v>1192</v>
      </c>
      <c r="AQ27" s="13" t="s">
        <v>1192</v>
      </c>
      <c r="AR27" s="13"/>
      <c r="AS27" s="13"/>
      <c r="AT27" s="13"/>
      <c r="AU27" s="13"/>
      <c r="AV27" s="13"/>
      <c r="AW27" s="13"/>
      <c r="AX27" s="13" t="s">
        <v>1192</v>
      </c>
      <c r="AY27" s="13" t="s">
        <v>1192</v>
      </c>
      <c r="AZ27" s="13" t="s">
        <v>1192</v>
      </c>
      <c r="BA27" s="10" t="str">
        <f t="shared" ca="1" si="33"/>
        <v/>
      </c>
      <c r="BB27" s="22" t="s">
        <v>3526</v>
      </c>
      <c r="BC27" s="6" t="s">
        <v>3632</v>
      </c>
      <c r="BD27" s="6" t="s">
        <v>3631</v>
      </c>
      <c r="BE27" s="27" t="str" cm="1">
        <f t="array" aca="1" ref="BE27" ca="1">CONCATENATE($A$37,INDIRECT(ADDRESS(ROW(),COLUMN()-2)),"%20",INDIRECT(ADDRESS(ROW(),COLUMN()-1)),$A$39,INDIRECT(ADDRESS(ROW(),COLUMN()-2)),"%20",INDIRECT(ADDRESS(ROW(),COLUMN()-1)))</f>
        <v>https://maps.yandex.ru/?ll=38.735717%2035.544450&amp;z=16&amp;text=38.735717%2035.544450</v>
      </c>
      <c r="BF27" s="87" t="str" cm="1">
        <f t="array" aca="1" ref="BF27" ca="1">CONCATENATE($A$40,INDIRECT(ADDRESS(ROW(),COLUMN()-3)),"%2C",INDIRECT(ADDRESS(ROW(),COLUMN()-2)))</f>
        <v>https://maps.google.com/maps?q=38.735717%2C35.544450</v>
      </c>
      <c r="BG27" s="92" t="s">
        <v>3229</v>
      </c>
      <c r="BH27" s="10" t="str" cm="1">
        <f t="array" aca="1" ref="BH27" ca="1">IF(INDIRECT(ADDRESS(ROW(),COLUMN()-6))="","X",IF(INDIRECT(ADDRESS(ROW(),COLUMN()-5))="",0,"OK"))</f>
        <v>OK</v>
      </c>
      <c r="BI27" s="29" t="str">
        <f ca="1">IF(BJ27="","",SUM(1+MAXA(BI$1:BI26)))</f>
        <v/>
      </c>
      <c r="BJ27" s="8" t="str" cm="1">
        <f t="array" aca="1" ref="BJ27" ca="1">IF(BH27=0,INDIRECT(ADDRESS(ROW(),COLUMN()-8)),"")</f>
        <v/>
      </c>
      <c r="BK27" s="31"/>
      <c r="BL27" s="10" t="str">
        <f t="shared" si="2"/>
        <v>$BB$27</v>
      </c>
      <c r="BM27" s="29" t="str">
        <f ca="1">IF(BN27="","",SUM(1+MAXA(BM$1:BM26)))</f>
        <v/>
      </c>
      <c r="BN27" s="8" t="str" cm="1">
        <f t="array" aca="1" ref="BN27" ca="1">IF(ISNUMBER(SEARCH(BN$1,INDEX(INDIRECT(BO$1),ROW(BL27),1)))=TRUE,INDIRECT(BL27),"")</f>
        <v/>
      </c>
      <c r="BO27" s="13" t="s">
        <v>1192</v>
      </c>
      <c r="BP27" s="13" t="s">
        <v>1192</v>
      </c>
      <c r="BQ27" s="13" t="s">
        <v>1192</v>
      </c>
      <c r="BR27" s="13"/>
      <c r="BS27" s="13"/>
      <c r="BT27" s="13"/>
      <c r="BU27" s="13"/>
      <c r="BV27" s="13"/>
      <c r="BW27" s="13" t="s">
        <v>1192</v>
      </c>
      <c r="BX27" s="13" t="s">
        <v>1192</v>
      </c>
      <c r="BY27" s="13"/>
      <c r="BZ27" s="13"/>
      <c r="CA27" s="10" t="str">
        <f t="shared" ca="1" si="34"/>
        <v/>
      </c>
      <c r="CB27" s="16"/>
      <c r="CC27" s="17" t="s">
        <v>795</v>
      </c>
      <c r="CD27" s="18"/>
      <c r="CE27" s="17"/>
      <c r="CF27" s="78"/>
      <c r="CG27" s="92" t="s">
        <v>3229</v>
      </c>
      <c r="CH27" s="10" t="str" cm="1">
        <f t="array" aca="1" ref="CH27" ca="1">IF(INDIRECT(ADDRESS(ROW(),COLUMN()-6))="","X",IF(INDIRECT(ADDRESS(ROW(),COLUMN()-5))="",0,"OK"))</f>
        <v>X</v>
      </c>
      <c r="CI27" s="29" t="str">
        <f ca="1">IF(CJ27="","",SUM(1+MAXA(CI$1:CI26)))</f>
        <v/>
      </c>
      <c r="CJ27" s="8" t="str" cm="1">
        <f t="array" aca="1" ref="CJ27" ca="1">IF(CH27=0,INDIRECT(ADDRESS(ROW(),COLUMN()-8)),"")</f>
        <v/>
      </c>
      <c r="CK27" s="31"/>
      <c r="CL27" s="10" t="str">
        <f t="shared" si="3"/>
        <v>$CB$27</v>
      </c>
      <c r="CM27" s="29" t="str">
        <f ca="1">IF(CN27="","",SUM(1+MAXA(CM$1:CM26)))</f>
        <v/>
      </c>
      <c r="CN27" s="8" t="str" cm="1">
        <f t="array" aca="1" ref="CN27" ca="1">IF(ISNUMBER(SEARCH(CN$1,INDEX(INDIRECT(CO$1),ROW(CL27),1)))=TRUE,INDIRECT(CL27),"")</f>
        <v/>
      </c>
      <c r="CO27" s="13" t="s">
        <v>1192</v>
      </c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 t="s">
        <v>1192</v>
      </c>
      <c r="DA27" s="10" t="str">
        <f t="shared" ca="1" si="63"/>
        <v/>
      </c>
      <c r="DB27" s="8"/>
      <c r="DC27" s="10"/>
      <c r="DD27" s="10"/>
      <c r="DF27" s="81"/>
      <c r="DG27" s="94"/>
      <c r="DH27" s="10" t="str" cm="1">
        <f t="array" aca="1" ref="DH27" ca="1">IF(INDIRECT(ADDRESS(ROW(),COLUMN()-6))="","X",IF(INDIRECT(ADDRESS(ROW(),COLUMN()-5))="",0,"OK"))</f>
        <v>X</v>
      </c>
      <c r="DI27" s="29" t="str">
        <f ca="1">IF(DJ27="","",SUM(1+MAXA(DI$1:DI26)))</f>
        <v/>
      </c>
      <c r="DJ27" s="8" t="str" cm="1">
        <f t="array" aca="1" ref="DJ27" ca="1">IF(DH27=0,INDIRECT(ADDRESS(ROW(),COLUMN()-8)),"")</f>
        <v/>
      </c>
      <c r="DK27" s="31"/>
      <c r="DL27" s="10" t="str">
        <f t="shared" si="4"/>
        <v>$DB$27</v>
      </c>
      <c r="DM27" s="29" t="str">
        <f ca="1">IF(DN27="","",SUM(1+MAXA(DM$1:DM26)))</f>
        <v/>
      </c>
      <c r="DN27" s="8" t="str" cm="1">
        <f t="array" aca="1" ref="DN27" ca="1">IF(ISNUMBER(SEARCH(DN$1,INDEX(INDIRECT(DO$1),ROW(DL27),1)))=TRUE,INDIRECT(DL27),"")</f>
        <v/>
      </c>
      <c r="DO27" s="13" t="s">
        <v>1192</v>
      </c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 t="s">
        <v>1192</v>
      </c>
      <c r="EA27" s="10" t="str">
        <f t="shared" ca="1" si="35"/>
        <v/>
      </c>
      <c r="EB27" s="22" t="s">
        <v>4600</v>
      </c>
      <c r="EC27" s="6" t="s">
        <v>4604</v>
      </c>
      <c r="ED27" s="6" t="s">
        <v>4605</v>
      </c>
      <c r="EE27" s="27" t="str" cm="1">
        <f t="array" aca="1" ref="EE27" ca="1">CONCATENATE($A$37,INDIRECT(ADDRESS(ROW(),COLUMN()-2)),"%20",INDIRECT(ADDRESS(ROW(),COLUMN()-1)),$A$39,INDIRECT(ADDRESS(ROW(),COLUMN()-2)),"%20",INDIRECT(ADDRESS(ROW(),COLUMN()-1)))</f>
        <v>https://maps.yandex.ru/?ll=38.655313%2035.416771&amp;z=16&amp;text=38.655313%2035.416771</v>
      </c>
      <c r="EF27" s="87" t="str" cm="1">
        <f t="array" aca="1" ref="EF27" ca="1">CONCATENATE($A$40,INDIRECT(ADDRESS(ROW(),COLUMN()-3)),"%2C",INDIRECT(ADDRESS(ROW(),COLUMN()-2)))</f>
        <v>https://maps.google.com/maps?q=38.655313%2C35.416771</v>
      </c>
      <c r="EG27" s="92" t="s">
        <v>3229</v>
      </c>
      <c r="EH27" s="10" t="str" cm="1">
        <f t="array" aca="1" ref="EH27" ca="1">IF(INDIRECT(ADDRESS(ROW(),COLUMN()-6))="","X",IF(INDIRECT(ADDRESS(ROW(),COLUMN()-5))="",0,"OK"))</f>
        <v>OK</v>
      </c>
      <c r="EI27" s="29" t="str">
        <f ca="1">IF(EJ27="","",SUM(1+MAXA(EI$1:EI26)))</f>
        <v/>
      </c>
      <c r="EJ27" s="8" t="str" cm="1">
        <f t="array" aca="1" ref="EJ27" ca="1">IF(EH27=0,INDIRECT(ADDRESS(ROW(),COLUMN()-8)),"")</f>
        <v/>
      </c>
      <c r="EK27" s="31"/>
      <c r="EL27" s="10" t="str">
        <f t="shared" si="5"/>
        <v>$EB$27</v>
      </c>
      <c r="EM27" s="29" t="str">
        <f ca="1">IF(EN27="","",SUM(1+MAXA(EM$1:EM26)))</f>
        <v/>
      </c>
      <c r="EN27" s="8" t="str" cm="1">
        <f t="array" aca="1" ref="EN27" ca="1">IF(ISNUMBER(SEARCH(EN$1,INDEX(INDIRECT(EO$1),ROW(EL27),1)))=TRUE,INDIRECT(EL27),"")</f>
        <v/>
      </c>
      <c r="EO27" s="13" t="s">
        <v>1192</v>
      </c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0" t="str">
        <f t="shared" ca="1" si="36"/>
        <v/>
      </c>
      <c r="FB27" s="22" t="s">
        <v>397</v>
      </c>
      <c r="FC27" s="14" t="s">
        <v>398</v>
      </c>
      <c r="FD27" s="14" t="s">
        <v>399</v>
      </c>
      <c r="FE27" s="27" t="str" cm="1">
        <f t="array" aca="1" ref="FE27" ca="1">CONCATENATE($A$37,INDIRECT(ADDRESS(ROW(),COLUMN()-2)),"%20",INDIRECT(ADDRESS(ROW(),COLUMN()-1)),$A$39,INDIRECT(ADDRESS(ROW(),COLUMN()-2)),"%20",INDIRECT(ADDRESS(ROW(),COLUMN()-1)))</f>
        <v>https://maps.yandex.ru/?ll=38.761215%2035.691223&amp;z=16&amp;text=38.761215%2035.691223</v>
      </c>
      <c r="FF27" s="87" t="str" cm="1">
        <f t="array" aca="1" ref="FF27" ca="1">CONCATENATE($A$40,INDIRECT(ADDRESS(ROW(),COLUMN()-3)),"%2C",INDIRECT(ADDRESS(ROW(),COLUMN()-2)))</f>
        <v>https://maps.google.com/maps?q=38.761215%2C35.691223</v>
      </c>
      <c r="FG27" s="92" t="s">
        <v>3229</v>
      </c>
      <c r="FH27" s="10" t="str" cm="1">
        <f t="array" aca="1" ref="FH27" ca="1">IF(INDIRECT(ADDRESS(ROW(),COLUMN()-6))="","X",IF(INDIRECT(ADDRESS(ROW(),COLUMN()-5))="",0,"OK"))</f>
        <v>OK</v>
      </c>
      <c r="FI27" s="29" t="str">
        <f ca="1">IF(FJ27="","",SUM(1+MAXA(FI$1:FI26)))</f>
        <v/>
      </c>
      <c r="FJ27" s="8" t="str" cm="1">
        <f t="array" aca="1" ref="FJ27" ca="1">IF(FH27=0,INDIRECT(ADDRESS(ROW(),COLUMN()-8)),"")</f>
        <v/>
      </c>
      <c r="FK27" s="31"/>
      <c r="FL27" s="10" t="str">
        <f t="shared" si="6"/>
        <v>$FB$27</v>
      </c>
      <c r="FM27" s="29" t="str">
        <f ca="1">IF(FN27="","",SUM(1+MAXA(FM$1:FM26)))</f>
        <v/>
      </c>
      <c r="FN27" s="8" t="str" cm="1">
        <f t="array" aca="1" ref="FN27" ca="1">IF(ISNUMBER(SEARCH(FN$1,INDEX(INDIRECT(FO$1),ROW(FL27),1)))=TRUE,INDIRECT(FL27),"")</f>
        <v/>
      </c>
      <c r="FO27" s="13" t="s">
        <v>1192</v>
      </c>
      <c r="FP27" s="13" t="s">
        <v>1192</v>
      </c>
      <c r="FQ27" s="13" t="s">
        <v>1192</v>
      </c>
      <c r="FR27" s="13" t="s">
        <v>1192</v>
      </c>
      <c r="FS27" s="13" t="s">
        <v>1192</v>
      </c>
      <c r="FT27" s="13"/>
      <c r="FU27" s="13"/>
      <c r="FV27" s="13"/>
      <c r="FW27" s="13"/>
      <c r="FX27" s="13"/>
      <c r="FY27" s="13"/>
      <c r="FZ27" s="13"/>
      <c r="GA27" s="10" t="str">
        <f t="shared" ca="1" si="37"/>
        <v/>
      </c>
      <c r="GB27" s="22"/>
      <c r="GC27" s="14"/>
      <c r="GD27" s="14"/>
      <c r="GE27" s="24"/>
      <c r="GF27" s="88"/>
      <c r="GG27" s="115"/>
      <c r="GH27" s="10" t="str" cm="1">
        <f t="array" aca="1" ref="GH27" ca="1">IF(INDIRECT(ADDRESS(ROW(),COLUMN()-6))="","X",IF(INDIRECT(ADDRESS(ROW(),COLUMN()-5))="",0,"OK"))</f>
        <v>X</v>
      </c>
      <c r="GI27" s="29" t="str">
        <f ca="1">IF(GJ27="","",SUM(1+MAXA(GI$1:GI26)))</f>
        <v/>
      </c>
      <c r="GJ27" s="8" t="str" cm="1">
        <f t="array" aca="1" ref="GJ27" ca="1">IF(GH27=0,INDIRECT(ADDRESS(ROW(),COLUMN()-8)),"")</f>
        <v/>
      </c>
      <c r="GK27" s="31"/>
      <c r="GL27" s="10" t="str">
        <f t="shared" si="7"/>
        <v>$GB$27</v>
      </c>
      <c r="GM27" s="29" t="str">
        <f ca="1">IF(GN27="","",SUM(1+MAXA(GM$1:GM26)))</f>
        <v/>
      </c>
      <c r="GN27" s="8" t="str" cm="1">
        <f t="array" aca="1" ref="GN27" ca="1">IF(ISNUMBER(SEARCH(GN$1,INDEX(INDIRECT(GO$1),ROW(GL27),1)))=TRUE,INDIRECT(GL27),"")</f>
        <v/>
      </c>
      <c r="GO27" s="13" t="s">
        <v>1192</v>
      </c>
      <c r="GP27" s="13" t="s">
        <v>1192</v>
      </c>
      <c r="GQ27" s="13" t="s">
        <v>1192</v>
      </c>
      <c r="GR27" s="13" t="s">
        <v>1192</v>
      </c>
      <c r="GS27" s="13" t="s">
        <v>1192</v>
      </c>
      <c r="GT27" s="13"/>
      <c r="GU27" s="13"/>
      <c r="GV27" s="13"/>
      <c r="GW27" s="13"/>
      <c r="GX27" s="13"/>
      <c r="GY27" s="13"/>
      <c r="GZ27" s="13"/>
      <c r="HA27" s="10" t="str">
        <f t="shared" ca="1" si="38"/>
        <v/>
      </c>
      <c r="HB27" s="16"/>
      <c r="HC27" s="17" t="s">
        <v>4415</v>
      </c>
      <c r="HD27" s="18"/>
      <c r="HE27" s="25"/>
      <c r="HF27" s="25"/>
      <c r="HG27" s="92" t="s">
        <v>3229</v>
      </c>
      <c r="HH27" s="10" t="str" cm="1">
        <f t="array" aca="1" ref="HH27" ca="1">IF(INDIRECT(ADDRESS(ROW(),COLUMN()-6))="","X",IF(INDIRECT(ADDRESS(ROW(),COLUMN()-5))="",0,"OK"))</f>
        <v>X</v>
      </c>
      <c r="HI27" s="29" t="str">
        <f ca="1">IF(HJ27="","",SUM(1+MAXA(HI$1:HI26)))</f>
        <v/>
      </c>
      <c r="HJ27" s="8" t="str" cm="1">
        <f t="array" aca="1" ref="HJ27" ca="1">IF(HH27=0,INDIRECT(ADDRESS(ROW(),COLUMN()-8)),"")</f>
        <v/>
      </c>
      <c r="HK27" s="31"/>
      <c r="HL27" s="10" t="str">
        <f t="shared" si="8"/>
        <v>$HB$27</v>
      </c>
      <c r="HM27" s="29" t="str">
        <f ca="1">IF(HN27="","",SUM(1+MAXA(HM$1:HM26)))</f>
        <v/>
      </c>
      <c r="HN27" s="8" t="str" cm="1">
        <f t="array" aca="1" ref="HN27" ca="1">IF(ISNUMBER(SEARCH(HN$1,INDEX(INDIRECT(HO$1),ROW(HL27),1)))=TRUE,INDIRECT(HL27),"")</f>
        <v/>
      </c>
      <c r="HO27" s="13" t="s">
        <v>1192</v>
      </c>
      <c r="HP27" s="13" t="s">
        <v>1192</v>
      </c>
      <c r="HQ27" s="13" t="s">
        <v>1192</v>
      </c>
      <c r="HR27" s="13"/>
      <c r="HS27" s="13"/>
      <c r="HT27" s="13"/>
      <c r="HU27" s="13"/>
      <c r="HV27" s="13"/>
      <c r="HW27" s="13"/>
      <c r="HX27" s="13"/>
      <c r="HY27" s="13" t="s">
        <v>1192</v>
      </c>
      <c r="HZ27" s="13" t="s">
        <v>1192</v>
      </c>
      <c r="IA27" s="10" t="str">
        <f t="shared" ca="1" si="39"/>
        <v/>
      </c>
      <c r="IB27" s="22" t="s">
        <v>432</v>
      </c>
      <c r="IC27" s="14" t="s">
        <v>433</v>
      </c>
      <c r="ID27" s="14" t="s">
        <v>434</v>
      </c>
      <c r="IE27" s="27" t="str" cm="1">
        <f t="array" aca="1" ref="IE27" ca="1">CONCATENATE($A$37,INDIRECT(ADDRESS(ROW(),COLUMN()-2)),"%20",INDIRECT(ADDRESS(ROW(),COLUMN()-1)),$A$39,INDIRECT(ADDRESS(ROW(),COLUMN()-2)),"%20",INDIRECT(ADDRESS(ROW(),COLUMN()-1)))</f>
        <v>https://maps.yandex.ru/?ll=38.794681%2035.547545&amp;z=16&amp;text=38.794681%2035.547545</v>
      </c>
      <c r="IF27" s="87" t="str" cm="1">
        <f t="array" aca="1" ref="IF27" ca="1">CONCATENATE($A$40,INDIRECT(ADDRESS(ROW(),COLUMN()-3)),"%2C",INDIRECT(ADDRESS(ROW(),COLUMN()-2)))</f>
        <v>https://maps.google.com/maps?q=38.794681%2C35.547545</v>
      </c>
      <c r="IG27" s="79" t="s">
        <v>3229</v>
      </c>
      <c r="IH27" s="10" t="str" cm="1">
        <f t="array" aca="1" ref="IH27" ca="1">IF(INDIRECT(ADDRESS(ROW(),COLUMN()-6))="","X",IF(INDIRECT(ADDRESS(ROW(),COLUMN()-5))="",0,"OK"))</f>
        <v>OK</v>
      </c>
      <c r="II27" s="29" t="str">
        <f ca="1">IF(IJ27="","",SUM(1+MAXA(II$1:II26)))</f>
        <v/>
      </c>
      <c r="IJ27" s="8" t="str" cm="1">
        <f t="array" aca="1" ref="IJ27" ca="1">IF(IH27=0,INDIRECT(ADDRESS(ROW(),COLUMN()-8)),"")</f>
        <v/>
      </c>
      <c r="IK27" s="31"/>
      <c r="IL27" s="10" t="str">
        <f t="shared" si="9"/>
        <v>$IB$27</v>
      </c>
      <c r="IM27" s="29" t="str">
        <f ca="1">IF(IN27="","",SUM(1+MAXA(IM$1:IM26)))</f>
        <v/>
      </c>
      <c r="IN27" s="8" t="str" cm="1">
        <f t="array" aca="1" ref="IN27" ca="1">IF(ISNUMBER(SEARCH(IN$1,INDEX(INDIRECT(IO$1),ROW(IL27),1)))=TRUE,INDIRECT(IL27),"")</f>
        <v/>
      </c>
      <c r="IO27" s="13" t="s">
        <v>1192</v>
      </c>
      <c r="IP27" s="13" t="s">
        <v>1192</v>
      </c>
      <c r="IQ27" s="13" t="s">
        <v>1192</v>
      </c>
      <c r="IR27" s="13"/>
      <c r="IS27" s="13"/>
      <c r="IT27" s="13"/>
      <c r="IU27" s="13"/>
      <c r="IV27" s="13"/>
      <c r="IW27" s="13"/>
      <c r="IX27" s="13" t="s">
        <v>1192</v>
      </c>
      <c r="IY27" s="13" t="s">
        <v>1192</v>
      </c>
      <c r="IZ27" s="13" t="s">
        <v>1192</v>
      </c>
      <c r="JA27" s="10" t="str">
        <f t="shared" ca="1" si="40"/>
        <v/>
      </c>
      <c r="JB27" s="22"/>
      <c r="JC27" s="14"/>
      <c r="JD27" s="14"/>
      <c r="JE27" s="24"/>
      <c r="JF27" s="88"/>
      <c r="JG27" s="101"/>
      <c r="JH27" s="10" t="str" cm="1">
        <f t="array" aca="1" ref="JH27" ca="1">IF(INDIRECT(ADDRESS(ROW(),COLUMN()-6))="","X",IF(INDIRECT(ADDRESS(ROW(),COLUMN()-5))="",0,"OK"))</f>
        <v>X</v>
      </c>
      <c r="JI27" s="29" t="str">
        <f ca="1">IF(JJ27="","",SUM(1+MAXA(JI$1:JI26)))</f>
        <v/>
      </c>
      <c r="JJ27" s="8" t="str" cm="1">
        <f t="array" aca="1" ref="JJ27" ca="1">IF(JH27=0,INDIRECT(ADDRESS(ROW(),COLUMN()-8)),"")</f>
        <v/>
      </c>
      <c r="JK27" s="31"/>
      <c r="JL27" s="10" t="str">
        <f t="shared" si="10"/>
        <v>$JB$27</v>
      </c>
      <c r="JM27" s="29" t="str">
        <f ca="1">IF(JN27="","",SUM(1+MAXA(JM$1:JM26)))</f>
        <v/>
      </c>
      <c r="JN27" s="8" t="str" cm="1">
        <f t="array" aca="1" ref="JN27" ca="1">IF(ISNUMBER(SEARCH(JN$1,INDEX(INDIRECT(JO$1),ROW(JL27),1)))=TRUE,INDIRECT(JL27),"")</f>
        <v/>
      </c>
      <c r="JO27" s="13" t="s">
        <v>1192</v>
      </c>
      <c r="JP27" s="13" t="s">
        <v>1192</v>
      </c>
      <c r="JQ27" s="13" t="s">
        <v>1192</v>
      </c>
      <c r="JR27" s="13"/>
      <c r="JS27" s="13"/>
      <c r="JT27" s="13"/>
      <c r="JU27" s="13"/>
      <c r="JV27" s="13"/>
      <c r="JW27" s="13"/>
      <c r="JX27" s="13" t="s">
        <v>1192</v>
      </c>
      <c r="JY27" s="13" t="s">
        <v>1192</v>
      </c>
      <c r="JZ27" s="13" t="s">
        <v>1192</v>
      </c>
      <c r="KA27" s="10" t="str">
        <f t="shared" ca="1" si="41"/>
        <v/>
      </c>
      <c r="KB27" s="22" t="s">
        <v>420</v>
      </c>
      <c r="KC27" s="14" t="s">
        <v>421</v>
      </c>
      <c r="KD27" s="14" t="s">
        <v>422</v>
      </c>
      <c r="KE27" s="27" t="str" cm="1">
        <f t="array" aca="1" ref="KE27" ca="1">CONCATENATE($A$37,INDIRECT(ADDRESS(ROW(),COLUMN()-2)),"%20",INDIRECT(ADDRESS(ROW(),COLUMN()-1)),$A$39,INDIRECT(ADDRESS(ROW(),COLUMN()-2)),"%20",INDIRECT(ADDRESS(ROW(),COLUMN()-1)))</f>
        <v>https://maps.yandex.ru/?ll=38.566943%2035.615174&amp;z=16&amp;text=38.566943%2035.615174</v>
      </c>
      <c r="KF27" s="87" t="str" cm="1">
        <f t="array" aca="1" ref="KF27" ca="1">CONCATENATE($A$40,INDIRECT(ADDRESS(ROW(),COLUMN()-3)),"%2C",INDIRECT(ADDRESS(ROW(),COLUMN()-2)))</f>
        <v>https://maps.google.com/maps?q=38.566943%2C35.615174</v>
      </c>
      <c r="KG27" s="79" t="s">
        <v>3229</v>
      </c>
      <c r="KH27" s="10" t="str" cm="1">
        <f t="array" aca="1" ref="KH27" ca="1">IF(INDIRECT(ADDRESS(ROW(),COLUMN()-6))="","X",IF(INDIRECT(ADDRESS(ROW(),COLUMN()-5))="",0,"OK"))</f>
        <v>OK</v>
      </c>
      <c r="KI27" s="29" t="str">
        <f ca="1">IF(KJ27="","",SUM(1+MAXA(KI$1:KI26)))</f>
        <v/>
      </c>
      <c r="KJ27" s="8" t="str" cm="1">
        <f t="array" aca="1" ref="KJ27" ca="1">IF(KH27=0,INDIRECT(ADDRESS(ROW(),COLUMN()-8)),"")</f>
        <v/>
      </c>
      <c r="KK27" s="31"/>
      <c r="KL27" s="10" t="str">
        <f t="shared" si="11"/>
        <v>$KB$27</v>
      </c>
      <c r="KM27" s="29" t="str">
        <f ca="1">IF(KN27="","",SUM(1+MAXA(KM$1:KM26)))</f>
        <v/>
      </c>
      <c r="KN27" s="8" t="str" cm="1">
        <f t="array" aca="1" ref="KN27" ca="1">IF(ISNUMBER(SEARCH(KN$1,INDEX(INDIRECT(KO$1),ROW(KL27),1)))=TRUE,INDIRECT(KL27),"")</f>
        <v/>
      </c>
      <c r="KO27" s="13" t="s">
        <v>1192</v>
      </c>
      <c r="KP27" s="13" t="s">
        <v>1192</v>
      </c>
      <c r="KQ27" s="13" t="s">
        <v>1192</v>
      </c>
      <c r="KR27" s="13"/>
      <c r="KS27" s="13"/>
      <c r="KT27" s="13"/>
      <c r="KU27" s="13"/>
      <c r="KV27" s="13"/>
      <c r="KW27" s="13"/>
      <c r="KX27" s="13"/>
      <c r="KY27" s="13" t="s">
        <v>1192</v>
      </c>
      <c r="KZ27" s="13" t="s">
        <v>1192</v>
      </c>
      <c r="LA27" s="10" t="str">
        <f t="shared" ca="1" si="42"/>
        <v/>
      </c>
      <c r="LB27" s="8"/>
      <c r="LC27" s="10"/>
      <c r="LD27" s="10"/>
      <c r="LG27" s="79"/>
      <c r="LH27" s="10" t="str" cm="1">
        <f t="array" aca="1" ref="LH27" ca="1">IF(INDIRECT(ADDRESS(ROW(),COLUMN()-6))="","X",IF(INDIRECT(ADDRESS(ROW(),COLUMN()-5))="",0,"OK"))</f>
        <v>X</v>
      </c>
      <c r="LI27" s="29" t="str">
        <f ca="1">IF(LJ27="","",SUM(1+MAXA(LI$1:LI26)))</f>
        <v/>
      </c>
      <c r="LJ27" s="8" t="str" cm="1">
        <f t="array" aca="1" ref="LJ27" ca="1">IF(LH27=0,INDIRECT(ADDRESS(ROW(),COLUMN()-8)),"")</f>
        <v/>
      </c>
      <c r="LK27" s="31"/>
      <c r="LL27" s="10" t="str">
        <f t="shared" si="12"/>
        <v>$LB$27</v>
      </c>
      <c r="LM27" s="29" t="str">
        <f ca="1">IF(LN27="","",SUM(1+MAXA(LM$1:LM26)))</f>
        <v/>
      </c>
      <c r="LN27" s="8" t="str" cm="1">
        <f t="array" aca="1" ref="LN27" ca="1">IF(ISNUMBER(SEARCH(LN$1,INDEX(INDIRECT(LO$1),ROW(LL27),1)))=TRUE,INDIRECT(LL27),"")</f>
        <v/>
      </c>
      <c r="LO27" s="13" t="s">
        <v>1192</v>
      </c>
      <c r="LP27" s="13" t="s">
        <v>1192</v>
      </c>
      <c r="LQ27" s="13" t="s">
        <v>1192</v>
      </c>
      <c r="LR27" s="13" t="s">
        <v>1192</v>
      </c>
      <c r="LS27" s="13"/>
      <c r="LT27" s="13"/>
      <c r="LU27" s="13"/>
      <c r="LV27" s="13"/>
      <c r="LW27" s="13"/>
      <c r="LX27" s="13"/>
      <c r="LY27" s="13" t="s">
        <v>1192</v>
      </c>
      <c r="LZ27" s="13" t="s">
        <v>1192</v>
      </c>
      <c r="MA27" s="10" t="str">
        <f t="shared" ca="1" si="43"/>
        <v/>
      </c>
      <c r="MB27" s="8" t="s">
        <v>408</v>
      </c>
      <c r="MC27" s="10" t="s">
        <v>409</v>
      </c>
      <c r="MD27" s="10" t="s">
        <v>410</v>
      </c>
      <c r="ME27" s="27" t="str" cm="1">
        <f t="array" aca="1" ref="ME27" ca="1">CONCATENATE($A$37,INDIRECT(ADDRESS(ROW(),COLUMN()-2)),"%20",INDIRECT(ADDRESS(ROW(),COLUMN()-1)),$A$39,INDIRECT(ADDRESS(ROW(),COLUMN()-2)),"%20",INDIRECT(ADDRESS(ROW(),COLUMN()-1)))</f>
        <v>https://maps.yandex.ru/?ll=38.761667%2036.017290&amp;z=16&amp;text=38.761667%2036.017290</v>
      </c>
      <c r="MF27" s="87" t="str" cm="1">
        <f t="array" aca="1" ref="MF27" ca="1">CONCATENATE($A$40,INDIRECT(ADDRESS(ROW(),COLUMN()-3)),"%2C",INDIRECT(ADDRESS(ROW(),COLUMN()-2)))</f>
        <v>https://maps.google.com/maps?q=38.761667%2C36.017290</v>
      </c>
      <c r="MG27" s="79" t="s">
        <v>3229</v>
      </c>
      <c r="MH27" s="10" t="str" cm="1">
        <f t="array" aca="1" ref="MH27" ca="1">IF(INDIRECT(ADDRESS(ROW(),COLUMN()-6))="","X",IF(INDIRECT(ADDRESS(ROW(),COLUMN()-5))="",0,"OK"))</f>
        <v>OK</v>
      </c>
      <c r="MI27" s="29" t="str">
        <f ca="1">IF(MJ27="","",SUM(1+MAXA(MI$1:MI26)))</f>
        <v/>
      </c>
      <c r="MJ27" s="8" t="str" cm="1">
        <f t="array" aca="1" ref="MJ27" ca="1">IF(MH27=0,INDIRECT(ADDRESS(ROW(),COLUMN()-8)),"")</f>
        <v/>
      </c>
      <c r="MK27" s="31"/>
      <c r="ML27" s="10" t="str">
        <f t="shared" si="13"/>
        <v>$MB$27</v>
      </c>
      <c r="MM27" s="29" t="str">
        <f ca="1">IF(MN27="","",SUM(1+MAXA(MM$1:MM26)))</f>
        <v/>
      </c>
      <c r="MN27" s="8" t="str" cm="1">
        <f t="array" aca="1" ref="MN27" ca="1">IF(ISNUMBER(SEARCH(MN$1,INDEX(INDIRECT(MO$1),ROW(ML27),1)))=TRUE,INDIRECT(ML27),"")</f>
        <v/>
      </c>
      <c r="MO27" s="13" t="s">
        <v>1192</v>
      </c>
      <c r="MP27" s="13" t="s">
        <v>1192</v>
      </c>
      <c r="MQ27" s="13" t="s">
        <v>1192</v>
      </c>
      <c r="MR27" s="13"/>
      <c r="MS27" s="13"/>
      <c r="MT27" s="13"/>
      <c r="MU27" s="13"/>
      <c r="MV27" s="13"/>
      <c r="MW27" s="13" t="s">
        <v>1192</v>
      </c>
      <c r="MX27" s="13"/>
      <c r="MY27" s="13" t="s">
        <v>1192</v>
      </c>
      <c r="MZ27" s="13" t="s">
        <v>1192</v>
      </c>
      <c r="NA27" s="10" t="str">
        <f t="shared" ca="1" si="44"/>
        <v/>
      </c>
      <c r="NB27" s="22" t="s">
        <v>1183</v>
      </c>
      <c r="NC27" s="14" t="s">
        <v>1184</v>
      </c>
      <c r="ND27" s="14" t="s">
        <v>1185</v>
      </c>
      <c r="NE27" s="27" t="str" cm="1">
        <f t="array" aca="1" ref="NE27" ca="1">CONCATENATE($A$37,INDIRECT(ADDRESS(ROW(),COLUMN()-2)),"%20",INDIRECT(ADDRESS(ROW(),COLUMN()-1)),$A$39,INDIRECT(ADDRESS(ROW(),COLUMN()-2)),"%20",INDIRECT(ADDRESS(ROW(),COLUMN()-1)))</f>
        <v>https://maps.yandex.ru/?ll=38.387514%2035.504051&amp;z=16&amp;text=38.387514%2035.504051</v>
      </c>
      <c r="NF27" s="87" t="str" cm="1">
        <f t="array" aca="1" ref="NF27" ca="1">CONCATENATE($A$40,INDIRECT(ADDRESS(ROW(),COLUMN()-3)),"%2C",INDIRECT(ADDRESS(ROW(),COLUMN()-2)))</f>
        <v>https://maps.google.com/maps?q=38.387514%2C35.504051</v>
      </c>
      <c r="NG27" s="79" t="s">
        <v>3229</v>
      </c>
      <c r="NH27" s="10" t="str" cm="1">
        <f t="array" aca="1" ref="NH27" ca="1">IF(INDIRECT(ADDRESS(ROW(),COLUMN()-6))="","X",IF(INDIRECT(ADDRESS(ROW(),COLUMN()-5))="",0,"OK"))</f>
        <v>OK</v>
      </c>
      <c r="NI27" s="29" t="str">
        <f ca="1">IF(NJ27="","",SUM(1+MAXA(NI$1:NI26)))</f>
        <v/>
      </c>
      <c r="NJ27" s="8" t="str" cm="1">
        <f t="array" aca="1" ref="NJ27" ca="1">IF(NH27=0,INDIRECT(ADDRESS(ROW(),COLUMN()-8)),"")</f>
        <v/>
      </c>
      <c r="NK27" s="31"/>
      <c r="NL27" s="10" t="str">
        <f t="shared" si="14"/>
        <v>$NB$27</v>
      </c>
      <c r="NM27" s="29" t="str">
        <f ca="1">IF(NN27="","",SUM(1+MAXA(NM$1:NM26)))</f>
        <v/>
      </c>
      <c r="NN27" s="8" t="str" cm="1">
        <f t="array" aca="1" ref="NN27" ca="1">IF(ISNUMBER(SEARCH(NN$1,INDEX(INDIRECT(NO$1),ROW(NL27),1)))=TRUE,INDIRECT(NL27),"")</f>
        <v/>
      </c>
      <c r="NO27" s="13" t="s">
        <v>1192</v>
      </c>
      <c r="NP27" s="13" t="s">
        <v>1192</v>
      </c>
      <c r="NQ27" s="13" t="s">
        <v>1192</v>
      </c>
      <c r="NR27" s="13"/>
      <c r="NS27" s="13"/>
      <c r="NT27" s="13"/>
      <c r="NU27" s="13"/>
      <c r="NV27" s="13"/>
      <c r="NW27" s="13"/>
      <c r="NX27" s="13" t="s">
        <v>1192</v>
      </c>
      <c r="NY27" s="13" t="s">
        <v>1192</v>
      </c>
      <c r="NZ27" s="13"/>
      <c r="OA27" s="10" t="str">
        <f t="shared" ca="1" si="45"/>
        <v/>
      </c>
      <c r="OB27" s="22" t="s">
        <v>1267</v>
      </c>
      <c r="OC27" s="14" t="s">
        <v>1268</v>
      </c>
      <c r="OD27" s="14" t="s">
        <v>1269</v>
      </c>
      <c r="OE27" s="27" t="str" cm="1">
        <f t="array" aca="1" ref="OE27" ca="1">CONCATENATE($A$37,INDIRECT(ADDRESS(ROW(),COLUMN()-2)),"%20",INDIRECT(ADDRESS(ROW(),COLUMN()-1)),$A$39,INDIRECT(ADDRESS(ROW(),COLUMN()-2)),"%20",INDIRECT(ADDRESS(ROW(),COLUMN()-1)))</f>
        <v>https://maps.yandex.ru/?ll=38.231449%2035.411804&amp;z=16&amp;text=38.231449%2035.411804</v>
      </c>
      <c r="OF27" s="87" t="str" cm="1">
        <f t="array" aca="1" ref="OF27" ca="1">CONCATENATE($A$40,INDIRECT(ADDRESS(ROW(),COLUMN()-3)),"%2C",INDIRECT(ADDRESS(ROW(),COLUMN()-2)))</f>
        <v>https://maps.google.com/maps?q=38.231449%2C35.411804</v>
      </c>
      <c r="OG27" s="79" t="s">
        <v>3229</v>
      </c>
      <c r="OH27" s="10" t="str" cm="1">
        <f t="array" aca="1" ref="OH27" ca="1">IF(INDIRECT(ADDRESS(ROW(),COLUMN()-6))="","X",IF(INDIRECT(ADDRESS(ROW(),COLUMN()-5))="",0,"OK"))</f>
        <v>OK</v>
      </c>
      <c r="OI27" s="29" t="str">
        <f ca="1">IF(OJ27="","",SUM(1+MAXA(OI$1:OI26)))</f>
        <v/>
      </c>
      <c r="OJ27" s="8" t="str" cm="1">
        <f t="array" aca="1" ref="OJ27" ca="1">IF(OH27=0,INDIRECT(ADDRESS(ROW(),COLUMN()-8)),"")</f>
        <v/>
      </c>
      <c r="OK27" s="31"/>
      <c r="OL27" s="10" t="str">
        <f t="shared" si="15"/>
        <v>$OB$27</v>
      </c>
      <c r="OM27" s="29" t="str">
        <f ca="1">IF(ON27="","",SUM(1+MAXA(OM$1:OM26)))</f>
        <v/>
      </c>
      <c r="ON27" s="8" t="str" cm="1">
        <f t="array" aca="1" ref="ON27" ca="1">IF(ISNUMBER(SEARCH(ON$1,INDEX(INDIRECT(OO$1),ROW(OL27),1)))=TRUE,INDIRECT(OL27),"")</f>
        <v/>
      </c>
      <c r="OO27" s="13" t="s">
        <v>1192</v>
      </c>
      <c r="OP27" s="13"/>
      <c r="OQ27" s="13"/>
      <c r="OR27" s="13"/>
      <c r="OS27" s="13"/>
      <c r="OT27" s="13"/>
      <c r="OU27" s="13"/>
      <c r="OV27" s="13"/>
      <c r="OW27" s="13"/>
      <c r="OX27" s="13"/>
      <c r="OY27" s="13"/>
      <c r="OZ27" s="13" t="s">
        <v>1192</v>
      </c>
      <c r="PA27" s="10" t="str">
        <f t="shared" ca="1" si="46"/>
        <v/>
      </c>
      <c r="PB27" s="16"/>
      <c r="PC27" s="17" t="s">
        <v>1478</v>
      </c>
      <c r="PD27" s="18"/>
      <c r="PE27" s="19"/>
      <c r="PF27" s="19"/>
      <c r="PG27" s="79" t="s">
        <v>3239</v>
      </c>
      <c r="PH27" s="10" t="str" cm="1">
        <f t="array" aca="1" ref="PH27" ca="1">IF(INDIRECT(ADDRESS(ROW(),COLUMN()-6))="","X",IF(INDIRECT(ADDRESS(ROW(),COLUMN()-5))="",0,"OK"))</f>
        <v>X</v>
      </c>
      <c r="PI27" s="29" t="str">
        <f ca="1">IF(PJ27="","",SUM(1+MAXA(PI$1:PI26)))</f>
        <v/>
      </c>
      <c r="PJ27" s="8" t="str" cm="1">
        <f t="array" aca="1" ref="PJ27" ca="1">IF(PH27=0,INDIRECT(ADDRESS(ROW(),COLUMN()-8)),"")</f>
        <v/>
      </c>
      <c r="PK27" s="31"/>
      <c r="PL27" s="10" t="str">
        <f t="shared" si="16"/>
        <v>$PB$27</v>
      </c>
      <c r="PM27" s="29" t="str">
        <f ca="1">IF(PN27="","",SUM(1+MAXA(PM$1:PM26)))</f>
        <v/>
      </c>
      <c r="PN27" s="8" t="str" cm="1">
        <f t="array" aca="1" ref="PN27" ca="1">IF(ISNUMBER(SEARCH(PN$1,INDEX(INDIRECT(PO$1),ROW(PL27),1)))=TRUE,INDIRECT(PL27),"")</f>
        <v/>
      </c>
      <c r="PO27" s="13" t="s">
        <v>1192</v>
      </c>
      <c r="PP27" s="13" t="s">
        <v>1192</v>
      </c>
      <c r="PQ27" s="13" t="s">
        <v>1192</v>
      </c>
      <c r="PR27" s="13" t="s">
        <v>1192</v>
      </c>
      <c r="PS27" s="13"/>
      <c r="PT27" s="13"/>
      <c r="PU27" s="13"/>
      <c r="PV27" s="13"/>
      <c r="PW27" s="13"/>
      <c r="PX27" s="13"/>
      <c r="PY27" s="13" t="s">
        <v>1192</v>
      </c>
      <c r="PZ27" s="13" t="s">
        <v>1192</v>
      </c>
      <c r="QA27" s="10" t="str">
        <f t="shared" ca="1" si="47"/>
        <v/>
      </c>
      <c r="QB27" s="22" t="s">
        <v>4014</v>
      </c>
      <c r="QC27" s="6" t="s">
        <v>4012</v>
      </c>
      <c r="QD27" s="6" t="s">
        <v>4013</v>
      </c>
      <c r="QE27" s="27" t="str" cm="1">
        <f t="array" aca="1" ref="QE27" ca="1">CONCATENATE($A$37,INDIRECT(ADDRESS(ROW(),COLUMN()-2)),"%20",INDIRECT(ADDRESS(ROW(),COLUMN()-1)),$A$39,INDIRECT(ADDRESS(ROW(),COLUMN()-2)),"%20",INDIRECT(ADDRESS(ROW(),COLUMN()-1)))</f>
        <v>https://maps.yandex.ru/?ll=38.735291%2035.253517&amp;z=16&amp;text=38.735291%2035.253517</v>
      </c>
      <c r="QF27" s="87" t="str" cm="1">
        <f t="array" aca="1" ref="QF27" ca="1">CONCATENATE($A$40,INDIRECT(ADDRESS(ROW(),COLUMN()-3)),"%2C",INDIRECT(ADDRESS(ROW(),COLUMN()-2)))</f>
        <v>https://maps.google.com/maps?q=38.735291%2C35.253517</v>
      </c>
      <c r="QG27" s="79" t="s">
        <v>3229</v>
      </c>
      <c r="QH27" s="10" t="str" cm="1">
        <f t="array" aca="1" ref="QH27" ca="1">IF(INDIRECT(ADDRESS(ROW(),COLUMN()-6))="","X",IF(INDIRECT(ADDRESS(ROW(),COLUMN()-5))="",0,"OK"))</f>
        <v>OK</v>
      </c>
      <c r="QI27" s="29" t="str">
        <f ca="1">IF(QJ27="","",SUM(1+MAXA(QI$1:QI26)))</f>
        <v/>
      </c>
      <c r="QJ27" s="8" t="str" cm="1">
        <f t="array" aca="1" ref="QJ27" ca="1">IF(QH27=0,INDIRECT(ADDRESS(ROW(),COLUMN()-8)),"")</f>
        <v/>
      </c>
      <c r="QK27" s="31"/>
      <c r="QL27" s="10" t="str">
        <f t="shared" si="17"/>
        <v>$QB$27</v>
      </c>
      <c r="QM27" s="29" t="str">
        <f ca="1">IF(QN27="","",SUM(1+MAXA(QM$1:QM26)))</f>
        <v/>
      </c>
      <c r="QN27" s="8" t="str" cm="1">
        <f t="array" aca="1" ref="QN27" ca="1">IF(ISNUMBER(SEARCH(QN$1,INDEX(INDIRECT(QO$1),ROW(QL27),1)))=TRUE,INDIRECT(QL27),"")</f>
        <v/>
      </c>
      <c r="QO27" s="13" t="s">
        <v>1192</v>
      </c>
      <c r="QP27" s="13" t="s">
        <v>1192</v>
      </c>
      <c r="QQ27" s="13" t="s">
        <v>1192</v>
      </c>
      <c r="QR27" s="13" t="s">
        <v>1192</v>
      </c>
      <c r="QS27" s="13"/>
      <c r="QT27" s="13"/>
      <c r="QU27" s="13"/>
      <c r="QV27" s="13"/>
      <c r="QW27" s="13"/>
      <c r="QX27" s="13"/>
      <c r="QY27" s="13" t="s">
        <v>1192</v>
      </c>
      <c r="QZ27" s="13" t="s">
        <v>1192</v>
      </c>
      <c r="RA27" s="10" t="str">
        <f t="shared" ca="1" si="48"/>
        <v/>
      </c>
      <c r="RB27" s="22"/>
      <c r="RC27" s="15"/>
      <c r="RD27" s="14"/>
      <c r="RE27" s="23"/>
      <c r="RF27" s="23"/>
      <c r="RG27" s="79"/>
      <c r="RH27" s="10" t="str" cm="1">
        <f t="array" aca="1" ref="RH27" ca="1">IF(INDIRECT(ADDRESS(ROW(),COLUMN()-6))="","X",IF(INDIRECT(ADDRESS(ROW(),COLUMN()-5))="",0,"OK"))</f>
        <v>X</v>
      </c>
      <c r="RI27" s="29" t="str">
        <f ca="1">IF(RJ27="","",SUM(1+MAXA(RI$1:RI26)))</f>
        <v/>
      </c>
      <c r="RJ27" s="8" t="str" cm="1">
        <f t="array" aca="1" ref="RJ27" ca="1">IF(RH27=0,INDIRECT(ADDRESS(ROW(),COLUMN()-8)),"")</f>
        <v/>
      </c>
      <c r="RK27" s="31"/>
      <c r="RL27" s="10" t="str">
        <f t="shared" si="18"/>
        <v>$RB$27</v>
      </c>
      <c r="RM27" s="29" t="str">
        <f ca="1">IF(RN27="","",SUM(1+MAXA(RM$1:RM26)))</f>
        <v/>
      </c>
      <c r="RN27" s="8" t="str" cm="1">
        <f t="array" aca="1" ref="RN27" ca="1">IF(ISNUMBER(SEARCH(RN$1,INDEX(INDIRECT(RO$1),ROW(RL27),1)))=TRUE,INDIRECT(RL27),"")</f>
        <v/>
      </c>
      <c r="RO27" s="13" t="s">
        <v>1192</v>
      </c>
      <c r="RP27" s="13" t="s">
        <v>1192</v>
      </c>
      <c r="RQ27" s="13" t="s">
        <v>1192</v>
      </c>
      <c r="RR27" s="13"/>
      <c r="RS27" s="13"/>
      <c r="RT27" s="13"/>
      <c r="RU27" s="13"/>
      <c r="RV27" s="13"/>
      <c r="RW27" s="13"/>
      <c r="RX27" s="13"/>
      <c r="RY27" s="13" t="s">
        <v>1192</v>
      </c>
      <c r="RZ27" s="13" t="s">
        <v>1192</v>
      </c>
      <c r="SA27" s="10" t="str">
        <f t="shared" ca="1" si="49"/>
        <v/>
      </c>
      <c r="SB27" s="22" t="s">
        <v>3833</v>
      </c>
      <c r="SC27" s="6" t="s">
        <v>3835</v>
      </c>
      <c r="SD27" s="6" t="s">
        <v>3836</v>
      </c>
      <c r="SE27" s="27" t="str" cm="1">
        <f t="array" aca="1" ref="SE27" ca="1">CONCATENATE($A$37,INDIRECT(ADDRESS(ROW(),COLUMN()-2)),"%20",INDIRECT(ADDRESS(ROW(),COLUMN()-1)),$A$39,INDIRECT(ADDRESS(ROW(),COLUMN()-2)),"%20",INDIRECT(ADDRESS(ROW(),COLUMN()-1)))</f>
        <v>https://maps.yandex.ru/?ll=38.632534%2036.342553&amp;z=16&amp;text=38.632534%2036.342553</v>
      </c>
      <c r="SF27" s="87" t="str" cm="1">
        <f t="array" aca="1" ref="SF27" ca="1">CONCATENATE($A$40,INDIRECT(ADDRESS(ROW(),COLUMN()-3)),"%2C",INDIRECT(ADDRESS(ROW(),COLUMN()-2)))</f>
        <v>https://maps.google.com/maps?q=38.632534%2C36.342553</v>
      </c>
      <c r="SG27" s="79" t="s">
        <v>3229</v>
      </c>
      <c r="SH27" s="10" t="str" cm="1">
        <f t="array" aca="1" ref="SH27" ca="1">IF(INDIRECT(ADDRESS(ROW(),COLUMN()-6))="","X",IF(INDIRECT(ADDRESS(ROW(),COLUMN()-5))="",0,"OK"))</f>
        <v>OK</v>
      </c>
      <c r="SI27" s="29" t="str">
        <f ca="1">IF(SJ27="","",SUM(1+MAXA(SI$1:SI26)))</f>
        <v/>
      </c>
      <c r="SJ27" s="8" t="str" cm="1">
        <f t="array" aca="1" ref="SJ27" ca="1">IF(SH27=0,INDIRECT(ADDRESS(ROW(),COLUMN()-8)),"")</f>
        <v/>
      </c>
      <c r="SK27" s="33" t="s">
        <v>1192</v>
      </c>
      <c r="SL27" s="10" t="str">
        <f t="shared" si="19"/>
        <v>$SB$27</v>
      </c>
      <c r="SM27" s="29" t="str">
        <f ca="1">IF(SN27="","",SUM(1+MAXA(SM$1:SM26)))</f>
        <v/>
      </c>
      <c r="SN27" s="8" t="str" cm="1">
        <f t="array" aca="1" ref="SN27" ca="1">IF(ISNUMBER(SEARCH(SN$1,INDEX(SB$1:SB$174,ROW(SL27),1)))=TRUE,INDIRECT(SL27),"")</f>
        <v/>
      </c>
      <c r="SO27" s="13" t="s">
        <v>1192</v>
      </c>
      <c r="SP27" s="13" t="s">
        <v>1192</v>
      </c>
      <c r="SQ27" s="13" t="s">
        <v>1192</v>
      </c>
      <c r="SR27" s="13"/>
      <c r="SS27" s="13"/>
      <c r="ST27" s="13"/>
      <c r="SU27" s="13"/>
      <c r="SV27" s="13"/>
      <c r="SW27" s="13"/>
      <c r="SX27" s="13"/>
      <c r="SY27" s="13" t="s">
        <v>1192</v>
      </c>
      <c r="SZ27" s="13" t="s">
        <v>1192</v>
      </c>
      <c r="TA27" s="10" t="str">
        <f t="shared" ca="1" si="50"/>
        <v/>
      </c>
      <c r="TB27" s="22"/>
      <c r="TC27" s="15"/>
      <c r="TD27" s="6"/>
      <c r="TE27" s="24"/>
      <c r="TF27" s="24"/>
      <c r="TG27" s="101"/>
      <c r="TH27" s="10" t="str" cm="1">
        <f t="array" aca="1" ref="TH27" ca="1">IF(INDIRECT(ADDRESS(ROW(),COLUMN()-6))="","X",IF(INDIRECT(ADDRESS(ROW(),COLUMN()-5))="",0,"OK"))</f>
        <v>X</v>
      </c>
      <c r="TI27" s="29" t="str">
        <f ca="1">IF(TJ27="","",SUM(1+MAXA(TI$1:TI26)))</f>
        <v/>
      </c>
      <c r="TJ27" s="8" t="str" cm="1">
        <f t="array" aca="1" ref="TJ27" ca="1">IF(TH27=0,INDIRECT(ADDRESS(ROW(),COLUMN()-8)),"")</f>
        <v/>
      </c>
      <c r="TK27" s="33" t="s">
        <v>1192</v>
      </c>
      <c r="TL27" s="10" t="str">
        <f t="shared" si="20"/>
        <v>$TB$27</v>
      </c>
      <c r="TM27" s="29" t="str">
        <f ca="1">IF(TN27="","",SUM(1+MAXA(TM$1:TM26)))</f>
        <v/>
      </c>
      <c r="TN27" s="8" t="str" cm="1">
        <f t="array" aca="1" ref="TN27" ca="1">IF(ISNUMBER(SEARCH(TN$1,INDEX(INDIRECT(TO$1),ROW(TL27),1)))=TRUE,INDIRECT(TL27),"")</f>
        <v/>
      </c>
      <c r="TO27" s="13" t="s">
        <v>1192</v>
      </c>
      <c r="TP27" s="13" t="s">
        <v>1192</v>
      </c>
      <c r="TQ27" s="13" t="s">
        <v>1192</v>
      </c>
      <c r="TR27" s="13"/>
      <c r="TS27" s="13"/>
      <c r="TT27" s="13"/>
      <c r="TU27" s="13"/>
      <c r="TV27" s="13"/>
      <c r="TW27" s="13"/>
      <c r="TX27" s="13"/>
      <c r="TY27" s="13" t="s">
        <v>1192</v>
      </c>
      <c r="TZ27" s="13" t="s">
        <v>1192</v>
      </c>
      <c r="UA27" s="14" t="str">
        <f t="shared" ca="1" si="51"/>
        <v/>
      </c>
      <c r="UB27" s="22" t="s">
        <v>1756</v>
      </c>
      <c r="UC27" s="6" t="s">
        <v>1757</v>
      </c>
      <c r="UD27" s="6" t="s">
        <v>1758</v>
      </c>
      <c r="UE27" s="27" t="str" cm="1">
        <f t="array" aca="1" ref="UE27" ca="1">CONCATENATE($A$37,INDIRECT(ADDRESS(ROW(),COLUMN()-2)),"%20",INDIRECT(ADDRESS(ROW(),COLUMN()-1)),$A$39,INDIRECT(ADDRESS(ROW(),COLUMN()-2)),"%20",INDIRECT(ADDRESS(ROW(),COLUMN()-1)))</f>
        <v>https://maps.yandex.ru/?ll=38.515647%2036.167190&amp;z=16&amp;text=38.515647%2036.167190</v>
      </c>
      <c r="UF27" s="87" t="str" cm="1">
        <f t="array" aca="1" ref="UF27" ca="1">CONCATENATE($A$40,INDIRECT(ADDRESS(ROW(),COLUMN()-3)),"%2C",INDIRECT(ADDRESS(ROW(),COLUMN()-2)))</f>
        <v>https://maps.google.com/maps?q=38.515647%2C36.167190</v>
      </c>
      <c r="UG27" s="79" t="s">
        <v>3229</v>
      </c>
      <c r="UH27" s="10" t="str" cm="1">
        <f t="array" aca="1" ref="UH27" ca="1">IF(INDIRECT(ADDRESS(ROW(),COLUMN()-6))="","X",IF(INDIRECT(ADDRESS(ROW(),COLUMN()-5))="",0,"OK"))</f>
        <v>OK</v>
      </c>
      <c r="UI27" s="29" t="str">
        <f ca="1">IF(UJ27="","",SUM(1+MAXA(UI$1:UI26)))</f>
        <v/>
      </c>
      <c r="UJ27" s="8" t="str" cm="1">
        <f t="array" aca="1" ref="UJ27" ca="1">IF(UH27=0,INDIRECT(ADDRESS(ROW(),COLUMN()-8)),"")</f>
        <v/>
      </c>
      <c r="UK27" s="33" t="s">
        <v>1192</v>
      </c>
      <c r="UL27" s="10" t="str">
        <f t="shared" si="21"/>
        <v>$UB$27</v>
      </c>
      <c r="UM27" s="29" t="str">
        <f ca="1">IF(UN27="","",SUM(1+MAXA(UM$1:UM26)))</f>
        <v/>
      </c>
      <c r="UN27" s="8" t="str" cm="1">
        <f t="array" aca="1" ref="UN27" ca="1">IF(ISNUMBER(SEARCH(UN$1,INDEX(INDIRECT(UO$1),ROW(UL27),1)))=TRUE,INDIRECT(UL27),"")</f>
        <v/>
      </c>
      <c r="UO27" s="13" t="s">
        <v>1192</v>
      </c>
      <c r="UP27" s="13" t="s">
        <v>1192</v>
      </c>
      <c r="UQ27" s="13" t="s">
        <v>1192</v>
      </c>
      <c r="UR27" s="13"/>
      <c r="US27" s="13"/>
      <c r="UT27" s="13"/>
      <c r="UU27" s="13"/>
      <c r="UV27" s="13"/>
      <c r="UW27" s="13"/>
      <c r="UX27" s="13"/>
      <c r="UY27" s="13" t="s">
        <v>1192</v>
      </c>
      <c r="UZ27" s="13" t="s">
        <v>1192</v>
      </c>
      <c r="VA27" s="10" t="str">
        <f t="shared" ca="1" si="52"/>
        <v/>
      </c>
      <c r="VB27" s="22" t="s">
        <v>1962</v>
      </c>
      <c r="VC27" s="6" t="s">
        <v>1963</v>
      </c>
      <c r="VD27" s="6" t="s">
        <v>1964</v>
      </c>
      <c r="VE27" s="27" t="str" cm="1">
        <f t="array" aca="1" ref="VE27" ca="1">CONCATENATE($A$37,INDIRECT(ADDRESS(ROW(),COLUMN()-2)),"%20",INDIRECT(ADDRESS(ROW(),COLUMN()-1)),$A$39,INDIRECT(ADDRESS(ROW(),COLUMN()-2)),"%20",INDIRECT(ADDRESS(ROW(),COLUMN()-1)))</f>
        <v>https://maps.yandex.ru/?ll=39.188685%2035.830111&amp;z=16&amp;text=39.188685%2035.830111</v>
      </c>
      <c r="VF27" s="87" t="str" cm="1">
        <f t="array" aca="1" ref="VF27" ca="1">CONCATENATE($A$40,INDIRECT(ADDRESS(ROW(),COLUMN()-3)),"%2C",INDIRECT(ADDRESS(ROW(),COLUMN()-2)))</f>
        <v>https://maps.google.com/maps?q=39.188685%2C35.830111</v>
      </c>
      <c r="VG27" s="79" t="s">
        <v>3229</v>
      </c>
      <c r="VH27" s="10" t="str" cm="1">
        <f t="array" aca="1" ref="VH27" ca="1">IF(INDIRECT(ADDRESS(ROW(),COLUMN()-6))="","X",IF(INDIRECT(ADDRESS(ROW(),COLUMN()-5))="",0,"OK"))</f>
        <v>OK</v>
      </c>
      <c r="VI27" s="29" t="str">
        <f ca="1">IF(VJ27="","",SUM(1+MAXA(VI$1:VI26)))</f>
        <v/>
      </c>
      <c r="VJ27" s="8" t="str" cm="1">
        <f t="array" aca="1" ref="VJ27" ca="1">IF(VH27=0,INDIRECT(ADDRESS(ROW(),COLUMN()-8)),"")</f>
        <v/>
      </c>
      <c r="VK27" s="33" t="s">
        <v>1192</v>
      </c>
      <c r="VL27" s="10" t="str">
        <f t="shared" si="22"/>
        <v>$VB$27</v>
      </c>
      <c r="VM27" s="29" t="str">
        <f ca="1">IF(VN27="","",SUM(1+MAXA(VM$1:VM26)))</f>
        <v/>
      </c>
      <c r="VN27" s="8" t="str" cm="1">
        <f t="array" aca="1" ref="VN27" ca="1">IF(ISNUMBER(SEARCH(VN$1,INDEX(INDIRECT(VO$1),ROW(VL27),1)))=TRUE,INDIRECT(VL27),"")</f>
        <v/>
      </c>
      <c r="VO27" s="13" t="s">
        <v>1192</v>
      </c>
      <c r="VP27" s="13" t="s">
        <v>1192</v>
      </c>
      <c r="VQ27" s="13" t="s">
        <v>1192</v>
      </c>
      <c r="VR27" s="13"/>
      <c r="VS27" s="13"/>
      <c r="VT27" s="13"/>
      <c r="VU27" s="13"/>
      <c r="VV27" s="13"/>
      <c r="VW27" s="13"/>
      <c r="VX27" s="13"/>
      <c r="VY27" s="13" t="s">
        <v>1192</v>
      </c>
      <c r="VZ27" s="13" t="s">
        <v>1192</v>
      </c>
      <c r="WA27" s="10" t="str">
        <f t="shared" ca="1" si="53"/>
        <v/>
      </c>
      <c r="WB27" s="22" t="s">
        <v>2109</v>
      </c>
      <c r="WC27" s="6" t="s">
        <v>2110</v>
      </c>
      <c r="WD27" s="6" t="s">
        <v>2111</v>
      </c>
      <c r="WE27" s="27" t="str" cm="1">
        <f t="array" aca="1" ref="WE27" ca="1">CONCATENATE($A$37,INDIRECT(ADDRESS(ROW(),COLUMN()-2)),"%20",INDIRECT(ADDRESS(ROW(),COLUMN()-1)),$A$39,INDIRECT(ADDRESS(ROW(),COLUMN()-2)),"%20",INDIRECT(ADDRESS(ROW(),COLUMN()-1)))</f>
        <v>https://maps.yandex.ru/?ll=38.564315%2036.480187&amp;z=16&amp;text=38.564315%2036.480187</v>
      </c>
      <c r="WF27" s="87" t="str" cm="1">
        <f t="array" aca="1" ref="WF27" ca="1">CONCATENATE($A$40,INDIRECT(ADDRESS(ROW(),COLUMN()-3)),"%2C",INDIRECT(ADDRESS(ROW(),COLUMN()-2)))</f>
        <v>https://maps.google.com/maps?q=38.564315%2C36.480187</v>
      </c>
      <c r="WG27" s="79" t="s">
        <v>3229</v>
      </c>
      <c r="WH27" s="10" t="str" cm="1">
        <f t="array" aca="1" ref="WH27" ca="1">IF(INDIRECT(ADDRESS(ROW(),COLUMN()-6))="","X",IF(INDIRECT(ADDRESS(ROW(),COLUMN()-5))="",0,"OK"))</f>
        <v>OK</v>
      </c>
      <c r="WI27" s="29" t="str">
        <f ca="1">IF(WJ27="","",SUM(1+MAXA(WI$1:WI26)))</f>
        <v/>
      </c>
      <c r="WJ27" s="8" t="str" cm="1">
        <f t="array" aca="1" ref="WJ27" ca="1">IF(WH27=0,INDIRECT(ADDRESS(ROW(),COLUMN()-8)),"")</f>
        <v/>
      </c>
      <c r="WK27" s="33" t="s">
        <v>1192</v>
      </c>
      <c r="WL27" s="10" t="str">
        <f t="shared" si="23"/>
        <v>$WB$27</v>
      </c>
      <c r="WM27" s="29" t="str">
        <f ca="1">IF(WN27="","",SUM(1+MAXA(WM$1:WM26)))</f>
        <v/>
      </c>
      <c r="WN27" s="8" t="str" cm="1">
        <f t="array" aca="1" ref="WN27" ca="1">IF(ISNUMBER(SEARCH(WN$1,INDEX(INDIRECT(WO$1),ROW(WL27),1)))=TRUE,INDIRECT(WL27),"")</f>
        <v/>
      </c>
      <c r="WO27" s="13" t="s">
        <v>1192</v>
      </c>
      <c r="WP27" s="13" t="s">
        <v>1192</v>
      </c>
      <c r="WQ27" s="13" t="s">
        <v>1192</v>
      </c>
      <c r="WR27" s="13" t="s">
        <v>1192</v>
      </c>
      <c r="WS27" s="13"/>
      <c r="WT27" s="13"/>
      <c r="WU27" s="13"/>
      <c r="WV27" s="13" t="s">
        <v>1192</v>
      </c>
      <c r="WW27" s="13"/>
      <c r="WX27" s="13"/>
      <c r="WY27" s="13"/>
      <c r="WZ27" s="13" t="s">
        <v>1192</v>
      </c>
      <c r="XA27" s="10" t="str">
        <f t="shared" ca="1" si="54"/>
        <v/>
      </c>
      <c r="XB27" s="16"/>
      <c r="XC27" s="17" t="s">
        <v>4167</v>
      </c>
      <c r="XD27" s="51"/>
      <c r="XE27" s="19"/>
      <c r="XF27" s="19"/>
      <c r="XG27" s="79" t="s">
        <v>3229</v>
      </c>
      <c r="XH27" s="10" t="str" cm="1">
        <f t="array" aca="1" ref="XH27" ca="1">IF(INDIRECT(ADDRESS(ROW(),COLUMN()-6))="","X",IF(INDIRECT(ADDRESS(ROW(),COLUMN()-5))="",0,"OK"))</f>
        <v>X</v>
      </c>
      <c r="XI27" s="29" t="str">
        <f ca="1">IF(XJ27="","",SUM(1+MAXA(XI$1:XI26)))</f>
        <v/>
      </c>
      <c r="XJ27" s="8" t="str" cm="1">
        <f t="array" aca="1" ref="XJ27" ca="1">IF(XH27=0,INDIRECT(ADDRESS(ROW(),COLUMN()-8)),"")</f>
        <v/>
      </c>
      <c r="XK27" s="33" t="s">
        <v>1192</v>
      </c>
      <c r="XL27" s="10" t="str">
        <f t="shared" si="24"/>
        <v>$XB$27</v>
      </c>
      <c r="XM27" s="29" t="str">
        <f ca="1">IF(XN27="","",SUM(1+MAXA(XM$1:XM26)))</f>
        <v/>
      </c>
      <c r="XN27" s="8" t="str" cm="1">
        <f t="array" aca="1" ref="XN27" ca="1">IF(ISNUMBER(SEARCH(XN$1,INDEX(INDIRECT(XO$1),ROW(XL27),1)))=TRUE,INDIRECT(XL27),"")</f>
        <v/>
      </c>
      <c r="XO27" s="13" t="s">
        <v>1192</v>
      </c>
      <c r="XP27" s="13" t="s">
        <v>1192</v>
      </c>
      <c r="XQ27" s="13" t="s">
        <v>1192</v>
      </c>
      <c r="XR27" s="13" t="s">
        <v>1192</v>
      </c>
      <c r="XS27" s="13"/>
      <c r="XT27" s="13"/>
      <c r="XU27" s="13"/>
      <c r="XV27" s="13"/>
      <c r="XW27" s="13"/>
      <c r="XX27" s="13"/>
      <c r="XY27" s="13" t="s">
        <v>1192</v>
      </c>
      <c r="XZ27" s="13" t="s">
        <v>1192</v>
      </c>
      <c r="YA27" s="10" t="str">
        <f t="shared" ca="1" si="55"/>
        <v/>
      </c>
      <c r="YB27" s="22"/>
      <c r="YC27" s="15"/>
      <c r="YD27" s="37"/>
      <c r="YE27" s="24"/>
      <c r="YF27" s="24"/>
      <c r="YG27" s="101"/>
      <c r="YH27" s="10" t="str" cm="1">
        <f t="array" aca="1" ref="YH27" ca="1">IF(INDIRECT(ADDRESS(ROW(),COLUMN()-6))="","X",IF(INDIRECT(ADDRESS(ROW(),COLUMN()-5))="",0,"OK"))</f>
        <v>X</v>
      </c>
      <c r="YI27" s="29" t="str">
        <f ca="1">IF(YJ27="","",SUM(1+MAXA(YI$1:YI26)))</f>
        <v/>
      </c>
      <c r="YJ27" s="8" t="str" cm="1">
        <f t="array" aca="1" ref="YJ27" ca="1">IF(YH27=0,INDIRECT(ADDRESS(ROW(),COLUMN()-8)),"")</f>
        <v/>
      </c>
      <c r="YK27" s="33" t="s">
        <v>1192</v>
      </c>
      <c r="YL27" s="10" t="str">
        <f t="shared" si="25"/>
        <v>$YB$27</v>
      </c>
      <c r="YM27" s="29" t="str">
        <f ca="1">IF(YN27="","",SUM(1+MAXA(YM$1:YM26)))</f>
        <v/>
      </c>
      <c r="YN27" s="8" t="str" cm="1">
        <f t="array" aca="1" ref="YN27" ca="1">IF(ISNUMBER(SEARCH(YN$1,INDEX(INDIRECT(YO$1),ROW(YL27),1)))=TRUE,INDIRECT(YL27),"")</f>
        <v/>
      </c>
      <c r="YO27" s="13" t="s">
        <v>1192</v>
      </c>
      <c r="YP27" s="13" t="s">
        <v>1192</v>
      </c>
      <c r="YQ27" s="13" t="s">
        <v>1192</v>
      </c>
      <c r="YR27" s="13" t="s">
        <v>1192</v>
      </c>
      <c r="YS27" s="13"/>
      <c r="YT27" s="13"/>
      <c r="YU27" s="13"/>
      <c r="YV27" s="13"/>
      <c r="YW27" s="13"/>
      <c r="YX27" s="13"/>
      <c r="YY27" s="13" t="s">
        <v>1192</v>
      </c>
      <c r="YZ27" s="13" t="s">
        <v>1192</v>
      </c>
      <c r="ZA27" s="10" t="str">
        <f t="shared" ca="1" si="56"/>
        <v/>
      </c>
      <c r="ZB27" s="22" t="s">
        <v>4666</v>
      </c>
      <c r="ZC27" s="37" t="s">
        <v>4667</v>
      </c>
      <c r="ZD27" s="37" t="s">
        <v>4668</v>
      </c>
      <c r="ZE27" s="27" t="str" cm="1">
        <f t="array" aca="1" ref="ZE27" ca="1">CONCATENATE($A$37,INDIRECT(ADDRESS(ROW(),COLUMN()-2)),"%20",INDIRECT(ADDRESS(ROW(),COLUMN()-1)),$A$39,INDIRECT(ADDRESS(ROW(),COLUMN()-2)),"%20",INDIRECT(ADDRESS(ROW(),COLUMN()-1)))</f>
        <v>https://maps.yandex.ru/?ll=37.849515%2035.499548&amp;z=16&amp;text=37.849515%2035.499548</v>
      </c>
      <c r="ZF27" s="87" t="str" cm="1">
        <f t="array" aca="1" ref="ZF27" ca="1">CONCATENATE($A$40,INDIRECT(ADDRESS(ROW(),COLUMN()-3)),"%2C",INDIRECT(ADDRESS(ROW(),COLUMN()-2)))</f>
        <v>https://maps.google.com/maps?q=37.849515%2C35.499548</v>
      </c>
      <c r="ZG27" s="79" t="s">
        <v>3229</v>
      </c>
      <c r="ZH27" s="10" t="str" cm="1">
        <f t="array" aca="1" ref="ZH27" ca="1">IF(INDIRECT(ADDRESS(ROW(),COLUMN()-6))="","X",IF(INDIRECT(ADDRESS(ROW(),COLUMN()-5))="",0,"OK"))</f>
        <v>OK</v>
      </c>
      <c r="ZI27" s="29" t="str">
        <f ca="1">IF(ZJ27="","",SUM(1+MAXA(ZI$1:ZI26)))</f>
        <v/>
      </c>
      <c r="ZJ27" s="8" t="str" cm="1">
        <f t="array" aca="1" ref="ZJ27" ca="1">IF(ZH27=0,INDIRECT(ADDRESS(ROW(),COLUMN()-8)),"")</f>
        <v/>
      </c>
      <c r="ZK27" s="33" t="s">
        <v>1192</v>
      </c>
      <c r="ZL27" s="10" t="str">
        <f t="shared" si="26"/>
        <v>$ZB$27</v>
      </c>
      <c r="ZM27" s="29" t="str">
        <f ca="1">IF(ZN27="","",SUM(1+MAXA(ZM$1:ZM26)))</f>
        <v/>
      </c>
      <c r="ZN27" s="8" t="str" cm="1">
        <f t="array" aca="1" ref="ZN27" ca="1">IF(ISNUMBER(SEARCH(ZN$1,INDEX(INDIRECT(ZO$1),ROW(ZL27),1)))=TRUE,INDIRECT(ZL27),"")</f>
        <v/>
      </c>
      <c r="ZO27" s="13" t="s">
        <v>1192</v>
      </c>
      <c r="ZP27" s="13" t="s">
        <v>1192</v>
      </c>
      <c r="ZQ27" s="13" t="s">
        <v>1192</v>
      </c>
      <c r="ZR27" s="13" t="s">
        <v>1192</v>
      </c>
      <c r="ZS27" s="13"/>
      <c r="ZT27" s="13"/>
      <c r="ZU27" s="13"/>
      <c r="ZV27" s="13"/>
      <c r="ZW27" s="13"/>
      <c r="ZX27" s="13"/>
      <c r="ZY27" s="13"/>
      <c r="ZZ27" s="13" t="s">
        <v>1192</v>
      </c>
      <c r="AAA27" s="10" t="str">
        <f t="shared" ca="1" si="57"/>
        <v/>
      </c>
      <c r="AAB27" s="22" t="s">
        <v>2551</v>
      </c>
      <c r="AAC27" s="6" t="s">
        <v>2552</v>
      </c>
      <c r="AAD27" s="37" t="s">
        <v>2553</v>
      </c>
      <c r="AAE27" s="27" t="str" cm="1">
        <f t="array" aca="1" ref="AAE27" ca="1">CONCATENATE($A$37,INDIRECT(ADDRESS(ROW(),COLUMN()-2)),"%20",INDIRECT(ADDRESS(ROW(),COLUMN()-1)),$A$39,INDIRECT(ADDRESS(ROW(),COLUMN()-2)),"%20",INDIRECT(ADDRESS(ROW(),COLUMN()-1)))</f>
        <v>https://maps.yandex.ru/?ll=38.240272%2035.013424&amp;z=16&amp;text=38.240272%2035.013424</v>
      </c>
      <c r="AAF27" s="87" t="str" cm="1">
        <f t="array" aca="1" ref="AAF27" ca="1">CONCATENATE($A$40,INDIRECT(ADDRESS(ROW(),COLUMN()-3)),"%2C",INDIRECT(ADDRESS(ROW(),COLUMN()-2)))</f>
        <v>https://maps.google.com/maps?q=38.240272%2C35.013424</v>
      </c>
      <c r="AAG27" s="79" t="s">
        <v>3229</v>
      </c>
      <c r="AAH27" s="10" t="str" cm="1">
        <f t="array" aca="1" ref="AAH27" ca="1">IF(INDIRECT(ADDRESS(ROW(),COLUMN()-6))="","X",IF(INDIRECT(ADDRESS(ROW(),COLUMN()-5))="",0,"OK"))</f>
        <v>OK</v>
      </c>
      <c r="AAI27" s="29" t="str">
        <f ca="1">IF(AAJ27="","",SUM(1+MAXA(AAI$1:AAI26)))</f>
        <v/>
      </c>
      <c r="AAJ27" s="8" t="str" cm="1">
        <f t="array" aca="1" ref="AAJ27" ca="1">IF(AAH27=0,INDIRECT(ADDRESS(ROW(),COLUMN()-8)),"")</f>
        <v/>
      </c>
      <c r="AAK27" s="33" t="s">
        <v>1192</v>
      </c>
      <c r="AAL27" s="10" t="str">
        <f t="shared" si="27"/>
        <v>$AAB$27</v>
      </c>
      <c r="AAM27" s="29" t="str">
        <f ca="1">IF(AAN27="","",SUM(1+MAXA(AAM$1:AAM26)))</f>
        <v/>
      </c>
      <c r="AAN27" s="8" t="str" cm="1">
        <f t="array" aca="1" ref="AAN27" ca="1">IF(ISNUMBER(SEARCH(AAN$1,INDEX(INDIRECT(AAO$1),ROW(AAL27),1)))=TRUE,INDIRECT(AAL27),"")</f>
        <v/>
      </c>
      <c r="AAO27" s="13" t="s">
        <v>1192</v>
      </c>
      <c r="AAP27" s="13" t="s">
        <v>1192</v>
      </c>
      <c r="AAQ27" s="13" t="s">
        <v>1192</v>
      </c>
      <c r="AAR27" s="13" t="s">
        <v>1192</v>
      </c>
      <c r="AAS27" s="13" t="s">
        <v>1192</v>
      </c>
      <c r="AAT27" s="13"/>
      <c r="AAU27" s="13"/>
      <c r="AAV27" s="13"/>
      <c r="AAW27" s="13"/>
      <c r="AAX27" s="13"/>
      <c r="AAY27" s="13"/>
      <c r="AAZ27" s="13" t="s">
        <v>1192</v>
      </c>
      <c r="ABA27" s="10" t="str">
        <f t="shared" ca="1" si="58"/>
        <v/>
      </c>
      <c r="ABB27" s="22" t="s">
        <v>2711</v>
      </c>
      <c r="ABC27" s="6" t="s">
        <v>2800</v>
      </c>
      <c r="ABD27" s="37" t="s">
        <v>2712</v>
      </c>
      <c r="ABE27" s="27" t="str" cm="1">
        <f t="array" aca="1" ref="ABE27" ca="1">CONCATENATE($A$37,INDIRECT(ADDRESS(ROW(),COLUMN()-2)),"%20",INDIRECT(ADDRESS(ROW(),COLUMN()-1)),$A$39,INDIRECT(ADDRESS(ROW(),COLUMN()-2)),"%20",INDIRECT(ADDRESS(ROW(),COLUMN()-1)))</f>
        <v>https://maps.yandex.ru/?ll=38.747470%2035.535652&amp;z=16&amp;text=38.747470%2035.535652</v>
      </c>
      <c r="ABF27" s="87" t="str" cm="1">
        <f t="array" aca="1" ref="ABF27" ca="1">CONCATENATE($A$40,INDIRECT(ADDRESS(ROW(),COLUMN()-3)),"%2C",INDIRECT(ADDRESS(ROW(),COLUMN()-2)))</f>
        <v>https://maps.google.com/maps?q=38.747470%2C35.535652</v>
      </c>
      <c r="ABG27" s="79" t="s">
        <v>3229</v>
      </c>
      <c r="ABH27" s="10" t="str" cm="1">
        <f t="array" aca="1" ref="ABH27" ca="1">IF(INDIRECT(ADDRESS(ROW(),COLUMN()-6))="","X",IF(INDIRECT(ADDRESS(ROW(),COLUMN()-5))="",0,"OK"))</f>
        <v>OK</v>
      </c>
      <c r="ABI27" s="29" t="str">
        <f ca="1">IF(ABJ27="","",SUM(1+MAXA(ABI$1:ABI26)))</f>
        <v/>
      </c>
      <c r="ABJ27" s="8" t="str" cm="1">
        <f t="array" aca="1" ref="ABJ27" ca="1">IF(ABH27=0,INDIRECT(ADDRESS(ROW(),COLUMN()-8)),"")</f>
        <v/>
      </c>
      <c r="ABK27" s="33" t="s">
        <v>1192</v>
      </c>
      <c r="ABL27" s="10" t="str">
        <f t="shared" si="28"/>
        <v>$ABB$27</v>
      </c>
      <c r="ABM27" s="29" t="str">
        <f ca="1">IF(ABN27="","",SUM(1+MAXA(ABM$1:ABM26)))</f>
        <v/>
      </c>
      <c r="ABN27" s="8" t="str" cm="1">
        <f t="array" aca="1" ref="ABN27" ca="1">IF(ISNUMBER(SEARCH(ABN$1,INDEX(INDIRECT(ABO$1),ROW(ABL27),1)))=TRUE,INDIRECT(ABL27),"")</f>
        <v/>
      </c>
      <c r="ABO27" s="13" t="s">
        <v>1192</v>
      </c>
      <c r="ABP27" s="13" t="s">
        <v>1192</v>
      </c>
      <c r="ABQ27" s="13" t="s">
        <v>1192</v>
      </c>
      <c r="ABR27" s="13"/>
      <c r="ABS27" s="13"/>
      <c r="ABT27" s="13"/>
      <c r="ABU27" s="13"/>
      <c r="ABV27" s="13"/>
      <c r="ABW27" s="13"/>
      <c r="ABX27" s="13"/>
      <c r="ABY27" s="13"/>
      <c r="ABZ27" s="13" t="s">
        <v>1192</v>
      </c>
      <c r="ACA27" s="10" t="str">
        <f t="shared" ca="1" si="59"/>
        <v/>
      </c>
      <c r="ACB27" s="22"/>
      <c r="ACC27" s="6"/>
      <c r="ACD27" s="37"/>
      <c r="ACE27" s="24"/>
      <c r="ACF27" s="88"/>
      <c r="ACG27" s="101"/>
      <c r="ACH27" s="10" t="str" cm="1">
        <f t="array" aca="1" ref="ACH27" ca="1">IF(INDIRECT(ADDRESS(ROW(),COLUMN()-6))="","X",IF(INDIRECT(ADDRESS(ROW(),COLUMN()-5))="",0,"OK"))</f>
        <v>X</v>
      </c>
      <c r="ACI27" s="29" t="str">
        <f ca="1">IF(ACJ27="","",SUM(1+MAXA(ACI$1:ACI26)))</f>
        <v/>
      </c>
      <c r="ACJ27" s="8" t="str" cm="1">
        <f t="array" aca="1" ref="ACJ27" ca="1">IF(ACH27=0,INDIRECT(ADDRESS(ROW(),COLUMN()-8)),"")</f>
        <v/>
      </c>
      <c r="ACK27" s="33" t="s">
        <v>1192</v>
      </c>
      <c r="ACL27" s="10" t="str">
        <f t="shared" si="29"/>
        <v>$ACB$27</v>
      </c>
      <c r="ACM27" s="29" t="str">
        <f ca="1">IF(ACN27="","",SUM(1+MAXA(ACM$1:ACM26)))</f>
        <v/>
      </c>
      <c r="ACN27" s="8" t="str" cm="1">
        <f t="array" aca="1" ref="ACN27" ca="1">IF(ISNUMBER(SEARCH(ACN$1,INDEX(INDIRECT(ACO$1),ROW(ACL27),1)))=TRUE,INDIRECT(ACL27),"")</f>
        <v/>
      </c>
      <c r="ACO27" s="13" t="s">
        <v>1192</v>
      </c>
      <c r="ACP27" s="13" t="s">
        <v>1192</v>
      </c>
      <c r="ACQ27" s="13" t="s">
        <v>1192</v>
      </c>
      <c r="ACR27" s="13"/>
      <c r="ACS27" s="13"/>
      <c r="ACT27" s="13"/>
      <c r="ACU27" s="13"/>
      <c r="ACV27" s="13"/>
      <c r="ACW27" s="13"/>
      <c r="ACX27" s="13"/>
      <c r="ACY27" s="13"/>
      <c r="ACZ27" s="13" t="s">
        <v>1192</v>
      </c>
      <c r="ADA27" s="10" t="str">
        <f t="shared" ca="1" si="60"/>
        <v/>
      </c>
      <c r="ADB27" s="22" t="s">
        <v>2870</v>
      </c>
      <c r="ADC27" s="37" t="s">
        <v>2871</v>
      </c>
      <c r="ADD27" s="37" t="s">
        <v>2872</v>
      </c>
      <c r="ADE27" s="27" t="str" cm="1">
        <f t="array" aca="1" ref="ADE27" ca="1">CONCATENATE($A$37,INDIRECT(ADDRESS(ROW(),COLUMN()-2)),"%20",INDIRECT(ADDRESS(ROW(),COLUMN()-1)),$A$39,INDIRECT(ADDRESS(ROW(),COLUMN()-2)),"%20",INDIRECT(ADDRESS(ROW(),COLUMN()-1)))</f>
        <v>https://maps.yandex.ru/?ll=38.708959%2035.532243&amp;z=16&amp;text=38.708959%2035.532243</v>
      </c>
      <c r="ADF27" s="87" t="str" cm="1">
        <f t="array" aca="1" ref="ADF27" ca="1">CONCATENATE($A$40,INDIRECT(ADDRESS(ROW(),COLUMN()-3)),"%2C",INDIRECT(ADDRESS(ROW(),COLUMN()-2)))</f>
        <v>https://maps.google.com/maps?q=38.708959%2C35.532243</v>
      </c>
      <c r="ADG27" s="92" t="s">
        <v>3229</v>
      </c>
      <c r="ADH27" s="10" t="str" cm="1">
        <f t="array" aca="1" ref="ADH27" ca="1">IF(INDIRECT(ADDRESS(ROW(),COLUMN()-6))="","X",IF(INDIRECT(ADDRESS(ROW(),COLUMN()-5))="",0,"OK"))</f>
        <v>OK</v>
      </c>
      <c r="ADI27" s="29" t="str">
        <f ca="1">IF(ADJ27="","",SUM(1+MAXA(ADI$1:ADI26)))</f>
        <v/>
      </c>
      <c r="ADJ27" s="8" t="str" cm="1">
        <f t="array" aca="1" ref="ADJ27" ca="1">IF(ADH27=0,INDIRECT(ADDRESS(ROW(),COLUMN()-8)),"")</f>
        <v/>
      </c>
      <c r="ADK27" s="33" t="s">
        <v>1192</v>
      </c>
      <c r="ADL27" s="10" t="str">
        <f t="shared" si="30"/>
        <v>$ADB$27</v>
      </c>
      <c r="ADM27" s="29" t="str">
        <f ca="1">IF(ADN27="","",SUM(1+MAXA(ADM$1:ADM26)))</f>
        <v/>
      </c>
      <c r="ADN27" s="8" t="str" cm="1">
        <f t="array" aca="1" ref="ADN27" ca="1">IF(ISNUMBER(SEARCH(ADN$1,INDEX(INDIRECT(ADO$1),ROW(ADL27),1)))=TRUE,INDIRECT(ADL27),"")</f>
        <v/>
      </c>
      <c r="ADO27" s="13" t="s">
        <v>1192</v>
      </c>
      <c r="ADP27" s="13" t="s">
        <v>1192</v>
      </c>
      <c r="ADQ27" s="13" t="s">
        <v>1192</v>
      </c>
      <c r="ADR27" s="13" t="s">
        <v>1192</v>
      </c>
      <c r="ADS27" s="13" t="s">
        <v>1192</v>
      </c>
      <c r="ADT27" s="13"/>
      <c r="ADU27" s="13"/>
      <c r="ADV27" s="13"/>
      <c r="ADW27" s="13"/>
      <c r="ADX27" s="13"/>
      <c r="ADY27" s="13"/>
      <c r="ADZ27" s="13" t="s">
        <v>1192</v>
      </c>
      <c r="AEA27" s="10" t="str">
        <f t="shared" ca="1" si="61"/>
        <v/>
      </c>
      <c r="AEB27" s="22" t="s">
        <v>2973</v>
      </c>
      <c r="AEC27" s="37" t="s">
        <v>2974</v>
      </c>
      <c r="AED27" s="37" t="s">
        <v>2975</v>
      </c>
      <c r="AEE27" s="27" t="str" cm="1">
        <f t="array" aca="1" ref="AEE27" ca="1">CONCATENATE($A$37,INDIRECT(ADDRESS(ROW(),COLUMN()-2)),"%20",INDIRECT(ADDRESS(ROW(),COLUMN()-1)),$A$39,INDIRECT(ADDRESS(ROW(),COLUMN()-2)),"%20",INDIRECT(ADDRESS(ROW(),COLUMN()-1)))</f>
        <v>https://maps.yandex.ru/?ll=38.621561%2035.573666&amp;z=16&amp;text=38.621561%2035.573666</v>
      </c>
      <c r="AEF27" s="87" t="str" cm="1">
        <f t="array" aca="1" ref="AEF27" ca="1">CONCATENATE($A$40,INDIRECT(ADDRESS(ROW(),COLUMN()-3)),"%2C",INDIRECT(ADDRESS(ROW(),COLUMN()-2)))</f>
        <v>https://maps.google.com/maps?q=38.621561%2C35.573666</v>
      </c>
      <c r="AEG27" s="79" t="s">
        <v>3229</v>
      </c>
      <c r="AEH27" s="10" t="str" cm="1">
        <f t="array" aca="1" ref="AEH27" ca="1">IF(INDIRECT(ADDRESS(ROW(),COLUMN()-6))="","X",IF(INDIRECT(ADDRESS(ROW(),COLUMN()-5))="",0,"OK"))</f>
        <v>OK</v>
      </c>
      <c r="AEI27" s="29" t="str">
        <f ca="1">IF(AEJ27="","",SUM(1+MAXA(AEI$1:AEI26)))</f>
        <v/>
      </c>
      <c r="AEJ27" s="8" t="str" cm="1">
        <f t="array" aca="1" ref="AEJ27" ca="1">IF(AEH27=0,INDIRECT(ADDRESS(ROW(),COLUMN()-8)),"")</f>
        <v/>
      </c>
      <c r="AEK27" s="33" t="s">
        <v>1192</v>
      </c>
      <c r="AEL27" s="10" t="str">
        <f t="shared" si="31"/>
        <v>$AEB$27</v>
      </c>
      <c r="AEM27" s="29" t="str">
        <f ca="1">IF(AEN27="","",SUM(1+MAXA(AEM$1:AEM26)))</f>
        <v/>
      </c>
      <c r="AEN27" s="8" t="str" cm="1">
        <f t="array" aca="1" ref="AEN27" ca="1">IF(ISNUMBER(SEARCH(AEN$1,INDEX(INDIRECT(AEO$1),ROW(AEL27),1)))=TRUE,INDIRECT(AEL27),"")</f>
        <v/>
      </c>
      <c r="AEO27" s="13" t="s">
        <v>1192</v>
      </c>
      <c r="AEP27" s="13" t="s">
        <v>1192</v>
      </c>
      <c r="AEQ27" s="13" t="s">
        <v>1192</v>
      </c>
      <c r="AER27" s="13" t="s">
        <v>1192</v>
      </c>
      <c r="AES27" s="13" t="s">
        <v>1192</v>
      </c>
      <c r="AET27" s="13" t="s">
        <v>1192</v>
      </c>
      <c r="AEU27" s="13" t="s">
        <v>1192</v>
      </c>
      <c r="AEV27" s="13" t="s">
        <v>1192</v>
      </c>
    </row>
    <row r="28" spans="1:828" s="4" customFormat="1" ht="24.75" customHeight="1" x14ac:dyDescent="0.2">
      <c r="A28" s="116" t="str">
        <f>CONCATENATE(ZC1," Yahyalı")</f>
        <v>84 Yahyalı</v>
      </c>
      <c r="B28" s="10" t="str">
        <f t="shared" ca="1" si="32"/>
        <v/>
      </c>
      <c r="C28" s="8"/>
      <c r="D28" s="10"/>
      <c r="E28" s="10"/>
      <c r="G28" s="81"/>
      <c r="H28" s="94"/>
      <c r="I28" s="10" t="str" cm="1">
        <f t="array" aca="1" ref="I28" ca="1">IF(INDIRECT(ADDRESS(ROW(),COLUMN()-6))="","X",IF(INDIRECT(ADDRESS(ROW(),COLUMN()-5))="",0,"OK"))</f>
        <v>X</v>
      </c>
      <c r="J28" s="29" t="str">
        <f ca="1">IF(K28="","",SUM(1+MAXA(J$1:J27)))</f>
        <v/>
      </c>
      <c r="K28" s="8" t="str" cm="1">
        <f t="array" aca="1" ref="K28" ca="1">IF(I28=0,INDIRECT(ADDRESS(ROW(),COLUMN()-8)),"")</f>
        <v/>
      </c>
      <c r="L28" s="31"/>
      <c r="M28" s="10" t="str">
        <f t="shared" si="0"/>
        <v>$C$28</v>
      </c>
      <c r="N28" s="29" t="str">
        <f ca="1">IF(O28="","",SUM(1+MAXA(N$1:N27)))</f>
        <v/>
      </c>
      <c r="O28" s="8" t="str" cm="1">
        <f t="array" aca="1" ref="O28" ca="1">IF(ISNUMBER(SEARCH(O$1,INDEX(INDIRECT($P$1),ROW(M28),1)))=TRUE,INDIRECT(M28),"")</f>
        <v/>
      </c>
      <c r="P28" s="13" t="s">
        <v>1192</v>
      </c>
      <c r="Q28" s="13" t="s">
        <v>1192</v>
      </c>
      <c r="R28" s="13"/>
      <c r="S28" s="13"/>
      <c r="T28" s="13"/>
      <c r="U28" s="13"/>
      <c r="V28" s="13"/>
      <c r="W28" s="13"/>
      <c r="X28" s="13"/>
      <c r="Y28" s="13" t="s">
        <v>1192</v>
      </c>
      <c r="Z28" s="13" t="s">
        <v>1192</v>
      </c>
      <c r="AA28" s="10" t="str">
        <f t="shared" ca="1" si="62"/>
        <v/>
      </c>
      <c r="AB28" s="8"/>
      <c r="AC28" s="10"/>
      <c r="AD28" s="10"/>
      <c r="AE28" s="21"/>
      <c r="AF28" s="86"/>
      <c r="AG28" s="80"/>
      <c r="AH28" s="10" t="str" cm="1">
        <f t="array" aca="1" ref="AH28" ca="1">IF(INDIRECT(ADDRESS(ROW(),COLUMN()-6))="","X",IF(INDIRECT(ADDRESS(ROW(),COLUMN()-5))="",0,"OK"))</f>
        <v>X</v>
      </c>
      <c r="AI28" s="29" t="str">
        <f ca="1">IF(AJ28="","",SUM(1+MAXA(AI$1:AI27)))</f>
        <v/>
      </c>
      <c r="AJ28" s="8" t="str" cm="1">
        <f t="array" aca="1" ref="AJ28" ca="1">IF(AH28=0,INDIRECT(ADDRESS(ROW(),COLUMN()-8)),"")</f>
        <v/>
      </c>
      <c r="AK28" s="31"/>
      <c r="AL28" s="10" t="str">
        <f t="shared" si="1"/>
        <v>$AB$28</v>
      </c>
      <c r="AM28" s="29" t="str">
        <f ca="1">IF(AN28="","",SUM(1+MAXA(AM$1:AM27)))</f>
        <v/>
      </c>
      <c r="AN28" s="8" t="str" cm="1">
        <f t="array" aca="1" ref="AN28" ca="1">IF(ISNUMBER(SEARCH(AN$1,INDEX(INDIRECT($AO$1),ROW(AL28),1)))=TRUE,INDIRECT(AL28),"")</f>
        <v/>
      </c>
      <c r="AO28" s="13" t="s">
        <v>1192</v>
      </c>
      <c r="AP28" s="13" t="s">
        <v>1192</v>
      </c>
      <c r="AQ28" s="13" t="s">
        <v>1192</v>
      </c>
      <c r="AR28" s="13"/>
      <c r="AS28" s="13"/>
      <c r="AT28" s="13"/>
      <c r="AU28" s="13"/>
      <c r="AV28" s="13"/>
      <c r="AW28" s="13"/>
      <c r="AX28" s="13" t="s">
        <v>1192</v>
      </c>
      <c r="AY28" s="13" t="s">
        <v>1192</v>
      </c>
      <c r="AZ28" s="13" t="s">
        <v>1192</v>
      </c>
      <c r="BA28" s="10" t="str">
        <f t="shared" ca="1" si="33"/>
        <v/>
      </c>
      <c r="BB28" s="22" t="s">
        <v>3666</v>
      </c>
      <c r="BC28" s="6" t="s">
        <v>3673</v>
      </c>
      <c r="BD28" s="6" t="s">
        <v>3674</v>
      </c>
      <c r="BE28" s="27" t="str" cm="1">
        <f t="array" aca="1" ref="BE28" ca="1">CONCATENATE($A$37,INDIRECT(ADDRESS(ROW(),COLUMN()-2)),"%20",INDIRECT(ADDRESS(ROW(),COLUMN()-1)),$A$39,INDIRECT(ADDRESS(ROW(),COLUMN()-2)),"%20",INDIRECT(ADDRESS(ROW(),COLUMN()-1)))</f>
        <v>https://maps.yandex.ru/?ll=38.734893%2035.543524&amp;z=16&amp;text=38.734893%2035.543524</v>
      </c>
      <c r="BF28" s="87" t="str" cm="1">
        <f t="array" aca="1" ref="BF28" ca="1">CONCATENATE($A$40,INDIRECT(ADDRESS(ROW(),COLUMN()-3)),"%2C",INDIRECT(ADDRESS(ROW(),COLUMN()-2)))</f>
        <v>https://maps.google.com/maps?q=38.734893%2C35.543524</v>
      </c>
      <c r="BG28" s="92" t="s">
        <v>3229</v>
      </c>
      <c r="BH28" s="10" t="str" cm="1">
        <f t="array" aca="1" ref="BH28" ca="1">IF(INDIRECT(ADDRESS(ROW(),COLUMN()-6))="","X",IF(INDIRECT(ADDRESS(ROW(),COLUMN()-5))="",0,"OK"))</f>
        <v>OK</v>
      </c>
      <c r="BI28" s="29" t="str">
        <f ca="1">IF(BJ28="","",SUM(1+MAXA(BI$1:BI27)))</f>
        <v/>
      </c>
      <c r="BJ28" s="8" t="str" cm="1">
        <f t="array" aca="1" ref="BJ28" ca="1">IF(BH28=0,INDIRECT(ADDRESS(ROW(),COLUMN()-8)),"")</f>
        <v/>
      </c>
      <c r="BK28" s="31"/>
      <c r="BL28" s="10" t="str">
        <f t="shared" si="2"/>
        <v>$BB$28</v>
      </c>
      <c r="BM28" s="29" t="str">
        <f ca="1">IF(BN28="","",SUM(1+MAXA(BM$1:BM27)))</f>
        <v/>
      </c>
      <c r="BN28" s="8" t="str" cm="1">
        <f t="array" aca="1" ref="BN28" ca="1">IF(ISNUMBER(SEARCH(BN$1,INDEX(INDIRECT(BO$1),ROW(BL28),1)))=TRUE,INDIRECT(BL28),"")</f>
        <v/>
      </c>
      <c r="BO28" s="13" t="s">
        <v>1192</v>
      </c>
      <c r="BP28" s="13" t="s">
        <v>1192</v>
      </c>
      <c r="BQ28" s="13" t="s">
        <v>1192</v>
      </c>
      <c r="BR28" s="13"/>
      <c r="BS28" s="13"/>
      <c r="BT28" s="13"/>
      <c r="BU28" s="13"/>
      <c r="BV28" s="13"/>
      <c r="BW28" s="13" t="s">
        <v>1192</v>
      </c>
      <c r="BX28" s="13" t="s">
        <v>1192</v>
      </c>
      <c r="BY28" s="13"/>
      <c r="BZ28" s="13"/>
      <c r="CA28" s="10" t="str">
        <f t="shared" ca="1" si="34"/>
        <v/>
      </c>
      <c r="CB28" s="22" t="s">
        <v>3550</v>
      </c>
      <c r="CC28" s="6" t="s">
        <v>3448</v>
      </c>
      <c r="CD28" s="6" t="s">
        <v>3447</v>
      </c>
      <c r="CE28" s="27" t="str" cm="1">
        <f t="array" aca="1" ref="CE28" ca="1">CONCATENATE($A$37,INDIRECT(ADDRESS(ROW(),COLUMN()-2)),"%20",INDIRECT(ADDRESS(ROW(),COLUMN()-1)),$A$39,INDIRECT(ADDRESS(ROW(),COLUMN()-2)),"%20",INDIRECT(ADDRESS(ROW(),COLUMN()-1)))</f>
        <v>https://maps.yandex.ru/?ll=38.767154%2035.454829&amp;z=16&amp;text=38.767154%2035.454829</v>
      </c>
      <c r="CF28" s="87" t="str" cm="1">
        <f t="array" aca="1" ref="CF28" ca="1">CONCATENATE($A$40,INDIRECT(ADDRESS(ROW(),COLUMN()-3)),"%2C",INDIRECT(ADDRESS(ROW(),COLUMN()-2)))</f>
        <v>https://maps.google.com/maps?q=38.767154%2C35.454829</v>
      </c>
      <c r="CG28" s="92" t="s">
        <v>3229</v>
      </c>
      <c r="CH28" s="10" t="str" cm="1">
        <f t="array" aca="1" ref="CH28" ca="1">IF(INDIRECT(ADDRESS(ROW(),COLUMN()-6))="","X",IF(INDIRECT(ADDRESS(ROW(),COLUMN()-5))="",0,"OK"))</f>
        <v>OK</v>
      </c>
      <c r="CI28" s="29" t="str">
        <f ca="1">IF(CJ28="","",SUM(1+MAXA(CI$1:CI27)))</f>
        <v/>
      </c>
      <c r="CJ28" s="8" t="str" cm="1">
        <f t="array" aca="1" ref="CJ28" ca="1">IF(CH28=0,INDIRECT(ADDRESS(ROW(),COLUMN()-8)),"")</f>
        <v/>
      </c>
      <c r="CK28" s="31"/>
      <c r="CL28" s="10" t="str">
        <f t="shared" si="3"/>
        <v>$CB$28</v>
      </c>
      <c r="CM28" s="29" t="str">
        <f ca="1">IF(CN28="","",SUM(1+MAXA(CM$1:CM27)))</f>
        <v/>
      </c>
      <c r="CN28" s="8" t="str" cm="1">
        <f t="array" aca="1" ref="CN28" ca="1">IF(ISNUMBER(SEARCH(CN$1,INDEX(INDIRECT(CO$1),ROW(CL28),1)))=TRUE,INDIRECT(CL28),"")</f>
        <v/>
      </c>
      <c r="CO28" s="13" t="s">
        <v>1192</v>
      </c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 t="s">
        <v>1192</v>
      </c>
      <c r="DA28" s="10" t="str">
        <f t="shared" ca="1" si="63"/>
        <v/>
      </c>
      <c r="DB28" s="8"/>
      <c r="DC28" s="10"/>
      <c r="DD28" s="10"/>
      <c r="DF28" s="81"/>
      <c r="DG28" s="94"/>
      <c r="DH28" s="10" t="str" cm="1">
        <f t="array" aca="1" ref="DH28" ca="1">IF(INDIRECT(ADDRESS(ROW(),COLUMN()-6))="","X",IF(INDIRECT(ADDRESS(ROW(),COLUMN()-5))="",0,"OK"))</f>
        <v>X</v>
      </c>
      <c r="DI28" s="29" t="str">
        <f ca="1">IF(DJ28="","",SUM(1+MAXA(DI$1:DI27)))</f>
        <v/>
      </c>
      <c r="DJ28" s="8" t="str" cm="1">
        <f t="array" aca="1" ref="DJ28" ca="1">IF(DH28=0,INDIRECT(ADDRESS(ROW(),COLUMN()-8)),"")</f>
        <v/>
      </c>
      <c r="DK28" s="31"/>
      <c r="DL28" s="10" t="str">
        <f t="shared" si="4"/>
        <v>$DB$28</v>
      </c>
      <c r="DM28" s="29" t="str">
        <f ca="1">IF(DN28="","",SUM(1+MAXA(DM$1:DM27)))</f>
        <v/>
      </c>
      <c r="DN28" s="8" t="str" cm="1">
        <f t="array" aca="1" ref="DN28" ca="1">IF(ISNUMBER(SEARCH(DN$1,INDEX(INDIRECT(DO$1),ROW(DL28),1)))=TRUE,INDIRECT(DL28),"")</f>
        <v/>
      </c>
      <c r="DO28" s="13" t="s">
        <v>1192</v>
      </c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 t="s">
        <v>1192</v>
      </c>
      <c r="EA28" s="10" t="str">
        <f t="shared" ca="1" si="35"/>
        <v/>
      </c>
      <c r="EB28" s="22" t="s">
        <v>3022</v>
      </c>
      <c r="EC28" s="14" t="s">
        <v>329</v>
      </c>
      <c r="ED28" s="14" t="s">
        <v>330</v>
      </c>
      <c r="EE28" s="27" t="str" cm="1">
        <f t="array" aca="1" ref="EE28" ca="1">CONCATENATE($A$37,INDIRECT(ADDRESS(ROW(),COLUMN()-2)),"%20",INDIRECT(ADDRESS(ROW(),COLUMN()-1)),$A$39,INDIRECT(ADDRESS(ROW(),COLUMN()-2)),"%20",INDIRECT(ADDRESS(ROW(),COLUMN()-1)))</f>
        <v>https://maps.yandex.ru/?ll=38.655077%2035.416501&amp;z=16&amp;text=38.655077%2035.416501</v>
      </c>
      <c r="EF28" s="87" t="str" cm="1">
        <f t="array" aca="1" ref="EF28" ca="1">CONCATENATE($A$40,INDIRECT(ADDRESS(ROW(),COLUMN()-3)),"%2C",INDIRECT(ADDRESS(ROW(),COLUMN()-2)))</f>
        <v>https://maps.google.com/maps?q=38.655077%2C35.416501</v>
      </c>
      <c r="EG28" s="92" t="s">
        <v>3229</v>
      </c>
      <c r="EH28" s="10" t="str" cm="1">
        <f t="array" aca="1" ref="EH28" ca="1">IF(INDIRECT(ADDRESS(ROW(),COLUMN()-6))="","X",IF(INDIRECT(ADDRESS(ROW(),COLUMN()-5))="",0,"OK"))</f>
        <v>OK</v>
      </c>
      <c r="EI28" s="29" t="str">
        <f ca="1">IF(EJ28="","",SUM(1+MAXA(EI$1:EI27)))</f>
        <v/>
      </c>
      <c r="EJ28" s="8" t="str" cm="1">
        <f t="array" aca="1" ref="EJ28" ca="1">IF(EH28=0,INDIRECT(ADDRESS(ROW(),COLUMN()-8)),"")</f>
        <v/>
      </c>
      <c r="EK28" s="31"/>
      <c r="EL28" s="10" t="str">
        <f t="shared" si="5"/>
        <v>$EB$28</v>
      </c>
      <c r="EM28" s="29" t="str">
        <f ca="1">IF(EN28="","",SUM(1+MAXA(EM$1:EM27)))</f>
        <v/>
      </c>
      <c r="EN28" s="8" t="str" cm="1">
        <f t="array" aca="1" ref="EN28" ca="1">IF(ISNUMBER(SEARCH(EN$1,INDEX(INDIRECT(EO$1),ROW(EL28),1)))=TRUE,INDIRECT(EL28),"")</f>
        <v/>
      </c>
      <c r="EO28" s="13" t="s">
        <v>1192</v>
      </c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0" t="str">
        <f t="shared" ca="1" si="36"/>
        <v/>
      </c>
      <c r="FB28" s="22" t="s">
        <v>413</v>
      </c>
      <c r="FC28" s="14" t="s">
        <v>414</v>
      </c>
      <c r="FD28" s="14" t="s">
        <v>415</v>
      </c>
      <c r="FE28" s="27" t="str" cm="1">
        <f t="array" aca="1" ref="FE28" ca="1">CONCATENATE($A$37,INDIRECT(ADDRESS(ROW(),COLUMN()-2)),"%20",INDIRECT(ADDRESS(ROW(),COLUMN()-1)),$A$39,INDIRECT(ADDRESS(ROW(),COLUMN()-2)),"%20",INDIRECT(ADDRESS(ROW(),COLUMN()-1)))</f>
        <v>https://maps.yandex.ru/?ll=38.783214%2035.658188&amp;z=16&amp;text=38.783214%2035.658188</v>
      </c>
      <c r="FF28" s="87" t="str" cm="1">
        <f t="array" aca="1" ref="FF28" ca="1">CONCATENATE($A$40,INDIRECT(ADDRESS(ROW(),COLUMN()-3)),"%2C",INDIRECT(ADDRESS(ROW(),COLUMN()-2)))</f>
        <v>https://maps.google.com/maps?q=38.783214%2C35.658188</v>
      </c>
      <c r="FG28" s="92" t="s">
        <v>3229</v>
      </c>
      <c r="FH28" s="10" t="str" cm="1">
        <f t="array" aca="1" ref="FH28" ca="1">IF(INDIRECT(ADDRESS(ROW(),COLUMN()-6))="","X",IF(INDIRECT(ADDRESS(ROW(),COLUMN()-5))="",0,"OK"))</f>
        <v>OK</v>
      </c>
      <c r="FI28" s="29" t="str">
        <f ca="1">IF(FJ28="","",SUM(1+MAXA(FI$1:FI27)))</f>
        <v/>
      </c>
      <c r="FJ28" s="8" t="str" cm="1">
        <f t="array" aca="1" ref="FJ28" ca="1">IF(FH28=0,INDIRECT(ADDRESS(ROW(),COLUMN()-8)),"")</f>
        <v/>
      </c>
      <c r="FK28" s="31"/>
      <c r="FL28" s="10" t="str">
        <f t="shared" si="6"/>
        <v>$FB$28</v>
      </c>
      <c r="FM28" s="29" t="str">
        <f ca="1">IF(FN28="","",SUM(1+MAXA(FM$1:FM27)))</f>
        <v/>
      </c>
      <c r="FN28" s="8" t="str" cm="1">
        <f t="array" aca="1" ref="FN28" ca="1">IF(ISNUMBER(SEARCH(FN$1,INDEX(INDIRECT(FO$1),ROW(FL28),1)))=TRUE,INDIRECT(FL28),"")</f>
        <v/>
      </c>
      <c r="FO28" s="13" t="s">
        <v>1192</v>
      </c>
      <c r="FP28" s="13" t="s">
        <v>1192</v>
      </c>
      <c r="FQ28" s="13" t="s">
        <v>1192</v>
      </c>
      <c r="FR28" s="13" t="s">
        <v>1192</v>
      </c>
      <c r="FS28" s="13" t="s">
        <v>1192</v>
      </c>
      <c r="FT28" s="13"/>
      <c r="FU28" s="13"/>
      <c r="FV28" s="13"/>
      <c r="FW28" s="13"/>
      <c r="FX28" s="13"/>
      <c r="FY28" s="13"/>
      <c r="FZ28" s="13"/>
      <c r="GA28" s="10" t="str">
        <f t="shared" ca="1" si="37"/>
        <v/>
      </c>
      <c r="GB28" s="22"/>
      <c r="GC28" s="14"/>
      <c r="GD28" s="14"/>
      <c r="GE28" s="24"/>
      <c r="GF28" s="88"/>
      <c r="GG28" s="115"/>
      <c r="GH28" s="10" t="str" cm="1">
        <f t="array" aca="1" ref="GH28" ca="1">IF(INDIRECT(ADDRESS(ROW(),COLUMN()-6))="","X",IF(INDIRECT(ADDRESS(ROW(),COLUMN()-5))="",0,"OK"))</f>
        <v>X</v>
      </c>
      <c r="GI28" s="29" t="str">
        <f ca="1">IF(GJ28="","",SUM(1+MAXA(GI$1:GI27)))</f>
        <v/>
      </c>
      <c r="GJ28" s="8" t="str" cm="1">
        <f t="array" aca="1" ref="GJ28" ca="1">IF(GH28=0,INDIRECT(ADDRESS(ROW(),COLUMN()-8)),"")</f>
        <v/>
      </c>
      <c r="GK28" s="31"/>
      <c r="GL28" s="10" t="str">
        <f t="shared" si="7"/>
        <v>$GB$28</v>
      </c>
      <c r="GM28" s="29" t="str">
        <f ca="1">IF(GN28="","",SUM(1+MAXA(GM$1:GM27)))</f>
        <v/>
      </c>
      <c r="GN28" s="8" t="str" cm="1">
        <f t="array" aca="1" ref="GN28" ca="1">IF(ISNUMBER(SEARCH(GN$1,INDEX(INDIRECT(GO$1),ROW(GL28),1)))=TRUE,INDIRECT(GL28),"")</f>
        <v/>
      </c>
      <c r="GO28" s="13" t="s">
        <v>1192</v>
      </c>
      <c r="GP28" s="13" t="s">
        <v>1192</v>
      </c>
      <c r="GQ28" s="13" t="s">
        <v>1192</v>
      </c>
      <c r="GR28" s="13" t="s">
        <v>1192</v>
      </c>
      <c r="GS28" s="13" t="s">
        <v>1192</v>
      </c>
      <c r="GT28" s="13"/>
      <c r="GU28" s="13"/>
      <c r="GV28" s="13"/>
      <c r="GW28" s="13"/>
      <c r="GX28" s="13"/>
      <c r="GY28" s="13"/>
      <c r="GZ28" s="13"/>
      <c r="HA28" s="10" t="str">
        <f t="shared" ca="1" si="38"/>
        <v/>
      </c>
      <c r="HB28" s="22" t="s">
        <v>316</v>
      </c>
      <c r="HC28" s="14" t="s">
        <v>317</v>
      </c>
      <c r="HD28" s="14" t="s">
        <v>318</v>
      </c>
      <c r="HE28" s="27" t="str" cm="1">
        <f t="array" aca="1" ref="HE28" ca="1">CONCATENATE($A$37,INDIRECT(ADDRESS(ROW(),COLUMN()-2)),"%20",INDIRECT(ADDRESS(ROW(),COLUMN()-1)),$A$39,INDIRECT(ADDRESS(ROW(),COLUMN()-2)),"%20",INDIRECT(ADDRESS(ROW(),COLUMN()-1)))</f>
        <v>https://maps.yandex.ru/?ll=39.008791%2035.100854&amp;z=16&amp;text=39.008791%2035.100854</v>
      </c>
      <c r="HF28" s="87" t="str" cm="1">
        <f t="array" aca="1" ref="HF28" ca="1">CONCATENATE($A$40,INDIRECT(ADDRESS(ROW(),COLUMN()-3)),"%2C",INDIRECT(ADDRESS(ROW(),COLUMN()-2)))</f>
        <v>https://maps.google.com/maps?q=39.008791%2C35.100854</v>
      </c>
      <c r="HG28" s="92" t="s">
        <v>3229</v>
      </c>
      <c r="HH28" s="10" t="str" cm="1">
        <f t="array" aca="1" ref="HH28" ca="1">IF(INDIRECT(ADDRESS(ROW(),COLUMN()-6))="","X",IF(INDIRECT(ADDRESS(ROW(),COLUMN()-5))="",0,"OK"))</f>
        <v>OK</v>
      </c>
      <c r="HI28" s="29" t="str">
        <f ca="1">IF(HJ28="","",SUM(1+MAXA(HI$1:HI27)))</f>
        <v/>
      </c>
      <c r="HJ28" s="8" t="str" cm="1">
        <f t="array" aca="1" ref="HJ28" ca="1">IF(HH28=0,INDIRECT(ADDRESS(ROW(),COLUMN()-8)),"")</f>
        <v/>
      </c>
      <c r="HK28" s="31"/>
      <c r="HL28" s="10" t="str">
        <f t="shared" si="8"/>
        <v>$HB$28</v>
      </c>
      <c r="HM28" s="29" t="str">
        <f ca="1">IF(HN28="","",SUM(1+MAXA(HM$1:HM27)))</f>
        <v/>
      </c>
      <c r="HN28" s="8" t="str" cm="1">
        <f t="array" aca="1" ref="HN28" ca="1">IF(ISNUMBER(SEARCH(HN$1,INDEX(INDIRECT(HO$1),ROW(HL28),1)))=TRUE,INDIRECT(HL28),"")</f>
        <v/>
      </c>
      <c r="HO28" s="13" t="s">
        <v>1192</v>
      </c>
      <c r="HP28" s="13" t="s">
        <v>1192</v>
      </c>
      <c r="HQ28" s="13" t="s">
        <v>1192</v>
      </c>
      <c r="HR28" s="13"/>
      <c r="HS28" s="13"/>
      <c r="HT28" s="13"/>
      <c r="HU28" s="13"/>
      <c r="HV28" s="13"/>
      <c r="HW28" s="13"/>
      <c r="HX28" s="13"/>
      <c r="HY28" s="13" t="s">
        <v>1192</v>
      </c>
      <c r="HZ28" s="13" t="s">
        <v>1192</v>
      </c>
      <c r="IA28" s="10" t="str">
        <f t="shared" ca="1" si="39"/>
        <v/>
      </c>
      <c r="IB28" s="16"/>
      <c r="IC28" s="17" t="s">
        <v>450</v>
      </c>
      <c r="ID28" s="18"/>
      <c r="IE28" s="25"/>
      <c r="IF28" s="25"/>
      <c r="IG28" s="79" t="s">
        <v>3229</v>
      </c>
      <c r="IH28" s="10" t="str" cm="1">
        <f t="array" aca="1" ref="IH28" ca="1">IF(INDIRECT(ADDRESS(ROW(),COLUMN()-6))="","X",IF(INDIRECT(ADDRESS(ROW(),COLUMN()-5))="",0,"OK"))</f>
        <v>X</v>
      </c>
      <c r="II28" s="29" t="str">
        <f ca="1">IF(IJ28="","",SUM(1+MAXA(II$1:II27)))</f>
        <v/>
      </c>
      <c r="IJ28" s="8" t="str" cm="1">
        <f t="array" aca="1" ref="IJ28" ca="1">IF(IH28=0,INDIRECT(ADDRESS(ROW(),COLUMN()-8)),"")</f>
        <v/>
      </c>
      <c r="IK28" s="31"/>
      <c r="IL28" s="10" t="str">
        <f t="shared" si="9"/>
        <v>$IB$28</v>
      </c>
      <c r="IM28" s="29" t="str">
        <f ca="1">IF(IN28="","",SUM(1+MAXA(IM$1:IM27)))</f>
        <v/>
      </c>
      <c r="IN28" s="8" t="str" cm="1">
        <f t="array" aca="1" ref="IN28" ca="1">IF(ISNUMBER(SEARCH(IN$1,INDEX(INDIRECT(IO$1),ROW(IL28),1)))=TRUE,INDIRECT(IL28),"")</f>
        <v/>
      </c>
      <c r="IO28" s="13" t="s">
        <v>1192</v>
      </c>
      <c r="IP28" s="13" t="s">
        <v>1192</v>
      </c>
      <c r="IQ28" s="13" t="s">
        <v>1192</v>
      </c>
      <c r="IR28" s="13"/>
      <c r="IS28" s="13"/>
      <c r="IT28" s="13"/>
      <c r="IU28" s="13"/>
      <c r="IV28" s="13"/>
      <c r="IW28" s="13"/>
      <c r="IX28" s="13" t="s">
        <v>1192</v>
      </c>
      <c r="IY28" s="13" t="s">
        <v>1192</v>
      </c>
      <c r="IZ28" s="13" t="s">
        <v>1192</v>
      </c>
      <c r="JA28" s="10" t="str">
        <f t="shared" ca="1" si="40"/>
        <v/>
      </c>
      <c r="JB28" s="22"/>
      <c r="JC28" s="15"/>
      <c r="JD28" s="14"/>
      <c r="JE28" s="23"/>
      <c r="JF28" s="23"/>
      <c r="JG28" s="101"/>
      <c r="JH28" s="10" t="str" cm="1">
        <f t="array" aca="1" ref="JH28" ca="1">IF(INDIRECT(ADDRESS(ROW(),COLUMN()-6))="","X",IF(INDIRECT(ADDRESS(ROW(),COLUMN()-5))="",0,"OK"))</f>
        <v>X</v>
      </c>
      <c r="JI28" s="29" t="str">
        <f ca="1">IF(JJ28="","",SUM(1+MAXA(JI$1:JI27)))</f>
        <v/>
      </c>
      <c r="JJ28" s="8" t="str" cm="1">
        <f t="array" aca="1" ref="JJ28" ca="1">IF(JH28=0,INDIRECT(ADDRESS(ROW(),COLUMN()-8)),"")</f>
        <v/>
      </c>
      <c r="JK28" s="31"/>
      <c r="JL28" s="10" t="str">
        <f t="shared" si="10"/>
        <v>$JB$28</v>
      </c>
      <c r="JM28" s="29" t="str">
        <f ca="1">IF(JN28="","",SUM(1+MAXA(JM$1:JM27)))</f>
        <v/>
      </c>
      <c r="JN28" s="8" t="str" cm="1">
        <f t="array" aca="1" ref="JN28" ca="1">IF(ISNUMBER(SEARCH(JN$1,INDEX(INDIRECT(JO$1),ROW(JL28),1)))=TRUE,INDIRECT(JL28),"")</f>
        <v/>
      </c>
      <c r="JO28" s="13" t="s">
        <v>1192</v>
      </c>
      <c r="JP28" s="13" t="s">
        <v>1192</v>
      </c>
      <c r="JQ28" s="13" t="s">
        <v>1192</v>
      </c>
      <c r="JR28" s="13"/>
      <c r="JS28" s="13"/>
      <c r="JT28" s="13"/>
      <c r="JU28" s="13"/>
      <c r="JV28" s="13"/>
      <c r="JW28" s="13"/>
      <c r="JX28" s="13" t="s">
        <v>1192</v>
      </c>
      <c r="JY28" s="13" t="s">
        <v>1192</v>
      </c>
      <c r="JZ28" s="13" t="s">
        <v>1192</v>
      </c>
      <c r="KA28" s="10" t="str">
        <f t="shared" ca="1" si="41"/>
        <v/>
      </c>
      <c r="KB28" s="16"/>
      <c r="KC28" s="17" t="s">
        <v>435</v>
      </c>
      <c r="KD28" s="18"/>
      <c r="KE28" s="25"/>
      <c r="KF28" s="25"/>
      <c r="KG28" s="79" t="s">
        <v>3229</v>
      </c>
      <c r="KH28" s="10" t="str" cm="1">
        <f t="array" aca="1" ref="KH28" ca="1">IF(INDIRECT(ADDRESS(ROW(),COLUMN()-6))="","X",IF(INDIRECT(ADDRESS(ROW(),COLUMN()-5))="",0,"OK"))</f>
        <v>X</v>
      </c>
      <c r="KI28" s="29" t="str">
        <f ca="1">IF(KJ28="","",SUM(1+MAXA(KI$1:KI27)))</f>
        <v/>
      </c>
      <c r="KJ28" s="8" t="str" cm="1">
        <f t="array" aca="1" ref="KJ28" ca="1">IF(KH28=0,INDIRECT(ADDRESS(ROW(),COLUMN()-8)),"")</f>
        <v/>
      </c>
      <c r="KK28" s="31"/>
      <c r="KL28" s="10" t="str">
        <f t="shared" si="11"/>
        <v>$KB$28</v>
      </c>
      <c r="KM28" s="29" t="str">
        <f ca="1">IF(KN28="","",SUM(1+MAXA(KM$1:KM27)))</f>
        <v/>
      </c>
      <c r="KN28" s="8" t="str" cm="1">
        <f t="array" aca="1" ref="KN28" ca="1">IF(ISNUMBER(SEARCH(KN$1,INDEX(INDIRECT(KO$1),ROW(KL28),1)))=TRUE,INDIRECT(KL28),"")</f>
        <v/>
      </c>
      <c r="KO28" s="13" t="s">
        <v>1192</v>
      </c>
      <c r="KP28" s="13" t="s">
        <v>1192</v>
      </c>
      <c r="KQ28" s="13" t="s">
        <v>1192</v>
      </c>
      <c r="KR28" s="13"/>
      <c r="KS28" s="13"/>
      <c r="KT28" s="13"/>
      <c r="KU28" s="13"/>
      <c r="KV28" s="13"/>
      <c r="KW28" s="13"/>
      <c r="KX28" s="13"/>
      <c r="KY28" s="13" t="s">
        <v>1192</v>
      </c>
      <c r="KZ28" s="13" t="s">
        <v>1192</v>
      </c>
      <c r="LA28" s="10" t="str">
        <f t="shared" ca="1" si="42"/>
        <v/>
      </c>
      <c r="LB28" s="8"/>
      <c r="LC28" s="10"/>
      <c r="LD28" s="10"/>
      <c r="LG28" s="79"/>
      <c r="LH28" s="10" t="str" cm="1">
        <f t="array" aca="1" ref="LH28" ca="1">IF(INDIRECT(ADDRESS(ROW(),COLUMN()-6))="","X",IF(INDIRECT(ADDRESS(ROW(),COLUMN()-5))="",0,"OK"))</f>
        <v>X</v>
      </c>
      <c r="LI28" s="29" t="str">
        <f ca="1">IF(LJ28="","",SUM(1+MAXA(LI$1:LI27)))</f>
        <v/>
      </c>
      <c r="LJ28" s="8" t="str" cm="1">
        <f t="array" aca="1" ref="LJ28" ca="1">IF(LH28=0,INDIRECT(ADDRESS(ROW(),COLUMN()-8)),"")</f>
        <v/>
      </c>
      <c r="LK28" s="31"/>
      <c r="LL28" s="10" t="str">
        <f t="shared" si="12"/>
        <v>$LB$28</v>
      </c>
      <c r="LM28" s="29" t="str">
        <f ca="1">IF(LN28="","",SUM(1+MAXA(LM$1:LM27)))</f>
        <v/>
      </c>
      <c r="LN28" s="8" t="str" cm="1">
        <f t="array" aca="1" ref="LN28" ca="1">IF(ISNUMBER(SEARCH(LN$1,INDEX(INDIRECT(LO$1),ROW(LL28),1)))=TRUE,INDIRECT(LL28),"")</f>
        <v/>
      </c>
      <c r="LO28" s="13" t="s">
        <v>1192</v>
      </c>
      <c r="LP28" s="13" t="s">
        <v>1192</v>
      </c>
      <c r="LQ28" s="13" t="s">
        <v>1192</v>
      </c>
      <c r="LR28" s="13" t="s">
        <v>1192</v>
      </c>
      <c r="LS28" s="13"/>
      <c r="LT28" s="13"/>
      <c r="LU28" s="13"/>
      <c r="LV28" s="13"/>
      <c r="LW28" s="13"/>
      <c r="LX28" s="13"/>
      <c r="LY28" s="13" t="s">
        <v>1192</v>
      </c>
      <c r="LZ28" s="13" t="s">
        <v>1192</v>
      </c>
      <c r="MA28" s="10" t="str">
        <f t="shared" ca="1" si="43"/>
        <v/>
      </c>
      <c r="MB28" s="16"/>
      <c r="MC28" s="17" t="s">
        <v>426</v>
      </c>
      <c r="MD28" s="18"/>
      <c r="ME28" s="17"/>
      <c r="MF28" s="17"/>
      <c r="MG28" s="79" t="s">
        <v>3229</v>
      </c>
      <c r="MH28" s="10" t="str" cm="1">
        <f t="array" aca="1" ref="MH28" ca="1">IF(INDIRECT(ADDRESS(ROW(),COLUMN()-6))="","X",IF(INDIRECT(ADDRESS(ROW(),COLUMN()-5))="",0,"OK"))</f>
        <v>X</v>
      </c>
      <c r="MI28" s="29" t="str">
        <f ca="1">IF(MJ28="","",SUM(1+MAXA(MI$1:MI27)))</f>
        <v/>
      </c>
      <c r="MJ28" s="8" t="str" cm="1">
        <f t="array" aca="1" ref="MJ28" ca="1">IF(MH28=0,INDIRECT(ADDRESS(ROW(),COLUMN()-8)),"")</f>
        <v/>
      </c>
      <c r="MK28" s="31"/>
      <c r="ML28" s="10" t="str">
        <f t="shared" si="13"/>
        <v>$MB$28</v>
      </c>
      <c r="MM28" s="29" t="str">
        <f ca="1">IF(MN28="","",SUM(1+MAXA(MM$1:MM27)))</f>
        <v/>
      </c>
      <c r="MN28" s="8" t="str" cm="1">
        <f t="array" aca="1" ref="MN28" ca="1">IF(ISNUMBER(SEARCH(MN$1,INDEX(INDIRECT(MO$1),ROW(ML28),1)))=TRUE,INDIRECT(ML28),"")</f>
        <v/>
      </c>
      <c r="MO28" s="13" t="s">
        <v>1192</v>
      </c>
      <c r="MP28" s="13" t="s">
        <v>1192</v>
      </c>
      <c r="MQ28" s="13" t="s">
        <v>1192</v>
      </c>
      <c r="MR28" s="13"/>
      <c r="MS28" s="13"/>
      <c r="MT28" s="13"/>
      <c r="MU28" s="13"/>
      <c r="MV28" s="13"/>
      <c r="MW28" s="13" t="s">
        <v>1192</v>
      </c>
      <c r="MX28" s="13"/>
      <c r="MY28" s="13" t="s">
        <v>1192</v>
      </c>
      <c r="MZ28" s="13" t="s">
        <v>1192</v>
      </c>
      <c r="NA28" s="10" t="str">
        <f t="shared" ca="1" si="44"/>
        <v/>
      </c>
      <c r="NB28" s="22" t="s">
        <v>1186</v>
      </c>
      <c r="NC28" s="14" t="s">
        <v>1187</v>
      </c>
      <c r="ND28" s="14" t="s">
        <v>1188</v>
      </c>
      <c r="NE28" s="27" t="str" cm="1">
        <f t="array" aca="1" ref="NE28" ca="1">CONCATENATE($A$37,INDIRECT(ADDRESS(ROW(),COLUMN()-2)),"%20",INDIRECT(ADDRESS(ROW(),COLUMN()-1)),$A$39,INDIRECT(ADDRESS(ROW(),COLUMN()-2)),"%20",INDIRECT(ADDRESS(ROW(),COLUMN()-1)))</f>
        <v>https://maps.yandex.ru/?ll=38.387953%2035.502097&amp;z=16&amp;text=38.387953%2035.502097</v>
      </c>
      <c r="NF28" s="87" t="str" cm="1">
        <f t="array" aca="1" ref="NF28" ca="1">CONCATENATE($A$40,INDIRECT(ADDRESS(ROW(),COLUMN()-3)),"%2C",INDIRECT(ADDRESS(ROW(),COLUMN()-2)))</f>
        <v>https://maps.google.com/maps?q=38.387953%2C35.502097</v>
      </c>
      <c r="NG28" s="79" t="s">
        <v>3229</v>
      </c>
      <c r="NH28" s="10" t="str" cm="1">
        <f t="array" aca="1" ref="NH28" ca="1">IF(INDIRECT(ADDRESS(ROW(),COLUMN()-6))="","X",IF(INDIRECT(ADDRESS(ROW(),COLUMN()-5))="",0,"OK"))</f>
        <v>OK</v>
      </c>
      <c r="NI28" s="29" t="str">
        <f ca="1">IF(NJ28="","",SUM(1+MAXA(NI$1:NI27)))</f>
        <v/>
      </c>
      <c r="NJ28" s="8" t="str" cm="1">
        <f t="array" aca="1" ref="NJ28" ca="1">IF(NH28=0,INDIRECT(ADDRESS(ROW(),COLUMN()-8)),"")</f>
        <v/>
      </c>
      <c r="NK28" s="31"/>
      <c r="NL28" s="10" t="str">
        <f t="shared" si="14"/>
        <v>$NB$28</v>
      </c>
      <c r="NM28" s="29" t="str">
        <f ca="1">IF(NN28="","",SUM(1+MAXA(NM$1:NM27)))</f>
        <v/>
      </c>
      <c r="NN28" s="8" t="str" cm="1">
        <f t="array" aca="1" ref="NN28" ca="1">IF(ISNUMBER(SEARCH(NN$1,INDEX(INDIRECT(NO$1),ROW(NL28),1)))=TRUE,INDIRECT(NL28),"")</f>
        <v/>
      </c>
      <c r="NO28" s="13" t="s">
        <v>1192</v>
      </c>
      <c r="NP28" s="13" t="s">
        <v>1192</v>
      </c>
      <c r="NQ28" s="13" t="s">
        <v>1192</v>
      </c>
      <c r="NR28" s="13"/>
      <c r="NS28" s="13"/>
      <c r="NT28" s="13"/>
      <c r="NU28" s="13"/>
      <c r="NV28" s="13"/>
      <c r="NW28" s="13"/>
      <c r="NX28" s="13" t="s">
        <v>1192</v>
      </c>
      <c r="NY28" s="13" t="s">
        <v>1192</v>
      </c>
      <c r="NZ28" s="13"/>
      <c r="OA28" s="10" t="str">
        <f t="shared" ca="1" si="45"/>
        <v/>
      </c>
      <c r="OB28" s="22" t="s">
        <v>1270</v>
      </c>
      <c r="OC28" s="14" t="s">
        <v>1271</v>
      </c>
      <c r="OD28" s="14" t="s">
        <v>1272</v>
      </c>
      <c r="OE28" s="27" t="str" cm="1">
        <f t="array" aca="1" ref="OE28" ca="1">CONCATENATE($A$37,INDIRECT(ADDRESS(ROW(),COLUMN()-2)),"%20",INDIRECT(ADDRESS(ROW(),COLUMN()-1)),$A$39,INDIRECT(ADDRESS(ROW(),COLUMN()-2)),"%20",INDIRECT(ADDRESS(ROW(),COLUMN()-1)))</f>
        <v>https://maps.yandex.ru/?ll=38.232957%2035.411257&amp;z=16&amp;text=38.232957%2035.411257</v>
      </c>
      <c r="OF28" s="87" t="str" cm="1">
        <f t="array" aca="1" ref="OF28" ca="1">CONCATENATE($A$40,INDIRECT(ADDRESS(ROW(),COLUMN()-3)),"%2C",INDIRECT(ADDRESS(ROW(),COLUMN()-2)))</f>
        <v>https://maps.google.com/maps?q=38.232957%2C35.411257</v>
      </c>
      <c r="OG28" s="79" t="s">
        <v>3229</v>
      </c>
      <c r="OH28" s="10" t="str" cm="1">
        <f t="array" aca="1" ref="OH28" ca="1">IF(INDIRECT(ADDRESS(ROW(),COLUMN()-6))="","X",IF(INDIRECT(ADDRESS(ROW(),COLUMN()-5))="",0,"OK"))</f>
        <v>OK</v>
      </c>
      <c r="OI28" s="29" t="str">
        <f ca="1">IF(OJ28="","",SUM(1+MAXA(OI$1:OI27)))</f>
        <v/>
      </c>
      <c r="OJ28" s="8" t="str" cm="1">
        <f t="array" aca="1" ref="OJ28" ca="1">IF(OH28=0,INDIRECT(ADDRESS(ROW(),COLUMN()-8)),"")</f>
        <v/>
      </c>
      <c r="OK28" s="31"/>
      <c r="OL28" s="10" t="str">
        <f t="shared" si="15"/>
        <v>$OB$28</v>
      </c>
      <c r="OM28" s="29" t="str">
        <f ca="1">IF(ON28="","",SUM(1+MAXA(OM$1:OM27)))</f>
        <v/>
      </c>
      <c r="ON28" s="8" t="str" cm="1">
        <f t="array" aca="1" ref="ON28" ca="1">IF(ISNUMBER(SEARCH(ON$1,INDEX(INDIRECT(OO$1),ROW(OL28),1)))=TRUE,INDIRECT(OL28),"")</f>
        <v/>
      </c>
      <c r="OO28" s="13" t="s">
        <v>1192</v>
      </c>
      <c r="OP28" s="13"/>
      <c r="OQ28" s="13"/>
      <c r="OR28" s="13"/>
      <c r="OS28" s="13"/>
      <c r="OT28" s="13"/>
      <c r="OU28" s="13"/>
      <c r="OV28" s="13"/>
      <c r="OW28" s="13"/>
      <c r="OX28" s="13"/>
      <c r="OY28" s="13"/>
      <c r="OZ28" s="13" t="s">
        <v>1192</v>
      </c>
      <c r="PA28" s="10" t="str">
        <f t="shared" ca="1" si="46"/>
        <v/>
      </c>
      <c r="PB28" s="22" t="s">
        <v>1479</v>
      </c>
      <c r="PC28" s="14" t="s">
        <v>1480</v>
      </c>
      <c r="PD28" s="14" t="s">
        <v>1481</v>
      </c>
      <c r="PE28" s="27" t="str" cm="1">
        <f t="array" aca="1" ref="PE28" ca="1">CONCATENATE($A$37,INDIRECT(ADDRESS(ROW(),COLUMN()-2)),"%20",INDIRECT(ADDRESS(ROW(),COLUMN()-1)),$A$39,INDIRECT(ADDRESS(ROW(),COLUMN()-2)),"%20",INDIRECT(ADDRESS(ROW(),COLUMN()-1)))</f>
        <v>https://maps.yandex.ru/?ll=39.129597%2035.512325&amp;z=16&amp;text=39.129597%2035.512325</v>
      </c>
      <c r="PF28" s="87" t="str" cm="1">
        <f t="array" aca="1" ref="PF28" ca="1">CONCATENATE($A$40,INDIRECT(ADDRESS(ROW(),COLUMN()-3)),"%2C",INDIRECT(ADDRESS(ROW(),COLUMN()-2)))</f>
        <v>https://maps.google.com/maps?q=39.129597%2C35.512325</v>
      </c>
      <c r="PG28" s="79" t="s">
        <v>3239</v>
      </c>
      <c r="PH28" s="10" t="str" cm="1">
        <f t="array" aca="1" ref="PH28" ca="1">IF(INDIRECT(ADDRESS(ROW(),COLUMN()-6))="","X",IF(INDIRECT(ADDRESS(ROW(),COLUMN()-5))="",0,"OK"))</f>
        <v>OK</v>
      </c>
      <c r="PI28" s="29" t="str">
        <f ca="1">IF(PJ28="","",SUM(1+MAXA(PI$1:PI27)))</f>
        <v/>
      </c>
      <c r="PJ28" s="8" t="str" cm="1">
        <f t="array" aca="1" ref="PJ28" ca="1">IF(PH28=0,INDIRECT(ADDRESS(ROW(),COLUMN()-8)),"")</f>
        <v/>
      </c>
      <c r="PK28" s="31"/>
      <c r="PL28" s="10" t="str">
        <f t="shared" si="16"/>
        <v>$PB$28</v>
      </c>
      <c r="PM28" s="29" t="str">
        <f ca="1">IF(PN28="","",SUM(1+MAXA(PM$1:PM27)))</f>
        <v/>
      </c>
      <c r="PN28" s="8" t="str" cm="1">
        <f t="array" aca="1" ref="PN28" ca="1">IF(ISNUMBER(SEARCH(PN$1,INDEX(INDIRECT(PO$1),ROW(PL28),1)))=TRUE,INDIRECT(PL28),"")</f>
        <v/>
      </c>
      <c r="PO28" s="13" t="s">
        <v>1192</v>
      </c>
      <c r="PP28" s="13" t="s">
        <v>1192</v>
      </c>
      <c r="PQ28" s="13" t="s">
        <v>1192</v>
      </c>
      <c r="PR28" s="13" t="s">
        <v>1192</v>
      </c>
      <c r="PS28" s="13"/>
      <c r="PT28" s="13"/>
      <c r="PU28" s="13"/>
      <c r="PV28" s="13"/>
      <c r="PW28" s="13"/>
      <c r="PX28" s="13"/>
      <c r="PY28" s="13" t="s">
        <v>1192</v>
      </c>
      <c r="PZ28" s="13" t="s">
        <v>1192</v>
      </c>
      <c r="QA28" s="10" t="str">
        <f t="shared" ca="1" si="47"/>
        <v/>
      </c>
      <c r="QB28" s="16"/>
      <c r="QC28" s="17" t="s">
        <v>1549</v>
      </c>
      <c r="QD28" s="18"/>
      <c r="QE28" s="19"/>
      <c r="QF28" s="19"/>
      <c r="QG28" s="79" t="s">
        <v>3239</v>
      </c>
      <c r="QH28" s="10" t="str" cm="1">
        <f t="array" aca="1" ref="QH28" ca="1">IF(INDIRECT(ADDRESS(ROW(),COLUMN()-6))="","X",IF(INDIRECT(ADDRESS(ROW(),COLUMN()-5))="",0,"OK"))</f>
        <v>X</v>
      </c>
      <c r="QI28" s="29" t="str">
        <f ca="1">IF(QJ28="","",SUM(1+MAXA(QI$1:QI27)))</f>
        <v/>
      </c>
      <c r="QJ28" s="8" t="str" cm="1">
        <f t="array" aca="1" ref="QJ28" ca="1">IF(QH28=0,INDIRECT(ADDRESS(ROW(),COLUMN()-8)),"")</f>
        <v/>
      </c>
      <c r="QK28" s="31"/>
      <c r="QL28" s="10" t="str">
        <f t="shared" si="17"/>
        <v>$QB$28</v>
      </c>
      <c r="QM28" s="29" t="str">
        <f ca="1">IF(QN28="","",SUM(1+MAXA(QM$1:QM27)))</f>
        <v/>
      </c>
      <c r="QN28" s="8" t="str" cm="1">
        <f t="array" aca="1" ref="QN28" ca="1">IF(ISNUMBER(SEARCH(QN$1,INDEX(INDIRECT(QO$1),ROW(QL28),1)))=TRUE,INDIRECT(QL28),"")</f>
        <v/>
      </c>
      <c r="QO28" s="13" t="s">
        <v>1192</v>
      </c>
      <c r="QP28" s="13" t="s">
        <v>1192</v>
      </c>
      <c r="QQ28" s="13" t="s">
        <v>1192</v>
      </c>
      <c r="QR28" s="13" t="s">
        <v>1192</v>
      </c>
      <c r="QS28" s="13"/>
      <c r="QT28" s="13"/>
      <c r="QU28" s="13"/>
      <c r="QV28" s="13"/>
      <c r="QW28" s="13"/>
      <c r="QX28" s="13"/>
      <c r="QY28" s="13" t="s">
        <v>1192</v>
      </c>
      <c r="QZ28" s="13" t="s">
        <v>1192</v>
      </c>
      <c r="RA28" s="10" t="str">
        <f t="shared" ca="1" si="48"/>
        <v/>
      </c>
      <c r="RB28" s="22"/>
      <c r="RC28" s="6"/>
      <c r="RD28" s="6"/>
      <c r="RE28" s="24"/>
      <c r="RF28" s="24"/>
      <c r="RG28" s="79"/>
      <c r="RH28" s="10" t="str" cm="1">
        <f t="array" aca="1" ref="RH28" ca="1">IF(INDIRECT(ADDRESS(ROW(),COLUMN()-6))="","X",IF(INDIRECT(ADDRESS(ROW(),COLUMN()-5))="",0,"OK"))</f>
        <v>X</v>
      </c>
      <c r="RI28" s="29" t="str">
        <f ca="1">IF(RJ28="","",SUM(1+MAXA(RI$1:RI27)))</f>
        <v/>
      </c>
      <c r="RJ28" s="8" t="str" cm="1">
        <f t="array" aca="1" ref="RJ28" ca="1">IF(RH28=0,INDIRECT(ADDRESS(ROW(),COLUMN()-8)),"")</f>
        <v/>
      </c>
      <c r="RK28" s="31"/>
      <c r="RL28" s="10" t="str">
        <f t="shared" si="18"/>
        <v>$RB$28</v>
      </c>
      <c r="RM28" s="29" t="str">
        <f ca="1">IF(RN28="","",SUM(1+MAXA(RM$1:RM27)))</f>
        <v/>
      </c>
      <c r="RN28" s="8" t="str" cm="1">
        <f t="array" aca="1" ref="RN28" ca="1">IF(ISNUMBER(SEARCH(RN$1,INDEX(INDIRECT(RO$1),ROW(RL28),1)))=TRUE,INDIRECT(RL28),"")</f>
        <v/>
      </c>
      <c r="RO28" s="13" t="s">
        <v>1192</v>
      </c>
      <c r="RP28" s="13" t="s">
        <v>1192</v>
      </c>
      <c r="RQ28" s="13" t="s">
        <v>1192</v>
      </c>
      <c r="RR28" s="13"/>
      <c r="RS28" s="13"/>
      <c r="RT28" s="13"/>
      <c r="RU28" s="13"/>
      <c r="RV28" s="13"/>
      <c r="RW28" s="13"/>
      <c r="RX28" s="13"/>
      <c r="RY28" s="13" t="s">
        <v>1192</v>
      </c>
      <c r="RZ28" s="13" t="s">
        <v>1192</v>
      </c>
      <c r="SA28" s="10" t="str">
        <f t="shared" ca="1" si="49"/>
        <v/>
      </c>
      <c r="SB28" s="22" t="s">
        <v>3834</v>
      </c>
      <c r="SC28" s="6" t="s">
        <v>3837</v>
      </c>
      <c r="SD28" s="6" t="s">
        <v>3838</v>
      </c>
      <c r="SE28" s="27" t="str" cm="1">
        <f t="array" aca="1" ref="SE28" ca="1">CONCATENATE($A$37,INDIRECT(ADDRESS(ROW(),COLUMN()-2)),"%20",INDIRECT(ADDRESS(ROW(),COLUMN()-1)),$A$39,INDIRECT(ADDRESS(ROW(),COLUMN()-2)),"%20",INDIRECT(ADDRESS(ROW(),COLUMN()-1)))</f>
        <v>https://maps.yandex.ru/?ll=38.629590%2036.341410&amp;z=16&amp;text=38.629590%2036.341410</v>
      </c>
      <c r="SF28" s="87" t="str" cm="1">
        <f t="array" aca="1" ref="SF28" ca="1">CONCATENATE($A$40,INDIRECT(ADDRESS(ROW(),COLUMN()-3)),"%2C",INDIRECT(ADDRESS(ROW(),COLUMN()-2)))</f>
        <v>https://maps.google.com/maps?q=38.629590%2C36.341410</v>
      </c>
      <c r="SG28" s="79" t="s">
        <v>3229</v>
      </c>
      <c r="SH28" s="10" t="str" cm="1">
        <f t="array" aca="1" ref="SH28" ca="1">IF(INDIRECT(ADDRESS(ROW(),COLUMN()-6))="","X",IF(INDIRECT(ADDRESS(ROW(),COLUMN()-5))="",0,"OK"))</f>
        <v>OK</v>
      </c>
      <c r="SI28" s="29" t="str">
        <f ca="1">IF(SJ28="","",SUM(1+MAXA(SI$1:SI27)))</f>
        <v/>
      </c>
      <c r="SJ28" s="8" t="str" cm="1">
        <f t="array" aca="1" ref="SJ28" ca="1">IF(SH28=0,INDIRECT(ADDRESS(ROW(),COLUMN()-8)),"")</f>
        <v/>
      </c>
      <c r="SK28" s="33" t="s">
        <v>1192</v>
      </c>
      <c r="SL28" s="10" t="str">
        <f t="shared" si="19"/>
        <v>$SB$28</v>
      </c>
      <c r="SM28" s="29" t="str">
        <f ca="1">IF(SN28="","",SUM(1+MAXA(SM$1:SM27)))</f>
        <v/>
      </c>
      <c r="SN28" s="8" t="str" cm="1">
        <f t="array" aca="1" ref="SN28" ca="1">IF(ISNUMBER(SEARCH(SN$1,INDEX(SB$1:SB$174,ROW(SL28),1)))=TRUE,INDIRECT(SL28),"")</f>
        <v/>
      </c>
      <c r="SO28" s="13" t="s">
        <v>1192</v>
      </c>
      <c r="SP28" s="13" t="s">
        <v>1192</v>
      </c>
      <c r="SQ28" s="13" t="s">
        <v>1192</v>
      </c>
      <c r="SR28" s="13"/>
      <c r="SS28" s="13"/>
      <c r="ST28" s="13"/>
      <c r="SU28" s="13"/>
      <c r="SV28" s="13"/>
      <c r="SW28" s="13"/>
      <c r="SX28" s="13"/>
      <c r="SY28" s="13" t="s">
        <v>1192</v>
      </c>
      <c r="SZ28" s="13" t="s">
        <v>1192</v>
      </c>
      <c r="TA28" s="10" t="str">
        <f t="shared" ca="1" si="50"/>
        <v/>
      </c>
      <c r="TB28" s="22"/>
      <c r="TC28" s="6"/>
      <c r="TD28" s="6"/>
      <c r="TE28" s="24"/>
      <c r="TF28" s="88"/>
      <c r="TG28" s="101"/>
      <c r="TH28" s="10" t="str" cm="1">
        <f t="array" aca="1" ref="TH28" ca="1">IF(INDIRECT(ADDRESS(ROW(),COLUMN()-6))="","X",IF(INDIRECT(ADDRESS(ROW(),COLUMN()-5))="",0,"OK"))</f>
        <v>X</v>
      </c>
      <c r="TI28" s="29" t="str">
        <f ca="1">IF(TJ28="","",SUM(1+MAXA(TI$1:TI27)))</f>
        <v/>
      </c>
      <c r="TJ28" s="8" t="str" cm="1">
        <f t="array" aca="1" ref="TJ28" ca="1">IF(TH28=0,INDIRECT(ADDRESS(ROW(),COLUMN()-8)),"")</f>
        <v/>
      </c>
      <c r="TK28" s="33" t="s">
        <v>1192</v>
      </c>
      <c r="TL28" s="10" t="str">
        <f t="shared" si="20"/>
        <v>$TB$28</v>
      </c>
      <c r="TM28" s="29" t="str">
        <f ca="1">IF(TN28="","",SUM(1+MAXA(TM$1:TM27)))</f>
        <v/>
      </c>
      <c r="TN28" s="8" t="str" cm="1">
        <f t="array" aca="1" ref="TN28" ca="1">IF(ISNUMBER(SEARCH(TN$1,INDEX(INDIRECT(TO$1),ROW(TL28),1)))=TRUE,INDIRECT(TL28),"")</f>
        <v/>
      </c>
      <c r="TO28" s="13" t="s">
        <v>1192</v>
      </c>
      <c r="TP28" s="13" t="s">
        <v>1192</v>
      </c>
      <c r="TQ28" s="13" t="s">
        <v>1192</v>
      </c>
      <c r="TR28" s="13"/>
      <c r="TS28" s="13"/>
      <c r="TT28" s="13"/>
      <c r="TU28" s="13"/>
      <c r="TV28" s="13"/>
      <c r="TW28" s="13"/>
      <c r="TX28" s="13"/>
      <c r="TY28" s="13" t="s">
        <v>1192</v>
      </c>
      <c r="TZ28" s="13" t="s">
        <v>1192</v>
      </c>
      <c r="UA28" s="14" t="str">
        <f t="shared" ca="1" si="51"/>
        <v/>
      </c>
      <c r="UB28" s="22" t="s">
        <v>1759</v>
      </c>
      <c r="UC28" s="6" t="s">
        <v>1760</v>
      </c>
      <c r="UD28" s="6" t="s">
        <v>1761</v>
      </c>
      <c r="UE28" s="27" t="str" cm="1">
        <f t="array" aca="1" ref="UE28" ca="1">CONCATENATE($A$37,INDIRECT(ADDRESS(ROW(),COLUMN()-2)),"%20",INDIRECT(ADDRESS(ROW(),COLUMN()-1)),$A$39,INDIRECT(ADDRESS(ROW(),COLUMN()-2)),"%20",INDIRECT(ADDRESS(ROW(),COLUMN()-1)))</f>
        <v>https://maps.yandex.ru/?ll=38.511069%2036.142129&amp;z=16&amp;text=38.511069%2036.142129</v>
      </c>
      <c r="UF28" s="87" t="str" cm="1">
        <f t="array" aca="1" ref="UF28" ca="1">CONCATENATE($A$40,INDIRECT(ADDRESS(ROW(),COLUMN()-3)),"%2C",INDIRECT(ADDRESS(ROW(),COLUMN()-2)))</f>
        <v>https://maps.google.com/maps?q=38.511069%2C36.142129</v>
      </c>
      <c r="UG28" s="79" t="s">
        <v>3229</v>
      </c>
      <c r="UH28" s="10" t="str" cm="1">
        <f t="array" aca="1" ref="UH28" ca="1">IF(INDIRECT(ADDRESS(ROW(),COLUMN()-6))="","X",IF(INDIRECT(ADDRESS(ROW(),COLUMN()-5))="",0,"OK"))</f>
        <v>OK</v>
      </c>
      <c r="UI28" s="29" t="str">
        <f ca="1">IF(UJ28="","",SUM(1+MAXA(UI$1:UI27)))</f>
        <v/>
      </c>
      <c r="UJ28" s="8" t="str" cm="1">
        <f t="array" aca="1" ref="UJ28" ca="1">IF(UH28=0,INDIRECT(ADDRESS(ROW(),COLUMN()-8)),"")</f>
        <v/>
      </c>
      <c r="UK28" s="33" t="s">
        <v>1192</v>
      </c>
      <c r="UL28" s="10" t="str">
        <f t="shared" si="21"/>
        <v>$UB$28</v>
      </c>
      <c r="UM28" s="29" t="str">
        <f ca="1">IF(UN28="","",SUM(1+MAXA(UM$1:UM27)))</f>
        <v/>
      </c>
      <c r="UN28" s="8" t="str" cm="1">
        <f t="array" aca="1" ref="UN28" ca="1">IF(ISNUMBER(SEARCH(UN$1,INDEX(INDIRECT(UO$1),ROW(UL28),1)))=TRUE,INDIRECT(UL28),"")</f>
        <v/>
      </c>
      <c r="UO28" s="13" t="s">
        <v>1192</v>
      </c>
      <c r="UP28" s="13" t="s">
        <v>1192</v>
      </c>
      <c r="UQ28" s="13" t="s">
        <v>1192</v>
      </c>
      <c r="UR28" s="13"/>
      <c r="US28" s="13"/>
      <c r="UT28" s="13"/>
      <c r="UU28" s="13"/>
      <c r="UV28" s="13"/>
      <c r="UW28" s="13"/>
      <c r="UX28" s="13"/>
      <c r="UY28" s="13" t="s">
        <v>1192</v>
      </c>
      <c r="UZ28" s="13" t="s">
        <v>1192</v>
      </c>
      <c r="VA28" s="10" t="str">
        <f t="shared" ca="1" si="52"/>
        <v/>
      </c>
      <c r="VB28" s="22" t="s">
        <v>1965</v>
      </c>
      <c r="VC28" s="6" t="s">
        <v>2057</v>
      </c>
      <c r="VD28" s="6" t="s">
        <v>1966</v>
      </c>
      <c r="VE28" s="27" t="str" cm="1">
        <f t="array" aca="1" ref="VE28" ca="1">CONCATENATE($A$37,INDIRECT(ADDRESS(ROW(),COLUMN()-2)),"%20",INDIRECT(ADDRESS(ROW(),COLUMN()-1)),$A$39,INDIRECT(ADDRESS(ROW(),COLUMN()-2)),"%20",INDIRECT(ADDRESS(ROW(),COLUMN()-1)))</f>
        <v>https://maps.yandex.ru/?ll=39.192548%2035.831397&amp;z=16&amp;text=39.192548%2035.831397</v>
      </c>
      <c r="VF28" s="87" t="str" cm="1">
        <f t="array" aca="1" ref="VF28" ca="1">CONCATENATE($A$40,INDIRECT(ADDRESS(ROW(),COLUMN()-3)),"%2C",INDIRECT(ADDRESS(ROW(),COLUMN()-2)))</f>
        <v>https://maps.google.com/maps?q=39.192548%2C35.831397</v>
      </c>
      <c r="VG28" s="79" t="s">
        <v>3229</v>
      </c>
      <c r="VH28" s="10" t="str" cm="1">
        <f t="array" aca="1" ref="VH28" ca="1">IF(INDIRECT(ADDRESS(ROW(),COLUMN()-6))="","X",IF(INDIRECT(ADDRESS(ROW(),COLUMN()-5))="",0,"OK"))</f>
        <v>OK</v>
      </c>
      <c r="VI28" s="29" t="str">
        <f ca="1">IF(VJ28="","",SUM(1+MAXA(VI$1:VI27)))</f>
        <v/>
      </c>
      <c r="VJ28" s="8" t="str" cm="1">
        <f t="array" aca="1" ref="VJ28" ca="1">IF(VH28=0,INDIRECT(ADDRESS(ROW(),COLUMN()-8)),"")</f>
        <v/>
      </c>
      <c r="VK28" s="33" t="s">
        <v>1192</v>
      </c>
      <c r="VL28" s="10" t="str">
        <f t="shared" si="22"/>
        <v>$VB$28</v>
      </c>
      <c r="VM28" s="29" t="str">
        <f ca="1">IF(VN28="","",SUM(1+MAXA(VM$1:VM27)))</f>
        <v/>
      </c>
      <c r="VN28" s="8" t="str" cm="1">
        <f t="array" aca="1" ref="VN28" ca="1">IF(ISNUMBER(SEARCH(VN$1,INDEX(INDIRECT(VO$1),ROW(VL28),1)))=TRUE,INDIRECT(VL28),"")</f>
        <v/>
      </c>
      <c r="VO28" s="13" t="s">
        <v>1192</v>
      </c>
      <c r="VP28" s="13" t="s">
        <v>1192</v>
      </c>
      <c r="VQ28" s="13" t="s">
        <v>1192</v>
      </c>
      <c r="VR28" s="13"/>
      <c r="VS28" s="13"/>
      <c r="VT28" s="13"/>
      <c r="VU28" s="13"/>
      <c r="VV28" s="13"/>
      <c r="VW28" s="13"/>
      <c r="VX28" s="13"/>
      <c r="VY28" s="13" t="s">
        <v>1192</v>
      </c>
      <c r="VZ28" s="13" t="s">
        <v>1192</v>
      </c>
      <c r="WA28" s="10" t="str">
        <f t="shared" ca="1" si="53"/>
        <v/>
      </c>
      <c r="WB28" s="16"/>
      <c r="WC28" s="17" t="s">
        <v>3951</v>
      </c>
      <c r="WD28" s="48"/>
      <c r="WE28" s="19"/>
      <c r="WF28" s="19"/>
      <c r="WG28" s="79" t="s">
        <v>3229</v>
      </c>
      <c r="WH28" s="10" t="str" cm="1">
        <f t="array" aca="1" ref="WH28" ca="1">IF(INDIRECT(ADDRESS(ROW(),COLUMN()-6))="","X",IF(INDIRECT(ADDRESS(ROW(),COLUMN()-5))="",0,"OK"))</f>
        <v>X</v>
      </c>
      <c r="WI28" s="29" t="str">
        <f ca="1">IF(WJ28="","",SUM(1+MAXA(WI$1:WI27)))</f>
        <v/>
      </c>
      <c r="WJ28" s="8" t="str" cm="1">
        <f t="array" aca="1" ref="WJ28" ca="1">IF(WH28=0,INDIRECT(ADDRESS(ROW(),COLUMN()-8)),"")</f>
        <v/>
      </c>
      <c r="WK28" s="33" t="s">
        <v>1192</v>
      </c>
      <c r="WL28" s="10" t="str">
        <f t="shared" si="23"/>
        <v>$WB$28</v>
      </c>
      <c r="WM28" s="29" t="str">
        <f ca="1">IF(WN28="","",SUM(1+MAXA(WM$1:WM27)))</f>
        <v/>
      </c>
      <c r="WN28" s="8" t="str" cm="1">
        <f t="array" aca="1" ref="WN28" ca="1">IF(ISNUMBER(SEARCH(WN$1,INDEX(INDIRECT(WO$1),ROW(WL28),1)))=TRUE,INDIRECT(WL28),"")</f>
        <v/>
      </c>
      <c r="WO28" s="13" t="s">
        <v>1192</v>
      </c>
      <c r="WP28" s="13" t="s">
        <v>1192</v>
      </c>
      <c r="WQ28" s="13" t="s">
        <v>1192</v>
      </c>
      <c r="WR28" s="13" t="s">
        <v>1192</v>
      </c>
      <c r="WS28" s="13"/>
      <c r="WT28" s="13"/>
      <c r="WU28" s="13"/>
      <c r="WV28" s="13" t="s">
        <v>1192</v>
      </c>
      <c r="WW28" s="13"/>
      <c r="WX28" s="13"/>
      <c r="WY28" s="13"/>
      <c r="WZ28" s="13" t="s">
        <v>1192</v>
      </c>
      <c r="XA28" s="10" t="str">
        <f t="shared" ca="1" si="54"/>
        <v/>
      </c>
      <c r="XB28" s="22" t="s">
        <v>4168</v>
      </c>
      <c r="XC28" s="37" t="s">
        <v>4170</v>
      </c>
      <c r="XD28" s="37" t="s">
        <v>4171</v>
      </c>
      <c r="XE28" s="27" t="str" cm="1">
        <f t="array" aca="1" ref="XE28" ca="1">CONCATENATE($A$37,INDIRECT(ADDRESS(ROW(),COLUMN()-2)),"%20",INDIRECT(ADDRESS(ROW(),COLUMN()-1)),$A$39,INDIRECT(ADDRESS(ROW(),COLUMN()-2)),"%20",INDIRECT(ADDRESS(ROW(),COLUMN()-1)))</f>
        <v>https://maps.yandex.ru/?ll=38.350455%2035.966225&amp;z=16&amp;text=38.350455%2035.966225</v>
      </c>
      <c r="XF28" s="87" t="str" cm="1">
        <f t="array" aca="1" ref="XF28" ca="1">CONCATENATE($A$40,INDIRECT(ADDRESS(ROW(),COLUMN()-3)),"%2C",INDIRECT(ADDRESS(ROW(),COLUMN()-2)))</f>
        <v>https://maps.google.com/maps?q=38.350455%2C35.966225</v>
      </c>
      <c r="XG28" s="79" t="s">
        <v>3229</v>
      </c>
      <c r="XH28" s="10" t="str" cm="1">
        <f t="array" aca="1" ref="XH28" ca="1">IF(INDIRECT(ADDRESS(ROW(),COLUMN()-6))="","X",IF(INDIRECT(ADDRESS(ROW(),COLUMN()-5))="",0,"OK"))</f>
        <v>OK</v>
      </c>
      <c r="XI28" s="29" t="str">
        <f ca="1">IF(XJ28="","",SUM(1+MAXA(XI$1:XI27)))</f>
        <v/>
      </c>
      <c r="XJ28" s="8" t="str" cm="1">
        <f t="array" aca="1" ref="XJ28" ca="1">IF(XH28=0,INDIRECT(ADDRESS(ROW(),COLUMN()-8)),"")</f>
        <v/>
      </c>
      <c r="XK28" s="33" t="s">
        <v>1192</v>
      </c>
      <c r="XL28" s="10" t="str">
        <f t="shared" si="24"/>
        <v>$XB$28</v>
      </c>
      <c r="XM28" s="29" t="str">
        <f ca="1">IF(XN28="","",SUM(1+MAXA(XM$1:XM27)))</f>
        <v/>
      </c>
      <c r="XN28" s="8" t="str" cm="1">
        <f t="array" aca="1" ref="XN28" ca="1">IF(ISNUMBER(SEARCH(XN$1,INDEX(INDIRECT(XO$1),ROW(XL28),1)))=TRUE,INDIRECT(XL28),"")</f>
        <v/>
      </c>
      <c r="XO28" s="13" t="s">
        <v>1192</v>
      </c>
      <c r="XP28" s="13" t="s">
        <v>1192</v>
      </c>
      <c r="XQ28" s="13" t="s">
        <v>1192</v>
      </c>
      <c r="XR28" s="13" t="s">
        <v>1192</v>
      </c>
      <c r="XS28" s="13"/>
      <c r="XT28" s="13"/>
      <c r="XU28" s="13"/>
      <c r="XV28" s="13"/>
      <c r="XW28" s="13"/>
      <c r="XX28" s="13"/>
      <c r="XY28" s="13" t="s">
        <v>1192</v>
      </c>
      <c r="XZ28" s="13" t="s">
        <v>1192</v>
      </c>
      <c r="YA28" s="10" t="str">
        <f t="shared" ca="1" si="55"/>
        <v/>
      </c>
      <c r="YB28" s="22"/>
      <c r="YC28" s="37"/>
      <c r="YD28" s="37"/>
      <c r="YE28" s="24"/>
      <c r="YF28" s="88"/>
      <c r="YG28" s="101"/>
      <c r="YH28" s="10" t="str" cm="1">
        <f t="array" aca="1" ref="YH28" ca="1">IF(INDIRECT(ADDRESS(ROW(),COLUMN()-6))="","X",IF(INDIRECT(ADDRESS(ROW(),COLUMN()-5))="",0,"OK"))</f>
        <v>X</v>
      </c>
      <c r="YI28" s="29" t="str">
        <f ca="1">IF(YJ28="","",SUM(1+MAXA(YI$1:YI27)))</f>
        <v/>
      </c>
      <c r="YJ28" s="8" t="str" cm="1">
        <f t="array" aca="1" ref="YJ28" ca="1">IF(YH28=0,INDIRECT(ADDRESS(ROW(),COLUMN()-8)),"")</f>
        <v/>
      </c>
      <c r="YK28" s="33" t="s">
        <v>1192</v>
      </c>
      <c r="YL28" s="10" t="str">
        <f t="shared" si="25"/>
        <v>$YB$28</v>
      </c>
      <c r="YM28" s="29" t="str">
        <f ca="1">IF(YN28="","",SUM(1+MAXA(YM$1:YM27)))</f>
        <v/>
      </c>
      <c r="YN28" s="8" t="str" cm="1">
        <f t="array" aca="1" ref="YN28" ca="1">IF(ISNUMBER(SEARCH(YN$1,INDEX(INDIRECT(YO$1),ROW(YL28),1)))=TRUE,INDIRECT(YL28),"")</f>
        <v/>
      </c>
      <c r="YO28" s="13" t="s">
        <v>1192</v>
      </c>
      <c r="YP28" s="13" t="s">
        <v>1192</v>
      </c>
      <c r="YQ28" s="13" t="s">
        <v>1192</v>
      </c>
      <c r="YR28" s="13" t="s">
        <v>1192</v>
      </c>
      <c r="YS28" s="13"/>
      <c r="YT28" s="13"/>
      <c r="YU28" s="13"/>
      <c r="YV28" s="13"/>
      <c r="YW28" s="13"/>
      <c r="YX28" s="13"/>
      <c r="YY28" s="13" t="s">
        <v>1192</v>
      </c>
      <c r="YZ28" s="13" t="s">
        <v>1192</v>
      </c>
      <c r="ZA28" s="10" t="str">
        <f t="shared" ca="1" si="56"/>
        <v/>
      </c>
      <c r="ZB28" s="16"/>
      <c r="ZC28" s="17" t="s">
        <v>4352</v>
      </c>
      <c r="ZD28" s="51"/>
      <c r="ZE28" s="19"/>
      <c r="ZF28" s="19"/>
      <c r="ZG28" s="79" t="s">
        <v>3229</v>
      </c>
      <c r="ZH28" s="10" t="str" cm="1">
        <f t="array" aca="1" ref="ZH28" ca="1">IF(INDIRECT(ADDRESS(ROW(),COLUMN()-6))="","X",IF(INDIRECT(ADDRESS(ROW(),COLUMN()-5))="",0,"OK"))</f>
        <v>X</v>
      </c>
      <c r="ZI28" s="29" t="str">
        <f ca="1">IF(ZJ28="","",SUM(1+MAXA(ZI$1:ZI27)))</f>
        <v/>
      </c>
      <c r="ZJ28" s="8" t="str" cm="1">
        <f t="array" aca="1" ref="ZJ28" ca="1">IF(ZH28=0,INDIRECT(ADDRESS(ROW(),COLUMN()-8)),"")</f>
        <v/>
      </c>
      <c r="ZK28" s="33" t="s">
        <v>1192</v>
      </c>
      <c r="ZL28" s="10" t="str">
        <f t="shared" si="26"/>
        <v>$ZB$28</v>
      </c>
      <c r="ZM28" s="29" t="str">
        <f ca="1">IF(ZN28="","",SUM(1+MAXA(ZM$1:ZM27)))</f>
        <v/>
      </c>
      <c r="ZN28" s="8" t="str" cm="1">
        <f t="array" aca="1" ref="ZN28" ca="1">IF(ISNUMBER(SEARCH(ZN$1,INDEX(INDIRECT(ZO$1),ROW(ZL28),1)))=TRUE,INDIRECT(ZL28),"")</f>
        <v/>
      </c>
      <c r="ZO28" s="13" t="s">
        <v>1192</v>
      </c>
      <c r="ZP28" s="13" t="s">
        <v>1192</v>
      </c>
      <c r="ZQ28" s="13" t="s">
        <v>1192</v>
      </c>
      <c r="ZR28" s="13" t="s">
        <v>1192</v>
      </c>
      <c r="ZS28" s="13"/>
      <c r="ZT28" s="13"/>
      <c r="ZU28" s="13"/>
      <c r="ZV28" s="13"/>
      <c r="ZW28" s="13"/>
      <c r="ZX28" s="13"/>
      <c r="ZY28" s="13"/>
      <c r="ZZ28" s="13" t="s">
        <v>1192</v>
      </c>
      <c r="AAA28" s="10" t="str">
        <f t="shared" ca="1" si="57"/>
        <v/>
      </c>
      <c r="AAB28" s="16"/>
      <c r="AAC28" s="17" t="s">
        <v>2554</v>
      </c>
      <c r="AAD28" s="51"/>
      <c r="AAE28" s="19"/>
      <c r="AAF28" s="19"/>
      <c r="AAG28" s="79" t="s">
        <v>3229</v>
      </c>
      <c r="AAH28" s="10" t="str" cm="1">
        <f t="array" aca="1" ref="AAH28" ca="1">IF(INDIRECT(ADDRESS(ROW(),COLUMN()-6))="","X",IF(INDIRECT(ADDRESS(ROW(),COLUMN()-5))="",0,"OK"))</f>
        <v>X</v>
      </c>
      <c r="AAI28" s="29" t="str">
        <f ca="1">IF(AAJ28="","",SUM(1+MAXA(AAI$1:AAI27)))</f>
        <v/>
      </c>
      <c r="AAJ28" s="8" t="str" cm="1">
        <f t="array" aca="1" ref="AAJ28" ca="1">IF(AAH28=0,INDIRECT(ADDRESS(ROW(),COLUMN()-8)),"")</f>
        <v/>
      </c>
      <c r="AAK28" s="33" t="s">
        <v>1192</v>
      </c>
      <c r="AAL28" s="10" t="str">
        <f t="shared" si="27"/>
        <v>$AAB$28</v>
      </c>
      <c r="AAM28" s="29" t="str">
        <f ca="1">IF(AAN28="","",SUM(1+MAXA(AAM$1:AAM27)))</f>
        <v/>
      </c>
      <c r="AAN28" s="8" t="str" cm="1">
        <f t="array" aca="1" ref="AAN28" ca="1">IF(ISNUMBER(SEARCH(AAN$1,INDEX(INDIRECT(AAO$1),ROW(AAL28),1)))=TRUE,INDIRECT(AAL28),"")</f>
        <v/>
      </c>
      <c r="AAO28" s="13" t="s">
        <v>1192</v>
      </c>
      <c r="AAP28" s="13" t="s">
        <v>1192</v>
      </c>
      <c r="AAQ28" s="13" t="s">
        <v>1192</v>
      </c>
      <c r="AAR28" s="13" t="s">
        <v>1192</v>
      </c>
      <c r="AAS28" s="13" t="s">
        <v>1192</v>
      </c>
      <c r="AAT28" s="13"/>
      <c r="AAU28" s="13"/>
      <c r="AAV28" s="13"/>
      <c r="AAW28" s="13"/>
      <c r="AAX28" s="13"/>
      <c r="AAY28" s="13"/>
      <c r="AAZ28" s="13" t="s">
        <v>1192</v>
      </c>
      <c r="ABA28" s="10" t="str">
        <f t="shared" ca="1" si="58"/>
        <v/>
      </c>
      <c r="ABB28" s="22" t="s">
        <v>2713</v>
      </c>
      <c r="ABC28" s="37" t="s">
        <v>2714</v>
      </c>
      <c r="ABD28" s="37" t="s">
        <v>2715</v>
      </c>
      <c r="ABE28" s="27" t="str" cm="1">
        <f t="array" aca="1" ref="ABE28" ca="1">CONCATENATE($A$37,INDIRECT(ADDRESS(ROW(),COLUMN()-2)),"%20",INDIRECT(ADDRESS(ROW(),COLUMN()-1)),$A$39,INDIRECT(ADDRESS(ROW(),COLUMN()-2)),"%20",INDIRECT(ADDRESS(ROW(),COLUMN()-1)))</f>
        <v>https://maps.yandex.ru/?ll=38.740970%2035.507150&amp;z=16&amp;text=38.740970%2035.507150</v>
      </c>
      <c r="ABF28" s="87" t="str" cm="1">
        <f t="array" aca="1" ref="ABF28" ca="1">CONCATENATE($A$40,INDIRECT(ADDRESS(ROW(),COLUMN()-3)),"%2C",INDIRECT(ADDRESS(ROW(),COLUMN()-2)))</f>
        <v>https://maps.google.com/maps?q=38.740970%2C35.507150</v>
      </c>
      <c r="ABG28" s="79" t="s">
        <v>3229</v>
      </c>
      <c r="ABH28" s="10" t="str" cm="1">
        <f t="array" aca="1" ref="ABH28" ca="1">IF(INDIRECT(ADDRESS(ROW(),COLUMN()-6))="","X",IF(INDIRECT(ADDRESS(ROW(),COLUMN()-5))="",0,"OK"))</f>
        <v>OK</v>
      </c>
      <c r="ABI28" s="29" t="str">
        <f ca="1">IF(ABJ28="","",SUM(1+MAXA(ABI$1:ABI27)))</f>
        <v/>
      </c>
      <c r="ABJ28" s="8" t="str" cm="1">
        <f t="array" aca="1" ref="ABJ28" ca="1">IF(ABH28=0,INDIRECT(ADDRESS(ROW(),COLUMN()-8)),"")</f>
        <v/>
      </c>
      <c r="ABK28" s="33" t="s">
        <v>1192</v>
      </c>
      <c r="ABL28" s="10" t="str">
        <f t="shared" si="28"/>
        <v>$ABB$28</v>
      </c>
      <c r="ABM28" s="29" t="str">
        <f ca="1">IF(ABN28="","",SUM(1+MAXA(ABM$1:ABM27)))</f>
        <v/>
      </c>
      <c r="ABN28" s="8" t="str" cm="1">
        <f t="array" aca="1" ref="ABN28" ca="1">IF(ISNUMBER(SEARCH(ABN$1,INDEX(INDIRECT(ABO$1),ROW(ABL28),1)))=TRUE,INDIRECT(ABL28),"")</f>
        <v/>
      </c>
      <c r="ABO28" s="13" t="s">
        <v>1192</v>
      </c>
      <c r="ABP28" s="13" t="s">
        <v>1192</v>
      </c>
      <c r="ABQ28" s="13" t="s">
        <v>1192</v>
      </c>
      <c r="ABR28" s="13"/>
      <c r="ABS28" s="13"/>
      <c r="ABT28" s="13"/>
      <c r="ABU28" s="13"/>
      <c r="ABV28" s="13"/>
      <c r="ABW28" s="13"/>
      <c r="ABX28" s="13"/>
      <c r="ABY28" s="13"/>
      <c r="ABZ28" s="13" t="s">
        <v>1192</v>
      </c>
      <c r="ACA28" s="10" t="str">
        <f t="shared" ca="1" si="59"/>
        <v/>
      </c>
      <c r="ACB28" s="22"/>
      <c r="ACC28" s="37"/>
      <c r="ACD28" s="37"/>
      <c r="ACE28" s="24"/>
      <c r="ACF28" s="88"/>
      <c r="ACG28" s="101"/>
      <c r="ACH28" s="10" t="str" cm="1">
        <f t="array" aca="1" ref="ACH28" ca="1">IF(INDIRECT(ADDRESS(ROW(),COLUMN()-6))="","X",IF(INDIRECT(ADDRESS(ROW(),COLUMN()-5))="",0,"OK"))</f>
        <v>X</v>
      </c>
      <c r="ACI28" s="29" t="str">
        <f ca="1">IF(ACJ28="","",SUM(1+MAXA(ACI$1:ACI27)))</f>
        <v/>
      </c>
      <c r="ACJ28" s="8" t="str" cm="1">
        <f t="array" aca="1" ref="ACJ28" ca="1">IF(ACH28=0,INDIRECT(ADDRESS(ROW(),COLUMN()-8)),"")</f>
        <v/>
      </c>
      <c r="ACK28" s="33" t="s">
        <v>1192</v>
      </c>
      <c r="ACL28" s="10" t="str">
        <f t="shared" si="29"/>
        <v>$ACB$28</v>
      </c>
      <c r="ACM28" s="29" t="str">
        <f ca="1">IF(ACN28="","",SUM(1+MAXA(ACM$1:ACM27)))</f>
        <v/>
      </c>
      <c r="ACN28" s="8" t="str" cm="1">
        <f t="array" aca="1" ref="ACN28" ca="1">IF(ISNUMBER(SEARCH(ACN$1,INDEX(INDIRECT(ACO$1),ROW(ACL28),1)))=TRUE,INDIRECT(ACL28),"")</f>
        <v/>
      </c>
      <c r="ACO28" s="13" t="s">
        <v>1192</v>
      </c>
      <c r="ACP28" s="13" t="s">
        <v>1192</v>
      </c>
      <c r="ACQ28" s="13" t="s">
        <v>1192</v>
      </c>
      <c r="ACR28" s="13"/>
      <c r="ACS28" s="13"/>
      <c r="ACT28" s="13"/>
      <c r="ACU28" s="13"/>
      <c r="ACV28" s="13"/>
      <c r="ACW28" s="13"/>
      <c r="ACX28" s="13"/>
      <c r="ACY28" s="13"/>
      <c r="ACZ28" s="13" t="s">
        <v>1192</v>
      </c>
      <c r="ADA28" s="10" t="str">
        <f t="shared" ca="1" si="60"/>
        <v/>
      </c>
      <c r="ADB28" s="22" t="s">
        <v>2873</v>
      </c>
      <c r="ADC28" s="6" t="s">
        <v>2874</v>
      </c>
      <c r="ADD28" s="37" t="s">
        <v>2875</v>
      </c>
      <c r="ADE28" s="27" t="str" cm="1">
        <f t="array" aca="1" ref="ADE28" ca="1">CONCATENATE($A$37,INDIRECT(ADDRESS(ROW(),COLUMN()-2)),"%20",INDIRECT(ADDRESS(ROW(),COLUMN()-1)),$A$39,INDIRECT(ADDRESS(ROW(),COLUMN()-2)),"%20",INDIRECT(ADDRESS(ROW(),COLUMN()-1)))</f>
        <v>https://maps.yandex.ru/?ll=38.704016%2035.534868&amp;z=16&amp;text=38.704016%2035.534868</v>
      </c>
      <c r="ADF28" s="87" t="str" cm="1">
        <f t="array" aca="1" ref="ADF28" ca="1">CONCATENATE($A$40,INDIRECT(ADDRESS(ROW(),COLUMN()-3)),"%2C",INDIRECT(ADDRESS(ROW(),COLUMN()-2)))</f>
        <v>https://maps.google.com/maps?q=38.704016%2C35.534868</v>
      </c>
      <c r="ADG28" s="92" t="s">
        <v>3229</v>
      </c>
      <c r="ADH28" s="10" t="str" cm="1">
        <f t="array" aca="1" ref="ADH28" ca="1">IF(INDIRECT(ADDRESS(ROW(),COLUMN()-6))="","X",IF(INDIRECT(ADDRESS(ROW(),COLUMN()-5))="",0,"OK"))</f>
        <v>OK</v>
      </c>
      <c r="ADI28" s="29" t="str">
        <f ca="1">IF(ADJ28="","",SUM(1+MAXA(ADI$1:ADI27)))</f>
        <v/>
      </c>
      <c r="ADJ28" s="8" t="str" cm="1">
        <f t="array" aca="1" ref="ADJ28" ca="1">IF(ADH28=0,INDIRECT(ADDRESS(ROW(),COLUMN()-8)),"")</f>
        <v/>
      </c>
      <c r="ADK28" s="33" t="s">
        <v>1192</v>
      </c>
      <c r="ADL28" s="10" t="str">
        <f t="shared" si="30"/>
        <v>$ADB$28</v>
      </c>
      <c r="ADM28" s="29" t="str">
        <f ca="1">IF(ADN28="","",SUM(1+MAXA(ADM$1:ADM27)))</f>
        <v/>
      </c>
      <c r="ADN28" s="8" t="str" cm="1">
        <f t="array" aca="1" ref="ADN28" ca="1">IF(ISNUMBER(SEARCH(ADN$1,INDEX(INDIRECT(ADO$1),ROW(ADL28),1)))=TRUE,INDIRECT(ADL28),"")</f>
        <v/>
      </c>
      <c r="ADO28" s="13" t="s">
        <v>1192</v>
      </c>
      <c r="ADP28" s="13" t="s">
        <v>1192</v>
      </c>
      <c r="ADQ28" s="13" t="s">
        <v>1192</v>
      </c>
      <c r="ADR28" s="13" t="s">
        <v>1192</v>
      </c>
      <c r="ADS28" s="13" t="s">
        <v>1192</v>
      </c>
      <c r="ADT28" s="13"/>
      <c r="ADU28" s="13"/>
      <c r="ADV28" s="13"/>
      <c r="ADW28" s="13"/>
      <c r="ADX28" s="13"/>
      <c r="ADY28" s="13"/>
      <c r="ADZ28" s="13" t="s">
        <v>1192</v>
      </c>
      <c r="AEA28" s="10" t="str">
        <f t="shared" ca="1" si="61"/>
        <v/>
      </c>
      <c r="AEB28" s="22" t="s">
        <v>3700</v>
      </c>
      <c r="AEC28" s="37" t="s">
        <v>2976</v>
      </c>
      <c r="AED28" s="37" t="s">
        <v>2977</v>
      </c>
      <c r="AEE28" s="27" t="str" cm="1">
        <f t="array" aca="1" ref="AEE28" ca="1">CONCATENATE($A$37,INDIRECT(ADDRESS(ROW(),COLUMN()-2)),"%20",INDIRECT(ADDRESS(ROW(),COLUMN()-1)),$A$39,INDIRECT(ADDRESS(ROW(),COLUMN()-2)),"%20",INDIRECT(ADDRESS(ROW(),COLUMN()-1)))</f>
        <v>https://maps.yandex.ru/?ll=39.028311%2035.448285&amp;z=16&amp;text=39.028311%2035.448285</v>
      </c>
      <c r="AEF28" s="87" t="str" cm="1">
        <f t="array" aca="1" ref="AEF28" ca="1">CONCATENATE($A$40,INDIRECT(ADDRESS(ROW(),COLUMN()-3)),"%2C",INDIRECT(ADDRESS(ROW(),COLUMN()-2)))</f>
        <v>https://maps.google.com/maps?q=39.028311%2C35.448285</v>
      </c>
      <c r="AEG28" s="79" t="s">
        <v>3229</v>
      </c>
      <c r="AEH28" s="10" t="str" cm="1">
        <f t="array" aca="1" ref="AEH28" ca="1">IF(INDIRECT(ADDRESS(ROW(),COLUMN()-6))="","X",IF(INDIRECT(ADDRESS(ROW(),COLUMN()-5))="",0,"OK"))</f>
        <v>OK</v>
      </c>
      <c r="AEI28" s="29" t="str">
        <f ca="1">IF(AEJ28="","",SUM(1+MAXA(AEI$1:AEI27)))</f>
        <v/>
      </c>
      <c r="AEJ28" s="8" t="str" cm="1">
        <f t="array" aca="1" ref="AEJ28" ca="1">IF(AEH28=0,INDIRECT(ADDRESS(ROW(),COLUMN()-8)),"")</f>
        <v/>
      </c>
      <c r="AEK28" s="33" t="s">
        <v>1192</v>
      </c>
      <c r="AEL28" s="10" t="str">
        <f t="shared" si="31"/>
        <v>$AEB$28</v>
      </c>
      <c r="AEM28" s="29" t="str">
        <f ca="1">IF(AEN28="","",SUM(1+MAXA(AEM$1:AEM27)))</f>
        <v/>
      </c>
      <c r="AEN28" s="8" t="str" cm="1">
        <f t="array" aca="1" ref="AEN28" ca="1">IF(ISNUMBER(SEARCH(AEN$1,INDEX(INDIRECT(AEO$1),ROW(AEL28),1)))=TRUE,INDIRECT(AEL28),"")</f>
        <v/>
      </c>
      <c r="AEO28" s="13" t="s">
        <v>1192</v>
      </c>
      <c r="AEP28" s="13" t="s">
        <v>1192</v>
      </c>
      <c r="AEQ28" s="13" t="s">
        <v>1192</v>
      </c>
      <c r="AER28" s="13" t="s">
        <v>1192</v>
      </c>
      <c r="AES28" s="13" t="s">
        <v>1192</v>
      </c>
      <c r="AET28" s="13" t="s">
        <v>1192</v>
      </c>
      <c r="AEU28" s="13" t="s">
        <v>1192</v>
      </c>
      <c r="AEV28" s="13" t="s">
        <v>1192</v>
      </c>
    </row>
    <row r="29" spans="1:828" s="4" customFormat="1" ht="24.75" customHeight="1" x14ac:dyDescent="0.2">
      <c r="A29" s="100" t="str">
        <f>CONCATENATE(AAC1," Yeşilhisar")</f>
        <v>87 Yeşilhisar</v>
      </c>
      <c r="B29" s="10" t="str">
        <f t="shared" ca="1" si="32"/>
        <v/>
      </c>
      <c r="C29" s="8"/>
      <c r="D29" s="10"/>
      <c r="E29" s="10"/>
      <c r="G29" s="81"/>
      <c r="H29" s="94"/>
      <c r="I29" s="10" t="str" cm="1">
        <f t="array" aca="1" ref="I29" ca="1">IF(INDIRECT(ADDRESS(ROW(),COLUMN()-6))="","X",IF(INDIRECT(ADDRESS(ROW(),COLUMN()-5))="",0,"OK"))</f>
        <v>X</v>
      </c>
      <c r="J29" s="29" t="str">
        <f ca="1">IF(K29="","",SUM(1+MAXA(J$1:J28)))</f>
        <v/>
      </c>
      <c r="K29" s="8" t="str" cm="1">
        <f t="array" aca="1" ref="K29" ca="1">IF(I29=0,INDIRECT(ADDRESS(ROW(),COLUMN()-8)),"")</f>
        <v/>
      </c>
      <c r="L29" s="31"/>
      <c r="M29" s="10" t="str">
        <f t="shared" si="0"/>
        <v>$C$29</v>
      </c>
      <c r="N29" s="29" t="str">
        <f ca="1">IF(O29="","",SUM(1+MAXA(N$1:N28)))</f>
        <v/>
      </c>
      <c r="O29" s="8" t="str" cm="1">
        <f t="array" aca="1" ref="O29" ca="1">IF(ISNUMBER(SEARCH(O$1,INDEX(INDIRECT($P$1),ROW(M29),1)))=TRUE,INDIRECT(M29),"")</f>
        <v/>
      </c>
      <c r="P29" s="13" t="s">
        <v>1192</v>
      </c>
      <c r="Q29" s="13" t="s">
        <v>1192</v>
      </c>
      <c r="R29" s="13"/>
      <c r="S29" s="13"/>
      <c r="T29" s="13"/>
      <c r="U29" s="13"/>
      <c r="V29" s="13"/>
      <c r="W29" s="13"/>
      <c r="X29" s="13"/>
      <c r="Y29" s="13" t="s">
        <v>1192</v>
      </c>
      <c r="Z29" s="13" t="s">
        <v>1192</v>
      </c>
      <c r="AA29" s="10" t="str">
        <f t="shared" ca="1" si="62"/>
        <v/>
      </c>
      <c r="AB29" s="8"/>
      <c r="AC29" s="10"/>
      <c r="AD29" s="10"/>
      <c r="AF29" s="81"/>
      <c r="AG29" s="81"/>
      <c r="AH29" s="10" t="str" cm="1">
        <f t="array" aca="1" ref="AH29" ca="1">IF(INDIRECT(ADDRESS(ROW(),COLUMN()-6))="","X",IF(INDIRECT(ADDRESS(ROW(),COLUMN()-5))="",0,"OK"))</f>
        <v>X</v>
      </c>
      <c r="AI29" s="29" t="str">
        <f ca="1">IF(AJ29="","",SUM(1+MAXA(AI$1:AI28)))</f>
        <v/>
      </c>
      <c r="AJ29" s="8" t="str" cm="1">
        <f t="array" aca="1" ref="AJ29" ca="1">IF(AH29=0,INDIRECT(ADDRESS(ROW(),COLUMN()-8)),"")</f>
        <v/>
      </c>
      <c r="AK29" s="31"/>
      <c r="AL29" s="10" t="str">
        <f t="shared" si="1"/>
        <v>$AB$29</v>
      </c>
      <c r="AM29" s="29" t="str">
        <f ca="1">IF(AN29="","",SUM(1+MAXA(AM$1:AM28)))</f>
        <v/>
      </c>
      <c r="AN29" s="8" t="str" cm="1">
        <f t="array" aca="1" ref="AN29" ca="1">IF(ISNUMBER(SEARCH(AN$1,INDEX(INDIRECT($AO$1),ROW(AL29),1)))=TRUE,INDIRECT(AL29),"")</f>
        <v/>
      </c>
      <c r="AO29" s="13" t="s">
        <v>1192</v>
      </c>
      <c r="AP29" s="13" t="s">
        <v>1192</v>
      </c>
      <c r="AQ29" s="13" t="s">
        <v>1192</v>
      </c>
      <c r="AR29" s="13"/>
      <c r="AS29" s="13"/>
      <c r="AT29" s="13"/>
      <c r="AU29" s="13"/>
      <c r="AV29" s="13"/>
      <c r="AW29" s="13"/>
      <c r="AX29" s="13" t="s">
        <v>1192</v>
      </c>
      <c r="AY29" s="13" t="s">
        <v>1192</v>
      </c>
      <c r="AZ29" s="13" t="s">
        <v>1192</v>
      </c>
      <c r="BA29" s="10" t="str">
        <f t="shared" ca="1" si="33"/>
        <v/>
      </c>
      <c r="BB29" s="22" t="s">
        <v>3005</v>
      </c>
      <c r="BC29" s="6" t="s">
        <v>3113</v>
      </c>
      <c r="BD29" s="6" t="s">
        <v>3112</v>
      </c>
      <c r="BE29" s="27" t="str" cm="1">
        <f t="array" aca="1" ref="BE29" ca="1">CONCATENATE($A$37,INDIRECT(ADDRESS(ROW(),COLUMN()-2)),"%20",INDIRECT(ADDRESS(ROW(),COLUMN()-1)),$A$39,INDIRECT(ADDRESS(ROW(),COLUMN()-2)),"%20",INDIRECT(ADDRESS(ROW(),COLUMN()-1)))</f>
        <v>https://maps.yandex.ru/?ll=38.735904%2035.544793&amp;z=16&amp;text=38.735904%2035.544793</v>
      </c>
      <c r="BF29" s="87" t="str" cm="1">
        <f t="array" aca="1" ref="BF29" ca="1">CONCATENATE($A$40,INDIRECT(ADDRESS(ROW(),COLUMN()-3)),"%2C",INDIRECT(ADDRESS(ROW(),COLUMN()-2)))</f>
        <v>https://maps.google.com/maps?q=38.735904%2C35.544793</v>
      </c>
      <c r="BG29" s="92" t="s">
        <v>3229</v>
      </c>
      <c r="BH29" s="10" t="str" cm="1">
        <f t="array" aca="1" ref="BH29" ca="1">IF(INDIRECT(ADDRESS(ROW(),COLUMN()-6))="","X",IF(INDIRECT(ADDRESS(ROW(),COLUMN()-5))="",0,"OK"))</f>
        <v>OK</v>
      </c>
      <c r="BI29" s="29" t="str">
        <f ca="1">IF(BJ29="","",SUM(1+MAXA(BI$1:BI28)))</f>
        <v/>
      </c>
      <c r="BJ29" s="8" t="str" cm="1">
        <f t="array" aca="1" ref="BJ29" ca="1">IF(BH29=0,INDIRECT(ADDRESS(ROW(),COLUMN()-8)),"")</f>
        <v/>
      </c>
      <c r="BK29" s="31"/>
      <c r="BL29" s="10" t="str">
        <f t="shared" si="2"/>
        <v>$BB$29</v>
      </c>
      <c r="BM29" s="29" t="str">
        <f ca="1">IF(BN29="","",SUM(1+MAXA(BM$1:BM28)))</f>
        <v/>
      </c>
      <c r="BN29" s="8" t="str" cm="1">
        <f t="array" aca="1" ref="BN29" ca="1">IF(ISNUMBER(SEARCH(BN$1,INDEX(INDIRECT(BO$1),ROW(BL29),1)))=TRUE,INDIRECT(BL29),"")</f>
        <v/>
      </c>
      <c r="BO29" s="13" t="s">
        <v>1192</v>
      </c>
      <c r="BP29" s="13" t="s">
        <v>1192</v>
      </c>
      <c r="BQ29" s="13" t="s">
        <v>1192</v>
      </c>
      <c r="BR29" s="13"/>
      <c r="BS29" s="13"/>
      <c r="BT29" s="13"/>
      <c r="BU29" s="13"/>
      <c r="BV29" s="13"/>
      <c r="BW29" s="13" t="s">
        <v>1192</v>
      </c>
      <c r="BX29" s="13" t="s">
        <v>1192</v>
      </c>
      <c r="BY29" s="13"/>
      <c r="BZ29" s="13"/>
      <c r="CA29" s="10" t="str">
        <f t="shared" ca="1" si="34"/>
        <v/>
      </c>
      <c r="CB29" s="22" t="s">
        <v>3551</v>
      </c>
      <c r="CC29" s="6" t="s">
        <v>3462</v>
      </c>
      <c r="CD29" s="6" t="s">
        <v>3461</v>
      </c>
      <c r="CE29" s="27" t="str" cm="1">
        <f t="array" aca="1" ref="CE29" ca="1">CONCATENATE($A$37,INDIRECT(ADDRESS(ROW(),COLUMN()-2)),"%20",INDIRECT(ADDRESS(ROW(),COLUMN()-1)),$A$39,INDIRECT(ADDRESS(ROW(),COLUMN()-2)),"%20",INDIRECT(ADDRESS(ROW(),COLUMN()-1)))</f>
        <v>https://maps.yandex.ru/?ll=38.767521%2035.452738&amp;z=16&amp;text=38.767521%2035.452738</v>
      </c>
      <c r="CF29" s="87" t="str" cm="1">
        <f t="array" aca="1" ref="CF29" ca="1">CONCATENATE($A$40,INDIRECT(ADDRESS(ROW(),COLUMN()-3)),"%2C",INDIRECT(ADDRESS(ROW(),COLUMN()-2)))</f>
        <v>https://maps.google.com/maps?q=38.767521%2C35.452738</v>
      </c>
      <c r="CG29" s="92" t="s">
        <v>3229</v>
      </c>
      <c r="CH29" s="10" t="str" cm="1">
        <f t="array" aca="1" ref="CH29" ca="1">IF(INDIRECT(ADDRESS(ROW(),COLUMN()-6))="","X",IF(INDIRECT(ADDRESS(ROW(),COLUMN()-5))="",0,"OK"))</f>
        <v>OK</v>
      </c>
      <c r="CI29" s="29" t="str">
        <f ca="1">IF(CJ29="","",SUM(1+MAXA(CI$1:CI28)))</f>
        <v/>
      </c>
      <c r="CJ29" s="8" t="str" cm="1">
        <f t="array" aca="1" ref="CJ29" ca="1">IF(CH29=0,INDIRECT(ADDRESS(ROW(),COLUMN()-8)),"")</f>
        <v/>
      </c>
      <c r="CK29" s="31"/>
      <c r="CL29" s="10" t="str">
        <f t="shared" si="3"/>
        <v>$CB$29</v>
      </c>
      <c r="CM29" s="29" t="str">
        <f ca="1">IF(CN29="","",SUM(1+MAXA(CM$1:CM28)))</f>
        <v/>
      </c>
      <c r="CN29" s="8" t="str" cm="1">
        <f t="array" aca="1" ref="CN29" ca="1">IF(ISNUMBER(SEARCH(CN$1,INDEX(INDIRECT(CO$1),ROW(CL29),1)))=TRUE,INDIRECT(CL29),"")</f>
        <v/>
      </c>
      <c r="CO29" s="13" t="s">
        <v>1192</v>
      </c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 t="s">
        <v>1192</v>
      </c>
      <c r="DA29" s="10" t="str">
        <f t="shared" ca="1" si="63"/>
        <v/>
      </c>
      <c r="DB29" s="8"/>
      <c r="DC29" s="10"/>
      <c r="DD29" s="10"/>
      <c r="DF29" s="81"/>
      <c r="DG29" s="94"/>
      <c r="DH29" s="10" t="str" cm="1">
        <f t="array" aca="1" ref="DH29" ca="1">IF(INDIRECT(ADDRESS(ROW(),COLUMN()-6))="","X",IF(INDIRECT(ADDRESS(ROW(),COLUMN()-5))="",0,"OK"))</f>
        <v>X</v>
      </c>
      <c r="DI29" s="29" t="str">
        <f ca="1">IF(DJ29="","",SUM(1+MAXA(DI$1:DI28)))</f>
        <v/>
      </c>
      <c r="DJ29" s="8" t="str" cm="1">
        <f t="array" aca="1" ref="DJ29" ca="1">IF(DH29=0,INDIRECT(ADDRESS(ROW(),COLUMN()-8)),"")</f>
        <v/>
      </c>
      <c r="DK29" s="31"/>
      <c r="DL29" s="10" t="str">
        <f t="shared" si="4"/>
        <v>$DB$29</v>
      </c>
      <c r="DM29" s="29" t="str">
        <f ca="1">IF(DN29="","",SUM(1+MAXA(DM$1:DM28)))</f>
        <v/>
      </c>
      <c r="DN29" s="8" t="str" cm="1">
        <f t="array" aca="1" ref="DN29" ca="1">IF(ISNUMBER(SEARCH(DN$1,INDEX(INDIRECT(DO$1),ROW(DL29),1)))=TRUE,INDIRECT(DL29),"")</f>
        <v/>
      </c>
      <c r="DO29" s="13" t="s">
        <v>1192</v>
      </c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 t="s">
        <v>1192</v>
      </c>
      <c r="EA29" s="10" t="str">
        <f t="shared" ca="1" si="35"/>
        <v/>
      </c>
      <c r="EB29" s="22" t="s">
        <v>3024</v>
      </c>
      <c r="EC29" s="14" t="s">
        <v>337</v>
      </c>
      <c r="ED29" s="14" t="s">
        <v>338</v>
      </c>
      <c r="EE29" s="27" t="str" cm="1">
        <f t="array" aca="1" ref="EE29" ca="1">CONCATENATE($A$37,INDIRECT(ADDRESS(ROW(),COLUMN()-2)),"%20",INDIRECT(ADDRESS(ROW(),COLUMN()-1)),$A$39,INDIRECT(ADDRESS(ROW(),COLUMN()-2)),"%20",INDIRECT(ADDRESS(ROW(),COLUMN()-1)))</f>
        <v>https://maps.yandex.ru/?ll=38.645098%2035.417257&amp;z=16&amp;text=38.645098%2035.417257</v>
      </c>
      <c r="EF29" s="87" t="str" cm="1">
        <f t="array" aca="1" ref="EF29" ca="1">CONCATENATE($A$40,INDIRECT(ADDRESS(ROW(),COLUMN()-3)),"%2C",INDIRECT(ADDRESS(ROW(),COLUMN()-2)))</f>
        <v>https://maps.google.com/maps?q=38.645098%2C35.417257</v>
      </c>
      <c r="EG29" s="92" t="s">
        <v>3229</v>
      </c>
      <c r="EH29" s="10" t="str" cm="1">
        <f t="array" aca="1" ref="EH29" ca="1">IF(INDIRECT(ADDRESS(ROW(),COLUMN()-6))="","X",IF(INDIRECT(ADDRESS(ROW(),COLUMN()-5))="",0,"OK"))</f>
        <v>OK</v>
      </c>
      <c r="EI29" s="29" t="str">
        <f ca="1">IF(EJ29="","",SUM(1+MAXA(EI$1:EI28)))</f>
        <v/>
      </c>
      <c r="EJ29" s="8" t="str" cm="1">
        <f t="array" aca="1" ref="EJ29" ca="1">IF(EH29=0,INDIRECT(ADDRESS(ROW(),COLUMN()-8)),"")</f>
        <v/>
      </c>
      <c r="EK29" s="31"/>
      <c r="EL29" s="10" t="str">
        <f t="shared" si="5"/>
        <v>$EB$29</v>
      </c>
      <c r="EM29" s="29" t="str">
        <f ca="1">IF(EN29="","",SUM(1+MAXA(EM$1:EM28)))</f>
        <v/>
      </c>
      <c r="EN29" s="8" t="str" cm="1">
        <f t="array" aca="1" ref="EN29" ca="1">IF(ISNUMBER(SEARCH(EN$1,INDEX(INDIRECT(EO$1),ROW(EL29),1)))=TRUE,INDIRECT(EL29),"")</f>
        <v/>
      </c>
      <c r="EO29" s="13" t="s">
        <v>1192</v>
      </c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0" t="str">
        <f t="shared" ca="1" si="36"/>
        <v/>
      </c>
      <c r="FB29" s="22" t="s">
        <v>428</v>
      </c>
      <c r="FC29" s="14" t="s">
        <v>429</v>
      </c>
      <c r="FD29" s="14" t="s">
        <v>430</v>
      </c>
      <c r="FE29" s="27" t="str" cm="1">
        <f t="array" aca="1" ref="FE29" ca="1">CONCATENATE($A$37,INDIRECT(ADDRESS(ROW(),COLUMN()-2)),"%20",INDIRECT(ADDRESS(ROW(),COLUMN()-1)),$A$39,INDIRECT(ADDRESS(ROW(),COLUMN()-2)),"%20",INDIRECT(ADDRESS(ROW(),COLUMN()-1)))</f>
        <v>https://maps.yandex.ru/?ll=38.784292%2035.655216&amp;z=16&amp;text=38.784292%2035.655216</v>
      </c>
      <c r="FF29" s="87" t="str" cm="1">
        <f t="array" aca="1" ref="FF29" ca="1">CONCATENATE($A$40,INDIRECT(ADDRESS(ROW(),COLUMN()-3)),"%2C",INDIRECT(ADDRESS(ROW(),COLUMN()-2)))</f>
        <v>https://maps.google.com/maps?q=38.784292%2C35.655216</v>
      </c>
      <c r="FG29" s="92" t="s">
        <v>3229</v>
      </c>
      <c r="FH29" s="10" t="str" cm="1">
        <f t="array" aca="1" ref="FH29" ca="1">IF(INDIRECT(ADDRESS(ROW(),COLUMN()-6))="","X",IF(INDIRECT(ADDRESS(ROW(),COLUMN()-5))="",0,"OK"))</f>
        <v>OK</v>
      </c>
      <c r="FI29" s="29" t="str">
        <f ca="1">IF(FJ29="","",SUM(1+MAXA(FI$1:FI28)))</f>
        <v/>
      </c>
      <c r="FJ29" s="8" t="str" cm="1">
        <f t="array" aca="1" ref="FJ29" ca="1">IF(FH29=0,INDIRECT(ADDRESS(ROW(),COLUMN()-8)),"")</f>
        <v/>
      </c>
      <c r="FK29" s="31"/>
      <c r="FL29" s="10" t="str">
        <f t="shared" si="6"/>
        <v>$FB$29</v>
      </c>
      <c r="FM29" s="29" t="str">
        <f ca="1">IF(FN29="","",SUM(1+MAXA(FM$1:FM28)))</f>
        <v/>
      </c>
      <c r="FN29" s="8" t="str" cm="1">
        <f t="array" aca="1" ref="FN29" ca="1">IF(ISNUMBER(SEARCH(FN$1,INDEX(INDIRECT(FO$1),ROW(FL29),1)))=TRUE,INDIRECT(FL29),"")</f>
        <v/>
      </c>
      <c r="FO29" s="13" t="s">
        <v>1192</v>
      </c>
      <c r="FP29" s="13" t="s">
        <v>1192</v>
      </c>
      <c r="FQ29" s="13" t="s">
        <v>1192</v>
      </c>
      <c r="FR29" s="13" t="s">
        <v>1192</v>
      </c>
      <c r="FS29" s="13" t="s">
        <v>1192</v>
      </c>
      <c r="FT29" s="13"/>
      <c r="FU29" s="13"/>
      <c r="FV29" s="13"/>
      <c r="FW29" s="13"/>
      <c r="FX29" s="13"/>
      <c r="FY29" s="13"/>
      <c r="FZ29" s="13"/>
      <c r="GA29" s="10" t="str">
        <f t="shared" ca="1" si="37"/>
        <v/>
      </c>
      <c r="GB29" s="22"/>
      <c r="GC29" s="14"/>
      <c r="GD29" s="14"/>
      <c r="GE29" s="24"/>
      <c r="GF29" s="88"/>
      <c r="GG29" s="115"/>
      <c r="GH29" s="10" t="str" cm="1">
        <f t="array" aca="1" ref="GH29" ca="1">IF(INDIRECT(ADDRESS(ROW(),COLUMN()-6))="","X",IF(INDIRECT(ADDRESS(ROW(),COLUMN()-5))="",0,"OK"))</f>
        <v>X</v>
      </c>
      <c r="GI29" s="29" t="str">
        <f ca="1">IF(GJ29="","",SUM(1+MAXA(GI$1:GI28)))</f>
        <v/>
      </c>
      <c r="GJ29" s="8" t="str" cm="1">
        <f t="array" aca="1" ref="GJ29" ca="1">IF(GH29=0,INDIRECT(ADDRESS(ROW(),COLUMN()-8)),"")</f>
        <v/>
      </c>
      <c r="GK29" s="31"/>
      <c r="GL29" s="10" t="str">
        <f t="shared" si="7"/>
        <v>$GB$29</v>
      </c>
      <c r="GM29" s="29" t="str">
        <f ca="1">IF(GN29="","",SUM(1+MAXA(GM$1:GM28)))</f>
        <v/>
      </c>
      <c r="GN29" s="8" t="str" cm="1">
        <f t="array" aca="1" ref="GN29" ca="1">IF(ISNUMBER(SEARCH(GN$1,INDEX(INDIRECT(GO$1),ROW(GL29),1)))=TRUE,INDIRECT(GL29),"")</f>
        <v/>
      </c>
      <c r="GO29" s="13" t="s">
        <v>1192</v>
      </c>
      <c r="GP29" s="13" t="s">
        <v>1192</v>
      </c>
      <c r="GQ29" s="13" t="s">
        <v>1192</v>
      </c>
      <c r="GR29" s="13" t="s">
        <v>1192</v>
      </c>
      <c r="GS29" s="13" t="s">
        <v>1192</v>
      </c>
      <c r="GT29" s="13"/>
      <c r="GU29" s="13"/>
      <c r="GV29" s="13"/>
      <c r="GW29" s="13"/>
      <c r="GX29" s="13"/>
      <c r="GY29" s="13"/>
      <c r="GZ29" s="13"/>
      <c r="HA29" s="10" t="str">
        <f t="shared" ca="1" si="38"/>
        <v/>
      </c>
      <c r="HB29" s="22" t="s">
        <v>4416</v>
      </c>
      <c r="HC29" s="6" t="s">
        <v>4417</v>
      </c>
      <c r="HD29" s="6" t="s">
        <v>4418</v>
      </c>
      <c r="HE29" s="27" t="str" cm="1">
        <f t="array" aca="1" ref="HE29" ca="1">CONCATENATE($A$37,INDIRECT(ADDRESS(ROW(),COLUMN()-2)),"%20",INDIRECT(ADDRESS(ROW(),COLUMN()-1)),$A$39,INDIRECT(ADDRESS(ROW(),COLUMN()-2)),"%20",INDIRECT(ADDRESS(ROW(),COLUMN()-1)))</f>
        <v>https://maps.yandex.ru/?ll=38.970931%2035.098665&amp;z=16&amp;text=38.970931%2035.098665</v>
      </c>
      <c r="HF29" s="87" t="str" cm="1">
        <f t="array" aca="1" ref="HF29" ca="1">CONCATENATE($A$40,INDIRECT(ADDRESS(ROW(),COLUMN()-3)),"%2C",INDIRECT(ADDRESS(ROW(),COLUMN()-2)))</f>
        <v>https://maps.google.com/maps?q=38.970931%2C35.098665</v>
      </c>
      <c r="HG29" s="92" t="s">
        <v>3229</v>
      </c>
      <c r="HH29" s="10" t="str" cm="1">
        <f t="array" aca="1" ref="HH29" ca="1">IF(INDIRECT(ADDRESS(ROW(),COLUMN()-6))="","X",IF(INDIRECT(ADDRESS(ROW(),COLUMN()-5))="",0,"OK"))</f>
        <v>OK</v>
      </c>
      <c r="HI29" s="29" t="str">
        <f ca="1">IF(HJ29="","",SUM(1+MAXA(HI$1:HI28)))</f>
        <v/>
      </c>
      <c r="HJ29" s="8" t="str" cm="1">
        <f t="array" aca="1" ref="HJ29" ca="1">IF(HH29=0,INDIRECT(ADDRESS(ROW(),COLUMN()-8)),"")</f>
        <v/>
      </c>
      <c r="HK29" s="31"/>
      <c r="HL29" s="10" t="str">
        <f t="shared" si="8"/>
        <v>$HB$29</v>
      </c>
      <c r="HM29" s="29" t="str">
        <f ca="1">IF(HN29="","",SUM(1+MAXA(HM$1:HM28)))</f>
        <v/>
      </c>
      <c r="HN29" s="8" t="str" cm="1">
        <f t="array" aca="1" ref="HN29" ca="1">IF(ISNUMBER(SEARCH(HN$1,INDEX(INDIRECT(HO$1),ROW(HL29),1)))=TRUE,INDIRECT(HL29),"")</f>
        <v/>
      </c>
      <c r="HO29" s="13" t="s">
        <v>1192</v>
      </c>
      <c r="HP29" s="13" t="s">
        <v>1192</v>
      </c>
      <c r="HQ29" s="13" t="s">
        <v>1192</v>
      </c>
      <c r="HR29" s="13"/>
      <c r="HS29" s="13"/>
      <c r="HT29" s="13"/>
      <c r="HU29" s="13"/>
      <c r="HV29" s="13"/>
      <c r="HW29" s="13"/>
      <c r="HX29" s="13"/>
      <c r="HY29" s="13" t="s">
        <v>1192</v>
      </c>
      <c r="HZ29" s="13" t="s">
        <v>1192</v>
      </c>
      <c r="IA29" s="10" t="str">
        <f t="shared" ca="1" si="39"/>
        <v/>
      </c>
      <c r="IB29" s="22" t="s">
        <v>469</v>
      </c>
      <c r="IC29" s="14" t="s">
        <v>470</v>
      </c>
      <c r="ID29" s="14" t="s">
        <v>471</v>
      </c>
      <c r="IE29" s="27" t="str" cm="1">
        <f t="array" aca="1" ref="IE29" ca="1">CONCATENATE($A$37,INDIRECT(ADDRESS(ROW(),COLUMN()-2)),"%20",INDIRECT(ADDRESS(ROW(),COLUMN()-1)),$A$39,INDIRECT(ADDRESS(ROW(),COLUMN()-2)),"%20",INDIRECT(ADDRESS(ROW(),COLUMN()-1)))</f>
        <v>https://maps.yandex.ru/?ll=38.921314%2035.449454&amp;z=16&amp;text=38.921314%2035.449454</v>
      </c>
      <c r="IF29" s="87" t="str" cm="1">
        <f t="array" aca="1" ref="IF29" ca="1">CONCATENATE($A$40,INDIRECT(ADDRESS(ROW(),COLUMN()-3)),"%2C",INDIRECT(ADDRESS(ROW(),COLUMN()-2)))</f>
        <v>https://maps.google.com/maps?q=38.921314%2C35.449454</v>
      </c>
      <c r="IG29" s="79" t="s">
        <v>3229</v>
      </c>
      <c r="IH29" s="10" t="str" cm="1">
        <f t="array" aca="1" ref="IH29" ca="1">IF(INDIRECT(ADDRESS(ROW(),COLUMN()-6))="","X",IF(INDIRECT(ADDRESS(ROW(),COLUMN()-5))="",0,"OK"))</f>
        <v>OK</v>
      </c>
      <c r="II29" s="29" t="str">
        <f ca="1">IF(IJ29="","",SUM(1+MAXA(II$1:II28)))</f>
        <v/>
      </c>
      <c r="IJ29" s="8" t="str" cm="1">
        <f t="array" aca="1" ref="IJ29" ca="1">IF(IH29=0,INDIRECT(ADDRESS(ROW(),COLUMN()-8)),"")</f>
        <v/>
      </c>
      <c r="IK29" s="31"/>
      <c r="IL29" s="10" t="str">
        <f t="shared" si="9"/>
        <v>$IB$29</v>
      </c>
      <c r="IM29" s="29" t="str">
        <f ca="1">IF(IN29="","",SUM(1+MAXA(IM$1:IM28)))</f>
        <v/>
      </c>
      <c r="IN29" s="8" t="str" cm="1">
        <f t="array" aca="1" ref="IN29" ca="1">IF(ISNUMBER(SEARCH(IN$1,INDEX(INDIRECT(IO$1),ROW(IL29),1)))=TRUE,INDIRECT(IL29),"")</f>
        <v/>
      </c>
      <c r="IO29" s="13" t="s">
        <v>1192</v>
      </c>
      <c r="IP29" s="13" t="s">
        <v>1192</v>
      </c>
      <c r="IQ29" s="13" t="s">
        <v>1192</v>
      </c>
      <c r="IR29" s="13"/>
      <c r="IS29" s="13"/>
      <c r="IT29" s="13"/>
      <c r="IU29" s="13"/>
      <c r="IV29" s="13"/>
      <c r="IW29" s="13"/>
      <c r="IX29" s="13" t="s">
        <v>1192</v>
      </c>
      <c r="IY29" s="13" t="s">
        <v>1192</v>
      </c>
      <c r="IZ29" s="13" t="s">
        <v>1192</v>
      </c>
      <c r="JA29" s="10" t="str">
        <f t="shared" ca="1" si="40"/>
        <v/>
      </c>
      <c r="JB29" s="22"/>
      <c r="JC29" s="14"/>
      <c r="JD29" s="14"/>
      <c r="JE29" s="24"/>
      <c r="JF29" s="88"/>
      <c r="JG29" s="101"/>
      <c r="JH29" s="10" t="str" cm="1">
        <f t="array" aca="1" ref="JH29" ca="1">IF(INDIRECT(ADDRESS(ROW(),COLUMN()-6))="","X",IF(INDIRECT(ADDRESS(ROW(),COLUMN()-5))="",0,"OK"))</f>
        <v>X</v>
      </c>
      <c r="JI29" s="29" t="str">
        <f ca="1">IF(JJ29="","",SUM(1+MAXA(JI$1:JI28)))</f>
        <v/>
      </c>
      <c r="JJ29" s="8" t="str" cm="1">
        <f t="array" aca="1" ref="JJ29" ca="1">IF(JH29=0,INDIRECT(ADDRESS(ROW(),COLUMN()-8)),"")</f>
        <v/>
      </c>
      <c r="JK29" s="31"/>
      <c r="JL29" s="10" t="str">
        <f t="shared" si="10"/>
        <v>$JB$29</v>
      </c>
      <c r="JM29" s="29" t="str">
        <f ca="1">IF(JN29="","",SUM(1+MAXA(JM$1:JM28)))</f>
        <v/>
      </c>
      <c r="JN29" s="8" t="str" cm="1">
        <f t="array" aca="1" ref="JN29" ca="1">IF(ISNUMBER(SEARCH(JN$1,INDEX(INDIRECT(JO$1),ROW(JL29),1)))=TRUE,INDIRECT(JL29),"")</f>
        <v/>
      </c>
      <c r="JO29" s="13" t="s">
        <v>1192</v>
      </c>
      <c r="JP29" s="13" t="s">
        <v>1192</v>
      </c>
      <c r="JQ29" s="13" t="s">
        <v>1192</v>
      </c>
      <c r="JR29" s="13"/>
      <c r="JS29" s="13"/>
      <c r="JT29" s="13"/>
      <c r="JU29" s="13"/>
      <c r="JV29" s="13"/>
      <c r="JW29" s="13"/>
      <c r="JX29" s="13" t="s">
        <v>1192</v>
      </c>
      <c r="JY29" s="13" t="s">
        <v>1192</v>
      </c>
      <c r="JZ29" s="13" t="s">
        <v>1192</v>
      </c>
      <c r="KA29" s="10" t="str">
        <f t="shared" ca="1" si="41"/>
        <v/>
      </c>
      <c r="KB29" s="22" t="s">
        <v>3662</v>
      </c>
      <c r="KC29" s="14" t="s">
        <v>451</v>
      </c>
      <c r="KD29" s="14" t="s">
        <v>452</v>
      </c>
      <c r="KE29" s="27" t="str" cm="1">
        <f t="array" aca="1" ref="KE29" ca="1">CONCATENATE($A$37,INDIRECT(ADDRESS(ROW(),COLUMN()-2)),"%20",INDIRECT(ADDRESS(ROW(),COLUMN()-1)),$A$39,INDIRECT(ADDRESS(ROW(),COLUMN()-2)),"%20",INDIRECT(ADDRESS(ROW(),COLUMN()-1)))</f>
        <v>https://maps.yandex.ru/?ll=38.670102%2035.715585&amp;z=16&amp;text=38.670102%2035.715585</v>
      </c>
      <c r="KF29" s="87" t="str" cm="1">
        <f t="array" aca="1" ref="KF29" ca="1">CONCATENATE($A$40,INDIRECT(ADDRESS(ROW(),COLUMN()-3)),"%2C",INDIRECT(ADDRESS(ROW(),COLUMN()-2)))</f>
        <v>https://maps.google.com/maps?q=38.670102%2C35.715585</v>
      </c>
      <c r="KG29" s="79" t="s">
        <v>3229</v>
      </c>
      <c r="KH29" s="10" t="str" cm="1">
        <f t="array" aca="1" ref="KH29" ca="1">IF(INDIRECT(ADDRESS(ROW(),COLUMN()-6))="","X",IF(INDIRECT(ADDRESS(ROW(),COLUMN()-5))="",0,"OK"))</f>
        <v>OK</v>
      </c>
      <c r="KI29" s="29" t="str">
        <f ca="1">IF(KJ29="","",SUM(1+MAXA(KI$1:KI28)))</f>
        <v/>
      </c>
      <c r="KJ29" s="8" t="str" cm="1">
        <f t="array" aca="1" ref="KJ29" ca="1">IF(KH29=0,INDIRECT(ADDRESS(ROW(),COLUMN()-8)),"")</f>
        <v/>
      </c>
      <c r="KK29" s="31"/>
      <c r="KL29" s="10" t="str">
        <f t="shared" si="11"/>
        <v>$KB$29</v>
      </c>
      <c r="KM29" s="29" t="str">
        <f ca="1">IF(KN29="","",SUM(1+MAXA(KM$1:KM28)))</f>
        <v/>
      </c>
      <c r="KN29" s="8" t="str" cm="1">
        <f t="array" aca="1" ref="KN29" ca="1">IF(ISNUMBER(SEARCH(KN$1,INDEX(INDIRECT(KO$1),ROW(KL29),1)))=TRUE,INDIRECT(KL29),"")</f>
        <v/>
      </c>
      <c r="KO29" s="13" t="s">
        <v>1192</v>
      </c>
      <c r="KP29" s="13" t="s">
        <v>1192</v>
      </c>
      <c r="KQ29" s="13" t="s">
        <v>1192</v>
      </c>
      <c r="KR29" s="13"/>
      <c r="KS29" s="13"/>
      <c r="KT29" s="13"/>
      <c r="KU29" s="13"/>
      <c r="KV29" s="13"/>
      <c r="KW29" s="13"/>
      <c r="KX29" s="13"/>
      <c r="KY29" s="13" t="s">
        <v>1192</v>
      </c>
      <c r="KZ29" s="13" t="s">
        <v>1192</v>
      </c>
      <c r="LA29" s="10" t="str">
        <f t="shared" ca="1" si="42"/>
        <v/>
      </c>
      <c r="LB29" s="8"/>
      <c r="LC29" s="10"/>
      <c r="LD29" s="10"/>
      <c r="LG29" s="79"/>
      <c r="LH29" s="10" t="str" cm="1">
        <f t="array" aca="1" ref="LH29" ca="1">IF(INDIRECT(ADDRESS(ROW(),COLUMN()-6))="","X",IF(INDIRECT(ADDRESS(ROW(),COLUMN()-5))="",0,"OK"))</f>
        <v>X</v>
      </c>
      <c r="LI29" s="29" t="str">
        <f ca="1">IF(LJ29="","",SUM(1+MAXA(LI$1:LI28)))</f>
        <v/>
      </c>
      <c r="LJ29" s="8" t="str" cm="1">
        <f t="array" aca="1" ref="LJ29" ca="1">IF(LH29=0,INDIRECT(ADDRESS(ROW(),COLUMN()-8)),"")</f>
        <v/>
      </c>
      <c r="LK29" s="31"/>
      <c r="LL29" s="10" t="str">
        <f t="shared" si="12"/>
        <v>$LB$29</v>
      </c>
      <c r="LM29" s="29" t="str">
        <f ca="1">IF(LN29="","",SUM(1+MAXA(LM$1:LM28)))</f>
        <v/>
      </c>
      <c r="LN29" s="8" t="str" cm="1">
        <f t="array" aca="1" ref="LN29" ca="1">IF(ISNUMBER(SEARCH(LN$1,INDEX(INDIRECT(LO$1),ROW(LL29),1)))=TRUE,INDIRECT(LL29),"")</f>
        <v/>
      </c>
      <c r="LO29" s="13" t="s">
        <v>1192</v>
      </c>
      <c r="LP29" s="13" t="s">
        <v>1192</v>
      </c>
      <c r="LQ29" s="13" t="s">
        <v>1192</v>
      </c>
      <c r="LR29" s="13" t="s">
        <v>1192</v>
      </c>
      <c r="LS29" s="13"/>
      <c r="LT29" s="13"/>
      <c r="LU29" s="13"/>
      <c r="LV29" s="13"/>
      <c r="LW29" s="13"/>
      <c r="LX29" s="13"/>
      <c r="LY29" s="13" t="s">
        <v>1192</v>
      </c>
      <c r="LZ29" s="13" t="s">
        <v>1192</v>
      </c>
      <c r="MA29" s="10" t="str">
        <f t="shared" ca="1" si="43"/>
        <v/>
      </c>
      <c r="MB29" s="8" t="s">
        <v>439</v>
      </c>
      <c r="MC29" s="10" t="s">
        <v>440</v>
      </c>
      <c r="MD29" s="10" t="s">
        <v>441</v>
      </c>
      <c r="ME29" s="27" t="str" cm="1">
        <f t="array" aca="1" ref="ME29" ca="1">CONCATENATE($A$37,INDIRECT(ADDRESS(ROW(),COLUMN()-2)),"%20",INDIRECT(ADDRESS(ROW(),COLUMN()-1)),$A$39,INDIRECT(ADDRESS(ROW(),COLUMN()-2)),"%20",INDIRECT(ADDRESS(ROW(),COLUMN()-1)))</f>
        <v>https://maps.yandex.ru/?ll=38.788113%2036.007344&amp;z=16&amp;text=38.788113%2036.007344</v>
      </c>
      <c r="MF29" s="87" t="str" cm="1">
        <f t="array" aca="1" ref="MF29" ca="1">CONCATENATE($A$40,INDIRECT(ADDRESS(ROW(),COLUMN()-3)),"%2C",INDIRECT(ADDRESS(ROW(),COLUMN()-2)))</f>
        <v>https://maps.google.com/maps?q=38.788113%2C36.007344</v>
      </c>
      <c r="MG29" s="79" t="s">
        <v>3229</v>
      </c>
      <c r="MH29" s="10" t="str" cm="1">
        <f t="array" aca="1" ref="MH29" ca="1">IF(INDIRECT(ADDRESS(ROW(),COLUMN()-6))="","X",IF(INDIRECT(ADDRESS(ROW(),COLUMN()-5))="",0,"OK"))</f>
        <v>OK</v>
      </c>
      <c r="MI29" s="29" t="str">
        <f ca="1">IF(MJ29="","",SUM(1+MAXA(MI$1:MI28)))</f>
        <v/>
      </c>
      <c r="MJ29" s="8" t="str" cm="1">
        <f t="array" aca="1" ref="MJ29" ca="1">IF(MH29=0,INDIRECT(ADDRESS(ROW(),COLUMN()-8)),"")</f>
        <v/>
      </c>
      <c r="MK29" s="31"/>
      <c r="ML29" s="10" t="str">
        <f t="shared" si="13"/>
        <v>$MB$29</v>
      </c>
      <c r="MM29" s="29" t="str">
        <f ca="1">IF(MN29="","",SUM(1+MAXA(MM$1:MM28)))</f>
        <v/>
      </c>
      <c r="MN29" s="8" t="str" cm="1">
        <f t="array" aca="1" ref="MN29" ca="1">IF(ISNUMBER(SEARCH(MN$1,INDEX(INDIRECT(MO$1),ROW(ML29),1)))=TRUE,INDIRECT(ML29),"")</f>
        <v/>
      </c>
      <c r="MO29" s="13" t="s">
        <v>1192</v>
      </c>
      <c r="MP29" s="13" t="s">
        <v>1192</v>
      </c>
      <c r="MQ29" s="13" t="s">
        <v>1192</v>
      </c>
      <c r="MR29" s="13"/>
      <c r="MS29" s="13"/>
      <c r="MT29" s="13"/>
      <c r="MU29" s="13"/>
      <c r="MV29" s="13"/>
      <c r="MW29" s="13" t="s">
        <v>1192</v>
      </c>
      <c r="MX29" s="13"/>
      <c r="MY29" s="13" t="s">
        <v>1192</v>
      </c>
      <c r="MZ29" s="13" t="s">
        <v>1192</v>
      </c>
      <c r="NA29" s="10" t="str">
        <f t="shared" ca="1" si="44"/>
        <v/>
      </c>
      <c r="NB29" s="22" t="s">
        <v>1189</v>
      </c>
      <c r="NC29" s="14" t="s">
        <v>1190</v>
      </c>
      <c r="ND29" s="14" t="s">
        <v>1191</v>
      </c>
      <c r="NE29" s="27" t="str" cm="1">
        <f t="array" aca="1" ref="NE29" ca="1">CONCATENATE($A$37,INDIRECT(ADDRESS(ROW(),COLUMN()-2)),"%20",INDIRECT(ADDRESS(ROW(),COLUMN()-1)),$A$39,INDIRECT(ADDRESS(ROW(),COLUMN()-2)),"%20",INDIRECT(ADDRESS(ROW(),COLUMN()-1)))</f>
        <v>https://maps.yandex.ru/?ll=38.390842%2035.506781&amp;z=16&amp;text=38.390842%2035.506781</v>
      </c>
      <c r="NF29" s="87" t="str" cm="1">
        <f t="array" aca="1" ref="NF29" ca="1">CONCATENATE($A$40,INDIRECT(ADDRESS(ROW(),COLUMN()-3)),"%2C",INDIRECT(ADDRESS(ROW(),COLUMN()-2)))</f>
        <v>https://maps.google.com/maps?q=38.390842%2C35.506781</v>
      </c>
      <c r="NG29" s="79" t="s">
        <v>3229</v>
      </c>
      <c r="NH29" s="10" t="str" cm="1">
        <f t="array" aca="1" ref="NH29" ca="1">IF(INDIRECT(ADDRESS(ROW(),COLUMN()-6))="","X",IF(INDIRECT(ADDRESS(ROW(),COLUMN()-5))="",0,"OK"))</f>
        <v>OK</v>
      </c>
      <c r="NI29" s="29" t="str">
        <f ca="1">IF(NJ29="","",SUM(1+MAXA(NI$1:NI28)))</f>
        <v/>
      </c>
      <c r="NJ29" s="8" t="str" cm="1">
        <f t="array" aca="1" ref="NJ29" ca="1">IF(NH29=0,INDIRECT(ADDRESS(ROW(),COLUMN()-8)),"")</f>
        <v/>
      </c>
      <c r="NK29" s="31"/>
      <c r="NL29" s="10" t="str">
        <f t="shared" si="14"/>
        <v>$NB$29</v>
      </c>
      <c r="NM29" s="29" t="str">
        <f ca="1">IF(NN29="","",SUM(1+MAXA(NM$1:NM28)))</f>
        <v/>
      </c>
      <c r="NN29" s="8" t="str" cm="1">
        <f t="array" aca="1" ref="NN29" ca="1">IF(ISNUMBER(SEARCH(NN$1,INDEX(INDIRECT(NO$1),ROW(NL29),1)))=TRUE,INDIRECT(NL29),"")</f>
        <v/>
      </c>
      <c r="NO29" s="13" t="s">
        <v>1192</v>
      </c>
      <c r="NP29" s="13" t="s">
        <v>1192</v>
      </c>
      <c r="NQ29" s="13" t="s">
        <v>1192</v>
      </c>
      <c r="NR29" s="13"/>
      <c r="NS29" s="13"/>
      <c r="NT29" s="13"/>
      <c r="NU29" s="13"/>
      <c r="NV29" s="13"/>
      <c r="NW29" s="13"/>
      <c r="NX29" s="13" t="s">
        <v>1192</v>
      </c>
      <c r="NY29" s="13" t="s">
        <v>1192</v>
      </c>
      <c r="NZ29" s="13"/>
      <c r="OA29" s="10" t="str">
        <f t="shared" ca="1" si="45"/>
        <v/>
      </c>
      <c r="OB29" s="16"/>
      <c r="OC29" s="17" t="s">
        <v>1273</v>
      </c>
      <c r="OD29" s="18"/>
      <c r="OE29" s="17"/>
      <c r="OF29" s="17"/>
      <c r="OG29" s="79" t="s">
        <v>3229</v>
      </c>
      <c r="OH29" s="10" t="str" cm="1">
        <f t="array" aca="1" ref="OH29" ca="1">IF(INDIRECT(ADDRESS(ROW(),COLUMN()-6))="","X",IF(INDIRECT(ADDRESS(ROW(),COLUMN()-5))="",0,"OK"))</f>
        <v>X</v>
      </c>
      <c r="OI29" s="29" t="str">
        <f ca="1">IF(OJ29="","",SUM(1+MAXA(OI$1:OI28)))</f>
        <v/>
      </c>
      <c r="OJ29" s="8" t="str" cm="1">
        <f t="array" aca="1" ref="OJ29" ca="1">IF(OH29=0,INDIRECT(ADDRESS(ROW(),COLUMN()-8)),"")</f>
        <v/>
      </c>
      <c r="OK29" s="31"/>
      <c r="OL29" s="10" t="str">
        <f t="shared" si="15"/>
        <v>$OB$29</v>
      </c>
      <c r="OM29" s="29" t="str">
        <f ca="1">IF(ON29="","",SUM(1+MAXA(OM$1:OM28)))</f>
        <v/>
      </c>
      <c r="ON29" s="8" t="str" cm="1">
        <f t="array" aca="1" ref="ON29" ca="1">IF(ISNUMBER(SEARCH(ON$1,INDEX(INDIRECT(OO$1),ROW(OL29),1)))=TRUE,INDIRECT(OL29),"")</f>
        <v/>
      </c>
      <c r="OO29" s="13" t="s">
        <v>1192</v>
      </c>
      <c r="OP29" s="13"/>
      <c r="OQ29" s="13"/>
      <c r="OR29" s="13"/>
      <c r="OS29" s="13"/>
      <c r="OT29" s="13"/>
      <c r="OU29" s="13"/>
      <c r="OV29" s="13"/>
      <c r="OW29" s="13"/>
      <c r="OX29" s="13"/>
      <c r="OY29" s="13"/>
      <c r="OZ29" s="13" t="s">
        <v>1192</v>
      </c>
      <c r="PA29" s="10" t="str">
        <f t="shared" ca="1" si="46"/>
        <v/>
      </c>
      <c r="PB29" s="22" t="s">
        <v>1482</v>
      </c>
      <c r="PC29" s="14" t="s">
        <v>1483</v>
      </c>
      <c r="PD29" s="14" t="s">
        <v>1484</v>
      </c>
      <c r="PE29" s="27" t="str" cm="1">
        <f t="array" aca="1" ref="PE29" ca="1">CONCATENATE($A$37,INDIRECT(ADDRESS(ROW(),COLUMN()-2)),"%20",INDIRECT(ADDRESS(ROW(),COLUMN()-1)),$A$39,INDIRECT(ADDRESS(ROW(),COLUMN()-2)),"%20",INDIRECT(ADDRESS(ROW(),COLUMN()-1)))</f>
        <v>https://maps.yandex.ru/?ll=39.127805%2035.524828&amp;z=16&amp;text=39.127805%2035.524828</v>
      </c>
      <c r="PF29" s="87" t="str" cm="1">
        <f t="array" aca="1" ref="PF29" ca="1">CONCATENATE($A$40,INDIRECT(ADDRESS(ROW(),COLUMN()-3)),"%2C",INDIRECT(ADDRESS(ROW(),COLUMN()-2)))</f>
        <v>https://maps.google.com/maps?q=39.127805%2C35.524828</v>
      </c>
      <c r="PG29" s="79" t="s">
        <v>3239</v>
      </c>
      <c r="PH29" s="10" t="str" cm="1">
        <f t="array" aca="1" ref="PH29" ca="1">IF(INDIRECT(ADDRESS(ROW(),COLUMN()-6))="","X",IF(INDIRECT(ADDRESS(ROW(),COLUMN()-5))="",0,"OK"))</f>
        <v>OK</v>
      </c>
      <c r="PI29" s="29" t="str">
        <f ca="1">IF(PJ29="","",SUM(1+MAXA(PI$1:PI28)))</f>
        <v/>
      </c>
      <c r="PJ29" s="8" t="str" cm="1">
        <f t="array" aca="1" ref="PJ29" ca="1">IF(PH29=0,INDIRECT(ADDRESS(ROW(),COLUMN()-8)),"")</f>
        <v/>
      </c>
      <c r="PK29" s="31"/>
      <c r="PL29" s="10" t="str">
        <f t="shared" si="16"/>
        <v>$PB$29</v>
      </c>
      <c r="PM29" s="29" t="str">
        <f ca="1">IF(PN29="","",SUM(1+MAXA(PM$1:PM28)))</f>
        <v/>
      </c>
      <c r="PN29" s="8" t="str" cm="1">
        <f t="array" aca="1" ref="PN29" ca="1">IF(ISNUMBER(SEARCH(PN$1,INDEX(INDIRECT(PO$1),ROW(PL29),1)))=TRUE,INDIRECT(PL29),"")</f>
        <v/>
      </c>
      <c r="PO29" s="13" t="s">
        <v>1192</v>
      </c>
      <c r="PP29" s="13" t="s">
        <v>1192</v>
      </c>
      <c r="PQ29" s="13" t="s">
        <v>1192</v>
      </c>
      <c r="PR29" s="13" t="s">
        <v>1192</v>
      </c>
      <c r="PS29" s="13"/>
      <c r="PT29" s="13"/>
      <c r="PU29" s="13"/>
      <c r="PV29" s="13"/>
      <c r="PW29" s="13"/>
      <c r="PX29" s="13"/>
      <c r="PY29" s="13" t="s">
        <v>1192</v>
      </c>
      <c r="PZ29" s="13" t="s">
        <v>1192</v>
      </c>
      <c r="QA29" s="10" t="str">
        <f t="shared" ca="1" si="47"/>
        <v/>
      </c>
      <c r="QB29" s="22" t="s">
        <v>1550</v>
      </c>
      <c r="QC29" s="6" t="s">
        <v>1619</v>
      </c>
      <c r="QD29" s="6" t="s">
        <v>1620</v>
      </c>
      <c r="QE29" s="27" t="str" cm="1">
        <f t="array" aca="1" ref="QE29" ca="1">CONCATENATE($A$37,INDIRECT(ADDRESS(ROW(),COLUMN()-2)),"%20",INDIRECT(ADDRESS(ROW(),COLUMN()-1)),$A$39,INDIRECT(ADDRESS(ROW(),COLUMN()-2)),"%20",INDIRECT(ADDRESS(ROW(),COLUMN()-1)))</f>
        <v>https://maps.yandex.ru/?ll=38.66955%2035.291253&amp;z=16&amp;text=38.66955%2035.291253</v>
      </c>
      <c r="QF29" s="87" t="str" cm="1">
        <f t="array" aca="1" ref="QF29" ca="1">CONCATENATE($A$40,INDIRECT(ADDRESS(ROW(),COLUMN()-3)),"%2C",INDIRECT(ADDRESS(ROW(),COLUMN()-2)))</f>
        <v>https://maps.google.com/maps?q=38.66955%2C35.291253</v>
      </c>
      <c r="QG29" s="79" t="s">
        <v>3239</v>
      </c>
      <c r="QH29" s="10" t="str" cm="1">
        <f t="array" aca="1" ref="QH29" ca="1">IF(INDIRECT(ADDRESS(ROW(),COLUMN()-6))="","X",IF(INDIRECT(ADDRESS(ROW(),COLUMN()-5))="",0,"OK"))</f>
        <v>OK</v>
      </c>
      <c r="QI29" s="29" t="str">
        <f ca="1">IF(QJ29="","",SUM(1+MAXA(QI$1:QI28)))</f>
        <v/>
      </c>
      <c r="QJ29" s="8" t="str" cm="1">
        <f t="array" aca="1" ref="QJ29" ca="1">IF(QH29=0,INDIRECT(ADDRESS(ROW(),COLUMN()-8)),"")</f>
        <v/>
      </c>
      <c r="QK29" s="31"/>
      <c r="QL29" s="10" t="str">
        <f t="shared" si="17"/>
        <v>$QB$29</v>
      </c>
      <c r="QM29" s="29" t="str">
        <f ca="1">IF(QN29="","",SUM(1+MAXA(QM$1:QM28)))</f>
        <v/>
      </c>
      <c r="QN29" s="8" t="str" cm="1">
        <f t="array" aca="1" ref="QN29" ca="1">IF(ISNUMBER(SEARCH(QN$1,INDEX(INDIRECT(QO$1),ROW(QL29),1)))=TRUE,INDIRECT(QL29),"")</f>
        <v/>
      </c>
      <c r="QO29" s="13" t="s">
        <v>1192</v>
      </c>
      <c r="QP29" s="13" t="s">
        <v>1192</v>
      </c>
      <c r="QQ29" s="13" t="s">
        <v>1192</v>
      </c>
      <c r="QR29" s="13" t="s">
        <v>1192</v>
      </c>
      <c r="QS29" s="13"/>
      <c r="QT29" s="13"/>
      <c r="QU29" s="13"/>
      <c r="QV29" s="13"/>
      <c r="QW29" s="13"/>
      <c r="QX29" s="13"/>
      <c r="QY29" s="13" t="s">
        <v>1192</v>
      </c>
      <c r="QZ29" s="13" t="s">
        <v>1192</v>
      </c>
      <c r="RA29" s="10" t="str">
        <f t="shared" ca="1" si="48"/>
        <v/>
      </c>
      <c r="RB29" s="22"/>
      <c r="RC29" s="6"/>
      <c r="RD29" s="6"/>
      <c r="RE29" s="24"/>
      <c r="RF29" s="24"/>
      <c r="RG29" s="79"/>
      <c r="RH29" s="10" t="str" cm="1">
        <f t="array" aca="1" ref="RH29" ca="1">IF(INDIRECT(ADDRESS(ROW(),COLUMN()-6))="","X",IF(INDIRECT(ADDRESS(ROW(),COLUMN()-5))="",0,"OK"))</f>
        <v>X</v>
      </c>
      <c r="RI29" s="29" t="str">
        <f ca="1">IF(RJ29="","",SUM(1+MAXA(RI$1:RI28)))</f>
        <v/>
      </c>
      <c r="RJ29" s="8" t="str" cm="1">
        <f t="array" aca="1" ref="RJ29" ca="1">IF(RH29=0,INDIRECT(ADDRESS(ROW(),COLUMN()-8)),"")</f>
        <v/>
      </c>
      <c r="RK29" s="31"/>
      <c r="RL29" s="10" t="str">
        <f t="shared" si="18"/>
        <v>$RB$29</v>
      </c>
      <c r="RM29" s="29" t="str">
        <f ca="1">IF(RN29="","",SUM(1+MAXA(RM$1:RM28)))</f>
        <v/>
      </c>
      <c r="RN29" s="8" t="str" cm="1">
        <f t="array" aca="1" ref="RN29" ca="1">IF(ISNUMBER(SEARCH(RN$1,INDEX(INDIRECT(RO$1),ROW(RL29),1)))=TRUE,INDIRECT(RL29),"")</f>
        <v/>
      </c>
      <c r="RO29" s="13" t="s">
        <v>1192</v>
      </c>
      <c r="RP29" s="13" t="s">
        <v>1192</v>
      </c>
      <c r="RQ29" s="13" t="s">
        <v>1192</v>
      </c>
      <c r="RR29" s="13"/>
      <c r="RS29" s="13"/>
      <c r="RT29" s="13"/>
      <c r="RU29" s="13"/>
      <c r="RV29" s="13"/>
      <c r="RW29" s="13"/>
      <c r="RX29" s="13"/>
      <c r="RY29" s="13" t="s">
        <v>1192</v>
      </c>
      <c r="RZ29" s="13" t="s">
        <v>1192</v>
      </c>
      <c r="SA29" s="10" t="str">
        <f t="shared" ca="1" si="49"/>
        <v/>
      </c>
      <c r="SB29" s="16"/>
      <c r="SC29" s="17" t="s">
        <v>4344</v>
      </c>
      <c r="SD29" s="48"/>
      <c r="SE29" s="19"/>
      <c r="SF29" s="19"/>
      <c r="SG29" s="79" t="s">
        <v>3229</v>
      </c>
      <c r="SH29" s="10" t="str" cm="1">
        <f t="array" aca="1" ref="SH29" ca="1">IF(INDIRECT(ADDRESS(ROW(),COLUMN()-6))="","X",IF(INDIRECT(ADDRESS(ROW(),COLUMN()-5))="",0,"OK"))</f>
        <v>X</v>
      </c>
      <c r="SI29" s="29" t="str">
        <f ca="1">IF(SJ29="","",SUM(1+MAXA(SI$1:SI28)))</f>
        <v/>
      </c>
      <c r="SJ29" s="8" t="str" cm="1">
        <f t="array" aca="1" ref="SJ29" ca="1">IF(SH29=0,INDIRECT(ADDRESS(ROW(),COLUMN()-8)),"")</f>
        <v/>
      </c>
      <c r="SK29" s="33" t="s">
        <v>1192</v>
      </c>
      <c r="SL29" s="10" t="str">
        <f t="shared" si="19"/>
        <v>$SB$29</v>
      </c>
      <c r="SM29" s="29" t="str">
        <f ca="1">IF(SN29="","",SUM(1+MAXA(SM$1:SM28)))</f>
        <v/>
      </c>
      <c r="SN29" s="8" t="str" cm="1">
        <f t="array" aca="1" ref="SN29" ca="1">IF(ISNUMBER(SEARCH(SN$1,INDEX(SB$1:SB$174,ROW(SL29),1)))=TRUE,INDIRECT(SL29),"")</f>
        <v/>
      </c>
      <c r="SO29" s="13" t="s">
        <v>1192</v>
      </c>
      <c r="SP29" s="13" t="s">
        <v>1192</v>
      </c>
      <c r="SQ29" s="13" t="s">
        <v>1192</v>
      </c>
      <c r="SR29" s="13"/>
      <c r="SS29" s="13"/>
      <c r="ST29" s="13"/>
      <c r="SU29" s="13"/>
      <c r="SV29" s="13"/>
      <c r="SW29" s="13"/>
      <c r="SX29" s="13"/>
      <c r="SY29" s="13" t="s">
        <v>1192</v>
      </c>
      <c r="SZ29" s="13" t="s">
        <v>1192</v>
      </c>
      <c r="TA29" s="10" t="str">
        <f t="shared" ca="1" si="50"/>
        <v/>
      </c>
      <c r="TB29" s="22"/>
      <c r="TC29" s="6"/>
      <c r="TD29" s="6"/>
      <c r="TE29" s="24"/>
      <c r="TF29" s="88"/>
      <c r="TG29" s="101"/>
      <c r="TH29" s="10" t="str" cm="1">
        <f t="array" aca="1" ref="TH29" ca="1">IF(INDIRECT(ADDRESS(ROW(),COLUMN()-6))="","X",IF(INDIRECT(ADDRESS(ROW(),COLUMN()-5))="",0,"OK"))</f>
        <v>X</v>
      </c>
      <c r="TI29" s="29" t="str">
        <f ca="1">IF(TJ29="","",SUM(1+MAXA(TI$1:TI28)))</f>
        <v/>
      </c>
      <c r="TJ29" s="8" t="str" cm="1">
        <f t="array" aca="1" ref="TJ29" ca="1">IF(TH29=0,INDIRECT(ADDRESS(ROW(),COLUMN()-8)),"")</f>
        <v/>
      </c>
      <c r="TK29" s="33" t="s">
        <v>1192</v>
      </c>
      <c r="TL29" s="10" t="str">
        <f t="shared" si="20"/>
        <v>$TB$29</v>
      </c>
      <c r="TM29" s="29" t="str">
        <f ca="1">IF(TN29="","",SUM(1+MAXA(TM$1:TM28)))</f>
        <v/>
      </c>
      <c r="TN29" s="8" t="str" cm="1">
        <f t="array" aca="1" ref="TN29" ca="1">IF(ISNUMBER(SEARCH(TN$1,INDEX(INDIRECT(TO$1),ROW(TL29),1)))=TRUE,INDIRECT(TL29),"")</f>
        <v/>
      </c>
      <c r="TO29" s="13" t="s">
        <v>1192</v>
      </c>
      <c r="TP29" s="13" t="s">
        <v>1192</v>
      </c>
      <c r="TQ29" s="13" t="s">
        <v>1192</v>
      </c>
      <c r="TR29" s="13"/>
      <c r="TS29" s="13"/>
      <c r="TT29" s="13"/>
      <c r="TU29" s="13"/>
      <c r="TV29" s="13"/>
      <c r="TW29" s="13"/>
      <c r="TX29" s="13"/>
      <c r="TY29" s="13" t="s">
        <v>1192</v>
      </c>
      <c r="TZ29" s="13" t="s">
        <v>1192</v>
      </c>
      <c r="UA29" s="10" t="str">
        <f t="shared" ca="1" si="51"/>
        <v/>
      </c>
      <c r="UB29" s="22" t="s">
        <v>1762</v>
      </c>
      <c r="UC29" s="6" t="s">
        <v>1763</v>
      </c>
      <c r="UD29" s="6" t="s">
        <v>1764</v>
      </c>
      <c r="UE29" s="27" t="str" cm="1">
        <f t="array" aca="1" ref="UE29" ca="1">CONCATENATE($A$37,INDIRECT(ADDRESS(ROW(),COLUMN()-2)),"%20",INDIRECT(ADDRESS(ROW(),COLUMN()-1)),$A$39,INDIRECT(ADDRESS(ROW(),COLUMN()-2)),"%20",INDIRECT(ADDRESS(ROW(),COLUMN()-1)))</f>
        <v>https://maps.yandex.ru/?ll=38.511977%2036.167444&amp;z=16&amp;text=38.511977%2036.167444</v>
      </c>
      <c r="UF29" s="87" t="str" cm="1">
        <f t="array" aca="1" ref="UF29" ca="1">CONCATENATE($A$40,INDIRECT(ADDRESS(ROW(),COLUMN()-3)),"%2C",INDIRECT(ADDRESS(ROW(),COLUMN()-2)))</f>
        <v>https://maps.google.com/maps?q=38.511977%2C36.167444</v>
      </c>
      <c r="UG29" s="79" t="s">
        <v>3229</v>
      </c>
      <c r="UH29" s="10" t="str" cm="1">
        <f t="array" aca="1" ref="UH29" ca="1">IF(INDIRECT(ADDRESS(ROW(),COLUMN()-6))="","X",IF(INDIRECT(ADDRESS(ROW(),COLUMN()-5))="",0,"OK"))</f>
        <v>OK</v>
      </c>
      <c r="UI29" s="29" t="str">
        <f ca="1">IF(UJ29="","",SUM(1+MAXA(UI$1:UI28)))</f>
        <v/>
      </c>
      <c r="UJ29" s="8" t="str" cm="1">
        <f t="array" aca="1" ref="UJ29" ca="1">IF(UH29=0,INDIRECT(ADDRESS(ROW(),COLUMN()-8)),"")</f>
        <v/>
      </c>
      <c r="UK29" s="33" t="s">
        <v>1192</v>
      </c>
      <c r="UL29" s="10" t="str">
        <f t="shared" si="21"/>
        <v>$UB$29</v>
      </c>
      <c r="UM29" s="29" t="str">
        <f ca="1">IF(UN29="","",SUM(1+MAXA(UM$1:UM28)))</f>
        <v/>
      </c>
      <c r="UN29" s="8" t="str" cm="1">
        <f t="array" aca="1" ref="UN29" ca="1">IF(ISNUMBER(SEARCH(UN$1,INDEX(INDIRECT(UO$1),ROW(UL29),1)))=TRUE,INDIRECT(UL29),"")</f>
        <v/>
      </c>
      <c r="UO29" s="13" t="s">
        <v>1192</v>
      </c>
      <c r="UP29" s="13" t="s">
        <v>1192</v>
      </c>
      <c r="UQ29" s="13" t="s">
        <v>1192</v>
      </c>
      <c r="UR29" s="13"/>
      <c r="US29" s="13"/>
      <c r="UT29" s="13"/>
      <c r="UU29" s="13"/>
      <c r="UV29" s="13"/>
      <c r="UW29" s="13"/>
      <c r="UX29" s="13"/>
      <c r="UY29" s="13" t="s">
        <v>1192</v>
      </c>
      <c r="UZ29" s="13" t="s">
        <v>1192</v>
      </c>
      <c r="VA29" s="10" t="str">
        <f t="shared" ca="1" si="52"/>
        <v/>
      </c>
      <c r="VB29" s="22" t="s">
        <v>1967</v>
      </c>
      <c r="VC29" s="6" t="s">
        <v>1968</v>
      </c>
      <c r="VD29" s="6" t="s">
        <v>1969</v>
      </c>
      <c r="VE29" s="27" t="str" cm="1">
        <f t="array" aca="1" ref="VE29" ca="1">CONCATENATE($A$37,INDIRECT(ADDRESS(ROW(),COLUMN()-2)),"%20",INDIRECT(ADDRESS(ROW(),COLUMN()-1)),$A$39,INDIRECT(ADDRESS(ROW(),COLUMN()-2)),"%20",INDIRECT(ADDRESS(ROW(),COLUMN()-1)))</f>
        <v>https://maps.yandex.ru/?ll=39.237316%2035.821556&amp;z=16&amp;text=39.237316%2035.821556</v>
      </c>
      <c r="VF29" s="87" t="str" cm="1">
        <f t="array" aca="1" ref="VF29" ca="1">CONCATENATE($A$40,INDIRECT(ADDRESS(ROW(),COLUMN()-3)),"%2C",INDIRECT(ADDRESS(ROW(),COLUMN()-2)))</f>
        <v>https://maps.google.com/maps?q=39.237316%2C35.821556</v>
      </c>
      <c r="VG29" s="79" t="s">
        <v>3229</v>
      </c>
      <c r="VH29" s="10" t="str" cm="1">
        <f t="array" aca="1" ref="VH29" ca="1">IF(INDIRECT(ADDRESS(ROW(),COLUMN()-6))="","X",IF(INDIRECT(ADDRESS(ROW(),COLUMN()-5))="",0,"OK"))</f>
        <v>OK</v>
      </c>
      <c r="VI29" s="29" t="str">
        <f ca="1">IF(VJ29="","",SUM(1+MAXA(VI$1:VI28)))</f>
        <v/>
      </c>
      <c r="VJ29" s="8" t="str" cm="1">
        <f t="array" aca="1" ref="VJ29" ca="1">IF(VH29=0,INDIRECT(ADDRESS(ROW(),COLUMN()-8)),"")</f>
        <v/>
      </c>
      <c r="VK29" s="33" t="s">
        <v>1192</v>
      </c>
      <c r="VL29" s="10" t="str">
        <f t="shared" si="22"/>
        <v>$VB$29</v>
      </c>
      <c r="VM29" s="29" t="str">
        <f ca="1">IF(VN29="","",SUM(1+MAXA(VM$1:VM28)))</f>
        <v/>
      </c>
      <c r="VN29" s="8" t="str" cm="1">
        <f t="array" aca="1" ref="VN29" ca="1">IF(ISNUMBER(SEARCH(VN$1,INDEX(INDIRECT(VO$1),ROW(VL29),1)))=TRUE,INDIRECT(VL29),"")</f>
        <v/>
      </c>
      <c r="VO29" s="13" t="s">
        <v>1192</v>
      </c>
      <c r="VP29" s="13" t="s">
        <v>1192</v>
      </c>
      <c r="VQ29" s="13" t="s">
        <v>1192</v>
      </c>
      <c r="VR29" s="13"/>
      <c r="VS29" s="13"/>
      <c r="VT29" s="13"/>
      <c r="VU29" s="13"/>
      <c r="VV29" s="13"/>
      <c r="VW29" s="13"/>
      <c r="VX29" s="13"/>
      <c r="VY29" s="13" t="s">
        <v>1192</v>
      </c>
      <c r="VZ29" s="13" t="s">
        <v>1192</v>
      </c>
      <c r="WA29" s="10" t="str">
        <f t="shared" ca="1" si="53"/>
        <v/>
      </c>
      <c r="WB29" s="22"/>
      <c r="WC29" s="6"/>
      <c r="WD29" s="6"/>
      <c r="WE29" s="27"/>
      <c r="WF29" s="87"/>
      <c r="WG29" s="79" t="s">
        <v>3229</v>
      </c>
      <c r="WH29" s="10" t="str" cm="1">
        <f t="array" aca="1" ref="WH29" ca="1">IF(INDIRECT(ADDRESS(ROW(),COLUMN()-6))="","X",IF(INDIRECT(ADDRESS(ROW(),COLUMN()-5))="",0,"OK"))</f>
        <v>X</v>
      </c>
      <c r="WI29" s="29" t="str">
        <f ca="1">IF(WJ29="","",SUM(1+MAXA(WI$1:WI28)))</f>
        <v/>
      </c>
      <c r="WJ29" s="8" t="str" cm="1">
        <f t="array" aca="1" ref="WJ29" ca="1">IF(WH29=0,INDIRECT(ADDRESS(ROW(),COLUMN()-8)),"")</f>
        <v/>
      </c>
      <c r="WK29" s="33" t="s">
        <v>1192</v>
      </c>
      <c r="WL29" s="10" t="str">
        <f t="shared" si="23"/>
        <v>$WB$29</v>
      </c>
      <c r="WM29" s="29" t="str">
        <f ca="1">IF(WN29="","",SUM(1+MAXA(WM$1:WM28)))</f>
        <v/>
      </c>
      <c r="WN29" s="8" t="str" cm="1">
        <f t="array" aca="1" ref="WN29" ca="1">IF(ISNUMBER(SEARCH(WN$1,INDEX(INDIRECT(WO$1),ROW(WL29),1)))=TRUE,INDIRECT(WL29),"")</f>
        <v/>
      </c>
      <c r="WO29" s="13" t="s">
        <v>1192</v>
      </c>
      <c r="WP29" s="13" t="s">
        <v>1192</v>
      </c>
      <c r="WQ29" s="13" t="s">
        <v>1192</v>
      </c>
      <c r="WR29" s="13" t="s">
        <v>1192</v>
      </c>
      <c r="WS29" s="13"/>
      <c r="WT29" s="13"/>
      <c r="WU29" s="13"/>
      <c r="WV29" s="13" t="s">
        <v>1192</v>
      </c>
      <c r="WW29" s="13"/>
      <c r="WX29" s="13"/>
      <c r="WY29" s="13"/>
      <c r="WZ29" s="13" t="s">
        <v>1192</v>
      </c>
      <c r="XA29" s="10" t="str">
        <f t="shared" ca="1" si="54"/>
        <v/>
      </c>
      <c r="XB29" s="22" t="s">
        <v>4169</v>
      </c>
      <c r="XC29" s="37" t="s">
        <v>4175</v>
      </c>
      <c r="XD29" s="37" t="s">
        <v>4176</v>
      </c>
      <c r="XE29" s="27" t="str" cm="1">
        <f t="array" aca="1" ref="XE29" ca="1">CONCATENATE($A$37,INDIRECT(ADDRESS(ROW(),COLUMN()-2)),"%20",INDIRECT(ADDRESS(ROW(),COLUMN()-1)),$A$39,INDIRECT(ADDRESS(ROW(),COLUMN()-2)),"%20",INDIRECT(ADDRESS(ROW(),COLUMN()-1)))</f>
        <v>https://maps.yandex.ru/?ll=38.344457%2035.967083&amp;z=16&amp;text=38.344457%2035.967083</v>
      </c>
      <c r="XF29" s="87" t="str" cm="1">
        <f t="array" aca="1" ref="XF29" ca="1">CONCATENATE($A$40,INDIRECT(ADDRESS(ROW(),COLUMN()-3)),"%2C",INDIRECT(ADDRESS(ROW(),COLUMN()-2)))</f>
        <v>https://maps.google.com/maps?q=38.344457%2C35.967083</v>
      </c>
      <c r="XG29" s="79" t="s">
        <v>3229</v>
      </c>
      <c r="XH29" s="10" t="str" cm="1">
        <f t="array" aca="1" ref="XH29" ca="1">IF(INDIRECT(ADDRESS(ROW(),COLUMN()-6))="","X",IF(INDIRECT(ADDRESS(ROW(),COLUMN()-5))="",0,"OK"))</f>
        <v>OK</v>
      </c>
      <c r="XI29" s="29" t="str">
        <f ca="1">IF(XJ29="","",SUM(1+MAXA(XI$1:XI28)))</f>
        <v/>
      </c>
      <c r="XJ29" s="8" t="str" cm="1">
        <f t="array" aca="1" ref="XJ29" ca="1">IF(XH29=0,INDIRECT(ADDRESS(ROW(),COLUMN()-8)),"")</f>
        <v/>
      </c>
      <c r="XK29" s="33" t="s">
        <v>1192</v>
      </c>
      <c r="XL29" s="10" t="str">
        <f t="shared" si="24"/>
        <v>$XB$29</v>
      </c>
      <c r="XM29" s="29" t="str">
        <f ca="1">IF(XN29="","",SUM(1+MAXA(XM$1:XM28)))</f>
        <v/>
      </c>
      <c r="XN29" s="8" t="str" cm="1">
        <f t="array" aca="1" ref="XN29" ca="1">IF(ISNUMBER(SEARCH(XN$1,INDEX(INDIRECT(XO$1),ROW(XL29),1)))=TRUE,INDIRECT(XL29),"")</f>
        <v/>
      </c>
      <c r="XO29" s="13" t="s">
        <v>1192</v>
      </c>
      <c r="XP29" s="13" t="s">
        <v>1192</v>
      </c>
      <c r="XQ29" s="13" t="s">
        <v>1192</v>
      </c>
      <c r="XR29" s="13" t="s">
        <v>1192</v>
      </c>
      <c r="XS29" s="13"/>
      <c r="XT29" s="13"/>
      <c r="XU29" s="13"/>
      <c r="XV29" s="13"/>
      <c r="XW29" s="13"/>
      <c r="XX29" s="13"/>
      <c r="XY29" s="13" t="s">
        <v>1192</v>
      </c>
      <c r="XZ29" s="13" t="s">
        <v>1192</v>
      </c>
      <c r="YA29" s="10" t="str">
        <f t="shared" ca="1" si="55"/>
        <v/>
      </c>
      <c r="YB29" s="22"/>
      <c r="YC29" s="37"/>
      <c r="YD29" s="37"/>
      <c r="YE29" s="24"/>
      <c r="YF29" s="88"/>
      <c r="YG29" s="101"/>
      <c r="YH29" s="10" t="str" cm="1">
        <f t="array" aca="1" ref="YH29" ca="1">IF(INDIRECT(ADDRESS(ROW(),COLUMN()-6))="","X",IF(INDIRECT(ADDRESS(ROW(),COLUMN()-5))="",0,"OK"))</f>
        <v>X</v>
      </c>
      <c r="YI29" s="29" t="str">
        <f ca="1">IF(YJ29="","",SUM(1+MAXA(YI$1:YI28)))</f>
        <v/>
      </c>
      <c r="YJ29" s="8" t="str" cm="1">
        <f t="array" aca="1" ref="YJ29" ca="1">IF(YH29=0,INDIRECT(ADDRESS(ROW(),COLUMN()-8)),"")</f>
        <v/>
      </c>
      <c r="YK29" s="33" t="s">
        <v>1192</v>
      </c>
      <c r="YL29" s="10" t="str">
        <f t="shared" si="25"/>
        <v>$YB$29</v>
      </c>
      <c r="YM29" s="29" t="str">
        <f ca="1">IF(YN29="","",SUM(1+MAXA(YM$1:YM28)))</f>
        <v/>
      </c>
      <c r="YN29" s="8" t="str" cm="1">
        <f t="array" aca="1" ref="YN29" ca="1">IF(ISNUMBER(SEARCH(YN$1,INDEX(INDIRECT(YO$1),ROW(YL29),1)))=TRUE,INDIRECT(YL29),"")</f>
        <v/>
      </c>
      <c r="YO29" s="13" t="s">
        <v>1192</v>
      </c>
      <c r="YP29" s="13" t="s">
        <v>1192</v>
      </c>
      <c r="YQ29" s="13" t="s">
        <v>1192</v>
      </c>
      <c r="YR29" s="13" t="s">
        <v>1192</v>
      </c>
      <c r="YS29" s="13"/>
      <c r="YT29" s="13"/>
      <c r="YU29" s="13"/>
      <c r="YV29" s="13"/>
      <c r="YW29" s="13"/>
      <c r="YX29" s="13"/>
      <c r="YY29" s="13" t="s">
        <v>1192</v>
      </c>
      <c r="YZ29" s="13" t="s">
        <v>1192</v>
      </c>
      <c r="ZA29" s="10" t="str">
        <f t="shared" ca="1" si="56"/>
        <v/>
      </c>
      <c r="ZB29" s="22" t="s">
        <v>4353</v>
      </c>
      <c r="ZC29" s="37" t="s">
        <v>4354</v>
      </c>
      <c r="ZD29" s="37" t="s">
        <v>4355</v>
      </c>
      <c r="ZE29" s="27" t="str" cm="1">
        <f t="array" aca="1" ref="ZE29" ca="1">CONCATENATE($A$37,INDIRECT(ADDRESS(ROW(),COLUMN()-2)),"%20",INDIRECT(ADDRESS(ROW(),COLUMN()-1)),$A$39,INDIRECT(ADDRESS(ROW(),COLUMN()-2)),"%20",INDIRECT(ADDRESS(ROW(),COLUMN()-1)))</f>
        <v>https://maps.yandex.ru/?ll=37.781388%2035.410833&amp;z=16&amp;text=37.781388%2035.410833</v>
      </c>
      <c r="ZF29" s="87" t="str" cm="1">
        <f t="array" aca="1" ref="ZF29" ca="1">CONCATENATE($A$40,INDIRECT(ADDRESS(ROW(),COLUMN()-3)),"%2C",INDIRECT(ADDRESS(ROW(),COLUMN()-2)))</f>
        <v>https://maps.google.com/maps?q=37.781388%2C35.410833</v>
      </c>
      <c r="ZG29" s="79" t="s">
        <v>3229</v>
      </c>
      <c r="ZH29" s="10" t="str" cm="1">
        <f t="array" aca="1" ref="ZH29" ca="1">IF(INDIRECT(ADDRESS(ROW(),COLUMN()-6))="","X",IF(INDIRECT(ADDRESS(ROW(),COLUMN()-5))="",0,"OK"))</f>
        <v>OK</v>
      </c>
      <c r="ZI29" s="29" t="str">
        <f ca="1">IF(ZJ29="","",SUM(1+MAXA(ZI$1:ZI28)))</f>
        <v/>
      </c>
      <c r="ZJ29" s="8" t="str" cm="1">
        <f t="array" aca="1" ref="ZJ29" ca="1">IF(ZH29=0,INDIRECT(ADDRESS(ROW(),COLUMN()-8)),"")</f>
        <v/>
      </c>
      <c r="ZK29" s="33" t="s">
        <v>1192</v>
      </c>
      <c r="ZL29" s="10" t="str">
        <f t="shared" si="26"/>
        <v>$ZB$29</v>
      </c>
      <c r="ZM29" s="29" t="str">
        <f ca="1">IF(ZN29="","",SUM(1+MAXA(ZM$1:ZM28)))</f>
        <v/>
      </c>
      <c r="ZN29" s="8" t="str" cm="1">
        <f t="array" aca="1" ref="ZN29" ca="1">IF(ISNUMBER(SEARCH(ZN$1,INDEX(INDIRECT(ZO$1),ROW(ZL29),1)))=TRUE,INDIRECT(ZL29),"")</f>
        <v/>
      </c>
      <c r="ZO29" s="13" t="s">
        <v>1192</v>
      </c>
      <c r="ZP29" s="13" t="s">
        <v>1192</v>
      </c>
      <c r="ZQ29" s="13" t="s">
        <v>1192</v>
      </c>
      <c r="ZR29" s="13" t="s">
        <v>1192</v>
      </c>
      <c r="ZS29" s="13"/>
      <c r="ZT29" s="13"/>
      <c r="ZU29" s="13"/>
      <c r="ZV29" s="13"/>
      <c r="ZW29" s="13"/>
      <c r="ZX29" s="13"/>
      <c r="ZY29" s="13"/>
      <c r="ZZ29" s="13" t="s">
        <v>1192</v>
      </c>
      <c r="AAA29" s="10" t="str">
        <f t="shared" ca="1" si="57"/>
        <v/>
      </c>
      <c r="AAB29" s="22" t="s">
        <v>2555</v>
      </c>
      <c r="AAC29" s="6" t="s">
        <v>2556</v>
      </c>
      <c r="AAD29" s="37" t="s">
        <v>2557</v>
      </c>
      <c r="AAE29" s="27" t="str" cm="1">
        <f t="array" aca="1" ref="AAE29" ca="1">CONCATENATE($A$37,INDIRECT(ADDRESS(ROW(),COLUMN()-2)),"%20",INDIRECT(ADDRESS(ROW(),COLUMN()-1)),$A$39,INDIRECT(ADDRESS(ROW(),COLUMN()-2)),"%20",INDIRECT(ADDRESS(ROW(),COLUMN()-1)))</f>
        <v>https://maps.yandex.ru/?ll=38.171500%2035.233937&amp;z=16&amp;text=38.171500%2035.233937</v>
      </c>
      <c r="AAF29" s="87" t="str" cm="1">
        <f t="array" aca="1" ref="AAF29" ca="1">CONCATENATE($A$40,INDIRECT(ADDRESS(ROW(),COLUMN()-3)),"%2C",INDIRECT(ADDRESS(ROW(),COLUMN()-2)))</f>
        <v>https://maps.google.com/maps?q=38.171500%2C35.233937</v>
      </c>
      <c r="AAG29" s="79" t="s">
        <v>3229</v>
      </c>
      <c r="AAH29" s="10" t="str" cm="1">
        <f t="array" aca="1" ref="AAH29" ca="1">IF(INDIRECT(ADDRESS(ROW(),COLUMN()-6))="","X",IF(INDIRECT(ADDRESS(ROW(),COLUMN()-5))="",0,"OK"))</f>
        <v>OK</v>
      </c>
      <c r="AAI29" s="29" t="str">
        <f ca="1">IF(AAJ29="","",SUM(1+MAXA(AAI$1:AAI28)))</f>
        <v/>
      </c>
      <c r="AAJ29" s="8" t="str" cm="1">
        <f t="array" aca="1" ref="AAJ29" ca="1">IF(AAH29=0,INDIRECT(ADDRESS(ROW(),COLUMN()-8)),"")</f>
        <v/>
      </c>
      <c r="AAK29" s="33" t="s">
        <v>1192</v>
      </c>
      <c r="AAL29" s="10" t="str">
        <f t="shared" si="27"/>
        <v>$AAB$29</v>
      </c>
      <c r="AAM29" s="29" t="str">
        <f ca="1">IF(AAN29="","",SUM(1+MAXA(AAM$1:AAM28)))</f>
        <v/>
      </c>
      <c r="AAN29" s="8" t="str" cm="1">
        <f t="array" aca="1" ref="AAN29" ca="1">IF(ISNUMBER(SEARCH(AAN$1,INDEX(INDIRECT(AAO$1),ROW(AAL29),1)))=TRUE,INDIRECT(AAL29),"")</f>
        <v/>
      </c>
      <c r="AAO29" s="13" t="s">
        <v>1192</v>
      </c>
      <c r="AAP29" s="13" t="s">
        <v>1192</v>
      </c>
      <c r="AAQ29" s="13" t="s">
        <v>1192</v>
      </c>
      <c r="AAR29" s="13" t="s">
        <v>1192</v>
      </c>
      <c r="AAS29" s="13" t="s">
        <v>1192</v>
      </c>
      <c r="AAT29" s="13"/>
      <c r="AAU29" s="13"/>
      <c r="AAV29" s="13"/>
      <c r="AAW29" s="13"/>
      <c r="AAX29" s="13"/>
      <c r="AAY29" s="13"/>
      <c r="AAZ29" s="13" t="s">
        <v>1192</v>
      </c>
      <c r="ABA29" s="10" t="str">
        <f t="shared" ca="1" si="58"/>
        <v/>
      </c>
      <c r="ABB29" s="22" t="s">
        <v>2716</v>
      </c>
      <c r="ABC29" s="37" t="s">
        <v>2717</v>
      </c>
      <c r="ABD29" s="37" t="s">
        <v>2718</v>
      </c>
      <c r="ABE29" s="27" t="str" cm="1">
        <f t="array" aca="1" ref="ABE29" ca="1">CONCATENATE($A$37,INDIRECT(ADDRESS(ROW(),COLUMN()-2)),"%20",INDIRECT(ADDRESS(ROW(),COLUMN()-1)),$A$39,INDIRECT(ADDRESS(ROW(),COLUMN()-2)),"%20",INDIRECT(ADDRESS(ROW(),COLUMN()-1)))</f>
        <v>https://maps.yandex.ru/?ll=38.761281%2035.526727&amp;z=16&amp;text=38.761281%2035.526727</v>
      </c>
      <c r="ABF29" s="87" t="str" cm="1">
        <f t="array" aca="1" ref="ABF29" ca="1">CONCATENATE($A$40,INDIRECT(ADDRESS(ROW(),COLUMN()-3)),"%2C",INDIRECT(ADDRESS(ROW(),COLUMN()-2)))</f>
        <v>https://maps.google.com/maps?q=38.761281%2C35.526727</v>
      </c>
      <c r="ABG29" s="79" t="s">
        <v>3229</v>
      </c>
      <c r="ABH29" s="10" t="str" cm="1">
        <f t="array" aca="1" ref="ABH29" ca="1">IF(INDIRECT(ADDRESS(ROW(),COLUMN()-6))="","X",IF(INDIRECT(ADDRESS(ROW(),COLUMN()-5))="",0,"OK"))</f>
        <v>OK</v>
      </c>
      <c r="ABI29" s="29" t="str">
        <f ca="1">IF(ABJ29="","",SUM(1+MAXA(ABI$1:ABI28)))</f>
        <v/>
      </c>
      <c r="ABJ29" s="8" t="str" cm="1">
        <f t="array" aca="1" ref="ABJ29" ca="1">IF(ABH29=0,INDIRECT(ADDRESS(ROW(),COLUMN()-8)),"")</f>
        <v/>
      </c>
      <c r="ABK29" s="33" t="s">
        <v>1192</v>
      </c>
      <c r="ABL29" s="10" t="str">
        <f t="shared" si="28"/>
        <v>$ABB$29</v>
      </c>
      <c r="ABM29" s="29" t="str">
        <f ca="1">IF(ABN29="","",SUM(1+MAXA(ABM$1:ABM28)))</f>
        <v/>
      </c>
      <c r="ABN29" s="8" t="str" cm="1">
        <f t="array" aca="1" ref="ABN29" ca="1">IF(ISNUMBER(SEARCH(ABN$1,INDEX(INDIRECT(ABO$1),ROW(ABL29),1)))=TRUE,INDIRECT(ABL29),"")</f>
        <v/>
      </c>
      <c r="ABO29" s="13" t="s">
        <v>1192</v>
      </c>
      <c r="ABP29" s="13" t="s">
        <v>1192</v>
      </c>
      <c r="ABQ29" s="13" t="s">
        <v>1192</v>
      </c>
      <c r="ABR29" s="13"/>
      <c r="ABS29" s="13"/>
      <c r="ABT29" s="13"/>
      <c r="ABU29" s="13"/>
      <c r="ABV29" s="13"/>
      <c r="ABW29" s="13"/>
      <c r="ABX29" s="13"/>
      <c r="ABY29" s="13"/>
      <c r="ABZ29" s="13" t="s">
        <v>1192</v>
      </c>
      <c r="ACA29" s="10" t="str">
        <f t="shared" ca="1" si="59"/>
        <v/>
      </c>
      <c r="ACB29" s="22"/>
      <c r="ACC29" s="37"/>
      <c r="ACD29" s="37"/>
      <c r="ACE29" s="24"/>
      <c r="ACF29" s="88"/>
      <c r="ACG29" s="101"/>
      <c r="ACH29" s="10" t="str" cm="1">
        <f t="array" aca="1" ref="ACH29" ca="1">IF(INDIRECT(ADDRESS(ROW(),COLUMN()-6))="","X",IF(INDIRECT(ADDRESS(ROW(),COLUMN()-5))="",0,"OK"))</f>
        <v>X</v>
      </c>
      <c r="ACI29" s="29" t="str">
        <f ca="1">IF(ACJ29="","",SUM(1+MAXA(ACI$1:ACI28)))</f>
        <v/>
      </c>
      <c r="ACJ29" s="8" t="str" cm="1">
        <f t="array" aca="1" ref="ACJ29" ca="1">IF(ACH29=0,INDIRECT(ADDRESS(ROW(),COLUMN()-8)),"")</f>
        <v/>
      </c>
      <c r="ACK29" s="33" t="s">
        <v>1192</v>
      </c>
      <c r="ACL29" s="10" t="str">
        <f t="shared" si="29"/>
        <v>$ACB$29</v>
      </c>
      <c r="ACM29" s="29" t="str">
        <f ca="1">IF(ACN29="","",SUM(1+MAXA(ACM$1:ACM28)))</f>
        <v/>
      </c>
      <c r="ACN29" s="8" t="str" cm="1">
        <f t="array" aca="1" ref="ACN29" ca="1">IF(ISNUMBER(SEARCH(ACN$1,INDEX(INDIRECT(ACO$1),ROW(ACL29),1)))=TRUE,INDIRECT(ACL29),"")</f>
        <v/>
      </c>
      <c r="ACO29" s="13" t="s">
        <v>1192</v>
      </c>
      <c r="ACP29" s="13" t="s">
        <v>1192</v>
      </c>
      <c r="ACQ29" s="13" t="s">
        <v>1192</v>
      </c>
      <c r="ACR29" s="13"/>
      <c r="ACS29" s="13"/>
      <c r="ACT29" s="13"/>
      <c r="ACU29" s="13"/>
      <c r="ACV29" s="13"/>
      <c r="ACW29" s="13"/>
      <c r="ACX29" s="13"/>
      <c r="ACY29" s="13"/>
      <c r="ACZ29" s="13" t="s">
        <v>1192</v>
      </c>
      <c r="ADA29" s="10" t="str">
        <f t="shared" ca="1" si="60"/>
        <v/>
      </c>
      <c r="ADB29" s="22" t="s">
        <v>2876</v>
      </c>
      <c r="ADC29" s="6" t="s">
        <v>2877</v>
      </c>
      <c r="ADD29" s="37" t="s">
        <v>2878</v>
      </c>
      <c r="ADE29" s="27" t="str" cm="1">
        <f t="array" aca="1" ref="ADE29" ca="1">CONCATENATE($A$37,INDIRECT(ADDRESS(ROW(),COLUMN()-2)),"%20",INDIRECT(ADDRESS(ROW(),COLUMN()-1)),$A$39,INDIRECT(ADDRESS(ROW(),COLUMN()-2)),"%20",INDIRECT(ADDRESS(ROW(),COLUMN()-1)))</f>
        <v>https://maps.yandex.ru/?ll=38.722516%2035.499240&amp;z=16&amp;text=38.722516%2035.499240</v>
      </c>
      <c r="ADF29" s="87" t="str" cm="1">
        <f t="array" aca="1" ref="ADF29" ca="1">CONCATENATE($A$40,INDIRECT(ADDRESS(ROW(),COLUMN()-3)),"%2C",INDIRECT(ADDRESS(ROW(),COLUMN()-2)))</f>
        <v>https://maps.google.com/maps?q=38.722516%2C35.499240</v>
      </c>
      <c r="ADG29" s="92" t="s">
        <v>3247</v>
      </c>
      <c r="ADH29" s="10" t="str" cm="1">
        <f t="array" aca="1" ref="ADH29" ca="1">IF(INDIRECT(ADDRESS(ROW(),COLUMN()-6))="","X",IF(INDIRECT(ADDRESS(ROW(),COLUMN()-5))="",0,"OK"))</f>
        <v>OK</v>
      </c>
      <c r="ADI29" s="29" t="str">
        <f ca="1">IF(ADJ29="","",SUM(1+MAXA(ADI$1:ADI28)))</f>
        <v/>
      </c>
      <c r="ADJ29" s="8" t="str" cm="1">
        <f t="array" aca="1" ref="ADJ29" ca="1">IF(ADH29=0,INDIRECT(ADDRESS(ROW(),COLUMN()-8)),"")</f>
        <v/>
      </c>
      <c r="ADK29" s="33" t="s">
        <v>1192</v>
      </c>
      <c r="ADL29" s="10" t="str">
        <f t="shared" si="30"/>
        <v>$ADB$29</v>
      </c>
      <c r="ADM29" s="29" t="str">
        <f ca="1">IF(ADN29="","",SUM(1+MAXA(ADM$1:ADM28)))</f>
        <v/>
      </c>
      <c r="ADN29" s="8" t="str" cm="1">
        <f t="array" aca="1" ref="ADN29" ca="1">IF(ISNUMBER(SEARCH(ADN$1,INDEX(INDIRECT(ADO$1),ROW(ADL29),1)))=TRUE,INDIRECT(ADL29),"")</f>
        <v/>
      </c>
      <c r="ADO29" s="13" t="s">
        <v>1192</v>
      </c>
      <c r="ADP29" s="13" t="s">
        <v>1192</v>
      </c>
      <c r="ADQ29" s="13" t="s">
        <v>1192</v>
      </c>
      <c r="ADR29" s="13" t="s">
        <v>1192</v>
      </c>
      <c r="ADS29" s="13" t="s">
        <v>1192</v>
      </c>
      <c r="ADT29" s="13"/>
      <c r="ADU29" s="13"/>
      <c r="ADV29" s="13"/>
      <c r="ADW29" s="13"/>
      <c r="ADX29" s="13"/>
      <c r="ADY29" s="13"/>
      <c r="ADZ29" s="13" t="s">
        <v>1192</v>
      </c>
      <c r="AEA29" s="10" t="str">
        <f t="shared" ca="1" si="61"/>
        <v/>
      </c>
      <c r="AEB29" s="22" t="s">
        <v>2978</v>
      </c>
      <c r="AEC29" s="6" t="s">
        <v>2979</v>
      </c>
      <c r="AED29" s="37" t="s">
        <v>2980</v>
      </c>
      <c r="AEE29" s="27" t="str" cm="1">
        <f t="array" aca="1" ref="AEE29" ca="1">CONCATENATE($A$37,INDIRECT(ADDRESS(ROW(),COLUMN()-2)),"%20",INDIRECT(ADDRESS(ROW(),COLUMN()-1)),$A$39,INDIRECT(ADDRESS(ROW(),COLUMN()-2)),"%20",INDIRECT(ADDRESS(ROW(),COLUMN()-1)))</f>
        <v>https://maps.yandex.ru/?ll=38.219601%2035.628851&amp;z=16&amp;text=38.219601%2035.628851</v>
      </c>
      <c r="AEF29" s="87" t="str" cm="1">
        <f t="array" aca="1" ref="AEF29" ca="1">CONCATENATE($A$40,INDIRECT(ADDRESS(ROW(),COLUMN()-3)),"%2C",INDIRECT(ADDRESS(ROW(),COLUMN()-2)))</f>
        <v>https://maps.google.com/maps?q=38.219601%2C35.628851</v>
      </c>
      <c r="AEG29" s="79" t="s">
        <v>3229</v>
      </c>
      <c r="AEH29" s="10" t="str" cm="1">
        <f t="array" aca="1" ref="AEH29" ca="1">IF(INDIRECT(ADDRESS(ROW(),COLUMN()-6))="","X",IF(INDIRECT(ADDRESS(ROW(),COLUMN()-5))="",0,"OK"))</f>
        <v>OK</v>
      </c>
      <c r="AEI29" s="29" t="str">
        <f ca="1">IF(AEJ29="","",SUM(1+MAXA(AEI$1:AEI28)))</f>
        <v/>
      </c>
      <c r="AEJ29" s="8" t="str" cm="1">
        <f t="array" aca="1" ref="AEJ29" ca="1">IF(AEH29=0,INDIRECT(ADDRESS(ROW(),COLUMN()-8)),"")</f>
        <v/>
      </c>
      <c r="AEK29" s="33" t="s">
        <v>1192</v>
      </c>
      <c r="AEL29" s="10" t="str">
        <f t="shared" si="31"/>
        <v>$AEB$29</v>
      </c>
      <c r="AEM29" s="29" t="str">
        <f ca="1">IF(AEN29="","",SUM(1+MAXA(AEM$1:AEM28)))</f>
        <v/>
      </c>
      <c r="AEN29" s="8" t="str" cm="1">
        <f t="array" aca="1" ref="AEN29" ca="1">IF(ISNUMBER(SEARCH(AEN$1,INDEX(INDIRECT(AEO$1),ROW(AEL29),1)))=TRUE,INDIRECT(AEL29),"")</f>
        <v/>
      </c>
      <c r="AEO29" s="13" t="s">
        <v>1192</v>
      </c>
      <c r="AEP29" s="13" t="s">
        <v>1192</v>
      </c>
      <c r="AEQ29" s="13" t="s">
        <v>1192</v>
      </c>
      <c r="AER29" s="13" t="s">
        <v>1192</v>
      </c>
      <c r="AES29" s="13" t="s">
        <v>1192</v>
      </c>
      <c r="AET29" s="13" t="s">
        <v>1192</v>
      </c>
      <c r="AEU29" s="13" t="s">
        <v>1192</v>
      </c>
      <c r="AEV29" s="13" t="s">
        <v>1192</v>
      </c>
    </row>
    <row r="30" spans="1:828" s="4" customFormat="1" ht="24.75" customHeight="1" x14ac:dyDescent="0.2">
      <c r="A30" s="116" t="str">
        <f>CONCATENATE(ABC1," Dma 1")</f>
        <v>104 Dma 1</v>
      </c>
      <c r="B30" s="10" t="str">
        <f t="shared" ca="1" si="32"/>
        <v/>
      </c>
      <c r="C30" s="8"/>
      <c r="D30" s="10"/>
      <c r="E30" s="10"/>
      <c r="G30" s="81"/>
      <c r="H30" s="94"/>
      <c r="I30" s="10" t="str" cm="1">
        <f t="array" aca="1" ref="I30" ca="1">IF(INDIRECT(ADDRESS(ROW(),COLUMN()-6))="","X",IF(INDIRECT(ADDRESS(ROW(),COLUMN()-5))="",0,"OK"))</f>
        <v>X</v>
      </c>
      <c r="J30" s="29" t="str">
        <f ca="1">IF(K30="","",SUM(1+MAXA(J$1:J29)))</f>
        <v/>
      </c>
      <c r="K30" s="8" t="str" cm="1">
        <f t="array" aca="1" ref="K30" ca="1">IF(I30=0,INDIRECT(ADDRESS(ROW(),COLUMN()-8)),"")</f>
        <v/>
      </c>
      <c r="L30" s="31"/>
      <c r="M30" s="10" t="str">
        <f t="shared" si="0"/>
        <v>$C$30</v>
      </c>
      <c r="N30" s="29" t="str">
        <f ca="1">IF(O30="","",SUM(1+MAXA(N$1:N29)))</f>
        <v/>
      </c>
      <c r="O30" s="8" t="str" cm="1">
        <f t="array" aca="1" ref="O30" ca="1">IF(ISNUMBER(SEARCH(O$1,INDEX(INDIRECT($P$1),ROW(M30),1)))=TRUE,INDIRECT(M30),"")</f>
        <v/>
      </c>
      <c r="P30" s="13" t="s">
        <v>1192</v>
      </c>
      <c r="Q30" s="13" t="s">
        <v>1192</v>
      </c>
      <c r="R30" s="13"/>
      <c r="S30" s="13"/>
      <c r="T30" s="13"/>
      <c r="U30" s="13"/>
      <c r="V30" s="13"/>
      <c r="W30" s="13"/>
      <c r="X30" s="13"/>
      <c r="Y30" s="13" t="s">
        <v>1192</v>
      </c>
      <c r="Z30" s="13" t="s">
        <v>1192</v>
      </c>
      <c r="AA30" s="10" t="str">
        <f t="shared" ca="1" si="62"/>
        <v/>
      </c>
      <c r="AB30" s="8"/>
      <c r="AC30" s="10"/>
      <c r="AD30" s="10"/>
      <c r="AF30" s="81"/>
      <c r="AG30" s="81"/>
      <c r="AH30" s="10" t="str" cm="1">
        <f t="array" aca="1" ref="AH30" ca="1">IF(INDIRECT(ADDRESS(ROW(),COLUMN()-6))="","X",IF(INDIRECT(ADDRESS(ROW(),COLUMN()-5))="",0,"OK"))</f>
        <v>X</v>
      </c>
      <c r="AI30" s="29" t="str">
        <f ca="1">IF(AJ30="","",SUM(1+MAXA(AI$1:AI29)))</f>
        <v/>
      </c>
      <c r="AJ30" s="8" t="str" cm="1">
        <f t="array" aca="1" ref="AJ30" ca="1">IF(AH30=0,INDIRECT(ADDRESS(ROW(),COLUMN()-8)),"")</f>
        <v/>
      </c>
      <c r="AK30" s="31"/>
      <c r="AL30" s="10" t="str">
        <f t="shared" si="1"/>
        <v>$AB$30</v>
      </c>
      <c r="AM30" s="29" t="str">
        <f ca="1">IF(AN30="","",SUM(1+MAXA(AM$1:AM29)))</f>
        <v/>
      </c>
      <c r="AN30" s="8" t="str" cm="1">
        <f t="array" aca="1" ref="AN30" ca="1">IF(ISNUMBER(SEARCH(AN$1,INDEX(INDIRECT($AO$1),ROW(AL30),1)))=TRUE,INDIRECT(AL30),"")</f>
        <v/>
      </c>
      <c r="AO30" s="13" t="s">
        <v>1192</v>
      </c>
      <c r="AP30" s="13" t="s">
        <v>1192</v>
      </c>
      <c r="AQ30" s="13" t="s">
        <v>1192</v>
      </c>
      <c r="AR30" s="13"/>
      <c r="AS30" s="13"/>
      <c r="AT30" s="13"/>
      <c r="AU30" s="13"/>
      <c r="AV30" s="13"/>
      <c r="AW30" s="13"/>
      <c r="AX30" s="13" t="s">
        <v>1192</v>
      </c>
      <c r="AY30" s="13" t="s">
        <v>1192</v>
      </c>
      <c r="AZ30" s="13" t="s">
        <v>1192</v>
      </c>
      <c r="BA30" s="10" t="str">
        <f t="shared" ca="1" si="33"/>
        <v/>
      </c>
      <c r="BB30" s="22" t="s">
        <v>3114</v>
      </c>
      <c r="BC30" s="6" t="s">
        <v>3115</v>
      </c>
      <c r="BD30" s="6" t="s">
        <v>3116</v>
      </c>
      <c r="BE30" s="27" t="str" cm="1">
        <f t="array" aca="1" ref="BE30" ca="1">CONCATENATE($A$37,INDIRECT(ADDRESS(ROW(),COLUMN()-2)),"%20",INDIRECT(ADDRESS(ROW(),COLUMN()-1)),$A$39,INDIRECT(ADDRESS(ROW(),COLUMN()-2)),"%20",INDIRECT(ADDRESS(ROW(),COLUMN()-1)))</f>
        <v>https://maps.yandex.ru/?ll=38.735430%2035.544929&amp;z=16&amp;text=38.735430%2035.544929</v>
      </c>
      <c r="BF30" s="87" t="str" cm="1">
        <f t="array" aca="1" ref="BF30" ca="1">CONCATENATE($A$40,INDIRECT(ADDRESS(ROW(),COLUMN()-3)),"%2C",INDIRECT(ADDRESS(ROW(),COLUMN()-2)))</f>
        <v>https://maps.google.com/maps?q=38.735430%2C35.544929</v>
      </c>
      <c r="BG30" s="92" t="s">
        <v>3229</v>
      </c>
      <c r="BH30" s="10" t="str" cm="1">
        <f t="array" aca="1" ref="BH30" ca="1">IF(INDIRECT(ADDRESS(ROW(),COLUMN()-6))="","X",IF(INDIRECT(ADDRESS(ROW(),COLUMN()-5))="",0,"OK"))</f>
        <v>OK</v>
      </c>
      <c r="BI30" s="29" t="str">
        <f ca="1">IF(BJ30="","",SUM(1+MAXA(BI$1:BI29)))</f>
        <v/>
      </c>
      <c r="BJ30" s="8" t="str" cm="1">
        <f t="array" aca="1" ref="BJ30" ca="1">IF(BH30=0,INDIRECT(ADDRESS(ROW(),COLUMN()-8)),"")</f>
        <v/>
      </c>
      <c r="BK30" s="31"/>
      <c r="BL30" s="10" t="str">
        <f t="shared" si="2"/>
        <v>$BB$30</v>
      </c>
      <c r="BM30" s="29" t="str">
        <f ca="1">IF(BN30="","",SUM(1+MAXA(BM$1:BM29)))</f>
        <v/>
      </c>
      <c r="BN30" s="8" t="str" cm="1">
        <f t="array" aca="1" ref="BN30" ca="1">IF(ISNUMBER(SEARCH(BN$1,INDEX(INDIRECT(BO$1),ROW(BL30),1)))=TRUE,INDIRECT(BL30),"")</f>
        <v/>
      </c>
      <c r="BO30" s="13" t="s">
        <v>1192</v>
      </c>
      <c r="BP30" s="13" t="s">
        <v>1192</v>
      </c>
      <c r="BQ30" s="13" t="s">
        <v>1192</v>
      </c>
      <c r="BR30" s="13"/>
      <c r="BS30" s="13"/>
      <c r="BT30" s="13"/>
      <c r="BU30" s="13"/>
      <c r="BV30" s="13"/>
      <c r="BW30" s="13" t="s">
        <v>1192</v>
      </c>
      <c r="BX30" s="13" t="s">
        <v>1192</v>
      </c>
      <c r="BY30" s="13"/>
      <c r="BZ30" s="13"/>
      <c r="CA30" s="10" t="str">
        <f t="shared" ca="1" si="34"/>
        <v/>
      </c>
      <c r="CB30" s="22" t="s">
        <v>3552</v>
      </c>
      <c r="CC30" s="6" t="s">
        <v>3460</v>
      </c>
      <c r="CD30" s="6" t="s">
        <v>3459</v>
      </c>
      <c r="CE30" s="27" t="str" cm="1">
        <f t="array" aca="1" ref="CE30" ca="1">CONCATENATE($A$37,INDIRECT(ADDRESS(ROW(),COLUMN()-2)),"%20",INDIRECT(ADDRESS(ROW(),COLUMN()-1)),$A$39,INDIRECT(ADDRESS(ROW(),COLUMN()-2)),"%20",INDIRECT(ADDRESS(ROW(),COLUMN()-1)))</f>
        <v>https://maps.yandex.ru/?ll=38.768967%2035.452794&amp;z=16&amp;text=38.768967%2035.452794</v>
      </c>
      <c r="CF30" s="87" t="str" cm="1">
        <f t="array" aca="1" ref="CF30" ca="1">CONCATENATE($A$40,INDIRECT(ADDRESS(ROW(),COLUMN()-3)),"%2C",INDIRECT(ADDRESS(ROW(),COLUMN()-2)))</f>
        <v>https://maps.google.com/maps?q=38.768967%2C35.452794</v>
      </c>
      <c r="CG30" s="92" t="s">
        <v>3229</v>
      </c>
      <c r="CH30" s="10" t="str" cm="1">
        <f t="array" aca="1" ref="CH30" ca="1">IF(INDIRECT(ADDRESS(ROW(),COLUMN()-6))="","X",IF(INDIRECT(ADDRESS(ROW(),COLUMN()-5))="",0,"OK"))</f>
        <v>OK</v>
      </c>
      <c r="CI30" s="29" t="str">
        <f ca="1">IF(CJ30="","",SUM(1+MAXA(CI$1:CI29)))</f>
        <v/>
      </c>
      <c r="CJ30" s="8" t="str" cm="1">
        <f t="array" aca="1" ref="CJ30" ca="1">IF(CH30=0,INDIRECT(ADDRESS(ROW(),COLUMN()-8)),"")</f>
        <v/>
      </c>
      <c r="CK30" s="31"/>
      <c r="CL30" s="10" t="str">
        <f t="shared" si="3"/>
        <v>$CB$30</v>
      </c>
      <c r="CM30" s="29" t="str">
        <f ca="1">IF(CN30="","",SUM(1+MAXA(CM$1:CM29)))</f>
        <v/>
      </c>
      <c r="CN30" s="8" t="str" cm="1">
        <f t="array" aca="1" ref="CN30" ca="1">IF(ISNUMBER(SEARCH(CN$1,INDEX(INDIRECT(CO$1),ROW(CL30),1)))=TRUE,INDIRECT(CL30),"")</f>
        <v/>
      </c>
      <c r="CO30" s="13" t="s">
        <v>1192</v>
      </c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 t="s">
        <v>1192</v>
      </c>
      <c r="DA30" s="10" t="str">
        <f t="shared" ca="1" si="63"/>
        <v/>
      </c>
      <c r="DB30" s="8"/>
      <c r="DC30" s="10"/>
      <c r="DD30" s="10"/>
      <c r="DF30" s="81"/>
      <c r="DG30" s="94"/>
      <c r="DH30" s="10" t="str" cm="1">
        <f t="array" aca="1" ref="DH30" ca="1">IF(INDIRECT(ADDRESS(ROW(),COLUMN()-6))="","X",IF(INDIRECT(ADDRESS(ROW(),COLUMN()-5))="",0,"OK"))</f>
        <v>X</v>
      </c>
      <c r="DI30" s="29" t="str">
        <f ca="1">IF(DJ30="","",SUM(1+MAXA(DI$1:DI29)))</f>
        <v/>
      </c>
      <c r="DJ30" s="8" t="str" cm="1">
        <f t="array" aca="1" ref="DJ30" ca="1">IF(DH30=0,INDIRECT(ADDRESS(ROW(),COLUMN()-8)),"")</f>
        <v/>
      </c>
      <c r="DK30" s="31"/>
      <c r="DL30" s="10" t="str">
        <f t="shared" si="4"/>
        <v>$DB$30</v>
      </c>
      <c r="DM30" s="29" t="str">
        <f ca="1">IF(DN30="","",SUM(1+MAXA(DM$1:DM29)))</f>
        <v/>
      </c>
      <c r="DN30" s="8" t="str" cm="1">
        <f t="array" aca="1" ref="DN30" ca="1">IF(ISNUMBER(SEARCH(DN$1,INDEX(INDIRECT(DO$1),ROW(DL30),1)))=TRUE,INDIRECT(DL30),"")</f>
        <v/>
      </c>
      <c r="DO30" s="13" t="s">
        <v>1192</v>
      </c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 t="s">
        <v>1192</v>
      </c>
      <c r="EA30" s="10" t="str">
        <f t="shared" ca="1" si="35"/>
        <v/>
      </c>
      <c r="EB30" s="22" t="s">
        <v>3025</v>
      </c>
      <c r="EC30" s="14" t="s">
        <v>348</v>
      </c>
      <c r="ED30" s="14" t="s">
        <v>349</v>
      </c>
      <c r="EE30" s="27" t="str" cm="1">
        <f t="array" aca="1" ref="EE30" ca="1">CONCATENATE($A$37,INDIRECT(ADDRESS(ROW(),COLUMN()-2)),"%20",INDIRECT(ADDRESS(ROW(),COLUMN()-1)),$A$39,INDIRECT(ADDRESS(ROW(),COLUMN()-2)),"%20",INDIRECT(ADDRESS(ROW(),COLUMN()-1)))</f>
        <v>https://maps.yandex.ru/?ll=38.636274%2035.417854&amp;z=16&amp;text=38.636274%2035.417854</v>
      </c>
      <c r="EF30" s="87" t="str" cm="1">
        <f t="array" aca="1" ref="EF30" ca="1">CONCATENATE($A$40,INDIRECT(ADDRESS(ROW(),COLUMN()-3)),"%2C",INDIRECT(ADDRESS(ROW(),COLUMN()-2)))</f>
        <v>https://maps.google.com/maps?q=38.636274%2C35.417854</v>
      </c>
      <c r="EG30" s="92" t="s">
        <v>3229</v>
      </c>
      <c r="EH30" s="10" t="str" cm="1">
        <f t="array" aca="1" ref="EH30" ca="1">IF(INDIRECT(ADDRESS(ROW(),COLUMN()-6))="","X",IF(INDIRECT(ADDRESS(ROW(),COLUMN()-5))="",0,"OK"))</f>
        <v>OK</v>
      </c>
      <c r="EI30" s="29" t="str">
        <f ca="1">IF(EJ30="","",SUM(1+MAXA(EI$1:EI29)))</f>
        <v/>
      </c>
      <c r="EJ30" s="8" t="str" cm="1">
        <f t="array" aca="1" ref="EJ30" ca="1">IF(EH30=0,INDIRECT(ADDRESS(ROW(),COLUMN()-8)),"")</f>
        <v/>
      </c>
      <c r="EK30" s="31"/>
      <c r="EL30" s="10" t="str">
        <f t="shared" si="5"/>
        <v>$EB$30</v>
      </c>
      <c r="EM30" s="29" t="str">
        <f ca="1">IF(EN30="","",SUM(1+MAXA(EM$1:EM29)))</f>
        <v/>
      </c>
      <c r="EN30" s="8" t="str" cm="1">
        <f t="array" aca="1" ref="EN30" ca="1">IF(ISNUMBER(SEARCH(EN$1,INDEX(INDIRECT(EO$1),ROW(EL30),1)))=TRUE,INDIRECT(EL30),"")</f>
        <v/>
      </c>
      <c r="EO30" s="13" t="s">
        <v>1192</v>
      </c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0" t="str">
        <f t="shared" ca="1" si="36"/>
        <v/>
      </c>
      <c r="FB30" s="22" t="s">
        <v>3653</v>
      </c>
      <c r="FC30" s="14" t="s">
        <v>445</v>
      </c>
      <c r="FD30" s="14" t="s">
        <v>446</v>
      </c>
      <c r="FE30" s="27" t="str" cm="1">
        <f t="array" aca="1" ref="FE30" ca="1">CONCATENATE($A$37,INDIRECT(ADDRESS(ROW(),COLUMN()-2)),"%20",INDIRECT(ADDRESS(ROW(),COLUMN()-1)),$A$39,INDIRECT(ADDRESS(ROW(),COLUMN()-2)),"%20",INDIRECT(ADDRESS(ROW(),COLUMN()-1)))</f>
        <v>https://maps.yandex.ru/?ll=38.751926%2035.721120&amp;z=16&amp;text=38.751926%2035.721120</v>
      </c>
      <c r="FF30" s="87" t="str" cm="1">
        <f t="array" aca="1" ref="FF30" ca="1">CONCATENATE($A$40,INDIRECT(ADDRESS(ROW(),COLUMN()-3)),"%2C",INDIRECT(ADDRESS(ROW(),COLUMN()-2)))</f>
        <v>https://maps.google.com/maps?q=38.751926%2C35.721120</v>
      </c>
      <c r="FG30" s="92" t="s">
        <v>3229</v>
      </c>
      <c r="FH30" s="10" t="str" cm="1">
        <f t="array" aca="1" ref="FH30" ca="1">IF(INDIRECT(ADDRESS(ROW(),COLUMN()-6))="","X",IF(INDIRECT(ADDRESS(ROW(),COLUMN()-5))="",0,"OK"))</f>
        <v>OK</v>
      </c>
      <c r="FI30" s="29" t="str">
        <f ca="1">IF(FJ30="","",SUM(1+MAXA(FI$1:FI29)))</f>
        <v/>
      </c>
      <c r="FJ30" s="8" t="str" cm="1">
        <f t="array" aca="1" ref="FJ30" ca="1">IF(FH30=0,INDIRECT(ADDRESS(ROW(),COLUMN()-8)),"")</f>
        <v/>
      </c>
      <c r="FK30" s="31"/>
      <c r="FL30" s="10" t="str">
        <f t="shared" si="6"/>
        <v>$FB$30</v>
      </c>
      <c r="FM30" s="29" t="str">
        <f ca="1">IF(FN30="","",SUM(1+MAXA(FM$1:FM29)))</f>
        <v/>
      </c>
      <c r="FN30" s="8" t="str" cm="1">
        <f t="array" aca="1" ref="FN30" ca="1">IF(ISNUMBER(SEARCH(FN$1,INDEX(INDIRECT(FO$1),ROW(FL30),1)))=TRUE,INDIRECT(FL30),"")</f>
        <v/>
      </c>
      <c r="FO30" s="13" t="s">
        <v>1192</v>
      </c>
      <c r="FP30" s="13" t="s">
        <v>1192</v>
      </c>
      <c r="FQ30" s="13" t="s">
        <v>1192</v>
      </c>
      <c r="FR30" s="13" t="s">
        <v>1192</v>
      </c>
      <c r="FS30" s="13" t="s">
        <v>1192</v>
      </c>
      <c r="FT30" s="13"/>
      <c r="FU30" s="13"/>
      <c r="FV30" s="13"/>
      <c r="FW30" s="13"/>
      <c r="FX30" s="13"/>
      <c r="FY30" s="13"/>
      <c r="FZ30" s="13"/>
      <c r="GA30" s="10" t="str">
        <f t="shared" ca="1" si="37"/>
        <v/>
      </c>
      <c r="GB30" s="22"/>
      <c r="GC30" s="14"/>
      <c r="GD30" s="14"/>
      <c r="GE30" s="24"/>
      <c r="GF30" s="88"/>
      <c r="GG30" s="115"/>
      <c r="GH30" s="10" t="str" cm="1">
        <f t="array" aca="1" ref="GH30" ca="1">IF(INDIRECT(ADDRESS(ROW(),COLUMN()-6))="","X",IF(INDIRECT(ADDRESS(ROW(),COLUMN()-5))="",0,"OK"))</f>
        <v>X</v>
      </c>
      <c r="GI30" s="29" t="str">
        <f ca="1">IF(GJ30="","",SUM(1+MAXA(GI$1:GI29)))</f>
        <v/>
      </c>
      <c r="GJ30" s="8" t="str" cm="1">
        <f t="array" aca="1" ref="GJ30" ca="1">IF(GH30=0,INDIRECT(ADDRESS(ROW(),COLUMN()-8)),"")</f>
        <v/>
      </c>
      <c r="GK30" s="31"/>
      <c r="GL30" s="10" t="str">
        <f t="shared" si="7"/>
        <v>$GB$30</v>
      </c>
      <c r="GM30" s="29" t="str">
        <f ca="1">IF(GN30="","",SUM(1+MAXA(GM$1:GM29)))</f>
        <v/>
      </c>
      <c r="GN30" s="8" t="str" cm="1">
        <f t="array" aca="1" ref="GN30" ca="1">IF(ISNUMBER(SEARCH(GN$1,INDEX(INDIRECT(GO$1),ROW(GL30),1)))=TRUE,INDIRECT(GL30),"")</f>
        <v/>
      </c>
      <c r="GO30" s="13" t="s">
        <v>1192</v>
      </c>
      <c r="GP30" s="13" t="s">
        <v>1192</v>
      </c>
      <c r="GQ30" s="13" t="s">
        <v>1192</v>
      </c>
      <c r="GR30" s="13" t="s">
        <v>1192</v>
      </c>
      <c r="GS30" s="13" t="s">
        <v>1192</v>
      </c>
      <c r="GT30" s="13"/>
      <c r="GU30" s="13"/>
      <c r="GV30" s="13"/>
      <c r="GW30" s="13"/>
      <c r="GX30" s="13"/>
      <c r="GY30" s="13"/>
      <c r="GZ30" s="13"/>
      <c r="HA30" s="10" t="str">
        <f t="shared" ca="1" si="38"/>
        <v/>
      </c>
      <c r="HB30" s="16"/>
      <c r="HC30" s="17" t="s">
        <v>416</v>
      </c>
      <c r="HD30" s="18"/>
      <c r="HE30" s="25"/>
      <c r="HF30" s="25"/>
      <c r="HG30" s="92" t="s">
        <v>3229</v>
      </c>
      <c r="HH30" s="10" t="str" cm="1">
        <f t="array" aca="1" ref="HH30" ca="1">IF(INDIRECT(ADDRESS(ROW(),COLUMN()-6))="","X",IF(INDIRECT(ADDRESS(ROW(),COLUMN()-5))="",0,"OK"))</f>
        <v>X</v>
      </c>
      <c r="HI30" s="29" t="str">
        <f ca="1">IF(HJ30="","",SUM(1+MAXA(HI$1:HI29)))</f>
        <v/>
      </c>
      <c r="HJ30" s="8" t="str" cm="1">
        <f t="array" aca="1" ref="HJ30" ca="1">IF(HH30=0,INDIRECT(ADDRESS(ROW(),COLUMN()-8)),"")</f>
        <v/>
      </c>
      <c r="HK30" s="31"/>
      <c r="HL30" s="10" t="str">
        <f t="shared" si="8"/>
        <v>$HB$30</v>
      </c>
      <c r="HM30" s="29" t="str">
        <f ca="1">IF(HN30="","",SUM(1+MAXA(HM$1:HM29)))</f>
        <v/>
      </c>
      <c r="HN30" s="8" t="str" cm="1">
        <f t="array" aca="1" ref="HN30" ca="1">IF(ISNUMBER(SEARCH(HN$1,INDEX(INDIRECT(HO$1),ROW(HL30),1)))=TRUE,INDIRECT(HL30),"")</f>
        <v/>
      </c>
      <c r="HO30" s="13" t="s">
        <v>1192</v>
      </c>
      <c r="HP30" s="13" t="s">
        <v>1192</v>
      </c>
      <c r="HQ30" s="13" t="s">
        <v>1192</v>
      </c>
      <c r="HR30" s="13"/>
      <c r="HS30" s="13"/>
      <c r="HT30" s="13"/>
      <c r="HU30" s="13"/>
      <c r="HV30" s="13"/>
      <c r="HW30" s="13"/>
      <c r="HX30" s="13"/>
      <c r="HY30" s="13" t="s">
        <v>1192</v>
      </c>
      <c r="HZ30" s="13" t="s">
        <v>1192</v>
      </c>
      <c r="IA30" s="10" t="str">
        <f t="shared" ca="1" si="39"/>
        <v/>
      </c>
      <c r="IB30" s="16"/>
      <c r="IC30" s="17" t="s">
        <v>485</v>
      </c>
      <c r="ID30" s="18"/>
      <c r="IE30" s="25"/>
      <c r="IF30" s="25"/>
      <c r="IG30" s="79" t="s">
        <v>3229</v>
      </c>
      <c r="IH30" s="10" t="str" cm="1">
        <f t="array" aca="1" ref="IH30" ca="1">IF(INDIRECT(ADDRESS(ROW(),COLUMN()-6))="","X",IF(INDIRECT(ADDRESS(ROW(),COLUMN()-5))="",0,"OK"))</f>
        <v>X</v>
      </c>
      <c r="II30" s="29" t="str">
        <f ca="1">IF(IJ30="","",SUM(1+MAXA(II$1:II29)))</f>
        <v/>
      </c>
      <c r="IJ30" s="8" t="str" cm="1">
        <f t="array" aca="1" ref="IJ30" ca="1">IF(IH30=0,INDIRECT(ADDRESS(ROW(),COLUMN()-8)),"")</f>
        <v/>
      </c>
      <c r="IK30" s="31"/>
      <c r="IL30" s="10" t="str">
        <f t="shared" si="9"/>
        <v>$IB$30</v>
      </c>
      <c r="IM30" s="29" t="str">
        <f ca="1">IF(IN30="","",SUM(1+MAXA(IM$1:IM29)))</f>
        <v/>
      </c>
      <c r="IN30" s="8" t="str" cm="1">
        <f t="array" aca="1" ref="IN30" ca="1">IF(ISNUMBER(SEARCH(IN$1,INDEX(INDIRECT(IO$1),ROW(IL30),1)))=TRUE,INDIRECT(IL30),"")</f>
        <v/>
      </c>
      <c r="IO30" s="13" t="s">
        <v>1192</v>
      </c>
      <c r="IP30" s="13" t="s">
        <v>1192</v>
      </c>
      <c r="IQ30" s="13" t="s">
        <v>1192</v>
      </c>
      <c r="IR30" s="13"/>
      <c r="IS30" s="13"/>
      <c r="IT30" s="13"/>
      <c r="IU30" s="13"/>
      <c r="IV30" s="13"/>
      <c r="IW30" s="13"/>
      <c r="IX30" s="13" t="s">
        <v>1192</v>
      </c>
      <c r="IY30" s="13" t="s">
        <v>1192</v>
      </c>
      <c r="IZ30" s="13" t="s">
        <v>1192</v>
      </c>
      <c r="JA30" s="10" t="str">
        <f t="shared" ca="1" si="40"/>
        <v/>
      </c>
      <c r="JB30" s="22"/>
      <c r="JC30" s="15"/>
      <c r="JD30" s="14"/>
      <c r="JE30" s="23"/>
      <c r="JF30" s="23"/>
      <c r="JG30" s="101"/>
      <c r="JH30" s="10" t="str" cm="1">
        <f t="array" aca="1" ref="JH30" ca="1">IF(INDIRECT(ADDRESS(ROW(),COLUMN()-6))="","X",IF(INDIRECT(ADDRESS(ROW(),COLUMN()-5))="",0,"OK"))</f>
        <v>X</v>
      </c>
      <c r="JI30" s="29" t="str">
        <f ca="1">IF(JJ30="","",SUM(1+MAXA(JI$1:JI29)))</f>
        <v/>
      </c>
      <c r="JJ30" s="8" t="str" cm="1">
        <f t="array" aca="1" ref="JJ30" ca="1">IF(JH30=0,INDIRECT(ADDRESS(ROW(),COLUMN()-8)),"")</f>
        <v/>
      </c>
      <c r="JK30" s="31"/>
      <c r="JL30" s="10" t="str">
        <f t="shared" si="10"/>
        <v>$JB$30</v>
      </c>
      <c r="JM30" s="29" t="str">
        <f ca="1">IF(JN30="","",SUM(1+MAXA(JM$1:JM29)))</f>
        <v/>
      </c>
      <c r="JN30" s="8" t="str" cm="1">
        <f t="array" aca="1" ref="JN30" ca="1">IF(ISNUMBER(SEARCH(JN$1,INDEX(INDIRECT(JO$1),ROW(JL30),1)))=TRUE,INDIRECT(JL30),"")</f>
        <v/>
      </c>
      <c r="JO30" s="13" t="s">
        <v>1192</v>
      </c>
      <c r="JP30" s="13" t="s">
        <v>1192</v>
      </c>
      <c r="JQ30" s="13" t="s">
        <v>1192</v>
      </c>
      <c r="JR30" s="13"/>
      <c r="JS30" s="13"/>
      <c r="JT30" s="13"/>
      <c r="JU30" s="13"/>
      <c r="JV30" s="13"/>
      <c r="JW30" s="13"/>
      <c r="JX30" s="13" t="s">
        <v>1192</v>
      </c>
      <c r="JY30" s="13" t="s">
        <v>1192</v>
      </c>
      <c r="JZ30" s="13" t="s">
        <v>1192</v>
      </c>
      <c r="KA30" s="10" t="str">
        <f t="shared" ca="1" si="41"/>
        <v/>
      </c>
      <c r="KB30" s="22" t="s">
        <v>472</v>
      </c>
      <c r="KC30" s="14" t="s">
        <v>473</v>
      </c>
      <c r="KD30" s="14" t="s">
        <v>474</v>
      </c>
      <c r="KE30" s="27" t="str" cm="1">
        <f t="array" aca="1" ref="KE30" ca="1">CONCATENATE($A$37,INDIRECT(ADDRESS(ROW(),COLUMN()-2)),"%20",INDIRECT(ADDRESS(ROW(),COLUMN()-1)),$A$39,INDIRECT(ADDRESS(ROW(),COLUMN()-2)),"%20",INDIRECT(ADDRESS(ROW(),COLUMN()-1)))</f>
        <v>https://maps.yandex.ru/?ll=38.680582%2035.725794&amp;z=16&amp;text=38.680582%2035.725794</v>
      </c>
      <c r="KF30" s="87" t="str" cm="1">
        <f t="array" aca="1" ref="KF30" ca="1">CONCATENATE($A$40,INDIRECT(ADDRESS(ROW(),COLUMN()-3)),"%2C",INDIRECT(ADDRESS(ROW(),COLUMN()-2)))</f>
        <v>https://maps.google.com/maps?q=38.680582%2C35.725794</v>
      </c>
      <c r="KG30" s="79" t="s">
        <v>3229</v>
      </c>
      <c r="KH30" s="10" t="str" cm="1">
        <f t="array" aca="1" ref="KH30" ca="1">IF(INDIRECT(ADDRESS(ROW(),COLUMN()-6))="","X",IF(INDIRECT(ADDRESS(ROW(),COLUMN()-5))="",0,"OK"))</f>
        <v>OK</v>
      </c>
      <c r="KI30" s="29" t="str">
        <f ca="1">IF(KJ30="","",SUM(1+MAXA(KI$1:KI29)))</f>
        <v/>
      </c>
      <c r="KJ30" s="8" t="str" cm="1">
        <f t="array" aca="1" ref="KJ30" ca="1">IF(KH30=0,INDIRECT(ADDRESS(ROW(),COLUMN()-8)),"")</f>
        <v/>
      </c>
      <c r="KK30" s="31"/>
      <c r="KL30" s="10" t="str">
        <f t="shared" si="11"/>
        <v>$KB$30</v>
      </c>
      <c r="KM30" s="29" t="str">
        <f ca="1">IF(KN30="","",SUM(1+MAXA(KM$1:KM29)))</f>
        <v/>
      </c>
      <c r="KN30" s="8" t="str" cm="1">
        <f t="array" aca="1" ref="KN30" ca="1">IF(ISNUMBER(SEARCH(KN$1,INDEX(INDIRECT(KO$1),ROW(KL30),1)))=TRUE,INDIRECT(KL30),"")</f>
        <v/>
      </c>
      <c r="KO30" s="13" t="s">
        <v>1192</v>
      </c>
      <c r="KP30" s="13" t="s">
        <v>1192</v>
      </c>
      <c r="KQ30" s="13" t="s">
        <v>1192</v>
      </c>
      <c r="KR30" s="13"/>
      <c r="KS30" s="13"/>
      <c r="KT30" s="13"/>
      <c r="KU30" s="13"/>
      <c r="KV30" s="13"/>
      <c r="KW30" s="13"/>
      <c r="KX30" s="13"/>
      <c r="KY30" s="13" t="s">
        <v>1192</v>
      </c>
      <c r="KZ30" s="13" t="s">
        <v>1192</v>
      </c>
      <c r="LA30" s="10" t="str">
        <f t="shared" ca="1" si="42"/>
        <v/>
      </c>
      <c r="LB30" s="8"/>
      <c r="LC30" s="10"/>
      <c r="LD30" s="10"/>
      <c r="LG30" s="79"/>
      <c r="LH30" s="10" t="str" cm="1">
        <f t="array" aca="1" ref="LH30" ca="1">IF(INDIRECT(ADDRESS(ROW(),COLUMN()-6))="","X",IF(INDIRECT(ADDRESS(ROW(),COLUMN()-5))="",0,"OK"))</f>
        <v>X</v>
      </c>
      <c r="LI30" s="29" t="str">
        <f ca="1">IF(LJ30="","",SUM(1+MAXA(LI$1:LI29)))</f>
        <v/>
      </c>
      <c r="LJ30" s="8" t="str" cm="1">
        <f t="array" aca="1" ref="LJ30" ca="1">IF(LH30=0,INDIRECT(ADDRESS(ROW(),COLUMN()-8)),"")</f>
        <v/>
      </c>
      <c r="LK30" s="31"/>
      <c r="LL30" s="10" t="str">
        <f t="shared" si="12"/>
        <v>$LB$30</v>
      </c>
      <c r="LM30" s="29" t="str">
        <f ca="1">IF(LN30="","",SUM(1+MAXA(LM$1:LM29)))</f>
        <v/>
      </c>
      <c r="LN30" s="8" t="str" cm="1">
        <f t="array" aca="1" ref="LN30" ca="1">IF(ISNUMBER(SEARCH(LN$1,INDEX(INDIRECT(LO$1),ROW(LL30),1)))=TRUE,INDIRECT(LL30),"")</f>
        <v/>
      </c>
      <c r="LO30" s="13" t="s">
        <v>1192</v>
      </c>
      <c r="LP30" s="13" t="s">
        <v>1192</v>
      </c>
      <c r="LQ30" s="13" t="s">
        <v>1192</v>
      </c>
      <c r="LR30" s="13" t="s">
        <v>1192</v>
      </c>
      <c r="LS30" s="13"/>
      <c r="LT30" s="13"/>
      <c r="LU30" s="13"/>
      <c r="LV30" s="13"/>
      <c r="LW30" s="13"/>
      <c r="LX30" s="13"/>
      <c r="LY30" s="13" t="s">
        <v>1192</v>
      </c>
      <c r="LZ30" s="13" t="s">
        <v>1192</v>
      </c>
      <c r="MA30" s="10" t="str">
        <f t="shared" ca="1" si="43"/>
        <v/>
      </c>
      <c r="MB30" s="8" t="s">
        <v>456</v>
      </c>
      <c r="MC30" s="10" t="s">
        <v>457</v>
      </c>
      <c r="MD30" s="10" t="s">
        <v>458</v>
      </c>
      <c r="ME30" s="27" t="str" cm="1">
        <f t="array" aca="1" ref="ME30" ca="1">CONCATENATE($A$37,INDIRECT(ADDRESS(ROW(),COLUMN()-2)),"%20",INDIRECT(ADDRESS(ROW(),COLUMN()-1)),$A$39,INDIRECT(ADDRESS(ROW(),COLUMN()-2)),"%20",INDIRECT(ADDRESS(ROW(),COLUMN()-1)))</f>
        <v>https://maps.yandex.ru/?ll=38.799795%2036.007508&amp;z=16&amp;text=38.799795%2036.007508</v>
      </c>
      <c r="MF30" s="87" t="str" cm="1">
        <f t="array" aca="1" ref="MF30" ca="1">CONCATENATE($A$40,INDIRECT(ADDRESS(ROW(),COLUMN()-3)),"%2C",INDIRECT(ADDRESS(ROW(),COLUMN()-2)))</f>
        <v>https://maps.google.com/maps?q=38.799795%2C36.007508</v>
      </c>
      <c r="MG30" s="79" t="s">
        <v>3229</v>
      </c>
      <c r="MH30" s="10" t="str" cm="1">
        <f t="array" aca="1" ref="MH30" ca="1">IF(INDIRECT(ADDRESS(ROW(),COLUMN()-6))="","X",IF(INDIRECT(ADDRESS(ROW(),COLUMN()-5))="",0,"OK"))</f>
        <v>OK</v>
      </c>
      <c r="MI30" s="29" t="str">
        <f ca="1">IF(MJ30="","",SUM(1+MAXA(MI$1:MI29)))</f>
        <v/>
      </c>
      <c r="MJ30" s="8" t="str" cm="1">
        <f t="array" aca="1" ref="MJ30" ca="1">IF(MH30=0,INDIRECT(ADDRESS(ROW(),COLUMN()-8)),"")</f>
        <v/>
      </c>
      <c r="MK30" s="31"/>
      <c r="ML30" s="10" t="str">
        <f t="shared" si="13"/>
        <v>$MB$30</v>
      </c>
      <c r="MM30" s="29" t="str">
        <f ca="1">IF(MN30="","",SUM(1+MAXA(MM$1:MM29)))</f>
        <v/>
      </c>
      <c r="MN30" s="8" t="str" cm="1">
        <f t="array" aca="1" ref="MN30" ca="1">IF(ISNUMBER(SEARCH(MN$1,INDEX(INDIRECT(MO$1),ROW(ML30),1)))=TRUE,INDIRECT(ML30),"")</f>
        <v/>
      </c>
      <c r="MO30" s="13" t="s">
        <v>1192</v>
      </c>
      <c r="MP30" s="13" t="s">
        <v>1192</v>
      </c>
      <c r="MQ30" s="13" t="s">
        <v>1192</v>
      </c>
      <c r="MR30" s="13"/>
      <c r="MS30" s="13"/>
      <c r="MT30" s="13"/>
      <c r="MU30" s="13"/>
      <c r="MV30" s="13"/>
      <c r="MW30" s="13" t="s">
        <v>1192</v>
      </c>
      <c r="MX30" s="13"/>
      <c r="MY30" s="13" t="s">
        <v>1192</v>
      </c>
      <c r="MZ30" s="13" t="s">
        <v>1192</v>
      </c>
      <c r="NA30" s="10" t="str">
        <f t="shared" ca="1" si="44"/>
        <v/>
      </c>
      <c r="NB30" s="22"/>
      <c r="NC30" s="14"/>
      <c r="ND30" s="14"/>
      <c r="NE30" s="23"/>
      <c r="NF30" s="23"/>
      <c r="NG30" s="79" t="s">
        <v>3229</v>
      </c>
      <c r="NH30" s="10" t="str" cm="1">
        <f t="array" aca="1" ref="NH30" ca="1">IF(INDIRECT(ADDRESS(ROW(),COLUMN()-6))="","X",IF(INDIRECT(ADDRESS(ROW(),COLUMN()-5))="",0,"OK"))</f>
        <v>X</v>
      </c>
      <c r="NI30" s="29" t="str">
        <f ca="1">IF(NJ30="","",SUM(1+MAXA(NI$1:NI29)))</f>
        <v/>
      </c>
      <c r="NJ30" s="8" t="str" cm="1">
        <f t="array" aca="1" ref="NJ30" ca="1">IF(NH30=0,INDIRECT(ADDRESS(ROW(),COLUMN()-8)),"")</f>
        <v/>
      </c>
      <c r="NK30" s="31"/>
      <c r="NL30" s="10" t="str">
        <f t="shared" si="14"/>
        <v>$NB$30</v>
      </c>
      <c r="NM30" s="29" t="str">
        <f ca="1">IF(NN30="","",SUM(1+MAXA(NM$1:NM29)))</f>
        <v/>
      </c>
      <c r="NN30" s="8" t="str" cm="1">
        <f t="array" aca="1" ref="NN30" ca="1">IF(ISNUMBER(SEARCH(NN$1,INDEX(INDIRECT(NO$1),ROW(NL30),1)))=TRUE,INDIRECT(NL30),"")</f>
        <v/>
      </c>
      <c r="NO30" s="13" t="s">
        <v>1192</v>
      </c>
      <c r="NP30" s="13" t="s">
        <v>1192</v>
      </c>
      <c r="NQ30" s="13" t="s">
        <v>1192</v>
      </c>
      <c r="NR30" s="13"/>
      <c r="NS30" s="13"/>
      <c r="NT30" s="13"/>
      <c r="NU30" s="13"/>
      <c r="NV30" s="13"/>
      <c r="NW30" s="13"/>
      <c r="NX30" s="13" t="s">
        <v>1192</v>
      </c>
      <c r="NY30" s="13" t="s">
        <v>1192</v>
      </c>
      <c r="NZ30" s="13"/>
      <c r="OA30" s="10" t="str">
        <f t="shared" ca="1" si="45"/>
        <v/>
      </c>
      <c r="OB30" s="22" t="s">
        <v>1274</v>
      </c>
      <c r="OC30" s="14" t="s">
        <v>1275</v>
      </c>
      <c r="OD30" s="14" t="s">
        <v>1276</v>
      </c>
      <c r="OE30" s="27" t="str" cm="1">
        <f t="array" aca="1" ref="OE30" ca="1">CONCATENATE($A$37,INDIRECT(ADDRESS(ROW(),COLUMN()-2)),"%20",INDIRECT(ADDRESS(ROW(),COLUMN()-1)),$A$39,INDIRECT(ADDRESS(ROW(),COLUMN()-2)),"%20",INDIRECT(ADDRESS(ROW(),COLUMN()-1)))</f>
        <v>https://maps.yandex.ru/?ll=38.325727%2035.585484&amp;z=16&amp;text=38.325727%2035.585484</v>
      </c>
      <c r="OF30" s="87" t="str" cm="1">
        <f t="array" aca="1" ref="OF30" ca="1">CONCATENATE($A$40,INDIRECT(ADDRESS(ROW(),COLUMN()-3)),"%2C",INDIRECT(ADDRESS(ROW(),COLUMN()-2)))</f>
        <v>https://maps.google.com/maps?q=38.325727%2C35.585484</v>
      </c>
      <c r="OG30" s="79" t="s">
        <v>3229</v>
      </c>
      <c r="OH30" s="10" t="str" cm="1">
        <f t="array" aca="1" ref="OH30" ca="1">IF(INDIRECT(ADDRESS(ROW(),COLUMN()-6))="","X",IF(INDIRECT(ADDRESS(ROW(),COLUMN()-5))="",0,"OK"))</f>
        <v>OK</v>
      </c>
      <c r="OI30" s="29" t="str">
        <f ca="1">IF(OJ30="","",SUM(1+MAXA(OI$1:OI29)))</f>
        <v/>
      </c>
      <c r="OJ30" s="8" t="str" cm="1">
        <f t="array" aca="1" ref="OJ30" ca="1">IF(OH30=0,INDIRECT(ADDRESS(ROW(),COLUMN()-8)),"")</f>
        <v/>
      </c>
      <c r="OK30" s="31"/>
      <c r="OL30" s="10" t="str">
        <f t="shared" si="15"/>
        <v>$OB$30</v>
      </c>
      <c r="OM30" s="29" t="str">
        <f ca="1">IF(ON30="","",SUM(1+MAXA(OM$1:OM29)))</f>
        <v/>
      </c>
      <c r="ON30" s="8" t="str" cm="1">
        <f t="array" aca="1" ref="ON30" ca="1">IF(ISNUMBER(SEARCH(ON$1,INDEX(INDIRECT(OO$1),ROW(OL30),1)))=TRUE,INDIRECT(OL30),"")</f>
        <v/>
      </c>
      <c r="OO30" s="13" t="s">
        <v>1192</v>
      </c>
      <c r="OP30" s="13"/>
      <c r="OQ30" s="13"/>
      <c r="OR30" s="13"/>
      <c r="OS30" s="13"/>
      <c r="OT30" s="13"/>
      <c r="OU30" s="13"/>
      <c r="OV30" s="13"/>
      <c r="OW30" s="13"/>
      <c r="OX30" s="13"/>
      <c r="OY30" s="13"/>
      <c r="OZ30" s="13" t="s">
        <v>1192</v>
      </c>
      <c r="PA30" s="10" t="str">
        <f t="shared" ca="1" si="46"/>
        <v/>
      </c>
      <c r="PB30" s="22" t="s">
        <v>1485</v>
      </c>
      <c r="PC30" s="14" t="s">
        <v>1486</v>
      </c>
      <c r="PD30" s="14" t="s">
        <v>1487</v>
      </c>
      <c r="PE30" s="27" t="str" cm="1">
        <f t="array" aca="1" ref="PE30" ca="1">CONCATENATE($A$37,INDIRECT(ADDRESS(ROW(),COLUMN()-2)),"%20",INDIRECT(ADDRESS(ROW(),COLUMN()-1)),$A$39,INDIRECT(ADDRESS(ROW(),COLUMN()-2)),"%20",INDIRECT(ADDRESS(ROW(),COLUMN()-1)))</f>
        <v>https://maps.yandex.ru/?ll=39.132361%2035.508128&amp;z=16&amp;text=39.132361%2035.508128</v>
      </c>
      <c r="PF30" s="87" t="str" cm="1">
        <f t="array" aca="1" ref="PF30" ca="1">CONCATENATE($A$40,INDIRECT(ADDRESS(ROW(),COLUMN()-3)),"%2C",INDIRECT(ADDRESS(ROW(),COLUMN()-2)))</f>
        <v>https://maps.google.com/maps?q=39.132361%2C35.508128</v>
      </c>
      <c r="PG30" s="79" t="s">
        <v>3239</v>
      </c>
      <c r="PH30" s="10" t="str" cm="1">
        <f t="array" aca="1" ref="PH30" ca="1">IF(INDIRECT(ADDRESS(ROW(),COLUMN()-6))="","X",IF(INDIRECT(ADDRESS(ROW(),COLUMN()-5))="",0,"OK"))</f>
        <v>OK</v>
      </c>
      <c r="PI30" s="29" t="str">
        <f ca="1">IF(PJ30="","",SUM(1+MAXA(PI$1:PI29)))</f>
        <v/>
      </c>
      <c r="PJ30" s="8" t="str" cm="1">
        <f t="array" aca="1" ref="PJ30" ca="1">IF(PH30=0,INDIRECT(ADDRESS(ROW(),COLUMN()-8)),"")</f>
        <v/>
      </c>
      <c r="PK30" s="31"/>
      <c r="PL30" s="10" t="str">
        <f t="shared" si="16"/>
        <v>$PB$30</v>
      </c>
      <c r="PM30" s="29" t="str">
        <f ca="1">IF(PN30="","",SUM(1+MAXA(PM$1:PM29)))</f>
        <v/>
      </c>
      <c r="PN30" s="8" t="str" cm="1">
        <f t="array" aca="1" ref="PN30" ca="1">IF(ISNUMBER(SEARCH(PN$1,INDEX(INDIRECT(PO$1),ROW(PL30),1)))=TRUE,INDIRECT(PL30),"")</f>
        <v/>
      </c>
      <c r="PO30" s="13" t="s">
        <v>1192</v>
      </c>
      <c r="PP30" s="13" t="s">
        <v>1192</v>
      </c>
      <c r="PQ30" s="13" t="s">
        <v>1192</v>
      </c>
      <c r="PR30" s="13" t="s">
        <v>1192</v>
      </c>
      <c r="PS30" s="13"/>
      <c r="PT30" s="13"/>
      <c r="PU30" s="13"/>
      <c r="PV30" s="13"/>
      <c r="PW30" s="13"/>
      <c r="PX30" s="13"/>
      <c r="PY30" s="13" t="s">
        <v>1192</v>
      </c>
      <c r="PZ30" s="13" t="s">
        <v>1192</v>
      </c>
      <c r="QA30" s="10" t="str">
        <f t="shared" ca="1" si="47"/>
        <v/>
      </c>
      <c r="QB30" s="22" t="s">
        <v>4385</v>
      </c>
      <c r="QC30" s="6" t="s">
        <v>4388</v>
      </c>
      <c r="QD30" s="6" t="s">
        <v>4389</v>
      </c>
      <c r="QE30" s="27" t="str" cm="1">
        <f t="array" aca="1" ref="QE30" ca="1">CONCATENATE($A$37,INDIRECT(ADDRESS(ROW(),COLUMN()-2)),"%20",INDIRECT(ADDRESS(ROW(),COLUMN()-1)),$A$39,INDIRECT(ADDRESS(ROW(),COLUMN()-2)),"%20",INDIRECT(ADDRESS(ROW(),COLUMN()-1)))</f>
        <v>https://maps.yandex.ru/?ll=38.652682%2035.287277&amp;z=16&amp;text=38.652682%2035.287277</v>
      </c>
      <c r="QF30" s="87" t="str" cm="1">
        <f t="array" aca="1" ref="QF30" ca="1">CONCATENATE($A$40,INDIRECT(ADDRESS(ROW(),COLUMN()-3)),"%2C",INDIRECT(ADDRESS(ROW(),COLUMN()-2)))</f>
        <v>https://maps.google.com/maps?q=38.652682%2C35.287277</v>
      </c>
      <c r="QG30" s="79" t="s">
        <v>3239</v>
      </c>
      <c r="QH30" s="10" t="str" cm="1">
        <f t="array" aca="1" ref="QH30" ca="1">IF(INDIRECT(ADDRESS(ROW(),COLUMN()-6))="","X",IF(INDIRECT(ADDRESS(ROW(),COLUMN()-5))="",0,"OK"))</f>
        <v>OK</v>
      </c>
      <c r="QI30" s="29" t="str">
        <f ca="1">IF(QJ30="","",SUM(1+MAXA(QI$1:QI29)))</f>
        <v/>
      </c>
      <c r="QJ30" s="8" t="str" cm="1">
        <f t="array" aca="1" ref="QJ30" ca="1">IF(QH30=0,INDIRECT(ADDRESS(ROW(),COLUMN()-8)),"")</f>
        <v/>
      </c>
      <c r="QK30" s="31"/>
      <c r="QL30" s="10" t="str">
        <f t="shared" si="17"/>
        <v>$QB$30</v>
      </c>
      <c r="QM30" s="29" t="str">
        <f ca="1">IF(QN30="","",SUM(1+MAXA(QM$1:QM29)))</f>
        <v/>
      </c>
      <c r="QN30" s="8" t="str" cm="1">
        <f t="array" aca="1" ref="QN30" ca="1">IF(ISNUMBER(SEARCH(QN$1,INDEX(INDIRECT(QO$1),ROW(QL30),1)))=TRUE,INDIRECT(QL30),"")</f>
        <v/>
      </c>
      <c r="QO30" s="13" t="s">
        <v>1192</v>
      </c>
      <c r="QP30" s="13" t="s">
        <v>1192</v>
      </c>
      <c r="QQ30" s="13" t="s">
        <v>1192</v>
      </c>
      <c r="QR30" s="13" t="s">
        <v>1192</v>
      </c>
      <c r="QS30" s="13"/>
      <c r="QT30" s="13"/>
      <c r="QU30" s="13"/>
      <c r="QV30" s="13"/>
      <c r="QW30" s="13"/>
      <c r="QX30" s="13"/>
      <c r="QY30" s="13" t="s">
        <v>1192</v>
      </c>
      <c r="QZ30" s="13" t="s">
        <v>1192</v>
      </c>
      <c r="RA30" s="10" t="str">
        <f t="shared" ca="1" si="48"/>
        <v/>
      </c>
      <c r="RB30" s="22"/>
      <c r="RC30" s="6"/>
      <c r="RD30" s="6"/>
      <c r="RE30" s="24"/>
      <c r="RF30" s="24"/>
      <c r="RG30" s="79"/>
      <c r="RH30" s="10" t="str" cm="1">
        <f t="array" aca="1" ref="RH30" ca="1">IF(INDIRECT(ADDRESS(ROW(),COLUMN()-6))="","X",IF(INDIRECT(ADDRESS(ROW(),COLUMN()-5))="",0,"OK"))</f>
        <v>X</v>
      </c>
      <c r="RI30" s="29" t="str">
        <f ca="1">IF(RJ30="","",SUM(1+MAXA(RI$1:RI29)))</f>
        <v/>
      </c>
      <c r="RJ30" s="8" t="str" cm="1">
        <f t="array" aca="1" ref="RJ30" ca="1">IF(RH30=0,INDIRECT(ADDRESS(ROW(),COLUMN()-8)),"")</f>
        <v/>
      </c>
      <c r="RK30" s="31"/>
      <c r="RL30" s="10" t="str">
        <f t="shared" si="18"/>
        <v>$RB$30</v>
      </c>
      <c r="RM30" s="29" t="str">
        <f ca="1">IF(RN30="","",SUM(1+MAXA(RM$1:RM29)))</f>
        <v/>
      </c>
      <c r="RN30" s="8" t="str" cm="1">
        <f t="array" aca="1" ref="RN30" ca="1">IF(ISNUMBER(SEARCH(RN$1,INDEX(INDIRECT(RO$1),ROW(RL30),1)))=TRUE,INDIRECT(RL30),"")</f>
        <v/>
      </c>
      <c r="RO30" s="13" t="s">
        <v>1192</v>
      </c>
      <c r="RP30" s="13" t="s">
        <v>1192</v>
      </c>
      <c r="RQ30" s="13" t="s">
        <v>1192</v>
      </c>
      <c r="RR30" s="13"/>
      <c r="RS30" s="13"/>
      <c r="RT30" s="13"/>
      <c r="RU30" s="13"/>
      <c r="RV30" s="13"/>
      <c r="RW30" s="13"/>
      <c r="RX30" s="13"/>
      <c r="RY30" s="13" t="s">
        <v>1192</v>
      </c>
      <c r="RZ30" s="13" t="s">
        <v>1192</v>
      </c>
      <c r="SA30" s="10" t="str">
        <f t="shared" ca="1" si="49"/>
        <v/>
      </c>
      <c r="SB30" s="22" t="s">
        <v>4345</v>
      </c>
      <c r="SC30" s="6" t="s">
        <v>4347</v>
      </c>
      <c r="SD30" s="6" t="s">
        <v>4348</v>
      </c>
      <c r="SE30" s="27" t="str" cm="1">
        <f t="array" aca="1" ref="SE30" ca="1">CONCATENATE($A$37,INDIRECT(ADDRESS(ROW(),COLUMN()-2)),"%20",INDIRECT(ADDRESS(ROW(),COLUMN()-1)),$A$39,INDIRECT(ADDRESS(ROW(),COLUMN()-2)),"%20",INDIRECT(ADDRESS(ROW(),COLUMN()-1)))</f>
        <v>https://maps.yandex.ru/?ll=38.618234%2036.186800&amp;z=16&amp;text=38.618234%2036.186800</v>
      </c>
      <c r="SF30" s="87" t="str" cm="1">
        <f t="array" aca="1" ref="SF30" ca="1">CONCATENATE($A$40,INDIRECT(ADDRESS(ROW(),COLUMN()-3)),"%2C",INDIRECT(ADDRESS(ROW(),COLUMN()-2)))</f>
        <v>https://maps.google.com/maps?q=38.618234%2C36.186800</v>
      </c>
      <c r="SG30" s="79" t="s">
        <v>3229</v>
      </c>
      <c r="SH30" s="10" t="str" cm="1">
        <f t="array" aca="1" ref="SH30" ca="1">IF(INDIRECT(ADDRESS(ROW(),COLUMN()-6))="","X",IF(INDIRECT(ADDRESS(ROW(),COLUMN()-5))="",0,"OK"))</f>
        <v>OK</v>
      </c>
      <c r="SI30" s="29" t="str">
        <f ca="1">IF(SJ30="","",SUM(1+MAXA(SI$1:SI29)))</f>
        <v/>
      </c>
      <c r="SJ30" s="8" t="str" cm="1">
        <f t="array" aca="1" ref="SJ30" ca="1">IF(SH30=0,INDIRECT(ADDRESS(ROW(),COLUMN()-8)),"")</f>
        <v/>
      </c>
      <c r="SK30" s="33" t="s">
        <v>1192</v>
      </c>
      <c r="SL30" s="10" t="str">
        <f t="shared" si="19"/>
        <v>$SB$30</v>
      </c>
      <c r="SM30" s="29" t="str">
        <f ca="1">IF(SN30="","",SUM(1+MAXA(SM$1:SM29)))</f>
        <v/>
      </c>
      <c r="SN30" s="8" t="str" cm="1">
        <f t="array" aca="1" ref="SN30" ca="1">IF(ISNUMBER(SEARCH(SN$1,INDEX(SB$1:SB$174,ROW(SL30),1)))=TRUE,INDIRECT(SL30),"")</f>
        <v/>
      </c>
      <c r="SO30" s="13" t="s">
        <v>1192</v>
      </c>
      <c r="SP30" s="13" t="s">
        <v>1192</v>
      </c>
      <c r="SQ30" s="13" t="s">
        <v>1192</v>
      </c>
      <c r="SR30" s="13"/>
      <c r="SS30" s="13"/>
      <c r="ST30" s="13"/>
      <c r="SU30" s="13"/>
      <c r="SV30" s="13"/>
      <c r="SW30" s="13"/>
      <c r="SX30" s="13"/>
      <c r="SY30" s="13" t="s">
        <v>1192</v>
      </c>
      <c r="SZ30" s="13" t="s">
        <v>1192</v>
      </c>
      <c r="TA30" s="10" t="str">
        <f t="shared" ca="1" si="50"/>
        <v/>
      </c>
      <c r="TB30" s="22"/>
      <c r="TC30" s="15"/>
      <c r="TD30" s="6"/>
      <c r="TE30" s="15"/>
      <c r="TF30" s="15"/>
      <c r="TG30" s="101"/>
      <c r="TH30" s="10" t="str" cm="1">
        <f t="array" aca="1" ref="TH30" ca="1">IF(INDIRECT(ADDRESS(ROW(),COLUMN()-6))="","X",IF(INDIRECT(ADDRESS(ROW(),COLUMN()-5))="",0,"OK"))</f>
        <v>X</v>
      </c>
      <c r="TI30" s="29" t="str">
        <f ca="1">IF(TJ30="","",SUM(1+MAXA(TI$1:TI29)))</f>
        <v/>
      </c>
      <c r="TJ30" s="8" t="str" cm="1">
        <f t="array" aca="1" ref="TJ30" ca="1">IF(TH30=0,INDIRECT(ADDRESS(ROW(),COLUMN()-8)),"")</f>
        <v/>
      </c>
      <c r="TK30" s="33" t="s">
        <v>1192</v>
      </c>
      <c r="TL30" s="10" t="str">
        <f t="shared" si="20"/>
        <v>$TB$30</v>
      </c>
      <c r="TM30" s="29" t="str">
        <f ca="1">IF(TN30="","",SUM(1+MAXA(TM$1:TM29)))</f>
        <v/>
      </c>
      <c r="TN30" s="8" t="str" cm="1">
        <f t="array" aca="1" ref="TN30" ca="1">IF(ISNUMBER(SEARCH(TN$1,INDEX(INDIRECT(TO$1),ROW(TL30),1)))=TRUE,INDIRECT(TL30),"")</f>
        <v/>
      </c>
      <c r="TO30" s="13" t="s">
        <v>1192</v>
      </c>
      <c r="TP30" s="13" t="s">
        <v>1192</v>
      </c>
      <c r="TQ30" s="13" t="s">
        <v>1192</v>
      </c>
      <c r="TR30" s="13"/>
      <c r="TS30" s="13"/>
      <c r="TT30" s="13"/>
      <c r="TU30" s="13"/>
      <c r="TV30" s="13"/>
      <c r="TW30" s="13"/>
      <c r="TX30" s="13"/>
      <c r="TY30" s="13" t="s">
        <v>1192</v>
      </c>
      <c r="TZ30" s="13" t="s">
        <v>1192</v>
      </c>
      <c r="UA30" s="10" t="str">
        <f t="shared" ca="1" si="51"/>
        <v/>
      </c>
      <c r="UB30" s="16"/>
      <c r="UC30" s="17" t="s">
        <v>1856</v>
      </c>
      <c r="UD30" s="48"/>
      <c r="UE30" s="19"/>
      <c r="UF30" s="19"/>
      <c r="UG30" s="79" t="s">
        <v>3229</v>
      </c>
      <c r="UH30" s="10" t="str" cm="1">
        <f t="array" aca="1" ref="UH30" ca="1">IF(INDIRECT(ADDRESS(ROW(),COLUMN()-6))="","X",IF(INDIRECT(ADDRESS(ROW(),COLUMN()-5))="",0,"OK"))</f>
        <v>X</v>
      </c>
      <c r="UI30" s="29" t="str">
        <f ca="1">IF(UJ30="","",SUM(1+MAXA(UI$1:UI29)))</f>
        <v/>
      </c>
      <c r="UJ30" s="8" t="str" cm="1">
        <f t="array" aca="1" ref="UJ30" ca="1">IF(UH30=0,INDIRECT(ADDRESS(ROW(),COLUMN()-8)),"")</f>
        <v/>
      </c>
      <c r="UK30" s="33" t="s">
        <v>1192</v>
      </c>
      <c r="UL30" s="10" t="str">
        <f t="shared" si="21"/>
        <v>$UB$30</v>
      </c>
      <c r="UM30" s="29" t="str">
        <f ca="1">IF(UN30="","",SUM(1+MAXA(UM$1:UM29)))</f>
        <v/>
      </c>
      <c r="UN30" s="8" t="str" cm="1">
        <f t="array" aca="1" ref="UN30" ca="1">IF(ISNUMBER(SEARCH(UN$1,INDEX(INDIRECT(UO$1),ROW(UL30),1)))=TRUE,INDIRECT(UL30),"")</f>
        <v/>
      </c>
      <c r="UO30" s="13" t="s">
        <v>1192</v>
      </c>
      <c r="UP30" s="13" t="s">
        <v>1192</v>
      </c>
      <c r="UQ30" s="13" t="s">
        <v>1192</v>
      </c>
      <c r="UR30" s="13"/>
      <c r="US30" s="13"/>
      <c r="UT30" s="13"/>
      <c r="UU30" s="13"/>
      <c r="UV30" s="13"/>
      <c r="UW30" s="13"/>
      <c r="UX30" s="13"/>
      <c r="UY30" s="13" t="s">
        <v>1192</v>
      </c>
      <c r="UZ30" s="13" t="s">
        <v>1192</v>
      </c>
      <c r="VA30" s="10" t="str">
        <f t="shared" ca="1" si="52"/>
        <v/>
      </c>
      <c r="VB30" s="22" t="s">
        <v>4606</v>
      </c>
      <c r="VC30" s="6" t="s">
        <v>4610</v>
      </c>
      <c r="VD30" s="6" t="s">
        <v>4609</v>
      </c>
      <c r="VE30" s="27" t="str" cm="1">
        <f t="array" aca="1" ref="VE30" ca="1">CONCATENATE($A$37,INDIRECT(ADDRESS(ROW(),COLUMN()-2)),"%20",INDIRECT(ADDRESS(ROW(),COLUMN()-1)),$A$39,INDIRECT(ADDRESS(ROW(),COLUMN()-2)),"%20",INDIRECT(ADDRESS(ROW(),COLUMN()-1)))</f>
        <v>https://maps.yandex.ru/?ll=39.188116%2035.920194&amp;z=16&amp;text=39.188116%2035.920194</v>
      </c>
      <c r="VF30" s="87" t="str" cm="1">
        <f t="array" aca="1" ref="VF30" ca="1">CONCATENATE($A$40,INDIRECT(ADDRESS(ROW(),COLUMN()-3)),"%2C",INDIRECT(ADDRESS(ROW(),COLUMN()-2)))</f>
        <v>https://maps.google.com/maps?q=39.188116%2C35.920194</v>
      </c>
      <c r="VG30" s="79" t="s">
        <v>3229</v>
      </c>
      <c r="VH30" s="10" t="str" cm="1">
        <f t="array" aca="1" ref="VH30" ca="1">IF(INDIRECT(ADDRESS(ROW(),COLUMN()-6))="","X",IF(INDIRECT(ADDRESS(ROW(),COLUMN()-5))="",0,"OK"))</f>
        <v>OK</v>
      </c>
      <c r="VI30" s="29" t="str">
        <f ca="1">IF(VJ30="","",SUM(1+MAXA(VI$1:VI29)))</f>
        <v/>
      </c>
      <c r="VJ30" s="8" t="str" cm="1">
        <f t="array" aca="1" ref="VJ30" ca="1">IF(VH30=0,INDIRECT(ADDRESS(ROW(),COLUMN()-8)),"")</f>
        <v/>
      </c>
      <c r="VK30" s="33" t="s">
        <v>1192</v>
      </c>
      <c r="VL30" s="10" t="str">
        <f t="shared" si="22"/>
        <v>$VB$30</v>
      </c>
      <c r="VM30" s="29" t="str">
        <f ca="1">IF(VN30="","",SUM(1+MAXA(VM$1:VM29)))</f>
        <v/>
      </c>
      <c r="VN30" s="8" t="str" cm="1">
        <f t="array" aca="1" ref="VN30" ca="1">IF(ISNUMBER(SEARCH(VN$1,INDEX(INDIRECT(VO$1),ROW(VL30),1)))=TRUE,INDIRECT(VL30),"")</f>
        <v/>
      </c>
      <c r="VO30" s="13" t="s">
        <v>1192</v>
      </c>
      <c r="VP30" s="13" t="s">
        <v>1192</v>
      </c>
      <c r="VQ30" s="13" t="s">
        <v>1192</v>
      </c>
      <c r="VR30" s="13"/>
      <c r="VS30" s="13"/>
      <c r="VT30" s="13"/>
      <c r="VU30" s="13"/>
      <c r="VV30" s="13"/>
      <c r="VW30" s="13"/>
      <c r="VX30" s="13"/>
      <c r="VY30" s="13" t="s">
        <v>1192</v>
      </c>
      <c r="VZ30" s="13" t="s">
        <v>1192</v>
      </c>
      <c r="WA30" s="10" t="str">
        <f t="shared" ca="1" si="53"/>
        <v/>
      </c>
      <c r="WB30" s="22" t="s">
        <v>4325</v>
      </c>
      <c r="WC30" s="6" t="s">
        <v>4326</v>
      </c>
      <c r="WD30" s="6" t="s">
        <v>4327</v>
      </c>
      <c r="WE30" s="27" t="str" cm="1">
        <f t="array" aca="1" ref="WE30" ca="1">CONCATENATE($A$37,INDIRECT(ADDRESS(ROW(),COLUMN()-2)),"%20",INDIRECT(ADDRESS(ROW(),COLUMN()-1)),$A$39,INDIRECT(ADDRESS(ROW(),COLUMN()-2)),"%20",INDIRECT(ADDRESS(ROW(),COLUMN()-1)))</f>
        <v>https://maps.yandex.ru/?ll=38.459759%2036.511261&amp;z=16&amp;text=38.459759%2036.511261</v>
      </c>
      <c r="WF30" s="87" t="str" cm="1">
        <f t="array" aca="1" ref="WF30" ca="1">CONCATENATE($A$40,INDIRECT(ADDRESS(ROW(),COLUMN()-3)),"%2C",INDIRECT(ADDRESS(ROW(),COLUMN()-2)))</f>
        <v>https://maps.google.com/maps?q=38.459759%2C36.511261</v>
      </c>
      <c r="WG30" s="79" t="s">
        <v>3229</v>
      </c>
      <c r="WH30" s="10" t="str" cm="1">
        <f t="array" aca="1" ref="WH30" ca="1">IF(INDIRECT(ADDRESS(ROW(),COLUMN()-6))="","X",IF(INDIRECT(ADDRESS(ROW(),COLUMN()-5))="",0,"OK"))</f>
        <v>OK</v>
      </c>
      <c r="WI30" s="29" t="str">
        <f ca="1">IF(WJ30="","",SUM(1+MAXA(WI$1:WI29)))</f>
        <v/>
      </c>
      <c r="WJ30" s="8" t="str" cm="1">
        <f t="array" aca="1" ref="WJ30" ca="1">IF(WH30=0,INDIRECT(ADDRESS(ROW(),COLUMN()-8)),"")</f>
        <v/>
      </c>
      <c r="WK30" s="33" t="s">
        <v>1192</v>
      </c>
      <c r="WL30" s="10" t="str">
        <f t="shared" si="23"/>
        <v>$WB$30</v>
      </c>
      <c r="WM30" s="29" t="str">
        <f ca="1">IF(WN30="","",SUM(1+MAXA(WM$1:WM29)))</f>
        <v/>
      </c>
      <c r="WN30" s="8" t="str" cm="1">
        <f t="array" aca="1" ref="WN30" ca="1">IF(ISNUMBER(SEARCH(WN$1,INDEX(INDIRECT(WO$1),ROW(WL30),1)))=TRUE,INDIRECT(WL30),"")</f>
        <v/>
      </c>
      <c r="WO30" s="13" t="s">
        <v>1192</v>
      </c>
      <c r="WP30" s="13" t="s">
        <v>1192</v>
      </c>
      <c r="WQ30" s="13" t="s">
        <v>1192</v>
      </c>
      <c r="WR30" s="13" t="s">
        <v>1192</v>
      </c>
      <c r="WS30" s="13"/>
      <c r="WT30" s="13"/>
      <c r="WU30" s="13"/>
      <c r="WV30" s="13" t="s">
        <v>1192</v>
      </c>
      <c r="WW30" s="13"/>
      <c r="WX30" s="13"/>
      <c r="WY30" s="13"/>
      <c r="WZ30" s="13" t="s">
        <v>1192</v>
      </c>
      <c r="XA30" s="10" t="str">
        <f t="shared" ca="1" si="54"/>
        <v/>
      </c>
      <c r="XB30" s="16"/>
      <c r="XC30" s="17" t="s">
        <v>2241</v>
      </c>
      <c r="XD30" s="51"/>
      <c r="XE30" s="19"/>
      <c r="XF30" s="19"/>
      <c r="XG30" s="79" t="s">
        <v>3229</v>
      </c>
      <c r="XH30" s="10" t="str" cm="1">
        <f t="array" aca="1" ref="XH30" ca="1">IF(INDIRECT(ADDRESS(ROW(),COLUMN()-6))="","X",IF(INDIRECT(ADDRESS(ROW(),COLUMN()-5))="",0,"OK"))</f>
        <v>X</v>
      </c>
      <c r="XI30" s="29" t="str">
        <f ca="1">IF(XJ30="","",SUM(1+MAXA(XI$1:XI29)))</f>
        <v/>
      </c>
      <c r="XJ30" s="8" t="str" cm="1">
        <f t="array" aca="1" ref="XJ30" ca="1">IF(XH30=0,INDIRECT(ADDRESS(ROW(),COLUMN()-8)),"")</f>
        <v/>
      </c>
      <c r="XK30" s="33" t="s">
        <v>1192</v>
      </c>
      <c r="XL30" s="10" t="str">
        <f t="shared" si="24"/>
        <v>$XB$30</v>
      </c>
      <c r="XM30" s="29" t="str">
        <f ca="1">IF(XN30="","",SUM(1+MAXA(XM$1:XM29)))</f>
        <v/>
      </c>
      <c r="XN30" s="8" t="str" cm="1">
        <f t="array" aca="1" ref="XN30" ca="1">IF(ISNUMBER(SEARCH(XN$1,INDEX(INDIRECT(XO$1),ROW(XL30),1)))=TRUE,INDIRECT(XL30),"")</f>
        <v/>
      </c>
      <c r="XO30" s="13" t="s">
        <v>1192</v>
      </c>
      <c r="XP30" s="13" t="s">
        <v>1192</v>
      </c>
      <c r="XQ30" s="13" t="s">
        <v>1192</v>
      </c>
      <c r="XR30" s="13" t="s">
        <v>1192</v>
      </c>
      <c r="XS30" s="13"/>
      <c r="XT30" s="13"/>
      <c r="XU30" s="13"/>
      <c r="XV30" s="13"/>
      <c r="XW30" s="13"/>
      <c r="XX30" s="13"/>
      <c r="XY30" s="13" t="s">
        <v>1192</v>
      </c>
      <c r="XZ30" s="13" t="s">
        <v>1192</v>
      </c>
      <c r="YA30" s="10" t="str">
        <f t="shared" ca="1" si="55"/>
        <v/>
      </c>
      <c r="YB30" s="22"/>
      <c r="YC30" s="15"/>
      <c r="YD30" s="37"/>
      <c r="YE30" s="24"/>
      <c r="YF30" s="24"/>
      <c r="YG30" s="101"/>
      <c r="YH30" s="10" t="str" cm="1">
        <f t="array" aca="1" ref="YH30" ca="1">IF(INDIRECT(ADDRESS(ROW(),COLUMN()-6))="","X",IF(INDIRECT(ADDRESS(ROW(),COLUMN()-5))="",0,"OK"))</f>
        <v>X</v>
      </c>
      <c r="YI30" s="29" t="str">
        <f ca="1">IF(YJ30="","",SUM(1+MAXA(YI$1:YI29)))</f>
        <v/>
      </c>
      <c r="YJ30" s="8" t="str" cm="1">
        <f t="array" aca="1" ref="YJ30" ca="1">IF(YH30=0,INDIRECT(ADDRESS(ROW(),COLUMN()-8)),"")</f>
        <v/>
      </c>
      <c r="YK30" s="33" t="s">
        <v>1192</v>
      </c>
      <c r="YL30" s="10" t="str">
        <f t="shared" si="25"/>
        <v>$YB$30</v>
      </c>
      <c r="YM30" s="29" t="str">
        <f ca="1">IF(YN30="","",SUM(1+MAXA(YM$1:YM29)))</f>
        <v/>
      </c>
      <c r="YN30" s="8" t="str" cm="1">
        <f t="array" aca="1" ref="YN30" ca="1">IF(ISNUMBER(SEARCH(YN$1,INDEX(INDIRECT(YO$1),ROW(YL30),1)))=TRUE,INDIRECT(YL30),"")</f>
        <v/>
      </c>
      <c r="YO30" s="13" t="s">
        <v>1192</v>
      </c>
      <c r="YP30" s="13" t="s">
        <v>1192</v>
      </c>
      <c r="YQ30" s="13" t="s">
        <v>1192</v>
      </c>
      <c r="YR30" s="13" t="s">
        <v>1192</v>
      </c>
      <c r="YS30" s="13"/>
      <c r="YT30" s="13"/>
      <c r="YU30" s="13"/>
      <c r="YV30" s="13"/>
      <c r="YW30" s="13"/>
      <c r="YX30" s="13"/>
      <c r="YY30" s="13" t="s">
        <v>1192</v>
      </c>
      <c r="YZ30" s="13" t="s">
        <v>1192</v>
      </c>
      <c r="ZA30" s="10" t="str">
        <f t="shared" ca="1" si="56"/>
        <v/>
      </c>
      <c r="ZB30" s="16"/>
      <c r="ZC30" s="17" t="s">
        <v>4247</v>
      </c>
      <c r="ZD30" s="51"/>
      <c r="ZE30" s="19"/>
      <c r="ZF30" s="19"/>
      <c r="ZG30" s="79" t="s">
        <v>3229</v>
      </c>
      <c r="ZH30" s="10" t="str" cm="1">
        <f t="array" aca="1" ref="ZH30" ca="1">IF(INDIRECT(ADDRESS(ROW(),COLUMN()-6))="","X",IF(INDIRECT(ADDRESS(ROW(),COLUMN()-5))="",0,"OK"))</f>
        <v>X</v>
      </c>
      <c r="ZI30" s="29" t="str">
        <f ca="1">IF(ZJ30="","",SUM(1+MAXA(ZI$1:ZI29)))</f>
        <v/>
      </c>
      <c r="ZJ30" s="8" t="str" cm="1">
        <f t="array" aca="1" ref="ZJ30" ca="1">IF(ZH30=0,INDIRECT(ADDRESS(ROW(),COLUMN()-8)),"")</f>
        <v/>
      </c>
      <c r="ZK30" s="33" t="s">
        <v>1192</v>
      </c>
      <c r="ZL30" s="10" t="str">
        <f t="shared" si="26"/>
        <v>$ZB$30</v>
      </c>
      <c r="ZM30" s="29" t="str">
        <f ca="1">IF(ZN30="","",SUM(1+MAXA(ZM$1:ZM29)))</f>
        <v/>
      </c>
      <c r="ZN30" s="8" t="str" cm="1">
        <f t="array" aca="1" ref="ZN30" ca="1">IF(ISNUMBER(SEARCH(ZN$1,INDEX(INDIRECT(ZO$1),ROW(ZL30),1)))=TRUE,INDIRECT(ZL30),"")</f>
        <v/>
      </c>
      <c r="ZO30" s="13" t="s">
        <v>1192</v>
      </c>
      <c r="ZP30" s="13" t="s">
        <v>1192</v>
      </c>
      <c r="ZQ30" s="13" t="s">
        <v>1192</v>
      </c>
      <c r="ZR30" s="13" t="s">
        <v>1192</v>
      </c>
      <c r="ZS30" s="13"/>
      <c r="ZT30" s="13"/>
      <c r="ZU30" s="13"/>
      <c r="ZV30" s="13"/>
      <c r="ZW30" s="13"/>
      <c r="ZX30" s="13"/>
      <c r="ZY30" s="13"/>
      <c r="ZZ30" s="13" t="s">
        <v>1192</v>
      </c>
      <c r="AAA30" s="10" t="str">
        <f t="shared" ca="1" si="57"/>
        <v/>
      </c>
      <c r="AAB30" s="22" t="s">
        <v>2558</v>
      </c>
      <c r="AAC30" s="6" t="s">
        <v>2559</v>
      </c>
      <c r="AAD30" s="37" t="s">
        <v>2560</v>
      </c>
      <c r="AAE30" s="27" t="str" cm="1">
        <f t="array" aca="1" ref="AAE30" ca="1">CONCATENATE($A$37,INDIRECT(ADDRESS(ROW(),COLUMN()-2)),"%20",INDIRECT(ADDRESS(ROW(),COLUMN()-1)),$A$39,INDIRECT(ADDRESS(ROW(),COLUMN()-2)),"%20",INDIRECT(ADDRESS(ROW(),COLUMN()-1)))</f>
        <v>https://maps.yandex.ru/?ll=38.165110%2035.216441&amp;z=16&amp;text=38.165110%2035.216441</v>
      </c>
      <c r="AAF30" s="87" t="str" cm="1">
        <f t="array" aca="1" ref="AAF30" ca="1">CONCATENATE($A$40,INDIRECT(ADDRESS(ROW(),COLUMN()-3)),"%2C",INDIRECT(ADDRESS(ROW(),COLUMN()-2)))</f>
        <v>https://maps.google.com/maps?q=38.165110%2C35.216441</v>
      </c>
      <c r="AAG30" s="79" t="s">
        <v>3229</v>
      </c>
      <c r="AAH30" s="10" t="str" cm="1">
        <f t="array" aca="1" ref="AAH30" ca="1">IF(INDIRECT(ADDRESS(ROW(),COLUMN()-6))="","X",IF(INDIRECT(ADDRESS(ROW(),COLUMN()-5))="",0,"OK"))</f>
        <v>OK</v>
      </c>
      <c r="AAI30" s="29" t="str">
        <f ca="1">IF(AAJ30="","",SUM(1+MAXA(AAI$1:AAI29)))</f>
        <v/>
      </c>
      <c r="AAJ30" s="8" t="str" cm="1">
        <f t="array" aca="1" ref="AAJ30" ca="1">IF(AAH30=0,INDIRECT(ADDRESS(ROW(),COLUMN()-8)),"")</f>
        <v/>
      </c>
      <c r="AAK30" s="33" t="s">
        <v>1192</v>
      </c>
      <c r="AAL30" s="10" t="str">
        <f t="shared" si="27"/>
        <v>$AAB$30</v>
      </c>
      <c r="AAM30" s="29" t="str">
        <f ca="1">IF(AAN30="","",SUM(1+MAXA(AAM$1:AAM29)))</f>
        <v/>
      </c>
      <c r="AAN30" s="8" t="str" cm="1">
        <f t="array" aca="1" ref="AAN30" ca="1">IF(ISNUMBER(SEARCH(AAN$1,INDEX(INDIRECT(AAO$1),ROW(AAL30),1)))=TRUE,INDIRECT(AAL30),"")</f>
        <v/>
      </c>
      <c r="AAO30" s="13" t="s">
        <v>1192</v>
      </c>
      <c r="AAP30" s="13" t="s">
        <v>1192</v>
      </c>
      <c r="AAQ30" s="13" t="s">
        <v>1192</v>
      </c>
      <c r="AAR30" s="13" t="s">
        <v>1192</v>
      </c>
      <c r="AAS30" s="13" t="s">
        <v>1192</v>
      </c>
      <c r="AAT30" s="13"/>
      <c r="AAU30" s="13"/>
      <c r="AAV30" s="13"/>
      <c r="AAW30" s="13"/>
      <c r="AAX30" s="13"/>
      <c r="AAY30" s="13"/>
      <c r="AAZ30" s="13" t="s">
        <v>1192</v>
      </c>
      <c r="ABA30" s="10" t="str">
        <f t="shared" ca="1" si="58"/>
        <v/>
      </c>
      <c r="ABB30" s="22" t="s">
        <v>2719</v>
      </c>
      <c r="ABC30" s="6" t="s">
        <v>2720</v>
      </c>
      <c r="ABD30" s="37" t="s">
        <v>2721</v>
      </c>
      <c r="ABE30" s="27" t="str" cm="1">
        <f t="array" aca="1" ref="ABE30" ca="1">CONCATENATE($A$37,INDIRECT(ADDRESS(ROW(),COLUMN()-2)),"%20",INDIRECT(ADDRESS(ROW(),COLUMN()-1)),$A$39,INDIRECT(ADDRESS(ROW(),COLUMN()-2)),"%20",INDIRECT(ADDRESS(ROW(),COLUMN()-1)))</f>
        <v>https://maps.yandex.ru/?ll=38.748146%2035.530723&amp;z=16&amp;text=38.748146%2035.530723</v>
      </c>
      <c r="ABF30" s="87" t="str" cm="1">
        <f t="array" aca="1" ref="ABF30" ca="1">CONCATENATE($A$40,INDIRECT(ADDRESS(ROW(),COLUMN()-3)),"%2C",INDIRECT(ADDRESS(ROW(),COLUMN()-2)))</f>
        <v>https://maps.google.com/maps?q=38.748146%2C35.530723</v>
      </c>
      <c r="ABG30" s="79" t="s">
        <v>3229</v>
      </c>
      <c r="ABH30" s="10" t="str" cm="1">
        <f t="array" aca="1" ref="ABH30" ca="1">IF(INDIRECT(ADDRESS(ROW(),COLUMN()-6))="","X",IF(INDIRECT(ADDRESS(ROW(),COLUMN()-5))="",0,"OK"))</f>
        <v>OK</v>
      </c>
      <c r="ABI30" s="29" t="str">
        <f ca="1">IF(ABJ30="","",SUM(1+MAXA(ABI$1:ABI29)))</f>
        <v/>
      </c>
      <c r="ABJ30" s="8" t="str" cm="1">
        <f t="array" aca="1" ref="ABJ30" ca="1">IF(ABH30=0,INDIRECT(ADDRESS(ROW(),COLUMN()-8)),"")</f>
        <v/>
      </c>
      <c r="ABK30" s="33" t="s">
        <v>1192</v>
      </c>
      <c r="ABL30" s="10" t="str">
        <f t="shared" si="28"/>
        <v>$ABB$30</v>
      </c>
      <c r="ABM30" s="29" t="str">
        <f ca="1">IF(ABN30="","",SUM(1+MAXA(ABM$1:ABM29)))</f>
        <v/>
      </c>
      <c r="ABN30" s="8" t="str" cm="1">
        <f t="array" aca="1" ref="ABN30" ca="1">IF(ISNUMBER(SEARCH(ABN$1,INDEX(INDIRECT(ABO$1),ROW(ABL30),1)))=TRUE,INDIRECT(ABL30),"")</f>
        <v/>
      </c>
      <c r="ABO30" s="13" t="s">
        <v>1192</v>
      </c>
      <c r="ABP30" s="13" t="s">
        <v>1192</v>
      </c>
      <c r="ABQ30" s="13" t="s">
        <v>1192</v>
      </c>
      <c r="ABR30" s="13"/>
      <c r="ABS30" s="13"/>
      <c r="ABT30" s="13"/>
      <c r="ABU30" s="13"/>
      <c r="ABV30" s="13"/>
      <c r="ABW30" s="13"/>
      <c r="ABX30" s="13"/>
      <c r="ABY30" s="13"/>
      <c r="ABZ30" s="13" t="s">
        <v>1192</v>
      </c>
      <c r="ACA30" s="10" t="str">
        <f t="shared" ca="1" si="59"/>
        <v/>
      </c>
      <c r="ACB30" s="22"/>
      <c r="ACC30" s="6"/>
      <c r="ACD30" s="37"/>
      <c r="ACE30" s="24"/>
      <c r="ACF30" s="88"/>
      <c r="ACG30" s="101"/>
      <c r="ACH30" s="10" t="str" cm="1">
        <f t="array" aca="1" ref="ACH30" ca="1">IF(INDIRECT(ADDRESS(ROW(),COLUMN()-6))="","X",IF(INDIRECT(ADDRESS(ROW(),COLUMN()-5))="",0,"OK"))</f>
        <v>X</v>
      </c>
      <c r="ACI30" s="29" t="str">
        <f ca="1">IF(ACJ30="","",SUM(1+MAXA(ACI$1:ACI29)))</f>
        <v/>
      </c>
      <c r="ACJ30" s="8" t="str" cm="1">
        <f t="array" aca="1" ref="ACJ30" ca="1">IF(ACH30=0,INDIRECT(ADDRESS(ROW(),COLUMN()-8)),"")</f>
        <v/>
      </c>
      <c r="ACK30" s="33" t="s">
        <v>1192</v>
      </c>
      <c r="ACL30" s="10" t="str">
        <f t="shared" si="29"/>
        <v>$ACB$30</v>
      </c>
      <c r="ACM30" s="29" t="str">
        <f ca="1">IF(ACN30="","",SUM(1+MAXA(ACM$1:ACM29)))</f>
        <v/>
      </c>
      <c r="ACN30" s="8" t="str" cm="1">
        <f t="array" aca="1" ref="ACN30" ca="1">IF(ISNUMBER(SEARCH(ACN$1,INDEX(INDIRECT(ACO$1),ROW(ACL30),1)))=TRUE,INDIRECT(ACL30),"")</f>
        <v/>
      </c>
      <c r="ACO30" s="13" t="s">
        <v>1192</v>
      </c>
      <c r="ACP30" s="13" t="s">
        <v>1192</v>
      </c>
      <c r="ACQ30" s="13" t="s">
        <v>1192</v>
      </c>
      <c r="ACR30" s="13"/>
      <c r="ACS30" s="13"/>
      <c r="ACT30" s="13"/>
      <c r="ACU30" s="13"/>
      <c r="ACV30" s="13"/>
      <c r="ACW30" s="13"/>
      <c r="ACX30" s="13"/>
      <c r="ACY30" s="13"/>
      <c r="ACZ30" s="13" t="s">
        <v>1192</v>
      </c>
      <c r="ADA30" s="10" t="str">
        <f t="shared" ca="1" si="60"/>
        <v/>
      </c>
      <c r="ADB30" s="22" t="s">
        <v>2879</v>
      </c>
      <c r="ADC30" s="37" t="s">
        <v>2880</v>
      </c>
      <c r="ADD30" s="37" t="s">
        <v>2881</v>
      </c>
      <c r="ADE30" s="27" t="str" cm="1">
        <f t="array" aca="1" ref="ADE30" ca="1">CONCATENATE($A$37,INDIRECT(ADDRESS(ROW(),COLUMN()-2)),"%20",INDIRECT(ADDRESS(ROW(),COLUMN()-1)),$A$39,INDIRECT(ADDRESS(ROW(),COLUMN()-2)),"%20",INDIRECT(ADDRESS(ROW(),COLUMN()-1)))</f>
        <v>https://maps.yandex.ru/?ll=38.721855%2035.499100&amp;z=16&amp;text=38.721855%2035.499100</v>
      </c>
      <c r="ADF30" s="87" t="str" cm="1">
        <f t="array" aca="1" ref="ADF30" ca="1">CONCATENATE($A$40,INDIRECT(ADDRESS(ROW(),COLUMN()-3)),"%2C",INDIRECT(ADDRESS(ROW(),COLUMN()-2)))</f>
        <v>https://maps.google.com/maps?q=38.721855%2C35.499100</v>
      </c>
      <c r="ADG30" s="92" t="s">
        <v>3248</v>
      </c>
      <c r="ADH30" s="10" t="str" cm="1">
        <f t="array" aca="1" ref="ADH30" ca="1">IF(INDIRECT(ADDRESS(ROW(),COLUMN()-6))="","X",IF(INDIRECT(ADDRESS(ROW(),COLUMN()-5))="",0,"OK"))</f>
        <v>OK</v>
      </c>
      <c r="ADI30" s="29" t="str">
        <f ca="1">IF(ADJ30="","",SUM(1+MAXA(ADI$1:ADI29)))</f>
        <v/>
      </c>
      <c r="ADJ30" s="8" t="str" cm="1">
        <f t="array" aca="1" ref="ADJ30" ca="1">IF(ADH30=0,INDIRECT(ADDRESS(ROW(),COLUMN()-8)),"")</f>
        <v/>
      </c>
      <c r="ADK30" s="33" t="s">
        <v>1192</v>
      </c>
      <c r="ADL30" s="10" t="str">
        <f t="shared" si="30"/>
        <v>$ADB$30</v>
      </c>
      <c r="ADM30" s="29" t="str">
        <f ca="1">IF(ADN30="","",SUM(1+MAXA(ADM$1:ADM29)))</f>
        <v/>
      </c>
      <c r="ADN30" s="8" t="str" cm="1">
        <f t="array" aca="1" ref="ADN30" ca="1">IF(ISNUMBER(SEARCH(ADN$1,INDEX(INDIRECT(ADO$1),ROW(ADL30),1)))=TRUE,INDIRECT(ADL30),"")</f>
        <v/>
      </c>
      <c r="ADO30" s="13" t="s">
        <v>1192</v>
      </c>
      <c r="ADP30" s="13" t="s">
        <v>1192</v>
      </c>
      <c r="ADQ30" s="13" t="s">
        <v>1192</v>
      </c>
      <c r="ADR30" s="13" t="s">
        <v>1192</v>
      </c>
      <c r="ADS30" s="13" t="s">
        <v>1192</v>
      </c>
      <c r="ADT30" s="13"/>
      <c r="ADU30" s="13"/>
      <c r="ADV30" s="13"/>
      <c r="ADW30" s="13"/>
      <c r="ADX30" s="13"/>
      <c r="ADY30" s="13"/>
      <c r="ADZ30" s="13" t="s">
        <v>1192</v>
      </c>
      <c r="AEA30" s="10" t="str">
        <f t="shared" ca="1" si="61"/>
        <v/>
      </c>
      <c r="AEB30" s="22" t="s">
        <v>2981</v>
      </c>
      <c r="AEC30" s="6" t="s">
        <v>2982</v>
      </c>
      <c r="AED30" s="37" t="s">
        <v>2983</v>
      </c>
      <c r="AEE30" s="27" t="str" cm="1">
        <f t="array" aca="1" ref="AEE30" ca="1">CONCATENATE($A$37,INDIRECT(ADDRESS(ROW(),COLUMN()-2)),"%20",INDIRECT(ADDRESS(ROW(),COLUMN()-1)),$A$39,INDIRECT(ADDRESS(ROW(),COLUMN()-2)),"%20",INDIRECT(ADDRESS(ROW(),COLUMN()-1)))</f>
        <v>https://maps.yandex.ru/?ll=38.785172%2035.668632&amp;z=16&amp;text=38.785172%2035.668632</v>
      </c>
      <c r="AEF30" s="87" t="str" cm="1">
        <f t="array" aca="1" ref="AEF30" ca="1">CONCATENATE($A$40,INDIRECT(ADDRESS(ROW(),COLUMN()-3)),"%2C",INDIRECT(ADDRESS(ROW(),COLUMN()-2)))</f>
        <v>https://maps.google.com/maps?q=38.785172%2C35.668632</v>
      </c>
      <c r="AEG30" s="79" t="s">
        <v>3229</v>
      </c>
      <c r="AEH30" s="10" t="str" cm="1">
        <f t="array" aca="1" ref="AEH30" ca="1">IF(INDIRECT(ADDRESS(ROW(),COLUMN()-6))="","X",IF(INDIRECT(ADDRESS(ROW(),COLUMN()-5))="",0,"OK"))</f>
        <v>OK</v>
      </c>
      <c r="AEI30" s="29" t="str">
        <f ca="1">IF(AEJ30="","",SUM(1+MAXA(AEI$1:AEI29)))</f>
        <v/>
      </c>
      <c r="AEJ30" s="8" t="str" cm="1">
        <f t="array" aca="1" ref="AEJ30" ca="1">IF(AEH30=0,INDIRECT(ADDRESS(ROW(),COLUMN()-8)),"")</f>
        <v/>
      </c>
      <c r="AEK30" s="33" t="s">
        <v>1192</v>
      </c>
      <c r="AEL30" s="10" t="str">
        <f t="shared" si="31"/>
        <v>$AEB$30</v>
      </c>
      <c r="AEM30" s="29" t="str">
        <f ca="1">IF(AEN30="","",SUM(1+MAXA(AEM$1:AEM29)))</f>
        <v/>
      </c>
      <c r="AEN30" s="8" t="str" cm="1">
        <f t="array" aca="1" ref="AEN30" ca="1">IF(ISNUMBER(SEARCH(AEN$1,INDEX(INDIRECT(AEO$1),ROW(AEL30),1)))=TRUE,INDIRECT(AEL30),"")</f>
        <v/>
      </c>
      <c r="AEO30" s="13" t="s">
        <v>1192</v>
      </c>
      <c r="AEP30" s="13" t="s">
        <v>1192</v>
      </c>
      <c r="AEQ30" s="13" t="s">
        <v>1192</v>
      </c>
      <c r="AER30" s="13" t="s">
        <v>1192</v>
      </c>
      <c r="AES30" s="13" t="s">
        <v>1192</v>
      </c>
      <c r="AET30" s="13" t="s">
        <v>1192</v>
      </c>
      <c r="AEU30" s="13" t="s">
        <v>1192</v>
      </c>
      <c r="AEV30" s="13" t="s">
        <v>1192</v>
      </c>
    </row>
    <row r="31" spans="1:828" s="4" customFormat="1" ht="24.75" customHeight="1" x14ac:dyDescent="0.2">
      <c r="A31" s="116" t="str">
        <f>CONCATENATE(ACC1," Dma 2")</f>
        <v>0 Dma 2</v>
      </c>
      <c r="B31" s="10" t="str">
        <f t="shared" ca="1" si="32"/>
        <v/>
      </c>
      <c r="C31" s="8"/>
      <c r="D31" s="10"/>
      <c r="E31" s="10"/>
      <c r="G31" s="81"/>
      <c r="H31" s="94"/>
      <c r="I31" s="10" t="str" cm="1">
        <f t="array" aca="1" ref="I31" ca="1">IF(INDIRECT(ADDRESS(ROW(),COLUMN()-6))="","X",IF(INDIRECT(ADDRESS(ROW(),COLUMN()-5))="",0,"OK"))</f>
        <v>X</v>
      </c>
      <c r="J31" s="29" t="str">
        <f ca="1">IF(K31="","",SUM(1+MAXA(J$1:J30)))</f>
        <v/>
      </c>
      <c r="K31" s="8" t="str" cm="1">
        <f t="array" aca="1" ref="K31" ca="1">IF(I31=0,INDIRECT(ADDRESS(ROW(),COLUMN()-8)),"")</f>
        <v/>
      </c>
      <c r="L31" s="31"/>
      <c r="M31" s="10" t="str">
        <f t="shared" si="0"/>
        <v>$C$31</v>
      </c>
      <c r="N31" s="29" t="str">
        <f ca="1">IF(O31="","",SUM(1+MAXA(N$1:N30)))</f>
        <v/>
      </c>
      <c r="O31" s="8" t="str" cm="1">
        <f t="array" aca="1" ref="O31" ca="1">IF(ISNUMBER(SEARCH(O$1,INDEX(INDIRECT($P$1),ROW(M31),1)))=TRUE,INDIRECT(M31),"")</f>
        <v/>
      </c>
      <c r="P31" s="13" t="s">
        <v>1192</v>
      </c>
      <c r="Q31" s="13" t="s">
        <v>1192</v>
      </c>
      <c r="R31" s="13"/>
      <c r="S31" s="13"/>
      <c r="T31" s="13"/>
      <c r="U31" s="13"/>
      <c r="V31" s="13"/>
      <c r="W31" s="13"/>
      <c r="X31" s="13"/>
      <c r="Y31" s="13" t="s">
        <v>1192</v>
      </c>
      <c r="Z31" s="13" t="s">
        <v>1192</v>
      </c>
      <c r="AA31" s="10" t="str">
        <f t="shared" ca="1" si="62"/>
        <v/>
      </c>
      <c r="AB31" s="8"/>
      <c r="AC31" s="10"/>
      <c r="AD31" s="10"/>
      <c r="AF31" s="81"/>
      <c r="AG31" s="81"/>
      <c r="AH31" s="10" t="str" cm="1">
        <f t="array" aca="1" ref="AH31" ca="1">IF(INDIRECT(ADDRESS(ROW(),COLUMN()-6))="","X",IF(INDIRECT(ADDRESS(ROW(),COLUMN()-5))="",0,"OK"))</f>
        <v>X</v>
      </c>
      <c r="AI31" s="29" t="str">
        <f ca="1">IF(AJ31="","",SUM(1+MAXA(AI$1:AI30)))</f>
        <v/>
      </c>
      <c r="AJ31" s="8" t="str" cm="1">
        <f t="array" aca="1" ref="AJ31" ca="1">IF(AH31=0,INDIRECT(ADDRESS(ROW(),COLUMN()-8)),"")</f>
        <v/>
      </c>
      <c r="AK31" s="31"/>
      <c r="AL31" s="10" t="str">
        <f t="shared" si="1"/>
        <v>$AB$31</v>
      </c>
      <c r="AM31" s="29" t="str">
        <f ca="1">IF(AN31="","",SUM(1+MAXA(AM$1:AM30)))</f>
        <v/>
      </c>
      <c r="AN31" s="8" t="str" cm="1">
        <f t="array" aca="1" ref="AN31" ca="1">IF(ISNUMBER(SEARCH(AN$1,INDEX(INDIRECT($AO$1),ROW(AL31),1)))=TRUE,INDIRECT(AL31),"")</f>
        <v/>
      </c>
      <c r="AO31" s="13" t="s">
        <v>1192</v>
      </c>
      <c r="AP31" s="13" t="s">
        <v>1192</v>
      </c>
      <c r="AQ31" s="13" t="s">
        <v>1192</v>
      </c>
      <c r="AR31" s="13"/>
      <c r="AS31" s="13"/>
      <c r="AT31" s="13"/>
      <c r="AU31" s="13"/>
      <c r="AV31" s="13"/>
      <c r="AW31" s="13"/>
      <c r="AX31" s="13" t="s">
        <v>1192</v>
      </c>
      <c r="AY31" s="13" t="s">
        <v>1192</v>
      </c>
      <c r="AZ31" s="13" t="s">
        <v>1192</v>
      </c>
      <c r="BA31" s="10" t="str">
        <f t="shared" ca="1" si="33"/>
        <v/>
      </c>
      <c r="BB31" s="8" t="s">
        <v>3117</v>
      </c>
      <c r="BC31" s="3" t="s">
        <v>3121</v>
      </c>
      <c r="BD31" s="3" t="s">
        <v>3120</v>
      </c>
      <c r="BE31" s="27" t="str" cm="1">
        <f t="array" aca="1" ref="BE31" ca="1">CONCATENATE($A$37,INDIRECT(ADDRESS(ROW(),COLUMN()-2)),"%20",INDIRECT(ADDRESS(ROW(),COLUMN()-1)),$A$39,INDIRECT(ADDRESS(ROW(),COLUMN()-2)),"%20",INDIRECT(ADDRESS(ROW(),COLUMN()-1)))</f>
        <v>https://maps.yandex.ru/?ll=38.733718%2035.573669&amp;z=16&amp;text=38.733718%2035.573669</v>
      </c>
      <c r="BF31" s="87" t="str" cm="1">
        <f t="array" aca="1" ref="BF31" ca="1">CONCATENATE($A$40,INDIRECT(ADDRESS(ROW(),COLUMN()-3)),"%2C",INDIRECT(ADDRESS(ROW(),COLUMN()-2)))</f>
        <v>https://maps.google.com/maps?q=38.733718%2C35.573669</v>
      </c>
      <c r="BG31" s="92" t="s">
        <v>3229</v>
      </c>
      <c r="BH31" s="10" t="str" cm="1">
        <f t="array" aca="1" ref="BH31" ca="1">IF(INDIRECT(ADDRESS(ROW(),COLUMN()-6))="","X",IF(INDIRECT(ADDRESS(ROW(),COLUMN()-5))="",0,"OK"))</f>
        <v>OK</v>
      </c>
      <c r="BI31" s="29" t="str">
        <f ca="1">IF(BJ31="","",SUM(1+MAXA(BI$1:BI30)))</f>
        <v/>
      </c>
      <c r="BJ31" s="8" t="str" cm="1">
        <f t="array" aca="1" ref="BJ31" ca="1">IF(BH31=0,INDIRECT(ADDRESS(ROW(),COLUMN()-8)),"")</f>
        <v/>
      </c>
      <c r="BK31" s="31"/>
      <c r="BL31" s="10" t="str">
        <f t="shared" si="2"/>
        <v>$BB$31</v>
      </c>
      <c r="BM31" s="29" t="str">
        <f ca="1">IF(BN31="","",SUM(1+MAXA(BM$1:BM30)))</f>
        <v/>
      </c>
      <c r="BN31" s="8" t="str" cm="1">
        <f t="array" aca="1" ref="BN31" ca="1">IF(ISNUMBER(SEARCH(BN$1,INDEX(INDIRECT(BO$1),ROW(BL31),1)))=TRUE,INDIRECT(BL31),"")</f>
        <v/>
      </c>
      <c r="BO31" s="13" t="s">
        <v>1192</v>
      </c>
      <c r="BP31" s="13" t="s">
        <v>1192</v>
      </c>
      <c r="BQ31" s="13" t="s">
        <v>1192</v>
      </c>
      <c r="BR31" s="13"/>
      <c r="BS31" s="13"/>
      <c r="BT31" s="13"/>
      <c r="BU31" s="13"/>
      <c r="BV31" s="13"/>
      <c r="BW31" s="13" t="s">
        <v>1192</v>
      </c>
      <c r="BX31" s="13" t="s">
        <v>1192</v>
      </c>
      <c r="BY31" s="13"/>
      <c r="BZ31" s="13"/>
      <c r="CA31" s="10" t="str">
        <f t="shared" ca="1" si="34"/>
        <v/>
      </c>
      <c r="CB31" s="22" t="s">
        <v>3553</v>
      </c>
      <c r="CC31" s="6" t="s">
        <v>3464</v>
      </c>
      <c r="CD31" s="6" t="s">
        <v>3463</v>
      </c>
      <c r="CE31" s="27" t="str" cm="1">
        <f t="array" aca="1" ref="CE31" ca="1">CONCATENATE($A$37,INDIRECT(ADDRESS(ROW(),COLUMN()-2)),"%20",INDIRECT(ADDRESS(ROW(),COLUMN()-1)),$A$39,INDIRECT(ADDRESS(ROW(),COLUMN()-2)),"%20",INDIRECT(ADDRESS(ROW(),COLUMN()-1)))</f>
        <v>https://maps.yandex.ru/?ll=38.768224%2035.451306&amp;z=16&amp;text=38.768224%2035.451306</v>
      </c>
      <c r="CF31" s="87" t="str" cm="1">
        <f t="array" aca="1" ref="CF31" ca="1">CONCATENATE($A$40,INDIRECT(ADDRESS(ROW(),COLUMN()-3)),"%2C",INDIRECT(ADDRESS(ROW(),COLUMN()-2)))</f>
        <v>https://maps.google.com/maps?q=38.768224%2C35.451306</v>
      </c>
      <c r="CG31" s="92" t="s">
        <v>3229</v>
      </c>
      <c r="CH31" s="10" t="str" cm="1">
        <f t="array" aca="1" ref="CH31" ca="1">IF(INDIRECT(ADDRESS(ROW(),COLUMN()-6))="","X",IF(INDIRECT(ADDRESS(ROW(),COLUMN()-5))="",0,"OK"))</f>
        <v>OK</v>
      </c>
      <c r="CI31" s="29" t="str">
        <f ca="1">IF(CJ31="","",SUM(1+MAXA(CI$1:CI30)))</f>
        <v/>
      </c>
      <c r="CJ31" s="8" t="str" cm="1">
        <f t="array" aca="1" ref="CJ31" ca="1">IF(CH31=0,INDIRECT(ADDRESS(ROW(),COLUMN()-8)),"")</f>
        <v/>
      </c>
      <c r="CK31" s="31"/>
      <c r="CL31" s="10" t="str">
        <f t="shared" si="3"/>
        <v>$CB$31</v>
      </c>
      <c r="CM31" s="29" t="str">
        <f ca="1">IF(CN31="","",SUM(1+MAXA(CM$1:CM30)))</f>
        <v/>
      </c>
      <c r="CN31" s="8" t="str" cm="1">
        <f t="array" aca="1" ref="CN31" ca="1">IF(ISNUMBER(SEARCH(CN$1,INDEX(INDIRECT(CO$1),ROW(CL31),1)))=TRUE,INDIRECT(CL31),"")</f>
        <v/>
      </c>
      <c r="CO31" s="13" t="s">
        <v>1192</v>
      </c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 t="s">
        <v>1192</v>
      </c>
      <c r="DA31" s="10" t="str">
        <f t="shared" ca="1" si="63"/>
        <v/>
      </c>
      <c r="DB31" s="8"/>
      <c r="DC31" s="10"/>
      <c r="DD31" s="10"/>
      <c r="DF31" s="81"/>
      <c r="DG31" s="94"/>
      <c r="DH31" s="10" t="str" cm="1">
        <f t="array" aca="1" ref="DH31" ca="1">IF(INDIRECT(ADDRESS(ROW(),COLUMN()-6))="","X",IF(INDIRECT(ADDRESS(ROW(),COLUMN()-5))="",0,"OK"))</f>
        <v>X</v>
      </c>
      <c r="DI31" s="29" t="str">
        <f ca="1">IF(DJ31="","",SUM(1+MAXA(DI$1:DI30)))</f>
        <v/>
      </c>
      <c r="DJ31" s="8" t="str" cm="1">
        <f t="array" aca="1" ref="DJ31" ca="1">IF(DH31=0,INDIRECT(ADDRESS(ROW(),COLUMN()-8)),"")</f>
        <v/>
      </c>
      <c r="DK31" s="31"/>
      <c r="DL31" s="10" t="str">
        <f t="shared" si="4"/>
        <v>$DB$31</v>
      </c>
      <c r="DM31" s="29" t="str">
        <f ca="1">IF(DN31="","",SUM(1+MAXA(DM$1:DM30)))</f>
        <v/>
      </c>
      <c r="DN31" s="8" t="str" cm="1">
        <f t="array" aca="1" ref="DN31" ca="1">IF(ISNUMBER(SEARCH(DN$1,INDEX(INDIRECT(DO$1),ROW(DL31),1)))=TRUE,INDIRECT(DL31),"")</f>
        <v/>
      </c>
      <c r="DO31" s="13" t="s">
        <v>1192</v>
      </c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 t="s">
        <v>1192</v>
      </c>
      <c r="EA31" s="10" t="str">
        <f t="shared" ca="1" si="35"/>
        <v/>
      </c>
      <c r="EB31" s="22" t="s">
        <v>3026</v>
      </c>
      <c r="EC31" s="14" t="s">
        <v>365</v>
      </c>
      <c r="ED31" s="14" t="s">
        <v>366</v>
      </c>
      <c r="EE31" s="27" t="str" cm="1">
        <f t="array" aca="1" ref="EE31" ca="1">CONCATENATE($A$37,INDIRECT(ADDRESS(ROW(),COLUMN()-2)),"%20",INDIRECT(ADDRESS(ROW(),COLUMN()-1)),$A$39,INDIRECT(ADDRESS(ROW(),COLUMN()-2)),"%20",INDIRECT(ADDRESS(ROW(),COLUMN()-1)))</f>
        <v>https://maps.yandex.ru/?ll=38.629858%2035.416171&amp;z=16&amp;text=38.629858%2035.416171</v>
      </c>
      <c r="EF31" s="87" t="str" cm="1">
        <f t="array" aca="1" ref="EF31" ca="1">CONCATENATE($A$40,INDIRECT(ADDRESS(ROW(),COLUMN()-3)),"%2C",INDIRECT(ADDRESS(ROW(),COLUMN()-2)))</f>
        <v>https://maps.google.com/maps?q=38.629858%2C35.416171</v>
      </c>
      <c r="EG31" s="92" t="s">
        <v>3229</v>
      </c>
      <c r="EH31" s="10" t="str" cm="1">
        <f t="array" aca="1" ref="EH31" ca="1">IF(INDIRECT(ADDRESS(ROW(),COLUMN()-6))="","X",IF(INDIRECT(ADDRESS(ROW(),COLUMN()-5))="",0,"OK"))</f>
        <v>OK</v>
      </c>
      <c r="EI31" s="29" t="str">
        <f ca="1">IF(EJ31="","",SUM(1+MAXA(EI$1:EI30)))</f>
        <v/>
      </c>
      <c r="EJ31" s="8" t="str" cm="1">
        <f t="array" aca="1" ref="EJ31" ca="1">IF(EH31=0,INDIRECT(ADDRESS(ROW(),COLUMN()-8)),"")</f>
        <v/>
      </c>
      <c r="EK31" s="31"/>
      <c r="EL31" s="10" t="str">
        <f t="shared" si="5"/>
        <v>$EB$31</v>
      </c>
      <c r="EM31" s="29" t="str">
        <f ca="1">IF(EN31="","",SUM(1+MAXA(EM$1:EM30)))</f>
        <v/>
      </c>
      <c r="EN31" s="8" t="str" cm="1">
        <f t="array" aca="1" ref="EN31" ca="1">IF(ISNUMBER(SEARCH(EN$1,INDEX(INDIRECT(EO$1),ROW(EL31),1)))=TRUE,INDIRECT(EL31),"")</f>
        <v/>
      </c>
      <c r="EO31" s="13" t="s">
        <v>1192</v>
      </c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0" t="str">
        <f t="shared" ca="1" si="36"/>
        <v/>
      </c>
      <c r="FB31" s="22" t="s">
        <v>463</v>
      </c>
      <c r="FC31" s="14" t="s">
        <v>464</v>
      </c>
      <c r="FD31" s="14" t="s">
        <v>465</v>
      </c>
      <c r="FE31" s="27" t="str" cm="1">
        <f t="array" aca="1" ref="FE31" ca="1">CONCATENATE($A$37,INDIRECT(ADDRESS(ROW(),COLUMN()-2)),"%20",INDIRECT(ADDRESS(ROW(),COLUMN()-1)),$A$39,INDIRECT(ADDRESS(ROW(),COLUMN()-2)),"%20",INDIRECT(ADDRESS(ROW(),COLUMN()-1)))</f>
        <v>https://maps.yandex.ru/?ll=38.756166%2035.728204&amp;z=16&amp;text=38.756166%2035.728204</v>
      </c>
      <c r="FF31" s="87" t="str" cm="1">
        <f t="array" aca="1" ref="FF31" ca="1">CONCATENATE($A$40,INDIRECT(ADDRESS(ROW(),COLUMN()-3)),"%2C",INDIRECT(ADDRESS(ROW(),COLUMN()-2)))</f>
        <v>https://maps.google.com/maps?q=38.756166%2C35.728204</v>
      </c>
      <c r="FG31" s="92" t="s">
        <v>3229</v>
      </c>
      <c r="FH31" s="10" t="str" cm="1">
        <f t="array" aca="1" ref="FH31" ca="1">IF(INDIRECT(ADDRESS(ROW(),COLUMN()-6))="","X",IF(INDIRECT(ADDRESS(ROW(),COLUMN()-5))="",0,"OK"))</f>
        <v>OK</v>
      </c>
      <c r="FI31" s="29" t="str">
        <f ca="1">IF(FJ31="","",SUM(1+MAXA(FI$1:FI30)))</f>
        <v/>
      </c>
      <c r="FJ31" s="8" t="str" cm="1">
        <f t="array" aca="1" ref="FJ31" ca="1">IF(FH31=0,INDIRECT(ADDRESS(ROW(),COLUMN()-8)),"")</f>
        <v/>
      </c>
      <c r="FK31" s="31"/>
      <c r="FL31" s="10" t="str">
        <f t="shared" si="6"/>
        <v>$FB$31</v>
      </c>
      <c r="FM31" s="29" t="str">
        <f ca="1">IF(FN31="","",SUM(1+MAXA(FM$1:FM30)))</f>
        <v/>
      </c>
      <c r="FN31" s="8" t="str" cm="1">
        <f t="array" aca="1" ref="FN31" ca="1">IF(ISNUMBER(SEARCH(FN$1,INDEX(INDIRECT(FO$1),ROW(FL31),1)))=TRUE,INDIRECT(FL31),"")</f>
        <v/>
      </c>
      <c r="FO31" s="13" t="s">
        <v>1192</v>
      </c>
      <c r="FP31" s="13" t="s">
        <v>1192</v>
      </c>
      <c r="FQ31" s="13" t="s">
        <v>1192</v>
      </c>
      <c r="FR31" s="13" t="s">
        <v>1192</v>
      </c>
      <c r="FS31" s="13" t="s">
        <v>1192</v>
      </c>
      <c r="FT31" s="13"/>
      <c r="FU31" s="13"/>
      <c r="FV31" s="13"/>
      <c r="FW31" s="13"/>
      <c r="FX31" s="13"/>
      <c r="FY31" s="13"/>
      <c r="FZ31" s="13"/>
      <c r="GA31" s="10" t="str">
        <f t="shared" ca="1" si="37"/>
        <v/>
      </c>
      <c r="GB31" s="22"/>
      <c r="GC31" s="14"/>
      <c r="GD31" s="14"/>
      <c r="GE31" s="24"/>
      <c r="GF31" s="88"/>
      <c r="GG31" s="115"/>
      <c r="GH31" s="10" t="str" cm="1">
        <f t="array" aca="1" ref="GH31" ca="1">IF(INDIRECT(ADDRESS(ROW(),COLUMN()-6))="","X",IF(INDIRECT(ADDRESS(ROW(),COLUMN()-5))="",0,"OK"))</f>
        <v>X</v>
      </c>
      <c r="GI31" s="29" t="str">
        <f ca="1">IF(GJ31="","",SUM(1+MAXA(GI$1:GI30)))</f>
        <v/>
      </c>
      <c r="GJ31" s="8" t="str" cm="1">
        <f t="array" aca="1" ref="GJ31" ca="1">IF(GH31=0,INDIRECT(ADDRESS(ROW(),COLUMN()-8)),"")</f>
        <v/>
      </c>
      <c r="GK31" s="31"/>
      <c r="GL31" s="10" t="str">
        <f t="shared" si="7"/>
        <v>$GB$31</v>
      </c>
      <c r="GM31" s="29" t="str">
        <f ca="1">IF(GN31="","",SUM(1+MAXA(GM$1:GM30)))</f>
        <v/>
      </c>
      <c r="GN31" s="8" t="str" cm="1">
        <f t="array" aca="1" ref="GN31" ca="1">IF(ISNUMBER(SEARCH(GN$1,INDEX(INDIRECT(GO$1),ROW(GL31),1)))=TRUE,INDIRECT(GL31),"")</f>
        <v/>
      </c>
      <c r="GO31" s="13" t="s">
        <v>1192</v>
      </c>
      <c r="GP31" s="13" t="s">
        <v>1192</v>
      </c>
      <c r="GQ31" s="13" t="s">
        <v>1192</v>
      </c>
      <c r="GR31" s="13" t="s">
        <v>1192</v>
      </c>
      <c r="GS31" s="13" t="s">
        <v>1192</v>
      </c>
      <c r="GT31" s="13"/>
      <c r="GU31" s="13"/>
      <c r="GV31" s="13"/>
      <c r="GW31" s="13"/>
      <c r="GX31" s="13"/>
      <c r="GY31" s="13"/>
      <c r="GZ31" s="13"/>
      <c r="HA31" s="10" t="str">
        <f t="shared" ca="1" si="38"/>
        <v/>
      </c>
      <c r="HB31" s="22" t="s">
        <v>431</v>
      </c>
      <c r="HC31" s="6" t="s">
        <v>3279</v>
      </c>
      <c r="HD31" s="6" t="s">
        <v>3280</v>
      </c>
      <c r="HE31" s="27" t="str" cm="1">
        <f t="array" aca="1" ref="HE31" ca="1">CONCATENATE($A$37,INDIRECT(ADDRESS(ROW(),COLUMN()-2)),"%20",INDIRECT(ADDRESS(ROW(),COLUMN()-1)),$A$39,INDIRECT(ADDRESS(ROW(),COLUMN()-2)),"%20",INDIRECT(ADDRESS(ROW(),COLUMN()-1)))</f>
        <v>https://maps.yandex.ru/?ll=38.957867%2035.249440&amp;z=16&amp;text=38.957867%2035.249440</v>
      </c>
      <c r="HF31" s="87" t="str" cm="1">
        <f t="array" aca="1" ref="HF31" ca="1">CONCATENATE($A$40,INDIRECT(ADDRESS(ROW(),COLUMN()-3)),"%2C",INDIRECT(ADDRESS(ROW(),COLUMN()-2)))</f>
        <v>https://maps.google.com/maps?q=38.957867%2C35.249440</v>
      </c>
      <c r="HG31" s="92" t="s">
        <v>3229</v>
      </c>
      <c r="HH31" s="10" t="str" cm="1">
        <f t="array" aca="1" ref="HH31" ca="1">IF(INDIRECT(ADDRESS(ROW(),COLUMN()-6))="","X",IF(INDIRECT(ADDRESS(ROW(),COLUMN()-5))="",0,"OK"))</f>
        <v>OK</v>
      </c>
      <c r="HI31" s="29" t="str">
        <f ca="1">IF(HJ31="","",SUM(1+MAXA(HI$1:HI30)))</f>
        <v/>
      </c>
      <c r="HJ31" s="8" t="str" cm="1">
        <f t="array" aca="1" ref="HJ31" ca="1">IF(HH31=0,INDIRECT(ADDRESS(ROW(),COLUMN()-8)),"")</f>
        <v/>
      </c>
      <c r="HK31" s="31"/>
      <c r="HL31" s="10" t="str">
        <f t="shared" si="8"/>
        <v>$HB$31</v>
      </c>
      <c r="HM31" s="29" t="str">
        <f ca="1">IF(HN31="","",SUM(1+MAXA(HM$1:HM30)))</f>
        <v/>
      </c>
      <c r="HN31" s="8" t="str" cm="1">
        <f t="array" aca="1" ref="HN31" ca="1">IF(ISNUMBER(SEARCH(HN$1,INDEX(INDIRECT(HO$1),ROW(HL31),1)))=TRUE,INDIRECT(HL31),"")</f>
        <v/>
      </c>
      <c r="HO31" s="13" t="s">
        <v>1192</v>
      </c>
      <c r="HP31" s="13" t="s">
        <v>1192</v>
      </c>
      <c r="HQ31" s="13" t="s">
        <v>1192</v>
      </c>
      <c r="HR31" s="13"/>
      <c r="HS31" s="13"/>
      <c r="HT31" s="13"/>
      <c r="HU31" s="13"/>
      <c r="HV31" s="13"/>
      <c r="HW31" s="13"/>
      <c r="HX31" s="13"/>
      <c r="HY31" s="13" t="s">
        <v>1192</v>
      </c>
      <c r="HZ31" s="13" t="s">
        <v>1192</v>
      </c>
      <c r="IA31" s="10" t="str">
        <f t="shared" ca="1" si="39"/>
        <v/>
      </c>
      <c r="IB31" s="22" t="s">
        <v>501</v>
      </c>
      <c r="IC31" s="14" t="s">
        <v>502</v>
      </c>
      <c r="ID31" s="14" t="s">
        <v>503</v>
      </c>
      <c r="IE31" s="27" t="str" cm="1">
        <f t="array" aca="1" ref="IE31" ca="1">CONCATENATE($A$37,INDIRECT(ADDRESS(ROW(),COLUMN()-2)),"%20",INDIRECT(ADDRESS(ROW(),COLUMN()-1)),$A$39,INDIRECT(ADDRESS(ROW(),COLUMN()-2)),"%20",INDIRECT(ADDRESS(ROW(),COLUMN()-1)))</f>
        <v>https://maps.yandex.ru/?ll=38.890106%2035.322565&amp;z=16&amp;text=38.890106%2035.322565</v>
      </c>
      <c r="IF31" s="87" t="str" cm="1">
        <f t="array" aca="1" ref="IF31" ca="1">CONCATENATE($A$40,INDIRECT(ADDRESS(ROW(),COLUMN()-3)),"%2C",INDIRECT(ADDRESS(ROW(),COLUMN()-2)))</f>
        <v>https://maps.google.com/maps?q=38.890106%2C35.322565</v>
      </c>
      <c r="IG31" s="79" t="s">
        <v>3229</v>
      </c>
      <c r="IH31" s="10" t="str" cm="1">
        <f t="array" aca="1" ref="IH31" ca="1">IF(INDIRECT(ADDRESS(ROW(),COLUMN()-6))="","X",IF(INDIRECT(ADDRESS(ROW(),COLUMN()-5))="",0,"OK"))</f>
        <v>OK</v>
      </c>
      <c r="II31" s="29" t="str">
        <f ca="1">IF(IJ31="","",SUM(1+MAXA(II$1:II30)))</f>
        <v/>
      </c>
      <c r="IJ31" s="8" t="str" cm="1">
        <f t="array" aca="1" ref="IJ31" ca="1">IF(IH31=0,INDIRECT(ADDRESS(ROW(),COLUMN()-8)),"")</f>
        <v/>
      </c>
      <c r="IK31" s="31"/>
      <c r="IL31" s="10" t="str">
        <f t="shared" si="9"/>
        <v>$IB$31</v>
      </c>
      <c r="IM31" s="29" t="str">
        <f ca="1">IF(IN31="","",SUM(1+MAXA(IM$1:IM30)))</f>
        <v/>
      </c>
      <c r="IN31" s="8" t="str" cm="1">
        <f t="array" aca="1" ref="IN31" ca="1">IF(ISNUMBER(SEARCH(IN$1,INDEX(INDIRECT(IO$1),ROW(IL31),1)))=TRUE,INDIRECT(IL31),"")</f>
        <v/>
      </c>
      <c r="IO31" s="13" t="s">
        <v>1192</v>
      </c>
      <c r="IP31" s="13" t="s">
        <v>1192</v>
      </c>
      <c r="IQ31" s="13" t="s">
        <v>1192</v>
      </c>
      <c r="IR31" s="13"/>
      <c r="IS31" s="13"/>
      <c r="IT31" s="13"/>
      <c r="IU31" s="13"/>
      <c r="IV31" s="13"/>
      <c r="IW31" s="13"/>
      <c r="IX31" s="13" t="s">
        <v>1192</v>
      </c>
      <c r="IY31" s="13" t="s">
        <v>1192</v>
      </c>
      <c r="IZ31" s="13" t="s">
        <v>1192</v>
      </c>
      <c r="JA31" s="10" t="str">
        <f t="shared" ca="1" si="40"/>
        <v/>
      </c>
      <c r="JB31" s="22"/>
      <c r="JC31" s="14"/>
      <c r="JD31" s="14"/>
      <c r="JE31" s="24"/>
      <c r="JF31" s="88"/>
      <c r="JG31" s="101"/>
      <c r="JH31" s="10" t="str" cm="1">
        <f t="array" aca="1" ref="JH31" ca="1">IF(INDIRECT(ADDRESS(ROW(),COLUMN()-6))="","X",IF(INDIRECT(ADDRESS(ROW(),COLUMN()-5))="",0,"OK"))</f>
        <v>X</v>
      </c>
      <c r="JI31" s="29" t="str">
        <f ca="1">IF(JJ31="","",SUM(1+MAXA(JI$1:JI30)))</f>
        <v/>
      </c>
      <c r="JJ31" s="8" t="str" cm="1">
        <f t="array" aca="1" ref="JJ31" ca="1">IF(JH31=0,INDIRECT(ADDRESS(ROW(),COLUMN()-8)),"")</f>
        <v/>
      </c>
      <c r="JK31" s="31"/>
      <c r="JL31" s="10" t="str">
        <f t="shared" si="10"/>
        <v>$JB$31</v>
      </c>
      <c r="JM31" s="29" t="str">
        <f ca="1">IF(JN31="","",SUM(1+MAXA(JM$1:JM30)))</f>
        <v/>
      </c>
      <c r="JN31" s="8" t="str" cm="1">
        <f t="array" aca="1" ref="JN31" ca="1">IF(ISNUMBER(SEARCH(JN$1,INDEX(INDIRECT(JO$1),ROW(JL31),1)))=TRUE,INDIRECT(JL31),"")</f>
        <v/>
      </c>
      <c r="JO31" s="13" t="s">
        <v>1192</v>
      </c>
      <c r="JP31" s="13" t="s">
        <v>1192</v>
      </c>
      <c r="JQ31" s="13" t="s">
        <v>1192</v>
      </c>
      <c r="JR31" s="13"/>
      <c r="JS31" s="13"/>
      <c r="JT31" s="13"/>
      <c r="JU31" s="13"/>
      <c r="JV31" s="13"/>
      <c r="JW31" s="13"/>
      <c r="JX31" s="13" t="s">
        <v>1192</v>
      </c>
      <c r="JY31" s="13" t="s">
        <v>1192</v>
      </c>
      <c r="JZ31" s="13" t="s">
        <v>1192</v>
      </c>
      <c r="KA31" s="10" t="str">
        <f t="shared" ca="1" si="41"/>
        <v/>
      </c>
      <c r="KB31" s="16"/>
      <c r="KC31" s="17" t="s">
        <v>486</v>
      </c>
      <c r="KD31" s="18"/>
      <c r="KE31" s="25"/>
      <c r="KF31" s="25"/>
      <c r="KG31" s="79" t="s">
        <v>3229</v>
      </c>
      <c r="KH31" s="10" t="str" cm="1">
        <f t="array" aca="1" ref="KH31" ca="1">IF(INDIRECT(ADDRESS(ROW(),COLUMN()-6))="","X",IF(INDIRECT(ADDRESS(ROW(),COLUMN()-5))="",0,"OK"))</f>
        <v>X</v>
      </c>
      <c r="KI31" s="29" t="str">
        <f ca="1">IF(KJ31="","",SUM(1+MAXA(KI$1:KI30)))</f>
        <v/>
      </c>
      <c r="KJ31" s="8" t="str" cm="1">
        <f t="array" aca="1" ref="KJ31" ca="1">IF(KH31=0,INDIRECT(ADDRESS(ROW(),COLUMN()-8)),"")</f>
        <v/>
      </c>
      <c r="KK31" s="31"/>
      <c r="KL31" s="10" t="str">
        <f t="shared" si="11"/>
        <v>$KB$31</v>
      </c>
      <c r="KM31" s="29" t="str">
        <f ca="1">IF(KN31="","",SUM(1+MAXA(KM$1:KM30)))</f>
        <v/>
      </c>
      <c r="KN31" s="8" t="str" cm="1">
        <f t="array" aca="1" ref="KN31" ca="1">IF(ISNUMBER(SEARCH(KN$1,INDEX(INDIRECT(KO$1),ROW(KL31),1)))=TRUE,INDIRECT(KL31),"")</f>
        <v/>
      </c>
      <c r="KO31" s="13" t="s">
        <v>1192</v>
      </c>
      <c r="KP31" s="13" t="s">
        <v>1192</v>
      </c>
      <c r="KQ31" s="13" t="s">
        <v>1192</v>
      </c>
      <c r="KR31" s="13"/>
      <c r="KS31" s="13"/>
      <c r="KT31" s="13"/>
      <c r="KU31" s="13"/>
      <c r="KV31" s="13"/>
      <c r="KW31" s="13"/>
      <c r="KX31" s="13"/>
      <c r="KY31" s="13" t="s">
        <v>1192</v>
      </c>
      <c r="KZ31" s="13" t="s">
        <v>1192</v>
      </c>
      <c r="LA31" s="10" t="str">
        <f t="shared" ca="1" si="42"/>
        <v/>
      </c>
      <c r="LB31" s="8"/>
      <c r="LC31" s="10"/>
      <c r="LD31" s="10"/>
      <c r="LG31" s="79"/>
      <c r="LH31" s="10" t="str" cm="1">
        <f t="array" aca="1" ref="LH31" ca="1">IF(INDIRECT(ADDRESS(ROW(),COLUMN()-6))="","X",IF(INDIRECT(ADDRESS(ROW(),COLUMN()-5))="",0,"OK"))</f>
        <v>X</v>
      </c>
      <c r="LI31" s="29" t="str">
        <f ca="1">IF(LJ31="","",SUM(1+MAXA(LI$1:LI30)))</f>
        <v/>
      </c>
      <c r="LJ31" s="8" t="str" cm="1">
        <f t="array" aca="1" ref="LJ31" ca="1">IF(LH31=0,INDIRECT(ADDRESS(ROW(),COLUMN()-8)),"")</f>
        <v/>
      </c>
      <c r="LK31" s="31"/>
      <c r="LL31" s="10" t="str">
        <f t="shared" si="12"/>
        <v>$LB$31</v>
      </c>
      <c r="LM31" s="29" t="str">
        <f ca="1">IF(LN31="","",SUM(1+MAXA(LM$1:LM30)))</f>
        <v/>
      </c>
      <c r="LN31" s="8" t="str" cm="1">
        <f t="array" aca="1" ref="LN31" ca="1">IF(ISNUMBER(SEARCH(LN$1,INDEX(INDIRECT(LO$1),ROW(LL31),1)))=TRUE,INDIRECT(LL31),"")</f>
        <v/>
      </c>
      <c r="LO31" s="13" t="s">
        <v>1192</v>
      </c>
      <c r="LP31" s="13" t="s">
        <v>1192</v>
      </c>
      <c r="LQ31" s="13" t="s">
        <v>1192</v>
      </c>
      <c r="LR31" s="13" t="s">
        <v>1192</v>
      </c>
      <c r="LS31" s="13"/>
      <c r="LT31" s="13"/>
      <c r="LU31" s="13"/>
      <c r="LV31" s="13"/>
      <c r="LW31" s="13"/>
      <c r="LX31" s="13"/>
      <c r="LY31" s="13" t="s">
        <v>1192</v>
      </c>
      <c r="LZ31" s="13" t="s">
        <v>1192</v>
      </c>
      <c r="MA31" s="10" t="str">
        <f t="shared" ca="1" si="43"/>
        <v/>
      </c>
      <c r="MB31" s="16"/>
      <c r="MC31" s="17" t="s">
        <v>475</v>
      </c>
      <c r="MD31" s="18"/>
      <c r="ME31" s="17"/>
      <c r="MF31" s="17"/>
      <c r="MG31" s="79" t="s">
        <v>3229</v>
      </c>
      <c r="MH31" s="10" t="str" cm="1">
        <f t="array" aca="1" ref="MH31" ca="1">IF(INDIRECT(ADDRESS(ROW(),COLUMN()-6))="","X",IF(INDIRECT(ADDRESS(ROW(),COLUMN()-5))="",0,"OK"))</f>
        <v>X</v>
      </c>
      <c r="MI31" s="29" t="str">
        <f ca="1">IF(MJ31="","",SUM(1+MAXA(MI$1:MI30)))</f>
        <v/>
      </c>
      <c r="MJ31" s="8" t="str" cm="1">
        <f t="array" aca="1" ref="MJ31" ca="1">IF(MH31=0,INDIRECT(ADDRESS(ROW(),COLUMN()-8)),"")</f>
        <v/>
      </c>
      <c r="MK31" s="31"/>
      <c r="ML31" s="10" t="str">
        <f t="shared" si="13"/>
        <v>$MB$31</v>
      </c>
      <c r="MM31" s="29" t="str">
        <f ca="1">IF(MN31="","",SUM(1+MAXA(MM$1:MM30)))</f>
        <v/>
      </c>
      <c r="MN31" s="8" t="str" cm="1">
        <f t="array" aca="1" ref="MN31" ca="1">IF(ISNUMBER(SEARCH(MN$1,INDEX(INDIRECT(MO$1),ROW(ML31),1)))=TRUE,INDIRECT(ML31),"")</f>
        <v/>
      </c>
      <c r="MO31" s="13" t="s">
        <v>1192</v>
      </c>
      <c r="MP31" s="13" t="s">
        <v>1192</v>
      </c>
      <c r="MQ31" s="13" t="s">
        <v>1192</v>
      </c>
      <c r="MR31" s="13"/>
      <c r="MS31" s="13"/>
      <c r="MT31" s="13"/>
      <c r="MU31" s="13"/>
      <c r="MV31" s="13"/>
      <c r="MW31" s="13" t="s">
        <v>1192</v>
      </c>
      <c r="MX31" s="13"/>
      <c r="MY31" s="13" t="s">
        <v>1192</v>
      </c>
      <c r="MZ31" s="13" t="s">
        <v>1192</v>
      </c>
      <c r="NA31" s="10" t="str">
        <f t="shared" ca="1" si="44"/>
        <v/>
      </c>
      <c r="NB31" s="22" t="s">
        <v>1193</v>
      </c>
      <c r="NC31" s="14" t="s">
        <v>1194</v>
      </c>
      <c r="ND31" s="14" t="s">
        <v>1195</v>
      </c>
      <c r="NE31" s="27" t="str" cm="1">
        <f t="array" aca="1" ref="NE31" ca="1">CONCATENATE($A$37,INDIRECT(ADDRESS(ROW(),COLUMN()-2)),"%20",INDIRECT(ADDRESS(ROW(),COLUMN()-1)),$A$39,INDIRECT(ADDRESS(ROW(),COLUMN()-2)),"%20",INDIRECT(ADDRESS(ROW(),COLUMN()-1)))</f>
        <v>https://maps.yandex.ru/?ll=38.237386%2035.420275&amp;z=16&amp;text=38.237386%2035.420275</v>
      </c>
      <c r="NF31" s="87" t="str" cm="1">
        <f t="array" aca="1" ref="NF31" ca="1">CONCATENATE($A$40,INDIRECT(ADDRESS(ROW(),COLUMN()-3)),"%2C",INDIRECT(ADDRESS(ROW(),COLUMN()-2)))</f>
        <v>https://maps.google.com/maps?q=38.237386%2C35.420275</v>
      </c>
      <c r="NG31" s="79" t="s">
        <v>3229</v>
      </c>
      <c r="NH31" s="10" t="str" cm="1">
        <f t="array" aca="1" ref="NH31" ca="1">IF(INDIRECT(ADDRESS(ROW(),COLUMN()-6))="","X",IF(INDIRECT(ADDRESS(ROW(),COLUMN()-5))="",0,"OK"))</f>
        <v>OK</v>
      </c>
      <c r="NI31" s="29" t="str">
        <f ca="1">IF(NJ31="","",SUM(1+MAXA(NI$1:NI30)))</f>
        <v/>
      </c>
      <c r="NJ31" s="8" t="str" cm="1">
        <f t="array" aca="1" ref="NJ31" ca="1">IF(NH31=0,INDIRECT(ADDRESS(ROW(),COLUMN()-8)),"")</f>
        <v/>
      </c>
      <c r="NK31" s="31"/>
      <c r="NL31" s="10" t="str">
        <f t="shared" si="14"/>
        <v>$NB$31</v>
      </c>
      <c r="NM31" s="29" t="str">
        <f ca="1">IF(NN31="","",SUM(1+MAXA(NM$1:NM30)))</f>
        <v/>
      </c>
      <c r="NN31" s="8" t="str" cm="1">
        <f t="array" aca="1" ref="NN31" ca="1">IF(ISNUMBER(SEARCH(NN$1,INDEX(INDIRECT(NO$1),ROW(NL31),1)))=TRUE,INDIRECT(NL31),"")</f>
        <v/>
      </c>
      <c r="NO31" s="13" t="s">
        <v>1192</v>
      </c>
      <c r="NP31" s="13" t="s">
        <v>1192</v>
      </c>
      <c r="NQ31" s="13" t="s">
        <v>1192</v>
      </c>
      <c r="NR31" s="13"/>
      <c r="NS31" s="13"/>
      <c r="NT31" s="13"/>
      <c r="NU31" s="13"/>
      <c r="NV31" s="13"/>
      <c r="NW31" s="13"/>
      <c r="NX31" s="13" t="s">
        <v>1192</v>
      </c>
      <c r="NY31" s="13" t="s">
        <v>1192</v>
      </c>
      <c r="NZ31" s="13"/>
      <c r="OA31" s="10" t="str">
        <f t="shared" ca="1" si="45"/>
        <v/>
      </c>
      <c r="OB31" s="22"/>
      <c r="OC31" s="14"/>
      <c r="OD31" s="14"/>
      <c r="OE31" s="27"/>
      <c r="OF31" s="87"/>
      <c r="OG31" s="79"/>
      <c r="OH31" s="10" t="str" cm="1">
        <f t="array" aca="1" ref="OH31" ca="1">IF(INDIRECT(ADDRESS(ROW(),COLUMN()-6))="","X",IF(INDIRECT(ADDRESS(ROW(),COLUMN()-5))="",0,"OK"))</f>
        <v>X</v>
      </c>
      <c r="OI31" s="29" t="str">
        <f ca="1">IF(OJ31="","",SUM(1+MAXA(OI$1:OI30)))</f>
        <v/>
      </c>
      <c r="OJ31" s="8" t="str" cm="1">
        <f t="array" aca="1" ref="OJ31" ca="1">IF(OH31=0,INDIRECT(ADDRESS(ROW(),COLUMN()-8)),"")</f>
        <v/>
      </c>
      <c r="OK31" s="31"/>
      <c r="OL31" s="10" t="str">
        <f t="shared" si="15"/>
        <v>$OB$31</v>
      </c>
      <c r="OM31" s="29" t="str">
        <f ca="1">IF(ON31="","",SUM(1+MAXA(OM$1:OM30)))</f>
        <v/>
      </c>
      <c r="ON31" s="8" t="str" cm="1">
        <f t="array" aca="1" ref="ON31" ca="1">IF(ISNUMBER(SEARCH(ON$1,INDEX(INDIRECT(OO$1),ROW(OL31),1)))=TRUE,INDIRECT(OL31),"")</f>
        <v/>
      </c>
      <c r="OO31" s="13" t="s">
        <v>1192</v>
      </c>
      <c r="OP31" s="13"/>
      <c r="OQ31" s="13"/>
      <c r="OR31" s="13"/>
      <c r="OS31" s="13"/>
      <c r="OT31" s="13"/>
      <c r="OU31" s="13"/>
      <c r="OV31" s="13"/>
      <c r="OW31" s="13"/>
      <c r="OX31" s="13"/>
      <c r="OY31" s="13"/>
      <c r="OZ31" s="13" t="s">
        <v>1192</v>
      </c>
      <c r="PA31" s="10" t="str">
        <f t="shared" ca="1" si="46"/>
        <v/>
      </c>
      <c r="PB31" s="16"/>
      <c r="PC31" s="17" t="s">
        <v>1488</v>
      </c>
      <c r="PD31" s="18"/>
      <c r="PE31" s="25"/>
      <c r="PF31" s="25"/>
      <c r="PG31" s="79" t="s">
        <v>3239</v>
      </c>
      <c r="PH31" s="10" t="str" cm="1">
        <f t="array" aca="1" ref="PH31" ca="1">IF(INDIRECT(ADDRESS(ROW(),COLUMN()-6))="","X",IF(INDIRECT(ADDRESS(ROW(),COLUMN()-5))="",0,"OK"))</f>
        <v>X</v>
      </c>
      <c r="PI31" s="29" t="str">
        <f ca="1">IF(PJ31="","",SUM(1+MAXA(PI$1:PI30)))</f>
        <v/>
      </c>
      <c r="PJ31" s="8" t="str" cm="1">
        <f t="array" aca="1" ref="PJ31" ca="1">IF(PH31=0,INDIRECT(ADDRESS(ROW(),COLUMN()-8)),"")</f>
        <v/>
      </c>
      <c r="PK31" s="31"/>
      <c r="PL31" s="10" t="str">
        <f t="shared" si="16"/>
        <v>$PB$31</v>
      </c>
      <c r="PM31" s="29" t="str">
        <f ca="1">IF(PN31="","",SUM(1+MAXA(PM$1:PM30)))</f>
        <v/>
      </c>
      <c r="PN31" s="8" t="str" cm="1">
        <f t="array" aca="1" ref="PN31" ca="1">IF(ISNUMBER(SEARCH(PN$1,INDEX(INDIRECT(PO$1),ROW(PL31),1)))=TRUE,INDIRECT(PL31),"")</f>
        <v/>
      </c>
      <c r="PO31" s="13" t="s">
        <v>1192</v>
      </c>
      <c r="PP31" s="13" t="s">
        <v>1192</v>
      </c>
      <c r="PQ31" s="13" t="s">
        <v>1192</v>
      </c>
      <c r="PR31" s="13" t="s">
        <v>1192</v>
      </c>
      <c r="PS31" s="13"/>
      <c r="PT31" s="13"/>
      <c r="PU31" s="13"/>
      <c r="PV31" s="13"/>
      <c r="PW31" s="13"/>
      <c r="PX31" s="13"/>
      <c r="PY31" s="13" t="s">
        <v>1192</v>
      </c>
      <c r="PZ31" s="13" t="s">
        <v>1192</v>
      </c>
      <c r="QA31" s="10" t="str">
        <f t="shared" ca="1" si="47"/>
        <v/>
      </c>
      <c r="QB31" s="22" t="s">
        <v>1551</v>
      </c>
      <c r="QC31" s="6" t="s">
        <v>1621</v>
      </c>
      <c r="QD31" s="6" t="s">
        <v>1622</v>
      </c>
      <c r="QE31" s="27" t="str" cm="1">
        <f t="array" aca="1" ref="QE31" ca="1">CONCATENATE($A$37,INDIRECT(ADDRESS(ROW(),COLUMN()-2)),"%20",INDIRECT(ADDRESS(ROW(),COLUMN()-1)),$A$39,INDIRECT(ADDRESS(ROW(),COLUMN()-2)),"%20",INDIRECT(ADDRESS(ROW(),COLUMN()-1)))</f>
        <v>https://maps.yandex.ru/?ll=38.633342%2035.281845&amp;z=16&amp;text=38.633342%2035.281845</v>
      </c>
      <c r="QF31" s="87" t="str" cm="1">
        <f t="array" aca="1" ref="QF31" ca="1">CONCATENATE($A$40,INDIRECT(ADDRESS(ROW(),COLUMN()-3)),"%2C",INDIRECT(ADDRESS(ROW(),COLUMN()-2)))</f>
        <v>https://maps.google.com/maps?q=38.633342%2C35.281845</v>
      </c>
      <c r="QG31" s="79" t="s">
        <v>3239</v>
      </c>
      <c r="QH31" s="10" t="str" cm="1">
        <f t="array" aca="1" ref="QH31" ca="1">IF(INDIRECT(ADDRESS(ROW(),COLUMN()-6))="","X",IF(INDIRECT(ADDRESS(ROW(),COLUMN()-5))="",0,"OK"))</f>
        <v>OK</v>
      </c>
      <c r="QI31" s="29" t="str">
        <f ca="1">IF(QJ31="","",SUM(1+MAXA(QI$1:QI30)))</f>
        <v/>
      </c>
      <c r="QJ31" s="8" t="str" cm="1">
        <f t="array" aca="1" ref="QJ31" ca="1">IF(QH31=0,INDIRECT(ADDRESS(ROW(),COLUMN()-8)),"")</f>
        <v/>
      </c>
      <c r="QK31" s="31"/>
      <c r="QL31" s="10" t="str">
        <f t="shared" si="17"/>
        <v>$QB$31</v>
      </c>
      <c r="QM31" s="29" t="str">
        <f ca="1">IF(QN31="","",SUM(1+MAXA(QM$1:QM30)))</f>
        <v/>
      </c>
      <c r="QN31" s="8" t="str" cm="1">
        <f t="array" aca="1" ref="QN31" ca="1">IF(ISNUMBER(SEARCH(QN$1,INDEX(INDIRECT(QO$1),ROW(QL31),1)))=TRUE,INDIRECT(QL31),"")</f>
        <v/>
      </c>
      <c r="QO31" s="13" t="s">
        <v>1192</v>
      </c>
      <c r="QP31" s="13" t="s">
        <v>1192</v>
      </c>
      <c r="QQ31" s="13" t="s">
        <v>1192</v>
      </c>
      <c r="QR31" s="13" t="s">
        <v>1192</v>
      </c>
      <c r="QS31" s="13"/>
      <c r="QT31" s="13"/>
      <c r="QU31" s="13"/>
      <c r="QV31" s="13"/>
      <c r="QW31" s="13"/>
      <c r="QX31" s="13"/>
      <c r="QY31" s="13" t="s">
        <v>1192</v>
      </c>
      <c r="QZ31" s="13" t="s">
        <v>1192</v>
      </c>
      <c r="RA31" s="10" t="str">
        <f t="shared" ca="1" si="48"/>
        <v/>
      </c>
      <c r="RB31" s="22"/>
      <c r="RC31" s="6"/>
      <c r="RD31" s="6"/>
      <c r="RE31" s="24"/>
      <c r="RF31" s="24"/>
      <c r="RG31" s="79"/>
      <c r="RH31" s="10" t="str" cm="1">
        <f t="array" aca="1" ref="RH31" ca="1">IF(INDIRECT(ADDRESS(ROW(),COLUMN()-6))="","X",IF(INDIRECT(ADDRESS(ROW(),COLUMN()-5))="",0,"OK"))</f>
        <v>X</v>
      </c>
      <c r="RI31" s="29" t="str">
        <f ca="1">IF(RJ31="","",SUM(1+MAXA(RI$1:RI30)))</f>
        <v/>
      </c>
      <c r="RJ31" s="8" t="str" cm="1">
        <f t="array" aca="1" ref="RJ31" ca="1">IF(RH31=0,INDIRECT(ADDRESS(ROW(),COLUMN()-8)),"")</f>
        <v/>
      </c>
      <c r="RK31" s="31"/>
      <c r="RL31" s="10" t="str">
        <f t="shared" si="18"/>
        <v>$RB$31</v>
      </c>
      <c r="RM31" s="29" t="str">
        <f ca="1">IF(RN31="","",SUM(1+MAXA(RM$1:RM30)))</f>
        <v/>
      </c>
      <c r="RN31" s="8" t="str" cm="1">
        <f t="array" aca="1" ref="RN31" ca="1">IF(ISNUMBER(SEARCH(RN$1,INDEX(INDIRECT(RO$1),ROW(RL31),1)))=TRUE,INDIRECT(RL31),"")</f>
        <v/>
      </c>
      <c r="RO31" s="13" t="s">
        <v>1192</v>
      </c>
      <c r="RP31" s="13" t="s">
        <v>1192</v>
      </c>
      <c r="RQ31" s="13" t="s">
        <v>1192</v>
      </c>
      <c r="RR31" s="13"/>
      <c r="RS31" s="13"/>
      <c r="RT31" s="13"/>
      <c r="RU31" s="13"/>
      <c r="RV31" s="13"/>
      <c r="RW31" s="13"/>
      <c r="RX31" s="13"/>
      <c r="RY31" s="13" t="s">
        <v>1192</v>
      </c>
      <c r="RZ31" s="13" t="s">
        <v>1192</v>
      </c>
      <c r="SA31" s="10" t="str">
        <f t="shared" ca="1" si="49"/>
        <v/>
      </c>
      <c r="SB31" s="22" t="s">
        <v>4346</v>
      </c>
      <c r="SC31" s="6" t="s">
        <v>4349</v>
      </c>
      <c r="SD31" s="6" t="s">
        <v>4350</v>
      </c>
      <c r="SE31" s="27" t="str" cm="1">
        <f t="array" aca="1" ref="SE31" ca="1">CONCATENATE($A$37,INDIRECT(ADDRESS(ROW(),COLUMN()-2)),"%20",INDIRECT(ADDRESS(ROW(),COLUMN()-1)),$A$39,INDIRECT(ADDRESS(ROW(),COLUMN()-2)),"%20",INDIRECT(ADDRESS(ROW(),COLUMN()-1)))</f>
        <v>https://maps.yandex.ru/?ll=38.610906%2036.183932&amp;z=16&amp;text=38.610906%2036.183932</v>
      </c>
      <c r="SF31" s="87" t="str" cm="1">
        <f t="array" aca="1" ref="SF31" ca="1">CONCATENATE($A$40,INDIRECT(ADDRESS(ROW(),COLUMN()-3)),"%2C",INDIRECT(ADDRESS(ROW(),COLUMN()-2)))</f>
        <v>https://maps.google.com/maps?q=38.610906%2C36.183932</v>
      </c>
      <c r="SG31" s="79" t="s">
        <v>3229</v>
      </c>
      <c r="SH31" s="10" t="str" cm="1">
        <f t="array" aca="1" ref="SH31" ca="1">IF(INDIRECT(ADDRESS(ROW(),COLUMN()-6))="","X",IF(INDIRECT(ADDRESS(ROW(),COLUMN()-5))="",0,"OK"))</f>
        <v>OK</v>
      </c>
      <c r="SI31" s="29" t="str">
        <f ca="1">IF(SJ31="","",SUM(1+MAXA(SI$1:SI30)))</f>
        <v/>
      </c>
      <c r="SJ31" s="8" t="str" cm="1">
        <f t="array" aca="1" ref="SJ31" ca="1">IF(SH31=0,INDIRECT(ADDRESS(ROW(),COLUMN()-8)),"")</f>
        <v/>
      </c>
      <c r="SK31" s="33" t="s">
        <v>1192</v>
      </c>
      <c r="SL31" s="10" t="str">
        <f t="shared" si="19"/>
        <v>$SB$31</v>
      </c>
      <c r="SM31" s="29" t="str">
        <f ca="1">IF(SN31="","",SUM(1+MAXA(SM$1:SM30)))</f>
        <v/>
      </c>
      <c r="SN31" s="8" t="str" cm="1">
        <f t="array" aca="1" ref="SN31" ca="1">IF(ISNUMBER(SEARCH(SN$1,INDEX(SB$1:SB$174,ROW(SL31),1)))=TRUE,INDIRECT(SL31),"")</f>
        <v/>
      </c>
      <c r="SO31" s="13" t="s">
        <v>1192</v>
      </c>
      <c r="SP31" s="13" t="s">
        <v>1192</v>
      </c>
      <c r="SQ31" s="13" t="s">
        <v>1192</v>
      </c>
      <c r="SR31" s="13"/>
      <c r="SS31" s="13"/>
      <c r="ST31" s="13"/>
      <c r="SU31" s="13"/>
      <c r="SV31" s="13"/>
      <c r="SW31" s="13"/>
      <c r="SX31" s="13"/>
      <c r="SY31" s="13" t="s">
        <v>1192</v>
      </c>
      <c r="SZ31" s="13" t="s">
        <v>1192</v>
      </c>
      <c r="TA31" s="10" t="str">
        <f t="shared" ca="1" si="50"/>
        <v/>
      </c>
      <c r="TB31" s="22"/>
      <c r="TC31" s="6"/>
      <c r="TD31" s="6"/>
      <c r="TE31" s="24"/>
      <c r="TF31" s="88"/>
      <c r="TG31" s="101"/>
      <c r="TH31" s="10" t="str" cm="1">
        <f t="array" aca="1" ref="TH31" ca="1">IF(INDIRECT(ADDRESS(ROW(),COLUMN()-6))="","X",IF(INDIRECT(ADDRESS(ROW(),COLUMN()-5))="",0,"OK"))</f>
        <v>X</v>
      </c>
      <c r="TI31" s="29" t="str">
        <f ca="1">IF(TJ31="","",SUM(1+MAXA(TI$1:TI30)))</f>
        <v/>
      </c>
      <c r="TJ31" s="8" t="str" cm="1">
        <f t="array" aca="1" ref="TJ31" ca="1">IF(TH31=0,INDIRECT(ADDRESS(ROW(),COLUMN()-8)),"")</f>
        <v/>
      </c>
      <c r="TK31" s="33" t="s">
        <v>1192</v>
      </c>
      <c r="TL31" s="10" t="str">
        <f t="shared" si="20"/>
        <v>$TB$31</v>
      </c>
      <c r="TM31" s="29" t="str">
        <f ca="1">IF(TN31="","",SUM(1+MAXA(TM$1:TM30)))</f>
        <v/>
      </c>
      <c r="TN31" s="8" t="str" cm="1">
        <f t="array" aca="1" ref="TN31" ca="1">IF(ISNUMBER(SEARCH(TN$1,INDEX(INDIRECT(TO$1),ROW(TL31),1)))=TRUE,INDIRECT(TL31),"")</f>
        <v/>
      </c>
      <c r="TO31" s="13" t="s">
        <v>1192</v>
      </c>
      <c r="TP31" s="13" t="s">
        <v>1192</v>
      </c>
      <c r="TQ31" s="13" t="s">
        <v>1192</v>
      </c>
      <c r="TR31" s="13"/>
      <c r="TS31" s="13"/>
      <c r="TT31" s="13"/>
      <c r="TU31" s="13"/>
      <c r="TV31" s="13"/>
      <c r="TW31" s="13"/>
      <c r="TX31" s="13"/>
      <c r="TY31" s="13" t="s">
        <v>1192</v>
      </c>
      <c r="TZ31" s="13" t="s">
        <v>1192</v>
      </c>
      <c r="UA31" s="10" t="str">
        <f t="shared" ca="1" si="51"/>
        <v/>
      </c>
      <c r="UB31" s="22" t="s">
        <v>1857</v>
      </c>
      <c r="UC31" s="6" t="s">
        <v>1858</v>
      </c>
      <c r="UD31" s="6" t="s">
        <v>1859</v>
      </c>
      <c r="UE31" s="27" t="str" cm="1">
        <f t="array" aca="1" ref="UE31" ca="1">CONCATENATE($A$37,INDIRECT(ADDRESS(ROW(),COLUMN()-2)),"%20",INDIRECT(ADDRESS(ROW(),COLUMN()-1)),$A$39,INDIRECT(ADDRESS(ROW(),COLUMN()-2)),"%20",INDIRECT(ADDRESS(ROW(),COLUMN()-1)))</f>
        <v>https://maps.yandex.ru/?ll=38.591862%2036.127373&amp;z=16&amp;text=38.591862%2036.127373</v>
      </c>
      <c r="UF31" s="87" t="str" cm="1">
        <f t="array" aca="1" ref="UF31" ca="1">CONCATENATE($A$40,INDIRECT(ADDRESS(ROW(),COLUMN()-3)),"%2C",INDIRECT(ADDRESS(ROW(),COLUMN()-2)))</f>
        <v>https://maps.google.com/maps?q=38.591862%2C36.127373</v>
      </c>
      <c r="UG31" s="79" t="s">
        <v>3229</v>
      </c>
      <c r="UH31" s="10" t="str" cm="1">
        <f t="array" aca="1" ref="UH31" ca="1">IF(INDIRECT(ADDRESS(ROW(),COLUMN()-6))="","X",IF(INDIRECT(ADDRESS(ROW(),COLUMN()-5))="",0,"OK"))</f>
        <v>OK</v>
      </c>
      <c r="UI31" s="29" t="str">
        <f ca="1">IF(UJ31="","",SUM(1+MAXA(UI$1:UI30)))</f>
        <v/>
      </c>
      <c r="UJ31" s="8" t="str" cm="1">
        <f t="array" aca="1" ref="UJ31" ca="1">IF(UH31=0,INDIRECT(ADDRESS(ROW(),COLUMN()-8)),"")</f>
        <v/>
      </c>
      <c r="UK31" s="33" t="s">
        <v>1192</v>
      </c>
      <c r="UL31" s="10" t="str">
        <f t="shared" si="21"/>
        <v>$UB$31</v>
      </c>
      <c r="UM31" s="29" t="str">
        <f ca="1">IF(UN31="","",SUM(1+MAXA(UM$1:UM30)))</f>
        <v/>
      </c>
      <c r="UN31" s="8" t="str" cm="1">
        <f t="array" aca="1" ref="UN31" ca="1">IF(ISNUMBER(SEARCH(UN$1,INDEX(INDIRECT(UO$1),ROW(UL31),1)))=TRUE,INDIRECT(UL31),"")</f>
        <v/>
      </c>
      <c r="UO31" s="13" t="s">
        <v>1192</v>
      </c>
      <c r="UP31" s="13" t="s">
        <v>1192</v>
      </c>
      <c r="UQ31" s="13" t="s">
        <v>1192</v>
      </c>
      <c r="UR31" s="13"/>
      <c r="US31" s="13"/>
      <c r="UT31" s="13"/>
      <c r="UU31" s="13"/>
      <c r="UV31" s="13"/>
      <c r="UW31" s="13"/>
      <c r="UX31" s="13"/>
      <c r="UY31" s="13" t="s">
        <v>1192</v>
      </c>
      <c r="UZ31" s="13" t="s">
        <v>1192</v>
      </c>
      <c r="VA31" s="10" t="str">
        <f t="shared" ca="1" si="52"/>
        <v/>
      </c>
      <c r="VB31" s="22" t="s">
        <v>4607</v>
      </c>
      <c r="VC31" s="6" t="s">
        <v>4616</v>
      </c>
      <c r="VD31" s="6" t="s">
        <v>4615</v>
      </c>
      <c r="VE31" s="27" t="str" cm="1">
        <f t="array" aca="1" ref="VE31" ca="1">CONCATENATE($A$37,INDIRECT(ADDRESS(ROW(),COLUMN()-2)),"%20",INDIRECT(ADDRESS(ROW(),COLUMN()-1)),$A$39,INDIRECT(ADDRESS(ROW(),COLUMN()-2)),"%20",INDIRECT(ADDRESS(ROW(),COLUMN()-1)))</f>
        <v>https://maps.yandex.ru/?ll=39.176209%2035.878739&amp;z=16&amp;text=39.176209%2035.878739</v>
      </c>
      <c r="VF31" s="87" t="str" cm="1">
        <f t="array" aca="1" ref="VF31" ca="1">CONCATENATE($A$40,INDIRECT(ADDRESS(ROW(),COLUMN()-3)),"%2C",INDIRECT(ADDRESS(ROW(),COLUMN()-2)))</f>
        <v>https://maps.google.com/maps?q=39.176209%2C35.878739</v>
      </c>
      <c r="VG31" s="79" t="s">
        <v>3229</v>
      </c>
      <c r="VH31" s="10" t="str" cm="1">
        <f t="array" aca="1" ref="VH31" ca="1">IF(INDIRECT(ADDRESS(ROW(),COLUMN()-6))="","X",IF(INDIRECT(ADDRESS(ROW(),COLUMN()-5))="",0,"OK"))</f>
        <v>OK</v>
      </c>
      <c r="VI31" s="29" t="str">
        <f ca="1">IF(VJ31="","",SUM(1+MAXA(VI$1:VI30)))</f>
        <v/>
      </c>
      <c r="VJ31" s="8" t="str" cm="1">
        <f t="array" aca="1" ref="VJ31" ca="1">IF(VH31=0,INDIRECT(ADDRESS(ROW(),COLUMN()-8)),"")</f>
        <v/>
      </c>
      <c r="VK31" s="33" t="s">
        <v>1192</v>
      </c>
      <c r="VL31" s="10" t="str">
        <f t="shared" si="22"/>
        <v>$VB$31</v>
      </c>
      <c r="VM31" s="29" t="str">
        <f ca="1">IF(VN31="","",SUM(1+MAXA(VM$1:VM30)))</f>
        <v/>
      </c>
      <c r="VN31" s="8" t="str" cm="1">
        <f t="array" aca="1" ref="VN31" ca="1">IF(ISNUMBER(SEARCH(VN$1,INDEX(INDIRECT(VO$1),ROW(VL31),1)))=TRUE,INDIRECT(VL31),"")</f>
        <v/>
      </c>
      <c r="VO31" s="13" t="s">
        <v>1192</v>
      </c>
      <c r="VP31" s="13" t="s">
        <v>1192</v>
      </c>
      <c r="VQ31" s="13" t="s">
        <v>1192</v>
      </c>
      <c r="VR31" s="13"/>
      <c r="VS31" s="13"/>
      <c r="VT31" s="13"/>
      <c r="VU31" s="13"/>
      <c r="VV31" s="13"/>
      <c r="VW31" s="13"/>
      <c r="VX31" s="13"/>
      <c r="VY31" s="13" t="s">
        <v>1192</v>
      </c>
      <c r="VZ31" s="13" t="s">
        <v>1192</v>
      </c>
      <c r="WA31" s="10" t="str">
        <f t="shared" ca="1" si="53"/>
        <v/>
      </c>
      <c r="WB31" s="16"/>
      <c r="WC31" s="17" t="s">
        <v>2112</v>
      </c>
      <c r="WD31" s="48"/>
      <c r="WE31" s="19"/>
      <c r="WF31" s="19"/>
      <c r="WG31" s="79" t="s">
        <v>3229</v>
      </c>
      <c r="WH31" s="10" t="str" cm="1">
        <f t="array" aca="1" ref="WH31" ca="1">IF(INDIRECT(ADDRESS(ROW(),COLUMN()-6))="","X",IF(INDIRECT(ADDRESS(ROW(),COLUMN()-5))="",0,"OK"))</f>
        <v>X</v>
      </c>
      <c r="WI31" s="29" t="str">
        <f ca="1">IF(WJ31="","",SUM(1+MAXA(WI$1:WI30)))</f>
        <v/>
      </c>
      <c r="WJ31" s="8" t="str" cm="1">
        <f t="array" aca="1" ref="WJ31" ca="1">IF(WH31=0,INDIRECT(ADDRESS(ROW(),COLUMN()-8)),"")</f>
        <v/>
      </c>
      <c r="WK31" s="33" t="s">
        <v>1192</v>
      </c>
      <c r="WL31" s="10" t="str">
        <f t="shared" si="23"/>
        <v>$WB$31</v>
      </c>
      <c r="WM31" s="29" t="str">
        <f ca="1">IF(WN31="","",SUM(1+MAXA(WM$1:WM30)))</f>
        <v/>
      </c>
      <c r="WN31" s="8" t="str" cm="1">
        <f t="array" aca="1" ref="WN31" ca="1">IF(ISNUMBER(SEARCH(WN$1,INDEX(INDIRECT(WO$1),ROW(WL31),1)))=TRUE,INDIRECT(WL31),"")</f>
        <v/>
      </c>
      <c r="WO31" s="13" t="s">
        <v>1192</v>
      </c>
      <c r="WP31" s="13" t="s">
        <v>1192</v>
      </c>
      <c r="WQ31" s="13" t="s">
        <v>1192</v>
      </c>
      <c r="WR31" s="13" t="s">
        <v>1192</v>
      </c>
      <c r="WS31" s="13"/>
      <c r="WT31" s="13"/>
      <c r="WU31" s="13"/>
      <c r="WV31" s="13" t="s">
        <v>1192</v>
      </c>
      <c r="WW31" s="13"/>
      <c r="WX31" s="13"/>
      <c r="WY31" s="13"/>
      <c r="WZ31" s="13" t="s">
        <v>1192</v>
      </c>
      <c r="XA31" s="10" t="str">
        <f t="shared" ca="1" si="54"/>
        <v/>
      </c>
      <c r="XB31" s="22" t="s">
        <v>2242</v>
      </c>
      <c r="XC31" s="37" t="s">
        <v>2243</v>
      </c>
      <c r="XD31" s="37" t="s">
        <v>2244</v>
      </c>
      <c r="XE31" s="27" t="str" cm="1">
        <f t="array" aca="1" ref="XE31" ca="1">CONCATENATE($A$37,INDIRECT(ADDRESS(ROW(),COLUMN()-2)),"%20",INDIRECT(ADDRESS(ROW(),COLUMN()-1)),$A$39,INDIRECT(ADDRESS(ROW(),COLUMN()-2)),"%20",INDIRECT(ADDRESS(ROW(),COLUMN()-1)))</f>
        <v>https://maps.yandex.ru/?ll=38.395608%2035.920061&amp;z=16&amp;text=38.395608%2035.920061</v>
      </c>
      <c r="XF31" s="87" t="str" cm="1">
        <f t="array" aca="1" ref="XF31" ca="1">CONCATENATE($A$40,INDIRECT(ADDRESS(ROW(),COLUMN()-3)),"%2C",INDIRECT(ADDRESS(ROW(),COLUMN()-2)))</f>
        <v>https://maps.google.com/maps?q=38.395608%2C35.920061</v>
      </c>
      <c r="XG31" s="79" t="s">
        <v>3229</v>
      </c>
      <c r="XH31" s="10" t="str" cm="1">
        <f t="array" aca="1" ref="XH31" ca="1">IF(INDIRECT(ADDRESS(ROW(),COLUMN()-6))="","X",IF(INDIRECT(ADDRESS(ROW(),COLUMN()-5))="",0,"OK"))</f>
        <v>OK</v>
      </c>
      <c r="XI31" s="29" t="str">
        <f ca="1">IF(XJ31="","",SUM(1+MAXA(XI$1:XI30)))</f>
        <v/>
      </c>
      <c r="XJ31" s="8" t="str" cm="1">
        <f t="array" aca="1" ref="XJ31" ca="1">IF(XH31=0,INDIRECT(ADDRESS(ROW(),COLUMN()-8)),"")</f>
        <v/>
      </c>
      <c r="XK31" s="33" t="s">
        <v>1192</v>
      </c>
      <c r="XL31" s="10" t="str">
        <f t="shared" si="24"/>
        <v>$XB$31</v>
      </c>
      <c r="XM31" s="29" t="str">
        <f ca="1">IF(XN31="","",SUM(1+MAXA(XM$1:XM30)))</f>
        <v/>
      </c>
      <c r="XN31" s="8" t="str" cm="1">
        <f t="array" aca="1" ref="XN31" ca="1">IF(ISNUMBER(SEARCH(XN$1,INDEX(INDIRECT(XO$1),ROW(XL31),1)))=TRUE,INDIRECT(XL31),"")</f>
        <v/>
      </c>
      <c r="XO31" s="13" t="s">
        <v>1192</v>
      </c>
      <c r="XP31" s="13" t="s">
        <v>1192</v>
      </c>
      <c r="XQ31" s="13" t="s">
        <v>1192</v>
      </c>
      <c r="XR31" s="13" t="s">
        <v>1192</v>
      </c>
      <c r="XS31" s="13"/>
      <c r="XT31" s="13"/>
      <c r="XU31" s="13"/>
      <c r="XV31" s="13"/>
      <c r="XW31" s="13"/>
      <c r="XX31" s="13"/>
      <c r="XY31" s="13" t="s">
        <v>1192</v>
      </c>
      <c r="XZ31" s="13" t="s">
        <v>1192</v>
      </c>
      <c r="YA31" s="10" t="str">
        <f t="shared" ca="1" si="55"/>
        <v/>
      </c>
      <c r="YB31" s="22"/>
      <c r="YC31" s="37"/>
      <c r="YD31" s="37"/>
      <c r="YE31" s="24"/>
      <c r="YF31" s="88"/>
      <c r="YG31" s="101"/>
      <c r="YH31" s="10" t="str" cm="1">
        <f t="array" aca="1" ref="YH31" ca="1">IF(INDIRECT(ADDRESS(ROW(),COLUMN()-6))="","X",IF(INDIRECT(ADDRESS(ROW(),COLUMN()-5))="",0,"OK"))</f>
        <v>X</v>
      </c>
      <c r="YI31" s="29" t="str">
        <f ca="1">IF(YJ31="","",SUM(1+MAXA(YI$1:YI30)))</f>
        <v/>
      </c>
      <c r="YJ31" s="8" t="str" cm="1">
        <f t="array" aca="1" ref="YJ31" ca="1">IF(YH31=0,INDIRECT(ADDRESS(ROW(),COLUMN()-8)),"")</f>
        <v/>
      </c>
      <c r="YK31" s="33" t="s">
        <v>1192</v>
      </c>
      <c r="YL31" s="10" t="str">
        <f t="shared" si="25"/>
        <v>$YB$31</v>
      </c>
      <c r="YM31" s="29" t="str">
        <f ca="1">IF(YN31="","",SUM(1+MAXA(YM$1:YM30)))</f>
        <v/>
      </c>
      <c r="YN31" s="8" t="str" cm="1">
        <f t="array" aca="1" ref="YN31" ca="1">IF(ISNUMBER(SEARCH(YN$1,INDEX(INDIRECT(YO$1),ROW(YL31),1)))=TRUE,INDIRECT(YL31),"")</f>
        <v/>
      </c>
      <c r="YO31" s="13" t="s">
        <v>1192</v>
      </c>
      <c r="YP31" s="13" t="s">
        <v>1192</v>
      </c>
      <c r="YQ31" s="13" t="s">
        <v>1192</v>
      </c>
      <c r="YR31" s="13" t="s">
        <v>1192</v>
      </c>
      <c r="YS31" s="13"/>
      <c r="YT31" s="13"/>
      <c r="YU31" s="13"/>
      <c r="YV31" s="13"/>
      <c r="YW31" s="13"/>
      <c r="YX31" s="13"/>
      <c r="YY31" s="13" t="s">
        <v>1192</v>
      </c>
      <c r="YZ31" s="13" t="s">
        <v>1192</v>
      </c>
      <c r="ZA31" s="10" t="str">
        <f t="shared" ca="1" si="56"/>
        <v/>
      </c>
      <c r="ZB31" s="22" t="s">
        <v>4336</v>
      </c>
      <c r="ZC31" s="37" t="s">
        <v>4335</v>
      </c>
      <c r="ZD31" s="37" t="s">
        <v>4334</v>
      </c>
      <c r="ZE31" s="27" t="str" cm="1">
        <f t="array" aca="1" ref="ZE31" ca="1">CONCATENATE($A$37,INDIRECT(ADDRESS(ROW(),COLUMN()-2)),"%20",INDIRECT(ADDRESS(ROW(),COLUMN()-1)),$A$39,INDIRECT(ADDRESS(ROW(),COLUMN()-2)),"%20",INDIRECT(ADDRESS(ROW(),COLUMN()-1)))</f>
        <v>https://maps.yandex.ru/?ll=37.925037%2035.473138&amp;z=16&amp;text=37.925037%2035.473138</v>
      </c>
      <c r="ZF31" s="87" t="str" cm="1">
        <f t="array" aca="1" ref="ZF31" ca="1">CONCATENATE($A$40,INDIRECT(ADDRESS(ROW(),COLUMN()-3)),"%2C",INDIRECT(ADDRESS(ROW(),COLUMN()-2)))</f>
        <v>https://maps.google.com/maps?q=37.925037%2C35.473138</v>
      </c>
      <c r="ZG31" s="79" t="s">
        <v>3229</v>
      </c>
      <c r="ZH31" s="10" t="str" cm="1">
        <f t="array" aca="1" ref="ZH31" ca="1">IF(INDIRECT(ADDRESS(ROW(),COLUMN()-6))="","X",IF(INDIRECT(ADDRESS(ROW(),COLUMN()-5))="",0,"OK"))</f>
        <v>OK</v>
      </c>
      <c r="ZI31" s="29" t="str">
        <f ca="1">IF(ZJ31="","",SUM(1+MAXA(ZI$1:ZI30)))</f>
        <v/>
      </c>
      <c r="ZJ31" s="8" t="str" cm="1">
        <f t="array" aca="1" ref="ZJ31" ca="1">IF(ZH31=0,INDIRECT(ADDRESS(ROW(),COLUMN()-8)),"")</f>
        <v/>
      </c>
      <c r="ZK31" s="33" t="s">
        <v>1192</v>
      </c>
      <c r="ZL31" s="10" t="str">
        <f t="shared" si="26"/>
        <v>$ZB$31</v>
      </c>
      <c r="ZM31" s="29" t="str">
        <f ca="1">IF(ZN31="","",SUM(1+MAXA(ZM$1:ZM30)))</f>
        <v/>
      </c>
      <c r="ZN31" s="8" t="str" cm="1">
        <f t="array" aca="1" ref="ZN31" ca="1">IF(ISNUMBER(SEARCH(ZN$1,INDEX(INDIRECT(ZO$1),ROW(ZL31),1)))=TRUE,INDIRECT(ZL31),"")</f>
        <v/>
      </c>
      <c r="ZO31" s="13" t="s">
        <v>1192</v>
      </c>
      <c r="ZP31" s="13" t="s">
        <v>1192</v>
      </c>
      <c r="ZQ31" s="13" t="s">
        <v>1192</v>
      </c>
      <c r="ZR31" s="13" t="s">
        <v>1192</v>
      </c>
      <c r="ZS31" s="13"/>
      <c r="ZT31" s="13"/>
      <c r="ZU31" s="13"/>
      <c r="ZV31" s="13"/>
      <c r="ZW31" s="13"/>
      <c r="ZX31" s="13"/>
      <c r="ZY31" s="13"/>
      <c r="ZZ31" s="13" t="s">
        <v>1192</v>
      </c>
      <c r="AAA31" s="10" t="str">
        <f t="shared" ca="1" si="57"/>
        <v/>
      </c>
      <c r="AAB31" s="16"/>
      <c r="AAC31" s="17" t="s">
        <v>2561</v>
      </c>
      <c r="AAD31" s="51"/>
      <c r="AAE31" s="19"/>
      <c r="AAF31" s="19"/>
      <c r="AAG31" s="79" t="s">
        <v>3229</v>
      </c>
      <c r="AAH31" s="10" t="str" cm="1">
        <f t="array" aca="1" ref="AAH31" ca="1">IF(INDIRECT(ADDRESS(ROW(),COLUMN()-6))="","X",IF(INDIRECT(ADDRESS(ROW(),COLUMN()-5))="",0,"OK"))</f>
        <v>X</v>
      </c>
      <c r="AAI31" s="29" t="str">
        <f ca="1">IF(AAJ31="","",SUM(1+MAXA(AAI$1:AAI30)))</f>
        <v/>
      </c>
      <c r="AAJ31" s="8" t="str" cm="1">
        <f t="array" aca="1" ref="AAJ31" ca="1">IF(AAH31=0,INDIRECT(ADDRESS(ROW(),COLUMN()-8)),"")</f>
        <v/>
      </c>
      <c r="AAK31" s="33" t="s">
        <v>1192</v>
      </c>
      <c r="AAL31" s="10" t="str">
        <f t="shared" si="27"/>
        <v>$AAB$31</v>
      </c>
      <c r="AAM31" s="29" t="str">
        <f ca="1">IF(AAN31="","",SUM(1+MAXA(AAM$1:AAM30)))</f>
        <v/>
      </c>
      <c r="AAN31" s="8" t="str" cm="1">
        <f t="array" aca="1" ref="AAN31" ca="1">IF(ISNUMBER(SEARCH(AAN$1,INDEX(INDIRECT(AAO$1),ROW(AAL31),1)))=TRUE,INDIRECT(AAL31),"")</f>
        <v/>
      </c>
      <c r="AAO31" s="13" t="s">
        <v>1192</v>
      </c>
      <c r="AAP31" s="13" t="s">
        <v>1192</v>
      </c>
      <c r="AAQ31" s="13" t="s">
        <v>1192</v>
      </c>
      <c r="AAR31" s="13" t="s">
        <v>1192</v>
      </c>
      <c r="AAS31" s="13" t="s">
        <v>1192</v>
      </c>
      <c r="AAT31" s="13"/>
      <c r="AAU31" s="13"/>
      <c r="AAV31" s="13"/>
      <c r="AAW31" s="13"/>
      <c r="AAX31" s="13"/>
      <c r="AAY31" s="13"/>
      <c r="AAZ31" s="13" t="s">
        <v>1192</v>
      </c>
      <c r="ABA31" s="10" t="str">
        <f t="shared" ca="1" si="58"/>
        <v/>
      </c>
      <c r="ABB31" s="22"/>
      <c r="ABC31" s="6"/>
      <c r="ABD31" s="37"/>
      <c r="ABE31" s="24"/>
      <c r="ABF31" s="24"/>
      <c r="ABG31" s="79" t="s">
        <v>3229</v>
      </c>
      <c r="ABH31" s="10" t="str" cm="1">
        <f t="array" aca="1" ref="ABH31" ca="1">IF(INDIRECT(ADDRESS(ROW(),COLUMN()-6))="","X",IF(INDIRECT(ADDRESS(ROW(),COLUMN()-5))="",0,"OK"))</f>
        <v>X</v>
      </c>
      <c r="ABI31" s="29" t="str">
        <f ca="1">IF(ABJ31="","",SUM(1+MAXA(ABI$1:ABI30)))</f>
        <v/>
      </c>
      <c r="ABJ31" s="8" t="str" cm="1">
        <f t="array" aca="1" ref="ABJ31" ca="1">IF(ABH31=0,INDIRECT(ADDRESS(ROW(),COLUMN()-8)),"")</f>
        <v/>
      </c>
      <c r="ABK31" s="33" t="s">
        <v>1192</v>
      </c>
      <c r="ABL31" s="10" t="str">
        <f t="shared" si="28"/>
        <v>$ABB$31</v>
      </c>
      <c r="ABM31" s="29" t="str">
        <f ca="1">IF(ABN31="","",SUM(1+MAXA(ABM$1:ABM30)))</f>
        <v/>
      </c>
      <c r="ABN31" s="8" t="str" cm="1">
        <f t="array" aca="1" ref="ABN31" ca="1">IF(ISNUMBER(SEARCH(ABN$1,INDEX(INDIRECT(ABO$1),ROW(ABL31),1)))=TRUE,INDIRECT(ABL31),"")</f>
        <v/>
      </c>
      <c r="ABO31" s="13" t="s">
        <v>1192</v>
      </c>
      <c r="ABP31" s="13" t="s">
        <v>1192</v>
      </c>
      <c r="ABQ31" s="13" t="s">
        <v>1192</v>
      </c>
      <c r="ABR31" s="13"/>
      <c r="ABS31" s="13"/>
      <c r="ABT31" s="13"/>
      <c r="ABU31" s="13"/>
      <c r="ABV31" s="13"/>
      <c r="ABW31" s="13"/>
      <c r="ABX31" s="13"/>
      <c r="ABY31" s="13"/>
      <c r="ABZ31" s="13" t="s">
        <v>1192</v>
      </c>
      <c r="ACA31" s="10" t="str">
        <f t="shared" ca="1" si="59"/>
        <v/>
      </c>
      <c r="ACB31" s="22"/>
      <c r="ACC31" s="6"/>
      <c r="ACD31" s="37"/>
      <c r="ACE31" s="24"/>
      <c r="ACF31" s="24"/>
      <c r="ACG31" s="101"/>
      <c r="ACH31" s="10" t="str" cm="1">
        <f t="array" aca="1" ref="ACH31" ca="1">IF(INDIRECT(ADDRESS(ROW(),COLUMN()-6))="","X",IF(INDIRECT(ADDRESS(ROW(),COLUMN()-5))="",0,"OK"))</f>
        <v>X</v>
      </c>
      <c r="ACI31" s="29" t="str">
        <f ca="1">IF(ACJ31="","",SUM(1+MAXA(ACI$1:ACI30)))</f>
        <v/>
      </c>
      <c r="ACJ31" s="8" t="str" cm="1">
        <f t="array" aca="1" ref="ACJ31" ca="1">IF(ACH31=0,INDIRECT(ADDRESS(ROW(),COLUMN()-8)),"")</f>
        <v/>
      </c>
      <c r="ACK31" s="33" t="s">
        <v>1192</v>
      </c>
      <c r="ACL31" s="10" t="str">
        <f t="shared" si="29"/>
        <v>$ACB$31</v>
      </c>
      <c r="ACM31" s="29" t="str">
        <f ca="1">IF(ACN31="","",SUM(1+MAXA(ACM$1:ACM30)))</f>
        <v/>
      </c>
      <c r="ACN31" s="8" t="str" cm="1">
        <f t="array" aca="1" ref="ACN31" ca="1">IF(ISNUMBER(SEARCH(ACN$1,INDEX(INDIRECT(ACO$1),ROW(ACL31),1)))=TRUE,INDIRECT(ACL31),"")</f>
        <v/>
      </c>
      <c r="ACO31" s="13" t="s">
        <v>1192</v>
      </c>
      <c r="ACP31" s="13" t="s">
        <v>1192</v>
      </c>
      <c r="ACQ31" s="13" t="s">
        <v>1192</v>
      </c>
      <c r="ACR31" s="13"/>
      <c r="ACS31" s="13"/>
      <c r="ACT31" s="13"/>
      <c r="ACU31" s="13"/>
      <c r="ACV31" s="13"/>
      <c r="ACW31" s="13"/>
      <c r="ACX31" s="13"/>
      <c r="ACY31" s="13"/>
      <c r="ACZ31" s="13" t="s">
        <v>1192</v>
      </c>
      <c r="ADA31" s="10" t="str">
        <f t="shared" ca="1" si="60"/>
        <v/>
      </c>
      <c r="ADB31" s="22" t="s">
        <v>2882</v>
      </c>
      <c r="ADC31" s="37" t="s">
        <v>2883</v>
      </c>
      <c r="ADD31" s="37" t="s">
        <v>2884</v>
      </c>
      <c r="ADE31" s="27" t="str" cm="1">
        <f t="array" aca="1" ref="ADE31" ca="1">CONCATENATE($A$37,INDIRECT(ADDRESS(ROW(),COLUMN()-2)),"%20",INDIRECT(ADDRESS(ROW(),COLUMN()-1)),$A$39,INDIRECT(ADDRESS(ROW(),COLUMN()-2)),"%20",INDIRECT(ADDRESS(ROW(),COLUMN()-1)))</f>
        <v>https://maps.yandex.ru/?ll=38.726196%2035.497135&amp;z=16&amp;text=38.726196%2035.497135</v>
      </c>
      <c r="ADF31" s="87" t="str" cm="1">
        <f t="array" aca="1" ref="ADF31" ca="1">CONCATENATE($A$40,INDIRECT(ADDRESS(ROW(),COLUMN()-3)),"%2C",INDIRECT(ADDRESS(ROW(),COLUMN()-2)))</f>
        <v>https://maps.google.com/maps?q=38.726196%2C35.497135</v>
      </c>
      <c r="ADG31" s="92" t="s">
        <v>3249</v>
      </c>
      <c r="ADH31" s="10" t="str" cm="1">
        <f t="array" aca="1" ref="ADH31" ca="1">IF(INDIRECT(ADDRESS(ROW(),COLUMN()-6))="","X",IF(INDIRECT(ADDRESS(ROW(),COLUMN()-5))="",0,"OK"))</f>
        <v>OK</v>
      </c>
      <c r="ADI31" s="29" t="str">
        <f ca="1">IF(ADJ31="","",SUM(1+MAXA(ADI$1:ADI30)))</f>
        <v/>
      </c>
      <c r="ADJ31" s="8" t="str" cm="1">
        <f t="array" aca="1" ref="ADJ31" ca="1">IF(ADH31=0,INDIRECT(ADDRESS(ROW(),COLUMN()-8)),"")</f>
        <v/>
      </c>
      <c r="ADK31" s="33" t="s">
        <v>1192</v>
      </c>
      <c r="ADL31" s="10" t="str">
        <f t="shared" si="30"/>
        <v>$ADB$31</v>
      </c>
      <c r="ADM31" s="29" t="str">
        <f ca="1">IF(ADN31="","",SUM(1+MAXA(ADM$1:ADM30)))</f>
        <v/>
      </c>
      <c r="ADN31" s="8" t="str" cm="1">
        <f t="array" aca="1" ref="ADN31" ca="1">IF(ISNUMBER(SEARCH(ADN$1,INDEX(INDIRECT(ADO$1),ROW(ADL31),1)))=TRUE,INDIRECT(ADL31),"")</f>
        <v/>
      </c>
      <c r="ADO31" s="13" t="s">
        <v>1192</v>
      </c>
      <c r="ADP31" s="13" t="s">
        <v>1192</v>
      </c>
      <c r="ADQ31" s="13" t="s">
        <v>1192</v>
      </c>
      <c r="ADR31" s="13" t="s">
        <v>1192</v>
      </c>
      <c r="ADS31" s="13" t="s">
        <v>1192</v>
      </c>
      <c r="ADT31" s="13"/>
      <c r="ADU31" s="13"/>
      <c r="ADV31" s="13"/>
      <c r="ADW31" s="13"/>
      <c r="ADX31" s="13"/>
      <c r="ADY31" s="13"/>
      <c r="ADZ31" s="13" t="s">
        <v>1192</v>
      </c>
      <c r="AEA31" s="10" t="str">
        <f t="shared" ca="1" si="61"/>
        <v/>
      </c>
      <c r="AEB31" s="22" t="s">
        <v>2985</v>
      </c>
      <c r="AEC31" s="6" t="s">
        <v>2986</v>
      </c>
      <c r="AED31" s="37" t="s">
        <v>2987</v>
      </c>
      <c r="AEE31" s="27" t="str" cm="1">
        <f t="array" aca="1" ref="AEE31" ca="1">CONCATENATE($A$37,INDIRECT(ADDRESS(ROW(),COLUMN()-2)),"%20",INDIRECT(ADDRESS(ROW(),COLUMN()-1)),$A$39,INDIRECT(ADDRESS(ROW(),COLUMN()-2)),"%20",INDIRECT(ADDRESS(ROW(),COLUMN()-1)))</f>
        <v>https://maps.yandex.ru/?ll=38.643587%2035.612338&amp;z=16&amp;text=38.643587%2035.612338</v>
      </c>
      <c r="AEF31" s="87" t="str" cm="1">
        <f t="array" aca="1" ref="AEF31" ca="1">CONCATENATE($A$40,INDIRECT(ADDRESS(ROW(),COLUMN()-3)),"%2C",INDIRECT(ADDRESS(ROW(),COLUMN()-2)))</f>
        <v>https://maps.google.com/maps?q=38.643587%2C35.612338</v>
      </c>
      <c r="AEG31" s="79" t="s">
        <v>3229</v>
      </c>
      <c r="AEH31" s="10" t="str" cm="1">
        <f t="array" aca="1" ref="AEH31" ca="1">IF(INDIRECT(ADDRESS(ROW(),COLUMN()-6))="","X",IF(INDIRECT(ADDRESS(ROW(),COLUMN()-5))="",0,"OK"))</f>
        <v>OK</v>
      </c>
      <c r="AEI31" s="29" t="str">
        <f ca="1">IF(AEJ31="","",SUM(1+MAXA(AEI$1:AEI30)))</f>
        <v/>
      </c>
      <c r="AEJ31" s="8" t="str" cm="1">
        <f t="array" aca="1" ref="AEJ31" ca="1">IF(AEH31=0,INDIRECT(ADDRESS(ROW(),COLUMN()-8)),"")</f>
        <v/>
      </c>
      <c r="AEK31" s="33" t="s">
        <v>1192</v>
      </c>
      <c r="AEL31" s="10" t="str">
        <f t="shared" si="31"/>
        <v>$AEB$31</v>
      </c>
      <c r="AEM31" s="29" t="str">
        <f ca="1">IF(AEN31="","",SUM(1+MAXA(AEM$1:AEM30)))</f>
        <v/>
      </c>
      <c r="AEN31" s="8" t="str" cm="1">
        <f t="array" aca="1" ref="AEN31" ca="1">IF(ISNUMBER(SEARCH(AEN$1,INDEX(INDIRECT(AEO$1),ROW(AEL31),1)))=TRUE,INDIRECT(AEL31),"")</f>
        <v/>
      </c>
      <c r="AEO31" s="13" t="s">
        <v>1192</v>
      </c>
      <c r="AEP31" s="13" t="s">
        <v>1192</v>
      </c>
      <c r="AEQ31" s="13" t="s">
        <v>1192</v>
      </c>
      <c r="AER31" s="13" t="s">
        <v>1192</v>
      </c>
      <c r="AES31" s="13" t="s">
        <v>1192</v>
      </c>
      <c r="AET31" s="13" t="s">
        <v>1192</v>
      </c>
      <c r="AEU31" s="13" t="s">
        <v>1192</v>
      </c>
      <c r="AEV31" s="13" t="s">
        <v>1192</v>
      </c>
    </row>
    <row r="32" spans="1:828" s="4" customFormat="1" ht="24.75" customHeight="1" x14ac:dyDescent="0.2">
      <c r="A32" s="100" t="str">
        <f>CONCATENATE(ADC1," Kanal")</f>
        <v>39 Kanal</v>
      </c>
      <c r="B32" s="10" t="str">
        <f t="shared" ca="1" si="32"/>
        <v/>
      </c>
      <c r="C32" s="8"/>
      <c r="D32" s="10"/>
      <c r="E32" s="10"/>
      <c r="G32" s="81"/>
      <c r="H32" s="94"/>
      <c r="I32" s="10" t="str" cm="1">
        <f t="array" aca="1" ref="I32" ca="1">IF(INDIRECT(ADDRESS(ROW(),COLUMN()-6))="","X",IF(INDIRECT(ADDRESS(ROW(),COLUMN()-5))="",0,"OK"))</f>
        <v>X</v>
      </c>
      <c r="J32" s="29" t="str">
        <f ca="1">IF(K32="","",SUM(1+MAXA(J$1:J31)))</f>
        <v/>
      </c>
      <c r="K32" s="8" t="str" cm="1">
        <f t="array" aca="1" ref="K32" ca="1">IF(I32=0,INDIRECT(ADDRESS(ROW(),COLUMN()-8)),"")</f>
        <v/>
      </c>
      <c r="L32" s="31"/>
      <c r="M32" s="10" t="str">
        <f t="shared" si="0"/>
        <v>$C$32</v>
      </c>
      <c r="N32" s="29" t="str">
        <f ca="1">IF(O32="","",SUM(1+MAXA(N$1:N31)))</f>
        <v/>
      </c>
      <c r="O32" s="8" t="str" cm="1">
        <f t="array" aca="1" ref="O32" ca="1">IF(ISNUMBER(SEARCH(O$1,INDEX(INDIRECT($P$1),ROW(M32),1)))=TRUE,INDIRECT(M32),"")</f>
        <v/>
      </c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0" t="str">
        <f t="shared" ref="AA32" ca="1" si="64">AM32</f>
        <v/>
      </c>
      <c r="AB32" s="8"/>
      <c r="AC32" s="10"/>
      <c r="AD32" s="10"/>
      <c r="AF32" s="81"/>
      <c r="AG32" s="81"/>
      <c r="AH32" s="10" t="str" cm="1">
        <f t="array" aca="1" ref="AH32" ca="1">IF(INDIRECT(ADDRESS(ROW(),COLUMN()-6))="","X",IF(INDIRECT(ADDRESS(ROW(),COLUMN()-5))="",0,"OK"))</f>
        <v>X</v>
      </c>
      <c r="AI32" s="29" t="str">
        <f ca="1">IF(AJ32="","",SUM(1+MAXA(AI$1:AI31)))</f>
        <v/>
      </c>
      <c r="AJ32" s="8" t="str" cm="1">
        <f t="array" aca="1" ref="AJ32" ca="1">IF(AH32=0,INDIRECT(ADDRESS(ROW(),COLUMN()-8)),"")</f>
        <v/>
      </c>
      <c r="AK32" s="31"/>
      <c r="AL32" s="10" t="str">
        <f t="shared" si="1"/>
        <v>$AB$32</v>
      </c>
      <c r="AM32" s="29" t="str">
        <f ca="1">IF(AN32="","",SUM(1+MAXA(AM$1:AM31)))</f>
        <v/>
      </c>
      <c r="AN32" s="8" t="str" cm="1">
        <f t="array" aca="1" ref="AN32" ca="1">IF(ISNUMBER(SEARCH(AN$1,INDEX(INDIRECT($AO$1),ROW(AL32),1)))=TRUE,INDIRECT(AL32),"")</f>
        <v/>
      </c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0" t="str">
        <f t="shared" ca="1" si="33"/>
        <v/>
      </c>
      <c r="BB32" s="8"/>
      <c r="BC32" s="3"/>
      <c r="BD32" s="3"/>
      <c r="BE32" s="27"/>
      <c r="BF32" s="87"/>
      <c r="BG32" s="92"/>
      <c r="BH32" s="10" t="str" cm="1">
        <f t="array" aca="1" ref="BH32" ca="1">IF(INDIRECT(ADDRESS(ROW(),COLUMN()-6))="","X",IF(INDIRECT(ADDRESS(ROW(),COLUMN()-5))="",0,"OK"))</f>
        <v>X</v>
      </c>
      <c r="BI32" s="29" t="str">
        <f ca="1">IF(BJ32="","",SUM(1+MAXA(BI$1:BI31)))</f>
        <v/>
      </c>
      <c r="BJ32" s="8" t="str" cm="1">
        <f t="array" aca="1" ref="BJ32" ca="1">IF(BH32=0,INDIRECT(ADDRESS(ROW(),COLUMN()-8)),"")</f>
        <v/>
      </c>
      <c r="BK32" s="31"/>
      <c r="BL32" s="10" t="str">
        <f t="shared" si="2"/>
        <v>$BB$32</v>
      </c>
      <c r="BM32" s="29" t="str">
        <f ca="1">IF(BN32="","",SUM(1+MAXA(BM$1:BM31)))</f>
        <v/>
      </c>
      <c r="BN32" s="8" t="str" cm="1">
        <f t="array" aca="1" ref="BN32" ca="1">IF(ISNUMBER(SEARCH(BN$1,INDEX(INDIRECT(BO$1),ROW(BL32),1)))=TRUE,INDIRECT(BL32),"")</f>
        <v/>
      </c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0" t="str">
        <f t="shared" ca="1" si="34"/>
        <v/>
      </c>
      <c r="CB32" s="22" t="s">
        <v>3554</v>
      </c>
      <c r="CC32" s="6" t="s">
        <v>3457</v>
      </c>
      <c r="CD32" s="6" t="s">
        <v>3458</v>
      </c>
      <c r="CE32" s="27" t="str" cm="1">
        <f t="array" aca="1" ref="CE32" ca="1">CONCATENATE($A$37,INDIRECT(ADDRESS(ROW(),COLUMN()-2)),"%20",INDIRECT(ADDRESS(ROW(),COLUMN()-1)),$A$39,INDIRECT(ADDRESS(ROW(),COLUMN()-2)),"%20",INDIRECT(ADDRESS(ROW(),COLUMN()-1)))</f>
        <v>https://maps.yandex.ru/?ll=38.769451%2035.449985&amp;z=16&amp;text=38.769451%2035.449985</v>
      </c>
      <c r="CF32" s="87" t="str" cm="1">
        <f t="array" aca="1" ref="CF32" ca="1">CONCATENATE($A$40,INDIRECT(ADDRESS(ROW(),COLUMN()-3)),"%2C",INDIRECT(ADDRESS(ROW(),COLUMN()-2)))</f>
        <v>https://maps.google.com/maps?q=38.769451%2C35.449985</v>
      </c>
      <c r="CG32" s="92" t="s">
        <v>3229</v>
      </c>
      <c r="CH32" s="10" t="str" cm="1">
        <f t="array" aca="1" ref="CH32" ca="1">IF(INDIRECT(ADDRESS(ROW(),COLUMN()-6))="","X",IF(INDIRECT(ADDRESS(ROW(),COLUMN()-5))="",0,"OK"))</f>
        <v>OK</v>
      </c>
      <c r="CI32" s="29" t="str">
        <f ca="1">IF(CJ32="","",SUM(1+MAXA(CI$1:CI31)))</f>
        <v/>
      </c>
      <c r="CJ32" s="8" t="str" cm="1">
        <f t="array" aca="1" ref="CJ32" ca="1">IF(CH32=0,INDIRECT(ADDRESS(ROW(),COLUMN()-8)),"")</f>
        <v/>
      </c>
      <c r="CK32" s="31"/>
      <c r="CL32" s="10" t="str">
        <f t="shared" si="3"/>
        <v>$CB$32</v>
      </c>
      <c r="CM32" s="29" t="str">
        <f ca="1">IF(CN32="","",SUM(1+MAXA(CM$1:CM31)))</f>
        <v/>
      </c>
      <c r="CN32" s="8" t="str" cm="1">
        <f t="array" aca="1" ref="CN32" ca="1">IF(ISNUMBER(SEARCH(CN$1,INDEX(INDIRECT(CO$1),ROW(CL32),1)))=TRUE,INDIRECT(CL32),"")</f>
        <v/>
      </c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0" t="str">
        <f t="shared" ca="1" si="63"/>
        <v/>
      </c>
      <c r="DB32" s="8"/>
      <c r="DC32" s="10"/>
      <c r="DD32" s="10"/>
      <c r="DF32" s="81"/>
      <c r="DG32" s="94"/>
      <c r="DH32" s="10" t="str" cm="1">
        <f t="array" aca="1" ref="DH32" ca="1">IF(INDIRECT(ADDRESS(ROW(),COLUMN()-6))="","X",IF(INDIRECT(ADDRESS(ROW(),COLUMN()-5))="",0,"OK"))</f>
        <v>X</v>
      </c>
      <c r="DI32" s="29" t="str">
        <f ca="1">IF(DJ32="","",SUM(1+MAXA(DI$1:DI31)))</f>
        <v/>
      </c>
      <c r="DJ32" s="8" t="str" cm="1">
        <f t="array" aca="1" ref="DJ32" ca="1">IF(DH32=0,INDIRECT(ADDRESS(ROW(),COLUMN()-8)),"")</f>
        <v/>
      </c>
      <c r="DK32" s="31"/>
      <c r="DL32" s="10" t="str">
        <f t="shared" si="4"/>
        <v>$DB$32</v>
      </c>
      <c r="DM32" s="29" t="str">
        <f ca="1">IF(DN32="","",SUM(1+MAXA(DM$1:DM31)))</f>
        <v/>
      </c>
      <c r="DN32" s="8" t="str" cm="1">
        <f t="array" aca="1" ref="DN32" ca="1">IF(ISNUMBER(SEARCH(DN$1,INDEX(INDIRECT(DO$1),ROW(DL32),1)))=TRUE,INDIRECT(DL32),"")</f>
        <v/>
      </c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0" t="str">
        <f t="shared" ca="1" si="35"/>
        <v/>
      </c>
      <c r="EB32" s="22" t="s">
        <v>3027</v>
      </c>
      <c r="EC32" s="14" t="s">
        <v>380</v>
      </c>
      <c r="ED32" s="14" t="s">
        <v>381</v>
      </c>
      <c r="EE32" s="27" t="str" cm="1">
        <f t="array" aca="1" ref="EE32" ca="1">CONCATENATE($A$37,INDIRECT(ADDRESS(ROW(),COLUMN()-2)),"%20",INDIRECT(ADDRESS(ROW(),COLUMN()-1)),$A$39,INDIRECT(ADDRESS(ROW(),COLUMN()-2)),"%20",INDIRECT(ADDRESS(ROW(),COLUMN()-1)))</f>
        <v>https://maps.yandex.ru/?ll=38.625711%2035.418698&amp;z=16&amp;text=38.625711%2035.418698</v>
      </c>
      <c r="EF32" s="87" t="str" cm="1">
        <f t="array" aca="1" ref="EF32" ca="1">CONCATENATE($A$40,INDIRECT(ADDRESS(ROW(),COLUMN()-3)),"%2C",INDIRECT(ADDRESS(ROW(),COLUMN()-2)))</f>
        <v>https://maps.google.com/maps?q=38.625711%2C35.418698</v>
      </c>
      <c r="EG32" s="92" t="s">
        <v>3229</v>
      </c>
      <c r="EH32" s="10" t="str" cm="1">
        <f t="array" aca="1" ref="EH32" ca="1">IF(INDIRECT(ADDRESS(ROW(),COLUMN()-6))="","X",IF(INDIRECT(ADDRESS(ROW(),COLUMN()-5))="",0,"OK"))</f>
        <v>OK</v>
      </c>
      <c r="EI32" s="29" t="str">
        <f ca="1">IF(EJ32="","",SUM(1+MAXA(EI$1:EI31)))</f>
        <v/>
      </c>
      <c r="EJ32" s="8" t="str" cm="1">
        <f t="array" aca="1" ref="EJ32" ca="1">IF(EH32=0,INDIRECT(ADDRESS(ROW(),COLUMN()-8)),"")</f>
        <v/>
      </c>
      <c r="EK32" s="31"/>
      <c r="EL32" s="10" t="str">
        <f t="shared" si="5"/>
        <v>$EB$32</v>
      </c>
      <c r="EM32" s="29" t="str">
        <f ca="1">IF(EN32="","",SUM(1+MAXA(EM$1:EM31)))</f>
        <v/>
      </c>
      <c r="EN32" s="8" t="str" cm="1">
        <f t="array" aca="1" ref="EN32" ca="1">IF(ISNUMBER(SEARCH(EN$1,INDEX(INDIRECT(EO$1),ROW(EL32),1)))=TRUE,INDIRECT(EL32),"")</f>
        <v/>
      </c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0" t="str">
        <f t="shared" ca="1" si="36"/>
        <v/>
      </c>
      <c r="FB32" s="22" t="s">
        <v>4265</v>
      </c>
      <c r="FC32" s="6" t="s">
        <v>4266</v>
      </c>
      <c r="FD32" s="6" t="s">
        <v>4267</v>
      </c>
      <c r="FE32" s="27" t="str" cm="1">
        <f t="array" aca="1" ref="FE32" ca="1">CONCATENATE($A$37,INDIRECT(ADDRESS(ROW(),COLUMN()-2)),"%20",INDIRECT(ADDRESS(ROW(),COLUMN()-1)),$A$39,INDIRECT(ADDRESS(ROW(),COLUMN()-2)),"%20",INDIRECT(ADDRESS(ROW(),COLUMN()-1)))</f>
        <v>https://maps.yandex.ru/?ll=38.769137%2035.632562&amp;z=16&amp;text=38.769137%2035.632562</v>
      </c>
      <c r="FF32" s="87" t="str" cm="1">
        <f t="array" aca="1" ref="FF32" ca="1">CONCATENATE($A$40,INDIRECT(ADDRESS(ROW(),COLUMN()-3)),"%2C",INDIRECT(ADDRESS(ROW(),COLUMN()-2)))</f>
        <v>https://maps.google.com/maps?q=38.769137%2C35.632562</v>
      </c>
      <c r="FG32" s="92" t="s">
        <v>3229</v>
      </c>
      <c r="FH32" s="10" t="str" cm="1">
        <f t="array" aca="1" ref="FH32" ca="1">IF(INDIRECT(ADDRESS(ROW(),COLUMN()-6))="","X",IF(INDIRECT(ADDRESS(ROW(),COLUMN()-5))="",0,"OK"))</f>
        <v>OK</v>
      </c>
      <c r="FI32" s="29" t="str">
        <f ca="1">IF(FJ32="","",SUM(1+MAXA(FI$1:FI31)))</f>
        <v/>
      </c>
      <c r="FJ32" s="8" t="str" cm="1">
        <f t="array" aca="1" ref="FJ32" ca="1">IF(FH32=0,INDIRECT(ADDRESS(ROW(),COLUMN()-8)),"")</f>
        <v/>
      </c>
      <c r="FK32" s="31"/>
      <c r="FL32" s="10" t="str">
        <f t="shared" si="6"/>
        <v>$FB$32</v>
      </c>
      <c r="FM32" s="29" t="str">
        <f ca="1">IF(FN32="","",SUM(1+MAXA(FM$1:FM31)))</f>
        <v/>
      </c>
      <c r="FN32" s="8" t="str" cm="1">
        <f t="array" aca="1" ref="FN32" ca="1">IF(ISNUMBER(SEARCH(FN$1,INDEX(INDIRECT(FO$1),ROW(FL32),1)))=TRUE,INDIRECT(FL32),"")</f>
        <v/>
      </c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0" t="str">
        <f t="shared" ca="1" si="37"/>
        <v/>
      </c>
      <c r="GB32" s="22"/>
      <c r="GC32" s="6"/>
      <c r="GD32" s="6"/>
      <c r="GE32" s="24"/>
      <c r="GF32" s="88"/>
      <c r="GG32" s="115"/>
      <c r="GH32" s="10" t="str" cm="1">
        <f t="array" aca="1" ref="GH32" ca="1">IF(INDIRECT(ADDRESS(ROW(),COLUMN()-6))="","X",IF(INDIRECT(ADDRESS(ROW(),COLUMN()-5))="",0,"OK"))</f>
        <v>X</v>
      </c>
      <c r="GI32" s="29" t="str">
        <f ca="1">IF(GJ32="","",SUM(1+MAXA(GI$1:GI31)))</f>
        <v/>
      </c>
      <c r="GJ32" s="8" t="str" cm="1">
        <f t="array" aca="1" ref="GJ32" ca="1">IF(GH32=0,INDIRECT(ADDRESS(ROW(),COLUMN()-8)),"")</f>
        <v/>
      </c>
      <c r="GK32" s="31"/>
      <c r="GL32" s="10" t="str">
        <f t="shared" si="7"/>
        <v>$GB$32</v>
      </c>
      <c r="GM32" s="29" t="str">
        <f ca="1">IF(GN32="","",SUM(1+MAXA(GM$1:GM31)))</f>
        <v/>
      </c>
      <c r="GN32" s="8" t="str" cm="1">
        <f t="array" aca="1" ref="GN32" ca="1">IF(ISNUMBER(SEARCH(GN$1,INDEX(INDIRECT(GO$1),ROW(GL32),1)))=TRUE,INDIRECT(GL32),"")</f>
        <v/>
      </c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0" t="str">
        <f t="shared" ca="1" si="38"/>
        <v/>
      </c>
      <c r="HB32" s="22" t="s">
        <v>447</v>
      </c>
      <c r="HC32" s="14" t="s">
        <v>448</v>
      </c>
      <c r="HD32" s="14" t="s">
        <v>449</v>
      </c>
      <c r="HE32" s="27" t="str" cm="1">
        <f t="array" aca="1" ref="HE32" ca="1">CONCATENATE($A$37,INDIRECT(ADDRESS(ROW(),COLUMN()-2)),"%20",INDIRECT(ADDRESS(ROW(),COLUMN()-1)),$A$39,INDIRECT(ADDRESS(ROW(),COLUMN()-2)),"%20",INDIRECT(ADDRESS(ROW(),COLUMN()-1)))</f>
        <v>https://maps.yandex.ru/?ll=38.979648%2035.367490&amp;z=16&amp;text=38.979648%2035.367490</v>
      </c>
      <c r="HF32" s="87" t="str" cm="1">
        <f t="array" aca="1" ref="HF32" ca="1">CONCATENATE($A$40,INDIRECT(ADDRESS(ROW(),COLUMN()-3)),"%2C",INDIRECT(ADDRESS(ROW(),COLUMN()-2)))</f>
        <v>https://maps.google.com/maps?q=38.979648%2C35.367490</v>
      </c>
      <c r="HG32" s="92" t="s">
        <v>3229</v>
      </c>
      <c r="HH32" s="10" t="str" cm="1">
        <f t="array" aca="1" ref="HH32" ca="1">IF(INDIRECT(ADDRESS(ROW(),COLUMN()-6))="","X",IF(INDIRECT(ADDRESS(ROW(),COLUMN()-5))="",0,"OK"))</f>
        <v>OK</v>
      </c>
      <c r="HI32" s="29" t="str">
        <f ca="1">IF(HJ32="","",SUM(1+MAXA(HI$1:HI31)))</f>
        <v/>
      </c>
      <c r="HJ32" s="8" t="str" cm="1">
        <f t="array" aca="1" ref="HJ32" ca="1">IF(HH32=0,INDIRECT(ADDRESS(ROW(),COLUMN()-8)),"")</f>
        <v/>
      </c>
      <c r="HK32" s="31"/>
      <c r="HL32" s="10" t="str">
        <f t="shared" si="8"/>
        <v>$HB$32</v>
      </c>
      <c r="HM32" s="29" t="str">
        <f ca="1">IF(HN32="","",SUM(1+MAXA(HM$1:HM31)))</f>
        <v/>
      </c>
      <c r="HN32" s="8" t="str" cm="1">
        <f t="array" aca="1" ref="HN32" ca="1">IF(ISNUMBER(SEARCH(HN$1,INDEX(INDIRECT(HO$1),ROW(HL32),1)))=TRUE,INDIRECT(HL32),"")</f>
        <v/>
      </c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13"/>
      <c r="HZ32" s="13"/>
      <c r="IA32" s="10" t="str">
        <f t="shared" ca="1" si="39"/>
        <v/>
      </c>
      <c r="IB32" s="22"/>
      <c r="IC32" s="14"/>
      <c r="ID32" s="14"/>
      <c r="IE32" s="27"/>
      <c r="IF32" s="87"/>
      <c r="IG32" s="79"/>
      <c r="IH32" s="10" t="str" cm="1">
        <f t="array" aca="1" ref="IH32" ca="1">IF(INDIRECT(ADDRESS(ROW(),COLUMN()-6))="","X",IF(INDIRECT(ADDRESS(ROW(),COLUMN()-5))="",0,"OK"))</f>
        <v>X</v>
      </c>
      <c r="II32" s="29" t="str">
        <f ca="1">IF(IJ32="","",SUM(1+MAXA(II$1:II31)))</f>
        <v/>
      </c>
      <c r="IJ32" s="8" t="str" cm="1">
        <f t="array" aca="1" ref="IJ32" ca="1">IF(IH32=0,INDIRECT(ADDRESS(ROW(),COLUMN()-8)),"")</f>
        <v/>
      </c>
      <c r="IK32" s="31"/>
      <c r="IL32" s="10" t="str">
        <f t="shared" si="9"/>
        <v>$IB$32</v>
      </c>
      <c r="IM32" s="29" t="str">
        <f ca="1">IF(IN32="","",SUM(1+MAXA(IM$1:IM31)))</f>
        <v/>
      </c>
      <c r="IN32" s="8" t="str" cm="1">
        <f t="array" aca="1" ref="IN32" ca="1">IF(ISNUMBER(SEARCH(IN$1,INDEX(INDIRECT(IO$1),ROW(IL32),1)))=TRUE,INDIRECT(IL32),"")</f>
        <v/>
      </c>
      <c r="IO32" s="13"/>
      <c r="IP32" s="13"/>
      <c r="IQ32" s="13"/>
      <c r="IR32" s="13"/>
      <c r="IS32" s="13"/>
      <c r="IT32" s="13"/>
      <c r="IU32" s="13"/>
      <c r="IV32" s="13"/>
      <c r="IW32" s="13"/>
      <c r="IX32" s="13"/>
      <c r="IY32" s="13"/>
      <c r="IZ32" s="13"/>
      <c r="JA32" s="10" t="str">
        <f t="shared" ca="1" si="40"/>
        <v/>
      </c>
      <c r="JB32" s="22"/>
      <c r="JC32" s="14"/>
      <c r="JD32" s="14"/>
      <c r="JE32" s="24"/>
      <c r="JF32" s="88"/>
      <c r="JG32" s="101"/>
      <c r="JH32" s="10" t="str" cm="1">
        <f t="array" aca="1" ref="JH32" ca="1">IF(INDIRECT(ADDRESS(ROW(),COLUMN()-6))="","X",IF(INDIRECT(ADDRESS(ROW(),COLUMN()-5))="",0,"OK"))</f>
        <v>X</v>
      </c>
      <c r="JI32" s="29" t="str">
        <f ca="1">IF(JJ32="","",SUM(1+MAXA(JI$1:JI31)))</f>
        <v/>
      </c>
      <c r="JJ32" s="8" t="str" cm="1">
        <f t="array" aca="1" ref="JJ32" ca="1">IF(JH32=0,INDIRECT(ADDRESS(ROW(),COLUMN()-8)),"")</f>
        <v/>
      </c>
      <c r="JK32" s="31"/>
      <c r="JL32" s="10" t="str">
        <f t="shared" si="10"/>
        <v>$JB$32</v>
      </c>
      <c r="JM32" s="29" t="str">
        <f ca="1">IF(JN32="","",SUM(1+MAXA(JM$1:JM31)))</f>
        <v/>
      </c>
      <c r="JN32" s="8" t="str" cm="1">
        <f t="array" aca="1" ref="JN32" ca="1">IF(ISNUMBER(SEARCH(JN$1,INDEX(INDIRECT(JO$1),ROW(JL32),1)))=TRUE,INDIRECT(JL32),"")</f>
        <v/>
      </c>
      <c r="JO32" s="13"/>
      <c r="JP32" s="13"/>
      <c r="JQ32" s="13"/>
      <c r="JR32" s="13"/>
      <c r="JS32" s="13"/>
      <c r="JT32" s="13"/>
      <c r="JU32" s="13"/>
      <c r="JV32" s="13"/>
      <c r="JW32" s="13"/>
      <c r="JX32" s="13"/>
      <c r="JY32" s="13"/>
      <c r="JZ32" s="13"/>
      <c r="KA32" s="10" t="str">
        <f t="shared" ca="1" si="41"/>
        <v/>
      </c>
      <c r="KB32" s="22" t="s">
        <v>504</v>
      </c>
      <c r="KC32" s="14" t="s">
        <v>505</v>
      </c>
      <c r="KD32" s="14" t="s">
        <v>506</v>
      </c>
      <c r="KE32" s="27" t="str" cm="1">
        <f t="array" aca="1" ref="KE32" ca="1">CONCATENATE($A$37,INDIRECT(ADDRESS(ROW(),COLUMN()-2)),"%20",INDIRECT(ADDRESS(ROW(),COLUMN()-1)),$A$39,INDIRECT(ADDRESS(ROW(),COLUMN()-2)),"%20",INDIRECT(ADDRESS(ROW(),COLUMN()-1)))</f>
        <v>https://maps.yandex.ru/?ll=38.620789%2035.789397&amp;z=16&amp;text=38.620789%2035.789397</v>
      </c>
      <c r="KF32" s="87" t="str" cm="1">
        <f t="array" aca="1" ref="KF32" ca="1">CONCATENATE($A$40,INDIRECT(ADDRESS(ROW(),COLUMN()-3)),"%2C",INDIRECT(ADDRESS(ROW(),COLUMN()-2)))</f>
        <v>https://maps.google.com/maps?q=38.620789%2C35.789397</v>
      </c>
      <c r="KG32" s="79" t="s">
        <v>3229</v>
      </c>
      <c r="KH32" s="10" t="str" cm="1">
        <f t="array" aca="1" ref="KH32" ca="1">IF(INDIRECT(ADDRESS(ROW(),COLUMN()-6))="","X",IF(INDIRECT(ADDRESS(ROW(),COLUMN()-5))="",0,"OK"))</f>
        <v>OK</v>
      </c>
      <c r="KI32" s="29" t="str">
        <f ca="1">IF(KJ32="","",SUM(1+MAXA(KI$1:KI31)))</f>
        <v/>
      </c>
      <c r="KJ32" s="8" t="str" cm="1">
        <f t="array" aca="1" ref="KJ32" ca="1">IF(KH32=0,INDIRECT(ADDRESS(ROW(),COLUMN()-8)),"")</f>
        <v/>
      </c>
      <c r="KK32" s="31"/>
      <c r="KL32" s="10" t="str">
        <f t="shared" si="11"/>
        <v>$KB$32</v>
      </c>
      <c r="KM32" s="29" t="str">
        <f ca="1">IF(KN32="","",SUM(1+MAXA(KM$1:KM31)))</f>
        <v/>
      </c>
      <c r="KN32" s="8" t="str" cm="1">
        <f t="array" aca="1" ref="KN32" ca="1">IF(ISNUMBER(SEARCH(KN$1,INDEX(INDIRECT(KO$1),ROW(KL32),1)))=TRUE,INDIRECT(KL32),"")</f>
        <v/>
      </c>
      <c r="KO32" s="13"/>
      <c r="KP32" s="13"/>
      <c r="KQ32" s="13"/>
      <c r="KR32" s="13"/>
      <c r="KS32" s="13"/>
      <c r="KT32" s="13"/>
      <c r="KU32" s="13"/>
      <c r="KV32" s="13"/>
      <c r="KW32" s="13"/>
      <c r="KX32" s="13"/>
      <c r="KY32" s="13"/>
      <c r="KZ32" s="13"/>
      <c r="LA32" s="10" t="str">
        <f t="shared" ca="1" si="42"/>
        <v/>
      </c>
      <c r="LB32" s="8"/>
      <c r="LC32" s="10"/>
      <c r="LD32" s="10"/>
      <c r="LG32" s="79"/>
      <c r="LH32" s="10" t="str" cm="1">
        <f t="array" aca="1" ref="LH32" ca="1">IF(INDIRECT(ADDRESS(ROW(),COLUMN()-6))="","X",IF(INDIRECT(ADDRESS(ROW(),COLUMN()-5))="",0,"OK"))</f>
        <v>X</v>
      </c>
      <c r="LI32" s="29" t="str">
        <f ca="1">IF(LJ32="","",SUM(1+MAXA(LI$1:LI31)))</f>
        <v/>
      </c>
      <c r="LJ32" s="8" t="str" cm="1">
        <f t="array" aca="1" ref="LJ32" ca="1">IF(LH32=0,INDIRECT(ADDRESS(ROW(),COLUMN()-8)),"")</f>
        <v/>
      </c>
      <c r="LK32" s="31"/>
      <c r="LL32" s="10" t="str">
        <f t="shared" si="12"/>
        <v>$LB$32</v>
      </c>
      <c r="LM32" s="29" t="str">
        <f ca="1">IF(LN32="","",SUM(1+MAXA(LM$1:LM31)))</f>
        <v/>
      </c>
      <c r="LN32" s="8" t="str" cm="1">
        <f t="array" aca="1" ref="LN32" ca="1">IF(ISNUMBER(SEARCH(LN$1,INDEX(INDIRECT(LO$1),ROW(LL32),1)))=TRUE,INDIRECT(LL32),"")</f>
        <v/>
      </c>
      <c r="LO32" s="13"/>
      <c r="LP32" s="13"/>
      <c r="LQ32" s="13"/>
      <c r="LR32" s="13"/>
      <c r="LS32" s="13"/>
      <c r="LT32" s="13"/>
      <c r="LU32" s="13"/>
      <c r="LV32" s="13"/>
      <c r="LW32" s="13"/>
      <c r="LX32" s="13"/>
      <c r="LY32" s="13"/>
      <c r="LZ32" s="13"/>
      <c r="MA32" s="10" t="str">
        <f t="shared" ca="1" si="43"/>
        <v/>
      </c>
      <c r="MB32" s="8" t="s">
        <v>3980</v>
      </c>
      <c r="MC32" s="10" t="s">
        <v>487</v>
      </c>
      <c r="MD32" s="10" t="s">
        <v>488</v>
      </c>
      <c r="ME32" s="27" t="str" cm="1">
        <f t="array" aca="1" ref="ME32" ca="1">CONCATENATE($A$37,INDIRECT(ADDRESS(ROW(),COLUMN()-2)),"%20",INDIRECT(ADDRESS(ROW(),COLUMN()-1)),$A$39,INDIRECT(ADDRESS(ROW(),COLUMN()-2)),"%20",INDIRECT(ADDRESS(ROW(),COLUMN()-1)))</f>
        <v>https://maps.yandex.ru/?ll=38.626525%2035.888197&amp;z=16&amp;text=38.626525%2035.888197</v>
      </c>
      <c r="MF32" s="87" t="str" cm="1">
        <f t="array" aca="1" ref="MF32" ca="1">CONCATENATE($A$40,INDIRECT(ADDRESS(ROW(),COLUMN()-3)),"%2C",INDIRECT(ADDRESS(ROW(),COLUMN()-2)))</f>
        <v>https://maps.google.com/maps?q=38.626525%2C35.888197</v>
      </c>
      <c r="MG32" s="79" t="s">
        <v>3229</v>
      </c>
      <c r="MH32" s="10" t="str" cm="1">
        <f t="array" aca="1" ref="MH32" ca="1">IF(INDIRECT(ADDRESS(ROW(),COLUMN()-6))="","X",IF(INDIRECT(ADDRESS(ROW(),COLUMN()-5))="",0,"OK"))</f>
        <v>OK</v>
      </c>
      <c r="MI32" s="29" t="str">
        <f ca="1">IF(MJ32="","",SUM(1+MAXA(MI$1:MI31)))</f>
        <v/>
      </c>
      <c r="MJ32" s="8" t="str" cm="1">
        <f t="array" aca="1" ref="MJ32" ca="1">IF(MH32=0,INDIRECT(ADDRESS(ROW(),COLUMN()-8)),"")</f>
        <v/>
      </c>
      <c r="MK32" s="31"/>
      <c r="ML32" s="10" t="str">
        <f t="shared" si="13"/>
        <v>$MB$32</v>
      </c>
      <c r="MM32" s="29" t="str">
        <f ca="1">IF(MN32="","",SUM(1+MAXA(MM$1:MM31)))</f>
        <v/>
      </c>
      <c r="MN32" s="8" t="str" cm="1">
        <f t="array" aca="1" ref="MN32" ca="1">IF(ISNUMBER(SEARCH(MN$1,INDEX(INDIRECT(MO$1),ROW(ML32),1)))=TRUE,INDIRECT(ML32),"")</f>
        <v/>
      </c>
      <c r="MO32" s="13"/>
      <c r="MP32" s="13"/>
      <c r="MQ32" s="13"/>
      <c r="MR32" s="13"/>
      <c r="MS32" s="13"/>
      <c r="MT32" s="13"/>
      <c r="MU32" s="13"/>
      <c r="MV32" s="13"/>
      <c r="MW32" s="13"/>
      <c r="MX32" s="13"/>
      <c r="MY32" s="13"/>
      <c r="MZ32" s="13"/>
      <c r="NA32" s="10" t="str">
        <f t="shared" ca="1" si="44"/>
        <v/>
      </c>
      <c r="NB32" s="22" t="s">
        <v>1196</v>
      </c>
      <c r="NC32" s="14" t="s">
        <v>1197</v>
      </c>
      <c r="ND32" s="14" t="s">
        <v>1198</v>
      </c>
      <c r="NE32" s="27" t="str" cm="1">
        <f t="array" aca="1" ref="NE32" ca="1">CONCATENATE($A$37,INDIRECT(ADDRESS(ROW(),COLUMN()-2)),"%20",INDIRECT(ADDRESS(ROW(),COLUMN()-1)),$A$39,INDIRECT(ADDRESS(ROW(),COLUMN()-2)),"%20",INDIRECT(ADDRESS(ROW(),COLUMN()-1)))</f>
        <v>https://maps.yandex.ru/?ll=38.255891%2035.412648&amp;z=16&amp;text=38.255891%2035.412648</v>
      </c>
      <c r="NF32" s="87" t="str" cm="1">
        <f t="array" aca="1" ref="NF32" ca="1">CONCATENATE($A$40,INDIRECT(ADDRESS(ROW(),COLUMN()-3)),"%2C",INDIRECT(ADDRESS(ROW(),COLUMN()-2)))</f>
        <v>https://maps.google.com/maps?q=38.255891%2C35.412648</v>
      </c>
      <c r="NG32" s="79" t="s">
        <v>3229</v>
      </c>
      <c r="NH32" s="10" t="str" cm="1">
        <f t="array" aca="1" ref="NH32" ca="1">IF(INDIRECT(ADDRESS(ROW(),COLUMN()-6))="","X",IF(INDIRECT(ADDRESS(ROW(),COLUMN()-5))="",0,"OK"))</f>
        <v>OK</v>
      </c>
      <c r="NI32" s="29" t="str">
        <f ca="1">IF(NJ32="","",SUM(1+MAXA(NI$1:NI31)))</f>
        <v/>
      </c>
      <c r="NJ32" s="8" t="str" cm="1">
        <f t="array" aca="1" ref="NJ32" ca="1">IF(NH32=0,INDIRECT(ADDRESS(ROW(),COLUMN()-8)),"")</f>
        <v/>
      </c>
      <c r="NK32" s="31"/>
      <c r="NL32" s="10" t="str">
        <f t="shared" si="14"/>
        <v>$NB$32</v>
      </c>
      <c r="NM32" s="29" t="str">
        <f ca="1">IF(NN32="","",SUM(1+MAXA(NM$1:NM31)))</f>
        <v/>
      </c>
      <c r="NN32" s="8" t="str" cm="1">
        <f t="array" aca="1" ref="NN32" ca="1">IF(ISNUMBER(SEARCH(NN$1,INDEX(INDIRECT(NO$1),ROW(NL32),1)))=TRUE,INDIRECT(NL32),"")</f>
        <v/>
      </c>
      <c r="NO32" s="13"/>
      <c r="NP32" s="13"/>
      <c r="NQ32" s="13"/>
      <c r="NR32" s="13"/>
      <c r="NS32" s="13"/>
      <c r="NT32" s="13"/>
      <c r="NU32" s="13"/>
      <c r="NV32" s="13"/>
      <c r="NW32" s="13"/>
      <c r="NX32" s="13"/>
      <c r="NY32" s="13"/>
      <c r="NZ32" s="13"/>
      <c r="OA32" s="10" t="str">
        <f t="shared" ca="1" si="45"/>
        <v/>
      </c>
      <c r="OB32" s="22" t="s">
        <v>1277</v>
      </c>
      <c r="OC32" s="14" t="s">
        <v>1278</v>
      </c>
      <c r="OD32" s="14" t="s">
        <v>1279</v>
      </c>
      <c r="OE32" s="27" t="str" cm="1">
        <f t="array" aca="1" ref="OE32" ca="1">CONCATENATE($A$37,INDIRECT(ADDRESS(ROW(),COLUMN()-2)),"%20",INDIRECT(ADDRESS(ROW(),COLUMN()-1)),$A$39,INDIRECT(ADDRESS(ROW(),COLUMN()-2)),"%20",INDIRECT(ADDRESS(ROW(),COLUMN()-1)))</f>
        <v>https://maps.yandex.ru/?ll=38.318495%2035.578438&amp;z=16&amp;text=38.318495%2035.578438</v>
      </c>
      <c r="OF32" s="87" t="str" cm="1">
        <f t="array" aca="1" ref="OF32" ca="1">CONCATENATE($A$40,INDIRECT(ADDRESS(ROW(),COLUMN()-3)),"%2C",INDIRECT(ADDRESS(ROW(),COLUMN()-2)))</f>
        <v>https://maps.google.com/maps?q=38.318495%2C35.578438</v>
      </c>
      <c r="OG32" s="79" t="s">
        <v>3229</v>
      </c>
      <c r="OH32" s="10" t="str" cm="1">
        <f t="array" aca="1" ref="OH32" ca="1">IF(INDIRECT(ADDRESS(ROW(),COLUMN()-6))="","X",IF(INDIRECT(ADDRESS(ROW(),COLUMN()-5))="",0,"OK"))</f>
        <v>OK</v>
      </c>
      <c r="OI32" s="29" t="str">
        <f ca="1">IF(OJ32="","",SUM(1+MAXA(OI$1:OI31)))</f>
        <v/>
      </c>
      <c r="OJ32" s="8" t="str" cm="1">
        <f t="array" aca="1" ref="OJ32" ca="1">IF(OH32=0,INDIRECT(ADDRESS(ROW(),COLUMN()-8)),"")</f>
        <v/>
      </c>
      <c r="OK32" s="31"/>
      <c r="OL32" s="10" t="str">
        <f t="shared" si="15"/>
        <v>$OB$32</v>
      </c>
      <c r="OM32" s="29" t="str">
        <f ca="1">IF(ON32="","",SUM(1+MAXA(OM$1:OM31)))</f>
        <v/>
      </c>
      <c r="ON32" s="8" t="str" cm="1">
        <f t="array" aca="1" ref="ON32" ca="1">IF(ISNUMBER(SEARCH(ON$1,INDEX(INDIRECT(OO$1),ROW(OL32),1)))=TRUE,INDIRECT(OL32),"")</f>
        <v/>
      </c>
      <c r="OO32" s="13"/>
      <c r="OP32" s="13"/>
      <c r="OQ32" s="13"/>
      <c r="OR32" s="13"/>
      <c r="OS32" s="13"/>
      <c r="OT32" s="13"/>
      <c r="OU32" s="13"/>
      <c r="OV32" s="13"/>
      <c r="OW32" s="13"/>
      <c r="OX32" s="13"/>
      <c r="OY32" s="13"/>
      <c r="OZ32" s="13"/>
      <c r="PA32" s="10" t="str">
        <f t="shared" ca="1" si="46"/>
        <v/>
      </c>
      <c r="PB32" s="22" t="s">
        <v>4244</v>
      </c>
      <c r="PC32" s="14" t="s">
        <v>1490</v>
      </c>
      <c r="PD32" s="14" t="s">
        <v>1491</v>
      </c>
      <c r="PE32" s="27" t="str" cm="1">
        <f t="array" aca="1" ref="PE32" ca="1">CONCATENATE($A$37,INDIRECT(ADDRESS(ROW(),COLUMN()-2)),"%20",INDIRECT(ADDRESS(ROW(),COLUMN()-1)),$A$39,INDIRECT(ADDRESS(ROW(),COLUMN()-2)),"%20",INDIRECT(ADDRESS(ROW(),COLUMN()-1)))</f>
        <v>https://maps.yandex.ru/?ll=39.171688%2035.553809&amp;z=16&amp;text=39.171688%2035.553809</v>
      </c>
      <c r="PF32" s="87" t="str" cm="1">
        <f t="array" aca="1" ref="PF32" ca="1">CONCATENATE($A$40,INDIRECT(ADDRESS(ROW(),COLUMN()-3)),"%2C",INDIRECT(ADDRESS(ROW(),COLUMN()-2)))</f>
        <v>https://maps.google.com/maps?q=39.171688%2C35.553809</v>
      </c>
      <c r="PG32" s="79" t="s">
        <v>3239</v>
      </c>
      <c r="PH32" s="10" t="str" cm="1">
        <f t="array" aca="1" ref="PH32" ca="1">IF(INDIRECT(ADDRESS(ROW(),COLUMN()-6))="","X",IF(INDIRECT(ADDRESS(ROW(),COLUMN()-5))="",0,"OK"))</f>
        <v>OK</v>
      </c>
      <c r="PI32" s="29" t="str">
        <f ca="1">IF(PJ32="","",SUM(1+MAXA(PI$1:PI31)))</f>
        <v/>
      </c>
      <c r="PJ32" s="8" t="str" cm="1">
        <f t="array" aca="1" ref="PJ32" ca="1">IF(PH32=0,INDIRECT(ADDRESS(ROW(),COLUMN()-8)),"")</f>
        <v/>
      </c>
      <c r="PK32" s="31"/>
      <c r="PL32" s="10" t="str">
        <f t="shared" si="16"/>
        <v>$PB$32</v>
      </c>
      <c r="PM32" s="29" t="str">
        <f ca="1">IF(PN32="","",SUM(1+MAXA(PM$1:PM31)))</f>
        <v/>
      </c>
      <c r="PN32" s="8" t="str" cm="1">
        <f t="array" aca="1" ref="PN32" ca="1">IF(ISNUMBER(SEARCH(PN$1,INDEX(INDIRECT(PO$1),ROW(PL32),1)))=TRUE,INDIRECT(PL32),"")</f>
        <v/>
      </c>
      <c r="PO32" s="13"/>
      <c r="PP32" s="13"/>
      <c r="PQ32" s="13"/>
      <c r="PR32" s="13"/>
      <c r="PS32" s="13"/>
      <c r="PT32" s="13"/>
      <c r="PU32" s="13"/>
      <c r="PV32" s="13"/>
      <c r="PW32" s="13"/>
      <c r="PX32" s="13"/>
      <c r="PY32" s="13"/>
      <c r="PZ32" s="13"/>
      <c r="QA32" s="10" t="str">
        <f t="shared" ca="1" si="47"/>
        <v/>
      </c>
      <c r="QB32" s="16"/>
      <c r="QC32" s="17" t="s">
        <v>1552</v>
      </c>
      <c r="QD32" s="18"/>
      <c r="QE32" s="19"/>
      <c r="QF32" s="19"/>
      <c r="QG32" s="79" t="s">
        <v>3239</v>
      </c>
      <c r="QH32" s="10" t="str" cm="1">
        <f t="array" aca="1" ref="QH32" ca="1">IF(INDIRECT(ADDRESS(ROW(),COLUMN()-6))="","X",IF(INDIRECT(ADDRESS(ROW(),COLUMN()-5))="",0,"OK"))</f>
        <v>X</v>
      </c>
      <c r="QI32" s="29" t="str">
        <f ca="1">IF(QJ32="","",SUM(1+MAXA(QI$1:QI31)))</f>
        <v/>
      </c>
      <c r="QJ32" s="8" t="str" cm="1">
        <f t="array" aca="1" ref="QJ32" ca="1">IF(QH32=0,INDIRECT(ADDRESS(ROW(),COLUMN()-8)),"")</f>
        <v/>
      </c>
      <c r="QK32" s="31"/>
      <c r="QL32" s="10" t="str">
        <f t="shared" si="17"/>
        <v>$QB$32</v>
      </c>
      <c r="QM32" s="29" t="str">
        <f ca="1">IF(QN32="","",SUM(1+MAXA(QM$1:QM31)))</f>
        <v/>
      </c>
      <c r="QN32" s="8" t="str" cm="1">
        <f t="array" aca="1" ref="QN32" ca="1">IF(ISNUMBER(SEARCH(QN$1,INDEX(INDIRECT(QO$1),ROW(QL32),1)))=TRUE,INDIRECT(QL32),"")</f>
        <v/>
      </c>
      <c r="QO32" s="13"/>
      <c r="QP32" s="13"/>
      <c r="QQ32" s="13"/>
      <c r="QR32" s="13"/>
      <c r="QS32" s="13"/>
      <c r="QT32" s="13"/>
      <c r="QU32" s="13"/>
      <c r="QV32" s="13"/>
      <c r="QW32" s="13"/>
      <c r="QX32" s="13"/>
      <c r="QY32" s="13"/>
      <c r="QZ32" s="13"/>
      <c r="RA32" s="10" t="str">
        <f t="shared" ca="1" si="48"/>
        <v/>
      </c>
      <c r="RB32" s="22"/>
      <c r="RC32" s="6"/>
      <c r="RD32" s="6"/>
      <c r="RE32" s="24"/>
      <c r="RF32" s="24"/>
      <c r="RG32" s="79"/>
      <c r="RH32" s="10" t="str" cm="1">
        <f t="array" aca="1" ref="RH32" ca="1">IF(INDIRECT(ADDRESS(ROW(),COLUMN()-6))="","X",IF(INDIRECT(ADDRESS(ROW(),COLUMN()-5))="",0,"OK"))</f>
        <v>X</v>
      </c>
      <c r="RI32" s="29" t="str">
        <f ca="1">IF(RJ32="","",SUM(1+MAXA(RI$1:RI31)))</f>
        <v/>
      </c>
      <c r="RJ32" s="8" t="str" cm="1">
        <f t="array" aca="1" ref="RJ32" ca="1">IF(RH32=0,INDIRECT(ADDRESS(ROW(),COLUMN()-8)),"")</f>
        <v/>
      </c>
      <c r="RK32" s="31"/>
      <c r="RL32" s="10" t="str">
        <f t="shared" si="18"/>
        <v>$RB$32</v>
      </c>
      <c r="RM32" s="29" t="str">
        <f ca="1">IF(RN32="","",SUM(1+MAXA(RM$1:RM31)))</f>
        <v/>
      </c>
      <c r="RN32" s="8" t="str" cm="1">
        <f t="array" aca="1" ref="RN32" ca="1">IF(ISNUMBER(SEARCH(RN$1,INDEX(INDIRECT(RO$1),ROW(RL32),1)))=TRUE,INDIRECT(RL32),"")</f>
        <v/>
      </c>
      <c r="RO32" s="13"/>
      <c r="RP32" s="13"/>
      <c r="RQ32" s="13"/>
      <c r="RR32" s="13"/>
      <c r="RS32" s="13"/>
      <c r="RT32" s="13"/>
      <c r="RU32" s="13"/>
      <c r="RV32" s="13"/>
      <c r="RW32" s="13"/>
      <c r="RX32" s="13"/>
      <c r="RY32" s="13"/>
      <c r="RZ32" s="13"/>
      <c r="SA32" s="10" t="str">
        <f t="shared" ca="1" si="49"/>
        <v/>
      </c>
      <c r="SB32" s="16"/>
      <c r="SC32" s="17" t="s">
        <v>1811</v>
      </c>
      <c r="SD32" s="48"/>
      <c r="SE32" s="17"/>
      <c r="SF32" s="17"/>
      <c r="SG32" s="79" t="s">
        <v>3229</v>
      </c>
      <c r="SH32" s="10" t="str" cm="1">
        <f t="array" aca="1" ref="SH32" ca="1">IF(INDIRECT(ADDRESS(ROW(),COLUMN()-6))="","X",IF(INDIRECT(ADDRESS(ROW(),COLUMN()-5))="",0,"OK"))</f>
        <v>X</v>
      </c>
      <c r="SI32" s="29" t="str">
        <f ca="1">IF(SJ32="","",SUM(1+MAXA(SI$1:SI31)))</f>
        <v/>
      </c>
      <c r="SJ32" s="8" t="str" cm="1">
        <f t="array" aca="1" ref="SJ32" ca="1">IF(SH32=0,INDIRECT(ADDRESS(ROW(),COLUMN()-8)),"")</f>
        <v/>
      </c>
      <c r="SK32" s="33"/>
      <c r="SL32" s="10" t="str">
        <f t="shared" si="19"/>
        <v>$SB$32</v>
      </c>
      <c r="SM32" s="29" t="str">
        <f ca="1">IF(SN32="","",SUM(1+MAXA(SM$1:SM31)))</f>
        <v/>
      </c>
      <c r="SN32" s="8" t="str" cm="1">
        <f t="array" aca="1" ref="SN32" ca="1">IF(ISNUMBER(SEARCH(SN$1,INDEX(SB$1:SB$174,ROW(SL32),1)))=TRUE,INDIRECT(SL32),"")</f>
        <v/>
      </c>
      <c r="SO32" s="13"/>
      <c r="SP32" s="13"/>
      <c r="SQ32" s="13"/>
      <c r="SR32" s="13"/>
      <c r="SS32" s="13"/>
      <c r="ST32" s="13"/>
      <c r="SU32" s="13"/>
      <c r="SV32" s="13"/>
      <c r="SW32" s="13"/>
      <c r="SX32" s="13"/>
      <c r="SY32" s="13"/>
      <c r="SZ32" s="13"/>
      <c r="TA32" s="10" t="str">
        <f t="shared" ca="1" si="50"/>
        <v/>
      </c>
      <c r="TB32" s="22"/>
      <c r="TC32" s="6"/>
      <c r="TD32" s="6"/>
      <c r="TE32" s="24"/>
      <c r="TF32" s="88"/>
      <c r="TG32" s="101"/>
      <c r="TH32" s="10" t="str" cm="1">
        <f t="array" aca="1" ref="TH32" ca="1">IF(INDIRECT(ADDRESS(ROW(),COLUMN()-6))="","X",IF(INDIRECT(ADDRESS(ROW(),COLUMN()-5))="",0,"OK"))</f>
        <v>X</v>
      </c>
      <c r="TI32" s="29" t="str">
        <f ca="1">IF(TJ32="","",SUM(1+MAXA(TI$1:TI31)))</f>
        <v/>
      </c>
      <c r="TJ32" s="8" t="str" cm="1">
        <f t="array" aca="1" ref="TJ32" ca="1">IF(TH32=0,INDIRECT(ADDRESS(ROW(),COLUMN()-8)),"")</f>
        <v/>
      </c>
      <c r="TK32" s="33"/>
      <c r="TL32" s="10" t="str">
        <f t="shared" si="20"/>
        <v>$TB$32</v>
      </c>
      <c r="TM32" s="29" t="str">
        <f ca="1">IF(TN32="","",SUM(1+MAXA(TM$1:TM31)))</f>
        <v/>
      </c>
      <c r="TN32" s="8" t="str" cm="1">
        <f t="array" aca="1" ref="TN32" ca="1">IF(ISNUMBER(SEARCH(TN$1,INDEX(INDIRECT(TO$1),ROW(TL32),1)))=TRUE,INDIRECT(TL32),"")</f>
        <v/>
      </c>
      <c r="TO32" s="13"/>
      <c r="TP32" s="13"/>
      <c r="TQ32" s="13"/>
      <c r="TR32" s="13"/>
      <c r="TS32" s="13"/>
      <c r="TT32" s="13"/>
      <c r="TU32" s="13"/>
      <c r="TV32" s="13"/>
      <c r="TW32" s="13"/>
      <c r="TX32" s="13"/>
      <c r="TY32" s="13"/>
      <c r="TZ32" s="13"/>
      <c r="UA32" s="10" t="str">
        <f t="shared" ca="1" si="51"/>
        <v/>
      </c>
      <c r="UB32" s="22"/>
      <c r="UC32" s="6"/>
      <c r="UD32" s="6"/>
      <c r="UE32" s="27"/>
      <c r="UF32" s="87"/>
      <c r="UG32" s="79"/>
      <c r="UH32" s="10" t="str" cm="1">
        <f t="array" aca="1" ref="UH32" ca="1">IF(INDIRECT(ADDRESS(ROW(),COLUMN()-6))="","X",IF(INDIRECT(ADDRESS(ROW(),COLUMN()-5))="",0,"OK"))</f>
        <v>X</v>
      </c>
      <c r="UI32" s="29" t="str">
        <f ca="1">IF(UJ32="","",SUM(1+MAXA(UI$1:UI31)))</f>
        <v/>
      </c>
      <c r="UJ32" s="8" t="str" cm="1">
        <f t="array" aca="1" ref="UJ32" ca="1">IF(UH32=0,INDIRECT(ADDRESS(ROW(),COLUMN()-8)),"")</f>
        <v/>
      </c>
      <c r="UK32" s="33"/>
      <c r="UL32" s="10" t="str">
        <f t="shared" si="21"/>
        <v>$UB$32</v>
      </c>
      <c r="UM32" s="29" t="str">
        <f ca="1">IF(UN32="","",SUM(1+MAXA(UM$1:UM31)))</f>
        <v/>
      </c>
      <c r="UN32" s="8" t="str" cm="1">
        <f t="array" aca="1" ref="UN32" ca="1">IF(ISNUMBER(SEARCH(UN$1,INDEX(INDIRECT(UO$1),ROW(UL32),1)))=TRUE,INDIRECT(UL32),"")</f>
        <v/>
      </c>
      <c r="UO32" s="13"/>
      <c r="UP32" s="13"/>
      <c r="UQ32" s="13"/>
      <c r="UR32" s="13"/>
      <c r="US32" s="13"/>
      <c r="UT32" s="13"/>
      <c r="UU32" s="13"/>
      <c r="UV32" s="13"/>
      <c r="UW32" s="13"/>
      <c r="UX32" s="13"/>
      <c r="UY32" s="13"/>
      <c r="UZ32" s="13"/>
      <c r="VA32" s="10" t="str">
        <f t="shared" ca="1" si="52"/>
        <v/>
      </c>
      <c r="VB32" s="22" t="s">
        <v>4608</v>
      </c>
      <c r="VC32" s="6" t="s">
        <v>4618</v>
      </c>
      <c r="VD32" s="6" t="s">
        <v>4617</v>
      </c>
      <c r="VE32" s="27" t="str" cm="1">
        <f t="array" aca="1" ref="VE32" ca="1">CONCATENATE($A$37,INDIRECT(ADDRESS(ROW(),COLUMN()-2)),"%20",INDIRECT(ADDRESS(ROW(),COLUMN()-1)),$A$39,INDIRECT(ADDRESS(ROW(),COLUMN()-2)),"%20",INDIRECT(ADDRESS(ROW(),COLUMN()-1)))</f>
        <v>https://maps.yandex.ru/?ll=39.174312%2035.870807&amp;z=16&amp;text=39.174312%2035.870807</v>
      </c>
      <c r="VF32" s="87" t="str" cm="1">
        <f t="array" aca="1" ref="VF32" ca="1">CONCATENATE($A$40,INDIRECT(ADDRESS(ROW(),COLUMN()-3)),"%2C",INDIRECT(ADDRESS(ROW(),COLUMN()-2)))</f>
        <v>https://maps.google.com/maps?q=39.174312%2C35.870807</v>
      </c>
      <c r="VG32" s="79" t="s">
        <v>3229</v>
      </c>
      <c r="VH32" s="10" t="str" cm="1">
        <f t="array" aca="1" ref="VH32" ca="1">IF(INDIRECT(ADDRESS(ROW(),COLUMN()-6))="","X",IF(INDIRECT(ADDRESS(ROW(),COLUMN()-5))="",0,"OK"))</f>
        <v>OK</v>
      </c>
      <c r="VI32" s="29" t="str">
        <f ca="1">IF(VJ32="","",SUM(1+MAXA(VI$1:VI31)))</f>
        <v/>
      </c>
      <c r="VJ32" s="8" t="str" cm="1">
        <f t="array" aca="1" ref="VJ32" ca="1">IF(VH32=0,INDIRECT(ADDRESS(ROW(),COLUMN()-8)),"")</f>
        <v/>
      </c>
      <c r="VK32" s="33"/>
      <c r="VL32" s="10" t="str">
        <f t="shared" si="22"/>
        <v>$VB$32</v>
      </c>
      <c r="VM32" s="29" t="str">
        <f ca="1">IF(VN32="","",SUM(1+MAXA(VM$1:VM31)))</f>
        <v/>
      </c>
      <c r="VN32" s="8" t="str" cm="1">
        <f t="array" aca="1" ref="VN32" ca="1">IF(ISNUMBER(SEARCH(VN$1,INDEX(INDIRECT(VO$1),ROW(VL32),1)))=TRUE,INDIRECT(VL32),"")</f>
        <v/>
      </c>
      <c r="VO32" s="13"/>
      <c r="VP32" s="13"/>
      <c r="VQ32" s="13"/>
      <c r="VR32" s="13"/>
      <c r="VS32" s="13"/>
      <c r="VT32" s="13"/>
      <c r="VU32" s="13"/>
      <c r="VV32" s="13"/>
      <c r="VW32" s="13"/>
      <c r="VX32" s="13"/>
      <c r="VY32" s="13"/>
      <c r="VZ32" s="13"/>
      <c r="WA32" s="10" t="str">
        <f t="shared" ca="1" si="53"/>
        <v/>
      </c>
      <c r="WB32" s="22" t="s">
        <v>4268</v>
      </c>
      <c r="WC32" s="6" t="s">
        <v>4269</v>
      </c>
      <c r="WD32" s="6" t="s">
        <v>4270</v>
      </c>
      <c r="WE32" s="27" t="str" cm="1">
        <f t="array" aca="1" ref="WE32" ca="1">CONCATENATE($A$37,INDIRECT(ADDRESS(ROW(),COLUMN()-2)),"%20",INDIRECT(ADDRESS(ROW(),COLUMN()-1)),$A$39,INDIRECT(ADDRESS(ROW(),COLUMN()-2)),"%20",INDIRECT(ADDRESS(ROW(),COLUMN()-1)))</f>
        <v>https://maps.yandex.ru/?ll=38.507930%2036.535630&amp;z=16&amp;text=38.507930%2036.535630</v>
      </c>
      <c r="WF32" s="87" t="str" cm="1">
        <f t="array" aca="1" ref="WF32" ca="1">CONCATENATE($A$40,INDIRECT(ADDRESS(ROW(),COLUMN()-3)),"%2C",INDIRECT(ADDRESS(ROW(),COLUMN()-2)))</f>
        <v>https://maps.google.com/maps?q=38.507930%2C36.535630</v>
      </c>
      <c r="WG32" s="79" t="s">
        <v>3229</v>
      </c>
      <c r="WH32" s="10" t="str" cm="1">
        <f t="array" aca="1" ref="WH32" ca="1">IF(INDIRECT(ADDRESS(ROW(),COLUMN()-6))="","X",IF(INDIRECT(ADDRESS(ROW(),COLUMN()-5))="",0,"OK"))</f>
        <v>OK</v>
      </c>
      <c r="WI32" s="29" t="str">
        <f ca="1">IF(WJ32="","",SUM(1+MAXA(WI$1:WI31)))</f>
        <v/>
      </c>
      <c r="WJ32" s="8" t="str" cm="1">
        <f t="array" aca="1" ref="WJ32" ca="1">IF(WH32=0,INDIRECT(ADDRESS(ROW(),COLUMN()-8)),"")</f>
        <v/>
      </c>
      <c r="WK32" s="33"/>
      <c r="WL32" s="10" t="str">
        <f t="shared" si="23"/>
        <v>$WB$32</v>
      </c>
      <c r="WM32" s="29" t="str">
        <f ca="1">IF(WN32="","",SUM(1+MAXA(WM$1:WM31)))</f>
        <v/>
      </c>
      <c r="WN32" s="8" t="str" cm="1">
        <f t="array" aca="1" ref="WN32" ca="1">IF(ISNUMBER(SEARCH(WN$1,INDEX(INDIRECT(WO$1),ROW(WL32),1)))=TRUE,INDIRECT(WL32),"")</f>
        <v/>
      </c>
      <c r="WO32" s="13"/>
      <c r="WP32" s="13"/>
      <c r="WQ32" s="13"/>
      <c r="WR32" s="13"/>
      <c r="WS32" s="13"/>
      <c r="WT32" s="13"/>
      <c r="WU32" s="13"/>
      <c r="WV32" s="13"/>
      <c r="WW32" s="13"/>
      <c r="WX32" s="13"/>
      <c r="WY32" s="13"/>
      <c r="WZ32" s="13"/>
      <c r="XA32" s="10" t="str">
        <f t="shared" ca="1" si="54"/>
        <v/>
      </c>
      <c r="XB32" s="22" t="s">
        <v>2245</v>
      </c>
      <c r="XC32" s="37" t="s">
        <v>2246</v>
      </c>
      <c r="XD32" s="37" t="s">
        <v>2247</v>
      </c>
      <c r="XE32" s="27" t="str" cm="1">
        <f t="array" aca="1" ref="XE32" ca="1">CONCATENATE($A$37,INDIRECT(ADDRESS(ROW(),COLUMN()-2)),"%20",INDIRECT(ADDRESS(ROW(),COLUMN()-1)),$A$39,INDIRECT(ADDRESS(ROW(),COLUMN()-2)),"%20",INDIRECT(ADDRESS(ROW(),COLUMN()-1)))</f>
        <v>https://maps.yandex.ru/?ll=38.394628%2035.919686&amp;z=16&amp;text=38.394628%2035.919686</v>
      </c>
      <c r="XF32" s="87" t="str" cm="1">
        <f t="array" aca="1" ref="XF32" ca="1">CONCATENATE($A$40,INDIRECT(ADDRESS(ROW(),COLUMN()-3)),"%2C",INDIRECT(ADDRESS(ROW(),COLUMN()-2)))</f>
        <v>https://maps.google.com/maps?q=38.394628%2C35.919686</v>
      </c>
      <c r="XG32" s="79" t="s">
        <v>3229</v>
      </c>
      <c r="XH32" s="10" t="str" cm="1">
        <f t="array" aca="1" ref="XH32" ca="1">IF(INDIRECT(ADDRESS(ROW(),COLUMN()-6))="","X",IF(INDIRECT(ADDRESS(ROW(),COLUMN()-5))="",0,"OK"))</f>
        <v>OK</v>
      </c>
      <c r="XI32" s="29" t="str">
        <f ca="1">IF(XJ32="","",SUM(1+MAXA(XI$1:XI31)))</f>
        <v/>
      </c>
      <c r="XJ32" s="8" t="str" cm="1">
        <f t="array" aca="1" ref="XJ32" ca="1">IF(XH32=0,INDIRECT(ADDRESS(ROW(),COLUMN()-8)),"")</f>
        <v/>
      </c>
      <c r="XK32" s="33"/>
      <c r="XL32" s="10" t="str">
        <f t="shared" si="24"/>
        <v>$XB$32</v>
      </c>
      <c r="XM32" s="29" t="str">
        <f ca="1">IF(XN32="","",SUM(1+MAXA(XM$1:XM31)))</f>
        <v/>
      </c>
      <c r="XN32" s="8" t="str" cm="1">
        <f t="array" aca="1" ref="XN32" ca="1">IF(ISNUMBER(SEARCH(XN$1,INDEX(INDIRECT(XO$1),ROW(XL32),1)))=TRUE,INDIRECT(XL32),"")</f>
        <v/>
      </c>
      <c r="XO32" s="13"/>
      <c r="XP32" s="13"/>
      <c r="XQ32" s="13"/>
      <c r="XR32" s="13"/>
      <c r="XS32" s="13"/>
      <c r="XT32" s="13"/>
      <c r="XU32" s="13"/>
      <c r="XV32" s="13"/>
      <c r="XW32" s="13"/>
      <c r="XX32" s="13"/>
      <c r="XY32" s="13"/>
      <c r="XZ32" s="13"/>
      <c r="YA32" s="10" t="str">
        <f t="shared" ca="1" si="55"/>
        <v/>
      </c>
      <c r="YB32" s="22"/>
      <c r="YC32" s="37"/>
      <c r="YD32" s="37"/>
      <c r="YE32" s="24"/>
      <c r="YF32" s="88"/>
      <c r="YG32" s="101"/>
      <c r="YH32" s="10" t="str" cm="1">
        <f t="array" aca="1" ref="YH32" ca="1">IF(INDIRECT(ADDRESS(ROW(),COLUMN()-6))="","X",IF(INDIRECT(ADDRESS(ROW(),COLUMN()-5))="",0,"OK"))</f>
        <v>X</v>
      </c>
      <c r="YI32" s="29" t="str">
        <f ca="1">IF(YJ32="","",SUM(1+MAXA(YI$1:YI31)))</f>
        <v/>
      </c>
      <c r="YJ32" s="8" t="str" cm="1">
        <f t="array" aca="1" ref="YJ32" ca="1">IF(YH32=0,INDIRECT(ADDRESS(ROW(),COLUMN()-8)),"")</f>
        <v/>
      </c>
      <c r="YK32" s="33"/>
      <c r="YL32" s="10" t="str">
        <f t="shared" si="25"/>
        <v>$YB$32</v>
      </c>
      <c r="YM32" s="29" t="str">
        <f ca="1">IF(YN32="","",SUM(1+MAXA(YM$1:YM31)))</f>
        <v/>
      </c>
      <c r="YN32" s="8" t="str" cm="1">
        <f t="array" aca="1" ref="YN32" ca="1">IF(ISNUMBER(SEARCH(YN$1,INDEX(INDIRECT(YO$1),ROW(YL32),1)))=TRUE,INDIRECT(YL32),"")</f>
        <v/>
      </c>
      <c r="YO32" s="13"/>
      <c r="YP32" s="13"/>
      <c r="YQ32" s="13"/>
      <c r="YR32" s="13"/>
      <c r="YS32" s="13"/>
      <c r="YT32" s="13"/>
      <c r="YU32" s="13"/>
      <c r="YV32" s="13"/>
      <c r="YW32" s="13"/>
      <c r="YX32" s="13"/>
      <c r="YY32" s="13"/>
      <c r="YZ32" s="13"/>
      <c r="ZA32" s="10" t="str">
        <f t="shared" ca="1" si="56"/>
        <v/>
      </c>
      <c r="ZB32" s="22" t="s">
        <v>4248</v>
      </c>
      <c r="ZC32" s="37" t="s">
        <v>4250</v>
      </c>
      <c r="ZD32" s="37" t="s">
        <v>4249</v>
      </c>
      <c r="ZE32" s="27" t="str" cm="1">
        <f t="array" aca="1" ref="ZE32" ca="1">CONCATENATE($A$37,INDIRECT(ADDRESS(ROW(),COLUMN()-2)),"%20",INDIRECT(ADDRESS(ROW(),COLUMN()-1)),$A$39,INDIRECT(ADDRESS(ROW(),COLUMN()-2)),"%20",INDIRECT(ADDRESS(ROW(),COLUMN()-1)))</f>
        <v>https://maps.yandex.ru/?ll=37.913151%2035.479067&amp;z=16&amp;text=37.913151%2035.479067</v>
      </c>
      <c r="ZF32" s="87" t="str" cm="1">
        <f t="array" aca="1" ref="ZF32" ca="1">CONCATENATE($A$40,INDIRECT(ADDRESS(ROW(),COLUMN()-3)),"%2C",INDIRECT(ADDRESS(ROW(),COLUMN()-2)))</f>
        <v>https://maps.google.com/maps?q=37.913151%2C35.479067</v>
      </c>
      <c r="ZG32" s="79" t="s">
        <v>3229</v>
      </c>
      <c r="ZH32" s="10" t="str" cm="1">
        <f t="array" aca="1" ref="ZH32" ca="1">IF(INDIRECT(ADDRESS(ROW(),COLUMN()-6))="","X",IF(INDIRECT(ADDRESS(ROW(),COLUMN()-5))="",0,"OK"))</f>
        <v>OK</v>
      </c>
      <c r="ZI32" s="29" t="str">
        <f ca="1">IF(ZJ32="","",SUM(1+MAXA(ZI$1:ZI31)))</f>
        <v/>
      </c>
      <c r="ZJ32" s="8" t="str" cm="1">
        <f t="array" aca="1" ref="ZJ32" ca="1">IF(ZH32=0,INDIRECT(ADDRESS(ROW(),COLUMN()-8)),"")</f>
        <v/>
      </c>
      <c r="ZK32" s="33"/>
      <c r="ZL32" s="10" t="str">
        <f t="shared" si="26"/>
        <v>$ZB$32</v>
      </c>
      <c r="ZM32" s="29" t="str">
        <f ca="1">IF(ZN32="","",SUM(1+MAXA(ZM$1:ZM31)))</f>
        <v/>
      </c>
      <c r="ZN32" s="8" t="str" cm="1">
        <f t="array" aca="1" ref="ZN32" ca="1">IF(ISNUMBER(SEARCH(ZN$1,INDEX(INDIRECT(ZO$1),ROW(ZL32),1)))=TRUE,INDIRECT(ZL32),"")</f>
        <v/>
      </c>
      <c r="ZO32" s="13"/>
      <c r="ZP32" s="13"/>
      <c r="ZQ32" s="13"/>
      <c r="ZR32" s="13"/>
      <c r="ZS32" s="13"/>
      <c r="ZT32" s="13"/>
      <c r="ZU32" s="13"/>
      <c r="ZV32" s="13"/>
      <c r="ZW32" s="13"/>
      <c r="ZX32" s="13"/>
      <c r="ZY32" s="13"/>
      <c r="ZZ32" s="13"/>
      <c r="AAA32" s="10" t="str">
        <f t="shared" ca="1" si="57"/>
        <v/>
      </c>
      <c r="AAB32" s="22" t="s">
        <v>2562</v>
      </c>
      <c r="AAC32" s="6" t="s">
        <v>2563</v>
      </c>
      <c r="AAD32" s="37" t="s">
        <v>2564</v>
      </c>
      <c r="AAE32" s="27" t="str" cm="1">
        <f t="array" aca="1" ref="AAE32" ca="1">CONCATENATE($A$37,INDIRECT(ADDRESS(ROW(),COLUMN()-2)),"%20",INDIRECT(ADDRESS(ROW(),COLUMN()-1)),$A$39,INDIRECT(ADDRESS(ROW(),COLUMN()-2)),"%20",INDIRECT(ADDRESS(ROW(),COLUMN()-1)))</f>
        <v>https://maps.yandex.ru/?ll=38.410031%2034.913674&amp;z=16&amp;text=38.410031%2034.913674</v>
      </c>
      <c r="AAF32" s="87" t="str" cm="1">
        <f t="array" aca="1" ref="AAF32" ca="1">CONCATENATE($A$40,INDIRECT(ADDRESS(ROW(),COLUMN()-3)),"%2C",INDIRECT(ADDRESS(ROW(),COLUMN()-2)))</f>
        <v>https://maps.google.com/maps?q=38.410031%2C34.913674</v>
      </c>
      <c r="AAG32" s="79" t="s">
        <v>3229</v>
      </c>
      <c r="AAH32" s="10" t="str" cm="1">
        <f t="array" aca="1" ref="AAH32" ca="1">IF(INDIRECT(ADDRESS(ROW(),COLUMN()-6))="","X",IF(INDIRECT(ADDRESS(ROW(),COLUMN()-5))="",0,"OK"))</f>
        <v>OK</v>
      </c>
      <c r="AAI32" s="29" t="str">
        <f ca="1">IF(AAJ32="","",SUM(1+MAXA(AAI$1:AAI31)))</f>
        <v/>
      </c>
      <c r="AAJ32" s="8" t="str" cm="1">
        <f t="array" aca="1" ref="AAJ32" ca="1">IF(AAH32=0,INDIRECT(ADDRESS(ROW(),COLUMN()-8)),"")</f>
        <v/>
      </c>
      <c r="AAK32" s="33"/>
      <c r="AAL32" s="10" t="str">
        <f t="shared" si="27"/>
        <v>$AAB$32</v>
      </c>
      <c r="AAM32" s="29" t="str">
        <f ca="1">IF(AAN32="","",SUM(1+MAXA(AAM$1:AAM31)))</f>
        <v/>
      </c>
      <c r="AAN32" s="8" t="str" cm="1">
        <f t="array" aca="1" ref="AAN32" ca="1">IF(ISNUMBER(SEARCH(AAN$1,INDEX(INDIRECT(AAO$1),ROW(AAL32),1)))=TRUE,INDIRECT(AAL32),"")</f>
        <v/>
      </c>
      <c r="AAO32" s="13"/>
      <c r="AAP32" s="13"/>
      <c r="AAQ32" s="13"/>
      <c r="AAR32" s="13"/>
      <c r="AAS32" s="13"/>
      <c r="AAT32" s="13"/>
      <c r="AAU32" s="13"/>
      <c r="AAV32" s="13"/>
      <c r="AAW32" s="13"/>
      <c r="AAX32" s="13"/>
      <c r="AAY32" s="13"/>
      <c r="AAZ32" s="13"/>
      <c r="ABA32" s="10" t="str">
        <f t="shared" ca="1" si="58"/>
        <v/>
      </c>
      <c r="ABB32" s="16"/>
      <c r="ABC32" s="17" t="s">
        <v>2722</v>
      </c>
      <c r="ABD32" s="51"/>
      <c r="ABE32" s="19"/>
      <c r="ABF32" s="19"/>
      <c r="ABG32" s="79" t="s">
        <v>3229</v>
      </c>
      <c r="ABH32" s="10" t="str" cm="1">
        <f t="array" aca="1" ref="ABH32" ca="1">IF(INDIRECT(ADDRESS(ROW(),COLUMN()-6))="","X",IF(INDIRECT(ADDRESS(ROW(),COLUMN()-5))="",0,"OK"))</f>
        <v>X</v>
      </c>
      <c r="ABI32" s="29" t="str">
        <f ca="1">IF(ABJ32="","",SUM(1+MAXA(ABI$1:ABI31)))</f>
        <v/>
      </c>
      <c r="ABJ32" s="8" t="str" cm="1">
        <f t="array" aca="1" ref="ABJ32" ca="1">IF(ABH32=0,INDIRECT(ADDRESS(ROW(),COLUMN()-8)),"")</f>
        <v/>
      </c>
      <c r="ABK32" s="33"/>
      <c r="ABL32" s="10" t="str">
        <f t="shared" si="28"/>
        <v>$ABB$32</v>
      </c>
      <c r="ABM32" s="29" t="str">
        <f ca="1">IF(ABN32="","",SUM(1+MAXA(ABM$1:ABM31)))</f>
        <v/>
      </c>
      <c r="ABN32" s="8" t="str" cm="1">
        <f t="array" aca="1" ref="ABN32" ca="1">IF(ISNUMBER(SEARCH(ABN$1,INDEX(INDIRECT(ABO$1),ROW(ABL32),1)))=TRUE,INDIRECT(ABL32),"")</f>
        <v/>
      </c>
      <c r="ABO32" s="13"/>
      <c r="ABP32" s="13"/>
      <c r="ABQ32" s="13"/>
      <c r="ABR32" s="13"/>
      <c r="ABS32" s="13"/>
      <c r="ABT32" s="13"/>
      <c r="ABU32" s="13"/>
      <c r="ABV32" s="13"/>
      <c r="ABW32" s="13"/>
      <c r="ABX32" s="13"/>
      <c r="ABY32" s="13"/>
      <c r="ABZ32" s="13"/>
      <c r="ACA32" s="10" t="str">
        <f t="shared" ca="1" si="59"/>
        <v/>
      </c>
      <c r="ACB32" s="22"/>
      <c r="ACC32" s="15"/>
      <c r="ACD32" s="37"/>
      <c r="ACE32" s="24"/>
      <c r="ACF32" s="24"/>
      <c r="ACG32" s="101"/>
      <c r="ACH32" s="10" t="str" cm="1">
        <f t="array" aca="1" ref="ACH32" ca="1">IF(INDIRECT(ADDRESS(ROW(),COLUMN()-6))="","X",IF(INDIRECT(ADDRESS(ROW(),COLUMN()-5))="",0,"OK"))</f>
        <v>X</v>
      </c>
      <c r="ACI32" s="29" t="str">
        <f ca="1">IF(ACJ32="","",SUM(1+MAXA(ACI$1:ACI31)))</f>
        <v/>
      </c>
      <c r="ACJ32" s="8" t="str" cm="1">
        <f t="array" aca="1" ref="ACJ32" ca="1">IF(ACH32=0,INDIRECT(ADDRESS(ROW(),COLUMN()-8)),"")</f>
        <v/>
      </c>
      <c r="ACK32" s="33"/>
      <c r="ACL32" s="10" t="str">
        <f t="shared" si="29"/>
        <v>$ACB$32</v>
      </c>
      <c r="ACM32" s="29" t="str">
        <f ca="1">IF(ACN32="","",SUM(1+MAXA(ACM$1:ACM31)))</f>
        <v/>
      </c>
      <c r="ACN32" s="8" t="str" cm="1">
        <f t="array" aca="1" ref="ACN32" ca="1">IF(ISNUMBER(SEARCH(ACN$1,INDEX(INDIRECT(ACO$1),ROW(ACL32),1)))=TRUE,INDIRECT(ACL32),"")</f>
        <v/>
      </c>
      <c r="ACO32" s="13"/>
      <c r="ACP32" s="13"/>
      <c r="ACQ32" s="13"/>
      <c r="ACR32" s="13"/>
      <c r="ACS32" s="13"/>
      <c r="ACT32" s="13"/>
      <c r="ACU32" s="13"/>
      <c r="ACV32" s="13"/>
      <c r="ACW32" s="13"/>
      <c r="ACX32" s="13"/>
      <c r="ACY32" s="13"/>
      <c r="ACZ32" s="13"/>
      <c r="ADA32" s="10" t="str">
        <f t="shared" ca="1" si="60"/>
        <v/>
      </c>
      <c r="ADB32" s="22"/>
      <c r="ADC32" s="37"/>
      <c r="ADD32" s="37"/>
      <c r="ADE32" s="27"/>
      <c r="ADF32" s="87"/>
      <c r="ADG32" s="92"/>
      <c r="ADH32" s="10" t="str" cm="1">
        <f t="array" aca="1" ref="ADH32" ca="1">IF(INDIRECT(ADDRESS(ROW(),COLUMN()-6))="","X",IF(INDIRECT(ADDRESS(ROW(),COLUMN()-5))="",0,"OK"))</f>
        <v>X</v>
      </c>
      <c r="ADI32" s="29" t="str">
        <f ca="1">IF(ADJ32="","",SUM(1+MAXA(ADI$1:ADI31)))</f>
        <v/>
      </c>
      <c r="ADJ32" s="8" t="str" cm="1">
        <f t="array" aca="1" ref="ADJ32" ca="1">IF(ADH32=0,INDIRECT(ADDRESS(ROW(),COLUMN()-8)),"")</f>
        <v/>
      </c>
      <c r="ADK32" s="33"/>
      <c r="ADL32" s="10" t="str">
        <f t="shared" si="30"/>
        <v>$ADB$32</v>
      </c>
      <c r="ADM32" s="29" t="str">
        <f ca="1">IF(ADN32="","",SUM(1+MAXA(ADM$1:ADM31)))</f>
        <v/>
      </c>
      <c r="ADN32" s="8" t="str" cm="1">
        <f t="array" aca="1" ref="ADN32" ca="1">IF(ISNUMBER(SEARCH(ADN$1,INDEX(INDIRECT(ADO$1),ROW(ADL32),1)))=TRUE,INDIRECT(ADL32),"")</f>
        <v/>
      </c>
      <c r="ADO32" s="13"/>
      <c r="ADP32" s="13"/>
      <c r="ADQ32" s="13"/>
      <c r="ADR32" s="13"/>
      <c r="ADS32" s="13"/>
      <c r="ADT32" s="13"/>
      <c r="ADU32" s="13"/>
      <c r="ADV32" s="13"/>
      <c r="ADW32" s="13"/>
      <c r="ADX32" s="13"/>
      <c r="ADY32" s="13"/>
      <c r="ADZ32" s="13"/>
      <c r="AEA32" s="10" t="str">
        <f t="shared" ca="1" si="61"/>
        <v/>
      </c>
      <c r="AEB32" s="22" t="s">
        <v>4158</v>
      </c>
      <c r="AEC32" s="6" t="s">
        <v>2632</v>
      </c>
      <c r="AED32" s="37" t="s">
        <v>2633</v>
      </c>
      <c r="AEE32" s="27" t="str" cm="1">
        <f t="array" aca="1" ref="AEE32" ca="1">CONCATENATE($A$37,INDIRECT(ADDRESS(ROW(),COLUMN()-2)),"%20",INDIRECT(ADDRESS(ROW(),COLUMN()-1)),$A$39,INDIRECT(ADDRESS(ROW(),COLUMN()-2)),"%20",INDIRECT(ADDRESS(ROW(),COLUMN()-1)))</f>
        <v>https://maps.yandex.ru/?ll=38.370272%2035.031364&amp;z=16&amp;text=38.370272%2035.031364</v>
      </c>
      <c r="AEF32" s="87" t="str" cm="1">
        <f t="array" aca="1" ref="AEF32" ca="1">CONCATENATE($A$40,INDIRECT(ADDRESS(ROW(),COLUMN()-3)),"%2C",INDIRECT(ADDRESS(ROW(),COLUMN()-2)))</f>
        <v>https://maps.google.com/maps?q=38.370272%2C35.031364</v>
      </c>
      <c r="AEG32" s="79" t="s">
        <v>3229</v>
      </c>
      <c r="AEH32" s="10" t="str" cm="1">
        <f t="array" aca="1" ref="AEH32" ca="1">IF(INDIRECT(ADDRESS(ROW(),COLUMN()-6))="","X",IF(INDIRECT(ADDRESS(ROW(),COLUMN()-5))="",0,"OK"))</f>
        <v>OK</v>
      </c>
      <c r="AEI32" s="29" t="str">
        <f ca="1">IF(AEJ32="","",SUM(1+MAXA(AEI$1:AEI31)))</f>
        <v/>
      </c>
      <c r="AEJ32" s="8" t="str" cm="1">
        <f t="array" aca="1" ref="AEJ32" ca="1">IF(AEH32=0,INDIRECT(ADDRESS(ROW(),COLUMN()-8)),"")</f>
        <v/>
      </c>
      <c r="AEK32" s="33"/>
      <c r="AEL32" s="10" t="str">
        <f t="shared" si="31"/>
        <v>$AEB$32</v>
      </c>
      <c r="AEM32" s="29" t="str">
        <f ca="1">IF(AEN32="","",SUM(1+MAXA(AEM$1:AEM31)))</f>
        <v/>
      </c>
      <c r="AEN32" s="8" t="str" cm="1">
        <f t="array" aca="1" ref="AEN32" ca="1">IF(ISNUMBER(SEARCH(AEN$1,INDEX(INDIRECT(AEO$1),ROW(AEL32),1)))=TRUE,INDIRECT(AEL32),"")</f>
        <v/>
      </c>
      <c r="AEO32" s="13"/>
      <c r="AEP32" s="13"/>
      <c r="AEQ32" s="13"/>
      <c r="AER32" s="13"/>
      <c r="AES32" s="13"/>
      <c r="AET32" s="13"/>
      <c r="AEU32" s="13"/>
      <c r="AEV32" s="13"/>
    </row>
    <row r="33" spans="1:828" s="4" customFormat="1" ht="24.75" customHeight="1" x14ac:dyDescent="0.2">
      <c r="A33" s="116" t="str">
        <f>CONCATENATE(AEC1," Alternatif")</f>
        <v>41 Alternatif</v>
      </c>
      <c r="B33" s="10" t="str">
        <f t="shared" ca="1" si="32"/>
        <v/>
      </c>
      <c r="C33" s="8"/>
      <c r="D33" s="10"/>
      <c r="E33" s="10"/>
      <c r="G33" s="81"/>
      <c r="H33" s="94"/>
      <c r="I33" s="10" t="str" cm="1">
        <f t="array" aca="1" ref="I33" ca="1">IF(INDIRECT(ADDRESS(ROW(),COLUMN()-6))="","X",IF(INDIRECT(ADDRESS(ROW(),COLUMN()-5))="",0,"OK"))</f>
        <v>X</v>
      </c>
      <c r="J33" s="29" t="str">
        <f ca="1">IF(K33="","",SUM(1+MAXA(J$1:J31)))</f>
        <v/>
      </c>
      <c r="K33" s="8" t="str" cm="1">
        <f t="array" aca="1" ref="K33" ca="1">IF(I33=0,INDIRECT(ADDRESS(ROW(),COLUMN()-8)),"")</f>
        <v/>
      </c>
      <c r="L33" s="31"/>
      <c r="M33" s="10" t="str">
        <f t="shared" si="0"/>
        <v>$C$33</v>
      </c>
      <c r="N33" s="29" t="str">
        <f ca="1">IF(O33="","",SUM(1+MAXA(N$1:N31)))</f>
        <v/>
      </c>
      <c r="O33" s="8" t="str" cm="1">
        <f t="array" aca="1" ref="O33" ca="1">IF(ISNUMBER(SEARCH(O$1,INDEX(INDIRECT($P$1),ROW(M33),1)))=TRUE,INDIRECT(M33),"")</f>
        <v/>
      </c>
      <c r="P33" s="13" t="s">
        <v>1192</v>
      </c>
      <c r="Q33" s="13" t="s">
        <v>1192</v>
      </c>
      <c r="R33" s="13"/>
      <c r="S33" s="13"/>
      <c r="T33" s="13"/>
      <c r="U33" s="13"/>
      <c r="V33" s="13"/>
      <c r="W33" s="13"/>
      <c r="X33" s="13"/>
      <c r="Y33" s="13" t="s">
        <v>1192</v>
      </c>
      <c r="Z33" s="13" t="s">
        <v>1192</v>
      </c>
      <c r="AA33" s="10" t="str">
        <f t="shared" ca="1" si="62"/>
        <v/>
      </c>
      <c r="AB33" s="8"/>
      <c r="AC33" s="10"/>
      <c r="AD33" s="10"/>
      <c r="AF33" s="81"/>
      <c r="AG33" s="81"/>
      <c r="AH33" s="10" t="str" cm="1">
        <f t="array" aca="1" ref="AH33" ca="1">IF(INDIRECT(ADDRESS(ROW(),COLUMN()-6))="","X",IF(INDIRECT(ADDRESS(ROW(),COLUMN()-5))="",0,"OK"))</f>
        <v>X</v>
      </c>
      <c r="AI33" s="29" t="str">
        <f ca="1">IF(AJ33="","",SUM(1+MAXA(AI$1:AI31)))</f>
        <v/>
      </c>
      <c r="AJ33" s="8" t="str" cm="1">
        <f t="array" aca="1" ref="AJ33" ca="1">IF(AH33=0,INDIRECT(ADDRESS(ROW(),COLUMN()-8)),"")</f>
        <v/>
      </c>
      <c r="AK33" s="31"/>
      <c r="AL33" s="10" t="str">
        <f t="shared" si="1"/>
        <v>$AB$33</v>
      </c>
      <c r="AM33" s="29" t="str">
        <f ca="1">IF(AN33="","",SUM(1+MAXA(AM$1:AM31)))</f>
        <v/>
      </c>
      <c r="AN33" s="8" t="str" cm="1">
        <f t="array" aca="1" ref="AN33" ca="1">IF(ISNUMBER(SEARCH(AN$1,INDEX(INDIRECT($AO$1),ROW(AL33),1)))=TRUE,INDIRECT(AL33),"")</f>
        <v/>
      </c>
      <c r="AO33" s="13" t="s">
        <v>1192</v>
      </c>
      <c r="AP33" s="13" t="s">
        <v>1192</v>
      </c>
      <c r="AQ33" s="13" t="s">
        <v>1192</v>
      </c>
      <c r="AR33" s="13"/>
      <c r="AS33" s="13"/>
      <c r="AT33" s="13"/>
      <c r="AU33" s="13"/>
      <c r="AV33" s="13"/>
      <c r="AW33" s="13"/>
      <c r="AX33" s="13" t="s">
        <v>1192</v>
      </c>
      <c r="AY33" s="13" t="s">
        <v>1192</v>
      </c>
      <c r="AZ33" s="13" t="s">
        <v>1192</v>
      </c>
      <c r="BA33" s="10" t="str">
        <f t="shared" ca="1" si="33"/>
        <v/>
      </c>
      <c r="BB33" s="8" t="s">
        <v>3118</v>
      </c>
      <c r="BC33" s="3" t="s">
        <v>3122</v>
      </c>
      <c r="BD33" s="3" t="s">
        <v>3125</v>
      </c>
      <c r="BE33" s="27" t="str" cm="1">
        <f t="array" aca="1" ref="BE33" ca="1">CONCATENATE($A$37,INDIRECT(ADDRESS(ROW(),COLUMN()-2)),"%20",INDIRECT(ADDRESS(ROW(),COLUMN()-1)),$A$39,INDIRECT(ADDRESS(ROW(),COLUMN()-2)),"%20",INDIRECT(ADDRESS(ROW(),COLUMN()-1)))</f>
        <v>https://maps.yandex.ru/?ll=38.733999%2035.573056&amp;z=16&amp;text=38.733999%2035.573056</v>
      </c>
      <c r="BF33" s="87" t="str" cm="1">
        <f t="array" aca="1" ref="BF33" ca="1">CONCATENATE($A$40,INDIRECT(ADDRESS(ROW(),COLUMN()-3)),"%2C",INDIRECT(ADDRESS(ROW(),COLUMN()-2)))</f>
        <v>https://maps.google.com/maps?q=38.733999%2C35.573056</v>
      </c>
      <c r="BG33" s="92" t="s">
        <v>3232</v>
      </c>
      <c r="BH33" s="10" t="str" cm="1">
        <f t="array" aca="1" ref="BH33" ca="1">IF(INDIRECT(ADDRESS(ROW(),COLUMN()-6))="","X",IF(INDIRECT(ADDRESS(ROW(),COLUMN()-5))="",0,"OK"))</f>
        <v>OK</v>
      </c>
      <c r="BI33" s="29" t="str">
        <f ca="1">IF(BJ33="","",SUM(1+MAXA(BI$1:BI31)))</f>
        <v/>
      </c>
      <c r="BJ33" s="8" t="str" cm="1">
        <f t="array" aca="1" ref="BJ33" ca="1">IF(BH33=0,INDIRECT(ADDRESS(ROW(),COLUMN()-8)),"")</f>
        <v/>
      </c>
      <c r="BK33" s="31"/>
      <c r="BL33" s="10" t="str">
        <f t="shared" si="2"/>
        <v>$BB$33</v>
      </c>
      <c r="BM33" s="29" t="str">
        <f ca="1">IF(BN33="","",SUM(1+MAXA(BM$1:BM31)))</f>
        <v/>
      </c>
      <c r="BN33" s="8" t="str" cm="1">
        <f t="array" aca="1" ref="BN33" ca="1">IF(ISNUMBER(SEARCH(BN$1,INDEX(INDIRECT(BO$1),ROW(BL33),1)))=TRUE,INDIRECT(BL33),"")</f>
        <v/>
      </c>
      <c r="BO33" s="13" t="s">
        <v>1192</v>
      </c>
      <c r="BP33" s="13" t="s">
        <v>1192</v>
      </c>
      <c r="BQ33" s="13" t="s">
        <v>1192</v>
      </c>
      <c r="BR33" s="13"/>
      <c r="BS33" s="13"/>
      <c r="BT33" s="13"/>
      <c r="BU33" s="13"/>
      <c r="BV33" s="13"/>
      <c r="BW33" s="13" t="s">
        <v>1192</v>
      </c>
      <c r="BX33" s="13" t="s">
        <v>1192</v>
      </c>
      <c r="BY33" s="13"/>
      <c r="BZ33" s="13"/>
      <c r="CA33" s="10" t="str">
        <f t="shared" ca="1" si="34"/>
        <v/>
      </c>
      <c r="CB33" s="22"/>
      <c r="CC33" s="6"/>
      <c r="CD33" s="6"/>
      <c r="CE33" s="27"/>
      <c r="CF33" s="87"/>
      <c r="CG33" s="92"/>
      <c r="CH33" s="10" t="str" cm="1">
        <f t="array" aca="1" ref="CH33" ca="1">IF(INDIRECT(ADDRESS(ROW(),COLUMN()-6))="","X",IF(INDIRECT(ADDRESS(ROW(),COLUMN()-5))="",0,"OK"))</f>
        <v>X</v>
      </c>
      <c r="CI33" s="29" t="str">
        <f ca="1">IF(CJ33="","",SUM(1+MAXA(CI$1:CI31)))</f>
        <v/>
      </c>
      <c r="CJ33" s="8" t="str" cm="1">
        <f t="array" aca="1" ref="CJ33" ca="1">IF(CH33=0,INDIRECT(ADDRESS(ROW(),COLUMN()-8)),"")</f>
        <v/>
      </c>
      <c r="CK33" s="31"/>
      <c r="CL33" s="10" t="str">
        <f t="shared" si="3"/>
        <v>$CB$33</v>
      </c>
      <c r="CM33" s="29" t="str">
        <f ca="1">IF(CN33="","",SUM(1+MAXA(CM$1:CM31)))</f>
        <v/>
      </c>
      <c r="CN33" s="8" t="str" cm="1">
        <f t="array" aca="1" ref="CN33" ca="1">IF(ISNUMBER(SEARCH(CN$1,INDEX(INDIRECT(CO$1),ROW(CL33),1)))=TRUE,INDIRECT(CL33),"")</f>
        <v/>
      </c>
      <c r="CO33" s="13" t="s">
        <v>1192</v>
      </c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 t="s">
        <v>1192</v>
      </c>
      <c r="DA33" s="10" t="str">
        <f t="shared" ref="DA33:DA97" ca="1" si="65">DM33</f>
        <v/>
      </c>
      <c r="DB33" s="8"/>
      <c r="DC33" s="10"/>
      <c r="DD33" s="10"/>
      <c r="DF33" s="81"/>
      <c r="DG33" s="94"/>
      <c r="DH33" s="10" t="str" cm="1">
        <f t="array" aca="1" ref="DH33" ca="1">IF(INDIRECT(ADDRESS(ROW(),COLUMN()-6))="","X",IF(INDIRECT(ADDRESS(ROW(),COLUMN()-5))="",0,"OK"))</f>
        <v>X</v>
      </c>
      <c r="DI33" s="29" t="str">
        <f ca="1">IF(DJ33="","",SUM(1+MAXA(DI$1:DI31)))</f>
        <v/>
      </c>
      <c r="DJ33" s="8" t="str" cm="1">
        <f t="array" aca="1" ref="DJ33" ca="1">IF(DH33=0,INDIRECT(ADDRESS(ROW(),COLUMN()-8)),"")</f>
        <v/>
      </c>
      <c r="DK33" s="31"/>
      <c r="DL33" s="10" t="str">
        <f t="shared" ref="DL33:DL97" si="66">ADDRESS(ROW(),COLUMN()-10)</f>
        <v>$DB$33</v>
      </c>
      <c r="DM33" s="29" t="str">
        <f ca="1">IF(DN33="","",SUM(1+MAXA(DM$1:DM31)))</f>
        <v/>
      </c>
      <c r="DN33" s="8" t="str" cm="1">
        <f t="array" aca="1" ref="DN33" ca="1">IF(ISNUMBER(SEARCH(DN$1,INDEX(INDIRECT(DO$1),ROW(DL33),1)))=TRUE,INDIRECT(DL33),"")</f>
        <v/>
      </c>
      <c r="DO33" s="13" t="s">
        <v>1192</v>
      </c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 t="s">
        <v>1192</v>
      </c>
      <c r="EA33" s="10" t="str">
        <f t="shared" ca="1" si="35"/>
        <v/>
      </c>
      <c r="EB33" s="22" t="s">
        <v>3028</v>
      </c>
      <c r="EC33" s="14" t="s">
        <v>395</v>
      </c>
      <c r="ED33" s="14" t="s">
        <v>396</v>
      </c>
      <c r="EE33" s="27" t="str" cm="1">
        <f t="array" aca="1" ref="EE33" ca="1">CONCATENATE($A$37,INDIRECT(ADDRESS(ROW(),COLUMN()-2)),"%20",INDIRECT(ADDRESS(ROW(),COLUMN()-1)),$A$39,INDIRECT(ADDRESS(ROW(),COLUMN()-2)),"%20",INDIRECT(ADDRESS(ROW(),COLUMN()-1)))</f>
        <v>https://maps.yandex.ru/?ll=38.617721%2035.427562&amp;z=16&amp;text=38.617721%2035.427562</v>
      </c>
      <c r="EF33" s="87" t="str" cm="1">
        <f t="array" aca="1" ref="EF33" ca="1">CONCATENATE($A$40,INDIRECT(ADDRESS(ROW(),COLUMN()-3)),"%2C",INDIRECT(ADDRESS(ROW(),COLUMN()-2)))</f>
        <v>https://maps.google.com/maps?q=38.617721%2C35.427562</v>
      </c>
      <c r="EG33" s="92" t="s">
        <v>3229</v>
      </c>
      <c r="EH33" s="10" t="str" cm="1">
        <f t="array" aca="1" ref="EH33" ca="1">IF(INDIRECT(ADDRESS(ROW(),COLUMN()-6))="","X",IF(INDIRECT(ADDRESS(ROW(),COLUMN()-5))="",0,"OK"))</f>
        <v>OK</v>
      </c>
      <c r="EI33" s="29" t="str">
        <f ca="1">IF(EJ33="","",SUM(1+MAXA(EI$1:EI31)))</f>
        <v/>
      </c>
      <c r="EJ33" s="8" t="str" cm="1">
        <f t="array" aca="1" ref="EJ33" ca="1">IF(EH33=0,INDIRECT(ADDRESS(ROW(),COLUMN()-8)),"")</f>
        <v/>
      </c>
      <c r="EK33" s="31"/>
      <c r="EL33" s="10" t="str">
        <f t="shared" si="5"/>
        <v>$EB$33</v>
      </c>
      <c r="EM33" s="29" t="str">
        <f ca="1">IF(EN33="","",SUM(1+MAXA(EM$1:EM31)))</f>
        <v/>
      </c>
      <c r="EN33" s="8" t="str" cm="1">
        <f t="array" aca="1" ref="EN33" ca="1">IF(ISNUMBER(SEARCH(EN$1,INDEX(INDIRECT(EO$1),ROW(EL33),1)))=TRUE,INDIRECT(EL33),"")</f>
        <v/>
      </c>
      <c r="EO33" s="13" t="s">
        <v>1192</v>
      </c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0" t="str">
        <f t="shared" ca="1" si="36"/>
        <v/>
      </c>
      <c r="FB33" s="22" t="s">
        <v>3981</v>
      </c>
      <c r="FC33" s="14" t="s">
        <v>482</v>
      </c>
      <c r="FD33" s="14" t="s">
        <v>483</v>
      </c>
      <c r="FE33" s="27" t="str" cm="1">
        <f t="array" aca="1" ref="FE33" ca="1">CONCATENATE($A$37,INDIRECT(ADDRESS(ROW(),COLUMN()-2)),"%20",INDIRECT(ADDRESS(ROW(),COLUMN()-1)),$A$39,INDIRECT(ADDRESS(ROW(),COLUMN()-2)),"%20",INDIRECT(ADDRESS(ROW(),COLUMN()-1)))</f>
        <v>https://maps.yandex.ru/?ll=38.735870%2035.712093&amp;z=16&amp;text=38.735870%2035.712093</v>
      </c>
      <c r="FF33" s="87" t="str" cm="1">
        <f t="array" aca="1" ref="FF33" ca="1">CONCATENATE($A$40,INDIRECT(ADDRESS(ROW(),COLUMN()-3)),"%2C",INDIRECT(ADDRESS(ROW(),COLUMN()-2)))</f>
        <v>https://maps.google.com/maps?q=38.735870%2C35.712093</v>
      </c>
      <c r="FG33" s="92" t="s">
        <v>3229</v>
      </c>
      <c r="FH33" s="10" t="str" cm="1">
        <f t="array" aca="1" ref="FH33" ca="1">IF(INDIRECT(ADDRESS(ROW(),COLUMN()-6))="","X",IF(INDIRECT(ADDRESS(ROW(),COLUMN()-5))="",0,"OK"))</f>
        <v>OK</v>
      </c>
      <c r="FI33" s="29" t="str">
        <f ca="1">IF(FJ33="","",SUM(1+MAXA(FI$1:FI31)))</f>
        <v/>
      </c>
      <c r="FJ33" s="8" t="str" cm="1">
        <f t="array" aca="1" ref="FJ33" ca="1">IF(FH33=0,INDIRECT(ADDRESS(ROW(),COLUMN()-8)),"")</f>
        <v/>
      </c>
      <c r="FK33" s="31"/>
      <c r="FL33" s="10" t="str">
        <f t="shared" si="6"/>
        <v>$FB$33</v>
      </c>
      <c r="FM33" s="29" t="str">
        <f ca="1">IF(FN33="","",SUM(1+MAXA(FM$1:FM31)))</f>
        <v/>
      </c>
      <c r="FN33" s="8" t="str" cm="1">
        <f t="array" aca="1" ref="FN33" ca="1">IF(ISNUMBER(SEARCH(FN$1,INDEX(INDIRECT(FO$1),ROW(FL33),1)))=TRUE,INDIRECT(FL33),"")</f>
        <v/>
      </c>
      <c r="FO33" s="13" t="s">
        <v>1192</v>
      </c>
      <c r="FP33" s="13" t="s">
        <v>1192</v>
      </c>
      <c r="FQ33" s="13" t="s">
        <v>1192</v>
      </c>
      <c r="FR33" s="13" t="s">
        <v>1192</v>
      </c>
      <c r="FS33" s="13" t="s">
        <v>1192</v>
      </c>
      <c r="FT33" s="13"/>
      <c r="FU33" s="13"/>
      <c r="FV33" s="13"/>
      <c r="FW33" s="13"/>
      <c r="FX33" s="13"/>
      <c r="FY33" s="13"/>
      <c r="FZ33" s="13"/>
      <c r="GA33" s="10" t="str">
        <f t="shared" ca="1" si="37"/>
        <v/>
      </c>
      <c r="GB33" s="22"/>
      <c r="GC33" s="14"/>
      <c r="GD33" s="14"/>
      <c r="GE33" s="24"/>
      <c r="GF33" s="88"/>
      <c r="GG33" s="115"/>
      <c r="GH33" s="10" t="str" cm="1">
        <f t="array" aca="1" ref="GH33" ca="1">IF(INDIRECT(ADDRESS(ROW(),COLUMN()-6))="","X",IF(INDIRECT(ADDRESS(ROW(),COLUMN()-5))="",0,"OK"))</f>
        <v>X</v>
      </c>
      <c r="GI33" s="29" t="str">
        <f ca="1">IF(GJ33="","",SUM(1+MAXA(GI$1:GI31)))</f>
        <v/>
      </c>
      <c r="GJ33" s="8" t="str" cm="1">
        <f t="array" aca="1" ref="GJ33" ca="1">IF(GH33=0,INDIRECT(ADDRESS(ROW(),COLUMN()-8)),"")</f>
        <v/>
      </c>
      <c r="GK33" s="31"/>
      <c r="GL33" s="10" t="str">
        <f t="shared" si="7"/>
        <v>$GB$33</v>
      </c>
      <c r="GM33" s="29" t="str">
        <f ca="1">IF(GN33="","",SUM(1+MAXA(GM$1:GM31)))</f>
        <v/>
      </c>
      <c r="GN33" s="8" t="str" cm="1">
        <f t="array" aca="1" ref="GN33" ca="1">IF(ISNUMBER(SEARCH(GN$1,INDEX(INDIRECT(GO$1),ROW(GL33),1)))=TRUE,INDIRECT(GL33),"")</f>
        <v/>
      </c>
      <c r="GO33" s="13" t="s">
        <v>1192</v>
      </c>
      <c r="GP33" s="13" t="s">
        <v>1192</v>
      </c>
      <c r="GQ33" s="13" t="s">
        <v>1192</v>
      </c>
      <c r="GR33" s="13" t="s">
        <v>1192</v>
      </c>
      <c r="GS33" s="13" t="s">
        <v>1192</v>
      </c>
      <c r="GT33" s="13"/>
      <c r="GU33" s="13"/>
      <c r="GV33" s="13"/>
      <c r="GW33" s="13"/>
      <c r="GX33" s="13"/>
      <c r="GY33" s="13"/>
      <c r="GZ33" s="13"/>
      <c r="HA33" s="10" t="str">
        <f t="shared" ca="1" si="38"/>
        <v/>
      </c>
      <c r="HB33" s="22"/>
      <c r="HC33" s="14"/>
      <c r="HD33" s="14"/>
      <c r="HE33" s="27"/>
      <c r="HF33" s="87"/>
      <c r="HG33" s="92"/>
      <c r="HH33" s="10" t="str" cm="1">
        <f t="array" aca="1" ref="HH33" ca="1">IF(INDIRECT(ADDRESS(ROW(),COLUMN()-6))="","X",IF(INDIRECT(ADDRESS(ROW(),COLUMN()-5))="",0,"OK"))</f>
        <v>X</v>
      </c>
      <c r="HI33" s="29" t="str">
        <f ca="1">IF(HJ33="","",SUM(1+MAXA(HI$1:HI31)))</f>
        <v/>
      </c>
      <c r="HJ33" s="8" t="str" cm="1">
        <f t="array" aca="1" ref="HJ33" ca="1">IF(HH33=0,INDIRECT(ADDRESS(ROW(),COLUMN()-8)),"")</f>
        <v/>
      </c>
      <c r="HK33" s="31"/>
      <c r="HL33" s="10" t="str">
        <f t="shared" si="8"/>
        <v>$HB$33</v>
      </c>
      <c r="HM33" s="29" t="str">
        <f ca="1">IF(HN33="","",SUM(1+MAXA(HM$1:HM31)))</f>
        <v/>
      </c>
      <c r="HN33" s="8" t="str" cm="1">
        <f t="array" aca="1" ref="HN33" ca="1">IF(ISNUMBER(SEARCH(HN$1,INDEX(INDIRECT(HO$1),ROW(HL33),1)))=TRUE,INDIRECT(HL33),"")</f>
        <v/>
      </c>
      <c r="HO33" s="13" t="s">
        <v>1192</v>
      </c>
      <c r="HP33" s="13" t="s">
        <v>1192</v>
      </c>
      <c r="HQ33" s="13" t="s">
        <v>1192</v>
      </c>
      <c r="HR33" s="13"/>
      <c r="HS33" s="13"/>
      <c r="HT33" s="13"/>
      <c r="HU33" s="13"/>
      <c r="HV33" s="13"/>
      <c r="HW33" s="13"/>
      <c r="HX33" s="13"/>
      <c r="HY33" s="13" t="s">
        <v>1192</v>
      </c>
      <c r="HZ33" s="13" t="s">
        <v>1192</v>
      </c>
      <c r="IA33" s="10" t="str">
        <f t="shared" ca="1" si="39"/>
        <v/>
      </c>
      <c r="IB33" s="22" t="s">
        <v>519</v>
      </c>
      <c r="IC33" s="14" t="s">
        <v>520</v>
      </c>
      <c r="ID33" s="14" t="s">
        <v>521</v>
      </c>
      <c r="IE33" s="27" t="str" cm="1">
        <f t="array" aca="1" ref="IE33" ca="1">CONCATENATE($A$37,INDIRECT(ADDRESS(ROW(),COLUMN()-2)),"%20",INDIRECT(ADDRESS(ROW(),COLUMN()-1)),$A$39,INDIRECT(ADDRESS(ROW(),COLUMN()-2)),"%20",INDIRECT(ADDRESS(ROW(),COLUMN()-1)))</f>
        <v>https://maps.yandex.ru/?ll=38.891343%2035.321361&amp;z=16&amp;text=38.891343%2035.321361</v>
      </c>
      <c r="IF33" s="87" t="str" cm="1">
        <f t="array" aca="1" ref="IF33" ca="1">CONCATENATE($A$40,INDIRECT(ADDRESS(ROW(),COLUMN()-3)),"%2C",INDIRECT(ADDRESS(ROW(),COLUMN()-2)))</f>
        <v>https://maps.google.com/maps?q=38.891343%2C35.321361</v>
      </c>
      <c r="IG33" s="79" t="s">
        <v>3229</v>
      </c>
      <c r="IH33" s="10" t="str" cm="1">
        <f t="array" aca="1" ref="IH33" ca="1">IF(INDIRECT(ADDRESS(ROW(),COLUMN()-6))="","X",IF(INDIRECT(ADDRESS(ROW(),COLUMN()-5))="",0,"OK"))</f>
        <v>OK</v>
      </c>
      <c r="II33" s="29" t="str">
        <f ca="1">IF(IJ33="","",SUM(1+MAXA(II$1:II31)))</f>
        <v/>
      </c>
      <c r="IJ33" s="8" t="str" cm="1">
        <f t="array" aca="1" ref="IJ33" ca="1">IF(IH33=0,INDIRECT(ADDRESS(ROW(),COLUMN()-8)),"")</f>
        <v/>
      </c>
      <c r="IK33" s="31"/>
      <c r="IL33" s="10" t="str">
        <f t="shared" si="9"/>
        <v>$IB$33</v>
      </c>
      <c r="IM33" s="29" t="str">
        <f ca="1">IF(IN33="","",SUM(1+MAXA(IM$1:IM31)))</f>
        <v/>
      </c>
      <c r="IN33" s="8" t="str" cm="1">
        <f t="array" aca="1" ref="IN33" ca="1">IF(ISNUMBER(SEARCH(IN$1,INDEX(INDIRECT(IO$1),ROW(IL33),1)))=TRUE,INDIRECT(IL33),"")</f>
        <v/>
      </c>
      <c r="IO33" s="13" t="s">
        <v>1192</v>
      </c>
      <c r="IP33" s="13" t="s">
        <v>1192</v>
      </c>
      <c r="IQ33" s="13" t="s">
        <v>1192</v>
      </c>
      <c r="IR33" s="13"/>
      <c r="IS33" s="13"/>
      <c r="IT33" s="13"/>
      <c r="IU33" s="13"/>
      <c r="IV33" s="13"/>
      <c r="IW33" s="13"/>
      <c r="IX33" s="13" t="s">
        <v>1192</v>
      </c>
      <c r="IY33" s="13" t="s">
        <v>1192</v>
      </c>
      <c r="IZ33" s="13" t="s">
        <v>1192</v>
      </c>
      <c r="JA33" s="10" t="str">
        <f t="shared" ca="1" si="40"/>
        <v/>
      </c>
      <c r="JB33" s="22"/>
      <c r="JC33" s="14"/>
      <c r="JD33" s="14"/>
      <c r="JE33" s="24"/>
      <c r="JF33" s="88"/>
      <c r="JG33" s="101"/>
      <c r="JH33" s="10" t="str" cm="1">
        <f t="array" aca="1" ref="JH33" ca="1">IF(INDIRECT(ADDRESS(ROW(),COLUMN()-6))="","X",IF(INDIRECT(ADDRESS(ROW(),COLUMN()-5))="",0,"OK"))</f>
        <v>X</v>
      </c>
      <c r="JI33" s="29" t="str">
        <f ca="1">IF(JJ33="","",SUM(1+MAXA(JI$1:JI31)))</f>
        <v/>
      </c>
      <c r="JJ33" s="8" t="str" cm="1">
        <f t="array" aca="1" ref="JJ33" ca="1">IF(JH33=0,INDIRECT(ADDRESS(ROW(),COLUMN()-8)),"")</f>
        <v/>
      </c>
      <c r="JK33" s="31"/>
      <c r="JL33" s="10" t="str">
        <f t="shared" si="10"/>
        <v>$JB$33</v>
      </c>
      <c r="JM33" s="29" t="str">
        <f ca="1">IF(JN33="","",SUM(1+MAXA(JM$1:JM31)))</f>
        <v/>
      </c>
      <c r="JN33" s="8" t="str" cm="1">
        <f t="array" aca="1" ref="JN33" ca="1">IF(ISNUMBER(SEARCH(JN$1,INDEX(INDIRECT(JO$1),ROW(JL33),1)))=TRUE,INDIRECT(JL33),"")</f>
        <v/>
      </c>
      <c r="JO33" s="13" t="s">
        <v>1192</v>
      </c>
      <c r="JP33" s="13" t="s">
        <v>1192</v>
      </c>
      <c r="JQ33" s="13" t="s">
        <v>1192</v>
      </c>
      <c r="JR33" s="13"/>
      <c r="JS33" s="13"/>
      <c r="JT33" s="13"/>
      <c r="JU33" s="13"/>
      <c r="JV33" s="13"/>
      <c r="JW33" s="13"/>
      <c r="JX33" s="13" t="s">
        <v>1192</v>
      </c>
      <c r="JY33" s="13" t="s">
        <v>1192</v>
      </c>
      <c r="JZ33" s="13" t="s">
        <v>1192</v>
      </c>
      <c r="KA33" s="10" t="str">
        <f t="shared" ca="1" si="41"/>
        <v/>
      </c>
      <c r="KB33" s="22" t="s">
        <v>522</v>
      </c>
      <c r="KC33" s="14" t="s">
        <v>523</v>
      </c>
      <c r="KD33" s="14" t="s">
        <v>524</v>
      </c>
      <c r="KE33" s="27" t="str" cm="1">
        <f t="array" aca="1" ref="KE33" ca="1">CONCATENATE($A$37,INDIRECT(ADDRESS(ROW(),COLUMN()-2)),"%20",INDIRECT(ADDRESS(ROW(),COLUMN()-1)),$A$39,INDIRECT(ADDRESS(ROW(),COLUMN()-2)),"%20",INDIRECT(ADDRESS(ROW(),COLUMN()-1)))</f>
        <v>https://maps.yandex.ru/?ll=38.625497%2035.789256&amp;z=16&amp;text=38.625497%2035.789256</v>
      </c>
      <c r="KF33" s="87" t="str" cm="1">
        <f t="array" aca="1" ref="KF33" ca="1">CONCATENATE($A$40,INDIRECT(ADDRESS(ROW(),COLUMN()-3)),"%2C",INDIRECT(ADDRESS(ROW(),COLUMN()-2)))</f>
        <v>https://maps.google.com/maps?q=38.625497%2C35.789256</v>
      </c>
      <c r="KG33" s="79" t="s">
        <v>3229</v>
      </c>
      <c r="KH33" s="10" t="str" cm="1">
        <f t="array" aca="1" ref="KH33" ca="1">IF(INDIRECT(ADDRESS(ROW(),COLUMN()-6))="","X",IF(INDIRECT(ADDRESS(ROW(),COLUMN()-5))="",0,"OK"))</f>
        <v>OK</v>
      </c>
      <c r="KI33" s="29" t="str">
        <f ca="1">IF(KJ33="","",SUM(1+MAXA(KI$1:KI31)))</f>
        <v/>
      </c>
      <c r="KJ33" s="8" t="str" cm="1">
        <f t="array" aca="1" ref="KJ33" ca="1">IF(KH33=0,INDIRECT(ADDRESS(ROW(),COLUMN()-8)),"")</f>
        <v/>
      </c>
      <c r="KK33" s="31"/>
      <c r="KL33" s="10" t="str">
        <f t="shared" si="11"/>
        <v>$KB$33</v>
      </c>
      <c r="KM33" s="29" t="str">
        <f ca="1">IF(KN33="","",SUM(1+MAXA(KM$1:KM31)))</f>
        <v/>
      </c>
      <c r="KN33" s="8" t="str" cm="1">
        <f t="array" aca="1" ref="KN33" ca="1">IF(ISNUMBER(SEARCH(KN$1,INDEX(INDIRECT(KO$1),ROW(KL33),1)))=TRUE,INDIRECT(KL33),"")</f>
        <v/>
      </c>
      <c r="KO33" s="13" t="s">
        <v>1192</v>
      </c>
      <c r="KP33" s="13" t="s">
        <v>1192</v>
      </c>
      <c r="KQ33" s="13" t="s">
        <v>1192</v>
      </c>
      <c r="KR33" s="13"/>
      <c r="KS33" s="13"/>
      <c r="KT33" s="13"/>
      <c r="KU33" s="13"/>
      <c r="KV33" s="13"/>
      <c r="KW33" s="13"/>
      <c r="KX33" s="13"/>
      <c r="KY33" s="13" t="s">
        <v>1192</v>
      </c>
      <c r="KZ33" s="13" t="s">
        <v>1192</v>
      </c>
      <c r="LA33" s="10" t="str">
        <f t="shared" ca="1" si="42"/>
        <v/>
      </c>
      <c r="LB33" s="8"/>
      <c r="LC33" s="10"/>
      <c r="LD33" s="10"/>
      <c r="LG33" s="79"/>
      <c r="LH33" s="10" t="str" cm="1">
        <f t="array" aca="1" ref="LH33" ca="1">IF(INDIRECT(ADDRESS(ROW(),COLUMN()-6))="","X",IF(INDIRECT(ADDRESS(ROW(),COLUMN()-5))="",0,"OK"))</f>
        <v>X</v>
      </c>
      <c r="LI33" s="29" t="str">
        <f ca="1">IF(LJ33="","",SUM(1+MAXA(LI$1:LI31)))</f>
        <v/>
      </c>
      <c r="LJ33" s="8" t="str" cm="1">
        <f t="array" aca="1" ref="LJ33" ca="1">IF(LH33=0,INDIRECT(ADDRESS(ROW(),COLUMN()-8)),"")</f>
        <v/>
      </c>
      <c r="LK33" s="31"/>
      <c r="LL33" s="10" t="str">
        <f t="shared" si="12"/>
        <v>$LB$33</v>
      </c>
      <c r="LM33" s="29" t="str">
        <f ca="1">IF(LN33="","",SUM(1+MAXA(LM$1:LM31)))</f>
        <v/>
      </c>
      <c r="LN33" s="8" t="str" cm="1">
        <f t="array" aca="1" ref="LN33" ca="1">IF(ISNUMBER(SEARCH(LN$1,INDEX(INDIRECT(LO$1),ROW(LL33),1)))=TRUE,INDIRECT(LL33),"")</f>
        <v/>
      </c>
      <c r="LO33" s="13" t="s">
        <v>1192</v>
      </c>
      <c r="LP33" s="13" t="s">
        <v>1192</v>
      </c>
      <c r="LQ33" s="13" t="s">
        <v>1192</v>
      </c>
      <c r="LR33" s="13" t="s">
        <v>1192</v>
      </c>
      <c r="LS33" s="13"/>
      <c r="LT33" s="13"/>
      <c r="LU33" s="13"/>
      <c r="LV33" s="13"/>
      <c r="LW33" s="13"/>
      <c r="LX33" s="13"/>
      <c r="LY33" s="13" t="s">
        <v>1192</v>
      </c>
      <c r="LZ33" s="13" t="s">
        <v>1192</v>
      </c>
      <c r="MA33" s="10" t="str">
        <f t="shared" ca="1" si="43"/>
        <v/>
      </c>
      <c r="MB33" s="8"/>
      <c r="MC33" s="10"/>
      <c r="MD33" s="10"/>
      <c r="ME33" s="27"/>
      <c r="MF33" s="87"/>
      <c r="MG33" s="79"/>
      <c r="MH33" s="10" t="str" cm="1">
        <f t="array" aca="1" ref="MH33" ca="1">IF(INDIRECT(ADDRESS(ROW(),COLUMN()-6))="","X",IF(INDIRECT(ADDRESS(ROW(),COLUMN()-5))="",0,"OK"))</f>
        <v>X</v>
      </c>
      <c r="MI33" s="29" t="str">
        <f ca="1">IF(MJ33="","",SUM(1+MAXA(MI$1:MI31)))</f>
        <v/>
      </c>
      <c r="MJ33" s="8" t="str" cm="1">
        <f t="array" aca="1" ref="MJ33" ca="1">IF(MH33=0,INDIRECT(ADDRESS(ROW(),COLUMN()-8)),"")</f>
        <v/>
      </c>
      <c r="MK33" s="31"/>
      <c r="ML33" s="10" t="str">
        <f t="shared" si="13"/>
        <v>$MB$33</v>
      </c>
      <c r="MM33" s="29" t="str">
        <f ca="1">IF(MN33="","",SUM(1+MAXA(MM$1:MM31)))</f>
        <v/>
      </c>
      <c r="MN33" s="8" t="str" cm="1">
        <f t="array" aca="1" ref="MN33" ca="1">IF(ISNUMBER(SEARCH(MN$1,INDEX(INDIRECT(MO$1),ROW(ML33),1)))=TRUE,INDIRECT(ML33),"")</f>
        <v/>
      </c>
      <c r="MO33" s="13" t="s">
        <v>1192</v>
      </c>
      <c r="MP33" s="13" t="s">
        <v>1192</v>
      </c>
      <c r="MQ33" s="13" t="s">
        <v>1192</v>
      </c>
      <c r="MR33" s="13"/>
      <c r="MS33" s="13"/>
      <c r="MT33" s="13"/>
      <c r="MU33" s="13"/>
      <c r="MV33" s="13"/>
      <c r="MW33" s="13" t="s">
        <v>1192</v>
      </c>
      <c r="MX33" s="13"/>
      <c r="MY33" s="13" t="s">
        <v>1192</v>
      </c>
      <c r="MZ33" s="13" t="s">
        <v>1192</v>
      </c>
      <c r="NA33" s="10" t="str">
        <f t="shared" ca="1" si="44"/>
        <v/>
      </c>
      <c r="NB33" s="22" t="s">
        <v>1199</v>
      </c>
      <c r="NC33" s="14" t="s">
        <v>1200</v>
      </c>
      <c r="ND33" s="14" t="s">
        <v>1201</v>
      </c>
      <c r="NE33" s="27" t="str" cm="1">
        <f t="array" aca="1" ref="NE33" ca="1">CONCATENATE($A$37,INDIRECT(ADDRESS(ROW(),COLUMN()-2)),"%20",INDIRECT(ADDRESS(ROW(),COLUMN()-1)),$A$39,INDIRECT(ADDRESS(ROW(),COLUMN()-2)),"%20",INDIRECT(ADDRESS(ROW(),COLUMN()-1)))</f>
        <v>https://maps.yandex.ru/?ll=38.297918%2035.429707&amp;z=16&amp;text=38.297918%2035.429707</v>
      </c>
      <c r="NF33" s="87" t="str" cm="1">
        <f t="array" aca="1" ref="NF33" ca="1">CONCATENATE($A$40,INDIRECT(ADDRESS(ROW(),COLUMN()-3)),"%2C",INDIRECT(ADDRESS(ROW(),COLUMN()-2)))</f>
        <v>https://maps.google.com/maps?q=38.297918%2C35.429707</v>
      </c>
      <c r="NG33" s="79" t="s">
        <v>3229</v>
      </c>
      <c r="NH33" s="10" t="str" cm="1">
        <f t="array" aca="1" ref="NH33" ca="1">IF(INDIRECT(ADDRESS(ROW(),COLUMN()-6))="","X",IF(INDIRECT(ADDRESS(ROW(),COLUMN()-5))="",0,"OK"))</f>
        <v>OK</v>
      </c>
      <c r="NI33" s="29" t="str">
        <f ca="1">IF(NJ33="","",SUM(1+MAXA(NI$1:NI31)))</f>
        <v/>
      </c>
      <c r="NJ33" s="8" t="str" cm="1">
        <f t="array" aca="1" ref="NJ33" ca="1">IF(NH33=0,INDIRECT(ADDRESS(ROW(),COLUMN()-8)),"")</f>
        <v/>
      </c>
      <c r="NK33" s="31"/>
      <c r="NL33" s="10" t="str">
        <f t="shared" si="14"/>
        <v>$NB$33</v>
      </c>
      <c r="NM33" s="29" t="str">
        <f ca="1">IF(NN33="","",SUM(1+MAXA(NM$1:NM31)))</f>
        <v/>
      </c>
      <c r="NN33" s="8" t="str" cm="1">
        <f t="array" aca="1" ref="NN33" ca="1">IF(ISNUMBER(SEARCH(NN$1,INDEX(INDIRECT(NO$1),ROW(NL33),1)))=TRUE,INDIRECT(NL33),"")</f>
        <v/>
      </c>
      <c r="NO33" s="13" t="s">
        <v>1192</v>
      </c>
      <c r="NP33" s="13" t="s">
        <v>1192</v>
      </c>
      <c r="NQ33" s="13" t="s">
        <v>1192</v>
      </c>
      <c r="NR33" s="13"/>
      <c r="NS33" s="13"/>
      <c r="NT33" s="13"/>
      <c r="NU33" s="13"/>
      <c r="NV33" s="13"/>
      <c r="NW33" s="13"/>
      <c r="NX33" s="13" t="s">
        <v>1192</v>
      </c>
      <c r="NY33" s="13" t="s">
        <v>1192</v>
      </c>
      <c r="NZ33" s="13"/>
      <c r="OA33" s="10" t="str">
        <f t="shared" ca="1" si="45"/>
        <v/>
      </c>
      <c r="OB33" s="16"/>
      <c r="OC33" s="17" t="s">
        <v>1280</v>
      </c>
      <c r="OD33" s="18"/>
      <c r="OE33" s="17"/>
      <c r="OF33" s="17"/>
      <c r="OG33" s="79" t="s">
        <v>3229</v>
      </c>
      <c r="OH33" s="10" t="str" cm="1">
        <f t="array" aca="1" ref="OH33" ca="1">IF(INDIRECT(ADDRESS(ROW(),COLUMN()-6))="","X",IF(INDIRECT(ADDRESS(ROW(),COLUMN()-5))="",0,"OK"))</f>
        <v>X</v>
      </c>
      <c r="OI33" s="29" t="str">
        <f ca="1">IF(OJ33="","",SUM(1+MAXA(OI$1:OI31)))</f>
        <v/>
      </c>
      <c r="OJ33" s="8" t="str" cm="1">
        <f t="array" aca="1" ref="OJ33" ca="1">IF(OH33=0,INDIRECT(ADDRESS(ROW(),COLUMN()-8)),"")</f>
        <v/>
      </c>
      <c r="OK33" s="31"/>
      <c r="OL33" s="10" t="str">
        <f t="shared" si="15"/>
        <v>$OB$33</v>
      </c>
      <c r="OM33" s="29" t="str">
        <f ca="1">IF(ON33="","",SUM(1+MAXA(OM$1:OM31)))</f>
        <v/>
      </c>
      <c r="ON33" s="8" t="str" cm="1">
        <f t="array" aca="1" ref="ON33" ca="1">IF(ISNUMBER(SEARCH(ON$1,INDEX(INDIRECT(OO$1),ROW(OL33),1)))=TRUE,INDIRECT(OL33),"")</f>
        <v/>
      </c>
      <c r="OO33" s="13" t="s">
        <v>1192</v>
      </c>
      <c r="OP33" s="13"/>
      <c r="OQ33" s="13"/>
      <c r="OR33" s="13"/>
      <c r="OS33" s="13"/>
      <c r="OT33" s="13"/>
      <c r="OU33" s="13"/>
      <c r="OV33" s="13"/>
      <c r="OW33" s="13"/>
      <c r="OX33" s="13"/>
      <c r="OY33" s="13"/>
      <c r="OZ33" s="13" t="s">
        <v>1192</v>
      </c>
      <c r="PA33" s="10" t="str">
        <f t="shared" ca="1" si="46"/>
        <v/>
      </c>
      <c r="PB33" s="22" t="s">
        <v>1489</v>
      </c>
      <c r="PC33" s="6" t="s">
        <v>3921</v>
      </c>
      <c r="PD33" s="6" t="s">
        <v>3922</v>
      </c>
      <c r="PE33" s="27" t="str" cm="1">
        <f t="array" aca="1" ref="PE33" ca="1">CONCATENATE($A$37,INDIRECT(ADDRESS(ROW(),COLUMN()-2)),"%20",INDIRECT(ADDRESS(ROW(),COLUMN()-1)),$A$39,INDIRECT(ADDRESS(ROW(),COLUMN()-2)),"%20",INDIRECT(ADDRESS(ROW(),COLUMN()-1)))</f>
        <v>https://maps.yandex.ru/?ll=39.171832%2035.553912&amp;z=16&amp;text=39.171832%2035.553912</v>
      </c>
      <c r="PF33" s="87" t="str" cm="1">
        <f t="array" aca="1" ref="PF33" ca="1">CONCATENATE($A$40,INDIRECT(ADDRESS(ROW(),COLUMN()-3)),"%2C",INDIRECT(ADDRESS(ROW(),COLUMN()-2)))</f>
        <v>https://maps.google.com/maps?q=39.171832%2C35.553912</v>
      </c>
      <c r="PG33" s="79" t="s">
        <v>3239</v>
      </c>
      <c r="PH33" s="10" t="str" cm="1">
        <f t="array" aca="1" ref="PH33" ca="1">IF(INDIRECT(ADDRESS(ROW(),COLUMN()-6))="","X",IF(INDIRECT(ADDRESS(ROW(),COLUMN()-5))="",0,"OK"))</f>
        <v>OK</v>
      </c>
      <c r="PI33" s="29" t="str">
        <f ca="1">IF(PJ33="","",SUM(1+MAXA(PI$1:PI31)))</f>
        <v/>
      </c>
      <c r="PJ33" s="8" t="str" cm="1">
        <f t="array" aca="1" ref="PJ33" ca="1">IF(PH33=0,INDIRECT(ADDRESS(ROW(),COLUMN()-8)),"")</f>
        <v/>
      </c>
      <c r="PK33" s="31"/>
      <c r="PL33" s="10" t="str">
        <f t="shared" si="16"/>
        <v>$PB$33</v>
      </c>
      <c r="PM33" s="29" t="str">
        <f ca="1">IF(PN33="","",SUM(1+MAXA(PM$1:PM31)))</f>
        <v/>
      </c>
      <c r="PN33" s="8" t="str" cm="1">
        <f t="array" aca="1" ref="PN33" ca="1">IF(ISNUMBER(SEARCH(PN$1,INDEX(INDIRECT(PO$1),ROW(PL33),1)))=TRUE,INDIRECT(PL33),"")</f>
        <v/>
      </c>
      <c r="PO33" s="13" t="s">
        <v>1192</v>
      </c>
      <c r="PP33" s="13" t="s">
        <v>1192</v>
      </c>
      <c r="PQ33" s="13" t="s">
        <v>1192</v>
      </c>
      <c r="PR33" s="13" t="s">
        <v>1192</v>
      </c>
      <c r="PS33" s="13"/>
      <c r="PT33" s="13"/>
      <c r="PU33" s="13"/>
      <c r="PV33" s="13"/>
      <c r="PW33" s="13"/>
      <c r="PX33" s="13"/>
      <c r="PY33" s="13" t="s">
        <v>1192</v>
      </c>
      <c r="PZ33" s="13" t="s">
        <v>1192</v>
      </c>
      <c r="QA33" s="10" t="str">
        <f t="shared" ca="1" si="47"/>
        <v/>
      </c>
      <c r="QB33" s="22" t="s">
        <v>3747</v>
      </c>
      <c r="QC33" s="6" t="s">
        <v>1623</v>
      </c>
      <c r="QD33" s="6" t="s">
        <v>1624</v>
      </c>
      <c r="QE33" s="27" t="str" cm="1">
        <f t="array" aca="1" ref="QE33" ca="1">CONCATENATE($A$37,INDIRECT(ADDRESS(ROW(),COLUMN()-2)),"%20",INDIRECT(ADDRESS(ROW(),COLUMN()-1)),$A$39,INDIRECT(ADDRESS(ROW(),COLUMN()-2)),"%20",INDIRECT(ADDRESS(ROW(),COLUMN()-1)))</f>
        <v>https://maps.yandex.ru/?ll=38.676658%2035.306506&amp;z=16&amp;text=38.676658%2035.306506</v>
      </c>
      <c r="QF33" s="87" t="str" cm="1">
        <f t="array" aca="1" ref="QF33" ca="1">CONCATENATE($A$40,INDIRECT(ADDRESS(ROW(),COLUMN()-3)),"%2C",INDIRECT(ADDRESS(ROW(),COLUMN()-2)))</f>
        <v>https://maps.google.com/maps?q=38.676658%2C35.306506</v>
      </c>
      <c r="QG33" s="79" t="s">
        <v>3239</v>
      </c>
      <c r="QH33" s="10" t="str" cm="1">
        <f t="array" aca="1" ref="QH33" ca="1">IF(INDIRECT(ADDRESS(ROW(),COLUMN()-6))="","X",IF(INDIRECT(ADDRESS(ROW(),COLUMN()-5))="",0,"OK"))</f>
        <v>OK</v>
      </c>
      <c r="QI33" s="29" t="str">
        <f ca="1">IF(QJ33="","",SUM(1+MAXA(QI$1:QI31)))</f>
        <v/>
      </c>
      <c r="QJ33" s="8" t="str" cm="1">
        <f t="array" aca="1" ref="QJ33" ca="1">IF(QH33=0,INDIRECT(ADDRESS(ROW(),COLUMN()-8)),"")</f>
        <v/>
      </c>
      <c r="QK33" s="31"/>
      <c r="QL33" s="10" t="str">
        <f t="shared" si="17"/>
        <v>$QB$33</v>
      </c>
      <c r="QM33" s="29" t="str">
        <f ca="1">IF(QN33="","",SUM(1+MAXA(QM$1:QM31)))</f>
        <v/>
      </c>
      <c r="QN33" s="8" t="str" cm="1">
        <f t="array" aca="1" ref="QN33" ca="1">IF(ISNUMBER(SEARCH(QN$1,INDEX(INDIRECT(QO$1),ROW(QL33),1)))=TRUE,INDIRECT(QL33),"")</f>
        <v/>
      </c>
      <c r="QO33" s="13" t="s">
        <v>1192</v>
      </c>
      <c r="QP33" s="13" t="s">
        <v>1192</v>
      </c>
      <c r="QQ33" s="13" t="s">
        <v>1192</v>
      </c>
      <c r="QR33" s="13" t="s">
        <v>1192</v>
      </c>
      <c r="QS33" s="13"/>
      <c r="QT33" s="13"/>
      <c r="QU33" s="13"/>
      <c r="QV33" s="13"/>
      <c r="QW33" s="13"/>
      <c r="QX33" s="13"/>
      <c r="QY33" s="13" t="s">
        <v>1192</v>
      </c>
      <c r="QZ33" s="13" t="s">
        <v>1192</v>
      </c>
      <c r="RA33" s="10" t="str">
        <f t="shared" ca="1" si="48"/>
        <v/>
      </c>
      <c r="RB33" s="22"/>
      <c r="RC33" s="6"/>
      <c r="RD33" s="6"/>
      <c r="RE33" s="24"/>
      <c r="RF33" s="24"/>
      <c r="RG33" s="79"/>
      <c r="RH33" s="10" t="str" cm="1">
        <f t="array" aca="1" ref="RH33" ca="1">IF(INDIRECT(ADDRESS(ROW(),COLUMN()-6))="","X",IF(INDIRECT(ADDRESS(ROW(),COLUMN()-5))="",0,"OK"))</f>
        <v>X</v>
      </c>
      <c r="RI33" s="29" t="str">
        <f ca="1">IF(RJ33="","",SUM(1+MAXA(RI$1:RI31)))</f>
        <v/>
      </c>
      <c r="RJ33" s="8" t="str" cm="1">
        <f t="array" aca="1" ref="RJ33" ca="1">IF(RH33=0,INDIRECT(ADDRESS(ROW(),COLUMN()-8)),"")</f>
        <v/>
      </c>
      <c r="RK33" s="31"/>
      <c r="RL33" s="10" t="str">
        <f t="shared" si="18"/>
        <v>$RB$33</v>
      </c>
      <c r="RM33" s="29" t="str">
        <f ca="1">IF(RN33="","",SUM(1+MAXA(RM$1:RM31)))</f>
        <v/>
      </c>
      <c r="RN33" s="8" t="str" cm="1">
        <f t="array" aca="1" ref="RN33" ca="1">IF(ISNUMBER(SEARCH(RN$1,INDEX(INDIRECT(RO$1),ROW(RL33),1)))=TRUE,INDIRECT(RL33),"")</f>
        <v/>
      </c>
      <c r="RO33" s="13" t="s">
        <v>1192</v>
      </c>
      <c r="RP33" s="13" t="s">
        <v>1192</v>
      </c>
      <c r="RQ33" s="13" t="s">
        <v>1192</v>
      </c>
      <c r="RR33" s="13"/>
      <c r="RS33" s="13"/>
      <c r="RT33" s="13"/>
      <c r="RU33" s="13"/>
      <c r="RV33" s="13"/>
      <c r="RW33" s="13"/>
      <c r="RX33" s="13"/>
      <c r="RY33" s="13" t="s">
        <v>1192</v>
      </c>
      <c r="RZ33" s="13" t="s">
        <v>1192</v>
      </c>
      <c r="SA33" s="10" t="str">
        <f t="shared" ca="1" si="49"/>
        <v/>
      </c>
      <c r="SB33" s="22" t="s">
        <v>1812</v>
      </c>
      <c r="SC33" s="6" t="s">
        <v>1813</v>
      </c>
      <c r="SD33" s="6" t="s">
        <v>1814</v>
      </c>
      <c r="SE33" s="27" t="str" cm="1">
        <f t="array" aca="1" ref="SE33" ca="1">CONCATENATE($A$37,INDIRECT(ADDRESS(ROW(),COLUMN()-2)),"%20",INDIRECT(ADDRESS(ROW(),COLUMN()-1)),$A$39,INDIRECT(ADDRESS(ROW(),COLUMN()-2)),"%20",INDIRECT(ADDRESS(ROW(),COLUMN()-1)))</f>
        <v>https://maps.yandex.ru/?ll=38.839699%2036.227890&amp;z=16&amp;text=38.839699%2036.227890</v>
      </c>
      <c r="SF33" s="87" t="str" cm="1">
        <f t="array" aca="1" ref="SF33" ca="1">CONCATENATE($A$40,INDIRECT(ADDRESS(ROW(),COLUMN()-3)),"%2C",INDIRECT(ADDRESS(ROW(),COLUMN()-2)))</f>
        <v>https://maps.google.com/maps?q=38.839699%2C36.227890</v>
      </c>
      <c r="SG33" s="79" t="s">
        <v>3229</v>
      </c>
      <c r="SH33" s="10" t="str" cm="1">
        <f t="array" aca="1" ref="SH33" ca="1">IF(INDIRECT(ADDRESS(ROW(),COLUMN()-6))="","X",IF(INDIRECT(ADDRESS(ROW(),COLUMN()-5))="",0,"OK"))</f>
        <v>OK</v>
      </c>
      <c r="SI33" s="29" t="str">
        <f ca="1">IF(SJ33="","",SUM(1+MAXA(SI$1:SI31)))</f>
        <v/>
      </c>
      <c r="SJ33" s="8" t="str" cm="1">
        <f t="array" aca="1" ref="SJ33" ca="1">IF(SH33=0,INDIRECT(ADDRESS(ROW(),COLUMN()-8)),"")</f>
        <v/>
      </c>
      <c r="SK33" s="33" t="s">
        <v>1192</v>
      </c>
      <c r="SL33" s="10" t="str">
        <f t="shared" si="19"/>
        <v>$SB$33</v>
      </c>
      <c r="SM33" s="29" t="str">
        <f ca="1">IF(SN33="","",SUM(1+MAXA(SM$1:SM31)))</f>
        <v/>
      </c>
      <c r="SN33" s="8" t="str" cm="1">
        <f t="array" aca="1" ref="SN33" ca="1">IF(ISNUMBER(SEARCH(SN$1,INDEX(SB$1:SB$174,ROW(SL33),1)))=TRUE,INDIRECT(SL33),"")</f>
        <v/>
      </c>
      <c r="SO33" s="13" t="s">
        <v>1192</v>
      </c>
      <c r="SP33" s="13" t="s">
        <v>1192</v>
      </c>
      <c r="SQ33" s="13" t="s">
        <v>1192</v>
      </c>
      <c r="SR33" s="13"/>
      <c r="SS33" s="13"/>
      <c r="ST33" s="13"/>
      <c r="SU33" s="13"/>
      <c r="SV33" s="13"/>
      <c r="SW33" s="13"/>
      <c r="SX33" s="13"/>
      <c r="SY33" s="13" t="s">
        <v>1192</v>
      </c>
      <c r="SZ33" s="13" t="s">
        <v>1192</v>
      </c>
      <c r="TA33" s="10" t="str">
        <f t="shared" ca="1" si="50"/>
        <v/>
      </c>
      <c r="TB33" s="22"/>
      <c r="TC33" s="15"/>
      <c r="TD33" s="6"/>
      <c r="TE33" s="15"/>
      <c r="TF33" s="15"/>
      <c r="TG33" s="101"/>
      <c r="TH33" s="10" t="str" cm="1">
        <f t="array" aca="1" ref="TH33" ca="1">IF(INDIRECT(ADDRESS(ROW(),COLUMN()-6))="","X",IF(INDIRECT(ADDRESS(ROW(),COLUMN()-5))="",0,"OK"))</f>
        <v>X</v>
      </c>
      <c r="TI33" s="29" t="str">
        <f ca="1">IF(TJ33="","",SUM(1+MAXA(TI$1:TI31)))</f>
        <v/>
      </c>
      <c r="TJ33" s="8" t="str" cm="1">
        <f t="array" aca="1" ref="TJ33" ca="1">IF(TH33=0,INDIRECT(ADDRESS(ROW(),COLUMN()-8)),"")</f>
        <v/>
      </c>
      <c r="TK33" s="33" t="s">
        <v>1192</v>
      </c>
      <c r="TL33" s="10" t="str">
        <f t="shared" si="20"/>
        <v>$TB$33</v>
      </c>
      <c r="TM33" s="29" t="str">
        <f ca="1">IF(TN33="","",SUM(1+MAXA(TM$1:TM31)))</f>
        <v/>
      </c>
      <c r="TN33" s="8" t="str" cm="1">
        <f t="array" aca="1" ref="TN33" ca="1">IF(ISNUMBER(SEARCH(TN$1,INDEX(INDIRECT(TO$1),ROW(TL33),1)))=TRUE,INDIRECT(TL33),"")</f>
        <v/>
      </c>
      <c r="TO33" s="13" t="s">
        <v>1192</v>
      </c>
      <c r="TP33" s="13" t="s">
        <v>1192</v>
      </c>
      <c r="TQ33" s="13" t="s">
        <v>1192</v>
      </c>
      <c r="TR33" s="13"/>
      <c r="TS33" s="13"/>
      <c r="TT33" s="13"/>
      <c r="TU33" s="13"/>
      <c r="TV33" s="13"/>
      <c r="TW33" s="13"/>
      <c r="TX33" s="13"/>
      <c r="TY33" s="13" t="s">
        <v>1192</v>
      </c>
      <c r="TZ33" s="13" t="s">
        <v>1192</v>
      </c>
      <c r="UA33" s="14" t="str">
        <f t="shared" ca="1" si="51"/>
        <v/>
      </c>
      <c r="UB33" s="22" t="s">
        <v>1860</v>
      </c>
      <c r="UC33" s="6" t="s">
        <v>1861</v>
      </c>
      <c r="UD33" s="6" t="s">
        <v>1862</v>
      </c>
      <c r="UE33" s="27" t="str" cm="1">
        <f t="array" aca="1" ref="UE33" ca="1">CONCATENATE($A$37,INDIRECT(ADDRESS(ROW(),COLUMN()-2)),"%20",INDIRECT(ADDRESS(ROW(),COLUMN()-1)),$A$39,INDIRECT(ADDRESS(ROW(),COLUMN()-2)),"%20",INDIRECT(ADDRESS(ROW(),COLUMN()-1)))</f>
        <v>https://maps.yandex.ru/?ll=38.592977%2036.121634&amp;z=16&amp;text=38.592977%2036.121634</v>
      </c>
      <c r="UF33" s="87" t="str" cm="1">
        <f t="array" aca="1" ref="UF33" ca="1">CONCATENATE($A$40,INDIRECT(ADDRESS(ROW(),COLUMN()-3)),"%2C",INDIRECT(ADDRESS(ROW(),COLUMN()-2)))</f>
        <v>https://maps.google.com/maps?q=38.592977%2C36.121634</v>
      </c>
      <c r="UG33" s="79" t="s">
        <v>3229</v>
      </c>
      <c r="UH33" s="10" t="str" cm="1">
        <f t="array" aca="1" ref="UH33" ca="1">IF(INDIRECT(ADDRESS(ROW(),COLUMN()-6))="","X",IF(INDIRECT(ADDRESS(ROW(),COLUMN()-5))="",0,"OK"))</f>
        <v>OK</v>
      </c>
      <c r="UI33" s="29" t="str">
        <f ca="1">IF(UJ33="","",SUM(1+MAXA(UI$1:UI31)))</f>
        <v/>
      </c>
      <c r="UJ33" s="8" t="str" cm="1">
        <f t="array" aca="1" ref="UJ33" ca="1">IF(UH33=0,INDIRECT(ADDRESS(ROW(),COLUMN()-8)),"")</f>
        <v/>
      </c>
      <c r="UK33" s="33" t="s">
        <v>1192</v>
      </c>
      <c r="UL33" s="10" t="str">
        <f t="shared" si="21"/>
        <v>$UB$33</v>
      </c>
      <c r="UM33" s="29" t="str">
        <f ca="1">IF(UN33="","",SUM(1+MAXA(UM$1:UM31)))</f>
        <v/>
      </c>
      <c r="UN33" s="8" t="str" cm="1">
        <f t="array" aca="1" ref="UN33" ca="1">IF(ISNUMBER(SEARCH(UN$1,INDEX(INDIRECT(UO$1),ROW(UL33),1)))=TRUE,INDIRECT(UL33),"")</f>
        <v/>
      </c>
      <c r="UO33" s="13" t="s">
        <v>1192</v>
      </c>
      <c r="UP33" s="13" t="s">
        <v>1192</v>
      </c>
      <c r="UQ33" s="13" t="s">
        <v>1192</v>
      </c>
      <c r="UR33" s="13"/>
      <c r="US33" s="13"/>
      <c r="UT33" s="13"/>
      <c r="UU33" s="13"/>
      <c r="UV33" s="13"/>
      <c r="UW33" s="13"/>
      <c r="UX33" s="13"/>
      <c r="UY33" s="13" t="s">
        <v>1192</v>
      </c>
      <c r="UZ33" s="13" t="s">
        <v>1192</v>
      </c>
      <c r="VA33" s="10" t="str">
        <f t="shared" ca="1" si="52"/>
        <v/>
      </c>
      <c r="VB33" s="16"/>
      <c r="VC33" s="17" t="s">
        <v>4041</v>
      </c>
      <c r="VD33" s="48"/>
      <c r="VE33" s="19"/>
      <c r="VF33" s="19"/>
      <c r="VG33" s="79" t="s">
        <v>3229</v>
      </c>
      <c r="VH33" s="10" t="str" cm="1">
        <f t="array" aca="1" ref="VH33" ca="1">IF(INDIRECT(ADDRESS(ROW(),COLUMN()-6))="","X",IF(INDIRECT(ADDRESS(ROW(),COLUMN()-5))="",0,"OK"))</f>
        <v>X</v>
      </c>
      <c r="VI33" s="29" t="str">
        <f ca="1">IF(VJ33="","",SUM(1+MAXA(VI$1:VI31)))</f>
        <v/>
      </c>
      <c r="VJ33" s="8" t="str" cm="1">
        <f t="array" aca="1" ref="VJ33" ca="1">IF(VH33=0,INDIRECT(ADDRESS(ROW(),COLUMN()-8)),"")</f>
        <v/>
      </c>
      <c r="VK33" s="33" t="s">
        <v>1192</v>
      </c>
      <c r="VL33" s="10" t="str">
        <f t="shared" si="22"/>
        <v>$VB$33</v>
      </c>
      <c r="VM33" s="29" t="str">
        <f ca="1">IF(VN33="","",SUM(1+MAXA(VM$1:VM31)))</f>
        <v/>
      </c>
      <c r="VN33" s="8" t="str" cm="1">
        <f t="array" aca="1" ref="VN33" ca="1">IF(ISNUMBER(SEARCH(VN$1,INDEX(INDIRECT(VO$1),ROW(VL33),1)))=TRUE,INDIRECT(VL33),"")</f>
        <v/>
      </c>
      <c r="VO33" s="13" t="s">
        <v>1192</v>
      </c>
      <c r="VP33" s="13" t="s">
        <v>1192</v>
      </c>
      <c r="VQ33" s="13" t="s">
        <v>1192</v>
      </c>
      <c r="VR33" s="13"/>
      <c r="VS33" s="13"/>
      <c r="VT33" s="13"/>
      <c r="VU33" s="13"/>
      <c r="VV33" s="13"/>
      <c r="VW33" s="13"/>
      <c r="VX33" s="13"/>
      <c r="VY33" s="13" t="s">
        <v>1192</v>
      </c>
      <c r="VZ33" s="13" t="s">
        <v>1192</v>
      </c>
      <c r="WA33" s="10" t="str">
        <f t="shared" ca="1" si="53"/>
        <v/>
      </c>
      <c r="WB33" s="22" t="s">
        <v>2113</v>
      </c>
      <c r="WC33" s="6" t="s">
        <v>2114</v>
      </c>
      <c r="WD33" s="6" t="s">
        <v>2115</v>
      </c>
      <c r="WE33" s="27" t="str" cm="1">
        <f t="array" aca="1" ref="WE33" ca="1">CONCATENATE($A$37,INDIRECT(ADDRESS(ROW(),COLUMN()-2)),"%20",INDIRECT(ADDRESS(ROW(),COLUMN()-1)),$A$39,INDIRECT(ADDRESS(ROW(),COLUMN()-2)),"%20",INDIRECT(ADDRESS(ROW(),COLUMN()-1)))</f>
        <v>https://maps.yandex.ru/?ll=38.489250%2036.539469&amp;z=16&amp;text=38.489250%2036.539469</v>
      </c>
      <c r="WF33" s="87" t="str" cm="1">
        <f t="array" aca="1" ref="WF33" ca="1">CONCATENATE($A$40,INDIRECT(ADDRESS(ROW(),COLUMN()-3)),"%2C",INDIRECT(ADDRESS(ROW(),COLUMN()-2)))</f>
        <v>https://maps.google.com/maps?q=38.489250%2C36.539469</v>
      </c>
      <c r="WG33" s="79" t="s">
        <v>3229</v>
      </c>
      <c r="WH33" s="10" t="str" cm="1">
        <f t="array" aca="1" ref="WH33" ca="1">IF(INDIRECT(ADDRESS(ROW(),COLUMN()-6))="","X",IF(INDIRECT(ADDRESS(ROW(),COLUMN()-5))="",0,"OK"))</f>
        <v>OK</v>
      </c>
      <c r="WI33" s="29" t="str">
        <f ca="1">IF(WJ33="","",SUM(1+MAXA(WI$1:WI31)))</f>
        <v/>
      </c>
      <c r="WJ33" s="8" t="str" cm="1">
        <f t="array" aca="1" ref="WJ33" ca="1">IF(WH33=0,INDIRECT(ADDRESS(ROW(),COLUMN()-8)),"")</f>
        <v/>
      </c>
      <c r="WK33" s="33" t="s">
        <v>1192</v>
      </c>
      <c r="WL33" s="10" t="str">
        <f t="shared" si="23"/>
        <v>$WB$33</v>
      </c>
      <c r="WM33" s="29" t="str">
        <f ca="1">IF(WN33="","",SUM(1+MAXA(WM$1:WM31)))</f>
        <v/>
      </c>
      <c r="WN33" s="8" t="str" cm="1">
        <f t="array" aca="1" ref="WN33" ca="1">IF(ISNUMBER(SEARCH(WN$1,INDEX(INDIRECT(WO$1),ROW(WL33),1)))=TRUE,INDIRECT(WL33),"")</f>
        <v/>
      </c>
      <c r="WO33" s="13" t="s">
        <v>1192</v>
      </c>
      <c r="WP33" s="13" t="s">
        <v>1192</v>
      </c>
      <c r="WQ33" s="13" t="s">
        <v>1192</v>
      </c>
      <c r="WR33" s="13" t="s">
        <v>1192</v>
      </c>
      <c r="WS33" s="13"/>
      <c r="WT33" s="13"/>
      <c r="WU33" s="13"/>
      <c r="WV33" s="13" t="s">
        <v>1192</v>
      </c>
      <c r="WW33" s="13"/>
      <c r="WX33" s="13"/>
      <c r="WY33" s="13"/>
      <c r="WZ33" s="13" t="s">
        <v>1192</v>
      </c>
      <c r="XA33" s="10" t="str">
        <f t="shared" ca="1" si="54"/>
        <v/>
      </c>
      <c r="XB33" s="22" t="s">
        <v>2248</v>
      </c>
      <c r="XC33" s="37" t="s">
        <v>2249</v>
      </c>
      <c r="XD33" s="37" t="s">
        <v>2250</v>
      </c>
      <c r="XE33" s="27" t="str" cm="1">
        <f t="array" aca="1" ref="XE33" ca="1">CONCATENATE($A$37,INDIRECT(ADDRESS(ROW(),COLUMN()-2)),"%20",INDIRECT(ADDRESS(ROW(),COLUMN()-1)),$A$39,INDIRECT(ADDRESS(ROW(),COLUMN()-2)),"%20",INDIRECT(ADDRESS(ROW(),COLUMN()-1)))</f>
        <v>https://maps.yandex.ru/?ll=38.396549%2035.914856&amp;z=16&amp;text=38.396549%2035.914856</v>
      </c>
      <c r="XF33" s="87" t="str" cm="1">
        <f t="array" aca="1" ref="XF33" ca="1">CONCATENATE($A$40,INDIRECT(ADDRESS(ROW(),COLUMN()-3)),"%2C",INDIRECT(ADDRESS(ROW(),COLUMN()-2)))</f>
        <v>https://maps.google.com/maps?q=38.396549%2C35.914856</v>
      </c>
      <c r="XG33" s="79" t="s">
        <v>3229</v>
      </c>
      <c r="XH33" s="10" t="str" cm="1">
        <f t="array" aca="1" ref="XH33" ca="1">IF(INDIRECT(ADDRESS(ROW(),COLUMN()-6))="","X",IF(INDIRECT(ADDRESS(ROW(),COLUMN()-5))="",0,"OK"))</f>
        <v>OK</v>
      </c>
      <c r="XI33" s="29" t="str">
        <f ca="1">IF(XJ33="","",SUM(1+MAXA(XI$1:XI31)))</f>
        <v/>
      </c>
      <c r="XJ33" s="8" t="str" cm="1">
        <f t="array" aca="1" ref="XJ33" ca="1">IF(XH33=0,INDIRECT(ADDRESS(ROW(),COLUMN()-8)),"")</f>
        <v/>
      </c>
      <c r="XK33" s="33" t="s">
        <v>1192</v>
      </c>
      <c r="XL33" s="10" t="str">
        <f t="shared" si="24"/>
        <v>$XB$33</v>
      </c>
      <c r="XM33" s="29" t="str">
        <f ca="1">IF(XN33="","",SUM(1+MAXA(XM$1:XM31)))</f>
        <v/>
      </c>
      <c r="XN33" s="8" t="str" cm="1">
        <f t="array" aca="1" ref="XN33" ca="1">IF(ISNUMBER(SEARCH(XN$1,INDEX(INDIRECT(XO$1),ROW(XL33),1)))=TRUE,INDIRECT(XL33),"")</f>
        <v/>
      </c>
      <c r="XO33" s="13" t="s">
        <v>1192</v>
      </c>
      <c r="XP33" s="13" t="s">
        <v>1192</v>
      </c>
      <c r="XQ33" s="13" t="s">
        <v>1192</v>
      </c>
      <c r="XR33" s="13" t="s">
        <v>1192</v>
      </c>
      <c r="XS33" s="13"/>
      <c r="XT33" s="13"/>
      <c r="XU33" s="13"/>
      <c r="XV33" s="13"/>
      <c r="XW33" s="13"/>
      <c r="XX33" s="13"/>
      <c r="XY33" s="13" t="s">
        <v>1192</v>
      </c>
      <c r="XZ33" s="13" t="s">
        <v>1192</v>
      </c>
      <c r="YA33" s="10" t="str">
        <f t="shared" ca="1" si="55"/>
        <v/>
      </c>
      <c r="YB33" s="22"/>
      <c r="YC33" s="37"/>
      <c r="YD33" s="37"/>
      <c r="YE33" s="24"/>
      <c r="YF33" s="88"/>
      <c r="YG33" s="101"/>
      <c r="YH33" s="10" t="str" cm="1">
        <f t="array" aca="1" ref="YH33" ca="1">IF(INDIRECT(ADDRESS(ROW(),COLUMN()-6))="","X",IF(INDIRECT(ADDRESS(ROW(),COLUMN()-5))="",0,"OK"))</f>
        <v>X</v>
      </c>
      <c r="YI33" s="29" t="str">
        <f ca="1">IF(YJ33="","",SUM(1+MAXA(YI$1:YI31)))</f>
        <v/>
      </c>
      <c r="YJ33" s="8" t="str" cm="1">
        <f t="array" aca="1" ref="YJ33" ca="1">IF(YH33=0,INDIRECT(ADDRESS(ROW(),COLUMN()-8)),"")</f>
        <v/>
      </c>
      <c r="YK33" s="33" t="s">
        <v>1192</v>
      </c>
      <c r="YL33" s="10" t="str">
        <f t="shared" si="25"/>
        <v>$YB$33</v>
      </c>
      <c r="YM33" s="29" t="str">
        <f ca="1">IF(YN33="","",SUM(1+MAXA(YM$1:YM31)))</f>
        <v/>
      </c>
      <c r="YN33" s="8" t="str" cm="1">
        <f t="array" aca="1" ref="YN33" ca="1">IF(ISNUMBER(SEARCH(YN$1,INDEX(INDIRECT(YO$1),ROW(YL33),1)))=TRUE,INDIRECT(YL33),"")</f>
        <v/>
      </c>
      <c r="YO33" s="13" t="s">
        <v>1192</v>
      </c>
      <c r="YP33" s="13" t="s">
        <v>1192</v>
      </c>
      <c r="YQ33" s="13" t="s">
        <v>1192</v>
      </c>
      <c r="YR33" s="13" t="s">
        <v>1192</v>
      </c>
      <c r="YS33" s="13"/>
      <c r="YT33" s="13"/>
      <c r="YU33" s="13"/>
      <c r="YV33" s="13"/>
      <c r="YW33" s="13"/>
      <c r="YX33" s="13"/>
      <c r="YY33" s="13" t="s">
        <v>1192</v>
      </c>
      <c r="YZ33" s="13" t="s">
        <v>1192</v>
      </c>
      <c r="ZA33" s="10" t="str">
        <f t="shared" ca="1" si="56"/>
        <v/>
      </c>
      <c r="ZB33" s="16"/>
      <c r="ZC33" s="17" t="s">
        <v>2411</v>
      </c>
      <c r="ZD33" s="51"/>
      <c r="ZE33" s="19"/>
      <c r="ZF33" s="19"/>
      <c r="ZG33" s="79" t="s">
        <v>3229</v>
      </c>
      <c r="ZH33" s="10" t="str" cm="1">
        <f t="array" aca="1" ref="ZH33" ca="1">IF(INDIRECT(ADDRESS(ROW(),COLUMN()-6))="","X",IF(INDIRECT(ADDRESS(ROW(),COLUMN()-5))="",0,"OK"))</f>
        <v>X</v>
      </c>
      <c r="ZI33" s="29" t="str">
        <f ca="1">IF(ZJ33="","",SUM(1+MAXA(ZI$1:ZI31)))</f>
        <v/>
      </c>
      <c r="ZJ33" s="8" t="str" cm="1">
        <f t="array" aca="1" ref="ZJ33" ca="1">IF(ZH33=0,INDIRECT(ADDRESS(ROW(),COLUMN()-8)),"")</f>
        <v/>
      </c>
      <c r="ZK33" s="33" t="s">
        <v>1192</v>
      </c>
      <c r="ZL33" s="10" t="str">
        <f t="shared" si="26"/>
        <v>$ZB$33</v>
      </c>
      <c r="ZM33" s="29" t="str">
        <f ca="1">IF(ZN33="","",SUM(1+MAXA(ZM$1:ZM31)))</f>
        <v/>
      </c>
      <c r="ZN33" s="8" t="str" cm="1">
        <f t="array" aca="1" ref="ZN33" ca="1">IF(ISNUMBER(SEARCH(ZN$1,INDEX(INDIRECT(ZO$1),ROW(ZL33),1)))=TRUE,INDIRECT(ZL33),"")</f>
        <v/>
      </c>
      <c r="ZO33" s="13" t="s">
        <v>1192</v>
      </c>
      <c r="ZP33" s="13" t="s">
        <v>1192</v>
      </c>
      <c r="ZQ33" s="13" t="s">
        <v>1192</v>
      </c>
      <c r="ZR33" s="13" t="s">
        <v>1192</v>
      </c>
      <c r="ZS33" s="13"/>
      <c r="ZT33" s="13"/>
      <c r="ZU33" s="13"/>
      <c r="ZV33" s="13"/>
      <c r="ZW33" s="13"/>
      <c r="ZX33" s="13"/>
      <c r="ZY33" s="13"/>
      <c r="ZZ33" s="13" t="s">
        <v>1192</v>
      </c>
      <c r="AAA33" s="10" t="str">
        <f t="shared" ca="1" si="57"/>
        <v/>
      </c>
      <c r="AAB33" s="22"/>
      <c r="AAC33" s="6"/>
      <c r="AAD33" s="37"/>
      <c r="AAE33" s="27"/>
      <c r="AAF33" s="87"/>
      <c r="AAG33" s="79"/>
      <c r="AAH33" s="10" t="str" cm="1">
        <f t="array" aca="1" ref="AAH33" ca="1">IF(INDIRECT(ADDRESS(ROW(),COLUMN()-6))="","X",IF(INDIRECT(ADDRESS(ROW(),COLUMN()-5))="",0,"OK"))</f>
        <v>X</v>
      </c>
      <c r="AAI33" s="29" t="str">
        <f ca="1">IF(AAJ33="","",SUM(1+MAXA(AAI$1:AAI31)))</f>
        <v/>
      </c>
      <c r="AAJ33" s="8" t="str" cm="1">
        <f t="array" aca="1" ref="AAJ33" ca="1">IF(AAH33=0,INDIRECT(ADDRESS(ROW(),COLUMN()-8)),"")</f>
        <v/>
      </c>
      <c r="AAK33" s="33" t="s">
        <v>1192</v>
      </c>
      <c r="AAL33" s="10" t="str">
        <f t="shared" si="27"/>
        <v>$AAB$33</v>
      </c>
      <c r="AAM33" s="29" t="str">
        <f ca="1">IF(AAN33="","",SUM(1+MAXA(AAM$1:AAM31)))</f>
        <v/>
      </c>
      <c r="AAN33" s="8" t="str" cm="1">
        <f t="array" aca="1" ref="AAN33" ca="1">IF(ISNUMBER(SEARCH(AAN$1,INDEX(INDIRECT(AAO$1),ROW(AAL33),1)))=TRUE,INDIRECT(AAL33),"")</f>
        <v/>
      </c>
      <c r="AAO33" s="13" t="s">
        <v>1192</v>
      </c>
      <c r="AAP33" s="13" t="s">
        <v>1192</v>
      </c>
      <c r="AAQ33" s="13" t="s">
        <v>1192</v>
      </c>
      <c r="AAR33" s="13" t="s">
        <v>1192</v>
      </c>
      <c r="AAS33" s="13" t="s">
        <v>1192</v>
      </c>
      <c r="AAT33" s="13"/>
      <c r="AAU33" s="13"/>
      <c r="AAV33" s="13"/>
      <c r="AAW33" s="13"/>
      <c r="AAX33" s="13"/>
      <c r="AAY33" s="13"/>
      <c r="AAZ33" s="13" t="s">
        <v>1192</v>
      </c>
      <c r="ABA33" s="10" t="str">
        <f t="shared" ca="1" si="58"/>
        <v/>
      </c>
      <c r="ABB33" s="22" t="s">
        <v>2723</v>
      </c>
      <c r="ABC33" s="6" t="s">
        <v>2724</v>
      </c>
      <c r="ABD33" s="37" t="s">
        <v>2725</v>
      </c>
      <c r="ABE33" s="27" t="str" cm="1">
        <f t="array" aca="1" ref="ABE33" ca="1">CONCATENATE($A$37,INDIRECT(ADDRESS(ROW(),COLUMN()-2)),"%20",INDIRECT(ADDRESS(ROW(),COLUMN()-1)),$A$39,INDIRECT(ADDRESS(ROW(),COLUMN()-2)),"%20",INDIRECT(ADDRESS(ROW(),COLUMN()-1)))</f>
        <v>https://maps.yandex.ru/?ll=38.791025%2035.616015&amp;z=16&amp;text=38.791025%2035.616015</v>
      </c>
      <c r="ABF33" s="87" t="str" cm="1">
        <f t="array" aca="1" ref="ABF33" ca="1">CONCATENATE($A$40,INDIRECT(ADDRESS(ROW(),COLUMN()-3)),"%2C",INDIRECT(ADDRESS(ROW(),COLUMN()-2)))</f>
        <v>https://maps.google.com/maps?q=38.791025%2C35.616015</v>
      </c>
      <c r="ABG33" s="79" t="s">
        <v>3229</v>
      </c>
      <c r="ABH33" s="10" t="str" cm="1">
        <f t="array" aca="1" ref="ABH33" ca="1">IF(INDIRECT(ADDRESS(ROW(),COLUMN()-6))="","X",IF(INDIRECT(ADDRESS(ROW(),COLUMN()-5))="",0,"OK"))</f>
        <v>OK</v>
      </c>
      <c r="ABI33" s="29" t="str">
        <f ca="1">IF(ABJ33="","",SUM(1+MAXA(ABI$1:ABI31)))</f>
        <v/>
      </c>
      <c r="ABJ33" s="8" t="str" cm="1">
        <f t="array" aca="1" ref="ABJ33" ca="1">IF(ABH33=0,INDIRECT(ADDRESS(ROW(),COLUMN()-8)),"")</f>
        <v/>
      </c>
      <c r="ABK33" s="33" t="s">
        <v>1192</v>
      </c>
      <c r="ABL33" s="10" t="str">
        <f t="shared" si="28"/>
        <v>$ABB$33</v>
      </c>
      <c r="ABM33" s="29" t="str">
        <f ca="1">IF(ABN33="","",SUM(1+MAXA(ABM$1:ABM31)))</f>
        <v/>
      </c>
      <c r="ABN33" s="8" t="str" cm="1">
        <f t="array" aca="1" ref="ABN33" ca="1">IF(ISNUMBER(SEARCH(ABN$1,INDEX(INDIRECT(ABO$1),ROW(ABL33),1)))=TRUE,INDIRECT(ABL33),"")</f>
        <v/>
      </c>
      <c r="ABO33" s="13" t="s">
        <v>1192</v>
      </c>
      <c r="ABP33" s="13" t="s">
        <v>1192</v>
      </c>
      <c r="ABQ33" s="13" t="s">
        <v>1192</v>
      </c>
      <c r="ABR33" s="13"/>
      <c r="ABS33" s="13"/>
      <c r="ABT33" s="13"/>
      <c r="ABU33" s="13"/>
      <c r="ABV33" s="13"/>
      <c r="ABW33" s="13"/>
      <c r="ABX33" s="13"/>
      <c r="ABY33" s="13"/>
      <c r="ABZ33" s="13" t="s">
        <v>1192</v>
      </c>
      <c r="ACA33" s="10" t="str">
        <f t="shared" ca="1" si="59"/>
        <v/>
      </c>
      <c r="ACB33" s="22"/>
      <c r="ACC33" s="6"/>
      <c r="ACD33" s="37"/>
      <c r="ACE33" s="24"/>
      <c r="ACF33" s="88"/>
      <c r="ACG33" s="101"/>
      <c r="ACH33" s="10" t="str" cm="1">
        <f t="array" aca="1" ref="ACH33" ca="1">IF(INDIRECT(ADDRESS(ROW(),COLUMN()-6))="","X",IF(INDIRECT(ADDRESS(ROW(),COLUMN()-5))="",0,"OK"))</f>
        <v>X</v>
      </c>
      <c r="ACI33" s="29" t="str">
        <f ca="1">IF(ACJ33="","",SUM(1+MAXA(ACI$1:ACI31)))</f>
        <v/>
      </c>
      <c r="ACJ33" s="8" t="str" cm="1">
        <f t="array" aca="1" ref="ACJ33" ca="1">IF(ACH33=0,INDIRECT(ADDRESS(ROW(),COLUMN()-8)),"")</f>
        <v/>
      </c>
      <c r="ACK33" s="33" t="s">
        <v>1192</v>
      </c>
      <c r="ACL33" s="10" t="str">
        <f t="shared" si="29"/>
        <v>$ACB$33</v>
      </c>
      <c r="ACM33" s="29" t="str">
        <f ca="1">IF(ACN33="","",SUM(1+MAXA(ACM$1:ACM31)))</f>
        <v/>
      </c>
      <c r="ACN33" s="8" t="str" cm="1">
        <f t="array" aca="1" ref="ACN33" ca="1">IF(ISNUMBER(SEARCH(ACN$1,INDEX(INDIRECT(ACO$1),ROW(ACL33),1)))=TRUE,INDIRECT(ACL33),"")</f>
        <v/>
      </c>
      <c r="ACO33" s="13" t="s">
        <v>1192</v>
      </c>
      <c r="ACP33" s="13" t="s">
        <v>1192</v>
      </c>
      <c r="ACQ33" s="13" t="s">
        <v>1192</v>
      </c>
      <c r="ACR33" s="13"/>
      <c r="ACS33" s="13"/>
      <c r="ACT33" s="13"/>
      <c r="ACU33" s="13"/>
      <c r="ACV33" s="13"/>
      <c r="ACW33" s="13"/>
      <c r="ACX33" s="13"/>
      <c r="ACY33" s="13"/>
      <c r="ACZ33" s="13" t="s">
        <v>1192</v>
      </c>
      <c r="ADA33" s="10" t="str">
        <f t="shared" ca="1" si="60"/>
        <v/>
      </c>
      <c r="ADB33" s="22" t="s">
        <v>2885</v>
      </c>
      <c r="ADC33" s="6" t="s">
        <v>2886</v>
      </c>
      <c r="ADD33" s="37" t="s">
        <v>2887</v>
      </c>
      <c r="ADE33" s="27" t="str" cm="1">
        <f t="array" aca="1" ref="ADE33" ca="1">CONCATENATE($A$37,INDIRECT(ADDRESS(ROW(),COLUMN()-2)),"%20",INDIRECT(ADDRESS(ROW(),COLUMN()-1)),$A$39,INDIRECT(ADDRESS(ROW(),COLUMN()-2)),"%20",INDIRECT(ADDRESS(ROW(),COLUMN()-1)))</f>
        <v>https://maps.yandex.ru/?ll=38.747799%2035.403290&amp;z=16&amp;text=38.747799%2035.403290</v>
      </c>
      <c r="ADF33" s="87" t="str" cm="1">
        <f t="array" aca="1" ref="ADF33" ca="1">CONCATENATE($A$40,INDIRECT(ADDRESS(ROW(),COLUMN()-3)),"%2C",INDIRECT(ADDRESS(ROW(),COLUMN()-2)))</f>
        <v>https://maps.google.com/maps?q=38.747799%2C35.403290</v>
      </c>
      <c r="ADG33" s="92" t="s">
        <v>3229</v>
      </c>
      <c r="ADH33" s="10" t="str" cm="1">
        <f t="array" aca="1" ref="ADH33" ca="1">IF(INDIRECT(ADDRESS(ROW(),COLUMN()-6))="","X",IF(INDIRECT(ADDRESS(ROW(),COLUMN()-5))="",0,"OK"))</f>
        <v>OK</v>
      </c>
      <c r="ADI33" s="29" t="str">
        <f ca="1">IF(ADJ33="","",SUM(1+MAXA(ADI$1:ADI31)))</f>
        <v/>
      </c>
      <c r="ADJ33" s="8" t="str" cm="1">
        <f t="array" aca="1" ref="ADJ33" ca="1">IF(ADH33=0,INDIRECT(ADDRESS(ROW(),COLUMN()-8)),"")</f>
        <v/>
      </c>
      <c r="ADK33" s="33" t="s">
        <v>1192</v>
      </c>
      <c r="ADL33" s="10" t="str">
        <f t="shared" si="30"/>
        <v>$ADB$33</v>
      </c>
      <c r="ADM33" s="29" t="str">
        <f ca="1">IF(ADN33="","",SUM(1+MAXA(ADM$1:ADM31)))</f>
        <v/>
      </c>
      <c r="ADN33" s="8" t="str" cm="1">
        <f t="array" aca="1" ref="ADN33" ca="1">IF(ISNUMBER(SEARCH(ADN$1,INDEX(INDIRECT(ADO$1),ROW(ADL33),1)))=TRUE,INDIRECT(ADL33),"")</f>
        <v/>
      </c>
      <c r="ADO33" s="13" t="s">
        <v>1192</v>
      </c>
      <c r="ADP33" s="13" t="s">
        <v>1192</v>
      </c>
      <c r="ADQ33" s="13" t="s">
        <v>1192</v>
      </c>
      <c r="ADR33" s="13" t="s">
        <v>1192</v>
      </c>
      <c r="ADS33" s="13" t="s">
        <v>1192</v>
      </c>
      <c r="ADT33" s="13"/>
      <c r="ADU33" s="13"/>
      <c r="ADV33" s="13"/>
      <c r="ADW33" s="13"/>
      <c r="ADX33" s="13"/>
      <c r="ADY33" s="13"/>
      <c r="ADZ33" s="13" t="s">
        <v>1192</v>
      </c>
      <c r="AEA33" s="10" t="str">
        <f t="shared" ca="1" si="61"/>
        <v/>
      </c>
      <c r="AEB33" s="22" t="s">
        <v>2988</v>
      </c>
      <c r="AEC33" s="6" t="s">
        <v>2989</v>
      </c>
      <c r="AED33" s="37" t="s">
        <v>2990</v>
      </c>
      <c r="AEE33" s="27" t="str" cm="1">
        <f t="array" aca="1" ref="AEE33" ca="1">CONCATENATE($A$37,INDIRECT(ADDRESS(ROW(),COLUMN()-2)),"%20",INDIRECT(ADDRESS(ROW(),COLUMN()-1)),$A$39,INDIRECT(ADDRESS(ROW(),COLUMN()-2)),"%20",INDIRECT(ADDRESS(ROW(),COLUMN()-1)))</f>
        <v>https://maps.yandex.ru/?ll=38.871588%2035.663838&amp;z=16&amp;text=38.871588%2035.663838</v>
      </c>
      <c r="AEF33" s="87" t="str" cm="1">
        <f t="array" aca="1" ref="AEF33" ca="1">CONCATENATE($A$40,INDIRECT(ADDRESS(ROW(),COLUMN()-3)),"%2C",INDIRECT(ADDRESS(ROW(),COLUMN()-2)))</f>
        <v>https://maps.google.com/maps?q=38.871588%2C35.663838</v>
      </c>
      <c r="AEG33" s="79" t="s">
        <v>3229</v>
      </c>
      <c r="AEH33" s="10" t="str" cm="1">
        <f t="array" aca="1" ref="AEH33" ca="1">IF(INDIRECT(ADDRESS(ROW(),COLUMN()-6))="","X",IF(INDIRECT(ADDRESS(ROW(),COLUMN()-5))="",0,"OK"))</f>
        <v>OK</v>
      </c>
      <c r="AEI33" s="29" t="str">
        <f ca="1">IF(AEJ33="","",SUM(1+MAXA(AEI$1:AEI31)))</f>
        <v/>
      </c>
      <c r="AEJ33" s="8" t="str" cm="1">
        <f t="array" aca="1" ref="AEJ33" ca="1">IF(AEH33=0,INDIRECT(ADDRESS(ROW(),COLUMN()-8)),"")</f>
        <v/>
      </c>
      <c r="AEK33" s="33" t="s">
        <v>1192</v>
      </c>
      <c r="AEL33" s="10" t="str">
        <f t="shared" si="31"/>
        <v>$AEB$33</v>
      </c>
      <c r="AEM33" s="29" t="str">
        <f ca="1">IF(AEN33="","",SUM(1+MAXA(AEM$1:AEM31)))</f>
        <v/>
      </c>
      <c r="AEN33" s="8" t="str" cm="1">
        <f t="array" aca="1" ref="AEN33" ca="1">IF(ISNUMBER(SEARCH(AEN$1,INDEX(INDIRECT(AEO$1),ROW(AEL33),1)))=TRUE,INDIRECT(AEL33),"")</f>
        <v/>
      </c>
      <c r="AEO33" s="13" t="s">
        <v>1192</v>
      </c>
      <c r="AEP33" s="13" t="s">
        <v>1192</v>
      </c>
      <c r="AEQ33" s="13" t="s">
        <v>1192</v>
      </c>
      <c r="AER33" s="13" t="s">
        <v>1192</v>
      </c>
      <c r="AES33" s="13" t="s">
        <v>1192</v>
      </c>
      <c r="AET33" s="13" t="s">
        <v>1192</v>
      </c>
      <c r="AEU33" s="13" t="s">
        <v>1192</v>
      </c>
      <c r="AEV33" s="13" t="s">
        <v>1192</v>
      </c>
    </row>
    <row r="34" spans="1:828" s="4" customFormat="1" ht="24.75" customHeight="1" x14ac:dyDescent="0.2">
      <c r="B34" s="10" t="str">
        <f t="shared" ca="1" si="32"/>
        <v/>
      </c>
      <c r="C34" s="8"/>
      <c r="D34" s="10"/>
      <c r="E34" s="10"/>
      <c r="F34" s="27"/>
      <c r="G34" s="81"/>
      <c r="H34" s="94"/>
      <c r="I34" s="10" t="str" cm="1">
        <f t="array" aca="1" ref="I34" ca="1">IF(INDIRECT(ADDRESS(ROW(),COLUMN()-6))="","X",IF(INDIRECT(ADDRESS(ROW(),COLUMN()-5))="",0,"OK"))</f>
        <v>X</v>
      </c>
      <c r="J34" s="29" t="str">
        <f ca="1">IF(K34="","",SUM(1+MAXA(J$1:J33)))</f>
        <v/>
      </c>
      <c r="K34" s="8" t="str" cm="1">
        <f t="array" aca="1" ref="K34" ca="1">IF(I34=0,INDIRECT(ADDRESS(ROW(),COLUMN()-8)),"")</f>
        <v/>
      </c>
      <c r="L34" s="31"/>
      <c r="M34" s="10" t="str">
        <f t="shared" si="0"/>
        <v>$C$34</v>
      </c>
      <c r="N34" s="29" t="str">
        <f ca="1">IF(O34="","",SUM(1+MAXA(N$1:N33)))</f>
        <v/>
      </c>
      <c r="O34" s="8" t="str" cm="1">
        <f t="array" aca="1" ref="O34" ca="1">IF(ISNUMBER(SEARCH(O$1,INDEX(INDIRECT($P$1),ROW(M34),1)))=TRUE,INDIRECT(M34),"")</f>
        <v/>
      </c>
      <c r="P34" s="13" t="s">
        <v>1192</v>
      </c>
      <c r="Q34" s="13" t="s">
        <v>1192</v>
      </c>
      <c r="R34" s="13"/>
      <c r="S34" s="13"/>
      <c r="T34" s="13"/>
      <c r="U34" s="13"/>
      <c r="V34" s="13"/>
      <c r="W34" s="13"/>
      <c r="X34" s="13"/>
      <c r="Y34" s="13" t="s">
        <v>1192</v>
      </c>
      <c r="Z34" s="13" t="s">
        <v>1192</v>
      </c>
      <c r="AA34" s="10" t="str">
        <f t="shared" ca="1" si="62"/>
        <v/>
      </c>
      <c r="AB34" s="8"/>
      <c r="AC34" s="10"/>
      <c r="AD34" s="10"/>
      <c r="AF34" s="81"/>
      <c r="AG34" s="81"/>
      <c r="AH34" s="10" t="str" cm="1">
        <f t="array" aca="1" ref="AH34" ca="1">IF(INDIRECT(ADDRESS(ROW(),COLUMN()-6))="","X",IF(INDIRECT(ADDRESS(ROW(),COLUMN()-5))="",0,"OK"))</f>
        <v>X</v>
      </c>
      <c r="AI34" s="29" t="str">
        <f ca="1">IF(AJ34="","",SUM(1+MAXA(AI$1:AI33)))</f>
        <v/>
      </c>
      <c r="AJ34" s="8" t="str" cm="1">
        <f t="array" aca="1" ref="AJ34" ca="1">IF(AH34=0,INDIRECT(ADDRESS(ROW(),COLUMN()-8)),"")</f>
        <v/>
      </c>
      <c r="AK34" s="31"/>
      <c r="AL34" s="10" t="str">
        <f t="shared" si="1"/>
        <v>$AB$34</v>
      </c>
      <c r="AM34" s="29" t="str">
        <f ca="1">IF(AN34="","",SUM(1+MAXA(AM$1:AM33)))</f>
        <v/>
      </c>
      <c r="AN34" s="8" t="str" cm="1">
        <f t="array" aca="1" ref="AN34" ca="1">IF(ISNUMBER(SEARCH(AN$1,INDEX(INDIRECT($AO$1),ROW(AL34),1)))=TRUE,INDIRECT(AL34),"")</f>
        <v/>
      </c>
      <c r="AO34" s="13" t="s">
        <v>1192</v>
      </c>
      <c r="AP34" s="13" t="s">
        <v>1192</v>
      </c>
      <c r="AQ34" s="13" t="s">
        <v>1192</v>
      </c>
      <c r="AR34" s="13"/>
      <c r="AS34" s="13"/>
      <c r="AT34" s="13"/>
      <c r="AU34" s="13"/>
      <c r="AV34" s="13"/>
      <c r="AW34" s="13"/>
      <c r="AX34" s="13" t="s">
        <v>1192</v>
      </c>
      <c r="AY34" s="13" t="s">
        <v>1192</v>
      </c>
      <c r="AZ34" s="13" t="s">
        <v>1192</v>
      </c>
      <c r="BA34" s="10" t="str">
        <f t="shared" ca="1" si="33"/>
        <v/>
      </c>
      <c r="BB34" s="8" t="s">
        <v>4137</v>
      </c>
      <c r="BC34" s="3" t="s">
        <v>4138</v>
      </c>
      <c r="BD34" s="3" t="s">
        <v>4139</v>
      </c>
      <c r="BE34" s="27" t="str" cm="1">
        <f t="array" aca="1" ref="BE34" ca="1">CONCATENATE($A$37,INDIRECT(ADDRESS(ROW(),COLUMN()-2)),"%20",INDIRECT(ADDRESS(ROW(),COLUMN()-1)),$A$39,INDIRECT(ADDRESS(ROW(),COLUMN()-2)),"%20",INDIRECT(ADDRESS(ROW(),COLUMN()-1)))</f>
        <v>https://maps.yandex.ru/?ll=38.725086%2035.571100&amp;z=16&amp;text=38.725086%2035.571100</v>
      </c>
      <c r="BF34" s="87" t="str" cm="1">
        <f t="array" aca="1" ref="BF34" ca="1">CONCATENATE($A$40,INDIRECT(ADDRESS(ROW(),COLUMN()-3)),"%2C",INDIRECT(ADDRESS(ROW(),COLUMN()-2)))</f>
        <v>https://maps.google.com/maps?q=38.725086%2C35.571100</v>
      </c>
      <c r="BG34" s="92" t="s">
        <v>3229</v>
      </c>
      <c r="BH34" s="10" t="str" cm="1">
        <f t="array" aca="1" ref="BH34" ca="1">IF(INDIRECT(ADDRESS(ROW(),COLUMN()-6))="","X",IF(INDIRECT(ADDRESS(ROW(),COLUMN()-5))="",0,"OK"))</f>
        <v>OK</v>
      </c>
      <c r="BI34" s="29" t="str">
        <f ca="1">IF(BJ34="","",SUM(1+MAXA(BI$1:BI33)))</f>
        <v/>
      </c>
      <c r="BJ34" s="8" t="str" cm="1">
        <f t="array" aca="1" ref="BJ34" ca="1">IF(BH34=0,INDIRECT(ADDRESS(ROW(),COLUMN()-8)),"")</f>
        <v/>
      </c>
      <c r="BK34" s="31"/>
      <c r="BL34" s="10" t="str">
        <f t="shared" si="2"/>
        <v>$BB$34</v>
      </c>
      <c r="BM34" s="29" t="str">
        <f ca="1">IF(BN34="","",SUM(1+MAXA(BM$1:BM33)))</f>
        <v/>
      </c>
      <c r="BN34" s="8" t="str" cm="1">
        <f t="array" aca="1" ref="BN34" ca="1">IF(ISNUMBER(SEARCH(BN$1,INDEX(INDIRECT(BO$1),ROW(BL34),1)))=TRUE,INDIRECT(BL34),"")</f>
        <v/>
      </c>
      <c r="BO34" s="13" t="s">
        <v>1192</v>
      </c>
      <c r="BP34" s="13" t="s">
        <v>1192</v>
      </c>
      <c r="BQ34" s="13" t="s">
        <v>1192</v>
      </c>
      <c r="BR34" s="13"/>
      <c r="BS34" s="13"/>
      <c r="BT34" s="13"/>
      <c r="BU34" s="13"/>
      <c r="BV34" s="13"/>
      <c r="BW34" s="13" t="s">
        <v>1192</v>
      </c>
      <c r="BX34" s="13" t="s">
        <v>1192</v>
      </c>
      <c r="BY34" s="13"/>
      <c r="BZ34" s="13"/>
      <c r="CA34" s="10" t="str">
        <f t="shared" ca="1" si="34"/>
        <v/>
      </c>
      <c r="CB34" s="22" t="s">
        <v>3555</v>
      </c>
      <c r="CC34" s="6" t="s">
        <v>3466</v>
      </c>
      <c r="CD34" s="6" t="s">
        <v>3465</v>
      </c>
      <c r="CE34" s="27" t="str" cm="1">
        <f t="array" aca="1" ref="CE34" ca="1">CONCATENATE($A$37,INDIRECT(ADDRESS(ROW(),COLUMN()-2)),"%20",INDIRECT(ADDRESS(ROW(),COLUMN()-1)),$A$39,INDIRECT(ADDRESS(ROW(),COLUMN()-2)),"%20",INDIRECT(ADDRESS(ROW(),COLUMN()-1)))</f>
        <v>https://maps.yandex.ru/?ll=38.767598%2035.449451&amp;z=16&amp;text=38.767598%2035.449451</v>
      </c>
      <c r="CF34" s="87" t="str" cm="1">
        <f t="array" aca="1" ref="CF34" ca="1">CONCATENATE($A$40,INDIRECT(ADDRESS(ROW(),COLUMN()-3)),"%2C",INDIRECT(ADDRESS(ROW(),COLUMN()-2)))</f>
        <v>https://maps.google.com/maps?q=38.767598%2C35.449451</v>
      </c>
      <c r="CG34" s="92" t="s">
        <v>3229</v>
      </c>
      <c r="CH34" s="10" t="str" cm="1">
        <f t="array" aca="1" ref="CH34" ca="1">IF(INDIRECT(ADDRESS(ROW(),COLUMN()-6))="","X",IF(INDIRECT(ADDRESS(ROW(),COLUMN()-5))="",0,"OK"))</f>
        <v>OK</v>
      </c>
      <c r="CI34" s="29" t="str">
        <f ca="1">IF(CJ34="","",SUM(1+MAXA(CI$1:CI33)))</f>
        <v/>
      </c>
      <c r="CJ34" s="8" t="str" cm="1">
        <f t="array" aca="1" ref="CJ34" ca="1">IF(CH34=0,INDIRECT(ADDRESS(ROW(),COLUMN()-8)),"")</f>
        <v/>
      </c>
      <c r="CK34" s="31"/>
      <c r="CL34" s="10" t="str">
        <f t="shared" si="3"/>
        <v>$CB$34</v>
      </c>
      <c r="CM34" s="29" t="str">
        <f ca="1">IF(CN34="","",SUM(1+MAXA(CM$1:CM33)))</f>
        <v/>
      </c>
      <c r="CN34" s="8" t="str" cm="1">
        <f t="array" aca="1" ref="CN34" ca="1">IF(ISNUMBER(SEARCH(CN$1,INDEX(INDIRECT(CO$1),ROW(CL34),1)))=TRUE,INDIRECT(CL34),"")</f>
        <v/>
      </c>
      <c r="CO34" s="13" t="s">
        <v>1192</v>
      </c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 t="s">
        <v>1192</v>
      </c>
      <c r="DA34" s="10" t="str">
        <f t="shared" ca="1" si="65"/>
        <v/>
      </c>
      <c r="DB34" s="8"/>
      <c r="DC34" s="10"/>
      <c r="DD34" s="10"/>
      <c r="DF34" s="81"/>
      <c r="DG34" s="94"/>
      <c r="DH34" s="10" t="str" cm="1">
        <f t="array" aca="1" ref="DH34" ca="1">IF(INDIRECT(ADDRESS(ROW(),COLUMN()-6))="","X",IF(INDIRECT(ADDRESS(ROW(),COLUMN()-5))="",0,"OK"))</f>
        <v>X</v>
      </c>
      <c r="DI34" s="29" t="str">
        <f ca="1">IF(DJ34="","",SUM(1+MAXA(DI$1:DI33)))</f>
        <v/>
      </c>
      <c r="DJ34" s="8" t="str" cm="1">
        <f t="array" aca="1" ref="DJ34" ca="1">IF(DH34=0,INDIRECT(ADDRESS(ROW(),COLUMN()-8)),"")</f>
        <v/>
      </c>
      <c r="DK34" s="31"/>
      <c r="DL34" s="10" t="str">
        <f t="shared" si="66"/>
        <v>$DB$34</v>
      </c>
      <c r="DM34" s="29" t="str">
        <f ca="1">IF(DN34="","",SUM(1+MAXA(DM$1:DM33)))</f>
        <v/>
      </c>
      <c r="DN34" s="8" t="str" cm="1">
        <f t="array" aca="1" ref="DN34" ca="1">IF(ISNUMBER(SEARCH(DN$1,INDEX(INDIRECT(DO$1),ROW(DL34),1)))=TRUE,INDIRECT(DL34),"")</f>
        <v/>
      </c>
      <c r="DO34" s="13" t="s">
        <v>1192</v>
      </c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 t="s">
        <v>1192</v>
      </c>
      <c r="EA34" s="10" t="str">
        <f t="shared" ca="1" si="35"/>
        <v/>
      </c>
      <c r="EB34" s="22" t="s">
        <v>412</v>
      </c>
      <c r="EC34" s="6" t="s">
        <v>4358</v>
      </c>
      <c r="ED34" s="6" t="s">
        <v>4359</v>
      </c>
      <c r="EE34" s="27" t="str" cm="1">
        <f t="array" aca="1" ref="EE34" ca="1">CONCATENATE($A$37,INDIRECT(ADDRESS(ROW(),COLUMN()-2)),"%20",INDIRECT(ADDRESS(ROW(),COLUMN()-1)),$A$39,INDIRECT(ADDRESS(ROW(),COLUMN()-2)),"%20",INDIRECT(ADDRESS(ROW(),COLUMN()-1)))</f>
        <v>https://maps.yandex.ru/?ll=38.618650%2035.425158&amp;z=16&amp;text=38.618650%2035.425158</v>
      </c>
      <c r="EF34" s="87" t="str" cm="1">
        <f t="array" aca="1" ref="EF34" ca="1">CONCATENATE($A$40,INDIRECT(ADDRESS(ROW(),COLUMN()-3)),"%2C",INDIRECT(ADDRESS(ROW(),COLUMN()-2)))</f>
        <v>https://maps.google.com/maps?q=38.618650%2C35.425158</v>
      </c>
      <c r="EG34" s="92" t="s">
        <v>3229</v>
      </c>
      <c r="EH34" s="10" t="str" cm="1">
        <f t="array" aca="1" ref="EH34" ca="1">IF(INDIRECT(ADDRESS(ROW(),COLUMN()-6))="","X",IF(INDIRECT(ADDRESS(ROW(),COLUMN()-5))="",0,"OK"))</f>
        <v>OK</v>
      </c>
      <c r="EI34" s="29" t="str">
        <f ca="1">IF(EJ34="","",SUM(1+MAXA(EI$1:EI33)))</f>
        <v/>
      </c>
      <c r="EJ34" s="8" t="str" cm="1">
        <f t="array" aca="1" ref="EJ34" ca="1">IF(EH34=0,INDIRECT(ADDRESS(ROW(),COLUMN()-8)),"")</f>
        <v/>
      </c>
      <c r="EK34" s="31"/>
      <c r="EL34" s="10" t="str">
        <f t="shared" si="5"/>
        <v>$EB$34</v>
      </c>
      <c r="EM34" s="29" t="str">
        <f ca="1">IF(EN34="","",SUM(1+MAXA(EM$1:EM33)))</f>
        <v/>
      </c>
      <c r="EN34" s="8" t="str" cm="1">
        <f t="array" aca="1" ref="EN34" ca="1">IF(ISNUMBER(SEARCH(EN$1,INDEX(INDIRECT(EO$1),ROW(EL34),1)))=TRUE,INDIRECT(EL34),"")</f>
        <v/>
      </c>
      <c r="EO34" s="13" t="s">
        <v>1192</v>
      </c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0" t="str">
        <f t="shared" ca="1" si="36"/>
        <v/>
      </c>
      <c r="FB34" s="22" t="s">
        <v>495</v>
      </c>
      <c r="FC34" s="14" t="s">
        <v>496</v>
      </c>
      <c r="FD34" s="14" t="s">
        <v>497</v>
      </c>
      <c r="FE34" s="27" t="str" cm="1">
        <f t="array" aca="1" ref="FE34" ca="1">CONCATENATE($A$37,INDIRECT(ADDRESS(ROW(),COLUMN()-2)),"%20",INDIRECT(ADDRESS(ROW(),COLUMN()-1)),$A$39,INDIRECT(ADDRESS(ROW(),COLUMN()-2)),"%20",INDIRECT(ADDRESS(ROW(),COLUMN()-1)))</f>
        <v>https://maps.yandex.ru/?ll=38.738528%2035.708389&amp;z=16&amp;text=38.738528%2035.708389</v>
      </c>
      <c r="FF34" s="87" t="str" cm="1">
        <f t="array" aca="1" ref="FF34" ca="1">CONCATENATE($A$40,INDIRECT(ADDRESS(ROW(),COLUMN()-3)),"%2C",INDIRECT(ADDRESS(ROW(),COLUMN()-2)))</f>
        <v>https://maps.google.com/maps?q=38.738528%2C35.708389</v>
      </c>
      <c r="FG34" s="92" t="s">
        <v>3229</v>
      </c>
      <c r="FH34" s="10" t="str" cm="1">
        <f t="array" aca="1" ref="FH34" ca="1">IF(INDIRECT(ADDRESS(ROW(),COLUMN()-6))="","X",IF(INDIRECT(ADDRESS(ROW(),COLUMN()-5))="",0,"OK"))</f>
        <v>OK</v>
      </c>
      <c r="FI34" s="29" t="str">
        <f ca="1">IF(FJ34="","",SUM(1+MAXA(FI$1:FI33)))</f>
        <v/>
      </c>
      <c r="FJ34" s="8" t="str" cm="1">
        <f t="array" aca="1" ref="FJ34" ca="1">IF(FH34=0,INDIRECT(ADDRESS(ROW(),COLUMN()-8)),"")</f>
        <v/>
      </c>
      <c r="FK34" s="31"/>
      <c r="FL34" s="10" t="str">
        <f t="shared" si="6"/>
        <v>$FB$34</v>
      </c>
      <c r="FM34" s="29" t="str">
        <f ca="1">IF(FN34="","",SUM(1+MAXA(FM$1:FM33)))</f>
        <v/>
      </c>
      <c r="FN34" s="8" t="str" cm="1">
        <f t="array" aca="1" ref="FN34" ca="1">IF(ISNUMBER(SEARCH(FN$1,INDEX(INDIRECT(FO$1),ROW(FL34),1)))=TRUE,INDIRECT(FL34),"")</f>
        <v/>
      </c>
      <c r="FO34" s="13" t="s">
        <v>1192</v>
      </c>
      <c r="FP34" s="13" t="s">
        <v>1192</v>
      </c>
      <c r="FQ34" s="13" t="s">
        <v>1192</v>
      </c>
      <c r="FR34" s="13" t="s">
        <v>1192</v>
      </c>
      <c r="FS34" s="13" t="s">
        <v>1192</v>
      </c>
      <c r="FT34" s="13"/>
      <c r="FU34" s="13"/>
      <c r="FV34" s="13"/>
      <c r="FW34" s="13"/>
      <c r="FX34" s="13"/>
      <c r="FY34" s="13"/>
      <c r="FZ34" s="13"/>
      <c r="GA34" s="10" t="str">
        <f t="shared" ca="1" si="37"/>
        <v/>
      </c>
      <c r="GB34" s="22"/>
      <c r="GC34" s="14"/>
      <c r="GD34" s="14"/>
      <c r="GE34" s="24"/>
      <c r="GF34" s="88"/>
      <c r="GG34" s="115"/>
      <c r="GH34" s="10" t="str" cm="1">
        <f t="array" aca="1" ref="GH34" ca="1">IF(INDIRECT(ADDRESS(ROW(),COLUMN()-6))="","X",IF(INDIRECT(ADDRESS(ROW(),COLUMN()-5))="",0,"OK"))</f>
        <v>X</v>
      </c>
      <c r="GI34" s="29" t="str">
        <f ca="1">IF(GJ34="","",SUM(1+MAXA(GI$1:GI33)))</f>
        <v/>
      </c>
      <c r="GJ34" s="8" t="str" cm="1">
        <f t="array" aca="1" ref="GJ34" ca="1">IF(GH34=0,INDIRECT(ADDRESS(ROW(),COLUMN()-8)),"")</f>
        <v/>
      </c>
      <c r="GK34" s="31"/>
      <c r="GL34" s="10" t="str">
        <f t="shared" si="7"/>
        <v>$GB$34</v>
      </c>
      <c r="GM34" s="29" t="str">
        <f ca="1">IF(GN34="","",SUM(1+MAXA(GM$1:GM33)))</f>
        <v/>
      </c>
      <c r="GN34" s="8" t="str" cm="1">
        <f t="array" aca="1" ref="GN34" ca="1">IF(ISNUMBER(SEARCH(GN$1,INDEX(INDIRECT(GO$1),ROW(GL34),1)))=TRUE,INDIRECT(GL34),"")</f>
        <v/>
      </c>
      <c r="GO34" s="13" t="s">
        <v>1192</v>
      </c>
      <c r="GP34" s="13" t="s">
        <v>1192</v>
      </c>
      <c r="GQ34" s="13" t="s">
        <v>1192</v>
      </c>
      <c r="GR34" s="13" t="s">
        <v>1192</v>
      </c>
      <c r="GS34" s="13" t="s">
        <v>1192</v>
      </c>
      <c r="GT34" s="13"/>
      <c r="GU34" s="13"/>
      <c r="GV34" s="13"/>
      <c r="GW34" s="13"/>
      <c r="GX34" s="13"/>
      <c r="GY34" s="13"/>
      <c r="GZ34" s="13"/>
      <c r="HA34" s="10" t="str">
        <f t="shared" ca="1" si="38"/>
        <v/>
      </c>
      <c r="HB34" s="22" t="s">
        <v>466</v>
      </c>
      <c r="HC34" s="14" t="s">
        <v>467</v>
      </c>
      <c r="HD34" s="14" t="s">
        <v>468</v>
      </c>
      <c r="HE34" s="27" t="str" cm="1">
        <f t="array" aca="1" ref="HE34" ca="1">CONCATENATE($A$37,INDIRECT(ADDRESS(ROW(),COLUMN()-2)),"%20",INDIRECT(ADDRESS(ROW(),COLUMN()-1)),$A$39,INDIRECT(ADDRESS(ROW(),COLUMN()-2)),"%20",INDIRECT(ADDRESS(ROW(),COLUMN()-1)))</f>
        <v>https://maps.yandex.ru/?ll=39.008181%2035.363415&amp;z=16&amp;text=39.008181%2035.363415</v>
      </c>
      <c r="HF34" s="87" t="str" cm="1">
        <f t="array" aca="1" ref="HF34" ca="1">CONCATENATE($A$40,INDIRECT(ADDRESS(ROW(),COLUMN()-3)),"%2C",INDIRECT(ADDRESS(ROW(),COLUMN()-2)))</f>
        <v>https://maps.google.com/maps?q=39.008181%2C35.363415</v>
      </c>
      <c r="HG34" s="92" t="s">
        <v>3229</v>
      </c>
      <c r="HH34" s="10" t="str" cm="1">
        <f t="array" aca="1" ref="HH34" ca="1">IF(INDIRECT(ADDRESS(ROW(),COLUMN()-6))="","X",IF(INDIRECT(ADDRESS(ROW(),COLUMN()-5))="",0,"OK"))</f>
        <v>OK</v>
      </c>
      <c r="HI34" s="29" t="str">
        <f ca="1">IF(HJ34="","",SUM(1+MAXA(HI$1:HI33)))</f>
        <v/>
      </c>
      <c r="HJ34" s="8" t="str" cm="1">
        <f t="array" aca="1" ref="HJ34" ca="1">IF(HH34=0,INDIRECT(ADDRESS(ROW(),COLUMN()-8)),"")</f>
        <v/>
      </c>
      <c r="HK34" s="31"/>
      <c r="HL34" s="10" t="str">
        <f t="shared" si="8"/>
        <v>$HB$34</v>
      </c>
      <c r="HM34" s="29" t="str">
        <f ca="1">IF(HN34="","",SUM(1+MAXA(HM$1:HM33)))</f>
        <v/>
      </c>
      <c r="HN34" s="8" t="str" cm="1">
        <f t="array" aca="1" ref="HN34" ca="1">IF(ISNUMBER(SEARCH(HN$1,INDEX(INDIRECT(HO$1),ROW(HL34),1)))=TRUE,INDIRECT(HL34),"")</f>
        <v/>
      </c>
      <c r="HO34" s="13" t="s">
        <v>1192</v>
      </c>
      <c r="HP34" s="13" t="s">
        <v>1192</v>
      </c>
      <c r="HQ34" s="13" t="s">
        <v>1192</v>
      </c>
      <c r="HR34" s="13"/>
      <c r="HS34" s="13"/>
      <c r="HT34" s="13"/>
      <c r="HU34" s="13"/>
      <c r="HV34" s="13"/>
      <c r="HW34" s="13"/>
      <c r="HX34" s="13"/>
      <c r="HY34" s="13" t="s">
        <v>1192</v>
      </c>
      <c r="HZ34" s="13" t="s">
        <v>1192</v>
      </c>
      <c r="IA34" s="10" t="str">
        <f t="shared" ca="1" si="39"/>
        <v/>
      </c>
      <c r="IB34" s="16"/>
      <c r="IC34" s="17" t="s">
        <v>533</v>
      </c>
      <c r="ID34" s="18"/>
      <c r="IE34" s="17"/>
      <c r="IF34" s="17"/>
      <c r="IG34" s="79" t="s">
        <v>3229</v>
      </c>
      <c r="IH34" s="10" t="str" cm="1">
        <f t="array" aca="1" ref="IH34" ca="1">IF(INDIRECT(ADDRESS(ROW(),COLUMN()-6))="","X",IF(INDIRECT(ADDRESS(ROW(),COLUMN()-5))="",0,"OK"))</f>
        <v>X</v>
      </c>
      <c r="II34" s="29" t="str">
        <f ca="1">IF(IJ34="","",SUM(1+MAXA(II$1:II33)))</f>
        <v/>
      </c>
      <c r="IJ34" s="8" t="str" cm="1">
        <f t="array" aca="1" ref="IJ34" ca="1">IF(IH34=0,INDIRECT(ADDRESS(ROW(),COLUMN()-8)),"")</f>
        <v/>
      </c>
      <c r="IK34" s="31"/>
      <c r="IL34" s="10" t="str">
        <f t="shared" si="9"/>
        <v>$IB$34</v>
      </c>
      <c r="IM34" s="29" t="str">
        <f ca="1">IF(IN34="","",SUM(1+MAXA(IM$1:IM33)))</f>
        <v/>
      </c>
      <c r="IN34" s="8" t="str" cm="1">
        <f t="array" aca="1" ref="IN34" ca="1">IF(ISNUMBER(SEARCH(IN$1,INDEX(INDIRECT(IO$1),ROW(IL34),1)))=TRUE,INDIRECT(IL34),"")</f>
        <v/>
      </c>
      <c r="IO34" s="13" t="s">
        <v>1192</v>
      </c>
      <c r="IP34" s="13" t="s">
        <v>1192</v>
      </c>
      <c r="IQ34" s="13" t="s">
        <v>1192</v>
      </c>
      <c r="IR34" s="13"/>
      <c r="IS34" s="13"/>
      <c r="IT34" s="13"/>
      <c r="IU34" s="13"/>
      <c r="IV34" s="13"/>
      <c r="IW34" s="13"/>
      <c r="IX34" s="13" t="s">
        <v>1192</v>
      </c>
      <c r="IY34" s="13" t="s">
        <v>1192</v>
      </c>
      <c r="IZ34" s="13" t="s">
        <v>1192</v>
      </c>
      <c r="JA34" s="10" t="str">
        <f t="shared" ca="1" si="40"/>
        <v/>
      </c>
      <c r="JB34" s="22"/>
      <c r="JC34" s="15"/>
      <c r="JD34" s="14"/>
      <c r="JE34" s="15"/>
      <c r="JF34" s="15"/>
      <c r="JG34" s="101"/>
      <c r="JH34" s="10" t="str" cm="1">
        <f t="array" aca="1" ref="JH34" ca="1">IF(INDIRECT(ADDRESS(ROW(),COLUMN()-6))="","X",IF(INDIRECT(ADDRESS(ROW(),COLUMN()-5))="",0,"OK"))</f>
        <v>X</v>
      </c>
      <c r="JI34" s="29" t="str">
        <f ca="1">IF(JJ34="","",SUM(1+MAXA(JI$1:JI33)))</f>
        <v/>
      </c>
      <c r="JJ34" s="8" t="str" cm="1">
        <f t="array" aca="1" ref="JJ34" ca="1">IF(JH34=0,INDIRECT(ADDRESS(ROW(),COLUMN()-8)),"")</f>
        <v/>
      </c>
      <c r="JK34" s="31"/>
      <c r="JL34" s="10" t="str">
        <f t="shared" si="10"/>
        <v>$JB$34</v>
      </c>
      <c r="JM34" s="29" t="str">
        <f ca="1">IF(JN34="","",SUM(1+MAXA(JM$1:JM33)))</f>
        <v/>
      </c>
      <c r="JN34" s="8" t="str" cm="1">
        <f t="array" aca="1" ref="JN34" ca="1">IF(ISNUMBER(SEARCH(JN$1,INDEX(INDIRECT(JO$1),ROW(JL34),1)))=TRUE,INDIRECT(JL34),"")</f>
        <v/>
      </c>
      <c r="JO34" s="13" t="s">
        <v>1192</v>
      </c>
      <c r="JP34" s="13" t="s">
        <v>1192</v>
      </c>
      <c r="JQ34" s="13" t="s">
        <v>1192</v>
      </c>
      <c r="JR34" s="13"/>
      <c r="JS34" s="13"/>
      <c r="JT34" s="13"/>
      <c r="JU34" s="13"/>
      <c r="JV34" s="13"/>
      <c r="JW34" s="13"/>
      <c r="JX34" s="13" t="s">
        <v>1192</v>
      </c>
      <c r="JY34" s="13" t="s">
        <v>1192</v>
      </c>
      <c r="JZ34" s="13" t="s">
        <v>1192</v>
      </c>
      <c r="KA34" s="10" t="str">
        <f t="shared" ca="1" si="41"/>
        <v/>
      </c>
      <c r="KB34" s="16"/>
      <c r="KC34" s="17" t="s">
        <v>4125</v>
      </c>
      <c r="KD34" s="18"/>
      <c r="KE34" s="17"/>
      <c r="KF34" s="17"/>
      <c r="KG34" s="79" t="s">
        <v>3229</v>
      </c>
      <c r="KH34" s="10" t="str" cm="1">
        <f t="array" aca="1" ref="KH34" ca="1">IF(INDIRECT(ADDRESS(ROW(),COLUMN()-6))="","X",IF(INDIRECT(ADDRESS(ROW(),COLUMN()-5))="",0,"OK"))</f>
        <v>X</v>
      </c>
      <c r="KI34" s="29" t="str">
        <f ca="1">IF(KJ34="","",SUM(1+MAXA(KI$1:KI33)))</f>
        <v/>
      </c>
      <c r="KJ34" s="8" t="str" cm="1">
        <f t="array" aca="1" ref="KJ34" ca="1">IF(KH34=0,INDIRECT(ADDRESS(ROW(),COLUMN()-8)),"")</f>
        <v/>
      </c>
      <c r="KK34" s="31"/>
      <c r="KL34" s="10" t="str">
        <f t="shared" si="11"/>
        <v>$KB$34</v>
      </c>
      <c r="KM34" s="29" t="str">
        <f ca="1">IF(KN34="","",SUM(1+MAXA(KM$1:KM33)))</f>
        <v/>
      </c>
      <c r="KN34" s="8" t="str" cm="1">
        <f t="array" aca="1" ref="KN34" ca="1">IF(ISNUMBER(SEARCH(KN$1,INDEX(INDIRECT(KO$1),ROW(KL34),1)))=TRUE,INDIRECT(KL34),"")</f>
        <v/>
      </c>
      <c r="KO34" s="13" t="s">
        <v>1192</v>
      </c>
      <c r="KP34" s="13" t="s">
        <v>1192</v>
      </c>
      <c r="KQ34" s="13" t="s">
        <v>1192</v>
      </c>
      <c r="KR34" s="13"/>
      <c r="KS34" s="13"/>
      <c r="KT34" s="13"/>
      <c r="KU34" s="13"/>
      <c r="KV34" s="13"/>
      <c r="KW34" s="13"/>
      <c r="KX34" s="13"/>
      <c r="KY34" s="13" t="s">
        <v>1192</v>
      </c>
      <c r="KZ34" s="13" t="s">
        <v>1192</v>
      </c>
      <c r="LA34" s="10" t="str">
        <f t="shared" ca="1" si="42"/>
        <v/>
      </c>
      <c r="LB34" s="8"/>
      <c r="LC34" s="10"/>
      <c r="LD34" s="10"/>
      <c r="LG34" s="79"/>
      <c r="LH34" s="10" t="str" cm="1">
        <f t="array" aca="1" ref="LH34" ca="1">IF(INDIRECT(ADDRESS(ROW(),COLUMN()-6))="","X",IF(INDIRECT(ADDRESS(ROW(),COLUMN()-5))="",0,"OK"))</f>
        <v>X</v>
      </c>
      <c r="LI34" s="29" t="str">
        <f ca="1">IF(LJ34="","",SUM(1+MAXA(LI$1:LI33)))</f>
        <v/>
      </c>
      <c r="LJ34" s="8" t="str" cm="1">
        <f t="array" aca="1" ref="LJ34" ca="1">IF(LH34=0,INDIRECT(ADDRESS(ROW(),COLUMN()-8)),"")</f>
        <v/>
      </c>
      <c r="LK34" s="31"/>
      <c r="LL34" s="10" t="str">
        <f t="shared" si="12"/>
        <v>$LB$34</v>
      </c>
      <c r="LM34" s="29" t="str">
        <f ca="1">IF(LN34="","",SUM(1+MAXA(LM$1:LM33)))</f>
        <v/>
      </c>
      <c r="LN34" s="8" t="str" cm="1">
        <f t="array" aca="1" ref="LN34" ca="1">IF(ISNUMBER(SEARCH(LN$1,INDEX(INDIRECT(LO$1),ROW(LL34),1)))=TRUE,INDIRECT(LL34),"")</f>
        <v/>
      </c>
      <c r="LO34" s="13" t="s">
        <v>1192</v>
      </c>
      <c r="LP34" s="13" t="s">
        <v>1192</v>
      </c>
      <c r="LQ34" s="13" t="s">
        <v>1192</v>
      </c>
      <c r="LR34" s="13" t="s">
        <v>1192</v>
      </c>
      <c r="LS34" s="13"/>
      <c r="LT34" s="13"/>
      <c r="LU34" s="13"/>
      <c r="LV34" s="13"/>
      <c r="LW34" s="13"/>
      <c r="LX34" s="13"/>
      <c r="LY34" s="13" t="s">
        <v>1192</v>
      </c>
      <c r="LZ34" s="13" t="s">
        <v>1192</v>
      </c>
      <c r="MA34" s="10" t="str">
        <f t="shared" ca="1" si="43"/>
        <v/>
      </c>
      <c r="MB34" s="8" t="s">
        <v>507</v>
      </c>
      <c r="MC34" s="10" t="s">
        <v>508</v>
      </c>
      <c r="MD34" s="10" t="s">
        <v>509</v>
      </c>
      <c r="ME34" s="27" t="str" cm="1">
        <f t="array" aca="1" ref="ME34" ca="1">CONCATENATE($A$37,INDIRECT(ADDRESS(ROW(),COLUMN()-2)),"%20",INDIRECT(ADDRESS(ROW(),COLUMN()-1)),$A$39,INDIRECT(ADDRESS(ROW(),COLUMN()-2)),"%20",INDIRECT(ADDRESS(ROW(),COLUMN()-1)))</f>
        <v>https://maps.yandex.ru/?ll=38.633273%2035.856882&amp;z=16&amp;text=38.633273%2035.856882</v>
      </c>
      <c r="MF34" s="87" t="str" cm="1">
        <f t="array" aca="1" ref="MF34" ca="1">CONCATENATE($A$40,INDIRECT(ADDRESS(ROW(),COLUMN()-3)),"%2C",INDIRECT(ADDRESS(ROW(),COLUMN()-2)))</f>
        <v>https://maps.google.com/maps?q=38.633273%2C35.856882</v>
      </c>
      <c r="MG34" s="79" t="s">
        <v>3229</v>
      </c>
      <c r="MH34" s="10" t="str" cm="1">
        <f t="array" aca="1" ref="MH34" ca="1">IF(INDIRECT(ADDRESS(ROW(),COLUMN()-6))="","X",IF(INDIRECT(ADDRESS(ROW(),COLUMN()-5))="",0,"OK"))</f>
        <v>OK</v>
      </c>
      <c r="MI34" s="29" t="str">
        <f ca="1">IF(MJ34="","",SUM(1+MAXA(MI$1:MI33)))</f>
        <v/>
      </c>
      <c r="MJ34" s="8" t="str" cm="1">
        <f t="array" aca="1" ref="MJ34" ca="1">IF(MH34=0,INDIRECT(ADDRESS(ROW(),COLUMN()-8)),"")</f>
        <v/>
      </c>
      <c r="MK34" s="31"/>
      <c r="ML34" s="10" t="str">
        <f t="shared" si="13"/>
        <v>$MB$34</v>
      </c>
      <c r="MM34" s="29" t="str">
        <f ca="1">IF(MN34="","",SUM(1+MAXA(MM$1:MM33)))</f>
        <v/>
      </c>
      <c r="MN34" s="8" t="str" cm="1">
        <f t="array" aca="1" ref="MN34" ca="1">IF(ISNUMBER(SEARCH(MN$1,INDEX(INDIRECT(MO$1),ROW(ML34),1)))=TRUE,INDIRECT(ML34),"")</f>
        <v/>
      </c>
      <c r="MO34" s="13" t="s">
        <v>1192</v>
      </c>
      <c r="MP34" s="13" t="s">
        <v>1192</v>
      </c>
      <c r="MQ34" s="13" t="s">
        <v>1192</v>
      </c>
      <c r="MR34" s="13"/>
      <c r="MS34" s="13"/>
      <c r="MT34" s="13"/>
      <c r="MU34" s="13"/>
      <c r="MV34" s="13"/>
      <c r="MW34" s="13" t="s">
        <v>1192</v>
      </c>
      <c r="MX34" s="13"/>
      <c r="MY34" s="13" t="s">
        <v>1192</v>
      </c>
      <c r="MZ34" s="13" t="s">
        <v>1192</v>
      </c>
      <c r="NA34" s="10" t="str">
        <f t="shared" ca="1" si="44"/>
        <v/>
      </c>
      <c r="NB34" s="22" t="s">
        <v>1202</v>
      </c>
      <c r="NC34" s="14" t="s">
        <v>1203</v>
      </c>
      <c r="ND34" s="14" t="s">
        <v>1204</v>
      </c>
      <c r="NE34" s="27" t="str" cm="1">
        <f t="array" aca="1" ref="NE34" ca="1">CONCATENATE($A$37,INDIRECT(ADDRESS(ROW(),COLUMN()-2)),"%20",INDIRECT(ADDRESS(ROW(),COLUMN()-1)),$A$39,INDIRECT(ADDRESS(ROW(),COLUMN()-2)),"%20",INDIRECT(ADDRESS(ROW(),COLUMN()-1)))</f>
        <v>https://maps.yandex.ru/?ll=38.324630%2035.446245&amp;z=16&amp;text=38.324630%2035.446245</v>
      </c>
      <c r="NF34" s="87" t="str" cm="1">
        <f t="array" aca="1" ref="NF34" ca="1">CONCATENATE($A$40,INDIRECT(ADDRESS(ROW(),COLUMN()-3)),"%2C",INDIRECT(ADDRESS(ROW(),COLUMN()-2)))</f>
        <v>https://maps.google.com/maps?q=38.324630%2C35.446245</v>
      </c>
      <c r="NG34" s="79" t="s">
        <v>3229</v>
      </c>
      <c r="NH34" s="10" t="str" cm="1">
        <f t="array" aca="1" ref="NH34" ca="1">IF(INDIRECT(ADDRESS(ROW(),COLUMN()-6))="","X",IF(INDIRECT(ADDRESS(ROW(),COLUMN()-5))="",0,"OK"))</f>
        <v>OK</v>
      </c>
      <c r="NI34" s="29" t="str">
        <f ca="1">IF(NJ34="","",SUM(1+MAXA(NI$1:NI33)))</f>
        <v/>
      </c>
      <c r="NJ34" s="8" t="str" cm="1">
        <f t="array" aca="1" ref="NJ34" ca="1">IF(NH34=0,INDIRECT(ADDRESS(ROW(),COLUMN()-8)),"")</f>
        <v/>
      </c>
      <c r="NK34" s="31"/>
      <c r="NL34" s="10" t="str">
        <f t="shared" si="14"/>
        <v>$NB$34</v>
      </c>
      <c r="NM34" s="29" t="str">
        <f ca="1">IF(NN34="","",SUM(1+MAXA(NM$1:NM33)))</f>
        <v/>
      </c>
      <c r="NN34" s="8" t="str" cm="1">
        <f t="array" aca="1" ref="NN34" ca="1">IF(ISNUMBER(SEARCH(NN$1,INDEX(INDIRECT(NO$1),ROW(NL34),1)))=TRUE,INDIRECT(NL34),"")</f>
        <v/>
      </c>
      <c r="NO34" s="13" t="s">
        <v>1192</v>
      </c>
      <c r="NP34" s="13" t="s">
        <v>1192</v>
      </c>
      <c r="NQ34" s="13" t="s">
        <v>1192</v>
      </c>
      <c r="NR34" s="13"/>
      <c r="NS34" s="13"/>
      <c r="NT34" s="13"/>
      <c r="NU34" s="13"/>
      <c r="NV34" s="13"/>
      <c r="NW34" s="13"/>
      <c r="NX34" s="13" t="s">
        <v>1192</v>
      </c>
      <c r="NY34" s="13" t="s">
        <v>1192</v>
      </c>
      <c r="NZ34" s="13"/>
      <c r="OA34" s="10" t="str">
        <f t="shared" ca="1" si="45"/>
        <v/>
      </c>
      <c r="OB34" s="22" t="s">
        <v>1281</v>
      </c>
      <c r="OC34" s="14" t="s">
        <v>1282</v>
      </c>
      <c r="OD34" s="14" t="s">
        <v>1283</v>
      </c>
      <c r="OE34" s="27" t="str" cm="1">
        <f t="array" aca="1" ref="OE34" ca="1">CONCATENATE($A$37,INDIRECT(ADDRESS(ROW(),COLUMN()-2)),"%20",INDIRECT(ADDRESS(ROW(),COLUMN()-1)),$A$39,INDIRECT(ADDRESS(ROW(),COLUMN()-2)),"%20",INDIRECT(ADDRESS(ROW(),COLUMN()-1)))</f>
        <v>https://maps.yandex.ru/?ll=38.275836%2035.600352&amp;z=16&amp;text=38.275836%2035.600352</v>
      </c>
      <c r="OF34" s="87" t="str" cm="1">
        <f t="array" aca="1" ref="OF34" ca="1">CONCATENATE($A$40,INDIRECT(ADDRESS(ROW(),COLUMN()-3)),"%2C",INDIRECT(ADDRESS(ROW(),COLUMN()-2)))</f>
        <v>https://maps.google.com/maps?q=38.275836%2C35.600352</v>
      </c>
      <c r="OG34" s="79" t="s">
        <v>3229</v>
      </c>
      <c r="OH34" s="10" t="str" cm="1">
        <f t="array" aca="1" ref="OH34" ca="1">IF(INDIRECT(ADDRESS(ROW(),COLUMN()-6))="","X",IF(INDIRECT(ADDRESS(ROW(),COLUMN()-5))="",0,"OK"))</f>
        <v>OK</v>
      </c>
      <c r="OI34" s="29" t="str">
        <f ca="1">IF(OJ34="","",SUM(1+MAXA(OI$1:OI33)))</f>
        <v/>
      </c>
      <c r="OJ34" s="8" t="str" cm="1">
        <f t="array" aca="1" ref="OJ34" ca="1">IF(OH34=0,INDIRECT(ADDRESS(ROW(),COLUMN()-8)),"")</f>
        <v/>
      </c>
      <c r="OK34" s="31"/>
      <c r="OL34" s="10" t="str">
        <f t="shared" si="15"/>
        <v>$OB$34</v>
      </c>
      <c r="OM34" s="29" t="str">
        <f ca="1">IF(ON34="","",SUM(1+MAXA(OM$1:OM33)))</f>
        <v/>
      </c>
      <c r="ON34" s="8" t="str" cm="1">
        <f t="array" aca="1" ref="ON34" ca="1">IF(ISNUMBER(SEARCH(ON$1,INDEX(INDIRECT(OO$1),ROW(OL34),1)))=TRUE,INDIRECT(OL34),"")</f>
        <v/>
      </c>
      <c r="OO34" s="13" t="s">
        <v>1192</v>
      </c>
      <c r="OP34" s="13"/>
      <c r="OQ34" s="13"/>
      <c r="OR34" s="13"/>
      <c r="OS34" s="13"/>
      <c r="OT34" s="13"/>
      <c r="OU34" s="13"/>
      <c r="OV34" s="13"/>
      <c r="OW34" s="13"/>
      <c r="OX34" s="13"/>
      <c r="OY34" s="13"/>
      <c r="OZ34" s="13" t="s">
        <v>1192</v>
      </c>
      <c r="PA34" s="10" t="str">
        <f t="shared" ca="1" si="46"/>
        <v/>
      </c>
      <c r="PB34" s="22"/>
      <c r="PC34" s="6"/>
      <c r="PD34" s="6"/>
      <c r="PE34" s="27"/>
      <c r="PF34" s="87"/>
      <c r="PG34" s="79"/>
      <c r="PH34" s="10" t="str" cm="1">
        <f t="array" aca="1" ref="PH34" ca="1">IF(INDIRECT(ADDRESS(ROW(),COLUMN()-6))="","X",IF(INDIRECT(ADDRESS(ROW(),COLUMN()-5))="",0,"OK"))</f>
        <v>X</v>
      </c>
      <c r="PI34" s="29" t="str">
        <f ca="1">IF(PJ34="","",SUM(1+MAXA(PI$1:PI33)))</f>
        <v/>
      </c>
      <c r="PJ34" s="8" t="str" cm="1">
        <f t="array" aca="1" ref="PJ34" ca="1">IF(PH34=0,INDIRECT(ADDRESS(ROW(),COLUMN()-8)),"")</f>
        <v/>
      </c>
      <c r="PK34" s="31"/>
      <c r="PL34" s="10" t="str">
        <f t="shared" si="16"/>
        <v>$PB$34</v>
      </c>
      <c r="PM34" s="29" t="str">
        <f ca="1">IF(PN34="","",SUM(1+MAXA(PM$1:PM33)))</f>
        <v/>
      </c>
      <c r="PN34" s="8" t="str" cm="1">
        <f t="array" aca="1" ref="PN34" ca="1">IF(ISNUMBER(SEARCH(PN$1,INDEX(INDIRECT(PO$1),ROW(PL34),1)))=TRUE,INDIRECT(PL34),"")</f>
        <v/>
      </c>
      <c r="PO34" s="13" t="s">
        <v>1192</v>
      </c>
      <c r="PP34" s="13" t="s">
        <v>1192</v>
      </c>
      <c r="PQ34" s="13" t="s">
        <v>1192</v>
      </c>
      <c r="PR34" s="13" t="s">
        <v>1192</v>
      </c>
      <c r="PS34" s="13"/>
      <c r="PT34" s="13"/>
      <c r="PU34" s="13"/>
      <c r="PV34" s="13"/>
      <c r="PW34" s="13"/>
      <c r="PX34" s="13"/>
      <c r="PY34" s="13" t="s">
        <v>1192</v>
      </c>
      <c r="PZ34" s="13" t="s">
        <v>1192</v>
      </c>
      <c r="QA34" s="10" t="str">
        <f t="shared" ca="1" si="47"/>
        <v/>
      </c>
      <c r="QB34" s="22"/>
      <c r="QC34" s="6"/>
      <c r="QD34" s="6"/>
      <c r="QE34" s="27"/>
      <c r="QF34" s="87"/>
      <c r="QG34" s="79"/>
      <c r="QH34" s="10" t="str" cm="1">
        <f t="array" aca="1" ref="QH34" ca="1">IF(INDIRECT(ADDRESS(ROW(),COLUMN()-6))="","X",IF(INDIRECT(ADDRESS(ROW(),COLUMN()-5))="",0,"OK"))</f>
        <v>X</v>
      </c>
      <c r="QI34" s="29" t="str">
        <f ca="1">IF(QJ34="","",SUM(1+MAXA(QI$1:QI33)))</f>
        <v/>
      </c>
      <c r="QJ34" s="8" t="str" cm="1">
        <f t="array" aca="1" ref="QJ34" ca="1">IF(QH34=0,INDIRECT(ADDRESS(ROW(),COLUMN()-8)),"")</f>
        <v/>
      </c>
      <c r="QK34" s="31"/>
      <c r="QL34" s="10" t="str">
        <f t="shared" si="17"/>
        <v>$QB$34</v>
      </c>
      <c r="QM34" s="29" t="str">
        <f ca="1">IF(QN34="","",SUM(1+MAXA(QM$1:QM33)))</f>
        <v/>
      </c>
      <c r="QN34" s="8" t="str" cm="1">
        <f t="array" aca="1" ref="QN34" ca="1">IF(ISNUMBER(SEARCH(QN$1,INDEX(INDIRECT(QO$1),ROW(QL34),1)))=TRUE,INDIRECT(QL34),"")</f>
        <v/>
      </c>
      <c r="QO34" s="13" t="s">
        <v>1192</v>
      </c>
      <c r="QP34" s="13" t="s">
        <v>1192</v>
      </c>
      <c r="QQ34" s="13" t="s">
        <v>1192</v>
      </c>
      <c r="QR34" s="13" t="s">
        <v>1192</v>
      </c>
      <c r="QS34" s="13"/>
      <c r="QT34" s="13"/>
      <c r="QU34" s="13"/>
      <c r="QV34" s="13"/>
      <c r="QW34" s="13"/>
      <c r="QX34" s="13"/>
      <c r="QY34" s="13" t="s">
        <v>1192</v>
      </c>
      <c r="QZ34" s="13" t="s">
        <v>1192</v>
      </c>
      <c r="RA34" s="10" t="str">
        <f t="shared" ca="1" si="48"/>
        <v/>
      </c>
      <c r="RB34" s="22"/>
      <c r="RC34" s="6"/>
      <c r="RD34" s="6"/>
      <c r="RE34" s="24"/>
      <c r="RF34" s="24"/>
      <c r="RG34" s="79"/>
      <c r="RH34" s="10" t="str" cm="1">
        <f t="array" aca="1" ref="RH34" ca="1">IF(INDIRECT(ADDRESS(ROW(),COLUMN()-6))="","X",IF(INDIRECT(ADDRESS(ROW(),COLUMN()-5))="",0,"OK"))</f>
        <v>X</v>
      </c>
      <c r="RI34" s="29" t="str">
        <f ca="1">IF(RJ34="","",SUM(1+MAXA(RI$1:RI33)))</f>
        <v/>
      </c>
      <c r="RJ34" s="8" t="str" cm="1">
        <f t="array" aca="1" ref="RJ34" ca="1">IF(RH34=0,INDIRECT(ADDRESS(ROW(),COLUMN()-8)),"")</f>
        <v/>
      </c>
      <c r="RK34" s="31"/>
      <c r="RL34" s="10" t="str">
        <f t="shared" si="18"/>
        <v>$RB$34</v>
      </c>
      <c r="RM34" s="29" t="str">
        <f ca="1">IF(RN34="","",SUM(1+MAXA(RM$1:RM33)))</f>
        <v/>
      </c>
      <c r="RN34" s="8" t="str" cm="1">
        <f t="array" aca="1" ref="RN34" ca="1">IF(ISNUMBER(SEARCH(RN$1,INDEX(INDIRECT(RO$1),ROW(RL34),1)))=TRUE,INDIRECT(RL34),"")</f>
        <v/>
      </c>
      <c r="RO34" s="13" t="s">
        <v>1192</v>
      </c>
      <c r="RP34" s="13" t="s">
        <v>1192</v>
      </c>
      <c r="RQ34" s="13" t="s">
        <v>1192</v>
      </c>
      <c r="RR34" s="13"/>
      <c r="RS34" s="13"/>
      <c r="RT34" s="13"/>
      <c r="RU34" s="13"/>
      <c r="RV34" s="13"/>
      <c r="RW34" s="13"/>
      <c r="RX34" s="13"/>
      <c r="RY34" s="13" t="s">
        <v>1192</v>
      </c>
      <c r="RZ34" s="13" t="s">
        <v>1192</v>
      </c>
      <c r="SA34" s="10" t="str">
        <f t="shared" ca="1" si="49"/>
        <v/>
      </c>
      <c r="SB34" s="22" t="s">
        <v>1815</v>
      </c>
      <c r="SC34" s="6" t="s">
        <v>1816</v>
      </c>
      <c r="SD34" s="6" t="s">
        <v>1817</v>
      </c>
      <c r="SE34" s="27" t="str" cm="1">
        <f t="array" aca="1" ref="SE34" ca="1">CONCATENATE($A$37,INDIRECT(ADDRESS(ROW(),COLUMN()-2)),"%20",INDIRECT(ADDRESS(ROW(),COLUMN()-1)),$A$39,INDIRECT(ADDRESS(ROW(),COLUMN()-2)),"%20",INDIRECT(ADDRESS(ROW(),COLUMN()-1)))</f>
        <v>https://maps.yandex.ru/?ll=38.842110%2036.225967&amp;z=16&amp;text=38.842110%2036.225967</v>
      </c>
      <c r="SF34" s="87" t="str" cm="1">
        <f t="array" aca="1" ref="SF34" ca="1">CONCATENATE($A$40,INDIRECT(ADDRESS(ROW(),COLUMN()-3)),"%2C",INDIRECT(ADDRESS(ROW(),COLUMN()-2)))</f>
        <v>https://maps.google.com/maps?q=38.842110%2C36.225967</v>
      </c>
      <c r="SG34" s="79" t="s">
        <v>3229</v>
      </c>
      <c r="SH34" s="10" t="str" cm="1">
        <f t="array" aca="1" ref="SH34" ca="1">IF(INDIRECT(ADDRESS(ROW(),COLUMN()-6))="","X",IF(INDIRECT(ADDRESS(ROW(),COLUMN()-5))="",0,"OK"))</f>
        <v>OK</v>
      </c>
      <c r="SI34" s="29" t="str">
        <f ca="1">IF(SJ34="","",SUM(1+MAXA(SI$1:SI33)))</f>
        <v/>
      </c>
      <c r="SJ34" s="8" t="str" cm="1">
        <f t="array" aca="1" ref="SJ34" ca="1">IF(SH34=0,INDIRECT(ADDRESS(ROW(),COLUMN()-8)),"")</f>
        <v/>
      </c>
      <c r="SK34" s="33" t="s">
        <v>1192</v>
      </c>
      <c r="SL34" s="10" t="str">
        <f t="shared" si="19"/>
        <v>$SB$34</v>
      </c>
      <c r="SM34" s="29" t="str">
        <f ca="1">IF(SN34="","",SUM(1+MAXA(SM$1:SM33)))</f>
        <v/>
      </c>
      <c r="SN34" s="8" t="str" cm="1">
        <f t="array" aca="1" ref="SN34" ca="1">IF(ISNUMBER(SEARCH(SN$1,INDEX(SB$1:SB$174,ROW(SL34),1)))=TRUE,INDIRECT(SL34),"")</f>
        <v/>
      </c>
      <c r="SO34" s="13" t="s">
        <v>1192</v>
      </c>
      <c r="SP34" s="13" t="s">
        <v>1192</v>
      </c>
      <c r="SQ34" s="13" t="s">
        <v>1192</v>
      </c>
      <c r="SR34" s="13"/>
      <c r="SS34" s="13"/>
      <c r="ST34" s="13"/>
      <c r="SU34" s="13"/>
      <c r="SV34" s="13"/>
      <c r="SW34" s="13"/>
      <c r="SX34" s="13"/>
      <c r="SY34" s="13" t="s">
        <v>1192</v>
      </c>
      <c r="SZ34" s="13" t="s">
        <v>1192</v>
      </c>
      <c r="TA34" s="10" t="str">
        <f t="shared" ca="1" si="50"/>
        <v/>
      </c>
      <c r="TB34" s="22"/>
      <c r="TC34" s="6"/>
      <c r="TD34" s="6"/>
      <c r="TE34" s="24"/>
      <c r="TF34" s="88"/>
      <c r="TG34" s="101"/>
      <c r="TH34" s="10" t="str" cm="1">
        <f t="array" aca="1" ref="TH34" ca="1">IF(INDIRECT(ADDRESS(ROW(),COLUMN()-6))="","X",IF(INDIRECT(ADDRESS(ROW(),COLUMN()-5))="",0,"OK"))</f>
        <v>X</v>
      </c>
      <c r="TI34" s="29" t="str">
        <f ca="1">IF(TJ34="","",SUM(1+MAXA(TI$1:TI33)))</f>
        <v/>
      </c>
      <c r="TJ34" s="8" t="str" cm="1">
        <f t="array" aca="1" ref="TJ34" ca="1">IF(TH34=0,INDIRECT(ADDRESS(ROW(),COLUMN()-8)),"")</f>
        <v/>
      </c>
      <c r="TK34" s="33" t="s">
        <v>1192</v>
      </c>
      <c r="TL34" s="10" t="str">
        <f t="shared" si="20"/>
        <v>$TB$34</v>
      </c>
      <c r="TM34" s="29" t="str">
        <f ca="1">IF(TN34="","",SUM(1+MAXA(TM$1:TM33)))</f>
        <v/>
      </c>
      <c r="TN34" s="8" t="str" cm="1">
        <f t="array" aca="1" ref="TN34" ca="1">IF(ISNUMBER(SEARCH(TN$1,INDEX(INDIRECT(TO$1),ROW(TL34),1)))=TRUE,INDIRECT(TL34),"")</f>
        <v/>
      </c>
      <c r="TO34" s="13" t="s">
        <v>1192</v>
      </c>
      <c r="TP34" s="13" t="s">
        <v>1192</v>
      </c>
      <c r="TQ34" s="13" t="s">
        <v>1192</v>
      </c>
      <c r="TR34" s="13"/>
      <c r="TS34" s="13"/>
      <c r="TT34" s="13"/>
      <c r="TU34" s="13"/>
      <c r="TV34" s="13"/>
      <c r="TW34" s="13"/>
      <c r="TX34" s="13"/>
      <c r="TY34" s="13" t="s">
        <v>1192</v>
      </c>
      <c r="TZ34" s="13" t="s">
        <v>1192</v>
      </c>
      <c r="UA34" s="14" t="str">
        <f t="shared" ca="1" si="51"/>
        <v/>
      </c>
      <c r="UB34" s="16"/>
      <c r="UC34" s="17" t="s">
        <v>1765</v>
      </c>
      <c r="UD34" s="48"/>
      <c r="UE34" s="19"/>
      <c r="UF34" s="19"/>
      <c r="UG34" s="79" t="s">
        <v>3229</v>
      </c>
      <c r="UH34" s="10" t="str" cm="1">
        <f t="array" aca="1" ref="UH34" ca="1">IF(INDIRECT(ADDRESS(ROW(),COLUMN()-6))="","X",IF(INDIRECT(ADDRESS(ROW(),COLUMN()-5))="",0,"OK"))</f>
        <v>X</v>
      </c>
      <c r="UI34" s="29" t="str">
        <f ca="1">IF(UJ34="","",SUM(1+MAXA(UI$1:UI33)))</f>
        <v/>
      </c>
      <c r="UJ34" s="8" t="str" cm="1">
        <f t="array" aca="1" ref="UJ34" ca="1">IF(UH34=0,INDIRECT(ADDRESS(ROW(),COLUMN()-8)),"")</f>
        <v/>
      </c>
      <c r="UK34" s="33" t="s">
        <v>1192</v>
      </c>
      <c r="UL34" s="10" t="str">
        <f t="shared" si="21"/>
        <v>$UB$34</v>
      </c>
      <c r="UM34" s="29" t="str">
        <f ca="1">IF(UN34="","",SUM(1+MAXA(UM$1:UM33)))</f>
        <v/>
      </c>
      <c r="UN34" s="8" t="str" cm="1">
        <f t="array" aca="1" ref="UN34" ca="1">IF(ISNUMBER(SEARCH(UN$1,INDEX(INDIRECT(UO$1),ROW(UL34),1)))=TRUE,INDIRECT(UL34),"")</f>
        <v/>
      </c>
      <c r="UO34" s="13" t="s">
        <v>1192</v>
      </c>
      <c r="UP34" s="13" t="s">
        <v>1192</v>
      </c>
      <c r="UQ34" s="13" t="s">
        <v>1192</v>
      </c>
      <c r="UR34" s="13"/>
      <c r="US34" s="13"/>
      <c r="UT34" s="13"/>
      <c r="UU34" s="13"/>
      <c r="UV34" s="13"/>
      <c r="UW34" s="13"/>
      <c r="UX34" s="13"/>
      <c r="UY34" s="13" t="s">
        <v>1192</v>
      </c>
      <c r="UZ34" s="13" t="s">
        <v>1192</v>
      </c>
      <c r="VA34" s="10" t="str">
        <f t="shared" ca="1" si="52"/>
        <v/>
      </c>
      <c r="VB34" s="22" t="s">
        <v>4042</v>
      </c>
      <c r="VC34" s="6" t="s">
        <v>4044</v>
      </c>
      <c r="VD34" s="6" t="s">
        <v>4043</v>
      </c>
      <c r="VE34" s="27" t="str" cm="1">
        <f t="array" aca="1" ref="VE34" ca="1">CONCATENATE($A$37,INDIRECT(ADDRESS(ROW(),COLUMN()-2)),"%20",INDIRECT(ADDRESS(ROW(),COLUMN()-1)),$A$39,INDIRECT(ADDRESS(ROW(),COLUMN()-2)),"%20",INDIRECT(ADDRESS(ROW(),COLUMN()-1)))</f>
        <v>https://maps.yandex.ru/?ll=39.188338%2035.890027&amp;z=16&amp;text=39.188338%2035.890027</v>
      </c>
      <c r="VF34" s="87" t="str" cm="1">
        <f t="array" aca="1" ref="VF34" ca="1">CONCATENATE($A$40,INDIRECT(ADDRESS(ROW(),COLUMN()-3)),"%2C",INDIRECT(ADDRESS(ROW(),COLUMN()-2)))</f>
        <v>https://maps.google.com/maps?q=39.188338%2C35.890027</v>
      </c>
      <c r="VG34" s="79" t="s">
        <v>3229</v>
      </c>
      <c r="VH34" s="10" t="str" cm="1">
        <f t="array" aca="1" ref="VH34" ca="1">IF(INDIRECT(ADDRESS(ROW(),COLUMN()-6))="","X",IF(INDIRECT(ADDRESS(ROW(),COLUMN()-5))="",0,"OK"))</f>
        <v>OK</v>
      </c>
      <c r="VI34" s="29" t="str">
        <f ca="1">IF(VJ34="","",SUM(1+MAXA(VI$1:VI33)))</f>
        <v/>
      </c>
      <c r="VJ34" s="8" t="str" cm="1">
        <f t="array" aca="1" ref="VJ34" ca="1">IF(VH34=0,INDIRECT(ADDRESS(ROW(),COLUMN()-8)),"")</f>
        <v/>
      </c>
      <c r="VK34" s="33" t="s">
        <v>1192</v>
      </c>
      <c r="VL34" s="10" t="str">
        <f t="shared" si="22"/>
        <v>$VB$34</v>
      </c>
      <c r="VM34" s="29" t="str">
        <f ca="1">IF(VN34="","",SUM(1+MAXA(VM$1:VM33)))</f>
        <v/>
      </c>
      <c r="VN34" s="8" t="str" cm="1">
        <f t="array" aca="1" ref="VN34" ca="1">IF(ISNUMBER(SEARCH(VN$1,INDEX(INDIRECT(VO$1),ROW(VL34),1)))=TRUE,INDIRECT(VL34),"")</f>
        <v/>
      </c>
      <c r="VO34" s="13" t="s">
        <v>1192</v>
      </c>
      <c r="VP34" s="13" t="s">
        <v>1192</v>
      </c>
      <c r="VQ34" s="13" t="s">
        <v>1192</v>
      </c>
      <c r="VR34" s="13"/>
      <c r="VS34" s="13"/>
      <c r="VT34" s="13"/>
      <c r="VU34" s="13"/>
      <c r="VV34" s="13"/>
      <c r="VW34" s="13"/>
      <c r="VX34" s="13"/>
      <c r="VY34" s="13" t="s">
        <v>1192</v>
      </c>
      <c r="VZ34" s="13" t="s">
        <v>1192</v>
      </c>
      <c r="WA34" s="10" t="str">
        <f t="shared" ca="1" si="53"/>
        <v/>
      </c>
      <c r="WB34" s="22" t="s">
        <v>2116</v>
      </c>
      <c r="WC34" s="6" t="s">
        <v>2117</v>
      </c>
      <c r="WD34" s="6" t="s">
        <v>2118</v>
      </c>
      <c r="WE34" s="27" t="str" cm="1">
        <f t="array" aca="1" ref="WE34" ca="1">CONCATENATE($A$37,INDIRECT(ADDRESS(ROW(),COLUMN()-2)),"%20",INDIRECT(ADDRESS(ROW(),COLUMN()-1)),$A$39,INDIRECT(ADDRESS(ROW(),COLUMN()-2)),"%20",INDIRECT(ADDRESS(ROW(),COLUMN()-1)))</f>
        <v>https://maps.yandex.ru/?ll=38.495144%2036.539972&amp;z=16&amp;text=38.495144%2036.539972</v>
      </c>
      <c r="WF34" s="87" t="str" cm="1">
        <f t="array" aca="1" ref="WF34" ca="1">CONCATENATE($A$40,INDIRECT(ADDRESS(ROW(),COLUMN()-3)),"%2C",INDIRECT(ADDRESS(ROW(),COLUMN()-2)))</f>
        <v>https://maps.google.com/maps?q=38.495144%2C36.539972</v>
      </c>
      <c r="WG34" s="79" t="s">
        <v>3229</v>
      </c>
      <c r="WH34" s="10" t="str" cm="1">
        <f t="array" aca="1" ref="WH34" ca="1">IF(INDIRECT(ADDRESS(ROW(),COLUMN()-6))="","X",IF(INDIRECT(ADDRESS(ROW(),COLUMN()-5))="",0,"OK"))</f>
        <v>OK</v>
      </c>
      <c r="WI34" s="29" t="str">
        <f ca="1">IF(WJ34="","",SUM(1+MAXA(WI$1:WI33)))</f>
        <v/>
      </c>
      <c r="WJ34" s="8" t="str" cm="1">
        <f t="array" aca="1" ref="WJ34" ca="1">IF(WH34=0,INDIRECT(ADDRESS(ROW(),COLUMN()-8)),"")</f>
        <v/>
      </c>
      <c r="WK34" s="33" t="s">
        <v>1192</v>
      </c>
      <c r="WL34" s="10" t="str">
        <f t="shared" si="23"/>
        <v>$WB$34</v>
      </c>
      <c r="WM34" s="29" t="str">
        <f ca="1">IF(WN34="","",SUM(1+MAXA(WM$1:WM33)))</f>
        <v/>
      </c>
      <c r="WN34" s="8" t="str" cm="1">
        <f t="array" aca="1" ref="WN34" ca="1">IF(ISNUMBER(SEARCH(WN$1,INDEX(INDIRECT(WO$1),ROW(WL34),1)))=TRUE,INDIRECT(WL34),"")</f>
        <v/>
      </c>
      <c r="WO34" s="13" t="s">
        <v>1192</v>
      </c>
      <c r="WP34" s="13" t="s">
        <v>1192</v>
      </c>
      <c r="WQ34" s="13" t="s">
        <v>1192</v>
      </c>
      <c r="WR34" s="13" t="s">
        <v>1192</v>
      </c>
      <c r="WS34" s="13"/>
      <c r="WT34" s="13"/>
      <c r="WU34" s="13"/>
      <c r="WV34" s="13" t="s">
        <v>1192</v>
      </c>
      <c r="WW34" s="13"/>
      <c r="WX34" s="13"/>
      <c r="WY34" s="13"/>
      <c r="WZ34" s="13" t="s">
        <v>1192</v>
      </c>
      <c r="XA34" s="10" t="str">
        <f t="shared" ca="1" si="54"/>
        <v/>
      </c>
      <c r="XB34" s="16"/>
      <c r="XC34" s="17" t="s">
        <v>2251</v>
      </c>
      <c r="XD34" s="51"/>
      <c r="XE34" s="19"/>
      <c r="XF34" s="19"/>
      <c r="XG34" s="79" t="s">
        <v>3229</v>
      </c>
      <c r="XH34" s="10" t="str" cm="1">
        <f t="array" aca="1" ref="XH34" ca="1">IF(INDIRECT(ADDRESS(ROW(),COLUMN()-6))="","X",IF(INDIRECT(ADDRESS(ROW(),COLUMN()-5))="",0,"OK"))</f>
        <v>X</v>
      </c>
      <c r="XI34" s="29" t="str">
        <f ca="1">IF(XJ34="","",SUM(1+MAXA(XI$1:XI33)))</f>
        <v/>
      </c>
      <c r="XJ34" s="8" t="str" cm="1">
        <f t="array" aca="1" ref="XJ34" ca="1">IF(XH34=0,INDIRECT(ADDRESS(ROW(),COLUMN()-8)),"")</f>
        <v/>
      </c>
      <c r="XK34" s="33" t="s">
        <v>1192</v>
      </c>
      <c r="XL34" s="10" t="str">
        <f t="shared" si="24"/>
        <v>$XB$34</v>
      </c>
      <c r="XM34" s="29" t="str">
        <f ca="1">IF(XN34="","",SUM(1+MAXA(XM$1:XM33)))</f>
        <v/>
      </c>
      <c r="XN34" s="8" t="str" cm="1">
        <f t="array" aca="1" ref="XN34" ca="1">IF(ISNUMBER(SEARCH(XN$1,INDEX(INDIRECT(XO$1),ROW(XL34),1)))=TRUE,INDIRECT(XL34),"")</f>
        <v/>
      </c>
      <c r="XO34" s="13" t="s">
        <v>1192</v>
      </c>
      <c r="XP34" s="13" t="s">
        <v>1192</v>
      </c>
      <c r="XQ34" s="13" t="s">
        <v>1192</v>
      </c>
      <c r="XR34" s="13" t="s">
        <v>1192</v>
      </c>
      <c r="XS34" s="13"/>
      <c r="XT34" s="13"/>
      <c r="XU34" s="13"/>
      <c r="XV34" s="13"/>
      <c r="XW34" s="13"/>
      <c r="XX34" s="13"/>
      <c r="XY34" s="13" t="s">
        <v>1192</v>
      </c>
      <c r="XZ34" s="13" t="s">
        <v>1192</v>
      </c>
      <c r="YA34" s="10" t="str">
        <f t="shared" ca="1" si="55"/>
        <v/>
      </c>
      <c r="YB34" s="22"/>
      <c r="YC34" s="15"/>
      <c r="YD34" s="37"/>
      <c r="YE34" s="24"/>
      <c r="YF34" s="24"/>
      <c r="YG34" s="101"/>
      <c r="YH34" s="10" t="str" cm="1">
        <f t="array" aca="1" ref="YH34" ca="1">IF(INDIRECT(ADDRESS(ROW(),COLUMN()-6))="","X",IF(INDIRECT(ADDRESS(ROW(),COLUMN()-5))="",0,"OK"))</f>
        <v>X</v>
      </c>
      <c r="YI34" s="29" t="str">
        <f ca="1">IF(YJ34="","",SUM(1+MAXA(YI$1:YI33)))</f>
        <v/>
      </c>
      <c r="YJ34" s="8" t="str" cm="1">
        <f t="array" aca="1" ref="YJ34" ca="1">IF(YH34=0,INDIRECT(ADDRESS(ROW(),COLUMN()-8)),"")</f>
        <v/>
      </c>
      <c r="YK34" s="33" t="s">
        <v>1192</v>
      </c>
      <c r="YL34" s="10" t="str">
        <f t="shared" si="25"/>
        <v>$YB$34</v>
      </c>
      <c r="YM34" s="29" t="str">
        <f ca="1">IF(YN34="","",SUM(1+MAXA(YM$1:YM33)))</f>
        <v/>
      </c>
      <c r="YN34" s="8" t="str" cm="1">
        <f t="array" aca="1" ref="YN34" ca="1">IF(ISNUMBER(SEARCH(YN$1,INDEX(INDIRECT(YO$1),ROW(YL34),1)))=TRUE,INDIRECT(YL34),"")</f>
        <v/>
      </c>
      <c r="YO34" s="13" t="s">
        <v>1192</v>
      </c>
      <c r="YP34" s="13" t="s">
        <v>1192</v>
      </c>
      <c r="YQ34" s="13" t="s">
        <v>1192</v>
      </c>
      <c r="YR34" s="13" t="s">
        <v>1192</v>
      </c>
      <c r="YS34" s="13"/>
      <c r="YT34" s="13"/>
      <c r="YU34" s="13"/>
      <c r="YV34" s="13"/>
      <c r="YW34" s="13"/>
      <c r="YX34" s="13"/>
      <c r="YY34" s="13" t="s">
        <v>1192</v>
      </c>
      <c r="YZ34" s="13" t="s">
        <v>1192</v>
      </c>
      <c r="ZA34" s="10" t="str">
        <f t="shared" ca="1" si="56"/>
        <v/>
      </c>
      <c r="ZB34" s="22" t="s">
        <v>2412</v>
      </c>
      <c r="ZC34" s="6" t="s">
        <v>2413</v>
      </c>
      <c r="ZD34" s="37" t="s">
        <v>2414</v>
      </c>
      <c r="ZE34" s="27" t="str" cm="1">
        <f t="array" aca="1" ref="ZE34" ca="1">CONCATENATE($A$37,INDIRECT(ADDRESS(ROW(),COLUMN()-2)),"%20",INDIRECT(ADDRESS(ROW(),COLUMN()-1)),$A$39,INDIRECT(ADDRESS(ROW(),COLUMN()-2)),"%20",INDIRECT(ADDRESS(ROW(),COLUMN()-1)))</f>
        <v>https://maps.yandex.ru/?ll=37.881938%2035.501385&amp;z=16&amp;text=37.881938%2035.501385</v>
      </c>
      <c r="ZF34" s="87" t="str" cm="1">
        <f t="array" aca="1" ref="ZF34" ca="1">CONCATENATE($A$40,INDIRECT(ADDRESS(ROW(),COLUMN()-3)),"%2C",INDIRECT(ADDRESS(ROW(),COLUMN()-2)))</f>
        <v>https://maps.google.com/maps?q=37.881938%2C35.501385</v>
      </c>
      <c r="ZG34" s="79" t="s">
        <v>3229</v>
      </c>
      <c r="ZH34" s="10" t="str" cm="1">
        <f t="array" aca="1" ref="ZH34" ca="1">IF(INDIRECT(ADDRESS(ROW(),COLUMN()-6))="","X",IF(INDIRECT(ADDRESS(ROW(),COLUMN()-5))="",0,"OK"))</f>
        <v>OK</v>
      </c>
      <c r="ZI34" s="29" t="str">
        <f ca="1">IF(ZJ34="","",SUM(1+MAXA(ZI$1:ZI33)))</f>
        <v/>
      </c>
      <c r="ZJ34" s="8" t="str" cm="1">
        <f t="array" aca="1" ref="ZJ34" ca="1">IF(ZH34=0,INDIRECT(ADDRESS(ROW(),COLUMN()-8)),"")</f>
        <v/>
      </c>
      <c r="ZK34" s="33" t="s">
        <v>1192</v>
      </c>
      <c r="ZL34" s="10" t="str">
        <f t="shared" si="26"/>
        <v>$ZB$34</v>
      </c>
      <c r="ZM34" s="29" t="str">
        <f ca="1">IF(ZN34="","",SUM(1+MAXA(ZM$1:ZM33)))</f>
        <v/>
      </c>
      <c r="ZN34" s="8" t="str" cm="1">
        <f t="array" aca="1" ref="ZN34" ca="1">IF(ISNUMBER(SEARCH(ZN$1,INDEX(INDIRECT(ZO$1),ROW(ZL34),1)))=TRUE,INDIRECT(ZL34),"")</f>
        <v/>
      </c>
      <c r="ZO34" s="13" t="s">
        <v>1192</v>
      </c>
      <c r="ZP34" s="13" t="s">
        <v>1192</v>
      </c>
      <c r="ZQ34" s="13" t="s">
        <v>1192</v>
      </c>
      <c r="ZR34" s="13" t="s">
        <v>1192</v>
      </c>
      <c r="ZS34" s="13"/>
      <c r="ZT34" s="13"/>
      <c r="ZU34" s="13"/>
      <c r="ZV34" s="13"/>
      <c r="ZW34" s="13"/>
      <c r="ZX34" s="13"/>
      <c r="ZY34" s="13"/>
      <c r="ZZ34" s="13" t="s">
        <v>1192</v>
      </c>
      <c r="AAA34" s="10" t="str">
        <f t="shared" ca="1" si="57"/>
        <v/>
      </c>
      <c r="AAB34" s="22" t="s">
        <v>2565</v>
      </c>
      <c r="AAC34" s="6" t="s">
        <v>2566</v>
      </c>
      <c r="AAD34" s="37" t="s">
        <v>2567</v>
      </c>
      <c r="AAE34" s="27" t="str" cm="1">
        <f t="array" aca="1" ref="AAE34" ca="1">CONCATENATE($A$37,INDIRECT(ADDRESS(ROW(),COLUMN()-2)),"%20",INDIRECT(ADDRESS(ROW(),COLUMN()-1)),$A$39,INDIRECT(ADDRESS(ROW(),COLUMN()-2)),"%20",INDIRECT(ADDRESS(ROW(),COLUMN()-1)))</f>
        <v>https://maps.yandex.ru/?ll=38.416216%2034.913400&amp;z=16&amp;text=38.416216%2034.913400</v>
      </c>
      <c r="AAF34" s="87" t="str" cm="1">
        <f t="array" aca="1" ref="AAF34" ca="1">CONCATENATE($A$40,INDIRECT(ADDRESS(ROW(),COLUMN()-3)),"%2C",INDIRECT(ADDRESS(ROW(),COLUMN()-2)))</f>
        <v>https://maps.google.com/maps?q=38.416216%2C34.913400</v>
      </c>
      <c r="AAG34" s="79" t="s">
        <v>3229</v>
      </c>
      <c r="AAH34" s="10" t="str" cm="1">
        <f t="array" aca="1" ref="AAH34" ca="1">IF(INDIRECT(ADDRESS(ROW(),COLUMN()-6))="","X",IF(INDIRECT(ADDRESS(ROW(),COLUMN()-5))="",0,"OK"))</f>
        <v>OK</v>
      </c>
      <c r="AAI34" s="29" t="str">
        <f ca="1">IF(AAJ34="","",SUM(1+MAXA(AAI$1:AAI33)))</f>
        <v/>
      </c>
      <c r="AAJ34" s="8" t="str" cm="1">
        <f t="array" aca="1" ref="AAJ34" ca="1">IF(AAH34=0,INDIRECT(ADDRESS(ROW(),COLUMN()-8)),"")</f>
        <v/>
      </c>
      <c r="AAK34" s="33" t="s">
        <v>1192</v>
      </c>
      <c r="AAL34" s="10" t="str">
        <f t="shared" si="27"/>
        <v>$AAB$34</v>
      </c>
      <c r="AAM34" s="29" t="str">
        <f ca="1">IF(AAN34="","",SUM(1+MAXA(AAM$1:AAM33)))</f>
        <v/>
      </c>
      <c r="AAN34" s="8" t="str" cm="1">
        <f t="array" aca="1" ref="AAN34" ca="1">IF(ISNUMBER(SEARCH(AAN$1,INDEX(INDIRECT(AAO$1),ROW(AAL34),1)))=TRUE,INDIRECT(AAL34),"")</f>
        <v/>
      </c>
      <c r="AAO34" s="13" t="s">
        <v>1192</v>
      </c>
      <c r="AAP34" s="13" t="s">
        <v>1192</v>
      </c>
      <c r="AAQ34" s="13" t="s">
        <v>1192</v>
      </c>
      <c r="AAR34" s="13" t="s">
        <v>1192</v>
      </c>
      <c r="AAS34" s="13" t="s">
        <v>1192</v>
      </c>
      <c r="AAT34" s="13"/>
      <c r="AAU34" s="13"/>
      <c r="AAV34" s="13"/>
      <c r="AAW34" s="13"/>
      <c r="AAX34" s="13"/>
      <c r="AAY34" s="13"/>
      <c r="AAZ34" s="13" t="s">
        <v>1192</v>
      </c>
      <c r="ABA34" s="10" t="str">
        <f t="shared" ca="1" si="58"/>
        <v/>
      </c>
      <c r="ABB34" s="22" t="s">
        <v>2726</v>
      </c>
      <c r="ABC34" s="6" t="s">
        <v>2727</v>
      </c>
      <c r="ABD34" s="37" t="s">
        <v>2728</v>
      </c>
      <c r="ABE34" s="27" t="str" cm="1">
        <f t="array" aca="1" ref="ABE34" ca="1">CONCATENATE($A$37,INDIRECT(ADDRESS(ROW(),COLUMN()-2)),"%20",INDIRECT(ADDRESS(ROW(),COLUMN()-1)),$A$39,INDIRECT(ADDRESS(ROW(),COLUMN()-2)),"%20",INDIRECT(ADDRESS(ROW(),COLUMN()-1)))</f>
        <v>https://maps.yandex.ru/?ll=38.790255%2035.610373&amp;z=16&amp;text=38.790255%2035.610373</v>
      </c>
      <c r="ABF34" s="87" t="str" cm="1">
        <f t="array" aca="1" ref="ABF34" ca="1">CONCATENATE($A$40,INDIRECT(ADDRESS(ROW(),COLUMN()-3)),"%2C",INDIRECT(ADDRESS(ROW(),COLUMN()-2)))</f>
        <v>https://maps.google.com/maps?q=38.790255%2C35.610373</v>
      </c>
      <c r="ABG34" s="79" t="s">
        <v>3229</v>
      </c>
      <c r="ABH34" s="10" t="str" cm="1">
        <f t="array" aca="1" ref="ABH34" ca="1">IF(INDIRECT(ADDRESS(ROW(),COLUMN()-6))="","X",IF(INDIRECT(ADDRESS(ROW(),COLUMN()-5))="",0,"OK"))</f>
        <v>OK</v>
      </c>
      <c r="ABI34" s="29" t="str">
        <f ca="1">IF(ABJ34="","",SUM(1+MAXA(ABI$1:ABI33)))</f>
        <v/>
      </c>
      <c r="ABJ34" s="8" t="str" cm="1">
        <f t="array" aca="1" ref="ABJ34" ca="1">IF(ABH34=0,INDIRECT(ADDRESS(ROW(),COLUMN()-8)),"")</f>
        <v/>
      </c>
      <c r="ABK34" s="33" t="s">
        <v>1192</v>
      </c>
      <c r="ABL34" s="10" t="str">
        <f t="shared" si="28"/>
        <v>$ABB$34</v>
      </c>
      <c r="ABM34" s="29" t="str">
        <f ca="1">IF(ABN34="","",SUM(1+MAXA(ABM$1:ABM33)))</f>
        <v/>
      </c>
      <c r="ABN34" s="8" t="str" cm="1">
        <f t="array" aca="1" ref="ABN34" ca="1">IF(ISNUMBER(SEARCH(ABN$1,INDEX(INDIRECT(ABO$1),ROW(ABL34),1)))=TRUE,INDIRECT(ABL34),"")</f>
        <v/>
      </c>
      <c r="ABO34" s="13" t="s">
        <v>1192</v>
      </c>
      <c r="ABP34" s="13" t="s">
        <v>1192</v>
      </c>
      <c r="ABQ34" s="13" t="s">
        <v>1192</v>
      </c>
      <c r="ABR34" s="13"/>
      <c r="ABS34" s="13"/>
      <c r="ABT34" s="13"/>
      <c r="ABU34" s="13"/>
      <c r="ABV34" s="13"/>
      <c r="ABW34" s="13"/>
      <c r="ABX34" s="13"/>
      <c r="ABY34" s="13"/>
      <c r="ABZ34" s="13" t="s">
        <v>1192</v>
      </c>
      <c r="ACA34" s="10" t="str">
        <f t="shared" ca="1" si="59"/>
        <v/>
      </c>
      <c r="ACB34" s="22"/>
      <c r="ACC34" s="6"/>
      <c r="ACD34" s="37"/>
      <c r="ACE34" s="24"/>
      <c r="ACF34" s="88"/>
      <c r="ACG34" s="101"/>
      <c r="ACH34" s="10" t="str" cm="1">
        <f t="array" aca="1" ref="ACH34" ca="1">IF(INDIRECT(ADDRESS(ROW(),COLUMN()-6))="","X",IF(INDIRECT(ADDRESS(ROW(),COLUMN()-5))="",0,"OK"))</f>
        <v>X</v>
      </c>
      <c r="ACI34" s="29" t="str">
        <f ca="1">IF(ACJ34="","",SUM(1+MAXA(ACI$1:ACI33)))</f>
        <v/>
      </c>
      <c r="ACJ34" s="8" t="str" cm="1">
        <f t="array" aca="1" ref="ACJ34" ca="1">IF(ACH34=0,INDIRECT(ADDRESS(ROW(),COLUMN()-8)),"")</f>
        <v/>
      </c>
      <c r="ACK34" s="33" t="s">
        <v>1192</v>
      </c>
      <c r="ACL34" s="10" t="str">
        <f t="shared" si="29"/>
        <v>$ACB$34</v>
      </c>
      <c r="ACM34" s="29" t="str">
        <f ca="1">IF(ACN34="","",SUM(1+MAXA(ACM$1:ACM33)))</f>
        <v/>
      </c>
      <c r="ACN34" s="8" t="str" cm="1">
        <f t="array" aca="1" ref="ACN34" ca="1">IF(ISNUMBER(SEARCH(ACN$1,INDEX(INDIRECT(ACO$1),ROW(ACL34),1)))=TRUE,INDIRECT(ACL34),"")</f>
        <v/>
      </c>
      <c r="ACO34" s="13" t="s">
        <v>1192</v>
      </c>
      <c r="ACP34" s="13" t="s">
        <v>1192</v>
      </c>
      <c r="ACQ34" s="13" t="s">
        <v>1192</v>
      </c>
      <c r="ACR34" s="13"/>
      <c r="ACS34" s="13"/>
      <c r="ACT34" s="13"/>
      <c r="ACU34" s="13"/>
      <c r="ACV34" s="13"/>
      <c r="ACW34" s="13"/>
      <c r="ACX34" s="13"/>
      <c r="ACY34" s="13"/>
      <c r="ACZ34" s="13" t="s">
        <v>1192</v>
      </c>
      <c r="ADA34" s="10" t="str">
        <f t="shared" ca="1" si="60"/>
        <v/>
      </c>
      <c r="ADB34" s="22" t="s">
        <v>3676</v>
      </c>
      <c r="ADC34" s="6" t="s">
        <v>3266</v>
      </c>
      <c r="ADD34" s="37" t="s">
        <v>3267</v>
      </c>
      <c r="ADE34" s="27" t="str" cm="1">
        <f t="array" aca="1" ref="ADE34" ca="1">CONCATENATE($A$37,INDIRECT(ADDRESS(ROW(),COLUMN()-2)),"%20",INDIRECT(ADDRESS(ROW(),COLUMN()-1)),$A$39,INDIRECT(ADDRESS(ROW(),COLUMN()-2)),"%20",INDIRECT(ADDRESS(ROW(),COLUMN()-1)))</f>
        <v>https://maps.yandex.ru/?ll=38.750709%2035.405968&amp;z=16&amp;text=38.750709%2035.405968</v>
      </c>
      <c r="ADF34" s="87" t="str" cm="1">
        <f t="array" aca="1" ref="ADF34" ca="1">CONCATENATE($A$40,INDIRECT(ADDRESS(ROW(),COLUMN()-3)),"%2C",INDIRECT(ADDRESS(ROW(),COLUMN()-2)))</f>
        <v>https://maps.google.com/maps?q=38.750709%2C35.405968</v>
      </c>
      <c r="ADG34" s="92" t="s">
        <v>3677</v>
      </c>
      <c r="ADH34" s="10" t="str" cm="1">
        <f t="array" aca="1" ref="ADH34" ca="1">IF(INDIRECT(ADDRESS(ROW(),COLUMN()-6))="","X",IF(INDIRECT(ADDRESS(ROW(),COLUMN()-5))="",0,"OK"))</f>
        <v>OK</v>
      </c>
      <c r="ADI34" s="29" t="str">
        <f ca="1">IF(ADJ34="","",SUM(1+MAXA(ADI$1:ADI33)))</f>
        <v/>
      </c>
      <c r="ADJ34" s="8" t="str" cm="1">
        <f t="array" aca="1" ref="ADJ34" ca="1">IF(ADH34=0,INDIRECT(ADDRESS(ROW(),COLUMN()-8)),"")</f>
        <v/>
      </c>
      <c r="ADK34" s="33" t="s">
        <v>1192</v>
      </c>
      <c r="ADL34" s="10" t="str">
        <f t="shared" si="30"/>
        <v>$ADB$34</v>
      </c>
      <c r="ADM34" s="29" t="str">
        <f ca="1">IF(ADN34="","",SUM(1+MAXA(ADM$1:ADM33)))</f>
        <v/>
      </c>
      <c r="ADN34" s="8" t="str" cm="1">
        <f t="array" aca="1" ref="ADN34" ca="1">IF(ISNUMBER(SEARCH(ADN$1,INDEX(INDIRECT(ADO$1),ROW(ADL34),1)))=TRUE,INDIRECT(ADL34),"")</f>
        <v/>
      </c>
      <c r="ADO34" s="13" t="s">
        <v>1192</v>
      </c>
      <c r="ADP34" s="13" t="s">
        <v>1192</v>
      </c>
      <c r="ADQ34" s="13" t="s">
        <v>1192</v>
      </c>
      <c r="ADR34" s="13" t="s">
        <v>1192</v>
      </c>
      <c r="ADS34" s="13" t="s">
        <v>1192</v>
      </c>
      <c r="ADT34" s="13"/>
      <c r="ADU34" s="13"/>
      <c r="ADV34" s="13"/>
      <c r="ADW34" s="13"/>
      <c r="ADX34" s="13"/>
      <c r="ADY34" s="13"/>
      <c r="ADZ34" s="13" t="s">
        <v>1192</v>
      </c>
      <c r="AEA34" s="10" t="str">
        <f t="shared" ca="1" si="61"/>
        <v/>
      </c>
      <c r="AEB34" s="22" t="s">
        <v>2991</v>
      </c>
      <c r="AEC34" s="37" t="s">
        <v>2992</v>
      </c>
      <c r="AED34" s="37" t="s">
        <v>2993</v>
      </c>
      <c r="AEE34" s="27" t="str" cm="1">
        <f t="array" aca="1" ref="AEE34" ca="1">CONCATENATE($A$37,INDIRECT(ADDRESS(ROW(),COLUMN()-2)),"%20",INDIRECT(ADDRESS(ROW(),COLUMN()-1)),$A$39,INDIRECT(ADDRESS(ROW(),COLUMN()-2)),"%20",INDIRECT(ADDRESS(ROW(),COLUMN()-1)))</f>
        <v>https://maps.yandex.ru/?ll=38.505787%2035.75092&amp;z=16&amp;text=38.505787%2035.75092</v>
      </c>
      <c r="AEF34" s="87" t="str" cm="1">
        <f t="array" aca="1" ref="AEF34" ca="1">CONCATENATE($A$40,INDIRECT(ADDRESS(ROW(),COLUMN()-3)),"%2C",INDIRECT(ADDRESS(ROW(),COLUMN()-2)))</f>
        <v>https://maps.google.com/maps?q=38.505787%2C35.75092</v>
      </c>
      <c r="AEG34" s="79" t="s">
        <v>3229</v>
      </c>
      <c r="AEH34" s="10" t="str" cm="1">
        <f t="array" aca="1" ref="AEH34" ca="1">IF(INDIRECT(ADDRESS(ROW(),COLUMN()-6))="","X",IF(INDIRECT(ADDRESS(ROW(),COLUMN()-5))="",0,"OK"))</f>
        <v>OK</v>
      </c>
      <c r="AEI34" s="29" t="str">
        <f ca="1">IF(AEJ34="","",SUM(1+MAXA(AEI$1:AEI33)))</f>
        <v/>
      </c>
      <c r="AEJ34" s="8" t="str" cm="1">
        <f t="array" aca="1" ref="AEJ34" ca="1">IF(AEH34=0,INDIRECT(ADDRESS(ROW(),COLUMN()-8)),"")</f>
        <v/>
      </c>
      <c r="AEK34" s="33" t="s">
        <v>1192</v>
      </c>
      <c r="AEL34" s="10" t="str">
        <f t="shared" si="31"/>
        <v>$AEB$34</v>
      </c>
      <c r="AEM34" s="29" t="str">
        <f ca="1">IF(AEN34="","",SUM(1+MAXA(AEM$1:AEM33)))</f>
        <v/>
      </c>
      <c r="AEN34" s="8" t="str" cm="1">
        <f t="array" aca="1" ref="AEN34" ca="1">IF(ISNUMBER(SEARCH(AEN$1,INDEX(INDIRECT(AEO$1),ROW(AEL34),1)))=TRUE,INDIRECT(AEL34),"")</f>
        <v/>
      </c>
      <c r="AEO34" s="13" t="s">
        <v>1192</v>
      </c>
      <c r="AEP34" s="13" t="s">
        <v>1192</v>
      </c>
      <c r="AEQ34" s="13" t="s">
        <v>1192</v>
      </c>
      <c r="AER34" s="13" t="s">
        <v>1192</v>
      </c>
      <c r="AES34" s="13" t="s">
        <v>1192</v>
      </c>
      <c r="AET34" s="13" t="s">
        <v>1192</v>
      </c>
      <c r="AEU34" s="13" t="s">
        <v>1192</v>
      </c>
      <c r="AEV34" s="13" t="s">
        <v>1192</v>
      </c>
    </row>
    <row r="35" spans="1:828" s="4" customFormat="1" ht="24.75" customHeight="1" x14ac:dyDescent="0.2">
      <c r="B35" s="10" t="str">
        <f t="shared" ca="1" si="32"/>
        <v/>
      </c>
      <c r="C35" s="8"/>
      <c r="D35" s="10"/>
      <c r="E35" s="10"/>
      <c r="G35" s="81"/>
      <c r="H35" s="94"/>
      <c r="I35" s="10" t="str" cm="1">
        <f t="array" aca="1" ref="I35" ca="1">IF(INDIRECT(ADDRESS(ROW(),COLUMN()-6))="","X",IF(INDIRECT(ADDRESS(ROW(),COLUMN()-5))="",0,"OK"))</f>
        <v>X</v>
      </c>
      <c r="J35" s="29" t="str">
        <f ca="1">IF(K35="","",SUM(1+MAXA(J$1:J34)))</f>
        <v/>
      </c>
      <c r="K35" s="8" t="str" cm="1">
        <f t="array" aca="1" ref="K35" ca="1">IF(I35=0,INDIRECT(ADDRESS(ROW(),COLUMN()-8)),"")</f>
        <v/>
      </c>
      <c r="L35" s="31"/>
      <c r="M35" s="10" t="str">
        <f t="shared" si="0"/>
        <v>$C$35</v>
      </c>
      <c r="N35" s="29" t="str">
        <f ca="1">IF(O35="","",SUM(1+MAXA(N$1:N34)))</f>
        <v/>
      </c>
      <c r="O35" s="8" t="str" cm="1">
        <f t="array" aca="1" ref="O35" ca="1">IF(ISNUMBER(SEARCH(O$1,INDEX(INDIRECT($P$1),ROW(M35),1)))=TRUE,INDIRECT(M35),"")</f>
        <v/>
      </c>
      <c r="P35" s="13" t="s">
        <v>1192</v>
      </c>
      <c r="Q35" s="13" t="s">
        <v>1192</v>
      </c>
      <c r="R35" s="13"/>
      <c r="S35" s="13"/>
      <c r="T35" s="13"/>
      <c r="U35" s="13"/>
      <c r="V35" s="13"/>
      <c r="W35" s="13"/>
      <c r="X35" s="13"/>
      <c r="Y35" s="13" t="s">
        <v>1192</v>
      </c>
      <c r="Z35" s="13" t="s">
        <v>1192</v>
      </c>
      <c r="AA35" s="10" t="str">
        <f t="shared" ca="1" si="62"/>
        <v/>
      </c>
      <c r="AB35" s="8"/>
      <c r="AC35" s="10"/>
      <c r="AD35" s="10"/>
      <c r="AF35" s="81"/>
      <c r="AG35" s="81"/>
      <c r="AH35" s="10" t="str" cm="1">
        <f t="array" aca="1" ref="AH35" ca="1">IF(INDIRECT(ADDRESS(ROW(),COLUMN()-6))="","X",IF(INDIRECT(ADDRESS(ROW(),COLUMN()-5))="",0,"OK"))</f>
        <v>X</v>
      </c>
      <c r="AI35" s="29" t="str">
        <f ca="1">IF(AJ35="","",SUM(1+MAXA(AI$1:AI34)))</f>
        <v/>
      </c>
      <c r="AJ35" s="8" t="str" cm="1">
        <f t="array" aca="1" ref="AJ35" ca="1">IF(AH35=0,INDIRECT(ADDRESS(ROW(),COLUMN()-8)),"")</f>
        <v/>
      </c>
      <c r="AK35" s="31"/>
      <c r="AL35" s="10" t="str">
        <f t="shared" si="1"/>
        <v>$AB$35</v>
      </c>
      <c r="AM35" s="29" t="str">
        <f ca="1">IF(AN35="","",SUM(1+MAXA(AM$1:AM34)))</f>
        <v/>
      </c>
      <c r="AN35" s="8" t="str" cm="1">
        <f t="array" aca="1" ref="AN35" ca="1">IF(ISNUMBER(SEARCH(AN$1,INDEX(INDIRECT($AO$1),ROW(AL35),1)))=TRUE,INDIRECT(AL35),"")</f>
        <v/>
      </c>
      <c r="AO35" s="13" t="s">
        <v>1192</v>
      </c>
      <c r="AP35" s="13" t="s">
        <v>1192</v>
      </c>
      <c r="AQ35" s="13" t="s">
        <v>1192</v>
      </c>
      <c r="AR35" s="13"/>
      <c r="AS35" s="13"/>
      <c r="AT35" s="13"/>
      <c r="AU35" s="13"/>
      <c r="AV35" s="13"/>
      <c r="AW35" s="13"/>
      <c r="AX35" s="13" t="s">
        <v>1192</v>
      </c>
      <c r="AY35" s="13" t="s">
        <v>1192</v>
      </c>
      <c r="AZ35" s="13" t="s">
        <v>1192</v>
      </c>
      <c r="BA35" s="10" t="str">
        <f t="shared" ca="1" si="33"/>
        <v/>
      </c>
      <c r="BB35" s="8" t="s">
        <v>4627</v>
      </c>
      <c r="BC35" s="3"/>
      <c r="BD35" s="3"/>
      <c r="BE35" s="27"/>
      <c r="BF35" s="87"/>
      <c r="BG35" s="92" t="s">
        <v>3229</v>
      </c>
      <c r="BH35" s="10" cm="1">
        <f t="array" aca="1" ref="BH35" ca="1">IF(INDIRECT(ADDRESS(ROW(),COLUMN()-6))="","X",IF(INDIRECT(ADDRESS(ROW(),COLUMN()-5))="",0,"OK"))</f>
        <v>0</v>
      </c>
      <c r="BI35" s="29">
        <f ca="1">IF(BJ35="","",SUM(1+MAXA(BI$1:BI34)))</f>
        <v>1</v>
      </c>
      <c r="BJ35" s="8" t="str" cm="1">
        <f t="array" aca="1" ref="BJ35" ca="1">IF(BH35=0,INDIRECT(ADDRESS(ROW(),COLUMN()-8)),"")</f>
        <v>TAVLUSUN KOOPERATİF SONDAJ</v>
      </c>
      <c r="BK35" s="31"/>
      <c r="BL35" s="10" t="str">
        <f t="shared" si="2"/>
        <v>$BB$35</v>
      </c>
      <c r="BM35" s="29" t="str">
        <f ca="1">IF(BN35="","",SUM(1+MAXA(BM$1:BM34)))</f>
        <v/>
      </c>
      <c r="BN35" s="8" t="str" cm="1">
        <f t="array" aca="1" ref="BN35" ca="1">IF(ISNUMBER(SEARCH(BN$1,INDEX(INDIRECT(BO$1),ROW(BL35),1)))=TRUE,INDIRECT(BL35),"")</f>
        <v/>
      </c>
      <c r="BO35" s="13" t="s">
        <v>1192</v>
      </c>
      <c r="BP35" s="13" t="s">
        <v>1192</v>
      </c>
      <c r="BQ35" s="13" t="s">
        <v>1192</v>
      </c>
      <c r="BR35" s="13"/>
      <c r="BS35" s="13"/>
      <c r="BT35" s="13"/>
      <c r="BU35" s="13"/>
      <c r="BV35" s="13"/>
      <c r="BW35" s="13" t="s">
        <v>1192</v>
      </c>
      <c r="BX35" s="13" t="s">
        <v>1192</v>
      </c>
      <c r="BY35" s="13"/>
      <c r="BZ35" s="13"/>
      <c r="CA35" s="10" t="str">
        <f t="shared" ca="1" si="34"/>
        <v/>
      </c>
      <c r="CB35" s="22" t="s">
        <v>3556</v>
      </c>
      <c r="CC35" s="6" t="s">
        <v>3454</v>
      </c>
      <c r="CD35" s="6" t="s">
        <v>3453</v>
      </c>
      <c r="CE35" s="27" t="str" cm="1">
        <f t="array" aca="1" ref="CE35" ca="1">CONCATENATE($A$37,INDIRECT(ADDRESS(ROW(),COLUMN()-2)),"%20",INDIRECT(ADDRESS(ROW(),COLUMN()-1)),$A$39,INDIRECT(ADDRESS(ROW(),COLUMN()-2)),"%20",INDIRECT(ADDRESS(ROW(),COLUMN()-1)))</f>
        <v>https://maps.yandex.ru/?ll=38.768048%2035.453792&amp;z=16&amp;text=38.768048%2035.453792</v>
      </c>
      <c r="CF35" s="87" t="str" cm="1">
        <f t="array" aca="1" ref="CF35" ca="1">CONCATENATE($A$40,INDIRECT(ADDRESS(ROW(),COLUMN()-3)),"%2C",INDIRECT(ADDRESS(ROW(),COLUMN()-2)))</f>
        <v>https://maps.google.com/maps?q=38.768048%2C35.453792</v>
      </c>
      <c r="CG35" s="92" t="s">
        <v>3229</v>
      </c>
      <c r="CH35" s="10" t="str" cm="1">
        <f t="array" aca="1" ref="CH35" ca="1">IF(INDIRECT(ADDRESS(ROW(),COLUMN()-6))="","X",IF(INDIRECT(ADDRESS(ROW(),COLUMN()-5))="",0,"OK"))</f>
        <v>OK</v>
      </c>
      <c r="CI35" s="29" t="str">
        <f ca="1">IF(CJ35="","",SUM(1+MAXA(CI$1:CI34)))</f>
        <v/>
      </c>
      <c r="CJ35" s="8" t="str" cm="1">
        <f t="array" aca="1" ref="CJ35" ca="1">IF(CH35=0,INDIRECT(ADDRESS(ROW(),COLUMN()-8)),"")</f>
        <v/>
      </c>
      <c r="CK35" s="31"/>
      <c r="CL35" s="10" t="str">
        <f t="shared" si="3"/>
        <v>$CB$35</v>
      </c>
      <c r="CM35" s="29" t="str">
        <f ca="1">IF(CN35="","",SUM(1+MAXA(CM$1:CM34)))</f>
        <v/>
      </c>
      <c r="CN35" s="8" t="str" cm="1">
        <f t="array" aca="1" ref="CN35" ca="1">IF(ISNUMBER(SEARCH(CN$1,INDEX(INDIRECT(CO$1),ROW(CL35),1)))=TRUE,INDIRECT(CL35),"")</f>
        <v/>
      </c>
      <c r="CO35" s="13" t="s">
        <v>1192</v>
      </c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 t="s">
        <v>1192</v>
      </c>
      <c r="DA35" s="10" t="str">
        <f t="shared" ca="1" si="65"/>
        <v/>
      </c>
      <c r="DB35" s="8"/>
      <c r="DC35" s="10"/>
      <c r="DD35" s="10"/>
      <c r="DF35" s="81"/>
      <c r="DG35" s="94"/>
      <c r="DH35" s="10" t="str" cm="1">
        <f t="array" aca="1" ref="DH35" ca="1">IF(INDIRECT(ADDRESS(ROW(),COLUMN()-6))="","X",IF(INDIRECT(ADDRESS(ROW(),COLUMN()-5))="",0,"OK"))</f>
        <v>X</v>
      </c>
      <c r="DI35" s="29" t="str">
        <f ca="1">IF(DJ35="","",SUM(1+MAXA(DI$1:DI34)))</f>
        <v/>
      </c>
      <c r="DJ35" s="8" t="str" cm="1">
        <f t="array" aca="1" ref="DJ35" ca="1">IF(DH35=0,INDIRECT(ADDRESS(ROW(),COLUMN()-8)),"")</f>
        <v/>
      </c>
      <c r="DK35" s="31"/>
      <c r="DL35" s="10" t="str">
        <f t="shared" si="66"/>
        <v>$DB$35</v>
      </c>
      <c r="DM35" s="29" t="str">
        <f ca="1">IF(DN35="","",SUM(1+MAXA(DM$1:DM34)))</f>
        <v/>
      </c>
      <c r="DN35" s="8" t="str" cm="1">
        <f t="array" aca="1" ref="DN35" ca="1">IF(ISNUMBER(SEARCH(DN$1,INDEX(INDIRECT(DO$1),ROW(DL35),1)))=TRUE,INDIRECT(DL35),"")</f>
        <v/>
      </c>
      <c r="DO35" s="13" t="s">
        <v>1192</v>
      </c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 t="s">
        <v>1192</v>
      </c>
      <c r="EA35" s="10" t="str">
        <f t="shared" ca="1" si="35"/>
        <v/>
      </c>
      <c r="EB35" s="22"/>
      <c r="EC35" s="14"/>
      <c r="ED35" s="14"/>
      <c r="EE35" s="27"/>
      <c r="EF35" s="87"/>
      <c r="EG35" s="92"/>
      <c r="EH35" s="10" t="str" cm="1">
        <f t="array" aca="1" ref="EH35" ca="1">IF(INDIRECT(ADDRESS(ROW(),COLUMN()-6))="","X",IF(INDIRECT(ADDRESS(ROW(),COLUMN()-5))="",0,"OK"))</f>
        <v>X</v>
      </c>
      <c r="EI35" s="29" t="str">
        <f ca="1">IF(EJ35="","",SUM(1+MAXA(EI$1:EI34)))</f>
        <v/>
      </c>
      <c r="EJ35" s="8" t="str" cm="1">
        <f t="array" aca="1" ref="EJ35" ca="1">IF(EH35=0,INDIRECT(ADDRESS(ROW(),COLUMN()-8)),"")</f>
        <v/>
      </c>
      <c r="EK35" s="31"/>
      <c r="EL35" s="10" t="str">
        <f t="shared" si="5"/>
        <v>$EB$35</v>
      </c>
      <c r="EM35" s="29" t="str">
        <f ca="1">IF(EN35="","",SUM(1+MAXA(EM$1:EM34)))</f>
        <v/>
      </c>
      <c r="EN35" s="8" t="str" cm="1">
        <f t="array" aca="1" ref="EN35" ca="1">IF(ISNUMBER(SEARCH(EN$1,INDEX(INDIRECT(EO$1),ROW(EL35),1)))=TRUE,INDIRECT(EL35),"")</f>
        <v/>
      </c>
      <c r="EO35" s="13" t="s">
        <v>1192</v>
      </c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0" t="str">
        <f t="shared" ca="1" si="36"/>
        <v/>
      </c>
      <c r="FB35" s="22" t="s">
        <v>513</v>
      </c>
      <c r="FC35" s="14" t="s">
        <v>514</v>
      </c>
      <c r="FD35" s="14" t="s">
        <v>515</v>
      </c>
      <c r="FE35" s="27" t="str" cm="1">
        <f t="array" aca="1" ref="FE35" ca="1">CONCATENATE($A$37,INDIRECT(ADDRESS(ROW(),COLUMN()-2)),"%20",INDIRECT(ADDRESS(ROW(),COLUMN()-1)),$A$39,INDIRECT(ADDRESS(ROW(),COLUMN()-2)),"%20",INDIRECT(ADDRESS(ROW(),COLUMN()-1)))</f>
        <v>https://maps.yandex.ru/?ll=38.753462%2035.683986&amp;z=16&amp;text=38.753462%2035.683986</v>
      </c>
      <c r="FF35" s="87" t="str" cm="1">
        <f t="array" aca="1" ref="FF35" ca="1">CONCATENATE($A$40,INDIRECT(ADDRESS(ROW(),COLUMN()-3)),"%2C",INDIRECT(ADDRESS(ROW(),COLUMN()-2)))</f>
        <v>https://maps.google.com/maps?q=38.753462%2C35.683986</v>
      </c>
      <c r="FG35" s="92" t="s">
        <v>3229</v>
      </c>
      <c r="FH35" s="10" t="str" cm="1">
        <f t="array" aca="1" ref="FH35" ca="1">IF(INDIRECT(ADDRESS(ROW(),COLUMN()-6))="","X",IF(INDIRECT(ADDRESS(ROW(),COLUMN()-5))="",0,"OK"))</f>
        <v>OK</v>
      </c>
      <c r="FI35" s="29" t="str">
        <f ca="1">IF(FJ35="","",SUM(1+MAXA(FI$1:FI34)))</f>
        <v/>
      </c>
      <c r="FJ35" s="8" t="str" cm="1">
        <f t="array" aca="1" ref="FJ35" ca="1">IF(FH35=0,INDIRECT(ADDRESS(ROW(),COLUMN()-8)),"")</f>
        <v/>
      </c>
      <c r="FK35" s="31"/>
      <c r="FL35" s="10" t="str">
        <f t="shared" si="6"/>
        <v>$FB$35</v>
      </c>
      <c r="FM35" s="29" t="str">
        <f ca="1">IF(FN35="","",SUM(1+MAXA(FM$1:FM34)))</f>
        <v/>
      </c>
      <c r="FN35" s="8" t="str" cm="1">
        <f t="array" aca="1" ref="FN35" ca="1">IF(ISNUMBER(SEARCH(FN$1,INDEX(INDIRECT(FO$1),ROW(FL35),1)))=TRUE,INDIRECT(FL35),"")</f>
        <v/>
      </c>
      <c r="FO35" s="13" t="s">
        <v>1192</v>
      </c>
      <c r="FP35" s="13" t="s">
        <v>1192</v>
      </c>
      <c r="FQ35" s="13" t="s">
        <v>1192</v>
      </c>
      <c r="FR35" s="13" t="s">
        <v>1192</v>
      </c>
      <c r="FS35" s="13" t="s">
        <v>1192</v>
      </c>
      <c r="FT35" s="13"/>
      <c r="FU35" s="13"/>
      <c r="FV35" s="13"/>
      <c r="FW35" s="13"/>
      <c r="FX35" s="13"/>
      <c r="FY35" s="13"/>
      <c r="FZ35" s="13"/>
      <c r="GA35" s="10" t="str">
        <f t="shared" ca="1" si="37"/>
        <v/>
      </c>
      <c r="GB35" s="22"/>
      <c r="GC35" s="14"/>
      <c r="GD35" s="14"/>
      <c r="GE35" s="24"/>
      <c r="GF35" s="88"/>
      <c r="GG35" s="115"/>
      <c r="GH35" s="10" t="str" cm="1">
        <f t="array" aca="1" ref="GH35" ca="1">IF(INDIRECT(ADDRESS(ROW(),COLUMN()-6))="","X",IF(INDIRECT(ADDRESS(ROW(),COLUMN()-5))="",0,"OK"))</f>
        <v>X</v>
      </c>
      <c r="GI35" s="29" t="str">
        <f ca="1">IF(GJ35="","",SUM(1+MAXA(GI$1:GI34)))</f>
        <v/>
      </c>
      <c r="GJ35" s="8" t="str" cm="1">
        <f t="array" aca="1" ref="GJ35" ca="1">IF(GH35=0,INDIRECT(ADDRESS(ROW(),COLUMN()-8)),"")</f>
        <v/>
      </c>
      <c r="GK35" s="31"/>
      <c r="GL35" s="10" t="str">
        <f t="shared" si="7"/>
        <v>$GB$35</v>
      </c>
      <c r="GM35" s="29" t="str">
        <f ca="1">IF(GN35="","",SUM(1+MAXA(GM$1:GM34)))</f>
        <v/>
      </c>
      <c r="GN35" s="8" t="str" cm="1">
        <f t="array" aca="1" ref="GN35" ca="1">IF(ISNUMBER(SEARCH(GN$1,INDEX(INDIRECT(GO$1),ROW(GL35),1)))=TRUE,INDIRECT(GL35),"")</f>
        <v/>
      </c>
      <c r="GO35" s="13" t="s">
        <v>1192</v>
      </c>
      <c r="GP35" s="13" t="s">
        <v>1192</v>
      </c>
      <c r="GQ35" s="13" t="s">
        <v>1192</v>
      </c>
      <c r="GR35" s="13" t="s">
        <v>1192</v>
      </c>
      <c r="GS35" s="13" t="s">
        <v>1192</v>
      </c>
      <c r="GT35" s="13"/>
      <c r="GU35" s="13"/>
      <c r="GV35" s="13"/>
      <c r="GW35" s="13"/>
      <c r="GX35" s="13"/>
      <c r="GY35" s="13"/>
      <c r="GZ35" s="13"/>
      <c r="HA35" s="10" t="str">
        <f t="shared" ca="1" si="38"/>
        <v/>
      </c>
      <c r="HB35" s="16"/>
      <c r="HC35" s="17" t="s">
        <v>484</v>
      </c>
      <c r="HD35" s="18"/>
      <c r="HE35" s="25"/>
      <c r="HF35" s="25"/>
      <c r="HG35" s="92" t="s">
        <v>3229</v>
      </c>
      <c r="HH35" s="10" t="str" cm="1">
        <f t="array" aca="1" ref="HH35" ca="1">IF(INDIRECT(ADDRESS(ROW(),COLUMN()-6))="","X",IF(INDIRECT(ADDRESS(ROW(),COLUMN()-5))="",0,"OK"))</f>
        <v>X</v>
      </c>
      <c r="HI35" s="29" t="str">
        <f ca="1">IF(HJ35="","",SUM(1+MAXA(HI$1:HI34)))</f>
        <v/>
      </c>
      <c r="HJ35" s="8" t="str" cm="1">
        <f t="array" aca="1" ref="HJ35" ca="1">IF(HH35=0,INDIRECT(ADDRESS(ROW(),COLUMN()-8)),"")</f>
        <v/>
      </c>
      <c r="HK35" s="31"/>
      <c r="HL35" s="10" t="str">
        <f t="shared" si="8"/>
        <v>$HB$35</v>
      </c>
      <c r="HM35" s="29" t="str">
        <f ca="1">IF(HN35="","",SUM(1+MAXA(HM$1:HM34)))</f>
        <v/>
      </c>
      <c r="HN35" s="8" t="str" cm="1">
        <f t="array" aca="1" ref="HN35" ca="1">IF(ISNUMBER(SEARCH(HN$1,INDEX(INDIRECT(HO$1),ROW(HL35),1)))=TRUE,INDIRECT(HL35),"")</f>
        <v/>
      </c>
      <c r="HO35" s="13" t="s">
        <v>1192</v>
      </c>
      <c r="HP35" s="13" t="s">
        <v>1192</v>
      </c>
      <c r="HQ35" s="13" t="s">
        <v>1192</v>
      </c>
      <c r="HR35" s="13"/>
      <c r="HS35" s="13"/>
      <c r="HT35" s="13"/>
      <c r="HU35" s="13"/>
      <c r="HV35" s="13"/>
      <c r="HW35" s="13"/>
      <c r="HX35" s="13"/>
      <c r="HY35" s="13" t="s">
        <v>1192</v>
      </c>
      <c r="HZ35" s="13" t="s">
        <v>1192</v>
      </c>
      <c r="IA35" s="10" t="str">
        <f t="shared" ca="1" si="39"/>
        <v/>
      </c>
      <c r="IB35" s="22" t="s">
        <v>4016</v>
      </c>
      <c r="IC35" s="14" t="s">
        <v>542</v>
      </c>
      <c r="ID35" s="14" t="s">
        <v>543</v>
      </c>
      <c r="IE35" s="27" t="str" cm="1">
        <f t="array" aca="1" ref="IE35" ca="1">CONCATENATE($A$37,INDIRECT(ADDRESS(ROW(),COLUMN()-2)),"%20",INDIRECT(ADDRESS(ROW(),COLUMN()-1)),$A$39,INDIRECT(ADDRESS(ROW(),COLUMN()-2)),"%20",INDIRECT(ADDRESS(ROW(),COLUMN()-1)))</f>
        <v>https://maps.yandex.ru/?ll=38.942290%2035.687830&amp;z=16&amp;text=38.942290%2035.687830</v>
      </c>
      <c r="IF35" s="87" t="str" cm="1">
        <f t="array" aca="1" ref="IF35" ca="1">CONCATENATE($A$40,INDIRECT(ADDRESS(ROW(),COLUMN()-3)),"%2C",INDIRECT(ADDRESS(ROW(),COLUMN()-2)))</f>
        <v>https://maps.google.com/maps?q=38.942290%2C35.687830</v>
      </c>
      <c r="IG35" s="79" t="s">
        <v>3229</v>
      </c>
      <c r="IH35" s="10" t="str" cm="1">
        <f t="array" aca="1" ref="IH35" ca="1">IF(INDIRECT(ADDRESS(ROW(),COLUMN()-6))="","X",IF(INDIRECT(ADDRESS(ROW(),COLUMN()-5))="",0,"OK"))</f>
        <v>OK</v>
      </c>
      <c r="II35" s="29" t="str">
        <f ca="1">IF(IJ35="","",SUM(1+MAXA(II$1:II34)))</f>
        <v/>
      </c>
      <c r="IJ35" s="8" t="str" cm="1">
        <f t="array" aca="1" ref="IJ35" ca="1">IF(IH35=0,INDIRECT(ADDRESS(ROW(),COLUMN()-8)),"")</f>
        <v/>
      </c>
      <c r="IK35" s="31"/>
      <c r="IL35" s="10" t="str">
        <f t="shared" si="9"/>
        <v>$IB$35</v>
      </c>
      <c r="IM35" s="29" t="str">
        <f ca="1">IF(IN35="","",SUM(1+MAXA(IM$1:IM34)))</f>
        <v/>
      </c>
      <c r="IN35" s="8" t="str" cm="1">
        <f t="array" aca="1" ref="IN35" ca="1">IF(ISNUMBER(SEARCH(IN$1,INDEX(INDIRECT(IO$1),ROW(IL35),1)))=TRUE,INDIRECT(IL35),"")</f>
        <v/>
      </c>
      <c r="IO35" s="13" t="s">
        <v>1192</v>
      </c>
      <c r="IP35" s="13" t="s">
        <v>1192</v>
      </c>
      <c r="IQ35" s="13" t="s">
        <v>1192</v>
      </c>
      <c r="IR35" s="13"/>
      <c r="IS35" s="13"/>
      <c r="IT35" s="13"/>
      <c r="IU35" s="13"/>
      <c r="IV35" s="13"/>
      <c r="IW35" s="13"/>
      <c r="IX35" s="13" t="s">
        <v>1192</v>
      </c>
      <c r="IY35" s="13" t="s">
        <v>1192</v>
      </c>
      <c r="IZ35" s="13" t="s">
        <v>1192</v>
      </c>
      <c r="JA35" s="10" t="str">
        <f t="shared" ca="1" si="40"/>
        <v/>
      </c>
      <c r="JB35" s="22"/>
      <c r="JC35" s="14"/>
      <c r="JD35" s="14"/>
      <c r="JE35" s="24"/>
      <c r="JF35" s="88"/>
      <c r="JG35" s="101"/>
      <c r="JH35" s="10" t="str" cm="1">
        <f t="array" aca="1" ref="JH35" ca="1">IF(INDIRECT(ADDRESS(ROW(),COLUMN()-6))="","X",IF(INDIRECT(ADDRESS(ROW(),COLUMN()-5))="",0,"OK"))</f>
        <v>X</v>
      </c>
      <c r="JI35" s="29" t="str">
        <f ca="1">IF(JJ35="","",SUM(1+MAXA(JI$1:JI34)))</f>
        <v/>
      </c>
      <c r="JJ35" s="8" t="str" cm="1">
        <f t="array" aca="1" ref="JJ35" ca="1">IF(JH35=0,INDIRECT(ADDRESS(ROW(),COLUMN()-8)),"")</f>
        <v/>
      </c>
      <c r="JK35" s="31"/>
      <c r="JL35" s="10" t="str">
        <f t="shared" si="10"/>
        <v>$JB$35</v>
      </c>
      <c r="JM35" s="29" t="str">
        <f ca="1">IF(JN35="","",SUM(1+MAXA(JM$1:JM34)))</f>
        <v/>
      </c>
      <c r="JN35" s="8" t="str" cm="1">
        <f t="array" aca="1" ref="JN35" ca="1">IF(ISNUMBER(SEARCH(JN$1,INDEX(INDIRECT(JO$1),ROW(JL35),1)))=TRUE,INDIRECT(JL35),"")</f>
        <v/>
      </c>
      <c r="JO35" s="13" t="s">
        <v>1192</v>
      </c>
      <c r="JP35" s="13" t="s">
        <v>1192</v>
      </c>
      <c r="JQ35" s="13" t="s">
        <v>1192</v>
      </c>
      <c r="JR35" s="13"/>
      <c r="JS35" s="13"/>
      <c r="JT35" s="13"/>
      <c r="JU35" s="13"/>
      <c r="JV35" s="13"/>
      <c r="JW35" s="13"/>
      <c r="JX35" s="13" t="s">
        <v>1192</v>
      </c>
      <c r="JY35" s="13" t="s">
        <v>1192</v>
      </c>
      <c r="JZ35" s="13" t="s">
        <v>1192</v>
      </c>
      <c r="KA35" s="10" t="str">
        <f t="shared" ca="1" si="41"/>
        <v/>
      </c>
      <c r="KB35" s="22"/>
      <c r="KC35" s="14"/>
      <c r="KD35" s="14"/>
      <c r="KE35" s="27"/>
      <c r="KF35" s="87"/>
      <c r="KG35" s="79" t="s">
        <v>3229</v>
      </c>
      <c r="KH35" s="10" t="str" cm="1">
        <f t="array" aca="1" ref="KH35" ca="1">IF(INDIRECT(ADDRESS(ROW(),COLUMN()-6))="","X",IF(INDIRECT(ADDRESS(ROW(),COLUMN()-5))="",0,"OK"))</f>
        <v>X</v>
      </c>
      <c r="KI35" s="29" t="str">
        <f ca="1">IF(KJ35="","",SUM(1+MAXA(KI$1:KI34)))</f>
        <v/>
      </c>
      <c r="KJ35" s="8" t="str" cm="1">
        <f t="array" aca="1" ref="KJ35" ca="1">IF(KH35=0,INDIRECT(ADDRESS(ROW(),COLUMN()-8)),"")</f>
        <v/>
      </c>
      <c r="KK35" s="31"/>
      <c r="KL35" s="10" t="str">
        <f t="shared" si="11"/>
        <v>$KB$35</v>
      </c>
      <c r="KM35" s="29" t="str">
        <f ca="1">IF(KN35="","",SUM(1+MAXA(KM$1:KM34)))</f>
        <v/>
      </c>
      <c r="KN35" s="8" t="str" cm="1">
        <f t="array" aca="1" ref="KN35" ca="1">IF(ISNUMBER(SEARCH(KN$1,INDEX(INDIRECT(KO$1),ROW(KL35),1)))=TRUE,INDIRECT(KL35),"")</f>
        <v/>
      </c>
      <c r="KO35" s="13" t="s">
        <v>1192</v>
      </c>
      <c r="KP35" s="13" t="s">
        <v>1192</v>
      </c>
      <c r="KQ35" s="13" t="s">
        <v>1192</v>
      </c>
      <c r="KR35" s="13"/>
      <c r="KS35" s="13"/>
      <c r="KT35" s="13"/>
      <c r="KU35" s="13"/>
      <c r="KV35" s="13"/>
      <c r="KW35" s="13"/>
      <c r="KX35" s="13"/>
      <c r="KY35" s="13" t="s">
        <v>1192</v>
      </c>
      <c r="KZ35" s="13" t="s">
        <v>1192</v>
      </c>
      <c r="LA35" s="10" t="str">
        <f t="shared" ca="1" si="42"/>
        <v/>
      </c>
      <c r="LB35" s="8"/>
      <c r="LC35" s="10"/>
      <c r="LD35" s="10"/>
      <c r="LG35" s="79"/>
      <c r="LH35" s="10" t="str" cm="1">
        <f t="array" aca="1" ref="LH35" ca="1">IF(INDIRECT(ADDRESS(ROW(),COLUMN()-6))="","X",IF(INDIRECT(ADDRESS(ROW(),COLUMN()-5))="",0,"OK"))</f>
        <v>X</v>
      </c>
      <c r="LI35" s="29" t="str">
        <f ca="1">IF(LJ35="","",SUM(1+MAXA(LI$1:LI34)))</f>
        <v/>
      </c>
      <c r="LJ35" s="8" t="str" cm="1">
        <f t="array" aca="1" ref="LJ35" ca="1">IF(LH35=0,INDIRECT(ADDRESS(ROW(),COLUMN()-8)),"")</f>
        <v/>
      </c>
      <c r="LK35" s="31"/>
      <c r="LL35" s="10" t="str">
        <f t="shared" si="12"/>
        <v>$LB$35</v>
      </c>
      <c r="LM35" s="29" t="str">
        <f ca="1">IF(LN35="","",SUM(1+MAXA(LM$1:LM34)))</f>
        <v/>
      </c>
      <c r="LN35" s="8" t="str" cm="1">
        <f t="array" aca="1" ref="LN35" ca="1">IF(ISNUMBER(SEARCH(LN$1,INDEX(INDIRECT(LO$1),ROW(LL35),1)))=TRUE,INDIRECT(LL35),"")</f>
        <v/>
      </c>
      <c r="LO35" s="13" t="s">
        <v>1192</v>
      </c>
      <c r="LP35" s="13" t="s">
        <v>1192</v>
      </c>
      <c r="LQ35" s="13" t="s">
        <v>1192</v>
      </c>
      <c r="LR35" s="13" t="s">
        <v>1192</v>
      </c>
      <c r="LS35" s="13"/>
      <c r="LT35" s="13"/>
      <c r="LU35" s="13"/>
      <c r="LV35" s="13"/>
      <c r="LW35" s="13"/>
      <c r="LX35" s="13"/>
      <c r="LY35" s="13" t="s">
        <v>1192</v>
      </c>
      <c r="LZ35" s="13" t="s">
        <v>1192</v>
      </c>
      <c r="MA35" s="10" t="str">
        <f t="shared" ca="1" si="43"/>
        <v/>
      </c>
      <c r="MB35" s="8" t="s">
        <v>525</v>
      </c>
      <c r="MC35" s="10" t="s">
        <v>526</v>
      </c>
      <c r="MD35" s="10" t="s">
        <v>527</v>
      </c>
      <c r="ME35" s="27" t="str" cm="1">
        <f t="array" aca="1" ref="ME35" ca="1">CONCATENATE($A$37,INDIRECT(ADDRESS(ROW(),COLUMN()-2)),"%20",INDIRECT(ADDRESS(ROW(),COLUMN()-1)),$A$39,INDIRECT(ADDRESS(ROW(),COLUMN()-2)),"%20",INDIRECT(ADDRESS(ROW(),COLUMN()-1)))</f>
        <v>https://maps.yandex.ru/?ll=38.631585%2035.840842&amp;z=16&amp;text=38.631585%2035.840842</v>
      </c>
      <c r="MF35" s="87" t="str" cm="1">
        <f t="array" aca="1" ref="MF35" ca="1">CONCATENATE($A$40,INDIRECT(ADDRESS(ROW(),COLUMN()-3)),"%2C",INDIRECT(ADDRESS(ROW(),COLUMN()-2)))</f>
        <v>https://maps.google.com/maps?q=38.631585%2C35.840842</v>
      </c>
      <c r="MG35" s="79" t="s">
        <v>3229</v>
      </c>
      <c r="MH35" s="10" t="str" cm="1">
        <f t="array" aca="1" ref="MH35" ca="1">IF(INDIRECT(ADDRESS(ROW(),COLUMN()-6))="","X",IF(INDIRECT(ADDRESS(ROW(),COLUMN()-5))="",0,"OK"))</f>
        <v>OK</v>
      </c>
      <c r="MI35" s="29" t="str">
        <f ca="1">IF(MJ35="","",SUM(1+MAXA(MI$1:MI34)))</f>
        <v/>
      </c>
      <c r="MJ35" s="8" t="str" cm="1">
        <f t="array" aca="1" ref="MJ35" ca="1">IF(MH35=0,INDIRECT(ADDRESS(ROW(),COLUMN()-8)),"")</f>
        <v/>
      </c>
      <c r="MK35" s="31"/>
      <c r="ML35" s="10" t="str">
        <f t="shared" si="13"/>
        <v>$MB$35</v>
      </c>
      <c r="MM35" s="29" t="str">
        <f ca="1">IF(MN35="","",SUM(1+MAXA(MM$1:MM34)))</f>
        <v/>
      </c>
      <c r="MN35" s="8" t="str" cm="1">
        <f t="array" aca="1" ref="MN35" ca="1">IF(ISNUMBER(SEARCH(MN$1,INDEX(INDIRECT(MO$1),ROW(ML35),1)))=TRUE,INDIRECT(ML35),"")</f>
        <v/>
      </c>
      <c r="MO35" s="13" t="s">
        <v>1192</v>
      </c>
      <c r="MP35" s="13" t="s">
        <v>1192</v>
      </c>
      <c r="MQ35" s="13" t="s">
        <v>1192</v>
      </c>
      <c r="MR35" s="13"/>
      <c r="MS35" s="13"/>
      <c r="MT35" s="13"/>
      <c r="MU35" s="13"/>
      <c r="MV35" s="13"/>
      <c r="MW35" s="13" t="s">
        <v>1192</v>
      </c>
      <c r="MX35" s="13"/>
      <c r="MY35" s="13" t="s">
        <v>1192</v>
      </c>
      <c r="MZ35" s="13" t="s">
        <v>1192</v>
      </c>
      <c r="NA35" s="10" t="str">
        <f t="shared" ca="1" si="44"/>
        <v/>
      </c>
      <c r="NB35" s="22" t="s">
        <v>1205</v>
      </c>
      <c r="NC35" s="14" t="s">
        <v>1206</v>
      </c>
      <c r="ND35" s="14" t="s">
        <v>1207</v>
      </c>
      <c r="NE35" s="27" t="str" cm="1">
        <f t="array" aca="1" ref="NE35" ca="1">CONCATENATE($A$37,INDIRECT(ADDRESS(ROW(),COLUMN()-2)),"%20",INDIRECT(ADDRESS(ROW(),COLUMN()-1)),$A$39,INDIRECT(ADDRESS(ROW(),COLUMN()-2)),"%20",INDIRECT(ADDRESS(ROW(),COLUMN()-1)))</f>
        <v>https://maps.yandex.ru/?ll=38.372799%2035.451437&amp;z=16&amp;text=38.372799%2035.451437</v>
      </c>
      <c r="NF35" s="87" t="str" cm="1">
        <f t="array" aca="1" ref="NF35" ca="1">CONCATENATE($A$40,INDIRECT(ADDRESS(ROW(),COLUMN()-3)),"%2C",INDIRECT(ADDRESS(ROW(),COLUMN()-2)))</f>
        <v>https://maps.google.com/maps?q=38.372799%2C35.451437</v>
      </c>
      <c r="NG35" s="79" t="s">
        <v>3229</v>
      </c>
      <c r="NH35" s="10" t="str" cm="1">
        <f t="array" aca="1" ref="NH35" ca="1">IF(INDIRECT(ADDRESS(ROW(),COLUMN()-6))="","X",IF(INDIRECT(ADDRESS(ROW(),COLUMN()-5))="",0,"OK"))</f>
        <v>OK</v>
      </c>
      <c r="NI35" s="29" t="str">
        <f ca="1">IF(NJ35="","",SUM(1+MAXA(NI$1:NI34)))</f>
        <v/>
      </c>
      <c r="NJ35" s="8" t="str" cm="1">
        <f t="array" aca="1" ref="NJ35" ca="1">IF(NH35=0,INDIRECT(ADDRESS(ROW(),COLUMN()-8)),"")</f>
        <v/>
      </c>
      <c r="NK35" s="31"/>
      <c r="NL35" s="10" t="str">
        <f t="shared" si="14"/>
        <v>$NB$35</v>
      </c>
      <c r="NM35" s="29" t="str">
        <f ca="1">IF(NN35="","",SUM(1+MAXA(NM$1:NM34)))</f>
        <v/>
      </c>
      <c r="NN35" s="8" t="str" cm="1">
        <f t="array" aca="1" ref="NN35" ca="1">IF(ISNUMBER(SEARCH(NN$1,INDEX(INDIRECT(NO$1),ROW(NL35),1)))=TRUE,INDIRECT(NL35),"")</f>
        <v/>
      </c>
      <c r="NO35" s="13" t="s">
        <v>1192</v>
      </c>
      <c r="NP35" s="13" t="s">
        <v>1192</v>
      </c>
      <c r="NQ35" s="13" t="s">
        <v>1192</v>
      </c>
      <c r="NR35" s="13"/>
      <c r="NS35" s="13"/>
      <c r="NT35" s="13"/>
      <c r="NU35" s="13"/>
      <c r="NV35" s="13"/>
      <c r="NW35" s="13"/>
      <c r="NX35" s="13" t="s">
        <v>1192</v>
      </c>
      <c r="NY35" s="13" t="s">
        <v>1192</v>
      </c>
      <c r="NZ35" s="13"/>
      <c r="OA35" s="10" t="str">
        <f t="shared" ca="1" si="45"/>
        <v/>
      </c>
      <c r="OB35" s="22" t="s">
        <v>1284</v>
      </c>
      <c r="OC35" s="14" t="s">
        <v>1285</v>
      </c>
      <c r="OD35" s="14" t="s">
        <v>1286</v>
      </c>
      <c r="OE35" s="27" t="str" cm="1">
        <f t="array" aca="1" ref="OE35" ca="1">CONCATENATE($A$37,INDIRECT(ADDRESS(ROW(),COLUMN()-2)),"%20",INDIRECT(ADDRESS(ROW(),COLUMN()-1)),$A$39,INDIRECT(ADDRESS(ROW(),COLUMN()-2)),"%20",INDIRECT(ADDRESS(ROW(),COLUMN()-1)))</f>
        <v>https://maps.yandex.ru/?ll=38.262346%2035.629105&amp;z=16&amp;text=38.262346%2035.629105</v>
      </c>
      <c r="OF35" s="87" t="str" cm="1">
        <f t="array" aca="1" ref="OF35" ca="1">CONCATENATE($A$40,INDIRECT(ADDRESS(ROW(),COLUMN()-3)),"%2C",INDIRECT(ADDRESS(ROW(),COLUMN()-2)))</f>
        <v>https://maps.google.com/maps?q=38.262346%2C35.629105</v>
      </c>
      <c r="OG35" s="79" t="s">
        <v>3229</v>
      </c>
      <c r="OH35" s="10" t="str" cm="1">
        <f t="array" aca="1" ref="OH35" ca="1">IF(INDIRECT(ADDRESS(ROW(),COLUMN()-6))="","X",IF(INDIRECT(ADDRESS(ROW(),COLUMN()-5))="",0,"OK"))</f>
        <v>OK</v>
      </c>
      <c r="OI35" s="29" t="str">
        <f ca="1">IF(OJ35="","",SUM(1+MAXA(OI$1:OI34)))</f>
        <v/>
      </c>
      <c r="OJ35" s="8" t="str" cm="1">
        <f t="array" aca="1" ref="OJ35" ca="1">IF(OH35=0,INDIRECT(ADDRESS(ROW(),COLUMN()-8)),"")</f>
        <v/>
      </c>
      <c r="OK35" s="31"/>
      <c r="OL35" s="10" t="str">
        <f t="shared" si="15"/>
        <v>$OB$35</v>
      </c>
      <c r="OM35" s="29" t="str">
        <f ca="1">IF(ON35="","",SUM(1+MAXA(OM$1:OM34)))</f>
        <v/>
      </c>
      <c r="ON35" s="8" t="str" cm="1">
        <f t="array" aca="1" ref="ON35" ca="1">IF(ISNUMBER(SEARCH(ON$1,INDEX(INDIRECT(OO$1),ROW(OL35),1)))=TRUE,INDIRECT(OL35),"")</f>
        <v/>
      </c>
      <c r="OO35" s="13" t="s">
        <v>1192</v>
      </c>
      <c r="OP35" s="13"/>
      <c r="OQ35" s="13"/>
      <c r="OR35" s="13"/>
      <c r="OS35" s="13"/>
      <c r="OT35" s="13"/>
      <c r="OU35" s="13"/>
      <c r="OV35" s="13"/>
      <c r="OW35" s="13"/>
      <c r="OX35" s="13"/>
      <c r="OY35" s="13"/>
      <c r="OZ35" s="13" t="s">
        <v>1192</v>
      </c>
      <c r="PA35" s="10" t="str">
        <f t="shared" ca="1" si="46"/>
        <v/>
      </c>
      <c r="PB35" s="22" t="s">
        <v>1492</v>
      </c>
      <c r="PC35" s="14" t="s">
        <v>1493</v>
      </c>
      <c r="PD35" s="14" t="s">
        <v>1494</v>
      </c>
      <c r="PE35" s="27" t="str" cm="1">
        <f t="array" aca="1" ref="PE35" ca="1">CONCATENATE($A$37,INDIRECT(ADDRESS(ROW(),COLUMN()-2)),"%20",INDIRECT(ADDRESS(ROW(),COLUMN()-1)),$A$39,INDIRECT(ADDRESS(ROW(),COLUMN()-2)),"%20",INDIRECT(ADDRESS(ROW(),COLUMN()-1)))</f>
        <v>https://maps.yandex.ru/?ll=39.175623%2035.553954&amp;z=16&amp;text=39.175623%2035.553954</v>
      </c>
      <c r="PF35" s="87" t="str" cm="1">
        <f t="array" aca="1" ref="PF35" ca="1">CONCATENATE($A$40,INDIRECT(ADDRESS(ROW(),COLUMN()-3)),"%2C",INDIRECT(ADDRESS(ROW(),COLUMN()-2)))</f>
        <v>https://maps.google.com/maps?q=39.175623%2C35.553954</v>
      </c>
      <c r="PG35" s="79" t="s">
        <v>3239</v>
      </c>
      <c r="PH35" s="10" t="str" cm="1">
        <f t="array" aca="1" ref="PH35" ca="1">IF(INDIRECT(ADDRESS(ROW(),COLUMN()-6))="","X",IF(INDIRECT(ADDRESS(ROW(),COLUMN()-5))="",0,"OK"))</f>
        <v>OK</v>
      </c>
      <c r="PI35" s="29" t="str">
        <f ca="1">IF(PJ35="","",SUM(1+MAXA(PI$1:PI34)))</f>
        <v/>
      </c>
      <c r="PJ35" s="8" t="str" cm="1">
        <f t="array" aca="1" ref="PJ35" ca="1">IF(PH35=0,INDIRECT(ADDRESS(ROW(),COLUMN()-8)),"")</f>
        <v/>
      </c>
      <c r="PK35" s="31"/>
      <c r="PL35" s="10" t="str">
        <f t="shared" si="16"/>
        <v>$PB$35</v>
      </c>
      <c r="PM35" s="29" t="str">
        <f ca="1">IF(PN35="","",SUM(1+MAXA(PM$1:PM34)))</f>
        <v/>
      </c>
      <c r="PN35" s="8" t="str" cm="1">
        <f t="array" aca="1" ref="PN35" ca="1">IF(ISNUMBER(SEARCH(PN$1,INDEX(INDIRECT(PO$1),ROW(PL35),1)))=TRUE,INDIRECT(PL35),"")</f>
        <v/>
      </c>
      <c r="PO35" s="13" t="s">
        <v>1192</v>
      </c>
      <c r="PP35" s="13" t="s">
        <v>1192</v>
      </c>
      <c r="PQ35" s="13" t="s">
        <v>1192</v>
      </c>
      <c r="PR35" s="13" t="s">
        <v>1192</v>
      </c>
      <c r="PS35" s="13"/>
      <c r="PT35" s="13"/>
      <c r="PU35" s="13"/>
      <c r="PV35" s="13"/>
      <c r="PW35" s="13"/>
      <c r="PX35" s="13"/>
      <c r="PY35" s="13" t="s">
        <v>1192</v>
      </c>
      <c r="PZ35" s="13" t="s">
        <v>1192</v>
      </c>
      <c r="QA35" s="10" t="str">
        <f t="shared" ca="1" si="47"/>
        <v/>
      </c>
      <c r="QB35" s="22" t="s">
        <v>3748</v>
      </c>
      <c r="QC35" s="6" t="s">
        <v>1625</v>
      </c>
      <c r="QD35" s="6" t="s">
        <v>1626</v>
      </c>
      <c r="QE35" s="27" t="str" cm="1">
        <f t="array" aca="1" ref="QE35" ca="1">CONCATENATE($A$37,INDIRECT(ADDRESS(ROW(),COLUMN()-2)),"%20",INDIRECT(ADDRESS(ROW(),COLUMN()-1)),$A$39,INDIRECT(ADDRESS(ROW(),COLUMN()-2)),"%20",INDIRECT(ADDRESS(ROW(),COLUMN()-1)))</f>
        <v>https://maps.yandex.ru/?ll=38.673078%2035.3085&amp;z=16&amp;text=38.673078%2035.3085</v>
      </c>
      <c r="QF35" s="87" t="str" cm="1">
        <f t="array" aca="1" ref="QF35" ca="1">CONCATENATE($A$40,INDIRECT(ADDRESS(ROW(),COLUMN()-3)),"%2C",INDIRECT(ADDRESS(ROW(),COLUMN()-2)))</f>
        <v>https://maps.google.com/maps?q=38.673078%2C35.3085</v>
      </c>
      <c r="QG35" s="79" t="s">
        <v>3239</v>
      </c>
      <c r="QH35" s="10" t="str" cm="1">
        <f t="array" aca="1" ref="QH35" ca="1">IF(INDIRECT(ADDRESS(ROW(),COLUMN()-6))="","X",IF(INDIRECT(ADDRESS(ROW(),COLUMN()-5))="",0,"OK"))</f>
        <v>OK</v>
      </c>
      <c r="QI35" s="29" t="str">
        <f ca="1">IF(QJ35="","",SUM(1+MAXA(QI$1:QI34)))</f>
        <v/>
      </c>
      <c r="QJ35" s="8" t="str" cm="1">
        <f t="array" aca="1" ref="QJ35" ca="1">IF(QH35=0,INDIRECT(ADDRESS(ROW(),COLUMN()-8)),"")</f>
        <v/>
      </c>
      <c r="QK35" s="31"/>
      <c r="QL35" s="10" t="str">
        <f t="shared" si="17"/>
        <v>$QB$35</v>
      </c>
      <c r="QM35" s="29" t="str">
        <f ca="1">IF(QN35="","",SUM(1+MAXA(QM$1:QM34)))</f>
        <v/>
      </c>
      <c r="QN35" s="8" t="str" cm="1">
        <f t="array" aca="1" ref="QN35" ca="1">IF(ISNUMBER(SEARCH(QN$1,INDEX(INDIRECT(QO$1),ROW(QL35),1)))=TRUE,INDIRECT(QL35),"")</f>
        <v/>
      </c>
      <c r="QO35" s="13" t="s">
        <v>1192</v>
      </c>
      <c r="QP35" s="13" t="s">
        <v>1192</v>
      </c>
      <c r="QQ35" s="13" t="s">
        <v>1192</v>
      </c>
      <c r="QR35" s="13" t="s">
        <v>1192</v>
      </c>
      <c r="QS35" s="13"/>
      <c r="QT35" s="13"/>
      <c r="QU35" s="13"/>
      <c r="QV35" s="13"/>
      <c r="QW35" s="13"/>
      <c r="QX35" s="13"/>
      <c r="QY35" s="13" t="s">
        <v>1192</v>
      </c>
      <c r="QZ35" s="13" t="s">
        <v>1192</v>
      </c>
      <c r="RA35" s="10" t="str">
        <f t="shared" ca="1" si="48"/>
        <v/>
      </c>
      <c r="RB35" s="22"/>
      <c r="RC35" s="6"/>
      <c r="RD35" s="6"/>
      <c r="RE35" s="24"/>
      <c r="RF35" s="24"/>
      <c r="RG35" s="79"/>
      <c r="RH35" s="10" t="str" cm="1">
        <f t="array" aca="1" ref="RH35" ca="1">IF(INDIRECT(ADDRESS(ROW(),COLUMN()-6))="","X",IF(INDIRECT(ADDRESS(ROW(),COLUMN()-5))="",0,"OK"))</f>
        <v>X</v>
      </c>
      <c r="RI35" s="29" t="str">
        <f ca="1">IF(RJ35="","",SUM(1+MAXA(RI$1:RI34)))</f>
        <v/>
      </c>
      <c r="RJ35" s="8" t="str" cm="1">
        <f t="array" aca="1" ref="RJ35" ca="1">IF(RH35=0,INDIRECT(ADDRESS(ROW(),COLUMN()-8)),"")</f>
        <v/>
      </c>
      <c r="RK35" s="31"/>
      <c r="RL35" s="10" t="str">
        <f t="shared" si="18"/>
        <v>$RB$35</v>
      </c>
      <c r="RM35" s="29" t="str">
        <f ca="1">IF(RN35="","",SUM(1+MAXA(RM$1:RM34)))</f>
        <v/>
      </c>
      <c r="RN35" s="8" t="str" cm="1">
        <f t="array" aca="1" ref="RN35" ca="1">IF(ISNUMBER(SEARCH(RN$1,INDEX(INDIRECT(RO$1),ROW(RL35),1)))=TRUE,INDIRECT(RL35),"")</f>
        <v/>
      </c>
      <c r="RO35" s="13" t="s">
        <v>1192</v>
      </c>
      <c r="RP35" s="13" t="s">
        <v>1192</v>
      </c>
      <c r="RQ35" s="13" t="s">
        <v>1192</v>
      </c>
      <c r="RR35" s="13"/>
      <c r="RS35" s="13"/>
      <c r="RT35" s="13"/>
      <c r="RU35" s="13"/>
      <c r="RV35" s="13"/>
      <c r="RW35" s="13"/>
      <c r="RX35" s="13"/>
      <c r="RY35" s="13" t="s">
        <v>1192</v>
      </c>
      <c r="RZ35" s="13" t="s">
        <v>1192</v>
      </c>
      <c r="SA35" s="10" t="str">
        <f t="shared" ca="1" si="49"/>
        <v/>
      </c>
      <c r="SB35" s="16"/>
      <c r="SC35" s="17" t="s">
        <v>3855</v>
      </c>
      <c r="SD35" s="48"/>
      <c r="SE35" s="17"/>
      <c r="SF35" s="17"/>
      <c r="SG35" s="79" t="s">
        <v>3229</v>
      </c>
      <c r="SH35" s="10" t="str" cm="1">
        <f t="array" aca="1" ref="SH35" ca="1">IF(INDIRECT(ADDRESS(ROW(),COLUMN()-6))="","X",IF(INDIRECT(ADDRESS(ROW(),COLUMN()-5))="",0,"OK"))</f>
        <v>X</v>
      </c>
      <c r="SI35" s="29" t="str">
        <f ca="1">IF(SJ35="","",SUM(1+MAXA(SI$1:SI34)))</f>
        <v/>
      </c>
      <c r="SJ35" s="8" t="str" cm="1">
        <f t="array" aca="1" ref="SJ35" ca="1">IF(SH35=0,INDIRECT(ADDRESS(ROW(),COLUMN()-8)),"")</f>
        <v/>
      </c>
      <c r="SK35" s="33" t="s">
        <v>1192</v>
      </c>
      <c r="SL35" s="10" t="str">
        <f t="shared" si="19"/>
        <v>$SB$35</v>
      </c>
      <c r="SM35" s="29" t="str">
        <f ca="1">IF(SN35="","",SUM(1+MAXA(SM$1:SM34)))</f>
        <v/>
      </c>
      <c r="SN35" s="8" t="str" cm="1">
        <f t="array" aca="1" ref="SN35" ca="1">IF(ISNUMBER(SEARCH(SN$1,INDEX(SB$1:SB$174,ROW(SL35),1)))=TRUE,INDIRECT(SL35),"")</f>
        <v/>
      </c>
      <c r="SO35" s="13" t="s">
        <v>1192</v>
      </c>
      <c r="SP35" s="13" t="s">
        <v>1192</v>
      </c>
      <c r="SQ35" s="13" t="s">
        <v>1192</v>
      </c>
      <c r="SR35" s="13"/>
      <c r="SS35" s="13"/>
      <c r="ST35" s="13"/>
      <c r="SU35" s="13"/>
      <c r="SV35" s="13"/>
      <c r="SW35" s="13"/>
      <c r="SX35" s="13"/>
      <c r="SY35" s="13" t="s">
        <v>1192</v>
      </c>
      <c r="SZ35" s="13" t="s">
        <v>1192</v>
      </c>
      <c r="TA35" s="10" t="str">
        <f t="shared" ca="1" si="50"/>
        <v/>
      </c>
      <c r="TB35" s="22"/>
      <c r="TC35" s="6"/>
      <c r="TD35" s="6"/>
      <c r="TE35" s="24"/>
      <c r="TF35" s="88"/>
      <c r="TG35" s="101"/>
      <c r="TH35" s="10" t="str" cm="1">
        <f t="array" aca="1" ref="TH35" ca="1">IF(INDIRECT(ADDRESS(ROW(),COLUMN()-6))="","X",IF(INDIRECT(ADDRESS(ROW(),COLUMN()-5))="",0,"OK"))</f>
        <v>X</v>
      </c>
      <c r="TI35" s="29" t="str">
        <f ca="1">IF(TJ35="","",SUM(1+MAXA(TI$1:TI34)))</f>
        <v/>
      </c>
      <c r="TJ35" s="8" t="str" cm="1">
        <f t="array" aca="1" ref="TJ35" ca="1">IF(TH35=0,INDIRECT(ADDRESS(ROW(),COLUMN()-8)),"")</f>
        <v/>
      </c>
      <c r="TK35" s="33" t="s">
        <v>1192</v>
      </c>
      <c r="TL35" s="10" t="str">
        <f t="shared" si="20"/>
        <v>$TB$35</v>
      </c>
      <c r="TM35" s="29" t="str">
        <f ca="1">IF(TN35="","",SUM(1+MAXA(TM$1:TM34)))</f>
        <v/>
      </c>
      <c r="TN35" s="8" t="str" cm="1">
        <f t="array" aca="1" ref="TN35" ca="1">IF(ISNUMBER(SEARCH(TN$1,INDEX(INDIRECT(TO$1),ROW(TL35),1)))=TRUE,INDIRECT(TL35),"")</f>
        <v/>
      </c>
      <c r="TO35" s="13" t="s">
        <v>1192</v>
      </c>
      <c r="TP35" s="13" t="s">
        <v>1192</v>
      </c>
      <c r="TQ35" s="13" t="s">
        <v>1192</v>
      </c>
      <c r="TR35" s="13"/>
      <c r="TS35" s="13"/>
      <c r="TT35" s="13"/>
      <c r="TU35" s="13"/>
      <c r="TV35" s="13"/>
      <c r="TW35" s="13"/>
      <c r="TX35" s="13"/>
      <c r="TY35" s="13" t="s">
        <v>1192</v>
      </c>
      <c r="TZ35" s="13" t="s">
        <v>1192</v>
      </c>
      <c r="UA35" s="14" t="str">
        <f t="shared" ca="1" si="51"/>
        <v/>
      </c>
      <c r="UB35" s="22" t="s">
        <v>1766</v>
      </c>
      <c r="UC35" s="6"/>
      <c r="UD35" s="6"/>
      <c r="UE35" s="24"/>
      <c r="UF35" s="24"/>
      <c r="UG35" s="79" t="s">
        <v>3229</v>
      </c>
      <c r="UH35" s="10" cm="1">
        <f t="array" aca="1" ref="UH35" ca="1">IF(INDIRECT(ADDRESS(ROW(),COLUMN()-6))="","X",IF(INDIRECT(ADDRESS(ROW(),COLUMN()-5))="",0,"OK"))</f>
        <v>0</v>
      </c>
      <c r="UI35" s="29">
        <f ca="1">IF(UJ35="","",SUM(1+MAXA(UI$1:UI34)))</f>
        <v>5</v>
      </c>
      <c r="UJ35" s="8" t="str" cm="1">
        <f t="array" aca="1" ref="UJ35" ca="1">IF(UH35=0,INDIRECT(ADDRESS(ROW(),COLUMN()-8)),"")</f>
        <v>PINARBAŞI KAYABAŞI DEPO</v>
      </c>
      <c r="UK35" s="33" t="s">
        <v>1192</v>
      </c>
      <c r="UL35" s="10" t="str">
        <f t="shared" si="21"/>
        <v>$UB$35</v>
      </c>
      <c r="UM35" s="29" t="str">
        <f ca="1">IF(UN35="","",SUM(1+MAXA(UM$1:UM34)))</f>
        <v/>
      </c>
      <c r="UN35" s="8" t="str" cm="1">
        <f t="array" aca="1" ref="UN35" ca="1">IF(ISNUMBER(SEARCH(UN$1,INDEX(INDIRECT(UO$1),ROW(UL35),1)))=TRUE,INDIRECT(UL35),"")</f>
        <v/>
      </c>
      <c r="UO35" s="13" t="s">
        <v>1192</v>
      </c>
      <c r="UP35" s="13" t="s">
        <v>1192</v>
      </c>
      <c r="UQ35" s="13" t="s">
        <v>1192</v>
      </c>
      <c r="UR35" s="13"/>
      <c r="US35" s="13"/>
      <c r="UT35" s="13"/>
      <c r="UU35" s="13"/>
      <c r="UV35" s="13"/>
      <c r="UW35" s="13"/>
      <c r="UX35" s="13"/>
      <c r="UY35" s="13" t="s">
        <v>1192</v>
      </c>
      <c r="UZ35" s="13" t="s">
        <v>1192</v>
      </c>
      <c r="VA35" s="10" t="str">
        <f t="shared" ca="1" si="52"/>
        <v/>
      </c>
      <c r="VB35" s="16"/>
      <c r="VC35" s="17" t="s">
        <v>1970</v>
      </c>
      <c r="VD35" s="48"/>
      <c r="VE35" s="19"/>
      <c r="VF35" s="19"/>
      <c r="VG35" s="79" t="s">
        <v>3229</v>
      </c>
      <c r="VH35" s="10" t="str" cm="1">
        <f t="array" aca="1" ref="VH35" ca="1">IF(INDIRECT(ADDRESS(ROW(),COLUMN()-6))="","X",IF(INDIRECT(ADDRESS(ROW(),COLUMN()-5))="",0,"OK"))</f>
        <v>X</v>
      </c>
      <c r="VI35" s="29" t="str">
        <f ca="1">IF(VJ35="","",SUM(1+MAXA(VI$1:VI34)))</f>
        <v/>
      </c>
      <c r="VJ35" s="8" t="str" cm="1">
        <f t="array" aca="1" ref="VJ35" ca="1">IF(VH35=0,INDIRECT(ADDRESS(ROW(),COLUMN()-8)),"")</f>
        <v/>
      </c>
      <c r="VK35" s="33" t="s">
        <v>1192</v>
      </c>
      <c r="VL35" s="10" t="str">
        <f t="shared" si="22"/>
        <v>$VB$35</v>
      </c>
      <c r="VM35" s="29" t="str">
        <f ca="1">IF(VN35="","",SUM(1+MAXA(VM$1:VM34)))</f>
        <v/>
      </c>
      <c r="VN35" s="8" t="str" cm="1">
        <f t="array" aca="1" ref="VN35" ca="1">IF(ISNUMBER(SEARCH(VN$1,INDEX(INDIRECT(VO$1),ROW(VL35),1)))=TRUE,INDIRECT(VL35),"")</f>
        <v/>
      </c>
      <c r="VO35" s="13" t="s">
        <v>1192</v>
      </c>
      <c r="VP35" s="13" t="s">
        <v>1192</v>
      </c>
      <c r="VQ35" s="13" t="s">
        <v>1192</v>
      </c>
      <c r="VR35" s="13"/>
      <c r="VS35" s="13"/>
      <c r="VT35" s="13"/>
      <c r="VU35" s="13"/>
      <c r="VV35" s="13"/>
      <c r="VW35" s="13"/>
      <c r="VX35" s="13"/>
      <c r="VY35" s="13" t="s">
        <v>1192</v>
      </c>
      <c r="VZ35" s="13" t="s">
        <v>1192</v>
      </c>
      <c r="WA35" s="10" t="str">
        <f t="shared" ca="1" si="53"/>
        <v/>
      </c>
      <c r="WB35" s="16"/>
      <c r="WC35" s="17" t="s">
        <v>2119</v>
      </c>
      <c r="WD35" s="48"/>
      <c r="WE35" s="19"/>
      <c r="WF35" s="19"/>
      <c r="WG35" s="79" t="s">
        <v>3229</v>
      </c>
      <c r="WH35" s="10" t="str" cm="1">
        <f t="array" aca="1" ref="WH35" ca="1">IF(INDIRECT(ADDRESS(ROW(),COLUMN()-6))="","X",IF(INDIRECT(ADDRESS(ROW(),COLUMN()-5))="",0,"OK"))</f>
        <v>X</v>
      </c>
      <c r="WI35" s="29" t="str">
        <f ca="1">IF(WJ35="","",SUM(1+MAXA(WI$1:WI34)))</f>
        <v/>
      </c>
      <c r="WJ35" s="8" t="str" cm="1">
        <f t="array" aca="1" ref="WJ35" ca="1">IF(WH35=0,INDIRECT(ADDRESS(ROW(),COLUMN()-8)),"")</f>
        <v/>
      </c>
      <c r="WK35" s="33" t="s">
        <v>1192</v>
      </c>
      <c r="WL35" s="10" t="str">
        <f t="shared" si="23"/>
        <v>$WB$35</v>
      </c>
      <c r="WM35" s="29" t="str">
        <f ca="1">IF(WN35="","",SUM(1+MAXA(WM$1:WM34)))</f>
        <v/>
      </c>
      <c r="WN35" s="8" t="str" cm="1">
        <f t="array" aca="1" ref="WN35" ca="1">IF(ISNUMBER(SEARCH(WN$1,INDEX(INDIRECT(WO$1),ROW(WL35),1)))=TRUE,INDIRECT(WL35),"")</f>
        <v/>
      </c>
      <c r="WO35" s="13" t="s">
        <v>1192</v>
      </c>
      <c r="WP35" s="13" t="s">
        <v>1192</v>
      </c>
      <c r="WQ35" s="13" t="s">
        <v>1192</v>
      </c>
      <c r="WR35" s="13" t="s">
        <v>1192</v>
      </c>
      <c r="WS35" s="13"/>
      <c r="WT35" s="13"/>
      <c r="WU35" s="13"/>
      <c r="WV35" s="13" t="s">
        <v>1192</v>
      </c>
      <c r="WW35" s="13"/>
      <c r="WX35" s="13"/>
      <c r="WY35" s="13"/>
      <c r="WZ35" s="13" t="s">
        <v>1192</v>
      </c>
      <c r="XA35" s="10" t="str">
        <f t="shared" ca="1" si="54"/>
        <v/>
      </c>
      <c r="XB35" s="22" t="s">
        <v>2252</v>
      </c>
      <c r="XC35" s="37" t="s">
        <v>2253</v>
      </c>
      <c r="XD35" s="37" t="s">
        <v>2254</v>
      </c>
      <c r="XE35" s="27" t="str" cm="1">
        <f t="array" aca="1" ref="XE35" ca="1">CONCATENATE($A$37,INDIRECT(ADDRESS(ROW(),COLUMN()-2)),"%20",INDIRECT(ADDRESS(ROW(),COLUMN()-1)),$A$39,INDIRECT(ADDRESS(ROW(),COLUMN()-2)),"%20",INDIRECT(ADDRESS(ROW(),COLUMN()-1)))</f>
        <v>https://maps.yandex.ru/?ll=38.4181%2035.659775&amp;z=16&amp;text=38.4181%2035.659775</v>
      </c>
      <c r="XF35" s="87" t="str" cm="1">
        <f t="array" aca="1" ref="XF35" ca="1">CONCATENATE($A$40,INDIRECT(ADDRESS(ROW(),COLUMN()-3)),"%2C",INDIRECT(ADDRESS(ROW(),COLUMN()-2)))</f>
        <v>https://maps.google.com/maps?q=38.4181%2C35.659775</v>
      </c>
      <c r="XG35" s="79" t="s">
        <v>3229</v>
      </c>
      <c r="XH35" s="10" t="str" cm="1">
        <f t="array" aca="1" ref="XH35" ca="1">IF(INDIRECT(ADDRESS(ROW(),COLUMN()-6))="","X",IF(INDIRECT(ADDRESS(ROW(),COLUMN()-5))="",0,"OK"))</f>
        <v>OK</v>
      </c>
      <c r="XI35" s="29" t="str">
        <f ca="1">IF(XJ35="","",SUM(1+MAXA(XI$1:XI34)))</f>
        <v/>
      </c>
      <c r="XJ35" s="8" t="str" cm="1">
        <f t="array" aca="1" ref="XJ35" ca="1">IF(XH35=0,INDIRECT(ADDRESS(ROW(),COLUMN()-8)),"")</f>
        <v/>
      </c>
      <c r="XK35" s="33" t="s">
        <v>1192</v>
      </c>
      <c r="XL35" s="10" t="str">
        <f t="shared" si="24"/>
        <v>$XB$35</v>
      </c>
      <c r="XM35" s="29" t="str">
        <f ca="1">IF(XN35="","",SUM(1+MAXA(XM$1:XM34)))</f>
        <v/>
      </c>
      <c r="XN35" s="8" t="str" cm="1">
        <f t="array" aca="1" ref="XN35" ca="1">IF(ISNUMBER(SEARCH(XN$1,INDEX(INDIRECT(XO$1),ROW(XL35),1)))=TRUE,INDIRECT(XL35),"")</f>
        <v/>
      </c>
      <c r="XO35" s="13" t="s">
        <v>1192</v>
      </c>
      <c r="XP35" s="13" t="s">
        <v>1192</v>
      </c>
      <c r="XQ35" s="13" t="s">
        <v>1192</v>
      </c>
      <c r="XR35" s="13" t="s">
        <v>1192</v>
      </c>
      <c r="XS35" s="13"/>
      <c r="XT35" s="13"/>
      <c r="XU35" s="13"/>
      <c r="XV35" s="13"/>
      <c r="XW35" s="13"/>
      <c r="XX35" s="13"/>
      <c r="XY35" s="13" t="s">
        <v>1192</v>
      </c>
      <c r="XZ35" s="13" t="s">
        <v>1192</v>
      </c>
      <c r="YA35" s="10" t="str">
        <f t="shared" ca="1" si="55"/>
        <v/>
      </c>
      <c r="YB35" s="22"/>
      <c r="YC35" s="37"/>
      <c r="YD35" s="37"/>
      <c r="YE35" s="24"/>
      <c r="YF35" s="88"/>
      <c r="YG35" s="101"/>
      <c r="YH35" s="10" t="str" cm="1">
        <f t="array" aca="1" ref="YH35" ca="1">IF(INDIRECT(ADDRESS(ROW(),COLUMN()-6))="","X",IF(INDIRECT(ADDRESS(ROW(),COLUMN()-5))="",0,"OK"))</f>
        <v>X</v>
      </c>
      <c r="YI35" s="29" t="str">
        <f ca="1">IF(YJ35="","",SUM(1+MAXA(YI$1:YI34)))</f>
        <v/>
      </c>
      <c r="YJ35" s="8" t="str" cm="1">
        <f t="array" aca="1" ref="YJ35" ca="1">IF(YH35=0,INDIRECT(ADDRESS(ROW(),COLUMN()-8)),"")</f>
        <v/>
      </c>
      <c r="YK35" s="33" t="s">
        <v>1192</v>
      </c>
      <c r="YL35" s="10" t="str">
        <f t="shared" si="25"/>
        <v>$YB$35</v>
      </c>
      <c r="YM35" s="29" t="str">
        <f ca="1">IF(YN35="","",SUM(1+MAXA(YM$1:YM34)))</f>
        <v/>
      </c>
      <c r="YN35" s="8" t="str" cm="1">
        <f t="array" aca="1" ref="YN35" ca="1">IF(ISNUMBER(SEARCH(YN$1,INDEX(INDIRECT(YO$1),ROW(YL35),1)))=TRUE,INDIRECT(YL35),"")</f>
        <v/>
      </c>
      <c r="YO35" s="13" t="s">
        <v>1192</v>
      </c>
      <c r="YP35" s="13" t="s">
        <v>1192</v>
      </c>
      <c r="YQ35" s="13" t="s">
        <v>1192</v>
      </c>
      <c r="YR35" s="13" t="s">
        <v>1192</v>
      </c>
      <c r="YS35" s="13"/>
      <c r="YT35" s="13"/>
      <c r="YU35" s="13"/>
      <c r="YV35" s="13"/>
      <c r="YW35" s="13"/>
      <c r="YX35" s="13"/>
      <c r="YY35" s="13" t="s">
        <v>1192</v>
      </c>
      <c r="YZ35" s="13" t="s">
        <v>1192</v>
      </c>
      <c r="ZA35" s="10" t="str">
        <f t="shared" ca="1" si="56"/>
        <v/>
      </c>
      <c r="ZB35" s="22" t="s">
        <v>2415</v>
      </c>
      <c r="ZC35" s="37" t="s">
        <v>2416</v>
      </c>
      <c r="ZD35" s="37" t="s">
        <v>2417</v>
      </c>
      <c r="ZE35" s="27" t="str" cm="1">
        <f t="array" aca="1" ref="ZE35" ca="1">CONCATENATE($A$37,INDIRECT(ADDRESS(ROW(),COLUMN()-2)),"%20",INDIRECT(ADDRESS(ROW(),COLUMN()-1)),$A$39,INDIRECT(ADDRESS(ROW(),COLUMN()-2)),"%20",INDIRECT(ADDRESS(ROW(),COLUMN()-1)))</f>
        <v>https://maps.yandex.ru/?ll=37.882607%2035.500614&amp;z=16&amp;text=37.882607%2035.500614</v>
      </c>
      <c r="ZF35" s="87" t="str" cm="1">
        <f t="array" aca="1" ref="ZF35" ca="1">CONCATENATE($A$40,INDIRECT(ADDRESS(ROW(),COLUMN()-3)),"%2C",INDIRECT(ADDRESS(ROW(),COLUMN()-2)))</f>
        <v>https://maps.google.com/maps?q=37.882607%2C35.500614</v>
      </c>
      <c r="ZG35" s="79" t="s">
        <v>3229</v>
      </c>
      <c r="ZH35" s="10" t="str" cm="1">
        <f t="array" aca="1" ref="ZH35" ca="1">IF(INDIRECT(ADDRESS(ROW(),COLUMN()-6))="","X",IF(INDIRECT(ADDRESS(ROW(),COLUMN()-5))="",0,"OK"))</f>
        <v>OK</v>
      </c>
      <c r="ZI35" s="29" t="str">
        <f ca="1">IF(ZJ35="","",SUM(1+MAXA(ZI$1:ZI34)))</f>
        <v/>
      </c>
      <c r="ZJ35" s="8" t="str" cm="1">
        <f t="array" aca="1" ref="ZJ35" ca="1">IF(ZH35=0,INDIRECT(ADDRESS(ROW(),COLUMN()-8)),"")</f>
        <v/>
      </c>
      <c r="ZK35" s="33" t="s">
        <v>1192</v>
      </c>
      <c r="ZL35" s="10" t="str">
        <f t="shared" si="26"/>
        <v>$ZB$35</v>
      </c>
      <c r="ZM35" s="29" t="str">
        <f ca="1">IF(ZN35="","",SUM(1+MAXA(ZM$1:ZM34)))</f>
        <v/>
      </c>
      <c r="ZN35" s="8" t="str" cm="1">
        <f t="array" aca="1" ref="ZN35" ca="1">IF(ISNUMBER(SEARCH(ZN$1,INDEX(INDIRECT(ZO$1),ROW(ZL35),1)))=TRUE,INDIRECT(ZL35),"")</f>
        <v/>
      </c>
      <c r="ZO35" s="13" t="s">
        <v>1192</v>
      </c>
      <c r="ZP35" s="13" t="s">
        <v>1192</v>
      </c>
      <c r="ZQ35" s="13" t="s">
        <v>1192</v>
      </c>
      <c r="ZR35" s="13" t="s">
        <v>1192</v>
      </c>
      <c r="ZS35" s="13"/>
      <c r="ZT35" s="13"/>
      <c r="ZU35" s="13"/>
      <c r="ZV35" s="13"/>
      <c r="ZW35" s="13"/>
      <c r="ZX35" s="13"/>
      <c r="ZY35" s="13"/>
      <c r="ZZ35" s="13" t="s">
        <v>1192</v>
      </c>
      <c r="AAA35" s="10" t="str">
        <f t="shared" ca="1" si="57"/>
        <v/>
      </c>
      <c r="AAB35" s="22" t="s">
        <v>2568</v>
      </c>
      <c r="AAC35" s="37" t="s">
        <v>2569</v>
      </c>
      <c r="AAD35" s="37" t="s">
        <v>2570</v>
      </c>
      <c r="AAE35" s="27" t="str" cm="1">
        <f t="array" aca="1" ref="AAE35" ca="1">CONCATENATE($A$37,INDIRECT(ADDRESS(ROW(),COLUMN()-2)),"%20",INDIRECT(ADDRESS(ROW(),COLUMN()-1)),$A$39,INDIRECT(ADDRESS(ROW(),COLUMN()-2)),"%20",INDIRECT(ADDRESS(ROW(),COLUMN()-1)))</f>
        <v>https://maps.yandex.ru/?ll=38.432488%2034.909520&amp;z=16&amp;text=38.432488%2034.909520</v>
      </c>
      <c r="AAF35" s="87" t="str" cm="1">
        <f t="array" aca="1" ref="AAF35" ca="1">CONCATENATE($A$40,INDIRECT(ADDRESS(ROW(),COLUMN()-3)),"%2C",INDIRECT(ADDRESS(ROW(),COLUMN()-2)))</f>
        <v>https://maps.google.com/maps?q=38.432488%2C34.909520</v>
      </c>
      <c r="AAG35" s="79" t="s">
        <v>3229</v>
      </c>
      <c r="AAH35" s="10" t="str" cm="1">
        <f t="array" aca="1" ref="AAH35" ca="1">IF(INDIRECT(ADDRESS(ROW(),COLUMN()-6))="","X",IF(INDIRECT(ADDRESS(ROW(),COLUMN()-5))="",0,"OK"))</f>
        <v>OK</v>
      </c>
      <c r="AAI35" s="29" t="str">
        <f ca="1">IF(AAJ35="","",SUM(1+MAXA(AAI$1:AAI34)))</f>
        <v/>
      </c>
      <c r="AAJ35" s="8" t="str" cm="1">
        <f t="array" aca="1" ref="AAJ35" ca="1">IF(AAH35=0,INDIRECT(ADDRESS(ROW(),COLUMN()-8)),"")</f>
        <v/>
      </c>
      <c r="AAK35" s="33" t="s">
        <v>1192</v>
      </c>
      <c r="AAL35" s="10" t="str">
        <f t="shared" si="27"/>
        <v>$AAB$35</v>
      </c>
      <c r="AAM35" s="29" t="str">
        <f ca="1">IF(AAN35="","",SUM(1+MAXA(AAM$1:AAM34)))</f>
        <v/>
      </c>
      <c r="AAN35" s="8" t="str" cm="1">
        <f t="array" aca="1" ref="AAN35" ca="1">IF(ISNUMBER(SEARCH(AAN$1,INDEX(INDIRECT(AAO$1),ROW(AAL35),1)))=TRUE,INDIRECT(AAL35),"")</f>
        <v/>
      </c>
      <c r="AAO35" s="13" t="s">
        <v>1192</v>
      </c>
      <c r="AAP35" s="13" t="s">
        <v>1192</v>
      </c>
      <c r="AAQ35" s="13" t="s">
        <v>1192</v>
      </c>
      <c r="AAR35" s="13" t="s">
        <v>1192</v>
      </c>
      <c r="AAS35" s="13" t="s">
        <v>1192</v>
      </c>
      <c r="AAT35" s="13"/>
      <c r="AAU35" s="13"/>
      <c r="AAV35" s="13"/>
      <c r="AAW35" s="13"/>
      <c r="AAX35" s="13"/>
      <c r="AAY35" s="13"/>
      <c r="AAZ35" s="13" t="s">
        <v>1192</v>
      </c>
      <c r="ABA35" s="10" t="str">
        <f t="shared" ca="1" si="58"/>
        <v/>
      </c>
      <c r="ABB35" s="73" t="s">
        <v>3081</v>
      </c>
      <c r="ABC35" s="74" t="s">
        <v>2801</v>
      </c>
      <c r="ABD35" s="75" t="s">
        <v>2729</v>
      </c>
      <c r="ABE35" s="27" t="str" cm="1">
        <f t="array" aca="1" ref="ABE35" ca="1">CONCATENATE($A$37,INDIRECT(ADDRESS(ROW(),COLUMN()-2)),"%20",INDIRECT(ADDRESS(ROW(),COLUMN()-1)),$A$39,INDIRECT(ADDRESS(ROW(),COLUMN()-2)),"%20",INDIRECT(ADDRESS(ROW(),COLUMN()-1)))</f>
        <v>https://maps.yandex.ru/?ll=38.794367%2035.610090&amp;z=16&amp;text=38.794367%2035.610090</v>
      </c>
      <c r="ABF35" s="87" t="str" cm="1">
        <f t="array" aca="1" ref="ABF35" ca="1">CONCATENATE($A$40,INDIRECT(ADDRESS(ROW(),COLUMN()-3)),"%2C",INDIRECT(ADDRESS(ROW(),COLUMN()-2)))</f>
        <v>https://maps.google.com/maps?q=38.794367%2C35.610090</v>
      </c>
      <c r="ABG35" s="79" t="s">
        <v>3243</v>
      </c>
      <c r="ABH35" s="10" t="str" cm="1">
        <f t="array" aca="1" ref="ABH35" ca="1">IF(INDIRECT(ADDRESS(ROW(),COLUMN()-6))="","X",IF(INDIRECT(ADDRESS(ROW(),COLUMN()-5))="",0,"OK"))</f>
        <v>OK</v>
      </c>
      <c r="ABI35" s="29" t="str">
        <f ca="1">IF(ABJ35="","",SUM(1+MAXA(ABI$1:ABI34)))</f>
        <v/>
      </c>
      <c r="ABJ35" s="8" t="str" cm="1">
        <f t="array" aca="1" ref="ABJ35" ca="1">IF(ABH35=0,INDIRECT(ADDRESS(ROW(),COLUMN()-8)),"")</f>
        <v/>
      </c>
      <c r="ABK35" s="33" t="s">
        <v>1192</v>
      </c>
      <c r="ABL35" s="10" t="str">
        <f t="shared" si="28"/>
        <v>$ABB$35</v>
      </c>
      <c r="ABM35" s="29" t="str">
        <f ca="1">IF(ABN35="","",SUM(1+MAXA(ABM$1:ABM34)))</f>
        <v/>
      </c>
      <c r="ABN35" s="8" t="str" cm="1">
        <f t="array" aca="1" ref="ABN35" ca="1">IF(ISNUMBER(SEARCH(ABN$1,INDEX(INDIRECT(ABO$1),ROW(ABL35),1)))=TRUE,INDIRECT(ABL35),"")</f>
        <v/>
      </c>
      <c r="ABO35" s="13" t="s">
        <v>1192</v>
      </c>
      <c r="ABP35" s="13" t="s">
        <v>1192</v>
      </c>
      <c r="ABQ35" s="13" t="s">
        <v>1192</v>
      </c>
      <c r="ABR35" s="13"/>
      <c r="ABS35" s="13"/>
      <c r="ABT35" s="13"/>
      <c r="ABU35" s="13"/>
      <c r="ABV35" s="13"/>
      <c r="ABW35" s="13"/>
      <c r="ABX35" s="13"/>
      <c r="ABY35" s="13"/>
      <c r="ABZ35" s="13" t="s">
        <v>1192</v>
      </c>
      <c r="ACA35" s="10" t="str">
        <f t="shared" ca="1" si="59"/>
        <v/>
      </c>
      <c r="ACB35" s="22"/>
      <c r="ACC35" s="6"/>
      <c r="ACD35" s="37"/>
      <c r="ACE35" s="24"/>
      <c r="ACF35" s="88"/>
      <c r="ACG35" s="101"/>
      <c r="ACH35" s="10" t="str" cm="1">
        <f t="array" aca="1" ref="ACH35" ca="1">IF(INDIRECT(ADDRESS(ROW(),COLUMN()-6))="","X",IF(INDIRECT(ADDRESS(ROW(),COLUMN()-5))="",0,"OK"))</f>
        <v>X</v>
      </c>
      <c r="ACI35" s="29" t="str">
        <f ca="1">IF(ACJ35="","",SUM(1+MAXA(ACI$1:ACI34)))</f>
        <v/>
      </c>
      <c r="ACJ35" s="8" t="str" cm="1">
        <f t="array" aca="1" ref="ACJ35" ca="1">IF(ACH35=0,INDIRECT(ADDRESS(ROW(),COLUMN()-8)),"")</f>
        <v/>
      </c>
      <c r="ACK35" s="33" t="s">
        <v>1192</v>
      </c>
      <c r="ACL35" s="10" t="str">
        <f t="shared" si="29"/>
        <v>$ACB$35</v>
      </c>
      <c r="ACM35" s="29" t="str">
        <f ca="1">IF(ACN35="","",SUM(1+MAXA(ACM$1:ACM34)))</f>
        <v/>
      </c>
      <c r="ACN35" s="8" t="str" cm="1">
        <f t="array" aca="1" ref="ACN35" ca="1">IF(ISNUMBER(SEARCH(ACN$1,INDEX(INDIRECT(ACO$1),ROW(ACL35),1)))=TRUE,INDIRECT(ACL35),"")</f>
        <v/>
      </c>
      <c r="ACO35" s="13" t="s">
        <v>1192</v>
      </c>
      <c r="ACP35" s="13" t="s">
        <v>1192</v>
      </c>
      <c r="ACQ35" s="13" t="s">
        <v>1192</v>
      </c>
      <c r="ACR35" s="13"/>
      <c r="ACS35" s="13"/>
      <c r="ACT35" s="13"/>
      <c r="ACU35" s="13"/>
      <c r="ACV35" s="13"/>
      <c r="ACW35" s="13"/>
      <c r="ACX35" s="13"/>
      <c r="ACY35" s="13"/>
      <c r="ACZ35" s="13" t="s">
        <v>1192</v>
      </c>
      <c r="ADA35" s="10" t="str">
        <f t="shared" ca="1" si="60"/>
        <v/>
      </c>
      <c r="ADB35" s="22" t="s">
        <v>2888</v>
      </c>
      <c r="ADC35" s="6" t="s">
        <v>2889</v>
      </c>
      <c r="ADD35" s="37" t="s">
        <v>2890</v>
      </c>
      <c r="ADE35" s="27" t="str" cm="1">
        <f t="array" aca="1" ref="ADE35" ca="1">CONCATENATE($A$37,INDIRECT(ADDRESS(ROW(),COLUMN()-2)),"%20",INDIRECT(ADDRESS(ROW(),COLUMN()-1)),$A$39,INDIRECT(ADDRESS(ROW(),COLUMN()-2)),"%20",INDIRECT(ADDRESS(ROW(),COLUMN()-1)))</f>
        <v>https://maps.yandex.ru/?ll=38.740176%2035.514913&amp;z=16&amp;text=38.740176%2035.514913</v>
      </c>
      <c r="ADF35" s="87" t="str" cm="1">
        <f t="array" aca="1" ref="ADF35" ca="1">CONCATENATE($A$40,INDIRECT(ADDRESS(ROW(),COLUMN()-3)),"%2C",INDIRECT(ADDRESS(ROW(),COLUMN()-2)))</f>
        <v>https://maps.google.com/maps?q=38.740176%2C35.514913</v>
      </c>
      <c r="ADG35" s="92" t="s">
        <v>3258</v>
      </c>
      <c r="ADH35" s="10" t="str" cm="1">
        <f t="array" aca="1" ref="ADH35" ca="1">IF(INDIRECT(ADDRESS(ROW(),COLUMN()-6))="","X",IF(INDIRECT(ADDRESS(ROW(),COLUMN()-5))="",0,"OK"))</f>
        <v>OK</v>
      </c>
      <c r="ADI35" s="29" t="str">
        <f ca="1">IF(ADJ35="","",SUM(1+MAXA(ADI$1:ADI34)))</f>
        <v/>
      </c>
      <c r="ADJ35" s="8" t="str" cm="1">
        <f t="array" aca="1" ref="ADJ35" ca="1">IF(ADH35=0,INDIRECT(ADDRESS(ROW(),COLUMN()-8)),"")</f>
        <v/>
      </c>
      <c r="ADK35" s="33" t="s">
        <v>1192</v>
      </c>
      <c r="ADL35" s="10" t="str">
        <f t="shared" si="30"/>
        <v>$ADB$35</v>
      </c>
      <c r="ADM35" s="29" t="str">
        <f ca="1">IF(ADN35="","",SUM(1+MAXA(ADM$1:ADM34)))</f>
        <v/>
      </c>
      <c r="ADN35" s="8" t="str" cm="1">
        <f t="array" aca="1" ref="ADN35" ca="1">IF(ISNUMBER(SEARCH(ADN$1,INDEX(INDIRECT(ADO$1),ROW(ADL35),1)))=TRUE,INDIRECT(ADL35),"")</f>
        <v/>
      </c>
      <c r="ADO35" s="13" t="s">
        <v>1192</v>
      </c>
      <c r="ADP35" s="13" t="s">
        <v>1192</v>
      </c>
      <c r="ADQ35" s="13" t="s">
        <v>1192</v>
      </c>
      <c r="ADR35" s="13" t="s">
        <v>1192</v>
      </c>
      <c r="ADS35" s="13" t="s">
        <v>1192</v>
      </c>
      <c r="ADT35" s="13"/>
      <c r="ADU35" s="13"/>
      <c r="ADV35" s="13"/>
      <c r="ADW35" s="13"/>
      <c r="ADX35" s="13"/>
      <c r="ADY35" s="13"/>
      <c r="ADZ35" s="13" t="s">
        <v>1192</v>
      </c>
      <c r="AEA35" s="10" t="str">
        <f t="shared" ca="1" si="61"/>
        <v/>
      </c>
      <c r="AEB35" s="22" t="s">
        <v>2994</v>
      </c>
      <c r="AEC35" s="37" t="s">
        <v>2995</v>
      </c>
      <c r="AED35" s="37" t="s">
        <v>2996</v>
      </c>
      <c r="AEE35" s="27" t="str" cm="1">
        <f t="array" aca="1" ref="AEE35" ca="1">CONCATENATE($A$37,INDIRECT(ADDRESS(ROW(),COLUMN()-2)),"%20",INDIRECT(ADDRESS(ROW(),COLUMN()-1)),$A$39,INDIRECT(ADDRESS(ROW(),COLUMN()-2)),"%20",INDIRECT(ADDRESS(ROW(),COLUMN()-1)))</f>
        <v>https://maps.yandex.ru/?ll=38.810455%2035.510268&amp;z=16&amp;text=38.810455%2035.510268</v>
      </c>
      <c r="AEF35" s="87" t="str" cm="1">
        <f t="array" aca="1" ref="AEF35" ca="1">CONCATENATE($A$40,INDIRECT(ADDRESS(ROW(),COLUMN()-3)),"%2C",INDIRECT(ADDRESS(ROW(),COLUMN()-2)))</f>
        <v>https://maps.google.com/maps?q=38.810455%2C35.510268</v>
      </c>
      <c r="AEG35" s="79" t="s">
        <v>3229</v>
      </c>
      <c r="AEH35" s="10" t="str" cm="1">
        <f t="array" aca="1" ref="AEH35" ca="1">IF(INDIRECT(ADDRESS(ROW(),COLUMN()-6))="","X",IF(INDIRECT(ADDRESS(ROW(),COLUMN()-5))="",0,"OK"))</f>
        <v>OK</v>
      </c>
      <c r="AEI35" s="29" t="str">
        <f ca="1">IF(AEJ35="","",SUM(1+MAXA(AEI$1:AEI34)))</f>
        <v/>
      </c>
      <c r="AEJ35" s="8" t="str" cm="1">
        <f t="array" aca="1" ref="AEJ35" ca="1">IF(AEH35=0,INDIRECT(ADDRESS(ROW(),COLUMN()-8)),"")</f>
        <v/>
      </c>
      <c r="AEK35" s="33" t="s">
        <v>1192</v>
      </c>
      <c r="AEL35" s="10" t="str">
        <f t="shared" si="31"/>
        <v>$AEB$35</v>
      </c>
      <c r="AEM35" s="29" t="str">
        <f ca="1">IF(AEN35="","",SUM(1+MAXA(AEM$1:AEM34)))</f>
        <v/>
      </c>
      <c r="AEN35" s="8" t="str" cm="1">
        <f t="array" aca="1" ref="AEN35" ca="1">IF(ISNUMBER(SEARCH(AEN$1,INDEX(INDIRECT(AEO$1),ROW(AEL35),1)))=TRUE,INDIRECT(AEL35),"")</f>
        <v/>
      </c>
      <c r="AEO35" s="13" t="s">
        <v>1192</v>
      </c>
      <c r="AEP35" s="13" t="s">
        <v>1192</v>
      </c>
      <c r="AEQ35" s="13" t="s">
        <v>1192</v>
      </c>
      <c r="AER35" s="13" t="s">
        <v>1192</v>
      </c>
      <c r="AES35" s="13" t="s">
        <v>1192</v>
      </c>
      <c r="AET35" s="13" t="s">
        <v>1192</v>
      </c>
      <c r="AEU35" s="13" t="s">
        <v>1192</v>
      </c>
      <c r="AEV35" s="13" t="s">
        <v>1192</v>
      </c>
    </row>
    <row r="36" spans="1:828" s="4" customFormat="1" ht="24.75" customHeight="1" x14ac:dyDescent="0.2">
      <c r="B36" s="10" t="str">
        <f t="shared" ca="1" si="32"/>
        <v/>
      </c>
      <c r="C36" s="8"/>
      <c r="D36" s="10"/>
      <c r="E36" s="10"/>
      <c r="G36" s="81"/>
      <c r="H36" s="94"/>
      <c r="I36" s="10" t="str" cm="1">
        <f t="array" aca="1" ref="I36" ca="1">IF(INDIRECT(ADDRESS(ROW(),COLUMN()-6))="","X",IF(INDIRECT(ADDRESS(ROW(),COLUMN()-5))="",0,"OK"))</f>
        <v>X</v>
      </c>
      <c r="J36" s="29" t="str">
        <f ca="1">IF(K36="","",SUM(1+MAXA(J$1:J35)))</f>
        <v/>
      </c>
      <c r="K36" s="8" t="str" cm="1">
        <f t="array" aca="1" ref="K36" ca="1">IF(I36=0,INDIRECT(ADDRESS(ROW(),COLUMN()-8)),"")</f>
        <v/>
      </c>
      <c r="L36" s="31"/>
      <c r="M36" s="10" t="str">
        <f t="shared" si="0"/>
        <v>$C$36</v>
      </c>
      <c r="N36" s="29" t="str">
        <f ca="1">IF(O36="","",SUM(1+MAXA(N$1:N35)))</f>
        <v/>
      </c>
      <c r="O36" s="8" t="str" cm="1">
        <f t="array" aca="1" ref="O36" ca="1">IF(ISNUMBER(SEARCH(O$1,INDEX(INDIRECT($P$1),ROW(M36),1)))=TRUE,INDIRECT(M36),"")</f>
        <v/>
      </c>
      <c r="P36" s="13" t="s">
        <v>1192</v>
      </c>
      <c r="Q36" s="13" t="s">
        <v>1192</v>
      </c>
      <c r="R36" s="13"/>
      <c r="S36" s="13"/>
      <c r="T36" s="13"/>
      <c r="U36" s="13"/>
      <c r="V36" s="13"/>
      <c r="W36" s="13"/>
      <c r="X36" s="13"/>
      <c r="Y36" s="13" t="s">
        <v>1192</v>
      </c>
      <c r="Z36" s="13" t="s">
        <v>1192</v>
      </c>
      <c r="AA36" s="10" t="str">
        <f t="shared" ca="1" si="62"/>
        <v/>
      </c>
      <c r="AB36" s="8"/>
      <c r="AC36" s="10"/>
      <c r="AD36" s="10"/>
      <c r="AF36" s="81"/>
      <c r="AG36" s="81"/>
      <c r="AH36" s="10" t="str" cm="1">
        <f t="array" aca="1" ref="AH36" ca="1">IF(INDIRECT(ADDRESS(ROW(),COLUMN()-6))="","X",IF(INDIRECT(ADDRESS(ROW(),COLUMN()-5))="",0,"OK"))</f>
        <v>X</v>
      </c>
      <c r="AI36" s="29" t="str">
        <f ca="1">IF(AJ36="","",SUM(1+MAXA(AI$1:AI35)))</f>
        <v/>
      </c>
      <c r="AJ36" s="8" t="str" cm="1">
        <f t="array" aca="1" ref="AJ36" ca="1">IF(AH36=0,INDIRECT(ADDRESS(ROW(),COLUMN()-8)),"")</f>
        <v/>
      </c>
      <c r="AK36" s="31"/>
      <c r="AL36" s="10" t="str">
        <f t="shared" si="1"/>
        <v>$AB$36</v>
      </c>
      <c r="AM36" s="29" t="str">
        <f ca="1">IF(AN36="","",SUM(1+MAXA(AM$1:AM35)))</f>
        <v/>
      </c>
      <c r="AN36" s="8" t="str" cm="1">
        <f t="array" aca="1" ref="AN36" ca="1">IF(ISNUMBER(SEARCH(AN$1,INDEX(INDIRECT($AO$1),ROW(AL36),1)))=TRUE,INDIRECT(AL36),"")</f>
        <v/>
      </c>
      <c r="AO36" s="13" t="s">
        <v>1192</v>
      </c>
      <c r="AP36" s="13" t="s">
        <v>1192</v>
      </c>
      <c r="AQ36" s="13" t="s">
        <v>1192</v>
      </c>
      <c r="AR36" s="13"/>
      <c r="AS36" s="13"/>
      <c r="AT36" s="13"/>
      <c r="AU36" s="13"/>
      <c r="AV36" s="13"/>
      <c r="AW36" s="13"/>
      <c r="AX36" s="13" t="s">
        <v>1192</v>
      </c>
      <c r="AY36" s="13" t="s">
        <v>1192</v>
      </c>
      <c r="AZ36" s="13" t="s">
        <v>1192</v>
      </c>
      <c r="BA36" s="10" t="str">
        <f t="shared" ca="1" si="33"/>
        <v/>
      </c>
      <c r="BB36" s="8" t="s">
        <v>3119</v>
      </c>
      <c r="BC36" s="3" t="s">
        <v>3124</v>
      </c>
      <c r="BD36" s="3" t="s">
        <v>3123</v>
      </c>
      <c r="BE36" s="27" t="str" cm="1">
        <f t="array" aca="1" ref="BE36" ca="1">CONCATENATE($A$37,INDIRECT(ADDRESS(ROW(),COLUMN()-2)),"%20",INDIRECT(ADDRESS(ROW(),COLUMN()-1)),$A$39,INDIRECT(ADDRESS(ROW(),COLUMN()-2)),"%20",INDIRECT(ADDRESS(ROW(),COLUMN()-1)))</f>
        <v>https://maps.yandex.ru/?ll=38.733361%2035.572923&amp;z=16&amp;text=38.733361%2035.572923</v>
      </c>
      <c r="BF36" s="87" t="str" cm="1">
        <f t="array" aca="1" ref="BF36" ca="1">CONCATENATE($A$40,INDIRECT(ADDRESS(ROW(),COLUMN()-3)),"%2C",INDIRECT(ADDRESS(ROW(),COLUMN()-2)))</f>
        <v>https://maps.google.com/maps?q=38.733361%2C35.572923</v>
      </c>
      <c r="BG36" s="92" t="s">
        <v>3229</v>
      </c>
      <c r="BH36" s="10" t="str" cm="1">
        <f t="array" aca="1" ref="BH36" ca="1">IF(INDIRECT(ADDRESS(ROW(),COLUMN()-6))="","X",IF(INDIRECT(ADDRESS(ROW(),COLUMN()-5))="",0,"OK"))</f>
        <v>OK</v>
      </c>
      <c r="BI36" s="29" t="str">
        <f ca="1">IF(BJ36="","",SUM(1+MAXA(BI$1:BI35)))</f>
        <v/>
      </c>
      <c r="BJ36" s="8" t="str" cm="1">
        <f t="array" aca="1" ref="BJ36" ca="1">IF(BH36=0,INDIRECT(ADDRESS(ROW(),COLUMN()-8)),"")</f>
        <v/>
      </c>
      <c r="BK36" s="31"/>
      <c r="BL36" s="10" t="str">
        <f t="shared" si="2"/>
        <v>$BB$36</v>
      </c>
      <c r="BM36" s="29" t="str">
        <f ca="1">IF(BN36="","",SUM(1+MAXA(BM$1:BM35)))</f>
        <v/>
      </c>
      <c r="BN36" s="8" t="str" cm="1">
        <f t="array" aca="1" ref="BN36" ca="1">IF(ISNUMBER(SEARCH(BN$1,INDEX(INDIRECT(BO$1),ROW(BL36),1)))=TRUE,INDIRECT(BL36),"")</f>
        <v/>
      </c>
      <c r="BO36" s="13" t="s">
        <v>1192</v>
      </c>
      <c r="BP36" s="13" t="s">
        <v>1192</v>
      </c>
      <c r="BQ36" s="13" t="s">
        <v>1192</v>
      </c>
      <c r="BR36" s="13"/>
      <c r="BS36" s="13"/>
      <c r="BT36" s="13"/>
      <c r="BU36" s="13"/>
      <c r="BV36" s="13"/>
      <c r="BW36" s="13" t="s">
        <v>1192</v>
      </c>
      <c r="BX36" s="13" t="s">
        <v>1192</v>
      </c>
      <c r="BY36" s="13"/>
      <c r="BZ36" s="13"/>
      <c r="CA36" s="10" t="str">
        <f t="shared" ca="1" si="34"/>
        <v/>
      </c>
      <c r="CB36" s="22" t="s">
        <v>3557</v>
      </c>
      <c r="CC36" s="6" t="s">
        <v>3455</v>
      </c>
      <c r="CD36" s="6" t="s">
        <v>3456</v>
      </c>
      <c r="CE36" s="27" t="str" cm="1">
        <f t="array" aca="1" ref="CE36" ca="1">CONCATENATE($A$37,INDIRECT(ADDRESS(ROW(),COLUMN()-2)),"%20",INDIRECT(ADDRESS(ROW(),COLUMN()-1)),$A$39,INDIRECT(ADDRESS(ROW(),COLUMN()-2)),"%20",INDIRECT(ADDRESS(ROW(),COLUMN()-1)))</f>
        <v>https://maps.yandex.ru/?ll=38.770830%2035.450717&amp;z=16&amp;text=38.770830%2035.450717</v>
      </c>
      <c r="CF36" s="87" t="str" cm="1">
        <f t="array" aca="1" ref="CF36" ca="1">CONCATENATE($A$40,INDIRECT(ADDRESS(ROW(),COLUMN()-3)),"%2C",INDIRECT(ADDRESS(ROW(),COLUMN()-2)))</f>
        <v>https://maps.google.com/maps?q=38.770830%2C35.450717</v>
      </c>
      <c r="CG36" s="92" t="s">
        <v>3229</v>
      </c>
      <c r="CH36" s="10" t="str" cm="1">
        <f t="array" aca="1" ref="CH36" ca="1">IF(INDIRECT(ADDRESS(ROW(),COLUMN()-6))="","X",IF(INDIRECT(ADDRESS(ROW(),COLUMN()-5))="",0,"OK"))</f>
        <v>OK</v>
      </c>
      <c r="CI36" s="29" t="str">
        <f ca="1">IF(CJ36="","",SUM(1+MAXA(CI$1:CI35)))</f>
        <v/>
      </c>
      <c r="CJ36" s="8" t="str" cm="1">
        <f t="array" aca="1" ref="CJ36" ca="1">IF(CH36=0,INDIRECT(ADDRESS(ROW(),COLUMN()-8)),"")</f>
        <v/>
      </c>
      <c r="CK36" s="31"/>
      <c r="CL36" s="10" t="str">
        <f t="shared" si="3"/>
        <v>$CB$36</v>
      </c>
      <c r="CM36" s="29" t="str">
        <f ca="1">IF(CN36="","",SUM(1+MAXA(CM$1:CM35)))</f>
        <v/>
      </c>
      <c r="CN36" s="8" t="str" cm="1">
        <f t="array" aca="1" ref="CN36" ca="1">IF(ISNUMBER(SEARCH(CN$1,INDEX(INDIRECT(CO$1),ROW(CL36),1)))=TRUE,INDIRECT(CL36),"")</f>
        <v/>
      </c>
      <c r="CO36" s="13" t="s">
        <v>1192</v>
      </c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 t="s">
        <v>1192</v>
      </c>
      <c r="DA36" s="10" t="str">
        <f t="shared" ca="1" si="65"/>
        <v/>
      </c>
      <c r="DB36" s="8"/>
      <c r="DC36" s="10"/>
      <c r="DD36" s="10"/>
      <c r="DF36" s="81"/>
      <c r="DG36" s="94"/>
      <c r="DH36" s="10" t="str" cm="1">
        <f t="array" aca="1" ref="DH36" ca="1">IF(INDIRECT(ADDRESS(ROW(),COLUMN()-6))="","X",IF(INDIRECT(ADDRESS(ROW(),COLUMN()-5))="",0,"OK"))</f>
        <v>X</v>
      </c>
      <c r="DI36" s="29" t="str">
        <f ca="1">IF(DJ36="","",SUM(1+MAXA(DI$1:DI35)))</f>
        <v/>
      </c>
      <c r="DJ36" s="8" t="str" cm="1">
        <f t="array" aca="1" ref="DJ36" ca="1">IF(DH36=0,INDIRECT(ADDRESS(ROW(),COLUMN()-8)),"")</f>
        <v/>
      </c>
      <c r="DK36" s="31"/>
      <c r="DL36" s="10" t="str">
        <f t="shared" si="66"/>
        <v>$DB$36</v>
      </c>
      <c r="DM36" s="29" t="str">
        <f ca="1">IF(DN36="","",SUM(1+MAXA(DM$1:DM35)))</f>
        <v/>
      </c>
      <c r="DN36" s="8" t="str" cm="1">
        <f t="array" aca="1" ref="DN36" ca="1">IF(ISNUMBER(SEARCH(DN$1,INDEX(INDIRECT(DO$1),ROW(DL36),1)))=TRUE,INDIRECT(DL36),"")</f>
        <v/>
      </c>
      <c r="DO36" s="13" t="s">
        <v>1192</v>
      </c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 t="s">
        <v>1192</v>
      </c>
      <c r="EA36" s="10" t="str">
        <f t="shared" ca="1" si="35"/>
        <v/>
      </c>
      <c r="EB36" s="16"/>
      <c r="EC36" s="17" t="s">
        <v>427</v>
      </c>
      <c r="ED36" s="18"/>
      <c r="EE36" s="26"/>
      <c r="EF36" s="26"/>
      <c r="EG36" s="92" t="s">
        <v>3229</v>
      </c>
      <c r="EH36" s="10" t="str" cm="1">
        <f t="array" aca="1" ref="EH36" ca="1">IF(INDIRECT(ADDRESS(ROW(),COLUMN()-6))="","X",IF(INDIRECT(ADDRESS(ROW(),COLUMN()-5))="",0,"OK"))</f>
        <v>X</v>
      </c>
      <c r="EI36" s="29" t="str">
        <f ca="1">IF(EJ36="","",SUM(1+MAXA(EI$1:EI35)))</f>
        <v/>
      </c>
      <c r="EJ36" s="8" t="str" cm="1">
        <f t="array" aca="1" ref="EJ36" ca="1">IF(EH36=0,INDIRECT(ADDRESS(ROW(),COLUMN()-8)),"")</f>
        <v/>
      </c>
      <c r="EK36" s="31"/>
      <c r="EL36" s="10" t="str">
        <f t="shared" si="5"/>
        <v>$EB$36</v>
      </c>
      <c r="EM36" s="29" t="str">
        <f ca="1">IF(EN36="","",SUM(1+MAXA(EM$1:EM35)))</f>
        <v/>
      </c>
      <c r="EN36" s="8" t="str" cm="1">
        <f t="array" aca="1" ref="EN36" ca="1">IF(ISNUMBER(SEARCH(EN$1,INDEX(INDIRECT(EO$1),ROW(EL36),1)))=TRUE,INDIRECT(EL36),"")</f>
        <v/>
      </c>
      <c r="EO36" s="13" t="s">
        <v>1192</v>
      </c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0" t="str">
        <f t="shared" ca="1" si="36"/>
        <v/>
      </c>
      <c r="FB36" s="16"/>
      <c r="FC36" s="17" t="s">
        <v>531</v>
      </c>
      <c r="FD36" s="18"/>
      <c r="FE36" s="17"/>
      <c r="FF36" s="17"/>
      <c r="FG36" s="92" t="s">
        <v>3229</v>
      </c>
      <c r="FH36" s="10" t="str" cm="1">
        <f t="array" aca="1" ref="FH36" ca="1">IF(INDIRECT(ADDRESS(ROW(),COLUMN()-6))="","X",IF(INDIRECT(ADDRESS(ROW(),COLUMN()-5))="",0,"OK"))</f>
        <v>X</v>
      </c>
      <c r="FI36" s="29" t="str">
        <f ca="1">IF(FJ36="","",SUM(1+MAXA(FI$1:FI35)))</f>
        <v/>
      </c>
      <c r="FJ36" s="8" t="str" cm="1">
        <f t="array" aca="1" ref="FJ36" ca="1">IF(FH36=0,INDIRECT(ADDRESS(ROW(),COLUMN()-8)),"")</f>
        <v/>
      </c>
      <c r="FK36" s="31"/>
      <c r="FL36" s="10" t="str">
        <f t="shared" si="6"/>
        <v>$FB$36</v>
      </c>
      <c r="FM36" s="29" t="str">
        <f ca="1">IF(FN36="","",SUM(1+MAXA(FM$1:FM35)))</f>
        <v/>
      </c>
      <c r="FN36" s="8" t="str" cm="1">
        <f t="array" aca="1" ref="FN36" ca="1">IF(ISNUMBER(SEARCH(FN$1,INDEX(INDIRECT(FO$1),ROW(FL36),1)))=TRUE,INDIRECT(FL36),"")</f>
        <v/>
      </c>
      <c r="FO36" s="13" t="s">
        <v>1192</v>
      </c>
      <c r="FP36" s="13" t="s">
        <v>1192</v>
      </c>
      <c r="FQ36" s="13" t="s">
        <v>1192</v>
      </c>
      <c r="FR36" s="13" t="s">
        <v>1192</v>
      </c>
      <c r="FS36" s="13" t="s">
        <v>1192</v>
      </c>
      <c r="FT36" s="13"/>
      <c r="FU36" s="13"/>
      <c r="FV36" s="13"/>
      <c r="FW36" s="13"/>
      <c r="FX36" s="13"/>
      <c r="FY36" s="13"/>
      <c r="FZ36" s="13"/>
      <c r="GA36" s="10" t="str">
        <f t="shared" ca="1" si="37"/>
        <v/>
      </c>
      <c r="GB36" s="22"/>
      <c r="GC36" s="15"/>
      <c r="GD36" s="14"/>
      <c r="GE36" s="15"/>
      <c r="GF36" s="15"/>
      <c r="GG36" s="115"/>
      <c r="GH36" s="10" t="str" cm="1">
        <f t="array" aca="1" ref="GH36" ca="1">IF(INDIRECT(ADDRESS(ROW(),COLUMN()-6))="","X",IF(INDIRECT(ADDRESS(ROW(),COLUMN()-5))="",0,"OK"))</f>
        <v>X</v>
      </c>
      <c r="GI36" s="29" t="str">
        <f ca="1">IF(GJ36="","",SUM(1+MAXA(GI$1:GI35)))</f>
        <v/>
      </c>
      <c r="GJ36" s="8" t="str" cm="1">
        <f t="array" aca="1" ref="GJ36" ca="1">IF(GH36=0,INDIRECT(ADDRESS(ROW(),COLUMN()-8)),"")</f>
        <v/>
      </c>
      <c r="GK36" s="31"/>
      <c r="GL36" s="10" t="str">
        <f t="shared" si="7"/>
        <v>$GB$36</v>
      </c>
      <c r="GM36" s="29" t="str">
        <f ca="1">IF(GN36="","",SUM(1+MAXA(GM$1:GM35)))</f>
        <v/>
      </c>
      <c r="GN36" s="8" t="str" cm="1">
        <f t="array" aca="1" ref="GN36" ca="1">IF(ISNUMBER(SEARCH(GN$1,INDEX(INDIRECT(GO$1),ROW(GL36),1)))=TRUE,INDIRECT(GL36),"")</f>
        <v/>
      </c>
      <c r="GO36" s="13" t="s">
        <v>1192</v>
      </c>
      <c r="GP36" s="13" t="s">
        <v>1192</v>
      </c>
      <c r="GQ36" s="13" t="s">
        <v>1192</v>
      </c>
      <c r="GR36" s="13" t="s">
        <v>1192</v>
      </c>
      <c r="GS36" s="13" t="s">
        <v>1192</v>
      </c>
      <c r="GT36" s="13"/>
      <c r="GU36" s="13"/>
      <c r="GV36" s="13"/>
      <c r="GW36" s="13"/>
      <c r="GX36" s="13"/>
      <c r="GY36" s="13"/>
      <c r="GZ36" s="13"/>
      <c r="HA36" s="10" t="str">
        <f t="shared" ca="1" si="38"/>
        <v/>
      </c>
      <c r="HB36" s="22" t="s">
        <v>498</v>
      </c>
      <c r="HC36" s="14" t="s">
        <v>499</v>
      </c>
      <c r="HD36" s="14" t="s">
        <v>500</v>
      </c>
      <c r="HE36" s="27" t="str" cm="1">
        <f t="array" aca="1" ref="HE36" ca="1">CONCATENATE($A$37,INDIRECT(ADDRESS(ROW(),COLUMN()-2)),"%20",INDIRECT(ADDRESS(ROW(),COLUMN()-1)),$A$39,INDIRECT(ADDRESS(ROW(),COLUMN()-2)),"%20",INDIRECT(ADDRESS(ROW(),COLUMN()-1)))</f>
        <v>https://maps.yandex.ru/?ll=38.922520%2035.074120&amp;z=16&amp;text=38.922520%2035.074120</v>
      </c>
      <c r="HF36" s="87" t="str" cm="1">
        <f t="array" aca="1" ref="HF36" ca="1">CONCATENATE($A$40,INDIRECT(ADDRESS(ROW(),COLUMN()-3)),"%2C",INDIRECT(ADDRESS(ROW(),COLUMN()-2)))</f>
        <v>https://maps.google.com/maps?q=38.922520%2C35.074120</v>
      </c>
      <c r="HG36" s="92" t="s">
        <v>3229</v>
      </c>
      <c r="HH36" s="10" t="str" cm="1">
        <f t="array" aca="1" ref="HH36" ca="1">IF(INDIRECT(ADDRESS(ROW(),COLUMN()-6))="","X",IF(INDIRECT(ADDRESS(ROW(),COLUMN()-5))="",0,"OK"))</f>
        <v>OK</v>
      </c>
      <c r="HI36" s="29" t="str">
        <f ca="1">IF(HJ36="","",SUM(1+MAXA(HI$1:HI35)))</f>
        <v/>
      </c>
      <c r="HJ36" s="8" t="str" cm="1">
        <f t="array" aca="1" ref="HJ36" ca="1">IF(HH36=0,INDIRECT(ADDRESS(ROW(),COLUMN()-8)),"")</f>
        <v/>
      </c>
      <c r="HK36" s="31"/>
      <c r="HL36" s="10" t="str">
        <f t="shared" si="8"/>
        <v>$HB$36</v>
      </c>
      <c r="HM36" s="29" t="str">
        <f ca="1">IF(HN36="","",SUM(1+MAXA(HM$1:HM35)))</f>
        <v/>
      </c>
      <c r="HN36" s="8" t="str" cm="1">
        <f t="array" aca="1" ref="HN36" ca="1">IF(ISNUMBER(SEARCH(HN$1,INDEX(INDIRECT(HO$1),ROW(HL36),1)))=TRUE,INDIRECT(HL36),"")</f>
        <v/>
      </c>
      <c r="HO36" s="13" t="s">
        <v>1192</v>
      </c>
      <c r="HP36" s="13" t="s">
        <v>1192</v>
      </c>
      <c r="HQ36" s="13" t="s">
        <v>1192</v>
      </c>
      <c r="HR36" s="13"/>
      <c r="HS36" s="13"/>
      <c r="HT36" s="13"/>
      <c r="HU36" s="13"/>
      <c r="HV36" s="13"/>
      <c r="HW36" s="13"/>
      <c r="HX36" s="13"/>
      <c r="HY36" s="13" t="s">
        <v>1192</v>
      </c>
      <c r="HZ36" s="13" t="s">
        <v>1192</v>
      </c>
      <c r="IA36" s="10" t="str">
        <f t="shared" ca="1" si="39"/>
        <v/>
      </c>
      <c r="IB36" s="22" t="s">
        <v>555</v>
      </c>
      <c r="IC36" s="14" t="s">
        <v>556</v>
      </c>
      <c r="ID36" s="14" t="s">
        <v>557</v>
      </c>
      <c r="IE36" s="27" t="str" cm="1">
        <f t="array" aca="1" ref="IE36" ca="1">CONCATENATE($A$37,INDIRECT(ADDRESS(ROW(),COLUMN()-2)),"%20",INDIRECT(ADDRESS(ROW(),COLUMN()-1)),$A$39,INDIRECT(ADDRESS(ROW(),COLUMN()-2)),"%20",INDIRECT(ADDRESS(ROW(),COLUMN()-1)))</f>
        <v>https://maps.yandex.ru/?ll=38.943066%2035.687972&amp;z=16&amp;text=38.943066%2035.687972</v>
      </c>
      <c r="IF36" s="87" t="str" cm="1">
        <f t="array" aca="1" ref="IF36" ca="1">CONCATENATE($A$40,INDIRECT(ADDRESS(ROW(),COLUMN()-3)),"%2C",INDIRECT(ADDRESS(ROW(),COLUMN()-2)))</f>
        <v>https://maps.google.com/maps?q=38.943066%2C35.687972</v>
      </c>
      <c r="IG36" s="79" t="s">
        <v>3229</v>
      </c>
      <c r="IH36" s="10" t="str" cm="1">
        <f t="array" aca="1" ref="IH36" ca="1">IF(INDIRECT(ADDRESS(ROW(),COLUMN()-6))="","X",IF(INDIRECT(ADDRESS(ROW(),COLUMN()-5))="",0,"OK"))</f>
        <v>OK</v>
      </c>
      <c r="II36" s="29" t="str">
        <f ca="1">IF(IJ36="","",SUM(1+MAXA(II$1:II35)))</f>
        <v/>
      </c>
      <c r="IJ36" s="8" t="str" cm="1">
        <f t="array" aca="1" ref="IJ36" ca="1">IF(IH36=0,INDIRECT(ADDRESS(ROW(),COLUMN()-8)),"")</f>
        <v/>
      </c>
      <c r="IK36" s="31"/>
      <c r="IL36" s="10" t="str">
        <f t="shared" si="9"/>
        <v>$IB$36</v>
      </c>
      <c r="IM36" s="29" t="str">
        <f ca="1">IF(IN36="","",SUM(1+MAXA(IM$1:IM35)))</f>
        <v/>
      </c>
      <c r="IN36" s="8" t="str" cm="1">
        <f t="array" aca="1" ref="IN36" ca="1">IF(ISNUMBER(SEARCH(IN$1,INDEX(INDIRECT(IO$1),ROW(IL36),1)))=TRUE,INDIRECT(IL36),"")</f>
        <v/>
      </c>
      <c r="IO36" s="13" t="s">
        <v>1192</v>
      </c>
      <c r="IP36" s="13" t="s">
        <v>1192</v>
      </c>
      <c r="IQ36" s="13" t="s">
        <v>1192</v>
      </c>
      <c r="IR36" s="13"/>
      <c r="IS36" s="13"/>
      <c r="IT36" s="13"/>
      <c r="IU36" s="13"/>
      <c r="IV36" s="13"/>
      <c r="IW36" s="13"/>
      <c r="IX36" s="13" t="s">
        <v>1192</v>
      </c>
      <c r="IY36" s="13" t="s">
        <v>1192</v>
      </c>
      <c r="IZ36" s="13" t="s">
        <v>1192</v>
      </c>
      <c r="JA36" s="10" t="str">
        <f t="shared" ca="1" si="40"/>
        <v/>
      </c>
      <c r="JB36" s="22"/>
      <c r="JC36" s="14"/>
      <c r="JD36" s="14"/>
      <c r="JE36" s="24"/>
      <c r="JF36" s="88"/>
      <c r="JG36" s="101"/>
      <c r="JH36" s="10" t="str" cm="1">
        <f t="array" aca="1" ref="JH36" ca="1">IF(INDIRECT(ADDRESS(ROW(),COLUMN()-6))="","X",IF(INDIRECT(ADDRESS(ROW(),COLUMN()-5))="",0,"OK"))</f>
        <v>X</v>
      </c>
      <c r="JI36" s="29" t="str">
        <f ca="1">IF(JJ36="","",SUM(1+MAXA(JI$1:JI35)))</f>
        <v/>
      </c>
      <c r="JJ36" s="8" t="str" cm="1">
        <f t="array" aca="1" ref="JJ36" ca="1">IF(JH36=0,INDIRECT(ADDRESS(ROW(),COLUMN()-8)),"")</f>
        <v/>
      </c>
      <c r="JK36" s="31"/>
      <c r="JL36" s="10" t="str">
        <f t="shared" si="10"/>
        <v>$JB$36</v>
      </c>
      <c r="JM36" s="29" t="str">
        <f ca="1">IF(JN36="","",SUM(1+MAXA(JM$1:JM35)))</f>
        <v/>
      </c>
      <c r="JN36" s="8" t="str" cm="1">
        <f t="array" aca="1" ref="JN36" ca="1">IF(ISNUMBER(SEARCH(JN$1,INDEX(INDIRECT(JO$1),ROW(JL36),1)))=TRUE,INDIRECT(JL36),"")</f>
        <v/>
      </c>
      <c r="JO36" s="13" t="s">
        <v>1192</v>
      </c>
      <c r="JP36" s="13" t="s">
        <v>1192</v>
      </c>
      <c r="JQ36" s="13" t="s">
        <v>1192</v>
      </c>
      <c r="JR36" s="13"/>
      <c r="JS36" s="13"/>
      <c r="JT36" s="13"/>
      <c r="JU36" s="13"/>
      <c r="JV36" s="13"/>
      <c r="JW36" s="13"/>
      <c r="JX36" s="13" t="s">
        <v>1192</v>
      </c>
      <c r="JY36" s="13" t="s">
        <v>1192</v>
      </c>
      <c r="JZ36" s="13" t="s">
        <v>1192</v>
      </c>
      <c r="KA36" s="10" t="str">
        <f t="shared" ca="1" si="41"/>
        <v/>
      </c>
      <c r="KB36" s="22" t="s">
        <v>4126</v>
      </c>
      <c r="KC36" s="6" t="s">
        <v>4127</v>
      </c>
      <c r="KD36" s="6" t="s">
        <v>4128</v>
      </c>
      <c r="KE36" s="27" t="str" cm="1">
        <f t="array" aca="1" ref="KE36" ca="1">CONCATENATE($A$37,INDIRECT(ADDRESS(ROW(),COLUMN()-2)),"%20",INDIRECT(ADDRESS(ROW(),COLUMN()-1)),$A$39,INDIRECT(ADDRESS(ROW(),COLUMN()-2)),"%20",INDIRECT(ADDRESS(ROW(),COLUMN()-1)))</f>
        <v>https://maps.yandex.ru/?ll=38.522636%2035.645215&amp;z=16&amp;text=38.522636%2035.645215</v>
      </c>
      <c r="KF36" s="87" t="str" cm="1">
        <f t="array" aca="1" ref="KF36" ca="1">CONCATENATE($A$40,INDIRECT(ADDRESS(ROW(),COLUMN()-3)),"%2C",INDIRECT(ADDRESS(ROW(),COLUMN()-2)))</f>
        <v>https://maps.google.com/maps?q=38.522636%2C35.645215</v>
      </c>
      <c r="KG36" s="79" t="s">
        <v>3229</v>
      </c>
      <c r="KH36" s="10" t="str" cm="1">
        <f t="array" aca="1" ref="KH36" ca="1">IF(INDIRECT(ADDRESS(ROW(),COLUMN()-6))="","X",IF(INDIRECT(ADDRESS(ROW(),COLUMN()-5))="",0,"OK"))</f>
        <v>OK</v>
      </c>
      <c r="KI36" s="29" t="str">
        <f ca="1">IF(KJ36="","",SUM(1+MAXA(KI$1:KI35)))</f>
        <v/>
      </c>
      <c r="KJ36" s="8" t="str" cm="1">
        <f t="array" aca="1" ref="KJ36" ca="1">IF(KH36=0,INDIRECT(ADDRESS(ROW(),COLUMN()-8)),"")</f>
        <v/>
      </c>
      <c r="KK36" s="31"/>
      <c r="KL36" s="10" t="str">
        <f t="shared" si="11"/>
        <v>$KB$36</v>
      </c>
      <c r="KM36" s="29" t="str">
        <f ca="1">IF(KN36="","",SUM(1+MAXA(KM$1:KM35)))</f>
        <v/>
      </c>
      <c r="KN36" s="8" t="str" cm="1">
        <f t="array" aca="1" ref="KN36" ca="1">IF(ISNUMBER(SEARCH(KN$1,INDEX(INDIRECT(KO$1),ROW(KL36),1)))=TRUE,INDIRECT(KL36),"")</f>
        <v/>
      </c>
      <c r="KO36" s="13" t="s">
        <v>1192</v>
      </c>
      <c r="KP36" s="13" t="s">
        <v>1192</v>
      </c>
      <c r="KQ36" s="13" t="s">
        <v>1192</v>
      </c>
      <c r="KR36" s="13"/>
      <c r="KS36" s="13"/>
      <c r="KT36" s="13"/>
      <c r="KU36" s="13"/>
      <c r="KV36" s="13"/>
      <c r="KW36" s="13"/>
      <c r="KX36" s="13"/>
      <c r="KY36" s="13" t="s">
        <v>1192</v>
      </c>
      <c r="KZ36" s="13" t="s">
        <v>1192</v>
      </c>
      <c r="LA36" s="10" t="str">
        <f t="shared" ca="1" si="42"/>
        <v/>
      </c>
      <c r="LB36" s="8"/>
      <c r="LC36" s="10"/>
      <c r="LD36" s="10"/>
      <c r="LG36" s="79"/>
      <c r="LH36" s="10" t="str" cm="1">
        <f t="array" aca="1" ref="LH36" ca="1">IF(INDIRECT(ADDRESS(ROW(),COLUMN()-6))="","X",IF(INDIRECT(ADDRESS(ROW(),COLUMN()-5))="",0,"OK"))</f>
        <v>X</v>
      </c>
      <c r="LI36" s="29" t="str">
        <f ca="1">IF(LJ36="","",SUM(1+MAXA(LI$1:LI35)))</f>
        <v/>
      </c>
      <c r="LJ36" s="8" t="str" cm="1">
        <f t="array" aca="1" ref="LJ36" ca="1">IF(LH36=0,INDIRECT(ADDRESS(ROW(),COLUMN()-8)),"")</f>
        <v/>
      </c>
      <c r="LK36" s="31"/>
      <c r="LL36" s="10" t="str">
        <f t="shared" si="12"/>
        <v>$LB$36</v>
      </c>
      <c r="LM36" s="29" t="str">
        <f ca="1">IF(LN36="","",SUM(1+MAXA(LM$1:LM35)))</f>
        <v/>
      </c>
      <c r="LN36" s="8" t="str" cm="1">
        <f t="array" aca="1" ref="LN36" ca="1">IF(ISNUMBER(SEARCH(LN$1,INDEX(INDIRECT(LO$1),ROW(LL36),1)))=TRUE,INDIRECT(LL36),"")</f>
        <v/>
      </c>
      <c r="LO36" s="13" t="s">
        <v>1192</v>
      </c>
      <c r="LP36" s="13" t="s">
        <v>1192</v>
      </c>
      <c r="LQ36" s="13" t="s">
        <v>1192</v>
      </c>
      <c r="LR36" s="13" t="s">
        <v>1192</v>
      </c>
      <c r="LS36" s="13"/>
      <c r="LT36" s="13"/>
      <c r="LU36" s="13"/>
      <c r="LV36" s="13"/>
      <c r="LW36" s="13"/>
      <c r="LX36" s="13"/>
      <c r="LY36" s="13" t="s">
        <v>1192</v>
      </c>
      <c r="LZ36" s="13" t="s">
        <v>1192</v>
      </c>
      <c r="MA36" s="10" t="str">
        <f t="shared" ca="1" si="43"/>
        <v/>
      </c>
      <c r="MB36" s="16"/>
      <c r="MC36" s="17" t="s">
        <v>535</v>
      </c>
      <c r="MD36" s="18"/>
      <c r="ME36" s="17"/>
      <c r="MF36" s="17"/>
      <c r="MG36" s="79" t="s">
        <v>3229</v>
      </c>
      <c r="MH36" s="10" t="str" cm="1">
        <f t="array" aca="1" ref="MH36" ca="1">IF(INDIRECT(ADDRESS(ROW(),COLUMN()-6))="","X",IF(INDIRECT(ADDRESS(ROW(),COLUMN()-5))="",0,"OK"))</f>
        <v>X</v>
      </c>
      <c r="MI36" s="29" t="str">
        <f ca="1">IF(MJ36="","",SUM(1+MAXA(MI$1:MI35)))</f>
        <v/>
      </c>
      <c r="MJ36" s="8" t="str" cm="1">
        <f t="array" aca="1" ref="MJ36" ca="1">IF(MH36=0,INDIRECT(ADDRESS(ROW(),COLUMN()-8)),"")</f>
        <v/>
      </c>
      <c r="MK36" s="31"/>
      <c r="ML36" s="10" t="str">
        <f t="shared" si="13"/>
        <v>$MB$36</v>
      </c>
      <c r="MM36" s="29" t="str">
        <f ca="1">IF(MN36="","",SUM(1+MAXA(MM$1:MM35)))</f>
        <v/>
      </c>
      <c r="MN36" s="8" t="str" cm="1">
        <f t="array" aca="1" ref="MN36" ca="1">IF(ISNUMBER(SEARCH(MN$1,INDEX(INDIRECT(MO$1),ROW(ML36),1)))=TRUE,INDIRECT(ML36),"")</f>
        <v/>
      </c>
      <c r="MO36" s="13" t="s">
        <v>1192</v>
      </c>
      <c r="MP36" s="13" t="s">
        <v>1192</v>
      </c>
      <c r="MQ36" s="13" t="s">
        <v>1192</v>
      </c>
      <c r="MR36" s="13"/>
      <c r="MS36" s="13"/>
      <c r="MT36" s="13"/>
      <c r="MU36" s="13"/>
      <c r="MV36" s="13"/>
      <c r="MW36" s="13" t="s">
        <v>1192</v>
      </c>
      <c r="MX36" s="13"/>
      <c r="MY36" s="13" t="s">
        <v>1192</v>
      </c>
      <c r="MZ36" s="13" t="s">
        <v>1192</v>
      </c>
      <c r="NA36" s="10" t="str">
        <f t="shared" ca="1" si="44"/>
        <v/>
      </c>
      <c r="NB36" s="22" t="s">
        <v>1208</v>
      </c>
      <c r="NC36" s="14" t="s">
        <v>1209</v>
      </c>
      <c r="ND36" s="14" t="s">
        <v>1210</v>
      </c>
      <c r="NE36" s="27" t="str" cm="1">
        <f t="array" aca="1" ref="NE36" ca="1">CONCATENATE($A$37,INDIRECT(ADDRESS(ROW(),COLUMN()-2)),"%20",INDIRECT(ADDRESS(ROW(),COLUMN()-1)),$A$39,INDIRECT(ADDRESS(ROW(),COLUMN()-2)),"%20",INDIRECT(ADDRESS(ROW(),COLUMN()-1)))</f>
        <v>https://maps.yandex.ru/?ll=38.380174%2035.367014&amp;z=16&amp;text=38.380174%2035.367014</v>
      </c>
      <c r="NF36" s="87" t="str" cm="1">
        <f t="array" aca="1" ref="NF36" ca="1">CONCATENATE($A$40,INDIRECT(ADDRESS(ROW(),COLUMN()-3)),"%2C",INDIRECT(ADDRESS(ROW(),COLUMN()-2)))</f>
        <v>https://maps.google.com/maps?q=38.380174%2C35.367014</v>
      </c>
      <c r="NG36" s="79" t="s">
        <v>3229</v>
      </c>
      <c r="NH36" s="10" t="str" cm="1">
        <f t="array" aca="1" ref="NH36" ca="1">IF(INDIRECT(ADDRESS(ROW(),COLUMN()-6))="","X",IF(INDIRECT(ADDRESS(ROW(),COLUMN()-5))="",0,"OK"))</f>
        <v>OK</v>
      </c>
      <c r="NI36" s="29" t="str">
        <f ca="1">IF(NJ36="","",SUM(1+MAXA(NI$1:NI35)))</f>
        <v/>
      </c>
      <c r="NJ36" s="8" t="str" cm="1">
        <f t="array" aca="1" ref="NJ36" ca="1">IF(NH36=0,INDIRECT(ADDRESS(ROW(),COLUMN()-8)),"")</f>
        <v/>
      </c>
      <c r="NK36" s="31"/>
      <c r="NL36" s="10" t="str">
        <f t="shared" si="14"/>
        <v>$NB$36</v>
      </c>
      <c r="NM36" s="29" t="str">
        <f ca="1">IF(NN36="","",SUM(1+MAXA(NM$1:NM35)))</f>
        <v/>
      </c>
      <c r="NN36" s="8" t="str" cm="1">
        <f t="array" aca="1" ref="NN36" ca="1">IF(ISNUMBER(SEARCH(NN$1,INDEX(INDIRECT(NO$1),ROW(NL36),1)))=TRUE,INDIRECT(NL36),"")</f>
        <v/>
      </c>
      <c r="NO36" s="13" t="s">
        <v>1192</v>
      </c>
      <c r="NP36" s="13" t="s">
        <v>1192</v>
      </c>
      <c r="NQ36" s="13" t="s">
        <v>1192</v>
      </c>
      <c r="NR36" s="13"/>
      <c r="NS36" s="13"/>
      <c r="NT36" s="13"/>
      <c r="NU36" s="13"/>
      <c r="NV36" s="13"/>
      <c r="NW36" s="13"/>
      <c r="NX36" s="13" t="s">
        <v>1192</v>
      </c>
      <c r="NY36" s="13" t="s">
        <v>1192</v>
      </c>
      <c r="NZ36" s="13"/>
      <c r="OA36" s="10" t="str">
        <f t="shared" ca="1" si="45"/>
        <v/>
      </c>
      <c r="OB36" s="22" t="s">
        <v>1287</v>
      </c>
      <c r="OC36" s="14" t="s">
        <v>1288</v>
      </c>
      <c r="OD36" s="14" t="s">
        <v>1289</v>
      </c>
      <c r="OE36" s="27" t="str" cm="1">
        <f t="array" aca="1" ref="OE36" ca="1">CONCATENATE($A$37,INDIRECT(ADDRESS(ROW(),COLUMN()-2)),"%20",INDIRECT(ADDRESS(ROW(),COLUMN()-1)),$A$39,INDIRECT(ADDRESS(ROW(),COLUMN()-2)),"%20",INDIRECT(ADDRESS(ROW(),COLUMN()-1)))</f>
        <v>https://maps.yandex.ru/?ll=38.255699%2035.632924&amp;z=16&amp;text=38.255699%2035.632924</v>
      </c>
      <c r="OF36" s="87" t="str" cm="1">
        <f t="array" aca="1" ref="OF36" ca="1">CONCATENATE($A$40,INDIRECT(ADDRESS(ROW(),COLUMN()-3)),"%2C",INDIRECT(ADDRESS(ROW(),COLUMN()-2)))</f>
        <v>https://maps.google.com/maps?q=38.255699%2C35.632924</v>
      </c>
      <c r="OG36" s="79" t="s">
        <v>3229</v>
      </c>
      <c r="OH36" s="10" t="str" cm="1">
        <f t="array" aca="1" ref="OH36" ca="1">IF(INDIRECT(ADDRESS(ROW(),COLUMN()-6))="","X",IF(INDIRECT(ADDRESS(ROW(),COLUMN()-5))="",0,"OK"))</f>
        <v>OK</v>
      </c>
      <c r="OI36" s="29" t="str">
        <f ca="1">IF(OJ36="","",SUM(1+MAXA(OI$1:OI35)))</f>
        <v/>
      </c>
      <c r="OJ36" s="8" t="str" cm="1">
        <f t="array" aca="1" ref="OJ36" ca="1">IF(OH36=0,INDIRECT(ADDRESS(ROW(),COLUMN()-8)),"")</f>
        <v/>
      </c>
      <c r="OK36" s="31"/>
      <c r="OL36" s="10" t="str">
        <f t="shared" si="15"/>
        <v>$OB$36</v>
      </c>
      <c r="OM36" s="29" t="str">
        <f ca="1">IF(ON36="","",SUM(1+MAXA(OM$1:OM35)))</f>
        <v/>
      </c>
      <c r="ON36" s="8" t="str" cm="1">
        <f t="array" aca="1" ref="ON36" ca="1">IF(ISNUMBER(SEARCH(ON$1,INDEX(INDIRECT(OO$1),ROW(OL36),1)))=TRUE,INDIRECT(OL36),"")</f>
        <v/>
      </c>
      <c r="OO36" s="13" t="s">
        <v>1192</v>
      </c>
      <c r="OP36" s="13"/>
      <c r="OQ36" s="13"/>
      <c r="OR36" s="13"/>
      <c r="OS36" s="13"/>
      <c r="OT36" s="13"/>
      <c r="OU36" s="13"/>
      <c r="OV36" s="13"/>
      <c r="OW36" s="13"/>
      <c r="OX36" s="13"/>
      <c r="OY36" s="13"/>
      <c r="OZ36" s="13" t="s">
        <v>1192</v>
      </c>
      <c r="PA36" s="10" t="str">
        <f t="shared" ca="1" si="46"/>
        <v/>
      </c>
      <c r="PB36" s="22" t="s">
        <v>1495</v>
      </c>
      <c r="PC36" s="14" t="s">
        <v>1496</v>
      </c>
      <c r="PD36" s="14" t="s">
        <v>1497</v>
      </c>
      <c r="PE36" s="27" t="str" cm="1">
        <f t="array" aca="1" ref="PE36" ca="1">CONCATENATE($A$37,INDIRECT(ADDRESS(ROW(),COLUMN()-2)),"%20",INDIRECT(ADDRESS(ROW(),COLUMN()-1)),$A$39,INDIRECT(ADDRESS(ROW(),COLUMN()-2)),"%20",INDIRECT(ADDRESS(ROW(),COLUMN()-1)))</f>
        <v>https://maps.yandex.ru/?ll=39.176172%2035.545394&amp;z=16&amp;text=39.176172%2035.545394</v>
      </c>
      <c r="PF36" s="87" t="str" cm="1">
        <f t="array" aca="1" ref="PF36" ca="1">CONCATENATE($A$40,INDIRECT(ADDRESS(ROW(),COLUMN()-3)),"%2C",INDIRECT(ADDRESS(ROW(),COLUMN()-2)))</f>
        <v>https://maps.google.com/maps?q=39.176172%2C35.545394</v>
      </c>
      <c r="PG36" s="79" t="s">
        <v>3239</v>
      </c>
      <c r="PH36" s="10" t="str" cm="1">
        <f t="array" aca="1" ref="PH36" ca="1">IF(INDIRECT(ADDRESS(ROW(),COLUMN()-6))="","X",IF(INDIRECT(ADDRESS(ROW(),COLUMN()-5))="",0,"OK"))</f>
        <v>OK</v>
      </c>
      <c r="PI36" s="29" t="str">
        <f ca="1">IF(PJ36="","",SUM(1+MAXA(PI$1:PI35)))</f>
        <v/>
      </c>
      <c r="PJ36" s="8" t="str" cm="1">
        <f t="array" aca="1" ref="PJ36" ca="1">IF(PH36=0,INDIRECT(ADDRESS(ROW(),COLUMN()-8)),"")</f>
        <v/>
      </c>
      <c r="PK36" s="31"/>
      <c r="PL36" s="10" t="str">
        <f t="shared" si="16"/>
        <v>$PB$36</v>
      </c>
      <c r="PM36" s="29" t="str">
        <f ca="1">IF(PN36="","",SUM(1+MAXA(PM$1:PM35)))</f>
        <v/>
      </c>
      <c r="PN36" s="8" t="str" cm="1">
        <f t="array" aca="1" ref="PN36" ca="1">IF(ISNUMBER(SEARCH(PN$1,INDEX(INDIRECT(PO$1),ROW(PL36),1)))=TRUE,INDIRECT(PL36),"")</f>
        <v/>
      </c>
      <c r="PO36" s="13" t="s">
        <v>1192</v>
      </c>
      <c r="PP36" s="13" t="s">
        <v>1192</v>
      </c>
      <c r="PQ36" s="13" t="s">
        <v>1192</v>
      </c>
      <c r="PR36" s="13" t="s">
        <v>1192</v>
      </c>
      <c r="PS36" s="13"/>
      <c r="PT36" s="13"/>
      <c r="PU36" s="13"/>
      <c r="PV36" s="13"/>
      <c r="PW36" s="13"/>
      <c r="PX36" s="13"/>
      <c r="PY36" s="13" t="s">
        <v>1192</v>
      </c>
      <c r="PZ36" s="13" t="s">
        <v>1192</v>
      </c>
      <c r="QA36" s="10" t="str">
        <f t="shared" ca="1" si="47"/>
        <v/>
      </c>
      <c r="QB36" s="16"/>
      <c r="QC36" s="17" t="s">
        <v>1554</v>
      </c>
      <c r="QD36" s="18"/>
      <c r="QE36" s="19"/>
      <c r="QF36" s="19"/>
      <c r="QG36" s="79" t="s">
        <v>3239</v>
      </c>
      <c r="QH36" s="10" t="str" cm="1">
        <f t="array" aca="1" ref="QH36" ca="1">IF(INDIRECT(ADDRESS(ROW(),COLUMN()-6))="","X",IF(INDIRECT(ADDRESS(ROW(),COLUMN()-5))="",0,"OK"))</f>
        <v>X</v>
      </c>
      <c r="QI36" s="29" t="str">
        <f ca="1">IF(QJ36="","",SUM(1+MAXA(QI$1:QI35)))</f>
        <v/>
      </c>
      <c r="QJ36" s="8" t="str" cm="1">
        <f t="array" aca="1" ref="QJ36" ca="1">IF(QH36=0,INDIRECT(ADDRESS(ROW(),COLUMN()-8)),"")</f>
        <v/>
      </c>
      <c r="QK36" s="31"/>
      <c r="QL36" s="10" t="str">
        <f t="shared" si="17"/>
        <v>$QB$36</v>
      </c>
      <c r="QM36" s="29" t="str">
        <f ca="1">IF(QN36="","",SUM(1+MAXA(QM$1:QM35)))</f>
        <v/>
      </c>
      <c r="QN36" s="8" t="str" cm="1">
        <f t="array" aca="1" ref="QN36" ca="1">IF(ISNUMBER(SEARCH(QN$1,INDEX(INDIRECT(QO$1),ROW(QL36),1)))=TRUE,INDIRECT(QL36),"")</f>
        <v/>
      </c>
      <c r="QO36" s="13" t="s">
        <v>1192</v>
      </c>
      <c r="QP36" s="13" t="s">
        <v>1192</v>
      </c>
      <c r="QQ36" s="13" t="s">
        <v>1192</v>
      </c>
      <c r="QR36" s="13" t="s">
        <v>1192</v>
      </c>
      <c r="QS36" s="13"/>
      <c r="QT36" s="13"/>
      <c r="QU36" s="13"/>
      <c r="QV36" s="13"/>
      <c r="QW36" s="13"/>
      <c r="QX36" s="13"/>
      <c r="QY36" s="13" t="s">
        <v>1192</v>
      </c>
      <c r="QZ36" s="13" t="s">
        <v>1192</v>
      </c>
      <c r="RA36" s="10" t="str">
        <f t="shared" ca="1" si="48"/>
        <v/>
      </c>
      <c r="RB36" s="22"/>
      <c r="RC36" s="15"/>
      <c r="RD36" s="14"/>
      <c r="RE36" s="24"/>
      <c r="RF36" s="24"/>
      <c r="RG36" s="79"/>
      <c r="RH36" s="10" t="str" cm="1">
        <f t="array" aca="1" ref="RH36" ca="1">IF(INDIRECT(ADDRESS(ROW(),COLUMN()-6))="","X",IF(INDIRECT(ADDRESS(ROW(),COLUMN()-5))="",0,"OK"))</f>
        <v>X</v>
      </c>
      <c r="RI36" s="29" t="str">
        <f ca="1">IF(RJ36="","",SUM(1+MAXA(RI$1:RI35)))</f>
        <v/>
      </c>
      <c r="RJ36" s="8" t="str" cm="1">
        <f t="array" aca="1" ref="RJ36" ca="1">IF(RH36=0,INDIRECT(ADDRESS(ROW(),COLUMN()-8)),"")</f>
        <v/>
      </c>
      <c r="RK36" s="31"/>
      <c r="RL36" s="10" t="str">
        <f t="shared" si="18"/>
        <v>$RB$36</v>
      </c>
      <c r="RM36" s="29" t="str">
        <f ca="1">IF(RN36="","",SUM(1+MAXA(RM$1:RM35)))</f>
        <v/>
      </c>
      <c r="RN36" s="8" t="str" cm="1">
        <f t="array" aca="1" ref="RN36" ca="1">IF(ISNUMBER(SEARCH(RN$1,INDEX(INDIRECT(RO$1),ROW(RL36),1)))=TRUE,INDIRECT(RL36),"")</f>
        <v/>
      </c>
      <c r="RO36" s="13" t="s">
        <v>1192</v>
      </c>
      <c r="RP36" s="13" t="s">
        <v>1192</v>
      </c>
      <c r="RQ36" s="13" t="s">
        <v>1192</v>
      </c>
      <c r="RR36" s="13"/>
      <c r="RS36" s="13"/>
      <c r="RT36" s="13"/>
      <c r="RU36" s="13"/>
      <c r="RV36" s="13"/>
      <c r="RW36" s="13"/>
      <c r="RX36" s="13"/>
      <c r="RY36" s="13" t="s">
        <v>1192</v>
      </c>
      <c r="RZ36" s="13" t="s">
        <v>1192</v>
      </c>
      <c r="SA36" s="10" t="str">
        <f t="shared" ca="1" si="49"/>
        <v/>
      </c>
      <c r="SB36" s="22" t="s">
        <v>3856</v>
      </c>
      <c r="SC36" s="6" t="s">
        <v>3858</v>
      </c>
      <c r="SD36" s="6" t="s">
        <v>3859</v>
      </c>
      <c r="SE36" s="27" t="str" cm="1">
        <f t="array" aca="1" ref="SE36" ca="1">CONCATENATE($A$37,INDIRECT(ADDRESS(ROW(),COLUMN()-2)),"%20",INDIRECT(ADDRESS(ROW(),COLUMN()-1)),$A$39,INDIRECT(ADDRESS(ROW(),COLUMN()-2)),"%20",INDIRECT(ADDRESS(ROW(),COLUMN()-1)))</f>
        <v>https://maps.yandex.ru/?ll=38.818153%2036.182117&amp;z=16&amp;text=38.818153%2036.182117</v>
      </c>
      <c r="SF36" s="87" t="str" cm="1">
        <f t="array" aca="1" ref="SF36" ca="1">CONCATENATE($A$40,INDIRECT(ADDRESS(ROW(),COLUMN()-3)),"%2C",INDIRECT(ADDRESS(ROW(),COLUMN()-2)))</f>
        <v>https://maps.google.com/maps?q=38.818153%2C36.182117</v>
      </c>
      <c r="SG36" s="79" t="s">
        <v>3229</v>
      </c>
      <c r="SH36" s="10" t="str" cm="1">
        <f t="array" aca="1" ref="SH36" ca="1">IF(INDIRECT(ADDRESS(ROW(),COLUMN()-6))="","X",IF(INDIRECT(ADDRESS(ROW(),COLUMN()-5))="",0,"OK"))</f>
        <v>OK</v>
      </c>
      <c r="SI36" s="29" t="str">
        <f ca="1">IF(SJ36="","",SUM(1+MAXA(SI$1:SI35)))</f>
        <v/>
      </c>
      <c r="SJ36" s="8" t="str" cm="1">
        <f t="array" aca="1" ref="SJ36" ca="1">IF(SH36=0,INDIRECT(ADDRESS(ROW(),COLUMN()-8)),"")</f>
        <v/>
      </c>
      <c r="SK36" s="33" t="s">
        <v>1192</v>
      </c>
      <c r="SL36" s="10" t="str">
        <f t="shared" si="19"/>
        <v>$SB$36</v>
      </c>
      <c r="SM36" s="29" t="str">
        <f ca="1">IF(SN36="","",SUM(1+MAXA(SM$1:SM35)))</f>
        <v/>
      </c>
      <c r="SN36" s="8" t="str" cm="1">
        <f t="array" aca="1" ref="SN36" ca="1">IF(ISNUMBER(SEARCH(SN$1,INDEX(SB$1:SB$174,ROW(SL36),1)))=TRUE,INDIRECT(SL36),"")</f>
        <v/>
      </c>
      <c r="SO36" s="13" t="s">
        <v>1192</v>
      </c>
      <c r="SP36" s="13" t="s">
        <v>1192</v>
      </c>
      <c r="SQ36" s="13" t="s">
        <v>1192</v>
      </c>
      <c r="SR36" s="13"/>
      <c r="SS36" s="13"/>
      <c r="ST36" s="13"/>
      <c r="SU36" s="13"/>
      <c r="SV36" s="13"/>
      <c r="SW36" s="13"/>
      <c r="SX36" s="13"/>
      <c r="SY36" s="13" t="s">
        <v>1192</v>
      </c>
      <c r="SZ36" s="13" t="s">
        <v>1192</v>
      </c>
      <c r="TA36" s="10" t="str">
        <f t="shared" ca="1" si="50"/>
        <v/>
      </c>
      <c r="TB36" s="22"/>
      <c r="TC36" s="6"/>
      <c r="TD36" s="6"/>
      <c r="TE36" s="24"/>
      <c r="TF36" s="88"/>
      <c r="TG36" s="101"/>
      <c r="TH36" s="10" t="str" cm="1">
        <f t="array" aca="1" ref="TH36" ca="1">IF(INDIRECT(ADDRESS(ROW(),COLUMN()-6))="","X",IF(INDIRECT(ADDRESS(ROW(),COLUMN()-5))="",0,"OK"))</f>
        <v>X</v>
      </c>
      <c r="TI36" s="29" t="str">
        <f ca="1">IF(TJ36="","",SUM(1+MAXA(TI$1:TI35)))</f>
        <v/>
      </c>
      <c r="TJ36" s="8" t="str" cm="1">
        <f t="array" aca="1" ref="TJ36" ca="1">IF(TH36=0,INDIRECT(ADDRESS(ROW(),COLUMN()-8)),"")</f>
        <v/>
      </c>
      <c r="TK36" s="33" t="s">
        <v>1192</v>
      </c>
      <c r="TL36" s="10" t="str">
        <f t="shared" si="20"/>
        <v>$TB$36</v>
      </c>
      <c r="TM36" s="29" t="str">
        <f ca="1">IF(TN36="","",SUM(1+MAXA(TM$1:TM35)))</f>
        <v/>
      </c>
      <c r="TN36" s="8" t="str" cm="1">
        <f t="array" aca="1" ref="TN36" ca="1">IF(ISNUMBER(SEARCH(TN$1,INDEX(INDIRECT(TO$1),ROW(TL36),1)))=TRUE,INDIRECT(TL36),"")</f>
        <v/>
      </c>
      <c r="TO36" s="13" t="s">
        <v>1192</v>
      </c>
      <c r="TP36" s="13" t="s">
        <v>1192</v>
      </c>
      <c r="TQ36" s="13" t="s">
        <v>1192</v>
      </c>
      <c r="TR36" s="13"/>
      <c r="TS36" s="13"/>
      <c r="TT36" s="13"/>
      <c r="TU36" s="13"/>
      <c r="TV36" s="13"/>
      <c r="TW36" s="13"/>
      <c r="TX36" s="13"/>
      <c r="TY36" s="13" t="s">
        <v>1192</v>
      </c>
      <c r="TZ36" s="13" t="s">
        <v>1192</v>
      </c>
      <c r="UA36" s="14" t="str">
        <f t="shared" ca="1" si="51"/>
        <v/>
      </c>
      <c r="UB36" s="16"/>
      <c r="UC36" s="17" t="s">
        <v>1767</v>
      </c>
      <c r="UD36" s="48"/>
      <c r="UE36" s="19"/>
      <c r="UF36" s="19"/>
      <c r="UG36" s="79" t="s">
        <v>3229</v>
      </c>
      <c r="UH36" s="10" t="str" cm="1">
        <f t="array" aca="1" ref="UH36" ca="1">IF(INDIRECT(ADDRESS(ROW(),COLUMN()-6))="","X",IF(INDIRECT(ADDRESS(ROW(),COLUMN()-5))="",0,"OK"))</f>
        <v>X</v>
      </c>
      <c r="UI36" s="29" t="str">
        <f ca="1">IF(UJ36="","",SUM(1+MAXA(UI$1:UI35)))</f>
        <v/>
      </c>
      <c r="UJ36" s="8" t="str" cm="1">
        <f t="array" aca="1" ref="UJ36" ca="1">IF(UH36=0,INDIRECT(ADDRESS(ROW(),COLUMN()-8)),"")</f>
        <v/>
      </c>
      <c r="UK36" s="33" t="s">
        <v>1192</v>
      </c>
      <c r="UL36" s="10" t="str">
        <f t="shared" si="21"/>
        <v>$UB$36</v>
      </c>
      <c r="UM36" s="29" t="str">
        <f ca="1">IF(UN36="","",SUM(1+MAXA(UM$1:UM35)))</f>
        <v/>
      </c>
      <c r="UN36" s="8" t="str" cm="1">
        <f t="array" aca="1" ref="UN36" ca="1">IF(ISNUMBER(SEARCH(UN$1,INDEX(INDIRECT(UO$1),ROW(UL36),1)))=TRUE,INDIRECT(UL36),"")</f>
        <v/>
      </c>
      <c r="UO36" s="13" t="s">
        <v>1192</v>
      </c>
      <c r="UP36" s="13" t="s">
        <v>1192</v>
      </c>
      <c r="UQ36" s="13" t="s">
        <v>1192</v>
      </c>
      <c r="UR36" s="13"/>
      <c r="US36" s="13"/>
      <c r="UT36" s="13"/>
      <c r="UU36" s="13"/>
      <c r="UV36" s="13"/>
      <c r="UW36" s="13"/>
      <c r="UX36" s="13"/>
      <c r="UY36" s="13" t="s">
        <v>1192</v>
      </c>
      <c r="UZ36" s="13" t="s">
        <v>1192</v>
      </c>
      <c r="VA36" s="10" t="str">
        <f t="shared" ca="1" si="52"/>
        <v/>
      </c>
      <c r="VB36" s="22" t="s">
        <v>1971</v>
      </c>
      <c r="VC36" s="6" t="s">
        <v>1972</v>
      </c>
      <c r="VD36" s="6" t="s">
        <v>1973</v>
      </c>
      <c r="VE36" s="27" t="str" cm="1">
        <f t="array" aca="1" ref="VE36" ca="1">CONCATENATE($A$37,INDIRECT(ADDRESS(ROW(),COLUMN()-2)),"%20",INDIRECT(ADDRESS(ROW(),COLUMN()-1)),$A$39,INDIRECT(ADDRESS(ROW(),COLUMN()-2)),"%20",INDIRECT(ADDRESS(ROW(),COLUMN()-1)))</f>
        <v>https://maps.yandex.ru/?ll=39.219620%2035.865831&amp;z=16&amp;text=39.219620%2035.865831</v>
      </c>
      <c r="VF36" s="87" t="str" cm="1">
        <f t="array" aca="1" ref="VF36" ca="1">CONCATENATE($A$40,INDIRECT(ADDRESS(ROW(),COLUMN()-3)),"%2C",INDIRECT(ADDRESS(ROW(),COLUMN()-2)))</f>
        <v>https://maps.google.com/maps?q=39.219620%2C35.865831</v>
      </c>
      <c r="VG36" s="79" t="s">
        <v>3229</v>
      </c>
      <c r="VH36" s="10" t="str" cm="1">
        <f t="array" aca="1" ref="VH36" ca="1">IF(INDIRECT(ADDRESS(ROW(),COLUMN()-6))="","X",IF(INDIRECT(ADDRESS(ROW(),COLUMN()-5))="",0,"OK"))</f>
        <v>OK</v>
      </c>
      <c r="VI36" s="29" t="str">
        <f ca="1">IF(VJ36="","",SUM(1+MAXA(VI$1:VI35)))</f>
        <v/>
      </c>
      <c r="VJ36" s="8" t="str" cm="1">
        <f t="array" aca="1" ref="VJ36" ca="1">IF(VH36=0,INDIRECT(ADDRESS(ROW(),COLUMN()-8)),"")</f>
        <v/>
      </c>
      <c r="VK36" s="33" t="s">
        <v>1192</v>
      </c>
      <c r="VL36" s="10" t="str">
        <f t="shared" si="22"/>
        <v>$VB$36</v>
      </c>
      <c r="VM36" s="29" t="str">
        <f ca="1">IF(VN36="","",SUM(1+MAXA(VM$1:VM35)))</f>
        <v/>
      </c>
      <c r="VN36" s="8" t="str" cm="1">
        <f t="array" aca="1" ref="VN36" ca="1">IF(ISNUMBER(SEARCH(VN$1,INDEX(INDIRECT(VO$1),ROW(VL36),1)))=TRUE,INDIRECT(VL36),"")</f>
        <v/>
      </c>
      <c r="VO36" s="13" t="s">
        <v>1192</v>
      </c>
      <c r="VP36" s="13" t="s">
        <v>1192</v>
      </c>
      <c r="VQ36" s="13" t="s">
        <v>1192</v>
      </c>
      <c r="VR36" s="13"/>
      <c r="VS36" s="13"/>
      <c r="VT36" s="13"/>
      <c r="VU36" s="13"/>
      <c r="VV36" s="13"/>
      <c r="VW36" s="13"/>
      <c r="VX36" s="13"/>
      <c r="VY36" s="13" t="s">
        <v>1192</v>
      </c>
      <c r="VZ36" s="13" t="s">
        <v>1192</v>
      </c>
      <c r="WA36" s="10" t="str">
        <f t="shared" ca="1" si="53"/>
        <v/>
      </c>
      <c r="WB36" s="22" t="s">
        <v>2120</v>
      </c>
      <c r="WC36" s="6" t="s">
        <v>2121</v>
      </c>
      <c r="WD36" s="6" t="s">
        <v>2122</v>
      </c>
      <c r="WE36" s="27" t="str" cm="1">
        <f t="array" aca="1" ref="WE36" ca="1">CONCATENATE($A$37,INDIRECT(ADDRESS(ROW(),COLUMN()-2)),"%20",INDIRECT(ADDRESS(ROW(),COLUMN()-1)),$A$39,INDIRECT(ADDRESS(ROW(),COLUMN()-2)),"%20",INDIRECT(ADDRESS(ROW(),COLUMN()-1)))</f>
        <v>https://maps.yandex.ru/?ll=38.531852%2036.729392&amp;z=16&amp;text=38.531852%2036.729392</v>
      </c>
      <c r="WF36" s="87" t="str" cm="1">
        <f t="array" aca="1" ref="WF36" ca="1">CONCATENATE($A$40,INDIRECT(ADDRESS(ROW(),COLUMN()-3)),"%2C",INDIRECT(ADDRESS(ROW(),COLUMN()-2)))</f>
        <v>https://maps.google.com/maps?q=38.531852%2C36.729392</v>
      </c>
      <c r="WG36" s="79" t="s">
        <v>3229</v>
      </c>
      <c r="WH36" s="10" t="str" cm="1">
        <f t="array" aca="1" ref="WH36" ca="1">IF(INDIRECT(ADDRESS(ROW(),COLUMN()-6))="","X",IF(INDIRECT(ADDRESS(ROW(),COLUMN()-5))="",0,"OK"))</f>
        <v>OK</v>
      </c>
      <c r="WI36" s="29" t="str">
        <f ca="1">IF(WJ36="","",SUM(1+MAXA(WI$1:WI35)))</f>
        <v/>
      </c>
      <c r="WJ36" s="8" t="str" cm="1">
        <f t="array" aca="1" ref="WJ36" ca="1">IF(WH36=0,INDIRECT(ADDRESS(ROW(),COLUMN()-8)),"")</f>
        <v/>
      </c>
      <c r="WK36" s="33" t="s">
        <v>1192</v>
      </c>
      <c r="WL36" s="10" t="str">
        <f t="shared" si="23"/>
        <v>$WB$36</v>
      </c>
      <c r="WM36" s="29" t="str">
        <f ca="1">IF(WN36="","",SUM(1+MAXA(WM$1:WM35)))</f>
        <v/>
      </c>
      <c r="WN36" s="8" t="str" cm="1">
        <f t="array" aca="1" ref="WN36" ca="1">IF(ISNUMBER(SEARCH(WN$1,INDEX(INDIRECT(WO$1),ROW(WL36),1)))=TRUE,INDIRECT(WL36),"")</f>
        <v/>
      </c>
      <c r="WO36" s="13" t="s">
        <v>1192</v>
      </c>
      <c r="WP36" s="13" t="s">
        <v>1192</v>
      </c>
      <c r="WQ36" s="13" t="s">
        <v>1192</v>
      </c>
      <c r="WR36" s="13" t="s">
        <v>1192</v>
      </c>
      <c r="WS36" s="13"/>
      <c r="WT36" s="13"/>
      <c r="WU36" s="13"/>
      <c r="WV36" s="13" t="s">
        <v>1192</v>
      </c>
      <c r="WW36" s="13"/>
      <c r="WX36" s="13"/>
      <c r="WY36" s="13"/>
      <c r="WZ36" s="13" t="s">
        <v>1192</v>
      </c>
      <c r="XA36" s="10" t="str">
        <f t="shared" ca="1" si="54"/>
        <v/>
      </c>
      <c r="XB36" s="22" t="s">
        <v>2255</v>
      </c>
      <c r="XC36" s="37" t="s">
        <v>2256</v>
      </c>
      <c r="XD36" s="37" t="s">
        <v>2257</v>
      </c>
      <c r="XE36" s="27" t="str" cm="1">
        <f t="array" aca="1" ref="XE36" ca="1">CONCATENATE($A$37,INDIRECT(ADDRESS(ROW(),COLUMN()-2)),"%20",INDIRECT(ADDRESS(ROW(),COLUMN()-1)),$A$39,INDIRECT(ADDRESS(ROW(),COLUMN()-2)),"%20",INDIRECT(ADDRESS(ROW(),COLUMN()-1)))</f>
        <v>https://maps.yandex.ru/?ll=38.460281%2035.668247&amp;z=16&amp;text=38.460281%2035.668247</v>
      </c>
      <c r="XF36" s="87" t="str" cm="1">
        <f t="array" aca="1" ref="XF36" ca="1">CONCATENATE($A$40,INDIRECT(ADDRESS(ROW(),COLUMN()-3)),"%2C",INDIRECT(ADDRESS(ROW(),COLUMN()-2)))</f>
        <v>https://maps.google.com/maps?q=38.460281%2C35.668247</v>
      </c>
      <c r="XG36" s="79" t="s">
        <v>3229</v>
      </c>
      <c r="XH36" s="10" t="str" cm="1">
        <f t="array" aca="1" ref="XH36" ca="1">IF(INDIRECT(ADDRESS(ROW(),COLUMN()-6))="","X",IF(INDIRECT(ADDRESS(ROW(),COLUMN()-5))="",0,"OK"))</f>
        <v>OK</v>
      </c>
      <c r="XI36" s="29" t="str">
        <f ca="1">IF(XJ36="","",SUM(1+MAXA(XI$1:XI35)))</f>
        <v/>
      </c>
      <c r="XJ36" s="8" t="str" cm="1">
        <f t="array" aca="1" ref="XJ36" ca="1">IF(XH36=0,INDIRECT(ADDRESS(ROW(),COLUMN()-8)),"")</f>
        <v/>
      </c>
      <c r="XK36" s="33" t="s">
        <v>1192</v>
      </c>
      <c r="XL36" s="10" t="str">
        <f t="shared" si="24"/>
        <v>$XB$36</v>
      </c>
      <c r="XM36" s="29" t="str">
        <f ca="1">IF(XN36="","",SUM(1+MAXA(XM$1:XM35)))</f>
        <v/>
      </c>
      <c r="XN36" s="8" t="str" cm="1">
        <f t="array" aca="1" ref="XN36" ca="1">IF(ISNUMBER(SEARCH(XN$1,INDEX(INDIRECT(XO$1),ROW(XL36),1)))=TRUE,INDIRECT(XL36),"")</f>
        <v/>
      </c>
      <c r="XO36" s="13" t="s">
        <v>1192</v>
      </c>
      <c r="XP36" s="13" t="s">
        <v>1192</v>
      </c>
      <c r="XQ36" s="13" t="s">
        <v>1192</v>
      </c>
      <c r="XR36" s="13" t="s">
        <v>1192</v>
      </c>
      <c r="XS36" s="13"/>
      <c r="XT36" s="13"/>
      <c r="XU36" s="13"/>
      <c r="XV36" s="13"/>
      <c r="XW36" s="13"/>
      <c r="XX36" s="13"/>
      <c r="XY36" s="13" t="s">
        <v>1192</v>
      </c>
      <c r="XZ36" s="13" t="s">
        <v>1192</v>
      </c>
      <c r="YA36" s="10" t="str">
        <f t="shared" ca="1" si="55"/>
        <v/>
      </c>
      <c r="YB36" s="22"/>
      <c r="YC36" s="37"/>
      <c r="YD36" s="37"/>
      <c r="YE36" s="24"/>
      <c r="YF36" s="88"/>
      <c r="YG36" s="101"/>
      <c r="YH36" s="10" t="str" cm="1">
        <f t="array" aca="1" ref="YH36" ca="1">IF(INDIRECT(ADDRESS(ROW(),COLUMN()-6))="","X",IF(INDIRECT(ADDRESS(ROW(),COLUMN()-5))="",0,"OK"))</f>
        <v>X</v>
      </c>
      <c r="YI36" s="29" t="str">
        <f ca="1">IF(YJ36="","",SUM(1+MAXA(YI$1:YI35)))</f>
        <v/>
      </c>
      <c r="YJ36" s="8" t="str" cm="1">
        <f t="array" aca="1" ref="YJ36" ca="1">IF(YH36=0,INDIRECT(ADDRESS(ROW(),COLUMN()-8)),"")</f>
        <v/>
      </c>
      <c r="YK36" s="33" t="s">
        <v>1192</v>
      </c>
      <c r="YL36" s="10" t="str">
        <f t="shared" si="25"/>
        <v>$YB$36</v>
      </c>
      <c r="YM36" s="29" t="str">
        <f ca="1">IF(YN36="","",SUM(1+MAXA(YM$1:YM35)))</f>
        <v/>
      </c>
      <c r="YN36" s="8" t="str" cm="1">
        <f t="array" aca="1" ref="YN36" ca="1">IF(ISNUMBER(SEARCH(YN$1,INDEX(INDIRECT(YO$1),ROW(YL36),1)))=TRUE,INDIRECT(YL36),"")</f>
        <v/>
      </c>
      <c r="YO36" s="13" t="s">
        <v>1192</v>
      </c>
      <c r="YP36" s="13" t="s">
        <v>1192</v>
      </c>
      <c r="YQ36" s="13" t="s">
        <v>1192</v>
      </c>
      <c r="YR36" s="13" t="s">
        <v>1192</v>
      </c>
      <c r="YS36" s="13"/>
      <c r="YT36" s="13"/>
      <c r="YU36" s="13"/>
      <c r="YV36" s="13"/>
      <c r="YW36" s="13"/>
      <c r="YX36" s="13"/>
      <c r="YY36" s="13" t="s">
        <v>1192</v>
      </c>
      <c r="YZ36" s="13" t="s">
        <v>1192</v>
      </c>
      <c r="ZA36" s="10" t="str">
        <f t="shared" ca="1" si="56"/>
        <v/>
      </c>
      <c r="ZB36" s="16"/>
      <c r="ZC36" s="17" t="s">
        <v>2418</v>
      </c>
      <c r="ZD36" s="51"/>
      <c r="ZE36" s="19"/>
      <c r="ZF36" s="19"/>
      <c r="ZG36" s="79" t="s">
        <v>3229</v>
      </c>
      <c r="ZH36" s="10" t="str" cm="1">
        <f t="array" aca="1" ref="ZH36" ca="1">IF(INDIRECT(ADDRESS(ROW(),COLUMN()-6))="","X",IF(INDIRECT(ADDRESS(ROW(),COLUMN()-5))="",0,"OK"))</f>
        <v>X</v>
      </c>
      <c r="ZI36" s="29" t="str">
        <f ca="1">IF(ZJ36="","",SUM(1+MAXA(ZI$1:ZI35)))</f>
        <v/>
      </c>
      <c r="ZJ36" s="8" t="str" cm="1">
        <f t="array" aca="1" ref="ZJ36" ca="1">IF(ZH36=0,INDIRECT(ADDRESS(ROW(),COLUMN()-8)),"")</f>
        <v/>
      </c>
      <c r="ZK36" s="33" t="s">
        <v>1192</v>
      </c>
      <c r="ZL36" s="10" t="str">
        <f t="shared" si="26"/>
        <v>$ZB$36</v>
      </c>
      <c r="ZM36" s="29" t="str">
        <f ca="1">IF(ZN36="","",SUM(1+MAXA(ZM$1:ZM35)))</f>
        <v/>
      </c>
      <c r="ZN36" s="8" t="str" cm="1">
        <f t="array" aca="1" ref="ZN36" ca="1">IF(ISNUMBER(SEARCH(ZN$1,INDEX(INDIRECT(ZO$1),ROW(ZL36),1)))=TRUE,INDIRECT(ZL36),"")</f>
        <v/>
      </c>
      <c r="ZO36" s="13" t="s">
        <v>1192</v>
      </c>
      <c r="ZP36" s="13" t="s">
        <v>1192</v>
      </c>
      <c r="ZQ36" s="13" t="s">
        <v>1192</v>
      </c>
      <c r="ZR36" s="13" t="s">
        <v>1192</v>
      </c>
      <c r="ZS36" s="13"/>
      <c r="ZT36" s="13"/>
      <c r="ZU36" s="13"/>
      <c r="ZV36" s="13"/>
      <c r="ZW36" s="13"/>
      <c r="ZX36" s="13"/>
      <c r="ZY36" s="13"/>
      <c r="ZZ36" s="13" t="s">
        <v>1192</v>
      </c>
      <c r="AAA36" s="10" t="str">
        <f t="shared" ca="1" si="57"/>
        <v/>
      </c>
      <c r="AAB36" s="16"/>
      <c r="AAC36" s="17" t="s">
        <v>2571</v>
      </c>
      <c r="AAD36" s="51"/>
      <c r="AAE36" s="19"/>
      <c r="AAF36" s="19"/>
      <c r="AAG36" s="79" t="s">
        <v>3229</v>
      </c>
      <c r="AAH36" s="10" t="str" cm="1">
        <f t="array" aca="1" ref="AAH36" ca="1">IF(INDIRECT(ADDRESS(ROW(),COLUMN()-6))="","X",IF(INDIRECT(ADDRESS(ROW(),COLUMN()-5))="",0,"OK"))</f>
        <v>X</v>
      </c>
      <c r="AAI36" s="29" t="str">
        <f ca="1">IF(AAJ36="","",SUM(1+MAXA(AAI$1:AAI35)))</f>
        <v/>
      </c>
      <c r="AAJ36" s="8" t="str" cm="1">
        <f t="array" aca="1" ref="AAJ36" ca="1">IF(AAH36=0,INDIRECT(ADDRESS(ROW(),COLUMN()-8)),"")</f>
        <v/>
      </c>
      <c r="AAK36" s="33" t="s">
        <v>1192</v>
      </c>
      <c r="AAL36" s="10" t="str">
        <f t="shared" si="27"/>
        <v>$AAB$36</v>
      </c>
      <c r="AAM36" s="29" t="str">
        <f ca="1">IF(AAN36="","",SUM(1+MAXA(AAM$1:AAM35)))</f>
        <v/>
      </c>
      <c r="AAN36" s="8" t="str" cm="1">
        <f t="array" aca="1" ref="AAN36" ca="1">IF(ISNUMBER(SEARCH(AAN$1,INDEX(INDIRECT(AAO$1),ROW(AAL36),1)))=TRUE,INDIRECT(AAL36),"")</f>
        <v/>
      </c>
      <c r="AAO36" s="13" t="s">
        <v>1192</v>
      </c>
      <c r="AAP36" s="13" t="s">
        <v>1192</v>
      </c>
      <c r="AAQ36" s="13" t="s">
        <v>1192</v>
      </c>
      <c r="AAR36" s="13" t="s">
        <v>1192</v>
      </c>
      <c r="AAS36" s="13" t="s">
        <v>1192</v>
      </c>
      <c r="AAT36" s="13"/>
      <c r="AAU36" s="13"/>
      <c r="AAV36" s="13"/>
      <c r="AAW36" s="13"/>
      <c r="AAX36" s="13"/>
      <c r="AAY36" s="13"/>
      <c r="AAZ36" s="13" t="s">
        <v>1192</v>
      </c>
      <c r="ABA36" s="10" t="str">
        <f t="shared" ca="1" si="58"/>
        <v/>
      </c>
      <c r="ABB36" s="73" t="s">
        <v>3080</v>
      </c>
      <c r="ABC36" s="74" t="s">
        <v>2801</v>
      </c>
      <c r="ABD36" s="75" t="s">
        <v>2729</v>
      </c>
      <c r="ABE36" s="27" t="str" cm="1">
        <f t="array" aca="1" ref="ABE36" ca="1">CONCATENATE($A$37,INDIRECT(ADDRESS(ROW(),COLUMN()-2)),"%20",INDIRECT(ADDRESS(ROW(),COLUMN()-1)),$A$39,INDIRECT(ADDRESS(ROW(),COLUMN()-2)),"%20",INDIRECT(ADDRESS(ROW(),COLUMN()-1)))</f>
        <v>https://maps.yandex.ru/?ll=38.794367%2035.610090&amp;z=16&amp;text=38.794367%2035.610090</v>
      </c>
      <c r="ABF36" s="87" t="str" cm="1">
        <f t="array" aca="1" ref="ABF36" ca="1">CONCATENATE($A$40,INDIRECT(ADDRESS(ROW(),COLUMN()-3)),"%2C",INDIRECT(ADDRESS(ROW(),COLUMN()-2)))</f>
        <v>https://maps.google.com/maps?q=38.794367%2C35.610090</v>
      </c>
      <c r="ABG36" s="79" t="s">
        <v>3243</v>
      </c>
      <c r="ABH36" s="10" t="str" cm="1">
        <f t="array" aca="1" ref="ABH36" ca="1">IF(INDIRECT(ADDRESS(ROW(),COLUMN()-6))="","X",IF(INDIRECT(ADDRESS(ROW(),COLUMN()-5))="",0,"OK"))</f>
        <v>OK</v>
      </c>
      <c r="ABI36" s="29" t="str">
        <f ca="1">IF(ABJ36="","",SUM(1+MAXA(ABI$1:ABI35)))</f>
        <v/>
      </c>
      <c r="ABJ36" s="8" t="str" cm="1">
        <f t="array" aca="1" ref="ABJ36" ca="1">IF(ABH36=0,INDIRECT(ADDRESS(ROW(),COLUMN()-8)),"")</f>
        <v/>
      </c>
      <c r="ABK36" s="33" t="s">
        <v>1192</v>
      </c>
      <c r="ABL36" s="10" t="str">
        <f t="shared" si="28"/>
        <v>$ABB$36</v>
      </c>
      <c r="ABM36" s="29" t="str">
        <f ca="1">IF(ABN36="","",SUM(1+MAXA(ABM$1:ABM35)))</f>
        <v/>
      </c>
      <c r="ABN36" s="8" t="str" cm="1">
        <f t="array" aca="1" ref="ABN36" ca="1">IF(ISNUMBER(SEARCH(ABN$1,INDEX(INDIRECT(ABO$1),ROW(ABL36),1)))=TRUE,INDIRECT(ABL36),"")</f>
        <v/>
      </c>
      <c r="ABO36" s="13" t="s">
        <v>1192</v>
      </c>
      <c r="ABP36" s="13" t="s">
        <v>1192</v>
      </c>
      <c r="ABQ36" s="13" t="s">
        <v>1192</v>
      </c>
      <c r="ABR36" s="13"/>
      <c r="ABS36" s="13"/>
      <c r="ABT36" s="13"/>
      <c r="ABU36" s="13"/>
      <c r="ABV36" s="13"/>
      <c r="ABW36" s="13"/>
      <c r="ABX36" s="13"/>
      <c r="ABY36" s="13"/>
      <c r="ABZ36" s="13" t="s">
        <v>1192</v>
      </c>
      <c r="ACA36" s="10" t="str">
        <f t="shared" ca="1" si="59"/>
        <v/>
      </c>
      <c r="ACB36" s="22"/>
      <c r="ACC36" s="6"/>
      <c r="ACD36" s="37"/>
      <c r="ACE36" s="24"/>
      <c r="ACF36" s="88"/>
      <c r="ACG36" s="101"/>
      <c r="ACH36" s="10" t="str" cm="1">
        <f t="array" aca="1" ref="ACH36" ca="1">IF(INDIRECT(ADDRESS(ROW(),COLUMN()-6))="","X",IF(INDIRECT(ADDRESS(ROW(),COLUMN()-5))="",0,"OK"))</f>
        <v>X</v>
      </c>
      <c r="ACI36" s="29" t="str">
        <f ca="1">IF(ACJ36="","",SUM(1+MAXA(ACI$1:ACI35)))</f>
        <v/>
      </c>
      <c r="ACJ36" s="8" t="str" cm="1">
        <f t="array" aca="1" ref="ACJ36" ca="1">IF(ACH36=0,INDIRECT(ADDRESS(ROW(),COLUMN()-8)),"")</f>
        <v/>
      </c>
      <c r="ACK36" s="33" t="s">
        <v>1192</v>
      </c>
      <c r="ACL36" s="10" t="str">
        <f t="shared" si="29"/>
        <v>$ACB$36</v>
      </c>
      <c r="ACM36" s="29" t="str">
        <f ca="1">IF(ACN36="","",SUM(1+MAXA(ACM$1:ACM35)))</f>
        <v/>
      </c>
      <c r="ACN36" s="8" t="str" cm="1">
        <f t="array" aca="1" ref="ACN36" ca="1">IF(ISNUMBER(SEARCH(ACN$1,INDEX(INDIRECT(ACO$1),ROW(ACL36),1)))=TRUE,INDIRECT(ACL36),"")</f>
        <v/>
      </c>
      <c r="ACO36" s="13" t="s">
        <v>1192</v>
      </c>
      <c r="ACP36" s="13" t="s">
        <v>1192</v>
      </c>
      <c r="ACQ36" s="13" t="s">
        <v>1192</v>
      </c>
      <c r="ACR36" s="13"/>
      <c r="ACS36" s="13"/>
      <c r="ACT36" s="13"/>
      <c r="ACU36" s="13"/>
      <c r="ACV36" s="13"/>
      <c r="ACW36" s="13"/>
      <c r="ACX36" s="13"/>
      <c r="ACY36" s="13"/>
      <c r="ACZ36" s="13" t="s">
        <v>1192</v>
      </c>
      <c r="ADA36" s="10" t="str">
        <f t="shared" ca="1" si="60"/>
        <v/>
      </c>
      <c r="ADB36" s="22" t="s">
        <v>2891</v>
      </c>
      <c r="ADC36" s="37" t="s">
        <v>2892</v>
      </c>
      <c r="ADD36" s="37" t="s">
        <v>2893</v>
      </c>
      <c r="ADE36" s="27" t="str" cm="1">
        <f t="array" aca="1" ref="ADE36" ca="1">CONCATENATE($A$37,INDIRECT(ADDRESS(ROW(),COLUMN()-2)),"%20",INDIRECT(ADDRESS(ROW(),COLUMN()-1)),$A$39,INDIRECT(ADDRESS(ROW(),COLUMN()-2)),"%20",INDIRECT(ADDRESS(ROW(),COLUMN()-1)))</f>
        <v>https://maps.yandex.ru/?ll=38.718789%2035.491982&amp;z=16&amp;text=38.718789%2035.491982</v>
      </c>
      <c r="ADF36" s="87" t="str" cm="1">
        <f t="array" aca="1" ref="ADF36" ca="1">CONCATENATE($A$40,INDIRECT(ADDRESS(ROW(),COLUMN()-3)),"%2C",INDIRECT(ADDRESS(ROW(),COLUMN()-2)))</f>
        <v>https://maps.google.com/maps?q=38.718789%2C35.491982</v>
      </c>
      <c r="ADG36" s="92" t="s">
        <v>3257</v>
      </c>
      <c r="ADH36" s="10" t="str" cm="1">
        <f t="array" aca="1" ref="ADH36" ca="1">IF(INDIRECT(ADDRESS(ROW(),COLUMN()-6))="","X",IF(INDIRECT(ADDRESS(ROW(),COLUMN()-5))="",0,"OK"))</f>
        <v>OK</v>
      </c>
      <c r="ADI36" s="29" t="str">
        <f ca="1">IF(ADJ36="","",SUM(1+MAXA(ADI$1:ADI35)))</f>
        <v/>
      </c>
      <c r="ADJ36" s="8" t="str" cm="1">
        <f t="array" aca="1" ref="ADJ36" ca="1">IF(ADH36=0,INDIRECT(ADDRESS(ROW(),COLUMN()-8)),"")</f>
        <v/>
      </c>
      <c r="ADK36" s="33" t="s">
        <v>1192</v>
      </c>
      <c r="ADL36" s="10" t="str">
        <f t="shared" si="30"/>
        <v>$ADB$36</v>
      </c>
      <c r="ADM36" s="29" t="str">
        <f ca="1">IF(ADN36="","",SUM(1+MAXA(ADM$1:ADM35)))</f>
        <v/>
      </c>
      <c r="ADN36" s="8" t="str" cm="1">
        <f t="array" aca="1" ref="ADN36" ca="1">IF(ISNUMBER(SEARCH(ADN$1,INDEX(INDIRECT(ADO$1),ROW(ADL36),1)))=TRUE,INDIRECT(ADL36),"")</f>
        <v/>
      </c>
      <c r="ADO36" s="13" t="s">
        <v>1192</v>
      </c>
      <c r="ADP36" s="13" t="s">
        <v>1192</v>
      </c>
      <c r="ADQ36" s="13" t="s">
        <v>1192</v>
      </c>
      <c r="ADR36" s="13" t="s">
        <v>1192</v>
      </c>
      <c r="ADS36" s="13" t="s">
        <v>1192</v>
      </c>
      <c r="ADT36" s="13"/>
      <c r="ADU36" s="13"/>
      <c r="ADV36" s="13"/>
      <c r="ADW36" s="13"/>
      <c r="ADX36" s="13"/>
      <c r="ADY36" s="13"/>
      <c r="ADZ36" s="13" t="s">
        <v>1192</v>
      </c>
      <c r="AEA36" s="10" t="str">
        <f t="shared" ca="1" si="61"/>
        <v/>
      </c>
      <c r="AEB36" s="22" t="s">
        <v>2997</v>
      </c>
      <c r="AEC36" s="37" t="s">
        <v>2998</v>
      </c>
      <c r="AED36" s="37" t="s">
        <v>2999</v>
      </c>
      <c r="AEE36" s="27" t="str" cm="1">
        <f t="array" aca="1" ref="AEE36" ca="1">CONCATENATE($A$37,INDIRECT(ADDRESS(ROW(),COLUMN()-2)),"%20",INDIRECT(ADDRESS(ROW(),COLUMN()-1)),$A$39,INDIRECT(ADDRESS(ROW(),COLUMN()-2)),"%20",INDIRECT(ADDRESS(ROW(),COLUMN()-1)))</f>
        <v>https://maps.yandex.ru/?ll=38.973210%2035.722043&amp;z=16&amp;text=38.973210%2035.722043</v>
      </c>
      <c r="AEF36" s="87" t="str" cm="1">
        <f t="array" aca="1" ref="AEF36" ca="1">CONCATENATE($A$40,INDIRECT(ADDRESS(ROW(),COLUMN()-3)),"%2C",INDIRECT(ADDRESS(ROW(),COLUMN()-2)))</f>
        <v>https://maps.google.com/maps?q=38.973210%2C35.722043</v>
      </c>
      <c r="AEG36" s="79" t="s">
        <v>3229</v>
      </c>
      <c r="AEH36" s="10" t="str" cm="1">
        <f t="array" aca="1" ref="AEH36" ca="1">IF(INDIRECT(ADDRESS(ROW(),COLUMN()-6))="","X",IF(INDIRECT(ADDRESS(ROW(),COLUMN()-5))="",0,"OK"))</f>
        <v>OK</v>
      </c>
      <c r="AEI36" s="29" t="str">
        <f ca="1">IF(AEJ36="","",SUM(1+MAXA(AEI$1:AEI35)))</f>
        <v/>
      </c>
      <c r="AEJ36" s="8" t="str" cm="1">
        <f t="array" aca="1" ref="AEJ36" ca="1">IF(AEH36=0,INDIRECT(ADDRESS(ROW(),COLUMN()-8)),"")</f>
        <v/>
      </c>
      <c r="AEK36" s="33" t="s">
        <v>1192</v>
      </c>
      <c r="AEL36" s="10" t="str">
        <f t="shared" si="31"/>
        <v>$AEB$36</v>
      </c>
      <c r="AEM36" s="29" t="str">
        <f ca="1">IF(AEN36="","",SUM(1+MAXA(AEM$1:AEM35)))</f>
        <v/>
      </c>
      <c r="AEN36" s="8" t="str" cm="1">
        <f t="array" aca="1" ref="AEN36" ca="1">IF(ISNUMBER(SEARCH(AEN$1,INDEX(INDIRECT(AEO$1),ROW(AEL36),1)))=TRUE,INDIRECT(AEL36),"")</f>
        <v/>
      </c>
      <c r="AEO36" s="13" t="s">
        <v>1192</v>
      </c>
      <c r="AEP36" s="13" t="s">
        <v>1192</v>
      </c>
      <c r="AEQ36" s="13" t="s">
        <v>1192</v>
      </c>
      <c r="AER36" s="13" t="s">
        <v>1192</v>
      </c>
      <c r="AES36" s="13" t="s">
        <v>1192</v>
      </c>
      <c r="AET36" s="13" t="s">
        <v>1192</v>
      </c>
      <c r="AEU36" s="13" t="s">
        <v>1192</v>
      </c>
      <c r="AEV36" s="13" t="s">
        <v>1192</v>
      </c>
    </row>
    <row r="37" spans="1:828" s="4" customFormat="1" ht="24.75" customHeight="1" x14ac:dyDescent="0.2">
      <c r="A37" s="27" t="s">
        <v>3780</v>
      </c>
      <c r="B37" s="10" t="str">
        <f t="shared" ca="1" si="32"/>
        <v/>
      </c>
      <c r="C37" s="8"/>
      <c r="D37" s="10"/>
      <c r="E37" s="10"/>
      <c r="G37" s="81"/>
      <c r="H37" s="94"/>
      <c r="I37" s="10" t="str" cm="1">
        <f t="array" aca="1" ref="I37" ca="1">IF(INDIRECT(ADDRESS(ROW(),COLUMN()-6))="","X",IF(INDIRECT(ADDRESS(ROW(),COLUMN()-5))="",0,"OK"))</f>
        <v>X</v>
      </c>
      <c r="J37" s="29" t="str">
        <f ca="1">IF(K37="","",SUM(1+MAXA(J$1:J36)))</f>
        <v/>
      </c>
      <c r="K37" s="8" t="str" cm="1">
        <f t="array" aca="1" ref="K37" ca="1">IF(I37=0,INDIRECT(ADDRESS(ROW(),COLUMN()-8)),"")</f>
        <v/>
      </c>
      <c r="L37" s="31"/>
      <c r="M37" s="10" t="str">
        <f t="shared" si="0"/>
        <v>$C$37</v>
      </c>
      <c r="N37" s="29" t="str">
        <f ca="1">IF(O37="","",SUM(1+MAXA(N$1:N36)))</f>
        <v/>
      </c>
      <c r="O37" s="8" t="str" cm="1">
        <f t="array" aca="1" ref="O37" ca="1">IF(ISNUMBER(SEARCH(O$1,INDEX(INDIRECT($P$1),ROW(M37),1)))=TRUE,INDIRECT(M37),"")</f>
        <v/>
      </c>
      <c r="P37" s="13" t="s">
        <v>1192</v>
      </c>
      <c r="Q37" s="13" t="s">
        <v>1192</v>
      </c>
      <c r="R37" s="13"/>
      <c r="S37" s="13"/>
      <c r="T37" s="13"/>
      <c r="U37" s="13"/>
      <c r="V37" s="13"/>
      <c r="W37" s="13"/>
      <c r="X37" s="13"/>
      <c r="Y37" s="13" t="s">
        <v>1192</v>
      </c>
      <c r="Z37" s="13" t="s">
        <v>1192</v>
      </c>
      <c r="AA37" s="10" t="str">
        <f t="shared" ca="1" si="62"/>
        <v/>
      </c>
      <c r="AB37" s="8"/>
      <c r="AC37" s="10"/>
      <c r="AD37" s="10"/>
      <c r="AF37" s="81"/>
      <c r="AG37" s="81"/>
      <c r="AH37" s="10" t="str" cm="1">
        <f t="array" aca="1" ref="AH37" ca="1">IF(INDIRECT(ADDRESS(ROW(),COLUMN()-6))="","X",IF(INDIRECT(ADDRESS(ROW(),COLUMN()-5))="",0,"OK"))</f>
        <v>X</v>
      </c>
      <c r="AI37" s="29" t="str">
        <f ca="1">IF(AJ37="","",SUM(1+MAXA(AI$1:AI36)))</f>
        <v/>
      </c>
      <c r="AJ37" s="8" t="str" cm="1">
        <f t="array" aca="1" ref="AJ37" ca="1">IF(AH37=0,INDIRECT(ADDRESS(ROW(),COLUMN()-8)),"")</f>
        <v/>
      </c>
      <c r="AK37" s="31"/>
      <c r="AL37" s="10" t="str">
        <f t="shared" si="1"/>
        <v>$AB$37</v>
      </c>
      <c r="AM37" s="29" t="str">
        <f ca="1">IF(AN37="","",SUM(1+MAXA(AM$1:AM36)))</f>
        <v/>
      </c>
      <c r="AN37" s="8" t="str" cm="1">
        <f t="array" aca="1" ref="AN37" ca="1">IF(ISNUMBER(SEARCH(AN$1,INDEX(INDIRECT($AO$1),ROW(AL37),1)))=TRUE,INDIRECT(AL37),"")</f>
        <v/>
      </c>
      <c r="AO37" s="13" t="s">
        <v>1192</v>
      </c>
      <c r="AP37" s="13" t="s">
        <v>1192</v>
      </c>
      <c r="AQ37" s="13" t="s">
        <v>1192</v>
      </c>
      <c r="AR37" s="13"/>
      <c r="AS37" s="13"/>
      <c r="AT37" s="13"/>
      <c r="AU37" s="13"/>
      <c r="AV37" s="13"/>
      <c r="AW37" s="13"/>
      <c r="AX37" s="13" t="s">
        <v>1192</v>
      </c>
      <c r="AY37" s="13" t="s">
        <v>1192</v>
      </c>
      <c r="AZ37" s="13" t="s">
        <v>1192</v>
      </c>
      <c r="BA37" s="10" t="str">
        <f t="shared" ca="1" si="33"/>
        <v/>
      </c>
      <c r="BB37" s="8" t="s">
        <v>216</v>
      </c>
      <c r="BC37" s="3" t="s">
        <v>3127</v>
      </c>
      <c r="BD37" s="3" t="s">
        <v>3126</v>
      </c>
      <c r="BE37" s="27" t="str" cm="1">
        <f t="array" aca="1" ref="BE37" ca="1">CONCATENATE($A$37,INDIRECT(ADDRESS(ROW(),COLUMN()-2)),"%20",INDIRECT(ADDRESS(ROW(),COLUMN()-1)),$A$39,INDIRECT(ADDRESS(ROW(),COLUMN()-2)),"%20",INDIRECT(ADDRESS(ROW(),COLUMN()-1)))</f>
        <v>https://maps.yandex.ru/?ll=38.733749%2035.573480&amp;z=16&amp;text=38.733749%2035.573480</v>
      </c>
      <c r="BF37" s="87" t="str" cm="1">
        <f t="array" aca="1" ref="BF37" ca="1">CONCATENATE($A$40,INDIRECT(ADDRESS(ROW(),COLUMN()-3)),"%2C",INDIRECT(ADDRESS(ROW(),COLUMN()-2)))</f>
        <v>https://maps.google.com/maps?q=38.733749%2C35.573480</v>
      </c>
      <c r="BG37" s="92" t="s">
        <v>3229</v>
      </c>
      <c r="BH37" s="10" t="str" cm="1">
        <f t="array" aca="1" ref="BH37" ca="1">IF(INDIRECT(ADDRESS(ROW(),COLUMN()-6))="","X",IF(INDIRECT(ADDRESS(ROW(),COLUMN()-5))="",0,"OK"))</f>
        <v>OK</v>
      </c>
      <c r="BI37" s="29" t="str">
        <f ca="1">IF(BJ37="","",SUM(1+MAXA(BI$1:BI36)))</f>
        <v/>
      </c>
      <c r="BJ37" s="8" t="str" cm="1">
        <f t="array" aca="1" ref="BJ37" ca="1">IF(BH37=0,INDIRECT(ADDRESS(ROW(),COLUMN()-8)),"")</f>
        <v/>
      </c>
      <c r="BK37" s="31"/>
      <c r="BL37" s="10" t="str">
        <f t="shared" si="2"/>
        <v>$BB$37</v>
      </c>
      <c r="BM37" s="29" t="str">
        <f ca="1">IF(BN37="","",SUM(1+MAXA(BM$1:BM36)))</f>
        <v/>
      </c>
      <c r="BN37" s="8" t="str" cm="1">
        <f t="array" aca="1" ref="BN37" ca="1">IF(ISNUMBER(SEARCH(BN$1,INDEX(INDIRECT(BO$1),ROW(BL37),1)))=TRUE,INDIRECT(BL37),"")</f>
        <v/>
      </c>
      <c r="BO37" s="13" t="s">
        <v>1192</v>
      </c>
      <c r="BP37" s="13" t="s">
        <v>1192</v>
      </c>
      <c r="BQ37" s="13" t="s">
        <v>1192</v>
      </c>
      <c r="BR37" s="13"/>
      <c r="BS37" s="13"/>
      <c r="BT37" s="13"/>
      <c r="BU37" s="13"/>
      <c r="BV37" s="13"/>
      <c r="BW37" s="13" t="s">
        <v>1192</v>
      </c>
      <c r="BX37" s="13" t="s">
        <v>1192</v>
      </c>
      <c r="BY37" s="13"/>
      <c r="BZ37" s="13"/>
      <c r="CA37" s="10" t="str">
        <f t="shared" ca="1" si="34"/>
        <v/>
      </c>
      <c r="CB37" s="22" t="s">
        <v>3967</v>
      </c>
      <c r="CC37" s="6" t="s">
        <v>3968</v>
      </c>
      <c r="CD37" s="6" t="s">
        <v>3969</v>
      </c>
      <c r="CE37" s="27" t="str" cm="1">
        <f t="array" aca="1" ref="CE37" ca="1">CONCATENATE($A$37,INDIRECT(ADDRESS(ROW(),COLUMN()-2)),"%20",INDIRECT(ADDRESS(ROW(),COLUMN()-1)),$A$39,INDIRECT(ADDRESS(ROW(),COLUMN()-2)),"%20",INDIRECT(ADDRESS(ROW(),COLUMN()-1)))</f>
        <v>https://maps.yandex.ru/?ll=38.769850%2035.452972&amp;z=16&amp;text=38.769850%2035.452972</v>
      </c>
      <c r="CF37" s="87" t="str" cm="1">
        <f t="array" aca="1" ref="CF37" ca="1">CONCATENATE($A$40,INDIRECT(ADDRESS(ROW(),COLUMN()-3)),"%2C",INDIRECT(ADDRESS(ROW(),COLUMN()-2)))</f>
        <v>https://maps.google.com/maps?q=38.769850%2C35.452972</v>
      </c>
      <c r="CG37" s="92" t="s">
        <v>3229</v>
      </c>
      <c r="CH37" s="10" t="str" cm="1">
        <f t="array" aca="1" ref="CH37" ca="1">IF(INDIRECT(ADDRESS(ROW(),COLUMN()-6))="","X",IF(INDIRECT(ADDRESS(ROW(),COLUMN()-5))="",0,"OK"))</f>
        <v>OK</v>
      </c>
      <c r="CI37" s="29" t="str">
        <f ca="1">IF(CJ37="","",SUM(1+MAXA(CI$1:CI36)))</f>
        <v/>
      </c>
      <c r="CJ37" s="8" t="str" cm="1">
        <f t="array" aca="1" ref="CJ37" ca="1">IF(CH37=0,INDIRECT(ADDRESS(ROW(),COLUMN()-8)),"")</f>
        <v/>
      </c>
      <c r="CK37" s="31"/>
      <c r="CL37" s="10" t="str">
        <f t="shared" si="3"/>
        <v>$CB$37</v>
      </c>
      <c r="CM37" s="29" t="str">
        <f ca="1">IF(CN37="","",SUM(1+MAXA(CM$1:CM36)))</f>
        <v/>
      </c>
      <c r="CN37" s="8" t="str" cm="1">
        <f t="array" aca="1" ref="CN37" ca="1">IF(ISNUMBER(SEARCH(CN$1,INDEX(INDIRECT(CO$1),ROW(CL37),1)))=TRUE,INDIRECT(CL37),"")</f>
        <v/>
      </c>
      <c r="CO37" s="13" t="s">
        <v>1192</v>
      </c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 t="s">
        <v>1192</v>
      </c>
      <c r="DA37" s="10" t="str">
        <f t="shared" ca="1" si="65"/>
        <v/>
      </c>
      <c r="DB37" s="8"/>
      <c r="DC37" s="10"/>
      <c r="DD37" s="10"/>
      <c r="DF37" s="81"/>
      <c r="DG37" s="94"/>
      <c r="DH37" s="10" t="str" cm="1">
        <f t="array" aca="1" ref="DH37" ca="1">IF(INDIRECT(ADDRESS(ROW(),COLUMN()-6))="","X",IF(INDIRECT(ADDRESS(ROW(),COLUMN()-5))="",0,"OK"))</f>
        <v>X</v>
      </c>
      <c r="DI37" s="29" t="str">
        <f ca="1">IF(DJ37="","",SUM(1+MAXA(DI$1:DI36)))</f>
        <v/>
      </c>
      <c r="DJ37" s="8" t="str" cm="1">
        <f t="array" aca="1" ref="DJ37" ca="1">IF(DH37=0,INDIRECT(ADDRESS(ROW(),COLUMN()-8)),"")</f>
        <v/>
      </c>
      <c r="DK37" s="31"/>
      <c r="DL37" s="10" t="str">
        <f t="shared" si="66"/>
        <v>$DB$37</v>
      </c>
      <c r="DM37" s="29" t="str">
        <f ca="1">IF(DN37="","",SUM(1+MAXA(DM$1:DM36)))</f>
        <v/>
      </c>
      <c r="DN37" s="8" t="str" cm="1">
        <f t="array" aca="1" ref="DN37" ca="1">IF(ISNUMBER(SEARCH(DN$1,INDEX(INDIRECT(DO$1),ROW(DL37),1)))=TRUE,INDIRECT(DL37),"")</f>
        <v/>
      </c>
      <c r="DO37" s="13" t="s">
        <v>1192</v>
      </c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 t="s">
        <v>1192</v>
      </c>
      <c r="EA37" s="10" t="str">
        <f t="shared" ca="1" si="35"/>
        <v/>
      </c>
      <c r="EB37" s="22" t="s">
        <v>444</v>
      </c>
      <c r="EC37" s="14" t="s">
        <v>61</v>
      </c>
      <c r="ED37" s="14" t="s">
        <v>62</v>
      </c>
      <c r="EE37" s="27" t="str" cm="1">
        <f t="array" aca="1" ref="EE37" ca="1">CONCATENATE($A$37,INDIRECT(ADDRESS(ROW(),COLUMN()-2)),"%20",INDIRECT(ADDRESS(ROW(),COLUMN()-1)),$A$39,INDIRECT(ADDRESS(ROW(),COLUMN()-2)),"%20",INDIRECT(ADDRESS(ROW(),COLUMN()-1)))</f>
        <v>https://maps.yandex.ru/?ll=38.683709%2035.315757&amp;z=16&amp;text=38.683709%2035.315757</v>
      </c>
      <c r="EF37" s="87" t="str" cm="1">
        <f t="array" aca="1" ref="EF37" ca="1">CONCATENATE($A$40,INDIRECT(ADDRESS(ROW(),COLUMN()-3)),"%2C",INDIRECT(ADDRESS(ROW(),COLUMN()-2)))</f>
        <v>https://maps.google.com/maps?q=38.683709%2C35.315757</v>
      </c>
      <c r="EG37" s="92" t="s">
        <v>3229</v>
      </c>
      <c r="EH37" s="10" t="str" cm="1">
        <f t="array" aca="1" ref="EH37" ca="1">IF(INDIRECT(ADDRESS(ROW(),COLUMN()-6))="","X",IF(INDIRECT(ADDRESS(ROW(),COLUMN()-5))="",0,"OK"))</f>
        <v>OK</v>
      </c>
      <c r="EI37" s="29" t="str">
        <f ca="1">IF(EJ37="","",SUM(1+MAXA(EI$1:EI36)))</f>
        <v/>
      </c>
      <c r="EJ37" s="8" t="str" cm="1">
        <f t="array" aca="1" ref="EJ37" ca="1">IF(EH37=0,INDIRECT(ADDRESS(ROW(),COLUMN()-8)),"")</f>
        <v/>
      </c>
      <c r="EK37" s="31"/>
      <c r="EL37" s="10" t="str">
        <f t="shared" si="5"/>
        <v>$EB$37</v>
      </c>
      <c r="EM37" s="29" t="str">
        <f ca="1">IF(EN37="","",SUM(1+MAXA(EM$1:EM36)))</f>
        <v/>
      </c>
      <c r="EN37" s="8" t="str" cm="1">
        <f t="array" aca="1" ref="EN37" ca="1">IF(ISNUMBER(SEARCH(EN$1,INDEX(INDIRECT(EO$1),ROW(EL37),1)))=TRUE,INDIRECT(EL37),"")</f>
        <v/>
      </c>
      <c r="EO37" s="13" t="s">
        <v>1192</v>
      </c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0" t="str">
        <f t="shared" ca="1" si="36"/>
        <v/>
      </c>
      <c r="FB37" s="22" t="s">
        <v>537</v>
      </c>
      <c r="FC37" s="14" t="s">
        <v>538</v>
      </c>
      <c r="FD37" s="14" t="s">
        <v>539</v>
      </c>
      <c r="FE37" s="27" t="str" cm="1">
        <f t="array" aca="1" ref="FE37" ca="1">CONCATENATE($A$37,INDIRECT(ADDRESS(ROW(),COLUMN()-2)),"%20",INDIRECT(ADDRESS(ROW(),COLUMN()-1)),$A$39,INDIRECT(ADDRESS(ROW(),COLUMN()-2)),"%20",INDIRECT(ADDRESS(ROW(),COLUMN()-1)))</f>
        <v>https://maps.yandex.ru/?ll=38.718056%2035.704167&amp;z=16&amp;text=38.718056%2035.704167</v>
      </c>
      <c r="FF37" s="87" t="str" cm="1">
        <f t="array" aca="1" ref="FF37" ca="1">CONCATENATE($A$40,INDIRECT(ADDRESS(ROW(),COLUMN()-3)),"%2C",INDIRECT(ADDRESS(ROW(),COLUMN()-2)))</f>
        <v>https://maps.google.com/maps?q=38.718056%2C35.704167</v>
      </c>
      <c r="FG37" s="92" t="s">
        <v>3229</v>
      </c>
      <c r="FH37" s="10" t="str" cm="1">
        <f t="array" aca="1" ref="FH37" ca="1">IF(INDIRECT(ADDRESS(ROW(),COLUMN()-6))="","X",IF(INDIRECT(ADDRESS(ROW(),COLUMN()-5))="",0,"OK"))</f>
        <v>OK</v>
      </c>
      <c r="FI37" s="29" t="str">
        <f ca="1">IF(FJ37="","",SUM(1+MAXA(FI$1:FI36)))</f>
        <v/>
      </c>
      <c r="FJ37" s="8" t="str" cm="1">
        <f t="array" aca="1" ref="FJ37" ca="1">IF(FH37=0,INDIRECT(ADDRESS(ROW(),COLUMN()-8)),"")</f>
        <v/>
      </c>
      <c r="FK37" s="31"/>
      <c r="FL37" s="10" t="str">
        <f t="shared" si="6"/>
        <v>$FB$37</v>
      </c>
      <c r="FM37" s="29" t="str">
        <f ca="1">IF(FN37="","",SUM(1+MAXA(FM$1:FM36)))</f>
        <v/>
      </c>
      <c r="FN37" s="8" t="str" cm="1">
        <f t="array" aca="1" ref="FN37" ca="1">IF(ISNUMBER(SEARCH(FN$1,INDEX(INDIRECT(FO$1),ROW(FL37),1)))=TRUE,INDIRECT(FL37),"")</f>
        <v/>
      </c>
      <c r="FO37" s="13" t="s">
        <v>1192</v>
      </c>
      <c r="FP37" s="13" t="s">
        <v>1192</v>
      </c>
      <c r="FQ37" s="13" t="s">
        <v>1192</v>
      </c>
      <c r="FR37" s="13" t="s">
        <v>1192</v>
      </c>
      <c r="FS37" s="13" t="s">
        <v>1192</v>
      </c>
      <c r="FT37" s="13"/>
      <c r="FU37" s="13"/>
      <c r="FV37" s="13"/>
      <c r="FW37" s="13"/>
      <c r="FX37" s="13"/>
      <c r="FY37" s="13"/>
      <c r="FZ37" s="13"/>
      <c r="GA37" s="10" t="str">
        <f t="shared" ca="1" si="37"/>
        <v/>
      </c>
      <c r="GB37" s="22"/>
      <c r="GC37" s="14"/>
      <c r="GD37" s="14"/>
      <c r="GE37" s="24"/>
      <c r="GF37" s="88"/>
      <c r="GG37" s="115"/>
      <c r="GH37" s="10" t="str" cm="1">
        <f t="array" aca="1" ref="GH37" ca="1">IF(INDIRECT(ADDRESS(ROW(),COLUMN()-6))="","X",IF(INDIRECT(ADDRESS(ROW(),COLUMN()-5))="",0,"OK"))</f>
        <v>X</v>
      </c>
      <c r="GI37" s="29" t="str">
        <f ca="1">IF(GJ37="","",SUM(1+MAXA(GI$1:GI36)))</f>
        <v/>
      </c>
      <c r="GJ37" s="8" t="str" cm="1">
        <f t="array" aca="1" ref="GJ37" ca="1">IF(GH37=0,INDIRECT(ADDRESS(ROW(),COLUMN()-8)),"")</f>
        <v/>
      </c>
      <c r="GK37" s="31"/>
      <c r="GL37" s="10" t="str">
        <f t="shared" si="7"/>
        <v>$GB$37</v>
      </c>
      <c r="GM37" s="29" t="str">
        <f ca="1">IF(GN37="","",SUM(1+MAXA(GM$1:GM36)))</f>
        <v/>
      </c>
      <c r="GN37" s="8" t="str" cm="1">
        <f t="array" aca="1" ref="GN37" ca="1">IF(ISNUMBER(SEARCH(GN$1,INDEX(INDIRECT(GO$1),ROW(GL37),1)))=TRUE,INDIRECT(GL37),"")</f>
        <v/>
      </c>
      <c r="GO37" s="13" t="s">
        <v>1192</v>
      </c>
      <c r="GP37" s="13" t="s">
        <v>1192</v>
      </c>
      <c r="GQ37" s="13" t="s">
        <v>1192</v>
      </c>
      <c r="GR37" s="13" t="s">
        <v>1192</v>
      </c>
      <c r="GS37" s="13" t="s">
        <v>1192</v>
      </c>
      <c r="GT37" s="13"/>
      <c r="GU37" s="13"/>
      <c r="GV37" s="13"/>
      <c r="GW37" s="13"/>
      <c r="GX37" s="13"/>
      <c r="GY37" s="13"/>
      <c r="GZ37" s="13"/>
      <c r="HA37" s="10" t="str">
        <f t="shared" ca="1" si="38"/>
        <v/>
      </c>
      <c r="HB37" s="22" t="s">
        <v>3730</v>
      </c>
      <c r="HC37" s="6" t="s">
        <v>3731</v>
      </c>
      <c r="HD37" s="6" t="s">
        <v>3732</v>
      </c>
      <c r="HE37" s="27" t="str" cm="1">
        <f t="array" aca="1" ref="HE37" ca="1">CONCATENATE($A$37,INDIRECT(ADDRESS(ROW(),COLUMN()-2)),"%20",INDIRECT(ADDRESS(ROW(),COLUMN()-1)),$A$39,INDIRECT(ADDRESS(ROW(),COLUMN()-2)),"%20",INDIRECT(ADDRESS(ROW(),COLUMN()-1)))</f>
        <v>https://maps.yandex.ru/?ll=38.922294%2035.074288&amp;z=16&amp;text=38.922294%2035.074288</v>
      </c>
      <c r="HF37" s="87" t="str" cm="1">
        <f t="array" aca="1" ref="HF37" ca="1">CONCATENATE($A$40,INDIRECT(ADDRESS(ROW(),COLUMN()-3)),"%2C",INDIRECT(ADDRESS(ROW(),COLUMN()-2)))</f>
        <v>https://maps.google.com/maps?q=38.922294%2C35.074288</v>
      </c>
      <c r="HG37" s="92" t="s">
        <v>3229</v>
      </c>
      <c r="HH37" s="10" t="str" cm="1">
        <f t="array" aca="1" ref="HH37" ca="1">IF(INDIRECT(ADDRESS(ROW(),COLUMN()-6))="","X",IF(INDIRECT(ADDRESS(ROW(),COLUMN()-5))="",0,"OK"))</f>
        <v>OK</v>
      </c>
      <c r="HI37" s="29" t="str">
        <f ca="1">IF(HJ37="","",SUM(1+MAXA(HI$1:HI36)))</f>
        <v/>
      </c>
      <c r="HJ37" s="8" t="str" cm="1">
        <f t="array" aca="1" ref="HJ37" ca="1">IF(HH37=0,INDIRECT(ADDRESS(ROW(),COLUMN()-8)),"")</f>
        <v/>
      </c>
      <c r="HK37" s="31"/>
      <c r="HL37" s="10" t="str">
        <f t="shared" si="8"/>
        <v>$HB$37</v>
      </c>
      <c r="HM37" s="29" t="str">
        <f ca="1">IF(HN37="","",SUM(1+MAXA(HM$1:HM36)))</f>
        <v/>
      </c>
      <c r="HN37" s="8" t="str" cm="1">
        <f t="array" aca="1" ref="HN37" ca="1">IF(ISNUMBER(SEARCH(HN$1,INDEX(INDIRECT(HO$1),ROW(HL37),1)))=TRUE,INDIRECT(HL37),"")</f>
        <v/>
      </c>
      <c r="HO37" s="13" t="s">
        <v>1192</v>
      </c>
      <c r="HP37" s="13" t="s">
        <v>1192</v>
      </c>
      <c r="HQ37" s="13" t="s">
        <v>1192</v>
      </c>
      <c r="HR37" s="13"/>
      <c r="HS37" s="13"/>
      <c r="HT37" s="13"/>
      <c r="HU37" s="13"/>
      <c r="HV37" s="13"/>
      <c r="HW37" s="13"/>
      <c r="HX37" s="13"/>
      <c r="HY37" s="13" t="s">
        <v>1192</v>
      </c>
      <c r="HZ37" s="13" t="s">
        <v>1192</v>
      </c>
      <c r="IA37" s="10" t="str">
        <f t="shared" ca="1" si="39"/>
        <v/>
      </c>
      <c r="IB37" s="22" t="s">
        <v>4590</v>
      </c>
      <c r="IC37" s="14" t="s">
        <v>568</v>
      </c>
      <c r="ID37" s="14" t="s">
        <v>569</v>
      </c>
      <c r="IE37" s="27" t="str" cm="1">
        <f t="array" aca="1" ref="IE37" ca="1">CONCATENATE($A$37,INDIRECT(ADDRESS(ROW(),COLUMN()-2)),"%20",INDIRECT(ADDRESS(ROW(),COLUMN()-1)),$A$39,INDIRECT(ADDRESS(ROW(),COLUMN()-2)),"%20",INDIRECT(ADDRESS(ROW(),COLUMN()-1)))</f>
        <v>https://maps.yandex.ru/?ll=38.939513%2035.698929&amp;z=16&amp;text=38.939513%2035.698929</v>
      </c>
      <c r="IF37" s="87" t="str" cm="1">
        <f t="array" aca="1" ref="IF37" ca="1">CONCATENATE($A$40,INDIRECT(ADDRESS(ROW(),COLUMN()-3)),"%2C",INDIRECT(ADDRESS(ROW(),COLUMN()-2)))</f>
        <v>https://maps.google.com/maps?q=38.939513%2C35.698929</v>
      </c>
      <c r="IG37" s="79" t="s">
        <v>3229</v>
      </c>
      <c r="IH37" s="10" t="str" cm="1">
        <f t="array" aca="1" ref="IH37" ca="1">IF(INDIRECT(ADDRESS(ROW(),COLUMN()-6))="","X",IF(INDIRECT(ADDRESS(ROW(),COLUMN()-5))="",0,"OK"))</f>
        <v>OK</v>
      </c>
      <c r="II37" s="29" t="str">
        <f ca="1">IF(IJ37="","",SUM(1+MAXA(II$1:II36)))</f>
        <v/>
      </c>
      <c r="IJ37" s="8" t="str" cm="1">
        <f t="array" aca="1" ref="IJ37" ca="1">IF(IH37=0,INDIRECT(ADDRESS(ROW(),COLUMN()-8)),"")</f>
        <v/>
      </c>
      <c r="IK37" s="31"/>
      <c r="IL37" s="10" t="str">
        <f t="shared" si="9"/>
        <v>$IB$37</v>
      </c>
      <c r="IM37" s="29" t="str">
        <f ca="1">IF(IN37="","",SUM(1+MAXA(IM$1:IM36)))</f>
        <v/>
      </c>
      <c r="IN37" s="8" t="str" cm="1">
        <f t="array" aca="1" ref="IN37" ca="1">IF(ISNUMBER(SEARCH(IN$1,INDEX(INDIRECT(IO$1),ROW(IL37),1)))=TRUE,INDIRECT(IL37),"")</f>
        <v/>
      </c>
      <c r="IO37" s="13" t="s">
        <v>1192</v>
      </c>
      <c r="IP37" s="13" t="s">
        <v>1192</v>
      </c>
      <c r="IQ37" s="13" t="s">
        <v>1192</v>
      </c>
      <c r="IR37" s="13"/>
      <c r="IS37" s="13"/>
      <c r="IT37" s="13"/>
      <c r="IU37" s="13"/>
      <c r="IV37" s="13"/>
      <c r="IW37" s="13"/>
      <c r="IX37" s="13" t="s">
        <v>1192</v>
      </c>
      <c r="IY37" s="13" t="s">
        <v>1192</v>
      </c>
      <c r="IZ37" s="13" t="s">
        <v>1192</v>
      </c>
      <c r="JA37" s="10" t="str">
        <f t="shared" ca="1" si="40"/>
        <v/>
      </c>
      <c r="JB37" s="22"/>
      <c r="JC37" s="14"/>
      <c r="JD37" s="14"/>
      <c r="JE37" s="24"/>
      <c r="JF37" s="88"/>
      <c r="JG37" s="101"/>
      <c r="JH37" s="10" t="str" cm="1">
        <f t="array" aca="1" ref="JH37" ca="1">IF(INDIRECT(ADDRESS(ROW(),COLUMN()-6))="","X",IF(INDIRECT(ADDRESS(ROW(),COLUMN()-5))="",0,"OK"))</f>
        <v>X</v>
      </c>
      <c r="JI37" s="29" t="str">
        <f ca="1">IF(JJ37="","",SUM(1+MAXA(JI$1:JI36)))</f>
        <v/>
      </c>
      <c r="JJ37" s="8" t="str" cm="1">
        <f t="array" aca="1" ref="JJ37" ca="1">IF(JH37=0,INDIRECT(ADDRESS(ROW(),COLUMN()-8)),"")</f>
        <v/>
      </c>
      <c r="JK37" s="31"/>
      <c r="JL37" s="10" t="str">
        <f t="shared" si="10"/>
        <v>$JB$37</v>
      </c>
      <c r="JM37" s="29" t="str">
        <f ca="1">IF(JN37="","",SUM(1+MAXA(JM$1:JM36)))</f>
        <v/>
      </c>
      <c r="JN37" s="8" t="str" cm="1">
        <f t="array" aca="1" ref="JN37" ca="1">IF(ISNUMBER(SEARCH(JN$1,INDEX(INDIRECT(JO$1),ROW(JL37),1)))=TRUE,INDIRECT(JL37),"")</f>
        <v/>
      </c>
      <c r="JO37" s="13" t="s">
        <v>1192</v>
      </c>
      <c r="JP37" s="13" t="s">
        <v>1192</v>
      </c>
      <c r="JQ37" s="13" t="s">
        <v>1192</v>
      </c>
      <c r="JR37" s="13"/>
      <c r="JS37" s="13"/>
      <c r="JT37" s="13"/>
      <c r="JU37" s="13"/>
      <c r="JV37" s="13"/>
      <c r="JW37" s="13"/>
      <c r="JX37" s="13" t="s">
        <v>1192</v>
      </c>
      <c r="JY37" s="13" t="s">
        <v>1192</v>
      </c>
      <c r="JZ37" s="13" t="s">
        <v>1192</v>
      </c>
      <c r="KA37" s="10" t="str">
        <f t="shared" ca="1" si="41"/>
        <v/>
      </c>
      <c r="KB37" s="16"/>
      <c r="KC37" s="17" t="s">
        <v>534</v>
      </c>
      <c r="KD37" s="18"/>
      <c r="KE37" s="17"/>
      <c r="KF37" s="17"/>
      <c r="KG37" s="79" t="s">
        <v>3229</v>
      </c>
      <c r="KH37" s="10" t="str" cm="1">
        <f t="array" aca="1" ref="KH37" ca="1">IF(INDIRECT(ADDRESS(ROW(),COLUMN()-6))="","X",IF(INDIRECT(ADDRESS(ROW(),COLUMN()-5))="",0,"OK"))</f>
        <v>X</v>
      </c>
      <c r="KI37" s="29" t="str">
        <f ca="1">IF(KJ37="","",SUM(1+MAXA(KI$1:KI36)))</f>
        <v/>
      </c>
      <c r="KJ37" s="8" t="str" cm="1">
        <f t="array" aca="1" ref="KJ37" ca="1">IF(KH37=0,INDIRECT(ADDRESS(ROW(),COLUMN()-8)),"")</f>
        <v/>
      </c>
      <c r="KK37" s="31"/>
      <c r="KL37" s="10" t="str">
        <f t="shared" si="11"/>
        <v>$KB$37</v>
      </c>
      <c r="KM37" s="29" t="str">
        <f ca="1">IF(KN37="","",SUM(1+MAXA(KM$1:KM36)))</f>
        <v/>
      </c>
      <c r="KN37" s="8" t="str" cm="1">
        <f t="array" aca="1" ref="KN37" ca="1">IF(ISNUMBER(SEARCH(KN$1,INDEX(INDIRECT(KO$1),ROW(KL37),1)))=TRUE,INDIRECT(KL37),"")</f>
        <v/>
      </c>
      <c r="KO37" s="13" t="s">
        <v>1192</v>
      </c>
      <c r="KP37" s="13" t="s">
        <v>1192</v>
      </c>
      <c r="KQ37" s="13" t="s">
        <v>1192</v>
      </c>
      <c r="KR37" s="13"/>
      <c r="KS37" s="13"/>
      <c r="KT37" s="13"/>
      <c r="KU37" s="13"/>
      <c r="KV37" s="13"/>
      <c r="KW37" s="13"/>
      <c r="KX37" s="13"/>
      <c r="KY37" s="13" t="s">
        <v>1192</v>
      </c>
      <c r="KZ37" s="13" t="s">
        <v>1192</v>
      </c>
      <c r="LA37" s="10" t="str">
        <f t="shared" ca="1" si="42"/>
        <v/>
      </c>
      <c r="LB37" s="8"/>
      <c r="LC37" s="10"/>
      <c r="LD37" s="10"/>
      <c r="LG37" s="79"/>
      <c r="LH37" s="10" t="str" cm="1">
        <f t="array" aca="1" ref="LH37" ca="1">IF(INDIRECT(ADDRESS(ROW(),COLUMN()-6))="","X",IF(INDIRECT(ADDRESS(ROW(),COLUMN()-5))="",0,"OK"))</f>
        <v>X</v>
      </c>
      <c r="LI37" s="29" t="str">
        <f ca="1">IF(LJ37="","",SUM(1+MAXA(LI$1:LI36)))</f>
        <v/>
      </c>
      <c r="LJ37" s="8" t="str" cm="1">
        <f t="array" aca="1" ref="LJ37" ca="1">IF(LH37=0,INDIRECT(ADDRESS(ROW(),COLUMN()-8)),"")</f>
        <v/>
      </c>
      <c r="LK37" s="31"/>
      <c r="LL37" s="10" t="str">
        <f t="shared" si="12"/>
        <v>$LB$37</v>
      </c>
      <c r="LM37" s="29" t="str">
        <f ca="1">IF(LN37="","",SUM(1+MAXA(LM$1:LM36)))</f>
        <v/>
      </c>
      <c r="LN37" s="8" t="str" cm="1">
        <f t="array" aca="1" ref="LN37" ca="1">IF(ISNUMBER(SEARCH(LN$1,INDEX(INDIRECT(LO$1),ROW(LL37),1)))=TRUE,INDIRECT(LL37),"")</f>
        <v/>
      </c>
      <c r="LO37" s="13" t="s">
        <v>1192</v>
      </c>
      <c r="LP37" s="13" t="s">
        <v>1192</v>
      </c>
      <c r="LQ37" s="13" t="s">
        <v>1192</v>
      </c>
      <c r="LR37" s="13" t="s">
        <v>1192</v>
      </c>
      <c r="LS37" s="13"/>
      <c r="LT37" s="13"/>
      <c r="LU37" s="13"/>
      <c r="LV37" s="13"/>
      <c r="LW37" s="13"/>
      <c r="LX37" s="13"/>
      <c r="LY37" s="13" t="s">
        <v>1192</v>
      </c>
      <c r="LZ37" s="13" t="s">
        <v>1192</v>
      </c>
      <c r="MA37" s="10" t="str">
        <f t="shared" ca="1" si="43"/>
        <v/>
      </c>
      <c r="MB37" s="8" t="s">
        <v>547</v>
      </c>
      <c r="MC37" s="3" t="s">
        <v>3290</v>
      </c>
      <c r="MD37" s="3" t="s">
        <v>3291</v>
      </c>
      <c r="ME37" s="27" t="str" cm="1">
        <f t="array" aca="1" ref="ME37" ca="1">CONCATENATE($A$37,INDIRECT(ADDRESS(ROW(),COLUMN()-2)),"%20",INDIRECT(ADDRESS(ROW(),COLUMN()-1)),$A$39,INDIRECT(ADDRESS(ROW(),COLUMN()-2)),"%20",INDIRECT(ADDRESS(ROW(),COLUMN()-1)))</f>
        <v>https://maps.yandex.ru/?ll=38.815239%2035.864054&amp;z=16&amp;text=38.815239%2035.864054</v>
      </c>
      <c r="MF37" s="87" t="str" cm="1">
        <f t="array" aca="1" ref="MF37" ca="1">CONCATENATE($A$40,INDIRECT(ADDRESS(ROW(),COLUMN()-3)),"%2C",INDIRECT(ADDRESS(ROW(),COLUMN()-2)))</f>
        <v>https://maps.google.com/maps?q=38.815239%2C35.864054</v>
      </c>
      <c r="MG37" s="79" t="s">
        <v>3229</v>
      </c>
      <c r="MH37" s="10" t="str" cm="1">
        <f t="array" aca="1" ref="MH37" ca="1">IF(INDIRECT(ADDRESS(ROW(),COLUMN()-6))="","X",IF(INDIRECT(ADDRESS(ROW(),COLUMN()-5))="",0,"OK"))</f>
        <v>OK</v>
      </c>
      <c r="MI37" s="29" t="str">
        <f ca="1">IF(MJ37="","",SUM(1+MAXA(MI$1:MI36)))</f>
        <v/>
      </c>
      <c r="MJ37" s="8" t="str" cm="1">
        <f t="array" aca="1" ref="MJ37" ca="1">IF(MH37=0,INDIRECT(ADDRESS(ROW(),COLUMN()-8)),"")</f>
        <v/>
      </c>
      <c r="MK37" s="31"/>
      <c r="ML37" s="10" t="str">
        <f t="shared" si="13"/>
        <v>$MB$37</v>
      </c>
      <c r="MM37" s="29" t="str">
        <f ca="1">IF(MN37="","",SUM(1+MAXA(MM$1:MM36)))</f>
        <v/>
      </c>
      <c r="MN37" s="8" t="str" cm="1">
        <f t="array" aca="1" ref="MN37" ca="1">IF(ISNUMBER(SEARCH(MN$1,INDEX(INDIRECT(MO$1),ROW(ML37),1)))=TRUE,INDIRECT(ML37),"")</f>
        <v/>
      </c>
      <c r="MO37" s="13" t="s">
        <v>1192</v>
      </c>
      <c r="MP37" s="13" t="s">
        <v>1192</v>
      </c>
      <c r="MQ37" s="13" t="s">
        <v>1192</v>
      </c>
      <c r="MR37" s="13"/>
      <c r="MS37" s="13"/>
      <c r="MT37" s="13"/>
      <c r="MU37" s="13"/>
      <c r="MV37" s="13"/>
      <c r="MW37" s="13" t="s">
        <v>1192</v>
      </c>
      <c r="MX37" s="13"/>
      <c r="MY37" s="13" t="s">
        <v>1192</v>
      </c>
      <c r="MZ37" s="13" t="s">
        <v>1192</v>
      </c>
      <c r="NA37" s="10" t="str">
        <f t="shared" ca="1" si="44"/>
        <v/>
      </c>
      <c r="NB37" s="22"/>
      <c r="NC37" s="14"/>
      <c r="ND37" s="14"/>
      <c r="NE37" s="27"/>
      <c r="NF37" s="87"/>
      <c r="NG37" s="79"/>
      <c r="NH37" s="10" t="str" cm="1">
        <f t="array" aca="1" ref="NH37" ca="1">IF(INDIRECT(ADDRESS(ROW(),COLUMN()-6))="","X",IF(INDIRECT(ADDRESS(ROW(),COLUMN()-5))="",0,"OK"))</f>
        <v>X</v>
      </c>
      <c r="NI37" s="29" t="str">
        <f ca="1">IF(NJ37="","",SUM(1+MAXA(NI$1:NI36)))</f>
        <v/>
      </c>
      <c r="NJ37" s="8" t="str" cm="1">
        <f t="array" aca="1" ref="NJ37" ca="1">IF(NH37=0,INDIRECT(ADDRESS(ROW(),COLUMN()-8)),"")</f>
        <v/>
      </c>
      <c r="NK37" s="31"/>
      <c r="NL37" s="10" t="str">
        <f t="shared" si="14"/>
        <v>$NB$37</v>
      </c>
      <c r="NM37" s="29" t="str">
        <f ca="1">IF(NN37="","",SUM(1+MAXA(NM$1:NM36)))</f>
        <v/>
      </c>
      <c r="NN37" s="8" t="str" cm="1">
        <f t="array" aca="1" ref="NN37" ca="1">IF(ISNUMBER(SEARCH(NN$1,INDEX(INDIRECT(NO$1),ROW(NL37),1)))=TRUE,INDIRECT(NL37),"")</f>
        <v/>
      </c>
      <c r="NO37" s="13" t="s">
        <v>1192</v>
      </c>
      <c r="NP37" s="13" t="s">
        <v>1192</v>
      </c>
      <c r="NQ37" s="13" t="s">
        <v>1192</v>
      </c>
      <c r="NR37" s="13"/>
      <c r="NS37" s="13"/>
      <c r="NT37" s="13"/>
      <c r="NU37" s="13"/>
      <c r="NV37" s="13"/>
      <c r="NW37" s="13"/>
      <c r="NX37" s="13" t="s">
        <v>1192</v>
      </c>
      <c r="NY37" s="13" t="s">
        <v>1192</v>
      </c>
      <c r="NZ37" s="13"/>
      <c r="OA37" s="10" t="str">
        <f t="shared" ca="1" si="45"/>
        <v/>
      </c>
      <c r="OB37" s="16"/>
      <c r="OC37" s="17" t="s">
        <v>1290</v>
      </c>
      <c r="OD37" s="18"/>
      <c r="OE37" s="25"/>
      <c r="OF37" s="25"/>
      <c r="OG37" s="79" t="s">
        <v>3229</v>
      </c>
      <c r="OH37" s="10" t="str" cm="1">
        <f t="array" aca="1" ref="OH37" ca="1">IF(INDIRECT(ADDRESS(ROW(),COLUMN()-6))="","X",IF(INDIRECT(ADDRESS(ROW(),COLUMN()-5))="",0,"OK"))</f>
        <v>X</v>
      </c>
      <c r="OI37" s="29" t="str">
        <f ca="1">IF(OJ37="","",SUM(1+MAXA(OI$1:OI36)))</f>
        <v/>
      </c>
      <c r="OJ37" s="8" t="str" cm="1">
        <f t="array" aca="1" ref="OJ37" ca="1">IF(OH37=0,INDIRECT(ADDRESS(ROW(),COLUMN()-8)),"")</f>
        <v/>
      </c>
      <c r="OK37" s="31"/>
      <c r="OL37" s="10" t="str">
        <f t="shared" si="15"/>
        <v>$OB$37</v>
      </c>
      <c r="OM37" s="29" t="str">
        <f ca="1">IF(ON37="","",SUM(1+MAXA(OM$1:OM36)))</f>
        <v/>
      </c>
      <c r="ON37" s="8" t="str" cm="1">
        <f t="array" aca="1" ref="ON37" ca="1">IF(ISNUMBER(SEARCH(ON$1,INDEX(INDIRECT(OO$1),ROW(OL37),1)))=TRUE,INDIRECT(OL37),"")</f>
        <v/>
      </c>
      <c r="OO37" s="13" t="s">
        <v>1192</v>
      </c>
      <c r="OP37" s="13"/>
      <c r="OQ37" s="13"/>
      <c r="OR37" s="13"/>
      <c r="OS37" s="13"/>
      <c r="OT37" s="13"/>
      <c r="OU37" s="13"/>
      <c r="OV37" s="13"/>
      <c r="OW37" s="13"/>
      <c r="OX37" s="13"/>
      <c r="OY37" s="13"/>
      <c r="OZ37" s="13" t="s">
        <v>1192</v>
      </c>
      <c r="PA37" s="10" t="str">
        <f t="shared" ca="1" si="46"/>
        <v/>
      </c>
      <c r="PB37" s="16"/>
      <c r="PC37" s="17" t="s">
        <v>1498</v>
      </c>
      <c r="PD37" s="18"/>
      <c r="PE37" s="25"/>
      <c r="PF37" s="25"/>
      <c r="PG37" s="79" t="s">
        <v>3239</v>
      </c>
      <c r="PH37" s="10" t="str" cm="1">
        <f t="array" aca="1" ref="PH37" ca="1">IF(INDIRECT(ADDRESS(ROW(),COLUMN()-6))="","X",IF(INDIRECT(ADDRESS(ROW(),COLUMN()-5))="",0,"OK"))</f>
        <v>X</v>
      </c>
      <c r="PI37" s="29" t="str">
        <f ca="1">IF(PJ37="","",SUM(1+MAXA(PI$1:PI36)))</f>
        <v/>
      </c>
      <c r="PJ37" s="8" t="str" cm="1">
        <f t="array" aca="1" ref="PJ37" ca="1">IF(PH37=0,INDIRECT(ADDRESS(ROW(),COLUMN()-8)),"")</f>
        <v/>
      </c>
      <c r="PK37" s="31"/>
      <c r="PL37" s="10" t="str">
        <f t="shared" si="16"/>
        <v>$PB$37</v>
      </c>
      <c r="PM37" s="29" t="str">
        <f ca="1">IF(PN37="","",SUM(1+MAXA(PM$1:PM36)))</f>
        <v/>
      </c>
      <c r="PN37" s="8" t="str" cm="1">
        <f t="array" aca="1" ref="PN37" ca="1">IF(ISNUMBER(SEARCH(PN$1,INDEX(INDIRECT(PO$1),ROW(PL37),1)))=TRUE,INDIRECT(PL37),"")</f>
        <v/>
      </c>
      <c r="PO37" s="13" t="s">
        <v>1192</v>
      </c>
      <c r="PP37" s="13" t="s">
        <v>1192</v>
      </c>
      <c r="PQ37" s="13" t="s">
        <v>1192</v>
      </c>
      <c r="PR37" s="13" t="s">
        <v>1192</v>
      </c>
      <c r="PS37" s="13"/>
      <c r="PT37" s="13"/>
      <c r="PU37" s="13"/>
      <c r="PV37" s="13"/>
      <c r="PW37" s="13"/>
      <c r="PX37" s="13"/>
      <c r="PY37" s="13" t="s">
        <v>1192</v>
      </c>
      <c r="PZ37" s="13" t="s">
        <v>1192</v>
      </c>
      <c r="QA37" s="10" t="str">
        <f t="shared" ca="1" si="47"/>
        <v/>
      </c>
      <c r="QB37" s="22" t="s">
        <v>3356</v>
      </c>
      <c r="QC37" s="6" t="s">
        <v>1627</v>
      </c>
      <c r="QD37" s="6" t="s">
        <v>1628</v>
      </c>
      <c r="QE37" s="27" t="str" cm="1">
        <f t="array" aca="1" ref="QE37" ca="1">CONCATENATE($A$37,INDIRECT(ADDRESS(ROW(),COLUMN()-2)),"%20",INDIRECT(ADDRESS(ROW(),COLUMN()-1)),$A$39,INDIRECT(ADDRESS(ROW(),COLUMN()-2)),"%20",INDIRECT(ADDRESS(ROW(),COLUMN()-1)))</f>
        <v>https://maps.yandex.ru/?ll=38.69837%2035.24466&amp;z=16&amp;text=38.69837%2035.24466</v>
      </c>
      <c r="QF37" s="87" t="str" cm="1">
        <f t="array" aca="1" ref="QF37" ca="1">CONCATENATE($A$40,INDIRECT(ADDRESS(ROW(),COLUMN()-3)),"%2C",INDIRECT(ADDRESS(ROW(),COLUMN()-2)))</f>
        <v>https://maps.google.com/maps?q=38.69837%2C35.24466</v>
      </c>
      <c r="QG37" s="79" t="s">
        <v>3239</v>
      </c>
      <c r="QH37" s="10" t="str" cm="1">
        <f t="array" aca="1" ref="QH37" ca="1">IF(INDIRECT(ADDRESS(ROW(),COLUMN()-6))="","X",IF(INDIRECT(ADDRESS(ROW(),COLUMN()-5))="",0,"OK"))</f>
        <v>OK</v>
      </c>
      <c r="QI37" s="29" t="str">
        <f ca="1">IF(QJ37="","",SUM(1+MAXA(QI$1:QI36)))</f>
        <v/>
      </c>
      <c r="QJ37" s="8" t="str" cm="1">
        <f t="array" aca="1" ref="QJ37" ca="1">IF(QH37=0,INDIRECT(ADDRESS(ROW(),COLUMN()-8)),"")</f>
        <v/>
      </c>
      <c r="QK37" s="31"/>
      <c r="QL37" s="10" t="str">
        <f t="shared" si="17"/>
        <v>$QB$37</v>
      </c>
      <c r="QM37" s="29" t="str">
        <f ca="1">IF(QN37="","",SUM(1+MAXA(QM$1:QM36)))</f>
        <v/>
      </c>
      <c r="QN37" s="8" t="str" cm="1">
        <f t="array" aca="1" ref="QN37" ca="1">IF(ISNUMBER(SEARCH(QN$1,INDEX(INDIRECT(QO$1),ROW(QL37),1)))=TRUE,INDIRECT(QL37),"")</f>
        <v/>
      </c>
      <c r="QO37" s="13" t="s">
        <v>1192</v>
      </c>
      <c r="QP37" s="13" t="s">
        <v>1192</v>
      </c>
      <c r="QQ37" s="13" t="s">
        <v>1192</v>
      </c>
      <c r="QR37" s="13" t="s">
        <v>1192</v>
      </c>
      <c r="QS37" s="13"/>
      <c r="QT37" s="13"/>
      <c r="QU37" s="13"/>
      <c r="QV37" s="13"/>
      <c r="QW37" s="13"/>
      <c r="QX37" s="13"/>
      <c r="QY37" s="13" t="s">
        <v>1192</v>
      </c>
      <c r="QZ37" s="13" t="s">
        <v>1192</v>
      </c>
      <c r="RA37" s="10" t="str">
        <f t="shared" ca="1" si="48"/>
        <v/>
      </c>
      <c r="RB37" s="22"/>
      <c r="RC37" s="6"/>
      <c r="RD37" s="6"/>
      <c r="RE37" s="24"/>
      <c r="RF37" s="24"/>
      <c r="RG37" s="79"/>
      <c r="RH37" s="10" t="str" cm="1">
        <f t="array" aca="1" ref="RH37" ca="1">IF(INDIRECT(ADDRESS(ROW(),COLUMN()-6))="","X",IF(INDIRECT(ADDRESS(ROW(),COLUMN()-5))="",0,"OK"))</f>
        <v>X</v>
      </c>
      <c r="RI37" s="29" t="str">
        <f ca="1">IF(RJ37="","",SUM(1+MAXA(RI$1:RI36)))</f>
        <v/>
      </c>
      <c r="RJ37" s="8" t="str" cm="1">
        <f t="array" aca="1" ref="RJ37" ca="1">IF(RH37=0,INDIRECT(ADDRESS(ROW(),COLUMN()-8)),"")</f>
        <v/>
      </c>
      <c r="RK37" s="31"/>
      <c r="RL37" s="10" t="str">
        <f t="shared" si="18"/>
        <v>$RB$37</v>
      </c>
      <c r="RM37" s="29" t="str">
        <f ca="1">IF(RN37="","",SUM(1+MAXA(RM$1:RM36)))</f>
        <v/>
      </c>
      <c r="RN37" s="8" t="str" cm="1">
        <f t="array" aca="1" ref="RN37" ca="1">IF(ISNUMBER(SEARCH(RN$1,INDEX(INDIRECT(RO$1),ROW(RL37),1)))=TRUE,INDIRECT(RL37),"")</f>
        <v/>
      </c>
      <c r="RO37" s="13" t="s">
        <v>1192</v>
      </c>
      <c r="RP37" s="13" t="s">
        <v>1192</v>
      </c>
      <c r="RQ37" s="13" t="s">
        <v>1192</v>
      </c>
      <c r="RR37" s="13"/>
      <c r="RS37" s="13"/>
      <c r="RT37" s="13"/>
      <c r="RU37" s="13"/>
      <c r="RV37" s="13"/>
      <c r="RW37" s="13"/>
      <c r="RX37" s="13"/>
      <c r="RY37" s="13" t="s">
        <v>1192</v>
      </c>
      <c r="RZ37" s="13" t="s">
        <v>1192</v>
      </c>
      <c r="SA37" s="10" t="str">
        <f t="shared" ca="1" si="49"/>
        <v/>
      </c>
      <c r="SB37" s="22"/>
      <c r="SC37" s="6"/>
      <c r="SD37" s="6"/>
      <c r="SE37" s="27"/>
      <c r="SF37" s="87"/>
      <c r="SG37" s="79"/>
      <c r="SH37" s="10" t="str" cm="1">
        <f t="array" aca="1" ref="SH37" ca="1">IF(INDIRECT(ADDRESS(ROW(),COLUMN()-6))="","X",IF(INDIRECT(ADDRESS(ROW(),COLUMN()-5))="",0,"OK"))</f>
        <v>X</v>
      </c>
      <c r="SI37" s="29" t="str">
        <f ca="1">IF(SJ37="","",SUM(1+MAXA(SI$1:SI36)))</f>
        <v/>
      </c>
      <c r="SJ37" s="8" t="str" cm="1">
        <f t="array" aca="1" ref="SJ37" ca="1">IF(SH37=0,INDIRECT(ADDRESS(ROW(),COLUMN()-8)),"")</f>
        <v/>
      </c>
      <c r="SK37" s="33" t="s">
        <v>1192</v>
      </c>
      <c r="SL37" s="10" t="str">
        <f t="shared" si="19"/>
        <v>$SB$37</v>
      </c>
      <c r="SM37" s="29" t="str">
        <f ca="1">IF(SN37="","",SUM(1+MAXA(SM$1:SM36)))</f>
        <v/>
      </c>
      <c r="SN37" s="8" t="str" cm="1">
        <f t="array" aca="1" ref="SN37" ca="1">IF(ISNUMBER(SEARCH(SN$1,INDEX(SB$1:SB$174,ROW(SL37),1)))=TRUE,INDIRECT(SL37),"")</f>
        <v/>
      </c>
      <c r="SO37" s="13" t="s">
        <v>1192</v>
      </c>
      <c r="SP37" s="13" t="s">
        <v>1192</v>
      </c>
      <c r="SQ37" s="13" t="s">
        <v>1192</v>
      </c>
      <c r="SR37" s="13"/>
      <c r="SS37" s="13"/>
      <c r="ST37" s="13"/>
      <c r="SU37" s="13"/>
      <c r="SV37" s="13"/>
      <c r="SW37" s="13"/>
      <c r="SX37" s="13"/>
      <c r="SY37" s="13" t="s">
        <v>1192</v>
      </c>
      <c r="SZ37" s="13" t="s">
        <v>1192</v>
      </c>
      <c r="TA37" s="10" t="str">
        <f t="shared" ca="1" si="50"/>
        <v/>
      </c>
      <c r="TB37" s="22"/>
      <c r="TC37" s="15"/>
      <c r="TD37" s="6"/>
      <c r="TE37" s="24"/>
      <c r="TF37" s="24"/>
      <c r="TG37" s="101"/>
      <c r="TH37" s="10" t="str" cm="1">
        <f t="array" aca="1" ref="TH37" ca="1">IF(INDIRECT(ADDRESS(ROW(),COLUMN()-6))="","X",IF(INDIRECT(ADDRESS(ROW(),COLUMN()-5))="",0,"OK"))</f>
        <v>X</v>
      </c>
      <c r="TI37" s="29" t="str">
        <f ca="1">IF(TJ37="","",SUM(1+MAXA(TI$1:TI36)))</f>
        <v/>
      </c>
      <c r="TJ37" s="8" t="str" cm="1">
        <f t="array" aca="1" ref="TJ37" ca="1">IF(TH37=0,INDIRECT(ADDRESS(ROW(),COLUMN()-8)),"")</f>
        <v/>
      </c>
      <c r="TK37" s="33" t="s">
        <v>1192</v>
      </c>
      <c r="TL37" s="10" t="str">
        <f t="shared" si="20"/>
        <v>$TB$37</v>
      </c>
      <c r="TM37" s="29" t="str">
        <f ca="1">IF(TN37="","",SUM(1+MAXA(TM$1:TM36)))</f>
        <v/>
      </c>
      <c r="TN37" s="8" t="str" cm="1">
        <f t="array" aca="1" ref="TN37" ca="1">IF(ISNUMBER(SEARCH(TN$1,INDEX(INDIRECT(TO$1),ROW(TL37),1)))=TRUE,INDIRECT(TL37),"")</f>
        <v/>
      </c>
      <c r="TO37" s="13" t="s">
        <v>1192</v>
      </c>
      <c r="TP37" s="13" t="s">
        <v>1192</v>
      </c>
      <c r="TQ37" s="13" t="s">
        <v>1192</v>
      </c>
      <c r="TR37" s="13"/>
      <c r="TS37" s="13"/>
      <c r="TT37" s="13"/>
      <c r="TU37" s="13"/>
      <c r="TV37" s="13"/>
      <c r="TW37" s="13"/>
      <c r="TX37" s="13"/>
      <c r="TY37" s="13" t="s">
        <v>1192</v>
      </c>
      <c r="TZ37" s="13" t="s">
        <v>1192</v>
      </c>
      <c r="UA37" s="14" t="str">
        <f t="shared" ca="1" si="51"/>
        <v/>
      </c>
      <c r="UB37" s="22" t="s">
        <v>1768</v>
      </c>
      <c r="UC37" s="6" t="s">
        <v>1769</v>
      </c>
      <c r="UD37" s="6" t="s">
        <v>1770</v>
      </c>
      <c r="UE37" s="27" t="str" cm="1">
        <f t="array" aca="1" ref="UE37" ca="1">CONCATENATE($A$37,INDIRECT(ADDRESS(ROW(),COLUMN()-2)),"%20",INDIRECT(ADDRESS(ROW(),COLUMN()-1)),$A$39,INDIRECT(ADDRESS(ROW(),COLUMN()-2)),"%20",INDIRECT(ADDRESS(ROW(),COLUMN()-1)))</f>
        <v>https://maps.yandex.ru/?ll=38.519419%2036.200577&amp;z=16&amp;text=38.519419%2036.200577</v>
      </c>
      <c r="UF37" s="87" t="str" cm="1">
        <f t="array" aca="1" ref="UF37" ca="1">CONCATENATE($A$40,INDIRECT(ADDRESS(ROW(),COLUMN()-3)),"%2C",INDIRECT(ADDRESS(ROW(),COLUMN()-2)))</f>
        <v>https://maps.google.com/maps?q=38.519419%2C36.200577</v>
      </c>
      <c r="UG37" s="79" t="s">
        <v>3229</v>
      </c>
      <c r="UH37" s="10" t="str" cm="1">
        <f t="array" aca="1" ref="UH37" ca="1">IF(INDIRECT(ADDRESS(ROW(),COLUMN()-6))="","X",IF(INDIRECT(ADDRESS(ROW(),COLUMN()-5))="",0,"OK"))</f>
        <v>OK</v>
      </c>
      <c r="UI37" s="29" t="str">
        <f ca="1">IF(UJ37="","",SUM(1+MAXA(UI$1:UI36)))</f>
        <v/>
      </c>
      <c r="UJ37" s="8" t="str" cm="1">
        <f t="array" aca="1" ref="UJ37" ca="1">IF(UH37=0,INDIRECT(ADDRESS(ROW(),COLUMN()-8)),"")</f>
        <v/>
      </c>
      <c r="UK37" s="33" t="s">
        <v>1192</v>
      </c>
      <c r="UL37" s="10" t="str">
        <f t="shared" si="21"/>
        <v>$UB$37</v>
      </c>
      <c r="UM37" s="29" t="str">
        <f ca="1">IF(UN37="","",SUM(1+MAXA(UM$1:UM36)))</f>
        <v/>
      </c>
      <c r="UN37" s="8" t="str" cm="1">
        <f t="array" aca="1" ref="UN37" ca="1">IF(ISNUMBER(SEARCH(UN$1,INDEX(INDIRECT(UO$1),ROW(UL37),1)))=TRUE,INDIRECT(UL37),"")</f>
        <v/>
      </c>
      <c r="UO37" s="13" t="s">
        <v>1192</v>
      </c>
      <c r="UP37" s="13" t="s">
        <v>1192</v>
      </c>
      <c r="UQ37" s="13" t="s">
        <v>1192</v>
      </c>
      <c r="UR37" s="13"/>
      <c r="US37" s="13"/>
      <c r="UT37" s="13"/>
      <c r="UU37" s="13"/>
      <c r="UV37" s="13"/>
      <c r="UW37" s="13"/>
      <c r="UX37" s="13"/>
      <c r="UY37" s="13" t="s">
        <v>1192</v>
      </c>
      <c r="UZ37" s="13" t="s">
        <v>1192</v>
      </c>
      <c r="VA37" s="10" t="str">
        <f t="shared" ca="1" si="52"/>
        <v/>
      </c>
      <c r="VB37" s="22"/>
      <c r="VC37" s="6"/>
      <c r="VD37" s="6"/>
      <c r="VE37" s="27"/>
      <c r="VF37" s="87"/>
      <c r="VG37" s="79"/>
      <c r="VH37" s="10" t="str" cm="1">
        <f t="array" aca="1" ref="VH37" ca="1">IF(INDIRECT(ADDRESS(ROW(),COLUMN()-6))="","X",IF(INDIRECT(ADDRESS(ROW(),COLUMN()-5))="",0,"OK"))</f>
        <v>X</v>
      </c>
      <c r="VI37" s="29" t="str">
        <f ca="1">IF(VJ37="","",SUM(1+MAXA(VI$1:VI36)))</f>
        <v/>
      </c>
      <c r="VJ37" s="8" t="str" cm="1">
        <f t="array" aca="1" ref="VJ37" ca="1">IF(VH37=0,INDIRECT(ADDRESS(ROW(),COLUMN()-8)),"")</f>
        <v/>
      </c>
      <c r="VK37" s="33" t="s">
        <v>1192</v>
      </c>
      <c r="VL37" s="10" t="str">
        <f t="shared" si="22"/>
        <v>$VB$37</v>
      </c>
      <c r="VM37" s="29" t="str">
        <f ca="1">IF(VN37="","",SUM(1+MAXA(VM$1:VM36)))</f>
        <v/>
      </c>
      <c r="VN37" s="8" t="str" cm="1">
        <f t="array" aca="1" ref="VN37" ca="1">IF(ISNUMBER(SEARCH(VN$1,INDEX(INDIRECT(VO$1),ROW(VL37),1)))=TRUE,INDIRECT(VL37),"")</f>
        <v/>
      </c>
      <c r="VO37" s="13" t="s">
        <v>1192</v>
      </c>
      <c r="VP37" s="13" t="s">
        <v>1192</v>
      </c>
      <c r="VQ37" s="13" t="s">
        <v>1192</v>
      </c>
      <c r="VR37" s="13"/>
      <c r="VS37" s="13"/>
      <c r="VT37" s="13"/>
      <c r="VU37" s="13"/>
      <c r="VV37" s="13"/>
      <c r="VW37" s="13"/>
      <c r="VX37" s="13"/>
      <c r="VY37" s="13" t="s">
        <v>1192</v>
      </c>
      <c r="VZ37" s="13" t="s">
        <v>1192</v>
      </c>
      <c r="WA37" s="10" t="str">
        <f t="shared" ca="1" si="53"/>
        <v/>
      </c>
      <c r="WB37" s="22" t="s">
        <v>2123</v>
      </c>
      <c r="WC37" s="6" t="s">
        <v>2124</v>
      </c>
      <c r="WD37" s="6" t="s">
        <v>2125</v>
      </c>
      <c r="WE37" s="27" t="str" cm="1">
        <f t="array" aca="1" ref="WE37" ca="1">CONCATENATE($A$37,INDIRECT(ADDRESS(ROW(),COLUMN()-2)),"%20",INDIRECT(ADDRESS(ROW(),COLUMN()-1)),$A$39,INDIRECT(ADDRESS(ROW(),COLUMN()-2)),"%20",INDIRECT(ADDRESS(ROW(),COLUMN()-1)))</f>
        <v>https://maps.yandex.ru/?ll=38.527211%2036.731331&amp;z=16&amp;text=38.527211%2036.731331</v>
      </c>
      <c r="WF37" s="87" t="str" cm="1">
        <f t="array" aca="1" ref="WF37" ca="1">CONCATENATE($A$40,INDIRECT(ADDRESS(ROW(),COLUMN()-3)),"%2C",INDIRECT(ADDRESS(ROW(),COLUMN()-2)))</f>
        <v>https://maps.google.com/maps?q=38.527211%2C36.731331</v>
      </c>
      <c r="WG37" s="79" t="s">
        <v>3229</v>
      </c>
      <c r="WH37" s="10" t="str" cm="1">
        <f t="array" aca="1" ref="WH37" ca="1">IF(INDIRECT(ADDRESS(ROW(),COLUMN()-6))="","X",IF(INDIRECT(ADDRESS(ROW(),COLUMN()-5))="",0,"OK"))</f>
        <v>OK</v>
      </c>
      <c r="WI37" s="29" t="str">
        <f ca="1">IF(WJ37="","",SUM(1+MAXA(WI$1:WI36)))</f>
        <v/>
      </c>
      <c r="WJ37" s="8" t="str" cm="1">
        <f t="array" aca="1" ref="WJ37" ca="1">IF(WH37=0,INDIRECT(ADDRESS(ROW(),COLUMN()-8)),"")</f>
        <v/>
      </c>
      <c r="WK37" s="33" t="s">
        <v>1192</v>
      </c>
      <c r="WL37" s="10" t="str">
        <f t="shared" si="23"/>
        <v>$WB$37</v>
      </c>
      <c r="WM37" s="29" t="str">
        <f ca="1">IF(WN37="","",SUM(1+MAXA(WM$1:WM36)))</f>
        <v/>
      </c>
      <c r="WN37" s="8" t="str" cm="1">
        <f t="array" aca="1" ref="WN37" ca="1">IF(ISNUMBER(SEARCH(WN$1,INDEX(INDIRECT(WO$1),ROW(WL37),1)))=TRUE,INDIRECT(WL37),"")</f>
        <v/>
      </c>
      <c r="WO37" s="13" t="s">
        <v>1192</v>
      </c>
      <c r="WP37" s="13" t="s">
        <v>1192</v>
      </c>
      <c r="WQ37" s="13" t="s">
        <v>1192</v>
      </c>
      <c r="WR37" s="13" t="s">
        <v>1192</v>
      </c>
      <c r="WS37" s="13"/>
      <c r="WT37" s="13"/>
      <c r="WU37" s="13"/>
      <c r="WV37" s="13" t="s">
        <v>1192</v>
      </c>
      <c r="WW37" s="13"/>
      <c r="WX37" s="13"/>
      <c r="WY37" s="13"/>
      <c r="WZ37" s="13" t="s">
        <v>1192</v>
      </c>
      <c r="XA37" s="10" t="str">
        <f t="shared" ca="1" si="54"/>
        <v/>
      </c>
      <c r="XB37" s="16"/>
      <c r="XC37" s="17" t="s">
        <v>4311</v>
      </c>
      <c r="XD37" s="51"/>
      <c r="XE37" s="19"/>
      <c r="XF37" s="19"/>
      <c r="XG37" s="79" t="s">
        <v>3229</v>
      </c>
      <c r="XH37" s="10" t="str" cm="1">
        <f t="array" aca="1" ref="XH37" ca="1">IF(INDIRECT(ADDRESS(ROW(),COLUMN()-6))="","X",IF(INDIRECT(ADDRESS(ROW(),COLUMN()-5))="",0,"OK"))</f>
        <v>X</v>
      </c>
      <c r="XI37" s="29" t="str">
        <f ca="1">IF(XJ37="","",SUM(1+MAXA(XI$1:XI36)))</f>
        <v/>
      </c>
      <c r="XJ37" s="8" t="str" cm="1">
        <f t="array" aca="1" ref="XJ37" ca="1">IF(XH37=0,INDIRECT(ADDRESS(ROW(),COLUMN()-8)),"")</f>
        <v/>
      </c>
      <c r="XK37" s="33" t="s">
        <v>1192</v>
      </c>
      <c r="XL37" s="10" t="str">
        <f t="shared" si="24"/>
        <v>$XB$37</v>
      </c>
      <c r="XM37" s="29" t="str">
        <f ca="1">IF(XN37="","",SUM(1+MAXA(XM$1:XM36)))</f>
        <v/>
      </c>
      <c r="XN37" s="8" t="str" cm="1">
        <f t="array" aca="1" ref="XN37" ca="1">IF(ISNUMBER(SEARCH(XN$1,INDEX(INDIRECT(XO$1),ROW(XL37),1)))=TRUE,INDIRECT(XL37),"")</f>
        <v/>
      </c>
      <c r="XO37" s="13" t="s">
        <v>1192</v>
      </c>
      <c r="XP37" s="13" t="s">
        <v>1192</v>
      </c>
      <c r="XQ37" s="13" t="s">
        <v>1192</v>
      </c>
      <c r="XR37" s="13" t="s">
        <v>1192</v>
      </c>
      <c r="XS37" s="13"/>
      <c r="XT37" s="13"/>
      <c r="XU37" s="13"/>
      <c r="XV37" s="13"/>
      <c r="XW37" s="13"/>
      <c r="XX37" s="13"/>
      <c r="XY37" s="13" t="s">
        <v>1192</v>
      </c>
      <c r="XZ37" s="13" t="s">
        <v>1192</v>
      </c>
      <c r="YA37" s="10" t="str">
        <f t="shared" ca="1" si="55"/>
        <v/>
      </c>
      <c r="YB37" s="22"/>
      <c r="YC37" s="15"/>
      <c r="YD37" s="37"/>
      <c r="YE37" s="24"/>
      <c r="YF37" s="24"/>
      <c r="YG37" s="101"/>
      <c r="YH37" s="10" t="str" cm="1">
        <f t="array" aca="1" ref="YH37" ca="1">IF(INDIRECT(ADDRESS(ROW(),COLUMN()-6))="","X",IF(INDIRECT(ADDRESS(ROW(),COLUMN()-5))="",0,"OK"))</f>
        <v>X</v>
      </c>
      <c r="YI37" s="29" t="str">
        <f ca="1">IF(YJ37="","",SUM(1+MAXA(YI$1:YI36)))</f>
        <v/>
      </c>
      <c r="YJ37" s="8" t="str" cm="1">
        <f t="array" aca="1" ref="YJ37" ca="1">IF(YH37=0,INDIRECT(ADDRESS(ROW(),COLUMN()-8)),"")</f>
        <v/>
      </c>
      <c r="YK37" s="33" t="s">
        <v>1192</v>
      </c>
      <c r="YL37" s="10" t="str">
        <f t="shared" si="25"/>
        <v>$YB$37</v>
      </c>
      <c r="YM37" s="29" t="str">
        <f ca="1">IF(YN37="","",SUM(1+MAXA(YM$1:YM36)))</f>
        <v/>
      </c>
      <c r="YN37" s="8" t="str" cm="1">
        <f t="array" aca="1" ref="YN37" ca="1">IF(ISNUMBER(SEARCH(YN$1,INDEX(INDIRECT(YO$1),ROW(YL37),1)))=TRUE,INDIRECT(YL37),"")</f>
        <v/>
      </c>
      <c r="YO37" s="13" t="s">
        <v>1192</v>
      </c>
      <c r="YP37" s="13" t="s">
        <v>1192</v>
      </c>
      <c r="YQ37" s="13" t="s">
        <v>1192</v>
      </c>
      <c r="YR37" s="13" t="s">
        <v>1192</v>
      </c>
      <c r="YS37" s="13"/>
      <c r="YT37" s="13"/>
      <c r="YU37" s="13"/>
      <c r="YV37" s="13"/>
      <c r="YW37" s="13"/>
      <c r="YX37" s="13"/>
      <c r="YY37" s="13" t="s">
        <v>1192</v>
      </c>
      <c r="YZ37" s="13" t="s">
        <v>1192</v>
      </c>
      <c r="ZA37" s="10" t="str">
        <f t="shared" ca="1" si="56"/>
        <v/>
      </c>
      <c r="ZB37" s="22" t="s">
        <v>2419</v>
      </c>
      <c r="ZC37" s="37" t="s">
        <v>2420</v>
      </c>
      <c r="ZD37" s="37" t="s">
        <v>2421</v>
      </c>
      <c r="ZE37" s="27" t="str" cm="1">
        <f t="array" aca="1" ref="ZE37" ca="1">CONCATENATE($A$37,INDIRECT(ADDRESS(ROW(),COLUMN()-2)),"%20",INDIRECT(ADDRESS(ROW(),COLUMN()-1)),$A$39,INDIRECT(ADDRESS(ROW(),COLUMN()-2)),"%20",INDIRECT(ADDRESS(ROW(),COLUMN()-1)))</f>
        <v>https://maps.yandex.ru/?ll=38.164632%2035.261513&amp;z=16&amp;text=38.164632%2035.261513</v>
      </c>
      <c r="ZF37" s="87" t="str" cm="1">
        <f t="array" aca="1" ref="ZF37" ca="1">CONCATENATE($A$40,INDIRECT(ADDRESS(ROW(),COLUMN()-3)),"%2C",INDIRECT(ADDRESS(ROW(),COLUMN()-2)))</f>
        <v>https://maps.google.com/maps?q=38.164632%2C35.261513</v>
      </c>
      <c r="ZG37" s="79" t="s">
        <v>3229</v>
      </c>
      <c r="ZH37" s="10" t="str" cm="1">
        <f t="array" aca="1" ref="ZH37" ca="1">IF(INDIRECT(ADDRESS(ROW(),COLUMN()-6))="","X",IF(INDIRECT(ADDRESS(ROW(),COLUMN()-5))="",0,"OK"))</f>
        <v>OK</v>
      </c>
      <c r="ZI37" s="29" t="str">
        <f ca="1">IF(ZJ37="","",SUM(1+MAXA(ZI$1:ZI36)))</f>
        <v/>
      </c>
      <c r="ZJ37" s="8" t="str" cm="1">
        <f t="array" aca="1" ref="ZJ37" ca="1">IF(ZH37=0,INDIRECT(ADDRESS(ROW(),COLUMN()-8)),"")</f>
        <v/>
      </c>
      <c r="ZK37" s="33" t="s">
        <v>1192</v>
      </c>
      <c r="ZL37" s="10" t="str">
        <f t="shared" si="26"/>
        <v>$ZB$37</v>
      </c>
      <c r="ZM37" s="29" t="str">
        <f ca="1">IF(ZN37="","",SUM(1+MAXA(ZM$1:ZM36)))</f>
        <v/>
      </c>
      <c r="ZN37" s="8" t="str" cm="1">
        <f t="array" aca="1" ref="ZN37" ca="1">IF(ISNUMBER(SEARCH(ZN$1,INDEX(INDIRECT(ZO$1),ROW(ZL37),1)))=TRUE,INDIRECT(ZL37),"")</f>
        <v/>
      </c>
      <c r="ZO37" s="13" t="s">
        <v>1192</v>
      </c>
      <c r="ZP37" s="13" t="s">
        <v>1192</v>
      </c>
      <c r="ZQ37" s="13" t="s">
        <v>1192</v>
      </c>
      <c r="ZR37" s="13" t="s">
        <v>1192</v>
      </c>
      <c r="ZS37" s="13"/>
      <c r="ZT37" s="13"/>
      <c r="ZU37" s="13"/>
      <c r="ZV37" s="13"/>
      <c r="ZW37" s="13"/>
      <c r="ZX37" s="13"/>
      <c r="ZY37" s="13"/>
      <c r="ZZ37" s="13" t="s">
        <v>1192</v>
      </c>
      <c r="AAA37" s="10" t="str">
        <f t="shared" ca="1" si="57"/>
        <v/>
      </c>
      <c r="AAB37" s="22" t="s">
        <v>2572</v>
      </c>
      <c r="AAC37" s="6" t="s">
        <v>2573</v>
      </c>
      <c r="AAD37" s="37" t="s">
        <v>2574</v>
      </c>
      <c r="AAE37" s="27" t="str" cm="1">
        <f t="array" aca="1" ref="AAE37" ca="1">CONCATENATE($A$37,INDIRECT(ADDRESS(ROW(),COLUMN()-2)),"%20",INDIRECT(ADDRESS(ROW(),COLUMN()-1)),$A$39,INDIRECT(ADDRESS(ROW(),COLUMN()-2)),"%20",INDIRECT(ADDRESS(ROW(),COLUMN()-1)))</f>
        <v>https://maps.yandex.ru/?ll=38.176316%2035.072395&amp;z=16&amp;text=38.176316%2035.072395</v>
      </c>
      <c r="AAF37" s="87" t="str" cm="1">
        <f t="array" aca="1" ref="AAF37" ca="1">CONCATENATE($A$40,INDIRECT(ADDRESS(ROW(),COLUMN()-3)),"%2C",INDIRECT(ADDRESS(ROW(),COLUMN()-2)))</f>
        <v>https://maps.google.com/maps?q=38.176316%2C35.072395</v>
      </c>
      <c r="AAG37" s="79" t="s">
        <v>3229</v>
      </c>
      <c r="AAH37" s="10" t="str" cm="1">
        <f t="array" aca="1" ref="AAH37" ca="1">IF(INDIRECT(ADDRESS(ROW(),COLUMN()-6))="","X",IF(INDIRECT(ADDRESS(ROW(),COLUMN()-5))="",0,"OK"))</f>
        <v>OK</v>
      </c>
      <c r="AAI37" s="29" t="str">
        <f ca="1">IF(AAJ37="","",SUM(1+MAXA(AAI$1:AAI36)))</f>
        <v/>
      </c>
      <c r="AAJ37" s="8" t="str" cm="1">
        <f t="array" aca="1" ref="AAJ37" ca="1">IF(AAH37=0,INDIRECT(ADDRESS(ROW(),COLUMN()-8)),"")</f>
        <v/>
      </c>
      <c r="AAK37" s="33" t="s">
        <v>1192</v>
      </c>
      <c r="AAL37" s="10" t="str">
        <f t="shared" si="27"/>
        <v>$AAB$37</v>
      </c>
      <c r="AAM37" s="29" t="str">
        <f ca="1">IF(AAN37="","",SUM(1+MAXA(AAM$1:AAM36)))</f>
        <v/>
      </c>
      <c r="AAN37" s="8" t="str" cm="1">
        <f t="array" aca="1" ref="AAN37" ca="1">IF(ISNUMBER(SEARCH(AAN$1,INDEX(INDIRECT(AAO$1),ROW(AAL37),1)))=TRUE,INDIRECT(AAL37),"")</f>
        <v/>
      </c>
      <c r="AAO37" s="13" t="s">
        <v>1192</v>
      </c>
      <c r="AAP37" s="13" t="s">
        <v>1192</v>
      </c>
      <c r="AAQ37" s="13" t="s">
        <v>1192</v>
      </c>
      <c r="AAR37" s="13" t="s">
        <v>1192</v>
      </c>
      <c r="AAS37" s="13" t="s">
        <v>1192</v>
      </c>
      <c r="AAT37" s="13"/>
      <c r="AAU37" s="13"/>
      <c r="AAV37" s="13"/>
      <c r="AAW37" s="13"/>
      <c r="AAX37" s="13"/>
      <c r="AAY37" s="13"/>
      <c r="AAZ37" s="13" t="s">
        <v>1192</v>
      </c>
      <c r="ABA37" s="10" t="str">
        <f t="shared" ca="1" si="58"/>
        <v/>
      </c>
      <c r="ABB37" s="22" t="s">
        <v>2730</v>
      </c>
      <c r="ABC37" s="6" t="s">
        <v>2731</v>
      </c>
      <c r="ABD37" s="37" t="s">
        <v>2732</v>
      </c>
      <c r="ABE37" s="27" t="str" cm="1">
        <f t="array" aca="1" ref="ABE37" ca="1">CONCATENATE($A$37,INDIRECT(ADDRESS(ROW(),COLUMN()-2)),"%20",INDIRECT(ADDRESS(ROW(),COLUMN()-1)),$A$39,INDIRECT(ADDRESS(ROW(),COLUMN()-2)),"%20",INDIRECT(ADDRESS(ROW(),COLUMN()-1)))</f>
        <v>https://maps.yandex.ru/?ll=38.782714%2035.619496&amp;z=16&amp;text=38.782714%2035.619496</v>
      </c>
      <c r="ABF37" s="87" t="str" cm="1">
        <f t="array" aca="1" ref="ABF37" ca="1">CONCATENATE($A$40,INDIRECT(ADDRESS(ROW(),COLUMN()-3)),"%2C",INDIRECT(ADDRESS(ROW(),COLUMN()-2)))</f>
        <v>https://maps.google.com/maps?q=38.782714%2C35.619496</v>
      </c>
      <c r="ABG37" s="79" t="s">
        <v>3229</v>
      </c>
      <c r="ABH37" s="10" t="str" cm="1">
        <f t="array" aca="1" ref="ABH37" ca="1">IF(INDIRECT(ADDRESS(ROW(),COLUMN()-6))="","X",IF(INDIRECT(ADDRESS(ROW(),COLUMN()-5))="",0,"OK"))</f>
        <v>OK</v>
      </c>
      <c r="ABI37" s="29" t="str">
        <f ca="1">IF(ABJ37="","",SUM(1+MAXA(ABI$1:ABI36)))</f>
        <v/>
      </c>
      <c r="ABJ37" s="8" t="str" cm="1">
        <f t="array" aca="1" ref="ABJ37" ca="1">IF(ABH37=0,INDIRECT(ADDRESS(ROW(),COLUMN()-8)),"")</f>
        <v/>
      </c>
      <c r="ABK37" s="33" t="s">
        <v>1192</v>
      </c>
      <c r="ABL37" s="10" t="str">
        <f t="shared" si="28"/>
        <v>$ABB$37</v>
      </c>
      <c r="ABM37" s="29" t="str">
        <f ca="1">IF(ABN37="","",SUM(1+MAXA(ABM$1:ABM36)))</f>
        <v/>
      </c>
      <c r="ABN37" s="8" t="str" cm="1">
        <f t="array" aca="1" ref="ABN37" ca="1">IF(ISNUMBER(SEARCH(ABN$1,INDEX(INDIRECT(ABO$1),ROW(ABL37),1)))=TRUE,INDIRECT(ABL37),"")</f>
        <v/>
      </c>
      <c r="ABO37" s="13" t="s">
        <v>1192</v>
      </c>
      <c r="ABP37" s="13" t="s">
        <v>1192</v>
      </c>
      <c r="ABQ37" s="13" t="s">
        <v>1192</v>
      </c>
      <c r="ABR37" s="13"/>
      <c r="ABS37" s="13"/>
      <c r="ABT37" s="13"/>
      <c r="ABU37" s="13"/>
      <c r="ABV37" s="13"/>
      <c r="ABW37" s="13"/>
      <c r="ABX37" s="13"/>
      <c r="ABY37" s="13"/>
      <c r="ABZ37" s="13" t="s">
        <v>1192</v>
      </c>
      <c r="ACA37" s="10" t="str">
        <f t="shared" ca="1" si="59"/>
        <v/>
      </c>
      <c r="ACB37" s="22"/>
      <c r="ACC37" s="6"/>
      <c r="ACD37" s="37"/>
      <c r="ACE37" s="24"/>
      <c r="ACF37" s="88"/>
      <c r="ACG37" s="101"/>
      <c r="ACH37" s="10" t="str" cm="1">
        <f t="array" aca="1" ref="ACH37" ca="1">IF(INDIRECT(ADDRESS(ROW(),COLUMN()-6))="","X",IF(INDIRECT(ADDRESS(ROW(),COLUMN()-5))="",0,"OK"))</f>
        <v>X</v>
      </c>
      <c r="ACI37" s="29" t="str">
        <f ca="1">IF(ACJ37="","",SUM(1+MAXA(ACI$1:ACI36)))</f>
        <v/>
      </c>
      <c r="ACJ37" s="8" t="str" cm="1">
        <f t="array" aca="1" ref="ACJ37" ca="1">IF(ACH37=0,INDIRECT(ADDRESS(ROW(),COLUMN()-8)),"")</f>
        <v/>
      </c>
      <c r="ACK37" s="33" t="s">
        <v>1192</v>
      </c>
      <c r="ACL37" s="10" t="str">
        <f t="shared" si="29"/>
        <v>$ACB$37</v>
      </c>
      <c r="ACM37" s="29" t="str">
        <f ca="1">IF(ACN37="","",SUM(1+MAXA(ACM$1:ACM36)))</f>
        <v/>
      </c>
      <c r="ACN37" s="8" t="str" cm="1">
        <f t="array" aca="1" ref="ACN37" ca="1">IF(ISNUMBER(SEARCH(ACN$1,INDEX(INDIRECT(ACO$1),ROW(ACL37),1)))=TRUE,INDIRECT(ACL37),"")</f>
        <v/>
      </c>
      <c r="ACO37" s="13" t="s">
        <v>1192</v>
      </c>
      <c r="ACP37" s="13" t="s">
        <v>1192</v>
      </c>
      <c r="ACQ37" s="13" t="s">
        <v>1192</v>
      </c>
      <c r="ACR37" s="13"/>
      <c r="ACS37" s="13"/>
      <c r="ACT37" s="13"/>
      <c r="ACU37" s="13"/>
      <c r="ACV37" s="13"/>
      <c r="ACW37" s="13"/>
      <c r="ACX37" s="13"/>
      <c r="ACY37" s="13"/>
      <c r="ACZ37" s="13" t="s">
        <v>1192</v>
      </c>
      <c r="ADA37" s="10" t="str">
        <f t="shared" ca="1" si="60"/>
        <v/>
      </c>
      <c r="ADB37" s="22" t="s">
        <v>2894</v>
      </c>
      <c r="ADC37" s="6" t="s">
        <v>2895</v>
      </c>
      <c r="ADD37" s="37" t="s">
        <v>2896</v>
      </c>
      <c r="ADE37" s="27" t="str" cm="1">
        <f t="array" aca="1" ref="ADE37" ca="1">CONCATENATE($A$37,INDIRECT(ADDRESS(ROW(),COLUMN()-2)),"%20",INDIRECT(ADDRESS(ROW(),COLUMN()-1)),$A$39,INDIRECT(ADDRESS(ROW(),COLUMN()-2)),"%20",INDIRECT(ADDRESS(ROW(),COLUMN()-1)))</f>
        <v>https://maps.yandex.ru/?ll=38.725095%2035.527034&amp;z=16&amp;text=38.725095%2035.527034</v>
      </c>
      <c r="ADF37" s="87" t="str" cm="1">
        <f t="array" aca="1" ref="ADF37" ca="1">CONCATENATE($A$40,INDIRECT(ADDRESS(ROW(),COLUMN()-3)),"%2C",INDIRECT(ADDRESS(ROW(),COLUMN()-2)))</f>
        <v>https://maps.google.com/maps?q=38.725095%2C35.527034</v>
      </c>
      <c r="ADG37" s="92" t="s">
        <v>3250</v>
      </c>
      <c r="ADH37" s="10" t="str" cm="1">
        <f t="array" aca="1" ref="ADH37" ca="1">IF(INDIRECT(ADDRESS(ROW(),COLUMN()-6))="","X",IF(INDIRECT(ADDRESS(ROW(),COLUMN()-5))="",0,"OK"))</f>
        <v>OK</v>
      </c>
      <c r="ADI37" s="29" t="str">
        <f ca="1">IF(ADJ37="","",SUM(1+MAXA(ADI$1:ADI36)))</f>
        <v/>
      </c>
      <c r="ADJ37" s="8" t="str" cm="1">
        <f t="array" aca="1" ref="ADJ37" ca="1">IF(ADH37=0,INDIRECT(ADDRESS(ROW(),COLUMN()-8)),"")</f>
        <v/>
      </c>
      <c r="ADK37" s="33" t="s">
        <v>1192</v>
      </c>
      <c r="ADL37" s="10" t="str">
        <f t="shared" si="30"/>
        <v>$ADB$37</v>
      </c>
      <c r="ADM37" s="29" t="str">
        <f ca="1">IF(ADN37="","",SUM(1+MAXA(ADM$1:ADM36)))</f>
        <v/>
      </c>
      <c r="ADN37" s="8" t="str" cm="1">
        <f t="array" aca="1" ref="ADN37" ca="1">IF(ISNUMBER(SEARCH(ADN$1,INDEX(INDIRECT(ADO$1),ROW(ADL37),1)))=TRUE,INDIRECT(ADL37),"")</f>
        <v/>
      </c>
      <c r="ADO37" s="13" t="s">
        <v>1192</v>
      </c>
      <c r="ADP37" s="13" t="s">
        <v>1192</v>
      </c>
      <c r="ADQ37" s="13" t="s">
        <v>1192</v>
      </c>
      <c r="ADR37" s="13" t="s">
        <v>1192</v>
      </c>
      <c r="ADS37" s="13" t="s">
        <v>1192</v>
      </c>
      <c r="ADT37" s="13"/>
      <c r="ADU37" s="13"/>
      <c r="ADV37" s="13"/>
      <c r="ADW37" s="13"/>
      <c r="ADX37" s="13"/>
      <c r="ADY37" s="13"/>
      <c r="ADZ37" s="13" t="s">
        <v>1192</v>
      </c>
      <c r="AEA37" s="10" t="str">
        <f t="shared" ca="1" si="61"/>
        <v/>
      </c>
      <c r="AEB37" s="22" t="s">
        <v>605</v>
      </c>
      <c r="AEC37" s="14" t="s">
        <v>297</v>
      </c>
      <c r="AED37" s="14" t="s">
        <v>298</v>
      </c>
      <c r="AEE37" s="27" t="str" cm="1">
        <f t="array" aca="1" ref="AEE37" ca="1">CONCATENATE($A$37,INDIRECT(ADDRESS(ROW(),COLUMN()-2)),"%20",INDIRECT(ADDRESS(ROW(),COLUMN()-1)),$A$39,INDIRECT(ADDRESS(ROW(),COLUMN()-2)),"%20",INDIRECT(ADDRESS(ROW(),COLUMN()-1)))</f>
        <v>https://maps.yandex.ru/?ll=38.622494%2035.727176&amp;z=16&amp;text=38.622494%2035.727176</v>
      </c>
      <c r="AEF37" s="87" t="str" cm="1">
        <f t="array" aca="1" ref="AEF37" ca="1">CONCATENATE($A$40,INDIRECT(ADDRESS(ROW(),COLUMN()-3)),"%2C",INDIRECT(ADDRESS(ROW(),COLUMN()-2)))</f>
        <v>https://maps.google.com/maps?q=38.622494%2C35.727176</v>
      </c>
      <c r="AEG37" s="79" t="s">
        <v>3229</v>
      </c>
      <c r="AEH37" s="10" t="str" cm="1">
        <f t="array" aca="1" ref="AEH37" ca="1">IF(INDIRECT(ADDRESS(ROW(),COLUMN()-6))="","X",IF(INDIRECT(ADDRESS(ROW(),COLUMN()-5))="",0,"OK"))</f>
        <v>OK</v>
      </c>
      <c r="AEI37" s="29" t="str">
        <f ca="1">IF(AEJ37="","",SUM(1+MAXA(AEI$1:AEI36)))</f>
        <v/>
      </c>
      <c r="AEJ37" s="8" t="str" cm="1">
        <f t="array" aca="1" ref="AEJ37" ca="1">IF(AEH37=0,INDIRECT(ADDRESS(ROW(),COLUMN()-8)),"")</f>
        <v/>
      </c>
      <c r="AEK37" s="33" t="s">
        <v>1192</v>
      </c>
      <c r="AEL37" s="10" t="str">
        <f t="shared" si="31"/>
        <v>$AEB$37</v>
      </c>
      <c r="AEM37" s="29" t="str">
        <f ca="1">IF(AEN37="","",SUM(1+MAXA(AEM$1:AEM36)))</f>
        <v/>
      </c>
      <c r="AEN37" s="8" t="str" cm="1">
        <f t="array" aca="1" ref="AEN37" ca="1">IF(ISNUMBER(SEARCH(AEN$1,INDEX(INDIRECT(AEO$1),ROW(AEL37),1)))=TRUE,INDIRECT(AEL37),"")</f>
        <v/>
      </c>
      <c r="AEO37" s="13" t="s">
        <v>1192</v>
      </c>
      <c r="AEP37" s="13" t="s">
        <v>1192</v>
      </c>
      <c r="AEQ37" s="13" t="s">
        <v>1192</v>
      </c>
      <c r="AER37" s="13" t="s">
        <v>1192</v>
      </c>
      <c r="AES37" s="13" t="s">
        <v>1192</v>
      </c>
      <c r="AET37" s="13" t="s">
        <v>1192</v>
      </c>
      <c r="AEU37" s="13" t="s">
        <v>1192</v>
      </c>
      <c r="AEV37" s="13" t="s">
        <v>1192</v>
      </c>
    </row>
    <row r="38" spans="1:828" s="4" customFormat="1" ht="24.75" customHeight="1" x14ac:dyDescent="0.2">
      <c r="A38" s="27"/>
      <c r="B38" s="10" t="str">
        <f t="shared" ca="1" si="32"/>
        <v/>
      </c>
      <c r="C38" s="8"/>
      <c r="D38" s="10"/>
      <c r="E38" s="10"/>
      <c r="G38" s="81"/>
      <c r="H38" s="94"/>
      <c r="I38" s="10" t="str" cm="1">
        <f t="array" aca="1" ref="I38" ca="1">IF(INDIRECT(ADDRESS(ROW(),COLUMN()-6))="","X",IF(INDIRECT(ADDRESS(ROW(),COLUMN()-5))="",0,"OK"))</f>
        <v>X</v>
      </c>
      <c r="J38" s="29" t="str">
        <f ca="1">IF(K38="","",SUM(1+MAXA(J$1:J37)))</f>
        <v/>
      </c>
      <c r="K38" s="8" t="str" cm="1">
        <f t="array" aca="1" ref="K38" ca="1">IF(I38=0,INDIRECT(ADDRESS(ROW(),COLUMN()-8)),"")</f>
        <v/>
      </c>
      <c r="L38" s="31"/>
      <c r="M38" s="10" t="str">
        <f t="shared" si="0"/>
        <v>$C$38</v>
      </c>
      <c r="N38" s="29" t="str">
        <f ca="1">IF(O38="","",SUM(1+MAXA(N$1:N37)))</f>
        <v/>
      </c>
      <c r="O38" s="8" t="str" cm="1">
        <f t="array" aca="1" ref="O38" ca="1">IF(ISNUMBER(SEARCH(O$1,INDEX(INDIRECT($P$1),ROW(M38),1)))=TRUE,INDIRECT(M38),"")</f>
        <v/>
      </c>
      <c r="P38" s="13" t="s">
        <v>1192</v>
      </c>
      <c r="Q38" s="13" t="s">
        <v>1192</v>
      </c>
      <c r="R38" s="13"/>
      <c r="S38" s="13"/>
      <c r="T38" s="13"/>
      <c r="U38" s="13"/>
      <c r="V38" s="13"/>
      <c r="W38" s="13"/>
      <c r="X38" s="13"/>
      <c r="Y38" s="13" t="s">
        <v>1192</v>
      </c>
      <c r="Z38" s="13" t="s">
        <v>1192</v>
      </c>
      <c r="AA38" s="10" t="str">
        <f t="shared" ca="1" si="62"/>
        <v/>
      </c>
      <c r="AB38" s="8"/>
      <c r="AC38" s="10"/>
      <c r="AD38" s="10"/>
      <c r="AF38" s="81"/>
      <c r="AG38" s="81"/>
      <c r="AH38" s="10" t="str" cm="1">
        <f t="array" aca="1" ref="AH38" ca="1">IF(INDIRECT(ADDRESS(ROW(),COLUMN()-6))="","X",IF(INDIRECT(ADDRESS(ROW(),COLUMN()-5))="",0,"OK"))</f>
        <v>X</v>
      </c>
      <c r="AI38" s="29" t="str">
        <f ca="1">IF(AJ38="","",SUM(1+MAXA(AI$1:AI37)))</f>
        <v/>
      </c>
      <c r="AJ38" s="8" t="str" cm="1">
        <f t="array" aca="1" ref="AJ38" ca="1">IF(AH38=0,INDIRECT(ADDRESS(ROW(),COLUMN()-8)),"")</f>
        <v/>
      </c>
      <c r="AK38" s="31"/>
      <c r="AL38" s="10" t="str">
        <f t="shared" si="1"/>
        <v>$AB$38</v>
      </c>
      <c r="AM38" s="29" t="str">
        <f ca="1">IF(AN38="","",SUM(1+MAXA(AM$1:AM37)))</f>
        <v/>
      </c>
      <c r="AN38" s="8" t="str" cm="1">
        <f t="array" aca="1" ref="AN38" ca="1">IF(ISNUMBER(SEARCH(AN$1,INDEX(INDIRECT($AO$1),ROW(AL38),1)))=TRUE,INDIRECT(AL38),"")</f>
        <v/>
      </c>
      <c r="AO38" s="13" t="s">
        <v>1192</v>
      </c>
      <c r="AP38" s="13" t="s">
        <v>1192</v>
      </c>
      <c r="AQ38" s="13" t="s">
        <v>1192</v>
      </c>
      <c r="AR38" s="13"/>
      <c r="AS38" s="13"/>
      <c r="AT38" s="13"/>
      <c r="AU38" s="13"/>
      <c r="AV38" s="13"/>
      <c r="AW38" s="13"/>
      <c r="AX38" s="13" t="s">
        <v>1192</v>
      </c>
      <c r="AY38" s="13" t="s">
        <v>1192</v>
      </c>
      <c r="AZ38" s="13" t="s">
        <v>1192</v>
      </c>
      <c r="BA38" s="10" t="str">
        <f t="shared" ca="1" si="33"/>
        <v/>
      </c>
      <c r="BB38" s="8" t="s">
        <v>239</v>
      </c>
      <c r="BC38" s="10" t="s">
        <v>240</v>
      </c>
      <c r="BD38" s="10" t="s">
        <v>241</v>
      </c>
      <c r="BE38" s="27" t="str" cm="1">
        <f t="array" aca="1" ref="BE38" ca="1">CONCATENATE($A$37,INDIRECT(ADDRESS(ROW(),COLUMN()-2)),"%20",INDIRECT(ADDRESS(ROW(),COLUMN()-1)),$A$39,INDIRECT(ADDRESS(ROW(),COLUMN()-2)),"%20",INDIRECT(ADDRESS(ROW(),COLUMN()-1)))</f>
        <v>https://maps.yandex.ru/?ll=38.751756%2035.580405&amp;z=16&amp;text=38.751756%2035.580405</v>
      </c>
      <c r="BF38" s="87" t="str" cm="1">
        <f t="array" aca="1" ref="BF38" ca="1">CONCATENATE($A$40,INDIRECT(ADDRESS(ROW(),COLUMN()-3)),"%2C",INDIRECT(ADDRESS(ROW(),COLUMN()-2)))</f>
        <v>https://maps.google.com/maps?q=38.751756%2C35.580405</v>
      </c>
      <c r="BG38" s="92" t="s">
        <v>3229</v>
      </c>
      <c r="BH38" s="10" t="str" cm="1">
        <f t="array" aca="1" ref="BH38" ca="1">IF(INDIRECT(ADDRESS(ROW(),COLUMN()-6))="","X",IF(INDIRECT(ADDRESS(ROW(),COLUMN()-5))="",0,"OK"))</f>
        <v>OK</v>
      </c>
      <c r="BI38" s="29" t="str">
        <f ca="1">IF(BJ38="","",SUM(1+MAXA(BI$1:BI37)))</f>
        <v/>
      </c>
      <c r="BJ38" s="8" t="str" cm="1">
        <f t="array" aca="1" ref="BJ38" ca="1">IF(BH38=0,INDIRECT(ADDRESS(ROW(),COLUMN()-8)),"")</f>
        <v/>
      </c>
      <c r="BK38" s="31"/>
      <c r="BL38" s="10" t="str">
        <f t="shared" si="2"/>
        <v>$BB$38</v>
      </c>
      <c r="BM38" s="29" t="str">
        <f ca="1">IF(BN38="","",SUM(1+MAXA(BM$1:BM37)))</f>
        <v/>
      </c>
      <c r="BN38" s="8" t="str" cm="1">
        <f t="array" aca="1" ref="BN38" ca="1">IF(ISNUMBER(SEARCH(BN$1,INDEX(INDIRECT(BO$1),ROW(BL38),1)))=TRUE,INDIRECT(BL38),"")</f>
        <v/>
      </c>
      <c r="BO38" s="13" t="s">
        <v>1192</v>
      </c>
      <c r="BP38" s="13" t="s">
        <v>1192</v>
      </c>
      <c r="BQ38" s="13" t="s">
        <v>1192</v>
      </c>
      <c r="BR38" s="13"/>
      <c r="BS38" s="13"/>
      <c r="BT38" s="13"/>
      <c r="BU38" s="13"/>
      <c r="BV38" s="13"/>
      <c r="BW38" s="13" t="s">
        <v>1192</v>
      </c>
      <c r="BX38" s="13" t="s">
        <v>1192</v>
      </c>
      <c r="BY38" s="13"/>
      <c r="BZ38" s="13"/>
      <c r="CA38" s="10" t="str">
        <f t="shared" ca="1" si="34"/>
        <v/>
      </c>
      <c r="CB38" s="22" t="s">
        <v>3668</v>
      </c>
      <c r="CC38" s="6" t="s">
        <v>3968</v>
      </c>
      <c r="CD38" s="6" t="s">
        <v>3969</v>
      </c>
      <c r="CE38" s="27" t="str" cm="1">
        <f t="array" aca="1" ref="CE38" ca="1">CONCATENATE($A$37,INDIRECT(ADDRESS(ROW(),COLUMN()-2)),"%20",INDIRECT(ADDRESS(ROW(),COLUMN()-1)),$A$39,INDIRECT(ADDRESS(ROW(),COLUMN()-2)),"%20",INDIRECT(ADDRESS(ROW(),COLUMN()-1)))</f>
        <v>https://maps.yandex.ru/?ll=38.769850%2035.452972&amp;z=16&amp;text=38.769850%2035.452972</v>
      </c>
      <c r="CF38" s="87" t="str" cm="1">
        <f t="array" aca="1" ref="CF38" ca="1">CONCATENATE($A$40,INDIRECT(ADDRESS(ROW(),COLUMN()-3)),"%2C",INDIRECT(ADDRESS(ROW(),COLUMN()-2)))</f>
        <v>https://maps.google.com/maps?q=38.769850%2C35.452972</v>
      </c>
      <c r="CG38" s="92" t="s">
        <v>3229</v>
      </c>
      <c r="CH38" s="10" t="str" cm="1">
        <f t="array" aca="1" ref="CH38" ca="1">IF(INDIRECT(ADDRESS(ROW(),COLUMN()-6))="","X",IF(INDIRECT(ADDRESS(ROW(),COLUMN()-5))="",0,"OK"))</f>
        <v>OK</v>
      </c>
      <c r="CI38" s="29" t="str">
        <f ca="1">IF(CJ38="","",SUM(1+MAXA(CI$1:CI37)))</f>
        <v/>
      </c>
      <c r="CJ38" s="8" t="str" cm="1">
        <f t="array" aca="1" ref="CJ38" ca="1">IF(CH38=0,INDIRECT(ADDRESS(ROW(),COLUMN()-8)),"")</f>
        <v/>
      </c>
      <c r="CK38" s="31"/>
      <c r="CL38" s="10" t="str">
        <f t="shared" si="3"/>
        <v>$CB$38</v>
      </c>
      <c r="CM38" s="29" t="str">
        <f ca="1">IF(CN38="","",SUM(1+MAXA(CM$1:CM37)))</f>
        <v/>
      </c>
      <c r="CN38" s="8" t="str" cm="1">
        <f t="array" aca="1" ref="CN38" ca="1">IF(ISNUMBER(SEARCH(CN$1,INDEX(INDIRECT(CO$1),ROW(CL38),1)))=TRUE,INDIRECT(CL38),"")</f>
        <v/>
      </c>
      <c r="CO38" s="13" t="s">
        <v>1192</v>
      </c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 t="s">
        <v>1192</v>
      </c>
      <c r="DA38" s="10" t="str">
        <f t="shared" ca="1" si="65"/>
        <v/>
      </c>
      <c r="DB38" s="8"/>
      <c r="DC38" s="10"/>
      <c r="DD38" s="10"/>
      <c r="DF38" s="81"/>
      <c r="DG38" s="94"/>
      <c r="DH38" s="10" t="str" cm="1">
        <f t="array" aca="1" ref="DH38" ca="1">IF(INDIRECT(ADDRESS(ROW(),COLUMN()-6))="","X",IF(INDIRECT(ADDRESS(ROW(),COLUMN()-5))="",0,"OK"))</f>
        <v>X</v>
      </c>
      <c r="DI38" s="29" t="str">
        <f ca="1">IF(DJ38="","",SUM(1+MAXA(DI$1:DI37)))</f>
        <v/>
      </c>
      <c r="DJ38" s="8" t="str" cm="1">
        <f t="array" aca="1" ref="DJ38" ca="1">IF(DH38=0,INDIRECT(ADDRESS(ROW(),COLUMN()-8)),"")</f>
        <v/>
      </c>
      <c r="DK38" s="31"/>
      <c r="DL38" s="10" t="str">
        <f t="shared" si="66"/>
        <v>$DB$38</v>
      </c>
      <c r="DM38" s="29" t="str">
        <f ca="1">IF(DN38="","",SUM(1+MAXA(DM$1:DM37)))</f>
        <v/>
      </c>
      <c r="DN38" s="8" t="str" cm="1">
        <f t="array" aca="1" ref="DN38" ca="1">IF(ISNUMBER(SEARCH(DN$1,INDEX(INDIRECT(DO$1),ROW(DL38),1)))=TRUE,INDIRECT(DL38),"")</f>
        <v/>
      </c>
      <c r="DO38" s="13" t="s">
        <v>1192</v>
      </c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 t="s">
        <v>1192</v>
      </c>
      <c r="EA38" s="10" t="str">
        <f t="shared" ca="1" si="35"/>
        <v/>
      </c>
      <c r="EB38" s="22" t="s">
        <v>460</v>
      </c>
      <c r="EC38" s="14" t="s">
        <v>461</v>
      </c>
      <c r="ED38" s="14" t="s">
        <v>462</v>
      </c>
      <c r="EE38" s="27" t="str" cm="1">
        <f t="array" aca="1" ref="EE38" ca="1">CONCATENATE($A$37,INDIRECT(ADDRESS(ROW(),COLUMN()-2)),"%20",INDIRECT(ADDRESS(ROW(),COLUMN()-1)),$A$39,INDIRECT(ADDRESS(ROW(),COLUMN()-2)),"%20",INDIRECT(ADDRESS(ROW(),COLUMN()-1)))</f>
        <v>https://maps.yandex.ru/?ll=38.690098%2035.309826&amp;z=16&amp;text=38.690098%2035.309826</v>
      </c>
      <c r="EF38" s="87" t="str" cm="1">
        <f t="array" aca="1" ref="EF38" ca="1">CONCATENATE($A$40,INDIRECT(ADDRESS(ROW(),COLUMN()-3)),"%2C",INDIRECT(ADDRESS(ROW(),COLUMN()-2)))</f>
        <v>https://maps.google.com/maps?q=38.690098%2C35.309826</v>
      </c>
      <c r="EG38" s="92" t="s">
        <v>3229</v>
      </c>
      <c r="EH38" s="10" t="str" cm="1">
        <f t="array" aca="1" ref="EH38" ca="1">IF(INDIRECT(ADDRESS(ROW(),COLUMN()-6))="","X",IF(INDIRECT(ADDRESS(ROW(),COLUMN()-5))="",0,"OK"))</f>
        <v>OK</v>
      </c>
      <c r="EI38" s="29" t="str">
        <f ca="1">IF(EJ38="","",SUM(1+MAXA(EI$1:EI37)))</f>
        <v/>
      </c>
      <c r="EJ38" s="8" t="str" cm="1">
        <f t="array" aca="1" ref="EJ38" ca="1">IF(EH38=0,INDIRECT(ADDRESS(ROW(),COLUMN()-8)),"")</f>
        <v/>
      </c>
      <c r="EK38" s="31"/>
      <c r="EL38" s="10" t="str">
        <f t="shared" si="5"/>
        <v>$EB$38</v>
      </c>
      <c r="EM38" s="29" t="str">
        <f ca="1">IF(EN38="","",SUM(1+MAXA(EM$1:EM37)))</f>
        <v/>
      </c>
      <c r="EN38" s="8" t="str" cm="1">
        <f t="array" aca="1" ref="EN38" ca="1">IF(ISNUMBER(SEARCH(EN$1,INDEX(INDIRECT(EO$1),ROW(EL38),1)))=TRUE,INDIRECT(EL38),"")</f>
        <v/>
      </c>
      <c r="EO38" s="13" t="s">
        <v>1192</v>
      </c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0" t="str">
        <f t="shared" ca="1" si="36"/>
        <v/>
      </c>
      <c r="FB38" s="22" t="s">
        <v>550</v>
      </c>
      <c r="FC38" s="14" t="s">
        <v>551</v>
      </c>
      <c r="FD38" s="14" t="s">
        <v>552</v>
      </c>
      <c r="FE38" s="27" t="str" cm="1">
        <f t="array" aca="1" ref="FE38" ca="1">CONCATENATE($A$37,INDIRECT(ADDRESS(ROW(),COLUMN()-2)),"%20",INDIRECT(ADDRESS(ROW(),COLUMN()-1)),$A$39,INDIRECT(ADDRESS(ROW(),COLUMN()-2)),"%20",INDIRECT(ADDRESS(ROW(),COLUMN()-1)))</f>
        <v>https://maps.yandex.ru/?ll=38.719598%2035.710452&amp;z=16&amp;text=38.719598%2035.710452</v>
      </c>
      <c r="FF38" s="87" t="str" cm="1">
        <f t="array" aca="1" ref="FF38" ca="1">CONCATENATE($A$40,INDIRECT(ADDRESS(ROW(),COLUMN()-3)),"%2C",INDIRECT(ADDRESS(ROW(),COLUMN()-2)))</f>
        <v>https://maps.google.com/maps?q=38.719598%2C35.710452</v>
      </c>
      <c r="FG38" s="92" t="s">
        <v>3229</v>
      </c>
      <c r="FH38" s="10" t="str" cm="1">
        <f t="array" aca="1" ref="FH38" ca="1">IF(INDIRECT(ADDRESS(ROW(),COLUMN()-6))="","X",IF(INDIRECT(ADDRESS(ROW(),COLUMN()-5))="",0,"OK"))</f>
        <v>OK</v>
      </c>
      <c r="FI38" s="29" t="str">
        <f ca="1">IF(FJ38="","",SUM(1+MAXA(FI$1:FI37)))</f>
        <v/>
      </c>
      <c r="FJ38" s="8" t="str" cm="1">
        <f t="array" aca="1" ref="FJ38" ca="1">IF(FH38=0,INDIRECT(ADDRESS(ROW(),COLUMN()-8)),"")</f>
        <v/>
      </c>
      <c r="FK38" s="31"/>
      <c r="FL38" s="10" t="str">
        <f t="shared" si="6"/>
        <v>$FB$38</v>
      </c>
      <c r="FM38" s="29" t="str">
        <f ca="1">IF(FN38="","",SUM(1+MAXA(FM$1:FM37)))</f>
        <v/>
      </c>
      <c r="FN38" s="8" t="str" cm="1">
        <f t="array" aca="1" ref="FN38" ca="1">IF(ISNUMBER(SEARCH(FN$1,INDEX(INDIRECT(FO$1),ROW(FL38),1)))=TRUE,INDIRECT(FL38),"")</f>
        <v/>
      </c>
      <c r="FO38" s="13" t="s">
        <v>1192</v>
      </c>
      <c r="FP38" s="13" t="s">
        <v>1192</v>
      </c>
      <c r="FQ38" s="13" t="s">
        <v>1192</v>
      </c>
      <c r="FR38" s="13" t="s">
        <v>1192</v>
      </c>
      <c r="FS38" s="13" t="s">
        <v>1192</v>
      </c>
      <c r="FT38" s="13"/>
      <c r="FU38" s="13"/>
      <c r="FV38" s="13"/>
      <c r="FW38" s="13"/>
      <c r="FX38" s="13"/>
      <c r="FY38" s="13"/>
      <c r="FZ38" s="13"/>
      <c r="GA38" s="10" t="str">
        <f t="shared" ca="1" si="37"/>
        <v/>
      </c>
      <c r="GB38" s="22"/>
      <c r="GC38" s="14"/>
      <c r="GD38" s="14"/>
      <c r="GE38" s="24"/>
      <c r="GF38" s="88"/>
      <c r="GG38" s="115"/>
      <c r="GH38" s="10" t="str" cm="1">
        <f t="array" aca="1" ref="GH38" ca="1">IF(INDIRECT(ADDRESS(ROW(),COLUMN()-6))="","X",IF(INDIRECT(ADDRESS(ROW(),COLUMN()-5))="",0,"OK"))</f>
        <v>X</v>
      </c>
      <c r="GI38" s="29" t="str">
        <f ca="1">IF(GJ38="","",SUM(1+MAXA(GI$1:GI37)))</f>
        <v/>
      </c>
      <c r="GJ38" s="8" t="str" cm="1">
        <f t="array" aca="1" ref="GJ38" ca="1">IF(GH38=0,INDIRECT(ADDRESS(ROW(),COLUMN()-8)),"")</f>
        <v/>
      </c>
      <c r="GK38" s="31"/>
      <c r="GL38" s="10" t="str">
        <f t="shared" si="7"/>
        <v>$GB$38</v>
      </c>
      <c r="GM38" s="29" t="str">
        <f ca="1">IF(GN38="","",SUM(1+MAXA(GM$1:GM37)))</f>
        <v/>
      </c>
      <c r="GN38" s="8" t="str" cm="1">
        <f t="array" aca="1" ref="GN38" ca="1">IF(ISNUMBER(SEARCH(GN$1,INDEX(INDIRECT(GO$1),ROW(GL38),1)))=TRUE,INDIRECT(GL38),"")</f>
        <v/>
      </c>
      <c r="GO38" s="13" t="s">
        <v>1192</v>
      </c>
      <c r="GP38" s="13" t="s">
        <v>1192</v>
      </c>
      <c r="GQ38" s="13" t="s">
        <v>1192</v>
      </c>
      <c r="GR38" s="13" t="s">
        <v>1192</v>
      </c>
      <c r="GS38" s="13" t="s">
        <v>1192</v>
      </c>
      <c r="GT38" s="13"/>
      <c r="GU38" s="13"/>
      <c r="GV38" s="13"/>
      <c r="GW38" s="13"/>
      <c r="GX38" s="13"/>
      <c r="GY38" s="13"/>
      <c r="GZ38" s="13"/>
      <c r="HA38" s="10" t="str">
        <f t="shared" ca="1" si="38"/>
        <v/>
      </c>
      <c r="HB38" s="22" t="s">
        <v>516</v>
      </c>
      <c r="HC38" s="14" t="s">
        <v>517</v>
      </c>
      <c r="HD38" s="14" t="s">
        <v>518</v>
      </c>
      <c r="HE38" s="27" t="str" cm="1">
        <f t="array" aca="1" ref="HE38" ca="1">CONCATENATE($A$37,INDIRECT(ADDRESS(ROW(),COLUMN()-2)),"%20",INDIRECT(ADDRESS(ROW(),COLUMN()-1)),$A$39,INDIRECT(ADDRESS(ROW(),COLUMN()-2)),"%20",INDIRECT(ADDRESS(ROW(),COLUMN()-1)))</f>
        <v>https://maps.yandex.ru/?ll=38.925518%2035.053368&amp;z=16&amp;text=38.925518%2035.053368</v>
      </c>
      <c r="HF38" s="87" t="str" cm="1">
        <f t="array" aca="1" ref="HF38" ca="1">CONCATENATE($A$40,INDIRECT(ADDRESS(ROW(),COLUMN()-3)),"%2C",INDIRECT(ADDRESS(ROW(),COLUMN()-2)))</f>
        <v>https://maps.google.com/maps?q=38.925518%2C35.053368</v>
      </c>
      <c r="HG38" s="92" t="s">
        <v>3229</v>
      </c>
      <c r="HH38" s="10" t="str" cm="1">
        <f t="array" aca="1" ref="HH38" ca="1">IF(INDIRECT(ADDRESS(ROW(),COLUMN()-6))="","X",IF(INDIRECT(ADDRESS(ROW(),COLUMN()-5))="",0,"OK"))</f>
        <v>OK</v>
      </c>
      <c r="HI38" s="29" t="str">
        <f ca="1">IF(HJ38="","",SUM(1+MAXA(HI$1:HI37)))</f>
        <v/>
      </c>
      <c r="HJ38" s="8" t="str" cm="1">
        <f t="array" aca="1" ref="HJ38" ca="1">IF(HH38=0,INDIRECT(ADDRESS(ROW(),COLUMN()-8)),"")</f>
        <v/>
      </c>
      <c r="HK38" s="31"/>
      <c r="HL38" s="10" t="str">
        <f t="shared" si="8"/>
        <v>$HB$38</v>
      </c>
      <c r="HM38" s="29" t="str">
        <f ca="1">IF(HN38="","",SUM(1+MAXA(HM$1:HM37)))</f>
        <v/>
      </c>
      <c r="HN38" s="8" t="str" cm="1">
        <f t="array" aca="1" ref="HN38" ca="1">IF(ISNUMBER(SEARCH(HN$1,INDEX(INDIRECT(HO$1),ROW(HL38),1)))=TRUE,INDIRECT(HL38),"")</f>
        <v/>
      </c>
      <c r="HO38" s="13" t="s">
        <v>1192</v>
      </c>
      <c r="HP38" s="13" t="s">
        <v>1192</v>
      </c>
      <c r="HQ38" s="13" t="s">
        <v>1192</v>
      </c>
      <c r="HR38" s="13"/>
      <c r="HS38" s="13"/>
      <c r="HT38" s="13"/>
      <c r="HU38" s="13"/>
      <c r="HV38" s="13"/>
      <c r="HW38" s="13"/>
      <c r="HX38" s="13"/>
      <c r="HY38" s="13" t="s">
        <v>1192</v>
      </c>
      <c r="HZ38" s="13" t="s">
        <v>1192</v>
      </c>
      <c r="IA38" s="10" t="str">
        <f t="shared" ca="1" si="39"/>
        <v/>
      </c>
      <c r="IB38" s="22" t="s">
        <v>4015</v>
      </c>
      <c r="IC38" s="6" t="s">
        <v>3929</v>
      </c>
      <c r="ID38" s="6" t="s">
        <v>3930</v>
      </c>
      <c r="IE38" s="27" t="str" cm="1">
        <f t="array" aca="1" ref="IE38" ca="1">CONCATENATE($A$37,INDIRECT(ADDRESS(ROW(),COLUMN()-2)),"%20",INDIRECT(ADDRESS(ROW(),COLUMN()-1)),$A$39,INDIRECT(ADDRESS(ROW(),COLUMN()-2)),"%20",INDIRECT(ADDRESS(ROW(),COLUMN()-1)))</f>
        <v>https://maps.yandex.ru/?ll=38.908946%2035.709977&amp;z=16&amp;text=38.908946%2035.709977</v>
      </c>
      <c r="IF38" s="87" t="str" cm="1">
        <f t="array" aca="1" ref="IF38" ca="1">CONCATENATE($A$40,INDIRECT(ADDRESS(ROW(),COLUMN()-3)),"%2C",INDIRECT(ADDRESS(ROW(),COLUMN()-2)))</f>
        <v>https://maps.google.com/maps?q=38.908946%2C35.709977</v>
      </c>
      <c r="IG38" s="79" t="s">
        <v>3229</v>
      </c>
      <c r="IH38" s="10" t="str" cm="1">
        <f t="array" aca="1" ref="IH38" ca="1">IF(INDIRECT(ADDRESS(ROW(),COLUMN()-6))="","X",IF(INDIRECT(ADDRESS(ROW(),COLUMN()-5))="",0,"OK"))</f>
        <v>OK</v>
      </c>
      <c r="II38" s="29" t="str">
        <f ca="1">IF(IJ38="","",SUM(1+MAXA(II$1:II37)))</f>
        <v/>
      </c>
      <c r="IJ38" s="8" t="str" cm="1">
        <f t="array" aca="1" ref="IJ38" ca="1">IF(IH38=0,INDIRECT(ADDRESS(ROW(),COLUMN()-8)),"")</f>
        <v/>
      </c>
      <c r="IK38" s="31"/>
      <c r="IL38" s="10" t="str">
        <f t="shared" si="9"/>
        <v>$IB$38</v>
      </c>
      <c r="IM38" s="29" t="str">
        <f ca="1">IF(IN38="","",SUM(1+MAXA(IM$1:IM37)))</f>
        <v/>
      </c>
      <c r="IN38" s="8" t="str" cm="1">
        <f t="array" aca="1" ref="IN38" ca="1">IF(ISNUMBER(SEARCH(IN$1,INDEX(INDIRECT(IO$1),ROW(IL38),1)))=TRUE,INDIRECT(IL38),"")</f>
        <v/>
      </c>
      <c r="IO38" s="13" t="s">
        <v>1192</v>
      </c>
      <c r="IP38" s="13" t="s">
        <v>1192</v>
      </c>
      <c r="IQ38" s="13" t="s">
        <v>1192</v>
      </c>
      <c r="IR38" s="13"/>
      <c r="IS38" s="13"/>
      <c r="IT38" s="13"/>
      <c r="IU38" s="13"/>
      <c r="IV38" s="13"/>
      <c r="IW38" s="13"/>
      <c r="IX38" s="13" t="s">
        <v>1192</v>
      </c>
      <c r="IY38" s="13" t="s">
        <v>1192</v>
      </c>
      <c r="IZ38" s="13" t="s">
        <v>1192</v>
      </c>
      <c r="JA38" s="10" t="str">
        <f t="shared" ca="1" si="40"/>
        <v/>
      </c>
      <c r="JB38" s="22"/>
      <c r="JC38" s="6"/>
      <c r="JD38" s="6"/>
      <c r="JE38" s="24"/>
      <c r="JF38" s="88"/>
      <c r="JG38" s="101"/>
      <c r="JH38" s="10" t="str" cm="1">
        <f t="array" aca="1" ref="JH38" ca="1">IF(INDIRECT(ADDRESS(ROW(),COLUMN()-6))="","X",IF(INDIRECT(ADDRESS(ROW(),COLUMN()-5))="",0,"OK"))</f>
        <v>X</v>
      </c>
      <c r="JI38" s="29" t="str">
        <f ca="1">IF(JJ38="","",SUM(1+MAXA(JI$1:JI37)))</f>
        <v/>
      </c>
      <c r="JJ38" s="8" t="str" cm="1">
        <f t="array" aca="1" ref="JJ38" ca="1">IF(JH38=0,INDIRECT(ADDRESS(ROW(),COLUMN()-8)),"")</f>
        <v/>
      </c>
      <c r="JK38" s="31"/>
      <c r="JL38" s="10" t="str">
        <f t="shared" si="10"/>
        <v>$JB$38</v>
      </c>
      <c r="JM38" s="29" t="str">
        <f ca="1">IF(JN38="","",SUM(1+MAXA(JM$1:JM37)))</f>
        <v/>
      </c>
      <c r="JN38" s="8" t="str" cm="1">
        <f t="array" aca="1" ref="JN38" ca="1">IF(ISNUMBER(SEARCH(JN$1,INDEX(INDIRECT(JO$1),ROW(JL38),1)))=TRUE,INDIRECT(JL38),"")</f>
        <v/>
      </c>
      <c r="JO38" s="13" t="s">
        <v>1192</v>
      </c>
      <c r="JP38" s="13" t="s">
        <v>1192</v>
      </c>
      <c r="JQ38" s="13" t="s">
        <v>1192</v>
      </c>
      <c r="JR38" s="13"/>
      <c r="JS38" s="13"/>
      <c r="JT38" s="13"/>
      <c r="JU38" s="13"/>
      <c r="JV38" s="13"/>
      <c r="JW38" s="13"/>
      <c r="JX38" s="13" t="s">
        <v>1192</v>
      </c>
      <c r="JY38" s="13" t="s">
        <v>1192</v>
      </c>
      <c r="JZ38" s="13" t="s">
        <v>1192</v>
      </c>
      <c r="KA38" s="10" t="str">
        <f t="shared" ca="1" si="41"/>
        <v/>
      </c>
      <c r="KB38" s="22" t="s">
        <v>544</v>
      </c>
      <c r="KC38" s="14" t="s">
        <v>545</v>
      </c>
      <c r="KD38" s="14" t="s">
        <v>546</v>
      </c>
      <c r="KE38" s="27" t="str" cm="1">
        <f t="array" aca="1" ref="KE38" ca="1">CONCATENATE($A$37,INDIRECT(ADDRESS(ROW(),COLUMN()-2)),"%20",INDIRECT(ADDRESS(ROW(),COLUMN()-1)),$A$39,INDIRECT(ADDRESS(ROW(),COLUMN()-2)),"%20",INDIRECT(ADDRESS(ROW(),COLUMN()-1)))</f>
        <v>https://maps.yandex.ru/?ll=38.644557%2035.546216&amp;z=16&amp;text=38.644557%2035.546216</v>
      </c>
      <c r="KF38" s="87" t="str" cm="1">
        <f t="array" aca="1" ref="KF38" ca="1">CONCATENATE($A$40,INDIRECT(ADDRESS(ROW(),COLUMN()-3)),"%2C",INDIRECT(ADDRESS(ROW(),COLUMN()-2)))</f>
        <v>https://maps.google.com/maps?q=38.644557%2C35.546216</v>
      </c>
      <c r="KG38" s="79" t="s">
        <v>3229</v>
      </c>
      <c r="KH38" s="10" t="str" cm="1">
        <f t="array" aca="1" ref="KH38" ca="1">IF(INDIRECT(ADDRESS(ROW(),COLUMN()-6))="","X",IF(INDIRECT(ADDRESS(ROW(),COLUMN()-5))="",0,"OK"))</f>
        <v>OK</v>
      </c>
      <c r="KI38" s="29" t="str">
        <f ca="1">IF(KJ38="","",SUM(1+MAXA(KI$1:KI37)))</f>
        <v/>
      </c>
      <c r="KJ38" s="8" t="str" cm="1">
        <f t="array" aca="1" ref="KJ38" ca="1">IF(KH38=0,INDIRECT(ADDRESS(ROW(),COLUMN()-8)),"")</f>
        <v/>
      </c>
      <c r="KK38" s="31"/>
      <c r="KL38" s="10" t="str">
        <f t="shared" si="11"/>
        <v>$KB$38</v>
      </c>
      <c r="KM38" s="29" t="str">
        <f ca="1">IF(KN38="","",SUM(1+MAXA(KM$1:KM37)))</f>
        <v/>
      </c>
      <c r="KN38" s="8" t="str" cm="1">
        <f t="array" aca="1" ref="KN38" ca="1">IF(ISNUMBER(SEARCH(KN$1,INDEX(INDIRECT(KO$1),ROW(KL38),1)))=TRUE,INDIRECT(KL38),"")</f>
        <v/>
      </c>
      <c r="KO38" s="13" t="s">
        <v>1192</v>
      </c>
      <c r="KP38" s="13" t="s">
        <v>1192</v>
      </c>
      <c r="KQ38" s="13" t="s">
        <v>1192</v>
      </c>
      <c r="KR38" s="13"/>
      <c r="KS38" s="13"/>
      <c r="KT38" s="13"/>
      <c r="KU38" s="13"/>
      <c r="KV38" s="13"/>
      <c r="KW38" s="13"/>
      <c r="KX38" s="13"/>
      <c r="KY38" s="13" t="s">
        <v>1192</v>
      </c>
      <c r="KZ38" s="13" t="s">
        <v>1192</v>
      </c>
      <c r="LA38" s="10" t="str">
        <f t="shared" ca="1" si="42"/>
        <v/>
      </c>
      <c r="LB38" s="8"/>
      <c r="LC38" s="10"/>
      <c r="LD38" s="10"/>
      <c r="LG38" s="79"/>
      <c r="LH38" s="10" t="str" cm="1">
        <f t="array" aca="1" ref="LH38" ca="1">IF(INDIRECT(ADDRESS(ROW(),COLUMN()-6))="","X",IF(INDIRECT(ADDRESS(ROW(),COLUMN()-5))="",0,"OK"))</f>
        <v>X</v>
      </c>
      <c r="LI38" s="29" t="str">
        <f ca="1">IF(LJ38="","",SUM(1+MAXA(LI$1:LI37)))</f>
        <v/>
      </c>
      <c r="LJ38" s="8" t="str" cm="1">
        <f t="array" aca="1" ref="LJ38" ca="1">IF(LH38=0,INDIRECT(ADDRESS(ROW(),COLUMN()-8)),"")</f>
        <v/>
      </c>
      <c r="LK38" s="31"/>
      <c r="LL38" s="10" t="str">
        <f t="shared" si="12"/>
        <v>$LB$38</v>
      </c>
      <c r="LM38" s="29" t="str">
        <f ca="1">IF(LN38="","",SUM(1+MAXA(LM$1:LM37)))</f>
        <v/>
      </c>
      <c r="LN38" s="8" t="str" cm="1">
        <f t="array" aca="1" ref="LN38" ca="1">IF(ISNUMBER(SEARCH(LN$1,INDEX(INDIRECT(LO$1),ROW(LL38),1)))=TRUE,INDIRECT(LL38),"")</f>
        <v/>
      </c>
      <c r="LO38" s="13" t="s">
        <v>1192</v>
      </c>
      <c r="LP38" s="13" t="s">
        <v>1192</v>
      </c>
      <c r="LQ38" s="13" t="s">
        <v>1192</v>
      </c>
      <c r="LR38" s="13" t="s">
        <v>1192</v>
      </c>
      <c r="LS38" s="13"/>
      <c r="LT38" s="13"/>
      <c r="LU38" s="13"/>
      <c r="LV38" s="13"/>
      <c r="LW38" s="13"/>
      <c r="LX38" s="13"/>
      <c r="LY38" s="13" t="s">
        <v>1192</v>
      </c>
      <c r="LZ38" s="13" t="s">
        <v>1192</v>
      </c>
      <c r="MA38" s="10" t="str">
        <f t="shared" ca="1" si="43"/>
        <v/>
      </c>
      <c r="MB38" s="16"/>
      <c r="MC38" s="17" t="s">
        <v>561</v>
      </c>
      <c r="MD38" s="18"/>
      <c r="ME38" s="17"/>
      <c r="MF38" s="17"/>
      <c r="MG38" s="79" t="s">
        <v>3229</v>
      </c>
      <c r="MH38" s="10" t="str" cm="1">
        <f t="array" aca="1" ref="MH38" ca="1">IF(INDIRECT(ADDRESS(ROW(),COLUMN()-6))="","X",IF(INDIRECT(ADDRESS(ROW(),COLUMN()-5))="",0,"OK"))</f>
        <v>X</v>
      </c>
      <c r="MI38" s="29" t="str">
        <f ca="1">IF(MJ38="","",SUM(1+MAXA(MI$1:MI37)))</f>
        <v/>
      </c>
      <c r="MJ38" s="8" t="str" cm="1">
        <f t="array" aca="1" ref="MJ38" ca="1">IF(MH38=0,INDIRECT(ADDRESS(ROW(),COLUMN()-8)),"")</f>
        <v/>
      </c>
      <c r="MK38" s="31"/>
      <c r="ML38" s="10" t="str">
        <f t="shared" si="13"/>
        <v>$MB$38</v>
      </c>
      <c r="MM38" s="29" t="str">
        <f ca="1">IF(MN38="","",SUM(1+MAXA(MM$1:MM37)))</f>
        <v/>
      </c>
      <c r="MN38" s="8" t="str" cm="1">
        <f t="array" aca="1" ref="MN38" ca="1">IF(ISNUMBER(SEARCH(MN$1,INDEX(INDIRECT(MO$1),ROW(ML38),1)))=TRUE,INDIRECT(ML38),"")</f>
        <v/>
      </c>
      <c r="MO38" s="13" t="s">
        <v>1192</v>
      </c>
      <c r="MP38" s="13" t="s">
        <v>1192</v>
      </c>
      <c r="MQ38" s="13" t="s">
        <v>1192</v>
      </c>
      <c r="MR38" s="13"/>
      <c r="MS38" s="13"/>
      <c r="MT38" s="13"/>
      <c r="MU38" s="13"/>
      <c r="MV38" s="13"/>
      <c r="MW38" s="13" t="s">
        <v>1192</v>
      </c>
      <c r="MX38" s="13"/>
      <c r="MY38" s="13" t="s">
        <v>1192</v>
      </c>
      <c r="MZ38" s="13" t="s">
        <v>1192</v>
      </c>
      <c r="NA38" s="10" t="str">
        <f t="shared" ca="1" si="44"/>
        <v/>
      </c>
      <c r="NB38" s="16"/>
      <c r="NC38" s="17" t="s">
        <v>4429</v>
      </c>
      <c r="ND38" s="18"/>
      <c r="NE38" s="17"/>
      <c r="NF38" s="17"/>
      <c r="NG38" s="78"/>
      <c r="NH38" s="10" t="str" cm="1">
        <f t="array" aca="1" ref="NH38" ca="1">IF(INDIRECT(ADDRESS(ROW(),COLUMN()-6))="","X",IF(INDIRECT(ADDRESS(ROW(),COLUMN()-5))="",0,"OK"))</f>
        <v>X</v>
      </c>
      <c r="NI38" s="29" t="str">
        <f ca="1">IF(NJ38="","",SUM(1+MAXA(NI$1:NI37)))</f>
        <v/>
      </c>
      <c r="NJ38" s="8" t="str" cm="1">
        <f t="array" aca="1" ref="NJ38" ca="1">IF(NH38=0,INDIRECT(ADDRESS(ROW(),COLUMN()-8)),"")</f>
        <v/>
      </c>
      <c r="NK38" s="31"/>
      <c r="NL38" s="10" t="str">
        <f t="shared" si="14"/>
        <v>$NB$38</v>
      </c>
      <c r="NM38" s="29" t="str">
        <f ca="1">IF(NN38="","",SUM(1+MAXA(NM$1:NM37)))</f>
        <v/>
      </c>
      <c r="NN38" s="8" t="str" cm="1">
        <f t="array" aca="1" ref="NN38" ca="1">IF(ISNUMBER(SEARCH(NN$1,INDEX(INDIRECT(NO$1),ROW(NL38),1)))=TRUE,INDIRECT(NL38),"")</f>
        <v/>
      </c>
      <c r="NO38" s="13" t="s">
        <v>1192</v>
      </c>
      <c r="NP38" s="13" t="s">
        <v>1192</v>
      </c>
      <c r="NQ38" s="13" t="s">
        <v>1192</v>
      </c>
      <c r="NR38" s="13"/>
      <c r="NS38" s="13"/>
      <c r="NT38" s="13"/>
      <c r="NU38" s="13"/>
      <c r="NV38" s="13"/>
      <c r="NW38" s="13"/>
      <c r="NX38" s="13" t="s">
        <v>1192</v>
      </c>
      <c r="NY38" s="13" t="s">
        <v>1192</v>
      </c>
      <c r="NZ38" s="13"/>
      <c r="OA38" s="10" t="str">
        <f t="shared" ca="1" si="45"/>
        <v/>
      </c>
      <c r="OB38" s="22" t="s">
        <v>1291</v>
      </c>
      <c r="OC38" s="6" t="s">
        <v>3292</v>
      </c>
      <c r="OD38" s="6" t="s">
        <v>3293</v>
      </c>
      <c r="OE38" s="27" t="str" cm="1">
        <f t="array" aca="1" ref="OE38" ca="1">CONCATENATE($A$37,INDIRECT(ADDRESS(ROW(),COLUMN()-2)),"%20",INDIRECT(ADDRESS(ROW(),COLUMN()-1)),$A$39,INDIRECT(ADDRESS(ROW(),COLUMN()-2)),"%20",INDIRECT(ADDRESS(ROW(),COLUMN()-1)))</f>
        <v>https://maps.yandex.ru/?ll=38.213449%2035.675774&amp;z=16&amp;text=38.213449%2035.675774</v>
      </c>
      <c r="OF38" s="87" t="str" cm="1">
        <f t="array" aca="1" ref="OF38" ca="1">CONCATENATE($A$40,INDIRECT(ADDRESS(ROW(),COLUMN()-3)),"%2C",INDIRECT(ADDRESS(ROW(),COLUMN()-2)))</f>
        <v>https://maps.google.com/maps?q=38.213449%2C35.675774</v>
      </c>
      <c r="OG38" s="79" t="s">
        <v>3229</v>
      </c>
      <c r="OH38" s="10" t="str" cm="1">
        <f t="array" aca="1" ref="OH38" ca="1">IF(INDIRECT(ADDRESS(ROW(),COLUMN()-6))="","X",IF(INDIRECT(ADDRESS(ROW(),COLUMN()-5))="",0,"OK"))</f>
        <v>OK</v>
      </c>
      <c r="OI38" s="29" t="str">
        <f ca="1">IF(OJ38="","",SUM(1+MAXA(OI$1:OI37)))</f>
        <v/>
      </c>
      <c r="OJ38" s="8" t="str" cm="1">
        <f t="array" aca="1" ref="OJ38" ca="1">IF(OH38=0,INDIRECT(ADDRESS(ROW(),COLUMN()-8)),"")</f>
        <v/>
      </c>
      <c r="OK38" s="31"/>
      <c r="OL38" s="10" t="str">
        <f t="shared" si="15"/>
        <v>$OB$38</v>
      </c>
      <c r="OM38" s="29" t="str">
        <f ca="1">IF(ON38="","",SUM(1+MAXA(OM$1:OM37)))</f>
        <v/>
      </c>
      <c r="ON38" s="8" t="str" cm="1">
        <f t="array" aca="1" ref="ON38" ca="1">IF(ISNUMBER(SEARCH(ON$1,INDEX(INDIRECT(OO$1),ROW(OL38),1)))=TRUE,INDIRECT(OL38),"")</f>
        <v/>
      </c>
      <c r="OO38" s="13" t="s">
        <v>1192</v>
      </c>
      <c r="OP38" s="13"/>
      <c r="OQ38" s="13"/>
      <c r="OR38" s="13"/>
      <c r="OS38" s="13"/>
      <c r="OT38" s="13"/>
      <c r="OU38" s="13"/>
      <c r="OV38" s="13"/>
      <c r="OW38" s="13"/>
      <c r="OX38" s="13"/>
      <c r="OY38" s="13"/>
      <c r="OZ38" s="13" t="s">
        <v>1192</v>
      </c>
      <c r="PA38" s="10" t="str">
        <f t="shared" ca="1" si="46"/>
        <v/>
      </c>
      <c r="PB38" s="22" t="s">
        <v>4120</v>
      </c>
      <c r="PC38" s="14" t="s">
        <v>1499</v>
      </c>
      <c r="PD38" s="14" t="s">
        <v>1500</v>
      </c>
      <c r="PE38" s="27" t="str" cm="1">
        <f t="array" aca="1" ref="PE38" ca="1">CONCATENATE($A$37,INDIRECT(ADDRESS(ROW(),COLUMN()-2)),"%20",INDIRECT(ADDRESS(ROW(),COLUMN()-1)),$A$39,INDIRECT(ADDRESS(ROW(),COLUMN()-2)),"%20",INDIRECT(ADDRESS(ROW(),COLUMN()-1)))</f>
        <v>https://maps.yandex.ru/?ll=39.168783%2035.598058&amp;z=16&amp;text=39.168783%2035.598058</v>
      </c>
      <c r="PF38" s="87" t="str" cm="1">
        <f t="array" aca="1" ref="PF38" ca="1">CONCATENATE($A$40,INDIRECT(ADDRESS(ROW(),COLUMN()-3)),"%2C",INDIRECT(ADDRESS(ROW(),COLUMN()-2)))</f>
        <v>https://maps.google.com/maps?q=39.168783%2C35.598058</v>
      </c>
      <c r="PG38" s="79" t="s">
        <v>3239</v>
      </c>
      <c r="PH38" s="10" t="str" cm="1">
        <f t="array" aca="1" ref="PH38" ca="1">IF(INDIRECT(ADDRESS(ROW(),COLUMN()-6))="","X",IF(INDIRECT(ADDRESS(ROW(),COLUMN()-5))="",0,"OK"))</f>
        <v>OK</v>
      </c>
      <c r="PI38" s="29" t="str">
        <f ca="1">IF(PJ38="","",SUM(1+MAXA(PI$1:PI37)))</f>
        <v/>
      </c>
      <c r="PJ38" s="8" t="str" cm="1">
        <f t="array" aca="1" ref="PJ38" ca="1">IF(PH38=0,INDIRECT(ADDRESS(ROW(),COLUMN()-8)),"")</f>
        <v/>
      </c>
      <c r="PK38" s="31"/>
      <c r="PL38" s="10" t="str">
        <f t="shared" si="16"/>
        <v>$PB$38</v>
      </c>
      <c r="PM38" s="29" t="str">
        <f ca="1">IF(PN38="","",SUM(1+MAXA(PM$1:PM37)))</f>
        <v/>
      </c>
      <c r="PN38" s="8" t="str" cm="1">
        <f t="array" aca="1" ref="PN38" ca="1">IF(ISNUMBER(SEARCH(PN$1,INDEX(INDIRECT(PO$1),ROW(PL38),1)))=TRUE,INDIRECT(PL38),"")</f>
        <v/>
      </c>
      <c r="PO38" s="13" t="s">
        <v>1192</v>
      </c>
      <c r="PP38" s="13" t="s">
        <v>1192</v>
      </c>
      <c r="PQ38" s="13" t="s">
        <v>1192</v>
      </c>
      <c r="PR38" s="13" t="s">
        <v>1192</v>
      </c>
      <c r="PS38" s="13"/>
      <c r="PT38" s="13"/>
      <c r="PU38" s="13"/>
      <c r="PV38" s="13"/>
      <c r="PW38" s="13"/>
      <c r="PX38" s="13"/>
      <c r="PY38" s="13" t="s">
        <v>1192</v>
      </c>
      <c r="PZ38" s="13" t="s">
        <v>1192</v>
      </c>
      <c r="QA38" s="10" t="str">
        <f t="shared" ca="1" si="47"/>
        <v/>
      </c>
      <c r="QB38" s="65" t="s">
        <v>1555</v>
      </c>
      <c r="QC38" s="67" t="s">
        <v>1629</v>
      </c>
      <c r="QD38" s="67" t="s">
        <v>1630</v>
      </c>
      <c r="QE38" s="27" t="str" cm="1">
        <f t="array" aca="1" ref="QE38" ca="1">CONCATENATE($A$37,INDIRECT(ADDRESS(ROW(),COLUMN()-2)),"%20",INDIRECT(ADDRESS(ROW(),COLUMN()-1)),$A$39,INDIRECT(ADDRESS(ROW(),COLUMN()-2)),"%20",INDIRECT(ADDRESS(ROW(),COLUMN()-1)))</f>
        <v>https://maps.yandex.ru/?ll=38.695513%2035.243602&amp;z=16&amp;text=38.695513%2035.243602</v>
      </c>
      <c r="QF38" s="87" t="str" cm="1">
        <f t="array" aca="1" ref="QF38" ca="1">CONCATENATE($A$40,INDIRECT(ADDRESS(ROW(),COLUMN()-3)),"%2C",INDIRECT(ADDRESS(ROW(),COLUMN()-2)))</f>
        <v>https://maps.google.com/maps?q=38.695513%2C35.243602</v>
      </c>
      <c r="QG38" s="79" t="s">
        <v>3239</v>
      </c>
      <c r="QH38" s="10" t="str" cm="1">
        <f t="array" aca="1" ref="QH38" ca="1">IF(INDIRECT(ADDRESS(ROW(),COLUMN()-6))="","X",IF(INDIRECT(ADDRESS(ROW(),COLUMN()-5))="",0,"OK"))</f>
        <v>OK</v>
      </c>
      <c r="QI38" s="29" t="str">
        <f ca="1">IF(QJ38="","",SUM(1+MAXA(QI$1:QI37)))</f>
        <v/>
      </c>
      <c r="QJ38" s="8" t="str" cm="1">
        <f t="array" aca="1" ref="QJ38" ca="1">IF(QH38=0,INDIRECT(ADDRESS(ROW(),COLUMN()-8)),"")</f>
        <v/>
      </c>
      <c r="QK38" s="31"/>
      <c r="QL38" s="10" t="str">
        <f t="shared" si="17"/>
        <v>$QB$38</v>
      </c>
      <c r="QM38" s="29" t="str">
        <f ca="1">IF(QN38="","",SUM(1+MAXA(QM$1:QM37)))</f>
        <v/>
      </c>
      <c r="QN38" s="8" t="str" cm="1">
        <f t="array" aca="1" ref="QN38" ca="1">IF(ISNUMBER(SEARCH(QN$1,INDEX(INDIRECT(QO$1),ROW(QL38),1)))=TRUE,INDIRECT(QL38),"")</f>
        <v/>
      </c>
      <c r="QO38" s="13" t="s">
        <v>1192</v>
      </c>
      <c r="QP38" s="13" t="s">
        <v>1192</v>
      </c>
      <c r="QQ38" s="13" t="s">
        <v>1192</v>
      </c>
      <c r="QR38" s="13" t="s">
        <v>1192</v>
      </c>
      <c r="QS38" s="13"/>
      <c r="QT38" s="13"/>
      <c r="QU38" s="13"/>
      <c r="QV38" s="13"/>
      <c r="QW38" s="13"/>
      <c r="QX38" s="13"/>
      <c r="QY38" s="13" t="s">
        <v>1192</v>
      </c>
      <c r="QZ38" s="13" t="s">
        <v>1192</v>
      </c>
      <c r="RA38" s="10" t="str">
        <f t="shared" ca="1" si="48"/>
        <v/>
      </c>
      <c r="RB38" s="22"/>
      <c r="RC38" s="6"/>
      <c r="RD38" s="6"/>
      <c r="RE38" s="24"/>
      <c r="RF38" s="24"/>
      <c r="RG38" s="79"/>
      <c r="RH38" s="10" t="str" cm="1">
        <f t="array" aca="1" ref="RH38" ca="1">IF(INDIRECT(ADDRESS(ROW(),COLUMN()-6))="","X",IF(INDIRECT(ADDRESS(ROW(),COLUMN()-5))="",0,"OK"))</f>
        <v>X</v>
      </c>
      <c r="RI38" s="29" t="str">
        <f ca="1">IF(RJ38="","",SUM(1+MAXA(RI$1:RI37)))</f>
        <v/>
      </c>
      <c r="RJ38" s="8" t="str" cm="1">
        <f t="array" aca="1" ref="RJ38" ca="1">IF(RH38=0,INDIRECT(ADDRESS(ROW(),COLUMN()-8)),"")</f>
        <v/>
      </c>
      <c r="RK38" s="31"/>
      <c r="RL38" s="10" t="str">
        <f t="shared" si="18"/>
        <v>$RB$38</v>
      </c>
      <c r="RM38" s="29" t="str">
        <f ca="1">IF(RN38="","",SUM(1+MAXA(RM$1:RM37)))</f>
        <v/>
      </c>
      <c r="RN38" s="8" t="str" cm="1">
        <f t="array" aca="1" ref="RN38" ca="1">IF(ISNUMBER(SEARCH(RN$1,INDEX(INDIRECT(RO$1),ROW(RL38),1)))=TRUE,INDIRECT(RL38),"")</f>
        <v/>
      </c>
      <c r="RO38" s="13" t="s">
        <v>1192</v>
      </c>
      <c r="RP38" s="13" t="s">
        <v>1192</v>
      </c>
      <c r="RQ38" s="13" t="s">
        <v>1192</v>
      </c>
      <c r="RR38" s="13"/>
      <c r="RS38" s="13"/>
      <c r="RT38" s="13"/>
      <c r="RU38" s="13"/>
      <c r="RV38" s="13"/>
      <c r="RW38" s="13"/>
      <c r="RX38" s="13"/>
      <c r="RY38" s="13" t="s">
        <v>1192</v>
      </c>
      <c r="RZ38" s="13" t="s">
        <v>1192</v>
      </c>
      <c r="SA38" s="10" t="str">
        <f t="shared" ca="1" si="49"/>
        <v/>
      </c>
      <c r="SB38" s="22" t="s">
        <v>3857</v>
      </c>
      <c r="SC38" s="6" t="s">
        <v>3860</v>
      </c>
      <c r="SD38" s="6" t="s">
        <v>3861</v>
      </c>
      <c r="SE38" s="27" t="str" cm="1">
        <f t="array" aca="1" ref="SE38" ca="1">CONCATENATE($A$37,INDIRECT(ADDRESS(ROW(),COLUMN()-2)),"%20",INDIRECT(ADDRESS(ROW(),COLUMN()-1)),$A$39,INDIRECT(ADDRESS(ROW(),COLUMN()-2)),"%20",INDIRECT(ADDRESS(ROW(),COLUMN()-1)))</f>
        <v>https://maps.yandex.ru/?ll=38.819695%2036.179755&amp;z=16&amp;text=38.819695%2036.179755</v>
      </c>
      <c r="SF38" s="87" t="str" cm="1">
        <f t="array" aca="1" ref="SF38" ca="1">CONCATENATE($A$40,INDIRECT(ADDRESS(ROW(),COLUMN()-3)),"%2C",INDIRECT(ADDRESS(ROW(),COLUMN()-2)))</f>
        <v>https://maps.google.com/maps?q=38.819695%2C36.179755</v>
      </c>
      <c r="SG38" s="79" t="s">
        <v>3229</v>
      </c>
      <c r="SH38" s="10" t="str" cm="1">
        <f t="array" aca="1" ref="SH38" ca="1">IF(INDIRECT(ADDRESS(ROW(),COLUMN()-6))="","X",IF(INDIRECT(ADDRESS(ROW(),COLUMN()-5))="",0,"OK"))</f>
        <v>OK</v>
      </c>
      <c r="SI38" s="29" t="str">
        <f ca="1">IF(SJ38="","",SUM(1+MAXA(SI$1:SI37)))</f>
        <v/>
      </c>
      <c r="SJ38" s="8" t="str" cm="1">
        <f t="array" aca="1" ref="SJ38" ca="1">IF(SH38=0,INDIRECT(ADDRESS(ROW(),COLUMN()-8)),"")</f>
        <v/>
      </c>
      <c r="SK38" s="33" t="s">
        <v>1192</v>
      </c>
      <c r="SL38" s="10" t="str">
        <f t="shared" si="19"/>
        <v>$SB$38</v>
      </c>
      <c r="SM38" s="29" t="str">
        <f ca="1">IF(SN38="","",SUM(1+MAXA(SM$1:SM37)))</f>
        <v/>
      </c>
      <c r="SN38" s="8" t="str" cm="1">
        <f t="array" aca="1" ref="SN38" ca="1">IF(ISNUMBER(SEARCH(SN$1,INDEX(SB$1:SB$174,ROW(SL38),1)))=TRUE,INDIRECT(SL38),"")</f>
        <v/>
      </c>
      <c r="SO38" s="13" t="s">
        <v>1192</v>
      </c>
      <c r="SP38" s="13" t="s">
        <v>1192</v>
      </c>
      <c r="SQ38" s="13" t="s">
        <v>1192</v>
      </c>
      <c r="SR38" s="13"/>
      <c r="SS38" s="13"/>
      <c r="ST38" s="13"/>
      <c r="SU38" s="13"/>
      <c r="SV38" s="13"/>
      <c r="SW38" s="13"/>
      <c r="SX38" s="13"/>
      <c r="SY38" s="13" t="s">
        <v>1192</v>
      </c>
      <c r="SZ38" s="13" t="s">
        <v>1192</v>
      </c>
      <c r="TA38" s="10" t="str">
        <f t="shared" ca="1" si="50"/>
        <v/>
      </c>
      <c r="TB38" s="22"/>
      <c r="TC38" s="6"/>
      <c r="TD38" s="6"/>
      <c r="TE38" s="24"/>
      <c r="TF38" s="88"/>
      <c r="TG38" s="101"/>
      <c r="TH38" s="10" t="str" cm="1">
        <f t="array" aca="1" ref="TH38" ca="1">IF(INDIRECT(ADDRESS(ROW(),COLUMN()-6))="","X",IF(INDIRECT(ADDRESS(ROW(),COLUMN()-5))="",0,"OK"))</f>
        <v>X</v>
      </c>
      <c r="TI38" s="29" t="str">
        <f ca="1">IF(TJ38="","",SUM(1+MAXA(TI$1:TI37)))</f>
        <v/>
      </c>
      <c r="TJ38" s="8" t="str" cm="1">
        <f t="array" aca="1" ref="TJ38" ca="1">IF(TH38=0,INDIRECT(ADDRESS(ROW(),COLUMN()-8)),"")</f>
        <v/>
      </c>
      <c r="TK38" s="33" t="s">
        <v>1192</v>
      </c>
      <c r="TL38" s="10" t="str">
        <f t="shared" si="20"/>
        <v>$TB$38</v>
      </c>
      <c r="TM38" s="29" t="str">
        <f ca="1">IF(TN38="","",SUM(1+MAXA(TM$1:TM37)))</f>
        <v/>
      </c>
      <c r="TN38" s="8" t="str" cm="1">
        <f t="array" aca="1" ref="TN38" ca="1">IF(ISNUMBER(SEARCH(TN$1,INDEX(INDIRECT(TO$1),ROW(TL38),1)))=TRUE,INDIRECT(TL38),"")</f>
        <v/>
      </c>
      <c r="TO38" s="13" t="s">
        <v>1192</v>
      </c>
      <c r="TP38" s="13" t="s">
        <v>1192</v>
      </c>
      <c r="TQ38" s="13" t="s">
        <v>1192</v>
      </c>
      <c r="TR38" s="13"/>
      <c r="TS38" s="13"/>
      <c r="TT38" s="13"/>
      <c r="TU38" s="13"/>
      <c r="TV38" s="13"/>
      <c r="TW38" s="13"/>
      <c r="TX38" s="13"/>
      <c r="TY38" s="13" t="s">
        <v>1192</v>
      </c>
      <c r="TZ38" s="13" t="s">
        <v>1192</v>
      </c>
      <c r="UA38" s="14" t="str">
        <f t="shared" ca="1" si="51"/>
        <v/>
      </c>
      <c r="UB38" s="22" t="s">
        <v>1771</v>
      </c>
      <c r="UC38" s="6" t="s">
        <v>1772</v>
      </c>
      <c r="UD38" s="6" t="s">
        <v>1773</v>
      </c>
      <c r="UE38" s="27" t="str" cm="1">
        <f t="array" aca="1" ref="UE38" ca="1">CONCATENATE($A$37,INDIRECT(ADDRESS(ROW(),COLUMN()-2)),"%20",INDIRECT(ADDRESS(ROW(),COLUMN()-1)),$A$39,INDIRECT(ADDRESS(ROW(),COLUMN()-2)),"%20",INDIRECT(ADDRESS(ROW(),COLUMN()-1)))</f>
        <v>https://maps.yandex.ru/?ll=38.517675%2036.201937&amp;z=16&amp;text=38.517675%2036.201937</v>
      </c>
      <c r="UF38" s="87" t="str" cm="1">
        <f t="array" aca="1" ref="UF38" ca="1">CONCATENATE($A$40,INDIRECT(ADDRESS(ROW(),COLUMN()-3)),"%2C",INDIRECT(ADDRESS(ROW(),COLUMN()-2)))</f>
        <v>https://maps.google.com/maps?q=38.517675%2C36.201937</v>
      </c>
      <c r="UG38" s="79" t="s">
        <v>3229</v>
      </c>
      <c r="UH38" s="10" t="str" cm="1">
        <f t="array" aca="1" ref="UH38" ca="1">IF(INDIRECT(ADDRESS(ROW(),COLUMN()-6))="","X",IF(INDIRECT(ADDRESS(ROW(),COLUMN()-5))="",0,"OK"))</f>
        <v>OK</v>
      </c>
      <c r="UI38" s="29" t="str">
        <f ca="1">IF(UJ38="","",SUM(1+MAXA(UI$1:UI37)))</f>
        <v/>
      </c>
      <c r="UJ38" s="8" t="str" cm="1">
        <f t="array" aca="1" ref="UJ38" ca="1">IF(UH38=0,INDIRECT(ADDRESS(ROW(),COLUMN()-8)),"")</f>
        <v/>
      </c>
      <c r="UK38" s="33" t="s">
        <v>1192</v>
      </c>
      <c r="UL38" s="10" t="str">
        <f t="shared" si="21"/>
        <v>$UB$38</v>
      </c>
      <c r="UM38" s="29" t="str">
        <f ca="1">IF(UN38="","",SUM(1+MAXA(UM$1:UM37)))</f>
        <v/>
      </c>
      <c r="UN38" s="8" t="str" cm="1">
        <f t="array" aca="1" ref="UN38" ca="1">IF(ISNUMBER(SEARCH(UN$1,INDEX(INDIRECT(UO$1),ROW(UL38),1)))=TRUE,INDIRECT(UL38),"")</f>
        <v/>
      </c>
      <c r="UO38" s="13" t="s">
        <v>1192</v>
      </c>
      <c r="UP38" s="13" t="s">
        <v>1192</v>
      </c>
      <c r="UQ38" s="13" t="s">
        <v>1192</v>
      </c>
      <c r="UR38" s="13"/>
      <c r="US38" s="13"/>
      <c r="UT38" s="13"/>
      <c r="UU38" s="13"/>
      <c r="UV38" s="13"/>
      <c r="UW38" s="13"/>
      <c r="UX38" s="13"/>
      <c r="UY38" s="13" t="s">
        <v>1192</v>
      </c>
      <c r="UZ38" s="13" t="s">
        <v>1192</v>
      </c>
      <c r="VA38" s="10" t="str">
        <f t="shared" ca="1" si="52"/>
        <v/>
      </c>
      <c r="VB38" s="22" t="s">
        <v>1974</v>
      </c>
      <c r="VC38" s="6" t="s">
        <v>1975</v>
      </c>
      <c r="VD38" s="6" t="s">
        <v>1976</v>
      </c>
      <c r="VE38" s="27" t="str" cm="1">
        <f t="array" aca="1" ref="VE38" ca="1">CONCATENATE($A$37,INDIRECT(ADDRESS(ROW(),COLUMN()-2)),"%20",INDIRECT(ADDRESS(ROW(),COLUMN()-1)),$A$39,INDIRECT(ADDRESS(ROW(),COLUMN()-2)),"%20",INDIRECT(ADDRESS(ROW(),COLUMN()-1)))</f>
        <v>https://maps.yandex.ru/?ll=39.218031%2035.864728&amp;z=16&amp;text=39.218031%2035.864728</v>
      </c>
      <c r="VF38" s="87" t="str" cm="1">
        <f t="array" aca="1" ref="VF38" ca="1">CONCATENATE($A$40,INDIRECT(ADDRESS(ROW(),COLUMN()-3)),"%2C",INDIRECT(ADDRESS(ROW(),COLUMN()-2)))</f>
        <v>https://maps.google.com/maps?q=39.218031%2C35.864728</v>
      </c>
      <c r="VG38" s="79" t="s">
        <v>3229</v>
      </c>
      <c r="VH38" s="10" t="str" cm="1">
        <f t="array" aca="1" ref="VH38" ca="1">IF(INDIRECT(ADDRESS(ROW(),COLUMN()-6))="","X",IF(INDIRECT(ADDRESS(ROW(),COLUMN()-5))="",0,"OK"))</f>
        <v>OK</v>
      </c>
      <c r="VI38" s="29" t="str">
        <f ca="1">IF(VJ38="","",SUM(1+MAXA(VI$1:VI37)))</f>
        <v/>
      </c>
      <c r="VJ38" s="8" t="str" cm="1">
        <f t="array" aca="1" ref="VJ38" ca="1">IF(VH38=0,INDIRECT(ADDRESS(ROW(),COLUMN()-8)),"")</f>
        <v/>
      </c>
      <c r="VK38" s="33" t="s">
        <v>1192</v>
      </c>
      <c r="VL38" s="10" t="str">
        <f t="shared" si="22"/>
        <v>$VB$38</v>
      </c>
      <c r="VM38" s="29" t="str">
        <f ca="1">IF(VN38="","",SUM(1+MAXA(VM$1:VM37)))</f>
        <v/>
      </c>
      <c r="VN38" s="8" t="str" cm="1">
        <f t="array" aca="1" ref="VN38" ca="1">IF(ISNUMBER(SEARCH(VN$1,INDEX(INDIRECT(VO$1),ROW(VL38),1)))=TRUE,INDIRECT(VL38),"")</f>
        <v/>
      </c>
      <c r="VO38" s="13" t="s">
        <v>1192</v>
      </c>
      <c r="VP38" s="13" t="s">
        <v>1192</v>
      </c>
      <c r="VQ38" s="13" t="s">
        <v>1192</v>
      </c>
      <c r="VR38" s="13"/>
      <c r="VS38" s="13"/>
      <c r="VT38" s="13"/>
      <c r="VU38" s="13"/>
      <c r="VV38" s="13"/>
      <c r="VW38" s="13"/>
      <c r="VX38" s="13"/>
      <c r="VY38" s="13" t="s">
        <v>1192</v>
      </c>
      <c r="VZ38" s="13" t="s">
        <v>1192</v>
      </c>
      <c r="WA38" s="10" t="str">
        <f t="shared" ca="1" si="53"/>
        <v/>
      </c>
      <c r="WB38" s="16"/>
      <c r="WC38" s="17" t="s">
        <v>3707</v>
      </c>
      <c r="WD38" s="48"/>
      <c r="WE38" s="19"/>
      <c r="WF38" s="19"/>
      <c r="WG38" s="79" t="s">
        <v>3229</v>
      </c>
      <c r="WH38" s="10" t="str" cm="1">
        <f t="array" aca="1" ref="WH38" ca="1">IF(INDIRECT(ADDRESS(ROW(),COLUMN()-6))="","X",IF(INDIRECT(ADDRESS(ROW(),COLUMN()-5))="",0,"OK"))</f>
        <v>X</v>
      </c>
      <c r="WI38" s="29" t="str">
        <f ca="1">IF(WJ38="","",SUM(1+MAXA(WI$1:WI37)))</f>
        <v/>
      </c>
      <c r="WJ38" s="8" t="str" cm="1">
        <f t="array" aca="1" ref="WJ38" ca="1">IF(WH38=0,INDIRECT(ADDRESS(ROW(),COLUMN()-8)),"")</f>
        <v/>
      </c>
      <c r="WK38" s="33" t="s">
        <v>1192</v>
      </c>
      <c r="WL38" s="10" t="str">
        <f t="shared" si="23"/>
        <v>$WB$38</v>
      </c>
      <c r="WM38" s="29" t="str">
        <f ca="1">IF(WN38="","",SUM(1+MAXA(WM$1:WM37)))</f>
        <v/>
      </c>
      <c r="WN38" s="8" t="str" cm="1">
        <f t="array" aca="1" ref="WN38" ca="1">IF(ISNUMBER(SEARCH(WN$1,INDEX(INDIRECT(WO$1),ROW(WL38),1)))=TRUE,INDIRECT(WL38),"")</f>
        <v/>
      </c>
      <c r="WO38" s="13" t="s">
        <v>1192</v>
      </c>
      <c r="WP38" s="13" t="s">
        <v>1192</v>
      </c>
      <c r="WQ38" s="13" t="s">
        <v>1192</v>
      </c>
      <c r="WR38" s="13" t="s">
        <v>1192</v>
      </c>
      <c r="WS38" s="13"/>
      <c r="WT38" s="13"/>
      <c r="WU38" s="13"/>
      <c r="WV38" s="13" t="s">
        <v>1192</v>
      </c>
      <c r="WW38" s="13"/>
      <c r="WX38" s="13"/>
      <c r="WY38" s="13"/>
      <c r="WZ38" s="13" t="s">
        <v>1192</v>
      </c>
      <c r="XA38" s="10" t="str">
        <f t="shared" ca="1" si="54"/>
        <v/>
      </c>
      <c r="XB38" s="22"/>
      <c r="XC38" s="37"/>
      <c r="XD38" s="37"/>
      <c r="XE38" s="27"/>
      <c r="XF38" s="87"/>
      <c r="XG38" s="79" t="s">
        <v>3229</v>
      </c>
      <c r="XH38" s="10" t="str" cm="1">
        <f t="array" aca="1" ref="XH38" ca="1">IF(INDIRECT(ADDRESS(ROW(),COLUMN()-6))="","X",IF(INDIRECT(ADDRESS(ROW(),COLUMN()-5))="",0,"OK"))</f>
        <v>X</v>
      </c>
      <c r="XI38" s="29" t="str">
        <f ca="1">IF(XJ38="","",SUM(1+MAXA(XI$1:XI37)))</f>
        <v/>
      </c>
      <c r="XJ38" s="8" t="str" cm="1">
        <f t="array" aca="1" ref="XJ38" ca="1">IF(XH38=0,INDIRECT(ADDRESS(ROW(),COLUMN()-8)),"")</f>
        <v/>
      </c>
      <c r="XK38" s="33" t="s">
        <v>1192</v>
      </c>
      <c r="XL38" s="10" t="str">
        <f t="shared" si="24"/>
        <v>$XB$38</v>
      </c>
      <c r="XM38" s="29" t="str">
        <f ca="1">IF(XN38="","",SUM(1+MAXA(XM$1:XM37)))</f>
        <v/>
      </c>
      <c r="XN38" s="8" t="str" cm="1">
        <f t="array" aca="1" ref="XN38" ca="1">IF(ISNUMBER(SEARCH(XN$1,INDEX(INDIRECT(XO$1),ROW(XL38),1)))=TRUE,INDIRECT(XL38),"")</f>
        <v/>
      </c>
      <c r="XO38" s="13" t="s">
        <v>1192</v>
      </c>
      <c r="XP38" s="13" t="s">
        <v>1192</v>
      </c>
      <c r="XQ38" s="13" t="s">
        <v>1192</v>
      </c>
      <c r="XR38" s="13" t="s">
        <v>1192</v>
      </c>
      <c r="XS38" s="13"/>
      <c r="XT38" s="13"/>
      <c r="XU38" s="13"/>
      <c r="XV38" s="13"/>
      <c r="XW38" s="13"/>
      <c r="XX38" s="13"/>
      <c r="XY38" s="13" t="s">
        <v>1192</v>
      </c>
      <c r="XZ38" s="13" t="s">
        <v>1192</v>
      </c>
      <c r="YA38" s="10" t="str">
        <f t="shared" ca="1" si="55"/>
        <v/>
      </c>
      <c r="YB38" s="22"/>
      <c r="YC38" s="37"/>
      <c r="YD38" s="37"/>
      <c r="YE38" s="24"/>
      <c r="YF38" s="88"/>
      <c r="YG38" s="101"/>
      <c r="YH38" s="10" t="str" cm="1">
        <f t="array" aca="1" ref="YH38" ca="1">IF(INDIRECT(ADDRESS(ROW(),COLUMN()-6))="","X",IF(INDIRECT(ADDRESS(ROW(),COLUMN()-5))="",0,"OK"))</f>
        <v>X</v>
      </c>
      <c r="YI38" s="29" t="str">
        <f ca="1">IF(YJ38="","",SUM(1+MAXA(YI$1:YI37)))</f>
        <v/>
      </c>
      <c r="YJ38" s="8" t="str" cm="1">
        <f t="array" aca="1" ref="YJ38" ca="1">IF(YH38=0,INDIRECT(ADDRESS(ROW(),COLUMN()-8)),"")</f>
        <v/>
      </c>
      <c r="YK38" s="33" t="s">
        <v>1192</v>
      </c>
      <c r="YL38" s="10" t="str">
        <f t="shared" si="25"/>
        <v>$YB$38</v>
      </c>
      <c r="YM38" s="29" t="str">
        <f ca="1">IF(YN38="","",SUM(1+MAXA(YM$1:YM37)))</f>
        <v/>
      </c>
      <c r="YN38" s="8" t="str" cm="1">
        <f t="array" aca="1" ref="YN38" ca="1">IF(ISNUMBER(SEARCH(YN$1,INDEX(INDIRECT(YO$1),ROW(YL38),1)))=TRUE,INDIRECT(YL38),"")</f>
        <v/>
      </c>
      <c r="YO38" s="13" t="s">
        <v>1192</v>
      </c>
      <c r="YP38" s="13" t="s">
        <v>1192</v>
      </c>
      <c r="YQ38" s="13" t="s">
        <v>1192</v>
      </c>
      <c r="YR38" s="13" t="s">
        <v>1192</v>
      </c>
      <c r="YS38" s="13"/>
      <c r="YT38" s="13"/>
      <c r="YU38" s="13"/>
      <c r="YV38" s="13"/>
      <c r="YW38" s="13"/>
      <c r="YX38" s="13"/>
      <c r="YY38" s="13" t="s">
        <v>1192</v>
      </c>
      <c r="YZ38" s="13" t="s">
        <v>1192</v>
      </c>
      <c r="ZA38" s="10" t="str">
        <f t="shared" ca="1" si="56"/>
        <v/>
      </c>
      <c r="ZB38" s="22" t="s">
        <v>2422</v>
      </c>
      <c r="ZC38" s="37" t="s">
        <v>2423</v>
      </c>
      <c r="ZD38" s="37" t="s">
        <v>2424</v>
      </c>
      <c r="ZE38" s="27" t="str" cm="1">
        <f t="array" aca="1" ref="ZE38" ca="1">CONCATENATE($A$37,INDIRECT(ADDRESS(ROW(),COLUMN()-2)),"%20",INDIRECT(ADDRESS(ROW(),COLUMN()-1)),$A$39,INDIRECT(ADDRESS(ROW(),COLUMN()-2)),"%20",INDIRECT(ADDRESS(ROW(),COLUMN()-1)))</f>
        <v>https://maps.yandex.ru/?ll=38.146629%2035.272709&amp;z=16&amp;text=38.146629%2035.272709</v>
      </c>
      <c r="ZF38" s="87" t="str" cm="1">
        <f t="array" aca="1" ref="ZF38" ca="1">CONCATENATE($A$40,INDIRECT(ADDRESS(ROW(),COLUMN()-3)),"%2C",INDIRECT(ADDRESS(ROW(),COLUMN()-2)))</f>
        <v>https://maps.google.com/maps?q=38.146629%2C35.272709</v>
      </c>
      <c r="ZG38" s="79" t="s">
        <v>3229</v>
      </c>
      <c r="ZH38" s="10" t="str" cm="1">
        <f t="array" aca="1" ref="ZH38" ca="1">IF(INDIRECT(ADDRESS(ROW(),COLUMN()-6))="","X",IF(INDIRECT(ADDRESS(ROW(),COLUMN()-5))="",0,"OK"))</f>
        <v>OK</v>
      </c>
      <c r="ZI38" s="29" t="str">
        <f ca="1">IF(ZJ38="","",SUM(1+MAXA(ZI$1:ZI37)))</f>
        <v/>
      </c>
      <c r="ZJ38" s="8" t="str" cm="1">
        <f t="array" aca="1" ref="ZJ38" ca="1">IF(ZH38=0,INDIRECT(ADDRESS(ROW(),COLUMN()-8)),"")</f>
        <v/>
      </c>
      <c r="ZK38" s="33" t="s">
        <v>1192</v>
      </c>
      <c r="ZL38" s="10" t="str">
        <f t="shared" si="26"/>
        <v>$ZB$38</v>
      </c>
      <c r="ZM38" s="29" t="str">
        <f ca="1">IF(ZN38="","",SUM(1+MAXA(ZM$1:ZM37)))</f>
        <v/>
      </c>
      <c r="ZN38" s="8" t="str" cm="1">
        <f t="array" aca="1" ref="ZN38" ca="1">IF(ISNUMBER(SEARCH(ZN$1,INDEX(INDIRECT(ZO$1),ROW(ZL38),1)))=TRUE,INDIRECT(ZL38),"")</f>
        <v/>
      </c>
      <c r="ZO38" s="13" t="s">
        <v>1192</v>
      </c>
      <c r="ZP38" s="13" t="s">
        <v>1192</v>
      </c>
      <c r="ZQ38" s="13" t="s">
        <v>1192</v>
      </c>
      <c r="ZR38" s="13" t="s">
        <v>1192</v>
      </c>
      <c r="ZS38" s="13"/>
      <c r="ZT38" s="13"/>
      <c r="ZU38" s="13"/>
      <c r="ZV38" s="13"/>
      <c r="ZW38" s="13"/>
      <c r="ZX38" s="13"/>
      <c r="ZY38" s="13"/>
      <c r="ZZ38" s="13" t="s">
        <v>1192</v>
      </c>
      <c r="AAA38" s="10" t="str">
        <f t="shared" ca="1" si="57"/>
        <v/>
      </c>
      <c r="AAB38" s="22" t="s">
        <v>4162</v>
      </c>
      <c r="AAC38" s="6" t="s">
        <v>4163</v>
      </c>
      <c r="AAD38" s="37" t="s">
        <v>4164</v>
      </c>
      <c r="AAE38" s="27" t="str" cm="1">
        <f t="array" aca="1" ref="AAE38" ca="1">CONCATENATE($A$37,INDIRECT(ADDRESS(ROW(),COLUMN()-2)),"%20",INDIRECT(ADDRESS(ROW(),COLUMN()-1)),$A$39,INDIRECT(ADDRESS(ROW(),COLUMN()-2)),"%20",INDIRECT(ADDRESS(ROW(),COLUMN()-1)))</f>
        <v>https://maps.yandex.ru/?ll=38.181867%2035.071608&amp;z=16&amp;text=38.181867%2035.071608</v>
      </c>
      <c r="AAF38" s="87" t="str" cm="1">
        <f t="array" aca="1" ref="AAF38" ca="1">CONCATENATE($A$40,INDIRECT(ADDRESS(ROW(),COLUMN()-3)),"%2C",INDIRECT(ADDRESS(ROW(),COLUMN()-2)))</f>
        <v>https://maps.google.com/maps?q=38.181867%2C35.071608</v>
      </c>
      <c r="AAG38" s="79" t="s">
        <v>3229</v>
      </c>
      <c r="AAH38" s="10" t="str" cm="1">
        <f t="array" aca="1" ref="AAH38" ca="1">IF(INDIRECT(ADDRESS(ROW(),COLUMN()-6))="","X",IF(INDIRECT(ADDRESS(ROW(),COLUMN()-5))="",0,"OK"))</f>
        <v>OK</v>
      </c>
      <c r="AAI38" s="29" t="str">
        <f ca="1">IF(AAJ38="","",SUM(1+MAXA(AAI$1:AAI37)))</f>
        <v/>
      </c>
      <c r="AAJ38" s="8" t="str" cm="1">
        <f t="array" aca="1" ref="AAJ38" ca="1">IF(AAH38=0,INDIRECT(ADDRESS(ROW(),COLUMN()-8)),"")</f>
        <v/>
      </c>
      <c r="AAK38" s="33" t="s">
        <v>1192</v>
      </c>
      <c r="AAL38" s="10" t="str">
        <f t="shared" si="27"/>
        <v>$AAB$38</v>
      </c>
      <c r="AAM38" s="29" t="str">
        <f ca="1">IF(AAN38="","",SUM(1+MAXA(AAM$1:AAM37)))</f>
        <v/>
      </c>
      <c r="AAN38" s="8" t="str" cm="1">
        <f t="array" aca="1" ref="AAN38" ca="1">IF(ISNUMBER(SEARCH(AAN$1,INDEX(INDIRECT(AAO$1),ROW(AAL38),1)))=TRUE,INDIRECT(AAL38),"")</f>
        <v/>
      </c>
      <c r="AAO38" s="13" t="s">
        <v>1192</v>
      </c>
      <c r="AAP38" s="13" t="s">
        <v>1192</v>
      </c>
      <c r="AAQ38" s="13" t="s">
        <v>1192</v>
      </c>
      <c r="AAR38" s="13" t="s">
        <v>1192</v>
      </c>
      <c r="AAS38" s="13" t="s">
        <v>1192</v>
      </c>
      <c r="AAT38" s="13"/>
      <c r="AAU38" s="13"/>
      <c r="AAV38" s="13"/>
      <c r="AAW38" s="13"/>
      <c r="AAX38" s="13"/>
      <c r="AAY38" s="13"/>
      <c r="AAZ38" s="13" t="s">
        <v>1192</v>
      </c>
      <c r="ABA38" s="10" t="str">
        <f t="shared" ca="1" si="58"/>
        <v/>
      </c>
      <c r="ABB38" s="22" t="s">
        <v>3893</v>
      </c>
      <c r="ABC38" s="6" t="s">
        <v>3894</v>
      </c>
      <c r="ABD38" s="37" t="s">
        <v>3895</v>
      </c>
      <c r="ABE38" s="27" t="str" cm="1">
        <f t="array" aca="1" ref="ABE38" ca="1">CONCATENATE($A$37,INDIRECT(ADDRESS(ROW(),COLUMN()-2)),"%20",INDIRECT(ADDRESS(ROW(),COLUMN()-1)),$A$39,INDIRECT(ADDRESS(ROW(),COLUMN()-2)),"%20",INDIRECT(ADDRESS(ROW(),COLUMN()-1)))</f>
        <v>https://maps.yandex.ru/?ll=38.782707%2035.580631&amp;z=16&amp;text=38.782707%2035.580631</v>
      </c>
      <c r="ABF38" s="87" t="str" cm="1">
        <f t="array" aca="1" ref="ABF38" ca="1">CONCATENATE($A$40,INDIRECT(ADDRESS(ROW(),COLUMN()-3)),"%2C",INDIRECT(ADDRESS(ROW(),COLUMN()-2)))</f>
        <v>https://maps.google.com/maps?q=38.782707%2C35.580631</v>
      </c>
      <c r="ABG38" s="79" t="s">
        <v>3229</v>
      </c>
      <c r="ABH38" s="10" t="str" cm="1">
        <f t="array" aca="1" ref="ABH38" ca="1">IF(INDIRECT(ADDRESS(ROW(),COLUMN()-6))="","X",IF(INDIRECT(ADDRESS(ROW(),COLUMN()-5))="",0,"OK"))</f>
        <v>OK</v>
      </c>
      <c r="ABI38" s="29" t="str">
        <f ca="1">IF(ABJ38="","",SUM(1+MAXA(ABI$1:ABI37)))</f>
        <v/>
      </c>
      <c r="ABJ38" s="8" t="str" cm="1">
        <f t="array" aca="1" ref="ABJ38" ca="1">IF(ABH38=0,INDIRECT(ADDRESS(ROW(),COLUMN()-8)),"")</f>
        <v/>
      </c>
      <c r="ABK38" s="33" t="s">
        <v>1192</v>
      </c>
      <c r="ABL38" s="10" t="str">
        <f t="shared" si="28"/>
        <v>$ABB$38</v>
      </c>
      <c r="ABM38" s="29" t="str">
        <f ca="1">IF(ABN38="","",SUM(1+MAXA(ABM$1:ABM37)))</f>
        <v/>
      </c>
      <c r="ABN38" s="8" t="str" cm="1">
        <f t="array" aca="1" ref="ABN38" ca="1">IF(ISNUMBER(SEARCH(ABN$1,INDEX(INDIRECT(ABO$1),ROW(ABL38),1)))=TRUE,INDIRECT(ABL38),"")</f>
        <v/>
      </c>
      <c r="ABO38" s="13" t="s">
        <v>1192</v>
      </c>
      <c r="ABP38" s="13" t="s">
        <v>1192</v>
      </c>
      <c r="ABQ38" s="13" t="s">
        <v>1192</v>
      </c>
      <c r="ABR38" s="13"/>
      <c r="ABS38" s="13"/>
      <c r="ABT38" s="13"/>
      <c r="ABU38" s="13"/>
      <c r="ABV38" s="13"/>
      <c r="ABW38" s="13"/>
      <c r="ABX38" s="13"/>
      <c r="ABY38" s="13"/>
      <c r="ABZ38" s="13" t="s">
        <v>1192</v>
      </c>
      <c r="ACA38" s="10" t="str">
        <f t="shared" ca="1" si="59"/>
        <v/>
      </c>
      <c r="ACB38" s="22"/>
      <c r="ACC38" s="6"/>
      <c r="ACD38" s="37"/>
      <c r="ACE38" s="24"/>
      <c r="ACF38" s="88"/>
      <c r="ACG38" s="101"/>
      <c r="ACH38" s="10" t="str" cm="1">
        <f t="array" aca="1" ref="ACH38" ca="1">IF(INDIRECT(ADDRESS(ROW(),COLUMN()-6))="","X",IF(INDIRECT(ADDRESS(ROW(),COLUMN()-5))="",0,"OK"))</f>
        <v>X</v>
      </c>
      <c r="ACI38" s="29" t="str">
        <f ca="1">IF(ACJ38="","",SUM(1+MAXA(ACI$1:ACI37)))</f>
        <v/>
      </c>
      <c r="ACJ38" s="8" t="str" cm="1">
        <f t="array" aca="1" ref="ACJ38" ca="1">IF(ACH38=0,INDIRECT(ADDRESS(ROW(),COLUMN()-8)),"")</f>
        <v/>
      </c>
      <c r="ACK38" s="33" t="s">
        <v>1192</v>
      </c>
      <c r="ACL38" s="10" t="str">
        <f t="shared" si="29"/>
        <v>$ACB$38</v>
      </c>
      <c r="ACM38" s="29" t="str">
        <f ca="1">IF(ACN38="","",SUM(1+MAXA(ACM$1:ACM37)))</f>
        <v/>
      </c>
      <c r="ACN38" s="8" t="str" cm="1">
        <f t="array" aca="1" ref="ACN38" ca="1">IF(ISNUMBER(SEARCH(ACN$1,INDEX(INDIRECT(ACO$1),ROW(ACL38),1)))=TRUE,INDIRECT(ACL38),"")</f>
        <v/>
      </c>
      <c r="ACO38" s="13" t="s">
        <v>1192</v>
      </c>
      <c r="ACP38" s="13" t="s">
        <v>1192</v>
      </c>
      <c r="ACQ38" s="13" t="s">
        <v>1192</v>
      </c>
      <c r="ACR38" s="13"/>
      <c r="ACS38" s="13"/>
      <c r="ACT38" s="13"/>
      <c r="ACU38" s="13"/>
      <c r="ACV38" s="13"/>
      <c r="ACW38" s="13"/>
      <c r="ACX38" s="13"/>
      <c r="ACY38" s="13"/>
      <c r="ACZ38" s="13" t="s">
        <v>1192</v>
      </c>
      <c r="ADA38" s="10" t="str">
        <f t="shared" ca="1" si="60"/>
        <v/>
      </c>
      <c r="ADB38" s="22" t="s">
        <v>2897</v>
      </c>
      <c r="ADC38" s="6" t="s">
        <v>2898</v>
      </c>
      <c r="ADD38" s="37" t="s">
        <v>2899</v>
      </c>
      <c r="ADE38" s="27" t="str" cm="1">
        <f t="array" aca="1" ref="ADE38" ca="1">CONCATENATE($A$37,INDIRECT(ADDRESS(ROW(),COLUMN()-2)),"%20",INDIRECT(ADDRESS(ROW(),COLUMN()-1)),$A$39,INDIRECT(ADDRESS(ROW(),COLUMN()-2)),"%20",INDIRECT(ADDRESS(ROW(),COLUMN()-1)))</f>
        <v>https://maps.yandex.ru/?ll=38.721812%2035.528522&amp;z=16&amp;text=38.721812%2035.528522</v>
      </c>
      <c r="ADF38" s="87" t="str" cm="1">
        <f t="array" aca="1" ref="ADF38" ca="1">CONCATENATE($A$40,INDIRECT(ADDRESS(ROW(),COLUMN()-3)),"%2C",INDIRECT(ADDRESS(ROW(),COLUMN()-2)))</f>
        <v>https://maps.google.com/maps?q=38.721812%2C35.528522</v>
      </c>
      <c r="ADG38" s="92" t="s">
        <v>3251</v>
      </c>
      <c r="ADH38" s="10" t="str" cm="1">
        <f t="array" aca="1" ref="ADH38" ca="1">IF(INDIRECT(ADDRESS(ROW(),COLUMN()-6))="","X",IF(INDIRECT(ADDRESS(ROW(),COLUMN()-5))="",0,"OK"))</f>
        <v>OK</v>
      </c>
      <c r="ADI38" s="29" t="str">
        <f ca="1">IF(ADJ38="","",SUM(1+MAXA(ADI$1:ADI37)))</f>
        <v/>
      </c>
      <c r="ADJ38" s="8" t="str" cm="1">
        <f t="array" aca="1" ref="ADJ38" ca="1">IF(ADH38=0,INDIRECT(ADDRESS(ROW(),COLUMN()-8)),"")</f>
        <v/>
      </c>
      <c r="ADK38" s="33" t="s">
        <v>1192</v>
      </c>
      <c r="ADL38" s="10" t="str">
        <f t="shared" si="30"/>
        <v>$ADB$38</v>
      </c>
      <c r="ADM38" s="29" t="str">
        <f ca="1">IF(ADN38="","",SUM(1+MAXA(ADM$1:ADM37)))</f>
        <v/>
      </c>
      <c r="ADN38" s="8" t="str" cm="1">
        <f t="array" aca="1" ref="ADN38" ca="1">IF(ISNUMBER(SEARCH(ADN$1,INDEX(INDIRECT(ADO$1),ROW(ADL38),1)))=TRUE,INDIRECT(ADL38),"")</f>
        <v/>
      </c>
      <c r="ADO38" s="13" t="s">
        <v>1192</v>
      </c>
      <c r="ADP38" s="13" t="s">
        <v>1192</v>
      </c>
      <c r="ADQ38" s="13" t="s">
        <v>1192</v>
      </c>
      <c r="ADR38" s="13" t="s">
        <v>1192</v>
      </c>
      <c r="ADS38" s="13" t="s">
        <v>1192</v>
      </c>
      <c r="ADT38" s="13"/>
      <c r="ADU38" s="13"/>
      <c r="ADV38" s="13"/>
      <c r="ADW38" s="13"/>
      <c r="ADX38" s="13"/>
      <c r="ADY38" s="13"/>
      <c r="ADZ38" s="13" t="s">
        <v>1192</v>
      </c>
      <c r="AEA38" s="10" t="str">
        <f t="shared" ca="1" si="61"/>
        <v/>
      </c>
      <c r="AEB38" s="8" t="s">
        <v>3931</v>
      </c>
      <c r="AEC38" s="10" t="s">
        <v>1349</v>
      </c>
      <c r="AED38" s="10" t="s">
        <v>1350</v>
      </c>
      <c r="AEE38" s="27" t="str" cm="1">
        <f t="array" aca="1" ref="AEE38" ca="1">CONCATENATE($A$37,INDIRECT(ADDRESS(ROW(),COLUMN()-2)),"%20",INDIRECT(ADDRESS(ROW(),COLUMN()-1)),$A$39,INDIRECT(ADDRESS(ROW(),COLUMN()-2)),"%20",INDIRECT(ADDRESS(ROW(),COLUMN()-1)))</f>
        <v>https://maps.yandex.ru/?ll=38.461358%2035.319476&amp;z=16&amp;text=38.461358%2035.319476</v>
      </c>
      <c r="AEF38" s="87" t="str" cm="1">
        <f t="array" aca="1" ref="AEF38" ca="1">CONCATENATE($A$40,INDIRECT(ADDRESS(ROW(),COLUMN()-3)),"%2C",INDIRECT(ADDRESS(ROW(),COLUMN()-2)))</f>
        <v>https://maps.google.com/maps?q=38.461358%2C35.319476</v>
      </c>
      <c r="AEG38" s="79" t="s">
        <v>3229</v>
      </c>
      <c r="AEH38" s="10" t="str" cm="1">
        <f t="array" aca="1" ref="AEH38" ca="1">IF(INDIRECT(ADDRESS(ROW(),COLUMN()-6))="","X",IF(INDIRECT(ADDRESS(ROW(),COLUMN()-5))="",0,"OK"))</f>
        <v>OK</v>
      </c>
      <c r="AEI38" s="29" t="str">
        <f ca="1">IF(AEJ38="","",SUM(1+MAXA(AEI$1:AEI37)))</f>
        <v/>
      </c>
      <c r="AEJ38" s="8" t="str" cm="1">
        <f t="array" aca="1" ref="AEJ38" ca="1">IF(AEH38=0,INDIRECT(ADDRESS(ROW(),COLUMN()-8)),"")</f>
        <v/>
      </c>
      <c r="AEK38" s="33" t="s">
        <v>1192</v>
      </c>
      <c r="AEL38" s="10" t="str">
        <f t="shared" si="31"/>
        <v>$AEB$38</v>
      </c>
      <c r="AEM38" s="29" t="str">
        <f ca="1">IF(AEN38="","",SUM(1+MAXA(AEM$1:AEM37)))</f>
        <v/>
      </c>
      <c r="AEN38" s="8" t="str" cm="1">
        <f t="array" aca="1" ref="AEN38" ca="1">IF(ISNUMBER(SEARCH(AEN$1,INDEX(INDIRECT(AEO$1),ROW(AEL38),1)))=TRUE,INDIRECT(AEL38),"")</f>
        <v/>
      </c>
      <c r="AEO38" s="13" t="s">
        <v>1192</v>
      </c>
      <c r="AEP38" s="13" t="s">
        <v>1192</v>
      </c>
      <c r="AEQ38" s="13" t="s">
        <v>1192</v>
      </c>
      <c r="AER38" s="13" t="s">
        <v>1192</v>
      </c>
      <c r="AES38" s="13" t="s">
        <v>1192</v>
      </c>
      <c r="AET38" s="13" t="s">
        <v>1192</v>
      </c>
      <c r="AEU38" s="13" t="s">
        <v>1192</v>
      </c>
      <c r="AEV38" s="13" t="s">
        <v>1192</v>
      </c>
    </row>
    <row r="39" spans="1:828" s="4" customFormat="1" ht="24.75" customHeight="1" x14ac:dyDescent="0.2">
      <c r="A39" s="4" t="s">
        <v>3779</v>
      </c>
      <c r="B39" s="10" t="str">
        <f t="shared" ca="1" si="32"/>
        <v/>
      </c>
      <c r="C39" s="8"/>
      <c r="D39" s="10"/>
      <c r="E39" s="10"/>
      <c r="G39" s="81"/>
      <c r="H39" s="94"/>
      <c r="I39" s="10" t="str" cm="1">
        <f t="array" aca="1" ref="I39" ca="1">IF(INDIRECT(ADDRESS(ROW(),COLUMN()-6))="","X",IF(INDIRECT(ADDRESS(ROW(),COLUMN()-5))="",0,"OK"))</f>
        <v>X</v>
      </c>
      <c r="J39" s="29" t="str">
        <f ca="1">IF(K39="","",SUM(1+MAXA(J$1:J38)))</f>
        <v/>
      </c>
      <c r="K39" s="8" t="str" cm="1">
        <f t="array" aca="1" ref="K39" ca="1">IF(I39=0,INDIRECT(ADDRESS(ROW(),COLUMN()-8)),"")</f>
        <v/>
      </c>
      <c r="L39" s="31"/>
      <c r="M39" s="10" t="str">
        <f t="shared" si="0"/>
        <v>$C$39</v>
      </c>
      <c r="N39" s="29" t="str">
        <f ca="1">IF(O39="","",SUM(1+MAXA(N$1:N38)))</f>
        <v/>
      </c>
      <c r="O39" s="8" t="str" cm="1">
        <f t="array" aca="1" ref="O39" ca="1">IF(ISNUMBER(SEARCH(O$1,INDEX(INDIRECT($P$1),ROW(M39),1)))=TRUE,INDIRECT(M39),"")</f>
        <v/>
      </c>
      <c r="P39" s="13" t="s">
        <v>1192</v>
      </c>
      <c r="Q39" s="13" t="s">
        <v>1192</v>
      </c>
      <c r="R39" s="13"/>
      <c r="S39" s="13"/>
      <c r="T39" s="13"/>
      <c r="U39" s="13"/>
      <c r="V39" s="13"/>
      <c r="W39" s="13"/>
      <c r="X39" s="13"/>
      <c r="Y39" s="13" t="s">
        <v>1192</v>
      </c>
      <c r="Z39" s="13" t="s">
        <v>1192</v>
      </c>
      <c r="AA39" s="10" t="str">
        <f t="shared" ca="1" si="62"/>
        <v/>
      </c>
      <c r="AB39" s="8"/>
      <c r="AC39" s="10"/>
      <c r="AD39" s="10"/>
      <c r="AF39" s="81"/>
      <c r="AG39" s="81"/>
      <c r="AH39" s="10" t="str" cm="1">
        <f t="array" aca="1" ref="AH39" ca="1">IF(INDIRECT(ADDRESS(ROW(),COLUMN()-6))="","X",IF(INDIRECT(ADDRESS(ROW(),COLUMN()-5))="",0,"OK"))</f>
        <v>X</v>
      </c>
      <c r="AI39" s="29" t="str">
        <f ca="1">IF(AJ39="","",SUM(1+MAXA(AI$1:AI38)))</f>
        <v/>
      </c>
      <c r="AJ39" s="8" t="str" cm="1">
        <f t="array" aca="1" ref="AJ39" ca="1">IF(AH39=0,INDIRECT(ADDRESS(ROW(),COLUMN()-8)),"")</f>
        <v/>
      </c>
      <c r="AK39" s="31"/>
      <c r="AL39" s="10" t="str">
        <f t="shared" si="1"/>
        <v>$AB$39</v>
      </c>
      <c r="AM39" s="29" t="str">
        <f ca="1">IF(AN39="","",SUM(1+MAXA(AM$1:AM38)))</f>
        <v/>
      </c>
      <c r="AN39" s="8" t="str" cm="1">
        <f t="array" aca="1" ref="AN39" ca="1">IF(ISNUMBER(SEARCH(AN$1,INDEX(INDIRECT($AO$1),ROW(AL39),1)))=TRUE,INDIRECT(AL39),"")</f>
        <v/>
      </c>
      <c r="AO39" s="13" t="s">
        <v>1192</v>
      </c>
      <c r="AP39" s="13" t="s">
        <v>1192</v>
      </c>
      <c r="AQ39" s="13" t="s">
        <v>1192</v>
      </c>
      <c r="AR39" s="13"/>
      <c r="AS39" s="13"/>
      <c r="AT39" s="13"/>
      <c r="AU39" s="13"/>
      <c r="AV39" s="13"/>
      <c r="AW39" s="13"/>
      <c r="AX39" s="13" t="s">
        <v>1192</v>
      </c>
      <c r="AY39" s="13" t="s">
        <v>1192</v>
      </c>
      <c r="AZ39" s="13" t="s">
        <v>1192</v>
      </c>
      <c r="BA39" s="10" t="str">
        <f t="shared" ca="1" si="33"/>
        <v/>
      </c>
      <c r="BB39" s="8" t="s">
        <v>266</v>
      </c>
      <c r="BC39" s="10" t="s">
        <v>267</v>
      </c>
      <c r="BD39" s="10" t="s">
        <v>268</v>
      </c>
      <c r="BE39" s="27" t="str" cm="1">
        <f t="array" aca="1" ref="BE39" ca="1">CONCATENATE($A$37,INDIRECT(ADDRESS(ROW(),COLUMN()-2)),"%20",INDIRECT(ADDRESS(ROW(),COLUMN()-1)),$A$39,INDIRECT(ADDRESS(ROW(),COLUMN()-2)),"%20",INDIRECT(ADDRESS(ROW(),COLUMN()-1)))</f>
        <v>https://maps.yandex.ru/?ll=38.772869%2035.589336&amp;z=16&amp;text=38.772869%2035.589336</v>
      </c>
      <c r="BF39" s="87" t="str" cm="1">
        <f t="array" aca="1" ref="BF39" ca="1">CONCATENATE($A$40,INDIRECT(ADDRESS(ROW(),COLUMN()-3)),"%2C",INDIRECT(ADDRESS(ROW(),COLUMN()-2)))</f>
        <v>https://maps.google.com/maps?q=38.772869%2C35.589336</v>
      </c>
      <c r="BG39" s="92" t="s">
        <v>3229</v>
      </c>
      <c r="BH39" s="10" t="str" cm="1">
        <f t="array" aca="1" ref="BH39" ca="1">IF(INDIRECT(ADDRESS(ROW(),COLUMN()-6))="","X",IF(INDIRECT(ADDRESS(ROW(),COLUMN()-5))="",0,"OK"))</f>
        <v>OK</v>
      </c>
      <c r="BI39" s="29" t="str">
        <f ca="1">IF(BJ39="","",SUM(1+MAXA(BI$1:BI38)))</f>
        <v/>
      </c>
      <c r="BJ39" s="8" t="str" cm="1">
        <f t="array" aca="1" ref="BJ39" ca="1">IF(BH39=0,INDIRECT(ADDRESS(ROW(),COLUMN()-8)),"")</f>
        <v/>
      </c>
      <c r="BK39" s="31"/>
      <c r="BL39" s="10" t="str">
        <f t="shared" si="2"/>
        <v>$BB$39</v>
      </c>
      <c r="BM39" s="29" t="str">
        <f ca="1">IF(BN39="","",SUM(1+MAXA(BM$1:BM38)))</f>
        <v/>
      </c>
      <c r="BN39" s="8" t="str" cm="1">
        <f t="array" aca="1" ref="BN39" ca="1">IF(ISNUMBER(SEARCH(BN$1,INDEX(INDIRECT(BO$1),ROW(BL39),1)))=TRUE,INDIRECT(BL39),"")</f>
        <v/>
      </c>
      <c r="BO39" s="13" t="s">
        <v>1192</v>
      </c>
      <c r="BP39" s="13" t="s">
        <v>1192</v>
      </c>
      <c r="BQ39" s="13" t="s">
        <v>1192</v>
      </c>
      <c r="BR39" s="13"/>
      <c r="BS39" s="13"/>
      <c r="BT39" s="13"/>
      <c r="BU39" s="13"/>
      <c r="BV39" s="13"/>
      <c r="BW39" s="13" t="s">
        <v>1192</v>
      </c>
      <c r="BX39" s="13" t="s">
        <v>1192</v>
      </c>
      <c r="BY39" s="13"/>
      <c r="BZ39" s="13"/>
      <c r="CA39" s="10" t="str">
        <f t="shared" ca="1" si="34"/>
        <v/>
      </c>
      <c r="CB39" s="22" t="s">
        <v>3446</v>
      </c>
      <c r="CC39" s="6" t="s">
        <v>3450</v>
      </c>
      <c r="CD39" s="6" t="s">
        <v>3449</v>
      </c>
      <c r="CE39" s="27" t="str" cm="1">
        <f t="array" aca="1" ref="CE39" ca="1">CONCATENATE($A$37,INDIRECT(ADDRESS(ROW(),COLUMN()-2)),"%20",INDIRECT(ADDRESS(ROW(),COLUMN()-1)),$A$39,INDIRECT(ADDRESS(ROW(),COLUMN()-2)),"%20",INDIRECT(ADDRESS(ROW(),COLUMN()-1)))</f>
        <v>https://maps.yandex.ru/?ll=38.767172%2035.454135&amp;z=16&amp;text=38.767172%2035.454135</v>
      </c>
      <c r="CF39" s="87" t="str" cm="1">
        <f t="array" aca="1" ref="CF39" ca="1">CONCATENATE($A$40,INDIRECT(ADDRESS(ROW(),COLUMN()-3)),"%2C",INDIRECT(ADDRESS(ROW(),COLUMN()-2)))</f>
        <v>https://maps.google.com/maps?q=38.767172%2C35.454135</v>
      </c>
      <c r="CG39" s="92" t="s">
        <v>3229</v>
      </c>
      <c r="CH39" s="10" t="str" cm="1">
        <f t="array" aca="1" ref="CH39" ca="1">IF(INDIRECT(ADDRESS(ROW(),COLUMN()-6))="","X",IF(INDIRECT(ADDRESS(ROW(),COLUMN()-5))="",0,"OK"))</f>
        <v>OK</v>
      </c>
      <c r="CI39" s="29" t="str">
        <f ca="1">IF(CJ39="","",SUM(1+MAXA(CI$1:CI38)))</f>
        <v/>
      </c>
      <c r="CJ39" s="8" t="str" cm="1">
        <f t="array" aca="1" ref="CJ39" ca="1">IF(CH39=0,INDIRECT(ADDRESS(ROW(),COLUMN()-8)),"")</f>
        <v/>
      </c>
      <c r="CK39" s="31"/>
      <c r="CL39" s="10" t="str">
        <f t="shared" si="3"/>
        <v>$CB$39</v>
      </c>
      <c r="CM39" s="29" t="str">
        <f ca="1">IF(CN39="","",SUM(1+MAXA(CM$1:CM38)))</f>
        <v/>
      </c>
      <c r="CN39" s="8" t="str" cm="1">
        <f t="array" aca="1" ref="CN39" ca="1">IF(ISNUMBER(SEARCH(CN$1,INDEX(INDIRECT(CO$1),ROW(CL39),1)))=TRUE,INDIRECT(CL39),"")</f>
        <v/>
      </c>
      <c r="CO39" s="13" t="s">
        <v>1192</v>
      </c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 t="s">
        <v>1192</v>
      </c>
      <c r="DA39" s="10" t="str">
        <f t="shared" ca="1" si="65"/>
        <v/>
      </c>
      <c r="DB39" s="8"/>
      <c r="DC39" s="10"/>
      <c r="DD39" s="10"/>
      <c r="DF39" s="81"/>
      <c r="DG39" s="94"/>
      <c r="DH39" s="10" t="str" cm="1">
        <f t="array" aca="1" ref="DH39" ca="1">IF(INDIRECT(ADDRESS(ROW(),COLUMN()-6))="","X",IF(INDIRECT(ADDRESS(ROW(),COLUMN()-5))="",0,"OK"))</f>
        <v>X</v>
      </c>
      <c r="DI39" s="29" t="str">
        <f ca="1">IF(DJ39="","",SUM(1+MAXA(DI$1:DI38)))</f>
        <v/>
      </c>
      <c r="DJ39" s="8" t="str" cm="1">
        <f t="array" aca="1" ref="DJ39" ca="1">IF(DH39=0,INDIRECT(ADDRESS(ROW(),COLUMN()-8)),"")</f>
        <v/>
      </c>
      <c r="DK39" s="31"/>
      <c r="DL39" s="10" t="str">
        <f t="shared" si="66"/>
        <v>$DB$39</v>
      </c>
      <c r="DM39" s="29" t="str">
        <f ca="1">IF(DN39="","",SUM(1+MAXA(DM$1:DM38)))</f>
        <v/>
      </c>
      <c r="DN39" s="8" t="str" cm="1">
        <f t="array" aca="1" ref="DN39" ca="1">IF(ISNUMBER(SEARCH(DN$1,INDEX(INDIRECT(DO$1),ROW(DL39),1)))=TRUE,INDIRECT(DL39),"")</f>
        <v/>
      </c>
      <c r="DO39" s="13" t="s">
        <v>1192</v>
      </c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 t="s">
        <v>1192</v>
      </c>
      <c r="EA39" s="10" t="str">
        <f t="shared" ca="1" si="35"/>
        <v/>
      </c>
      <c r="EB39" s="22" t="s">
        <v>479</v>
      </c>
      <c r="EC39" s="14" t="s">
        <v>480</v>
      </c>
      <c r="ED39" s="14" t="s">
        <v>481</v>
      </c>
      <c r="EE39" s="27" t="str" cm="1">
        <f t="array" aca="1" ref="EE39" ca="1">CONCATENATE($A$37,INDIRECT(ADDRESS(ROW(),COLUMN()-2)),"%20",INDIRECT(ADDRESS(ROW(),COLUMN()-1)),$A$39,INDIRECT(ADDRESS(ROW(),COLUMN()-2)),"%20",INDIRECT(ADDRESS(ROW(),COLUMN()-1)))</f>
        <v>https://maps.yandex.ru/?ll=38.677278%2035.369598&amp;z=16&amp;text=38.677278%2035.369598</v>
      </c>
      <c r="EF39" s="87" t="str" cm="1">
        <f t="array" aca="1" ref="EF39" ca="1">CONCATENATE($A$40,INDIRECT(ADDRESS(ROW(),COLUMN()-3)),"%2C",INDIRECT(ADDRESS(ROW(),COLUMN()-2)))</f>
        <v>https://maps.google.com/maps?q=38.677278%2C35.369598</v>
      </c>
      <c r="EG39" s="92" t="s">
        <v>3229</v>
      </c>
      <c r="EH39" s="10" t="str" cm="1">
        <f t="array" aca="1" ref="EH39" ca="1">IF(INDIRECT(ADDRESS(ROW(),COLUMN()-6))="","X",IF(INDIRECT(ADDRESS(ROW(),COLUMN()-5))="",0,"OK"))</f>
        <v>OK</v>
      </c>
      <c r="EI39" s="29" t="str">
        <f ca="1">IF(EJ39="","",SUM(1+MAXA(EI$1:EI38)))</f>
        <v/>
      </c>
      <c r="EJ39" s="8" t="str" cm="1">
        <f t="array" aca="1" ref="EJ39" ca="1">IF(EH39=0,INDIRECT(ADDRESS(ROW(),COLUMN()-8)),"")</f>
        <v/>
      </c>
      <c r="EK39" s="31"/>
      <c r="EL39" s="10" t="str">
        <f t="shared" si="5"/>
        <v>$EB$39</v>
      </c>
      <c r="EM39" s="29" t="str">
        <f ca="1">IF(EN39="","",SUM(1+MAXA(EM$1:EM38)))</f>
        <v/>
      </c>
      <c r="EN39" s="8" t="str" cm="1">
        <f t="array" aca="1" ref="EN39" ca="1">IF(ISNUMBER(SEARCH(EN$1,INDEX(INDIRECT(EO$1),ROW(EL39),1)))=TRUE,INDIRECT(EL39),"")</f>
        <v/>
      </c>
      <c r="EO39" s="13" t="s">
        <v>1192</v>
      </c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0" t="str">
        <f t="shared" ca="1" si="36"/>
        <v/>
      </c>
      <c r="FB39" s="16"/>
      <c r="FC39" s="17" t="s">
        <v>564</v>
      </c>
      <c r="FD39" s="18"/>
      <c r="FE39" s="17"/>
      <c r="FF39" s="17"/>
      <c r="FG39" s="92" t="s">
        <v>3229</v>
      </c>
      <c r="FH39" s="10" t="str" cm="1">
        <f t="array" aca="1" ref="FH39" ca="1">IF(INDIRECT(ADDRESS(ROW(),COLUMN()-6))="","X",IF(INDIRECT(ADDRESS(ROW(),COLUMN()-5))="",0,"OK"))</f>
        <v>X</v>
      </c>
      <c r="FI39" s="29" t="str">
        <f ca="1">IF(FJ39="","",SUM(1+MAXA(FI$1:FI38)))</f>
        <v/>
      </c>
      <c r="FJ39" s="8" t="str" cm="1">
        <f t="array" aca="1" ref="FJ39" ca="1">IF(FH39=0,INDIRECT(ADDRESS(ROW(),COLUMN()-8)),"")</f>
        <v/>
      </c>
      <c r="FK39" s="31"/>
      <c r="FL39" s="10" t="str">
        <f t="shared" si="6"/>
        <v>$FB$39</v>
      </c>
      <c r="FM39" s="29" t="str">
        <f ca="1">IF(FN39="","",SUM(1+MAXA(FM$1:FM38)))</f>
        <v/>
      </c>
      <c r="FN39" s="8" t="str" cm="1">
        <f t="array" aca="1" ref="FN39" ca="1">IF(ISNUMBER(SEARCH(FN$1,INDEX(INDIRECT(FO$1),ROW(FL39),1)))=TRUE,INDIRECT(FL39),"")</f>
        <v/>
      </c>
      <c r="FO39" s="13" t="s">
        <v>1192</v>
      </c>
      <c r="FP39" s="13" t="s">
        <v>1192</v>
      </c>
      <c r="FQ39" s="13" t="s">
        <v>1192</v>
      </c>
      <c r="FR39" s="13" t="s">
        <v>1192</v>
      </c>
      <c r="FS39" s="13" t="s">
        <v>1192</v>
      </c>
      <c r="FT39" s="13"/>
      <c r="FU39" s="13"/>
      <c r="FV39" s="13"/>
      <c r="FW39" s="13"/>
      <c r="FX39" s="13"/>
      <c r="FY39" s="13"/>
      <c r="FZ39" s="13"/>
      <c r="GA39" s="10" t="str">
        <f t="shared" ca="1" si="37"/>
        <v/>
      </c>
      <c r="GB39" s="22"/>
      <c r="GC39" s="15"/>
      <c r="GD39" s="14"/>
      <c r="GE39" s="15"/>
      <c r="GF39" s="15"/>
      <c r="GG39" s="115"/>
      <c r="GH39" s="10" t="str" cm="1">
        <f t="array" aca="1" ref="GH39" ca="1">IF(INDIRECT(ADDRESS(ROW(),COLUMN()-6))="","X",IF(INDIRECT(ADDRESS(ROW(),COLUMN()-5))="",0,"OK"))</f>
        <v>X</v>
      </c>
      <c r="GI39" s="29" t="str">
        <f ca="1">IF(GJ39="","",SUM(1+MAXA(GI$1:GI38)))</f>
        <v/>
      </c>
      <c r="GJ39" s="8" t="str" cm="1">
        <f t="array" aca="1" ref="GJ39" ca="1">IF(GH39=0,INDIRECT(ADDRESS(ROW(),COLUMN()-8)),"")</f>
        <v/>
      </c>
      <c r="GK39" s="31"/>
      <c r="GL39" s="10" t="str">
        <f t="shared" si="7"/>
        <v>$GB$39</v>
      </c>
      <c r="GM39" s="29" t="str">
        <f ca="1">IF(GN39="","",SUM(1+MAXA(GM$1:GM38)))</f>
        <v/>
      </c>
      <c r="GN39" s="8" t="str" cm="1">
        <f t="array" aca="1" ref="GN39" ca="1">IF(ISNUMBER(SEARCH(GN$1,INDEX(INDIRECT(GO$1),ROW(GL39),1)))=TRUE,INDIRECT(GL39),"")</f>
        <v/>
      </c>
      <c r="GO39" s="13" t="s">
        <v>1192</v>
      </c>
      <c r="GP39" s="13" t="s">
        <v>1192</v>
      </c>
      <c r="GQ39" s="13" t="s">
        <v>1192</v>
      </c>
      <c r="GR39" s="13" t="s">
        <v>1192</v>
      </c>
      <c r="GS39" s="13" t="s">
        <v>1192</v>
      </c>
      <c r="GT39" s="13"/>
      <c r="GU39" s="13"/>
      <c r="GV39" s="13"/>
      <c r="GW39" s="13"/>
      <c r="GX39" s="13"/>
      <c r="GY39" s="13"/>
      <c r="GZ39" s="13"/>
      <c r="HA39" s="10" t="str">
        <f t="shared" ca="1" si="38"/>
        <v/>
      </c>
      <c r="HB39" s="16"/>
      <c r="HC39" s="17" t="s">
        <v>532</v>
      </c>
      <c r="HD39" s="18"/>
      <c r="HE39" s="17"/>
      <c r="HF39" s="17"/>
      <c r="HG39" s="92" t="s">
        <v>3229</v>
      </c>
      <c r="HH39" s="10" t="str" cm="1">
        <f t="array" aca="1" ref="HH39" ca="1">IF(INDIRECT(ADDRESS(ROW(),COLUMN()-6))="","X",IF(INDIRECT(ADDRESS(ROW(),COLUMN()-5))="",0,"OK"))</f>
        <v>X</v>
      </c>
      <c r="HI39" s="29" t="str">
        <f ca="1">IF(HJ39="","",SUM(1+MAXA(HI$1:HI38)))</f>
        <v/>
      </c>
      <c r="HJ39" s="8" t="str" cm="1">
        <f t="array" aca="1" ref="HJ39" ca="1">IF(HH39=0,INDIRECT(ADDRESS(ROW(),COLUMN()-8)),"")</f>
        <v/>
      </c>
      <c r="HK39" s="31"/>
      <c r="HL39" s="10" t="str">
        <f t="shared" si="8"/>
        <v>$HB$39</v>
      </c>
      <c r="HM39" s="29" t="str">
        <f ca="1">IF(HN39="","",SUM(1+MAXA(HM$1:HM38)))</f>
        <v/>
      </c>
      <c r="HN39" s="8" t="str" cm="1">
        <f t="array" aca="1" ref="HN39" ca="1">IF(ISNUMBER(SEARCH(HN$1,INDEX(INDIRECT(HO$1),ROW(HL39),1)))=TRUE,INDIRECT(HL39),"")</f>
        <v/>
      </c>
      <c r="HO39" s="13" t="s">
        <v>1192</v>
      </c>
      <c r="HP39" s="13" t="s">
        <v>1192</v>
      </c>
      <c r="HQ39" s="13" t="s">
        <v>1192</v>
      </c>
      <c r="HR39" s="13"/>
      <c r="HS39" s="13"/>
      <c r="HT39" s="13"/>
      <c r="HU39" s="13"/>
      <c r="HV39" s="13"/>
      <c r="HW39" s="13"/>
      <c r="HX39" s="13"/>
      <c r="HY39" s="13" t="s">
        <v>1192</v>
      </c>
      <c r="HZ39" s="13" t="s">
        <v>1192</v>
      </c>
      <c r="IA39" s="10" t="str">
        <f t="shared" ca="1" si="39"/>
        <v/>
      </c>
      <c r="IB39" s="22" t="s">
        <v>3926</v>
      </c>
      <c r="IC39" s="6" t="s">
        <v>3927</v>
      </c>
      <c r="ID39" s="6" t="s">
        <v>3928</v>
      </c>
      <c r="IE39" s="27" t="str" cm="1">
        <f t="array" aca="1" ref="IE39" ca="1">CONCATENATE($A$37,INDIRECT(ADDRESS(ROW(),COLUMN()-2)),"%20",INDIRECT(ADDRESS(ROW(),COLUMN()-1)),$A$39,INDIRECT(ADDRESS(ROW(),COLUMN()-2)),"%20",INDIRECT(ADDRESS(ROW(),COLUMN()-1)))</f>
        <v>https://maps.yandex.ru/?ll=38.909252%2035.709689&amp;z=16&amp;text=38.909252%2035.709689</v>
      </c>
      <c r="IF39" s="87" t="str" cm="1">
        <f t="array" aca="1" ref="IF39" ca="1">CONCATENATE($A$40,INDIRECT(ADDRESS(ROW(),COLUMN()-3)),"%2C",INDIRECT(ADDRESS(ROW(),COLUMN()-2)))</f>
        <v>https://maps.google.com/maps?q=38.909252%2C35.709689</v>
      </c>
      <c r="IG39" s="79" t="s">
        <v>3229</v>
      </c>
      <c r="IH39" s="10" t="str" cm="1">
        <f t="array" aca="1" ref="IH39" ca="1">IF(INDIRECT(ADDRESS(ROW(),COLUMN()-6))="","X",IF(INDIRECT(ADDRESS(ROW(),COLUMN()-5))="",0,"OK"))</f>
        <v>OK</v>
      </c>
      <c r="II39" s="29" t="str">
        <f ca="1">IF(IJ39="","",SUM(1+MAXA(II$1:II38)))</f>
        <v/>
      </c>
      <c r="IJ39" s="8" t="str" cm="1">
        <f t="array" aca="1" ref="IJ39" ca="1">IF(IH39=0,INDIRECT(ADDRESS(ROW(),COLUMN()-8)),"")</f>
        <v/>
      </c>
      <c r="IK39" s="31"/>
      <c r="IL39" s="10" t="str">
        <f t="shared" si="9"/>
        <v>$IB$39</v>
      </c>
      <c r="IM39" s="29" t="str">
        <f ca="1">IF(IN39="","",SUM(1+MAXA(IM$1:IM38)))</f>
        <v/>
      </c>
      <c r="IN39" s="8" t="str" cm="1">
        <f t="array" aca="1" ref="IN39" ca="1">IF(ISNUMBER(SEARCH(IN$1,INDEX(INDIRECT(IO$1),ROW(IL39),1)))=TRUE,INDIRECT(IL39),"")</f>
        <v/>
      </c>
      <c r="IO39" s="13" t="s">
        <v>1192</v>
      </c>
      <c r="IP39" s="13" t="s">
        <v>1192</v>
      </c>
      <c r="IQ39" s="13" t="s">
        <v>1192</v>
      </c>
      <c r="IR39" s="13"/>
      <c r="IS39" s="13"/>
      <c r="IT39" s="13"/>
      <c r="IU39" s="13"/>
      <c r="IV39" s="13"/>
      <c r="IW39" s="13"/>
      <c r="IX39" s="13" t="s">
        <v>1192</v>
      </c>
      <c r="IY39" s="13" t="s">
        <v>1192</v>
      </c>
      <c r="IZ39" s="13" t="s">
        <v>1192</v>
      </c>
      <c r="JA39" s="10" t="str">
        <f t="shared" ca="1" si="40"/>
        <v/>
      </c>
      <c r="JB39" s="22"/>
      <c r="JC39" s="6"/>
      <c r="JD39" s="6"/>
      <c r="JE39" s="24"/>
      <c r="JF39" s="88"/>
      <c r="JG39" s="101"/>
      <c r="JH39" s="10" t="str" cm="1">
        <f t="array" aca="1" ref="JH39" ca="1">IF(INDIRECT(ADDRESS(ROW(),COLUMN()-6))="","X",IF(INDIRECT(ADDRESS(ROW(),COLUMN()-5))="",0,"OK"))</f>
        <v>X</v>
      </c>
      <c r="JI39" s="29" t="str">
        <f ca="1">IF(JJ39="","",SUM(1+MAXA(JI$1:JI38)))</f>
        <v/>
      </c>
      <c r="JJ39" s="8" t="str" cm="1">
        <f t="array" aca="1" ref="JJ39" ca="1">IF(JH39=0,INDIRECT(ADDRESS(ROW(),COLUMN()-8)),"")</f>
        <v/>
      </c>
      <c r="JK39" s="31"/>
      <c r="JL39" s="10" t="str">
        <f t="shared" si="10"/>
        <v>$JB$39</v>
      </c>
      <c r="JM39" s="29" t="str">
        <f ca="1">IF(JN39="","",SUM(1+MAXA(JM$1:JM38)))</f>
        <v/>
      </c>
      <c r="JN39" s="8" t="str" cm="1">
        <f t="array" aca="1" ref="JN39" ca="1">IF(ISNUMBER(SEARCH(JN$1,INDEX(INDIRECT(JO$1),ROW(JL39),1)))=TRUE,INDIRECT(JL39),"")</f>
        <v/>
      </c>
      <c r="JO39" s="13" t="s">
        <v>1192</v>
      </c>
      <c r="JP39" s="13" t="s">
        <v>1192</v>
      </c>
      <c r="JQ39" s="13" t="s">
        <v>1192</v>
      </c>
      <c r="JR39" s="13"/>
      <c r="JS39" s="13"/>
      <c r="JT39" s="13"/>
      <c r="JU39" s="13"/>
      <c r="JV39" s="13"/>
      <c r="JW39" s="13"/>
      <c r="JX39" s="13" t="s">
        <v>1192</v>
      </c>
      <c r="JY39" s="13" t="s">
        <v>1192</v>
      </c>
      <c r="JZ39" s="13" t="s">
        <v>1192</v>
      </c>
      <c r="KA39" s="10" t="str">
        <f t="shared" ca="1" si="41"/>
        <v/>
      </c>
      <c r="KB39" s="22" t="s">
        <v>4477</v>
      </c>
      <c r="KC39" s="6" t="s">
        <v>4478</v>
      </c>
      <c r="KD39" s="6" t="s">
        <v>4479</v>
      </c>
      <c r="KE39" s="27" t="str" cm="1">
        <f t="array" aca="1" ref="KE39" ca="1">CONCATENATE($A$37,INDIRECT(ADDRESS(ROW(),COLUMN()-2)),"%20",INDIRECT(ADDRESS(ROW(),COLUMN()-1)),$A$39,INDIRECT(ADDRESS(ROW(),COLUMN()-2)),"%20",INDIRECT(ADDRESS(ROW(),COLUMN()-1)))</f>
        <v>https://maps.yandex.ru/?ll=38.636289%2035.554505&amp;z=16&amp;text=38.636289%2035.554505</v>
      </c>
      <c r="KF39" s="87" t="str" cm="1">
        <f t="array" aca="1" ref="KF39" ca="1">CONCATENATE($A$40,INDIRECT(ADDRESS(ROW(),COLUMN()-3)),"%2C",INDIRECT(ADDRESS(ROW(),COLUMN()-2)))</f>
        <v>https://maps.google.com/maps?q=38.636289%2C35.554505</v>
      </c>
      <c r="KG39" s="79" t="s">
        <v>3229</v>
      </c>
      <c r="KH39" s="10" t="str" cm="1">
        <f t="array" aca="1" ref="KH39" ca="1">IF(INDIRECT(ADDRESS(ROW(),COLUMN()-6))="","X",IF(INDIRECT(ADDRESS(ROW(),COLUMN()-5))="",0,"OK"))</f>
        <v>OK</v>
      </c>
      <c r="KI39" s="29" t="str">
        <f ca="1">IF(KJ39="","",SUM(1+MAXA(KI$1:KI38)))</f>
        <v/>
      </c>
      <c r="KJ39" s="8" t="str" cm="1">
        <f t="array" aca="1" ref="KJ39" ca="1">IF(KH39=0,INDIRECT(ADDRESS(ROW(),COLUMN()-8)),"")</f>
        <v/>
      </c>
      <c r="KK39" s="31"/>
      <c r="KL39" s="10" t="str">
        <f t="shared" si="11"/>
        <v>$KB$39</v>
      </c>
      <c r="KM39" s="29" t="str">
        <f ca="1">IF(KN39="","",SUM(1+MAXA(KM$1:KM38)))</f>
        <v/>
      </c>
      <c r="KN39" s="8" t="str" cm="1">
        <f t="array" aca="1" ref="KN39" ca="1">IF(ISNUMBER(SEARCH(KN$1,INDEX(INDIRECT(KO$1),ROW(KL39),1)))=TRUE,INDIRECT(KL39),"")</f>
        <v/>
      </c>
      <c r="KO39" s="13" t="s">
        <v>1192</v>
      </c>
      <c r="KP39" s="13" t="s">
        <v>1192</v>
      </c>
      <c r="KQ39" s="13" t="s">
        <v>1192</v>
      </c>
      <c r="KR39" s="13"/>
      <c r="KS39" s="13"/>
      <c r="KT39" s="13"/>
      <c r="KU39" s="13"/>
      <c r="KV39" s="13"/>
      <c r="KW39" s="13"/>
      <c r="KX39" s="13"/>
      <c r="KY39" s="13" t="s">
        <v>1192</v>
      </c>
      <c r="KZ39" s="13" t="s">
        <v>1192</v>
      </c>
      <c r="LA39" s="10" t="str">
        <f t="shared" ca="1" si="42"/>
        <v/>
      </c>
      <c r="LB39" s="8"/>
      <c r="LC39" s="10"/>
      <c r="LD39" s="10"/>
      <c r="LG39" s="79"/>
      <c r="LH39" s="10" t="str" cm="1">
        <f t="array" aca="1" ref="LH39" ca="1">IF(INDIRECT(ADDRESS(ROW(),COLUMN()-6))="","X",IF(INDIRECT(ADDRESS(ROW(),COLUMN()-5))="",0,"OK"))</f>
        <v>X</v>
      </c>
      <c r="LI39" s="29" t="str">
        <f ca="1">IF(LJ39="","",SUM(1+MAXA(LI$1:LI38)))</f>
        <v/>
      </c>
      <c r="LJ39" s="8" t="str" cm="1">
        <f t="array" aca="1" ref="LJ39" ca="1">IF(LH39=0,INDIRECT(ADDRESS(ROW(),COLUMN()-8)),"")</f>
        <v/>
      </c>
      <c r="LK39" s="31"/>
      <c r="LL39" s="10" t="str">
        <f t="shared" si="12"/>
        <v>$LB$39</v>
      </c>
      <c r="LM39" s="29" t="str">
        <f ca="1">IF(LN39="","",SUM(1+MAXA(LM$1:LM38)))</f>
        <v/>
      </c>
      <c r="LN39" s="8" t="str" cm="1">
        <f t="array" aca="1" ref="LN39" ca="1">IF(ISNUMBER(SEARCH(LN$1,INDEX(INDIRECT(LO$1),ROW(LL39),1)))=TRUE,INDIRECT(LL39),"")</f>
        <v/>
      </c>
      <c r="LO39" s="13" t="s">
        <v>1192</v>
      </c>
      <c r="LP39" s="13" t="s">
        <v>1192</v>
      </c>
      <c r="LQ39" s="13" t="s">
        <v>1192</v>
      </c>
      <c r="LR39" s="13" t="s">
        <v>1192</v>
      </c>
      <c r="LS39" s="13"/>
      <c r="LT39" s="13"/>
      <c r="LU39" s="13"/>
      <c r="LV39" s="13"/>
      <c r="LW39" s="13"/>
      <c r="LX39" s="13"/>
      <c r="LY39" s="13" t="s">
        <v>1192</v>
      </c>
      <c r="LZ39" s="13" t="s">
        <v>1192</v>
      </c>
      <c r="MA39" s="10" t="str">
        <f t="shared" ca="1" si="43"/>
        <v/>
      </c>
      <c r="MB39" s="8" t="s">
        <v>571</v>
      </c>
      <c r="MC39" s="10" t="s">
        <v>572</v>
      </c>
      <c r="MD39" s="10" t="s">
        <v>573</v>
      </c>
      <c r="ME39" s="27" t="str" cm="1">
        <f t="array" aca="1" ref="ME39" ca="1">CONCATENATE($A$37,INDIRECT(ADDRESS(ROW(),COLUMN()-2)),"%20",INDIRECT(ADDRESS(ROW(),COLUMN()-1)),$A$39,INDIRECT(ADDRESS(ROW(),COLUMN()-2)),"%20",INDIRECT(ADDRESS(ROW(),COLUMN()-1)))</f>
        <v>https://maps.yandex.ru/?ll=38.717140%2036.056448&amp;z=16&amp;text=38.717140%2036.056448</v>
      </c>
      <c r="MF39" s="87" t="str" cm="1">
        <f t="array" aca="1" ref="MF39" ca="1">CONCATENATE($A$40,INDIRECT(ADDRESS(ROW(),COLUMN()-3)),"%2C",INDIRECT(ADDRESS(ROW(),COLUMN()-2)))</f>
        <v>https://maps.google.com/maps?q=38.717140%2C36.056448</v>
      </c>
      <c r="MG39" s="79" t="s">
        <v>3229</v>
      </c>
      <c r="MH39" s="10" t="str" cm="1">
        <f t="array" aca="1" ref="MH39" ca="1">IF(INDIRECT(ADDRESS(ROW(),COLUMN()-6))="","X",IF(INDIRECT(ADDRESS(ROW(),COLUMN()-5))="",0,"OK"))</f>
        <v>OK</v>
      </c>
      <c r="MI39" s="29" t="str">
        <f ca="1">IF(MJ39="","",SUM(1+MAXA(MI$1:MI38)))</f>
        <v/>
      </c>
      <c r="MJ39" s="8" t="str" cm="1">
        <f t="array" aca="1" ref="MJ39" ca="1">IF(MH39=0,INDIRECT(ADDRESS(ROW(),COLUMN()-8)),"")</f>
        <v/>
      </c>
      <c r="MK39" s="31"/>
      <c r="ML39" s="10" t="str">
        <f t="shared" si="13"/>
        <v>$MB$39</v>
      </c>
      <c r="MM39" s="29" t="str">
        <f ca="1">IF(MN39="","",SUM(1+MAXA(MM$1:MM38)))</f>
        <v/>
      </c>
      <c r="MN39" s="8" t="str" cm="1">
        <f t="array" aca="1" ref="MN39" ca="1">IF(ISNUMBER(SEARCH(MN$1,INDEX(INDIRECT(MO$1),ROW(ML39),1)))=TRUE,INDIRECT(ML39),"")</f>
        <v/>
      </c>
      <c r="MO39" s="13" t="s">
        <v>1192</v>
      </c>
      <c r="MP39" s="13" t="s">
        <v>1192</v>
      </c>
      <c r="MQ39" s="13" t="s">
        <v>1192</v>
      </c>
      <c r="MR39" s="13"/>
      <c r="MS39" s="13"/>
      <c r="MT39" s="13"/>
      <c r="MU39" s="13"/>
      <c r="MV39" s="13"/>
      <c r="MW39" s="13" t="s">
        <v>1192</v>
      </c>
      <c r="MX39" s="13"/>
      <c r="MY39" s="13" t="s">
        <v>1192</v>
      </c>
      <c r="MZ39" s="13" t="s">
        <v>1192</v>
      </c>
      <c r="NA39" s="10" t="str">
        <f t="shared" ca="1" si="44"/>
        <v/>
      </c>
      <c r="NB39" s="22" t="s">
        <v>4425</v>
      </c>
      <c r="NC39" s="6" t="s">
        <v>3728</v>
      </c>
      <c r="ND39" s="6" t="s">
        <v>3729</v>
      </c>
      <c r="NE39" s="27" t="str" cm="1">
        <f t="array" aca="1" ref="NE39" ca="1">CONCATENATE($A$37,INDIRECT(ADDRESS(ROW(),COLUMN()-2)),"%20",INDIRECT(ADDRESS(ROW(),COLUMN()-1)),$A$39,INDIRECT(ADDRESS(ROW(),COLUMN()-2)),"%20",INDIRECT(ADDRESS(ROW(),COLUMN()-1)))</f>
        <v>https://maps.yandex.ru/?ll=38.388681%2035.525480&amp;z=16&amp;text=38.388681%2035.525480</v>
      </c>
      <c r="NF39" s="87" t="str" cm="1">
        <f t="array" aca="1" ref="NF39" ca="1">CONCATENATE($A$40,INDIRECT(ADDRESS(ROW(),COLUMN()-3)),"%2C",INDIRECT(ADDRESS(ROW(),COLUMN()-2)))</f>
        <v>https://maps.google.com/maps?q=38.388681%2C35.525480</v>
      </c>
      <c r="NG39" s="79" t="s">
        <v>3229</v>
      </c>
      <c r="NH39" s="10" t="str" cm="1">
        <f t="array" aca="1" ref="NH39" ca="1">IF(INDIRECT(ADDRESS(ROW(),COLUMN()-6))="","X",IF(INDIRECT(ADDRESS(ROW(),COLUMN()-5))="",0,"OK"))</f>
        <v>OK</v>
      </c>
      <c r="NI39" s="29" t="str">
        <f ca="1">IF(NJ39="","",SUM(1+MAXA(NI$1:NI38)))</f>
        <v/>
      </c>
      <c r="NJ39" s="8" t="str" cm="1">
        <f t="array" aca="1" ref="NJ39" ca="1">IF(NH39=0,INDIRECT(ADDRESS(ROW(),COLUMN()-8)),"")</f>
        <v/>
      </c>
      <c r="NK39" s="31"/>
      <c r="NL39" s="10" t="str">
        <f t="shared" si="14"/>
        <v>$NB$39</v>
      </c>
      <c r="NM39" s="29" t="str">
        <f ca="1">IF(NN39="","",SUM(1+MAXA(NM$1:NM38)))</f>
        <v/>
      </c>
      <c r="NN39" s="8" t="str" cm="1">
        <f t="array" aca="1" ref="NN39" ca="1">IF(ISNUMBER(SEARCH(NN$1,INDEX(INDIRECT(NO$1),ROW(NL39),1)))=TRUE,INDIRECT(NL39),"")</f>
        <v/>
      </c>
      <c r="NO39" s="13" t="s">
        <v>1192</v>
      </c>
      <c r="NP39" s="13" t="s">
        <v>1192</v>
      </c>
      <c r="NQ39" s="13" t="s">
        <v>1192</v>
      </c>
      <c r="NR39" s="13"/>
      <c r="NS39" s="13"/>
      <c r="NT39" s="13"/>
      <c r="NU39" s="13"/>
      <c r="NV39" s="13"/>
      <c r="NW39" s="13"/>
      <c r="NX39" s="13" t="s">
        <v>1192</v>
      </c>
      <c r="NY39" s="13" t="s">
        <v>1192</v>
      </c>
      <c r="NZ39" s="13"/>
      <c r="OA39" s="10" t="str">
        <f t="shared" ca="1" si="45"/>
        <v/>
      </c>
      <c r="OB39" s="22" t="s">
        <v>1292</v>
      </c>
      <c r="OC39" s="14" t="s">
        <v>1293</v>
      </c>
      <c r="OD39" s="14" t="s">
        <v>1294</v>
      </c>
      <c r="OE39" s="27" t="str" cm="1">
        <f t="array" aca="1" ref="OE39" ca="1">CONCATENATE($A$37,INDIRECT(ADDRESS(ROW(),COLUMN()-2)),"%20",INDIRECT(ADDRESS(ROW(),COLUMN()-1)),$A$39,INDIRECT(ADDRESS(ROW(),COLUMN()-2)),"%20",INDIRECT(ADDRESS(ROW(),COLUMN()-1)))</f>
        <v>https://maps.yandex.ru/?ll=38.180158%2035.661311&amp;z=16&amp;text=38.180158%2035.661311</v>
      </c>
      <c r="OF39" s="87" t="str" cm="1">
        <f t="array" aca="1" ref="OF39" ca="1">CONCATENATE($A$40,INDIRECT(ADDRESS(ROW(),COLUMN()-3)),"%2C",INDIRECT(ADDRESS(ROW(),COLUMN()-2)))</f>
        <v>https://maps.google.com/maps?q=38.180158%2C35.661311</v>
      </c>
      <c r="OG39" s="79" t="s">
        <v>3229</v>
      </c>
      <c r="OH39" s="10" t="str" cm="1">
        <f t="array" aca="1" ref="OH39" ca="1">IF(INDIRECT(ADDRESS(ROW(),COLUMN()-6))="","X",IF(INDIRECT(ADDRESS(ROW(),COLUMN()-5))="",0,"OK"))</f>
        <v>OK</v>
      </c>
      <c r="OI39" s="29" t="str">
        <f ca="1">IF(OJ39="","",SUM(1+MAXA(OI$1:OI38)))</f>
        <v/>
      </c>
      <c r="OJ39" s="8" t="str" cm="1">
        <f t="array" aca="1" ref="OJ39" ca="1">IF(OH39=0,INDIRECT(ADDRESS(ROW(),COLUMN()-8)),"")</f>
        <v/>
      </c>
      <c r="OK39" s="31"/>
      <c r="OL39" s="10" t="str">
        <f t="shared" si="15"/>
        <v>$OB$39</v>
      </c>
      <c r="OM39" s="29" t="str">
        <f ca="1">IF(ON39="","",SUM(1+MAXA(OM$1:OM38)))</f>
        <v/>
      </c>
      <c r="ON39" s="8" t="str" cm="1">
        <f t="array" aca="1" ref="ON39" ca="1">IF(ISNUMBER(SEARCH(ON$1,INDEX(INDIRECT(OO$1),ROW(OL39),1)))=TRUE,INDIRECT(OL39),"")</f>
        <v/>
      </c>
      <c r="OO39" s="13" t="s">
        <v>1192</v>
      </c>
      <c r="OP39" s="13"/>
      <c r="OQ39" s="13"/>
      <c r="OR39" s="13"/>
      <c r="OS39" s="13"/>
      <c r="OT39" s="13"/>
      <c r="OU39" s="13"/>
      <c r="OV39" s="13"/>
      <c r="OW39" s="13"/>
      <c r="OX39" s="13"/>
      <c r="OY39" s="13"/>
      <c r="OZ39" s="13" t="s">
        <v>1192</v>
      </c>
      <c r="PA39" s="10" t="str">
        <f t="shared" ca="1" si="46"/>
        <v/>
      </c>
      <c r="PB39" s="22" t="s">
        <v>1501</v>
      </c>
      <c r="PC39" s="14" t="s">
        <v>1502</v>
      </c>
      <c r="PD39" s="14" t="s">
        <v>1503</v>
      </c>
      <c r="PE39" s="27" t="str" cm="1">
        <f t="array" aca="1" ref="PE39" ca="1">CONCATENATE($A$37,INDIRECT(ADDRESS(ROW(),COLUMN()-2)),"%20",INDIRECT(ADDRESS(ROW(),COLUMN()-1)),$A$39,INDIRECT(ADDRESS(ROW(),COLUMN()-2)),"%20",INDIRECT(ADDRESS(ROW(),COLUMN()-1)))</f>
        <v>https://maps.yandex.ru/?ll=39.170657%2035.589435&amp;z=16&amp;text=39.170657%2035.589435</v>
      </c>
      <c r="PF39" s="87" t="str" cm="1">
        <f t="array" aca="1" ref="PF39" ca="1">CONCATENATE($A$40,INDIRECT(ADDRESS(ROW(),COLUMN()-3)),"%2C",INDIRECT(ADDRESS(ROW(),COLUMN()-2)))</f>
        <v>https://maps.google.com/maps?q=39.170657%2C35.589435</v>
      </c>
      <c r="PG39" s="79" t="s">
        <v>3239</v>
      </c>
      <c r="PH39" s="10" t="str" cm="1">
        <f t="array" aca="1" ref="PH39" ca="1">IF(INDIRECT(ADDRESS(ROW(),COLUMN()-6))="","X",IF(INDIRECT(ADDRESS(ROW(),COLUMN()-5))="",0,"OK"))</f>
        <v>OK</v>
      </c>
      <c r="PI39" s="29" t="str">
        <f ca="1">IF(PJ39="","",SUM(1+MAXA(PI$1:PI38)))</f>
        <v/>
      </c>
      <c r="PJ39" s="8" t="str" cm="1">
        <f t="array" aca="1" ref="PJ39" ca="1">IF(PH39=0,INDIRECT(ADDRESS(ROW(),COLUMN()-8)),"")</f>
        <v/>
      </c>
      <c r="PK39" s="31"/>
      <c r="PL39" s="10" t="str">
        <f t="shared" si="16"/>
        <v>$PB$39</v>
      </c>
      <c r="PM39" s="29" t="str">
        <f ca="1">IF(PN39="","",SUM(1+MAXA(PM$1:PM38)))</f>
        <v/>
      </c>
      <c r="PN39" s="8" t="str" cm="1">
        <f t="array" aca="1" ref="PN39" ca="1">IF(ISNUMBER(SEARCH(PN$1,INDEX(INDIRECT(PO$1),ROW(PL39),1)))=TRUE,INDIRECT(PL39),"")</f>
        <v/>
      </c>
      <c r="PO39" s="13" t="s">
        <v>1192</v>
      </c>
      <c r="PP39" s="13" t="s">
        <v>1192</v>
      </c>
      <c r="PQ39" s="13" t="s">
        <v>1192</v>
      </c>
      <c r="PR39" s="13" t="s">
        <v>1192</v>
      </c>
      <c r="PS39" s="13"/>
      <c r="PT39" s="13"/>
      <c r="PU39" s="13"/>
      <c r="PV39" s="13"/>
      <c r="PW39" s="13"/>
      <c r="PX39" s="13"/>
      <c r="PY39" s="13" t="s">
        <v>1192</v>
      </c>
      <c r="PZ39" s="13" t="s">
        <v>1192</v>
      </c>
      <c r="QA39" s="10" t="str">
        <f t="shared" ca="1" si="47"/>
        <v/>
      </c>
      <c r="QB39" s="65" t="s">
        <v>4069</v>
      </c>
      <c r="QC39" s="67" t="s">
        <v>1629</v>
      </c>
      <c r="QD39" s="67" t="s">
        <v>1630</v>
      </c>
      <c r="QE39" s="27" t="str" cm="1">
        <f t="array" aca="1" ref="QE39" ca="1">CONCATENATE($A$37,INDIRECT(ADDRESS(ROW(),COLUMN()-2)),"%20",INDIRECT(ADDRESS(ROW(),COLUMN()-1)),$A$39,INDIRECT(ADDRESS(ROW(),COLUMN()-2)),"%20",INDIRECT(ADDRESS(ROW(),COLUMN()-1)))</f>
        <v>https://maps.yandex.ru/?ll=38.695513%2035.243602&amp;z=16&amp;text=38.695513%2035.243602</v>
      </c>
      <c r="QF39" s="87" t="str" cm="1">
        <f t="array" aca="1" ref="QF39" ca="1">CONCATENATE($A$40,INDIRECT(ADDRESS(ROW(),COLUMN()-3)),"%2C",INDIRECT(ADDRESS(ROW(),COLUMN()-2)))</f>
        <v>https://maps.google.com/maps?q=38.695513%2C35.243602</v>
      </c>
      <c r="QG39" s="79" t="s">
        <v>3239</v>
      </c>
      <c r="QH39" s="10" t="str" cm="1">
        <f t="array" aca="1" ref="QH39" ca="1">IF(INDIRECT(ADDRESS(ROW(),COLUMN()-6))="","X",IF(INDIRECT(ADDRESS(ROW(),COLUMN()-5))="",0,"OK"))</f>
        <v>OK</v>
      </c>
      <c r="QI39" s="29" t="str">
        <f ca="1">IF(QJ39="","",SUM(1+MAXA(QI$1:QI38)))</f>
        <v/>
      </c>
      <c r="QJ39" s="8" t="str" cm="1">
        <f t="array" aca="1" ref="QJ39" ca="1">IF(QH39=0,INDIRECT(ADDRESS(ROW(),COLUMN()-8)),"")</f>
        <v/>
      </c>
      <c r="QK39" s="31"/>
      <c r="QL39" s="10" t="str">
        <f t="shared" si="17"/>
        <v>$QB$39</v>
      </c>
      <c r="QM39" s="29" t="str">
        <f ca="1">IF(QN39="","",SUM(1+MAXA(QM$1:QM38)))</f>
        <v/>
      </c>
      <c r="QN39" s="8" t="str" cm="1">
        <f t="array" aca="1" ref="QN39" ca="1">IF(ISNUMBER(SEARCH(QN$1,INDEX(INDIRECT(QO$1),ROW(QL39),1)))=TRUE,INDIRECT(QL39),"")</f>
        <v/>
      </c>
      <c r="QO39" s="13" t="s">
        <v>1192</v>
      </c>
      <c r="QP39" s="13" t="s">
        <v>1192</v>
      </c>
      <c r="QQ39" s="13" t="s">
        <v>1192</v>
      </c>
      <c r="QR39" s="13" t="s">
        <v>1192</v>
      </c>
      <c r="QS39" s="13"/>
      <c r="QT39" s="13"/>
      <c r="QU39" s="13"/>
      <c r="QV39" s="13"/>
      <c r="QW39" s="13"/>
      <c r="QX39" s="13"/>
      <c r="QY39" s="13" t="s">
        <v>1192</v>
      </c>
      <c r="QZ39" s="13" t="s">
        <v>1192</v>
      </c>
      <c r="RA39" s="10" t="str">
        <f t="shared" ca="1" si="48"/>
        <v/>
      </c>
      <c r="RB39" s="22"/>
      <c r="RC39" s="6"/>
      <c r="RD39" s="6"/>
      <c r="RE39" s="24"/>
      <c r="RF39" s="24"/>
      <c r="RG39" s="79"/>
      <c r="RH39" s="10" t="str" cm="1">
        <f t="array" aca="1" ref="RH39" ca="1">IF(INDIRECT(ADDRESS(ROW(),COLUMN()-6))="","X",IF(INDIRECT(ADDRESS(ROW(),COLUMN()-5))="",0,"OK"))</f>
        <v>X</v>
      </c>
      <c r="RI39" s="29" t="str">
        <f ca="1">IF(RJ39="","",SUM(1+MAXA(RI$1:RI38)))</f>
        <v/>
      </c>
      <c r="RJ39" s="8" t="str" cm="1">
        <f t="array" aca="1" ref="RJ39" ca="1">IF(RH39=0,INDIRECT(ADDRESS(ROW(),COLUMN()-8)),"")</f>
        <v/>
      </c>
      <c r="RK39" s="31"/>
      <c r="RL39" s="10" t="str">
        <f t="shared" si="18"/>
        <v>$RB$39</v>
      </c>
      <c r="RM39" s="29" t="str">
        <f ca="1">IF(RN39="","",SUM(1+MAXA(RM$1:RM38)))</f>
        <v/>
      </c>
      <c r="RN39" s="8" t="str" cm="1">
        <f t="array" aca="1" ref="RN39" ca="1">IF(ISNUMBER(SEARCH(RN$1,INDEX(INDIRECT(RO$1),ROW(RL39),1)))=TRUE,INDIRECT(RL39),"")</f>
        <v/>
      </c>
      <c r="RO39" s="13" t="s">
        <v>1192</v>
      </c>
      <c r="RP39" s="13" t="s">
        <v>1192</v>
      </c>
      <c r="RQ39" s="13" t="s">
        <v>1192</v>
      </c>
      <c r="RR39" s="13"/>
      <c r="RS39" s="13"/>
      <c r="RT39" s="13"/>
      <c r="RU39" s="13"/>
      <c r="RV39" s="13"/>
      <c r="RW39" s="13"/>
      <c r="RX39" s="13"/>
      <c r="RY39" s="13" t="s">
        <v>1192</v>
      </c>
      <c r="RZ39" s="13" t="s">
        <v>1192</v>
      </c>
      <c r="SA39" s="10" t="str">
        <f t="shared" ca="1" si="49"/>
        <v/>
      </c>
      <c r="SB39" s="16"/>
      <c r="SC39" s="17" t="s">
        <v>1818</v>
      </c>
      <c r="SD39" s="48"/>
      <c r="SE39" s="19"/>
      <c r="SF39" s="19"/>
      <c r="SG39" s="79" t="s">
        <v>3229</v>
      </c>
      <c r="SH39" s="10" t="str" cm="1">
        <f t="array" aca="1" ref="SH39" ca="1">IF(INDIRECT(ADDRESS(ROW(),COLUMN()-6))="","X",IF(INDIRECT(ADDRESS(ROW(),COLUMN()-5))="",0,"OK"))</f>
        <v>X</v>
      </c>
      <c r="SI39" s="29" t="str">
        <f ca="1">IF(SJ39="","",SUM(1+MAXA(SI$1:SI38)))</f>
        <v/>
      </c>
      <c r="SJ39" s="8" t="str" cm="1">
        <f t="array" aca="1" ref="SJ39" ca="1">IF(SH39=0,INDIRECT(ADDRESS(ROW(),COLUMN()-8)),"")</f>
        <v/>
      </c>
      <c r="SK39" s="33" t="s">
        <v>1192</v>
      </c>
      <c r="SL39" s="10" t="str">
        <f t="shared" si="19"/>
        <v>$SB$39</v>
      </c>
      <c r="SM39" s="29" t="str">
        <f ca="1">IF(SN39="","",SUM(1+MAXA(SM$1:SM38)))</f>
        <v/>
      </c>
      <c r="SN39" s="8" t="str" cm="1">
        <f t="array" aca="1" ref="SN39" ca="1">IF(ISNUMBER(SEARCH(SN$1,INDEX(SB$1:SB$174,ROW(SL39),1)))=TRUE,INDIRECT(SL39),"")</f>
        <v/>
      </c>
      <c r="SO39" s="13" t="s">
        <v>1192</v>
      </c>
      <c r="SP39" s="13" t="s">
        <v>1192</v>
      </c>
      <c r="SQ39" s="13" t="s">
        <v>1192</v>
      </c>
      <c r="SR39" s="13"/>
      <c r="SS39" s="13"/>
      <c r="ST39" s="13"/>
      <c r="SU39" s="13"/>
      <c r="SV39" s="13"/>
      <c r="SW39" s="13"/>
      <c r="SX39" s="13"/>
      <c r="SY39" s="13" t="s">
        <v>1192</v>
      </c>
      <c r="SZ39" s="13" t="s">
        <v>1192</v>
      </c>
      <c r="TA39" s="10" t="str">
        <f t="shared" ca="1" si="50"/>
        <v/>
      </c>
      <c r="TB39" s="22"/>
      <c r="TC39" s="6"/>
      <c r="TD39" s="6"/>
      <c r="TE39" s="24"/>
      <c r="TF39" s="88"/>
      <c r="TG39" s="101"/>
      <c r="TH39" s="10" t="str" cm="1">
        <f t="array" aca="1" ref="TH39" ca="1">IF(INDIRECT(ADDRESS(ROW(),COLUMN()-6))="","X",IF(INDIRECT(ADDRESS(ROW(),COLUMN()-5))="",0,"OK"))</f>
        <v>X</v>
      </c>
      <c r="TI39" s="29" t="str">
        <f ca="1">IF(TJ39="","",SUM(1+MAXA(TI$1:TI38)))</f>
        <v/>
      </c>
      <c r="TJ39" s="8" t="str" cm="1">
        <f t="array" aca="1" ref="TJ39" ca="1">IF(TH39=0,INDIRECT(ADDRESS(ROW(),COLUMN()-8)),"")</f>
        <v/>
      </c>
      <c r="TK39" s="33" t="s">
        <v>1192</v>
      </c>
      <c r="TL39" s="10" t="str">
        <f t="shared" si="20"/>
        <v>$TB$39</v>
      </c>
      <c r="TM39" s="29" t="str">
        <f ca="1">IF(TN39="","",SUM(1+MAXA(TM$1:TM38)))</f>
        <v/>
      </c>
      <c r="TN39" s="8" t="str" cm="1">
        <f t="array" aca="1" ref="TN39" ca="1">IF(ISNUMBER(SEARCH(TN$1,INDEX(INDIRECT(TO$1),ROW(TL39),1)))=TRUE,INDIRECT(TL39),"")</f>
        <v/>
      </c>
      <c r="TO39" s="13" t="s">
        <v>1192</v>
      </c>
      <c r="TP39" s="13" t="s">
        <v>1192</v>
      </c>
      <c r="TQ39" s="13" t="s">
        <v>1192</v>
      </c>
      <c r="TR39" s="13"/>
      <c r="TS39" s="13"/>
      <c r="TT39" s="13"/>
      <c r="TU39" s="13"/>
      <c r="TV39" s="13"/>
      <c r="TW39" s="13"/>
      <c r="TX39" s="13"/>
      <c r="TY39" s="13" t="s">
        <v>1192</v>
      </c>
      <c r="TZ39" s="13" t="s">
        <v>1192</v>
      </c>
      <c r="UA39" s="14" t="str">
        <f t="shared" ca="1" si="51"/>
        <v/>
      </c>
      <c r="UB39" s="22"/>
      <c r="UC39" s="6"/>
      <c r="UD39" s="6"/>
      <c r="UE39" s="24"/>
      <c r="UF39" s="24"/>
      <c r="UG39" s="79" t="s">
        <v>3229</v>
      </c>
      <c r="UH39" s="10" t="str" cm="1">
        <f t="array" aca="1" ref="UH39" ca="1">IF(INDIRECT(ADDRESS(ROW(),COLUMN()-6))="","X",IF(INDIRECT(ADDRESS(ROW(),COLUMN()-5))="",0,"OK"))</f>
        <v>X</v>
      </c>
      <c r="UI39" s="29" t="str">
        <f ca="1">IF(UJ39="","",SUM(1+MAXA(UI$1:UI38)))</f>
        <v/>
      </c>
      <c r="UJ39" s="8" t="str" cm="1">
        <f t="array" aca="1" ref="UJ39" ca="1">IF(UH39=0,INDIRECT(ADDRESS(ROW(),COLUMN()-8)),"")</f>
        <v/>
      </c>
      <c r="UK39" s="33" t="s">
        <v>1192</v>
      </c>
      <c r="UL39" s="10" t="str">
        <f t="shared" si="21"/>
        <v>$UB$39</v>
      </c>
      <c r="UM39" s="29" t="str">
        <f ca="1">IF(UN39="","",SUM(1+MAXA(UM$1:UM38)))</f>
        <v/>
      </c>
      <c r="UN39" s="8" t="str" cm="1">
        <f t="array" aca="1" ref="UN39" ca="1">IF(ISNUMBER(SEARCH(UN$1,INDEX(INDIRECT(UO$1),ROW(UL39),1)))=TRUE,INDIRECT(UL39),"")</f>
        <v/>
      </c>
      <c r="UO39" s="13" t="s">
        <v>1192</v>
      </c>
      <c r="UP39" s="13" t="s">
        <v>1192</v>
      </c>
      <c r="UQ39" s="13" t="s">
        <v>1192</v>
      </c>
      <c r="UR39" s="13"/>
      <c r="US39" s="13"/>
      <c r="UT39" s="13"/>
      <c r="UU39" s="13"/>
      <c r="UV39" s="13"/>
      <c r="UW39" s="13"/>
      <c r="UX39" s="13"/>
      <c r="UY39" s="13" t="s">
        <v>1192</v>
      </c>
      <c r="UZ39" s="13" t="s">
        <v>1192</v>
      </c>
      <c r="VA39" s="10" t="str">
        <f t="shared" ca="1" si="52"/>
        <v/>
      </c>
      <c r="VB39" s="16"/>
      <c r="VC39" s="17" t="s">
        <v>1977</v>
      </c>
      <c r="VD39" s="48"/>
      <c r="VE39" s="19"/>
      <c r="VF39" s="19"/>
      <c r="VG39" s="79" t="s">
        <v>3229</v>
      </c>
      <c r="VH39" s="10" t="str" cm="1">
        <f t="array" aca="1" ref="VH39" ca="1">IF(INDIRECT(ADDRESS(ROW(),COLUMN()-6))="","X",IF(INDIRECT(ADDRESS(ROW(),COLUMN()-5))="",0,"OK"))</f>
        <v>X</v>
      </c>
      <c r="VI39" s="29" t="str">
        <f ca="1">IF(VJ39="","",SUM(1+MAXA(VI$1:VI38)))</f>
        <v/>
      </c>
      <c r="VJ39" s="8" t="str" cm="1">
        <f t="array" aca="1" ref="VJ39" ca="1">IF(VH39=0,INDIRECT(ADDRESS(ROW(),COLUMN()-8)),"")</f>
        <v/>
      </c>
      <c r="VK39" s="33" t="s">
        <v>1192</v>
      </c>
      <c r="VL39" s="10" t="str">
        <f t="shared" si="22"/>
        <v>$VB$39</v>
      </c>
      <c r="VM39" s="29" t="str">
        <f ca="1">IF(VN39="","",SUM(1+MAXA(VM$1:VM38)))</f>
        <v/>
      </c>
      <c r="VN39" s="8" t="str" cm="1">
        <f t="array" aca="1" ref="VN39" ca="1">IF(ISNUMBER(SEARCH(VN$1,INDEX(INDIRECT(VO$1),ROW(VL39),1)))=TRUE,INDIRECT(VL39),"")</f>
        <v/>
      </c>
      <c r="VO39" s="13" t="s">
        <v>1192</v>
      </c>
      <c r="VP39" s="13" t="s">
        <v>1192</v>
      </c>
      <c r="VQ39" s="13" t="s">
        <v>1192</v>
      </c>
      <c r="VR39" s="13"/>
      <c r="VS39" s="13"/>
      <c r="VT39" s="13"/>
      <c r="VU39" s="13"/>
      <c r="VV39" s="13"/>
      <c r="VW39" s="13"/>
      <c r="VX39" s="13"/>
      <c r="VY39" s="13" t="s">
        <v>1192</v>
      </c>
      <c r="VZ39" s="13" t="s">
        <v>1192</v>
      </c>
      <c r="WA39" s="10" t="str">
        <f t="shared" ca="1" si="53"/>
        <v/>
      </c>
      <c r="WB39" s="16"/>
      <c r="WC39" s="17"/>
      <c r="WD39" s="48"/>
      <c r="WE39" s="19"/>
      <c r="WF39" s="19"/>
      <c r="WG39" s="79"/>
      <c r="WH39" s="10" t="str" cm="1">
        <f t="array" aca="1" ref="WH39" ca="1">IF(INDIRECT(ADDRESS(ROW(),COLUMN()-6))="","X",IF(INDIRECT(ADDRESS(ROW(),COLUMN()-5))="",0,"OK"))</f>
        <v>X</v>
      </c>
      <c r="WI39" s="29" t="str">
        <f ca="1">IF(WJ39="","",SUM(1+MAXA(WI$1:WI38)))</f>
        <v/>
      </c>
      <c r="WJ39" s="8" t="str" cm="1">
        <f t="array" aca="1" ref="WJ39" ca="1">IF(WH39=0,INDIRECT(ADDRESS(ROW(),COLUMN()-8)),"")</f>
        <v/>
      </c>
      <c r="WK39" s="33" t="s">
        <v>1192</v>
      </c>
      <c r="WL39" s="10" t="str">
        <f t="shared" si="23"/>
        <v>$WB$39</v>
      </c>
      <c r="WM39" s="29" t="str">
        <f ca="1">IF(WN39="","",SUM(1+MAXA(WM$1:WM38)))</f>
        <v/>
      </c>
      <c r="WN39" s="8" t="str" cm="1">
        <f t="array" aca="1" ref="WN39" ca="1">IF(ISNUMBER(SEARCH(WN$1,INDEX(INDIRECT(WO$1),ROW(WL39),1)))=TRUE,INDIRECT(WL39),"")</f>
        <v/>
      </c>
      <c r="WO39" s="13" t="s">
        <v>1192</v>
      </c>
      <c r="WP39" s="13" t="s">
        <v>1192</v>
      </c>
      <c r="WQ39" s="13" t="s">
        <v>1192</v>
      </c>
      <c r="WR39" s="13" t="s">
        <v>1192</v>
      </c>
      <c r="WS39" s="13"/>
      <c r="WT39" s="13"/>
      <c r="WU39" s="13"/>
      <c r="WV39" s="13" t="s">
        <v>1192</v>
      </c>
      <c r="WW39" s="13"/>
      <c r="WX39" s="13"/>
      <c r="WY39" s="13"/>
      <c r="WZ39" s="13" t="s">
        <v>1192</v>
      </c>
      <c r="XA39" s="10" t="str">
        <f t="shared" ca="1" si="54"/>
        <v/>
      </c>
      <c r="XB39" s="22" t="s">
        <v>4312</v>
      </c>
      <c r="XC39" s="37" t="s">
        <v>4313</v>
      </c>
      <c r="XD39" s="37" t="s">
        <v>4314</v>
      </c>
      <c r="XE39" s="27" t="str" cm="1">
        <f t="array" aca="1" ref="XE39" ca="1">CONCATENATE($A$37,INDIRECT(ADDRESS(ROW(),COLUMN()-2)),"%20",INDIRECT(ADDRESS(ROW(),COLUMN()-1)),$A$39,INDIRECT(ADDRESS(ROW(),COLUMN()-2)),"%20",INDIRECT(ADDRESS(ROW(),COLUMN()-1)))</f>
        <v>https://maps.yandex.ru/?ll=38.438846%2036.115435&amp;z=16&amp;text=38.438846%2036.115435</v>
      </c>
      <c r="XF39" s="87" t="str" cm="1">
        <f t="array" aca="1" ref="XF39" ca="1">CONCATENATE($A$40,INDIRECT(ADDRESS(ROW(),COLUMN()-3)),"%2C",INDIRECT(ADDRESS(ROW(),COLUMN()-2)))</f>
        <v>https://maps.google.com/maps?q=38.438846%2C36.115435</v>
      </c>
      <c r="XG39" s="79" t="s">
        <v>3229</v>
      </c>
      <c r="XH39" s="10" t="str" cm="1">
        <f t="array" aca="1" ref="XH39" ca="1">IF(INDIRECT(ADDRESS(ROW(),COLUMN()-6))="","X",IF(INDIRECT(ADDRESS(ROW(),COLUMN()-5))="",0,"OK"))</f>
        <v>OK</v>
      </c>
      <c r="XI39" s="29" t="str">
        <f ca="1">IF(XJ39="","",SUM(1+MAXA(XI$1:XI38)))</f>
        <v/>
      </c>
      <c r="XJ39" s="8" t="str" cm="1">
        <f t="array" aca="1" ref="XJ39" ca="1">IF(XH39=0,INDIRECT(ADDRESS(ROW(),COLUMN()-8)),"")</f>
        <v/>
      </c>
      <c r="XK39" s="33" t="s">
        <v>1192</v>
      </c>
      <c r="XL39" s="10" t="str">
        <f t="shared" si="24"/>
        <v>$XB$39</v>
      </c>
      <c r="XM39" s="29" t="str">
        <f ca="1">IF(XN39="","",SUM(1+MAXA(XM$1:XM38)))</f>
        <v/>
      </c>
      <c r="XN39" s="8" t="str" cm="1">
        <f t="array" aca="1" ref="XN39" ca="1">IF(ISNUMBER(SEARCH(XN$1,INDEX(INDIRECT(XO$1),ROW(XL39),1)))=TRUE,INDIRECT(XL39),"")</f>
        <v/>
      </c>
      <c r="XO39" s="13" t="s">
        <v>1192</v>
      </c>
      <c r="XP39" s="13" t="s">
        <v>1192</v>
      </c>
      <c r="XQ39" s="13" t="s">
        <v>1192</v>
      </c>
      <c r="XR39" s="13" t="s">
        <v>1192</v>
      </c>
      <c r="XS39" s="13"/>
      <c r="XT39" s="13"/>
      <c r="XU39" s="13"/>
      <c r="XV39" s="13"/>
      <c r="XW39" s="13"/>
      <c r="XX39" s="13"/>
      <c r="XY39" s="13" t="s">
        <v>1192</v>
      </c>
      <c r="XZ39" s="13" t="s">
        <v>1192</v>
      </c>
      <c r="YA39" s="10" t="str">
        <f t="shared" ca="1" si="55"/>
        <v/>
      </c>
      <c r="YB39" s="22"/>
      <c r="YC39" s="37"/>
      <c r="YD39" s="37"/>
      <c r="YE39" s="24"/>
      <c r="YF39" s="88"/>
      <c r="YG39" s="101"/>
      <c r="YH39" s="10" t="str" cm="1">
        <f t="array" aca="1" ref="YH39" ca="1">IF(INDIRECT(ADDRESS(ROW(),COLUMN()-6))="","X",IF(INDIRECT(ADDRESS(ROW(),COLUMN()-5))="",0,"OK"))</f>
        <v>X</v>
      </c>
      <c r="YI39" s="29" t="str">
        <f ca="1">IF(YJ39="","",SUM(1+MAXA(YI$1:YI38)))</f>
        <v/>
      </c>
      <c r="YJ39" s="8" t="str" cm="1">
        <f t="array" aca="1" ref="YJ39" ca="1">IF(YH39=0,INDIRECT(ADDRESS(ROW(),COLUMN()-8)),"")</f>
        <v/>
      </c>
      <c r="YK39" s="33" t="s">
        <v>1192</v>
      </c>
      <c r="YL39" s="10" t="str">
        <f t="shared" si="25"/>
        <v>$YB$39</v>
      </c>
      <c r="YM39" s="29" t="str">
        <f ca="1">IF(YN39="","",SUM(1+MAXA(YM$1:YM38)))</f>
        <v/>
      </c>
      <c r="YN39" s="8" t="str" cm="1">
        <f t="array" aca="1" ref="YN39" ca="1">IF(ISNUMBER(SEARCH(YN$1,INDEX(INDIRECT(YO$1),ROW(YL39),1)))=TRUE,INDIRECT(YL39),"")</f>
        <v/>
      </c>
      <c r="YO39" s="13" t="s">
        <v>1192</v>
      </c>
      <c r="YP39" s="13" t="s">
        <v>1192</v>
      </c>
      <c r="YQ39" s="13" t="s">
        <v>1192</v>
      </c>
      <c r="YR39" s="13" t="s">
        <v>1192</v>
      </c>
      <c r="YS39" s="13"/>
      <c r="YT39" s="13"/>
      <c r="YU39" s="13"/>
      <c r="YV39" s="13"/>
      <c r="YW39" s="13"/>
      <c r="YX39" s="13"/>
      <c r="YY39" s="13" t="s">
        <v>1192</v>
      </c>
      <c r="YZ39" s="13" t="s">
        <v>1192</v>
      </c>
      <c r="ZA39" s="10" t="str">
        <f t="shared" ca="1" si="56"/>
        <v/>
      </c>
      <c r="ZB39" s="22"/>
      <c r="ZC39" s="37"/>
      <c r="ZD39" s="37"/>
      <c r="ZE39" s="27"/>
      <c r="ZF39" s="87"/>
      <c r="ZG39" s="79"/>
      <c r="ZH39" s="10" t="str" cm="1">
        <f t="array" aca="1" ref="ZH39" ca="1">IF(INDIRECT(ADDRESS(ROW(),COLUMN()-6))="","X",IF(INDIRECT(ADDRESS(ROW(),COLUMN()-5))="",0,"OK"))</f>
        <v>X</v>
      </c>
      <c r="ZI39" s="29" t="str">
        <f ca="1">IF(ZJ39="","",SUM(1+MAXA(ZI$1:ZI38)))</f>
        <v/>
      </c>
      <c r="ZJ39" s="8" t="str" cm="1">
        <f t="array" aca="1" ref="ZJ39" ca="1">IF(ZH39=0,INDIRECT(ADDRESS(ROW(),COLUMN()-8)),"")</f>
        <v/>
      </c>
      <c r="ZK39" s="33" t="s">
        <v>1192</v>
      </c>
      <c r="ZL39" s="10" t="str">
        <f t="shared" si="26"/>
        <v>$ZB$39</v>
      </c>
      <c r="ZM39" s="29" t="str">
        <f ca="1">IF(ZN39="","",SUM(1+MAXA(ZM$1:ZM38)))</f>
        <v/>
      </c>
      <c r="ZN39" s="8" t="str" cm="1">
        <f t="array" aca="1" ref="ZN39" ca="1">IF(ISNUMBER(SEARCH(ZN$1,INDEX(INDIRECT(ZO$1),ROW(ZL39),1)))=TRUE,INDIRECT(ZL39),"")</f>
        <v/>
      </c>
      <c r="ZO39" s="13" t="s">
        <v>1192</v>
      </c>
      <c r="ZP39" s="13" t="s">
        <v>1192</v>
      </c>
      <c r="ZQ39" s="13" t="s">
        <v>1192</v>
      </c>
      <c r="ZR39" s="13" t="s">
        <v>1192</v>
      </c>
      <c r="ZS39" s="13"/>
      <c r="ZT39" s="13"/>
      <c r="ZU39" s="13"/>
      <c r="ZV39" s="13"/>
      <c r="ZW39" s="13"/>
      <c r="ZX39" s="13"/>
      <c r="ZY39" s="13"/>
      <c r="ZZ39" s="13" t="s">
        <v>1192</v>
      </c>
      <c r="AAA39" s="10" t="str">
        <f t="shared" ca="1" si="57"/>
        <v/>
      </c>
      <c r="AAB39" s="22" t="s">
        <v>2575</v>
      </c>
      <c r="AAC39" s="37" t="s">
        <v>2576</v>
      </c>
      <c r="AAD39" s="37" t="s">
        <v>2577</v>
      </c>
      <c r="AAE39" s="27" t="str" cm="1">
        <f t="array" aca="1" ref="AAE39" ca="1">CONCATENATE($A$37,INDIRECT(ADDRESS(ROW(),COLUMN()-2)),"%20",INDIRECT(ADDRESS(ROW(),COLUMN()-1)),$A$39,INDIRECT(ADDRESS(ROW(),COLUMN()-2)),"%20",INDIRECT(ADDRESS(ROW(),COLUMN()-1)))</f>
        <v>https://maps.yandex.ru/?ll=38.187248%2035.069416&amp;z=16&amp;text=38.187248%2035.069416</v>
      </c>
      <c r="AAF39" s="87" t="str" cm="1">
        <f t="array" aca="1" ref="AAF39" ca="1">CONCATENATE($A$40,INDIRECT(ADDRESS(ROW(),COLUMN()-3)),"%2C",INDIRECT(ADDRESS(ROW(),COLUMN()-2)))</f>
        <v>https://maps.google.com/maps?q=38.187248%2C35.069416</v>
      </c>
      <c r="AAG39" s="79" t="s">
        <v>3229</v>
      </c>
      <c r="AAH39" s="10" t="str" cm="1">
        <f t="array" aca="1" ref="AAH39" ca="1">IF(INDIRECT(ADDRESS(ROW(),COLUMN()-6))="","X",IF(INDIRECT(ADDRESS(ROW(),COLUMN()-5))="",0,"OK"))</f>
        <v>OK</v>
      </c>
      <c r="AAI39" s="29" t="str">
        <f ca="1">IF(AAJ39="","",SUM(1+MAXA(AAI$1:AAI38)))</f>
        <v/>
      </c>
      <c r="AAJ39" s="8" t="str" cm="1">
        <f t="array" aca="1" ref="AAJ39" ca="1">IF(AAH39=0,INDIRECT(ADDRESS(ROW(),COLUMN()-8)),"")</f>
        <v/>
      </c>
      <c r="AAK39" s="33" t="s">
        <v>1192</v>
      </c>
      <c r="AAL39" s="10" t="str">
        <f t="shared" si="27"/>
        <v>$AAB$39</v>
      </c>
      <c r="AAM39" s="29" t="str">
        <f ca="1">IF(AAN39="","",SUM(1+MAXA(AAM$1:AAM38)))</f>
        <v/>
      </c>
      <c r="AAN39" s="8" t="str" cm="1">
        <f t="array" aca="1" ref="AAN39" ca="1">IF(ISNUMBER(SEARCH(AAN$1,INDEX(INDIRECT(AAO$1),ROW(AAL39),1)))=TRUE,INDIRECT(AAL39),"")</f>
        <v/>
      </c>
      <c r="AAO39" s="13" t="s">
        <v>1192</v>
      </c>
      <c r="AAP39" s="13" t="s">
        <v>1192</v>
      </c>
      <c r="AAQ39" s="13" t="s">
        <v>1192</v>
      </c>
      <c r="AAR39" s="13" t="s">
        <v>1192</v>
      </c>
      <c r="AAS39" s="13" t="s">
        <v>1192</v>
      </c>
      <c r="AAT39" s="13"/>
      <c r="AAU39" s="13"/>
      <c r="AAV39" s="13"/>
      <c r="AAW39" s="13"/>
      <c r="AAX39" s="13"/>
      <c r="AAY39" s="13"/>
      <c r="AAZ39" s="13" t="s">
        <v>1192</v>
      </c>
      <c r="ABA39" s="10" t="str">
        <f t="shared" ca="1" si="58"/>
        <v/>
      </c>
      <c r="ABB39" s="16"/>
      <c r="ABC39" s="17" t="s">
        <v>2733</v>
      </c>
      <c r="ABD39" s="51"/>
      <c r="ABE39" s="19"/>
      <c r="ABF39" s="19"/>
      <c r="ABG39" s="79" t="s">
        <v>3229</v>
      </c>
      <c r="ABH39" s="10" t="str" cm="1">
        <f t="array" aca="1" ref="ABH39" ca="1">IF(INDIRECT(ADDRESS(ROW(),COLUMN()-6))="","X",IF(INDIRECT(ADDRESS(ROW(),COLUMN()-5))="",0,"OK"))</f>
        <v>X</v>
      </c>
      <c r="ABI39" s="29" t="str">
        <f ca="1">IF(ABJ39="","",SUM(1+MAXA(ABI$1:ABI38)))</f>
        <v/>
      </c>
      <c r="ABJ39" s="8" t="str" cm="1">
        <f t="array" aca="1" ref="ABJ39" ca="1">IF(ABH39=0,INDIRECT(ADDRESS(ROW(),COLUMN()-8)),"")</f>
        <v/>
      </c>
      <c r="ABK39" s="33" t="s">
        <v>1192</v>
      </c>
      <c r="ABL39" s="10" t="str">
        <f t="shared" si="28"/>
        <v>$ABB$39</v>
      </c>
      <c r="ABM39" s="29" t="str">
        <f ca="1">IF(ABN39="","",SUM(1+MAXA(ABM$1:ABM38)))</f>
        <v/>
      </c>
      <c r="ABN39" s="8" t="str" cm="1">
        <f t="array" aca="1" ref="ABN39" ca="1">IF(ISNUMBER(SEARCH(ABN$1,INDEX(INDIRECT(ABO$1),ROW(ABL39),1)))=TRUE,INDIRECT(ABL39),"")</f>
        <v/>
      </c>
      <c r="ABO39" s="13" t="s">
        <v>1192</v>
      </c>
      <c r="ABP39" s="13" t="s">
        <v>1192</v>
      </c>
      <c r="ABQ39" s="13" t="s">
        <v>1192</v>
      </c>
      <c r="ABR39" s="13"/>
      <c r="ABS39" s="13"/>
      <c r="ABT39" s="13"/>
      <c r="ABU39" s="13"/>
      <c r="ABV39" s="13"/>
      <c r="ABW39" s="13"/>
      <c r="ABX39" s="13"/>
      <c r="ABY39" s="13"/>
      <c r="ABZ39" s="13" t="s">
        <v>1192</v>
      </c>
      <c r="ACA39" s="10" t="str">
        <f t="shared" ca="1" si="59"/>
        <v/>
      </c>
      <c r="ACB39" s="22"/>
      <c r="ACC39" s="15"/>
      <c r="ACD39" s="37"/>
      <c r="ACE39" s="24"/>
      <c r="ACF39" s="24"/>
      <c r="ACG39" s="101"/>
      <c r="ACH39" s="10" t="str" cm="1">
        <f t="array" aca="1" ref="ACH39" ca="1">IF(INDIRECT(ADDRESS(ROW(),COLUMN()-6))="","X",IF(INDIRECT(ADDRESS(ROW(),COLUMN()-5))="",0,"OK"))</f>
        <v>X</v>
      </c>
      <c r="ACI39" s="29" t="str">
        <f ca="1">IF(ACJ39="","",SUM(1+MAXA(ACI$1:ACI38)))</f>
        <v/>
      </c>
      <c r="ACJ39" s="8" t="str" cm="1">
        <f t="array" aca="1" ref="ACJ39" ca="1">IF(ACH39=0,INDIRECT(ADDRESS(ROW(),COLUMN()-8)),"")</f>
        <v/>
      </c>
      <c r="ACK39" s="33" t="s">
        <v>1192</v>
      </c>
      <c r="ACL39" s="10" t="str">
        <f t="shared" si="29"/>
        <v>$ACB$39</v>
      </c>
      <c r="ACM39" s="29" t="str">
        <f ca="1">IF(ACN39="","",SUM(1+MAXA(ACM$1:ACM38)))</f>
        <v/>
      </c>
      <c r="ACN39" s="8" t="str" cm="1">
        <f t="array" aca="1" ref="ACN39" ca="1">IF(ISNUMBER(SEARCH(ACN$1,INDEX(INDIRECT(ACO$1),ROW(ACL39),1)))=TRUE,INDIRECT(ACL39),"")</f>
        <v/>
      </c>
      <c r="ACO39" s="13" t="s">
        <v>1192</v>
      </c>
      <c r="ACP39" s="13" t="s">
        <v>1192</v>
      </c>
      <c r="ACQ39" s="13" t="s">
        <v>1192</v>
      </c>
      <c r="ACR39" s="13"/>
      <c r="ACS39" s="13"/>
      <c r="ACT39" s="13"/>
      <c r="ACU39" s="13"/>
      <c r="ACV39" s="13"/>
      <c r="ACW39" s="13"/>
      <c r="ACX39" s="13"/>
      <c r="ACY39" s="13"/>
      <c r="ACZ39" s="13" t="s">
        <v>1192</v>
      </c>
      <c r="ADA39" s="10" t="str">
        <f t="shared" ca="1" si="60"/>
        <v/>
      </c>
      <c r="ADB39" s="22" t="s">
        <v>3295</v>
      </c>
      <c r="ADC39" s="37" t="s">
        <v>3296</v>
      </c>
      <c r="ADD39" s="37" t="s">
        <v>3297</v>
      </c>
      <c r="ADE39" s="27" t="str" cm="1">
        <f t="array" aca="1" ref="ADE39" ca="1">CONCATENATE($A$37,INDIRECT(ADDRESS(ROW(),COLUMN()-2)),"%20",INDIRECT(ADDRESS(ROW(),COLUMN()-1)),$A$39,INDIRECT(ADDRESS(ROW(),COLUMN()-2)),"%20",INDIRECT(ADDRESS(ROW(),COLUMN()-1)))</f>
        <v>https://maps.yandex.ru/?ll=38.719857%2035.523787&amp;z=16&amp;text=38.719857%2035.523787</v>
      </c>
      <c r="ADF39" s="87" t="str" cm="1">
        <f t="array" aca="1" ref="ADF39" ca="1">CONCATENATE($A$40,INDIRECT(ADDRESS(ROW(),COLUMN()-3)),"%2C",INDIRECT(ADDRESS(ROW(),COLUMN()-2)))</f>
        <v>https://maps.google.com/maps?q=38.719857%2C35.523787</v>
      </c>
      <c r="ADG39" s="92" t="s">
        <v>3229</v>
      </c>
      <c r="ADH39" s="10" t="str" cm="1">
        <f t="array" aca="1" ref="ADH39" ca="1">IF(INDIRECT(ADDRESS(ROW(),COLUMN()-6))="","X",IF(INDIRECT(ADDRESS(ROW(),COLUMN()-5))="",0,"OK"))</f>
        <v>OK</v>
      </c>
      <c r="ADI39" s="29" t="str">
        <f ca="1">IF(ADJ39="","",SUM(1+MAXA(ADI$1:ADI38)))</f>
        <v/>
      </c>
      <c r="ADJ39" s="8" t="str" cm="1">
        <f t="array" aca="1" ref="ADJ39" ca="1">IF(ADH39=0,INDIRECT(ADDRESS(ROW(),COLUMN()-8)),"")</f>
        <v/>
      </c>
      <c r="ADK39" s="33" t="s">
        <v>1192</v>
      </c>
      <c r="ADL39" s="10" t="str">
        <f t="shared" si="30"/>
        <v>$ADB$39</v>
      </c>
      <c r="ADM39" s="29" t="str">
        <f ca="1">IF(ADN39="","",SUM(1+MAXA(ADM$1:ADM38)))</f>
        <v/>
      </c>
      <c r="ADN39" s="8" t="str" cm="1">
        <f t="array" aca="1" ref="ADN39" ca="1">IF(ISNUMBER(SEARCH(ADN$1,INDEX(INDIRECT(ADO$1),ROW(ADL39),1)))=TRUE,INDIRECT(ADL39),"")</f>
        <v/>
      </c>
      <c r="ADO39" s="13" t="s">
        <v>1192</v>
      </c>
      <c r="ADP39" s="13" t="s">
        <v>1192</v>
      </c>
      <c r="ADQ39" s="13" t="s">
        <v>1192</v>
      </c>
      <c r="ADR39" s="13" t="s">
        <v>1192</v>
      </c>
      <c r="ADS39" s="13" t="s">
        <v>1192</v>
      </c>
      <c r="ADT39" s="13"/>
      <c r="ADU39" s="13"/>
      <c r="ADV39" s="13"/>
      <c r="ADW39" s="13"/>
      <c r="ADX39" s="13"/>
      <c r="ADY39" s="13"/>
      <c r="ADZ39" s="13" t="s">
        <v>1192</v>
      </c>
      <c r="AEA39" s="10" t="str">
        <f t="shared" ca="1" si="61"/>
        <v/>
      </c>
      <c r="AEB39" s="8" t="s">
        <v>4392</v>
      </c>
      <c r="AEC39" s="10" t="s">
        <v>1398</v>
      </c>
      <c r="AED39" s="10" t="s">
        <v>1399</v>
      </c>
      <c r="AEE39" s="27" t="str" cm="1">
        <f t="array" aca="1" ref="AEE39" ca="1">CONCATENATE($A$37,INDIRECT(ADDRESS(ROW(),COLUMN()-2)),"%20",INDIRECT(ADDRESS(ROW(),COLUMN()-1)),$A$39,INDIRECT(ADDRESS(ROW(),COLUMN()-2)),"%20",INDIRECT(ADDRESS(ROW(),COLUMN()-1)))</f>
        <v>https://maps.yandex.ru/?ll=38.382127%2035.360980&amp;z=16&amp;text=38.382127%2035.360980</v>
      </c>
      <c r="AEF39" s="87" t="str" cm="1">
        <f t="array" aca="1" ref="AEF39" ca="1">CONCATENATE($A$40,INDIRECT(ADDRESS(ROW(),COLUMN()-3)),"%2C",INDIRECT(ADDRESS(ROW(),COLUMN()-2)))</f>
        <v>https://maps.google.com/maps?q=38.382127%2C35.360980</v>
      </c>
      <c r="AEG39" s="79" t="s">
        <v>3229</v>
      </c>
      <c r="AEH39" s="10" t="str" cm="1">
        <f t="array" aca="1" ref="AEH39" ca="1">IF(INDIRECT(ADDRESS(ROW(),COLUMN()-6))="","X",IF(INDIRECT(ADDRESS(ROW(),COLUMN()-5))="",0,"OK"))</f>
        <v>OK</v>
      </c>
      <c r="AEI39" s="29" t="str">
        <f ca="1">IF(AEJ39="","",SUM(1+MAXA(AEI$1:AEI38)))</f>
        <v/>
      </c>
      <c r="AEJ39" s="8" t="str" cm="1">
        <f t="array" aca="1" ref="AEJ39" ca="1">IF(AEH39=0,INDIRECT(ADDRESS(ROW(),COLUMN()-8)),"")</f>
        <v/>
      </c>
      <c r="AEK39" s="33" t="s">
        <v>1192</v>
      </c>
      <c r="AEL39" s="10" t="str">
        <f t="shared" si="31"/>
        <v>$AEB$39</v>
      </c>
      <c r="AEM39" s="29" t="str">
        <f ca="1">IF(AEN39="","",SUM(1+MAXA(AEM$1:AEM38)))</f>
        <v/>
      </c>
      <c r="AEN39" s="8" t="str" cm="1">
        <f t="array" aca="1" ref="AEN39" ca="1">IF(ISNUMBER(SEARCH(AEN$1,INDEX(INDIRECT(AEO$1),ROW(AEL39),1)))=TRUE,INDIRECT(AEL39),"")</f>
        <v/>
      </c>
      <c r="AEO39" s="13" t="s">
        <v>1192</v>
      </c>
      <c r="AEP39" s="13" t="s">
        <v>1192</v>
      </c>
      <c r="AEQ39" s="13" t="s">
        <v>1192</v>
      </c>
      <c r="AER39" s="13" t="s">
        <v>1192</v>
      </c>
      <c r="AES39" s="13" t="s">
        <v>1192</v>
      </c>
      <c r="AET39" s="13" t="s">
        <v>1192</v>
      </c>
      <c r="AEU39" s="13" t="s">
        <v>1192</v>
      </c>
      <c r="AEV39" s="13" t="s">
        <v>1192</v>
      </c>
    </row>
    <row r="40" spans="1:828" s="4" customFormat="1" ht="24.75" customHeight="1" x14ac:dyDescent="0.2">
      <c r="A40" s="27" t="s">
        <v>3782</v>
      </c>
      <c r="B40" s="10" t="str">
        <f t="shared" ca="1" si="32"/>
        <v/>
      </c>
      <c r="C40" s="8"/>
      <c r="D40" s="10"/>
      <c r="E40" s="10"/>
      <c r="G40" s="81"/>
      <c r="H40" s="94"/>
      <c r="I40" s="10" t="str" cm="1">
        <f t="array" aca="1" ref="I40" ca="1">IF(INDIRECT(ADDRESS(ROW(),COLUMN()-6))="","X",IF(INDIRECT(ADDRESS(ROW(),COLUMN()-5))="",0,"OK"))</f>
        <v>X</v>
      </c>
      <c r="J40" s="29" t="str">
        <f ca="1">IF(K40="","",SUM(1+MAXA(J$1:J39)))</f>
        <v/>
      </c>
      <c r="K40" s="8" t="str" cm="1">
        <f t="array" aca="1" ref="K40" ca="1">IF(I40=0,INDIRECT(ADDRESS(ROW(),COLUMN()-8)),"")</f>
        <v/>
      </c>
      <c r="L40" s="31"/>
      <c r="M40" s="10" t="str">
        <f t="shared" si="0"/>
        <v>$C$40</v>
      </c>
      <c r="N40" s="29" t="str">
        <f ca="1">IF(O40="","",SUM(1+MAXA(N$1:N39)))</f>
        <v/>
      </c>
      <c r="O40" s="8" t="str" cm="1">
        <f t="array" aca="1" ref="O40" ca="1">IF(ISNUMBER(SEARCH(O$1,INDEX(INDIRECT($P$1),ROW(M40),1)))=TRUE,INDIRECT(M40),"")</f>
        <v/>
      </c>
      <c r="P40" s="13" t="s">
        <v>1192</v>
      </c>
      <c r="Q40" s="13" t="s">
        <v>1192</v>
      </c>
      <c r="R40" s="13"/>
      <c r="S40" s="13"/>
      <c r="T40" s="13"/>
      <c r="U40" s="13"/>
      <c r="V40" s="13"/>
      <c r="W40" s="13"/>
      <c r="X40" s="13"/>
      <c r="Y40" s="13" t="s">
        <v>1192</v>
      </c>
      <c r="Z40" s="13" t="s">
        <v>1192</v>
      </c>
      <c r="AA40" s="10" t="str">
        <f t="shared" ca="1" si="62"/>
        <v/>
      </c>
      <c r="AB40" s="8"/>
      <c r="AC40" s="10"/>
      <c r="AD40" s="10"/>
      <c r="AF40" s="81"/>
      <c r="AG40" s="81"/>
      <c r="AH40" s="10" t="str" cm="1">
        <f t="array" aca="1" ref="AH40" ca="1">IF(INDIRECT(ADDRESS(ROW(),COLUMN()-6))="","X",IF(INDIRECT(ADDRESS(ROW(),COLUMN()-5))="",0,"OK"))</f>
        <v>X</v>
      </c>
      <c r="AI40" s="29" t="str">
        <f ca="1">IF(AJ40="","",SUM(1+MAXA(AI$1:AI39)))</f>
        <v/>
      </c>
      <c r="AJ40" s="8" t="str" cm="1">
        <f t="array" aca="1" ref="AJ40" ca="1">IF(AH40=0,INDIRECT(ADDRESS(ROW(),COLUMN()-8)),"")</f>
        <v/>
      </c>
      <c r="AK40" s="31"/>
      <c r="AL40" s="10" t="str">
        <f t="shared" si="1"/>
        <v>$AB$40</v>
      </c>
      <c r="AM40" s="29" t="str">
        <f ca="1">IF(AN40="","",SUM(1+MAXA(AM$1:AM39)))</f>
        <v/>
      </c>
      <c r="AN40" s="8" t="str" cm="1">
        <f t="array" aca="1" ref="AN40" ca="1">IF(ISNUMBER(SEARCH(AN$1,INDEX(INDIRECT($AO$1),ROW(AL40),1)))=TRUE,INDIRECT(AL40),"")</f>
        <v/>
      </c>
      <c r="AO40" s="13" t="s">
        <v>1192</v>
      </c>
      <c r="AP40" s="13" t="s">
        <v>1192</v>
      </c>
      <c r="AQ40" s="13" t="s">
        <v>1192</v>
      </c>
      <c r="AR40" s="13"/>
      <c r="AS40" s="13"/>
      <c r="AT40" s="13"/>
      <c r="AU40" s="13"/>
      <c r="AV40" s="13"/>
      <c r="AW40" s="13"/>
      <c r="AX40" s="13" t="s">
        <v>1192</v>
      </c>
      <c r="AY40" s="13" t="s">
        <v>1192</v>
      </c>
      <c r="AZ40" s="13" t="s">
        <v>1192</v>
      </c>
      <c r="BA40" s="10" t="str">
        <f t="shared" ca="1" si="33"/>
        <v/>
      </c>
      <c r="BB40" s="8" t="s">
        <v>286</v>
      </c>
      <c r="BC40" s="10" t="s">
        <v>287</v>
      </c>
      <c r="BD40" s="10" t="s">
        <v>288</v>
      </c>
      <c r="BE40" s="27" t="str" cm="1">
        <f t="array" aca="1" ref="BE40" ca="1">CONCATENATE($A$37,INDIRECT(ADDRESS(ROW(),COLUMN()-2)),"%20",INDIRECT(ADDRESS(ROW(),COLUMN()-1)),$A$39,INDIRECT(ADDRESS(ROW(),COLUMN()-2)),"%20",INDIRECT(ADDRESS(ROW(),COLUMN()-1)))</f>
        <v>https://maps.yandex.ru/?ll=38.724413%2035.579183&amp;z=16&amp;text=38.724413%2035.579183</v>
      </c>
      <c r="BF40" s="87" t="str" cm="1">
        <f t="array" aca="1" ref="BF40" ca="1">CONCATENATE($A$40,INDIRECT(ADDRESS(ROW(),COLUMN()-3)),"%2C",INDIRECT(ADDRESS(ROW(),COLUMN()-2)))</f>
        <v>https://maps.google.com/maps?q=38.724413%2C35.579183</v>
      </c>
      <c r="BG40" s="92" t="s">
        <v>3229</v>
      </c>
      <c r="BH40" s="10" t="str" cm="1">
        <f t="array" aca="1" ref="BH40" ca="1">IF(INDIRECT(ADDRESS(ROW(),COLUMN()-6))="","X",IF(INDIRECT(ADDRESS(ROW(),COLUMN()-5))="",0,"OK"))</f>
        <v>OK</v>
      </c>
      <c r="BI40" s="29" t="str">
        <f ca="1">IF(BJ40="","",SUM(1+MAXA(BI$1:BI39)))</f>
        <v/>
      </c>
      <c r="BJ40" s="8" t="str" cm="1">
        <f t="array" aca="1" ref="BJ40" ca="1">IF(BH40=0,INDIRECT(ADDRESS(ROW(),COLUMN()-8)),"")</f>
        <v/>
      </c>
      <c r="BK40" s="31"/>
      <c r="BL40" s="10" t="str">
        <f t="shared" si="2"/>
        <v>$BB$40</v>
      </c>
      <c r="BM40" s="29" t="str">
        <f ca="1">IF(BN40="","",SUM(1+MAXA(BM$1:BM39)))</f>
        <v/>
      </c>
      <c r="BN40" s="8" t="str" cm="1">
        <f t="array" aca="1" ref="BN40" ca="1">IF(ISNUMBER(SEARCH(BN$1,INDEX(INDIRECT(BO$1),ROW(BL40),1)))=TRUE,INDIRECT(BL40),"")</f>
        <v/>
      </c>
      <c r="BO40" s="13" t="s">
        <v>1192</v>
      </c>
      <c r="BP40" s="13" t="s">
        <v>1192</v>
      </c>
      <c r="BQ40" s="13" t="s">
        <v>1192</v>
      </c>
      <c r="BR40" s="13"/>
      <c r="BS40" s="13"/>
      <c r="BT40" s="13"/>
      <c r="BU40" s="13"/>
      <c r="BV40" s="13"/>
      <c r="BW40" s="13" t="s">
        <v>1192</v>
      </c>
      <c r="BX40" s="13" t="s">
        <v>1192</v>
      </c>
      <c r="BY40" s="13"/>
      <c r="BZ40" s="13"/>
      <c r="CA40" s="10" t="str">
        <f t="shared" ca="1" si="34"/>
        <v/>
      </c>
      <c r="CB40" s="22" t="s">
        <v>3011</v>
      </c>
      <c r="CC40" s="6" t="s">
        <v>3452</v>
      </c>
      <c r="CD40" s="6" t="s">
        <v>3451</v>
      </c>
      <c r="CE40" s="27" t="str" cm="1">
        <f t="array" aca="1" ref="CE40" ca="1">CONCATENATE($A$37,INDIRECT(ADDRESS(ROW(),COLUMN()-2)),"%20",INDIRECT(ADDRESS(ROW(),COLUMN()-1)),$A$39,INDIRECT(ADDRESS(ROW(),COLUMN()-2)),"%20",INDIRECT(ADDRESS(ROW(),COLUMN()-1)))</f>
        <v>https://maps.yandex.ru/?ll=38.766851%2035.454111&amp;z=16&amp;text=38.766851%2035.454111</v>
      </c>
      <c r="CF40" s="87" t="str" cm="1">
        <f t="array" aca="1" ref="CF40" ca="1">CONCATENATE($A$40,INDIRECT(ADDRESS(ROW(),COLUMN()-3)),"%2C",INDIRECT(ADDRESS(ROW(),COLUMN()-2)))</f>
        <v>https://maps.google.com/maps?q=38.766851%2C35.454111</v>
      </c>
      <c r="CG40" s="92" t="s">
        <v>3229</v>
      </c>
      <c r="CH40" s="10" t="str" cm="1">
        <f t="array" aca="1" ref="CH40" ca="1">IF(INDIRECT(ADDRESS(ROW(),COLUMN()-6))="","X",IF(INDIRECT(ADDRESS(ROW(),COLUMN()-5))="",0,"OK"))</f>
        <v>OK</v>
      </c>
      <c r="CI40" s="29" t="str">
        <f ca="1">IF(CJ40="","",SUM(1+MAXA(CI$1:CI39)))</f>
        <v/>
      </c>
      <c r="CJ40" s="8" t="str" cm="1">
        <f t="array" aca="1" ref="CJ40" ca="1">IF(CH40=0,INDIRECT(ADDRESS(ROW(),COLUMN()-8)),"")</f>
        <v/>
      </c>
      <c r="CK40" s="31"/>
      <c r="CL40" s="10" t="str">
        <f t="shared" si="3"/>
        <v>$CB$40</v>
      </c>
      <c r="CM40" s="29" t="str">
        <f ca="1">IF(CN40="","",SUM(1+MAXA(CM$1:CM39)))</f>
        <v/>
      </c>
      <c r="CN40" s="8" t="str" cm="1">
        <f t="array" aca="1" ref="CN40" ca="1">IF(ISNUMBER(SEARCH(CN$1,INDEX(INDIRECT(CO$1),ROW(CL40),1)))=TRUE,INDIRECT(CL40),"")</f>
        <v/>
      </c>
      <c r="CO40" s="13" t="s">
        <v>1192</v>
      </c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 t="s">
        <v>1192</v>
      </c>
      <c r="DA40" s="10" t="str">
        <f t="shared" ca="1" si="65"/>
        <v/>
      </c>
      <c r="DB40" s="8"/>
      <c r="DC40" s="10"/>
      <c r="DD40" s="10"/>
      <c r="DF40" s="81"/>
      <c r="DG40" s="94"/>
      <c r="DH40" s="10" t="str" cm="1">
        <f t="array" aca="1" ref="DH40" ca="1">IF(INDIRECT(ADDRESS(ROW(),COLUMN()-6))="","X",IF(INDIRECT(ADDRESS(ROW(),COLUMN()-5))="",0,"OK"))</f>
        <v>X</v>
      </c>
      <c r="DI40" s="29" t="str">
        <f ca="1">IF(DJ40="","",SUM(1+MAXA(DI$1:DI39)))</f>
        <v/>
      </c>
      <c r="DJ40" s="8" t="str" cm="1">
        <f t="array" aca="1" ref="DJ40" ca="1">IF(DH40=0,INDIRECT(ADDRESS(ROW(),COLUMN()-8)),"")</f>
        <v/>
      </c>
      <c r="DK40" s="31"/>
      <c r="DL40" s="10" t="str">
        <f t="shared" si="66"/>
        <v>$DB$40</v>
      </c>
      <c r="DM40" s="29" t="str">
        <f ca="1">IF(DN40="","",SUM(1+MAXA(DM$1:DM39)))</f>
        <v/>
      </c>
      <c r="DN40" s="8" t="str" cm="1">
        <f t="array" aca="1" ref="DN40" ca="1">IF(ISNUMBER(SEARCH(DN$1,INDEX(INDIRECT(DO$1),ROW(DL40),1)))=TRUE,INDIRECT(DL40),"")</f>
        <v/>
      </c>
      <c r="DO40" s="13" t="s">
        <v>1192</v>
      </c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 t="s">
        <v>1192</v>
      </c>
      <c r="EA40" s="10" t="str">
        <f t="shared" ca="1" si="35"/>
        <v/>
      </c>
      <c r="EB40" s="22" t="s">
        <v>492</v>
      </c>
      <c r="EC40" s="14" t="s">
        <v>493</v>
      </c>
      <c r="ED40" s="14" t="s">
        <v>494</v>
      </c>
      <c r="EE40" s="27" t="str" cm="1">
        <f t="array" aca="1" ref="EE40" ca="1">CONCATENATE($A$37,INDIRECT(ADDRESS(ROW(),COLUMN()-2)),"%20",INDIRECT(ADDRESS(ROW(),COLUMN()-1)),$A$39,INDIRECT(ADDRESS(ROW(),COLUMN()-2)),"%20",INDIRECT(ADDRESS(ROW(),COLUMN()-1)))</f>
        <v>https://maps.yandex.ru/?ll=38.675498%2035.360309&amp;z=16&amp;text=38.675498%2035.360309</v>
      </c>
      <c r="EF40" s="87" t="str" cm="1">
        <f t="array" aca="1" ref="EF40" ca="1">CONCATENATE($A$40,INDIRECT(ADDRESS(ROW(),COLUMN()-3)),"%2C",INDIRECT(ADDRESS(ROW(),COLUMN()-2)))</f>
        <v>https://maps.google.com/maps?q=38.675498%2C35.360309</v>
      </c>
      <c r="EG40" s="92" t="s">
        <v>3229</v>
      </c>
      <c r="EH40" s="10" t="str" cm="1">
        <f t="array" aca="1" ref="EH40" ca="1">IF(INDIRECT(ADDRESS(ROW(),COLUMN()-6))="","X",IF(INDIRECT(ADDRESS(ROW(),COLUMN()-5))="",0,"OK"))</f>
        <v>OK</v>
      </c>
      <c r="EI40" s="29" t="str">
        <f ca="1">IF(EJ40="","",SUM(1+MAXA(EI$1:EI39)))</f>
        <v/>
      </c>
      <c r="EJ40" s="8" t="str" cm="1">
        <f t="array" aca="1" ref="EJ40" ca="1">IF(EH40=0,INDIRECT(ADDRESS(ROW(),COLUMN()-8)),"")</f>
        <v/>
      </c>
      <c r="EK40" s="31"/>
      <c r="EL40" s="10" t="str">
        <f t="shared" si="5"/>
        <v>$EB$40</v>
      </c>
      <c r="EM40" s="29" t="str">
        <f ca="1">IF(EN40="","",SUM(1+MAXA(EM$1:EM39)))</f>
        <v/>
      </c>
      <c r="EN40" s="8" t="str" cm="1">
        <f t="array" aca="1" ref="EN40" ca="1">IF(ISNUMBER(SEARCH(EN$1,INDEX(INDIRECT(EO$1),ROW(EL40),1)))=TRUE,INDIRECT(EL40),"")</f>
        <v/>
      </c>
      <c r="EO40" s="13" t="s">
        <v>1192</v>
      </c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0" t="str">
        <f t="shared" ca="1" si="36"/>
        <v/>
      </c>
      <c r="FB40" s="22" t="s">
        <v>574</v>
      </c>
      <c r="FC40" s="14" t="s">
        <v>575</v>
      </c>
      <c r="FD40" s="14" t="s">
        <v>576</v>
      </c>
      <c r="FE40" s="27" t="str" cm="1">
        <f t="array" aca="1" ref="FE40" ca="1">CONCATENATE($A$37,INDIRECT(ADDRESS(ROW(),COLUMN()-2)),"%20",INDIRECT(ADDRESS(ROW(),COLUMN()-1)),$A$39,INDIRECT(ADDRESS(ROW(),COLUMN()-2)),"%20",INDIRECT(ADDRESS(ROW(),COLUMN()-1)))</f>
        <v>https://maps.yandex.ru/?ll=38.622446%2035.510821&amp;z=16&amp;text=38.622446%2035.510821</v>
      </c>
      <c r="FF40" s="87" t="str" cm="1">
        <f t="array" aca="1" ref="FF40" ca="1">CONCATENATE($A$40,INDIRECT(ADDRESS(ROW(),COLUMN()-3)),"%2C",INDIRECT(ADDRESS(ROW(),COLUMN()-2)))</f>
        <v>https://maps.google.com/maps?q=38.622446%2C35.510821</v>
      </c>
      <c r="FG40" s="92" t="s">
        <v>3229</v>
      </c>
      <c r="FH40" s="10" t="str" cm="1">
        <f t="array" aca="1" ref="FH40" ca="1">IF(INDIRECT(ADDRESS(ROW(),COLUMN()-6))="","X",IF(INDIRECT(ADDRESS(ROW(),COLUMN()-5))="",0,"OK"))</f>
        <v>OK</v>
      </c>
      <c r="FI40" s="29" t="str">
        <f ca="1">IF(FJ40="","",SUM(1+MAXA(FI$1:FI39)))</f>
        <v/>
      </c>
      <c r="FJ40" s="8" t="str" cm="1">
        <f t="array" aca="1" ref="FJ40" ca="1">IF(FH40=0,INDIRECT(ADDRESS(ROW(),COLUMN()-8)),"")</f>
        <v/>
      </c>
      <c r="FK40" s="31"/>
      <c r="FL40" s="10" t="str">
        <f t="shared" si="6"/>
        <v>$FB$40</v>
      </c>
      <c r="FM40" s="29" t="str">
        <f ca="1">IF(FN40="","",SUM(1+MAXA(FM$1:FM39)))</f>
        <v/>
      </c>
      <c r="FN40" s="8" t="str" cm="1">
        <f t="array" aca="1" ref="FN40" ca="1">IF(ISNUMBER(SEARCH(FN$1,INDEX(INDIRECT(FO$1),ROW(FL40),1)))=TRUE,INDIRECT(FL40),"")</f>
        <v/>
      </c>
      <c r="FO40" s="13" t="s">
        <v>1192</v>
      </c>
      <c r="FP40" s="13" t="s">
        <v>1192</v>
      </c>
      <c r="FQ40" s="13" t="s">
        <v>1192</v>
      </c>
      <c r="FR40" s="13" t="s">
        <v>1192</v>
      </c>
      <c r="FS40" s="13" t="s">
        <v>1192</v>
      </c>
      <c r="FT40" s="13"/>
      <c r="FU40" s="13"/>
      <c r="FV40" s="13"/>
      <c r="FW40" s="13"/>
      <c r="FX40" s="13"/>
      <c r="FY40" s="13"/>
      <c r="FZ40" s="13"/>
      <c r="GA40" s="10" t="str">
        <f t="shared" ca="1" si="37"/>
        <v/>
      </c>
      <c r="GB40" s="22"/>
      <c r="GC40" s="14"/>
      <c r="GD40" s="14"/>
      <c r="GE40" s="24"/>
      <c r="GF40" s="88"/>
      <c r="GG40" s="115"/>
      <c r="GH40" s="10" t="str" cm="1">
        <f t="array" aca="1" ref="GH40" ca="1">IF(INDIRECT(ADDRESS(ROW(),COLUMN()-6))="","X",IF(INDIRECT(ADDRESS(ROW(),COLUMN()-5))="",0,"OK"))</f>
        <v>X</v>
      </c>
      <c r="GI40" s="29" t="str">
        <f ca="1">IF(GJ40="","",SUM(1+MAXA(GI$1:GI39)))</f>
        <v/>
      </c>
      <c r="GJ40" s="8" t="str" cm="1">
        <f t="array" aca="1" ref="GJ40" ca="1">IF(GH40=0,INDIRECT(ADDRESS(ROW(),COLUMN()-8)),"")</f>
        <v/>
      </c>
      <c r="GK40" s="31"/>
      <c r="GL40" s="10" t="str">
        <f t="shared" si="7"/>
        <v>$GB$40</v>
      </c>
      <c r="GM40" s="29" t="str">
        <f ca="1">IF(GN40="","",SUM(1+MAXA(GM$1:GM39)))</f>
        <v/>
      </c>
      <c r="GN40" s="8" t="str" cm="1">
        <f t="array" aca="1" ref="GN40" ca="1">IF(ISNUMBER(SEARCH(GN$1,INDEX(INDIRECT(GO$1),ROW(GL40),1)))=TRUE,INDIRECT(GL40),"")</f>
        <v/>
      </c>
      <c r="GO40" s="13" t="s">
        <v>1192</v>
      </c>
      <c r="GP40" s="13" t="s">
        <v>1192</v>
      </c>
      <c r="GQ40" s="13" t="s">
        <v>1192</v>
      </c>
      <c r="GR40" s="13" t="s">
        <v>1192</v>
      </c>
      <c r="GS40" s="13" t="s">
        <v>1192</v>
      </c>
      <c r="GT40" s="13"/>
      <c r="GU40" s="13"/>
      <c r="GV40" s="13"/>
      <c r="GW40" s="13"/>
      <c r="GX40" s="13"/>
      <c r="GY40" s="13"/>
      <c r="GZ40" s="13"/>
      <c r="HA40" s="10" t="str">
        <f t="shared" ca="1" si="38"/>
        <v/>
      </c>
      <c r="HB40" s="22" t="s">
        <v>4210</v>
      </c>
      <c r="HC40" s="14" t="s">
        <v>540</v>
      </c>
      <c r="HD40" s="14" t="s">
        <v>541</v>
      </c>
      <c r="HE40" s="27" t="str" cm="1">
        <f t="array" aca="1" ref="HE40" ca="1">CONCATENATE($A$37,INDIRECT(ADDRESS(ROW(),COLUMN()-2)),"%20",INDIRECT(ADDRESS(ROW(),COLUMN()-1)),$A$39,INDIRECT(ADDRESS(ROW(),COLUMN()-2)),"%20",INDIRECT(ADDRESS(ROW(),COLUMN()-1)))</f>
        <v>https://maps.yandex.ru/?ll=38.927341%2035.155106&amp;z=16&amp;text=38.927341%2035.155106</v>
      </c>
      <c r="HF40" s="87" t="str" cm="1">
        <f t="array" aca="1" ref="HF40" ca="1">CONCATENATE($A$40,INDIRECT(ADDRESS(ROW(),COLUMN()-3)),"%2C",INDIRECT(ADDRESS(ROW(),COLUMN()-2)))</f>
        <v>https://maps.google.com/maps?q=38.927341%2C35.155106</v>
      </c>
      <c r="HG40" s="92" t="s">
        <v>3229</v>
      </c>
      <c r="HH40" s="10" t="str" cm="1">
        <f t="array" aca="1" ref="HH40" ca="1">IF(INDIRECT(ADDRESS(ROW(),COLUMN()-6))="","X",IF(INDIRECT(ADDRESS(ROW(),COLUMN()-5))="",0,"OK"))</f>
        <v>OK</v>
      </c>
      <c r="HI40" s="29" t="str">
        <f ca="1">IF(HJ40="","",SUM(1+MAXA(HI$1:HI39)))</f>
        <v/>
      </c>
      <c r="HJ40" s="8" t="str" cm="1">
        <f t="array" aca="1" ref="HJ40" ca="1">IF(HH40=0,INDIRECT(ADDRESS(ROW(),COLUMN()-8)),"")</f>
        <v/>
      </c>
      <c r="HK40" s="31"/>
      <c r="HL40" s="10" t="str">
        <f t="shared" si="8"/>
        <v>$HB$40</v>
      </c>
      <c r="HM40" s="29" t="str">
        <f ca="1">IF(HN40="","",SUM(1+MAXA(HM$1:HM39)))</f>
        <v/>
      </c>
      <c r="HN40" s="8" t="str" cm="1">
        <f t="array" aca="1" ref="HN40" ca="1">IF(ISNUMBER(SEARCH(HN$1,INDEX(INDIRECT(HO$1),ROW(HL40),1)))=TRUE,INDIRECT(HL40),"")</f>
        <v/>
      </c>
      <c r="HO40" s="13" t="s">
        <v>1192</v>
      </c>
      <c r="HP40" s="13" t="s">
        <v>1192</v>
      </c>
      <c r="HQ40" s="13" t="s">
        <v>1192</v>
      </c>
      <c r="HR40" s="13"/>
      <c r="HS40" s="13"/>
      <c r="HT40" s="13"/>
      <c r="HU40" s="13"/>
      <c r="HV40" s="13"/>
      <c r="HW40" s="13"/>
      <c r="HX40" s="13"/>
      <c r="HY40" s="13" t="s">
        <v>1192</v>
      </c>
      <c r="HZ40" s="13" t="s">
        <v>1192</v>
      </c>
      <c r="IA40" s="10" t="str">
        <f t="shared" ca="1" si="39"/>
        <v/>
      </c>
      <c r="IB40" s="22" t="s">
        <v>578</v>
      </c>
      <c r="IC40" s="14" t="s">
        <v>579</v>
      </c>
      <c r="ID40" s="14" t="s">
        <v>580</v>
      </c>
      <c r="IE40" s="27" t="str" cm="1">
        <f t="array" aca="1" ref="IE40" ca="1">CONCATENATE($A$37,INDIRECT(ADDRESS(ROW(),COLUMN()-2)),"%20",INDIRECT(ADDRESS(ROW(),COLUMN()-1)),$A$39,INDIRECT(ADDRESS(ROW(),COLUMN()-2)),"%20",INDIRECT(ADDRESS(ROW(),COLUMN()-1)))</f>
        <v>https://maps.yandex.ru/?ll=38.945883%2035.690165&amp;z=16&amp;text=38.945883%2035.690165</v>
      </c>
      <c r="IF40" s="87" t="str" cm="1">
        <f t="array" aca="1" ref="IF40" ca="1">CONCATENATE($A$40,INDIRECT(ADDRESS(ROW(),COLUMN()-3)),"%2C",INDIRECT(ADDRESS(ROW(),COLUMN()-2)))</f>
        <v>https://maps.google.com/maps?q=38.945883%2C35.690165</v>
      </c>
      <c r="IG40" s="79" t="s">
        <v>3229</v>
      </c>
      <c r="IH40" s="10" t="str" cm="1">
        <f t="array" aca="1" ref="IH40" ca="1">IF(INDIRECT(ADDRESS(ROW(),COLUMN()-6))="","X",IF(INDIRECT(ADDRESS(ROW(),COLUMN()-5))="",0,"OK"))</f>
        <v>OK</v>
      </c>
      <c r="II40" s="29" t="str">
        <f ca="1">IF(IJ40="","",SUM(1+MAXA(II$1:II39)))</f>
        <v/>
      </c>
      <c r="IJ40" s="8" t="str" cm="1">
        <f t="array" aca="1" ref="IJ40" ca="1">IF(IH40=0,INDIRECT(ADDRESS(ROW(),COLUMN()-8)),"")</f>
        <v/>
      </c>
      <c r="IK40" s="31"/>
      <c r="IL40" s="10" t="str">
        <f t="shared" si="9"/>
        <v>$IB$40</v>
      </c>
      <c r="IM40" s="29" t="str">
        <f ca="1">IF(IN40="","",SUM(1+MAXA(IM$1:IM39)))</f>
        <v/>
      </c>
      <c r="IN40" s="8" t="str" cm="1">
        <f t="array" aca="1" ref="IN40" ca="1">IF(ISNUMBER(SEARCH(IN$1,INDEX(INDIRECT(IO$1),ROW(IL40),1)))=TRUE,INDIRECT(IL40),"")</f>
        <v/>
      </c>
      <c r="IO40" s="13" t="s">
        <v>1192</v>
      </c>
      <c r="IP40" s="13" t="s">
        <v>1192</v>
      </c>
      <c r="IQ40" s="13" t="s">
        <v>1192</v>
      </c>
      <c r="IR40" s="13"/>
      <c r="IS40" s="13"/>
      <c r="IT40" s="13"/>
      <c r="IU40" s="13"/>
      <c r="IV40" s="13"/>
      <c r="IW40" s="13"/>
      <c r="IX40" s="13" t="s">
        <v>1192</v>
      </c>
      <c r="IY40" s="13" t="s">
        <v>1192</v>
      </c>
      <c r="IZ40" s="13" t="s">
        <v>1192</v>
      </c>
      <c r="JA40" s="10" t="str">
        <f t="shared" ca="1" si="40"/>
        <v/>
      </c>
      <c r="JB40" s="22"/>
      <c r="JC40" s="14"/>
      <c r="JD40" s="14"/>
      <c r="JE40" s="24"/>
      <c r="JF40" s="88"/>
      <c r="JG40" s="101"/>
      <c r="JH40" s="10" t="str" cm="1">
        <f t="array" aca="1" ref="JH40" ca="1">IF(INDIRECT(ADDRESS(ROW(),COLUMN()-6))="","X",IF(INDIRECT(ADDRESS(ROW(),COLUMN()-5))="",0,"OK"))</f>
        <v>X</v>
      </c>
      <c r="JI40" s="29" t="str">
        <f ca="1">IF(JJ40="","",SUM(1+MAXA(JI$1:JI39)))</f>
        <v/>
      </c>
      <c r="JJ40" s="8" t="str" cm="1">
        <f t="array" aca="1" ref="JJ40" ca="1">IF(JH40=0,INDIRECT(ADDRESS(ROW(),COLUMN()-8)),"")</f>
        <v/>
      </c>
      <c r="JK40" s="31"/>
      <c r="JL40" s="10" t="str">
        <f t="shared" si="10"/>
        <v>$JB$40</v>
      </c>
      <c r="JM40" s="29" t="str">
        <f ca="1">IF(JN40="","",SUM(1+MAXA(JM$1:JM39)))</f>
        <v/>
      </c>
      <c r="JN40" s="8" t="str" cm="1">
        <f t="array" aca="1" ref="JN40" ca="1">IF(ISNUMBER(SEARCH(JN$1,INDEX(INDIRECT(JO$1),ROW(JL40),1)))=TRUE,INDIRECT(JL40),"")</f>
        <v/>
      </c>
      <c r="JO40" s="13" t="s">
        <v>1192</v>
      </c>
      <c r="JP40" s="13" t="s">
        <v>1192</v>
      </c>
      <c r="JQ40" s="13" t="s">
        <v>1192</v>
      </c>
      <c r="JR40" s="13"/>
      <c r="JS40" s="13"/>
      <c r="JT40" s="13"/>
      <c r="JU40" s="13"/>
      <c r="JV40" s="13"/>
      <c r="JW40" s="13"/>
      <c r="JX40" s="13" t="s">
        <v>1192</v>
      </c>
      <c r="JY40" s="13" t="s">
        <v>1192</v>
      </c>
      <c r="JZ40" s="13" t="s">
        <v>1192</v>
      </c>
      <c r="KA40" s="10" t="str">
        <f t="shared" ca="1" si="41"/>
        <v/>
      </c>
      <c r="KB40" s="22" t="s">
        <v>558</v>
      </c>
      <c r="KC40" s="14" t="s">
        <v>559</v>
      </c>
      <c r="KD40" s="14" t="s">
        <v>560</v>
      </c>
      <c r="KE40" s="27" t="str" cm="1">
        <f t="array" aca="1" ref="KE40" ca="1">CONCATENATE($A$37,INDIRECT(ADDRESS(ROW(),COLUMN()-2)),"%20",INDIRECT(ADDRESS(ROW(),COLUMN()-1)),$A$39,INDIRECT(ADDRESS(ROW(),COLUMN()-2)),"%20",INDIRECT(ADDRESS(ROW(),COLUMN()-1)))</f>
        <v>https://maps.yandex.ru/?ll=38.629140%2035.544587&amp;z=16&amp;text=38.629140%2035.544587</v>
      </c>
      <c r="KF40" s="87" t="str" cm="1">
        <f t="array" aca="1" ref="KF40" ca="1">CONCATENATE($A$40,INDIRECT(ADDRESS(ROW(),COLUMN()-3)),"%2C",INDIRECT(ADDRESS(ROW(),COLUMN()-2)))</f>
        <v>https://maps.google.com/maps?q=38.629140%2C35.544587</v>
      </c>
      <c r="KG40" s="79" t="s">
        <v>3229</v>
      </c>
      <c r="KH40" s="10" t="str" cm="1">
        <f t="array" aca="1" ref="KH40" ca="1">IF(INDIRECT(ADDRESS(ROW(),COLUMN()-6))="","X",IF(INDIRECT(ADDRESS(ROW(),COLUMN()-5))="",0,"OK"))</f>
        <v>OK</v>
      </c>
      <c r="KI40" s="29" t="str">
        <f ca="1">IF(KJ40="","",SUM(1+MAXA(KI$1:KI39)))</f>
        <v/>
      </c>
      <c r="KJ40" s="8" t="str" cm="1">
        <f t="array" aca="1" ref="KJ40" ca="1">IF(KH40=0,INDIRECT(ADDRESS(ROW(),COLUMN()-8)),"")</f>
        <v/>
      </c>
      <c r="KK40" s="31"/>
      <c r="KL40" s="10" t="str">
        <f t="shared" si="11"/>
        <v>$KB$40</v>
      </c>
      <c r="KM40" s="29" t="str">
        <f ca="1">IF(KN40="","",SUM(1+MAXA(KM$1:KM39)))</f>
        <v/>
      </c>
      <c r="KN40" s="8" t="str" cm="1">
        <f t="array" aca="1" ref="KN40" ca="1">IF(ISNUMBER(SEARCH(KN$1,INDEX(INDIRECT(KO$1),ROW(KL40),1)))=TRUE,INDIRECT(KL40),"")</f>
        <v/>
      </c>
      <c r="KO40" s="13" t="s">
        <v>1192</v>
      </c>
      <c r="KP40" s="13" t="s">
        <v>1192</v>
      </c>
      <c r="KQ40" s="13" t="s">
        <v>1192</v>
      </c>
      <c r="KR40" s="13"/>
      <c r="KS40" s="13"/>
      <c r="KT40" s="13"/>
      <c r="KU40" s="13"/>
      <c r="KV40" s="13"/>
      <c r="KW40" s="13"/>
      <c r="KX40" s="13"/>
      <c r="KY40" s="13" t="s">
        <v>1192</v>
      </c>
      <c r="KZ40" s="13" t="s">
        <v>1192</v>
      </c>
      <c r="LA40" s="10" t="str">
        <f t="shared" ca="1" si="42"/>
        <v/>
      </c>
      <c r="LB40" s="8"/>
      <c r="LC40" s="10"/>
      <c r="LD40" s="10"/>
      <c r="LG40" s="79"/>
      <c r="LH40" s="10" t="str" cm="1">
        <f t="array" aca="1" ref="LH40" ca="1">IF(INDIRECT(ADDRESS(ROW(),COLUMN()-6))="","X",IF(INDIRECT(ADDRESS(ROW(),COLUMN()-5))="",0,"OK"))</f>
        <v>X</v>
      </c>
      <c r="LI40" s="29" t="str">
        <f ca="1">IF(LJ40="","",SUM(1+MAXA(LI$1:LI39)))</f>
        <v/>
      </c>
      <c r="LJ40" s="8" t="str" cm="1">
        <f t="array" aca="1" ref="LJ40" ca="1">IF(LH40=0,INDIRECT(ADDRESS(ROW(),COLUMN()-8)),"")</f>
        <v/>
      </c>
      <c r="LK40" s="31"/>
      <c r="LL40" s="10" t="str">
        <f t="shared" si="12"/>
        <v>$LB$40</v>
      </c>
      <c r="LM40" s="29" t="str">
        <f ca="1">IF(LN40="","",SUM(1+MAXA(LM$1:LM39)))</f>
        <v/>
      </c>
      <c r="LN40" s="8" t="str" cm="1">
        <f t="array" aca="1" ref="LN40" ca="1">IF(ISNUMBER(SEARCH(LN$1,INDEX(INDIRECT(LO$1),ROW(LL40),1)))=TRUE,INDIRECT(LL40),"")</f>
        <v/>
      </c>
      <c r="LO40" s="13" t="s">
        <v>1192</v>
      </c>
      <c r="LP40" s="13" t="s">
        <v>1192</v>
      </c>
      <c r="LQ40" s="13" t="s">
        <v>1192</v>
      </c>
      <c r="LR40" s="13" t="s">
        <v>1192</v>
      </c>
      <c r="LS40" s="13"/>
      <c r="LT40" s="13"/>
      <c r="LU40" s="13"/>
      <c r="LV40" s="13"/>
      <c r="LW40" s="13"/>
      <c r="LX40" s="13"/>
      <c r="LY40" s="13" t="s">
        <v>1192</v>
      </c>
      <c r="LZ40" s="13" t="s">
        <v>1192</v>
      </c>
      <c r="MA40" s="10" t="str">
        <f t="shared" ca="1" si="43"/>
        <v/>
      </c>
      <c r="MB40" s="8" t="s">
        <v>583</v>
      </c>
      <c r="MC40" s="10" t="s">
        <v>584</v>
      </c>
      <c r="MD40" s="10" t="s">
        <v>585</v>
      </c>
      <c r="ME40" s="27" t="str" cm="1">
        <f t="array" aca="1" ref="ME40" ca="1">CONCATENATE($A$37,INDIRECT(ADDRESS(ROW(),COLUMN()-2)),"%20",INDIRECT(ADDRESS(ROW(),COLUMN()-1)),$A$39,INDIRECT(ADDRESS(ROW(),COLUMN()-2)),"%20",INDIRECT(ADDRESS(ROW(),COLUMN()-1)))</f>
        <v>https://maps.yandex.ru/?ll=38.716523%2036.061010&amp;z=16&amp;text=38.716523%2036.061010</v>
      </c>
      <c r="MF40" s="87" t="str" cm="1">
        <f t="array" aca="1" ref="MF40" ca="1">CONCATENATE($A$40,INDIRECT(ADDRESS(ROW(),COLUMN()-3)),"%2C",INDIRECT(ADDRESS(ROW(),COLUMN()-2)))</f>
        <v>https://maps.google.com/maps?q=38.716523%2C36.061010</v>
      </c>
      <c r="MG40" s="79" t="s">
        <v>3229</v>
      </c>
      <c r="MH40" s="10" t="str" cm="1">
        <f t="array" aca="1" ref="MH40" ca="1">IF(INDIRECT(ADDRESS(ROW(),COLUMN()-6))="","X",IF(INDIRECT(ADDRESS(ROW(),COLUMN()-5))="",0,"OK"))</f>
        <v>OK</v>
      </c>
      <c r="MI40" s="29" t="str">
        <f ca="1">IF(MJ40="","",SUM(1+MAXA(MI$1:MI39)))</f>
        <v/>
      </c>
      <c r="MJ40" s="8" t="str" cm="1">
        <f t="array" aca="1" ref="MJ40" ca="1">IF(MH40=0,INDIRECT(ADDRESS(ROW(),COLUMN()-8)),"")</f>
        <v/>
      </c>
      <c r="MK40" s="31"/>
      <c r="ML40" s="10" t="str">
        <f t="shared" si="13"/>
        <v>$MB$40</v>
      </c>
      <c r="MM40" s="29" t="str">
        <f ca="1">IF(MN40="","",SUM(1+MAXA(MM$1:MM39)))</f>
        <v/>
      </c>
      <c r="MN40" s="8" t="str" cm="1">
        <f t="array" aca="1" ref="MN40" ca="1">IF(ISNUMBER(SEARCH(MN$1,INDEX(INDIRECT(MO$1),ROW(ML40),1)))=TRUE,INDIRECT(ML40),"")</f>
        <v/>
      </c>
      <c r="MO40" s="13" t="s">
        <v>1192</v>
      </c>
      <c r="MP40" s="13" t="s">
        <v>1192</v>
      </c>
      <c r="MQ40" s="13" t="s">
        <v>1192</v>
      </c>
      <c r="MR40" s="13"/>
      <c r="MS40" s="13"/>
      <c r="MT40" s="13"/>
      <c r="MU40" s="13"/>
      <c r="MV40" s="13"/>
      <c r="MW40" s="13" t="s">
        <v>1192</v>
      </c>
      <c r="MX40" s="13"/>
      <c r="MY40" s="13" t="s">
        <v>1192</v>
      </c>
      <c r="MZ40" s="13" t="s">
        <v>1192</v>
      </c>
      <c r="NA40" s="10" t="str">
        <f t="shared" ca="1" si="44"/>
        <v/>
      </c>
      <c r="NB40" s="8" t="s">
        <v>4426</v>
      </c>
      <c r="NC40" s="3" t="s">
        <v>4427</v>
      </c>
      <c r="ND40" s="3" t="s">
        <v>4428</v>
      </c>
      <c r="NE40" s="27" t="str" cm="1">
        <f t="array" aca="1" ref="NE40" ca="1">CONCATENATE($A$37,INDIRECT(ADDRESS(ROW(),COLUMN()-2)),"%20",INDIRECT(ADDRESS(ROW(),COLUMN()-1)),$A$39,INDIRECT(ADDRESS(ROW(),COLUMN()-2)),"%20",INDIRECT(ADDRESS(ROW(),COLUMN()-1)))</f>
        <v>https://maps.yandex.ru/?ll=38.388264%2035.526631&amp;z=16&amp;text=38.388264%2035.526631</v>
      </c>
      <c r="NF40" s="87" t="str" cm="1">
        <f t="array" aca="1" ref="NF40" ca="1">CONCATENATE($A$40,INDIRECT(ADDRESS(ROW(),COLUMN()-3)),"%2C",INDIRECT(ADDRESS(ROW(),COLUMN()-2)))</f>
        <v>https://maps.google.com/maps?q=38.388264%2C35.526631</v>
      </c>
      <c r="NG40" s="79" t="s">
        <v>3229</v>
      </c>
      <c r="NH40" s="10" t="str" cm="1">
        <f t="array" aca="1" ref="NH40" ca="1">IF(INDIRECT(ADDRESS(ROW(),COLUMN()-6))="","X",IF(INDIRECT(ADDRESS(ROW(),COLUMN()-5))="",0,"OK"))</f>
        <v>OK</v>
      </c>
      <c r="NI40" s="29" t="str">
        <f ca="1">IF(NJ40="","",SUM(1+MAXA(NI$1:NI39)))</f>
        <v/>
      </c>
      <c r="NJ40" s="8" t="str" cm="1">
        <f t="array" aca="1" ref="NJ40" ca="1">IF(NH40=0,INDIRECT(ADDRESS(ROW(),COLUMN()-8)),"")</f>
        <v/>
      </c>
      <c r="NK40" s="31"/>
      <c r="NL40" s="10" t="str">
        <f t="shared" si="14"/>
        <v>$NB$40</v>
      </c>
      <c r="NM40" s="29" t="str">
        <f ca="1">IF(NN40="","",SUM(1+MAXA(NM$1:NM39)))</f>
        <v/>
      </c>
      <c r="NN40" s="8" t="str" cm="1">
        <f t="array" aca="1" ref="NN40" ca="1">IF(ISNUMBER(SEARCH(NN$1,INDEX(INDIRECT(NO$1),ROW(NL40),1)))=TRUE,INDIRECT(NL40),"")</f>
        <v/>
      </c>
      <c r="NO40" s="13" t="s">
        <v>1192</v>
      </c>
      <c r="NP40" s="13" t="s">
        <v>1192</v>
      </c>
      <c r="NQ40" s="13" t="s">
        <v>1192</v>
      </c>
      <c r="NR40" s="13"/>
      <c r="NS40" s="13"/>
      <c r="NT40" s="13"/>
      <c r="NU40" s="13"/>
      <c r="NV40" s="13"/>
      <c r="NW40" s="13"/>
      <c r="NX40" s="13" t="s">
        <v>1192</v>
      </c>
      <c r="NY40" s="13" t="s">
        <v>1192</v>
      </c>
      <c r="NZ40" s="13"/>
      <c r="OA40" s="10" t="str">
        <f t="shared" ca="1" si="45"/>
        <v/>
      </c>
      <c r="OB40" s="8" t="s">
        <v>1295</v>
      </c>
      <c r="OC40" s="10" t="s">
        <v>1296</v>
      </c>
      <c r="OD40" s="10" t="s">
        <v>1297</v>
      </c>
      <c r="OE40" s="27" t="str" cm="1">
        <f t="array" aca="1" ref="OE40" ca="1">CONCATENATE($A$37,INDIRECT(ADDRESS(ROW(),COLUMN()-2)),"%20",INDIRECT(ADDRESS(ROW(),COLUMN()-1)),$A$39,INDIRECT(ADDRESS(ROW(),COLUMN()-2)),"%20",INDIRECT(ADDRESS(ROW(),COLUMN()-1)))</f>
        <v>https://maps.yandex.ru/?ll=38.120984%2035.617848&amp;z=16&amp;text=38.120984%2035.617848</v>
      </c>
      <c r="OF40" s="87" t="str" cm="1">
        <f t="array" aca="1" ref="OF40" ca="1">CONCATENATE($A$40,INDIRECT(ADDRESS(ROW(),COLUMN()-3)),"%2C",INDIRECT(ADDRESS(ROW(),COLUMN()-2)))</f>
        <v>https://maps.google.com/maps?q=38.120984%2C35.617848</v>
      </c>
      <c r="OG40" s="79" t="s">
        <v>3229</v>
      </c>
      <c r="OH40" s="10" t="str" cm="1">
        <f t="array" aca="1" ref="OH40" ca="1">IF(INDIRECT(ADDRESS(ROW(),COLUMN()-6))="","X",IF(INDIRECT(ADDRESS(ROW(),COLUMN()-5))="",0,"OK"))</f>
        <v>OK</v>
      </c>
      <c r="OI40" s="29" t="str">
        <f ca="1">IF(OJ40="","",SUM(1+MAXA(OI$1:OI39)))</f>
        <v/>
      </c>
      <c r="OJ40" s="8" t="str" cm="1">
        <f t="array" aca="1" ref="OJ40" ca="1">IF(OH40=0,INDIRECT(ADDRESS(ROW(),COLUMN()-8)),"")</f>
        <v/>
      </c>
      <c r="OK40" s="31"/>
      <c r="OL40" s="10" t="str">
        <f t="shared" si="15"/>
        <v>$OB$40</v>
      </c>
      <c r="OM40" s="29" t="str">
        <f ca="1">IF(ON40="","",SUM(1+MAXA(OM$1:OM39)))</f>
        <v/>
      </c>
      <c r="ON40" s="8" t="str" cm="1">
        <f t="array" aca="1" ref="ON40" ca="1">IF(ISNUMBER(SEARCH(ON$1,INDEX(INDIRECT(OO$1),ROW(OL40),1)))=TRUE,INDIRECT(OL40),"")</f>
        <v/>
      </c>
      <c r="OO40" s="13" t="s">
        <v>1192</v>
      </c>
      <c r="OP40" s="13"/>
      <c r="OQ40" s="13"/>
      <c r="OR40" s="13"/>
      <c r="OS40" s="13"/>
      <c r="OT40" s="13"/>
      <c r="OU40" s="13"/>
      <c r="OV40" s="13"/>
      <c r="OW40" s="13"/>
      <c r="OX40" s="13"/>
      <c r="OY40" s="13"/>
      <c r="OZ40" s="13" t="s">
        <v>1192</v>
      </c>
      <c r="PA40" s="10" t="str">
        <f t="shared" ca="1" si="46"/>
        <v/>
      </c>
      <c r="PB40" s="22" t="s">
        <v>1504</v>
      </c>
      <c r="PC40" s="15" t="s">
        <v>1505</v>
      </c>
      <c r="PD40" s="14" t="s">
        <v>1506</v>
      </c>
      <c r="PE40" s="27" t="str" cm="1">
        <f t="array" aca="1" ref="PE40" ca="1">CONCATENATE($A$37,INDIRECT(ADDRESS(ROW(),COLUMN()-2)),"%20",INDIRECT(ADDRESS(ROW(),COLUMN()-1)),$A$39,INDIRECT(ADDRESS(ROW(),COLUMN()-2)),"%20",INDIRECT(ADDRESS(ROW(),COLUMN()-1)))</f>
        <v>https://maps.yandex.ru/?ll=39.172162%2035.593950&amp;z=16&amp;text=39.172162%2035.593950</v>
      </c>
      <c r="PF40" s="87" t="str" cm="1">
        <f t="array" aca="1" ref="PF40" ca="1">CONCATENATE($A$40,INDIRECT(ADDRESS(ROW(),COLUMN()-3)),"%2C",INDIRECT(ADDRESS(ROW(),COLUMN()-2)))</f>
        <v>https://maps.google.com/maps?q=39.172162%2C35.593950</v>
      </c>
      <c r="PG40" s="79" t="s">
        <v>3239</v>
      </c>
      <c r="PH40" s="10" t="str" cm="1">
        <f t="array" aca="1" ref="PH40" ca="1">IF(INDIRECT(ADDRESS(ROW(),COLUMN()-6))="","X",IF(INDIRECT(ADDRESS(ROW(),COLUMN()-5))="",0,"OK"))</f>
        <v>OK</v>
      </c>
      <c r="PI40" s="29" t="str">
        <f ca="1">IF(PJ40="","",SUM(1+MAXA(PI$1:PI39)))</f>
        <v/>
      </c>
      <c r="PJ40" s="8" t="str" cm="1">
        <f t="array" aca="1" ref="PJ40" ca="1">IF(PH40=0,INDIRECT(ADDRESS(ROW(),COLUMN()-8)),"")</f>
        <v/>
      </c>
      <c r="PK40" s="31"/>
      <c r="PL40" s="10" t="str">
        <f t="shared" si="16"/>
        <v>$PB$40</v>
      </c>
      <c r="PM40" s="29" t="str">
        <f ca="1">IF(PN40="","",SUM(1+MAXA(PM$1:PM39)))</f>
        <v/>
      </c>
      <c r="PN40" s="8" t="str" cm="1">
        <f t="array" aca="1" ref="PN40" ca="1">IF(ISNUMBER(SEARCH(PN$1,INDEX(INDIRECT(PO$1),ROW(PL40),1)))=TRUE,INDIRECT(PL40),"")</f>
        <v/>
      </c>
      <c r="PO40" s="13" t="s">
        <v>1192</v>
      </c>
      <c r="PP40" s="13" t="s">
        <v>1192</v>
      </c>
      <c r="PQ40" s="13" t="s">
        <v>1192</v>
      </c>
      <c r="PR40" s="13" t="s">
        <v>1192</v>
      </c>
      <c r="PS40" s="13"/>
      <c r="PT40" s="13"/>
      <c r="PU40" s="13"/>
      <c r="PV40" s="13"/>
      <c r="PW40" s="13"/>
      <c r="PX40" s="13"/>
      <c r="PY40" s="13" t="s">
        <v>1192</v>
      </c>
      <c r="PZ40" s="13" t="s">
        <v>1192</v>
      </c>
      <c r="QA40" s="10" t="str">
        <f t="shared" ca="1" si="47"/>
        <v/>
      </c>
      <c r="QB40" s="22" t="s">
        <v>1556</v>
      </c>
      <c r="QC40" s="6" t="s">
        <v>1631</v>
      </c>
      <c r="QD40" s="6" t="s">
        <v>1632</v>
      </c>
      <c r="QE40" s="27" t="str" cm="1">
        <f t="array" aca="1" ref="QE40" ca="1">CONCATENATE($A$37,INDIRECT(ADDRESS(ROW(),COLUMN()-2)),"%20",INDIRECT(ADDRESS(ROW(),COLUMN()-1)),$A$39,INDIRECT(ADDRESS(ROW(),COLUMN()-2)),"%20",INDIRECT(ADDRESS(ROW(),COLUMN()-1)))</f>
        <v>https://maps.yandex.ru/?ll=38.711332%2035.215938&amp;z=16&amp;text=38.711332%2035.215938</v>
      </c>
      <c r="QF40" s="87" t="str" cm="1">
        <f t="array" aca="1" ref="QF40" ca="1">CONCATENATE($A$40,INDIRECT(ADDRESS(ROW(),COLUMN()-3)),"%2C",INDIRECT(ADDRESS(ROW(),COLUMN()-2)))</f>
        <v>https://maps.google.com/maps?q=38.711332%2C35.215938</v>
      </c>
      <c r="QG40" s="79" t="s">
        <v>3239</v>
      </c>
      <c r="QH40" s="10" t="str" cm="1">
        <f t="array" aca="1" ref="QH40" ca="1">IF(INDIRECT(ADDRESS(ROW(),COLUMN()-6))="","X",IF(INDIRECT(ADDRESS(ROW(),COLUMN()-5))="",0,"OK"))</f>
        <v>OK</v>
      </c>
      <c r="QI40" s="29" t="str">
        <f ca="1">IF(QJ40="","",SUM(1+MAXA(QI$1:QI39)))</f>
        <v/>
      </c>
      <c r="QJ40" s="8" t="str" cm="1">
        <f t="array" aca="1" ref="QJ40" ca="1">IF(QH40=0,INDIRECT(ADDRESS(ROW(),COLUMN()-8)),"")</f>
        <v/>
      </c>
      <c r="QK40" s="31"/>
      <c r="QL40" s="10" t="str">
        <f t="shared" si="17"/>
        <v>$QB$40</v>
      </c>
      <c r="QM40" s="29" t="str">
        <f ca="1">IF(QN40="","",SUM(1+MAXA(QM$1:QM39)))</f>
        <v/>
      </c>
      <c r="QN40" s="8" t="str" cm="1">
        <f t="array" aca="1" ref="QN40" ca="1">IF(ISNUMBER(SEARCH(QN$1,INDEX(INDIRECT(QO$1),ROW(QL40),1)))=TRUE,INDIRECT(QL40),"")</f>
        <v/>
      </c>
      <c r="QO40" s="13" t="s">
        <v>1192</v>
      </c>
      <c r="QP40" s="13" t="s">
        <v>1192</v>
      </c>
      <c r="QQ40" s="13" t="s">
        <v>1192</v>
      </c>
      <c r="QR40" s="13" t="s">
        <v>1192</v>
      </c>
      <c r="QS40" s="13"/>
      <c r="QT40" s="13"/>
      <c r="QU40" s="13"/>
      <c r="QV40" s="13"/>
      <c r="QW40" s="13"/>
      <c r="QX40" s="13"/>
      <c r="QY40" s="13" t="s">
        <v>1192</v>
      </c>
      <c r="QZ40" s="13" t="s">
        <v>1192</v>
      </c>
      <c r="RA40" s="10" t="str">
        <f t="shared" ca="1" si="48"/>
        <v/>
      </c>
      <c r="RB40" s="22"/>
      <c r="RC40" s="6"/>
      <c r="RD40" s="6"/>
      <c r="RE40" s="24"/>
      <c r="RF40" s="24"/>
      <c r="RG40" s="79"/>
      <c r="RH40" s="10" t="str" cm="1">
        <f t="array" aca="1" ref="RH40" ca="1">IF(INDIRECT(ADDRESS(ROW(),COLUMN()-6))="","X",IF(INDIRECT(ADDRESS(ROW(),COLUMN()-5))="",0,"OK"))</f>
        <v>X</v>
      </c>
      <c r="RI40" s="29" t="str">
        <f ca="1">IF(RJ40="","",SUM(1+MAXA(RI$1:RI39)))</f>
        <v/>
      </c>
      <c r="RJ40" s="8" t="str" cm="1">
        <f t="array" aca="1" ref="RJ40" ca="1">IF(RH40=0,INDIRECT(ADDRESS(ROW(),COLUMN()-8)),"")</f>
        <v/>
      </c>
      <c r="RK40" s="31"/>
      <c r="RL40" s="10" t="str">
        <f t="shared" si="18"/>
        <v>$RB$40</v>
      </c>
      <c r="RM40" s="29" t="str">
        <f ca="1">IF(RN40="","",SUM(1+MAXA(RM$1:RM39)))</f>
        <v/>
      </c>
      <c r="RN40" s="8" t="str" cm="1">
        <f t="array" aca="1" ref="RN40" ca="1">IF(ISNUMBER(SEARCH(RN$1,INDEX(INDIRECT(RO$1),ROW(RL40),1)))=TRUE,INDIRECT(RL40),"")</f>
        <v/>
      </c>
      <c r="RO40" s="13" t="s">
        <v>1192</v>
      </c>
      <c r="RP40" s="13" t="s">
        <v>1192</v>
      </c>
      <c r="RQ40" s="13" t="s">
        <v>1192</v>
      </c>
      <c r="RR40" s="13"/>
      <c r="RS40" s="13"/>
      <c r="RT40" s="13"/>
      <c r="RU40" s="13"/>
      <c r="RV40" s="13"/>
      <c r="RW40" s="13"/>
      <c r="RX40" s="13"/>
      <c r="RY40" s="13" t="s">
        <v>1192</v>
      </c>
      <c r="RZ40" s="13" t="s">
        <v>1192</v>
      </c>
      <c r="SA40" s="10" t="str">
        <f t="shared" ca="1" si="49"/>
        <v/>
      </c>
      <c r="SB40" s="22" t="s">
        <v>1819</v>
      </c>
      <c r="SC40" s="6" t="s">
        <v>1820</v>
      </c>
      <c r="SD40" s="6" t="s">
        <v>1821</v>
      </c>
      <c r="SE40" s="27" t="str" cm="1">
        <f t="array" aca="1" ref="SE40" ca="1">CONCATENATE($A$37,INDIRECT(ADDRESS(ROW(),COLUMN()-2)),"%20",INDIRECT(ADDRESS(ROW(),COLUMN()-1)),$A$39,INDIRECT(ADDRESS(ROW(),COLUMN()-2)),"%20",INDIRECT(ADDRESS(ROW(),COLUMN()-1)))</f>
        <v>https://maps.yandex.ru/?ll=38.580463%2036.267998&amp;z=16&amp;text=38.580463%2036.267998</v>
      </c>
      <c r="SF40" s="87" t="str" cm="1">
        <f t="array" aca="1" ref="SF40" ca="1">CONCATENATE($A$40,INDIRECT(ADDRESS(ROW(),COLUMN()-3)),"%2C",INDIRECT(ADDRESS(ROW(),COLUMN()-2)))</f>
        <v>https://maps.google.com/maps?q=38.580463%2C36.267998</v>
      </c>
      <c r="SG40" s="79" t="s">
        <v>3229</v>
      </c>
      <c r="SH40" s="10" t="str" cm="1">
        <f t="array" aca="1" ref="SH40" ca="1">IF(INDIRECT(ADDRESS(ROW(),COLUMN()-6))="","X",IF(INDIRECT(ADDRESS(ROW(),COLUMN()-5))="",0,"OK"))</f>
        <v>OK</v>
      </c>
      <c r="SI40" s="29" t="str">
        <f ca="1">IF(SJ40="","",SUM(1+MAXA(SI$1:SI39)))</f>
        <v/>
      </c>
      <c r="SJ40" s="8" t="str" cm="1">
        <f t="array" aca="1" ref="SJ40" ca="1">IF(SH40=0,INDIRECT(ADDRESS(ROW(),COLUMN()-8)),"")</f>
        <v/>
      </c>
      <c r="SK40" s="33" t="s">
        <v>1192</v>
      </c>
      <c r="SL40" s="10" t="str">
        <f t="shared" si="19"/>
        <v>$SB$40</v>
      </c>
      <c r="SM40" s="29" t="str">
        <f ca="1">IF(SN40="","",SUM(1+MAXA(SM$1:SM39)))</f>
        <v/>
      </c>
      <c r="SN40" s="8" t="str" cm="1">
        <f t="array" aca="1" ref="SN40" ca="1">IF(ISNUMBER(SEARCH(SN$1,INDEX(SB$1:SB$174,ROW(SL40),1)))=TRUE,INDIRECT(SL40),"")</f>
        <v/>
      </c>
      <c r="SO40" s="13" t="s">
        <v>1192</v>
      </c>
      <c r="SP40" s="13" t="s">
        <v>1192</v>
      </c>
      <c r="SQ40" s="13" t="s">
        <v>1192</v>
      </c>
      <c r="SR40" s="13"/>
      <c r="SS40" s="13"/>
      <c r="ST40" s="13"/>
      <c r="SU40" s="13"/>
      <c r="SV40" s="13"/>
      <c r="SW40" s="13"/>
      <c r="SX40" s="13"/>
      <c r="SY40" s="13" t="s">
        <v>1192</v>
      </c>
      <c r="SZ40" s="13" t="s">
        <v>1192</v>
      </c>
      <c r="TA40" s="10" t="str">
        <f t="shared" ca="1" si="50"/>
        <v/>
      </c>
      <c r="TB40" s="22"/>
      <c r="TC40" s="6"/>
      <c r="TD40" s="6"/>
      <c r="TE40" s="24"/>
      <c r="TF40" s="88"/>
      <c r="TG40" s="101"/>
      <c r="TH40" s="10" t="str" cm="1">
        <f t="array" aca="1" ref="TH40" ca="1">IF(INDIRECT(ADDRESS(ROW(),COLUMN()-6))="","X",IF(INDIRECT(ADDRESS(ROW(),COLUMN()-5))="",0,"OK"))</f>
        <v>X</v>
      </c>
      <c r="TI40" s="29" t="str">
        <f ca="1">IF(TJ40="","",SUM(1+MAXA(TI$1:TI39)))</f>
        <v/>
      </c>
      <c r="TJ40" s="8" t="str" cm="1">
        <f t="array" aca="1" ref="TJ40" ca="1">IF(TH40=0,INDIRECT(ADDRESS(ROW(),COLUMN()-8)),"")</f>
        <v/>
      </c>
      <c r="TK40" s="33" t="s">
        <v>1192</v>
      </c>
      <c r="TL40" s="10" t="str">
        <f t="shared" si="20"/>
        <v>$TB$40</v>
      </c>
      <c r="TM40" s="29" t="str">
        <f ca="1">IF(TN40="","",SUM(1+MAXA(TM$1:TM39)))</f>
        <v/>
      </c>
      <c r="TN40" s="8" t="str" cm="1">
        <f t="array" aca="1" ref="TN40" ca="1">IF(ISNUMBER(SEARCH(TN$1,INDEX(INDIRECT(TO$1),ROW(TL40),1)))=TRUE,INDIRECT(TL40),"")</f>
        <v/>
      </c>
      <c r="TO40" s="13" t="s">
        <v>1192</v>
      </c>
      <c r="TP40" s="13" t="s">
        <v>1192</v>
      </c>
      <c r="TQ40" s="13" t="s">
        <v>1192</v>
      </c>
      <c r="TR40" s="13"/>
      <c r="TS40" s="13"/>
      <c r="TT40" s="13"/>
      <c r="TU40" s="13"/>
      <c r="TV40" s="13"/>
      <c r="TW40" s="13"/>
      <c r="TX40" s="13"/>
      <c r="TY40" s="13" t="s">
        <v>1192</v>
      </c>
      <c r="TZ40" s="13" t="s">
        <v>1192</v>
      </c>
      <c r="UA40" s="14" t="str">
        <f t="shared" ca="1" si="51"/>
        <v/>
      </c>
      <c r="UB40" s="22"/>
      <c r="UC40" s="6"/>
      <c r="UD40" s="6"/>
      <c r="UE40" s="24"/>
      <c r="UF40" s="88"/>
      <c r="UG40" s="101"/>
      <c r="UH40" s="10" t="str" cm="1">
        <f t="array" aca="1" ref="UH40" ca="1">IF(INDIRECT(ADDRESS(ROW(),COLUMN()-6))="","X",IF(INDIRECT(ADDRESS(ROW(),COLUMN()-5))="",0,"OK"))</f>
        <v>X</v>
      </c>
      <c r="UI40" s="29" t="str">
        <f ca="1">IF(UJ40="","",SUM(1+MAXA(UI$1:UI39)))</f>
        <v/>
      </c>
      <c r="UJ40" s="8" t="str" cm="1">
        <f t="array" aca="1" ref="UJ40" ca="1">IF(UH40=0,INDIRECT(ADDRESS(ROW(),COLUMN()-8)),"")</f>
        <v/>
      </c>
      <c r="UK40" s="33" t="s">
        <v>1192</v>
      </c>
      <c r="UL40" s="10" t="str">
        <f t="shared" si="21"/>
        <v>$UB$40</v>
      </c>
      <c r="UM40" s="29" t="str">
        <f ca="1">IF(UN40="","",SUM(1+MAXA(UM$1:UM39)))</f>
        <v/>
      </c>
      <c r="UN40" s="8" t="str" cm="1">
        <f t="array" aca="1" ref="UN40" ca="1">IF(ISNUMBER(SEARCH(UN$1,INDEX(INDIRECT(UO$1),ROW(UL40),1)))=TRUE,INDIRECT(UL40),"")</f>
        <v/>
      </c>
      <c r="UO40" s="13" t="s">
        <v>1192</v>
      </c>
      <c r="UP40" s="13" t="s">
        <v>1192</v>
      </c>
      <c r="UQ40" s="13" t="s">
        <v>1192</v>
      </c>
      <c r="UR40" s="13"/>
      <c r="US40" s="13"/>
      <c r="UT40" s="13"/>
      <c r="UU40" s="13"/>
      <c r="UV40" s="13"/>
      <c r="UW40" s="13"/>
      <c r="UX40" s="13"/>
      <c r="UY40" s="13" t="s">
        <v>1192</v>
      </c>
      <c r="UZ40" s="13" t="s">
        <v>1192</v>
      </c>
      <c r="VA40" s="10" t="str">
        <f t="shared" ca="1" si="52"/>
        <v/>
      </c>
      <c r="VB40" s="22" t="s">
        <v>1978</v>
      </c>
      <c r="VC40" s="6" t="s">
        <v>1979</v>
      </c>
      <c r="VD40" s="6" t="s">
        <v>1980</v>
      </c>
      <c r="VE40" s="27" t="str" cm="1">
        <f t="array" aca="1" ref="VE40" ca="1">CONCATENATE($A$37,INDIRECT(ADDRESS(ROW(),COLUMN()-2)),"%20",INDIRECT(ADDRESS(ROW(),COLUMN()-1)),$A$39,INDIRECT(ADDRESS(ROW(),COLUMN()-2)),"%20",INDIRECT(ADDRESS(ROW(),COLUMN()-1)))</f>
        <v>https://maps.yandex.ru/?ll=39.149682%2035.887692&amp;z=16&amp;text=39.149682%2035.887692</v>
      </c>
      <c r="VF40" s="87" t="str" cm="1">
        <f t="array" aca="1" ref="VF40" ca="1">CONCATENATE($A$40,INDIRECT(ADDRESS(ROW(),COLUMN()-3)),"%2C",INDIRECT(ADDRESS(ROW(),COLUMN()-2)))</f>
        <v>https://maps.google.com/maps?q=39.149682%2C35.887692</v>
      </c>
      <c r="VG40" s="79" t="s">
        <v>3229</v>
      </c>
      <c r="VH40" s="10" t="str" cm="1">
        <f t="array" aca="1" ref="VH40" ca="1">IF(INDIRECT(ADDRESS(ROW(),COLUMN()-6))="","X",IF(INDIRECT(ADDRESS(ROW(),COLUMN()-5))="",0,"OK"))</f>
        <v>OK</v>
      </c>
      <c r="VI40" s="29" t="str">
        <f ca="1">IF(VJ40="","",SUM(1+MAXA(VI$1:VI39)))</f>
        <v/>
      </c>
      <c r="VJ40" s="8" t="str" cm="1">
        <f t="array" aca="1" ref="VJ40" ca="1">IF(VH40=0,INDIRECT(ADDRESS(ROW(),COLUMN()-8)),"")</f>
        <v/>
      </c>
      <c r="VK40" s="33" t="s">
        <v>1192</v>
      </c>
      <c r="VL40" s="10" t="str">
        <f t="shared" si="22"/>
        <v>$VB$40</v>
      </c>
      <c r="VM40" s="29" t="str">
        <f ca="1">IF(VN40="","",SUM(1+MAXA(VM$1:VM39)))</f>
        <v/>
      </c>
      <c r="VN40" s="8" t="str" cm="1">
        <f t="array" aca="1" ref="VN40" ca="1">IF(ISNUMBER(SEARCH(VN$1,INDEX(INDIRECT(VO$1),ROW(VL40),1)))=TRUE,INDIRECT(VL40),"")</f>
        <v/>
      </c>
      <c r="VO40" s="13" t="s">
        <v>1192</v>
      </c>
      <c r="VP40" s="13" t="s">
        <v>1192</v>
      </c>
      <c r="VQ40" s="13" t="s">
        <v>1192</v>
      </c>
      <c r="VR40" s="13"/>
      <c r="VS40" s="13"/>
      <c r="VT40" s="13"/>
      <c r="VU40" s="13"/>
      <c r="VV40" s="13"/>
      <c r="VW40" s="13"/>
      <c r="VX40" s="13"/>
      <c r="VY40" s="13" t="s">
        <v>1192</v>
      </c>
      <c r="VZ40" s="13" t="s">
        <v>1192</v>
      </c>
      <c r="WA40" s="10" t="str">
        <f t="shared" ca="1" si="53"/>
        <v/>
      </c>
      <c r="WB40" s="22" t="s">
        <v>3708</v>
      </c>
      <c r="WC40" s="6" t="s">
        <v>3715</v>
      </c>
      <c r="WD40" s="6" t="s">
        <v>3714</v>
      </c>
      <c r="WE40" s="27" t="str" cm="1">
        <f t="array" aca="1" ref="WE40" ca="1">CONCATENATE($A$37,INDIRECT(ADDRESS(ROW(),COLUMN()-2)),"%20",INDIRECT(ADDRESS(ROW(),COLUMN()-1)),$A$39,INDIRECT(ADDRESS(ROW(),COLUMN()-2)),"%20",INDIRECT(ADDRESS(ROW(),COLUMN()-1)))</f>
        <v>https://maps.yandex.ru/?ll=38.350150%2036.396751&amp;z=16&amp;text=38.350150%2036.396751</v>
      </c>
      <c r="WF40" s="87" t="str" cm="1">
        <f t="array" aca="1" ref="WF40" ca="1">CONCATENATE($A$40,INDIRECT(ADDRESS(ROW(),COLUMN()-3)),"%2C",INDIRECT(ADDRESS(ROW(),COLUMN()-2)))</f>
        <v>https://maps.google.com/maps?q=38.350150%2C36.396751</v>
      </c>
      <c r="WG40" s="79" t="s">
        <v>3229</v>
      </c>
      <c r="WH40" s="10" t="str" cm="1">
        <f t="array" aca="1" ref="WH40" ca="1">IF(INDIRECT(ADDRESS(ROW(),COLUMN()-6))="","X",IF(INDIRECT(ADDRESS(ROW(),COLUMN()-5))="",0,"OK"))</f>
        <v>OK</v>
      </c>
      <c r="WI40" s="29" t="str">
        <f ca="1">IF(WJ40="","",SUM(1+MAXA(WI$1:WI39)))</f>
        <v/>
      </c>
      <c r="WJ40" s="8" t="str" cm="1">
        <f t="array" aca="1" ref="WJ40" ca="1">IF(WH40=0,INDIRECT(ADDRESS(ROW(),COLUMN()-8)),"")</f>
        <v/>
      </c>
      <c r="WK40" s="33" t="s">
        <v>1192</v>
      </c>
      <c r="WL40" s="10" t="str">
        <f t="shared" si="23"/>
        <v>$WB$40</v>
      </c>
      <c r="WM40" s="29" t="str">
        <f ca="1">IF(WN40="","",SUM(1+MAXA(WM$1:WM39)))</f>
        <v/>
      </c>
      <c r="WN40" s="8" t="str" cm="1">
        <f t="array" aca="1" ref="WN40" ca="1">IF(ISNUMBER(SEARCH(WN$1,INDEX(INDIRECT(WO$1),ROW(WL40),1)))=TRUE,INDIRECT(WL40),"")</f>
        <v/>
      </c>
      <c r="WO40" s="13" t="s">
        <v>1192</v>
      </c>
      <c r="WP40" s="13" t="s">
        <v>1192</v>
      </c>
      <c r="WQ40" s="13" t="s">
        <v>1192</v>
      </c>
      <c r="WR40" s="13" t="s">
        <v>1192</v>
      </c>
      <c r="WS40" s="13"/>
      <c r="WT40" s="13"/>
      <c r="WU40" s="13"/>
      <c r="WV40" s="13" t="s">
        <v>1192</v>
      </c>
      <c r="WW40" s="13"/>
      <c r="WX40" s="13"/>
      <c r="WY40" s="13"/>
      <c r="WZ40" s="13" t="s">
        <v>1192</v>
      </c>
      <c r="XA40" s="10" t="str">
        <f t="shared" ca="1" si="54"/>
        <v/>
      </c>
      <c r="XB40" s="16"/>
      <c r="XC40" s="17" t="s">
        <v>2258</v>
      </c>
      <c r="XD40" s="51"/>
      <c r="XE40" s="19"/>
      <c r="XF40" s="19"/>
      <c r="XG40" s="79" t="s">
        <v>3229</v>
      </c>
      <c r="XH40" s="10" t="str" cm="1">
        <f t="array" aca="1" ref="XH40" ca="1">IF(INDIRECT(ADDRESS(ROW(),COLUMN()-6))="","X",IF(INDIRECT(ADDRESS(ROW(),COLUMN()-5))="",0,"OK"))</f>
        <v>X</v>
      </c>
      <c r="XI40" s="29" t="str">
        <f ca="1">IF(XJ40="","",SUM(1+MAXA(XI$1:XI39)))</f>
        <v/>
      </c>
      <c r="XJ40" s="8" t="str" cm="1">
        <f t="array" aca="1" ref="XJ40" ca="1">IF(XH40=0,INDIRECT(ADDRESS(ROW(),COLUMN()-8)),"")</f>
        <v/>
      </c>
      <c r="XK40" s="33" t="s">
        <v>1192</v>
      </c>
      <c r="XL40" s="10" t="str">
        <f t="shared" si="24"/>
        <v>$XB$40</v>
      </c>
      <c r="XM40" s="29" t="str">
        <f ca="1">IF(XN40="","",SUM(1+MAXA(XM$1:XM39)))</f>
        <v/>
      </c>
      <c r="XN40" s="8" t="str" cm="1">
        <f t="array" aca="1" ref="XN40" ca="1">IF(ISNUMBER(SEARCH(XN$1,INDEX(INDIRECT(XO$1),ROW(XL40),1)))=TRUE,INDIRECT(XL40),"")</f>
        <v/>
      </c>
      <c r="XO40" s="13" t="s">
        <v>1192</v>
      </c>
      <c r="XP40" s="13" t="s">
        <v>1192</v>
      </c>
      <c r="XQ40" s="13" t="s">
        <v>1192</v>
      </c>
      <c r="XR40" s="13" t="s">
        <v>1192</v>
      </c>
      <c r="XS40" s="13"/>
      <c r="XT40" s="13"/>
      <c r="XU40" s="13"/>
      <c r="XV40" s="13"/>
      <c r="XW40" s="13"/>
      <c r="XX40" s="13"/>
      <c r="XY40" s="13" t="s">
        <v>1192</v>
      </c>
      <c r="XZ40" s="13" t="s">
        <v>1192</v>
      </c>
      <c r="YA40" s="10" t="str">
        <f t="shared" ca="1" si="55"/>
        <v/>
      </c>
      <c r="YB40" s="22"/>
      <c r="YC40" s="15"/>
      <c r="YD40" s="37"/>
      <c r="YE40" s="24"/>
      <c r="YF40" s="24"/>
      <c r="YG40" s="101"/>
      <c r="YH40" s="10" t="str" cm="1">
        <f t="array" aca="1" ref="YH40" ca="1">IF(INDIRECT(ADDRESS(ROW(),COLUMN()-6))="","X",IF(INDIRECT(ADDRESS(ROW(),COLUMN()-5))="",0,"OK"))</f>
        <v>X</v>
      </c>
      <c r="YI40" s="29" t="str">
        <f ca="1">IF(YJ40="","",SUM(1+MAXA(YI$1:YI39)))</f>
        <v/>
      </c>
      <c r="YJ40" s="8" t="str" cm="1">
        <f t="array" aca="1" ref="YJ40" ca="1">IF(YH40=0,INDIRECT(ADDRESS(ROW(),COLUMN()-8)),"")</f>
        <v/>
      </c>
      <c r="YK40" s="33" t="s">
        <v>1192</v>
      </c>
      <c r="YL40" s="10" t="str">
        <f t="shared" si="25"/>
        <v>$YB$40</v>
      </c>
      <c r="YM40" s="29" t="str">
        <f ca="1">IF(YN40="","",SUM(1+MAXA(YM$1:YM39)))</f>
        <v/>
      </c>
      <c r="YN40" s="8" t="str" cm="1">
        <f t="array" aca="1" ref="YN40" ca="1">IF(ISNUMBER(SEARCH(YN$1,INDEX(INDIRECT(YO$1),ROW(YL40),1)))=TRUE,INDIRECT(YL40),"")</f>
        <v/>
      </c>
      <c r="YO40" s="13" t="s">
        <v>1192</v>
      </c>
      <c r="YP40" s="13" t="s">
        <v>1192</v>
      </c>
      <c r="YQ40" s="13" t="s">
        <v>1192</v>
      </c>
      <c r="YR40" s="13" t="s">
        <v>1192</v>
      </c>
      <c r="YS40" s="13"/>
      <c r="YT40" s="13"/>
      <c r="YU40" s="13"/>
      <c r="YV40" s="13"/>
      <c r="YW40" s="13"/>
      <c r="YX40" s="13"/>
      <c r="YY40" s="13" t="s">
        <v>1192</v>
      </c>
      <c r="YZ40" s="13" t="s">
        <v>1192</v>
      </c>
      <c r="ZA40" s="10" t="str">
        <f t="shared" ca="1" si="56"/>
        <v/>
      </c>
      <c r="ZB40" s="16"/>
      <c r="ZC40" s="17" t="s">
        <v>2509</v>
      </c>
      <c r="ZD40" s="51"/>
      <c r="ZE40" s="19"/>
      <c r="ZF40" s="19"/>
      <c r="ZG40" s="79" t="s">
        <v>3229</v>
      </c>
      <c r="ZH40" s="10" t="str" cm="1">
        <f t="array" aca="1" ref="ZH40" ca="1">IF(INDIRECT(ADDRESS(ROW(),COLUMN()-6))="","X",IF(INDIRECT(ADDRESS(ROW(),COLUMN()-5))="",0,"OK"))</f>
        <v>X</v>
      </c>
      <c r="ZI40" s="29" t="str">
        <f ca="1">IF(ZJ40="","",SUM(1+MAXA(ZI$1:ZI39)))</f>
        <v/>
      </c>
      <c r="ZJ40" s="8" t="str" cm="1">
        <f t="array" aca="1" ref="ZJ40" ca="1">IF(ZH40=0,INDIRECT(ADDRESS(ROW(),COLUMN()-8)),"")</f>
        <v/>
      </c>
      <c r="ZK40" s="33" t="s">
        <v>1192</v>
      </c>
      <c r="ZL40" s="10" t="str">
        <f t="shared" si="26"/>
        <v>$ZB$40</v>
      </c>
      <c r="ZM40" s="29" t="str">
        <f ca="1">IF(ZN40="","",SUM(1+MAXA(ZM$1:ZM39)))</f>
        <v/>
      </c>
      <c r="ZN40" s="8" t="str" cm="1">
        <f t="array" aca="1" ref="ZN40" ca="1">IF(ISNUMBER(SEARCH(ZN$1,INDEX(INDIRECT(ZO$1),ROW(ZL40),1)))=TRUE,INDIRECT(ZL40),"")</f>
        <v/>
      </c>
      <c r="ZO40" s="13" t="s">
        <v>1192</v>
      </c>
      <c r="ZP40" s="13" t="s">
        <v>1192</v>
      </c>
      <c r="ZQ40" s="13" t="s">
        <v>1192</v>
      </c>
      <c r="ZR40" s="13" t="s">
        <v>1192</v>
      </c>
      <c r="ZS40" s="13"/>
      <c r="ZT40" s="13"/>
      <c r="ZU40" s="13"/>
      <c r="ZV40" s="13"/>
      <c r="ZW40" s="13"/>
      <c r="ZX40" s="13"/>
      <c r="ZY40" s="13"/>
      <c r="ZZ40" s="13" t="s">
        <v>1192</v>
      </c>
      <c r="AAA40" s="10" t="str">
        <f t="shared" ca="1" si="57"/>
        <v/>
      </c>
      <c r="AAB40" s="16"/>
      <c r="AAC40" s="17" t="s">
        <v>2578</v>
      </c>
      <c r="AAD40" s="51"/>
      <c r="AAE40" s="19"/>
      <c r="AAF40" s="19"/>
      <c r="AAG40" s="79" t="s">
        <v>3229</v>
      </c>
      <c r="AAH40" s="10" t="str" cm="1">
        <f t="array" aca="1" ref="AAH40" ca="1">IF(INDIRECT(ADDRESS(ROW(),COLUMN()-6))="","X",IF(INDIRECT(ADDRESS(ROW(),COLUMN()-5))="",0,"OK"))</f>
        <v>X</v>
      </c>
      <c r="AAI40" s="29" t="str">
        <f ca="1">IF(AAJ40="","",SUM(1+MAXA(AAI$1:AAI39)))</f>
        <v/>
      </c>
      <c r="AAJ40" s="8" t="str" cm="1">
        <f t="array" aca="1" ref="AAJ40" ca="1">IF(AAH40=0,INDIRECT(ADDRESS(ROW(),COLUMN()-8)),"")</f>
        <v/>
      </c>
      <c r="AAK40" s="33" t="s">
        <v>1192</v>
      </c>
      <c r="AAL40" s="10" t="str">
        <f t="shared" si="27"/>
        <v>$AAB$40</v>
      </c>
      <c r="AAM40" s="29" t="str">
        <f ca="1">IF(AAN40="","",SUM(1+MAXA(AAM$1:AAM39)))</f>
        <v/>
      </c>
      <c r="AAN40" s="8" t="str" cm="1">
        <f t="array" aca="1" ref="AAN40" ca="1">IF(ISNUMBER(SEARCH(AAN$1,INDEX(INDIRECT(AAO$1),ROW(AAL40),1)))=TRUE,INDIRECT(AAL40),"")</f>
        <v/>
      </c>
      <c r="AAO40" s="13" t="s">
        <v>1192</v>
      </c>
      <c r="AAP40" s="13" t="s">
        <v>1192</v>
      </c>
      <c r="AAQ40" s="13" t="s">
        <v>1192</v>
      </c>
      <c r="AAR40" s="13" t="s">
        <v>1192</v>
      </c>
      <c r="AAS40" s="13" t="s">
        <v>1192</v>
      </c>
      <c r="AAT40" s="13"/>
      <c r="AAU40" s="13"/>
      <c r="AAV40" s="13"/>
      <c r="AAW40" s="13"/>
      <c r="AAX40" s="13"/>
      <c r="AAY40" s="13"/>
      <c r="AAZ40" s="13" t="s">
        <v>1192</v>
      </c>
      <c r="ABA40" s="10" t="str">
        <f t="shared" ca="1" si="58"/>
        <v/>
      </c>
      <c r="ABB40" s="22" t="s">
        <v>2734</v>
      </c>
      <c r="ABC40" s="6" t="s">
        <v>2802</v>
      </c>
      <c r="ABD40" s="37" t="s">
        <v>2735</v>
      </c>
      <c r="ABE40" s="27" t="str" cm="1">
        <f t="array" aca="1" ref="ABE40" ca="1">CONCATENATE($A$37,INDIRECT(ADDRESS(ROW(),COLUMN()-2)),"%20",INDIRECT(ADDRESS(ROW(),COLUMN()-1)),$A$39,INDIRECT(ADDRESS(ROW(),COLUMN()-2)),"%20",INDIRECT(ADDRESS(ROW(),COLUMN()-1)))</f>
        <v>https://maps.yandex.ru/?ll=38.736005%2035.573199&amp;z=16&amp;text=38.736005%2035.573199</v>
      </c>
      <c r="ABF40" s="87" t="str" cm="1">
        <f t="array" aca="1" ref="ABF40" ca="1">CONCATENATE($A$40,INDIRECT(ADDRESS(ROW(),COLUMN()-3)),"%2C",INDIRECT(ADDRESS(ROW(),COLUMN()-2)))</f>
        <v>https://maps.google.com/maps?q=38.736005%2C35.573199</v>
      </c>
      <c r="ABG40" s="79" t="s">
        <v>3229</v>
      </c>
      <c r="ABH40" s="10" t="str" cm="1">
        <f t="array" aca="1" ref="ABH40" ca="1">IF(INDIRECT(ADDRESS(ROW(),COLUMN()-6))="","X",IF(INDIRECT(ADDRESS(ROW(),COLUMN()-5))="",0,"OK"))</f>
        <v>OK</v>
      </c>
      <c r="ABI40" s="29" t="str">
        <f ca="1">IF(ABJ40="","",SUM(1+MAXA(ABI$1:ABI39)))</f>
        <v/>
      </c>
      <c r="ABJ40" s="8" t="str" cm="1">
        <f t="array" aca="1" ref="ABJ40" ca="1">IF(ABH40=0,INDIRECT(ADDRESS(ROW(),COLUMN()-8)),"")</f>
        <v/>
      </c>
      <c r="ABK40" s="33" t="s">
        <v>1192</v>
      </c>
      <c r="ABL40" s="10" t="str">
        <f t="shared" si="28"/>
        <v>$ABB$40</v>
      </c>
      <c r="ABM40" s="29" t="str">
        <f ca="1">IF(ABN40="","",SUM(1+MAXA(ABM$1:ABM39)))</f>
        <v/>
      </c>
      <c r="ABN40" s="8" t="str" cm="1">
        <f t="array" aca="1" ref="ABN40" ca="1">IF(ISNUMBER(SEARCH(ABN$1,INDEX(INDIRECT(ABO$1),ROW(ABL40),1)))=TRUE,INDIRECT(ABL40),"")</f>
        <v/>
      </c>
      <c r="ABO40" s="13" t="s">
        <v>1192</v>
      </c>
      <c r="ABP40" s="13" t="s">
        <v>1192</v>
      </c>
      <c r="ABQ40" s="13" t="s">
        <v>1192</v>
      </c>
      <c r="ABR40" s="13"/>
      <c r="ABS40" s="13"/>
      <c r="ABT40" s="13"/>
      <c r="ABU40" s="13"/>
      <c r="ABV40" s="13"/>
      <c r="ABW40" s="13"/>
      <c r="ABX40" s="13"/>
      <c r="ABY40" s="13"/>
      <c r="ABZ40" s="13" t="s">
        <v>1192</v>
      </c>
      <c r="ACA40" s="10" t="str">
        <f t="shared" ca="1" si="59"/>
        <v/>
      </c>
      <c r="ACB40" s="22"/>
      <c r="ACC40" s="6"/>
      <c r="ACD40" s="37"/>
      <c r="ACE40" s="24"/>
      <c r="ACF40" s="88"/>
      <c r="ACG40" s="101"/>
      <c r="ACH40" s="10" t="str" cm="1">
        <f t="array" aca="1" ref="ACH40" ca="1">IF(INDIRECT(ADDRESS(ROW(),COLUMN()-6))="","X",IF(INDIRECT(ADDRESS(ROW(),COLUMN()-5))="",0,"OK"))</f>
        <v>X</v>
      </c>
      <c r="ACI40" s="29" t="str">
        <f ca="1">IF(ACJ40="","",SUM(1+MAXA(ACI$1:ACI39)))</f>
        <v/>
      </c>
      <c r="ACJ40" s="8" t="str" cm="1">
        <f t="array" aca="1" ref="ACJ40" ca="1">IF(ACH40=0,INDIRECT(ADDRESS(ROW(),COLUMN()-8)),"")</f>
        <v/>
      </c>
      <c r="ACK40" s="33" t="s">
        <v>1192</v>
      </c>
      <c r="ACL40" s="10" t="str">
        <f t="shared" si="29"/>
        <v>$ACB$40</v>
      </c>
      <c r="ACM40" s="29" t="str">
        <f ca="1">IF(ACN40="","",SUM(1+MAXA(ACM$1:ACM39)))</f>
        <v/>
      </c>
      <c r="ACN40" s="8" t="str" cm="1">
        <f t="array" aca="1" ref="ACN40" ca="1">IF(ISNUMBER(SEARCH(ACN$1,INDEX(INDIRECT(ACO$1),ROW(ACL40),1)))=TRUE,INDIRECT(ACL40),"")</f>
        <v/>
      </c>
      <c r="ACO40" s="13" t="s">
        <v>1192</v>
      </c>
      <c r="ACP40" s="13" t="s">
        <v>1192</v>
      </c>
      <c r="ACQ40" s="13" t="s">
        <v>1192</v>
      </c>
      <c r="ACR40" s="13"/>
      <c r="ACS40" s="13"/>
      <c r="ACT40" s="13"/>
      <c r="ACU40" s="13"/>
      <c r="ACV40" s="13"/>
      <c r="ACW40" s="13"/>
      <c r="ACX40" s="13"/>
      <c r="ACY40" s="13"/>
      <c r="ACZ40" s="13" t="s">
        <v>1192</v>
      </c>
      <c r="ADA40" s="10" t="str">
        <f t="shared" ca="1" si="60"/>
        <v/>
      </c>
      <c r="ADB40" s="22"/>
      <c r="ADC40" s="37"/>
      <c r="ADD40" s="37"/>
      <c r="ADE40" s="24"/>
      <c r="ADF40" s="24"/>
      <c r="ADG40" s="92"/>
      <c r="ADH40" s="10" t="str" cm="1">
        <f t="array" aca="1" ref="ADH40" ca="1">IF(INDIRECT(ADDRESS(ROW(),COLUMN()-6))="","X",IF(INDIRECT(ADDRESS(ROW(),COLUMN()-5))="",0,"OK"))</f>
        <v>X</v>
      </c>
      <c r="ADI40" s="29" t="str">
        <f ca="1">IF(ADJ40="","",SUM(1+MAXA(ADI$1:ADI39)))</f>
        <v/>
      </c>
      <c r="ADJ40" s="8" t="str" cm="1">
        <f t="array" aca="1" ref="ADJ40" ca="1">IF(ADH40=0,INDIRECT(ADDRESS(ROW(),COLUMN()-8)),"")</f>
        <v/>
      </c>
      <c r="ADK40" s="33" t="s">
        <v>1192</v>
      </c>
      <c r="ADL40" s="10" t="str">
        <f t="shared" si="30"/>
        <v>$ADB$40</v>
      </c>
      <c r="ADM40" s="29" t="str">
        <f ca="1">IF(ADN40="","",SUM(1+MAXA(ADM$1:ADM39)))</f>
        <v/>
      </c>
      <c r="ADN40" s="8" t="str" cm="1">
        <f t="array" aca="1" ref="ADN40" ca="1">IF(ISNUMBER(SEARCH(ADN$1,INDEX(INDIRECT(ADO$1),ROW(ADL40),1)))=TRUE,INDIRECT(ADL40),"")</f>
        <v/>
      </c>
      <c r="ADO40" s="13" t="s">
        <v>1192</v>
      </c>
      <c r="ADP40" s="13" t="s">
        <v>1192</v>
      </c>
      <c r="ADQ40" s="13" t="s">
        <v>1192</v>
      </c>
      <c r="ADR40" s="13" t="s">
        <v>1192</v>
      </c>
      <c r="ADS40" s="13" t="s">
        <v>1192</v>
      </c>
      <c r="ADT40" s="13"/>
      <c r="ADU40" s="13"/>
      <c r="ADV40" s="13"/>
      <c r="ADW40" s="13"/>
      <c r="ADX40" s="13"/>
      <c r="ADY40" s="13"/>
      <c r="ADZ40" s="13" t="s">
        <v>1192</v>
      </c>
      <c r="AEA40" s="10" t="str">
        <f t="shared" ca="1" si="61"/>
        <v/>
      </c>
      <c r="AEB40" s="22" t="s">
        <v>4376</v>
      </c>
      <c r="AEC40" s="6" t="s">
        <v>4377</v>
      </c>
      <c r="AED40" s="6" t="s">
        <v>4378</v>
      </c>
      <c r="AEE40" s="27" t="str" cm="1">
        <f t="array" aca="1" ref="AEE40" ca="1">CONCATENATE($A$37,INDIRECT(ADDRESS(ROW(),COLUMN()-2)),"%20",INDIRECT(ADDRESS(ROW(),COLUMN()-1)),$A$39,INDIRECT(ADDRESS(ROW(),COLUMN()-2)),"%20",INDIRECT(ADDRESS(ROW(),COLUMN()-1)))</f>
        <v>https://maps.yandex.ru/?ll=38.917297%2035.787041&amp;z=16&amp;text=38.917297%2035.787041</v>
      </c>
      <c r="AEF40" s="87" t="str" cm="1">
        <f t="array" aca="1" ref="AEF40" ca="1">CONCATENATE($A$40,INDIRECT(ADDRESS(ROW(),COLUMN()-3)),"%2C",INDIRECT(ADDRESS(ROW(),COLUMN()-2)))</f>
        <v>https://maps.google.com/maps?q=38.917297%2C35.787041</v>
      </c>
      <c r="AEG40" s="79" t="s">
        <v>3229</v>
      </c>
      <c r="AEH40" s="10" t="str" cm="1">
        <f t="array" aca="1" ref="AEH40" ca="1">IF(INDIRECT(ADDRESS(ROW(),COLUMN()-6))="","X",IF(INDIRECT(ADDRESS(ROW(),COLUMN()-5))="",0,"OK"))</f>
        <v>OK</v>
      </c>
      <c r="AEI40" s="29" t="str">
        <f ca="1">IF(AEJ40="","",SUM(1+MAXA(AEI$1:AEI39)))</f>
        <v/>
      </c>
      <c r="AEJ40" s="8" t="str" cm="1">
        <f t="array" aca="1" ref="AEJ40" ca="1">IF(AEH40=0,INDIRECT(ADDRESS(ROW(),COLUMN()-8)),"")</f>
        <v/>
      </c>
      <c r="AEK40" s="33" t="s">
        <v>1192</v>
      </c>
      <c r="AEL40" s="10" t="str">
        <f t="shared" si="31"/>
        <v>$AEB$40</v>
      </c>
      <c r="AEM40" s="29" t="str">
        <f ca="1">IF(AEN40="","",SUM(1+MAXA(AEM$1:AEM39)))</f>
        <v/>
      </c>
      <c r="AEN40" s="8" t="str" cm="1">
        <f t="array" aca="1" ref="AEN40" ca="1">IF(ISNUMBER(SEARCH(AEN$1,INDEX(INDIRECT(AEO$1),ROW(AEL40),1)))=TRUE,INDIRECT(AEL40),"")</f>
        <v/>
      </c>
      <c r="AEO40" s="13" t="s">
        <v>1192</v>
      </c>
      <c r="AEP40" s="13" t="s">
        <v>1192</v>
      </c>
      <c r="AEQ40" s="13" t="s">
        <v>1192</v>
      </c>
      <c r="AER40" s="13" t="s">
        <v>1192</v>
      </c>
      <c r="AES40" s="13" t="s">
        <v>1192</v>
      </c>
      <c r="AET40" s="13" t="s">
        <v>1192</v>
      </c>
      <c r="AEU40" s="13" t="s">
        <v>1192</v>
      </c>
      <c r="AEV40" s="13" t="s">
        <v>1192</v>
      </c>
    </row>
    <row r="41" spans="1:828" s="4" customFormat="1" ht="24.75" customHeight="1" x14ac:dyDescent="0.2">
      <c r="B41" s="10" t="str">
        <f t="shared" ca="1" si="32"/>
        <v/>
      </c>
      <c r="C41" s="8"/>
      <c r="D41" s="10"/>
      <c r="E41" s="10"/>
      <c r="G41" s="81"/>
      <c r="H41" s="94"/>
      <c r="I41" s="10" t="str" cm="1">
        <f t="array" aca="1" ref="I41" ca="1">IF(INDIRECT(ADDRESS(ROW(),COLUMN()-6))="","X",IF(INDIRECT(ADDRESS(ROW(),COLUMN()-5))="",0,"OK"))</f>
        <v>X</v>
      </c>
      <c r="J41" s="29" t="str">
        <f ca="1">IF(K41="","",SUM(1+MAXA(J$1:J40)))</f>
        <v/>
      </c>
      <c r="K41" s="8" t="str" cm="1">
        <f t="array" aca="1" ref="K41" ca="1">IF(I41=0,INDIRECT(ADDRESS(ROW(),COLUMN()-8)),"")</f>
        <v/>
      </c>
      <c r="L41" s="31"/>
      <c r="M41" s="10" t="str">
        <f t="shared" si="0"/>
        <v>$C$41</v>
      </c>
      <c r="N41" s="29" t="str">
        <f ca="1">IF(O41="","",SUM(1+MAXA(N$1:N40)))</f>
        <v/>
      </c>
      <c r="O41" s="8" t="str" cm="1">
        <f t="array" aca="1" ref="O41" ca="1">IF(ISNUMBER(SEARCH(O$1,INDEX(INDIRECT($P$1),ROW(M41),1)))=TRUE,INDIRECT(M41),"")</f>
        <v/>
      </c>
      <c r="P41" s="13" t="s">
        <v>1192</v>
      </c>
      <c r="Q41" s="13" t="s">
        <v>1192</v>
      </c>
      <c r="R41" s="13"/>
      <c r="S41" s="13"/>
      <c r="T41" s="13"/>
      <c r="U41" s="13"/>
      <c r="V41" s="13"/>
      <c r="W41" s="13"/>
      <c r="X41" s="13"/>
      <c r="Y41" s="13" t="s">
        <v>1192</v>
      </c>
      <c r="Z41" s="13" t="s">
        <v>1192</v>
      </c>
      <c r="AA41" s="10" t="str">
        <f t="shared" ca="1" si="62"/>
        <v/>
      </c>
      <c r="AB41" s="8"/>
      <c r="AC41" s="10"/>
      <c r="AD41" s="10"/>
      <c r="AF41" s="81"/>
      <c r="AG41" s="81"/>
      <c r="AH41" s="10" t="str" cm="1">
        <f t="array" aca="1" ref="AH41" ca="1">IF(INDIRECT(ADDRESS(ROW(),COLUMN()-6))="","X",IF(INDIRECT(ADDRESS(ROW(),COLUMN()-5))="",0,"OK"))</f>
        <v>X</v>
      </c>
      <c r="AI41" s="29" t="str">
        <f ca="1">IF(AJ41="","",SUM(1+MAXA(AI$1:AI40)))</f>
        <v/>
      </c>
      <c r="AJ41" s="8" t="str" cm="1">
        <f t="array" aca="1" ref="AJ41" ca="1">IF(AH41=0,INDIRECT(ADDRESS(ROW(),COLUMN()-8)),"")</f>
        <v/>
      </c>
      <c r="AK41" s="31"/>
      <c r="AL41" s="10" t="str">
        <f t="shared" si="1"/>
        <v>$AB$41</v>
      </c>
      <c r="AM41" s="29" t="str">
        <f ca="1">IF(AN41="","",SUM(1+MAXA(AM$1:AM40)))</f>
        <v/>
      </c>
      <c r="AN41" s="8" t="str" cm="1">
        <f t="array" aca="1" ref="AN41" ca="1">IF(ISNUMBER(SEARCH(AN$1,INDEX(INDIRECT($AO$1),ROW(AL41),1)))=TRUE,INDIRECT(AL41),"")</f>
        <v/>
      </c>
      <c r="AO41" s="13" t="s">
        <v>1192</v>
      </c>
      <c r="AP41" s="13" t="s">
        <v>1192</v>
      </c>
      <c r="AQ41" s="13" t="s">
        <v>1192</v>
      </c>
      <c r="AR41" s="13"/>
      <c r="AS41" s="13"/>
      <c r="AT41" s="13"/>
      <c r="AU41" s="13"/>
      <c r="AV41" s="13"/>
      <c r="AW41" s="13"/>
      <c r="AX41" s="13" t="s">
        <v>1192</v>
      </c>
      <c r="AY41" s="13" t="s">
        <v>1192</v>
      </c>
      <c r="AZ41" s="13" t="s">
        <v>1192</v>
      </c>
      <c r="BA41" s="10" t="str">
        <f t="shared" ca="1" si="33"/>
        <v/>
      </c>
      <c r="BB41" s="8" t="s">
        <v>4652</v>
      </c>
      <c r="BC41" s="3" t="s">
        <v>4653</v>
      </c>
      <c r="BD41" s="3" t="s">
        <v>4654</v>
      </c>
      <c r="BE41" s="27" t="str" cm="1">
        <f t="array" aca="1" ref="BE41" ca="1">CONCATENATE($A$37,INDIRECT(ADDRESS(ROW(),COLUMN()-2)),"%20",INDIRECT(ADDRESS(ROW(),COLUMN()-1)),$A$39,INDIRECT(ADDRESS(ROW(),COLUMN()-2)),"%20",INDIRECT(ADDRESS(ROW(),COLUMN()-1)))</f>
        <v>https://maps.yandex.ru/?ll=38.790124%2035.622623&amp;z=16&amp;text=38.790124%2035.622623</v>
      </c>
      <c r="BF41" s="87" t="str" cm="1">
        <f t="array" aca="1" ref="BF41" ca="1">CONCATENATE($A$40,INDIRECT(ADDRESS(ROW(),COLUMN()-3)),"%2C",INDIRECT(ADDRESS(ROW(),COLUMN()-2)))</f>
        <v>https://maps.google.com/maps?q=38.790124%2C35.622623</v>
      </c>
      <c r="BG41" s="92" t="s">
        <v>3229</v>
      </c>
      <c r="BH41" s="10" t="str" cm="1">
        <f t="array" aca="1" ref="BH41" ca="1">IF(INDIRECT(ADDRESS(ROW(),COLUMN()-6))="","X",IF(INDIRECT(ADDRESS(ROW(),COLUMN()-5))="",0,"OK"))</f>
        <v>OK</v>
      </c>
      <c r="BI41" s="29" t="str">
        <f ca="1">IF(BJ41="","",SUM(1+MAXA(BI$1:BI40)))</f>
        <v/>
      </c>
      <c r="BJ41" s="8" t="str" cm="1">
        <f t="array" aca="1" ref="BJ41" ca="1">IF(BH41=0,INDIRECT(ADDRESS(ROW(),COLUMN()-8)),"")</f>
        <v/>
      </c>
      <c r="BK41" s="31"/>
      <c r="BL41" s="10" t="str">
        <f t="shared" si="2"/>
        <v>$BB$41</v>
      </c>
      <c r="BM41" s="29" t="str">
        <f ca="1">IF(BN41="","",SUM(1+MAXA(BM$1:BM40)))</f>
        <v/>
      </c>
      <c r="BN41" s="8" t="str" cm="1">
        <f t="array" aca="1" ref="BN41" ca="1">IF(ISNUMBER(SEARCH(BN$1,INDEX(INDIRECT(BO$1),ROW(BL41),1)))=TRUE,INDIRECT(BL41),"")</f>
        <v/>
      </c>
      <c r="BO41" s="13" t="s">
        <v>1192</v>
      </c>
      <c r="BP41" s="13" t="s">
        <v>1192</v>
      </c>
      <c r="BQ41" s="13" t="s">
        <v>1192</v>
      </c>
      <c r="BR41" s="13"/>
      <c r="BS41" s="13"/>
      <c r="BT41" s="13"/>
      <c r="BU41" s="13"/>
      <c r="BV41" s="13"/>
      <c r="BW41" s="13" t="s">
        <v>1192</v>
      </c>
      <c r="BX41" s="13" t="s">
        <v>1192</v>
      </c>
      <c r="BY41" s="13"/>
      <c r="BZ41" s="13"/>
      <c r="CA41" s="10" t="str">
        <f t="shared" ca="1" si="34"/>
        <v/>
      </c>
      <c r="CB41" s="8" t="s">
        <v>819</v>
      </c>
      <c r="CC41" s="10" t="s">
        <v>820</v>
      </c>
      <c r="CD41" s="10" t="s">
        <v>821</v>
      </c>
      <c r="CE41" s="27" t="str" cm="1">
        <f t="array" aca="1" ref="CE41" ca="1">CONCATENATE($A$37,INDIRECT(ADDRESS(ROW(),COLUMN()-2)),"%20",INDIRECT(ADDRESS(ROW(),COLUMN()-1)),$A$39,INDIRECT(ADDRESS(ROW(),COLUMN()-2)),"%20",INDIRECT(ADDRESS(ROW(),COLUMN()-1)))</f>
        <v>https://maps.yandex.ru/?ll=38.761764%2035.473713&amp;z=16&amp;text=38.761764%2035.473713</v>
      </c>
      <c r="CF41" s="87" t="str" cm="1">
        <f t="array" aca="1" ref="CF41" ca="1">CONCATENATE($A$40,INDIRECT(ADDRESS(ROW(),COLUMN()-3)),"%2C",INDIRECT(ADDRESS(ROW(),COLUMN()-2)))</f>
        <v>https://maps.google.com/maps?q=38.761764%2C35.473713</v>
      </c>
      <c r="CG41" s="92" t="s">
        <v>3229</v>
      </c>
      <c r="CH41" s="10" t="str" cm="1">
        <f t="array" aca="1" ref="CH41" ca="1">IF(INDIRECT(ADDRESS(ROW(),COLUMN()-6))="","X",IF(INDIRECT(ADDRESS(ROW(),COLUMN()-5))="",0,"OK"))</f>
        <v>OK</v>
      </c>
      <c r="CI41" s="29" t="str">
        <f ca="1">IF(CJ41="","",SUM(1+MAXA(CI$1:CI40)))</f>
        <v/>
      </c>
      <c r="CJ41" s="8" t="str" cm="1">
        <f t="array" aca="1" ref="CJ41" ca="1">IF(CH41=0,INDIRECT(ADDRESS(ROW(),COLUMN()-8)),"")</f>
        <v/>
      </c>
      <c r="CK41" s="31"/>
      <c r="CL41" s="10" t="str">
        <f t="shared" si="3"/>
        <v>$CB$41</v>
      </c>
      <c r="CM41" s="29" t="str">
        <f ca="1">IF(CN41="","",SUM(1+MAXA(CM$1:CM40)))</f>
        <v/>
      </c>
      <c r="CN41" s="8" t="str" cm="1">
        <f t="array" aca="1" ref="CN41" ca="1">IF(ISNUMBER(SEARCH(CN$1,INDEX(INDIRECT(CO$1),ROW(CL41),1)))=TRUE,INDIRECT(CL41),"")</f>
        <v/>
      </c>
      <c r="CO41" s="13" t="s">
        <v>1192</v>
      </c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 t="s">
        <v>1192</v>
      </c>
      <c r="DA41" s="10" t="str">
        <f t="shared" ca="1" si="65"/>
        <v/>
      </c>
      <c r="DB41" s="8"/>
      <c r="DC41" s="10"/>
      <c r="DD41" s="10"/>
      <c r="DF41" s="81"/>
      <c r="DG41" s="94"/>
      <c r="DH41" s="10" t="str" cm="1">
        <f t="array" aca="1" ref="DH41" ca="1">IF(INDIRECT(ADDRESS(ROW(),COLUMN()-6))="","X",IF(INDIRECT(ADDRESS(ROW(),COLUMN()-5))="",0,"OK"))</f>
        <v>X</v>
      </c>
      <c r="DI41" s="29" t="str">
        <f ca="1">IF(DJ41="","",SUM(1+MAXA(DI$1:DI40)))</f>
        <v/>
      </c>
      <c r="DJ41" s="8" t="str" cm="1">
        <f t="array" aca="1" ref="DJ41" ca="1">IF(DH41=0,INDIRECT(ADDRESS(ROW(),COLUMN()-8)),"")</f>
        <v/>
      </c>
      <c r="DK41" s="31"/>
      <c r="DL41" s="10" t="str">
        <f t="shared" si="66"/>
        <v>$DB$41</v>
      </c>
      <c r="DM41" s="29" t="str">
        <f ca="1">IF(DN41="","",SUM(1+MAXA(DM$1:DM40)))</f>
        <v/>
      </c>
      <c r="DN41" s="8" t="str" cm="1">
        <f t="array" aca="1" ref="DN41" ca="1">IF(ISNUMBER(SEARCH(DN$1,INDEX(INDIRECT(DO$1),ROW(DL41),1)))=TRUE,INDIRECT(DL41),"")</f>
        <v/>
      </c>
      <c r="DO41" s="13" t="s">
        <v>1192</v>
      </c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 t="s">
        <v>1192</v>
      </c>
      <c r="EA41" s="10" t="str">
        <f t="shared" ca="1" si="35"/>
        <v/>
      </c>
      <c r="EB41" s="22"/>
      <c r="EC41" s="14"/>
      <c r="ED41" s="14"/>
      <c r="EE41" s="15"/>
      <c r="EF41" s="15"/>
      <c r="EG41" s="92"/>
      <c r="EH41" s="10" t="str" cm="1">
        <f t="array" aca="1" ref="EH41" ca="1">IF(INDIRECT(ADDRESS(ROW(),COLUMN()-6))="","X",IF(INDIRECT(ADDRESS(ROW(),COLUMN()-5))="",0,"OK"))</f>
        <v>X</v>
      </c>
      <c r="EI41" s="29" t="str">
        <f ca="1">IF(EJ41="","",SUM(1+MAXA(EI$1:EI40)))</f>
        <v/>
      </c>
      <c r="EJ41" s="8" t="str" cm="1">
        <f t="array" aca="1" ref="EJ41" ca="1">IF(EH41=0,INDIRECT(ADDRESS(ROW(),COLUMN()-8)),"")</f>
        <v/>
      </c>
      <c r="EK41" s="31"/>
      <c r="EL41" s="10" t="str">
        <f t="shared" si="5"/>
        <v>$EB$41</v>
      </c>
      <c r="EM41" s="29" t="str">
        <f ca="1">IF(EN41="","",SUM(1+MAXA(EM$1:EM40)))</f>
        <v/>
      </c>
      <c r="EN41" s="8" t="str" cm="1">
        <f t="array" aca="1" ref="EN41" ca="1">IF(ISNUMBER(SEARCH(EN$1,INDEX(INDIRECT(EO$1),ROW(EL41),1)))=TRUE,INDIRECT(EL41),"")</f>
        <v/>
      </c>
      <c r="EO41" s="13" t="s">
        <v>1192</v>
      </c>
      <c r="EP41" s="13"/>
      <c r="EQ41" s="13"/>
      <c r="ER41" s="13"/>
      <c r="ES41" s="13"/>
      <c r="ET41" s="13"/>
      <c r="EU41" s="13"/>
      <c r="EV41" s="13"/>
      <c r="EW41" s="13"/>
      <c r="EX41" s="13"/>
      <c r="EY41" s="13"/>
      <c r="EZ41" s="13"/>
      <c r="FA41" s="10" t="str">
        <f t="shared" ca="1" si="36"/>
        <v/>
      </c>
      <c r="FB41" s="22" t="s">
        <v>589</v>
      </c>
      <c r="FC41" s="14" t="s">
        <v>590</v>
      </c>
      <c r="FD41" s="14" t="s">
        <v>591</v>
      </c>
      <c r="FE41" s="27" t="str" cm="1">
        <f t="array" aca="1" ref="FE41" ca="1">CONCATENATE($A$37,INDIRECT(ADDRESS(ROW(),COLUMN()-2)),"%20",INDIRECT(ADDRESS(ROW(),COLUMN()-1)),$A$39,INDIRECT(ADDRESS(ROW(),COLUMN()-2)),"%20",INDIRECT(ADDRESS(ROW(),COLUMN()-1)))</f>
        <v>https://maps.yandex.ru/?ll=38.626921%2035.512691&amp;z=16&amp;text=38.626921%2035.512691</v>
      </c>
      <c r="FF41" s="87" t="str" cm="1">
        <f t="array" aca="1" ref="FF41" ca="1">CONCATENATE($A$40,INDIRECT(ADDRESS(ROW(),COLUMN()-3)),"%2C",INDIRECT(ADDRESS(ROW(),COLUMN()-2)))</f>
        <v>https://maps.google.com/maps?q=38.626921%2C35.512691</v>
      </c>
      <c r="FG41" s="92" t="s">
        <v>3229</v>
      </c>
      <c r="FH41" s="10" t="str" cm="1">
        <f t="array" aca="1" ref="FH41" ca="1">IF(INDIRECT(ADDRESS(ROW(),COLUMN()-6))="","X",IF(INDIRECT(ADDRESS(ROW(),COLUMN()-5))="",0,"OK"))</f>
        <v>OK</v>
      </c>
      <c r="FI41" s="29" t="str">
        <f ca="1">IF(FJ41="","",SUM(1+MAXA(FI$1:FI40)))</f>
        <v/>
      </c>
      <c r="FJ41" s="8" t="str" cm="1">
        <f t="array" aca="1" ref="FJ41" ca="1">IF(FH41=0,INDIRECT(ADDRESS(ROW(),COLUMN()-8)),"")</f>
        <v/>
      </c>
      <c r="FK41" s="31"/>
      <c r="FL41" s="10" t="str">
        <f t="shared" si="6"/>
        <v>$FB$41</v>
      </c>
      <c r="FM41" s="29" t="str">
        <f ca="1">IF(FN41="","",SUM(1+MAXA(FM$1:FM40)))</f>
        <v/>
      </c>
      <c r="FN41" s="8" t="str" cm="1">
        <f t="array" aca="1" ref="FN41" ca="1">IF(ISNUMBER(SEARCH(FN$1,INDEX(INDIRECT(FO$1),ROW(FL41),1)))=TRUE,INDIRECT(FL41),"")</f>
        <v/>
      </c>
      <c r="FO41" s="13" t="s">
        <v>1192</v>
      </c>
      <c r="FP41" s="13" t="s">
        <v>1192</v>
      </c>
      <c r="FQ41" s="13" t="s">
        <v>1192</v>
      </c>
      <c r="FR41" s="13" t="s">
        <v>1192</v>
      </c>
      <c r="FS41" s="13" t="s">
        <v>1192</v>
      </c>
      <c r="FT41" s="13"/>
      <c r="FU41" s="13"/>
      <c r="FV41" s="13"/>
      <c r="FW41" s="13"/>
      <c r="FX41" s="13"/>
      <c r="FY41" s="13"/>
      <c r="FZ41" s="13"/>
      <c r="GA41" s="10" t="str">
        <f t="shared" ca="1" si="37"/>
        <v/>
      </c>
      <c r="GB41" s="22"/>
      <c r="GC41" s="14"/>
      <c r="GD41" s="14"/>
      <c r="GE41" s="24"/>
      <c r="GF41" s="88"/>
      <c r="GG41" s="115"/>
      <c r="GH41" s="10" t="str" cm="1">
        <f t="array" aca="1" ref="GH41" ca="1">IF(INDIRECT(ADDRESS(ROW(),COLUMN()-6))="","X",IF(INDIRECT(ADDRESS(ROW(),COLUMN()-5))="",0,"OK"))</f>
        <v>X</v>
      </c>
      <c r="GI41" s="29" t="str">
        <f ca="1">IF(GJ41="","",SUM(1+MAXA(GI$1:GI40)))</f>
        <v/>
      </c>
      <c r="GJ41" s="8" t="str" cm="1">
        <f t="array" aca="1" ref="GJ41" ca="1">IF(GH41=0,INDIRECT(ADDRESS(ROW(),COLUMN()-8)),"")</f>
        <v/>
      </c>
      <c r="GK41" s="31"/>
      <c r="GL41" s="10" t="str">
        <f t="shared" si="7"/>
        <v>$GB$41</v>
      </c>
      <c r="GM41" s="29" t="str">
        <f ca="1">IF(GN41="","",SUM(1+MAXA(GM$1:GM40)))</f>
        <v/>
      </c>
      <c r="GN41" s="8" t="str" cm="1">
        <f t="array" aca="1" ref="GN41" ca="1">IF(ISNUMBER(SEARCH(GN$1,INDEX(INDIRECT(GO$1),ROW(GL41),1)))=TRUE,INDIRECT(GL41),"")</f>
        <v/>
      </c>
      <c r="GO41" s="13" t="s">
        <v>1192</v>
      </c>
      <c r="GP41" s="13" t="s">
        <v>1192</v>
      </c>
      <c r="GQ41" s="13" t="s">
        <v>1192</v>
      </c>
      <c r="GR41" s="13" t="s">
        <v>1192</v>
      </c>
      <c r="GS41" s="13" t="s">
        <v>1192</v>
      </c>
      <c r="GT41" s="13"/>
      <c r="GU41" s="13"/>
      <c r="GV41" s="13"/>
      <c r="GW41" s="13"/>
      <c r="GX41" s="13"/>
      <c r="GY41" s="13"/>
      <c r="GZ41" s="13"/>
      <c r="HA41" s="10" t="str">
        <f t="shared" ca="1" si="38"/>
        <v/>
      </c>
      <c r="HB41" s="22" t="s">
        <v>4211</v>
      </c>
      <c r="HC41" s="14" t="s">
        <v>553</v>
      </c>
      <c r="HD41" s="14" t="s">
        <v>554</v>
      </c>
      <c r="HE41" s="27" t="str" cm="1">
        <f t="array" aca="1" ref="HE41" ca="1">CONCATENATE($A$37,INDIRECT(ADDRESS(ROW(),COLUMN()-2)),"%20",INDIRECT(ADDRESS(ROW(),COLUMN()-1)),$A$39,INDIRECT(ADDRESS(ROW(),COLUMN()-2)),"%20",INDIRECT(ADDRESS(ROW(),COLUMN()-1)))</f>
        <v>https://maps.yandex.ru/?ll=38.930627%2035.174161&amp;z=16&amp;text=38.930627%2035.174161</v>
      </c>
      <c r="HF41" s="87" t="str" cm="1">
        <f t="array" aca="1" ref="HF41" ca="1">CONCATENATE($A$40,INDIRECT(ADDRESS(ROW(),COLUMN()-3)),"%2C",INDIRECT(ADDRESS(ROW(),COLUMN()-2)))</f>
        <v>https://maps.google.com/maps?q=38.930627%2C35.174161</v>
      </c>
      <c r="HG41" s="92" t="s">
        <v>3229</v>
      </c>
      <c r="HH41" s="10" t="str" cm="1">
        <f t="array" aca="1" ref="HH41" ca="1">IF(INDIRECT(ADDRESS(ROW(),COLUMN()-6))="","X",IF(INDIRECT(ADDRESS(ROW(),COLUMN()-5))="",0,"OK"))</f>
        <v>OK</v>
      </c>
      <c r="HI41" s="29" t="str">
        <f ca="1">IF(HJ41="","",SUM(1+MAXA(HI$1:HI40)))</f>
        <v/>
      </c>
      <c r="HJ41" s="8" t="str" cm="1">
        <f t="array" aca="1" ref="HJ41" ca="1">IF(HH41=0,INDIRECT(ADDRESS(ROW(),COLUMN()-8)),"")</f>
        <v/>
      </c>
      <c r="HK41" s="31"/>
      <c r="HL41" s="10" t="str">
        <f t="shared" si="8"/>
        <v>$HB$41</v>
      </c>
      <c r="HM41" s="29" t="str">
        <f ca="1">IF(HN41="","",SUM(1+MAXA(HM$1:HM40)))</f>
        <v/>
      </c>
      <c r="HN41" s="8" t="str" cm="1">
        <f t="array" aca="1" ref="HN41" ca="1">IF(ISNUMBER(SEARCH(HN$1,INDEX(INDIRECT(HO$1),ROW(HL41),1)))=TRUE,INDIRECT(HL41),"")</f>
        <v/>
      </c>
      <c r="HO41" s="13" t="s">
        <v>1192</v>
      </c>
      <c r="HP41" s="13" t="s">
        <v>1192</v>
      </c>
      <c r="HQ41" s="13" t="s">
        <v>1192</v>
      </c>
      <c r="HR41" s="13"/>
      <c r="HS41" s="13"/>
      <c r="HT41" s="13"/>
      <c r="HU41" s="13"/>
      <c r="HV41" s="13"/>
      <c r="HW41" s="13"/>
      <c r="HX41" s="13"/>
      <c r="HY41" s="13" t="s">
        <v>1192</v>
      </c>
      <c r="HZ41" s="13" t="s">
        <v>1192</v>
      </c>
      <c r="IA41" s="10" t="str">
        <f t="shared" ca="1" si="39"/>
        <v/>
      </c>
      <c r="IB41" s="16"/>
      <c r="IC41" s="17" t="s">
        <v>594</v>
      </c>
      <c r="ID41" s="18"/>
      <c r="IE41" s="25"/>
      <c r="IF41" s="25"/>
      <c r="IG41" s="79" t="s">
        <v>3229</v>
      </c>
      <c r="IH41" s="10" t="str" cm="1">
        <f t="array" aca="1" ref="IH41" ca="1">IF(INDIRECT(ADDRESS(ROW(),COLUMN()-6))="","X",IF(INDIRECT(ADDRESS(ROW(),COLUMN()-5))="",0,"OK"))</f>
        <v>X</v>
      </c>
      <c r="II41" s="29" t="str">
        <f ca="1">IF(IJ41="","",SUM(1+MAXA(II$1:II40)))</f>
        <v/>
      </c>
      <c r="IJ41" s="8" t="str" cm="1">
        <f t="array" aca="1" ref="IJ41" ca="1">IF(IH41=0,INDIRECT(ADDRESS(ROW(),COLUMN()-8)),"")</f>
        <v/>
      </c>
      <c r="IK41" s="31"/>
      <c r="IL41" s="10" t="str">
        <f t="shared" si="9"/>
        <v>$IB$41</v>
      </c>
      <c r="IM41" s="29" t="str">
        <f ca="1">IF(IN41="","",SUM(1+MAXA(IM$1:IM40)))</f>
        <v/>
      </c>
      <c r="IN41" s="8" t="str" cm="1">
        <f t="array" aca="1" ref="IN41" ca="1">IF(ISNUMBER(SEARCH(IN$1,INDEX(INDIRECT(IO$1),ROW(IL41),1)))=TRUE,INDIRECT(IL41),"")</f>
        <v/>
      </c>
      <c r="IO41" s="13" t="s">
        <v>1192</v>
      </c>
      <c r="IP41" s="13" t="s">
        <v>1192</v>
      </c>
      <c r="IQ41" s="13" t="s">
        <v>1192</v>
      </c>
      <c r="IR41" s="13"/>
      <c r="IS41" s="13"/>
      <c r="IT41" s="13"/>
      <c r="IU41" s="13"/>
      <c r="IV41" s="13"/>
      <c r="IW41" s="13"/>
      <c r="IX41" s="13" t="s">
        <v>1192</v>
      </c>
      <c r="IY41" s="13" t="s">
        <v>1192</v>
      </c>
      <c r="IZ41" s="13" t="s">
        <v>1192</v>
      </c>
      <c r="JA41" s="10" t="str">
        <f t="shared" ca="1" si="40"/>
        <v/>
      </c>
      <c r="JB41" s="22"/>
      <c r="JC41" s="15"/>
      <c r="JD41" s="14"/>
      <c r="JE41" s="23"/>
      <c r="JF41" s="23"/>
      <c r="JG41" s="101"/>
      <c r="JH41" s="10" t="str" cm="1">
        <f t="array" aca="1" ref="JH41" ca="1">IF(INDIRECT(ADDRESS(ROW(),COLUMN()-6))="","X",IF(INDIRECT(ADDRESS(ROW(),COLUMN()-5))="",0,"OK"))</f>
        <v>X</v>
      </c>
      <c r="JI41" s="29" t="str">
        <f ca="1">IF(JJ41="","",SUM(1+MAXA(JI$1:JI40)))</f>
        <v/>
      </c>
      <c r="JJ41" s="8" t="str" cm="1">
        <f t="array" aca="1" ref="JJ41" ca="1">IF(JH41=0,INDIRECT(ADDRESS(ROW(),COLUMN()-8)),"")</f>
        <v/>
      </c>
      <c r="JK41" s="31"/>
      <c r="JL41" s="10" t="str">
        <f t="shared" si="10"/>
        <v>$JB$41</v>
      </c>
      <c r="JM41" s="29" t="str">
        <f ca="1">IF(JN41="","",SUM(1+MAXA(JM$1:JM40)))</f>
        <v/>
      </c>
      <c r="JN41" s="8" t="str" cm="1">
        <f t="array" aca="1" ref="JN41" ca="1">IF(ISNUMBER(SEARCH(JN$1,INDEX(INDIRECT(JO$1),ROW(JL41),1)))=TRUE,INDIRECT(JL41),"")</f>
        <v/>
      </c>
      <c r="JO41" s="13" t="s">
        <v>1192</v>
      </c>
      <c r="JP41" s="13" t="s">
        <v>1192</v>
      </c>
      <c r="JQ41" s="13" t="s">
        <v>1192</v>
      </c>
      <c r="JR41" s="13"/>
      <c r="JS41" s="13"/>
      <c r="JT41" s="13"/>
      <c r="JU41" s="13"/>
      <c r="JV41" s="13"/>
      <c r="JW41" s="13"/>
      <c r="JX41" s="13" t="s">
        <v>1192</v>
      </c>
      <c r="JY41" s="13" t="s">
        <v>1192</v>
      </c>
      <c r="JZ41" s="13" t="s">
        <v>1192</v>
      </c>
      <c r="KA41" s="10" t="str">
        <f t="shared" ca="1" si="41"/>
        <v/>
      </c>
      <c r="KB41" s="16"/>
      <c r="KC41" s="17" t="s">
        <v>570</v>
      </c>
      <c r="KD41" s="18"/>
      <c r="KE41" s="25"/>
      <c r="KF41" s="25"/>
      <c r="KG41" s="79" t="s">
        <v>3229</v>
      </c>
      <c r="KH41" s="10" t="str" cm="1">
        <f t="array" aca="1" ref="KH41" ca="1">IF(INDIRECT(ADDRESS(ROW(),COLUMN()-6))="","X",IF(INDIRECT(ADDRESS(ROW(),COLUMN()-5))="",0,"OK"))</f>
        <v>X</v>
      </c>
      <c r="KI41" s="29" t="str">
        <f ca="1">IF(KJ41="","",SUM(1+MAXA(KI$1:KI40)))</f>
        <v/>
      </c>
      <c r="KJ41" s="8" t="str" cm="1">
        <f t="array" aca="1" ref="KJ41" ca="1">IF(KH41=0,INDIRECT(ADDRESS(ROW(),COLUMN()-8)),"")</f>
        <v/>
      </c>
      <c r="KK41" s="31"/>
      <c r="KL41" s="10" t="str">
        <f t="shared" si="11"/>
        <v>$KB$41</v>
      </c>
      <c r="KM41" s="29" t="str">
        <f ca="1">IF(KN41="","",SUM(1+MAXA(KM$1:KM40)))</f>
        <v/>
      </c>
      <c r="KN41" s="8" t="str" cm="1">
        <f t="array" aca="1" ref="KN41" ca="1">IF(ISNUMBER(SEARCH(KN$1,INDEX(INDIRECT(KO$1),ROW(KL41),1)))=TRUE,INDIRECT(KL41),"")</f>
        <v/>
      </c>
      <c r="KO41" s="13" t="s">
        <v>1192</v>
      </c>
      <c r="KP41" s="13" t="s">
        <v>1192</v>
      </c>
      <c r="KQ41" s="13" t="s">
        <v>1192</v>
      </c>
      <c r="KR41" s="13"/>
      <c r="KS41" s="13"/>
      <c r="KT41" s="13"/>
      <c r="KU41" s="13"/>
      <c r="KV41" s="13"/>
      <c r="KW41" s="13"/>
      <c r="KX41" s="13"/>
      <c r="KY41" s="13" t="s">
        <v>1192</v>
      </c>
      <c r="KZ41" s="13" t="s">
        <v>1192</v>
      </c>
      <c r="LA41" s="10" t="str">
        <f t="shared" ca="1" si="42"/>
        <v/>
      </c>
      <c r="LB41" s="8"/>
      <c r="LC41" s="10"/>
      <c r="LD41" s="10"/>
      <c r="LG41" s="79"/>
      <c r="LH41" s="10" t="str" cm="1">
        <f t="array" aca="1" ref="LH41" ca="1">IF(INDIRECT(ADDRESS(ROW(),COLUMN()-6))="","X",IF(INDIRECT(ADDRESS(ROW(),COLUMN()-5))="",0,"OK"))</f>
        <v>X</v>
      </c>
      <c r="LI41" s="29" t="str">
        <f ca="1">IF(LJ41="","",SUM(1+MAXA(LI$1:LI40)))</f>
        <v/>
      </c>
      <c r="LJ41" s="8" t="str" cm="1">
        <f t="array" aca="1" ref="LJ41" ca="1">IF(LH41=0,INDIRECT(ADDRESS(ROW(),COLUMN()-8)),"")</f>
        <v/>
      </c>
      <c r="LK41" s="31"/>
      <c r="LL41" s="10" t="str">
        <f t="shared" si="12"/>
        <v>$LB$41</v>
      </c>
      <c r="LM41" s="29" t="str">
        <f ca="1">IF(LN41="","",SUM(1+MAXA(LM$1:LM40)))</f>
        <v/>
      </c>
      <c r="LN41" s="8" t="str" cm="1">
        <f t="array" aca="1" ref="LN41" ca="1">IF(ISNUMBER(SEARCH(LN$1,INDEX(INDIRECT(LO$1),ROW(LL41),1)))=TRUE,INDIRECT(LL41),"")</f>
        <v/>
      </c>
      <c r="LO41" s="13" t="s">
        <v>1192</v>
      </c>
      <c r="LP41" s="13" t="s">
        <v>1192</v>
      </c>
      <c r="LQ41" s="13" t="s">
        <v>1192</v>
      </c>
      <c r="LR41" s="13" t="s">
        <v>1192</v>
      </c>
      <c r="LS41" s="13"/>
      <c r="LT41" s="13"/>
      <c r="LU41" s="13"/>
      <c r="LV41" s="13"/>
      <c r="LW41" s="13"/>
      <c r="LX41" s="13"/>
      <c r="LY41" s="13" t="s">
        <v>1192</v>
      </c>
      <c r="LZ41" s="13" t="s">
        <v>1192</v>
      </c>
      <c r="MA41" s="10" t="str">
        <f t="shared" ca="1" si="43"/>
        <v/>
      </c>
      <c r="MB41" s="16"/>
      <c r="MC41" s="17" t="s">
        <v>597</v>
      </c>
      <c r="MD41" s="18"/>
      <c r="ME41" s="17"/>
      <c r="MF41" s="17"/>
      <c r="MG41" s="79" t="s">
        <v>3229</v>
      </c>
      <c r="MH41" s="10" t="str" cm="1">
        <f t="array" aca="1" ref="MH41" ca="1">IF(INDIRECT(ADDRESS(ROW(),COLUMN()-6))="","X",IF(INDIRECT(ADDRESS(ROW(),COLUMN()-5))="",0,"OK"))</f>
        <v>X</v>
      </c>
      <c r="MI41" s="29" t="str">
        <f ca="1">IF(MJ41="","",SUM(1+MAXA(MI$1:MI40)))</f>
        <v/>
      </c>
      <c r="MJ41" s="8" t="str" cm="1">
        <f t="array" aca="1" ref="MJ41" ca="1">IF(MH41=0,INDIRECT(ADDRESS(ROW(),COLUMN()-8)),"")</f>
        <v/>
      </c>
      <c r="MK41" s="31"/>
      <c r="ML41" s="10" t="str">
        <f t="shared" si="13"/>
        <v>$MB$41</v>
      </c>
      <c r="MM41" s="29" t="str">
        <f ca="1">IF(MN41="","",SUM(1+MAXA(MM$1:MM40)))</f>
        <v/>
      </c>
      <c r="MN41" s="8" t="str" cm="1">
        <f t="array" aca="1" ref="MN41" ca="1">IF(ISNUMBER(SEARCH(MN$1,INDEX(INDIRECT(MO$1),ROW(ML41),1)))=TRUE,INDIRECT(ML41),"")</f>
        <v/>
      </c>
      <c r="MO41" s="13" t="s">
        <v>1192</v>
      </c>
      <c r="MP41" s="13" t="s">
        <v>1192</v>
      </c>
      <c r="MQ41" s="13" t="s">
        <v>1192</v>
      </c>
      <c r="MR41" s="13"/>
      <c r="MS41" s="13"/>
      <c r="MT41" s="13"/>
      <c r="MU41" s="13"/>
      <c r="MV41" s="13"/>
      <c r="MW41" s="13" t="s">
        <v>1192</v>
      </c>
      <c r="MX41" s="13"/>
      <c r="MY41" s="13" t="s">
        <v>1192</v>
      </c>
      <c r="MZ41" s="13" t="s">
        <v>1192</v>
      </c>
      <c r="NA41" s="10" t="str">
        <f t="shared" ca="1" si="44"/>
        <v/>
      </c>
      <c r="NB41" s="16"/>
      <c r="NC41" s="17" t="s">
        <v>3825</v>
      </c>
      <c r="ND41" s="18"/>
      <c r="NE41" s="25"/>
      <c r="NF41" s="25"/>
      <c r="NG41" s="79" t="s">
        <v>3229</v>
      </c>
      <c r="NH41" s="10" t="str" cm="1">
        <f t="array" aca="1" ref="NH41" ca="1">IF(INDIRECT(ADDRESS(ROW(),COLUMN()-6))="","X",IF(INDIRECT(ADDRESS(ROW(),COLUMN()-5))="",0,"OK"))</f>
        <v>X</v>
      </c>
      <c r="NI41" s="29" t="str">
        <f ca="1">IF(NJ41="","",SUM(1+MAXA(NI$1:NI40)))</f>
        <v/>
      </c>
      <c r="NJ41" s="8" t="str" cm="1">
        <f t="array" aca="1" ref="NJ41" ca="1">IF(NH41=0,INDIRECT(ADDRESS(ROW(),COLUMN()-8)),"")</f>
        <v/>
      </c>
      <c r="NK41" s="31"/>
      <c r="NL41" s="10" t="str">
        <f t="shared" si="14"/>
        <v>$NB$41</v>
      </c>
      <c r="NM41" s="29" t="str">
        <f ca="1">IF(NN41="","",SUM(1+MAXA(NM$1:NM40)))</f>
        <v/>
      </c>
      <c r="NN41" s="8" t="str" cm="1">
        <f t="array" aca="1" ref="NN41" ca="1">IF(ISNUMBER(SEARCH(NN$1,INDEX(INDIRECT(NO$1),ROW(NL41),1)))=TRUE,INDIRECT(NL41),"")</f>
        <v/>
      </c>
      <c r="NO41" s="13" t="s">
        <v>1192</v>
      </c>
      <c r="NP41" s="13" t="s">
        <v>1192</v>
      </c>
      <c r="NQ41" s="13" t="s">
        <v>1192</v>
      </c>
      <c r="NR41" s="13"/>
      <c r="NS41" s="13"/>
      <c r="NT41" s="13"/>
      <c r="NU41" s="13"/>
      <c r="NV41" s="13"/>
      <c r="NW41" s="13"/>
      <c r="NX41" s="13" t="s">
        <v>1192</v>
      </c>
      <c r="NY41" s="13" t="s">
        <v>1192</v>
      </c>
      <c r="NZ41" s="13"/>
      <c r="OA41" s="10" t="str">
        <f t="shared" ca="1" si="45"/>
        <v/>
      </c>
      <c r="OB41" s="16"/>
      <c r="OC41" s="17" t="s">
        <v>1298</v>
      </c>
      <c r="OD41" s="18"/>
      <c r="OE41" s="17"/>
      <c r="OF41" s="17"/>
      <c r="OG41" s="79" t="s">
        <v>3229</v>
      </c>
      <c r="OH41" s="10" t="str" cm="1">
        <f t="array" aca="1" ref="OH41" ca="1">IF(INDIRECT(ADDRESS(ROW(),COLUMN()-6))="","X",IF(INDIRECT(ADDRESS(ROW(),COLUMN()-5))="",0,"OK"))</f>
        <v>X</v>
      </c>
      <c r="OI41" s="29" t="str">
        <f ca="1">IF(OJ41="","",SUM(1+MAXA(OI$1:OI40)))</f>
        <v/>
      </c>
      <c r="OJ41" s="8" t="str" cm="1">
        <f t="array" aca="1" ref="OJ41" ca="1">IF(OH41=0,INDIRECT(ADDRESS(ROW(),COLUMN()-8)),"")</f>
        <v/>
      </c>
      <c r="OK41" s="31"/>
      <c r="OL41" s="10" t="str">
        <f t="shared" si="15"/>
        <v>$OB$41</v>
      </c>
      <c r="OM41" s="29" t="str">
        <f ca="1">IF(ON41="","",SUM(1+MAXA(OM$1:OM40)))</f>
        <v/>
      </c>
      <c r="ON41" s="8" t="str" cm="1">
        <f t="array" aca="1" ref="ON41" ca="1">IF(ISNUMBER(SEARCH(ON$1,INDEX(INDIRECT(OO$1),ROW(OL41),1)))=TRUE,INDIRECT(OL41),"")</f>
        <v/>
      </c>
      <c r="OO41" s="13" t="s">
        <v>1192</v>
      </c>
      <c r="OP41" s="13"/>
      <c r="OQ41" s="13"/>
      <c r="OR41" s="13"/>
      <c r="OS41" s="13"/>
      <c r="OT41" s="13"/>
      <c r="OU41" s="13"/>
      <c r="OV41" s="13"/>
      <c r="OW41" s="13"/>
      <c r="OX41" s="13"/>
      <c r="OY41" s="13"/>
      <c r="OZ41" s="13" t="s">
        <v>1192</v>
      </c>
      <c r="PA41" s="10" t="str">
        <f t="shared" ca="1" si="46"/>
        <v/>
      </c>
      <c r="PB41" s="16"/>
      <c r="PC41" s="17" t="s">
        <v>1507</v>
      </c>
      <c r="PD41" s="18"/>
      <c r="PE41" s="19"/>
      <c r="PF41" s="19"/>
      <c r="PG41" s="79" t="s">
        <v>3239</v>
      </c>
      <c r="PH41" s="10" t="str" cm="1">
        <f t="array" aca="1" ref="PH41" ca="1">IF(INDIRECT(ADDRESS(ROW(),COLUMN()-6))="","X",IF(INDIRECT(ADDRESS(ROW(),COLUMN()-5))="",0,"OK"))</f>
        <v>X</v>
      </c>
      <c r="PI41" s="29" t="str">
        <f ca="1">IF(PJ41="","",SUM(1+MAXA(PI$1:PI40)))</f>
        <v/>
      </c>
      <c r="PJ41" s="8" t="str" cm="1">
        <f t="array" aca="1" ref="PJ41" ca="1">IF(PH41=0,INDIRECT(ADDRESS(ROW(),COLUMN()-8)),"")</f>
        <v/>
      </c>
      <c r="PK41" s="31"/>
      <c r="PL41" s="10" t="str">
        <f t="shared" si="16"/>
        <v>$PB$41</v>
      </c>
      <c r="PM41" s="29" t="str">
        <f ca="1">IF(PN41="","",SUM(1+MAXA(PM$1:PM40)))</f>
        <v/>
      </c>
      <c r="PN41" s="8" t="str" cm="1">
        <f t="array" aca="1" ref="PN41" ca="1">IF(ISNUMBER(SEARCH(PN$1,INDEX(INDIRECT(PO$1),ROW(PL41),1)))=TRUE,INDIRECT(PL41),"")</f>
        <v/>
      </c>
      <c r="PO41" s="13" t="s">
        <v>1192</v>
      </c>
      <c r="PP41" s="13" t="s">
        <v>1192</v>
      </c>
      <c r="PQ41" s="13" t="s">
        <v>1192</v>
      </c>
      <c r="PR41" s="13" t="s">
        <v>1192</v>
      </c>
      <c r="PS41" s="13"/>
      <c r="PT41" s="13"/>
      <c r="PU41" s="13"/>
      <c r="PV41" s="13"/>
      <c r="PW41" s="13"/>
      <c r="PX41" s="13"/>
      <c r="PY41" s="13" t="s">
        <v>1192</v>
      </c>
      <c r="PZ41" s="13" t="s">
        <v>1192</v>
      </c>
      <c r="QA41" s="10" t="str">
        <f t="shared" ca="1" si="47"/>
        <v/>
      </c>
      <c r="QB41" s="22" t="s">
        <v>1557</v>
      </c>
      <c r="QC41" s="6" t="s">
        <v>1633</v>
      </c>
      <c r="QD41" s="6" t="s">
        <v>1634</v>
      </c>
      <c r="QE41" s="27" t="str" cm="1">
        <f t="array" aca="1" ref="QE41" ca="1">CONCATENATE($A$37,INDIRECT(ADDRESS(ROW(),COLUMN()-2)),"%20",INDIRECT(ADDRESS(ROW(),COLUMN()-1)),$A$39,INDIRECT(ADDRESS(ROW(),COLUMN()-2)),"%20",INDIRECT(ADDRESS(ROW(),COLUMN()-1)))</f>
        <v>https://maps.yandex.ru/?ll=38.710296%2035.209821&amp;z=16&amp;text=38.710296%2035.209821</v>
      </c>
      <c r="QF41" s="87" t="str" cm="1">
        <f t="array" aca="1" ref="QF41" ca="1">CONCATENATE($A$40,INDIRECT(ADDRESS(ROW(),COLUMN()-3)),"%2C",INDIRECT(ADDRESS(ROW(),COLUMN()-2)))</f>
        <v>https://maps.google.com/maps?q=38.710296%2C35.209821</v>
      </c>
      <c r="QG41" s="79" t="s">
        <v>3239</v>
      </c>
      <c r="QH41" s="10" t="str" cm="1">
        <f t="array" aca="1" ref="QH41" ca="1">IF(INDIRECT(ADDRESS(ROW(),COLUMN()-6))="","X",IF(INDIRECT(ADDRESS(ROW(),COLUMN()-5))="",0,"OK"))</f>
        <v>OK</v>
      </c>
      <c r="QI41" s="29" t="str">
        <f ca="1">IF(QJ41="","",SUM(1+MAXA(QI$1:QI40)))</f>
        <v/>
      </c>
      <c r="QJ41" s="8" t="str" cm="1">
        <f t="array" aca="1" ref="QJ41" ca="1">IF(QH41=0,INDIRECT(ADDRESS(ROW(),COLUMN()-8)),"")</f>
        <v/>
      </c>
      <c r="QK41" s="31"/>
      <c r="QL41" s="10" t="str">
        <f t="shared" si="17"/>
        <v>$QB$41</v>
      </c>
      <c r="QM41" s="29" t="str">
        <f ca="1">IF(QN41="","",SUM(1+MAXA(QM$1:QM40)))</f>
        <v/>
      </c>
      <c r="QN41" s="8" t="str" cm="1">
        <f t="array" aca="1" ref="QN41" ca="1">IF(ISNUMBER(SEARCH(QN$1,INDEX(INDIRECT(QO$1),ROW(QL41),1)))=TRUE,INDIRECT(QL41),"")</f>
        <v/>
      </c>
      <c r="QO41" s="13" t="s">
        <v>1192</v>
      </c>
      <c r="QP41" s="13" t="s">
        <v>1192</v>
      </c>
      <c r="QQ41" s="13" t="s">
        <v>1192</v>
      </c>
      <c r="QR41" s="13" t="s">
        <v>1192</v>
      </c>
      <c r="QS41" s="13"/>
      <c r="QT41" s="13"/>
      <c r="QU41" s="13"/>
      <c r="QV41" s="13"/>
      <c r="QW41" s="13"/>
      <c r="QX41" s="13"/>
      <c r="QY41" s="13" t="s">
        <v>1192</v>
      </c>
      <c r="QZ41" s="13" t="s">
        <v>1192</v>
      </c>
      <c r="RA41" s="10" t="str">
        <f t="shared" ca="1" si="48"/>
        <v/>
      </c>
      <c r="RB41" s="22"/>
      <c r="RC41" s="6"/>
      <c r="RD41" s="6"/>
      <c r="RE41" s="24"/>
      <c r="RF41" s="24"/>
      <c r="RG41" s="79"/>
      <c r="RH41" s="10" t="str" cm="1">
        <f t="array" aca="1" ref="RH41" ca="1">IF(INDIRECT(ADDRESS(ROW(),COLUMN()-6))="","X",IF(INDIRECT(ADDRESS(ROW(),COLUMN()-5))="",0,"OK"))</f>
        <v>X</v>
      </c>
      <c r="RI41" s="29" t="str">
        <f ca="1">IF(RJ41="","",SUM(1+MAXA(RI$1:RI40)))</f>
        <v/>
      </c>
      <c r="RJ41" s="8" t="str" cm="1">
        <f t="array" aca="1" ref="RJ41" ca="1">IF(RH41=0,INDIRECT(ADDRESS(ROW(),COLUMN()-8)),"")</f>
        <v/>
      </c>
      <c r="RK41" s="31"/>
      <c r="RL41" s="10" t="str">
        <f t="shared" si="18"/>
        <v>$RB$41</v>
      </c>
      <c r="RM41" s="29" t="str">
        <f ca="1">IF(RN41="","",SUM(1+MAXA(RM$1:RM40)))</f>
        <v/>
      </c>
      <c r="RN41" s="8" t="str" cm="1">
        <f t="array" aca="1" ref="RN41" ca="1">IF(ISNUMBER(SEARCH(RN$1,INDEX(INDIRECT(RO$1),ROW(RL41),1)))=TRUE,INDIRECT(RL41),"")</f>
        <v/>
      </c>
      <c r="RO41" s="13" t="s">
        <v>1192</v>
      </c>
      <c r="RP41" s="13" t="s">
        <v>1192</v>
      </c>
      <c r="RQ41" s="13" t="s">
        <v>1192</v>
      </c>
      <c r="RR41" s="13"/>
      <c r="RS41" s="13"/>
      <c r="RT41" s="13"/>
      <c r="RU41" s="13"/>
      <c r="RV41" s="13"/>
      <c r="RW41" s="13"/>
      <c r="RX41" s="13"/>
      <c r="RY41" s="13" t="s">
        <v>1192</v>
      </c>
      <c r="RZ41" s="13" t="s">
        <v>1192</v>
      </c>
      <c r="SA41" s="10" t="str">
        <f t="shared" ca="1" si="49"/>
        <v/>
      </c>
      <c r="SB41" s="22" t="s">
        <v>1822</v>
      </c>
      <c r="SC41" s="6" t="s">
        <v>1823</v>
      </c>
      <c r="SD41" s="6" t="s">
        <v>1824</v>
      </c>
      <c r="SE41" s="27" t="str" cm="1">
        <f t="array" aca="1" ref="SE41" ca="1">CONCATENATE($A$37,INDIRECT(ADDRESS(ROW(),COLUMN()-2)),"%20",INDIRECT(ADDRESS(ROW(),COLUMN()-1)),$A$39,INDIRECT(ADDRESS(ROW(),COLUMN()-2)),"%20",INDIRECT(ADDRESS(ROW(),COLUMN()-1)))</f>
        <v>https://maps.yandex.ru/?ll=38.574977%2036.273691&amp;z=16&amp;text=38.574977%2036.273691</v>
      </c>
      <c r="SF41" s="87" t="str" cm="1">
        <f t="array" aca="1" ref="SF41" ca="1">CONCATENATE($A$40,INDIRECT(ADDRESS(ROW(),COLUMN()-3)),"%2C",INDIRECT(ADDRESS(ROW(),COLUMN()-2)))</f>
        <v>https://maps.google.com/maps?q=38.574977%2C36.273691</v>
      </c>
      <c r="SG41" s="79" t="s">
        <v>3229</v>
      </c>
      <c r="SH41" s="10" t="str" cm="1">
        <f t="array" aca="1" ref="SH41" ca="1">IF(INDIRECT(ADDRESS(ROW(),COLUMN()-6))="","X",IF(INDIRECT(ADDRESS(ROW(),COLUMN()-5))="",0,"OK"))</f>
        <v>OK</v>
      </c>
      <c r="SI41" s="29" t="str">
        <f ca="1">IF(SJ41="","",SUM(1+MAXA(SI$1:SI40)))</f>
        <v/>
      </c>
      <c r="SJ41" s="8" t="str" cm="1">
        <f t="array" aca="1" ref="SJ41" ca="1">IF(SH41=0,INDIRECT(ADDRESS(ROW(),COLUMN()-8)),"")</f>
        <v/>
      </c>
      <c r="SK41" s="33" t="s">
        <v>1192</v>
      </c>
      <c r="SL41" s="10" t="str">
        <f t="shared" si="19"/>
        <v>$SB$41</v>
      </c>
      <c r="SM41" s="29" t="str">
        <f ca="1">IF(SN41="","",SUM(1+MAXA(SM$1:SM40)))</f>
        <v/>
      </c>
      <c r="SN41" s="8" t="str" cm="1">
        <f t="array" aca="1" ref="SN41" ca="1">IF(ISNUMBER(SEARCH(SN$1,INDEX(SB$1:SB$174,ROW(SL41),1)))=TRUE,INDIRECT(SL41),"")</f>
        <v/>
      </c>
      <c r="SO41" s="13" t="s">
        <v>1192</v>
      </c>
      <c r="SP41" s="13" t="s">
        <v>1192</v>
      </c>
      <c r="SQ41" s="13" t="s">
        <v>1192</v>
      </c>
      <c r="SR41" s="13"/>
      <c r="SS41" s="13"/>
      <c r="ST41" s="13"/>
      <c r="SU41" s="13"/>
      <c r="SV41" s="13"/>
      <c r="SW41" s="13"/>
      <c r="SX41" s="13"/>
      <c r="SY41" s="13" t="s">
        <v>1192</v>
      </c>
      <c r="SZ41" s="13" t="s">
        <v>1192</v>
      </c>
      <c r="TA41" s="10" t="str">
        <f t="shared" ca="1" si="50"/>
        <v/>
      </c>
      <c r="TB41" s="22"/>
      <c r="TC41" s="15"/>
      <c r="TD41" s="6"/>
      <c r="TE41" s="15"/>
      <c r="TF41" s="15"/>
      <c r="TG41" s="101"/>
      <c r="TH41" s="10" t="str" cm="1">
        <f t="array" aca="1" ref="TH41" ca="1">IF(INDIRECT(ADDRESS(ROW(),COLUMN()-6))="","X",IF(INDIRECT(ADDRESS(ROW(),COLUMN()-5))="",0,"OK"))</f>
        <v>X</v>
      </c>
      <c r="TI41" s="29" t="str">
        <f ca="1">IF(TJ41="","",SUM(1+MAXA(TI$1:TI40)))</f>
        <v/>
      </c>
      <c r="TJ41" s="8" t="str" cm="1">
        <f t="array" aca="1" ref="TJ41" ca="1">IF(TH41=0,INDIRECT(ADDRESS(ROW(),COLUMN()-8)),"")</f>
        <v/>
      </c>
      <c r="TK41" s="33" t="s">
        <v>1192</v>
      </c>
      <c r="TL41" s="10" t="str">
        <f t="shared" si="20"/>
        <v>$TB$41</v>
      </c>
      <c r="TM41" s="29" t="str">
        <f ca="1">IF(TN41="","",SUM(1+MAXA(TM$1:TM40)))</f>
        <v/>
      </c>
      <c r="TN41" s="8" t="str" cm="1">
        <f t="array" aca="1" ref="TN41" ca="1">IF(ISNUMBER(SEARCH(TN$1,INDEX(INDIRECT(TO$1),ROW(TL41),1)))=TRUE,INDIRECT(TL41),"")</f>
        <v/>
      </c>
      <c r="TO41" s="13" t="s">
        <v>1192</v>
      </c>
      <c r="TP41" s="13" t="s">
        <v>1192</v>
      </c>
      <c r="TQ41" s="13" t="s">
        <v>1192</v>
      </c>
      <c r="TR41" s="13"/>
      <c r="TS41" s="13"/>
      <c r="TT41" s="13"/>
      <c r="TU41" s="13"/>
      <c r="TV41" s="13"/>
      <c r="TW41" s="13"/>
      <c r="TX41" s="13"/>
      <c r="TY41" s="13" t="s">
        <v>1192</v>
      </c>
      <c r="TZ41" s="13" t="s">
        <v>1192</v>
      </c>
      <c r="UA41" s="14" t="str">
        <f t="shared" ca="1" si="51"/>
        <v/>
      </c>
      <c r="UB41" s="22"/>
      <c r="UC41" s="36" t="s">
        <v>4001</v>
      </c>
      <c r="UD41" s="6"/>
      <c r="UE41" s="24"/>
      <c r="UF41" s="88"/>
      <c r="UG41" s="101"/>
      <c r="UH41" s="10" t="str" cm="1">
        <f t="array" aca="1" ref="UH41" ca="1">IF(INDIRECT(ADDRESS(ROW(),COLUMN()-6))="","X",IF(INDIRECT(ADDRESS(ROW(),COLUMN()-5))="",0,"OK"))</f>
        <v>X</v>
      </c>
      <c r="UI41" s="29" t="str">
        <f ca="1">IF(UJ41="","",SUM(1+MAXA(UI$1:UI40)))</f>
        <v/>
      </c>
      <c r="UJ41" s="8" t="str" cm="1">
        <f t="array" aca="1" ref="UJ41" ca="1">IF(UH41=0,INDIRECT(ADDRESS(ROW(),COLUMN()-8)),"")</f>
        <v/>
      </c>
      <c r="UK41" s="33" t="s">
        <v>1192</v>
      </c>
      <c r="UL41" s="10" t="str">
        <f t="shared" si="21"/>
        <v>$UB$41</v>
      </c>
      <c r="UM41" s="29" t="str">
        <f ca="1">IF(UN41="","",SUM(1+MAXA(UM$1:UM40)))</f>
        <v/>
      </c>
      <c r="UN41" s="8" t="str" cm="1">
        <f t="array" aca="1" ref="UN41" ca="1">IF(ISNUMBER(SEARCH(UN$1,INDEX(INDIRECT(UO$1),ROW(UL41),1)))=TRUE,INDIRECT(UL41),"")</f>
        <v/>
      </c>
      <c r="UO41" s="13" t="s">
        <v>1192</v>
      </c>
      <c r="UP41" s="13" t="s">
        <v>1192</v>
      </c>
      <c r="UQ41" s="13" t="s">
        <v>1192</v>
      </c>
      <c r="UR41" s="13"/>
      <c r="US41" s="13"/>
      <c r="UT41" s="13"/>
      <c r="UU41" s="13"/>
      <c r="UV41" s="13"/>
      <c r="UW41" s="13"/>
      <c r="UX41" s="13"/>
      <c r="UY41" s="13" t="s">
        <v>1192</v>
      </c>
      <c r="UZ41" s="13" t="s">
        <v>1192</v>
      </c>
      <c r="VA41" s="10" t="str">
        <f t="shared" ca="1" si="52"/>
        <v/>
      </c>
      <c r="VB41" s="16"/>
      <c r="VC41" s="17" t="s">
        <v>1981</v>
      </c>
      <c r="VD41" s="48"/>
      <c r="VE41" s="19"/>
      <c r="VF41" s="19"/>
      <c r="VG41" s="79" t="s">
        <v>3229</v>
      </c>
      <c r="VH41" s="10" t="str" cm="1">
        <f t="array" aca="1" ref="VH41" ca="1">IF(INDIRECT(ADDRESS(ROW(),COLUMN()-6))="","X",IF(INDIRECT(ADDRESS(ROW(),COLUMN()-5))="",0,"OK"))</f>
        <v>X</v>
      </c>
      <c r="VI41" s="29" t="str">
        <f ca="1">IF(VJ41="","",SUM(1+MAXA(VI$1:VI40)))</f>
        <v/>
      </c>
      <c r="VJ41" s="8" t="str" cm="1">
        <f t="array" aca="1" ref="VJ41" ca="1">IF(VH41=0,INDIRECT(ADDRESS(ROW(),COLUMN()-8)),"")</f>
        <v/>
      </c>
      <c r="VK41" s="33" t="s">
        <v>1192</v>
      </c>
      <c r="VL41" s="10" t="str">
        <f t="shared" si="22"/>
        <v>$VB$41</v>
      </c>
      <c r="VM41" s="29" t="str">
        <f ca="1">IF(VN41="","",SUM(1+MAXA(VM$1:VM40)))</f>
        <v/>
      </c>
      <c r="VN41" s="8" t="str" cm="1">
        <f t="array" aca="1" ref="VN41" ca="1">IF(ISNUMBER(SEARCH(VN$1,INDEX(INDIRECT(VO$1),ROW(VL41),1)))=TRUE,INDIRECT(VL41),"")</f>
        <v/>
      </c>
      <c r="VO41" s="13" t="s">
        <v>1192</v>
      </c>
      <c r="VP41" s="13" t="s">
        <v>1192</v>
      </c>
      <c r="VQ41" s="13" t="s">
        <v>1192</v>
      </c>
      <c r="VR41" s="13"/>
      <c r="VS41" s="13"/>
      <c r="VT41" s="13"/>
      <c r="VU41" s="13"/>
      <c r="VV41" s="13"/>
      <c r="VW41" s="13"/>
      <c r="VX41" s="13"/>
      <c r="VY41" s="13" t="s">
        <v>1192</v>
      </c>
      <c r="VZ41" s="13" t="s">
        <v>1192</v>
      </c>
      <c r="WA41" s="10" t="str">
        <f t="shared" ca="1" si="53"/>
        <v/>
      </c>
      <c r="WB41" s="22" t="s">
        <v>3709</v>
      </c>
      <c r="WC41" s="6" t="s">
        <v>3713</v>
      </c>
      <c r="WD41" s="6" t="s">
        <v>3712</v>
      </c>
      <c r="WE41" s="27" t="str" cm="1">
        <f t="array" aca="1" ref="WE41" ca="1">CONCATENATE($A$37,INDIRECT(ADDRESS(ROW(),COLUMN()-2)),"%20",INDIRECT(ADDRESS(ROW(),COLUMN()-1)),$A$39,INDIRECT(ADDRESS(ROW(),COLUMN()-2)),"%20",INDIRECT(ADDRESS(ROW(),COLUMN()-1)))</f>
        <v>https://maps.yandex.ru/?ll=38.354978%2036.395654&amp;z=16&amp;text=38.354978%2036.395654</v>
      </c>
      <c r="WF41" s="87" t="str" cm="1">
        <f t="array" aca="1" ref="WF41" ca="1">CONCATENATE($A$40,INDIRECT(ADDRESS(ROW(),COLUMN()-3)),"%2C",INDIRECT(ADDRESS(ROW(),COLUMN()-2)))</f>
        <v>https://maps.google.com/maps?q=38.354978%2C36.395654</v>
      </c>
      <c r="WG41" s="79" t="s">
        <v>3229</v>
      </c>
      <c r="WH41" s="10" t="str" cm="1">
        <f t="array" aca="1" ref="WH41" ca="1">IF(INDIRECT(ADDRESS(ROW(),COLUMN()-6))="","X",IF(INDIRECT(ADDRESS(ROW(),COLUMN()-5))="",0,"OK"))</f>
        <v>OK</v>
      </c>
      <c r="WI41" s="29" t="str">
        <f ca="1">IF(WJ41="","",SUM(1+MAXA(WI$1:WI40)))</f>
        <v/>
      </c>
      <c r="WJ41" s="8" t="str" cm="1">
        <f t="array" aca="1" ref="WJ41" ca="1">IF(WH41=0,INDIRECT(ADDRESS(ROW(),COLUMN()-8)),"")</f>
        <v/>
      </c>
      <c r="WK41" s="33" t="s">
        <v>1192</v>
      </c>
      <c r="WL41" s="10" t="str">
        <f t="shared" si="23"/>
        <v>$WB$41</v>
      </c>
      <c r="WM41" s="29" t="str">
        <f ca="1">IF(WN41="","",SUM(1+MAXA(WM$1:WM40)))</f>
        <v/>
      </c>
      <c r="WN41" s="8" t="str" cm="1">
        <f t="array" aca="1" ref="WN41" ca="1">IF(ISNUMBER(SEARCH(WN$1,INDEX(INDIRECT(WO$1),ROW(WL41),1)))=TRUE,INDIRECT(WL41),"")</f>
        <v/>
      </c>
      <c r="WO41" s="13" t="s">
        <v>1192</v>
      </c>
      <c r="WP41" s="13" t="s">
        <v>1192</v>
      </c>
      <c r="WQ41" s="13" t="s">
        <v>1192</v>
      </c>
      <c r="WR41" s="13" t="s">
        <v>1192</v>
      </c>
      <c r="WS41" s="13"/>
      <c r="WT41" s="13"/>
      <c r="WU41" s="13"/>
      <c r="WV41" s="13" t="s">
        <v>1192</v>
      </c>
      <c r="WW41" s="13"/>
      <c r="WX41" s="13"/>
      <c r="WY41" s="13"/>
      <c r="WZ41" s="13" t="s">
        <v>1192</v>
      </c>
      <c r="XA41" s="10" t="str">
        <f t="shared" ca="1" si="54"/>
        <v/>
      </c>
      <c r="XB41" s="22" t="s">
        <v>2259</v>
      </c>
      <c r="XC41" s="37" t="s">
        <v>2260</v>
      </c>
      <c r="XD41" s="37" t="s">
        <v>2261</v>
      </c>
      <c r="XE41" s="27" t="str" cm="1">
        <f t="array" aca="1" ref="XE41" ca="1">CONCATENATE($A$37,INDIRECT(ADDRESS(ROW(),COLUMN()-2)),"%20",INDIRECT(ADDRESS(ROW(),COLUMN()-1)),$A$39,INDIRECT(ADDRESS(ROW(),COLUMN()-2)),"%20",INDIRECT(ADDRESS(ROW(),COLUMN()-1)))</f>
        <v>https://maps.yandex.ru/?ll=38.302544%2035.916428&amp;z=16&amp;text=38.302544%2035.916428</v>
      </c>
      <c r="XF41" s="87" t="str" cm="1">
        <f t="array" aca="1" ref="XF41" ca="1">CONCATENATE($A$40,INDIRECT(ADDRESS(ROW(),COLUMN()-3)),"%2C",INDIRECT(ADDRESS(ROW(),COLUMN()-2)))</f>
        <v>https://maps.google.com/maps?q=38.302544%2C35.916428</v>
      </c>
      <c r="XG41" s="79" t="s">
        <v>3229</v>
      </c>
      <c r="XH41" s="10" t="str" cm="1">
        <f t="array" aca="1" ref="XH41" ca="1">IF(INDIRECT(ADDRESS(ROW(),COLUMN()-6))="","X",IF(INDIRECT(ADDRESS(ROW(),COLUMN()-5))="",0,"OK"))</f>
        <v>OK</v>
      </c>
      <c r="XI41" s="29" t="str">
        <f ca="1">IF(XJ41="","",SUM(1+MAXA(XI$1:XI40)))</f>
        <v/>
      </c>
      <c r="XJ41" s="8" t="str" cm="1">
        <f t="array" aca="1" ref="XJ41" ca="1">IF(XH41=0,INDIRECT(ADDRESS(ROW(),COLUMN()-8)),"")</f>
        <v/>
      </c>
      <c r="XK41" s="33" t="s">
        <v>1192</v>
      </c>
      <c r="XL41" s="10" t="str">
        <f t="shared" si="24"/>
        <v>$XB$41</v>
      </c>
      <c r="XM41" s="29" t="str">
        <f ca="1">IF(XN41="","",SUM(1+MAXA(XM$1:XM40)))</f>
        <v/>
      </c>
      <c r="XN41" s="8" t="str" cm="1">
        <f t="array" aca="1" ref="XN41" ca="1">IF(ISNUMBER(SEARCH(XN$1,INDEX(INDIRECT(XO$1),ROW(XL41),1)))=TRUE,INDIRECT(XL41),"")</f>
        <v/>
      </c>
      <c r="XO41" s="13" t="s">
        <v>1192</v>
      </c>
      <c r="XP41" s="13" t="s">
        <v>1192</v>
      </c>
      <c r="XQ41" s="13" t="s">
        <v>1192</v>
      </c>
      <c r="XR41" s="13" t="s">
        <v>1192</v>
      </c>
      <c r="XS41" s="13"/>
      <c r="XT41" s="13"/>
      <c r="XU41" s="13"/>
      <c r="XV41" s="13"/>
      <c r="XW41" s="13"/>
      <c r="XX41" s="13"/>
      <c r="XY41" s="13" t="s">
        <v>1192</v>
      </c>
      <c r="XZ41" s="13" t="s">
        <v>1192</v>
      </c>
      <c r="YA41" s="10" t="str">
        <f t="shared" ca="1" si="55"/>
        <v/>
      </c>
      <c r="YB41" s="22"/>
      <c r="YC41" s="37"/>
      <c r="YD41" s="37"/>
      <c r="YE41" s="24"/>
      <c r="YF41" s="88"/>
      <c r="YG41" s="101"/>
      <c r="YH41" s="10" t="str" cm="1">
        <f t="array" aca="1" ref="YH41" ca="1">IF(INDIRECT(ADDRESS(ROW(),COLUMN()-6))="","X",IF(INDIRECT(ADDRESS(ROW(),COLUMN()-5))="",0,"OK"))</f>
        <v>X</v>
      </c>
      <c r="YI41" s="29" t="str">
        <f ca="1">IF(YJ41="","",SUM(1+MAXA(YI$1:YI40)))</f>
        <v/>
      </c>
      <c r="YJ41" s="8" t="str" cm="1">
        <f t="array" aca="1" ref="YJ41" ca="1">IF(YH41=0,INDIRECT(ADDRESS(ROW(),COLUMN()-8)),"")</f>
        <v/>
      </c>
      <c r="YK41" s="33" t="s">
        <v>1192</v>
      </c>
      <c r="YL41" s="10" t="str">
        <f t="shared" si="25"/>
        <v>$YB$41</v>
      </c>
      <c r="YM41" s="29" t="str">
        <f ca="1">IF(YN41="","",SUM(1+MAXA(YM$1:YM40)))</f>
        <v/>
      </c>
      <c r="YN41" s="8" t="str" cm="1">
        <f t="array" aca="1" ref="YN41" ca="1">IF(ISNUMBER(SEARCH(YN$1,INDEX(INDIRECT(YO$1),ROW(YL41),1)))=TRUE,INDIRECT(YL41),"")</f>
        <v/>
      </c>
      <c r="YO41" s="13" t="s">
        <v>1192</v>
      </c>
      <c r="YP41" s="13" t="s">
        <v>1192</v>
      </c>
      <c r="YQ41" s="13" t="s">
        <v>1192</v>
      </c>
      <c r="YR41" s="13" t="s">
        <v>1192</v>
      </c>
      <c r="YS41" s="13"/>
      <c r="YT41" s="13"/>
      <c r="YU41" s="13"/>
      <c r="YV41" s="13"/>
      <c r="YW41" s="13"/>
      <c r="YX41" s="13"/>
      <c r="YY41" s="13" t="s">
        <v>1192</v>
      </c>
      <c r="YZ41" s="13" t="s">
        <v>1192</v>
      </c>
      <c r="ZA41" s="10" t="str">
        <f t="shared" ca="1" si="56"/>
        <v/>
      </c>
      <c r="ZB41" s="22" t="s">
        <v>2425</v>
      </c>
      <c r="ZC41" s="37" t="s">
        <v>2426</v>
      </c>
      <c r="ZD41" s="37" t="s">
        <v>2427</v>
      </c>
      <c r="ZE41" s="27" t="str" cm="1">
        <f t="array" aca="1" ref="ZE41" ca="1">CONCATENATE($A$37,INDIRECT(ADDRESS(ROW(),COLUMN()-2)),"%20",INDIRECT(ADDRESS(ROW(),COLUMN()-1)),$A$39,INDIRECT(ADDRESS(ROW(),COLUMN()-2)),"%20",INDIRECT(ADDRESS(ROW(),COLUMN()-1)))</f>
        <v>https://maps.yandex.ru/?ll=38.064893%2035.301549&amp;z=16&amp;text=38.064893%2035.301549</v>
      </c>
      <c r="ZF41" s="87" t="str" cm="1">
        <f t="array" aca="1" ref="ZF41" ca="1">CONCATENATE($A$40,INDIRECT(ADDRESS(ROW(),COLUMN()-3)),"%2C",INDIRECT(ADDRESS(ROW(),COLUMN()-2)))</f>
        <v>https://maps.google.com/maps?q=38.064893%2C35.301549</v>
      </c>
      <c r="ZG41" s="79" t="s">
        <v>3229</v>
      </c>
      <c r="ZH41" s="10" t="str" cm="1">
        <f t="array" aca="1" ref="ZH41" ca="1">IF(INDIRECT(ADDRESS(ROW(),COLUMN()-6))="","X",IF(INDIRECT(ADDRESS(ROW(),COLUMN()-5))="",0,"OK"))</f>
        <v>OK</v>
      </c>
      <c r="ZI41" s="29" t="str">
        <f ca="1">IF(ZJ41="","",SUM(1+MAXA(ZI$1:ZI40)))</f>
        <v/>
      </c>
      <c r="ZJ41" s="8" t="str" cm="1">
        <f t="array" aca="1" ref="ZJ41" ca="1">IF(ZH41=0,INDIRECT(ADDRESS(ROW(),COLUMN()-8)),"")</f>
        <v/>
      </c>
      <c r="ZK41" s="33" t="s">
        <v>1192</v>
      </c>
      <c r="ZL41" s="10" t="str">
        <f t="shared" si="26"/>
        <v>$ZB$41</v>
      </c>
      <c r="ZM41" s="29" t="str">
        <f ca="1">IF(ZN41="","",SUM(1+MAXA(ZM$1:ZM40)))</f>
        <v/>
      </c>
      <c r="ZN41" s="8" t="str" cm="1">
        <f t="array" aca="1" ref="ZN41" ca="1">IF(ISNUMBER(SEARCH(ZN$1,INDEX(INDIRECT(ZO$1),ROW(ZL41),1)))=TRUE,INDIRECT(ZL41),"")</f>
        <v/>
      </c>
      <c r="ZO41" s="13" t="s">
        <v>1192</v>
      </c>
      <c r="ZP41" s="13" t="s">
        <v>1192</v>
      </c>
      <c r="ZQ41" s="13" t="s">
        <v>1192</v>
      </c>
      <c r="ZR41" s="13" t="s">
        <v>1192</v>
      </c>
      <c r="ZS41" s="13"/>
      <c r="ZT41" s="13"/>
      <c r="ZU41" s="13"/>
      <c r="ZV41" s="13"/>
      <c r="ZW41" s="13"/>
      <c r="ZX41" s="13"/>
      <c r="ZY41" s="13"/>
      <c r="ZZ41" s="13" t="s">
        <v>1192</v>
      </c>
      <c r="AAA41" s="10" t="str">
        <f t="shared" ca="1" si="57"/>
        <v/>
      </c>
      <c r="AAB41" s="22" t="s">
        <v>2579</v>
      </c>
      <c r="AAC41" s="6" t="s">
        <v>2580</v>
      </c>
      <c r="AAD41" s="37" t="s">
        <v>2581</v>
      </c>
      <c r="AAE41" s="27" t="str" cm="1">
        <f t="array" aca="1" ref="AAE41" ca="1">CONCATENATE($A$37,INDIRECT(ADDRESS(ROW(),COLUMN()-2)),"%20",INDIRECT(ADDRESS(ROW(),COLUMN()-1)),$A$39,INDIRECT(ADDRESS(ROW(),COLUMN()-2)),"%20",INDIRECT(ADDRESS(ROW(),COLUMN()-1)))</f>
        <v>https://maps.yandex.ru/?ll=38.414662%2035.104356&amp;z=16&amp;text=38.414662%2035.104356</v>
      </c>
      <c r="AAF41" s="87" t="str" cm="1">
        <f t="array" aca="1" ref="AAF41" ca="1">CONCATENATE($A$40,INDIRECT(ADDRESS(ROW(),COLUMN()-3)),"%2C",INDIRECT(ADDRESS(ROW(),COLUMN()-2)))</f>
        <v>https://maps.google.com/maps?q=38.414662%2C35.104356</v>
      </c>
      <c r="AAG41" s="79" t="s">
        <v>3229</v>
      </c>
      <c r="AAH41" s="10" t="str" cm="1">
        <f t="array" aca="1" ref="AAH41" ca="1">IF(INDIRECT(ADDRESS(ROW(),COLUMN()-6))="","X",IF(INDIRECT(ADDRESS(ROW(),COLUMN()-5))="",0,"OK"))</f>
        <v>OK</v>
      </c>
      <c r="AAI41" s="29" t="str">
        <f ca="1">IF(AAJ41="","",SUM(1+MAXA(AAI$1:AAI40)))</f>
        <v/>
      </c>
      <c r="AAJ41" s="8" t="str" cm="1">
        <f t="array" aca="1" ref="AAJ41" ca="1">IF(AAH41=0,INDIRECT(ADDRESS(ROW(),COLUMN()-8)),"")</f>
        <v/>
      </c>
      <c r="AAK41" s="33" t="s">
        <v>1192</v>
      </c>
      <c r="AAL41" s="10" t="str">
        <f t="shared" si="27"/>
        <v>$AAB$41</v>
      </c>
      <c r="AAM41" s="29" t="str">
        <f ca="1">IF(AAN41="","",SUM(1+MAXA(AAM$1:AAM40)))</f>
        <v/>
      </c>
      <c r="AAN41" s="8" t="str" cm="1">
        <f t="array" aca="1" ref="AAN41" ca="1">IF(ISNUMBER(SEARCH(AAN$1,INDEX(INDIRECT(AAO$1),ROW(AAL41),1)))=TRUE,INDIRECT(AAL41),"")</f>
        <v/>
      </c>
      <c r="AAO41" s="13" t="s">
        <v>1192</v>
      </c>
      <c r="AAP41" s="13" t="s">
        <v>1192</v>
      </c>
      <c r="AAQ41" s="13" t="s">
        <v>1192</v>
      </c>
      <c r="AAR41" s="13" t="s">
        <v>1192</v>
      </c>
      <c r="AAS41" s="13" t="s">
        <v>1192</v>
      </c>
      <c r="AAT41" s="13"/>
      <c r="AAU41" s="13"/>
      <c r="AAV41" s="13"/>
      <c r="AAW41" s="13"/>
      <c r="AAX41" s="13"/>
      <c r="AAY41" s="13"/>
      <c r="AAZ41" s="13" t="s">
        <v>1192</v>
      </c>
      <c r="ABA41" s="10" t="str">
        <f t="shared" ca="1" si="58"/>
        <v/>
      </c>
      <c r="ABB41" s="22" t="s">
        <v>2736</v>
      </c>
      <c r="ABC41" s="6" t="s">
        <v>2737</v>
      </c>
      <c r="ABD41" s="37" t="s">
        <v>2738</v>
      </c>
      <c r="ABE41" s="27" t="str" cm="1">
        <f t="array" aca="1" ref="ABE41" ca="1">CONCATENATE($A$37,INDIRECT(ADDRESS(ROW(),COLUMN()-2)),"%20",INDIRECT(ADDRESS(ROW(),COLUMN()-1)),$A$39,INDIRECT(ADDRESS(ROW(),COLUMN()-2)),"%20",INDIRECT(ADDRESS(ROW(),COLUMN()-1)))</f>
        <v>https://maps.yandex.ru/?ll=38.739459%2035.576905&amp;z=16&amp;text=38.739459%2035.576905</v>
      </c>
      <c r="ABF41" s="87" t="str" cm="1">
        <f t="array" aca="1" ref="ABF41" ca="1">CONCATENATE($A$40,INDIRECT(ADDRESS(ROW(),COLUMN()-3)),"%2C",INDIRECT(ADDRESS(ROW(),COLUMN()-2)))</f>
        <v>https://maps.google.com/maps?q=38.739459%2C35.576905</v>
      </c>
      <c r="ABG41" s="79" t="s">
        <v>3229</v>
      </c>
      <c r="ABH41" s="10" t="str" cm="1">
        <f t="array" aca="1" ref="ABH41" ca="1">IF(INDIRECT(ADDRESS(ROW(),COLUMN()-6))="","X",IF(INDIRECT(ADDRESS(ROW(),COLUMN()-5))="",0,"OK"))</f>
        <v>OK</v>
      </c>
      <c r="ABI41" s="29" t="str">
        <f ca="1">IF(ABJ41="","",SUM(1+MAXA(ABI$1:ABI40)))</f>
        <v/>
      </c>
      <c r="ABJ41" s="8" t="str" cm="1">
        <f t="array" aca="1" ref="ABJ41" ca="1">IF(ABH41=0,INDIRECT(ADDRESS(ROW(),COLUMN()-8)),"")</f>
        <v/>
      </c>
      <c r="ABK41" s="33" t="s">
        <v>1192</v>
      </c>
      <c r="ABL41" s="10" t="str">
        <f t="shared" si="28"/>
        <v>$ABB$41</v>
      </c>
      <c r="ABM41" s="29" t="str">
        <f ca="1">IF(ABN41="","",SUM(1+MAXA(ABM$1:ABM40)))</f>
        <v/>
      </c>
      <c r="ABN41" s="8" t="str" cm="1">
        <f t="array" aca="1" ref="ABN41" ca="1">IF(ISNUMBER(SEARCH(ABN$1,INDEX(INDIRECT(ABO$1),ROW(ABL41),1)))=TRUE,INDIRECT(ABL41),"")</f>
        <v/>
      </c>
      <c r="ABO41" s="13" t="s">
        <v>1192</v>
      </c>
      <c r="ABP41" s="13" t="s">
        <v>1192</v>
      </c>
      <c r="ABQ41" s="13" t="s">
        <v>1192</v>
      </c>
      <c r="ABR41" s="13"/>
      <c r="ABS41" s="13"/>
      <c r="ABT41" s="13"/>
      <c r="ABU41" s="13"/>
      <c r="ABV41" s="13"/>
      <c r="ABW41" s="13"/>
      <c r="ABX41" s="13"/>
      <c r="ABY41" s="13"/>
      <c r="ABZ41" s="13" t="s">
        <v>1192</v>
      </c>
      <c r="ACA41" s="10" t="str">
        <f t="shared" ca="1" si="59"/>
        <v/>
      </c>
      <c r="ACB41" s="22"/>
      <c r="ACC41" s="6"/>
      <c r="ACD41" s="37"/>
      <c r="ACE41" s="24"/>
      <c r="ACF41" s="88"/>
      <c r="ACG41" s="101"/>
      <c r="ACH41" s="10" t="str" cm="1">
        <f t="array" aca="1" ref="ACH41" ca="1">IF(INDIRECT(ADDRESS(ROW(),COLUMN()-6))="","X",IF(INDIRECT(ADDRESS(ROW(),COLUMN()-5))="",0,"OK"))</f>
        <v>X</v>
      </c>
      <c r="ACI41" s="29" t="str">
        <f ca="1">IF(ACJ41="","",SUM(1+MAXA(ACI$1:ACI40)))</f>
        <v/>
      </c>
      <c r="ACJ41" s="8" t="str" cm="1">
        <f t="array" aca="1" ref="ACJ41" ca="1">IF(ACH41=0,INDIRECT(ADDRESS(ROW(),COLUMN()-8)),"")</f>
        <v/>
      </c>
      <c r="ACK41" s="33" t="s">
        <v>1192</v>
      </c>
      <c r="ACL41" s="10" t="str">
        <f t="shared" si="29"/>
        <v>$ACB$41</v>
      </c>
      <c r="ACM41" s="29" t="str">
        <f ca="1">IF(ACN41="","",SUM(1+MAXA(ACM$1:ACM40)))</f>
        <v/>
      </c>
      <c r="ACN41" s="8" t="str" cm="1">
        <f t="array" aca="1" ref="ACN41" ca="1">IF(ISNUMBER(SEARCH(ACN$1,INDEX(INDIRECT(ACO$1),ROW(ACL41),1)))=TRUE,INDIRECT(ACL41),"")</f>
        <v/>
      </c>
      <c r="ACO41" s="13" t="s">
        <v>1192</v>
      </c>
      <c r="ACP41" s="13" t="s">
        <v>1192</v>
      </c>
      <c r="ACQ41" s="13" t="s">
        <v>1192</v>
      </c>
      <c r="ACR41" s="13"/>
      <c r="ACS41" s="13"/>
      <c r="ACT41" s="13"/>
      <c r="ACU41" s="13"/>
      <c r="ACV41" s="13"/>
      <c r="ACW41" s="13"/>
      <c r="ACX41" s="13"/>
      <c r="ACY41" s="13"/>
      <c r="ACZ41" s="13" t="s">
        <v>1192</v>
      </c>
      <c r="ADA41" s="10" t="str">
        <f t="shared" ca="1" si="60"/>
        <v/>
      </c>
      <c r="ADB41" s="22"/>
      <c r="ADC41" s="37"/>
      <c r="ADD41" s="37"/>
      <c r="ADE41" s="24"/>
      <c r="ADF41" s="24"/>
      <c r="ADG41" s="92"/>
      <c r="ADH41" s="10" t="str" cm="1">
        <f t="array" aca="1" ref="ADH41" ca="1">IF(INDIRECT(ADDRESS(ROW(),COLUMN()-6))="","X",IF(INDIRECT(ADDRESS(ROW(),COLUMN()-5))="",0,"OK"))</f>
        <v>X</v>
      </c>
      <c r="ADI41" s="29" t="str">
        <f ca="1">IF(ADJ41="","",SUM(1+MAXA(ADI$1:ADI40)))</f>
        <v/>
      </c>
      <c r="ADJ41" s="8" t="str" cm="1">
        <f t="array" aca="1" ref="ADJ41" ca="1">IF(ADH41=0,INDIRECT(ADDRESS(ROW(),COLUMN()-8)),"")</f>
        <v/>
      </c>
      <c r="ADK41" s="33" t="s">
        <v>1192</v>
      </c>
      <c r="ADL41" s="10" t="str">
        <f t="shared" si="30"/>
        <v>$ADB$41</v>
      </c>
      <c r="ADM41" s="29" t="str">
        <f ca="1">IF(ADN41="","",SUM(1+MAXA(ADM$1:ADM40)))</f>
        <v/>
      </c>
      <c r="ADN41" s="8" t="str" cm="1">
        <f t="array" aca="1" ref="ADN41" ca="1">IF(ISNUMBER(SEARCH(ADN$1,INDEX(INDIRECT(ADO$1),ROW(ADL41),1)))=TRUE,INDIRECT(ADL41),"")</f>
        <v/>
      </c>
      <c r="ADO41" s="13" t="s">
        <v>1192</v>
      </c>
      <c r="ADP41" s="13" t="s">
        <v>1192</v>
      </c>
      <c r="ADQ41" s="13" t="s">
        <v>1192</v>
      </c>
      <c r="ADR41" s="13" t="s">
        <v>1192</v>
      </c>
      <c r="ADS41" s="13" t="s">
        <v>1192</v>
      </c>
      <c r="ADT41" s="13"/>
      <c r="ADU41" s="13"/>
      <c r="ADV41" s="13"/>
      <c r="ADW41" s="13"/>
      <c r="ADX41" s="13"/>
      <c r="ADY41" s="13"/>
      <c r="ADZ41" s="13" t="s">
        <v>1192</v>
      </c>
      <c r="AEA41" s="10" t="str">
        <f t="shared" ca="1" si="61"/>
        <v/>
      </c>
      <c r="AEB41" s="22" t="s">
        <v>4434</v>
      </c>
      <c r="AEC41" s="14" t="s">
        <v>401</v>
      </c>
      <c r="AED41" s="14" t="s">
        <v>402</v>
      </c>
      <c r="AEE41" s="27" t="str" cm="1">
        <f t="array" aca="1" ref="AEE41" ca="1">CONCATENATE($A$37,INDIRECT(ADDRESS(ROW(),COLUMN()-2)),"%20",INDIRECT(ADDRESS(ROW(),COLUMN()-1)),$A$39,INDIRECT(ADDRESS(ROW(),COLUMN()-2)),"%20",INDIRECT(ADDRESS(ROW(),COLUMN()-1)))</f>
        <v>https://maps.yandex.ru/?ll=38.960642%2035.085957&amp;z=16&amp;text=38.960642%2035.085957</v>
      </c>
      <c r="AEF41" s="87" t="str" cm="1">
        <f t="array" aca="1" ref="AEF41" ca="1">CONCATENATE($A$40,INDIRECT(ADDRESS(ROW(),COLUMN()-3)),"%2C",INDIRECT(ADDRESS(ROW(),COLUMN()-2)))</f>
        <v>https://maps.google.com/maps?q=38.960642%2C35.085957</v>
      </c>
      <c r="AEG41" s="92" t="s">
        <v>3229</v>
      </c>
      <c r="AEH41" s="10" t="str" cm="1">
        <f t="array" aca="1" ref="AEH41" ca="1">IF(INDIRECT(ADDRESS(ROW(),COLUMN()-6))="","X",IF(INDIRECT(ADDRESS(ROW(),COLUMN()-5))="",0,"OK"))</f>
        <v>OK</v>
      </c>
      <c r="AEI41" s="29" t="str">
        <f ca="1">IF(AEJ41="","",SUM(1+MAXA(AEI$1:AEI40)))</f>
        <v/>
      </c>
      <c r="AEJ41" s="8" t="str" cm="1">
        <f t="array" aca="1" ref="AEJ41" ca="1">IF(AEH41=0,INDIRECT(ADDRESS(ROW(),COLUMN()-8)),"")</f>
        <v/>
      </c>
      <c r="AEK41" s="33" t="s">
        <v>1192</v>
      </c>
      <c r="AEL41" s="10" t="str">
        <f t="shared" si="31"/>
        <v>$AEB$41</v>
      </c>
      <c r="AEM41" s="29" t="str">
        <f ca="1">IF(AEN41="","",SUM(1+MAXA(AEM$1:AEM40)))</f>
        <v/>
      </c>
      <c r="AEN41" s="8" t="str" cm="1">
        <f t="array" aca="1" ref="AEN41" ca="1">IF(ISNUMBER(SEARCH(AEN$1,INDEX(INDIRECT(AEO$1),ROW(AEL41),1)))=TRUE,INDIRECT(AEL41),"")</f>
        <v/>
      </c>
      <c r="AEO41" s="13" t="s">
        <v>1192</v>
      </c>
      <c r="AEP41" s="13" t="s">
        <v>1192</v>
      </c>
      <c r="AEQ41" s="13" t="s">
        <v>1192</v>
      </c>
      <c r="AER41" s="13" t="s">
        <v>1192</v>
      </c>
      <c r="AES41" s="13" t="s">
        <v>1192</v>
      </c>
      <c r="AET41" s="13" t="s">
        <v>1192</v>
      </c>
      <c r="AEU41" s="13" t="s">
        <v>1192</v>
      </c>
      <c r="AEV41" s="13" t="s">
        <v>1192</v>
      </c>
    </row>
    <row r="42" spans="1:828" s="4" customFormat="1" ht="24.75" customHeight="1" x14ac:dyDescent="0.2">
      <c r="B42" s="10" t="str">
        <f t="shared" ca="1" si="32"/>
        <v/>
      </c>
      <c r="C42" s="8"/>
      <c r="D42" s="10"/>
      <c r="E42" s="10"/>
      <c r="G42" s="81"/>
      <c r="H42" s="94"/>
      <c r="I42" s="10" t="str" cm="1">
        <f t="array" aca="1" ref="I42" ca="1">IF(INDIRECT(ADDRESS(ROW(),COLUMN()-6))="","X",IF(INDIRECT(ADDRESS(ROW(),COLUMN()-5))="",0,"OK"))</f>
        <v>X</v>
      </c>
      <c r="J42" s="29" t="str">
        <f ca="1">IF(K42="","",SUM(1+MAXA(J$1:J41)))</f>
        <v/>
      </c>
      <c r="K42" s="8" t="str" cm="1">
        <f t="array" aca="1" ref="K42" ca="1">IF(I42=0,INDIRECT(ADDRESS(ROW(),COLUMN()-8)),"")</f>
        <v/>
      </c>
      <c r="L42" s="31"/>
      <c r="M42" s="10" t="str">
        <f t="shared" si="0"/>
        <v>$C$42</v>
      </c>
      <c r="N42" s="29" t="str">
        <f ca="1">IF(O42="","",SUM(1+MAXA(N$1:N41)))</f>
        <v/>
      </c>
      <c r="O42" s="8" t="str" cm="1">
        <f t="array" aca="1" ref="O42" ca="1">IF(ISNUMBER(SEARCH(O$1,INDEX(INDIRECT($P$1),ROW(M42),1)))=TRUE,INDIRECT(M42),"")</f>
        <v/>
      </c>
      <c r="P42" s="13" t="s">
        <v>1192</v>
      </c>
      <c r="Q42" s="13" t="s">
        <v>1192</v>
      </c>
      <c r="R42" s="13"/>
      <c r="S42" s="13"/>
      <c r="T42" s="13"/>
      <c r="U42" s="13"/>
      <c r="V42" s="13"/>
      <c r="W42" s="13"/>
      <c r="X42" s="13"/>
      <c r="Y42" s="13" t="s">
        <v>1192</v>
      </c>
      <c r="Z42" s="13" t="s">
        <v>1192</v>
      </c>
      <c r="AA42" s="10" t="str">
        <f t="shared" ca="1" si="62"/>
        <v/>
      </c>
      <c r="AB42" s="8"/>
      <c r="AC42" s="10"/>
      <c r="AD42" s="10"/>
      <c r="AF42" s="81"/>
      <c r="AG42" s="81"/>
      <c r="AH42" s="10" t="str" cm="1">
        <f t="array" aca="1" ref="AH42" ca="1">IF(INDIRECT(ADDRESS(ROW(),COLUMN()-6))="","X",IF(INDIRECT(ADDRESS(ROW(),COLUMN()-5))="",0,"OK"))</f>
        <v>X</v>
      </c>
      <c r="AI42" s="29" t="str">
        <f ca="1">IF(AJ42="","",SUM(1+MAXA(AI$1:AI41)))</f>
        <v/>
      </c>
      <c r="AJ42" s="8" t="str" cm="1">
        <f t="array" aca="1" ref="AJ42" ca="1">IF(AH42=0,INDIRECT(ADDRESS(ROW(),COLUMN()-8)),"")</f>
        <v/>
      </c>
      <c r="AK42" s="31"/>
      <c r="AL42" s="10" t="str">
        <f t="shared" si="1"/>
        <v>$AB$42</v>
      </c>
      <c r="AM42" s="29" t="str">
        <f ca="1">IF(AN42="","",SUM(1+MAXA(AM$1:AM41)))</f>
        <v/>
      </c>
      <c r="AN42" s="8" t="str" cm="1">
        <f t="array" aca="1" ref="AN42" ca="1">IF(ISNUMBER(SEARCH(AN$1,INDEX(INDIRECT($AO$1),ROW(AL42),1)))=TRUE,INDIRECT(AL42),"")</f>
        <v/>
      </c>
      <c r="AO42" s="13" t="s">
        <v>1192</v>
      </c>
      <c r="AP42" s="13" t="s">
        <v>1192</v>
      </c>
      <c r="AQ42" s="13" t="s">
        <v>1192</v>
      </c>
      <c r="AR42" s="13"/>
      <c r="AS42" s="13"/>
      <c r="AT42" s="13"/>
      <c r="AU42" s="13"/>
      <c r="AV42" s="13"/>
      <c r="AW42" s="13"/>
      <c r="AX42" s="13" t="s">
        <v>1192</v>
      </c>
      <c r="AY42" s="13" t="s">
        <v>1192</v>
      </c>
      <c r="AZ42" s="13" t="s">
        <v>1192</v>
      </c>
      <c r="BA42" s="10" t="str">
        <f t="shared" ca="1" si="33"/>
        <v/>
      </c>
      <c r="BB42" s="8" t="s">
        <v>4586</v>
      </c>
      <c r="BC42" s="10" t="s">
        <v>309</v>
      </c>
      <c r="BD42" s="10" t="s">
        <v>310</v>
      </c>
      <c r="BE42" s="27" t="str" cm="1">
        <f t="array" aca="1" ref="BE42" ca="1">CONCATENATE($A$37,INDIRECT(ADDRESS(ROW(),COLUMN()-2)),"%20",INDIRECT(ADDRESS(ROW(),COLUMN()-1)),$A$39,INDIRECT(ADDRESS(ROW(),COLUMN()-2)),"%20",INDIRECT(ADDRESS(ROW(),COLUMN()-1)))</f>
        <v>https://maps.yandex.ru/?ll=38.780214%2035.621255&amp;z=16&amp;text=38.780214%2035.621255</v>
      </c>
      <c r="BF42" s="87" t="str" cm="1">
        <f t="array" aca="1" ref="BF42" ca="1">CONCATENATE($A$40,INDIRECT(ADDRESS(ROW(),COLUMN()-3)),"%2C",INDIRECT(ADDRESS(ROW(),COLUMN()-2)))</f>
        <v>https://maps.google.com/maps?q=38.780214%2C35.621255</v>
      </c>
      <c r="BG42" s="92" t="s">
        <v>3229</v>
      </c>
      <c r="BH42" s="10" t="str" cm="1">
        <f t="array" aca="1" ref="BH42" ca="1">IF(INDIRECT(ADDRESS(ROW(),COLUMN()-6))="","X",IF(INDIRECT(ADDRESS(ROW(),COLUMN()-5))="",0,"OK"))</f>
        <v>OK</v>
      </c>
      <c r="BI42" s="29" t="str">
        <f ca="1">IF(BJ42="","",SUM(1+MAXA(BI$1:BI41)))</f>
        <v/>
      </c>
      <c r="BJ42" s="8" t="str" cm="1">
        <f t="array" aca="1" ref="BJ42" ca="1">IF(BH42=0,INDIRECT(ADDRESS(ROW(),COLUMN()-8)),"")</f>
        <v/>
      </c>
      <c r="BK42" s="31"/>
      <c r="BL42" s="10" t="str">
        <f t="shared" si="2"/>
        <v>$BB$42</v>
      </c>
      <c r="BM42" s="29" t="str">
        <f ca="1">IF(BN42="","",SUM(1+MAXA(BM$1:BM41)))</f>
        <v/>
      </c>
      <c r="BN42" s="8" t="str" cm="1">
        <f t="array" aca="1" ref="BN42" ca="1">IF(ISNUMBER(SEARCH(BN$1,INDEX(INDIRECT(BO$1),ROW(BL42),1)))=TRUE,INDIRECT(BL42),"")</f>
        <v/>
      </c>
      <c r="BO42" s="13" t="s">
        <v>1192</v>
      </c>
      <c r="BP42" s="13" t="s">
        <v>1192</v>
      </c>
      <c r="BQ42" s="13" t="s">
        <v>1192</v>
      </c>
      <c r="BR42" s="13"/>
      <c r="BS42" s="13"/>
      <c r="BT42" s="13"/>
      <c r="BU42" s="13"/>
      <c r="BV42" s="13"/>
      <c r="BW42" s="13" t="s">
        <v>1192</v>
      </c>
      <c r="BX42" s="13" t="s">
        <v>1192</v>
      </c>
      <c r="BY42" s="13"/>
      <c r="BZ42" s="13"/>
      <c r="CA42" s="10" t="str">
        <f t="shared" ca="1" si="34"/>
        <v/>
      </c>
      <c r="CB42" s="16"/>
      <c r="CC42" s="17" t="s">
        <v>828</v>
      </c>
      <c r="CD42" s="18"/>
      <c r="CE42" s="17"/>
      <c r="CF42" s="78"/>
      <c r="CG42" s="92" t="s">
        <v>3229</v>
      </c>
      <c r="CH42" s="10" t="str" cm="1">
        <f t="array" aca="1" ref="CH42" ca="1">IF(INDIRECT(ADDRESS(ROW(),COLUMN()-6))="","X",IF(INDIRECT(ADDRESS(ROW(),COLUMN()-5))="",0,"OK"))</f>
        <v>X</v>
      </c>
      <c r="CI42" s="29" t="str">
        <f ca="1">IF(CJ42="","",SUM(1+MAXA(CI$1:CI41)))</f>
        <v/>
      </c>
      <c r="CJ42" s="8" t="str" cm="1">
        <f t="array" aca="1" ref="CJ42" ca="1">IF(CH42=0,INDIRECT(ADDRESS(ROW(),COLUMN()-8)),"")</f>
        <v/>
      </c>
      <c r="CK42" s="31"/>
      <c r="CL42" s="10" t="str">
        <f t="shared" si="3"/>
        <v>$CB$42</v>
      </c>
      <c r="CM42" s="29" t="str">
        <f ca="1">IF(CN42="","",SUM(1+MAXA(CM$1:CM41)))</f>
        <v/>
      </c>
      <c r="CN42" s="8" t="str" cm="1">
        <f t="array" aca="1" ref="CN42" ca="1">IF(ISNUMBER(SEARCH(CN$1,INDEX(INDIRECT(CO$1),ROW(CL42),1)))=TRUE,INDIRECT(CL42),"")</f>
        <v/>
      </c>
      <c r="CO42" s="13" t="s">
        <v>1192</v>
      </c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 t="s">
        <v>1192</v>
      </c>
      <c r="DA42" s="10" t="str">
        <f t="shared" ca="1" si="65"/>
        <v/>
      </c>
      <c r="DB42" s="8"/>
      <c r="DC42" s="10"/>
      <c r="DD42" s="10"/>
      <c r="DF42" s="81"/>
      <c r="DG42" s="94"/>
      <c r="DH42" s="10" t="str" cm="1">
        <f t="array" aca="1" ref="DH42" ca="1">IF(INDIRECT(ADDRESS(ROW(),COLUMN()-6))="","X",IF(INDIRECT(ADDRESS(ROW(),COLUMN()-5))="",0,"OK"))</f>
        <v>X</v>
      </c>
      <c r="DI42" s="29" t="str">
        <f ca="1">IF(DJ42="","",SUM(1+MAXA(DI$1:DI41)))</f>
        <v/>
      </c>
      <c r="DJ42" s="8" t="str" cm="1">
        <f t="array" aca="1" ref="DJ42" ca="1">IF(DH42=0,INDIRECT(ADDRESS(ROW(),COLUMN()-8)),"")</f>
        <v/>
      </c>
      <c r="DK42" s="31"/>
      <c r="DL42" s="10" t="str">
        <f t="shared" si="66"/>
        <v>$DB$42</v>
      </c>
      <c r="DM42" s="29" t="str">
        <f ca="1">IF(DN42="","",SUM(1+MAXA(DM$1:DM41)))</f>
        <v/>
      </c>
      <c r="DN42" s="8" t="str" cm="1">
        <f t="array" aca="1" ref="DN42" ca="1">IF(ISNUMBER(SEARCH(DN$1,INDEX(INDIRECT(DO$1),ROW(DL42),1)))=TRUE,INDIRECT(DL42),"")</f>
        <v/>
      </c>
      <c r="DO42" s="13" t="s">
        <v>1192</v>
      </c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 t="s">
        <v>1192</v>
      </c>
      <c r="EA42" s="10" t="str">
        <f t="shared" ca="1" si="35"/>
        <v/>
      </c>
      <c r="EB42" s="22" t="s">
        <v>4422</v>
      </c>
      <c r="EC42" s="6" t="s">
        <v>4423</v>
      </c>
      <c r="ED42" s="6" t="s">
        <v>4424</v>
      </c>
      <c r="EE42" s="27" t="str" cm="1">
        <f t="array" aca="1" ref="EE42" ca="1">CONCATENATE($A$37,INDIRECT(ADDRESS(ROW(),COLUMN()-2)),"%20",INDIRECT(ADDRESS(ROW(),COLUMN()-1)),$A$39,INDIRECT(ADDRESS(ROW(),COLUMN()-2)),"%20",INDIRECT(ADDRESS(ROW(),COLUMN()-1)))</f>
        <v>https://maps.yandex.ru/?ll=38.620319%2035.409801&amp;z=16&amp;text=38.620319%2035.409801</v>
      </c>
      <c r="EF42" s="87" t="str" cm="1">
        <f t="array" aca="1" ref="EF42" ca="1">CONCATENATE($A$40,INDIRECT(ADDRESS(ROW(),COLUMN()-3)),"%2C",INDIRECT(ADDRESS(ROW(),COLUMN()-2)))</f>
        <v>https://maps.google.com/maps?q=38.620319%2C35.409801</v>
      </c>
      <c r="EG42" s="92" t="s">
        <v>3229</v>
      </c>
      <c r="EH42" s="10" t="str" cm="1">
        <f t="array" aca="1" ref="EH42" ca="1">IF(INDIRECT(ADDRESS(ROW(),COLUMN()-6))="","X",IF(INDIRECT(ADDRESS(ROW(),COLUMN()-5))="",0,"OK"))</f>
        <v>OK</v>
      </c>
      <c r="EI42" s="29" t="str">
        <f ca="1">IF(EJ42="","",SUM(1+MAXA(EI$1:EI41)))</f>
        <v/>
      </c>
      <c r="EJ42" s="8" t="str" cm="1">
        <f t="array" aca="1" ref="EJ42" ca="1">IF(EH42=0,INDIRECT(ADDRESS(ROW(),COLUMN()-8)),"")</f>
        <v/>
      </c>
      <c r="EK42" s="31"/>
      <c r="EL42" s="10" t="str">
        <f t="shared" si="5"/>
        <v>$EB$42</v>
      </c>
      <c r="EM42" s="29" t="str">
        <f ca="1">IF(EN42="","",SUM(1+MAXA(EM$1:EM41)))</f>
        <v/>
      </c>
      <c r="EN42" s="8" t="str" cm="1">
        <f t="array" aca="1" ref="EN42" ca="1">IF(ISNUMBER(SEARCH(EN$1,INDEX(INDIRECT(EO$1),ROW(EL42),1)))=TRUE,INDIRECT(EL42),"")</f>
        <v/>
      </c>
      <c r="EO42" s="13" t="s">
        <v>1192</v>
      </c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0" t="str">
        <f t="shared" ca="1" si="36"/>
        <v/>
      </c>
      <c r="FB42" s="22"/>
      <c r="FC42" s="14"/>
      <c r="FD42" s="14"/>
      <c r="FE42" s="15"/>
      <c r="FF42" s="15"/>
      <c r="FG42" s="92" t="s">
        <v>3229</v>
      </c>
      <c r="FH42" s="10" t="str" cm="1">
        <f t="array" aca="1" ref="FH42" ca="1">IF(INDIRECT(ADDRESS(ROW(),COLUMN()-6))="","X",IF(INDIRECT(ADDRESS(ROW(),COLUMN()-5))="",0,"OK"))</f>
        <v>X</v>
      </c>
      <c r="FI42" s="29" t="str">
        <f ca="1">IF(FJ42="","",SUM(1+MAXA(FI$1:FI41)))</f>
        <v/>
      </c>
      <c r="FJ42" s="8" t="str" cm="1">
        <f t="array" aca="1" ref="FJ42" ca="1">IF(FH42=0,INDIRECT(ADDRESS(ROW(),COLUMN()-8)),"")</f>
        <v/>
      </c>
      <c r="FK42" s="31"/>
      <c r="FL42" s="10" t="str">
        <f t="shared" si="6"/>
        <v>$FB$42</v>
      </c>
      <c r="FM42" s="29" t="str">
        <f ca="1">IF(FN42="","",SUM(1+MAXA(FM$1:FM41)))</f>
        <v/>
      </c>
      <c r="FN42" s="8" t="str" cm="1">
        <f t="array" aca="1" ref="FN42" ca="1">IF(ISNUMBER(SEARCH(FN$1,INDEX(INDIRECT(FO$1),ROW(FL42),1)))=TRUE,INDIRECT(FL42),"")</f>
        <v/>
      </c>
      <c r="FO42" s="13" t="s">
        <v>1192</v>
      </c>
      <c r="FP42" s="13" t="s">
        <v>1192</v>
      </c>
      <c r="FQ42" s="13" t="s">
        <v>1192</v>
      </c>
      <c r="FR42" s="13" t="s">
        <v>1192</v>
      </c>
      <c r="FS42" s="13" t="s">
        <v>1192</v>
      </c>
      <c r="FT42" s="13"/>
      <c r="FU42" s="13"/>
      <c r="FV42" s="13"/>
      <c r="FW42" s="13"/>
      <c r="FX42" s="13"/>
      <c r="FY42" s="13"/>
      <c r="FZ42" s="13"/>
      <c r="GA42" s="10" t="str">
        <f t="shared" ca="1" si="37"/>
        <v/>
      </c>
      <c r="GB42" s="22"/>
      <c r="GC42" s="14"/>
      <c r="GD42" s="14"/>
      <c r="GE42" s="15"/>
      <c r="GF42" s="15"/>
      <c r="GG42" s="115"/>
      <c r="GH42" s="10" t="str" cm="1">
        <f t="array" aca="1" ref="GH42" ca="1">IF(INDIRECT(ADDRESS(ROW(),COLUMN()-6))="","X",IF(INDIRECT(ADDRESS(ROW(),COLUMN()-5))="",0,"OK"))</f>
        <v>X</v>
      </c>
      <c r="GI42" s="29" t="str">
        <f ca="1">IF(GJ42="","",SUM(1+MAXA(GI$1:GI41)))</f>
        <v/>
      </c>
      <c r="GJ42" s="8" t="str" cm="1">
        <f t="array" aca="1" ref="GJ42" ca="1">IF(GH42=0,INDIRECT(ADDRESS(ROW(),COLUMN()-8)),"")</f>
        <v/>
      </c>
      <c r="GK42" s="31"/>
      <c r="GL42" s="10" t="str">
        <f t="shared" si="7"/>
        <v>$GB$42</v>
      </c>
      <c r="GM42" s="29" t="str">
        <f ca="1">IF(GN42="","",SUM(1+MAXA(GM$1:GM41)))</f>
        <v/>
      </c>
      <c r="GN42" s="8" t="str" cm="1">
        <f t="array" aca="1" ref="GN42" ca="1">IF(ISNUMBER(SEARCH(GN$1,INDEX(INDIRECT(GO$1),ROW(GL42),1)))=TRUE,INDIRECT(GL42),"")</f>
        <v/>
      </c>
      <c r="GO42" s="13" t="s">
        <v>1192</v>
      </c>
      <c r="GP42" s="13" t="s">
        <v>1192</v>
      </c>
      <c r="GQ42" s="13" t="s">
        <v>1192</v>
      </c>
      <c r="GR42" s="13" t="s">
        <v>1192</v>
      </c>
      <c r="GS42" s="13" t="s">
        <v>1192</v>
      </c>
      <c r="GT42" s="13"/>
      <c r="GU42" s="13"/>
      <c r="GV42" s="13"/>
      <c r="GW42" s="13"/>
      <c r="GX42" s="13"/>
      <c r="GY42" s="13"/>
      <c r="GZ42" s="13"/>
      <c r="HA42" s="10" t="str">
        <f t="shared" ca="1" si="38"/>
        <v/>
      </c>
      <c r="HB42" s="22" t="s">
        <v>565</v>
      </c>
      <c r="HC42" s="14" t="s">
        <v>566</v>
      </c>
      <c r="HD42" s="14" t="s">
        <v>567</v>
      </c>
      <c r="HE42" s="27" t="str" cm="1">
        <f t="array" aca="1" ref="HE42" ca="1">CONCATENATE($A$37,INDIRECT(ADDRESS(ROW(),COLUMN()-2)),"%20",INDIRECT(ADDRESS(ROW(),COLUMN()-1)),$A$39,INDIRECT(ADDRESS(ROW(),COLUMN()-2)),"%20",INDIRECT(ADDRESS(ROW(),COLUMN()-1)))</f>
        <v>https://maps.yandex.ru/?ll=38.924068%2035.164307&amp;z=16&amp;text=38.924068%2035.164307</v>
      </c>
      <c r="HF42" s="87" t="str" cm="1">
        <f t="array" aca="1" ref="HF42" ca="1">CONCATENATE($A$40,INDIRECT(ADDRESS(ROW(),COLUMN()-3)),"%2C",INDIRECT(ADDRESS(ROW(),COLUMN()-2)))</f>
        <v>https://maps.google.com/maps?q=38.924068%2C35.164307</v>
      </c>
      <c r="HG42" s="92" t="s">
        <v>3229</v>
      </c>
      <c r="HH42" s="10" t="str" cm="1">
        <f t="array" aca="1" ref="HH42" ca="1">IF(INDIRECT(ADDRESS(ROW(),COLUMN()-6))="","X",IF(INDIRECT(ADDRESS(ROW(),COLUMN()-5))="",0,"OK"))</f>
        <v>OK</v>
      </c>
      <c r="HI42" s="29" t="str">
        <f ca="1">IF(HJ42="","",SUM(1+MAXA(HI$1:HI41)))</f>
        <v/>
      </c>
      <c r="HJ42" s="8" t="str" cm="1">
        <f t="array" aca="1" ref="HJ42" ca="1">IF(HH42=0,INDIRECT(ADDRESS(ROW(),COLUMN()-8)),"")</f>
        <v/>
      </c>
      <c r="HK42" s="31"/>
      <c r="HL42" s="10" t="str">
        <f t="shared" si="8"/>
        <v>$HB$42</v>
      </c>
      <c r="HM42" s="29" t="str">
        <f ca="1">IF(HN42="","",SUM(1+MAXA(HM$1:HM41)))</f>
        <v/>
      </c>
      <c r="HN42" s="8" t="str" cm="1">
        <f t="array" aca="1" ref="HN42" ca="1">IF(ISNUMBER(SEARCH(HN$1,INDEX(INDIRECT(HO$1),ROW(HL42),1)))=TRUE,INDIRECT(HL42),"")</f>
        <v/>
      </c>
      <c r="HO42" s="13" t="s">
        <v>1192</v>
      </c>
      <c r="HP42" s="13" t="s">
        <v>1192</v>
      </c>
      <c r="HQ42" s="13" t="s">
        <v>1192</v>
      </c>
      <c r="HR42" s="13"/>
      <c r="HS42" s="13"/>
      <c r="HT42" s="13"/>
      <c r="HU42" s="13"/>
      <c r="HV42" s="13"/>
      <c r="HW42" s="13"/>
      <c r="HX42" s="13"/>
      <c r="HY42" s="13" t="s">
        <v>1192</v>
      </c>
      <c r="HZ42" s="13" t="s">
        <v>1192</v>
      </c>
      <c r="IA42" s="10" t="str">
        <f t="shared" ca="1" si="39"/>
        <v/>
      </c>
      <c r="IB42" s="22" t="s">
        <v>602</v>
      </c>
      <c r="IC42" s="14" t="s">
        <v>603</v>
      </c>
      <c r="ID42" s="14" t="s">
        <v>604</v>
      </c>
      <c r="IE42" s="27" t="str" cm="1">
        <f t="array" aca="1" ref="IE42" ca="1">CONCATENATE($A$37,INDIRECT(ADDRESS(ROW(),COLUMN()-2)),"%20",INDIRECT(ADDRESS(ROW(),COLUMN()-1)),$A$39,INDIRECT(ADDRESS(ROW(),COLUMN()-2)),"%20",INDIRECT(ADDRESS(ROW(),COLUMN()-1)))</f>
        <v>https://maps.yandex.ru/?ll=38.905567%2035.40346&amp;z=16&amp;text=38.905567%2035.40346</v>
      </c>
      <c r="IF42" s="87" t="str" cm="1">
        <f t="array" aca="1" ref="IF42" ca="1">CONCATENATE($A$40,INDIRECT(ADDRESS(ROW(),COLUMN()-3)),"%2C",INDIRECT(ADDRESS(ROW(),COLUMN()-2)))</f>
        <v>https://maps.google.com/maps?q=38.905567%2C35.40346</v>
      </c>
      <c r="IG42" s="79" t="s">
        <v>3229</v>
      </c>
      <c r="IH42" s="10" t="str" cm="1">
        <f t="array" aca="1" ref="IH42" ca="1">IF(INDIRECT(ADDRESS(ROW(),COLUMN()-6))="","X",IF(INDIRECT(ADDRESS(ROW(),COLUMN()-5))="",0,"OK"))</f>
        <v>OK</v>
      </c>
      <c r="II42" s="29" t="str">
        <f ca="1">IF(IJ42="","",SUM(1+MAXA(II$1:II41)))</f>
        <v/>
      </c>
      <c r="IJ42" s="8" t="str" cm="1">
        <f t="array" aca="1" ref="IJ42" ca="1">IF(IH42=0,INDIRECT(ADDRESS(ROW(),COLUMN()-8)),"")</f>
        <v/>
      </c>
      <c r="IK42" s="31"/>
      <c r="IL42" s="10" t="str">
        <f t="shared" si="9"/>
        <v>$IB$42</v>
      </c>
      <c r="IM42" s="29" t="str">
        <f ca="1">IF(IN42="","",SUM(1+MAXA(IM$1:IM41)))</f>
        <v/>
      </c>
      <c r="IN42" s="8" t="str" cm="1">
        <f t="array" aca="1" ref="IN42" ca="1">IF(ISNUMBER(SEARCH(IN$1,INDEX(INDIRECT(IO$1),ROW(IL42),1)))=TRUE,INDIRECT(IL42),"")</f>
        <v/>
      </c>
      <c r="IO42" s="13" t="s">
        <v>1192</v>
      </c>
      <c r="IP42" s="13" t="s">
        <v>1192</v>
      </c>
      <c r="IQ42" s="13" t="s">
        <v>1192</v>
      </c>
      <c r="IR42" s="13"/>
      <c r="IS42" s="13"/>
      <c r="IT42" s="13"/>
      <c r="IU42" s="13"/>
      <c r="IV42" s="13"/>
      <c r="IW42" s="13"/>
      <c r="IX42" s="13" t="s">
        <v>1192</v>
      </c>
      <c r="IY42" s="13" t="s">
        <v>1192</v>
      </c>
      <c r="IZ42" s="13" t="s">
        <v>1192</v>
      </c>
      <c r="JA42" s="10" t="str">
        <f t="shared" ca="1" si="40"/>
        <v/>
      </c>
      <c r="JB42" s="22"/>
      <c r="JC42" s="14"/>
      <c r="JD42" s="14"/>
      <c r="JE42" s="24"/>
      <c r="JF42" s="88"/>
      <c r="JG42" s="101"/>
      <c r="JH42" s="10" t="str" cm="1">
        <f t="array" aca="1" ref="JH42" ca="1">IF(INDIRECT(ADDRESS(ROW(),COLUMN()-6))="","X",IF(INDIRECT(ADDRESS(ROW(),COLUMN()-5))="",0,"OK"))</f>
        <v>X</v>
      </c>
      <c r="JI42" s="29" t="str">
        <f ca="1">IF(JJ42="","",SUM(1+MAXA(JI$1:JI41)))</f>
        <v/>
      </c>
      <c r="JJ42" s="8" t="str" cm="1">
        <f t="array" aca="1" ref="JJ42" ca="1">IF(JH42=0,INDIRECT(ADDRESS(ROW(),COLUMN()-8)),"")</f>
        <v/>
      </c>
      <c r="JK42" s="31"/>
      <c r="JL42" s="10" t="str">
        <f t="shared" si="10"/>
        <v>$JB$42</v>
      </c>
      <c r="JM42" s="29" t="str">
        <f ca="1">IF(JN42="","",SUM(1+MAXA(JM$1:JM41)))</f>
        <v/>
      </c>
      <c r="JN42" s="8" t="str" cm="1">
        <f t="array" aca="1" ref="JN42" ca="1">IF(ISNUMBER(SEARCH(JN$1,INDEX(INDIRECT(JO$1),ROW(JL42),1)))=TRUE,INDIRECT(JL42),"")</f>
        <v/>
      </c>
      <c r="JO42" s="13" t="s">
        <v>1192</v>
      </c>
      <c r="JP42" s="13" t="s">
        <v>1192</v>
      </c>
      <c r="JQ42" s="13" t="s">
        <v>1192</v>
      </c>
      <c r="JR42" s="13"/>
      <c r="JS42" s="13"/>
      <c r="JT42" s="13"/>
      <c r="JU42" s="13"/>
      <c r="JV42" s="13"/>
      <c r="JW42" s="13"/>
      <c r="JX42" s="13" t="s">
        <v>1192</v>
      </c>
      <c r="JY42" s="13" t="s">
        <v>1192</v>
      </c>
      <c r="JZ42" s="13" t="s">
        <v>1192</v>
      </c>
      <c r="KA42" s="10" t="str">
        <f t="shared" ca="1" si="41"/>
        <v/>
      </c>
      <c r="KB42" s="22" t="s">
        <v>3389</v>
      </c>
      <c r="KC42" s="14" t="s">
        <v>581</v>
      </c>
      <c r="KD42" s="14" t="s">
        <v>582</v>
      </c>
      <c r="KE42" s="27" t="str" cm="1">
        <f t="array" aca="1" ref="KE42" ca="1">CONCATENATE($A$37,INDIRECT(ADDRESS(ROW(),COLUMN()-2)),"%20",INDIRECT(ADDRESS(ROW(),COLUMN()-1)),$A$39,INDIRECT(ADDRESS(ROW(),COLUMN()-2)),"%20",INDIRECT(ADDRESS(ROW(),COLUMN()-1)))</f>
        <v>https://maps.yandex.ru/?ll=38.652079%2035.77133&amp;z=16&amp;text=38.652079%2035.77133</v>
      </c>
      <c r="KF42" s="87" t="str" cm="1">
        <f t="array" aca="1" ref="KF42" ca="1">CONCATENATE($A$40,INDIRECT(ADDRESS(ROW(),COLUMN()-3)),"%2C",INDIRECT(ADDRESS(ROW(),COLUMN()-2)))</f>
        <v>https://maps.google.com/maps?q=38.652079%2C35.77133</v>
      </c>
      <c r="KG42" s="79" t="s">
        <v>3229</v>
      </c>
      <c r="KH42" s="10" t="str" cm="1">
        <f t="array" aca="1" ref="KH42" ca="1">IF(INDIRECT(ADDRESS(ROW(),COLUMN()-6))="","X",IF(INDIRECT(ADDRESS(ROW(),COLUMN()-5))="",0,"OK"))</f>
        <v>OK</v>
      </c>
      <c r="KI42" s="29" t="str">
        <f ca="1">IF(KJ42="","",SUM(1+MAXA(KI$1:KI41)))</f>
        <v/>
      </c>
      <c r="KJ42" s="8" t="str" cm="1">
        <f t="array" aca="1" ref="KJ42" ca="1">IF(KH42=0,INDIRECT(ADDRESS(ROW(),COLUMN()-8)),"")</f>
        <v/>
      </c>
      <c r="KK42" s="31"/>
      <c r="KL42" s="10" t="str">
        <f t="shared" si="11"/>
        <v>$KB$42</v>
      </c>
      <c r="KM42" s="29" t="str">
        <f ca="1">IF(KN42="","",SUM(1+MAXA(KM$1:KM41)))</f>
        <v/>
      </c>
      <c r="KN42" s="8" t="str" cm="1">
        <f t="array" aca="1" ref="KN42" ca="1">IF(ISNUMBER(SEARCH(KN$1,INDEX(INDIRECT(KO$1),ROW(KL42),1)))=TRUE,INDIRECT(KL42),"")</f>
        <v/>
      </c>
      <c r="KO42" s="13" t="s">
        <v>1192</v>
      </c>
      <c r="KP42" s="13" t="s">
        <v>1192</v>
      </c>
      <c r="KQ42" s="13" t="s">
        <v>1192</v>
      </c>
      <c r="KR42" s="13"/>
      <c r="KS42" s="13"/>
      <c r="KT42" s="13"/>
      <c r="KU42" s="13"/>
      <c r="KV42" s="13"/>
      <c r="KW42" s="13"/>
      <c r="KX42" s="13"/>
      <c r="KY42" s="13" t="s">
        <v>1192</v>
      </c>
      <c r="KZ42" s="13" t="s">
        <v>1192</v>
      </c>
      <c r="LA42" s="10" t="str">
        <f t="shared" ca="1" si="42"/>
        <v/>
      </c>
      <c r="LB42" s="8"/>
      <c r="LC42" s="10"/>
      <c r="LD42" s="10"/>
      <c r="LG42" s="79"/>
      <c r="LH42" s="10" t="str" cm="1">
        <f t="array" aca="1" ref="LH42" ca="1">IF(INDIRECT(ADDRESS(ROW(),COLUMN()-6))="","X",IF(INDIRECT(ADDRESS(ROW(),COLUMN()-5))="",0,"OK"))</f>
        <v>X</v>
      </c>
      <c r="LI42" s="29" t="str">
        <f ca="1">IF(LJ42="","",SUM(1+MAXA(LI$1:LI41)))</f>
        <v/>
      </c>
      <c r="LJ42" s="8" t="str" cm="1">
        <f t="array" aca="1" ref="LJ42" ca="1">IF(LH42=0,INDIRECT(ADDRESS(ROW(),COLUMN()-8)),"")</f>
        <v/>
      </c>
      <c r="LK42" s="31"/>
      <c r="LL42" s="10" t="str">
        <f t="shared" si="12"/>
        <v>$LB$42</v>
      </c>
      <c r="LM42" s="29" t="str">
        <f ca="1">IF(LN42="","",SUM(1+MAXA(LM$1:LM41)))</f>
        <v/>
      </c>
      <c r="LN42" s="8" t="str" cm="1">
        <f t="array" aca="1" ref="LN42" ca="1">IF(ISNUMBER(SEARCH(LN$1,INDEX(INDIRECT(LO$1),ROW(LL42),1)))=TRUE,INDIRECT(LL42),"")</f>
        <v/>
      </c>
      <c r="LO42" s="13" t="s">
        <v>1192</v>
      </c>
      <c r="LP42" s="13" t="s">
        <v>1192</v>
      </c>
      <c r="LQ42" s="13" t="s">
        <v>1192</v>
      </c>
      <c r="LR42" s="13" t="s">
        <v>1192</v>
      </c>
      <c r="LS42" s="13"/>
      <c r="LT42" s="13"/>
      <c r="LU42" s="13"/>
      <c r="LV42" s="13"/>
      <c r="LW42" s="13"/>
      <c r="LX42" s="13"/>
      <c r="LY42" s="13" t="s">
        <v>1192</v>
      </c>
      <c r="LZ42" s="13" t="s">
        <v>1192</v>
      </c>
      <c r="MA42" s="10" t="str">
        <f t="shared" ca="1" si="43"/>
        <v/>
      </c>
      <c r="MB42" s="8" t="s">
        <v>606</v>
      </c>
      <c r="MC42" s="10" t="s">
        <v>607</v>
      </c>
      <c r="MD42" s="10" t="s">
        <v>608</v>
      </c>
      <c r="ME42" s="27" t="str" cm="1">
        <f t="array" aca="1" ref="ME42" ca="1">CONCATENATE($A$37,INDIRECT(ADDRESS(ROW(),COLUMN()-2)),"%20",INDIRECT(ADDRESS(ROW(),COLUMN()-1)),$A$39,INDIRECT(ADDRESS(ROW(),COLUMN()-2)),"%20",INDIRECT(ADDRESS(ROW(),COLUMN()-1)))</f>
        <v>https://maps.yandex.ru/?ll=38.684551%2035.953805&amp;z=16&amp;text=38.684551%2035.953805</v>
      </c>
      <c r="MF42" s="87" t="str" cm="1">
        <f t="array" aca="1" ref="MF42" ca="1">CONCATENATE($A$40,INDIRECT(ADDRESS(ROW(),COLUMN()-3)),"%2C",INDIRECT(ADDRESS(ROW(),COLUMN()-2)))</f>
        <v>https://maps.google.com/maps?q=38.684551%2C35.953805</v>
      </c>
      <c r="MG42" s="79" t="s">
        <v>3229</v>
      </c>
      <c r="MH42" s="10" t="str" cm="1">
        <f t="array" aca="1" ref="MH42" ca="1">IF(INDIRECT(ADDRESS(ROW(),COLUMN()-6))="","X",IF(INDIRECT(ADDRESS(ROW(),COLUMN()-5))="",0,"OK"))</f>
        <v>OK</v>
      </c>
      <c r="MI42" s="29" t="str">
        <f ca="1">IF(MJ42="","",SUM(1+MAXA(MI$1:MI41)))</f>
        <v/>
      </c>
      <c r="MJ42" s="8" t="str" cm="1">
        <f t="array" aca="1" ref="MJ42" ca="1">IF(MH42=0,INDIRECT(ADDRESS(ROW(),COLUMN()-8)),"")</f>
        <v/>
      </c>
      <c r="MK42" s="31"/>
      <c r="ML42" s="10" t="str">
        <f t="shared" si="13"/>
        <v>$MB$42</v>
      </c>
      <c r="MM42" s="29" t="str">
        <f ca="1">IF(MN42="","",SUM(1+MAXA(MM$1:MM41)))</f>
        <v/>
      </c>
      <c r="MN42" s="8" t="str" cm="1">
        <f t="array" aca="1" ref="MN42" ca="1">IF(ISNUMBER(SEARCH(MN$1,INDEX(INDIRECT(MO$1),ROW(ML42),1)))=TRUE,INDIRECT(ML42),"")</f>
        <v/>
      </c>
      <c r="MO42" s="13" t="s">
        <v>1192</v>
      </c>
      <c r="MP42" s="13" t="s">
        <v>1192</v>
      </c>
      <c r="MQ42" s="13" t="s">
        <v>1192</v>
      </c>
      <c r="MR42" s="13"/>
      <c r="MS42" s="13"/>
      <c r="MT42" s="13"/>
      <c r="MU42" s="13"/>
      <c r="MV42" s="13"/>
      <c r="MW42" s="13" t="s">
        <v>1192</v>
      </c>
      <c r="MX42" s="13"/>
      <c r="MY42" s="13" t="s">
        <v>1192</v>
      </c>
      <c r="MZ42" s="13" t="s">
        <v>1192</v>
      </c>
      <c r="NA42" s="10" t="str">
        <f t="shared" ca="1" si="44"/>
        <v/>
      </c>
      <c r="NB42" s="22" t="s">
        <v>4155</v>
      </c>
      <c r="NC42" s="6" t="s">
        <v>4147</v>
      </c>
      <c r="ND42" s="6" t="s">
        <v>4148</v>
      </c>
      <c r="NE42" s="27" t="str" cm="1">
        <f t="array" aca="1" ref="NE42" ca="1">CONCATENATE($A$37,INDIRECT(ADDRESS(ROW(),COLUMN()-2)),"%20",INDIRECT(ADDRESS(ROW(),COLUMN()-1)),$A$39,INDIRECT(ADDRESS(ROW(),COLUMN()-2)),"%20",INDIRECT(ADDRESS(ROW(),COLUMN()-1)))</f>
        <v>https://maps.yandex.ru/?ll=38.157783%2035.840262&amp;z=16&amp;text=38.157783%2035.840262</v>
      </c>
      <c r="NF42" s="87" t="str" cm="1">
        <f t="array" aca="1" ref="NF42" ca="1">CONCATENATE($A$40,INDIRECT(ADDRESS(ROW(),COLUMN()-3)),"%2C",INDIRECT(ADDRESS(ROW(),COLUMN()-2)))</f>
        <v>https://maps.google.com/maps?q=38.157783%2C35.840262</v>
      </c>
      <c r="NG42" s="79" t="s">
        <v>3229</v>
      </c>
      <c r="NH42" s="10" t="str" cm="1">
        <f t="array" aca="1" ref="NH42" ca="1">IF(INDIRECT(ADDRESS(ROW(),COLUMN()-6))="","X",IF(INDIRECT(ADDRESS(ROW(),COLUMN()-5))="",0,"OK"))</f>
        <v>OK</v>
      </c>
      <c r="NI42" s="29" t="str">
        <f ca="1">IF(NJ42="","",SUM(1+MAXA(NI$1:NI41)))</f>
        <v/>
      </c>
      <c r="NJ42" s="8" t="str" cm="1">
        <f t="array" aca="1" ref="NJ42" ca="1">IF(NH42=0,INDIRECT(ADDRESS(ROW(),COLUMN()-8)),"")</f>
        <v/>
      </c>
      <c r="NK42" s="31"/>
      <c r="NL42" s="10" t="str">
        <f t="shared" si="14"/>
        <v>$NB$42</v>
      </c>
      <c r="NM42" s="29" t="str">
        <f ca="1">IF(NN42="","",SUM(1+MAXA(NM$1:NM41)))</f>
        <v/>
      </c>
      <c r="NN42" s="8" t="str" cm="1">
        <f t="array" aca="1" ref="NN42" ca="1">IF(ISNUMBER(SEARCH(NN$1,INDEX(INDIRECT(NO$1),ROW(NL42),1)))=TRUE,INDIRECT(NL42),"")</f>
        <v/>
      </c>
      <c r="NO42" s="13" t="s">
        <v>1192</v>
      </c>
      <c r="NP42" s="13" t="s">
        <v>1192</v>
      </c>
      <c r="NQ42" s="13" t="s">
        <v>1192</v>
      </c>
      <c r="NR42" s="13"/>
      <c r="NS42" s="13"/>
      <c r="NT42" s="13"/>
      <c r="NU42" s="13"/>
      <c r="NV42" s="13"/>
      <c r="NW42" s="13"/>
      <c r="NX42" s="13" t="s">
        <v>1192</v>
      </c>
      <c r="NY42" s="13" t="s">
        <v>1192</v>
      </c>
      <c r="NZ42" s="13"/>
      <c r="OA42" s="10" t="str">
        <f t="shared" ca="1" si="45"/>
        <v/>
      </c>
      <c r="OB42" s="8" t="s">
        <v>3164</v>
      </c>
      <c r="OC42" s="10" t="s">
        <v>1299</v>
      </c>
      <c r="OD42" s="10" t="s">
        <v>1300</v>
      </c>
      <c r="OE42" s="27" t="str" cm="1">
        <f t="array" aca="1" ref="OE42" ca="1">CONCATENATE($A$37,INDIRECT(ADDRESS(ROW(),COLUMN()-2)),"%20",INDIRECT(ADDRESS(ROW(),COLUMN()-1)),$A$39,INDIRECT(ADDRESS(ROW(),COLUMN()-2)),"%20",INDIRECT(ADDRESS(ROW(),COLUMN()-1)))</f>
        <v>https://maps.yandex.ru/?ll=38.218056%2035.659497&amp;z=16&amp;text=38.218056%2035.659497</v>
      </c>
      <c r="OF42" s="87" t="str" cm="1">
        <f t="array" aca="1" ref="OF42" ca="1">CONCATENATE($A$40,INDIRECT(ADDRESS(ROW(),COLUMN()-3)),"%2C",INDIRECT(ADDRESS(ROW(),COLUMN()-2)))</f>
        <v>https://maps.google.com/maps?q=38.218056%2C35.659497</v>
      </c>
      <c r="OG42" s="79" t="s">
        <v>3229</v>
      </c>
      <c r="OH42" s="10" t="str" cm="1">
        <f t="array" aca="1" ref="OH42" ca="1">IF(INDIRECT(ADDRESS(ROW(),COLUMN()-6))="","X",IF(INDIRECT(ADDRESS(ROW(),COLUMN()-5))="",0,"OK"))</f>
        <v>OK</v>
      </c>
      <c r="OI42" s="29" t="str">
        <f ca="1">IF(OJ42="","",SUM(1+MAXA(OI$1:OI41)))</f>
        <v/>
      </c>
      <c r="OJ42" s="8" t="str" cm="1">
        <f t="array" aca="1" ref="OJ42" ca="1">IF(OH42=0,INDIRECT(ADDRESS(ROW(),COLUMN()-8)),"")</f>
        <v/>
      </c>
      <c r="OK42" s="31"/>
      <c r="OL42" s="10" t="str">
        <f t="shared" si="15"/>
        <v>$OB$42</v>
      </c>
      <c r="OM42" s="29" t="str">
        <f ca="1">IF(ON42="","",SUM(1+MAXA(OM$1:OM41)))</f>
        <v/>
      </c>
      <c r="ON42" s="8" t="str" cm="1">
        <f t="array" aca="1" ref="ON42" ca="1">IF(ISNUMBER(SEARCH(ON$1,INDEX(INDIRECT(OO$1),ROW(OL42),1)))=TRUE,INDIRECT(OL42),"")</f>
        <v/>
      </c>
      <c r="OO42" s="13" t="s">
        <v>1192</v>
      </c>
      <c r="OP42" s="13"/>
      <c r="OQ42" s="13"/>
      <c r="OR42" s="13"/>
      <c r="OS42" s="13"/>
      <c r="OT42" s="13"/>
      <c r="OU42" s="13"/>
      <c r="OV42" s="13"/>
      <c r="OW42" s="13"/>
      <c r="OX42" s="13"/>
      <c r="OY42" s="13"/>
      <c r="OZ42" s="13" t="s">
        <v>1192</v>
      </c>
      <c r="PA42" s="10" t="str">
        <f t="shared" ca="1" si="46"/>
        <v/>
      </c>
      <c r="PB42" s="22" t="s">
        <v>1508</v>
      </c>
      <c r="PC42" s="14" t="s">
        <v>1509</v>
      </c>
      <c r="PD42" s="14" t="s">
        <v>1510</v>
      </c>
      <c r="PE42" s="27" t="str" cm="1">
        <f t="array" aca="1" ref="PE42" ca="1">CONCATENATE($A$37,INDIRECT(ADDRESS(ROW(),COLUMN()-2)),"%20",INDIRECT(ADDRESS(ROW(),COLUMN()-1)),$A$39,INDIRECT(ADDRESS(ROW(),COLUMN()-2)),"%20",INDIRECT(ADDRESS(ROW(),COLUMN()-1)))</f>
        <v>https://maps.yandex.ru/?ll=39.076732%2035.502130&amp;z=16&amp;text=39.076732%2035.502130</v>
      </c>
      <c r="PF42" s="87" t="str" cm="1">
        <f t="array" aca="1" ref="PF42" ca="1">CONCATENATE($A$40,INDIRECT(ADDRESS(ROW(),COLUMN()-3)),"%2C",INDIRECT(ADDRESS(ROW(),COLUMN()-2)))</f>
        <v>https://maps.google.com/maps?q=39.076732%2C35.502130</v>
      </c>
      <c r="PG42" s="79" t="s">
        <v>3239</v>
      </c>
      <c r="PH42" s="10" t="str" cm="1">
        <f t="array" aca="1" ref="PH42" ca="1">IF(INDIRECT(ADDRESS(ROW(),COLUMN()-6))="","X",IF(INDIRECT(ADDRESS(ROW(),COLUMN()-5))="",0,"OK"))</f>
        <v>OK</v>
      </c>
      <c r="PI42" s="29" t="str">
        <f ca="1">IF(PJ42="","",SUM(1+MAXA(PI$1:PI41)))</f>
        <v/>
      </c>
      <c r="PJ42" s="8" t="str" cm="1">
        <f t="array" aca="1" ref="PJ42" ca="1">IF(PH42=0,INDIRECT(ADDRESS(ROW(),COLUMN()-8)),"")</f>
        <v/>
      </c>
      <c r="PK42" s="31"/>
      <c r="PL42" s="10" t="str">
        <f t="shared" si="16"/>
        <v>$PB$42</v>
      </c>
      <c r="PM42" s="29" t="str">
        <f ca="1">IF(PN42="","",SUM(1+MAXA(PM$1:PM41)))</f>
        <v/>
      </c>
      <c r="PN42" s="8" t="str" cm="1">
        <f t="array" aca="1" ref="PN42" ca="1">IF(ISNUMBER(SEARCH(PN$1,INDEX(INDIRECT(PO$1),ROW(PL42),1)))=TRUE,INDIRECT(PL42),"")</f>
        <v/>
      </c>
      <c r="PO42" s="13" t="s">
        <v>1192</v>
      </c>
      <c r="PP42" s="13" t="s">
        <v>1192</v>
      </c>
      <c r="PQ42" s="13" t="s">
        <v>1192</v>
      </c>
      <c r="PR42" s="13" t="s">
        <v>1192</v>
      </c>
      <c r="PS42" s="13"/>
      <c r="PT42" s="13"/>
      <c r="PU42" s="13"/>
      <c r="PV42" s="13"/>
      <c r="PW42" s="13"/>
      <c r="PX42" s="13"/>
      <c r="PY42" s="13" t="s">
        <v>1192</v>
      </c>
      <c r="PZ42" s="13" t="s">
        <v>1192</v>
      </c>
      <c r="QA42" s="10" t="str">
        <f t="shared" ca="1" si="47"/>
        <v/>
      </c>
      <c r="QB42" s="73" t="s">
        <v>3072</v>
      </c>
      <c r="QC42" s="74" t="s">
        <v>1635</v>
      </c>
      <c r="QD42" s="74" t="s">
        <v>1636</v>
      </c>
      <c r="QE42" s="27" t="str" cm="1">
        <f t="array" aca="1" ref="QE42" ca="1">CONCATENATE($A$37,INDIRECT(ADDRESS(ROW(),COLUMN()-2)),"%20",INDIRECT(ADDRESS(ROW(),COLUMN()-1)),$A$39,INDIRECT(ADDRESS(ROW(),COLUMN()-2)),"%20",INDIRECT(ADDRESS(ROW(),COLUMN()-1)))</f>
        <v>https://maps.yandex.ru/?ll=38.703533%2035.223078&amp;z=16&amp;text=38.703533%2035.223078</v>
      </c>
      <c r="QF42" s="87" t="str" cm="1">
        <f t="array" aca="1" ref="QF42" ca="1">CONCATENATE($A$40,INDIRECT(ADDRESS(ROW(),COLUMN()-3)),"%2C",INDIRECT(ADDRESS(ROW(),COLUMN()-2)))</f>
        <v>https://maps.google.com/maps?q=38.703533%2C35.223078</v>
      </c>
      <c r="QG42" s="79" t="s">
        <v>3240</v>
      </c>
      <c r="QH42" s="10" t="str" cm="1">
        <f t="array" aca="1" ref="QH42" ca="1">IF(INDIRECT(ADDRESS(ROW(),COLUMN()-6))="","X",IF(INDIRECT(ADDRESS(ROW(),COLUMN()-5))="",0,"OK"))</f>
        <v>OK</v>
      </c>
      <c r="QI42" s="29" t="str">
        <f ca="1">IF(QJ42="","",SUM(1+MAXA(QI$1:QI41)))</f>
        <v/>
      </c>
      <c r="QJ42" s="8" t="str" cm="1">
        <f t="array" aca="1" ref="QJ42" ca="1">IF(QH42=0,INDIRECT(ADDRESS(ROW(),COLUMN()-8)),"")</f>
        <v/>
      </c>
      <c r="QK42" s="31"/>
      <c r="QL42" s="10" t="str">
        <f t="shared" si="17"/>
        <v>$QB$42</v>
      </c>
      <c r="QM42" s="29" t="str">
        <f ca="1">IF(QN42="","",SUM(1+MAXA(QM$1:QM41)))</f>
        <v/>
      </c>
      <c r="QN42" s="8" t="str" cm="1">
        <f t="array" aca="1" ref="QN42" ca="1">IF(ISNUMBER(SEARCH(QN$1,INDEX(INDIRECT(QO$1),ROW(QL42),1)))=TRUE,INDIRECT(QL42),"")</f>
        <v/>
      </c>
      <c r="QO42" s="13" t="s">
        <v>1192</v>
      </c>
      <c r="QP42" s="13" t="s">
        <v>1192</v>
      </c>
      <c r="QQ42" s="13" t="s">
        <v>1192</v>
      </c>
      <c r="QR42" s="13" t="s">
        <v>1192</v>
      </c>
      <c r="QS42" s="13"/>
      <c r="QT42" s="13"/>
      <c r="QU42" s="13"/>
      <c r="QV42" s="13"/>
      <c r="QW42" s="13"/>
      <c r="QX42" s="13"/>
      <c r="QY42" s="13" t="s">
        <v>1192</v>
      </c>
      <c r="QZ42" s="13" t="s">
        <v>1192</v>
      </c>
      <c r="RA42" s="10" t="str">
        <f t="shared" ca="1" si="48"/>
        <v/>
      </c>
      <c r="RB42" s="22"/>
      <c r="RC42" s="6"/>
      <c r="RD42" s="6"/>
      <c r="RE42" s="24"/>
      <c r="RF42" s="24"/>
      <c r="RG42" s="79"/>
      <c r="RH42" s="10" t="str" cm="1">
        <f t="array" aca="1" ref="RH42" ca="1">IF(INDIRECT(ADDRESS(ROW(),COLUMN()-6))="","X",IF(INDIRECT(ADDRESS(ROW(),COLUMN()-5))="",0,"OK"))</f>
        <v>X</v>
      </c>
      <c r="RI42" s="29" t="str">
        <f ca="1">IF(RJ42="","",SUM(1+MAXA(RI$1:RI41)))</f>
        <v/>
      </c>
      <c r="RJ42" s="8" t="str" cm="1">
        <f t="array" aca="1" ref="RJ42" ca="1">IF(RH42=0,INDIRECT(ADDRESS(ROW(),COLUMN()-8)),"")</f>
        <v/>
      </c>
      <c r="RK42" s="31"/>
      <c r="RL42" s="10" t="str">
        <f t="shared" si="18"/>
        <v>$RB$42</v>
      </c>
      <c r="RM42" s="29" t="str">
        <f ca="1">IF(RN42="","",SUM(1+MAXA(RM$1:RM41)))</f>
        <v/>
      </c>
      <c r="RN42" s="8" t="str" cm="1">
        <f t="array" aca="1" ref="RN42" ca="1">IF(ISNUMBER(SEARCH(RN$1,INDEX(INDIRECT(RO$1),ROW(RL42),1)))=TRUE,INDIRECT(RL42),"")</f>
        <v/>
      </c>
      <c r="RO42" s="13" t="s">
        <v>1192</v>
      </c>
      <c r="RP42" s="13" t="s">
        <v>1192</v>
      </c>
      <c r="RQ42" s="13" t="s">
        <v>1192</v>
      </c>
      <c r="RR42" s="13"/>
      <c r="RS42" s="13"/>
      <c r="RT42" s="13"/>
      <c r="RU42" s="13"/>
      <c r="RV42" s="13"/>
      <c r="RW42" s="13"/>
      <c r="RX42" s="13"/>
      <c r="RY42" s="13" t="s">
        <v>1192</v>
      </c>
      <c r="RZ42" s="13" t="s">
        <v>1192</v>
      </c>
      <c r="SA42" s="10" t="str">
        <f t="shared" ca="1" si="49"/>
        <v/>
      </c>
      <c r="SB42" s="22" t="s">
        <v>1825</v>
      </c>
      <c r="SC42" s="6" t="s">
        <v>1826</v>
      </c>
      <c r="SD42" s="6" t="s">
        <v>1827</v>
      </c>
      <c r="SE42" s="27" t="str" cm="1">
        <f t="array" aca="1" ref="SE42" ca="1">CONCATENATE($A$37,INDIRECT(ADDRESS(ROW(),COLUMN()-2)),"%20",INDIRECT(ADDRESS(ROW(),COLUMN()-1)),$A$39,INDIRECT(ADDRESS(ROW(),COLUMN()-2)),"%20",INDIRECT(ADDRESS(ROW(),COLUMN()-1)))</f>
        <v>https://maps.yandex.ru/?ll=38.577599%2036.287139&amp;z=16&amp;text=38.577599%2036.287139</v>
      </c>
      <c r="SF42" s="87" t="str" cm="1">
        <f t="array" aca="1" ref="SF42" ca="1">CONCATENATE($A$40,INDIRECT(ADDRESS(ROW(),COLUMN()-3)),"%2C",INDIRECT(ADDRESS(ROW(),COLUMN()-2)))</f>
        <v>https://maps.google.com/maps?q=38.577599%2C36.287139</v>
      </c>
      <c r="SG42" s="79" t="s">
        <v>3229</v>
      </c>
      <c r="SH42" s="10" t="str" cm="1">
        <f t="array" aca="1" ref="SH42" ca="1">IF(INDIRECT(ADDRESS(ROW(),COLUMN()-6))="","X",IF(INDIRECT(ADDRESS(ROW(),COLUMN()-5))="",0,"OK"))</f>
        <v>OK</v>
      </c>
      <c r="SI42" s="29" t="str">
        <f ca="1">IF(SJ42="","",SUM(1+MAXA(SI$1:SI41)))</f>
        <v/>
      </c>
      <c r="SJ42" s="8" t="str" cm="1">
        <f t="array" aca="1" ref="SJ42" ca="1">IF(SH42=0,INDIRECT(ADDRESS(ROW(),COLUMN()-8)),"")</f>
        <v/>
      </c>
      <c r="SK42" s="33" t="s">
        <v>1192</v>
      </c>
      <c r="SL42" s="10" t="str">
        <f t="shared" si="19"/>
        <v>$SB$42</v>
      </c>
      <c r="SM42" s="29" t="str">
        <f ca="1">IF(SN42="","",SUM(1+MAXA(SM$1:SM41)))</f>
        <v/>
      </c>
      <c r="SN42" s="8" t="str" cm="1">
        <f t="array" aca="1" ref="SN42" ca="1">IF(ISNUMBER(SEARCH(SN$1,INDEX(SB$1:SB$174,ROW(SL42),1)))=TRUE,INDIRECT(SL42),"")</f>
        <v/>
      </c>
      <c r="SO42" s="13" t="s">
        <v>1192</v>
      </c>
      <c r="SP42" s="13" t="s">
        <v>1192</v>
      </c>
      <c r="SQ42" s="13" t="s">
        <v>1192</v>
      </c>
      <c r="SR42" s="13"/>
      <c r="SS42" s="13"/>
      <c r="ST42" s="13"/>
      <c r="SU42" s="13"/>
      <c r="SV42" s="13"/>
      <c r="SW42" s="13"/>
      <c r="SX42" s="13"/>
      <c r="SY42" s="13" t="s">
        <v>1192</v>
      </c>
      <c r="SZ42" s="13" t="s">
        <v>1192</v>
      </c>
      <c r="TA42" s="10" t="str">
        <f t="shared" ca="1" si="50"/>
        <v/>
      </c>
      <c r="TB42" s="22"/>
      <c r="TC42" s="6"/>
      <c r="TD42" s="6"/>
      <c r="TE42" s="24"/>
      <c r="TF42" s="88"/>
      <c r="TG42" s="101"/>
      <c r="TH42" s="10" t="str" cm="1">
        <f t="array" aca="1" ref="TH42" ca="1">IF(INDIRECT(ADDRESS(ROW(),COLUMN()-6))="","X",IF(INDIRECT(ADDRESS(ROW(),COLUMN()-5))="",0,"OK"))</f>
        <v>X</v>
      </c>
      <c r="TI42" s="29" t="str">
        <f ca="1">IF(TJ42="","",SUM(1+MAXA(TI$1:TI41)))</f>
        <v/>
      </c>
      <c r="TJ42" s="8" t="str" cm="1">
        <f t="array" aca="1" ref="TJ42" ca="1">IF(TH42=0,INDIRECT(ADDRESS(ROW(),COLUMN()-8)),"")</f>
        <v/>
      </c>
      <c r="TK42" s="33" t="s">
        <v>1192</v>
      </c>
      <c r="TL42" s="10" t="str">
        <f t="shared" si="20"/>
        <v>$TB$42</v>
      </c>
      <c r="TM42" s="29" t="str">
        <f ca="1">IF(TN42="","",SUM(1+MAXA(TM$1:TM41)))</f>
        <v/>
      </c>
      <c r="TN42" s="8" t="str" cm="1">
        <f t="array" aca="1" ref="TN42" ca="1">IF(ISNUMBER(SEARCH(TN$1,INDEX(INDIRECT(TO$1),ROW(TL42),1)))=TRUE,INDIRECT(TL42),"")</f>
        <v/>
      </c>
      <c r="TO42" s="13" t="s">
        <v>1192</v>
      </c>
      <c r="TP42" s="13" t="s">
        <v>1192</v>
      </c>
      <c r="TQ42" s="13" t="s">
        <v>1192</v>
      </c>
      <c r="TR42" s="13"/>
      <c r="TS42" s="13"/>
      <c r="TT42" s="13"/>
      <c r="TU42" s="13"/>
      <c r="TV42" s="13"/>
      <c r="TW42" s="13"/>
      <c r="TX42" s="13"/>
      <c r="TY42" s="13" t="s">
        <v>1192</v>
      </c>
      <c r="TZ42" s="13" t="s">
        <v>1192</v>
      </c>
      <c r="UA42" s="14" t="str">
        <f t="shared" ca="1" si="51"/>
        <v/>
      </c>
      <c r="UB42" s="16"/>
      <c r="UC42" s="17" t="s">
        <v>2149</v>
      </c>
      <c r="UD42" s="51"/>
      <c r="UE42" s="19"/>
      <c r="UF42" s="19"/>
      <c r="UG42" s="79" t="s">
        <v>3229</v>
      </c>
      <c r="UH42" s="10" t="str" cm="1">
        <f t="array" aca="1" ref="UH42" ca="1">IF(INDIRECT(ADDRESS(ROW(),COLUMN()-6))="","X",IF(INDIRECT(ADDRESS(ROW(),COLUMN()-5))="",0,"OK"))</f>
        <v>X</v>
      </c>
      <c r="UI42" s="29" t="str">
        <f ca="1">IF(UJ42="","",SUM(1+MAXA(UI$1:UI41)))</f>
        <v/>
      </c>
      <c r="UJ42" s="8" t="str" cm="1">
        <f t="array" aca="1" ref="UJ42" ca="1">IF(UH42=0,INDIRECT(ADDRESS(ROW(),COLUMN()-8)),"")</f>
        <v/>
      </c>
      <c r="UK42" s="33" t="s">
        <v>1192</v>
      </c>
      <c r="UL42" s="10" t="str">
        <f t="shared" si="21"/>
        <v>$UB$42</v>
      </c>
      <c r="UM42" s="29" t="str">
        <f ca="1">IF(UN42="","",SUM(1+MAXA(UM$1:UM41)))</f>
        <v/>
      </c>
      <c r="UN42" s="8" t="str" cm="1">
        <f t="array" aca="1" ref="UN42" ca="1">IF(ISNUMBER(SEARCH(UN$1,INDEX(INDIRECT(UO$1),ROW(UL42),1)))=TRUE,INDIRECT(UL42),"")</f>
        <v/>
      </c>
      <c r="UO42" s="13" t="s">
        <v>1192</v>
      </c>
      <c r="UP42" s="13" t="s">
        <v>1192</v>
      </c>
      <c r="UQ42" s="13" t="s">
        <v>1192</v>
      </c>
      <c r="UR42" s="13"/>
      <c r="US42" s="13"/>
      <c r="UT42" s="13"/>
      <c r="UU42" s="13"/>
      <c r="UV42" s="13"/>
      <c r="UW42" s="13"/>
      <c r="UX42" s="13"/>
      <c r="UY42" s="13" t="s">
        <v>1192</v>
      </c>
      <c r="UZ42" s="13" t="s">
        <v>1192</v>
      </c>
      <c r="VA42" s="10" t="str">
        <f t="shared" ca="1" si="52"/>
        <v/>
      </c>
      <c r="VB42" s="22" t="s">
        <v>1982</v>
      </c>
      <c r="VC42" s="6" t="s">
        <v>2058</v>
      </c>
      <c r="VD42" s="6" t="s">
        <v>1983</v>
      </c>
      <c r="VE42" s="27" t="str" cm="1">
        <f t="array" aca="1" ref="VE42" ca="1">CONCATENATE($A$37,INDIRECT(ADDRESS(ROW(),COLUMN()-2)),"%20",INDIRECT(ADDRESS(ROW(),COLUMN()-1)),$A$39,INDIRECT(ADDRESS(ROW(),COLUMN()-2)),"%20",INDIRECT(ADDRESS(ROW(),COLUMN()-1)))</f>
        <v>https://maps.yandex.ru/?ll=39.196216%2035.931519&amp;z=16&amp;text=39.196216%2035.931519</v>
      </c>
      <c r="VF42" s="87" t="str" cm="1">
        <f t="array" aca="1" ref="VF42" ca="1">CONCATENATE($A$40,INDIRECT(ADDRESS(ROW(),COLUMN()-3)),"%2C",INDIRECT(ADDRESS(ROW(),COLUMN()-2)))</f>
        <v>https://maps.google.com/maps?q=39.196216%2C35.931519</v>
      </c>
      <c r="VG42" s="79" t="s">
        <v>3229</v>
      </c>
      <c r="VH42" s="10" t="str" cm="1">
        <f t="array" aca="1" ref="VH42" ca="1">IF(INDIRECT(ADDRESS(ROW(),COLUMN()-6))="","X",IF(INDIRECT(ADDRESS(ROW(),COLUMN()-5))="",0,"OK"))</f>
        <v>OK</v>
      </c>
      <c r="VI42" s="29" t="str">
        <f ca="1">IF(VJ42="","",SUM(1+MAXA(VI$1:VI41)))</f>
        <v/>
      </c>
      <c r="VJ42" s="8" t="str" cm="1">
        <f t="array" aca="1" ref="VJ42" ca="1">IF(VH42=0,INDIRECT(ADDRESS(ROW(),COLUMN()-8)),"")</f>
        <v/>
      </c>
      <c r="VK42" s="33" t="s">
        <v>1192</v>
      </c>
      <c r="VL42" s="10" t="str">
        <f t="shared" si="22"/>
        <v>$VB$42</v>
      </c>
      <c r="VM42" s="29" t="str">
        <f ca="1">IF(VN42="","",SUM(1+MAXA(VM$1:VM41)))</f>
        <v/>
      </c>
      <c r="VN42" s="8" t="str" cm="1">
        <f t="array" aca="1" ref="VN42" ca="1">IF(ISNUMBER(SEARCH(VN$1,INDEX(INDIRECT(VO$1),ROW(VL42),1)))=TRUE,INDIRECT(VL42),"")</f>
        <v/>
      </c>
      <c r="VO42" s="13" t="s">
        <v>1192</v>
      </c>
      <c r="VP42" s="13" t="s">
        <v>1192</v>
      </c>
      <c r="VQ42" s="13" t="s">
        <v>1192</v>
      </c>
      <c r="VR42" s="13"/>
      <c r="VS42" s="13"/>
      <c r="VT42" s="13"/>
      <c r="VU42" s="13"/>
      <c r="VV42" s="13"/>
      <c r="VW42" s="13"/>
      <c r="VX42" s="13"/>
      <c r="VY42" s="13" t="s">
        <v>1192</v>
      </c>
      <c r="VZ42" s="13" t="s">
        <v>1192</v>
      </c>
      <c r="WA42" s="10" t="str">
        <f t="shared" ca="1" si="53"/>
        <v/>
      </c>
      <c r="WB42" s="16"/>
      <c r="WC42" s="17" t="s">
        <v>2126</v>
      </c>
      <c r="WD42" s="48"/>
      <c r="WE42" s="19"/>
      <c r="WF42" s="19"/>
      <c r="WG42" s="79" t="s">
        <v>3229</v>
      </c>
      <c r="WH42" s="10" t="str" cm="1">
        <f t="array" aca="1" ref="WH42" ca="1">IF(INDIRECT(ADDRESS(ROW(),COLUMN()-6))="","X",IF(INDIRECT(ADDRESS(ROW(),COLUMN()-5))="",0,"OK"))</f>
        <v>X</v>
      </c>
      <c r="WI42" s="29" t="str">
        <f ca="1">IF(WJ42="","",SUM(1+MAXA(WI$1:WI41)))</f>
        <v/>
      </c>
      <c r="WJ42" s="8" t="str" cm="1">
        <f t="array" aca="1" ref="WJ42" ca="1">IF(WH42=0,INDIRECT(ADDRESS(ROW(),COLUMN()-8)),"")</f>
        <v/>
      </c>
      <c r="WK42" s="33" t="s">
        <v>1192</v>
      </c>
      <c r="WL42" s="10" t="str">
        <f t="shared" si="23"/>
        <v>$WB$42</v>
      </c>
      <c r="WM42" s="29" t="str">
        <f ca="1">IF(WN42="","",SUM(1+MAXA(WM$1:WM41)))</f>
        <v/>
      </c>
      <c r="WN42" s="8" t="str" cm="1">
        <f t="array" aca="1" ref="WN42" ca="1">IF(ISNUMBER(SEARCH(WN$1,INDEX(INDIRECT(WO$1),ROW(WL42),1)))=TRUE,INDIRECT(WL42),"")</f>
        <v/>
      </c>
      <c r="WO42" s="13" t="s">
        <v>1192</v>
      </c>
      <c r="WP42" s="13" t="s">
        <v>1192</v>
      </c>
      <c r="WQ42" s="13" t="s">
        <v>1192</v>
      </c>
      <c r="WR42" s="13" t="s">
        <v>1192</v>
      </c>
      <c r="WS42" s="13"/>
      <c r="WT42" s="13"/>
      <c r="WU42" s="13"/>
      <c r="WV42" s="13" t="s">
        <v>1192</v>
      </c>
      <c r="WW42" s="13"/>
      <c r="WX42" s="13"/>
      <c r="WY42" s="13"/>
      <c r="WZ42" s="13" t="s">
        <v>1192</v>
      </c>
      <c r="XA42" s="10" t="str">
        <f t="shared" ca="1" si="54"/>
        <v/>
      </c>
      <c r="XB42" s="22" t="s">
        <v>2262</v>
      </c>
      <c r="XC42" s="37" t="s">
        <v>2263</v>
      </c>
      <c r="XD42" s="37" t="s">
        <v>2264</v>
      </c>
      <c r="XE42" s="27" t="str" cm="1">
        <f t="array" aca="1" ref="XE42" ca="1">CONCATENATE($A$37,INDIRECT(ADDRESS(ROW(),COLUMN()-2)),"%20",INDIRECT(ADDRESS(ROW(),COLUMN()-1)),$A$39,INDIRECT(ADDRESS(ROW(),COLUMN()-2)),"%20",INDIRECT(ADDRESS(ROW(),COLUMN()-1)))</f>
        <v>https://maps.yandex.ru/?ll=38.301893%2035.916393&amp;z=16&amp;text=38.301893%2035.916393</v>
      </c>
      <c r="XF42" s="87" t="str" cm="1">
        <f t="array" aca="1" ref="XF42" ca="1">CONCATENATE($A$40,INDIRECT(ADDRESS(ROW(),COLUMN()-3)),"%2C",INDIRECT(ADDRESS(ROW(),COLUMN()-2)))</f>
        <v>https://maps.google.com/maps?q=38.301893%2C35.916393</v>
      </c>
      <c r="XG42" s="79" t="s">
        <v>3229</v>
      </c>
      <c r="XH42" s="10" t="str" cm="1">
        <f t="array" aca="1" ref="XH42" ca="1">IF(INDIRECT(ADDRESS(ROW(),COLUMN()-6))="","X",IF(INDIRECT(ADDRESS(ROW(),COLUMN()-5))="",0,"OK"))</f>
        <v>OK</v>
      </c>
      <c r="XI42" s="29" t="str">
        <f ca="1">IF(XJ42="","",SUM(1+MAXA(XI$1:XI41)))</f>
        <v/>
      </c>
      <c r="XJ42" s="8" t="str" cm="1">
        <f t="array" aca="1" ref="XJ42" ca="1">IF(XH42=0,INDIRECT(ADDRESS(ROW(),COLUMN()-8)),"")</f>
        <v/>
      </c>
      <c r="XK42" s="33" t="s">
        <v>1192</v>
      </c>
      <c r="XL42" s="10" t="str">
        <f t="shared" si="24"/>
        <v>$XB$42</v>
      </c>
      <c r="XM42" s="29" t="str">
        <f ca="1">IF(XN42="","",SUM(1+MAXA(XM$1:XM41)))</f>
        <v/>
      </c>
      <c r="XN42" s="8" t="str" cm="1">
        <f t="array" aca="1" ref="XN42" ca="1">IF(ISNUMBER(SEARCH(XN$1,INDEX(INDIRECT(XO$1),ROW(XL42),1)))=TRUE,INDIRECT(XL42),"")</f>
        <v/>
      </c>
      <c r="XO42" s="13" t="s">
        <v>1192</v>
      </c>
      <c r="XP42" s="13" t="s">
        <v>1192</v>
      </c>
      <c r="XQ42" s="13" t="s">
        <v>1192</v>
      </c>
      <c r="XR42" s="13" t="s">
        <v>1192</v>
      </c>
      <c r="XS42" s="13"/>
      <c r="XT42" s="13"/>
      <c r="XU42" s="13"/>
      <c r="XV42" s="13"/>
      <c r="XW42" s="13"/>
      <c r="XX42" s="13"/>
      <c r="XY42" s="13" t="s">
        <v>1192</v>
      </c>
      <c r="XZ42" s="13" t="s">
        <v>1192</v>
      </c>
      <c r="YA42" s="10" t="str">
        <f t="shared" ca="1" si="55"/>
        <v/>
      </c>
      <c r="YB42" s="22"/>
      <c r="YC42" s="37"/>
      <c r="YD42" s="37"/>
      <c r="YE42" s="24"/>
      <c r="YF42" s="88"/>
      <c r="YG42" s="101"/>
      <c r="YH42" s="10" t="str" cm="1">
        <f t="array" aca="1" ref="YH42" ca="1">IF(INDIRECT(ADDRESS(ROW(),COLUMN()-6))="","X",IF(INDIRECT(ADDRESS(ROW(),COLUMN()-5))="",0,"OK"))</f>
        <v>X</v>
      </c>
      <c r="YI42" s="29" t="str">
        <f ca="1">IF(YJ42="","",SUM(1+MAXA(YI$1:YI41)))</f>
        <v/>
      </c>
      <c r="YJ42" s="8" t="str" cm="1">
        <f t="array" aca="1" ref="YJ42" ca="1">IF(YH42=0,INDIRECT(ADDRESS(ROW(),COLUMN()-8)),"")</f>
        <v/>
      </c>
      <c r="YK42" s="33" t="s">
        <v>1192</v>
      </c>
      <c r="YL42" s="10" t="str">
        <f t="shared" si="25"/>
        <v>$YB$42</v>
      </c>
      <c r="YM42" s="29" t="str">
        <f ca="1">IF(YN42="","",SUM(1+MAXA(YM$1:YM41)))</f>
        <v/>
      </c>
      <c r="YN42" s="8" t="str" cm="1">
        <f t="array" aca="1" ref="YN42" ca="1">IF(ISNUMBER(SEARCH(YN$1,INDEX(INDIRECT(YO$1),ROW(YL42),1)))=TRUE,INDIRECT(YL42),"")</f>
        <v/>
      </c>
      <c r="YO42" s="13" t="s">
        <v>1192</v>
      </c>
      <c r="YP42" s="13" t="s">
        <v>1192</v>
      </c>
      <c r="YQ42" s="13" t="s">
        <v>1192</v>
      </c>
      <c r="YR42" s="13" t="s">
        <v>1192</v>
      </c>
      <c r="YS42" s="13"/>
      <c r="YT42" s="13"/>
      <c r="YU42" s="13"/>
      <c r="YV42" s="13"/>
      <c r="YW42" s="13"/>
      <c r="YX42" s="13"/>
      <c r="YY42" s="13" t="s">
        <v>1192</v>
      </c>
      <c r="YZ42" s="13" t="s">
        <v>1192</v>
      </c>
      <c r="ZA42" s="10" t="str">
        <f t="shared" ca="1" si="56"/>
        <v/>
      </c>
      <c r="ZB42" s="22" t="s">
        <v>2428</v>
      </c>
      <c r="ZC42" s="6" t="s">
        <v>2429</v>
      </c>
      <c r="ZD42" s="37" t="s">
        <v>2430</v>
      </c>
      <c r="ZE42" s="27" t="str" cm="1">
        <f t="array" aca="1" ref="ZE42" ca="1">CONCATENATE($A$37,INDIRECT(ADDRESS(ROW(),COLUMN()-2)),"%20",INDIRECT(ADDRESS(ROW(),COLUMN()-1)),$A$39,INDIRECT(ADDRESS(ROW(),COLUMN()-2)),"%20",INDIRECT(ADDRESS(ROW(),COLUMN()-1)))</f>
        <v>https://maps.yandex.ru/?ll=38.077182%2035.294245&amp;z=16&amp;text=38.077182%2035.294245</v>
      </c>
      <c r="ZF42" s="87" t="str" cm="1">
        <f t="array" aca="1" ref="ZF42" ca="1">CONCATENATE($A$40,INDIRECT(ADDRESS(ROW(),COLUMN()-3)),"%2C",INDIRECT(ADDRESS(ROW(),COLUMN()-2)))</f>
        <v>https://maps.google.com/maps?q=38.077182%2C35.294245</v>
      </c>
      <c r="ZG42" s="79" t="s">
        <v>3229</v>
      </c>
      <c r="ZH42" s="10" t="str" cm="1">
        <f t="array" aca="1" ref="ZH42" ca="1">IF(INDIRECT(ADDRESS(ROW(),COLUMN()-6))="","X",IF(INDIRECT(ADDRESS(ROW(),COLUMN()-5))="",0,"OK"))</f>
        <v>OK</v>
      </c>
      <c r="ZI42" s="29" t="str">
        <f ca="1">IF(ZJ42="","",SUM(1+MAXA(ZI$1:ZI41)))</f>
        <v/>
      </c>
      <c r="ZJ42" s="8" t="str" cm="1">
        <f t="array" aca="1" ref="ZJ42" ca="1">IF(ZH42=0,INDIRECT(ADDRESS(ROW(),COLUMN()-8)),"")</f>
        <v/>
      </c>
      <c r="ZK42" s="33" t="s">
        <v>1192</v>
      </c>
      <c r="ZL42" s="10" t="str">
        <f t="shared" si="26"/>
        <v>$ZB$42</v>
      </c>
      <c r="ZM42" s="29" t="str">
        <f ca="1">IF(ZN42="","",SUM(1+MAXA(ZM$1:ZM41)))</f>
        <v/>
      </c>
      <c r="ZN42" s="8" t="str" cm="1">
        <f t="array" aca="1" ref="ZN42" ca="1">IF(ISNUMBER(SEARCH(ZN$1,INDEX(INDIRECT(ZO$1),ROW(ZL42),1)))=TRUE,INDIRECT(ZL42),"")</f>
        <v/>
      </c>
      <c r="ZO42" s="13" t="s">
        <v>1192</v>
      </c>
      <c r="ZP42" s="13" t="s">
        <v>1192</v>
      </c>
      <c r="ZQ42" s="13" t="s">
        <v>1192</v>
      </c>
      <c r="ZR42" s="13" t="s">
        <v>1192</v>
      </c>
      <c r="ZS42" s="13"/>
      <c r="ZT42" s="13"/>
      <c r="ZU42" s="13"/>
      <c r="ZV42" s="13"/>
      <c r="ZW42" s="13"/>
      <c r="ZX42" s="13"/>
      <c r="ZY42" s="13"/>
      <c r="ZZ42" s="13" t="s">
        <v>1192</v>
      </c>
      <c r="AAA42" s="10" t="str">
        <f t="shared" ca="1" si="57"/>
        <v/>
      </c>
      <c r="AAB42" s="22" t="s">
        <v>4151</v>
      </c>
      <c r="AAC42" s="6" t="s">
        <v>4153</v>
      </c>
      <c r="AAD42" s="37" t="s">
        <v>4152</v>
      </c>
      <c r="AAE42" s="27" t="str" cm="1">
        <f t="array" aca="1" ref="AAE42" ca="1">CONCATENATE($A$37,INDIRECT(ADDRESS(ROW(),COLUMN()-2)),"%20",INDIRECT(ADDRESS(ROW(),COLUMN()-1)),$A$39,INDIRECT(ADDRESS(ROW(),COLUMN()-2)),"%20",INDIRECT(ADDRESS(ROW(),COLUMN()-1)))</f>
        <v>https://maps.yandex.ru/?ll=38.414834%2035.105090&amp;z=16&amp;text=38.414834%2035.105090</v>
      </c>
      <c r="AAF42" s="87" t="str" cm="1">
        <f t="array" aca="1" ref="AAF42" ca="1">CONCATENATE($A$40,INDIRECT(ADDRESS(ROW(),COLUMN()-3)),"%2C",INDIRECT(ADDRESS(ROW(),COLUMN()-2)))</f>
        <v>https://maps.google.com/maps?q=38.414834%2C35.105090</v>
      </c>
      <c r="AAG42" s="79" t="s">
        <v>3229</v>
      </c>
      <c r="AAH42" s="10" t="str" cm="1">
        <f t="array" aca="1" ref="AAH42" ca="1">IF(INDIRECT(ADDRESS(ROW(),COLUMN()-6))="","X",IF(INDIRECT(ADDRESS(ROW(),COLUMN()-5))="",0,"OK"))</f>
        <v>OK</v>
      </c>
      <c r="AAI42" s="29" t="str">
        <f ca="1">IF(AAJ42="","",SUM(1+MAXA(AAI$1:AAI41)))</f>
        <v/>
      </c>
      <c r="AAJ42" s="8" t="str" cm="1">
        <f t="array" aca="1" ref="AAJ42" ca="1">IF(AAH42=0,INDIRECT(ADDRESS(ROW(),COLUMN()-8)),"")</f>
        <v/>
      </c>
      <c r="AAK42" s="33" t="s">
        <v>1192</v>
      </c>
      <c r="AAL42" s="10" t="str">
        <f t="shared" si="27"/>
        <v>$AAB$42</v>
      </c>
      <c r="AAM42" s="29" t="str">
        <f ca="1">IF(AAN42="","",SUM(1+MAXA(AAM$1:AAM41)))</f>
        <v/>
      </c>
      <c r="AAN42" s="8" t="str" cm="1">
        <f t="array" aca="1" ref="AAN42" ca="1">IF(ISNUMBER(SEARCH(AAN$1,INDEX(INDIRECT(AAO$1),ROW(AAL42),1)))=TRUE,INDIRECT(AAL42),"")</f>
        <v/>
      </c>
      <c r="AAO42" s="13" t="s">
        <v>1192</v>
      </c>
      <c r="AAP42" s="13" t="s">
        <v>1192</v>
      </c>
      <c r="AAQ42" s="13" t="s">
        <v>1192</v>
      </c>
      <c r="AAR42" s="13" t="s">
        <v>1192</v>
      </c>
      <c r="AAS42" s="13" t="s">
        <v>1192</v>
      </c>
      <c r="AAT42" s="13"/>
      <c r="AAU42" s="13"/>
      <c r="AAV42" s="13"/>
      <c r="AAW42" s="13"/>
      <c r="AAX42" s="13"/>
      <c r="AAY42" s="13"/>
      <c r="AAZ42" s="13" t="s">
        <v>1192</v>
      </c>
      <c r="ABA42" s="10" t="str">
        <f t="shared" ca="1" si="58"/>
        <v/>
      </c>
      <c r="ABB42" s="22" t="s">
        <v>4282</v>
      </c>
      <c r="ABC42" s="37" t="s">
        <v>2739</v>
      </c>
      <c r="ABD42" s="37" t="s">
        <v>2740</v>
      </c>
      <c r="ABE42" s="27" t="str" cm="1">
        <f t="array" aca="1" ref="ABE42" ca="1">CONCATENATE($A$37,INDIRECT(ADDRESS(ROW(),COLUMN()-2)),"%20",INDIRECT(ADDRESS(ROW(),COLUMN()-1)),$A$39,INDIRECT(ADDRESS(ROW(),COLUMN()-2)),"%20",INDIRECT(ADDRESS(ROW(),COLUMN()-1)))</f>
        <v>https://maps.yandex.ru/?ll=38.741210%2035.576427&amp;z=16&amp;text=38.741210%2035.576427</v>
      </c>
      <c r="ABF42" s="87" t="str" cm="1">
        <f t="array" aca="1" ref="ABF42" ca="1">CONCATENATE($A$40,INDIRECT(ADDRESS(ROW(),COLUMN()-3)),"%2C",INDIRECT(ADDRESS(ROW(),COLUMN()-2)))</f>
        <v>https://maps.google.com/maps?q=38.741210%2C35.576427</v>
      </c>
      <c r="ABG42" s="79" t="s">
        <v>3343</v>
      </c>
      <c r="ABH42" s="10" t="str" cm="1">
        <f t="array" aca="1" ref="ABH42" ca="1">IF(INDIRECT(ADDRESS(ROW(),COLUMN()-6))="","X",IF(INDIRECT(ADDRESS(ROW(),COLUMN()-5))="",0,"OK"))</f>
        <v>OK</v>
      </c>
      <c r="ABI42" s="29" t="str">
        <f ca="1">IF(ABJ42="","",SUM(1+MAXA(ABI$1:ABI41)))</f>
        <v/>
      </c>
      <c r="ABJ42" s="8" t="str" cm="1">
        <f t="array" aca="1" ref="ABJ42" ca="1">IF(ABH42=0,INDIRECT(ADDRESS(ROW(),COLUMN()-8)),"")</f>
        <v/>
      </c>
      <c r="ABK42" s="33" t="s">
        <v>1192</v>
      </c>
      <c r="ABL42" s="10" t="str">
        <f t="shared" si="28"/>
        <v>$ABB$42</v>
      </c>
      <c r="ABM42" s="29" t="str">
        <f ca="1">IF(ABN42="","",SUM(1+MAXA(ABM$1:ABM41)))</f>
        <v/>
      </c>
      <c r="ABN42" s="8" t="str" cm="1">
        <f t="array" aca="1" ref="ABN42" ca="1">IF(ISNUMBER(SEARCH(ABN$1,INDEX(INDIRECT(ABO$1),ROW(ABL42),1)))=TRUE,INDIRECT(ABL42),"")</f>
        <v/>
      </c>
      <c r="ABO42" s="13" t="s">
        <v>1192</v>
      </c>
      <c r="ABP42" s="13" t="s">
        <v>1192</v>
      </c>
      <c r="ABQ42" s="13" t="s">
        <v>1192</v>
      </c>
      <c r="ABR42" s="13"/>
      <c r="ABS42" s="13"/>
      <c r="ABT42" s="13"/>
      <c r="ABU42" s="13"/>
      <c r="ABV42" s="13"/>
      <c r="ABW42" s="13"/>
      <c r="ABX42" s="13"/>
      <c r="ABY42" s="13"/>
      <c r="ABZ42" s="13" t="s">
        <v>1192</v>
      </c>
      <c r="ACA42" s="10" t="str">
        <f t="shared" ca="1" si="59"/>
        <v/>
      </c>
      <c r="ACB42" s="22"/>
      <c r="ACC42" s="37"/>
      <c r="ACD42" s="37"/>
      <c r="ACE42" s="24"/>
      <c r="ACF42" s="88"/>
      <c r="ACG42" s="101"/>
      <c r="ACH42" s="10" t="str" cm="1">
        <f t="array" aca="1" ref="ACH42" ca="1">IF(INDIRECT(ADDRESS(ROW(),COLUMN()-6))="","X",IF(INDIRECT(ADDRESS(ROW(),COLUMN()-5))="",0,"OK"))</f>
        <v>X</v>
      </c>
      <c r="ACI42" s="29" t="str">
        <f ca="1">IF(ACJ42="","",SUM(1+MAXA(ACI$1:ACI41)))</f>
        <v/>
      </c>
      <c r="ACJ42" s="8" t="str" cm="1">
        <f t="array" aca="1" ref="ACJ42" ca="1">IF(ACH42=0,INDIRECT(ADDRESS(ROW(),COLUMN()-8)),"")</f>
        <v/>
      </c>
      <c r="ACK42" s="33" t="s">
        <v>1192</v>
      </c>
      <c r="ACL42" s="10" t="str">
        <f t="shared" si="29"/>
        <v>$ACB$42</v>
      </c>
      <c r="ACM42" s="29" t="str">
        <f ca="1">IF(ACN42="","",SUM(1+MAXA(ACM$1:ACM41)))</f>
        <v/>
      </c>
      <c r="ACN42" s="8" t="str" cm="1">
        <f t="array" aca="1" ref="ACN42" ca="1">IF(ISNUMBER(SEARCH(ACN$1,INDEX(INDIRECT(ACO$1),ROW(ACL42),1)))=TRUE,INDIRECT(ACL42),"")</f>
        <v/>
      </c>
      <c r="ACO42" s="13" t="s">
        <v>1192</v>
      </c>
      <c r="ACP42" s="13" t="s">
        <v>1192</v>
      </c>
      <c r="ACQ42" s="13" t="s">
        <v>1192</v>
      </c>
      <c r="ACR42" s="13"/>
      <c r="ACS42" s="13"/>
      <c r="ACT42" s="13"/>
      <c r="ACU42" s="13"/>
      <c r="ACV42" s="13"/>
      <c r="ACW42" s="13"/>
      <c r="ACX42" s="13"/>
      <c r="ACY42" s="13"/>
      <c r="ACZ42" s="13" t="s">
        <v>1192</v>
      </c>
      <c r="ADA42" s="10" t="str">
        <f t="shared" ca="1" si="60"/>
        <v/>
      </c>
      <c r="ADB42" s="15"/>
      <c r="ADC42" s="6"/>
      <c r="ADD42" s="37"/>
      <c r="ADE42" s="24"/>
      <c r="ADF42" s="24"/>
      <c r="ADG42" s="99"/>
      <c r="ADH42" s="10" t="str" cm="1">
        <f t="array" aca="1" ref="ADH42" ca="1">IF(INDIRECT(ADDRESS(ROW(),COLUMN()-6))="","X",IF(INDIRECT(ADDRESS(ROW(),COLUMN()-5))="",0,"OK"))</f>
        <v>X</v>
      </c>
      <c r="ADI42" s="29" t="str">
        <f ca="1">IF(ADJ42="","",SUM(1+MAXA(ADI$1:ADI41)))</f>
        <v/>
      </c>
      <c r="ADJ42" s="8" t="str" cm="1">
        <f t="array" aca="1" ref="ADJ42" ca="1">IF(ADH42=0,INDIRECT(ADDRESS(ROW(),COLUMN()-8)),"")</f>
        <v/>
      </c>
      <c r="ADK42" s="33" t="s">
        <v>1192</v>
      </c>
      <c r="ADL42" s="10" t="str">
        <f t="shared" si="30"/>
        <v>$ADB$42</v>
      </c>
      <c r="ADM42" s="29" t="str">
        <f ca="1">IF(ADN42="","",SUM(1+MAXA(ADM$1:ADM41)))</f>
        <v/>
      </c>
      <c r="ADN42" s="8" t="str" cm="1">
        <f t="array" aca="1" ref="ADN42" ca="1">IF(ISNUMBER(SEARCH(ADN$1,INDEX(INDIRECT(ADO$1),ROW(ADL42),1)))=TRUE,INDIRECT(ADL42),"")</f>
        <v/>
      </c>
      <c r="ADO42" s="13" t="s">
        <v>1192</v>
      </c>
      <c r="ADP42" s="13" t="s">
        <v>1192</v>
      </c>
      <c r="ADQ42" s="13" t="s">
        <v>1192</v>
      </c>
      <c r="ADR42" s="13" t="s">
        <v>1192</v>
      </c>
      <c r="ADS42" s="13" t="s">
        <v>1192</v>
      </c>
      <c r="ADT42" s="13"/>
      <c r="ADU42" s="13"/>
      <c r="ADV42" s="13"/>
      <c r="ADW42" s="13"/>
      <c r="ADX42" s="13"/>
      <c r="ADY42" s="13"/>
      <c r="ADZ42" s="13" t="s">
        <v>1192</v>
      </c>
      <c r="AEA42" s="10" t="str">
        <f t="shared" ca="1" si="61"/>
        <v/>
      </c>
      <c r="AEB42" s="22"/>
      <c r="AEC42" s="6"/>
      <c r="AED42" s="37"/>
      <c r="AEE42" s="24"/>
      <c r="AEF42" s="24"/>
      <c r="AEG42" s="79"/>
      <c r="AEH42" s="10" t="str" cm="1">
        <f t="array" aca="1" ref="AEH42" ca="1">IF(INDIRECT(ADDRESS(ROW(),COLUMN()-6))="","X",IF(INDIRECT(ADDRESS(ROW(),COLUMN()-5))="",0,"OK"))</f>
        <v>X</v>
      </c>
      <c r="AEI42" s="29" t="str">
        <f ca="1">IF(AEJ42="","",SUM(1+MAXA(AEI$1:AEI41)))</f>
        <v/>
      </c>
      <c r="AEJ42" s="8" t="str" cm="1">
        <f t="array" aca="1" ref="AEJ42" ca="1">IF(AEH42=0,INDIRECT(ADDRESS(ROW(),COLUMN()-8)),"")</f>
        <v/>
      </c>
      <c r="AEK42" s="33" t="s">
        <v>1192</v>
      </c>
      <c r="AEL42" s="10" t="str">
        <f t="shared" si="31"/>
        <v>$AEB$42</v>
      </c>
      <c r="AEM42" s="29" t="str">
        <f ca="1">IF(AEN42="","",SUM(1+MAXA(AEM$1:AEM41)))</f>
        <v/>
      </c>
      <c r="AEN42" s="8" t="str" cm="1">
        <f t="array" aca="1" ref="AEN42" ca="1">IF(ISNUMBER(SEARCH(AEN$1,INDEX(INDIRECT(AEO$1),ROW(AEL42),1)))=TRUE,INDIRECT(AEL42),"")</f>
        <v/>
      </c>
      <c r="AEO42" s="13" t="s">
        <v>1192</v>
      </c>
      <c r="AEP42" s="13" t="s">
        <v>1192</v>
      </c>
      <c r="AEQ42" s="13" t="s">
        <v>1192</v>
      </c>
      <c r="AER42" s="13" t="s">
        <v>1192</v>
      </c>
      <c r="AES42" s="13" t="s">
        <v>1192</v>
      </c>
      <c r="AET42" s="13" t="s">
        <v>1192</v>
      </c>
      <c r="AEU42" s="13" t="s">
        <v>1192</v>
      </c>
      <c r="AEV42" s="13" t="s">
        <v>1192</v>
      </c>
    </row>
    <row r="43" spans="1:828" s="4" customFormat="1" ht="24.75" customHeight="1" x14ac:dyDescent="0.2">
      <c r="B43" s="10" t="str">
        <f t="shared" ca="1" si="32"/>
        <v/>
      </c>
      <c r="C43" s="8"/>
      <c r="D43" s="10"/>
      <c r="E43" s="10"/>
      <c r="G43" s="81"/>
      <c r="H43" s="94"/>
      <c r="I43" s="10" t="str" cm="1">
        <f t="array" aca="1" ref="I43" ca="1">IF(INDIRECT(ADDRESS(ROW(),COLUMN()-6))="","X",IF(INDIRECT(ADDRESS(ROW(),COLUMN()-5))="",0,"OK"))</f>
        <v>X</v>
      </c>
      <c r="J43" s="29" t="str">
        <f ca="1">IF(K43="","",SUM(1+MAXA(J$1:J42)))</f>
        <v/>
      </c>
      <c r="K43" s="8" t="str" cm="1">
        <f t="array" aca="1" ref="K43" ca="1">IF(I43=0,INDIRECT(ADDRESS(ROW(),COLUMN()-8)),"")</f>
        <v/>
      </c>
      <c r="L43" s="31"/>
      <c r="M43" s="10" t="str">
        <f t="shared" si="0"/>
        <v>$C$43</v>
      </c>
      <c r="N43" s="29" t="str">
        <f ca="1">IF(O43="","",SUM(1+MAXA(N$1:N42)))</f>
        <v/>
      </c>
      <c r="O43" s="8" t="str" cm="1">
        <f t="array" aca="1" ref="O43" ca="1">IF(ISNUMBER(SEARCH(O$1,INDEX(INDIRECT($P$1),ROW(M43),1)))=TRUE,INDIRECT(M43),"")</f>
        <v/>
      </c>
      <c r="P43" s="13" t="s">
        <v>1192</v>
      </c>
      <c r="Q43" s="13" t="s">
        <v>1192</v>
      </c>
      <c r="R43" s="13"/>
      <c r="S43" s="13"/>
      <c r="T43" s="13"/>
      <c r="U43" s="13"/>
      <c r="V43" s="13"/>
      <c r="W43" s="13"/>
      <c r="X43" s="13"/>
      <c r="Y43" s="13" t="s">
        <v>1192</v>
      </c>
      <c r="Z43" s="13" t="s">
        <v>1192</v>
      </c>
      <c r="AA43" s="10" t="str">
        <f t="shared" ca="1" si="62"/>
        <v/>
      </c>
      <c r="AB43" s="8"/>
      <c r="AC43" s="10"/>
      <c r="AD43" s="10"/>
      <c r="AF43" s="81"/>
      <c r="AG43" s="81"/>
      <c r="AH43" s="10" t="str" cm="1">
        <f t="array" aca="1" ref="AH43" ca="1">IF(INDIRECT(ADDRESS(ROW(),COLUMN()-6))="","X",IF(INDIRECT(ADDRESS(ROW(),COLUMN()-5))="",0,"OK"))</f>
        <v>X</v>
      </c>
      <c r="AI43" s="29" t="str">
        <f ca="1">IF(AJ43="","",SUM(1+MAXA(AI$1:AI42)))</f>
        <v/>
      </c>
      <c r="AJ43" s="8" t="str" cm="1">
        <f t="array" aca="1" ref="AJ43" ca="1">IF(AH43=0,INDIRECT(ADDRESS(ROW(),COLUMN()-8)),"")</f>
        <v/>
      </c>
      <c r="AK43" s="31"/>
      <c r="AL43" s="10" t="str">
        <f t="shared" si="1"/>
        <v>$AB$43</v>
      </c>
      <c r="AM43" s="29" t="str">
        <f ca="1">IF(AN43="","",SUM(1+MAXA(AM$1:AM42)))</f>
        <v/>
      </c>
      <c r="AN43" s="8" t="str" cm="1">
        <f t="array" aca="1" ref="AN43" ca="1">IF(ISNUMBER(SEARCH(AN$1,INDEX(INDIRECT($AO$1),ROW(AL43),1)))=TRUE,INDIRECT(AL43),"")</f>
        <v/>
      </c>
      <c r="AO43" s="13" t="s">
        <v>1192</v>
      </c>
      <c r="AP43" s="13" t="s">
        <v>1192</v>
      </c>
      <c r="AQ43" s="13" t="s">
        <v>1192</v>
      </c>
      <c r="AR43" s="13"/>
      <c r="AS43" s="13"/>
      <c r="AT43" s="13"/>
      <c r="AU43" s="13"/>
      <c r="AV43" s="13"/>
      <c r="AW43" s="13"/>
      <c r="AX43" s="13" t="s">
        <v>1192</v>
      </c>
      <c r="AY43" s="13" t="s">
        <v>1192</v>
      </c>
      <c r="AZ43" s="13" t="s">
        <v>1192</v>
      </c>
      <c r="BA43" s="10" t="str">
        <f t="shared" ca="1" si="33"/>
        <v/>
      </c>
      <c r="BB43" s="8" t="s">
        <v>308</v>
      </c>
      <c r="BC43" s="10" t="s">
        <v>309</v>
      </c>
      <c r="BD43" s="10" t="s">
        <v>310</v>
      </c>
      <c r="BE43" s="27" t="str" cm="1">
        <f t="array" aca="1" ref="BE43" ca="1">CONCATENATE($A$37,INDIRECT(ADDRESS(ROW(),COLUMN()-2)),"%20",INDIRECT(ADDRESS(ROW(),COLUMN()-1)),$A$39,INDIRECT(ADDRESS(ROW(),COLUMN()-2)),"%20",INDIRECT(ADDRESS(ROW(),COLUMN()-1)))</f>
        <v>https://maps.yandex.ru/?ll=38.780214%2035.621255&amp;z=16&amp;text=38.780214%2035.621255</v>
      </c>
      <c r="BF43" s="87" t="str" cm="1">
        <f t="array" aca="1" ref="BF43" ca="1">CONCATENATE($A$40,INDIRECT(ADDRESS(ROW(),COLUMN()-3)),"%2C",INDIRECT(ADDRESS(ROW(),COLUMN()-2)))</f>
        <v>https://maps.google.com/maps?q=38.780214%2C35.621255</v>
      </c>
      <c r="BG43" s="92" t="s">
        <v>3229</v>
      </c>
      <c r="BH43" s="10" t="str" cm="1">
        <f t="array" aca="1" ref="BH43" ca="1">IF(INDIRECT(ADDRESS(ROW(),COLUMN()-6))="","X",IF(INDIRECT(ADDRESS(ROW(),COLUMN()-5))="",0,"OK"))</f>
        <v>OK</v>
      </c>
      <c r="BI43" s="29" t="str">
        <f ca="1">IF(BJ43="","",SUM(1+MAXA(BI$1:BI42)))</f>
        <v/>
      </c>
      <c r="BJ43" s="8" t="str" cm="1">
        <f t="array" aca="1" ref="BJ43" ca="1">IF(BH43=0,INDIRECT(ADDRESS(ROW(),COLUMN()-8)),"")</f>
        <v/>
      </c>
      <c r="BK43" s="31"/>
      <c r="BL43" s="10" t="str">
        <f t="shared" si="2"/>
        <v>$BB$43</v>
      </c>
      <c r="BM43" s="29" t="str">
        <f ca="1">IF(BN43="","",SUM(1+MAXA(BM$1:BM42)))</f>
        <v/>
      </c>
      <c r="BN43" s="8" t="str" cm="1">
        <f t="array" aca="1" ref="BN43" ca="1">IF(ISNUMBER(SEARCH(BN$1,INDEX(INDIRECT(BO$1),ROW(BL43),1)))=TRUE,INDIRECT(BL43),"")</f>
        <v/>
      </c>
      <c r="BO43" s="13" t="s">
        <v>1192</v>
      </c>
      <c r="BP43" s="13" t="s">
        <v>1192</v>
      </c>
      <c r="BQ43" s="13" t="s">
        <v>1192</v>
      </c>
      <c r="BR43" s="13"/>
      <c r="BS43" s="13"/>
      <c r="BT43" s="13"/>
      <c r="BU43" s="13"/>
      <c r="BV43" s="13"/>
      <c r="BW43" s="13" t="s">
        <v>1192</v>
      </c>
      <c r="BX43" s="13" t="s">
        <v>1192</v>
      </c>
      <c r="BY43" s="13"/>
      <c r="BZ43" s="13"/>
      <c r="CA43" s="10" t="str">
        <f t="shared" ca="1" si="34"/>
        <v/>
      </c>
      <c r="CB43" s="22" t="s">
        <v>3558</v>
      </c>
      <c r="CC43" s="6" t="s">
        <v>3468</v>
      </c>
      <c r="CD43" s="6" t="s">
        <v>3467</v>
      </c>
      <c r="CE43" s="27" t="str" cm="1">
        <f t="array" aca="1" ref="CE43" ca="1">CONCATENATE($A$37,INDIRECT(ADDRESS(ROW(),COLUMN()-2)),"%20",INDIRECT(ADDRESS(ROW(),COLUMN()-1)),$A$39,INDIRECT(ADDRESS(ROW(),COLUMN()-2)),"%20",INDIRECT(ADDRESS(ROW(),COLUMN()-1)))</f>
        <v>https://maps.yandex.ru/?ll=38.759006%2035.425586&amp;z=16&amp;text=38.759006%2035.425586</v>
      </c>
      <c r="CF43" s="87" t="str" cm="1">
        <f t="array" aca="1" ref="CF43" ca="1">CONCATENATE($A$40,INDIRECT(ADDRESS(ROW(),COLUMN()-3)),"%2C",INDIRECT(ADDRESS(ROW(),COLUMN()-2)))</f>
        <v>https://maps.google.com/maps?q=38.759006%2C35.425586</v>
      </c>
      <c r="CG43" s="92" t="s">
        <v>3229</v>
      </c>
      <c r="CH43" s="10" t="str" cm="1">
        <f t="array" aca="1" ref="CH43" ca="1">IF(INDIRECT(ADDRESS(ROW(),COLUMN()-6))="","X",IF(INDIRECT(ADDRESS(ROW(),COLUMN()-5))="",0,"OK"))</f>
        <v>OK</v>
      </c>
      <c r="CI43" s="29" t="str">
        <f ca="1">IF(CJ43="","",SUM(1+MAXA(CI$1:CI42)))</f>
        <v/>
      </c>
      <c r="CJ43" s="8" t="str" cm="1">
        <f t="array" aca="1" ref="CJ43" ca="1">IF(CH43=0,INDIRECT(ADDRESS(ROW(),COLUMN()-8)),"")</f>
        <v/>
      </c>
      <c r="CK43" s="31"/>
      <c r="CL43" s="10" t="str">
        <f t="shared" si="3"/>
        <v>$CB$43</v>
      </c>
      <c r="CM43" s="29" t="str">
        <f ca="1">IF(CN43="","",SUM(1+MAXA(CM$1:CM42)))</f>
        <v/>
      </c>
      <c r="CN43" s="8" t="str" cm="1">
        <f t="array" aca="1" ref="CN43" ca="1">IF(ISNUMBER(SEARCH(CN$1,INDEX(INDIRECT(CO$1),ROW(CL43),1)))=TRUE,INDIRECT(CL43),"")</f>
        <v/>
      </c>
      <c r="CO43" s="13" t="s">
        <v>1192</v>
      </c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 t="s">
        <v>1192</v>
      </c>
      <c r="DA43" s="10" t="str">
        <f t="shared" ca="1" si="65"/>
        <v/>
      </c>
      <c r="DB43" s="8"/>
      <c r="DC43" s="10"/>
      <c r="DD43" s="10"/>
      <c r="DF43" s="81"/>
      <c r="DG43" s="94"/>
      <c r="DH43" s="10" t="str" cm="1">
        <f t="array" aca="1" ref="DH43" ca="1">IF(INDIRECT(ADDRESS(ROW(),COLUMN()-6))="","X",IF(INDIRECT(ADDRESS(ROW(),COLUMN()-5))="",0,"OK"))</f>
        <v>X</v>
      </c>
      <c r="DI43" s="29" t="str">
        <f ca="1">IF(DJ43="","",SUM(1+MAXA(DI$1:DI42)))</f>
        <v/>
      </c>
      <c r="DJ43" s="8" t="str" cm="1">
        <f t="array" aca="1" ref="DJ43" ca="1">IF(DH43=0,INDIRECT(ADDRESS(ROW(),COLUMN()-8)),"")</f>
        <v/>
      </c>
      <c r="DK43" s="31"/>
      <c r="DL43" s="10" t="str">
        <f t="shared" si="66"/>
        <v>$DB$43</v>
      </c>
      <c r="DM43" s="29" t="str">
        <f ca="1">IF(DN43="","",SUM(1+MAXA(DM$1:DM42)))</f>
        <v/>
      </c>
      <c r="DN43" s="8" t="str" cm="1">
        <f t="array" aca="1" ref="DN43" ca="1">IF(ISNUMBER(SEARCH(DN$1,INDEX(INDIRECT(DO$1),ROW(DL43),1)))=TRUE,INDIRECT(DL43),"")</f>
        <v/>
      </c>
      <c r="DO43" s="13" t="s">
        <v>1192</v>
      </c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 t="s">
        <v>1192</v>
      </c>
      <c r="EA43" s="10" t="str">
        <f t="shared" ca="1" si="35"/>
        <v/>
      </c>
      <c r="EB43" s="22"/>
      <c r="EC43" s="14"/>
      <c r="ED43" s="14"/>
      <c r="EE43" s="15"/>
      <c r="EF43" s="15"/>
      <c r="EG43" s="92"/>
      <c r="EH43" s="10" t="str" cm="1">
        <f t="array" aca="1" ref="EH43" ca="1">IF(INDIRECT(ADDRESS(ROW(),COLUMN()-6))="","X",IF(INDIRECT(ADDRESS(ROW(),COLUMN()-5))="",0,"OK"))</f>
        <v>X</v>
      </c>
      <c r="EI43" s="29" t="str">
        <f ca="1">IF(EJ43="","",SUM(1+MAXA(EI$1:EI42)))</f>
        <v/>
      </c>
      <c r="EJ43" s="8" t="str" cm="1">
        <f t="array" aca="1" ref="EJ43" ca="1">IF(EH43=0,INDIRECT(ADDRESS(ROW(),COLUMN()-8)),"")</f>
        <v/>
      </c>
      <c r="EK43" s="31"/>
      <c r="EL43" s="10" t="str">
        <f t="shared" si="5"/>
        <v>$EB$43</v>
      </c>
      <c r="EM43" s="29" t="str">
        <f ca="1">IF(EN43="","",SUM(1+MAXA(EM$1:EM42)))</f>
        <v/>
      </c>
      <c r="EN43" s="8" t="str" cm="1">
        <f t="array" aca="1" ref="EN43" ca="1">IF(ISNUMBER(SEARCH(EN$1,INDEX(INDIRECT(EO$1),ROW(EL43),1)))=TRUE,INDIRECT(EL43),"")</f>
        <v/>
      </c>
      <c r="EO43" s="13" t="s">
        <v>1192</v>
      </c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0" t="str">
        <f t="shared" ca="1" si="36"/>
        <v/>
      </c>
      <c r="FB43" s="22" t="s">
        <v>3382</v>
      </c>
      <c r="FC43" s="6" t="s">
        <v>3851</v>
      </c>
      <c r="FD43" s="6" t="s">
        <v>3852</v>
      </c>
      <c r="FE43" s="27" t="str" cm="1">
        <f t="array" aca="1" ref="FE43" ca="1">CONCATENATE($A$37,INDIRECT(ADDRESS(ROW(),COLUMN()-2)),"%20",INDIRECT(ADDRESS(ROW(),COLUMN()-1)),$A$39,INDIRECT(ADDRESS(ROW(),COLUMN()-2)),"%20",INDIRECT(ADDRESS(ROW(),COLUMN()-1)))</f>
        <v>https://maps.yandex.ru/?ll=38.689795%2035.503743&amp;z=16&amp;text=38.689795%2035.503743</v>
      </c>
      <c r="FF43" s="87" t="str" cm="1">
        <f t="array" aca="1" ref="FF43" ca="1">CONCATENATE($A$40,INDIRECT(ADDRESS(ROW(),COLUMN()-3)),"%2C",INDIRECT(ADDRESS(ROW(),COLUMN()-2)))</f>
        <v>https://maps.google.com/maps?q=38.689795%2C35.503743</v>
      </c>
      <c r="FG43" s="92" t="s">
        <v>3229</v>
      </c>
      <c r="FH43" s="10" t="str" cm="1">
        <f t="array" aca="1" ref="FH43" ca="1">IF(INDIRECT(ADDRESS(ROW(),COLUMN()-6))="","X",IF(INDIRECT(ADDRESS(ROW(),COLUMN()-5))="",0,"OK"))</f>
        <v>OK</v>
      </c>
      <c r="FI43" s="29" t="str">
        <f ca="1">IF(FJ43="","",SUM(1+MAXA(FI$1:FI42)))</f>
        <v/>
      </c>
      <c r="FJ43" s="8" t="str" cm="1">
        <f t="array" aca="1" ref="FJ43" ca="1">IF(FH43=0,INDIRECT(ADDRESS(ROW(),COLUMN()-8)),"")</f>
        <v/>
      </c>
      <c r="FK43" s="31"/>
      <c r="FL43" s="10" t="str">
        <f t="shared" si="6"/>
        <v>$FB$43</v>
      </c>
      <c r="FM43" s="29" t="str">
        <f ca="1">IF(FN43="","",SUM(1+MAXA(FM$1:FM42)))</f>
        <v/>
      </c>
      <c r="FN43" s="8" t="str" cm="1">
        <f t="array" aca="1" ref="FN43" ca="1">IF(ISNUMBER(SEARCH(FN$1,INDEX(INDIRECT(FO$1),ROW(FL43),1)))=TRUE,INDIRECT(FL43),"")</f>
        <v/>
      </c>
      <c r="FO43" s="13" t="s">
        <v>1192</v>
      </c>
      <c r="FP43" s="13" t="s">
        <v>1192</v>
      </c>
      <c r="FQ43" s="13" t="s">
        <v>1192</v>
      </c>
      <c r="FR43" s="13" t="s">
        <v>1192</v>
      </c>
      <c r="FS43" s="13" t="s">
        <v>1192</v>
      </c>
      <c r="FT43" s="13"/>
      <c r="FU43" s="13"/>
      <c r="FV43" s="13"/>
      <c r="FW43" s="13"/>
      <c r="FX43" s="13"/>
      <c r="FY43" s="13"/>
      <c r="FZ43" s="13"/>
      <c r="GA43" s="10" t="str">
        <f t="shared" ca="1" si="37"/>
        <v/>
      </c>
      <c r="GB43" s="22"/>
      <c r="GC43" s="6"/>
      <c r="GD43" s="6"/>
      <c r="GE43" s="24"/>
      <c r="GF43" s="88"/>
      <c r="GG43" s="115"/>
      <c r="GH43" s="10" t="str" cm="1">
        <f t="array" aca="1" ref="GH43" ca="1">IF(INDIRECT(ADDRESS(ROW(),COLUMN()-6))="","X",IF(INDIRECT(ADDRESS(ROW(),COLUMN()-5))="",0,"OK"))</f>
        <v>X</v>
      </c>
      <c r="GI43" s="29" t="str">
        <f ca="1">IF(GJ43="","",SUM(1+MAXA(GI$1:GI42)))</f>
        <v/>
      </c>
      <c r="GJ43" s="8" t="str" cm="1">
        <f t="array" aca="1" ref="GJ43" ca="1">IF(GH43=0,INDIRECT(ADDRESS(ROW(),COLUMN()-8)),"")</f>
        <v/>
      </c>
      <c r="GK43" s="31"/>
      <c r="GL43" s="10" t="str">
        <f t="shared" si="7"/>
        <v>$GB$43</v>
      </c>
      <c r="GM43" s="29" t="str">
        <f ca="1">IF(GN43="","",SUM(1+MAXA(GM$1:GM42)))</f>
        <v/>
      </c>
      <c r="GN43" s="8" t="str" cm="1">
        <f t="array" aca="1" ref="GN43" ca="1">IF(ISNUMBER(SEARCH(GN$1,INDEX(INDIRECT(GO$1),ROW(GL43),1)))=TRUE,INDIRECT(GL43),"")</f>
        <v/>
      </c>
      <c r="GO43" s="13" t="s">
        <v>1192</v>
      </c>
      <c r="GP43" s="13" t="s">
        <v>1192</v>
      </c>
      <c r="GQ43" s="13" t="s">
        <v>1192</v>
      </c>
      <c r="GR43" s="13" t="s">
        <v>1192</v>
      </c>
      <c r="GS43" s="13" t="s">
        <v>1192</v>
      </c>
      <c r="GT43" s="13"/>
      <c r="GU43" s="13"/>
      <c r="GV43" s="13"/>
      <c r="GW43" s="13"/>
      <c r="GX43" s="13"/>
      <c r="GY43" s="13"/>
      <c r="GZ43" s="13"/>
      <c r="HA43" s="10" t="str">
        <f t="shared" ca="1" si="38"/>
        <v/>
      </c>
      <c r="HB43" s="16"/>
      <c r="HC43" s="17" t="s">
        <v>577</v>
      </c>
      <c r="HD43" s="18"/>
      <c r="HE43" s="25"/>
      <c r="HF43" s="25"/>
      <c r="HG43" s="92" t="s">
        <v>3229</v>
      </c>
      <c r="HH43" s="10" t="str" cm="1">
        <f t="array" aca="1" ref="HH43" ca="1">IF(INDIRECT(ADDRESS(ROW(),COLUMN()-6))="","X",IF(INDIRECT(ADDRESS(ROW(),COLUMN()-5))="",0,"OK"))</f>
        <v>X</v>
      </c>
      <c r="HI43" s="29" t="str">
        <f ca="1">IF(HJ43="","",SUM(1+MAXA(HI$1:HI42)))</f>
        <v/>
      </c>
      <c r="HJ43" s="8" t="str" cm="1">
        <f t="array" aca="1" ref="HJ43" ca="1">IF(HH43=0,INDIRECT(ADDRESS(ROW(),COLUMN()-8)),"")</f>
        <v/>
      </c>
      <c r="HK43" s="31"/>
      <c r="HL43" s="10" t="str">
        <f t="shared" si="8"/>
        <v>$HB$43</v>
      </c>
      <c r="HM43" s="29" t="str">
        <f ca="1">IF(HN43="","",SUM(1+MAXA(HM$1:HM42)))</f>
        <v/>
      </c>
      <c r="HN43" s="8" t="str" cm="1">
        <f t="array" aca="1" ref="HN43" ca="1">IF(ISNUMBER(SEARCH(HN$1,INDEX(INDIRECT(HO$1),ROW(HL43),1)))=TRUE,INDIRECT(HL43),"")</f>
        <v/>
      </c>
      <c r="HO43" s="13" t="s">
        <v>1192</v>
      </c>
      <c r="HP43" s="13" t="s">
        <v>1192</v>
      </c>
      <c r="HQ43" s="13" t="s">
        <v>1192</v>
      </c>
      <c r="HR43" s="13"/>
      <c r="HS43" s="13"/>
      <c r="HT43" s="13"/>
      <c r="HU43" s="13"/>
      <c r="HV43" s="13"/>
      <c r="HW43" s="13"/>
      <c r="HX43" s="13"/>
      <c r="HY43" s="13" t="s">
        <v>1192</v>
      </c>
      <c r="HZ43" s="13" t="s">
        <v>1192</v>
      </c>
      <c r="IA43" s="10" t="str">
        <f t="shared" ca="1" si="39"/>
        <v/>
      </c>
      <c r="IB43" s="22" t="s">
        <v>613</v>
      </c>
      <c r="IC43" s="14" t="s">
        <v>614</v>
      </c>
      <c r="ID43" s="14" t="s">
        <v>615</v>
      </c>
      <c r="IE43" s="27" t="str" cm="1">
        <f t="array" aca="1" ref="IE43" ca="1">CONCATENATE($A$37,INDIRECT(ADDRESS(ROW(),COLUMN()-2)),"%20",INDIRECT(ADDRESS(ROW(),COLUMN()-1)),$A$39,INDIRECT(ADDRESS(ROW(),COLUMN()-2)),"%20",INDIRECT(ADDRESS(ROW(),COLUMN()-1)))</f>
        <v>https://maps.yandex.ru/?ll=38.90634%2035.405991&amp;z=16&amp;text=38.90634%2035.405991</v>
      </c>
      <c r="IF43" s="87" t="str" cm="1">
        <f t="array" aca="1" ref="IF43" ca="1">CONCATENATE($A$40,INDIRECT(ADDRESS(ROW(),COLUMN()-3)),"%2C",INDIRECT(ADDRESS(ROW(),COLUMN()-2)))</f>
        <v>https://maps.google.com/maps?q=38.90634%2C35.405991</v>
      </c>
      <c r="IG43" s="79" t="s">
        <v>3229</v>
      </c>
      <c r="IH43" s="10" t="str" cm="1">
        <f t="array" aca="1" ref="IH43" ca="1">IF(INDIRECT(ADDRESS(ROW(),COLUMN()-6))="","X",IF(INDIRECT(ADDRESS(ROW(),COLUMN()-5))="",0,"OK"))</f>
        <v>OK</v>
      </c>
      <c r="II43" s="29" t="str">
        <f ca="1">IF(IJ43="","",SUM(1+MAXA(II$1:II42)))</f>
        <v/>
      </c>
      <c r="IJ43" s="8" t="str" cm="1">
        <f t="array" aca="1" ref="IJ43" ca="1">IF(IH43=0,INDIRECT(ADDRESS(ROW(),COLUMN()-8)),"")</f>
        <v/>
      </c>
      <c r="IK43" s="31"/>
      <c r="IL43" s="10" t="str">
        <f t="shared" si="9"/>
        <v>$IB$43</v>
      </c>
      <c r="IM43" s="29" t="str">
        <f ca="1">IF(IN43="","",SUM(1+MAXA(IM$1:IM42)))</f>
        <v/>
      </c>
      <c r="IN43" s="8" t="str" cm="1">
        <f t="array" aca="1" ref="IN43" ca="1">IF(ISNUMBER(SEARCH(IN$1,INDEX(INDIRECT(IO$1),ROW(IL43),1)))=TRUE,INDIRECT(IL43),"")</f>
        <v/>
      </c>
      <c r="IO43" s="13" t="s">
        <v>1192</v>
      </c>
      <c r="IP43" s="13" t="s">
        <v>1192</v>
      </c>
      <c r="IQ43" s="13" t="s">
        <v>1192</v>
      </c>
      <c r="IR43" s="13"/>
      <c r="IS43" s="13"/>
      <c r="IT43" s="13"/>
      <c r="IU43" s="13"/>
      <c r="IV43" s="13"/>
      <c r="IW43" s="13"/>
      <c r="IX43" s="13" t="s">
        <v>1192</v>
      </c>
      <c r="IY43" s="13" t="s">
        <v>1192</v>
      </c>
      <c r="IZ43" s="13" t="s">
        <v>1192</v>
      </c>
      <c r="JA43" s="10" t="str">
        <f t="shared" ca="1" si="40"/>
        <v/>
      </c>
      <c r="JB43" s="22"/>
      <c r="JC43" s="14"/>
      <c r="JD43" s="14"/>
      <c r="JE43" s="24"/>
      <c r="JF43" s="88"/>
      <c r="JG43" s="101"/>
      <c r="JH43" s="10" t="str" cm="1">
        <f t="array" aca="1" ref="JH43" ca="1">IF(INDIRECT(ADDRESS(ROW(),COLUMN()-6))="","X",IF(INDIRECT(ADDRESS(ROW(),COLUMN()-5))="",0,"OK"))</f>
        <v>X</v>
      </c>
      <c r="JI43" s="29" t="str">
        <f ca="1">IF(JJ43="","",SUM(1+MAXA(JI$1:JI42)))</f>
        <v/>
      </c>
      <c r="JJ43" s="8" t="str" cm="1">
        <f t="array" aca="1" ref="JJ43" ca="1">IF(JH43=0,INDIRECT(ADDRESS(ROW(),COLUMN()-8)),"")</f>
        <v/>
      </c>
      <c r="JK43" s="31"/>
      <c r="JL43" s="10" t="str">
        <f t="shared" si="10"/>
        <v>$JB$43</v>
      </c>
      <c r="JM43" s="29" t="str">
        <f ca="1">IF(JN43="","",SUM(1+MAXA(JM$1:JM42)))</f>
        <v/>
      </c>
      <c r="JN43" s="8" t="str" cm="1">
        <f t="array" aca="1" ref="JN43" ca="1">IF(ISNUMBER(SEARCH(JN$1,INDEX(INDIRECT(JO$1),ROW(JL43),1)))=TRUE,INDIRECT(JL43),"")</f>
        <v/>
      </c>
      <c r="JO43" s="13" t="s">
        <v>1192</v>
      </c>
      <c r="JP43" s="13" t="s">
        <v>1192</v>
      </c>
      <c r="JQ43" s="13" t="s">
        <v>1192</v>
      </c>
      <c r="JR43" s="13"/>
      <c r="JS43" s="13"/>
      <c r="JT43" s="13"/>
      <c r="JU43" s="13"/>
      <c r="JV43" s="13"/>
      <c r="JW43" s="13"/>
      <c r="JX43" s="13" t="s">
        <v>1192</v>
      </c>
      <c r="JY43" s="13" t="s">
        <v>1192</v>
      </c>
      <c r="JZ43" s="13" t="s">
        <v>1192</v>
      </c>
      <c r="KA43" s="10" t="str">
        <f t="shared" ca="1" si="41"/>
        <v/>
      </c>
      <c r="KB43" s="22" t="s">
        <v>3388</v>
      </c>
      <c r="KC43" s="6" t="s">
        <v>3390</v>
      </c>
      <c r="KD43" s="6" t="s">
        <v>3391</v>
      </c>
      <c r="KE43" s="27" t="str" cm="1">
        <f t="array" aca="1" ref="KE43" ca="1">CONCATENATE($A$37,INDIRECT(ADDRESS(ROW(),COLUMN()-2)),"%20",INDIRECT(ADDRESS(ROW(),COLUMN()-1)),$A$39,INDIRECT(ADDRESS(ROW(),COLUMN()-2)),"%20",INDIRECT(ADDRESS(ROW(),COLUMN()-1)))</f>
        <v>https://maps.yandex.ru/?ll=38.651831%2035.770989&amp;z=16&amp;text=38.651831%2035.770989</v>
      </c>
      <c r="KF43" s="87" t="str" cm="1">
        <f t="array" aca="1" ref="KF43" ca="1">CONCATENATE($A$40,INDIRECT(ADDRESS(ROW(),COLUMN()-3)),"%2C",INDIRECT(ADDRESS(ROW(),COLUMN()-2)))</f>
        <v>https://maps.google.com/maps?q=38.651831%2C35.770989</v>
      </c>
      <c r="KG43" s="79" t="s">
        <v>3229</v>
      </c>
      <c r="KH43" s="10" t="str" cm="1">
        <f t="array" aca="1" ref="KH43" ca="1">IF(INDIRECT(ADDRESS(ROW(),COLUMN()-6))="","X",IF(INDIRECT(ADDRESS(ROW(),COLUMN()-5))="",0,"OK"))</f>
        <v>OK</v>
      </c>
      <c r="KI43" s="29" t="str">
        <f ca="1">IF(KJ43="","",SUM(1+MAXA(KI$1:KI42)))</f>
        <v/>
      </c>
      <c r="KJ43" s="8" t="str" cm="1">
        <f t="array" aca="1" ref="KJ43" ca="1">IF(KH43=0,INDIRECT(ADDRESS(ROW(),COLUMN()-8)),"")</f>
        <v/>
      </c>
      <c r="KK43" s="31"/>
      <c r="KL43" s="10" t="str">
        <f t="shared" si="11"/>
        <v>$KB$43</v>
      </c>
      <c r="KM43" s="29" t="str">
        <f ca="1">IF(KN43="","",SUM(1+MAXA(KM$1:KM42)))</f>
        <v/>
      </c>
      <c r="KN43" s="8" t="str" cm="1">
        <f t="array" aca="1" ref="KN43" ca="1">IF(ISNUMBER(SEARCH(KN$1,INDEX(INDIRECT(KO$1),ROW(KL43),1)))=TRUE,INDIRECT(KL43),"")</f>
        <v/>
      </c>
      <c r="KO43" s="13" t="s">
        <v>1192</v>
      </c>
      <c r="KP43" s="13" t="s">
        <v>1192</v>
      </c>
      <c r="KQ43" s="13" t="s">
        <v>1192</v>
      </c>
      <c r="KR43" s="13"/>
      <c r="KS43" s="13"/>
      <c r="KT43" s="13"/>
      <c r="KU43" s="13"/>
      <c r="KV43" s="13"/>
      <c r="KW43" s="13"/>
      <c r="KX43" s="13"/>
      <c r="KY43" s="13" t="s">
        <v>1192</v>
      </c>
      <c r="KZ43" s="13" t="s">
        <v>1192</v>
      </c>
      <c r="LA43" s="10" t="str">
        <f t="shared" ca="1" si="42"/>
        <v/>
      </c>
      <c r="LB43" s="8"/>
      <c r="LC43" s="10"/>
      <c r="LD43" s="10"/>
      <c r="LG43" s="79"/>
      <c r="LH43" s="10" t="str" cm="1">
        <f t="array" aca="1" ref="LH43" ca="1">IF(INDIRECT(ADDRESS(ROW(),COLUMN()-6))="","X",IF(INDIRECT(ADDRESS(ROW(),COLUMN()-5))="",0,"OK"))</f>
        <v>X</v>
      </c>
      <c r="LI43" s="29" t="str">
        <f ca="1">IF(LJ43="","",SUM(1+MAXA(LI$1:LI42)))</f>
        <v/>
      </c>
      <c r="LJ43" s="8" t="str" cm="1">
        <f t="array" aca="1" ref="LJ43" ca="1">IF(LH43=0,INDIRECT(ADDRESS(ROW(),COLUMN()-8)),"")</f>
        <v/>
      </c>
      <c r="LK43" s="31"/>
      <c r="LL43" s="10" t="str">
        <f t="shared" si="12"/>
        <v>$LB$43</v>
      </c>
      <c r="LM43" s="29" t="str">
        <f ca="1">IF(LN43="","",SUM(1+MAXA(LM$1:LM42)))</f>
        <v/>
      </c>
      <c r="LN43" s="8" t="str" cm="1">
        <f t="array" aca="1" ref="LN43" ca="1">IF(ISNUMBER(SEARCH(LN$1,INDEX(INDIRECT(LO$1),ROW(LL43),1)))=TRUE,INDIRECT(LL43),"")</f>
        <v/>
      </c>
      <c r="LO43" s="13" t="s">
        <v>1192</v>
      </c>
      <c r="LP43" s="13" t="s">
        <v>1192</v>
      </c>
      <c r="LQ43" s="13" t="s">
        <v>1192</v>
      </c>
      <c r="LR43" s="13" t="s">
        <v>1192</v>
      </c>
      <c r="LS43" s="13"/>
      <c r="LT43" s="13"/>
      <c r="LU43" s="13"/>
      <c r="LV43" s="13"/>
      <c r="LW43" s="13"/>
      <c r="LX43" s="13"/>
      <c r="LY43" s="13" t="s">
        <v>1192</v>
      </c>
      <c r="LZ43" s="13" t="s">
        <v>1192</v>
      </c>
      <c r="MA43" s="10" t="str">
        <f t="shared" ca="1" si="43"/>
        <v/>
      </c>
      <c r="MB43" s="8" t="s">
        <v>619</v>
      </c>
      <c r="MC43" s="10" t="s">
        <v>620</v>
      </c>
      <c r="MD43" s="10" t="s">
        <v>621</v>
      </c>
      <c r="ME43" s="27" t="str" cm="1">
        <f t="array" aca="1" ref="ME43" ca="1">CONCATENATE($A$37,INDIRECT(ADDRESS(ROW(),COLUMN()-2)),"%20",INDIRECT(ADDRESS(ROW(),COLUMN()-1)),$A$39,INDIRECT(ADDRESS(ROW(),COLUMN()-2)),"%20",INDIRECT(ADDRESS(ROW(),COLUMN()-1)))</f>
        <v>https://maps.yandex.ru/?ll=38.687712%2035.944169&amp;z=16&amp;text=38.687712%2035.944169</v>
      </c>
      <c r="MF43" s="87" t="str" cm="1">
        <f t="array" aca="1" ref="MF43" ca="1">CONCATENATE($A$40,INDIRECT(ADDRESS(ROW(),COLUMN()-3)),"%2C",INDIRECT(ADDRESS(ROW(),COLUMN()-2)))</f>
        <v>https://maps.google.com/maps?q=38.687712%2C35.944169</v>
      </c>
      <c r="MG43" s="79" t="s">
        <v>3229</v>
      </c>
      <c r="MH43" s="10" t="str" cm="1">
        <f t="array" aca="1" ref="MH43" ca="1">IF(INDIRECT(ADDRESS(ROW(),COLUMN()-6))="","X",IF(INDIRECT(ADDRESS(ROW(),COLUMN()-5))="",0,"OK"))</f>
        <v>OK</v>
      </c>
      <c r="MI43" s="29" t="str">
        <f ca="1">IF(MJ43="","",SUM(1+MAXA(MI$1:MI42)))</f>
        <v/>
      </c>
      <c r="MJ43" s="8" t="str" cm="1">
        <f t="array" aca="1" ref="MJ43" ca="1">IF(MH43=0,INDIRECT(ADDRESS(ROW(),COLUMN()-8)),"")</f>
        <v/>
      </c>
      <c r="MK43" s="31"/>
      <c r="ML43" s="10" t="str">
        <f t="shared" si="13"/>
        <v>$MB$43</v>
      </c>
      <c r="MM43" s="29" t="str">
        <f ca="1">IF(MN43="","",SUM(1+MAXA(MM$1:MM42)))</f>
        <v/>
      </c>
      <c r="MN43" s="8" t="str" cm="1">
        <f t="array" aca="1" ref="MN43" ca="1">IF(ISNUMBER(SEARCH(MN$1,INDEX(INDIRECT(MO$1),ROW(ML43),1)))=TRUE,INDIRECT(ML43),"")</f>
        <v/>
      </c>
      <c r="MO43" s="13" t="s">
        <v>1192</v>
      </c>
      <c r="MP43" s="13" t="s">
        <v>1192</v>
      </c>
      <c r="MQ43" s="13" t="s">
        <v>1192</v>
      </c>
      <c r="MR43" s="13"/>
      <c r="MS43" s="13"/>
      <c r="MT43" s="13"/>
      <c r="MU43" s="13"/>
      <c r="MV43" s="13"/>
      <c r="MW43" s="13" t="s">
        <v>1192</v>
      </c>
      <c r="MX43" s="13"/>
      <c r="MY43" s="13" t="s">
        <v>1192</v>
      </c>
      <c r="MZ43" s="13" t="s">
        <v>1192</v>
      </c>
      <c r="NA43" s="10" t="str">
        <f t="shared" ca="1" si="44"/>
        <v/>
      </c>
      <c r="NB43" s="22" t="s">
        <v>4140</v>
      </c>
      <c r="NC43" s="6" t="s">
        <v>4145</v>
      </c>
      <c r="ND43" s="6" t="s">
        <v>4146</v>
      </c>
      <c r="NE43" s="27" t="str" cm="1">
        <f t="array" aca="1" ref="NE43" ca="1">CONCATENATE($A$37,INDIRECT(ADDRESS(ROW(),COLUMN()-2)),"%20",INDIRECT(ADDRESS(ROW(),COLUMN()-1)),$A$39,INDIRECT(ADDRESS(ROW(),COLUMN()-2)),"%20",INDIRECT(ADDRESS(ROW(),COLUMN()-1)))</f>
        <v>https://maps.yandex.ru/?ll=38.155441%2035.839489&amp;z=16&amp;text=38.155441%2035.839489</v>
      </c>
      <c r="NF43" s="87" t="str" cm="1">
        <f t="array" aca="1" ref="NF43" ca="1">CONCATENATE($A$40,INDIRECT(ADDRESS(ROW(),COLUMN()-3)),"%2C",INDIRECT(ADDRESS(ROW(),COLUMN()-2)))</f>
        <v>https://maps.google.com/maps?q=38.155441%2C35.839489</v>
      </c>
      <c r="NG43" s="79" t="s">
        <v>3229</v>
      </c>
      <c r="NH43" s="10" t="str" cm="1">
        <f t="array" aca="1" ref="NH43" ca="1">IF(INDIRECT(ADDRESS(ROW(),COLUMN()-6))="","X",IF(INDIRECT(ADDRESS(ROW(),COLUMN()-5))="",0,"OK"))</f>
        <v>OK</v>
      </c>
      <c r="NI43" s="29" t="str">
        <f ca="1">IF(NJ43="","",SUM(1+MAXA(NI$1:NI42)))</f>
        <v/>
      </c>
      <c r="NJ43" s="8" t="str" cm="1">
        <f t="array" aca="1" ref="NJ43" ca="1">IF(NH43=0,INDIRECT(ADDRESS(ROW(),COLUMN()-8)),"")</f>
        <v/>
      </c>
      <c r="NK43" s="31"/>
      <c r="NL43" s="10" t="str">
        <f t="shared" si="14"/>
        <v>$NB$43</v>
      </c>
      <c r="NM43" s="29" t="str">
        <f ca="1">IF(NN43="","",SUM(1+MAXA(NM$1:NM42)))</f>
        <v/>
      </c>
      <c r="NN43" s="8" t="str" cm="1">
        <f t="array" aca="1" ref="NN43" ca="1">IF(ISNUMBER(SEARCH(NN$1,INDEX(INDIRECT(NO$1),ROW(NL43),1)))=TRUE,INDIRECT(NL43),"")</f>
        <v/>
      </c>
      <c r="NO43" s="13" t="s">
        <v>1192</v>
      </c>
      <c r="NP43" s="13" t="s">
        <v>1192</v>
      </c>
      <c r="NQ43" s="13" t="s">
        <v>1192</v>
      </c>
      <c r="NR43" s="13"/>
      <c r="NS43" s="13"/>
      <c r="NT43" s="13"/>
      <c r="NU43" s="13"/>
      <c r="NV43" s="13"/>
      <c r="NW43" s="13"/>
      <c r="NX43" s="13" t="s">
        <v>1192</v>
      </c>
      <c r="NY43" s="13" t="s">
        <v>1192</v>
      </c>
      <c r="NZ43" s="13"/>
      <c r="OA43" s="10" t="str">
        <f t="shared" ca="1" si="45"/>
        <v/>
      </c>
      <c r="OB43" s="8" t="s">
        <v>1301</v>
      </c>
      <c r="OC43" s="10" t="s">
        <v>1302</v>
      </c>
      <c r="OD43" s="10" t="s">
        <v>1303</v>
      </c>
      <c r="OE43" s="27" t="str" cm="1">
        <f t="array" aca="1" ref="OE43" ca="1">CONCATENATE($A$37,INDIRECT(ADDRESS(ROW(),COLUMN()-2)),"%20",INDIRECT(ADDRESS(ROW(),COLUMN()-1)),$A$39,INDIRECT(ADDRESS(ROW(),COLUMN()-2)),"%20",INDIRECT(ADDRESS(ROW(),COLUMN()-1)))</f>
        <v>https://maps.yandex.ru/?ll=38.187677%2035.680919&amp;z=16&amp;text=38.187677%2035.680919</v>
      </c>
      <c r="OF43" s="87" t="str" cm="1">
        <f t="array" aca="1" ref="OF43" ca="1">CONCATENATE($A$40,INDIRECT(ADDRESS(ROW(),COLUMN()-3)),"%2C",INDIRECT(ADDRESS(ROW(),COLUMN()-2)))</f>
        <v>https://maps.google.com/maps?q=38.187677%2C35.680919</v>
      </c>
      <c r="OG43" s="79" t="s">
        <v>3229</v>
      </c>
      <c r="OH43" s="10" t="str" cm="1">
        <f t="array" aca="1" ref="OH43" ca="1">IF(INDIRECT(ADDRESS(ROW(),COLUMN()-6))="","X",IF(INDIRECT(ADDRESS(ROW(),COLUMN()-5))="",0,"OK"))</f>
        <v>OK</v>
      </c>
      <c r="OI43" s="29" t="str">
        <f ca="1">IF(OJ43="","",SUM(1+MAXA(OI$1:OI42)))</f>
        <v/>
      </c>
      <c r="OJ43" s="8" t="str" cm="1">
        <f t="array" aca="1" ref="OJ43" ca="1">IF(OH43=0,INDIRECT(ADDRESS(ROW(),COLUMN()-8)),"")</f>
        <v/>
      </c>
      <c r="OK43" s="31"/>
      <c r="OL43" s="10" t="str">
        <f t="shared" si="15"/>
        <v>$OB$43</v>
      </c>
      <c r="OM43" s="29" t="str">
        <f ca="1">IF(ON43="","",SUM(1+MAXA(OM$1:OM42)))</f>
        <v/>
      </c>
      <c r="ON43" s="8" t="str" cm="1">
        <f t="array" aca="1" ref="ON43" ca="1">IF(ISNUMBER(SEARCH(ON$1,INDEX(INDIRECT(OO$1),ROW(OL43),1)))=TRUE,INDIRECT(OL43),"")</f>
        <v/>
      </c>
      <c r="OO43" s="13" t="s">
        <v>1192</v>
      </c>
      <c r="OP43" s="13"/>
      <c r="OQ43" s="13"/>
      <c r="OR43" s="13"/>
      <c r="OS43" s="13"/>
      <c r="OT43" s="13"/>
      <c r="OU43" s="13"/>
      <c r="OV43" s="13"/>
      <c r="OW43" s="13"/>
      <c r="OX43" s="13"/>
      <c r="OY43" s="13"/>
      <c r="OZ43" s="13" t="s">
        <v>1192</v>
      </c>
      <c r="PA43" s="10" t="str">
        <f t="shared" ca="1" si="46"/>
        <v/>
      </c>
      <c r="PB43" s="22" t="s">
        <v>1511</v>
      </c>
      <c r="PC43" s="15" t="s">
        <v>1512</v>
      </c>
      <c r="PD43" s="14" t="s">
        <v>1513</v>
      </c>
      <c r="PE43" s="27" t="str" cm="1">
        <f t="array" aca="1" ref="PE43" ca="1">CONCATENATE($A$37,INDIRECT(ADDRESS(ROW(),COLUMN()-2)),"%20",INDIRECT(ADDRESS(ROW(),COLUMN()-1)),$A$39,INDIRECT(ADDRESS(ROW(),COLUMN()-2)),"%20",INDIRECT(ADDRESS(ROW(),COLUMN()-1)))</f>
        <v>https://maps.yandex.ru/?ll=39.102776%2035.518815&amp;z=16&amp;text=39.102776%2035.518815</v>
      </c>
      <c r="PF43" s="87" t="str" cm="1">
        <f t="array" aca="1" ref="PF43" ca="1">CONCATENATE($A$40,INDIRECT(ADDRESS(ROW(),COLUMN()-3)),"%2C",INDIRECT(ADDRESS(ROW(),COLUMN()-2)))</f>
        <v>https://maps.google.com/maps?q=39.102776%2C35.518815</v>
      </c>
      <c r="PG43" s="79" t="s">
        <v>3239</v>
      </c>
      <c r="PH43" s="10" t="str" cm="1">
        <f t="array" aca="1" ref="PH43" ca="1">IF(INDIRECT(ADDRESS(ROW(),COLUMN()-6))="","X",IF(INDIRECT(ADDRESS(ROW(),COLUMN()-5))="",0,"OK"))</f>
        <v>OK</v>
      </c>
      <c r="PI43" s="29" t="str">
        <f ca="1">IF(PJ43="","",SUM(1+MAXA(PI$1:PI42)))</f>
        <v/>
      </c>
      <c r="PJ43" s="8" t="str" cm="1">
        <f t="array" aca="1" ref="PJ43" ca="1">IF(PH43=0,INDIRECT(ADDRESS(ROW(),COLUMN()-8)),"")</f>
        <v/>
      </c>
      <c r="PK43" s="31"/>
      <c r="PL43" s="10" t="str">
        <f t="shared" si="16"/>
        <v>$PB$43</v>
      </c>
      <c r="PM43" s="29" t="str">
        <f ca="1">IF(PN43="","",SUM(1+MAXA(PM$1:PM42)))</f>
        <v/>
      </c>
      <c r="PN43" s="8" t="str" cm="1">
        <f t="array" aca="1" ref="PN43" ca="1">IF(ISNUMBER(SEARCH(PN$1,INDEX(INDIRECT(PO$1),ROW(PL43),1)))=TRUE,INDIRECT(PL43),"")</f>
        <v/>
      </c>
      <c r="PO43" s="13" t="s">
        <v>1192</v>
      </c>
      <c r="PP43" s="13" t="s">
        <v>1192</v>
      </c>
      <c r="PQ43" s="13" t="s">
        <v>1192</v>
      </c>
      <c r="PR43" s="13" t="s">
        <v>1192</v>
      </c>
      <c r="PS43" s="13"/>
      <c r="PT43" s="13"/>
      <c r="PU43" s="13"/>
      <c r="PV43" s="13"/>
      <c r="PW43" s="13"/>
      <c r="PX43" s="13"/>
      <c r="PY43" s="13" t="s">
        <v>1192</v>
      </c>
      <c r="PZ43" s="13" t="s">
        <v>1192</v>
      </c>
      <c r="QA43" s="10" t="str">
        <f t="shared" ca="1" si="47"/>
        <v/>
      </c>
      <c r="QB43" s="73" t="s">
        <v>3073</v>
      </c>
      <c r="QC43" s="74" t="s">
        <v>1635</v>
      </c>
      <c r="QD43" s="74" t="s">
        <v>1636</v>
      </c>
      <c r="QE43" s="27" t="str" cm="1">
        <f t="array" aca="1" ref="QE43" ca="1">CONCATENATE($A$37,INDIRECT(ADDRESS(ROW(),COLUMN()-2)),"%20",INDIRECT(ADDRESS(ROW(),COLUMN()-1)),$A$39,INDIRECT(ADDRESS(ROW(),COLUMN()-2)),"%20",INDIRECT(ADDRESS(ROW(),COLUMN()-1)))</f>
        <v>https://maps.yandex.ru/?ll=38.703533%2035.223078&amp;z=16&amp;text=38.703533%2035.223078</v>
      </c>
      <c r="QF43" s="87" t="str" cm="1">
        <f t="array" aca="1" ref="QF43" ca="1">CONCATENATE($A$40,INDIRECT(ADDRESS(ROW(),COLUMN()-3)),"%2C",INDIRECT(ADDRESS(ROW(),COLUMN()-2)))</f>
        <v>https://maps.google.com/maps?q=38.703533%2C35.223078</v>
      </c>
      <c r="QG43" s="79" t="s">
        <v>3241</v>
      </c>
      <c r="QH43" s="10" t="str" cm="1">
        <f t="array" aca="1" ref="QH43" ca="1">IF(INDIRECT(ADDRESS(ROW(),COLUMN()-6))="","X",IF(INDIRECT(ADDRESS(ROW(),COLUMN()-5))="",0,"OK"))</f>
        <v>OK</v>
      </c>
      <c r="QI43" s="29" t="str">
        <f ca="1">IF(QJ43="","",SUM(1+MAXA(QI$1:QI42)))</f>
        <v/>
      </c>
      <c r="QJ43" s="8" t="str" cm="1">
        <f t="array" aca="1" ref="QJ43" ca="1">IF(QH43=0,INDIRECT(ADDRESS(ROW(),COLUMN()-8)),"")</f>
        <v/>
      </c>
      <c r="QK43" s="31"/>
      <c r="QL43" s="10" t="str">
        <f t="shared" si="17"/>
        <v>$QB$43</v>
      </c>
      <c r="QM43" s="29" t="str">
        <f ca="1">IF(QN43="","",SUM(1+MAXA(QM$1:QM42)))</f>
        <v/>
      </c>
      <c r="QN43" s="8" t="str" cm="1">
        <f t="array" aca="1" ref="QN43" ca="1">IF(ISNUMBER(SEARCH(QN$1,INDEX(INDIRECT(QO$1),ROW(QL43),1)))=TRUE,INDIRECT(QL43),"")</f>
        <v/>
      </c>
      <c r="QO43" s="13" t="s">
        <v>1192</v>
      </c>
      <c r="QP43" s="13" t="s">
        <v>1192</v>
      </c>
      <c r="QQ43" s="13" t="s">
        <v>1192</v>
      </c>
      <c r="QR43" s="13" t="s">
        <v>1192</v>
      </c>
      <c r="QS43" s="13"/>
      <c r="QT43" s="13"/>
      <c r="QU43" s="13"/>
      <c r="QV43" s="13"/>
      <c r="QW43" s="13"/>
      <c r="QX43" s="13"/>
      <c r="QY43" s="13" t="s">
        <v>1192</v>
      </c>
      <c r="QZ43" s="13" t="s">
        <v>1192</v>
      </c>
      <c r="RA43" s="10" t="str">
        <f t="shared" ca="1" si="48"/>
        <v/>
      </c>
      <c r="RB43" s="22"/>
      <c r="RC43" s="6"/>
      <c r="RD43" s="6"/>
      <c r="RE43" s="24"/>
      <c r="RF43" s="24"/>
      <c r="RG43" s="79"/>
      <c r="RH43" s="10" t="str" cm="1">
        <f t="array" aca="1" ref="RH43" ca="1">IF(INDIRECT(ADDRESS(ROW(),COLUMN()-6))="","X",IF(INDIRECT(ADDRESS(ROW(),COLUMN()-5))="",0,"OK"))</f>
        <v>X</v>
      </c>
      <c r="RI43" s="29" t="str">
        <f ca="1">IF(RJ43="","",SUM(1+MAXA(RI$1:RI42)))</f>
        <v/>
      </c>
      <c r="RJ43" s="8" t="str" cm="1">
        <f t="array" aca="1" ref="RJ43" ca="1">IF(RH43=0,INDIRECT(ADDRESS(ROW(),COLUMN()-8)),"")</f>
        <v/>
      </c>
      <c r="RK43" s="31"/>
      <c r="RL43" s="10" t="str">
        <f t="shared" si="18"/>
        <v>$RB$43</v>
      </c>
      <c r="RM43" s="29" t="str">
        <f ca="1">IF(RN43="","",SUM(1+MAXA(RM$1:RM42)))</f>
        <v/>
      </c>
      <c r="RN43" s="8" t="str" cm="1">
        <f t="array" aca="1" ref="RN43" ca="1">IF(ISNUMBER(SEARCH(RN$1,INDEX(INDIRECT(RO$1),ROW(RL43),1)))=TRUE,INDIRECT(RL43),"")</f>
        <v/>
      </c>
      <c r="RO43" s="13" t="s">
        <v>1192</v>
      </c>
      <c r="RP43" s="13" t="s">
        <v>1192</v>
      </c>
      <c r="RQ43" s="13" t="s">
        <v>1192</v>
      </c>
      <c r="RR43" s="13"/>
      <c r="RS43" s="13"/>
      <c r="RT43" s="13"/>
      <c r="RU43" s="13"/>
      <c r="RV43" s="13"/>
      <c r="RW43" s="13"/>
      <c r="RX43" s="13"/>
      <c r="RY43" s="13" t="s">
        <v>1192</v>
      </c>
      <c r="RZ43" s="13" t="s">
        <v>1192</v>
      </c>
      <c r="SA43" s="10" t="str">
        <f t="shared" ca="1" si="49"/>
        <v/>
      </c>
      <c r="SB43" s="16"/>
      <c r="SC43" s="17" t="s">
        <v>4634</v>
      </c>
      <c r="SD43" s="48"/>
      <c r="SE43" s="17"/>
      <c r="SF43" s="17"/>
      <c r="SG43" s="79" t="s">
        <v>3229</v>
      </c>
      <c r="SH43" s="10" t="str" cm="1">
        <f t="array" aca="1" ref="SH43" ca="1">IF(INDIRECT(ADDRESS(ROW(),COLUMN()-6))="","X",IF(INDIRECT(ADDRESS(ROW(),COLUMN()-5))="",0,"OK"))</f>
        <v>X</v>
      </c>
      <c r="SI43" s="29" t="str">
        <f ca="1">IF(SJ43="","",SUM(1+MAXA(SI$1:SI42)))</f>
        <v/>
      </c>
      <c r="SJ43" s="8" t="str" cm="1">
        <f t="array" aca="1" ref="SJ43" ca="1">IF(SH43=0,INDIRECT(ADDRESS(ROW(),COLUMN()-8)),"")</f>
        <v/>
      </c>
      <c r="SK43" s="33" t="s">
        <v>1192</v>
      </c>
      <c r="SL43" s="10" t="str">
        <f t="shared" si="19"/>
        <v>$SB$43</v>
      </c>
      <c r="SM43" s="29" t="str">
        <f ca="1">IF(SN43="","",SUM(1+MAXA(SM$1:SM42)))</f>
        <v/>
      </c>
      <c r="SN43" s="8" t="str" cm="1">
        <f t="array" aca="1" ref="SN43" ca="1">IF(ISNUMBER(SEARCH(SN$1,INDEX(SB$1:SB$174,ROW(SL43),1)))=TRUE,INDIRECT(SL43),"")</f>
        <v/>
      </c>
      <c r="SO43" s="13" t="s">
        <v>1192</v>
      </c>
      <c r="SP43" s="13" t="s">
        <v>1192</v>
      </c>
      <c r="SQ43" s="13" t="s">
        <v>1192</v>
      </c>
      <c r="SR43" s="13"/>
      <c r="SS43" s="13"/>
      <c r="ST43" s="13"/>
      <c r="SU43" s="13"/>
      <c r="SV43" s="13"/>
      <c r="SW43" s="13"/>
      <c r="SX43" s="13"/>
      <c r="SY43" s="13" t="s">
        <v>1192</v>
      </c>
      <c r="SZ43" s="13" t="s">
        <v>1192</v>
      </c>
      <c r="TA43" s="10" t="str">
        <f t="shared" ca="1" si="50"/>
        <v/>
      </c>
      <c r="TB43" s="22"/>
      <c r="TC43" s="6"/>
      <c r="TD43" s="6"/>
      <c r="TE43" s="24"/>
      <c r="TF43" s="88"/>
      <c r="TG43" s="101"/>
      <c r="TH43" s="10" t="str" cm="1">
        <f t="array" aca="1" ref="TH43" ca="1">IF(INDIRECT(ADDRESS(ROW(),COLUMN()-6))="","X",IF(INDIRECT(ADDRESS(ROW(),COLUMN()-5))="",0,"OK"))</f>
        <v>X</v>
      </c>
      <c r="TI43" s="29" t="str">
        <f ca="1">IF(TJ43="","",SUM(1+MAXA(TI$1:TI42)))</f>
        <v/>
      </c>
      <c r="TJ43" s="8" t="str" cm="1">
        <f t="array" aca="1" ref="TJ43" ca="1">IF(TH43=0,INDIRECT(ADDRESS(ROW(),COLUMN()-8)),"")</f>
        <v/>
      </c>
      <c r="TK43" s="33" t="s">
        <v>1192</v>
      </c>
      <c r="TL43" s="10" t="str">
        <f t="shared" si="20"/>
        <v>$TB$43</v>
      </c>
      <c r="TM43" s="29" t="str">
        <f ca="1">IF(TN43="","",SUM(1+MAXA(TM$1:TM42)))</f>
        <v/>
      </c>
      <c r="TN43" s="8" t="str" cm="1">
        <f t="array" aca="1" ref="TN43" ca="1">IF(ISNUMBER(SEARCH(TN$1,INDEX(INDIRECT(TO$1),ROW(TL43),1)))=TRUE,INDIRECT(TL43),"")</f>
        <v/>
      </c>
      <c r="TO43" s="13" t="s">
        <v>1192</v>
      </c>
      <c r="TP43" s="13" t="s">
        <v>1192</v>
      </c>
      <c r="TQ43" s="13" t="s">
        <v>1192</v>
      </c>
      <c r="TR43" s="13"/>
      <c r="TS43" s="13"/>
      <c r="TT43" s="13"/>
      <c r="TU43" s="13"/>
      <c r="TV43" s="13"/>
      <c r="TW43" s="13"/>
      <c r="TX43" s="13"/>
      <c r="TY43" s="13" t="s">
        <v>1192</v>
      </c>
      <c r="TZ43" s="13" t="s">
        <v>1192</v>
      </c>
      <c r="UA43" s="14" t="str">
        <f t="shared" ca="1" si="51"/>
        <v/>
      </c>
      <c r="UB43" s="22" t="s">
        <v>2150</v>
      </c>
      <c r="UC43" s="37" t="s">
        <v>2151</v>
      </c>
      <c r="UD43" s="37" t="s">
        <v>2152</v>
      </c>
      <c r="UE43" s="27" t="str" cm="1">
        <f t="array" aca="1" ref="UE43" ca="1">CONCATENATE($A$37,INDIRECT(ADDRESS(ROW(),COLUMN()-2)),"%20",INDIRECT(ADDRESS(ROW(),COLUMN()-1)),$A$39,INDIRECT(ADDRESS(ROW(),COLUMN()-2)),"%20",INDIRECT(ADDRESS(ROW(),COLUMN()-1)))</f>
        <v>https://maps.yandex.ru/?ll=38.374805%2036.00956&amp;z=16&amp;text=38.374805%2036.00956</v>
      </c>
      <c r="UF43" s="87" t="str" cm="1">
        <f t="array" aca="1" ref="UF43" ca="1">CONCATENATE($A$40,INDIRECT(ADDRESS(ROW(),COLUMN()-3)),"%2C",INDIRECT(ADDRESS(ROW(),COLUMN()-2)))</f>
        <v>https://maps.google.com/maps?q=38.374805%2C36.00956</v>
      </c>
      <c r="UG43" s="79" t="s">
        <v>3229</v>
      </c>
      <c r="UH43" s="10" t="str" cm="1">
        <f t="array" aca="1" ref="UH43" ca="1">IF(INDIRECT(ADDRESS(ROW(),COLUMN()-6))="","X",IF(INDIRECT(ADDRESS(ROW(),COLUMN()-5))="",0,"OK"))</f>
        <v>OK</v>
      </c>
      <c r="UI43" s="29" t="str">
        <f ca="1">IF(UJ43="","",SUM(1+MAXA(UI$1:UI42)))</f>
        <v/>
      </c>
      <c r="UJ43" s="8" t="str" cm="1">
        <f t="array" aca="1" ref="UJ43" ca="1">IF(UH43=0,INDIRECT(ADDRESS(ROW(),COLUMN()-8)),"")</f>
        <v/>
      </c>
      <c r="UK43" s="33" t="s">
        <v>1192</v>
      </c>
      <c r="UL43" s="10" t="str">
        <f t="shared" si="21"/>
        <v>$UB$43</v>
      </c>
      <c r="UM43" s="29" t="str">
        <f ca="1">IF(UN43="","",SUM(1+MAXA(UM$1:UM42)))</f>
        <v/>
      </c>
      <c r="UN43" s="8" t="str" cm="1">
        <f t="array" aca="1" ref="UN43" ca="1">IF(ISNUMBER(SEARCH(UN$1,INDEX(INDIRECT(UO$1),ROW(UL43),1)))=TRUE,INDIRECT(UL43),"")</f>
        <v/>
      </c>
      <c r="UO43" s="13" t="s">
        <v>1192</v>
      </c>
      <c r="UP43" s="13" t="s">
        <v>1192</v>
      </c>
      <c r="UQ43" s="13" t="s">
        <v>1192</v>
      </c>
      <c r="UR43" s="13"/>
      <c r="US43" s="13"/>
      <c r="UT43" s="13"/>
      <c r="UU43" s="13"/>
      <c r="UV43" s="13"/>
      <c r="UW43" s="13"/>
      <c r="UX43" s="13"/>
      <c r="UY43" s="13" t="s">
        <v>1192</v>
      </c>
      <c r="UZ43" s="13" t="s">
        <v>1192</v>
      </c>
      <c r="VA43" s="10" t="str">
        <f t="shared" ca="1" si="52"/>
        <v/>
      </c>
      <c r="VB43" s="22" t="s">
        <v>3943</v>
      </c>
      <c r="VC43" s="6" t="s">
        <v>3935</v>
      </c>
      <c r="VD43" s="6" t="s">
        <v>3936</v>
      </c>
      <c r="VE43" s="27" t="str" cm="1">
        <f t="array" aca="1" ref="VE43" ca="1">CONCATENATE($A$37,INDIRECT(ADDRESS(ROW(),COLUMN()-2)),"%20",INDIRECT(ADDRESS(ROW(),COLUMN()-1)),$A$39,INDIRECT(ADDRESS(ROW(),COLUMN()-2)),"%20",INDIRECT(ADDRESS(ROW(),COLUMN()-1)))</f>
        <v>https://maps.yandex.ru/?ll=39.192574%2035.926511&amp;z=16&amp;text=39.192574%2035.926511</v>
      </c>
      <c r="VF43" s="87" t="str" cm="1">
        <f t="array" aca="1" ref="VF43" ca="1">CONCATENATE($A$40,INDIRECT(ADDRESS(ROW(),COLUMN()-3)),"%2C",INDIRECT(ADDRESS(ROW(),COLUMN()-2)))</f>
        <v>https://maps.google.com/maps?q=39.192574%2C35.926511</v>
      </c>
      <c r="VG43" s="79" t="s">
        <v>3229</v>
      </c>
      <c r="VH43" s="10" t="str" cm="1">
        <f t="array" aca="1" ref="VH43" ca="1">IF(INDIRECT(ADDRESS(ROW(),COLUMN()-6))="","X",IF(INDIRECT(ADDRESS(ROW(),COLUMN()-5))="",0,"OK"))</f>
        <v>OK</v>
      </c>
      <c r="VI43" s="29" t="str">
        <f ca="1">IF(VJ43="","",SUM(1+MAXA(VI$1:VI42)))</f>
        <v/>
      </c>
      <c r="VJ43" s="8" t="str" cm="1">
        <f t="array" aca="1" ref="VJ43" ca="1">IF(VH43=0,INDIRECT(ADDRESS(ROW(),COLUMN()-8)),"")</f>
        <v/>
      </c>
      <c r="VK43" s="33" t="s">
        <v>1192</v>
      </c>
      <c r="VL43" s="10" t="str">
        <f t="shared" si="22"/>
        <v>$VB$43</v>
      </c>
      <c r="VM43" s="29" t="str">
        <f ca="1">IF(VN43="","",SUM(1+MAXA(VM$1:VM42)))</f>
        <v/>
      </c>
      <c r="VN43" s="8" t="str" cm="1">
        <f t="array" aca="1" ref="VN43" ca="1">IF(ISNUMBER(SEARCH(VN$1,INDEX(INDIRECT(VO$1),ROW(VL43),1)))=TRUE,INDIRECT(VL43),"")</f>
        <v/>
      </c>
      <c r="VO43" s="13" t="s">
        <v>1192</v>
      </c>
      <c r="VP43" s="13" t="s">
        <v>1192</v>
      </c>
      <c r="VQ43" s="13" t="s">
        <v>1192</v>
      </c>
      <c r="VR43" s="13"/>
      <c r="VS43" s="13"/>
      <c r="VT43" s="13"/>
      <c r="VU43" s="13"/>
      <c r="VV43" s="13"/>
      <c r="VW43" s="13"/>
      <c r="VX43" s="13"/>
      <c r="VY43" s="13" t="s">
        <v>1192</v>
      </c>
      <c r="VZ43" s="13" t="s">
        <v>1192</v>
      </c>
      <c r="WA43" s="10" t="str">
        <f t="shared" ca="1" si="53"/>
        <v/>
      </c>
      <c r="WB43" s="22" t="s">
        <v>2127</v>
      </c>
      <c r="WC43" s="6" t="s">
        <v>2128</v>
      </c>
      <c r="WD43" s="6" t="s">
        <v>2129</v>
      </c>
      <c r="WE43" s="27" t="str" cm="1">
        <f t="array" aca="1" ref="WE43" ca="1">CONCATENATE($A$37,INDIRECT(ADDRESS(ROW(),COLUMN()-2)),"%20",INDIRECT(ADDRESS(ROW(),COLUMN()-1)),$A$39,INDIRECT(ADDRESS(ROW(),COLUMN()-2)),"%20",INDIRECT(ADDRESS(ROW(),COLUMN()-1)))</f>
        <v>https://maps.yandex.ru/?ll=38.548821%2036.537478&amp;z=16&amp;text=38.548821%2036.537478</v>
      </c>
      <c r="WF43" s="87" t="str" cm="1">
        <f t="array" aca="1" ref="WF43" ca="1">CONCATENATE($A$40,INDIRECT(ADDRESS(ROW(),COLUMN()-3)),"%2C",INDIRECT(ADDRESS(ROW(),COLUMN()-2)))</f>
        <v>https://maps.google.com/maps?q=38.548821%2C36.537478</v>
      </c>
      <c r="WG43" s="79" t="s">
        <v>3229</v>
      </c>
      <c r="WH43" s="10" t="str" cm="1">
        <f t="array" aca="1" ref="WH43" ca="1">IF(INDIRECT(ADDRESS(ROW(),COLUMN()-6))="","X",IF(INDIRECT(ADDRESS(ROW(),COLUMN()-5))="",0,"OK"))</f>
        <v>OK</v>
      </c>
      <c r="WI43" s="29" t="str">
        <f ca="1">IF(WJ43="","",SUM(1+MAXA(WI$1:WI42)))</f>
        <v/>
      </c>
      <c r="WJ43" s="8" t="str" cm="1">
        <f t="array" aca="1" ref="WJ43" ca="1">IF(WH43=0,INDIRECT(ADDRESS(ROW(),COLUMN()-8)),"")</f>
        <v/>
      </c>
      <c r="WK43" s="33" t="s">
        <v>1192</v>
      </c>
      <c r="WL43" s="10" t="str">
        <f t="shared" si="23"/>
        <v>$WB$43</v>
      </c>
      <c r="WM43" s="29" t="str">
        <f ca="1">IF(WN43="","",SUM(1+MAXA(WM$1:WM42)))</f>
        <v/>
      </c>
      <c r="WN43" s="8" t="str" cm="1">
        <f t="array" aca="1" ref="WN43" ca="1">IF(ISNUMBER(SEARCH(WN$1,INDEX(INDIRECT(WO$1),ROW(WL43),1)))=TRUE,INDIRECT(WL43),"")</f>
        <v/>
      </c>
      <c r="WO43" s="13" t="s">
        <v>1192</v>
      </c>
      <c r="WP43" s="13" t="s">
        <v>1192</v>
      </c>
      <c r="WQ43" s="13" t="s">
        <v>1192</v>
      </c>
      <c r="WR43" s="13" t="s">
        <v>1192</v>
      </c>
      <c r="WS43" s="13"/>
      <c r="WT43" s="13"/>
      <c r="WU43" s="13"/>
      <c r="WV43" s="13" t="s">
        <v>1192</v>
      </c>
      <c r="WW43" s="13"/>
      <c r="WX43" s="13"/>
      <c r="WY43" s="13"/>
      <c r="WZ43" s="13" t="s">
        <v>1192</v>
      </c>
      <c r="XA43" s="10" t="str">
        <f t="shared" ca="1" si="54"/>
        <v/>
      </c>
      <c r="XB43" s="16"/>
      <c r="XC43" s="17" t="s">
        <v>2265</v>
      </c>
      <c r="XD43" s="51"/>
      <c r="XE43" s="19"/>
      <c r="XF43" s="19"/>
      <c r="XG43" s="79" t="s">
        <v>3229</v>
      </c>
      <c r="XH43" s="10" t="str" cm="1">
        <f t="array" aca="1" ref="XH43" ca="1">IF(INDIRECT(ADDRESS(ROW(),COLUMN()-6))="","X",IF(INDIRECT(ADDRESS(ROW(),COLUMN()-5))="",0,"OK"))</f>
        <v>X</v>
      </c>
      <c r="XI43" s="29" t="str">
        <f ca="1">IF(XJ43="","",SUM(1+MAXA(XI$1:XI42)))</f>
        <v/>
      </c>
      <c r="XJ43" s="8" t="str" cm="1">
        <f t="array" aca="1" ref="XJ43" ca="1">IF(XH43=0,INDIRECT(ADDRESS(ROW(),COLUMN()-8)),"")</f>
        <v/>
      </c>
      <c r="XK43" s="33" t="s">
        <v>1192</v>
      </c>
      <c r="XL43" s="10" t="str">
        <f t="shared" si="24"/>
        <v>$XB$43</v>
      </c>
      <c r="XM43" s="29" t="str">
        <f ca="1">IF(XN43="","",SUM(1+MAXA(XM$1:XM42)))</f>
        <v/>
      </c>
      <c r="XN43" s="8" t="str" cm="1">
        <f t="array" aca="1" ref="XN43" ca="1">IF(ISNUMBER(SEARCH(XN$1,INDEX(INDIRECT(XO$1),ROW(XL43),1)))=TRUE,INDIRECT(XL43),"")</f>
        <v/>
      </c>
      <c r="XO43" s="13" t="s">
        <v>1192</v>
      </c>
      <c r="XP43" s="13" t="s">
        <v>1192</v>
      </c>
      <c r="XQ43" s="13" t="s">
        <v>1192</v>
      </c>
      <c r="XR43" s="13" t="s">
        <v>1192</v>
      </c>
      <c r="XS43" s="13"/>
      <c r="XT43" s="13"/>
      <c r="XU43" s="13"/>
      <c r="XV43" s="13"/>
      <c r="XW43" s="13"/>
      <c r="XX43" s="13"/>
      <c r="XY43" s="13" t="s">
        <v>1192</v>
      </c>
      <c r="XZ43" s="13" t="s">
        <v>1192</v>
      </c>
      <c r="YA43" s="10" t="str">
        <f t="shared" ca="1" si="55"/>
        <v/>
      </c>
      <c r="YB43" s="22"/>
      <c r="YC43" s="15"/>
      <c r="YD43" s="37"/>
      <c r="YE43" s="24"/>
      <c r="YF43" s="24"/>
      <c r="YG43" s="101"/>
      <c r="YH43" s="10" t="str" cm="1">
        <f t="array" aca="1" ref="YH43" ca="1">IF(INDIRECT(ADDRESS(ROW(),COLUMN()-6))="","X",IF(INDIRECT(ADDRESS(ROW(),COLUMN()-5))="",0,"OK"))</f>
        <v>X</v>
      </c>
      <c r="YI43" s="29" t="str">
        <f ca="1">IF(YJ43="","",SUM(1+MAXA(YI$1:YI42)))</f>
        <v/>
      </c>
      <c r="YJ43" s="8" t="str" cm="1">
        <f t="array" aca="1" ref="YJ43" ca="1">IF(YH43=0,INDIRECT(ADDRESS(ROW(),COLUMN()-8)),"")</f>
        <v/>
      </c>
      <c r="YK43" s="33" t="s">
        <v>1192</v>
      </c>
      <c r="YL43" s="10" t="str">
        <f t="shared" si="25"/>
        <v>$YB$43</v>
      </c>
      <c r="YM43" s="29" t="str">
        <f ca="1">IF(YN43="","",SUM(1+MAXA(YM$1:YM42)))</f>
        <v/>
      </c>
      <c r="YN43" s="8" t="str" cm="1">
        <f t="array" aca="1" ref="YN43" ca="1">IF(ISNUMBER(SEARCH(YN$1,INDEX(INDIRECT(YO$1),ROW(YL43),1)))=TRUE,INDIRECT(YL43),"")</f>
        <v/>
      </c>
      <c r="YO43" s="13" t="s">
        <v>1192</v>
      </c>
      <c r="YP43" s="13" t="s">
        <v>1192</v>
      </c>
      <c r="YQ43" s="13" t="s">
        <v>1192</v>
      </c>
      <c r="YR43" s="13" t="s">
        <v>1192</v>
      </c>
      <c r="YS43" s="13"/>
      <c r="YT43" s="13"/>
      <c r="YU43" s="13"/>
      <c r="YV43" s="13"/>
      <c r="YW43" s="13"/>
      <c r="YX43" s="13"/>
      <c r="YY43" s="13" t="s">
        <v>1192</v>
      </c>
      <c r="YZ43" s="13" t="s">
        <v>1192</v>
      </c>
      <c r="ZA43" s="10" t="str">
        <f t="shared" ca="1" si="56"/>
        <v/>
      </c>
      <c r="ZB43" s="16"/>
      <c r="ZC43" s="17" t="s">
        <v>2431</v>
      </c>
      <c r="ZD43" s="51"/>
      <c r="ZE43" s="19"/>
      <c r="ZF43" s="19"/>
      <c r="ZG43" s="79" t="s">
        <v>3229</v>
      </c>
      <c r="ZH43" s="10" t="str" cm="1">
        <f t="array" aca="1" ref="ZH43" ca="1">IF(INDIRECT(ADDRESS(ROW(),COLUMN()-6))="","X",IF(INDIRECT(ADDRESS(ROW(),COLUMN()-5))="",0,"OK"))</f>
        <v>X</v>
      </c>
      <c r="ZI43" s="29" t="str">
        <f ca="1">IF(ZJ43="","",SUM(1+MAXA(ZI$1:ZI42)))</f>
        <v/>
      </c>
      <c r="ZJ43" s="8" t="str" cm="1">
        <f t="array" aca="1" ref="ZJ43" ca="1">IF(ZH43=0,INDIRECT(ADDRESS(ROW(),COLUMN()-8)),"")</f>
        <v/>
      </c>
      <c r="ZK43" s="33" t="s">
        <v>1192</v>
      </c>
      <c r="ZL43" s="10" t="str">
        <f t="shared" si="26"/>
        <v>$ZB$43</v>
      </c>
      <c r="ZM43" s="29" t="str">
        <f ca="1">IF(ZN43="","",SUM(1+MAXA(ZM$1:ZM42)))</f>
        <v/>
      </c>
      <c r="ZN43" s="8" t="str" cm="1">
        <f t="array" aca="1" ref="ZN43" ca="1">IF(ISNUMBER(SEARCH(ZN$1,INDEX(INDIRECT(ZO$1),ROW(ZL43),1)))=TRUE,INDIRECT(ZL43),"")</f>
        <v/>
      </c>
      <c r="ZO43" s="13" t="s">
        <v>1192</v>
      </c>
      <c r="ZP43" s="13" t="s">
        <v>1192</v>
      </c>
      <c r="ZQ43" s="13" t="s">
        <v>1192</v>
      </c>
      <c r="ZR43" s="13" t="s">
        <v>1192</v>
      </c>
      <c r="ZS43" s="13"/>
      <c r="ZT43" s="13"/>
      <c r="ZU43" s="13"/>
      <c r="ZV43" s="13"/>
      <c r="ZW43" s="13"/>
      <c r="ZX43" s="13"/>
      <c r="ZY43" s="13"/>
      <c r="ZZ43" s="13" t="s">
        <v>1192</v>
      </c>
      <c r="AAA43" s="10" t="str">
        <f t="shared" ca="1" si="57"/>
        <v/>
      </c>
      <c r="AAB43" s="22" t="s">
        <v>2582</v>
      </c>
      <c r="AAC43" s="37" t="s">
        <v>2583</v>
      </c>
      <c r="AAD43" s="37" t="s">
        <v>2584</v>
      </c>
      <c r="AAE43" s="27" t="str" cm="1">
        <f t="array" aca="1" ref="AAE43" ca="1">CONCATENATE($A$37,INDIRECT(ADDRESS(ROW(),COLUMN()-2)),"%20",INDIRECT(ADDRESS(ROW(),COLUMN()-1)),$A$39,INDIRECT(ADDRESS(ROW(),COLUMN()-2)),"%20",INDIRECT(ADDRESS(ROW(),COLUMN()-1)))</f>
        <v>https://maps.yandex.ru/?ll=38.413275%2035.070812&amp;z=16&amp;text=38.413275%2035.070812</v>
      </c>
      <c r="AAF43" s="87" t="str" cm="1">
        <f t="array" aca="1" ref="AAF43" ca="1">CONCATENATE($A$40,INDIRECT(ADDRESS(ROW(),COLUMN()-3)),"%2C",INDIRECT(ADDRESS(ROW(),COLUMN()-2)))</f>
        <v>https://maps.google.com/maps?q=38.413275%2C35.070812</v>
      </c>
      <c r="AAG43" s="79" t="s">
        <v>3229</v>
      </c>
      <c r="AAH43" s="10" t="str" cm="1">
        <f t="array" aca="1" ref="AAH43" ca="1">IF(INDIRECT(ADDRESS(ROW(),COLUMN()-6))="","X",IF(INDIRECT(ADDRESS(ROW(),COLUMN()-5))="",0,"OK"))</f>
        <v>OK</v>
      </c>
      <c r="AAI43" s="29" t="str">
        <f ca="1">IF(AAJ43="","",SUM(1+MAXA(AAI$1:AAI42)))</f>
        <v/>
      </c>
      <c r="AAJ43" s="8" t="str" cm="1">
        <f t="array" aca="1" ref="AAJ43" ca="1">IF(AAH43=0,INDIRECT(ADDRESS(ROW(),COLUMN()-8)),"")</f>
        <v/>
      </c>
      <c r="AAK43" s="33" t="s">
        <v>1192</v>
      </c>
      <c r="AAL43" s="10" t="str">
        <f t="shared" si="27"/>
        <v>$AAB$43</v>
      </c>
      <c r="AAM43" s="29" t="str">
        <f ca="1">IF(AAN43="","",SUM(1+MAXA(AAM$1:AAM42)))</f>
        <v/>
      </c>
      <c r="AAN43" s="8" t="str" cm="1">
        <f t="array" aca="1" ref="AAN43" ca="1">IF(ISNUMBER(SEARCH(AAN$1,INDEX(INDIRECT(AAO$1),ROW(AAL43),1)))=TRUE,INDIRECT(AAL43),"")</f>
        <v/>
      </c>
      <c r="AAO43" s="13" t="s">
        <v>1192</v>
      </c>
      <c r="AAP43" s="13" t="s">
        <v>1192</v>
      </c>
      <c r="AAQ43" s="13" t="s">
        <v>1192</v>
      </c>
      <c r="AAR43" s="13" t="s">
        <v>1192</v>
      </c>
      <c r="AAS43" s="13" t="s">
        <v>1192</v>
      </c>
      <c r="AAT43" s="13"/>
      <c r="AAU43" s="13"/>
      <c r="AAV43" s="13"/>
      <c r="AAW43" s="13"/>
      <c r="AAX43" s="13"/>
      <c r="AAY43" s="13"/>
      <c r="AAZ43" s="13" t="s">
        <v>1192</v>
      </c>
      <c r="ABA43" s="10" t="str">
        <f t="shared" ca="1" si="58"/>
        <v/>
      </c>
      <c r="ABB43" s="22" t="s">
        <v>4317</v>
      </c>
      <c r="ABC43" s="37" t="s">
        <v>4318</v>
      </c>
      <c r="ABD43" s="37" t="s">
        <v>4319</v>
      </c>
      <c r="ABE43" s="27" t="str" cm="1">
        <f t="array" aca="1" ref="ABE43" ca="1">CONCATENATE($A$37,INDIRECT(ADDRESS(ROW(),COLUMN()-2)),"%20",INDIRECT(ADDRESS(ROW(),COLUMN()-1)),$A$39,INDIRECT(ADDRESS(ROW(),COLUMN()-2)),"%20",INDIRECT(ADDRESS(ROW(),COLUMN()-1)))</f>
        <v>https://maps.yandex.ru/?ll=38.747555%2035.577879&amp;z=16&amp;text=38.747555%2035.577879</v>
      </c>
      <c r="ABF43" s="87" t="str" cm="1">
        <f t="array" aca="1" ref="ABF43" ca="1">CONCATENATE($A$40,INDIRECT(ADDRESS(ROW(),COLUMN()-3)),"%2C",INDIRECT(ADDRESS(ROW(),COLUMN()-2)))</f>
        <v>https://maps.google.com/maps?q=38.747555%2C35.577879</v>
      </c>
      <c r="ABG43" s="79" t="s">
        <v>3229</v>
      </c>
      <c r="ABH43" s="10" t="str" cm="1">
        <f t="array" aca="1" ref="ABH43" ca="1">IF(INDIRECT(ADDRESS(ROW(),COLUMN()-6))="","X",IF(INDIRECT(ADDRESS(ROW(),COLUMN()-5))="",0,"OK"))</f>
        <v>OK</v>
      </c>
      <c r="ABI43" s="29" t="str">
        <f ca="1">IF(ABJ43="","",SUM(1+MAXA(ABI$1:ABI42)))</f>
        <v/>
      </c>
      <c r="ABJ43" s="8" t="str" cm="1">
        <f t="array" aca="1" ref="ABJ43" ca="1">IF(ABH43=0,INDIRECT(ADDRESS(ROW(),COLUMN()-8)),"")</f>
        <v/>
      </c>
      <c r="ABK43" s="33" t="s">
        <v>1192</v>
      </c>
      <c r="ABL43" s="10" t="str">
        <f t="shared" si="28"/>
        <v>$ABB$43</v>
      </c>
      <c r="ABM43" s="29" t="str">
        <f ca="1">IF(ABN43="","",SUM(1+MAXA(ABM$1:ABM42)))</f>
        <v/>
      </c>
      <c r="ABN43" s="8" t="str" cm="1">
        <f t="array" aca="1" ref="ABN43" ca="1">IF(ISNUMBER(SEARCH(ABN$1,INDEX(INDIRECT(ABO$1),ROW(ABL43),1)))=TRUE,INDIRECT(ABL43),"")</f>
        <v/>
      </c>
      <c r="ABO43" s="13" t="s">
        <v>1192</v>
      </c>
      <c r="ABP43" s="13" t="s">
        <v>1192</v>
      </c>
      <c r="ABQ43" s="13" t="s">
        <v>1192</v>
      </c>
      <c r="ABR43" s="13"/>
      <c r="ABS43" s="13"/>
      <c r="ABT43" s="13"/>
      <c r="ABU43" s="13"/>
      <c r="ABV43" s="13"/>
      <c r="ABW43" s="13"/>
      <c r="ABX43" s="13"/>
      <c r="ABY43" s="13"/>
      <c r="ABZ43" s="13" t="s">
        <v>1192</v>
      </c>
      <c r="ACA43" s="10" t="str">
        <f t="shared" ca="1" si="59"/>
        <v/>
      </c>
      <c r="ACB43" s="22"/>
      <c r="ACC43" s="37"/>
      <c r="ACD43" s="37"/>
      <c r="ACE43" s="24"/>
      <c r="ACF43" s="88"/>
      <c r="ACG43" s="101"/>
      <c r="ACH43" s="10" t="str" cm="1">
        <f t="array" aca="1" ref="ACH43" ca="1">IF(INDIRECT(ADDRESS(ROW(),COLUMN()-6))="","X",IF(INDIRECT(ADDRESS(ROW(),COLUMN()-5))="",0,"OK"))</f>
        <v>X</v>
      </c>
      <c r="ACI43" s="29" t="str">
        <f ca="1">IF(ACJ43="","",SUM(1+MAXA(ACI$1:ACI42)))</f>
        <v/>
      </c>
      <c r="ACJ43" s="8" t="str" cm="1">
        <f t="array" aca="1" ref="ACJ43" ca="1">IF(ACH43=0,INDIRECT(ADDRESS(ROW(),COLUMN()-8)),"")</f>
        <v/>
      </c>
      <c r="ACK43" s="33" t="s">
        <v>1192</v>
      </c>
      <c r="ACL43" s="10" t="str">
        <f t="shared" si="29"/>
        <v>$ACB$43</v>
      </c>
      <c r="ACM43" s="29" t="str">
        <f ca="1">IF(ACN43="","",SUM(1+MAXA(ACM$1:ACM42)))</f>
        <v/>
      </c>
      <c r="ACN43" s="8" t="str" cm="1">
        <f t="array" aca="1" ref="ACN43" ca="1">IF(ISNUMBER(SEARCH(ACN$1,INDEX(INDIRECT(ACO$1),ROW(ACL43),1)))=TRUE,INDIRECT(ACL43),"")</f>
        <v/>
      </c>
      <c r="ACO43" s="13" t="s">
        <v>1192</v>
      </c>
      <c r="ACP43" s="13" t="s">
        <v>1192</v>
      </c>
      <c r="ACQ43" s="13" t="s">
        <v>1192</v>
      </c>
      <c r="ACR43" s="13"/>
      <c r="ACS43" s="13"/>
      <c r="ACT43" s="13"/>
      <c r="ACU43" s="13"/>
      <c r="ACV43" s="13"/>
      <c r="ACW43" s="13"/>
      <c r="ACX43" s="13"/>
      <c r="ACY43" s="13"/>
      <c r="ACZ43" s="13" t="s">
        <v>1192</v>
      </c>
      <c r="ADA43" s="10" t="str">
        <f t="shared" ca="1" si="60"/>
        <v/>
      </c>
      <c r="ADB43" s="22"/>
      <c r="ADC43" s="6"/>
      <c r="ADD43" s="37"/>
      <c r="ADE43" s="24"/>
      <c r="ADF43" s="24"/>
      <c r="ADG43" s="92"/>
      <c r="ADH43" s="10" t="str" cm="1">
        <f t="array" aca="1" ref="ADH43" ca="1">IF(INDIRECT(ADDRESS(ROW(),COLUMN()-6))="","X",IF(INDIRECT(ADDRESS(ROW(),COLUMN()-5))="",0,"OK"))</f>
        <v>X</v>
      </c>
      <c r="ADI43" s="29" t="str">
        <f ca="1">IF(ADJ43="","",SUM(1+MAXA(ADI$1:ADI42)))</f>
        <v/>
      </c>
      <c r="ADJ43" s="8" t="str" cm="1">
        <f t="array" aca="1" ref="ADJ43" ca="1">IF(ADH43=0,INDIRECT(ADDRESS(ROW(),COLUMN()-8)),"")</f>
        <v/>
      </c>
      <c r="ADK43" s="33" t="s">
        <v>1192</v>
      </c>
      <c r="ADL43" s="10" t="str">
        <f t="shared" si="30"/>
        <v>$ADB$43</v>
      </c>
      <c r="ADM43" s="29" t="str">
        <f ca="1">IF(ADN43="","",SUM(1+MAXA(ADM$1:ADM42)))</f>
        <v/>
      </c>
      <c r="ADN43" s="8" t="str" cm="1">
        <f t="array" aca="1" ref="ADN43" ca="1">IF(ISNUMBER(SEARCH(ADN$1,INDEX(INDIRECT(ADO$1),ROW(ADL43),1)))=TRUE,INDIRECT(ADL43),"")</f>
        <v/>
      </c>
      <c r="ADO43" s="13" t="s">
        <v>1192</v>
      </c>
      <c r="ADP43" s="13" t="s">
        <v>1192</v>
      </c>
      <c r="ADQ43" s="13" t="s">
        <v>1192</v>
      </c>
      <c r="ADR43" s="13" t="s">
        <v>1192</v>
      </c>
      <c r="ADS43" s="13" t="s">
        <v>1192</v>
      </c>
      <c r="ADT43" s="13"/>
      <c r="ADU43" s="13"/>
      <c r="ADV43" s="13"/>
      <c r="ADW43" s="13"/>
      <c r="ADX43" s="13"/>
      <c r="ADY43" s="13"/>
      <c r="ADZ43" s="13" t="s">
        <v>1192</v>
      </c>
      <c r="AEA43" s="10" t="str">
        <f t="shared" ca="1" si="61"/>
        <v/>
      </c>
      <c r="AEB43" s="15"/>
      <c r="AEC43" s="37"/>
      <c r="AED43" s="37"/>
      <c r="AEE43" s="24"/>
      <c r="AEF43" s="24"/>
      <c r="AEG43" s="99"/>
      <c r="AEH43" s="10" t="str" cm="1">
        <f t="array" aca="1" ref="AEH43" ca="1">IF(INDIRECT(ADDRESS(ROW(),COLUMN()-6))="","X",IF(INDIRECT(ADDRESS(ROW(),COLUMN()-5))="",0,"OK"))</f>
        <v>X</v>
      </c>
      <c r="AEI43" s="29" t="str">
        <f ca="1">IF(AEJ43="","",SUM(1+MAXA(AEI$1:AEI42)))</f>
        <v/>
      </c>
      <c r="AEJ43" s="8" t="str" cm="1">
        <f t="array" aca="1" ref="AEJ43" ca="1">IF(AEH43=0,INDIRECT(ADDRESS(ROW(),COLUMN()-8)),"")</f>
        <v/>
      </c>
      <c r="AEK43" s="33" t="s">
        <v>1192</v>
      </c>
      <c r="AEL43" s="10" t="str">
        <f t="shared" si="31"/>
        <v>$AEB$43</v>
      </c>
      <c r="AEM43" s="29" t="str">
        <f ca="1">IF(AEN43="","",SUM(1+MAXA(AEM$1:AEM42)))</f>
        <v/>
      </c>
      <c r="AEN43" s="8" t="str" cm="1">
        <f t="array" aca="1" ref="AEN43" ca="1">IF(ISNUMBER(SEARCH(AEN$1,INDEX(INDIRECT(AEO$1),ROW(AEL43),1)))=TRUE,INDIRECT(AEL43),"")</f>
        <v/>
      </c>
      <c r="AEO43" s="13" t="s">
        <v>1192</v>
      </c>
      <c r="AEP43" s="13" t="s">
        <v>1192</v>
      </c>
      <c r="AEQ43" s="13" t="s">
        <v>1192</v>
      </c>
      <c r="AER43" s="13" t="s">
        <v>1192</v>
      </c>
      <c r="AES43" s="13" t="s">
        <v>1192</v>
      </c>
      <c r="AET43" s="13" t="s">
        <v>1192</v>
      </c>
      <c r="AEU43" s="13" t="s">
        <v>1192</v>
      </c>
      <c r="AEV43" s="13" t="s">
        <v>1192</v>
      </c>
    </row>
    <row r="44" spans="1:828" s="4" customFormat="1" ht="24.75" customHeight="1" x14ac:dyDescent="0.2">
      <c r="B44" s="10" t="str">
        <f t="shared" ca="1" si="32"/>
        <v/>
      </c>
      <c r="C44" s="8"/>
      <c r="D44" s="10"/>
      <c r="E44" s="10"/>
      <c r="G44" s="81"/>
      <c r="H44" s="94"/>
      <c r="I44" s="10" t="str" cm="1">
        <f t="array" aca="1" ref="I44" ca="1">IF(INDIRECT(ADDRESS(ROW(),COLUMN()-6))="","X",IF(INDIRECT(ADDRESS(ROW(),COLUMN()-5))="",0,"OK"))</f>
        <v>X</v>
      </c>
      <c r="J44" s="29" t="str">
        <f ca="1">IF(K44="","",SUM(1+MAXA(J$1:J43)))</f>
        <v/>
      </c>
      <c r="K44" s="8" t="str" cm="1">
        <f t="array" aca="1" ref="K44" ca="1">IF(I44=0,INDIRECT(ADDRESS(ROW(),COLUMN()-8)),"")</f>
        <v/>
      </c>
      <c r="L44" s="31"/>
      <c r="M44" s="10" t="str">
        <f t="shared" si="0"/>
        <v>$C$44</v>
      </c>
      <c r="N44" s="29" t="str">
        <f ca="1">IF(O44="","",SUM(1+MAXA(N$1:N43)))</f>
        <v/>
      </c>
      <c r="O44" s="8" t="str" cm="1">
        <f t="array" aca="1" ref="O44" ca="1">IF(ISNUMBER(SEARCH(O$1,INDEX(INDIRECT($P$1),ROW(M44),1)))=TRUE,INDIRECT(M44),"")</f>
        <v/>
      </c>
      <c r="P44" s="13" t="s">
        <v>1192</v>
      </c>
      <c r="Q44" s="13" t="s">
        <v>1192</v>
      </c>
      <c r="R44" s="13"/>
      <c r="S44" s="13"/>
      <c r="T44" s="13"/>
      <c r="U44" s="13"/>
      <c r="V44" s="13"/>
      <c r="W44" s="13"/>
      <c r="X44" s="13"/>
      <c r="Y44" s="13" t="s">
        <v>1192</v>
      </c>
      <c r="Z44" s="13" t="s">
        <v>1192</v>
      </c>
      <c r="AA44" s="10" t="str">
        <f t="shared" ca="1" si="62"/>
        <v/>
      </c>
      <c r="AB44" s="8"/>
      <c r="AC44" s="10"/>
      <c r="AD44" s="10"/>
      <c r="AF44" s="81"/>
      <c r="AG44" s="81"/>
      <c r="AH44" s="10" t="str" cm="1">
        <f t="array" aca="1" ref="AH44" ca="1">IF(INDIRECT(ADDRESS(ROW(),COLUMN()-6))="","X",IF(INDIRECT(ADDRESS(ROW(),COLUMN()-5))="",0,"OK"))</f>
        <v>X</v>
      </c>
      <c r="AI44" s="29" t="str">
        <f ca="1">IF(AJ44="","",SUM(1+MAXA(AI$1:AI43)))</f>
        <v/>
      </c>
      <c r="AJ44" s="8" t="str" cm="1">
        <f t="array" aca="1" ref="AJ44" ca="1">IF(AH44=0,INDIRECT(ADDRESS(ROW(),COLUMN()-8)),"")</f>
        <v/>
      </c>
      <c r="AK44" s="31"/>
      <c r="AL44" s="10" t="str">
        <f t="shared" si="1"/>
        <v>$AB$44</v>
      </c>
      <c r="AM44" s="29" t="str">
        <f ca="1">IF(AN44="","",SUM(1+MAXA(AM$1:AM43)))</f>
        <v/>
      </c>
      <c r="AN44" s="8" t="str" cm="1">
        <f t="array" aca="1" ref="AN44" ca="1">IF(ISNUMBER(SEARCH(AN$1,INDEX(INDIRECT($AO$1),ROW(AL44),1)))=TRUE,INDIRECT(AL44),"")</f>
        <v/>
      </c>
      <c r="AO44" s="13" t="s">
        <v>1192</v>
      </c>
      <c r="AP44" s="13" t="s">
        <v>1192</v>
      </c>
      <c r="AQ44" s="13" t="s">
        <v>1192</v>
      </c>
      <c r="AR44" s="13"/>
      <c r="AS44" s="13"/>
      <c r="AT44" s="13"/>
      <c r="AU44" s="13"/>
      <c r="AV44" s="13"/>
      <c r="AW44" s="13"/>
      <c r="AX44" s="13" t="s">
        <v>1192</v>
      </c>
      <c r="AY44" s="13" t="s">
        <v>1192</v>
      </c>
      <c r="AZ44" s="13" t="s">
        <v>1192</v>
      </c>
      <c r="BA44" s="10" t="str">
        <f t="shared" ca="1" si="33"/>
        <v/>
      </c>
      <c r="BB44" s="16"/>
      <c r="BC44" s="17" t="s">
        <v>328</v>
      </c>
      <c r="BD44" s="18"/>
      <c r="BE44" s="17"/>
      <c r="BF44" s="78"/>
      <c r="BG44" s="92" t="s">
        <v>3229</v>
      </c>
      <c r="BH44" s="10" t="str" cm="1">
        <f t="array" aca="1" ref="BH44" ca="1">IF(INDIRECT(ADDRESS(ROW(),COLUMN()-6))="","X",IF(INDIRECT(ADDRESS(ROW(),COLUMN()-5))="",0,"OK"))</f>
        <v>X</v>
      </c>
      <c r="BI44" s="29" t="str">
        <f ca="1">IF(BJ44="","",SUM(1+MAXA(BI$1:BI43)))</f>
        <v/>
      </c>
      <c r="BJ44" s="8" t="str" cm="1">
        <f t="array" aca="1" ref="BJ44" ca="1">IF(BH44=0,INDIRECT(ADDRESS(ROW(),COLUMN()-8)),"")</f>
        <v/>
      </c>
      <c r="BK44" s="31"/>
      <c r="BL44" s="10" t="str">
        <f t="shared" si="2"/>
        <v>$BB$44</v>
      </c>
      <c r="BM44" s="29" t="str">
        <f ca="1">IF(BN44="","",SUM(1+MAXA(BM$1:BM43)))</f>
        <v/>
      </c>
      <c r="BN44" s="8" t="str" cm="1">
        <f t="array" aca="1" ref="BN44" ca="1">IF(ISNUMBER(SEARCH(BN$1,INDEX(INDIRECT(BO$1),ROW(BL44),1)))=TRUE,INDIRECT(BL44),"")</f>
        <v/>
      </c>
      <c r="BO44" s="13" t="s">
        <v>1192</v>
      </c>
      <c r="BP44" s="13" t="s">
        <v>1192</v>
      </c>
      <c r="BQ44" s="13" t="s">
        <v>1192</v>
      </c>
      <c r="BR44" s="13"/>
      <c r="BS44" s="13"/>
      <c r="BT44" s="13"/>
      <c r="BU44" s="13"/>
      <c r="BV44" s="13"/>
      <c r="BW44" s="13" t="s">
        <v>1192</v>
      </c>
      <c r="BX44" s="13" t="s">
        <v>1192</v>
      </c>
      <c r="BY44" s="13"/>
      <c r="BZ44" s="13"/>
      <c r="CA44" s="10" t="str">
        <f t="shared" ca="1" si="34"/>
        <v/>
      </c>
      <c r="CB44" s="22" t="s">
        <v>3559</v>
      </c>
      <c r="CC44" s="6" t="s">
        <v>3470</v>
      </c>
      <c r="CD44" s="6" t="s">
        <v>3469</v>
      </c>
      <c r="CE44" s="27" t="str" cm="1">
        <f t="array" aca="1" ref="CE44" ca="1">CONCATENATE($A$37,INDIRECT(ADDRESS(ROW(),COLUMN()-2)),"%20",INDIRECT(ADDRESS(ROW(),COLUMN()-1)),$A$39,INDIRECT(ADDRESS(ROW(),COLUMN()-2)),"%20",INDIRECT(ADDRESS(ROW(),COLUMN()-1)))</f>
        <v>https://maps.yandex.ru/?ll=38.759364%2035.426391&amp;z=16&amp;text=38.759364%2035.426391</v>
      </c>
      <c r="CF44" s="87" t="str" cm="1">
        <f t="array" aca="1" ref="CF44" ca="1">CONCATENATE($A$40,INDIRECT(ADDRESS(ROW(),COLUMN()-3)),"%2C",INDIRECT(ADDRESS(ROW(),COLUMN()-2)))</f>
        <v>https://maps.google.com/maps?q=38.759364%2C35.426391</v>
      </c>
      <c r="CG44" s="92" t="s">
        <v>3229</v>
      </c>
      <c r="CH44" s="10" t="str" cm="1">
        <f t="array" aca="1" ref="CH44" ca="1">IF(INDIRECT(ADDRESS(ROW(),COLUMN()-6))="","X",IF(INDIRECT(ADDRESS(ROW(),COLUMN()-5))="",0,"OK"))</f>
        <v>OK</v>
      </c>
      <c r="CI44" s="29" t="str">
        <f ca="1">IF(CJ44="","",SUM(1+MAXA(CI$1:CI43)))</f>
        <v/>
      </c>
      <c r="CJ44" s="8" t="str" cm="1">
        <f t="array" aca="1" ref="CJ44" ca="1">IF(CH44=0,INDIRECT(ADDRESS(ROW(),COLUMN()-8)),"")</f>
        <v/>
      </c>
      <c r="CK44" s="31"/>
      <c r="CL44" s="10" t="str">
        <f t="shared" si="3"/>
        <v>$CB$44</v>
      </c>
      <c r="CM44" s="29" t="str">
        <f ca="1">IF(CN44="","",SUM(1+MAXA(CM$1:CM43)))</f>
        <v/>
      </c>
      <c r="CN44" s="8" t="str" cm="1">
        <f t="array" aca="1" ref="CN44" ca="1">IF(ISNUMBER(SEARCH(CN$1,INDEX(INDIRECT(CO$1),ROW(CL44),1)))=TRUE,INDIRECT(CL44),"")</f>
        <v/>
      </c>
      <c r="CO44" s="13" t="s">
        <v>1192</v>
      </c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 t="s">
        <v>1192</v>
      </c>
      <c r="DA44" s="10" t="str">
        <f t="shared" ca="1" si="65"/>
        <v/>
      </c>
      <c r="DB44" s="8"/>
      <c r="DC44" s="10"/>
      <c r="DD44" s="10"/>
      <c r="DF44" s="81"/>
      <c r="DG44" s="94"/>
      <c r="DH44" s="10" t="str" cm="1">
        <f t="array" aca="1" ref="DH44" ca="1">IF(INDIRECT(ADDRESS(ROW(),COLUMN()-6))="","X",IF(INDIRECT(ADDRESS(ROW(),COLUMN()-5))="",0,"OK"))</f>
        <v>X</v>
      </c>
      <c r="DI44" s="29" t="str">
        <f ca="1">IF(DJ44="","",SUM(1+MAXA(DI$1:DI43)))</f>
        <v/>
      </c>
      <c r="DJ44" s="8" t="str" cm="1">
        <f t="array" aca="1" ref="DJ44" ca="1">IF(DH44=0,INDIRECT(ADDRESS(ROW(),COLUMN()-8)),"")</f>
        <v/>
      </c>
      <c r="DK44" s="31"/>
      <c r="DL44" s="10" t="str">
        <f t="shared" si="66"/>
        <v>$DB$44</v>
      </c>
      <c r="DM44" s="29" t="str">
        <f ca="1">IF(DN44="","",SUM(1+MAXA(DM$1:DM43)))</f>
        <v/>
      </c>
      <c r="DN44" s="8" t="str" cm="1">
        <f t="array" aca="1" ref="DN44" ca="1">IF(ISNUMBER(SEARCH(DN$1,INDEX(INDIRECT(DO$1),ROW(DL44),1)))=TRUE,INDIRECT(DL44),"")</f>
        <v/>
      </c>
      <c r="DO44" s="13" t="s">
        <v>1192</v>
      </c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 t="s">
        <v>1192</v>
      </c>
      <c r="EA44" s="10" t="str">
        <f t="shared" ca="1" si="35"/>
        <v/>
      </c>
      <c r="EB44" s="15"/>
      <c r="EC44" s="14"/>
      <c r="ED44" s="14"/>
      <c r="EE44" s="15"/>
      <c r="EF44" s="15"/>
      <c r="EG44" s="99"/>
      <c r="EH44" s="10" t="str" cm="1">
        <f t="array" aca="1" ref="EH44" ca="1">IF(INDIRECT(ADDRESS(ROW(),COLUMN()-6))="","X",IF(INDIRECT(ADDRESS(ROW(),COLUMN()-5))="",0,"OK"))</f>
        <v>X</v>
      </c>
      <c r="EI44" s="29" t="str">
        <f ca="1">IF(EJ44="","",SUM(1+MAXA(EI$1:EI43)))</f>
        <v/>
      </c>
      <c r="EJ44" s="8" t="str" cm="1">
        <f t="array" aca="1" ref="EJ44" ca="1">IF(EH44=0,INDIRECT(ADDRESS(ROW(),COLUMN()-8)),"")</f>
        <v/>
      </c>
      <c r="EK44" s="31"/>
      <c r="EL44" s="10" t="str">
        <f t="shared" si="5"/>
        <v>$EB$44</v>
      </c>
      <c r="EM44" s="29" t="str">
        <f ca="1">IF(EN44="","",SUM(1+MAXA(EM$1:EM43)))</f>
        <v/>
      </c>
      <c r="EN44" s="8" t="str" cm="1">
        <f t="array" aca="1" ref="EN44" ca="1">IF(ISNUMBER(SEARCH(EN$1,INDEX(INDIRECT(EO$1),ROW(EL44),1)))=TRUE,INDIRECT(EL44),"")</f>
        <v/>
      </c>
      <c r="EO44" s="13" t="s">
        <v>1192</v>
      </c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0" t="str">
        <f t="shared" ca="1" si="36"/>
        <v/>
      </c>
      <c r="FB44" s="22" t="s">
        <v>3383</v>
      </c>
      <c r="FC44" s="6" t="s">
        <v>3853</v>
      </c>
      <c r="FD44" s="6" t="s">
        <v>3854</v>
      </c>
      <c r="FE44" s="27" t="str" cm="1">
        <f t="array" aca="1" ref="FE44" ca="1">CONCATENATE($A$37,INDIRECT(ADDRESS(ROW(),COLUMN()-2)),"%20",INDIRECT(ADDRESS(ROW(),COLUMN()-1)),$A$39,INDIRECT(ADDRESS(ROW(),COLUMN()-2)),"%20",INDIRECT(ADDRESS(ROW(),COLUMN()-1)))</f>
        <v>https://maps.yandex.ru/?ll=38.689613%2035.503846&amp;z=16&amp;text=38.689613%2035.503846</v>
      </c>
      <c r="FF44" s="87" t="str" cm="1">
        <f t="array" aca="1" ref="FF44" ca="1">CONCATENATE($A$40,INDIRECT(ADDRESS(ROW(),COLUMN()-3)),"%2C",INDIRECT(ADDRESS(ROW(),COLUMN()-2)))</f>
        <v>https://maps.google.com/maps?q=38.689613%2C35.503846</v>
      </c>
      <c r="FG44" s="92" t="s">
        <v>3229</v>
      </c>
      <c r="FH44" s="10" t="str" cm="1">
        <f t="array" aca="1" ref="FH44" ca="1">IF(INDIRECT(ADDRESS(ROW(),COLUMN()-6))="","X",IF(INDIRECT(ADDRESS(ROW(),COLUMN()-5))="",0,"OK"))</f>
        <v>OK</v>
      </c>
      <c r="FI44" s="29" t="str">
        <f ca="1">IF(FJ44="","",SUM(1+MAXA(FI$1:FI43)))</f>
        <v/>
      </c>
      <c r="FJ44" s="8" t="str" cm="1">
        <f t="array" aca="1" ref="FJ44" ca="1">IF(FH44=0,INDIRECT(ADDRESS(ROW(),COLUMN()-8)),"")</f>
        <v/>
      </c>
      <c r="FK44" s="31"/>
      <c r="FL44" s="10" t="str">
        <f t="shared" si="6"/>
        <v>$FB$44</v>
      </c>
      <c r="FM44" s="29" t="str">
        <f ca="1">IF(FN44="","",SUM(1+MAXA(FM$1:FM43)))</f>
        <v/>
      </c>
      <c r="FN44" s="8" t="str" cm="1">
        <f t="array" aca="1" ref="FN44" ca="1">IF(ISNUMBER(SEARCH(FN$1,INDEX(INDIRECT(FO$1),ROW(FL44),1)))=TRUE,INDIRECT(FL44),"")</f>
        <v/>
      </c>
      <c r="FO44" s="13" t="s">
        <v>1192</v>
      </c>
      <c r="FP44" s="13" t="s">
        <v>1192</v>
      </c>
      <c r="FQ44" s="13" t="s">
        <v>1192</v>
      </c>
      <c r="FR44" s="13" t="s">
        <v>1192</v>
      </c>
      <c r="FS44" s="13" t="s">
        <v>1192</v>
      </c>
      <c r="FT44" s="13"/>
      <c r="FU44" s="13"/>
      <c r="FV44" s="13"/>
      <c r="FW44" s="13"/>
      <c r="FX44" s="13"/>
      <c r="FY44" s="13"/>
      <c r="FZ44" s="13"/>
      <c r="GA44" s="10" t="str">
        <f t="shared" ca="1" si="37"/>
        <v/>
      </c>
      <c r="GB44" s="22"/>
      <c r="GC44" s="6"/>
      <c r="GD44" s="6"/>
      <c r="GE44" s="24"/>
      <c r="GF44" s="88"/>
      <c r="GG44" s="115"/>
      <c r="GH44" s="10" t="str" cm="1">
        <f t="array" aca="1" ref="GH44" ca="1">IF(INDIRECT(ADDRESS(ROW(),COLUMN()-6))="","X",IF(INDIRECT(ADDRESS(ROW(),COLUMN()-5))="",0,"OK"))</f>
        <v>X</v>
      </c>
      <c r="GI44" s="29" t="str">
        <f ca="1">IF(GJ44="","",SUM(1+MAXA(GI$1:GI43)))</f>
        <v/>
      </c>
      <c r="GJ44" s="8" t="str" cm="1">
        <f t="array" aca="1" ref="GJ44" ca="1">IF(GH44=0,INDIRECT(ADDRESS(ROW(),COLUMN()-8)),"")</f>
        <v/>
      </c>
      <c r="GK44" s="31"/>
      <c r="GL44" s="10" t="str">
        <f t="shared" si="7"/>
        <v>$GB$44</v>
      </c>
      <c r="GM44" s="29" t="str">
        <f ca="1">IF(GN44="","",SUM(1+MAXA(GM$1:GM43)))</f>
        <v/>
      </c>
      <c r="GN44" s="8" t="str" cm="1">
        <f t="array" aca="1" ref="GN44" ca="1">IF(ISNUMBER(SEARCH(GN$1,INDEX(INDIRECT(GO$1),ROW(GL44),1)))=TRUE,INDIRECT(GL44),"")</f>
        <v/>
      </c>
      <c r="GO44" s="13" t="s">
        <v>1192</v>
      </c>
      <c r="GP44" s="13" t="s">
        <v>1192</v>
      </c>
      <c r="GQ44" s="13" t="s">
        <v>1192</v>
      </c>
      <c r="GR44" s="13" t="s">
        <v>1192</v>
      </c>
      <c r="GS44" s="13" t="s">
        <v>1192</v>
      </c>
      <c r="GT44" s="13"/>
      <c r="GU44" s="13"/>
      <c r="GV44" s="13"/>
      <c r="GW44" s="13"/>
      <c r="GX44" s="13"/>
      <c r="GY44" s="13"/>
      <c r="GZ44" s="13"/>
      <c r="HA44" s="10" t="str">
        <f t="shared" ca="1" si="38"/>
        <v/>
      </c>
      <c r="HB44" s="65" t="s">
        <v>3030</v>
      </c>
      <c r="HC44" s="66" t="s">
        <v>592</v>
      </c>
      <c r="HD44" s="66" t="s">
        <v>593</v>
      </c>
      <c r="HE44" s="27" t="str" cm="1">
        <f t="array" aca="1" ref="HE44" ca="1">CONCATENATE($A$37,INDIRECT(ADDRESS(ROW(),COLUMN()-2)),"%20",INDIRECT(ADDRESS(ROW(),COLUMN()-1)),$A$39,INDIRECT(ADDRESS(ROW(),COLUMN()-2)),"%20",INDIRECT(ADDRESS(ROW(),COLUMN()-1)))</f>
        <v>https://maps.yandex.ru/?ll=38.888608%2035.048539&amp;z=16&amp;text=38.888608%2035.048539</v>
      </c>
      <c r="HF44" s="87" t="str" cm="1">
        <f t="array" aca="1" ref="HF44" ca="1">CONCATENATE($A$40,INDIRECT(ADDRESS(ROW(),COLUMN()-3)),"%2C",INDIRECT(ADDRESS(ROW(),COLUMN()-2)))</f>
        <v>https://maps.google.com/maps?q=38.888608%2C35.048539</v>
      </c>
      <c r="HG44" s="79" t="s">
        <v>3233</v>
      </c>
      <c r="HH44" s="10" t="str" cm="1">
        <f t="array" aca="1" ref="HH44" ca="1">IF(INDIRECT(ADDRESS(ROW(),COLUMN()-6))="","X",IF(INDIRECT(ADDRESS(ROW(),COLUMN()-5))="",0,"OK"))</f>
        <v>OK</v>
      </c>
      <c r="HI44" s="29" t="str">
        <f ca="1">IF(HJ44="","",SUM(1+MAXA(HI$1:HI43)))</f>
        <v/>
      </c>
      <c r="HJ44" s="8" t="str" cm="1">
        <f t="array" aca="1" ref="HJ44" ca="1">IF(HH44=0,INDIRECT(ADDRESS(ROW(),COLUMN()-8)),"")</f>
        <v/>
      </c>
      <c r="HK44" s="31"/>
      <c r="HL44" s="10" t="str">
        <f t="shared" si="8"/>
        <v>$HB$44</v>
      </c>
      <c r="HM44" s="29" t="str">
        <f ca="1">IF(HN44="","",SUM(1+MAXA(HM$1:HM43)))</f>
        <v/>
      </c>
      <c r="HN44" s="8" t="str" cm="1">
        <f t="array" aca="1" ref="HN44" ca="1">IF(ISNUMBER(SEARCH(HN$1,INDEX(INDIRECT(HO$1),ROW(HL44),1)))=TRUE,INDIRECT(HL44),"")</f>
        <v/>
      </c>
      <c r="HO44" s="13" t="s">
        <v>1192</v>
      </c>
      <c r="HP44" s="13" t="s">
        <v>1192</v>
      </c>
      <c r="HQ44" s="13" t="s">
        <v>1192</v>
      </c>
      <c r="HR44" s="13"/>
      <c r="HS44" s="13"/>
      <c r="HT44" s="13"/>
      <c r="HU44" s="13"/>
      <c r="HV44" s="13"/>
      <c r="HW44" s="13"/>
      <c r="HX44" s="13"/>
      <c r="HY44" s="13" t="s">
        <v>1192</v>
      </c>
      <c r="HZ44" s="13" t="s">
        <v>1192</v>
      </c>
      <c r="IA44" s="10" t="str">
        <f t="shared" ca="1" si="39"/>
        <v/>
      </c>
      <c r="IB44" s="22" t="s">
        <v>628</v>
      </c>
      <c r="IC44" s="14" t="s">
        <v>629</v>
      </c>
      <c r="ID44" s="14" t="s">
        <v>630</v>
      </c>
      <c r="IE44" s="27" t="str" cm="1">
        <f t="array" aca="1" ref="IE44" ca="1">CONCATENATE($A$37,INDIRECT(ADDRESS(ROW(),COLUMN()-2)),"%20",INDIRECT(ADDRESS(ROW(),COLUMN()-1)),$A$39,INDIRECT(ADDRESS(ROW(),COLUMN()-2)),"%20",INDIRECT(ADDRESS(ROW(),COLUMN()-1)))</f>
        <v>https://maps.yandex.ru/?ll=38.889096%2035.405146&amp;z=16&amp;text=38.889096%2035.405146</v>
      </c>
      <c r="IF44" s="87" t="str" cm="1">
        <f t="array" aca="1" ref="IF44" ca="1">CONCATENATE($A$40,INDIRECT(ADDRESS(ROW(),COLUMN()-3)),"%2C",INDIRECT(ADDRESS(ROW(),COLUMN()-2)))</f>
        <v>https://maps.google.com/maps?q=38.889096%2C35.405146</v>
      </c>
      <c r="IG44" s="79" t="s">
        <v>3229</v>
      </c>
      <c r="IH44" s="10" t="str" cm="1">
        <f t="array" aca="1" ref="IH44" ca="1">IF(INDIRECT(ADDRESS(ROW(),COLUMN()-6))="","X",IF(INDIRECT(ADDRESS(ROW(),COLUMN()-5))="",0,"OK"))</f>
        <v>OK</v>
      </c>
      <c r="II44" s="29" t="str">
        <f ca="1">IF(IJ44="","",SUM(1+MAXA(II$1:II43)))</f>
        <v/>
      </c>
      <c r="IJ44" s="8" t="str" cm="1">
        <f t="array" aca="1" ref="IJ44" ca="1">IF(IH44=0,INDIRECT(ADDRESS(ROW(),COLUMN()-8)),"")</f>
        <v/>
      </c>
      <c r="IK44" s="31"/>
      <c r="IL44" s="10" t="str">
        <f t="shared" si="9"/>
        <v>$IB$44</v>
      </c>
      <c r="IM44" s="29" t="str">
        <f ca="1">IF(IN44="","",SUM(1+MAXA(IM$1:IM43)))</f>
        <v/>
      </c>
      <c r="IN44" s="8" t="str" cm="1">
        <f t="array" aca="1" ref="IN44" ca="1">IF(ISNUMBER(SEARCH(IN$1,INDEX(INDIRECT(IO$1),ROW(IL44),1)))=TRUE,INDIRECT(IL44),"")</f>
        <v/>
      </c>
      <c r="IO44" s="13" t="s">
        <v>1192</v>
      </c>
      <c r="IP44" s="13" t="s">
        <v>1192</v>
      </c>
      <c r="IQ44" s="13" t="s">
        <v>1192</v>
      </c>
      <c r="IR44" s="13"/>
      <c r="IS44" s="13"/>
      <c r="IT44" s="13"/>
      <c r="IU44" s="13"/>
      <c r="IV44" s="13"/>
      <c r="IW44" s="13"/>
      <c r="IX44" s="13" t="s">
        <v>1192</v>
      </c>
      <c r="IY44" s="13" t="s">
        <v>1192</v>
      </c>
      <c r="IZ44" s="13" t="s">
        <v>1192</v>
      </c>
      <c r="JA44" s="10" t="str">
        <f t="shared" ca="1" si="40"/>
        <v/>
      </c>
      <c r="JB44" s="22"/>
      <c r="JC44" s="14"/>
      <c r="JD44" s="14"/>
      <c r="JE44" s="24"/>
      <c r="JF44" s="88"/>
      <c r="JG44" s="101"/>
      <c r="JH44" s="10" t="str" cm="1">
        <f t="array" aca="1" ref="JH44" ca="1">IF(INDIRECT(ADDRESS(ROW(),COLUMN()-6))="","X",IF(INDIRECT(ADDRESS(ROW(),COLUMN()-5))="",0,"OK"))</f>
        <v>X</v>
      </c>
      <c r="JI44" s="29" t="str">
        <f ca="1">IF(JJ44="","",SUM(1+MAXA(JI$1:JI43)))</f>
        <v/>
      </c>
      <c r="JJ44" s="8" t="str" cm="1">
        <f t="array" aca="1" ref="JJ44" ca="1">IF(JH44=0,INDIRECT(ADDRESS(ROW(),COLUMN()-8)),"")</f>
        <v/>
      </c>
      <c r="JK44" s="31"/>
      <c r="JL44" s="10" t="str">
        <f t="shared" si="10"/>
        <v>$JB$44</v>
      </c>
      <c r="JM44" s="29" t="str">
        <f ca="1">IF(JN44="","",SUM(1+MAXA(JM$1:JM43)))</f>
        <v/>
      </c>
      <c r="JN44" s="8" t="str" cm="1">
        <f t="array" aca="1" ref="JN44" ca="1">IF(ISNUMBER(SEARCH(JN$1,INDEX(INDIRECT(JO$1),ROW(JL44),1)))=TRUE,INDIRECT(JL44),"")</f>
        <v/>
      </c>
      <c r="JO44" s="13" t="s">
        <v>1192</v>
      </c>
      <c r="JP44" s="13" t="s">
        <v>1192</v>
      </c>
      <c r="JQ44" s="13" t="s">
        <v>1192</v>
      </c>
      <c r="JR44" s="13"/>
      <c r="JS44" s="13"/>
      <c r="JT44" s="13"/>
      <c r="JU44" s="13"/>
      <c r="JV44" s="13"/>
      <c r="JW44" s="13"/>
      <c r="JX44" s="13" t="s">
        <v>1192</v>
      </c>
      <c r="JY44" s="13" t="s">
        <v>1192</v>
      </c>
      <c r="JZ44" s="13" t="s">
        <v>1192</v>
      </c>
      <c r="KA44" s="10" t="str">
        <f t="shared" ca="1" si="41"/>
        <v/>
      </c>
      <c r="KB44" s="22" t="s">
        <v>3161</v>
      </c>
      <c r="KC44" s="14" t="s">
        <v>595</v>
      </c>
      <c r="KD44" s="14" t="s">
        <v>596</v>
      </c>
      <c r="KE44" s="27" t="str" cm="1">
        <f t="array" aca="1" ref="KE44" ca="1">CONCATENATE($A$37,INDIRECT(ADDRESS(ROW(),COLUMN()-2)),"%20",INDIRECT(ADDRESS(ROW(),COLUMN()-1)),$A$39,INDIRECT(ADDRESS(ROW(),COLUMN()-2)),"%20",INDIRECT(ADDRESS(ROW(),COLUMN()-1)))</f>
        <v>https://maps.yandex.ru/?ll=38.652312%2035.771937&amp;z=16&amp;text=38.652312%2035.771937</v>
      </c>
      <c r="KF44" s="87" t="str" cm="1">
        <f t="array" aca="1" ref="KF44" ca="1">CONCATENATE($A$40,INDIRECT(ADDRESS(ROW(),COLUMN()-3)),"%2C",INDIRECT(ADDRESS(ROW(),COLUMN()-2)))</f>
        <v>https://maps.google.com/maps?q=38.652312%2C35.771937</v>
      </c>
      <c r="KG44" s="79" t="s">
        <v>3229</v>
      </c>
      <c r="KH44" s="10" t="str" cm="1">
        <f t="array" aca="1" ref="KH44" ca="1">IF(INDIRECT(ADDRESS(ROW(),COLUMN()-6))="","X",IF(INDIRECT(ADDRESS(ROW(),COLUMN()-5))="",0,"OK"))</f>
        <v>OK</v>
      </c>
      <c r="KI44" s="29" t="str">
        <f ca="1">IF(KJ44="","",SUM(1+MAXA(KI$1:KI43)))</f>
        <v/>
      </c>
      <c r="KJ44" s="8" t="str" cm="1">
        <f t="array" aca="1" ref="KJ44" ca="1">IF(KH44=0,INDIRECT(ADDRESS(ROW(),COLUMN()-8)),"")</f>
        <v/>
      </c>
      <c r="KK44" s="31"/>
      <c r="KL44" s="10" t="str">
        <f t="shared" si="11"/>
        <v>$KB$44</v>
      </c>
      <c r="KM44" s="29" t="str">
        <f ca="1">IF(KN44="","",SUM(1+MAXA(KM$1:KM43)))</f>
        <v/>
      </c>
      <c r="KN44" s="8" t="str" cm="1">
        <f t="array" aca="1" ref="KN44" ca="1">IF(ISNUMBER(SEARCH(KN$1,INDEX(INDIRECT(KO$1),ROW(KL44),1)))=TRUE,INDIRECT(KL44),"")</f>
        <v/>
      </c>
      <c r="KO44" s="13" t="s">
        <v>1192</v>
      </c>
      <c r="KP44" s="13" t="s">
        <v>1192</v>
      </c>
      <c r="KQ44" s="13" t="s">
        <v>1192</v>
      </c>
      <c r="KR44" s="13"/>
      <c r="KS44" s="13"/>
      <c r="KT44" s="13"/>
      <c r="KU44" s="13"/>
      <c r="KV44" s="13"/>
      <c r="KW44" s="13"/>
      <c r="KX44" s="13"/>
      <c r="KY44" s="13" t="s">
        <v>1192</v>
      </c>
      <c r="KZ44" s="13" t="s">
        <v>1192</v>
      </c>
      <c r="LA44" s="10" t="str">
        <f t="shared" ca="1" si="42"/>
        <v/>
      </c>
      <c r="LB44" s="8"/>
      <c r="LC44" s="10"/>
      <c r="LD44" s="10"/>
      <c r="LG44" s="79"/>
      <c r="LH44" s="10" t="str" cm="1">
        <f t="array" aca="1" ref="LH44" ca="1">IF(INDIRECT(ADDRESS(ROW(),COLUMN()-6))="","X",IF(INDIRECT(ADDRESS(ROW(),COLUMN()-5))="",0,"OK"))</f>
        <v>X</v>
      </c>
      <c r="LI44" s="29" t="str">
        <f ca="1">IF(LJ44="","",SUM(1+MAXA(LI$1:LI43)))</f>
        <v/>
      </c>
      <c r="LJ44" s="8" t="str" cm="1">
        <f t="array" aca="1" ref="LJ44" ca="1">IF(LH44=0,INDIRECT(ADDRESS(ROW(),COLUMN()-8)),"")</f>
        <v/>
      </c>
      <c r="LK44" s="31"/>
      <c r="LL44" s="10" t="str">
        <f t="shared" si="12"/>
        <v>$LB$44</v>
      </c>
      <c r="LM44" s="29" t="str">
        <f ca="1">IF(LN44="","",SUM(1+MAXA(LM$1:LM43)))</f>
        <v/>
      </c>
      <c r="LN44" s="8" t="str" cm="1">
        <f t="array" aca="1" ref="LN44" ca="1">IF(ISNUMBER(SEARCH(LN$1,INDEX(INDIRECT(LO$1),ROW(LL44),1)))=TRUE,INDIRECT(LL44),"")</f>
        <v/>
      </c>
      <c r="LO44" s="13" t="s">
        <v>1192</v>
      </c>
      <c r="LP44" s="13" t="s">
        <v>1192</v>
      </c>
      <c r="LQ44" s="13" t="s">
        <v>1192</v>
      </c>
      <c r="LR44" s="13" t="s">
        <v>1192</v>
      </c>
      <c r="LS44" s="13"/>
      <c r="LT44" s="13"/>
      <c r="LU44" s="13"/>
      <c r="LV44" s="13"/>
      <c r="LW44" s="13"/>
      <c r="LX44" s="13"/>
      <c r="LY44" s="13" t="s">
        <v>1192</v>
      </c>
      <c r="LZ44" s="13" t="s">
        <v>1192</v>
      </c>
      <c r="MA44" s="10" t="str">
        <f t="shared" ca="1" si="43"/>
        <v/>
      </c>
      <c r="MB44" s="16"/>
      <c r="MC44" s="17" t="s">
        <v>634</v>
      </c>
      <c r="MD44" s="18"/>
      <c r="ME44" s="17"/>
      <c r="MF44" s="17"/>
      <c r="MG44" s="79" t="s">
        <v>3229</v>
      </c>
      <c r="MH44" s="10" t="str" cm="1">
        <f t="array" aca="1" ref="MH44" ca="1">IF(INDIRECT(ADDRESS(ROW(),COLUMN()-6))="","X",IF(INDIRECT(ADDRESS(ROW(),COLUMN()-5))="",0,"OK"))</f>
        <v>X</v>
      </c>
      <c r="MI44" s="29" t="str">
        <f ca="1">IF(MJ44="","",SUM(1+MAXA(MI$1:MI43)))</f>
        <v/>
      </c>
      <c r="MJ44" s="8" t="str" cm="1">
        <f t="array" aca="1" ref="MJ44" ca="1">IF(MH44=0,INDIRECT(ADDRESS(ROW(),COLUMN()-8)),"")</f>
        <v/>
      </c>
      <c r="MK44" s="31"/>
      <c r="ML44" s="10" t="str">
        <f t="shared" si="13"/>
        <v>$MB$44</v>
      </c>
      <c r="MM44" s="29" t="str">
        <f ca="1">IF(MN44="","",SUM(1+MAXA(MM$1:MM43)))</f>
        <v/>
      </c>
      <c r="MN44" s="8" t="str" cm="1">
        <f t="array" aca="1" ref="MN44" ca="1">IF(ISNUMBER(SEARCH(MN$1,INDEX(INDIRECT(MO$1),ROW(ML44),1)))=TRUE,INDIRECT(ML44),"")</f>
        <v/>
      </c>
      <c r="MO44" s="13" t="s">
        <v>1192</v>
      </c>
      <c r="MP44" s="13" t="s">
        <v>1192</v>
      </c>
      <c r="MQ44" s="13" t="s">
        <v>1192</v>
      </c>
      <c r="MR44" s="13"/>
      <c r="MS44" s="13"/>
      <c r="MT44" s="13"/>
      <c r="MU44" s="13"/>
      <c r="MV44" s="13"/>
      <c r="MW44" s="13" t="s">
        <v>1192</v>
      </c>
      <c r="MX44" s="13"/>
      <c r="MY44" s="13" t="s">
        <v>1192</v>
      </c>
      <c r="MZ44" s="13" t="s">
        <v>1192</v>
      </c>
      <c r="NA44" s="10" t="str">
        <f t="shared" ca="1" si="44"/>
        <v/>
      </c>
      <c r="NB44" s="16"/>
      <c r="NC44" s="17" t="s">
        <v>1211</v>
      </c>
      <c r="ND44" s="18"/>
      <c r="NE44" s="25"/>
      <c r="NF44" s="25"/>
      <c r="NG44" s="79" t="s">
        <v>3229</v>
      </c>
      <c r="NH44" s="10" t="str" cm="1">
        <f t="array" aca="1" ref="NH44" ca="1">IF(INDIRECT(ADDRESS(ROW(),COLUMN()-6))="","X",IF(INDIRECT(ADDRESS(ROW(),COLUMN()-5))="",0,"OK"))</f>
        <v>X</v>
      </c>
      <c r="NI44" s="29" t="str">
        <f ca="1">IF(NJ44="","",SUM(1+MAXA(NI$1:NI43)))</f>
        <v/>
      </c>
      <c r="NJ44" s="8" t="str" cm="1">
        <f t="array" aca="1" ref="NJ44" ca="1">IF(NH44=0,INDIRECT(ADDRESS(ROW(),COLUMN()-8)),"")</f>
        <v/>
      </c>
      <c r="NK44" s="31"/>
      <c r="NL44" s="10" t="str">
        <f t="shared" si="14"/>
        <v>$NB$44</v>
      </c>
      <c r="NM44" s="29" t="str">
        <f ca="1">IF(NN44="","",SUM(1+MAXA(NM$1:NM43)))</f>
        <v/>
      </c>
      <c r="NN44" s="8" t="str" cm="1">
        <f t="array" aca="1" ref="NN44" ca="1">IF(ISNUMBER(SEARCH(NN$1,INDEX(INDIRECT(NO$1),ROW(NL44),1)))=TRUE,INDIRECT(NL44),"")</f>
        <v/>
      </c>
      <c r="NO44" s="13" t="s">
        <v>1192</v>
      </c>
      <c r="NP44" s="13" t="s">
        <v>1192</v>
      </c>
      <c r="NQ44" s="13" t="s">
        <v>1192</v>
      </c>
      <c r="NR44" s="13"/>
      <c r="NS44" s="13"/>
      <c r="NT44" s="13"/>
      <c r="NU44" s="13"/>
      <c r="NV44" s="13"/>
      <c r="NW44" s="13"/>
      <c r="NX44" s="13" t="s">
        <v>1192</v>
      </c>
      <c r="NY44" s="13" t="s">
        <v>1192</v>
      </c>
      <c r="NZ44" s="13"/>
      <c r="OA44" s="10" t="str">
        <f t="shared" ca="1" si="45"/>
        <v/>
      </c>
      <c r="OB44" s="16"/>
      <c r="OC44" s="17" t="s">
        <v>1304</v>
      </c>
      <c r="OD44" s="18"/>
      <c r="OE44" s="17"/>
      <c r="OF44" s="17"/>
      <c r="OG44" s="79" t="s">
        <v>3229</v>
      </c>
      <c r="OH44" s="10" t="str" cm="1">
        <f t="array" aca="1" ref="OH44" ca="1">IF(INDIRECT(ADDRESS(ROW(),COLUMN()-6))="","X",IF(INDIRECT(ADDRESS(ROW(),COLUMN()-5))="",0,"OK"))</f>
        <v>X</v>
      </c>
      <c r="OI44" s="29" t="str">
        <f ca="1">IF(OJ44="","",SUM(1+MAXA(OI$1:OI43)))</f>
        <v/>
      </c>
      <c r="OJ44" s="8" t="str" cm="1">
        <f t="array" aca="1" ref="OJ44" ca="1">IF(OH44=0,INDIRECT(ADDRESS(ROW(),COLUMN()-8)),"")</f>
        <v/>
      </c>
      <c r="OK44" s="31"/>
      <c r="OL44" s="10" t="str">
        <f t="shared" si="15"/>
        <v>$OB$44</v>
      </c>
      <c r="OM44" s="29" t="str">
        <f ca="1">IF(ON44="","",SUM(1+MAXA(OM$1:OM43)))</f>
        <v/>
      </c>
      <c r="ON44" s="8" t="str" cm="1">
        <f t="array" aca="1" ref="ON44" ca="1">IF(ISNUMBER(SEARCH(ON$1,INDEX(INDIRECT(OO$1),ROW(OL44),1)))=TRUE,INDIRECT(OL44),"")</f>
        <v/>
      </c>
      <c r="OO44" s="13" t="s">
        <v>1192</v>
      </c>
      <c r="OP44" s="13"/>
      <c r="OQ44" s="13"/>
      <c r="OR44" s="13"/>
      <c r="OS44" s="13"/>
      <c r="OT44" s="13"/>
      <c r="OU44" s="13"/>
      <c r="OV44" s="13"/>
      <c r="OW44" s="13"/>
      <c r="OX44" s="13"/>
      <c r="OY44" s="13"/>
      <c r="OZ44" s="13" t="s">
        <v>1192</v>
      </c>
      <c r="PA44" s="10" t="str">
        <f t="shared" ca="1" si="46"/>
        <v/>
      </c>
      <c r="PB44" s="16"/>
      <c r="PC44" s="17" t="s">
        <v>1514</v>
      </c>
      <c r="PD44" s="18"/>
      <c r="PE44" s="19"/>
      <c r="PF44" s="19"/>
      <c r="PG44" s="79" t="s">
        <v>3239</v>
      </c>
      <c r="PH44" s="10" t="str" cm="1">
        <f t="array" aca="1" ref="PH44" ca="1">IF(INDIRECT(ADDRESS(ROW(),COLUMN()-6))="","X",IF(INDIRECT(ADDRESS(ROW(),COLUMN()-5))="",0,"OK"))</f>
        <v>X</v>
      </c>
      <c r="PI44" s="29" t="str">
        <f ca="1">IF(PJ44="","",SUM(1+MAXA(PI$1:PI43)))</f>
        <v/>
      </c>
      <c r="PJ44" s="8" t="str" cm="1">
        <f t="array" aca="1" ref="PJ44" ca="1">IF(PH44=0,INDIRECT(ADDRESS(ROW(),COLUMN()-8)),"")</f>
        <v/>
      </c>
      <c r="PK44" s="31"/>
      <c r="PL44" s="10" t="str">
        <f t="shared" si="16"/>
        <v>$PB$44</v>
      </c>
      <c r="PM44" s="29" t="str">
        <f ca="1">IF(PN44="","",SUM(1+MAXA(PM$1:PM43)))</f>
        <v/>
      </c>
      <c r="PN44" s="8" t="str" cm="1">
        <f t="array" aca="1" ref="PN44" ca="1">IF(ISNUMBER(SEARCH(PN$1,INDEX(INDIRECT(PO$1),ROW(PL44),1)))=TRUE,INDIRECT(PL44),"")</f>
        <v/>
      </c>
      <c r="PO44" s="13" t="s">
        <v>1192</v>
      </c>
      <c r="PP44" s="13" t="s">
        <v>1192</v>
      </c>
      <c r="PQ44" s="13" t="s">
        <v>1192</v>
      </c>
      <c r="PR44" s="13" t="s">
        <v>1192</v>
      </c>
      <c r="PS44" s="13"/>
      <c r="PT44" s="13"/>
      <c r="PU44" s="13"/>
      <c r="PV44" s="13"/>
      <c r="PW44" s="13"/>
      <c r="PX44" s="13"/>
      <c r="PY44" s="13" t="s">
        <v>1192</v>
      </c>
      <c r="PZ44" s="13" t="s">
        <v>1192</v>
      </c>
      <c r="QA44" s="10" t="str">
        <f t="shared" ca="1" si="47"/>
        <v/>
      </c>
      <c r="QB44" s="22" t="s">
        <v>1558</v>
      </c>
      <c r="QC44" s="6" t="s">
        <v>1637</v>
      </c>
      <c r="QD44" s="6" t="s">
        <v>1638</v>
      </c>
      <c r="QE44" s="27" t="str" cm="1">
        <f t="array" aca="1" ref="QE44" ca="1">CONCATENATE($A$37,INDIRECT(ADDRESS(ROW(),COLUMN()-2)),"%20",INDIRECT(ADDRESS(ROW(),COLUMN()-1)),$A$39,INDIRECT(ADDRESS(ROW(),COLUMN()-2)),"%20",INDIRECT(ADDRESS(ROW(),COLUMN()-1)))</f>
        <v>https://maps.yandex.ru/?ll=38.704115%2035.212948&amp;z=16&amp;text=38.704115%2035.212948</v>
      </c>
      <c r="QF44" s="87" t="str" cm="1">
        <f t="array" aca="1" ref="QF44" ca="1">CONCATENATE($A$40,INDIRECT(ADDRESS(ROW(),COLUMN()-3)),"%2C",INDIRECT(ADDRESS(ROW(),COLUMN()-2)))</f>
        <v>https://maps.google.com/maps?q=38.704115%2C35.212948</v>
      </c>
      <c r="QG44" s="79" t="s">
        <v>3239</v>
      </c>
      <c r="QH44" s="10" t="str" cm="1">
        <f t="array" aca="1" ref="QH44" ca="1">IF(INDIRECT(ADDRESS(ROW(),COLUMN()-6))="","X",IF(INDIRECT(ADDRESS(ROW(),COLUMN()-5))="",0,"OK"))</f>
        <v>OK</v>
      </c>
      <c r="QI44" s="29" t="str">
        <f ca="1">IF(QJ44="","",SUM(1+MAXA(QI$1:QI43)))</f>
        <v/>
      </c>
      <c r="QJ44" s="8" t="str" cm="1">
        <f t="array" aca="1" ref="QJ44" ca="1">IF(QH44=0,INDIRECT(ADDRESS(ROW(),COLUMN()-8)),"")</f>
        <v/>
      </c>
      <c r="QK44" s="31"/>
      <c r="QL44" s="10" t="str">
        <f t="shared" si="17"/>
        <v>$QB$44</v>
      </c>
      <c r="QM44" s="29" t="str">
        <f ca="1">IF(QN44="","",SUM(1+MAXA(QM$1:QM43)))</f>
        <v/>
      </c>
      <c r="QN44" s="8" t="str" cm="1">
        <f t="array" aca="1" ref="QN44" ca="1">IF(ISNUMBER(SEARCH(QN$1,INDEX(INDIRECT(QO$1),ROW(QL44),1)))=TRUE,INDIRECT(QL44),"")</f>
        <v/>
      </c>
      <c r="QO44" s="13" t="s">
        <v>1192</v>
      </c>
      <c r="QP44" s="13" t="s">
        <v>1192</v>
      </c>
      <c r="QQ44" s="13" t="s">
        <v>1192</v>
      </c>
      <c r="QR44" s="13" t="s">
        <v>1192</v>
      </c>
      <c r="QS44" s="13"/>
      <c r="QT44" s="13"/>
      <c r="QU44" s="13"/>
      <c r="QV44" s="13"/>
      <c r="QW44" s="13"/>
      <c r="QX44" s="13"/>
      <c r="QY44" s="13" t="s">
        <v>1192</v>
      </c>
      <c r="QZ44" s="13" t="s">
        <v>1192</v>
      </c>
      <c r="RA44" s="10" t="str">
        <f t="shared" ca="1" si="48"/>
        <v/>
      </c>
      <c r="RB44" s="22"/>
      <c r="RC44" s="6"/>
      <c r="RD44" s="6"/>
      <c r="RE44" s="24"/>
      <c r="RF44" s="24"/>
      <c r="RG44" s="79"/>
      <c r="RH44" s="10" t="str" cm="1">
        <f t="array" aca="1" ref="RH44" ca="1">IF(INDIRECT(ADDRESS(ROW(),COLUMN()-6))="","X",IF(INDIRECT(ADDRESS(ROW(),COLUMN()-5))="",0,"OK"))</f>
        <v>X</v>
      </c>
      <c r="RI44" s="29" t="str">
        <f ca="1">IF(RJ44="","",SUM(1+MAXA(RI$1:RI43)))</f>
        <v/>
      </c>
      <c r="RJ44" s="8" t="str" cm="1">
        <f t="array" aca="1" ref="RJ44" ca="1">IF(RH44=0,INDIRECT(ADDRESS(ROW(),COLUMN()-8)),"")</f>
        <v/>
      </c>
      <c r="RK44" s="31"/>
      <c r="RL44" s="10" t="str">
        <f t="shared" si="18"/>
        <v>$RB$44</v>
      </c>
      <c r="RM44" s="29" t="str">
        <f ca="1">IF(RN44="","",SUM(1+MAXA(RM$1:RM43)))</f>
        <v/>
      </c>
      <c r="RN44" s="8" t="str" cm="1">
        <f t="array" aca="1" ref="RN44" ca="1">IF(ISNUMBER(SEARCH(RN$1,INDEX(INDIRECT(RO$1),ROW(RL44),1)))=TRUE,INDIRECT(RL44),"")</f>
        <v/>
      </c>
      <c r="RO44" s="13" t="s">
        <v>1192</v>
      </c>
      <c r="RP44" s="13" t="s">
        <v>1192</v>
      </c>
      <c r="RQ44" s="13" t="s">
        <v>1192</v>
      </c>
      <c r="RR44" s="13"/>
      <c r="RS44" s="13"/>
      <c r="RT44" s="13"/>
      <c r="RU44" s="13"/>
      <c r="RV44" s="13"/>
      <c r="RW44" s="13"/>
      <c r="RX44" s="13"/>
      <c r="RY44" s="13" t="s">
        <v>1192</v>
      </c>
      <c r="RZ44" s="13" t="s">
        <v>1192</v>
      </c>
      <c r="SA44" s="10" t="str">
        <f t="shared" ca="1" si="49"/>
        <v/>
      </c>
      <c r="SB44" s="22" t="s">
        <v>4635</v>
      </c>
      <c r="SC44" s="6" t="s">
        <v>4636</v>
      </c>
      <c r="SD44" s="6" t="s">
        <v>4637</v>
      </c>
      <c r="SE44" s="27" t="str" cm="1">
        <f t="array" aca="1" ref="SE44" ca="1">CONCATENATE($A$37,INDIRECT(ADDRESS(ROW(),COLUMN()-2)),"%20",INDIRECT(ADDRESS(ROW(),COLUMN()-1)),$A$39,INDIRECT(ADDRESS(ROW(),COLUMN()-2)),"%20",INDIRECT(ADDRESS(ROW(),COLUMN()-1)))</f>
        <v>https://maps.yandex.ru/?ll=38.665569%2036.312652&amp;z=16&amp;text=38.665569%2036.312652</v>
      </c>
      <c r="SF44" s="87" t="str" cm="1">
        <f t="array" aca="1" ref="SF44" ca="1">CONCATENATE($A$40,INDIRECT(ADDRESS(ROW(),COLUMN()-3)),"%2C",INDIRECT(ADDRESS(ROW(),COLUMN()-2)))</f>
        <v>https://maps.google.com/maps?q=38.665569%2C36.312652</v>
      </c>
      <c r="SG44" s="79" t="s">
        <v>3229</v>
      </c>
      <c r="SH44" s="10" t="str" cm="1">
        <f t="array" aca="1" ref="SH44" ca="1">IF(INDIRECT(ADDRESS(ROW(),COLUMN()-6))="","X",IF(INDIRECT(ADDRESS(ROW(),COLUMN()-5))="",0,"OK"))</f>
        <v>OK</v>
      </c>
      <c r="SI44" s="29" t="str">
        <f ca="1">IF(SJ44="","",SUM(1+MAXA(SI$1:SI43)))</f>
        <v/>
      </c>
      <c r="SJ44" s="8" t="str" cm="1">
        <f t="array" aca="1" ref="SJ44" ca="1">IF(SH44=0,INDIRECT(ADDRESS(ROW(),COLUMN()-8)),"")</f>
        <v/>
      </c>
      <c r="SK44" s="33" t="s">
        <v>1192</v>
      </c>
      <c r="SL44" s="10" t="str">
        <f t="shared" si="19"/>
        <v>$SB$44</v>
      </c>
      <c r="SM44" s="29" t="str">
        <f ca="1">IF(SN44="","",SUM(1+MAXA(SM$1:SM43)))</f>
        <v/>
      </c>
      <c r="SN44" s="8" t="str" cm="1">
        <f t="array" aca="1" ref="SN44" ca="1">IF(ISNUMBER(SEARCH(SN$1,INDEX(SB$1:SB$174,ROW(SL44),1)))=TRUE,INDIRECT(SL44),"")</f>
        <v/>
      </c>
      <c r="SO44" s="13" t="s">
        <v>1192</v>
      </c>
      <c r="SP44" s="13" t="s">
        <v>1192</v>
      </c>
      <c r="SQ44" s="13" t="s">
        <v>1192</v>
      </c>
      <c r="SR44" s="13"/>
      <c r="SS44" s="13"/>
      <c r="ST44" s="13"/>
      <c r="SU44" s="13"/>
      <c r="SV44" s="13"/>
      <c r="SW44" s="13"/>
      <c r="SX44" s="13"/>
      <c r="SY44" s="13" t="s">
        <v>1192</v>
      </c>
      <c r="SZ44" s="13" t="s">
        <v>1192</v>
      </c>
      <c r="TA44" s="10" t="str">
        <f t="shared" ca="1" si="50"/>
        <v/>
      </c>
      <c r="TB44" s="22"/>
      <c r="TC44" s="15"/>
      <c r="TD44" s="6"/>
      <c r="TE44" s="15"/>
      <c r="TF44" s="15"/>
      <c r="TG44" s="101"/>
      <c r="TH44" s="10" t="str" cm="1">
        <f t="array" aca="1" ref="TH44" ca="1">IF(INDIRECT(ADDRESS(ROW(),COLUMN()-6))="","X",IF(INDIRECT(ADDRESS(ROW(),COLUMN()-5))="",0,"OK"))</f>
        <v>X</v>
      </c>
      <c r="TI44" s="29" t="str">
        <f ca="1">IF(TJ44="","",SUM(1+MAXA(TI$1:TI43)))</f>
        <v/>
      </c>
      <c r="TJ44" s="8" t="str" cm="1">
        <f t="array" aca="1" ref="TJ44" ca="1">IF(TH44=0,INDIRECT(ADDRESS(ROW(),COLUMN()-8)),"")</f>
        <v/>
      </c>
      <c r="TK44" s="33" t="s">
        <v>1192</v>
      </c>
      <c r="TL44" s="10" t="str">
        <f t="shared" si="20"/>
        <v>$TB$44</v>
      </c>
      <c r="TM44" s="29" t="str">
        <f ca="1">IF(TN44="","",SUM(1+MAXA(TM$1:TM43)))</f>
        <v/>
      </c>
      <c r="TN44" s="8" t="str" cm="1">
        <f t="array" aca="1" ref="TN44" ca="1">IF(ISNUMBER(SEARCH(TN$1,INDEX(INDIRECT(TO$1),ROW(TL44),1)))=TRUE,INDIRECT(TL44),"")</f>
        <v/>
      </c>
      <c r="TO44" s="13" t="s">
        <v>1192</v>
      </c>
      <c r="TP44" s="13" t="s">
        <v>1192</v>
      </c>
      <c r="TQ44" s="13" t="s">
        <v>1192</v>
      </c>
      <c r="TR44" s="13"/>
      <c r="TS44" s="13"/>
      <c r="TT44" s="13"/>
      <c r="TU44" s="13"/>
      <c r="TV44" s="13"/>
      <c r="TW44" s="13"/>
      <c r="TX44" s="13"/>
      <c r="TY44" s="13" t="s">
        <v>1192</v>
      </c>
      <c r="TZ44" s="13" t="s">
        <v>1192</v>
      </c>
      <c r="UA44" s="14" t="str">
        <f t="shared" ca="1" si="51"/>
        <v/>
      </c>
      <c r="UB44" s="22" t="s">
        <v>2153</v>
      </c>
      <c r="UC44" s="37" t="s">
        <v>2154</v>
      </c>
      <c r="UD44" s="37" t="s">
        <v>2155</v>
      </c>
      <c r="UE44" s="27" t="str" cm="1">
        <f t="array" aca="1" ref="UE44" ca="1">CONCATENATE($A$37,INDIRECT(ADDRESS(ROW(),COLUMN()-2)),"%20",INDIRECT(ADDRESS(ROW(),COLUMN()-1)),$A$39,INDIRECT(ADDRESS(ROW(),COLUMN()-2)),"%20",INDIRECT(ADDRESS(ROW(),COLUMN()-1)))</f>
        <v>https://maps.yandex.ru/?ll=38.375871%2036.012842&amp;z=16&amp;text=38.375871%2036.012842</v>
      </c>
      <c r="UF44" s="87" t="str" cm="1">
        <f t="array" aca="1" ref="UF44" ca="1">CONCATENATE($A$40,INDIRECT(ADDRESS(ROW(),COLUMN()-3)),"%2C",INDIRECT(ADDRESS(ROW(),COLUMN()-2)))</f>
        <v>https://maps.google.com/maps?q=38.375871%2C36.012842</v>
      </c>
      <c r="UG44" s="79" t="s">
        <v>3229</v>
      </c>
      <c r="UH44" s="10" t="str" cm="1">
        <f t="array" aca="1" ref="UH44" ca="1">IF(INDIRECT(ADDRESS(ROW(),COLUMN()-6))="","X",IF(INDIRECT(ADDRESS(ROW(),COLUMN()-5))="",0,"OK"))</f>
        <v>OK</v>
      </c>
      <c r="UI44" s="29" t="str">
        <f ca="1">IF(UJ44="","",SUM(1+MAXA(UI$1:UI43)))</f>
        <v/>
      </c>
      <c r="UJ44" s="8" t="str" cm="1">
        <f t="array" aca="1" ref="UJ44" ca="1">IF(UH44=0,INDIRECT(ADDRESS(ROW(),COLUMN()-8)),"")</f>
        <v/>
      </c>
      <c r="UK44" s="33" t="s">
        <v>1192</v>
      </c>
      <c r="UL44" s="10" t="str">
        <f t="shared" si="21"/>
        <v>$UB$44</v>
      </c>
      <c r="UM44" s="29" t="str">
        <f ca="1">IF(UN44="","",SUM(1+MAXA(UM$1:UM43)))</f>
        <v/>
      </c>
      <c r="UN44" s="8" t="str" cm="1">
        <f t="array" aca="1" ref="UN44" ca="1">IF(ISNUMBER(SEARCH(UN$1,INDEX(INDIRECT(UO$1),ROW(UL44),1)))=TRUE,INDIRECT(UL44),"")</f>
        <v/>
      </c>
      <c r="UO44" s="13" t="s">
        <v>1192</v>
      </c>
      <c r="UP44" s="13" t="s">
        <v>1192</v>
      </c>
      <c r="UQ44" s="13" t="s">
        <v>1192</v>
      </c>
      <c r="UR44" s="13"/>
      <c r="US44" s="13"/>
      <c r="UT44" s="13"/>
      <c r="UU44" s="13"/>
      <c r="UV44" s="13"/>
      <c r="UW44" s="13"/>
      <c r="UX44" s="13"/>
      <c r="UY44" s="13" t="s">
        <v>1192</v>
      </c>
      <c r="UZ44" s="13" t="s">
        <v>1192</v>
      </c>
      <c r="VA44" s="10" t="str">
        <f t="shared" ca="1" si="52"/>
        <v/>
      </c>
      <c r="VB44" s="22" t="s">
        <v>1984</v>
      </c>
      <c r="VC44" s="6" t="s">
        <v>3939</v>
      </c>
      <c r="VD44" s="6" t="s">
        <v>3940</v>
      </c>
      <c r="VE44" s="27" t="str" cm="1">
        <f t="array" aca="1" ref="VE44" ca="1">CONCATENATE($A$37,INDIRECT(ADDRESS(ROW(),COLUMN()-2)),"%20",INDIRECT(ADDRESS(ROW(),COLUMN()-1)),$A$39,INDIRECT(ADDRESS(ROW(),COLUMN()-2)),"%20",INDIRECT(ADDRESS(ROW(),COLUMN()-1)))</f>
        <v>https://maps.yandex.ru/?ll=39.192154%2035.932117&amp;z=16&amp;text=39.192154%2035.932117</v>
      </c>
      <c r="VF44" s="87" t="str" cm="1">
        <f t="array" aca="1" ref="VF44" ca="1">CONCATENATE($A$40,INDIRECT(ADDRESS(ROW(),COLUMN()-3)),"%2C",INDIRECT(ADDRESS(ROW(),COLUMN()-2)))</f>
        <v>https://maps.google.com/maps?q=39.192154%2C35.932117</v>
      </c>
      <c r="VG44" s="79" t="s">
        <v>3229</v>
      </c>
      <c r="VH44" s="10" t="str" cm="1">
        <f t="array" aca="1" ref="VH44" ca="1">IF(INDIRECT(ADDRESS(ROW(),COLUMN()-6))="","X",IF(INDIRECT(ADDRESS(ROW(),COLUMN()-5))="",0,"OK"))</f>
        <v>OK</v>
      </c>
      <c r="VI44" s="29" t="str">
        <f ca="1">IF(VJ44="","",SUM(1+MAXA(VI$1:VI43)))</f>
        <v/>
      </c>
      <c r="VJ44" s="8" t="str" cm="1">
        <f t="array" aca="1" ref="VJ44" ca="1">IF(VH44=0,INDIRECT(ADDRESS(ROW(),COLUMN()-8)),"")</f>
        <v/>
      </c>
      <c r="VK44" s="33" t="s">
        <v>1192</v>
      </c>
      <c r="VL44" s="10" t="str">
        <f t="shared" si="22"/>
        <v>$VB$44</v>
      </c>
      <c r="VM44" s="29" t="str">
        <f ca="1">IF(VN44="","",SUM(1+MAXA(VM$1:VM43)))</f>
        <v/>
      </c>
      <c r="VN44" s="8" t="str" cm="1">
        <f t="array" aca="1" ref="VN44" ca="1">IF(ISNUMBER(SEARCH(VN$1,INDEX(INDIRECT(VO$1),ROW(VL44),1)))=TRUE,INDIRECT(VL44),"")</f>
        <v/>
      </c>
      <c r="VO44" s="13" t="s">
        <v>1192</v>
      </c>
      <c r="VP44" s="13" t="s">
        <v>1192</v>
      </c>
      <c r="VQ44" s="13" t="s">
        <v>1192</v>
      </c>
      <c r="VR44" s="13"/>
      <c r="VS44" s="13"/>
      <c r="VT44" s="13"/>
      <c r="VU44" s="13"/>
      <c r="VV44" s="13"/>
      <c r="VW44" s="13"/>
      <c r="VX44" s="13"/>
      <c r="VY44" s="13" t="s">
        <v>1192</v>
      </c>
      <c r="VZ44" s="13" t="s">
        <v>1192</v>
      </c>
      <c r="WA44" s="10" t="str">
        <f t="shared" ca="1" si="53"/>
        <v/>
      </c>
      <c r="WB44" s="22" t="s">
        <v>2130</v>
      </c>
      <c r="WC44" s="6" t="s">
        <v>2131</v>
      </c>
      <c r="WD44" s="6" t="s">
        <v>2132</v>
      </c>
      <c r="WE44" s="27" t="str" cm="1">
        <f t="array" aca="1" ref="WE44" ca="1">CONCATENATE($A$37,INDIRECT(ADDRESS(ROW(),COLUMN()-2)),"%20",INDIRECT(ADDRESS(ROW(),COLUMN()-1)),$A$39,INDIRECT(ADDRESS(ROW(),COLUMN()-2)),"%20",INDIRECT(ADDRESS(ROW(),COLUMN()-1)))</f>
        <v>https://maps.yandex.ru/?ll=38.552608%2036.538057&amp;z=16&amp;text=38.552608%2036.538057</v>
      </c>
      <c r="WF44" s="87" t="str" cm="1">
        <f t="array" aca="1" ref="WF44" ca="1">CONCATENATE($A$40,INDIRECT(ADDRESS(ROW(),COLUMN()-3)),"%2C",INDIRECT(ADDRESS(ROW(),COLUMN()-2)))</f>
        <v>https://maps.google.com/maps?q=38.552608%2C36.538057</v>
      </c>
      <c r="WG44" s="79" t="s">
        <v>3229</v>
      </c>
      <c r="WH44" s="10" t="str" cm="1">
        <f t="array" aca="1" ref="WH44" ca="1">IF(INDIRECT(ADDRESS(ROW(),COLUMN()-6))="","X",IF(INDIRECT(ADDRESS(ROW(),COLUMN()-5))="",0,"OK"))</f>
        <v>OK</v>
      </c>
      <c r="WI44" s="29" t="str">
        <f ca="1">IF(WJ44="","",SUM(1+MAXA(WI$1:WI43)))</f>
        <v/>
      </c>
      <c r="WJ44" s="8" t="str" cm="1">
        <f t="array" aca="1" ref="WJ44" ca="1">IF(WH44=0,INDIRECT(ADDRESS(ROW(),COLUMN()-8)),"")</f>
        <v/>
      </c>
      <c r="WK44" s="33" t="s">
        <v>1192</v>
      </c>
      <c r="WL44" s="10" t="str">
        <f t="shared" si="23"/>
        <v>$WB$44</v>
      </c>
      <c r="WM44" s="29" t="str">
        <f ca="1">IF(WN44="","",SUM(1+MAXA(WM$1:WM43)))</f>
        <v/>
      </c>
      <c r="WN44" s="8" t="str" cm="1">
        <f t="array" aca="1" ref="WN44" ca="1">IF(ISNUMBER(SEARCH(WN$1,INDEX(INDIRECT(WO$1),ROW(WL44),1)))=TRUE,INDIRECT(WL44),"")</f>
        <v/>
      </c>
      <c r="WO44" s="13" t="s">
        <v>1192</v>
      </c>
      <c r="WP44" s="13" t="s">
        <v>1192</v>
      </c>
      <c r="WQ44" s="13" t="s">
        <v>1192</v>
      </c>
      <c r="WR44" s="13" t="s">
        <v>1192</v>
      </c>
      <c r="WS44" s="13"/>
      <c r="WT44" s="13"/>
      <c r="WU44" s="13"/>
      <c r="WV44" s="13" t="s">
        <v>1192</v>
      </c>
      <c r="WW44" s="13"/>
      <c r="WX44" s="13"/>
      <c r="WY44" s="13"/>
      <c r="WZ44" s="13" t="s">
        <v>1192</v>
      </c>
      <c r="XA44" s="10" t="str">
        <f t="shared" ca="1" si="54"/>
        <v/>
      </c>
      <c r="XB44" s="22" t="s">
        <v>2266</v>
      </c>
      <c r="XC44" s="37" t="s">
        <v>2267</v>
      </c>
      <c r="XD44" s="37" t="s">
        <v>2268</v>
      </c>
      <c r="XE44" s="27" t="str" cm="1">
        <f t="array" aca="1" ref="XE44" ca="1">CONCATENATE($A$37,INDIRECT(ADDRESS(ROW(),COLUMN()-2)),"%20",INDIRECT(ADDRESS(ROW(),COLUMN()-1)),$A$39,INDIRECT(ADDRESS(ROW(),COLUMN()-2)),"%20",INDIRECT(ADDRESS(ROW(),COLUMN()-1)))</f>
        <v>https://maps.yandex.ru/?ll=38.523539%2035.725640&amp;z=16&amp;text=38.523539%2035.725640</v>
      </c>
      <c r="XF44" s="87" t="str" cm="1">
        <f t="array" aca="1" ref="XF44" ca="1">CONCATENATE($A$40,INDIRECT(ADDRESS(ROW(),COLUMN()-3)),"%2C",INDIRECT(ADDRESS(ROW(),COLUMN()-2)))</f>
        <v>https://maps.google.com/maps?q=38.523539%2C35.725640</v>
      </c>
      <c r="XG44" s="79" t="s">
        <v>3229</v>
      </c>
      <c r="XH44" s="10" t="str" cm="1">
        <f t="array" aca="1" ref="XH44" ca="1">IF(INDIRECT(ADDRESS(ROW(),COLUMN()-6))="","X",IF(INDIRECT(ADDRESS(ROW(),COLUMN()-5))="",0,"OK"))</f>
        <v>OK</v>
      </c>
      <c r="XI44" s="29" t="str">
        <f ca="1">IF(XJ44="","",SUM(1+MAXA(XI$1:XI43)))</f>
        <v/>
      </c>
      <c r="XJ44" s="8" t="str" cm="1">
        <f t="array" aca="1" ref="XJ44" ca="1">IF(XH44=0,INDIRECT(ADDRESS(ROW(),COLUMN()-8)),"")</f>
        <v/>
      </c>
      <c r="XK44" s="33" t="s">
        <v>1192</v>
      </c>
      <c r="XL44" s="10" t="str">
        <f t="shared" si="24"/>
        <v>$XB$44</v>
      </c>
      <c r="XM44" s="29" t="str">
        <f ca="1">IF(XN44="","",SUM(1+MAXA(XM$1:XM43)))</f>
        <v/>
      </c>
      <c r="XN44" s="8" t="str" cm="1">
        <f t="array" aca="1" ref="XN44" ca="1">IF(ISNUMBER(SEARCH(XN$1,INDEX(INDIRECT(XO$1),ROW(XL44),1)))=TRUE,INDIRECT(XL44),"")</f>
        <v/>
      </c>
      <c r="XO44" s="13" t="s">
        <v>1192</v>
      </c>
      <c r="XP44" s="13" t="s">
        <v>1192</v>
      </c>
      <c r="XQ44" s="13" t="s">
        <v>1192</v>
      </c>
      <c r="XR44" s="13" t="s">
        <v>1192</v>
      </c>
      <c r="XS44" s="13"/>
      <c r="XT44" s="13"/>
      <c r="XU44" s="13"/>
      <c r="XV44" s="13"/>
      <c r="XW44" s="13"/>
      <c r="XX44" s="13"/>
      <c r="XY44" s="13" t="s">
        <v>1192</v>
      </c>
      <c r="XZ44" s="13" t="s">
        <v>1192</v>
      </c>
      <c r="YA44" s="10" t="str">
        <f t="shared" ca="1" si="55"/>
        <v/>
      </c>
      <c r="YB44" s="22"/>
      <c r="YC44" s="37"/>
      <c r="YD44" s="37"/>
      <c r="YE44" s="24"/>
      <c r="YF44" s="88"/>
      <c r="YG44" s="101"/>
      <c r="YH44" s="10" t="str" cm="1">
        <f t="array" aca="1" ref="YH44" ca="1">IF(INDIRECT(ADDRESS(ROW(),COLUMN()-6))="","X",IF(INDIRECT(ADDRESS(ROW(),COLUMN()-5))="",0,"OK"))</f>
        <v>X</v>
      </c>
      <c r="YI44" s="29" t="str">
        <f ca="1">IF(YJ44="","",SUM(1+MAXA(YI$1:YI43)))</f>
        <v/>
      </c>
      <c r="YJ44" s="8" t="str" cm="1">
        <f t="array" aca="1" ref="YJ44" ca="1">IF(YH44=0,INDIRECT(ADDRESS(ROW(),COLUMN()-8)),"")</f>
        <v/>
      </c>
      <c r="YK44" s="33" t="s">
        <v>1192</v>
      </c>
      <c r="YL44" s="10" t="str">
        <f t="shared" si="25"/>
        <v>$YB$44</v>
      </c>
      <c r="YM44" s="29" t="str">
        <f ca="1">IF(YN44="","",SUM(1+MAXA(YM$1:YM43)))</f>
        <v/>
      </c>
      <c r="YN44" s="8" t="str" cm="1">
        <f t="array" aca="1" ref="YN44" ca="1">IF(ISNUMBER(SEARCH(YN$1,INDEX(INDIRECT(YO$1),ROW(YL44),1)))=TRUE,INDIRECT(YL44),"")</f>
        <v/>
      </c>
      <c r="YO44" s="13" t="s">
        <v>1192</v>
      </c>
      <c r="YP44" s="13" t="s">
        <v>1192</v>
      </c>
      <c r="YQ44" s="13" t="s">
        <v>1192</v>
      </c>
      <c r="YR44" s="13" t="s">
        <v>1192</v>
      </c>
      <c r="YS44" s="13"/>
      <c r="YT44" s="13"/>
      <c r="YU44" s="13"/>
      <c r="YV44" s="13"/>
      <c r="YW44" s="13"/>
      <c r="YX44" s="13"/>
      <c r="YY44" s="13" t="s">
        <v>1192</v>
      </c>
      <c r="YZ44" s="13" t="s">
        <v>1192</v>
      </c>
      <c r="ZA44" s="10" t="str">
        <f t="shared" ca="1" si="56"/>
        <v/>
      </c>
      <c r="ZB44" s="22" t="s">
        <v>2432</v>
      </c>
      <c r="ZC44" s="37" t="s">
        <v>2433</v>
      </c>
      <c r="ZD44" s="37" t="s">
        <v>2434</v>
      </c>
      <c r="ZE44" s="27" t="str" cm="1">
        <f t="array" aca="1" ref="ZE44" ca="1">CONCATENATE($A$37,INDIRECT(ADDRESS(ROW(),COLUMN()-2)),"%20",INDIRECT(ADDRESS(ROW(),COLUMN()-1)),$A$39,INDIRECT(ADDRESS(ROW(),COLUMN()-2)),"%20",INDIRECT(ADDRESS(ROW(),COLUMN()-1)))</f>
        <v>https://maps.yandex.ru/?ll=38.006971%2035.541474&amp;z=16&amp;text=38.006971%2035.541474</v>
      </c>
      <c r="ZF44" s="87" t="str" cm="1">
        <f t="array" aca="1" ref="ZF44" ca="1">CONCATENATE($A$40,INDIRECT(ADDRESS(ROW(),COLUMN()-3)),"%2C",INDIRECT(ADDRESS(ROW(),COLUMN()-2)))</f>
        <v>https://maps.google.com/maps?q=38.006971%2C35.541474</v>
      </c>
      <c r="ZG44" s="79" t="s">
        <v>3229</v>
      </c>
      <c r="ZH44" s="10" t="str" cm="1">
        <f t="array" aca="1" ref="ZH44" ca="1">IF(INDIRECT(ADDRESS(ROW(),COLUMN()-6))="","X",IF(INDIRECT(ADDRESS(ROW(),COLUMN()-5))="",0,"OK"))</f>
        <v>OK</v>
      </c>
      <c r="ZI44" s="29" t="str">
        <f ca="1">IF(ZJ44="","",SUM(1+MAXA(ZI$1:ZI43)))</f>
        <v/>
      </c>
      <c r="ZJ44" s="8" t="str" cm="1">
        <f t="array" aca="1" ref="ZJ44" ca="1">IF(ZH44=0,INDIRECT(ADDRESS(ROW(),COLUMN()-8)),"")</f>
        <v/>
      </c>
      <c r="ZK44" s="33" t="s">
        <v>1192</v>
      </c>
      <c r="ZL44" s="10" t="str">
        <f t="shared" si="26"/>
        <v>$ZB$44</v>
      </c>
      <c r="ZM44" s="29" t="str">
        <f ca="1">IF(ZN44="","",SUM(1+MAXA(ZM$1:ZM43)))</f>
        <v/>
      </c>
      <c r="ZN44" s="8" t="str" cm="1">
        <f t="array" aca="1" ref="ZN44" ca="1">IF(ISNUMBER(SEARCH(ZN$1,INDEX(INDIRECT(ZO$1),ROW(ZL44),1)))=TRUE,INDIRECT(ZL44),"")</f>
        <v/>
      </c>
      <c r="ZO44" s="13" t="s">
        <v>1192</v>
      </c>
      <c r="ZP44" s="13" t="s">
        <v>1192</v>
      </c>
      <c r="ZQ44" s="13" t="s">
        <v>1192</v>
      </c>
      <c r="ZR44" s="13" t="s">
        <v>1192</v>
      </c>
      <c r="ZS44" s="13"/>
      <c r="ZT44" s="13"/>
      <c r="ZU44" s="13"/>
      <c r="ZV44" s="13"/>
      <c r="ZW44" s="13"/>
      <c r="ZX44" s="13"/>
      <c r="ZY44" s="13"/>
      <c r="ZZ44" s="13" t="s">
        <v>1192</v>
      </c>
      <c r="AAA44" s="10" t="str">
        <f t="shared" ca="1" si="57"/>
        <v/>
      </c>
      <c r="AAB44" s="16"/>
      <c r="AAC44" s="17" t="s">
        <v>2585</v>
      </c>
      <c r="AAD44" s="51"/>
      <c r="AAE44" s="19"/>
      <c r="AAF44" s="19"/>
      <c r="AAG44" s="79" t="s">
        <v>3229</v>
      </c>
      <c r="AAH44" s="10" t="str" cm="1">
        <f t="array" aca="1" ref="AAH44" ca="1">IF(INDIRECT(ADDRESS(ROW(),COLUMN()-6))="","X",IF(INDIRECT(ADDRESS(ROW(),COLUMN()-5))="",0,"OK"))</f>
        <v>X</v>
      </c>
      <c r="AAI44" s="29" t="str">
        <f ca="1">IF(AAJ44="","",SUM(1+MAXA(AAI$1:AAI43)))</f>
        <v/>
      </c>
      <c r="AAJ44" s="8" t="str" cm="1">
        <f t="array" aca="1" ref="AAJ44" ca="1">IF(AAH44=0,INDIRECT(ADDRESS(ROW(),COLUMN()-8)),"")</f>
        <v/>
      </c>
      <c r="AAK44" s="33" t="s">
        <v>1192</v>
      </c>
      <c r="AAL44" s="10" t="str">
        <f t="shared" si="27"/>
        <v>$AAB$44</v>
      </c>
      <c r="AAM44" s="29" t="str">
        <f ca="1">IF(AAN44="","",SUM(1+MAXA(AAM$1:AAM43)))</f>
        <v/>
      </c>
      <c r="AAN44" s="8" t="str" cm="1">
        <f t="array" aca="1" ref="AAN44" ca="1">IF(ISNUMBER(SEARCH(AAN$1,INDEX(INDIRECT(AAO$1),ROW(AAL44),1)))=TRUE,INDIRECT(AAL44),"")</f>
        <v/>
      </c>
      <c r="AAO44" s="13" t="s">
        <v>1192</v>
      </c>
      <c r="AAP44" s="13" t="s">
        <v>1192</v>
      </c>
      <c r="AAQ44" s="13" t="s">
        <v>1192</v>
      </c>
      <c r="AAR44" s="13" t="s">
        <v>1192</v>
      </c>
      <c r="AAS44" s="13" t="s">
        <v>1192</v>
      </c>
      <c r="AAT44" s="13"/>
      <c r="AAU44" s="13"/>
      <c r="AAV44" s="13"/>
      <c r="AAW44" s="13"/>
      <c r="AAX44" s="13"/>
      <c r="AAY44" s="13"/>
      <c r="AAZ44" s="13" t="s">
        <v>1192</v>
      </c>
      <c r="ABA44" s="10" t="str">
        <f t="shared" ca="1" si="58"/>
        <v/>
      </c>
      <c r="ABB44" s="22"/>
      <c r="ABC44" s="37"/>
      <c r="ABD44" s="37"/>
      <c r="ABE44" s="24"/>
      <c r="ABF44" s="24"/>
      <c r="ABG44" s="79" t="s">
        <v>3229</v>
      </c>
      <c r="ABH44" s="10" t="str" cm="1">
        <f t="array" aca="1" ref="ABH44" ca="1">IF(INDIRECT(ADDRESS(ROW(),COLUMN()-6))="","X",IF(INDIRECT(ADDRESS(ROW(),COLUMN()-5))="",0,"OK"))</f>
        <v>X</v>
      </c>
      <c r="ABI44" s="29" t="str">
        <f ca="1">IF(ABJ44="","",SUM(1+MAXA(ABI$1:ABI43)))</f>
        <v/>
      </c>
      <c r="ABJ44" s="8" t="str" cm="1">
        <f t="array" aca="1" ref="ABJ44" ca="1">IF(ABH44=0,INDIRECT(ADDRESS(ROW(),COLUMN()-8)),"")</f>
        <v/>
      </c>
      <c r="ABK44" s="33" t="s">
        <v>1192</v>
      </c>
      <c r="ABL44" s="10" t="str">
        <f t="shared" si="28"/>
        <v>$ABB$44</v>
      </c>
      <c r="ABM44" s="29" t="str">
        <f ca="1">IF(ABN44="","",SUM(1+MAXA(ABM$1:ABM43)))</f>
        <v/>
      </c>
      <c r="ABN44" s="8" t="str" cm="1">
        <f t="array" aca="1" ref="ABN44" ca="1">IF(ISNUMBER(SEARCH(ABN$1,INDEX(INDIRECT(ABO$1),ROW(ABL44),1)))=TRUE,INDIRECT(ABL44),"")</f>
        <v/>
      </c>
      <c r="ABO44" s="13" t="s">
        <v>1192</v>
      </c>
      <c r="ABP44" s="13" t="s">
        <v>1192</v>
      </c>
      <c r="ABQ44" s="13" t="s">
        <v>1192</v>
      </c>
      <c r="ABR44" s="13"/>
      <c r="ABS44" s="13"/>
      <c r="ABT44" s="13"/>
      <c r="ABU44" s="13"/>
      <c r="ABV44" s="13"/>
      <c r="ABW44" s="13"/>
      <c r="ABX44" s="13"/>
      <c r="ABY44" s="13"/>
      <c r="ABZ44" s="13" t="s">
        <v>1192</v>
      </c>
      <c r="ACA44" s="10" t="str">
        <f t="shared" ca="1" si="59"/>
        <v/>
      </c>
      <c r="ACB44" s="22"/>
      <c r="ACC44" s="37"/>
      <c r="ACD44" s="37"/>
      <c r="ACE44" s="24"/>
      <c r="ACF44" s="24"/>
      <c r="ACG44" s="101"/>
      <c r="ACH44" s="10" t="str" cm="1">
        <f t="array" aca="1" ref="ACH44" ca="1">IF(INDIRECT(ADDRESS(ROW(),COLUMN()-6))="","X",IF(INDIRECT(ADDRESS(ROW(),COLUMN()-5))="",0,"OK"))</f>
        <v>X</v>
      </c>
      <c r="ACI44" s="29" t="str">
        <f ca="1">IF(ACJ44="","",SUM(1+MAXA(ACI$1:ACI43)))</f>
        <v/>
      </c>
      <c r="ACJ44" s="8" t="str" cm="1">
        <f t="array" aca="1" ref="ACJ44" ca="1">IF(ACH44=0,INDIRECT(ADDRESS(ROW(),COLUMN()-8)),"")</f>
        <v/>
      </c>
      <c r="ACK44" s="33" t="s">
        <v>1192</v>
      </c>
      <c r="ACL44" s="10" t="str">
        <f t="shared" si="29"/>
        <v>$ACB$44</v>
      </c>
      <c r="ACM44" s="29" t="str">
        <f ca="1">IF(ACN44="","",SUM(1+MAXA(ACM$1:ACM43)))</f>
        <v/>
      </c>
      <c r="ACN44" s="8" t="str" cm="1">
        <f t="array" aca="1" ref="ACN44" ca="1">IF(ISNUMBER(SEARCH(ACN$1,INDEX(INDIRECT(ACO$1),ROW(ACL44),1)))=TRUE,INDIRECT(ACL44),"")</f>
        <v/>
      </c>
      <c r="ACO44" s="13" t="s">
        <v>1192</v>
      </c>
      <c r="ACP44" s="13" t="s">
        <v>1192</v>
      </c>
      <c r="ACQ44" s="13" t="s">
        <v>1192</v>
      </c>
      <c r="ACR44" s="13"/>
      <c r="ACS44" s="13"/>
      <c r="ACT44" s="13"/>
      <c r="ACU44" s="13"/>
      <c r="ACV44" s="13"/>
      <c r="ACW44" s="13"/>
      <c r="ACX44" s="13"/>
      <c r="ACY44" s="13"/>
      <c r="ACZ44" s="13" t="s">
        <v>1192</v>
      </c>
      <c r="ADA44" s="10" t="str">
        <f t="shared" ca="1" si="60"/>
        <v/>
      </c>
      <c r="ADB44" s="22"/>
      <c r="ADC44" s="37"/>
      <c r="ADD44" s="37"/>
      <c r="ADE44" s="24"/>
      <c r="ADF44" s="24"/>
      <c r="ADG44" s="92"/>
      <c r="ADH44" s="10" t="str" cm="1">
        <f t="array" aca="1" ref="ADH44" ca="1">IF(INDIRECT(ADDRESS(ROW(),COLUMN()-6))="","X",IF(INDIRECT(ADDRESS(ROW(),COLUMN()-5))="",0,"OK"))</f>
        <v>X</v>
      </c>
      <c r="ADI44" s="29" t="str">
        <f ca="1">IF(ADJ44="","",SUM(1+MAXA(ADI$1:ADI43)))</f>
        <v/>
      </c>
      <c r="ADJ44" s="8" t="str" cm="1">
        <f t="array" aca="1" ref="ADJ44" ca="1">IF(ADH44=0,INDIRECT(ADDRESS(ROW(),COLUMN()-8)),"")</f>
        <v/>
      </c>
      <c r="ADK44" s="33" t="s">
        <v>1192</v>
      </c>
      <c r="ADL44" s="10" t="str">
        <f t="shared" si="30"/>
        <v>$ADB$44</v>
      </c>
      <c r="ADM44" s="29" t="str">
        <f ca="1">IF(ADN44="","",SUM(1+MAXA(ADM$1:ADM43)))</f>
        <v/>
      </c>
      <c r="ADN44" s="8" t="str" cm="1">
        <f t="array" aca="1" ref="ADN44" ca="1">IF(ISNUMBER(SEARCH(ADN$1,INDEX(INDIRECT(ADO$1),ROW(ADL44),1)))=TRUE,INDIRECT(ADL44),"")</f>
        <v/>
      </c>
      <c r="ADO44" s="13" t="s">
        <v>1192</v>
      </c>
      <c r="ADP44" s="13" t="s">
        <v>1192</v>
      </c>
      <c r="ADQ44" s="13" t="s">
        <v>1192</v>
      </c>
      <c r="ADR44" s="13" t="s">
        <v>1192</v>
      </c>
      <c r="ADS44" s="13" t="s">
        <v>1192</v>
      </c>
      <c r="ADT44" s="13"/>
      <c r="ADU44" s="13"/>
      <c r="ADV44" s="13"/>
      <c r="ADW44" s="13"/>
      <c r="ADX44" s="13"/>
      <c r="ADY44" s="13"/>
      <c r="ADZ44" s="13" t="s">
        <v>1192</v>
      </c>
      <c r="AEA44" s="10" t="str">
        <f t="shared" ca="1" si="61"/>
        <v/>
      </c>
      <c r="AEB44" s="22"/>
      <c r="AEC44" s="6"/>
      <c r="AED44" s="37"/>
      <c r="AEE44" s="24"/>
      <c r="AEF44" s="24"/>
      <c r="AEG44" s="79"/>
      <c r="AEH44" s="10" t="str" cm="1">
        <f t="array" aca="1" ref="AEH44" ca="1">IF(INDIRECT(ADDRESS(ROW(),COLUMN()-6))="","X",IF(INDIRECT(ADDRESS(ROW(),COLUMN()-5))="",0,"OK"))</f>
        <v>X</v>
      </c>
      <c r="AEI44" s="29" t="str">
        <f ca="1">IF(AEJ44="","",SUM(1+MAXA(AEI$1:AEI43)))</f>
        <v/>
      </c>
      <c r="AEJ44" s="8" t="str" cm="1">
        <f t="array" aca="1" ref="AEJ44" ca="1">IF(AEH44=0,INDIRECT(ADDRESS(ROW(),COLUMN()-8)),"")</f>
        <v/>
      </c>
      <c r="AEK44" s="33" t="s">
        <v>1192</v>
      </c>
      <c r="AEL44" s="10" t="str">
        <f t="shared" si="31"/>
        <v>$AEB$44</v>
      </c>
      <c r="AEM44" s="29" t="str">
        <f ca="1">IF(AEN44="","",SUM(1+MAXA(AEM$1:AEM43)))</f>
        <v/>
      </c>
      <c r="AEN44" s="8" t="str" cm="1">
        <f t="array" aca="1" ref="AEN44" ca="1">IF(ISNUMBER(SEARCH(AEN$1,INDEX(INDIRECT(AEO$1),ROW(AEL44),1)))=TRUE,INDIRECT(AEL44),"")</f>
        <v/>
      </c>
      <c r="AEO44" s="13" t="s">
        <v>1192</v>
      </c>
      <c r="AEP44" s="13" t="s">
        <v>1192</v>
      </c>
      <c r="AEQ44" s="13" t="s">
        <v>1192</v>
      </c>
      <c r="AER44" s="13" t="s">
        <v>1192</v>
      </c>
      <c r="AES44" s="13" t="s">
        <v>1192</v>
      </c>
      <c r="AET44" s="13" t="s">
        <v>1192</v>
      </c>
      <c r="AEU44" s="13" t="s">
        <v>1192</v>
      </c>
      <c r="AEV44" s="13" t="s">
        <v>1192</v>
      </c>
    </row>
    <row r="45" spans="1:828" s="4" customFormat="1" ht="24.75" customHeight="1" x14ac:dyDescent="0.2">
      <c r="B45" s="10" t="str">
        <f t="shared" ca="1" si="32"/>
        <v/>
      </c>
      <c r="C45" s="8"/>
      <c r="D45" s="10"/>
      <c r="E45" s="10"/>
      <c r="G45" s="81"/>
      <c r="H45" s="94"/>
      <c r="I45" s="10" t="str" cm="1">
        <f t="array" aca="1" ref="I45" ca="1">IF(INDIRECT(ADDRESS(ROW(),COLUMN()-6))="","X",IF(INDIRECT(ADDRESS(ROW(),COLUMN()-5))="",0,"OK"))</f>
        <v>X</v>
      </c>
      <c r="J45" s="29" t="str">
        <f ca="1">IF(K45="","",SUM(1+MAXA(J$1:J44)))</f>
        <v/>
      </c>
      <c r="K45" s="8" t="str" cm="1">
        <f t="array" aca="1" ref="K45" ca="1">IF(I45=0,INDIRECT(ADDRESS(ROW(),COLUMN()-8)),"")</f>
        <v/>
      </c>
      <c r="L45" s="31"/>
      <c r="M45" s="10" t="str">
        <f t="shared" si="0"/>
        <v>$C$45</v>
      </c>
      <c r="N45" s="29" t="str">
        <f ca="1">IF(O45="","",SUM(1+MAXA(N$1:N44)))</f>
        <v/>
      </c>
      <c r="O45" s="8" t="str" cm="1">
        <f t="array" aca="1" ref="O45" ca="1">IF(ISNUMBER(SEARCH(O$1,INDEX(INDIRECT($P$1),ROW(M45),1)))=TRUE,INDIRECT(M45),"")</f>
        <v/>
      </c>
      <c r="P45" s="13" t="s">
        <v>1192</v>
      </c>
      <c r="Q45" s="13" t="s">
        <v>1192</v>
      </c>
      <c r="R45" s="13"/>
      <c r="S45" s="13"/>
      <c r="T45" s="13"/>
      <c r="U45" s="13"/>
      <c r="V45" s="13"/>
      <c r="W45" s="13"/>
      <c r="X45" s="13"/>
      <c r="Y45" s="13" t="s">
        <v>1192</v>
      </c>
      <c r="Z45" s="13" t="s">
        <v>1192</v>
      </c>
      <c r="AA45" s="10" t="str">
        <f t="shared" ca="1" si="62"/>
        <v/>
      </c>
      <c r="AB45" s="8"/>
      <c r="AC45" s="10"/>
      <c r="AD45" s="10"/>
      <c r="AF45" s="81"/>
      <c r="AG45" s="81"/>
      <c r="AH45" s="10" t="str" cm="1">
        <f t="array" aca="1" ref="AH45" ca="1">IF(INDIRECT(ADDRESS(ROW(),COLUMN()-6))="","X",IF(INDIRECT(ADDRESS(ROW(),COLUMN()-5))="",0,"OK"))</f>
        <v>X</v>
      </c>
      <c r="AI45" s="29" t="str">
        <f ca="1">IF(AJ45="","",SUM(1+MAXA(AI$1:AI44)))</f>
        <v/>
      </c>
      <c r="AJ45" s="8" t="str" cm="1">
        <f t="array" aca="1" ref="AJ45" ca="1">IF(AH45=0,INDIRECT(ADDRESS(ROW(),COLUMN()-8)),"")</f>
        <v/>
      </c>
      <c r="AK45" s="31"/>
      <c r="AL45" s="10" t="str">
        <f t="shared" si="1"/>
        <v>$AB$45</v>
      </c>
      <c r="AM45" s="29" t="str">
        <f ca="1">IF(AN45="","",SUM(1+MAXA(AM$1:AM44)))</f>
        <v/>
      </c>
      <c r="AN45" s="8" t="str" cm="1">
        <f t="array" aca="1" ref="AN45" ca="1">IF(ISNUMBER(SEARCH(AN$1,INDEX(INDIRECT($AO$1),ROW(AL45),1)))=TRUE,INDIRECT(AL45),"")</f>
        <v/>
      </c>
      <c r="AO45" s="13" t="s">
        <v>1192</v>
      </c>
      <c r="AP45" s="13" t="s">
        <v>1192</v>
      </c>
      <c r="AQ45" s="13" t="s">
        <v>1192</v>
      </c>
      <c r="AR45" s="13"/>
      <c r="AS45" s="13"/>
      <c r="AT45" s="13"/>
      <c r="AU45" s="13"/>
      <c r="AV45" s="13"/>
      <c r="AW45" s="13"/>
      <c r="AX45" s="13" t="s">
        <v>1192</v>
      </c>
      <c r="AY45" s="13" t="s">
        <v>1192</v>
      </c>
      <c r="AZ45" s="13" t="s">
        <v>1192</v>
      </c>
      <c r="BA45" s="10" t="str">
        <f t="shared" ca="1" si="33"/>
        <v/>
      </c>
      <c r="BB45" s="22" t="s">
        <v>3128</v>
      </c>
      <c r="BC45" s="6" t="s">
        <v>3133</v>
      </c>
      <c r="BD45" s="6" t="s">
        <v>3132</v>
      </c>
      <c r="BE45" s="27" t="str" cm="1">
        <f t="array" aca="1" ref="BE45" ca="1">CONCATENATE($A$37,INDIRECT(ADDRESS(ROW(),COLUMN()-2)),"%20",INDIRECT(ADDRESS(ROW(),COLUMN()-1)),$A$39,INDIRECT(ADDRESS(ROW(),COLUMN()-2)),"%20",INDIRECT(ADDRESS(ROW(),COLUMN()-1)))</f>
        <v>https://maps.yandex.ru/?ll=38.709361%2035.470442&amp;z=16&amp;text=38.709361%2035.470442</v>
      </c>
      <c r="BF45" s="87" t="str" cm="1">
        <f t="array" aca="1" ref="BF45" ca="1">CONCATENATE($A$40,INDIRECT(ADDRESS(ROW(),COLUMN()-3)),"%2C",INDIRECT(ADDRESS(ROW(),COLUMN()-2)))</f>
        <v>https://maps.google.com/maps?q=38.709361%2C35.470442</v>
      </c>
      <c r="BG45" s="92" t="s">
        <v>3229</v>
      </c>
      <c r="BH45" s="10" t="str" cm="1">
        <f t="array" aca="1" ref="BH45" ca="1">IF(INDIRECT(ADDRESS(ROW(),COLUMN()-6))="","X",IF(INDIRECT(ADDRESS(ROW(),COLUMN()-5))="",0,"OK"))</f>
        <v>OK</v>
      </c>
      <c r="BI45" s="29" t="str">
        <f ca="1">IF(BJ45="","",SUM(1+MAXA(BI$1:BI44)))</f>
        <v/>
      </c>
      <c r="BJ45" s="8" t="str" cm="1">
        <f t="array" aca="1" ref="BJ45" ca="1">IF(BH45=0,INDIRECT(ADDRESS(ROW(),COLUMN()-8)),"")</f>
        <v/>
      </c>
      <c r="BK45" s="31"/>
      <c r="BL45" s="10" t="str">
        <f t="shared" si="2"/>
        <v>$BB$45</v>
      </c>
      <c r="BM45" s="29" t="str">
        <f ca="1">IF(BN45="","",SUM(1+MAXA(BM$1:BM44)))</f>
        <v/>
      </c>
      <c r="BN45" s="8" t="str" cm="1">
        <f t="array" aca="1" ref="BN45" ca="1">IF(ISNUMBER(SEARCH(BN$1,INDEX(INDIRECT(BO$1),ROW(BL45),1)))=TRUE,INDIRECT(BL45),"")</f>
        <v/>
      </c>
      <c r="BO45" s="13" t="s">
        <v>1192</v>
      </c>
      <c r="BP45" s="13" t="s">
        <v>1192</v>
      </c>
      <c r="BQ45" s="13" t="s">
        <v>1192</v>
      </c>
      <c r="BR45" s="13"/>
      <c r="BS45" s="13"/>
      <c r="BT45" s="13"/>
      <c r="BU45" s="13"/>
      <c r="BV45" s="13"/>
      <c r="BW45" s="13" t="s">
        <v>1192</v>
      </c>
      <c r="BX45" s="13" t="s">
        <v>1192</v>
      </c>
      <c r="BY45" s="13"/>
      <c r="BZ45" s="13"/>
      <c r="CA45" s="10" t="str">
        <f t="shared" ca="1" si="34"/>
        <v/>
      </c>
      <c r="CB45" s="22" t="s">
        <v>3560</v>
      </c>
      <c r="CC45" s="6" t="s">
        <v>3492</v>
      </c>
      <c r="CD45" s="6" t="s">
        <v>3491</v>
      </c>
      <c r="CE45" s="27" t="str" cm="1">
        <f t="array" aca="1" ref="CE45" ca="1">CONCATENATE($A$37,INDIRECT(ADDRESS(ROW(),COLUMN()-2)),"%20",INDIRECT(ADDRESS(ROW(),COLUMN()-1)),$A$39,INDIRECT(ADDRESS(ROW(),COLUMN()-2)),"%20",INDIRECT(ADDRESS(ROW(),COLUMN()-1)))</f>
        <v>https://maps.yandex.ru/?ll=38.759579%2035.427535&amp;z=16&amp;text=38.759579%2035.427535</v>
      </c>
      <c r="CF45" s="87" t="str" cm="1">
        <f t="array" aca="1" ref="CF45" ca="1">CONCATENATE($A$40,INDIRECT(ADDRESS(ROW(),COLUMN()-3)),"%2C",INDIRECT(ADDRESS(ROW(),COLUMN()-2)))</f>
        <v>https://maps.google.com/maps?q=38.759579%2C35.427535</v>
      </c>
      <c r="CG45" s="92" t="s">
        <v>3229</v>
      </c>
      <c r="CH45" s="10" t="str" cm="1">
        <f t="array" aca="1" ref="CH45" ca="1">IF(INDIRECT(ADDRESS(ROW(),COLUMN()-6))="","X",IF(INDIRECT(ADDRESS(ROW(),COLUMN()-5))="",0,"OK"))</f>
        <v>OK</v>
      </c>
      <c r="CI45" s="29" t="str">
        <f ca="1">IF(CJ45="","",SUM(1+MAXA(CI$1:CI44)))</f>
        <v/>
      </c>
      <c r="CJ45" s="8" t="str" cm="1">
        <f t="array" aca="1" ref="CJ45" ca="1">IF(CH45=0,INDIRECT(ADDRESS(ROW(),COLUMN()-8)),"")</f>
        <v/>
      </c>
      <c r="CK45" s="31"/>
      <c r="CL45" s="10" t="str">
        <f t="shared" si="3"/>
        <v>$CB$45</v>
      </c>
      <c r="CM45" s="29" t="str">
        <f ca="1">IF(CN45="","",SUM(1+MAXA(CM$1:CM44)))</f>
        <v/>
      </c>
      <c r="CN45" s="8" t="str" cm="1">
        <f t="array" aca="1" ref="CN45" ca="1">IF(ISNUMBER(SEARCH(CN$1,INDEX(INDIRECT(CO$1),ROW(CL45),1)))=TRUE,INDIRECT(CL45),"")</f>
        <v/>
      </c>
      <c r="CO45" s="13" t="s">
        <v>1192</v>
      </c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 t="s">
        <v>1192</v>
      </c>
      <c r="DA45" s="10" t="str">
        <f t="shared" ca="1" si="65"/>
        <v/>
      </c>
      <c r="DB45" s="8"/>
      <c r="DC45" s="10"/>
      <c r="DD45" s="10"/>
      <c r="DF45" s="81"/>
      <c r="DG45" s="94"/>
      <c r="DH45" s="10" t="str" cm="1">
        <f t="array" aca="1" ref="DH45" ca="1">IF(INDIRECT(ADDRESS(ROW(),COLUMN()-6))="","X",IF(INDIRECT(ADDRESS(ROW(),COLUMN()-5))="",0,"OK"))</f>
        <v>X</v>
      </c>
      <c r="DI45" s="29" t="str">
        <f ca="1">IF(DJ45="","",SUM(1+MAXA(DI$1:DI44)))</f>
        <v/>
      </c>
      <c r="DJ45" s="8" t="str" cm="1">
        <f t="array" aca="1" ref="DJ45" ca="1">IF(DH45=0,INDIRECT(ADDRESS(ROW(),COLUMN()-8)),"")</f>
        <v/>
      </c>
      <c r="DK45" s="31"/>
      <c r="DL45" s="10" t="str">
        <f t="shared" si="66"/>
        <v>$DB$45</v>
      </c>
      <c r="DM45" s="29" t="str">
        <f ca="1">IF(DN45="","",SUM(1+MAXA(DM$1:DM44)))</f>
        <v/>
      </c>
      <c r="DN45" s="8" t="str" cm="1">
        <f t="array" aca="1" ref="DN45" ca="1">IF(ISNUMBER(SEARCH(DN$1,INDEX(INDIRECT(DO$1),ROW(DL45),1)))=TRUE,INDIRECT(DL45),"")</f>
        <v/>
      </c>
      <c r="DO45" s="13" t="s">
        <v>1192</v>
      </c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 t="s">
        <v>1192</v>
      </c>
      <c r="EA45" s="10" t="str">
        <f t="shared" ca="1" si="35"/>
        <v/>
      </c>
      <c r="EB45" s="22"/>
      <c r="EC45" s="14"/>
      <c r="ED45" s="14"/>
      <c r="EE45" s="15"/>
      <c r="EF45" s="15"/>
      <c r="EG45" s="92"/>
      <c r="EH45" s="10" t="str" cm="1">
        <f t="array" aca="1" ref="EH45" ca="1">IF(INDIRECT(ADDRESS(ROW(),COLUMN()-6))="","X",IF(INDIRECT(ADDRESS(ROW(),COLUMN()-5))="",0,"OK"))</f>
        <v>X</v>
      </c>
      <c r="EI45" s="29" t="str">
        <f ca="1">IF(EJ45="","",SUM(1+MAXA(EI$1:EI44)))</f>
        <v/>
      </c>
      <c r="EJ45" s="8" t="str" cm="1">
        <f t="array" aca="1" ref="EJ45" ca="1">IF(EH45=0,INDIRECT(ADDRESS(ROW(),COLUMN()-8)),"")</f>
        <v/>
      </c>
      <c r="EK45" s="31"/>
      <c r="EL45" s="10" t="str">
        <f t="shared" si="5"/>
        <v>$EB$45</v>
      </c>
      <c r="EM45" s="29" t="str">
        <f ca="1">IF(EN45="","",SUM(1+MAXA(EM$1:EM44)))</f>
        <v/>
      </c>
      <c r="EN45" s="8" t="str" cm="1">
        <f t="array" aca="1" ref="EN45" ca="1">IF(ISNUMBER(SEARCH(EN$1,INDEX(INDIRECT(EO$1),ROW(EL45),1)))=TRUE,INDIRECT(EL45),"")</f>
        <v/>
      </c>
      <c r="EO45" s="13" t="s">
        <v>1192</v>
      </c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0" t="str">
        <f t="shared" ca="1" si="36"/>
        <v/>
      </c>
      <c r="FB45" s="22" t="s">
        <v>3741</v>
      </c>
      <c r="FC45" s="6" t="s">
        <v>3743</v>
      </c>
      <c r="FD45" s="6" t="s">
        <v>3744</v>
      </c>
      <c r="FE45" s="27" t="str" cm="1">
        <f t="array" aca="1" ref="FE45" ca="1">CONCATENATE($A$37,INDIRECT(ADDRESS(ROW(),COLUMN()-2)),"%20",INDIRECT(ADDRESS(ROW(),COLUMN()-1)),$A$39,INDIRECT(ADDRESS(ROW(),COLUMN()-2)),"%20",INDIRECT(ADDRESS(ROW(),COLUMN()-1)))</f>
        <v>https://maps.yandex.ru/?ll=38.682279%2035.524224&amp;z=16&amp;text=38.682279%2035.524224</v>
      </c>
      <c r="FF45" s="87" t="str" cm="1">
        <f t="array" aca="1" ref="FF45" ca="1">CONCATENATE($A$40,INDIRECT(ADDRESS(ROW(),COLUMN()-3)),"%2C",INDIRECT(ADDRESS(ROW(),COLUMN()-2)))</f>
        <v>https://maps.google.com/maps?q=38.682279%2C35.524224</v>
      </c>
      <c r="FG45" s="92" t="s">
        <v>3229</v>
      </c>
      <c r="FH45" s="10" t="str" cm="1">
        <f t="array" aca="1" ref="FH45" ca="1">IF(INDIRECT(ADDRESS(ROW(),COLUMN()-6))="","X",IF(INDIRECT(ADDRESS(ROW(),COLUMN()-5))="",0,"OK"))</f>
        <v>OK</v>
      </c>
      <c r="FI45" s="29" t="str">
        <f ca="1">IF(FJ45="","",SUM(1+MAXA(FI$1:FI44)))</f>
        <v/>
      </c>
      <c r="FJ45" s="8" t="str" cm="1">
        <f t="array" aca="1" ref="FJ45" ca="1">IF(FH45=0,INDIRECT(ADDRESS(ROW(),COLUMN()-8)),"")</f>
        <v/>
      </c>
      <c r="FK45" s="31"/>
      <c r="FL45" s="10" t="str">
        <f t="shared" si="6"/>
        <v>$FB$45</v>
      </c>
      <c r="FM45" s="29" t="str">
        <f ca="1">IF(FN45="","",SUM(1+MAXA(FM$1:FM44)))</f>
        <v/>
      </c>
      <c r="FN45" s="8" t="str" cm="1">
        <f t="array" aca="1" ref="FN45" ca="1">IF(ISNUMBER(SEARCH(FN$1,INDEX(INDIRECT(FO$1),ROW(FL45),1)))=TRUE,INDIRECT(FL45),"")</f>
        <v/>
      </c>
      <c r="FO45" s="13" t="s">
        <v>1192</v>
      </c>
      <c r="FP45" s="13" t="s">
        <v>1192</v>
      </c>
      <c r="FQ45" s="13" t="s">
        <v>1192</v>
      </c>
      <c r="FR45" s="13" t="s">
        <v>1192</v>
      </c>
      <c r="FS45" s="13" t="s">
        <v>1192</v>
      </c>
      <c r="FT45" s="13"/>
      <c r="FU45" s="13"/>
      <c r="FV45" s="13"/>
      <c r="FW45" s="13"/>
      <c r="FX45" s="13"/>
      <c r="FY45" s="13"/>
      <c r="FZ45" s="13"/>
      <c r="GA45" s="10" t="str">
        <f t="shared" ca="1" si="37"/>
        <v/>
      </c>
      <c r="GB45" s="22"/>
      <c r="GC45" s="6"/>
      <c r="GD45" s="6"/>
      <c r="GE45" s="24"/>
      <c r="GF45" s="88"/>
      <c r="GG45" s="115"/>
      <c r="GH45" s="10" t="str" cm="1">
        <f t="array" aca="1" ref="GH45" ca="1">IF(INDIRECT(ADDRESS(ROW(),COLUMN()-6))="","X",IF(INDIRECT(ADDRESS(ROW(),COLUMN()-5))="",0,"OK"))</f>
        <v>X</v>
      </c>
      <c r="GI45" s="29" t="str">
        <f ca="1">IF(GJ45="","",SUM(1+MAXA(GI$1:GI44)))</f>
        <v/>
      </c>
      <c r="GJ45" s="8" t="str" cm="1">
        <f t="array" aca="1" ref="GJ45" ca="1">IF(GH45=0,INDIRECT(ADDRESS(ROW(),COLUMN()-8)),"")</f>
        <v/>
      </c>
      <c r="GK45" s="31"/>
      <c r="GL45" s="10" t="str">
        <f t="shared" si="7"/>
        <v>$GB$45</v>
      </c>
      <c r="GM45" s="29" t="str">
        <f ca="1">IF(GN45="","",SUM(1+MAXA(GM$1:GM44)))</f>
        <v/>
      </c>
      <c r="GN45" s="8" t="str" cm="1">
        <f t="array" aca="1" ref="GN45" ca="1">IF(ISNUMBER(SEARCH(GN$1,INDEX(INDIRECT(GO$1),ROW(GL45),1)))=TRUE,INDIRECT(GL45),"")</f>
        <v/>
      </c>
      <c r="GO45" s="13" t="s">
        <v>1192</v>
      </c>
      <c r="GP45" s="13" t="s">
        <v>1192</v>
      </c>
      <c r="GQ45" s="13" t="s">
        <v>1192</v>
      </c>
      <c r="GR45" s="13" t="s">
        <v>1192</v>
      </c>
      <c r="GS45" s="13" t="s">
        <v>1192</v>
      </c>
      <c r="GT45" s="13"/>
      <c r="GU45" s="13"/>
      <c r="GV45" s="13"/>
      <c r="GW45" s="13"/>
      <c r="GX45" s="13"/>
      <c r="GY45" s="13"/>
      <c r="GZ45" s="13"/>
      <c r="HA45" s="10" t="str">
        <f t="shared" ca="1" si="38"/>
        <v/>
      </c>
      <c r="HB45" s="65" t="s">
        <v>3029</v>
      </c>
      <c r="HC45" s="66" t="s">
        <v>592</v>
      </c>
      <c r="HD45" s="66" t="s">
        <v>593</v>
      </c>
      <c r="HE45" s="27" t="str" cm="1">
        <f t="array" aca="1" ref="HE45" ca="1">CONCATENATE($A$37,INDIRECT(ADDRESS(ROW(),COLUMN()-2)),"%20",INDIRECT(ADDRESS(ROW(),COLUMN()-1)),$A$39,INDIRECT(ADDRESS(ROW(),COLUMN()-2)),"%20",INDIRECT(ADDRESS(ROW(),COLUMN()-1)))</f>
        <v>https://maps.yandex.ru/?ll=38.888608%2035.048539&amp;z=16&amp;text=38.888608%2035.048539</v>
      </c>
      <c r="HF45" s="87" t="str" cm="1">
        <f t="array" aca="1" ref="HF45" ca="1">CONCATENATE($A$40,INDIRECT(ADDRESS(ROW(),COLUMN()-3)),"%2C",INDIRECT(ADDRESS(ROW(),COLUMN()-2)))</f>
        <v>https://maps.google.com/maps?q=38.888608%2C35.048539</v>
      </c>
      <c r="HG45" s="79" t="s">
        <v>3233</v>
      </c>
      <c r="HH45" s="10" t="str" cm="1">
        <f t="array" aca="1" ref="HH45" ca="1">IF(INDIRECT(ADDRESS(ROW(),COLUMN()-6))="","X",IF(INDIRECT(ADDRESS(ROW(),COLUMN()-5))="",0,"OK"))</f>
        <v>OK</v>
      </c>
      <c r="HI45" s="29" t="str">
        <f ca="1">IF(HJ45="","",SUM(1+MAXA(HI$1:HI44)))</f>
        <v/>
      </c>
      <c r="HJ45" s="8" t="str" cm="1">
        <f t="array" aca="1" ref="HJ45" ca="1">IF(HH45=0,INDIRECT(ADDRESS(ROW(),COLUMN()-8)),"")</f>
        <v/>
      </c>
      <c r="HK45" s="31"/>
      <c r="HL45" s="10" t="str">
        <f t="shared" si="8"/>
        <v>$HB$45</v>
      </c>
      <c r="HM45" s="29" t="str">
        <f ca="1">IF(HN45="","",SUM(1+MAXA(HM$1:HM44)))</f>
        <v/>
      </c>
      <c r="HN45" s="8" t="str" cm="1">
        <f t="array" aca="1" ref="HN45" ca="1">IF(ISNUMBER(SEARCH(HN$1,INDEX(INDIRECT(HO$1),ROW(HL45),1)))=TRUE,INDIRECT(HL45),"")</f>
        <v/>
      </c>
      <c r="HO45" s="13" t="s">
        <v>1192</v>
      </c>
      <c r="HP45" s="13" t="s">
        <v>1192</v>
      </c>
      <c r="HQ45" s="13" t="s">
        <v>1192</v>
      </c>
      <c r="HR45" s="13"/>
      <c r="HS45" s="13"/>
      <c r="HT45" s="13"/>
      <c r="HU45" s="13"/>
      <c r="HV45" s="13"/>
      <c r="HW45" s="13"/>
      <c r="HX45" s="13"/>
      <c r="HY45" s="13" t="s">
        <v>1192</v>
      </c>
      <c r="HZ45" s="13" t="s">
        <v>1192</v>
      </c>
      <c r="IA45" s="10" t="str">
        <f t="shared" ca="1" si="39"/>
        <v/>
      </c>
      <c r="IB45" s="22" t="s">
        <v>3344</v>
      </c>
      <c r="IC45" s="6" t="s">
        <v>3349</v>
      </c>
      <c r="ID45" s="6" t="s">
        <v>3348</v>
      </c>
      <c r="IE45" s="27" t="str" cm="1">
        <f t="array" aca="1" ref="IE45" ca="1">CONCATENATE($A$37,INDIRECT(ADDRESS(ROW(),COLUMN()-2)),"%20",INDIRECT(ADDRESS(ROW(),COLUMN()-1)),$A$39,INDIRECT(ADDRESS(ROW(),COLUMN()-2)),"%20",INDIRECT(ADDRESS(ROW(),COLUMN()-1)))</f>
        <v>https://maps.yandex.ru/?ll=38.881041%2035.401081&amp;z=16&amp;text=38.881041%2035.401081</v>
      </c>
      <c r="IF45" s="87" t="str" cm="1">
        <f t="array" aca="1" ref="IF45" ca="1">CONCATENATE($A$40,INDIRECT(ADDRESS(ROW(),COLUMN()-3)),"%2C",INDIRECT(ADDRESS(ROW(),COLUMN()-2)))</f>
        <v>https://maps.google.com/maps?q=38.881041%2C35.401081</v>
      </c>
      <c r="IG45" s="79" t="s">
        <v>3229</v>
      </c>
      <c r="IH45" s="10" t="str" cm="1">
        <f t="array" aca="1" ref="IH45" ca="1">IF(INDIRECT(ADDRESS(ROW(),COLUMN()-6))="","X",IF(INDIRECT(ADDRESS(ROW(),COLUMN()-5))="",0,"OK"))</f>
        <v>OK</v>
      </c>
      <c r="II45" s="29" t="str">
        <f ca="1">IF(IJ45="","",SUM(1+MAXA(II$1:II44)))</f>
        <v/>
      </c>
      <c r="IJ45" s="8" t="str" cm="1">
        <f t="array" aca="1" ref="IJ45" ca="1">IF(IH45=0,INDIRECT(ADDRESS(ROW(),COLUMN()-8)),"")</f>
        <v/>
      </c>
      <c r="IK45" s="31"/>
      <c r="IL45" s="10" t="str">
        <f t="shared" si="9"/>
        <v>$IB$45</v>
      </c>
      <c r="IM45" s="29" t="str">
        <f ca="1">IF(IN45="","",SUM(1+MAXA(IM$1:IM44)))</f>
        <v/>
      </c>
      <c r="IN45" s="8" t="str" cm="1">
        <f t="array" aca="1" ref="IN45" ca="1">IF(ISNUMBER(SEARCH(IN$1,INDEX(INDIRECT(IO$1),ROW(IL45),1)))=TRUE,INDIRECT(IL45),"")</f>
        <v/>
      </c>
      <c r="IO45" s="13" t="s">
        <v>1192</v>
      </c>
      <c r="IP45" s="13" t="s">
        <v>1192</v>
      </c>
      <c r="IQ45" s="13" t="s">
        <v>1192</v>
      </c>
      <c r="IR45" s="13"/>
      <c r="IS45" s="13"/>
      <c r="IT45" s="13"/>
      <c r="IU45" s="13"/>
      <c r="IV45" s="13"/>
      <c r="IW45" s="13"/>
      <c r="IX45" s="13" t="s">
        <v>1192</v>
      </c>
      <c r="IY45" s="13" t="s">
        <v>1192</v>
      </c>
      <c r="IZ45" s="13" t="s">
        <v>1192</v>
      </c>
      <c r="JA45" s="10" t="str">
        <f t="shared" ca="1" si="40"/>
        <v/>
      </c>
      <c r="JB45" s="22"/>
      <c r="JC45" s="6"/>
      <c r="JD45" s="6"/>
      <c r="JE45" s="24"/>
      <c r="JF45" s="88"/>
      <c r="JG45" s="101"/>
      <c r="JH45" s="10" t="str" cm="1">
        <f t="array" aca="1" ref="JH45" ca="1">IF(INDIRECT(ADDRESS(ROW(),COLUMN()-6))="","X",IF(INDIRECT(ADDRESS(ROW(),COLUMN()-5))="",0,"OK"))</f>
        <v>X</v>
      </c>
      <c r="JI45" s="29" t="str">
        <f ca="1">IF(JJ45="","",SUM(1+MAXA(JI$1:JI44)))</f>
        <v/>
      </c>
      <c r="JJ45" s="8" t="str" cm="1">
        <f t="array" aca="1" ref="JJ45" ca="1">IF(JH45=0,INDIRECT(ADDRESS(ROW(),COLUMN()-8)),"")</f>
        <v/>
      </c>
      <c r="JK45" s="31"/>
      <c r="JL45" s="10" t="str">
        <f t="shared" si="10"/>
        <v>$JB$45</v>
      </c>
      <c r="JM45" s="29" t="str">
        <f ca="1">IF(JN45="","",SUM(1+MAXA(JM$1:JM44)))</f>
        <v/>
      </c>
      <c r="JN45" s="8" t="str" cm="1">
        <f t="array" aca="1" ref="JN45" ca="1">IF(ISNUMBER(SEARCH(JN$1,INDEX(INDIRECT(JO$1),ROW(JL45),1)))=TRUE,INDIRECT(JL45),"")</f>
        <v/>
      </c>
      <c r="JO45" s="13" t="s">
        <v>1192</v>
      </c>
      <c r="JP45" s="13" t="s">
        <v>1192</v>
      </c>
      <c r="JQ45" s="13" t="s">
        <v>1192</v>
      </c>
      <c r="JR45" s="13"/>
      <c r="JS45" s="13"/>
      <c r="JT45" s="13"/>
      <c r="JU45" s="13"/>
      <c r="JV45" s="13"/>
      <c r="JW45" s="13"/>
      <c r="JX45" s="13" t="s">
        <v>1192</v>
      </c>
      <c r="JY45" s="13" t="s">
        <v>1192</v>
      </c>
      <c r="JZ45" s="13" t="s">
        <v>1192</v>
      </c>
      <c r="KA45" s="10" t="str">
        <f t="shared" ca="1" si="41"/>
        <v/>
      </c>
      <c r="KB45" s="22" t="s">
        <v>616</v>
      </c>
      <c r="KC45" s="14" t="s">
        <v>617</v>
      </c>
      <c r="KD45" s="14" t="s">
        <v>618</v>
      </c>
      <c r="KE45" s="27" t="str" cm="1">
        <f t="array" aca="1" ref="KE45" ca="1">CONCATENATE($A$37,INDIRECT(ADDRESS(ROW(),COLUMN()-2)),"%20",INDIRECT(ADDRESS(ROW(),COLUMN()-1)),$A$39,INDIRECT(ADDRESS(ROW(),COLUMN()-2)),"%20",INDIRECT(ADDRESS(ROW(),COLUMN()-1)))</f>
        <v>https://maps.yandex.ru/?ll=38.603771%2035.692507&amp;z=16&amp;text=38.603771%2035.692507</v>
      </c>
      <c r="KF45" s="87" t="str" cm="1">
        <f t="array" aca="1" ref="KF45" ca="1">CONCATENATE($A$40,INDIRECT(ADDRESS(ROW(),COLUMN()-3)),"%2C",INDIRECT(ADDRESS(ROW(),COLUMN()-2)))</f>
        <v>https://maps.google.com/maps?q=38.603771%2C35.692507</v>
      </c>
      <c r="KG45" s="79" t="s">
        <v>3229</v>
      </c>
      <c r="KH45" s="10" t="str" cm="1">
        <f t="array" aca="1" ref="KH45" ca="1">IF(INDIRECT(ADDRESS(ROW(),COLUMN()-6))="","X",IF(INDIRECT(ADDRESS(ROW(),COLUMN()-5))="",0,"OK"))</f>
        <v>OK</v>
      </c>
      <c r="KI45" s="29" t="str">
        <f ca="1">IF(KJ45="","",SUM(1+MAXA(KI$1:KI44)))</f>
        <v/>
      </c>
      <c r="KJ45" s="8" t="str" cm="1">
        <f t="array" aca="1" ref="KJ45" ca="1">IF(KH45=0,INDIRECT(ADDRESS(ROW(),COLUMN()-8)),"")</f>
        <v/>
      </c>
      <c r="KK45" s="31"/>
      <c r="KL45" s="10" t="str">
        <f t="shared" si="11"/>
        <v>$KB$45</v>
      </c>
      <c r="KM45" s="29" t="str">
        <f ca="1">IF(KN45="","",SUM(1+MAXA(KM$1:KM44)))</f>
        <v/>
      </c>
      <c r="KN45" s="8" t="str" cm="1">
        <f t="array" aca="1" ref="KN45" ca="1">IF(ISNUMBER(SEARCH(KN$1,INDEX(INDIRECT(KO$1),ROW(KL45),1)))=TRUE,INDIRECT(KL45),"")</f>
        <v/>
      </c>
      <c r="KO45" s="13" t="s">
        <v>1192</v>
      </c>
      <c r="KP45" s="13" t="s">
        <v>1192</v>
      </c>
      <c r="KQ45" s="13" t="s">
        <v>1192</v>
      </c>
      <c r="KR45" s="13"/>
      <c r="KS45" s="13"/>
      <c r="KT45" s="13"/>
      <c r="KU45" s="13"/>
      <c r="KV45" s="13"/>
      <c r="KW45" s="13"/>
      <c r="KX45" s="13"/>
      <c r="KY45" s="13" t="s">
        <v>1192</v>
      </c>
      <c r="KZ45" s="13" t="s">
        <v>1192</v>
      </c>
      <c r="LA45" s="10" t="str">
        <f t="shared" ca="1" si="42"/>
        <v/>
      </c>
      <c r="LB45" s="8"/>
      <c r="LC45" s="10"/>
      <c r="LD45" s="10"/>
      <c r="LG45" s="79"/>
      <c r="LH45" s="10" t="str" cm="1">
        <f t="array" aca="1" ref="LH45" ca="1">IF(INDIRECT(ADDRESS(ROW(),COLUMN()-6))="","X",IF(INDIRECT(ADDRESS(ROW(),COLUMN()-5))="",0,"OK"))</f>
        <v>X</v>
      </c>
      <c r="LI45" s="29" t="str">
        <f ca="1">IF(LJ45="","",SUM(1+MAXA(LI$1:LI44)))</f>
        <v/>
      </c>
      <c r="LJ45" s="8" t="str" cm="1">
        <f t="array" aca="1" ref="LJ45" ca="1">IF(LH45=0,INDIRECT(ADDRESS(ROW(),COLUMN()-8)),"")</f>
        <v/>
      </c>
      <c r="LK45" s="31"/>
      <c r="LL45" s="10" t="str">
        <f t="shared" si="12"/>
        <v>$LB$45</v>
      </c>
      <c r="LM45" s="29" t="str">
        <f ca="1">IF(LN45="","",SUM(1+MAXA(LM$1:LM44)))</f>
        <v/>
      </c>
      <c r="LN45" s="8" t="str" cm="1">
        <f t="array" aca="1" ref="LN45" ca="1">IF(ISNUMBER(SEARCH(LN$1,INDEX(INDIRECT(LO$1),ROW(LL45),1)))=TRUE,INDIRECT(LL45),"")</f>
        <v/>
      </c>
      <c r="LO45" s="13" t="s">
        <v>1192</v>
      </c>
      <c r="LP45" s="13" t="s">
        <v>1192</v>
      </c>
      <c r="LQ45" s="13" t="s">
        <v>1192</v>
      </c>
      <c r="LR45" s="13" t="s">
        <v>1192</v>
      </c>
      <c r="LS45" s="13"/>
      <c r="LT45" s="13"/>
      <c r="LU45" s="13"/>
      <c r="LV45" s="13"/>
      <c r="LW45" s="13"/>
      <c r="LX45" s="13"/>
      <c r="LY45" s="13" t="s">
        <v>1192</v>
      </c>
      <c r="LZ45" s="13" t="s">
        <v>1192</v>
      </c>
      <c r="MA45" s="10" t="str">
        <f t="shared" ca="1" si="43"/>
        <v/>
      </c>
      <c r="MB45" s="8" t="s">
        <v>646</v>
      </c>
      <c r="MC45" s="10" t="s">
        <v>647</v>
      </c>
      <c r="MD45" s="10" t="s">
        <v>648</v>
      </c>
      <c r="ME45" s="27" t="str" cm="1">
        <f t="array" aca="1" ref="ME45" ca="1">CONCATENATE($A$37,INDIRECT(ADDRESS(ROW(),COLUMN()-2)),"%20",INDIRECT(ADDRESS(ROW(),COLUMN()-1)),$A$39,INDIRECT(ADDRESS(ROW(),COLUMN()-2)),"%20",INDIRECT(ADDRESS(ROW(),COLUMN()-1)))</f>
        <v>https://maps.yandex.ru/?ll=38.838124%2036.026433&amp;z=16&amp;text=38.838124%2036.026433</v>
      </c>
      <c r="MF45" s="87" t="str" cm="1">
        <f t="array" aca="1" ref="MF45" ca="1">CONCATENATE($A$40,INDIRECT(ADDRESS(ROW(),COLUMN()-3)),"%2C",INDIRECT(ADDRESS(ROW(),COLUMN()-2)))</f>
        <v>https://maps.google.com/maps?q=38.838124%2C36.026433</v>
      </c>
      <c r="MG45" s="79" t="s">
        <v>3229</v>
      </c>
      <c r="MH45" s="10" t="str" cm="1">
        <f t="array" aca="1" ref="MH45" ca="1">IF(INDIRECT(ADDRESS(ROW(),COLUMN()-6))="","X",IF(INDIRECT(ADDRESS(ROW(),COLUMN()-5))="",0,"OK"))</f>
        <v>OK</v>
      </c>
      <c r="MI45" s="29" t="str">
        <f ca="1">IF(MJ45="","",SUM(1+MAXA(MI$1:MI44)))</f>
        <v/>
      </c>
      <c r="MJ45" s="8" t="str" cm="1">
        <f t="array" aca="1" ref="MJ45" ca="1">IF(MH45=0,INDIRECT(ADDRESS(ROW(),COLUMN()-8)),"")</f>
        <v/>
      </c>
      <c r="MK45" s="31"/>
      <c r="ML45" s="10" t="str">
        <f t="shared" si="13"/>
        <v>$MB$45</v>
      </c>
      <c r="MM45" s="29" t="str">
        <f ca="1">IF(MN45="","",SUM(1+MAXA(MM$1:MM44)))</f>
        <v/>
      </c>
      <c r="MN45" s="8" t="str" cm="1">
        <f t="array" aca="1" ref="MN45" ca="1">IF(ISNUMBER(SEARCH(MN$1,INDEX(INDIRECT(MO$1),ROW(ML45),1)))=TRUE,INDIRECT(ML45),"")</f>
        <v/>
      </c>
      <c r="MO45" s="13" t="s">
        <v>1192</v>
      </c>
      <c r="MP45" s="13" t="s">
        <v>1192</v>
      </c>
      <c r="MQ45" s="13" t="s">
        <v>1192</v>
      </c>
      <c r="MR45" s="13"/>
      <c r="MS45" s="13"/>
      <c r="MT45" s="13"/>
      <c r="MU45" s="13"/>
      <c r="MV45" s="13"/>
      <c r="MW45" s="13" t="s">
        <v>1192</v>
      </c>
      <c r="MX45" s="13"/>
      <c r="MY45" s="13" t="s">
        <v>1192</v>
      </c>
      <c r="MZ45" s="13" t="s">
        <v>1192</v>
      </c>
      <c r="NA45" s="10" t="str">
        <f t="shared" ca="1" si="44"/>
        <v/>
      </c>
      <c r="NB45" s="22" t="s">
        <v>1212</v>
      </c>
      <c r="NC45" s="14" t="s">
        <v>1213</v>
      </c>
      <c r="ND45" s="14" t="s">
        <v>1214</v>
      </c>
      <c r="NE45" s="27" t="str" cm="1">
        <f t="array" aca="1" ref="NE45" ca="1">CONCATENATE($A$37,INDIRECT(ADDRESS(ROW(),COLUMN()-2)),"%20",INDIRECT(ADDRESS(ROW(),COLUMN()-1)),$A$39,INDIRECT(ADDRESS(ROW(),COLUMN()-2)),"%20",INDIRECT(ADDRESS(ROW(),COLUMN()-1)))</f>
        <v>https://maps.yandex.ru/?ll=38.213365%2035.629025&amp;z=16&amp;text=38.213365%2035.629025</v>
      </c>
      <c r="NF45" s="87" t="str" cm="1">
        <f t="array" aca="1" ref="NF45" ca="1">CONCATENATE($A$40,INDIRECT(ADDRESS(ROW(),COLUMN()-3)),"%2C",INDIRECT(ADDRESS(ROW(),COLUMN()-2)))</f>
        <v>https://maps.google.com/maps?q=38.213365%2C35.629025</v>
      </c>
      <c r="NG45" s="79" t="s">
        <v>3229</v>
      </c>
      <c r="NH45" s="10" t="str" cm="1">
        <f t="array" aca="1" ref="NH45" ca="1">IF(INDIRECT(ADDRESS(ROW(),COLUMN()-6))="","X",IF(INDIRECT(ADDRESS(ROW(),COLUMN()-5))="",0,"OK"))</f>
        <v>OK</v>
      </c>
      <c r="NI45" s="29" t="str">
        <f ca="1">IF(NJ45="","",SUM(1+MAXA(NI$1:NI44)))</f>
        <v/>
      </c>
      <c r="NJ45" s="8" t="str" cm="1">
        <f t="array" aca="1" ref="NJ45" ca="1">IF(NH45=0,INDIRECT(ADDRESS(ROW(),COLUMN()-8)),"")</f>
        <v/>
      </c>
      <c r="NK45" s="31"/>
      <c r="NL45" s="10" t="str">
        <f t="shared" si="14"/>
        <v>$NB$45</v>
      </c>
      <c r="NM45" s="29" t="str">
        <f ca="1">IF(NN45="","",SUM(1+MAXA(NM$1:NM44)))</f>
        <v/>
      </c>
      <c r="NN45" s="8" t="str" cm="1">
        <f t="array" aca="1" ref="NN45" ca="1">IF(ISNUMBER(SEARCH(NN$1,INDEX(INDIRECT(NO$1),ROW(NL45),1)))=TRUE,INDIRECT(NL45),"")</f>
        <v/>
      </c>
      <c r="NO45" s="13" t="s">
        <v>1192</v>
      </c>
      <c r="NP45" s="13" t="s">
        <v>1192</v>
      </c>
      <c r="NQ45" s="13" t="s">
        <v>1192</v>
      </c>
      <c r="NR45" s="13"/>
      <c r="NS45" s="13"/>
      <c r="NT45" s="13"/>
      <c r="NU45" s="13"/>
      <c r="NV45" s="13"/>
      <c r="NW45" s="13"/>
      <c r="NX45" s="13" t="s">
        <v>1192</v>
      </c>
      <c r="NY45" s="13" t="s">
        <v>1192</v>
      </c>
      <c r="NZ45" s="13"/>
      <c r="OA45" s="10" t="str">
        <f t="shared" ca="1" si="45"/>
        <v/>
      </c>
      <c r="OB45" s="8" t="s">
        <v>1305</v>
      </c>
      <c r="OC45" s="10" t="s">
        <v>1306</v>
      </c>
      <c r="OD45" s="10" t="s">
        <v>1307</v>
      </c>
      <c r="OE45" s="27" t="str" cm="1">
        <f t="array" aca="1" ref="OE45" ca="1">CONCATENATE($A$37,INDIRECT(ADDRESS(ROW(),COLUMN()-2)),"%20",INDIRECT(ADDRESS(ROW(),COLUMN()-1)),$A$39,INDIRECT(ADDRESS(ROW(),COLUMN()-2)),"%20",INDIRECT(ADDRESS(ROW(),COLUMN()-1)))</f>
        <v>https://maps.yandex.ru/?ll=38.272705%2035.694746&amp;z=16&amp;text=38.272705%2035.694746</v>
      </c>
      <c r="OF45" s="87" t="str" cm="1">
        <f t="array" aca="1" ref="OF45" ca="1">CONCATENATE($A$40,INDIRECT(ADDRESS(ROW(),COLUMN()-3)),"%2C",INDIRECT(ADDRESS(ROW(),COLUMN()-2)))</f>
        <v>https://maps.google.com/maps?q=38.272705%2C35.694746</v>
      </c>
      <c r="OG45" s="79" t="s">
        <v>3229</v>
      </c>
      <c r="OH45" s="10" t="str" cm="1">
        <f t="array" aca="1" ref="OH45" ca="1">IF(INDIRECT(ADDRESS(ROW(),COLUMN()-6))="","X",IF(INDIRECT(ADDRESS(ROW(),COLUMN()-5))="",0,"OK"))</f>
        <v>OK</v>
      </c>
      <c r="OI45" s="29" t="str">
        <f ca="1">IF(OJ45="","",SUM(1+MAXA(OI$1:OI44)))</f>
        <v/>
      </c>
      <c r="OJ45" s="8" t="str" cm="1">
        <f t="array" aca="1" ref="OJ45" ca="1">IF(OH45=0,INDIRECT(ADDRESS(ROW(),COLUMN()-8)),"")</f>
        <v/>
      </c>
      <c r="OK45" s="31"/>
      <c r="OL45" s="10" t="str">
        <f t="shared" si="15"/>
        <v>$OB$45</v>
      </c>
      <c r="OM45" s="29" t="str">
        <f ca="1">IF(ON45="","",SUM(1+MAXA(OM$1:OM44)))</f>
        <v/>
      </c>
      <c r="ON45" s="8" t="str" cm="1">
        <f t="array" aca="1" ref="ON45" ca="1">IF(ISNUMBER(SEARCH(ON$1,INDEX(INDIRECT(OO$1),ROW(OL45),1)))=TRUE,INDIRECT(OL45),"")</f>
        <v/>
      </c>
      <c r="OO45" s="13" t="s">
        <v>1192</v>
      </c>
      <c r="OP45" s="13"/>
      <c r="OQ45" s="13"/>
      <c r="OR45" s="13"/>
      <c r="OS45" s="13"/>
      <c r="OT45" s="13"/>
      <c r="OU45" s="13"/>
      <c r="OV45" s="13"/>
      <c r="OW45" s="13"/>
      <c r="OX45" s="13"/>
      <c r="OY45" s="13"/>
      <c r="OZ45" s="13" t="s">
        <v>1192</v>
      </c>
      <c r="PA45" s="10" t="str">
        <f t="shared" ca="1" si="46"/>
        <v/>
      </c>
      <c r="PB45" s="22" t="s">
        <v>3165</v>
      </c>
      <c r="PC45" s="14" t="s">
        <v>1515</v>
      </c>
      <c r="PD45" s="14" t="s">
        <v>1516</v>
      </c>
      <c r="PE45" s="27" t="str" cm="1">
        <f t="array" aca="1" ref="PE45" ca="1">CONCATENATE($A$37,INDIRECT(ADDRESS(ROW(),COLUMN()-2)),"%20",INDIRECT(ADDRESS(ROW(),COLUMN()-1)),$A$39,INDIRECT(ADDRESS(ROW(),COLUMN()-2)),"%20",INDIRECT(ADDRESS(ROW(),COLUMN()-1)))</f>
        <v>https://maps.yandex.ru/?ll=39.142219%2035.476031&amp;z=16&amp;text=39.142219%2035.476031</v>
      </c>
      <c r="PF45" s="87" t="str" cm="1">
        <f t="array" aca="1" ref="PF45" ca="1">CONCATENATE($A$40,INDIRECT(ADDRESS(ROW(),COLUMN()-3)),"%2C",INDIRECT(ADDRESS(ROW(),COLUMN()-2)))</f>
        <v>https://maps.google.com/maps?q=39.142219%2C35.476031</v>
      </c>
      <c r="PG45" s="79" t="s">
        <v>3239</v>
      </c>
      <c r="PH45" s="10" t="str" cm="1">
        <f t="array" aca="1" ref="PH45" ca="1">IF(INDIRECT(ADDRESS(ROW(),COLUMN()-6))="","X",IF(INDIRECT(ADDRESS(ROW(),COLUMN()-5))="",0,"OK"))</f>
        <v>OK</v>
      </c>
      <c r="PI45" s="29" t="str">
        <f ca="1">IF(PJ45="","",SUM(1+MAXA(PI$1:PI44)))</f>
        <v/>
      </c>
      <c r="PJ45" s="8" t="str" cm="1">
        <f t="array" aca="1" ref="PJ45" ca="1">IF(PH45=0,INDIRECT(ADDRESS(ROW(),COLUMN()-8)),"")</f>
        <v/>
      </c>
      <c r="PK45" s="31"/>
      <c r="PL45" s="10" t="str">
        <f t="shared" si="16"/>
        <v>$PB$45</v>
      </c>
      <c r="PM45" s="29" t="str">
        <f ca="1">IF(PN45="","",SUM(1+MAXA(PM$1:PM44)))</f>
        <v/>
      </c>
      <c r="PN45" s="8" t="str" cm="1">
        <f t="array" aca="1" ref="PN45" ca="1">IF(ISNUMBER(SEARCH(PN$1,INDEX(INDIRECT(PO$1),ROW(PL45),1)))=TRUE,INDIRECT(PL45),"")</f>
        <v/>
      </c>
      <c r="PO45" s="13" t="s">
        <v>1192</v>
      </c>
      <c r="PP45" s="13" t="s">
        <v>1192</v>
      </c>
      <c r="PQ45" s="13" t="s">
        <v>1192</v>
      </c>
      <c r="PR45" s="13" t="s">
        <v>1192</v>
      </c>
      <c r="PS45" s="13"/>
      <c r="PT45" s="13"/>
      <c r="PU45" s="13"/>
      <c r="PV45" s="13"/>
      <c r="PW45" s="13"/>
      <c r="PX45" s="13"/>
      <c r="PY45" s="13" t="s">
        <v>1192</v>
      </c>
      <c r="PZ45" s="13" t="s">
        <v>1192</v>
      </c>
      <c r="QA45" s="10" t="str">
        <f t="shared" ca="1" si="47"/>
        <v/>
      </c>
      <c r="QB45" s="22" t="s">
        <v>1559</v>
      </c>
      <c r="QC45" s="6" t="s">
        <v>1639</v>
      </c>
      <c r="QD45" s="6" t="s">
        <v>1640</v>
      </c>
      <c r="QE45" s="27" t="str" cm="1">
        <f t="array" aca="1" ref="QE45" ca="1">CONCATENATE($A$37,INDIRECT(ADDRESS(ROW(),COLUMN()-2)),"%20",INDIRECT(ADDRESS(ROW(),COLUMN()-1)),$A$39,INDIRECT(ADDRESS(ROW(),COLUMN()-2)),"%20",INDIRECT(ADDRESS(ROW(),COLUMN()-1)))</f>
        <v>https://maps.yandex.ru/?ll=38.728781%2035.201612&amp;z=16&amp;text=38.728781%2035.201612</v>
      </c>
      <c r="QF45" s="87" t="str" cm="1">
        <f t="array" aca="1" ref="QF45" ca="1">CONCATENATE($A$40,INDIRECT(ADDRESS(ROW(),COLUMN()-3)),"%2C",INDIRECT(ADDRESS(ROW(),COLUMN()-2)))</f>
        <v>https://maps.google.com/maps?q=38.728781%2C35.201612</v>
      </c>
      <c r="QG45" s="79" t="s">
        <v>3239</v>
      </c>
      <c r="QH45" s="10" t="str" cm="1">
        <f t="array" aca="1" ref="QH45" ca="1">IF(INDIRECT(ADDRESS(ROW(),COLUMN()-6))="","X",IF(INDIRECT(ADDRESS(ROW(),COLUMN()-5))="",0,"OK"))</f>
        <v>OK</v>
      </c>
      <c r="QI45" s="29" t="str">
        <f ca="1">IF(QJ45="","",SUM(1+MAXA(QI$1:QI44)))</f>
        <v/>
      </c>
      <c r="QJ45" s="8" t="str" cm="1">
        <f t="array" aca="1" ref="QJ45" ca="1">IF(QH45=0,INDIRECT(ADDRESS(ROW(),COLUMN()-8)),"")</f>
        <v/>
      </c>
      <c r="QK45" s="31"/>
      <c r="QL45" s="10" t="str">
        <f t="shared" si="17"/>
        <v>$QB$45</v>
      </c>
      <c r="QM45" s="29" t="str">
        <f ca="1">IF(QN45="","",SUM(1+MAXA(QM$1:QM44)))</f>
        <v/>
      </c>
      <c r="QN45" s="8" t="str" cm="1">
        <f t="array" aca="1" ref="QN45" ca="1">IF(ISNUMBER(SEARCH(QN$1,INDEX(INDIRECT(QO$1),ROW(QL45),1)))=TRUE,INDIRECT(QL45),"")</f>
        <v/>
      </c>
      <c r="QO45" s="13" t="s">
        <v>1192</v>
      </c>
      <c r="QP45" s="13" t="s">
        <v>1192</v>
      </c>
      <c r="QQ45" s="13" t="s">
        <v>1192</v>
      </c>
      <c r="QR45" s="13" t="s">
        <v>1192</v>
      </c>
      <c r="QS45" s="13"/>
      <c r="QT45" s="13"/>
      <c r="QU45" s="13"/>
      <c r="QV45" s="13"/>
      <c r="QW45" s="13"/>
      <c r="QX45" s="13"/>
      <c r="QY45" s="13" t="s">
        <v>1192</v>
      </c>
      <c r="QZ45" s="13" t="s">
        <v>1192</v>
      </c>
      <c r="RA45" s="10" t="str">
        <f t="shared" ca="1" si="48"/>
        <v/>
      </c>
      <c r="RB45" s="22"/>
      <c r="RC45" s="15"/>
      <c r="RD45" s="14"/>
      <c r="RE45" s="24"/>
      <c r="RF45" s="24"/>
      <c r="RG45" s="79"/>
      <c r="RH45" s="10" t="str" cm="1">
        <f t="array" aca="1" ref="RH45" ca="1">IF(INDIRECT(ADDRESS(ROW(),COLUMN()-6))="","X",IF(INDIRECT(ADDRESS(ROW(),COLUMN()-5))="",0,"OK"))</f>
        <v>X</v>
      </c>
      <c r="RI45" s="29" t="str">
        <f ca="1">IF(RJ45="","",SUM(1+MAXA(RI$1:RI44)))</f>
        <v/>
      </c>
      <c r="RJ45" s="8" t="str" cm="1">
        <f t="array" aca="1" ref="RJ45" ca="1">IF(RH45=0,INDIRECT(ADDRESS(ROW(),COLUMN()-8)),"")</f>
        <v/>
      </c>
      <c r="RK45" s="31"/>
      <c r="RL45" s="10" t="str">
        <f t="shared" si="18"/>
        <v>$RB$45</v>
      </c>
      <c r="RM45" s="29" t="str">
        <f ca="1">IF(RN45="","",SUM(1+MAXA(RM$1:RM44)))</f>
        <v/>
      </c>
      <c r="RN45" s="8" t="str" cm="1">
        <f t="array" aca="1" ref="RN45" ca="1">IF(ISNUMBER(SEARCH(RN$1,INDEX(INDIRECT(RO$1),ROW(RL45),1)))=TRUE,INDIRECT(RL45),"")</f>
        <v/>
      </c>
      <c r="RO45" s="13" t="s">
        <v>1192</v>
      </c>
      <c r="RP45" s="13" t="s">
        <v>1192</v>
      </c>
      <c r="RQ45" s="13" t="s">
        <v>1192</v>
      </c>
      <c r="RR45" s="13"/>
      <c r="RS45" s="13"/>
      <c r="RT45" s="13"/>
      <c r="RU45" s="13"/>
      <c r="RV45" s="13"/>
      <c r="RW45" s="13"/>
      <c r="RX45" s="13"/>
      <c r="RY45" s="13" t="s">
        <v>1192</v>
      </c>
      <c r="RZ45" s="13" t="s">
        <v>1192</v>
      </c>
      <c r="SA45" s="10" t="str">
        <f t="shared" ca="1" si="49"/>
        <v/>
      </c>
      <c r="SB45" s="16"/>
      <c r="SC45" s="17" t="s">
        <v>3907</v>
      </c>
      <c r="SD45" s="48"/>
      <c r="SE45" s="17"/>
      <c r="SF45" s="17"/>
      <c r="SG45" s="79" t="s">
        <v>3229</v>
      </c>
      <c r="SH45" s="10" t="str" cm="1">
        <f t="array" aca="1" ref="SH45" ca="1">IF(INDIRECT(ADDRESS(ROW(),COLUMN()-6))="","X",IF(INDIRECT(ADDRESS(ROW(),COLUMN()-5))="",0,"OK"))</f>
        <v>X</v>
      </c>
      <c r="SI45" s="29" t="str">
        <f ca="1">IF(SJ45="","",SUM(1+MAXA(SI$1:SI44)))</f>
        <v/>
      </c>
      <c r="SJ45" s="8" t="str" cm="1">
        <f t="array" aca="1" ref="SJ45" ca="1">IF(SH45=0,INDIRECT(ADDRESS(ROW(),COLUMN()-8)),"")</f>
        <v/>
      </c>
      <c r="SK45" s="33" t="s">
        <v>1192</v>
      </c>
      <c r="SL45" s="10" t="str">
        <f t="shared" si="19"/>
        <v>$SB$45</v>
      </c>
      <c r="SM45" s="29" t="str">
        <f ca="1">IF(SN45="","",SUM(1+MAXA(SM$1:SM44)))</f>
        <v/>
      </c>
      <c r="SN45" s="8" t="str" cm="1">
        <f t="array" aca="1" ref="SN45" ca="1">IF(ISNUMBER(SEARCH(SN$1,INDEX(SB$1:SB$174,ROW(SL45),1)))=TRUE,INDIRECT(SL45),"")</f>
        <v/>
      </c>
      <c r="SO45" s="13" t="s">
        <v>1192</v>
      </c>
      <c r="SP45" s="13" t="s">
        <v>1192</v>
      </c>
      <c r="SQ45" s="13" t="s">
        <v>1192</v>
      </c>
      <c r="SR45" s="13"/>
      <c r="SS45" s="13"/>
      <c r="ST45" s="13"/>
      <c r="SU45" s="13"/>
      <c r="SV45" s="13"/>
      <c r="SW45" s="13"/>
      <c r="SX45" s="13"/>
      <c r="SY45" s="13" t="s">
        <v>1192</v>
      </c>
      <c r="SZ45" s="13" t="s">
        <v>1192</v>
      </c>
      <c r="TA45" s="10" t="str">
        <f t="shared" ca="1" si="50"/>
        <v/>
      </c>
      <c r="TB45" s="22"/>
      <c r="TC45" s="6"/>
      <c r="TD45" s="6"/>
      <c r="TE45" s="24"/>
      <c r="TF45" s="88"/>
      <c r="TG45" s="101"/>
      <c r="TH45" s="10" t="str" cm="1">
        <f t="array" aca="1" ref="TH45" ca="1">IF(INDIRECT(ADDRESS(ROW(),COLUMN()-6))="","X",IF(INDIRECT(ADDRESS(ROW(),COLUMN()-5))="",0,"OK"))</f>
        <v>X</v>
      </c>
      <c r="TI45" s="29" t="str">
        <f ca="1">IF(TJ45="","",SUM(1+MAXA(TI$1:TI44)))</f>
        <v/>
      </c>
      <c r="TJ45" s="8" t="str" cm="1">
        <f t="array" aca="1" ref="TJ45" ca="1">IF(TH45=0,INDIRECT(ADDRESS(ROW(),COLUMN()-8)),"")</f>
        <v/>
      </c>
      <c r="TK45" s="33" t="s">
        <v>1192</v>
      </c>
      <c r="TL45" s="10" t="str">
        <f t="shared" si="20"/>
        <v>$TB$45</v>
      </c>
      <c r="TM45" s="29" t="str">
        <f ca="1">IF(TN45="","",SUM(1+MAXA(TM$1:TM44)))</f>
        <v/>
      </c>
      <c r="TN45" s="8" t="str" cm="1">
        <f t="array" aca="1" ref="TN45" ca="1">IF(ISNUMBER(SEARCH(TN$1,INDEX(INDIRECT(TO$1),ROW(TL45),1)))=TRUE,INDIRECT(TL45),"")</f>
        <v/>
      </c>
      <c r="TO45" s="13" t="s">
        <v>1192</v>
      </c>
      <c r="TP45" s="13" t="s">
        <v>1192</v>
      </c>
      <c r="TQ45" s="13" t="s">
        <v>1192</v>
      </c>
      <c r="TR45" s="13"/>
      <c r="TS45" s="13"/>
      <c r="TT45" s="13"/>
      <c r="TU45" s="13"/>
      <c r="TV45" s="13"/>
      <c r="TW45" s="13"/>
      <c r="TX45" s="13"/>
      <c r="TY45" s="13" t="s">
        <v>1192</v>
      </c>
      <c r="TZ45" s="13" t="s">
        <v>1192</v>
      </c>
      <c r="UA45" s="14" t="str">
        <f t="shared" ca="1" si="51"/>
        <v/>
      </c>
      <c r="UB45" s="16"/>
      <c r="UC45" s="17" t="s">
        <v>2156</v>
      </c>
      <c r="UD45" s="51"/>
      <c r="UE45" s="19"/>
      <c r="UF45" s="19"/>
      <c r="UG45" s="79" t="s">
        <v>3229</v>
      </c>
      <c r="UH45" s="10" t="str" cm="1">
        <f t="array" aca="1" ref="UH45" ca="1">IF(INDIRECT(ADDRESS(ROW(),COLUMN()-6))="","X",IF(INDIRECT(ADDRESS(ROW(),COLUMN()-5))="",0,"OK"))</f>
        <v>X</v>
      </c>
      <c r="UI45" s="29" t="str">
        <f ca="1">IF(UJ45="","",SUM(1+MAXA(UI$1:UI44)))</f>
        <v/>
      </c>
      <c r="UJ45" s="8" t="str" cm="1">
        <f t="array" aca="1" ref="UJ45" ca="1">IF(UH45=0,INDIRECT(ADDRESS(ROW(),COLUMN()-8)),"")</f>
        <v/>
      </c>
      <c r="UK45" s="33" t="s">
        <v>1192</v>
      </c>
      <c r="UL45" s="10" t="str">
        <f t="shared" si="21"/>
        <v>$UB$45</v>
      </c>
      <c r="UM45" s="29" t="str">
        <f ca="1">IF(UN45="","",SUM(1+MAXA(UM$1:UM44)))</f>
        <v/>
      </c>
      <c r="UN45" s="8" t="str" cm="1">
        <f t="array" aca="1" ref="UN45" ca="1">IF(ISNUMBER(SEARCH(UN$1,INDEX(INDIRECT(UO$1),ROW(UL45),1)))=TRUE,INDIRECT(UL45),"")</f>
        <v/>
      </c>
      <c r="UO45" s="13" t="s">
        <v>1192</v>
      </c>
      <c r="UP45" s="13" t="s">
        <v>1192</v>
      </c>
      <c r="UQ45" s="13" t="s">
        <v>1192</v>
      </c>
      <c r="UR45" s="13"/>
      <c r="US45" s="13"/>
      <c r="UT45" s="13"/>
      <c r="UU45" s="13"/>
      <c r="UV45" s="13"/>
      <c r="UW45" s="13"/>
      <c r="UX45" s="13"/>
      <c r="UY45" s="13" t="s">
        <v>1192</v>
      </c>
      <c r="UZ45" s="13" t="s">
        <v>1192</v>
      </c>
      <c r="VA45" s="10" t="str">
        <f t="shared" ca="1" si="52"/>
        <v/>
      </c>
      <c r="VB45" s="22" t="s">
        <v>3934</v>
      </c>
      <c r="VC45" s="6" t="s">
        <v>3937</v>
      </c>
      <c r="VD45" s="6" t="s">
        <v>3938</v>
      </c>
      <c r="VE45" s="27" t="str" cm="1">
        <f t="array" aca="1" ref="VE45" ca="1">CONCATENATE($A$37,INDIRECT(ADDRESS(ROW(),COLUMN()-2)),"%20",INDIRECT(ADDRESS(ROW(),COLUMN()-1)),$A$39,INDIRECT(ADDRESS(ROW(),COLUMN()-2)),"%20",INDIRECT(ADDRESS(ROW(),COLUMN()-1)))</f>
        <v>https://maps.yandex.ru/?ll=39.199236%2035.931520&amp;z=16&amp;text=39.199236%2035.931520</v>
      </c>
      <c r="VF45" s="87" t="str" cm="1">
        <f t="array" aca="1" ref="VF45" ca="1">CONCATENATE($A$40,INDIRECT(ADDRESS(ROW(),COLUMN()-3)),"%2C",INDIRECT(ADDRESS(ROW(),COLUMN()-2)))</f>
        <v>https://maps.google.com/maps?q=39.199236%2C35.931520</v>
      </c>
      <c r="VG45" s="79" t="s">
        <v>3229</v>
      </c>
      <c r="VH45" s="10" t="str" cm="1">
        <f t="array" aca="1" ref="VH45" ca="1">IF(INDIRECT(ADDRESS(ROW(),COLUMN()-6))="","X",IF(INDIRECT(ADDRESS(ROW(),COLUMN()-5))="",0,"OK"))</f>
        <v>OK</v>
      </c>
      <c r="VI45" s="29" t="str">
        <f ca="1">IF(VJ45="","",SUM(1+MAXA(VI$1:VI44)))</f>
        <v/>
      </c>
      <c r="VJ45" s="8" t="str" cm="1">
        <f t="array" aca="1" ref="VJ45" ca="1">IF(VH45=0,INDIRECT(ADDRESS(ROW(),COLUMN()-8)),"")</f>
        <v/>
      </c>
      <c r="VK45" s="33" t="s">
        <v>1192</v>
      </c>
      <c r="VL45" s="10" t="str">
        <f t="shared" si="22"/>
        <v>$VB$45</v>
      </c>
      <c r="VM45" s="29" t="str">
        <f ca="1">IF(VN45="","",SUM(1+MAXA(VM$1:VM44)))</f>
        <v/>
      </c>
      <c r="VN45" s="8" t="str" cm="1">
        <f t="array" aca="1" ref="VN45" ca="1">IF(ISNUMBER(SEARCH(VN$1,INDEX(INDIRECT(VO$1),ROW(VL45),1)))=TRUE,INDIRECT(VL45),"")</f>
        <v/>
      </c>
      <c r="VO45" s="13" t="s">
        <v>1192</v>
      </c>
      <c r="VP45" s="13" t="s">
        <v>1192</v>
      </c>
      <c r="VQ45" s="13" t="s">
        <v>1192</v>
      </c>
      <c r="VR45" s="13"/>
      <c r="VS45" s="13"/>
      <c r="VT45" s="13"/>
      <c r="VU45" s="13"/>
      <c r="VV45" s="13"/>
      <c r="VW45" s="13"/>
      <c r="VX45" s="13"/>
      <c r="VY45" s="13" t="s">
        <v>1192</v>
      </c>
      <c r="VZ45" s="13" t="s">
        <v>1192</v>
      </c>
      <c r="WA45" s="10" t="str">
        <f t="shared" ca="1" si="53"/>
        <v/>
      </c>
      <c r="WB45" s="16"/>
      <c r="WC45" s="17" t="s">
        <v>2133</v>
      </c>
      <c r="WD45" s="48"/>
      <c r="WE45" s="19"/>
      <c r="WF45" s="19"/>
      <c r="WG45" s="79" t="s">
        <v>3229</v>
      </c>
      <c r="WH45" s="10" t="str" cm="1">
        <f t="array" aca="1" ref="WH45" ca="1">IF(INDIRECT(ADDRESS(ROW(),COLUMN()-6))="","X",IF(INDIRECT(ADDRESS(ROW(),COLUMN()-5))="",0,"OK"))</f>
        <v>X</v>
      </c>
      <c r="WI45" s="29" t="str">
        <f ca="1">IF(WJ45="","",SUM(1+MAXA(WI$1:WI44)))</f>
        <v/>
      </c>
      <c r="WJ45" s="8" t="str" cm="1">
        <f t="array" aca="1" ref="WJ45" ca="1">IF(WH45=0,INDIRECT(ADDRESS(ROW(),COLUMN()-8)),"")</f>
        <v/>
      </c>
      <c r="WK45" s="33" t="s">
        <v>1192</v>
      </c>
      <c r="WL45" s="10" t="str">
        <f t="shared" si="23"/>
        <v>$WB$45</v>
      </c>
      <c r="WM45" s="29" t="str">
        <f ca="1">IF(WN45="","",SUM(1+MAXA(WM$1:WM44)))</f>
        <v/>
      </c>
      <c r="WN45" s="8" t="str" cm="1">
        <f t="array" aca="1" ref="WN45" ca="1">IF(ISNUMBER(SEARCH(WN$1,INDEX(INDIRECT(WO$1),ROW(WL45),1)))=TRUE,INDIRECT(WL45),"")</f>
        <v/>
      </c>
      <c r="WO45" s="13" t="s">
        <v>1192</v>
      </c>
      <c r="WP45" s="13" t="s">
        <v>1192</v>
      </c>
      <c r="WQ45" s="13" t="s">
        <v>1192</v>
      </c>
      <c r="WR45" s="13" t="s">
        <v>1192</v>
      </c>
      <c r="WS45" s="13"/>
      <c r="WT45" s="13"/>
      <c r="WU45" s="13"/>
      <c r="WV45" s="13" t="s">
        <v>1192</v>
      </c>
      <c r="WW45" s="13"/>
      <c r="WX45" s="13"/>
      <c r="WY45" s="13"/>
      <c r="WZ45" s="13" t="s">
        <v>1192</v>
      </c>
      <c r="XA45" s="10" t="str">
        <f t="shared" ca="1" si="54"/>
        <v/>
      </c>
      <c r="XB45" s="22" t="s">
        <v>2269</v>
      </c>
      <c r="XC45" s="37" t="s">
        <v>2270</v>
      </c>
      <c r="XD45" s="37" t="s">
        <v>2271</v>
      </c>
      <c r="XE45" s="27" t="str" cm="1">
        <f t="array" aca="1" ref="XE45" ca="1">CONCATENATE($A$37,INDIRECT(ADDRESS(ROW(),COLUMN()-2)),"%20",INDIRECT(ADDRESS(ROW(),COLUMN()-1)),$A$39,INDIRECT(ADDRESS(ROW(),COLUMN()-2)),"%20",INDIRECT(ADDRESS(ROW(),COLUMN()-1)))</f>
        <v>https://maps.yandex.ru/?ll=38.529656%2035.722030&amp;z=16&amp;text=38.529656%2035.722030</v>
      </c>
      <c r="XF45" s="87" t="str" cm="1">
        <f t="array" aca="1" ref="XF45" ca="1">CONCATENATE($A$40,INDIRECT(ADDRESS(ROW(),COLUMN()-3)),"%2C",INDIRECT(ADDRESS(ROW(),COLUMN()-2)))</f>
        <v>https://maps.google.com/maps?q=38.529656%2C35.722030</v>
      </c>
      <c r="XG45" s="79" t="s">
        <v>3229</v>
      </c>
      <c r="XH45" s="10" t="str" cm="1">
        <f t="array" aca="1" ref="XH45" ca="1">IF(INDIRECT(ADDRESS(ROW(),COLUMN()-6))="","X",IF(INDIRECT(ADDRESS(ROW(),COLUMN()-5))="",0,"OK"))</f>
        <v>OK</v>
      </c>
      <c r="XI45" s="29" t="str">
        <f ca="1">IF(XJ45="","",SUM(1+MAXA(XI$1:XI44)))</f>
        <v/>
      </c>
      <c r="XJ45" s="8" t="str" cm="1">
        <f t="array" aca="1" ref="XJ45" ca="1">IF(XH45=0,INDIRECT(ADDRESS(ROW(),COLUMN()-8)),"")</f>
        <v/>
      </c>
      <c r="XK45" s="33" t="s">
        <v>1192</v>
      </c>
      <c r="XL45" s="10" t="str">
        <f t="shared" si="24"/>
        <v>$XB$45</v>
      </c>
      <c r="XM45" s="29" t="str">
        <f ca="1">IF(XN45="","",SUM(1+MAXA(XM$1:XM44)))</f>
        <v/>
      </c>
      <c r="XN45" s="8" t="str" cm="1">
        <f t="array" aca="1" ref="XN45" ca="1">IF(ISNUMBER(SEARCH(XN$1,INDEX(INDIRECT(XO$1),ROW(XL45),1)))=TRUE,INDIRECT(XL45),"")</f>
        <v/>
      </c>
      <c r="XO45" s="13" t="s">
        <v>1192</v>
      </c>
      <c r="XP45" s="13" t="s">
        <v>1192</v>
      </c>
      <c r="XQ45" s="13" t="s">
        <v>1192</v>
      </c>
      <c r="XR45" s="13" t="s">
        <v>1192</v>
      </c>
      <c r="XS45" s="13"/>
      <c r="XT45" s="13"/>
      <c r="XU45" s="13"/>
      <c r="XV45" s="13"/>
      <c r="XW45" s="13"/>
      <c r="XX45" s="13"/>
      <c r="XY45" s="13" t="s">
        <v>1192</v>
      </c>
      <c r="XZ45" s="13" t="s">
        <v>1192</v>
      </c>
      <c r="YA45" s="10" t="str">
        <f t="shared" ca="1" si="55"/>
        <v/>
      </c>
      <c r="YB45" s="22"/>
      <c r="YC45" s="37"/>
      <c r="YD45" s="37"/>
      <c r="YE45" s="24"/>
      <c r="YF45" s="88"/>
      <c r="YG45" s="101"/>
      <c r="YH45" s="10" t="str" cm="1">
        <f t="array" aca="1" ref="YH45" ca="1">IF(INDIRECT(ADDRESS(ROW(),COLUMN()-6))="","X",IF(INDIRECT(ADDRESS(ROW(),COLUMN()-5))="",0,"OK"))</f>
        <v>X</v>
      </c>
      <c r="YI45" s="29" t="str">
        <f ca="1">IF(YJ45="","",SUM(1+MAXA(YI$1:YI44)))</f>
        <v/>
      </c>
      <c r="YJ45" s="8" t="str" cm="1">
        <f t="array" aca="1" ref="YJ45" ca="1">IF(YH45=0,INDIRECT(ADDRESS(ROW(),COLUMN()-8)),"")</f>
        <v/>
      </c>
      <c r="YK45" s="33" t="s">
        <v>1192</v>
      </c>
      <c r="YL45" s="10" t="str">
        <f t="shared" si="25"/>
        <v>$YB$45</v>
      </c>
      <c r="YM45" s="29" t="str">
        <f ca="1">IF(YN45="","",SUM(1+MAXA(YM$1:YM44)))</f>
        <v/>
      </c>
      <c r="YN45" s="8" t="str" cm="1">
        <f t="array" aca="1" ref="YN45" ca="1">IF(ISNUMBER(SEARCH(YN$1,INDEX(INDIRECT(YO$1),ROW(YL45),1)))=TRUE,INDIRECT(YL45),"")</f>
        <v/>
      </c>
      <c r="YO45" s="13" t="s">
        <v>1192</v>
      </c>
      <c r="YP45" s="13" t="s">
        <v>1192</v>
      </c>
      <c r="YQ45" s="13" t="s">
        <v>1192</v>
      </c>
      <c r="YR45" s="13" t="s">
        <v>1192</v>
      </c>
      <c r="YS45" s="13"/>
      <c r="YT45" s="13"/>
      <c r="YU45" s="13"/>
      <c r="YV45" s="13"/>
      <c r="YW45" s="13"/>
      <c r="YX45" s="13"/>
      <c r="YY45" s="13" t="s">
        <v>1192</v>
      </c>
      <c r="YZ45" s="13" t="s">
        <v>1192</v>
      </c>
      <c r="ZA45" s="10" t="str">
        <f t="shared" ca="1" si="56"/>
        <v/>
      </c>
      <c r="ZB45" s="22" t="s">
        <v>2435</v>
      </c>
      <c r="ZC45" s="6" t="s">
        <v>2436</v>
      </c>
      <c r="ZD45" s="37" t="s">
        <v>2437</v>
      </c>
      <c r="ZE45" s="27" t="str" cm="1">
        <f t="array" aca="1" ref="ZE45" ca="1">CONCATENATE($A$37,INDIRECT(ADDRESS(ROW(),COLUMN()-2)),"%20",INDIRECT(ADDRESS(ROW(),COLUMN()-1)),$A$39,INDIRECT(ADDRESS(ROW(),COLUMN()-2)),"%20",INDIRECT(ADDRESS(ROW(),COLUMN()-1)))</f>
        <v>https://maps.yandex.ru/?ll=38.010414%2035.540704&amp;z=16&amp;text=38.010414%2035.540704</v>
      </c>
      <c r="ZF45" s="87" t="str" cm="1">
        <f t="array" aca="1" ref="ZF45" ca="1">CONCATENATE($A$40,INDIRECT(ADDRESS(ROW(),COLUMN()-3)),"%2C",INDIRECT(ADDRESS(ROW(),COLUMN()-2)))</f>
        <v>https://maps.google.com/maps?q=38.010414%2C35.540704</v>
      </c>
      <c r="ZG45" s="79" t="s">
        <v>3229</v>
      </c>
      <c r="ZH45" s="10" t="str" cm="1">
        <f t="array" aca="1" ref="ZH45" ca="1">IF(INDIRECT(ADDRESS(ROW(),COLUMN()-6))="","X",IF(INDIRECT(ADDRESS(ROW(),COLUMN()-5))="",0,"OK"))</f>
        <v>OK</v>
      </c>
      <c r="ZI45" s="29" t="str">
        <f ca="1">IF(ZJ45="","",SUM(1+MAXA(ZI$1:ZI44)))</f>
        <v/>
      </c>
      <c r="ZJ45" s="8" t="str" cm="1">
        <f t="array" aca="1" ref="ZJ45" ca="1">IF(ZH45=0,INDIRECT(ADDRESS(ROW(),COLUMN()-8)),"")</f>
        <v/>
      </c>
      <c r="ZK45" s="33" t="s">
        <v>1192</v>
      </c>
      <c r="ZL45" s="10" t="str">
        <f t="shared" si="26"/>
        <v>$ZB$45</v>
      </c>
      <c r="ZM45" s="29" t="str">
        <f ca="1">IF(ZN45="","",SUM(1+MAXA(ZM$1:ZM44)))</f>
        <v/>
      </c>
      <c r="ZN45" s="8" t="str" cm="1">
        <f t="array" aca="1" ref="ZN45" ca="1">IF(ISNUMBER(SEARCH(ZN$1,INDEX(INDIRECT(ZO$1),ROW(ZL45),1)))=TRUE,INDIRECT(ZL45),"")</f>
        <v/>
      </c>
      <c r="ZO45" s="13" t="s">
        <v>1192</v>
      </c>
      <c r="ZP45" s="13" t="s">
        <v>1192</v>
      </c>
      <c r="ZQ45" s="13" t="s">
        <v>1192</v>
      </c>
      <c r="ZR45" s="13" t="s">
        <v>1192</v>
      </c>
      <c r="ZS45" s="13"/>
      <c r="ZT45" s="13"/>
      <c r="ZU45" s="13"/>
      <c r="ZV45" s="13"/>
      <c r="ZW45" s="13"/>
      <c r="ZX45" s="13"/>
      <c r="ZY45" s="13"/>
      <c r="ZZ45" s="13" t="s">
        <v>1192</v>
      </c>
      <c r="AAA45" s="10" t="str">
        <f t="shared" ca="1" si="57"/>
        <v/>
      </c>
      <c r="AAB45" s="22" t="s">
        <v>2586</v>
      </c>
      <c r="AAC45" s="6" t="s">
        <v>2587</v>
      </c>
      <c r="AAD45" s="37" t="s">
        <v>2588</v>
      </c>
      <c r="AAE45" s="27" t="str" cm="1">
        <f t="array" aca="1" ref="AAE45" ca="1">CONCATENATE($A$37,INDIRECT(ADDRESS(ROW(),COLUMN()-2)),"%20",INDIRECT(ADDRESS(ROW(),COLUMN()-1)),$A$39,INDIRECT(ADDRESS(ROW(),COLUMN()-2)),"%20",INDIRECT(ADDRESS(ROW(),COLUMN()-1)))</f>
        <v>https://maps.yandex.ru/?ll=38.437653%2035.105760&amp;z=16&amp;text=38.437653%2035.105760</v>
      </c>
      <c r="AAF45" s="87" t="str" cm="1">
        <f t="array" aca="1" ref="AAF45" ca="1">CONCATENATE($A$40,INDIRECT(ADDRESS(ROW(),COLUMN()-3)),"%2C",INDIRECT(ADDRESS(ROW(),COLUMN()-2)))</f>
        <v>https://maps.google.com/maps?q=38.437653%2C35.105760</v>
      </c>
      <c r="AAG45" s="79" t="s">
        <v>3229</v>
      </c>
      <c r="AAH45" s="10" t="str" cm="1">
        <f t="array" aca="1" ref="AAH45" ca="1">IF(INDIRECT(ADDRESS(ROW(),COLUMN()-6))="","X",IF(INDIRECT(ADDRESS(ROW(),COLUMN()-5))="",0,"OK"))</f>
        <v>OK</v>
      </c>
      <c r="AAI45" s="29" t="str">
        <f ca="1">IF(AAJ45="","",SUM(1+MAXA(AAI$1:AAI44)))</f>
        <v/>
      </c>
      <c r="AAJ45" s="8" t="str" cm="1">
        <f t="array" aca="1" ref="AAJ45" ca="1">IF(AAH45=0,INDIRECT(ADDRESS(ROW(),COLUMN()-8)),"")</f>
        <v/>
      </c>
      <c r="AAK45" s="33" t="s">
        <v>1192</v>
      </c>
      <c r="AAL45" s="10" t="str">
        <f t="shared" si="27"/>
        <v>$AAB$45</v>
      </c>
      <c r="AAM45" s="29" t="str">
        <f ca="1">IF(AAN45="","",SUM(1+MAXA(AAM$1:AAM44)))</f>
        <v/>
      </c>
      <c r="AAN45" s="8" t="str" cm="1">
        <f t="array" aca="1" ref="AAN45" ca="1">IF(ISNUMBER(SEARCH(AAN$1,INDEX(INDIRECT(AAO$1),ROW(AAL45),1)))=TRUE,INDIRECT(AAL45),"")</f>
        <v/>
      </c>
      <c r="AAO45" s="13" t="s">
        <v>1192</v>
      </c>
      <c r="AAP45" s="13" t="s">
        <v>1192</v>
      </c>
      <c r="AAQ45" s="13" t="s">
        <v>1192</v>
      </c>
      <c r="AAR45" s="13" t="s">
        <v>1192</v>
      </c>
      <c r="AAS45" s="13" t="s">
        <v>1192</v>
      </c>
      <c r="AAT45" s="13"/>
      <c r="AAU45" s="13"/>
      <c r="AAV45" s="13"/>
      <c r="AAW45" s="13"/>
      <c r="AAX45" s="13"/>
      <c r="AAY45" s="13"/>
      <c r="AAZ45" s="13" t="s">
        <v>1192</v>
      </c>
      <c r="ABA45" s="10" t="str">
        <f t="shared" ca="1" si="58"/>
        <v/>
      </c>
      <c r="ABB45" s="16"/>
      <c r="ABC45" s="17" t="s">
        <v>2741</v>
      </c>
      <c r="ABD45" s="51"/>
      <c r="ABE45" s="19"/>
      <c r="ABF45" s="19"/>
      <c r="ABG45" s="79" t="s">
        <v>3229</v>
      </c>
      <c r="ABH45" s="10" t="str" cm="1">
        <f t="array" aca="1" ref="ABH45" ca="1">IF(INDIRECT(ADDRESS(ROW(),COLUMN()-6))="","X",IF(INDIRECT(ADDRESS(ROW(),COLUMN()-5))="",0,"OK"))</f>
        <v>X</v>
      </c>
      <c r="ABI45" s="29" t="str">
        <f ca="1">IF(ABJ45="","",SUM(1+MAXA(ABI$1:ABI44)))</f>
        <v/>
      </c>
      <c r="ABJ45" s="8" t="str" cm="1">
        <f t="array" aca="1" ref="ABJ45" ca="1">IF(ABH45=0,INDIRECT(ADDRESS(ROW(),COLUMN()-8)),"")</f>
        <v/>
      </c>
      <c r="ABK45" s="33" t="s">
        <v>1192</v>
      </c>
      <c r="ABL45" s="10" t="str">
        <f t="shared" si="28"/>
        <v>$ABB$45</v>
      </c>
      <c r="ABM45" s="29" t="str">
        <f ca="1">IF(ABN45="","",SUM(1+MAXA(ABM$1:ABM44)))</f>
        <v/>
      </c>
      <c r="ABN45" s="8" t="str" cm="1">
        <f t="array" aca="1" ref="ABN45" ca="1">IF(ISNUMBER(SEARCH(ABN$1,INDEX(INDIRECT(ABO$1),ROW(ABL45),1)))=TRUE,INDIRECT(ABL45),"")</f>
        <v/>
      </c>
      <c r="ABO45" s="13" t="s">
        <v>1192</v>
      </c>
      <c r="ABP45" s="13" t="s">
        <v>1192</v>
      </c>
      <c r="ABQ45" s="13" t="s">
        <v>1192</v>
      </c>
      <c r="ABR45" s="13"/>
      <c r="ABS45" s="13"/>
      <c r="ABT45" s="13"/>
      <c r="ABU45" s="13"/>
      <c r="ABV45" s="13"/>
      <c r="ABW45" s="13"/>
      <c r="ABX45" s="13"/>
      <c r="ABY45" s="13"/>
      <c r="ABZ45" s="13" t="s">
        <v>1192</v>
      </c>
      <c r="ACA45" s="10" t="str">
        <f t="shared" ca="1" si="59"/>
        <v/>
      </c>
      <c r="ACB45" s="22"/>
      <c r="ACC45" s="15"/>
      <c r="ACD45" s="37"/>
      <c r="ACE45" s="24"/>
      <c r="ACF45" s="24"/>
      <c r="ACG45" s="101"/>
      <c r="ACH45" s="10" t="str" cm="1">
        <f t="array" aca="1" ref="ACH45" ca="1">IF(INDIRECT(ADDRESS(ROW(),COLUMN()-6))="","X",IF(INDIRECT(ADDRESS(ROW(),COLUMN()-5))="",0,"OK"))</f>
        <v>X</v>
      </c>
      <c r="ACI45" s="29" t="str">
        <f ca="1">IF(ACJ45="","",SUM(1+MAXA(ACI$1:ACI44)))</f>
        <v/>
      </c>
      <c r="ACJ45" s="8" t="str" cm="1">
        <f t="array" aca="1" ref="ACJ45" ca="1">IF(ACH45=0,INDIRECT(ADDRESS(ROW(),COLUMN()-8)),"")</f>
        <v/>
      </c>
      <c r="ACK45" s="33" t="s">
        <v>1192</v>
      </c>
      <c r="ACL45" s="10" t="str">
        <f t="shared" si="29"/>
        <v>$ACB$45</v>
      </c>
      <c r="ACM45" s="29" t="str">
        <f ca="1">IF(ACN45="","",SUM(1+MAXA(ACM$1:ACM44)))</f>
        <v/>
      </c>
      <c r="ACN45" s="8" t="str" cm="1">
        <f t="array" aca="1" ref="ACN45" ca="1">IF(ISNUMBER(SEARCH(ACN$1,INDEX(INDIRECT(ACO$1),ROW(ACL45),1)))=TRUE,INDIRECT(ACL45),"")</f>
        <v/>
      </c>
      <c r="ACO45" s="13" t="s">
        <v>1192</v>
      </c>
      <c r="ACP45" s="13" t="s">
        <v>1192</v>
      </c>
      <c r="ACQ45" s="13" t="s">
        <v>1192</v>
      </c>
      <c r="ACR45" s="13"/>
      <c r="ACS45" s="13"/>
      <c r="ACT45" s="13"/>
      <c r="ACU45" s="13"/>
      <c r="ACV45" s="13"/>
      <c r="ACW45" s="13"/>
      <c r="ACX45" s="13"/>
      <c r="ACY45" s="13"/>
      <c r="ACZ45" s="13" t="s">
        <v>1192</v>
      </c>
      <c r="ADA45" s="10" t="str">
        <f t="shared" ca="1" si="60"/>
        <v/>
      </c>
      <c r="ADB45" s="22"/>
      <c r="ADC45" s="6"/>
      <c r="ADD45" s="37"/>
      <c r="ADE45" s="24"/>
      <c r="ADF45" s="24"/>
      <c r="ADG45" s="92"/>
      <c r="ADH45" s="10" t="str" cm="1">
        <f t="array" aca="1" ref="ADH45" ca="1">IF(INDIRECT(ADDRESS(ROW(),COLUMN()-6))="","X",IF(INDIRECT(ADDRESS(ROW(),COLUMN()-5))="",0,"OK"))</f>
        <v>X</v>
      </c>
      <c r="ADI45" s="29" t="str">
        <f ca="1">IF(ADJ45="","",SUM(1+MAXA(ADI$1:ADI44)))</f>
        <v/>
      </c>
      <c r="ADJ45" s="8" t="str" cm="1">
        <f t="array" aca="1" ref="ADJ45" ca="1">IF(ADH45=0,INDIRECT(ADDRESS(ROW(),COLUMN()-8)),"")</f>
        <v/>
      </c>
      <c r="ADK45" s="33" t="s">
        <v>1192</v>
      </c>
      <c r="ADL45" s="10" t="str">
        <f t="shared" si="30"/>
        <v>$ADB$45</v>
      </c>
      <c r="ADM45" s="29" t="str">
        <f ca="1">IF(ADN45="","",SUM(1+MAXA(ADM$1:ADM44)))</f>
        <v/>
      </c>
      <c r="ADN45" s="8" t="str" cm="1">
        <f t="array" aca="1" ref="ADN45" ca="1">IF(ISNUMBER(SEARCH(ADN$1,INDEX(INDIRECT(ADO$1),ROW(ADL45),1)))=TRUE,INDIRECT(ADL45),"")</f>
        <v/>
      </c>
      <c r="ADO45" s="13" t="s">
        <v>1192</v>
      </c>
      <c r="ADP45" s="13" t="s">
        <v>1192</v>
      </c>
      <c r="ADQ45" s="13" t="s">
        <v>1192</v>
      </c>
      <c r="ADR45" s="13" t="s">
        <v>1192</v>
      </c>
      <c r="ADS45" s="13" t="s">
        <v>1192</v>
      </c>
      <c r="ADT45" s="13"/>
      <c r="ADU45" s="13"/>
      <c r="ADV45" s="13"/>
      <c r="ADW45" s="13"/>
      <c r="ADX45" s="13"/>
      <c r="ADY45" s="13"/>
      <c r="ADZ45" s="13" t="s">
        <v>1192</v>
      </c>
      <c r="AEA45" s="10" t="str">
        <f t="shared" ca="1" si="61"/>
        <v/>
      </c>
      <c r="AEB45" s="22"/>
      <c r="AEC45" s="37"/>
      <c r="AED45" s="37"/>
      <c r="AEE45" s="24"/>
      <c r="AEF45" s="24"/>
      <c r="AEG45" s="79"/>
      <c r="AEH45" s="10" t="str" cm="1">
        <f t="array" aca="1" ref="AEH45" ca="1">IF(INDIRECT(ADDRESS(ROW(),COLUMN()-6))="","X",IF(INDIRECT(ADDRESS(ROW(),COLUMN()-5))="",0,"OK"))</f>
        <v>X</v>
      </c>
      <c r="AEI45" s="29" t="str">
        <f ca="1">IF(AEJ45="","",SUM(1+MAXA(AEI$1:AEI44)))</f>
        <v/>
      </c>
      <c r="AEJ45" s="8" t="str" cm="1">
        <f t="array" aca="1" ref="AEJ45" ca="1">IF(AEH45=0,INDIRECT(ADDRESS(ROW(),COLUMN()-8)),"")</f>
        <v/>
      </c>
      <c r="AEK45" s="33" t="s">
        <v>1192</v>
      </c>
      <c r="AEL45" s="10" t="str">
        <f t="shared" si="31"/>
        <v>$AEB$45</v>
      </c>
      <c r="AEM45" s="29" t="str">
        <f ca="1">IF(AEN45="","",SUM(1+MAXA(AEM$1:AEM44)))</f>
        <v/>
      </c>
      <c r="AEN45" s="8" t="str" cm="1">
        <f t="array" aca="1" ref="AEN45" ca="1">IF(ISNUMBER(SEARCH(AEN$1,INDEX(INDIRECT(AEO$1),ROW(AEL45),1)))=TRUE,INDIRECT(AEL45),"")</f>
        <v/>
      </c>
      <c r="AEO45" s="13" t="s">
        <v>1192</v>
      </c>
      <c r="AEP45" s="13" t="s">
        <v>1192</v>
      </c>
      <c r="AEQ45" s="13" t="s">
        <v>1192</v>
      </c>
      <c r="AER45" s="13" t="s">
        <v>1192</v>
      </c>
      <c r="AES45" s="13" t="s">
        <v>1192</v>
      </c>
      <c r="AET45" s="13" t="s">
        <v>1192</v>
      </c>
      <c r="AEU45" s="13" t="s">
        <v>1192</v>
      </c>
      <c r="AEV45" s="13" t="s">
        <v>1192</v>
      </c>
    </row>
    <row r="46" spans="1:828" s="4" customFormat="1" ht="24.75" customHeight="1" x14ac:dyDescent="0.2">
      <c r="B46" s="10" t="str">
        <f t="shared" ca="1" si="32"/>
        <v/>
      </c>
      <c r="C46" s="8"/>
      <c r="D46" s="10"/>
      <c r="E46" s="10"/>
      <c r="G46" s="81"/>
      <c r="H46" s="94"/>
      <c r="I46" s="10" t="str" cm="1">
        <f t="array" aca="1" ref="I46" ca="1">IF(INDIRECT(ADDRESS(ROW(),COLUMN()-6))="","X",IF(INDIRECT(ADDRESS(ROW(),COLUMN()-5))="",0,"OK"))</f>
        <v>X</v>
      </c>
      <c r="J46" s="29" t="str">
        <f ca="1">IF(K46="","",SUM(1+MAXA(J$1:J45)))</f>
        <v/>
      </c>
      <c r="K46" s="8" t="str" cm="1">
        <f t="array" aca="1" ref="K46" ca="1">IF(I46=0,INDIRECT(ADDRESS(ROW(),COLUMN()-8)),"")</f>
        <v/>
      </c>
      <c r="L46" s="31"/>
      <c r="M46" s="10" t="str">
        <f t="shared" si="0"/>
        <v>$C$46</v>
      </c>
      <c r="N46" s="29" t="str">
        <f ca="1">IF(O46="","",SUM(1+MAXA(N$1:N45)))</f>
        <v/>
      </c>
      <c r="O46" s="8" t="str" cm="1">
        <f t="array" aca="1" ref="O46" ca="1">IF(ISNUMBER(SEARCH(O$1,INDEX(INDIRECT($P$1),ROW(M46),1)))=TRUE,INDIRECT(M46),"")</f>
        <v/>
      </c>
      <c r="P46" s="13" t="s">
        <v>1192</v>
      </c>
      <c r="Q46" s="13" t="s">
        <v>1192</v>
      </c>
      <c r="R46" s="13"/>
      <c r="S46" s="13"/>
      <c r="T46" s="13"/>
      <c r="U46" s="13"/>
      <c r="V46" s="13"/>
      <c r="W46" s="13"/>
      <c r="X46" s="13"/>
      <c r="Y46" s="13" t="s">
        <v>1192</v>
      </c>
      <c r="Z46" s="13" t="s">
        <v>1192</v>
      </c>
      <c r="AA46" s="10" t="str">
        <f t="shared" ca="1" si="62"/>
        <v/>
      </c>
      <c r="AB46" s="8"/>
      <c r="AC46" s="10"/>
      <c r="AD46" s="10"/>
      <c r="AF46" s="81"/>
      <c r="AG46" s="81"/>
      <c r="AH46" s="10" t="str" cm="1">
        <f t="array" aca="1" ref="AH46" ca="1">IF(INDIRECT(ADDRESS(ROW(),COLUMN()-6))="","X",IF(INDIRECT(ADDRESS(ROW(),COLUMN()-5))="",0,"OK"))</f>
        <v>X</v>
      </c>
      <c r="AI46" s="29" t="str">
        <f ca="1">IF(AJ46="","",SUM(1+MAXA(AI$1:AI45)))</f>
        <v/>
      </c>
      <c r="AJ46" s="8" t="str" cm="1">
        <f t="array" aca="1" ref="AJ46" ca="1">IF(AH46=0,INDIRECT(ADDRESS(ROW(),COLUMN()-8)),"")</f>
        <v/>
      </c>
      <c r="AK46" s="31"/>
      <c r="AL46" s="10" t="str">
        <f t="shared" si="1"/>
        <v>$AB$46</v>
      </c>
      <c r="AM46" s="29" t="str">
        <f ca="1">IF(AN46="","",SUM(1+MAXA(AM$1:AM45)))</f>
        <v/>
      </c>
      <c r="AN46" s="8" t="str" cm="1">
        <f t="array" aca="1" ref="AN46" ca="1">IF(ISNUMBER(SEARCH(AN$1,INDEX(INDIRECT($AO$1),ROW(AL46),1)))=TRUE,INDIRECT(AL46),"")</f>
        <v/>
      </c>
      <c r="AO46" s="13" t="s">
        <v>1192</v>
      </c>
      <c r="AP46" s="13" t="s">
        <v>1192</v>
      </c>
      <c r="AQ46" s="13" t="s">
        <v>1192</v>
      </c>
      <c r="AR46" s="13"/>
      <c r="AS46" s="13"/>
      <c r="AT46" s="13"/>
      <c r="AU46" s="13"/>
      <c r="AV46" s="13"/>
      <c r="AW46" s="13"/>
      <c r="AX46" s="13" t="s">
        <v>1192</v>
      </c>
      <c r="AY46" s="13" t="s">
        <v>1192</v>
      </c>
      <c r="AZ46" s="13" t="s">
        <v>1192</v>
      </c>
      <c r="BA46" s="10" t="str">
        <f t="shared" ca="1" si="33"/>
        <v/>
      </c>
      <c r="BB46" s="22" t="s">
        <v>3129</v>
      </c>
      <c r="BC46" s="6" t="s">
        <v>3135</v>
      </c>
      <c r="BD46" s="6" t="s">
        <v>3134</v>
      </c>
      <c r="BE46" s="27" t="str" cm="1">
        <f t="array" aca="1" ref="BE46" ca="1">CONCATENATE($A$37,INDIRECT(ADDRESS(ROW(),COLUMN()-2)),"%20",INDIRECT(ADDRESS(ROW(),COLUMN()-1)),$A$39,INDIRECT(ADDRESS(ROW(),COLUMN()-2)),"%20",INDIRECT(ADDRESS(ROW(),COLUMN()-1)))</f>
        <v>https://maps.yandex.ru/?ll=38.708981%2035.469269&amp;z=16&amp;text=38.708981%2035.469269</v>
      </c>
      <c r="BF46" s="87" t="str" cm="1">
        <f t="array" aca="1" ref="BF46" ca="1">CONCATENATE($A$40,INDIRECT(ADDRESS(ROW(),COLUMN()-3)),"%2C",INDIRECT(ADDRESS(ROW(),COLUMN()-2)))</f>
        <v>https://maps.google.com/maps?q=38.708981%2C35.469269</v>
      </c>
      <c r="BG46" s="92" t="s">
        <v>3229</v>
      </c>
      <c r="BH46" s="10" t="str" cm="1">
        <f t="array" aca="1" ref="BH46" ca="1">IF(INDIRECT(ADDRESS(ROW(),COLUMN()-6))="","X",IF(INDIRECT(ADDRESS(ROW(),COLUMN()-5))="",0,"OK"))</f>
        <v>OK</v>
      </c>
      <c r="BI46" s="29" t="str">
        <f ca="1">IF(BJ46="","",SUM(1+MAXA(BI$1:BI45)))</f>
        <v/>
      </c>
      <c r="BJ46" s="8" t="str" cm="1">
        <f t="array" aca="1" ref="BJ46" ca="1">IF(BH46=0,INDIRECT(ADDRESS(ROW(),COLUMN()-8)),"")</f>
        <v/>
      </c>
      <c r="BK46" s="31"/>
      <c r="BL46" s="10" t="str">
        <f t="shared" si="2"/>
        <v>$BB$46</v>
      </c>
      <c r="BM46" s="29" t="str">
        <f ca="1">IF(BN46="","",SUM(1+MAXA(BM$1:BM45)))</f>
        <v/>
      </c>
      <c r="BN46" s="8" t="str" cm="1">
        <f t="array" aca="1" ref="BN46" ca="1">IF(ISNUMBER(SEARCH(BN$1,INDEX(INDIRECT(BO$1),ROW(BL46),1)))=TRUE,INDIRECT(BL46),"")</f>
        <v/>
      </c>
      <c r="BO46" s="13" t="s">
        <v>1192</v>
      </c>
      <c r="BP46" s="13" t="s">
        <v>1192</v>
      </c>
      <c r="BQ46" s="13" t="s">
        <v>1192</v>
      </c>
      <c r="BR46" s="13"/>
      <c r="BS46" s="13"/>
      <c r="BT46" s="13"/>
      <c r="BU46" s="13"/>
      <c r="BV46" s="13"/>
      <c r="BW46" s="13" t="s">
        <v>1192</v>
      </c>
      <c r="BX46" s="13" t="s">
        <v>1192</v>
      </c>
      <c r="BY46" s="13"/>
      <c r="BZ46" s="13"/>
      <c r="CA46" s="10" t="str">
        <f t="shared" ca="1" si="34"/>
        <v/>
      </c>
      <c r="CB46" s="22" t="s">
        <v>3561</v>
      </c>
      <c r="CC46" s="6" t="s">
        <v>3476</v>
      </c>
      <c r="CD46" s="6" t="s">
        <v>3475</v>
      </c>
      <c r="CE46" s="27" t="str" cm="1">
        <f t="array" aca="1" ref="CE46" ca="1">CONCATENATE($A$37,INDIRECT(ADDRESS(ROW(),COLUMN()-2)),"%20",INDIRECT(ADDRESS(ROW(),COLUMN()-1)),$A$39,INDIRECT(ADDRESS(ROW(),COLUMN()-2)),"%20",INDIRECT(ADDRESS(ROW(),COLUMN()-1)))</f>
        <v>https://maps.yandex.ru/?ll=38.760105%2035.428710&amp;z=16&amp;text=38.760105%2035.428710</v>
      </c>
      <c r="CF46" s="87" t="str" cm="1">
        <f t="array" aca="1" ref="CF46" ca="1">CONCATENATE($A$40,INDIRECT(ADDRESS(ROW(),COLUMN()-3)),"%2C",INDIRECT(ADDRESS(ROW(),COLUMN()-2)))</f>
        <v>https://maps.google.com/maps?q=38.760105%2C35.428710</v>
      </c>
      <c r="CG46" s="92" t="s">
        <v>3229</v>
      </c>
      <c r="CH46" s="10" t="str" cm="1">
        <f t="array" aca="1" ref="CH46" ca="1">IF(INDIRECT(ADDRESS(ROW(),COLUMN()-6))="","X",IF(INDIRECT(ADDRESS(ROW(),COLUMN()-5))="",0,"OK"))</f>
        <v>OK</v>
      </c>
      <c r="CI46" s="29" t="str">
        <f ca="1">IF(CJ46="","",SUM(1+MAXA(CI$1:CI45)))</f>
        <v/>
      </c>
      <c r="CJ46" s="8" t="str" cm="1">
        <f t="array" aca="1" ref="CJ46" ca="1">IF(CH46=0,INDIRECT(ADDRESS(ROW(),COLUMN()-8)),"")</f>
        <v/>
      </c>
      <c r="CK46" s="31"/>
      <c r="CL46" s="10" t="str">
        <f t="shared" si="3"/>
        <v>$CB$46</v>
      </c>
      <c r="CM46" s="29" t="str">
        <f ca="1">IF(CN46="","",SUM(1+MAXA(CM$1:CM45)))</f>
        <v/>
      </c>
      <c r="CN46" s="8" t="str" cm="1">
        <f t="array" aca="1" ref="CN46" ca="1">IF(ISNUMBER(SEARCH(CN$1,INDEX(INDIRECT(CO$1),ROW(CL46),1)))=TRUE,INDIRECT(CL46),"")</f>
        <v/>
      </c>
      <c r="CO46" s="13" t="s">
        <v>1192</v>
      </c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 t="s">
        <v>1192</v>
      </c>
      <c r="DA46" s="10" t="str">
        <f t="shared" ca="1" si="65"/>
        <v/>
      </c>
      <c r="DB46" s="8"/>
      <c r="DC46" s="10"/>
      <c r="DD46" s="10"/>
      <c r="DF46" s="81"/>
      <c r="DG46" s="94"/>
      <c r="DH46" s="10" t="str" cm="1">
        <f t="array" aca="1" ref="DH46" ca="1">IF(INDIRECT(ADDRESS(ROW(),COLUMN()-6))="","X",IF(INDIRECT(ADDRESS(ROW(),COLUMN()-5))="",0,"OK"))</f>
        <v>X</v>
      </c>
      <c r="DI46" s="29" t="str">
        <f ca="1">IF(DJ46="","",SUM(1+MAXA(DI$1:DI45)))</f>
        <v/>
      </c>
      <c r="DJ46" s="8" t="str" cm="1">
        <f t="array" aca="1" ref="DJ46" ca="1">IF(DH46=0,INDIRECT(ADDRESS(ROW(),COLUMN()-8)),"")</f>
        <v/>
      </c>
      <c r="DK46" s="31"/>
      <c r="DL46" s="10" t="str">
        <f t="shared" si="66"/>
        <v>$DB$46</v>
      </c>
      <c r="DM46" s="29" t="str">
        <f ca="1">IF(DN46="","",SUM(1+MAXA(DM$1:DM45)))</f>
        <v/>
      </c>
      <c r="DN46" s="8" t="str" cm="1">
        <f t="array" aca="1" ref="DN46" ca="1">IF(ISNUMBER(SEARCH(DN$1,INDEX(INDIRECT(DO$1),ROW(DL46),1)))=TRUE,INDIRECT(DL46),"")</f>
        <v/>
      </c>
      <c r="DO46" s="13" t="s">
        <v>1192</v>
      </c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 t="s">
        <v>1192</v>
      </c>
      <c r="EA46" s="10" t="str">
        <f t="shared" ca="1" si="35"/>
        <v/>
      </c>
      <c r="EB46" s="22"/>
      <c r="EC46" s="14"/>
      <c r="ED46" s="14"/>
      <c r="EE46" s="15"/>
      <c r="EF46" s="15"/>
      <c r="EG46" s="92"/>
      <c r="EH46" s="10" t="str" cm="1">
        <f t="array" aca="1" ref="EH46" ca="1">IF(INDIRECT(ADDRESS(ROW(),COLUMN()-6))="","X",IF(INDIRECT(ADDRESS(ROW(),COLUMN()-5))="",0,"OK"))</f>
        <v>X</v>
      </c>
      <c r="EI46" s="29" t="str">
        <f ca="1">IF(EJ46="","",SUM(1+MAXA(EI$1:EI45)))</f>
        <v/>
      </c>
      <c r="EJ46" s="8" t="str" cm="1">
        <f t="array" aca="1" ref="EJ46" ca="1">IF(EH46=0,INDIRECT(ADDRESS(ROW(),COLUMN()-8)),"")</f>
        <v/>
      </c>
      <c r="EK46" s="31"/>
      <c r="EL46" s="10" t="str">
        <f t="shared" si="5"/>
        <v>$EB$46</v>
      </c>
      <c r="EM46" s="29" t="str">
        <f ca="1">IF(EN46="","",SUM(1+MAXA(EM$1:EM45)))</f>
        <v/>
      </c>
      <c r="EN46" s="8" t="str" cm="1">
        <f t="array" aca="1" ref="EN46" ca="1">IF(ISNUMBER(SEARCH(EN$1,INDEX(INDIRECT(EO$1),ROW(EL46),1)))=TRUE,INDIRECT(EL46),"")</f>
        <v/>
      </c>
      <c r="EO46" s="13" t="s">
        <v>1192</v>
      </c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0" t="str">
        <f t="shared" ca="1" si="36"/>
        <v/>
      </c>
      <c r="FB46" s="22" t="s">
        <v>3156</v>
      </c>
      <c r="FC46" s="14" t="s">
        <v>625</v>
      </c>
      <c r="FD46" s="14" t="s">
        <v>626</v>
      </c>
      <c r="FE46" s="27" t="str" cm="1">
        <f t="array" aca="1" ref="FE46" ca="1">CONCATENATE($A$37,INDIRECT(ADDRESS(ROW(),COLUMN()-2)),"%20",INDIRECT(ADDRESS(ROW(),COLUMN()-1)),$A$39,INDIRECT(ADDRESS(ROW(),COLUMN()-2)),"%20",INDIRECT(ADDRESS(ROW(),COLUMN()-1)))</f>
        <v>https://maps.yandex.ru/?ll=38.6515081%2035.4950341&amp;z=16&amp;text=38.6515081%2035.4950341</v>
      </c>
      <c r="FF46" s="87" t="str" cm="1">
        <f t="array" aca="1" ref="FF46" ca="1">CONCATENATE($A$40,INDIRECT(ADDRESS(ROW(),COLUMN()-3)),"%2C",INDIRECT(ADDRESS(ROW(),COLUMN()-2)))</f>
        <v>https://maps.google.com/maps?q=38.6515081%2C35.4950341</v>
      </c>
      <c r="FG46" s="92" t="s">
        <v>3229</v>
      </c>
      <c r="FH46" s="10" t="str" cm="1">
        <f t="array" aca="1" ref="FH46" ca="1">IF(INDIRECT(ADDRESS(ROW(),COLUMN()-6))="","X",IF(INDIRECT(ADDRESS(ROW(),COLUMN()-5))="",0,"OK"))</f>
        <v>OK</v>
      </c>
      <c r="FI46" s="29" t="str">
        <f ca="1">IF(FJ46="","",SUM(1+MAXA(FI$1:FI45)))</f>
        <v/>
      </c>
      <c r="FJ46" s="8" t="str" cm="1">
        <f t="array" aca="1" ref="FJ46" ca="1">IF(FH46=0,INDIRECT(ADDRESS(ROW(),COLUMN()-8)),"")</f>
        <v/>
      </c>
      <c r="FK46" s="31"/>
      <c r="FL46" s="10" t="str">
        <f t="shared" si="6"/>
        <v>$FB$46</v>
      </c>
      <c r="FM46" s="29" t="str">
        <f ca="1">IF(FN46="","",SUM(1+MAXA(FM$1:FM45)))</f>
        <v/>
      </c>
      <c r="FN46" s="8" t="str" cm="1">
        <f t="array" aca="1" ref="FN46" ca="1">IF(ISNUMBER(SEARCH(FN$1,INDEX(INDIRECT(FO$1),ROW(FL46),1)))=TRUE,INDIRECT(FL46),"")</f>
        <v/>
      </c>
      <c r="FO46" s="13" t="s">
        <v>1192</v>
      </c>
      <c r="FP46" s="13" t="s">
        <v>1192</v>
      </c>
      <c r="FQ46" s="13" t="s">
        <v>1192</v>
      </c>
      <c r="FR46" s="13" t="s">
        <v>1192</v>
      </c>
      <c r="FS46" s="13" t="s">
        <v>1192</v>
      </c>
      <c r="FT46" s="13"/>
      <c r="FU46" s="13"/>
      <c r="FV46" s="13"/>
      <c r="FW46" s="13"/>
      <c r="FX46" s="13"/>
      <c r="FY46" s="13"/>
      <c r="FZ46" s="13"/>
      <c r="GA46" s="10" t="str">
        <f t="shared" ca="1" si="37"/>
        <v/>
      </c>
      <c r="GB46" s="22"/>
      <c r="GC46" s="14"/>
      <c r="GD46" s="14"/>
      <c r="GE46" s="24"/>
      <c r="GF46" s="88"/>
      <c r="GG46" s="115"/>
      <c r="GH46" s="10" t="str" cm="1">
        <f t="array" aca="1" ref="GH46" ca="1">IF(INDIRECT(ADDRESS(ROW(),COLUMN()-6))="","X",IF(INDIRECT(ADDRESS(ROW(),COLUMN()-5))="",0,"OK"))</f>
        <v>X</v>
      </c>
      <c r="GI46" s="29" t="str">
        <f ca="1">IF(GJ46="","",SUM(1+MAXA(GI$1:GI45)))</f>
        <v/>
      </c>
      <c r="GJ46" s="8" t="str" cm="1">
        <f t="array" aca="1" ref="GJ46" ca="1">IF(GH46=0,INDIRECT(ADDRESS(ROW(),COLUMN()-8)),"")</f>
        <v/>
      </c>
      <c r="GK46" s="31"/>
      <c r="GL46" s="10" t="str">
        <f t="shared" si="7"/>
        <v>$GB$46</v>
      </c>
      <c r="GM46" s="29" t="str">
        <f ca="1">IF(GN46="","",SUM(1+MAXA(GM$1:GM45)))</f>
        <v/>
      </c>
      <c r="GN46" s="8" t="str" cm="1">
        <f t="array" aca="1" ref="GN46" ca="1">IF(ISNUMBER(SEARCH(GN$1,INDEX(INDIRECT(GO$1),ROW(GL46),1)))=TRUE,INDIRECT(GL46),"")</f>
        <v/>
      </c>
      <c r="GO46" s="13" t="s">
        <v>1192</v>
      </c>
      <c r="GP46" s="13" t="s">
        <v>1192</v>
      </c>
      <c r="GQ46" s="13" t="s">
        <v>1192</v>
      </c>
      <c r="GR46" s="13" t="s">
        <v>1192</v>
      </c>
      <c r="GS46" s="13" t="s">
        <v>1192</v>
      </c>
      <c r="GT46" s="13"/>
      <c r="GU46" s="13"/>
      <c r="GV46" s="13"/>
      <c r="GW46" s="13"/>
      <c r="GX46" s="13"/>
      <c r="GY46" s="13"/>
      <c r="GZ46" s="13"/>
      <c r="HA46" s="10" t="str">
        <f t="shared" ca="1" si="38"/>
        <v/>
      </c>
      <c r="HB46" s="22" t="s">
        <v>599</v>
      </c>
      <c r="HC46" s="14" t="s">
        <v>600</v>
      </c>
      <c r="HD46" s="14" t="s">
        <v>601</v>
      </c>
      <c r="HE46" s="27" t="str" cm="1">
        <f t="array" aca="1" ref="HE46" ca="1">CONCATENATE($A$37,INDIRECT(ADDRESS(ROW(),COLUMN()-2)),"%20",INDIRECT(ADDRESS(ROW(),COLUMN()-1)),$A$39,INDIRECT(ADDRESS(ROW(),COLUMN()-2)),"%20",INDIRECT(ADDRESS(ROW(),COLUMN()-1)))</f>
        <v>https://maps.yandex.ru/?ll=38.891599%2035.046356&amp;z=16&amp;text=38.891599%2035.046356</v>
      </c>
      <c r="HF46" s="87" t="str" cm="1">
        <f t="array" aca="1" ref="HF46" ca="1">CONCATENATE($A$40,INDIRECT(ADDRESS(ROW(),COLUMN()-3)),"%2C",INDIRECT(ADDRESS(ROW(),COLUMN()-2)))</f>
        <v>https://maps.google.com/maps?q=38.891599%2C35.046356</v>
      </c>
      <c r="HG46" s="92" t="s">
        <v>3229</v>
      </c>
      <c r="HH46" s="10" t="str" cm="1">
        <f t="array" aca="1" ref="HH46" ca="1">IF(INDIRECT(ADDRESS(ROW(),COLUMN()-6))="","X",IF(INDIRECT(ADDRESS(ROW(),COLUMN()-5))="",0,"OK"))</f>
        <v>OK</v>
      </c>
      <c r="HI46" s="29" t="str">
        <f ca="1">IF(HJ46="","",SUM(1+MAXA(HI$1:HI45)))</f>
        <v/>
      </c>
      <c r="HJ46" s="8" t="str" cm="1">
        <f t="array" aca="1" ref="HJ46" ca="1">IF(HH46=0,INDIRECT(ADDRESS(ROW(),COLUMN()-8)),"")</f>
        <v/>
      </c>
      <c r="HK46" s="31"/>
      <c r="HL46" s="10" t="str">
        <f t="shared" si="8"/>
        <v>$HB$46</v>
      </c>
      <c r="HM46" s="29" t="str">
        <f ca="1">IF(HN46="","",SUM(1+MAXA(HM$1:HM45)))</f>
        <v/>
      </c>
      <c r="HN46" s="8" t="str" cm="1">
        <f t="array" aca="1" ref="HN46" ca="1">IF(ISNUMBER(SEARCH(HN$1,INDEX(INDIRECT(HO$1),ROW(HL46),1)))=TRUE,INDIRECT(HL46),"")</f>
        <v/>
      </c>
      <c r="HO46" s="13" t="s">
        <v>1192</v>
      </c>
      <c r="HP46" s="13" t="s">
        <v>1192</v>
      </c>
      <c r="HQ46" s="13" t="s">
        <v>1192</v>
      </c>
      <c r="HR46" s="13"/>
      <c r="HS46" s="13"/>
      <c r="HT46" s="13"/>
      <c r="HU46" s="13"/>
      <c r="HV46" s="13"/>
      <c r="HW46" s="13"/>
      <c r="HX46" s="13"/>
      <c r="HY46" s="13" t="s">
        <v>1192</v>
      </c>
      <c r="HZ46" s="13" t="s">
        <v>1192</v>
      </c>
      <c r="IA46" s="10" t="str">
        <f t="shared" ca="1" si="39"/>
        <v/>
      </c>
      <c r="IB46" s="22" t="s">
        <v>3345</v>
      </c>
      <c r="IC46" s="6" t="s">
        <v>3346</v>
      </c>
      <c r="ID46" s="6" t="s">
        <v>3347</v>
      </c>
      <c r="IE46" s="27" t="str" cm="1">
        <f t="array" aca="1" ref="IE46" ca="1">CONCATENATE($A$37,INDIRECT(ADDRESS(ROW(),COLUMN()-2)),"%20",INDIRECT(ADDRESS(ROW(),COLUMN()-1)),$A$39,INDIRECT(ADDRESS(ROW(),COLUMN()-2)),"%20",INDIRECT(ADDRESS(ROW(),COLUMN()-1)))</f>
        <v>https://maps.yandex.ru/?ll=38.881111%2035.400956&amp;z=16&amp;text=38.881111%2035.400956</v>
      </c>
      <c r="IF46" s="87" t="str" cm="1">
        <f t="array" aca="1" ref="IF46" ca="1">CONCATENATE($A$40,INDIRECT(ADDRESS(ROW(),COLUMN()-3)),"%2C",INDIRECT(ADDRESS(ROW(),COLUMN()-2)))</f>
        <v>https://maps.google.com/maps?q=38.881111%2C35.400956</v>
      </c>
      <c r="IG46" s="79" t="s">
        <v>3229</v>
      </c>
      <c r="IH46" s="10" t="str" cm="1">
        <f t="array" aca="1" ref="IH46" ca="1">IF(INDIRECT(ADDRESS(ROW(),COLUMN()-6))="","X",IF(INDIRECT(ADDRESS(ROW(),COLUMN()-5))="",0,"OK"))</f>
        <v>OK</v>
      </c>
      <c r="II46" s="29" t="str">
        <f ca="1">IF(IJ46="","",SUM(1+MAXA(II$1:II45)))</f>
        <v/>
      </c>
      <c r="IJ46" s="8" t="str" cm="1">
        <f t="array" aca="1" ref="IJ46" ca="1">IF(IH46=0,INDIRECT(ADDRESS(ROW(),COLUMN()-8)),"")</f>
        <v/>
      </c>
      <c r="IK46" s="31"/>
      <c r="IL46" s="10" t="str">
        <f t="shared" si="9"/>
        <v>$IB$46</v>
      </c>
      <c r="IM46" s="29" t="str">
        <f ca="1">IF(IN46="","",SUM(1+MAXA(IM$1:IM45)))</f>
        <v/>
      </c>
      <c r="IN46" s="8" t="str" cm="1">
        <f t="array" aca="1" ref="IN46" ca="1">IF(ISNUMBER(SEARCH(IN$1,INDEX(INDIRECT(IO$1),ROW(IL46),1)))=TRUE,INDIRECT(IL46),"")</f>
        <v/>
      </c>
      <c r="IO46" s="13" t="s">
        <v>1192</v>
      </c>
      <c r="IP46" s="13" t="s">
        <v>1192</v>
      </c>
      <c r="IQ46" s="13" t="s">
        <v>1192</v>
      </c>
      <c r="IR46" s="13"/>
      <c r="IS46" s="13"/>
      <c r="IT46" s="13"/>
      <c r="IU46" s="13"/>
      <c r="IV46" s="13"/>
      <c r="IW46" s="13"/>
      <c r="IX46" s="13" t="s">
        <v>1192</v>
      </c>
      <c r="IY46" s="13" t="s">
        <v>1192</v>
      </c>
      <c r="IZ46" s="13" t="s">
        <v>1192</v>
      </c>
      <c r="JA46" s="10" t="str">
        <f t="shared" ca="1" si="40"/>
        <v/>
      </c>
      <c r="JB46" s="22"/>
      <c r="JC46" s="6"/>
      <c r="JD46" s="6"/>
      <c r="JE46" s="24"/>
      <c r="JF46" s="88"/>
      <c r="JG46" s="101"/>
      <c r="JH46" s="10" t="str" cm="1">
        <f t="array" aca="1" ref="JH46" ca="1">IF(INDIRECT(ADDRESS(ROW(),COLUMN()-6))="","X",IF(INDIRECT(ADDRESS(ROW(),COLUMN()-5))="",0,"OK"))</f>
        <v>X</v>
      </c>
      <c r="JI46" s="29" t="str">
        <f ca="1">IF(JJ46="","",SUM(1+MAXA(JI$1:JI45)))</f>
        <v/>
      </c>
      <c r="JJ46" s="8" t="str" cm="1">
        <f t="array" aca="1" ref="JJ46" ca="1">IF(JH46=0,INDIRECT(ADDRESS(ROW(),COLUMN()-8)),"")</f>
        <v/>
      </c>
      <c r="JK46" s="31"/>
      <c r="JL46" s="10" t="str">
        <f t="shared" si="10"/>
        <v>$JB$46</v>
      </c>
      <c r="JM46" s="29" t="str">
        <f ca="1">IF(JN46="","",SUM(1+MAXA(JM$1:JM45)))</f>
        <v/>
      </c>
      <c r="JN46" s="8" t="str" cm="1">
        <f t="array" aca="1" ref="JN46" ca="1">IF(ISNUMBER(SEARCH(JN$1,INDEX(INDIRECT(JO$1),ROW(JL46),1)))=TRUE,INDIRECT(JL46),"")</f>
        <v/>
      </c>
      <c r="JO46" s="13" t="s">
        <v>1192</v>
      </c>
      <c r="JP46" s="13" t="s">
        <v>1192</v>
      </c>
      <c r="JQ46" s="13" t="s">
        <v>1192</v>
      </c>
      <c r="JR46" s="13"/>
      <c r="JS46" s="13"/>
      <c r="JT46" s="13"/>
      <c r="JU46" s="13"/>
      <c r="JV46" s="13"/>
      <c r="JW46" s="13"/>
      <c r="JX46" s="13" t="s">
        <v>1192</v>
      </c>
      <c r="JY46" s="13" t="s">
        <v>1192</v>
      </c>
      <c r="JZ46" s="13" t="s">
        <v>1192</v>
      </c>
      <c r="KA46" s="10" t="str">
        <f t="shared" ca="1" si="41"/>
        <v/>
      </c>
      <c r="KB46" s="22" t="s">
        <v>631</v>
      </c>
      <c r="KC46" s="14" t="s">
        <v>632</v>
      </c>
      <c r="KD46" s="14" t="s">
        <v>633</v>
      </c>
      <c r="KE46" s="27" t="str" cm="1">
        <f t="array" aca="1" ref="KE46" ca="1">CONCATENATE($A$37,INDIRECT(ADDRESS(ROW(),COLUMN()-2)),"%20",INDIRECT(ADDRESS(ROW(),COLUMN()-1)),$A$39,INDIRECT(ADDRESS(ROW(),COLUMN()-2)),"%20",INDIRECT(ADDRESS(ROW(),COLUMN()-1)))</f>
        <v>https://maps.yandex.ru/?ll=38.594965%2035.680317&amp;z=16&amp;text=38.594965%2035.680317</v>
      </c>
      <c r="KF46" s="87" t="str" cm="1">
        <f t="array" aca="1" ref="KF46" ca="1">CONCATENATE($A$40,INDIRECT(ADDRESS(ROW(),COLUMN()-3)),"%2C",INDIRECT(ADDRESS(ROW(),COLUMN()-2)))</f>
        <v>https://maps.google.com/maps?q=38.594965%2C35.680317</v>
      </c>
      <c r="KG46" s="79" t="s">
        <v>3229</v>
      </c>
      <c r="KH46" s="10" t="str" cm="1">
        <f t="array" aca="1" ref="KH46" ca="1">IF(INDIRECT(ADDRESS(ROW(),COLUMN()-6))="","X",IF(INDIRECT(ADDRESS(ROW(),COLUMN()-5))="",0,"OK"))</f>
        <v>OK</v>
      </c>
      <c r="KI46" s="29" t="str">
        <f ca="1">IF(KJ46="","",SUM(1+MAXA(KI$1:KI45)))</f>
        <v/>
      </c>
      <c r="KJ46" s="8" t="str" cm="1">
        <f t="array" aca="1" ref="KJ46" ca="1">IF(KH46=0,INDIRECT(ADDRESS(ROW(),COLUMN()-8)),"")</f>
        <v/>
      </c>
      <c r="KK46" s="31"/>
      <c r="KL46" s="10" t="str">
        <f t="shared" si="11"/>
        <v>$KB$46</v>
      </c>
      <c r="KM46" s="29" t="str">
        <f ca="1">IF(KN46="","",SUM(1+MAXA(KM$1:KM45)))</f>
        <v/>
      </c>
      <c r="KN46" s="8" t="str" cm="1">
        <f t="array" aca="1" ref="KN46" ca="1">IF(ISNUMBER(SEARCH(KN$1,INDEX(INDIRECT(KO$1),ROW(KL46),1)))=TRUE,INDIRECT(KL46),"")</f>
        <v/>
      </c>
      <c r="KO46" s="13" t="s">
        <v>1192</v>
      </c>
      <c r="KP46" s="13" t="s">
        <v>1192</v>
      </c>
      <c r="KQ46" s="13" t="s">
        <v>1192</v>
      </c>
      <c r="KR46" s="13"/>
      <c r="KS46" s="13"/>
      <c r="KT46" s="13"/>
      <c r="KU46" s="13"/>
      <c r="KV46" s="13"/>
      <c r="KW46" s="13"/>
      <c r="KX46" s="13"/>
      <c r="KY46" s="13" t="s">
        <v>1192</v>
      </c>
      <c r="KZ46" s="13" t="s">
        <v>1192</v>
      </c>
      <c r="LA46" s="10" t="str">
        <f t="shared" ca="1" si="42"/>
        <v/>
      </c>
      <c r="LB46" s="8"/>
      <c r="LC46" s="10"/>
      <c r="LD46" s="10"/>
      <c r="LG46" s="79"/>
      <c r="LH46" s="10" t="str" cm="1">
        <f t="array" aca="1" ref="LH46" ca="1">IF(INDIRECT(ADDRESS(ROW(),COLUMN()-6))="","X",IF(INDIRECT(ADDRESS(ROW(),COLUMN()-5))="",0,"OK"))</f>
        <v>X</v>
      </c>
      <c r="LI46" s="29" t="str">
        <f ca="1">IF(LJ46="","",SUM(1+MAXA(LI$1:LI45)))</f>
        <v/>
      </c>
      <c r="LJ46" s="8" t="str" cm="1">
        <f t="array" aca="1" ref="LJ46" ca="1">IF(LH46=0,INDIRECT(ADDRESS(ROW(),COLUMN()-8)),"")</f>
        <v/>
      </c>
      <c r="LK46" s="31"/>
      <c r="LL46" s="10" t="str">
        <f t="shared" si="12"/>
        <v>$LB$46</v>
      </c>
      <c r="LM46" s="29" t="str">
        <f ca="1">IF(LN46="","",SUM(1+MAXA(LM$1:LM45)))</f>
        <v/>
      </c>
      <c r="LN46" s="8" t="str" cm="1">
        <f t="array" aca="1" ref="LN46" ca="1">IF(ISNUMBER(SEARCH(LN$1,INDEX(INDIRECT(LO$1),ROW(LL46),1)))=TRUE,INDIRECT(LL46),"")</f>
        <v/>
      </c>
      <c r="LO46" s="13" t="s">
        <v>1192</v>
      </c>
      <c r="LP46" s="13" t="s">
        <v>1192</v>
      </c>
      <c r="LQ46" s="13" t="s">
        <v>1192</v>
      </c>
      <c r="LR46" s="13" t="s">
        <v>1192</v>
      </c>
      <c r="LS46" s="13"/>
      <c r="LT46" s="13"/>
      <c r="LU46" s="13"/>
      <c r="LV46" s="13"/>
      <c r="LW46" s="13"/>
      <c r="LX46" s="13"/>
      <c r="LY46" s="13" t="s">
        <v>1192</v>
      </c>
      <c r="LZ46" s="13" t="s">
        <v>1192</v>
      </c>
      <c r="MA46" s="10" t="str">
        <f t="shared" ca="1" si="43"/>
        <v/>
      </c>
      <c r="MB46" s="8" t="s">
        <v>663</v>
      </c>
      <c r="MC46" s="10" t="s">
        <v>664</v>
      </c>
      <c r="MD46" s="10" t="s">
        <v>665</v>
      </c>
      <c r="ME46" s="27" t="str" cm="1">
        <f t="array" aca="1" ref="ME46" ca="1">CONCATENATE($A$37,INDIRECT(ADDRESS(ROW(),COLUMN()-2)),"%20",INDIRECT(ADDRESS(ROW(),COLUMN()-1)),$A$39,INDIRECT(ADDRESS(ROW(),COLUMN()-2)),"%20",INDIRECT(ADDRESS(ROW(),COLUMN()-1)))</f>
        <v>https://maps.yandex.ru/?ll=38.836004%2036.025688&amp;z=16&amp;text=38.836004%2036.025688</v>
      </c>
      <c r="MF46" s="87" t="str" cm="1">
        <f t="array" aca="1" ref="MF46" ca="1">CONCATENATE($A$40,INDIRECT(ADDRESS(ROW(),COLUMN()-3)),"%2C",INDIRECT(ADDRESS(ROW(),COLUMN()-2)))</f>
        <v>https://maps.google.com/maps?q=38.836004%2C36.025688</v>
      </c>
      <c r="MG46" s="79" t="s">
        <v>3229</v>
      </c>
      <c r="MH46" s="10" t="str" cm="1">
        <f t="array" aca="1" ref="MH46" ca="1">IF(INDIRECT(ADDRESS(ROW(),COLUMN()-6))="","X",IF(INDIRECT(ADDRESS(ROW(),COLUMN()-5))="",0,"OK"))</f>
        <v>OK</v>
      </c>
      <c r="MI46" s="29" t="str">
        <f ca="1">IF(MJ46="","",SUM(1+MAXA(MI$1:MI45)))</f>
        <v/>
      </c>
      <c r="MJ46" s="8" t="str" cm="1">
        <f t="array" aca="1" ref="MJ46" ca="1">IF(MH46=0,INDIRECT(ADDRESS(ROW(),COLUMN()-8)),"")</f>
        <v/>
      </c>
      <c r="MK46" s="31"/>
      <c r="ML46" s="10" t="str">
        <f t="shared" si="13"/>
        <v>$MB$46</v>
      </c>
      <c r="MM46" s="29" t="str">
        <f ca="1">IF(MN46="","",SUM(1+MAXA(MM$1:MM45)))</f>
        <v/>
      </c>
      <c r="MN46" s="8" t="str" cm="1">
        <f t="array" aca="1" ref="MN46" ca="1">IF(ISNUMBER(SEARCH(MN$1,INDEX(INDIRECT(MO$1),ROW(ML46),1)))=TRUE,INDIRECT(ML46),"")</f>
        <v/>
      </c>
      <c r="MO46" s="13" t="s">
        <v>1192</v>
      </c>
      <c r="MP46" s="13" t="s">
        <v>1192</v>
      </c>
      <c r="MQ46" s="13" t="s">
        <v>1192</v>
      </c>
      <c r="MR46" s="13"/>
      <c r="MS46" s="13"/>
      <c r="MT46" s="13"/>
      <c r="MU46" s="13"/>
      <c r="MV46" s="13"/>
      <c r="MW46" s="13" t="s">
        <v>1192</v>
      </c>
      <c r="MX46" s="13"/>
      <c r="MY46" s="13" t="s">
        <v>1192</v>
      </c>
      <c r="MZ46" s="13" t="s">
        <v>1192</v>
      </c>
      <c r="NA46" s="10" t="str">
        <f t="shared" ca="1" si="44"/>
        <v/>
      </c>
      <c r="NB46" s="22" t="s">
        <v>1215</v>
      </c>
      <c r="NC46" s="14" t="s">
        <v>1216</v>
      </c>
      <c r="ND46" s="14" t="s">
        <v>1217</v>
      </c>
      <c r="NE46" s="27" t="str" cm="1">
        <f t="array" aca="1" ref="NE46" ca="1">CONCATENATE($A$37,INDIRECT(ADDRESS(ROW(),COLUMN()-2)),"%20",INDIRECT(ADDRESS(ROW(),COLUMN()-1)),$A$39,INDIRECT(ADDRESS(ROW(),COLUMN()-2)),"%20",INDIRECT(ADDRESS(ROW(),COLUMN()-1)))</f>
        <v>https://maps.yandex.ru/?ll=38.212283%2035.629256&amp;z=16&amp;text=38.212283%2035.629256</v>
      </c>
      <c r="NF46" s="87" t="str" cm="1">
        <f t="array" aca="1" ref="NF46" ca="1">CONCATENATE($A$40,INDIRECT(ADDRESS(ROW(),COLUMN()-3)),"%2C",INDIRECT(ADDRESS(ROW(),COLUMN()-2)))</f>
        <v>https://maps.google.com/maps?q=38.212283%2C35.629256</v>
      </c>
      <c r="NG46" s="79" t="s">
        <v>3229</v>
      </c>
      <c r="NH46" s="10" t="str" cm="1">
        <f t="array" aca="1" ref="NH46" ca="1">IF(INDIRECT(ADDRESS(ROW(),COLUMN()-6))="","X",IF(INDIRECT(ADDRESS(ROW(),COLUMN()-5))="",0,"OK"))</f>
        <v>OK</v>
      </c>
      <c r="NI46" s="29" t="str">
        <f ca="1">IF(NJ46="","",SUM(1+MAXA(NI$1:NI45)))</f>
        <v/>
      </c>
      <c r="NJ46" s="8" t="str" cm="1">
        <f t="array" aca="1" ref="NJ46" ca="1">IF(NH46=0,INDIRECT(ADDRESS(ROW(),COLUMN()-8)),"")</f>
        <v/>
      </c>
      <c r="NK46" s="31"/>
      <c r="NL46" s="10" t="str">
        <f t="shared" si="14"/>
        <v>$NB$46</v>
      </c>
      <c r="NM46" s="29" t="str">
        <f ca="1">IF(NN46="","",SUM(1+MAXA(NM$1:NM45)))</f>
        <v/>
      </c>
      <c r="NN46" s="8" t="str" cm="1">
        <f t="array" aca="1" ref="NN46" ca="1">IF(ISNUMBER(SEARCH(NN$1,INDEX(INDIRECT(NO$1),ROW(NL46),1)))=TRUE,INDIRECT(NL46),"")</f>
        <v/>
      </c>
      <c r="NO46" s="13" t="s">
        <v>1192</v>
      </c>
      <c r="NP46" s="13" t="s">
        <v>1192</v>
      </c>
      <c r="NQ46" s="13" t="s">
        <v>1192</v>
      </c>
      <c r="NR46" s="13"/>
      <c r="NS46" s="13"/>
      <c r="NT46" s="13"/>
      <c r="NU46" s="13"/>
      <c r="NV46" s="13"/>
      <c r="NW46" s="13"/>
      <c r="NX46" s="13" t="s">
        <v>1192</v>
      </c>
      <c r="NY46" s="13" t="s">
        <v>1192</v>
      </c>
      <c r="NZ46" s="13"/>
      <c r="OA46" s="10" t="str">
        <f t="shared" ca="1" si="45"/>
        <v/>
      </c>
      <c r="OB46" s="8" t="s">
        <v>1308</v>
      </c>
      <c r="OC46" s="10" t="s">
        <v>1309</v>
      </c>
      <c r="OD46" s="10" t="s">
        <v>1310</v>
      </c>
      <c r="OE46" s="27" t="str" cm="1">
        <f t="array" aca="1" ref="OE46" ca="1">CONCATENATE($A$37,INDIRECT(ADDRESS(ROW(),COLUMN()-2)),"%20",INDIRECT(ADDRESS(ROW(),COLUMN()-1)),$A$39,INDIRECT(ADDRESS(ROW(),COLUMN()-2)),"%20",INDIRECT(ADDRESS(ROW(),COLUMN()-1)))</f>
        <v>https://maps.yandex.ru/?ll=38.266647%2035.743578&amp;z=16&amp;text=38.266647%2035.743578</v>
      </c>
      <c r="OF46" s="87" t="str" cm="1">
        <f t="array" aca="1" ref="OF46" ca="1">CONCATENATE($A$40,INDIRECT(ADDRESS(ROW(),COLUMN()-3)),"%2C",INDIRECT(ADDRESS(ROW(),COLUMN()-2)))</f>
        <v>https://maps.google.com/maps?q=38.266647%2C35.743578</v>
      </c>
      <c r="OG46" s="79" t="s">
        <v>3229</v>
      </c>
      <c r="OH46" s="10" t="str" cm="1">
        <f t="array" aca="1" ref="OH46" ca="1">IF(INDIRECT(ADDRESS(ROW(),COLUMN()-6))="","X",IF(INDIRECT(ADDRESS(ROW(),COLUMN()-5))="",0,"OK"))</f>
        <v>OK</v>
      </c>
      <c r="OI46" s="29" t="str">
        <f ca="1">IF(OJ46="","",SUM(1+MAXA(OI$1:OI45)))</f>
        <v/>
      </c>
      <c r="OJ46" s="8" t="str" cm="1">
        <f t="array" aca="1" ref="OJ46" ca="1">IF(OH46=0,INDIRECT(ADDRESS(ROW(),COLUMN()-8)),"")</f>
        <v/>
      </c>
      <c r="OK46" s="31"/>
      <c r="OL46" s="10" t="str">
        <f t="shared" si="15"/>
        <v>$OB$46</v>
      </c>
      <c r="OM46" s="29" t="str">
        <f ca="1">IF(ON46="","",SUM(1+MAXA(OM$1:OM45)))</f>
        <v/>
      </c>
      <c r="ON46" s="8" t="str" cm="1">
        <f t="array" aca="1" ref="ON46" ca="1">IF(ISNUMBER(SEARCH(ON$1,INDEX(INDIRECT(OO$1),ROW(OL46),1)))=TRUE,INDIRECT(OL46),"")</f>
        <v/>
      </c>
      <c r="OO46" s="13" t="s">
        <v>1192</v>
      </c>
      <c r="OP46" s="13"/>
      <c r="OQ46" s="13"/>
      <c r="OR46" s="13"/>
      <c r="OS46" s="13"/>
      <c r="OT46" s="13"/>
      <c r="OU46" s="13"/>
      <c r="OV46" s="13"/>
      <c r="OW46" s="13"/>
      <c r="OX46" s="13"/>
      <c r="OY46" s="13"/>
      <c r="OZ46" s="13" t="s">
        <v>1192</v>
      </c>
      <c r="PA46" s="10" t="str">
        <f t="shared" ca="1" si="46"/>
        <v/>
      </c>
      <c r="PB46" s="22" t="s">
        <v>4642</v>
      </c>
      <c r="PC46" s="6" t="s">
        <v>4643</v>
      </c>
      <c r="PD46" s="6" t="s">
        <v>4644</v>
      </c>
      <c r="PE46" s="27" t="str" cm="1">
        <f t="array" aca="1" ref="PE46" ca="1">CONCATENATE($A$37,INDIRECT(ADDRESS(ROW(),COLUMN()-2)),"%20",INDIRECT(ADDRESS(ROW(),COLUMN()-1)),$A$39,INDIRECT(ADDRESS(ROW(),COLUMN()-2)),"%20",INDIRECT(ADDRESS(ROW(),COLUMN()-1)))</f>
        <v>https://maps.yandex.ru/?ll=39.157016%2035.484729&amp;z=16&amp;text=39.157016%2035.484729</v>
      </c>
      <c r="PF46" s="87" t="str" cm="1">
        <f t="array" aca="1" ref="PF46" ca="1">CONCATENATE($A$40,INDIRECT(ADDRESS(ROW(),COLUMN()-3)),"%2C",INDIRECT(ADDRESS(ROW(),COLUMN()-2)))</f>
        <v>https://maps.google.com/maps?q=39.157016%2C35.484729</v>
      </c>
      <c r="PG46" s="79" t="s">
        <v>3239</v>
      </c>
      <c r="PH46" s="10" t="str" cm="1">
        <f t="array" aca="1" ref="PH46" ca="1">IF(INDIRECT(ADDRESS(ROW(),COLUMN()-6))="","X",IF(INDIRECT(ADDRESS(ROW(),COLUMN()-5))="",0,"OK"))</f>
        <v>OK</v>
      </c>
      <c r="PI46" s="29" t="str">
        <f ca="1">IF(PJ46="","",SUM(1+MAXA(PI$1:PI45)))</f>
        <v/>
      </c>
      <c r="PJ46" s="8" t="str" cm="1">
        <f t="array" aca="1" ref="PJ46" ca="1">IF(PH46=0,INDIRECT(ADDRESS(ROW(),COLUMN()-8)),"")</f>
        <v/>
      </c>
      <c r="PK46" s="31"/>
      <c r="PL46" s="10" t="str">
        <f t="shared" si="16"/>
        <v>$PB$46</v>
      </c>
      <c r="PM46" s="29" t="str">
        <f ca="1">IF(PN46="","",SUM(1+MAXA(PM$1:PM45)))</f>
        <v/>
      </c>
      <c r="PN46" s="8" t="str" cm="1">
        <f t="array" aca="1" ref="PN46" ca="1">IF(ISNUMBER(SEARCH(PN$1,INDEX(INDIRECT(PO$1),ROW(PL46),1)))=TRUE,INDIRECT(PL46),"")</f>
        <v/>
      </c>
      <c r="PO46" s="13" t="s">
        <v>1192</v>
      </c>
      <c r="PP46" s="13" t="s">
        <v>1192</v>
      </c>
      <c r="PQ46" s="13" t="s">
        <v>1192</v>
      </c>
      <c r="PR46" s="13" t="s">
        <v>1192</v>
      </c>
      <c r="PS46" s="13"/>
      <c r="PT46" s="13"/>
      <c r="PU46" s="13"/>
      <c r="PV46" s="13"/>
      <c r="PW46" s="13"/>
      <c r="PX46" s="13"/>
      <c r="PY46" s="13" t="s">
        <v>1192</v>
      </c>
      <c r="PZ46" s="13" t="s">
        <v>1192</v>
      </c>
      <c r="QA46" s="10" t="str">
        <f t="shared" ca="1" si="47"/>
        <v/>
      </c>
      <c r="QB46" s="16"/>
      <c r="QC46" s="17" t="s">
        <v>1560</v>
      </c>
      <c r="QD46" s="18"/>
      <c r="QE46" s="19"/>
      <c r="QF46" s="19"/>
      <c r="QG46" s="79" t="s">
        <v>3239</v>
      </c>
      <c r="QH46" s="10" t="str" cm="1">
        <f t="array" aca="1" ref="QH46" ca="1">IF(INDIRECT(ADDRESS(ROW(),COLUMN()-6))="","X",IF(INDIRECT(ADDRESS(ROW(),COLUMN()-5))="",0,"OK"))</f>
        <v>X</v>
      </c>
      <c r="QI46" s="29" t="str">
        <f ca="1">IF(QJ46="","",SUM(1+MAXA(QI$1:QI45)))</f>
        <v/>
      </c>
      <c r="QJ46" s="8" t="str" cm="1">
        <f t="array" aca="1" ref="QJ46" ca="1">IF(QH46=0,INDIRECT(ADDRESS(ROW(),COLUMN()-8)),"")</f>
        <v/>
      </c>
      <c r="QK46" s="31"/>
      <c r="QL46" s="10" t="str">
        <f t="shared" si="17"/>
        <v>$QB$46</v>
      </c>
      <c r="QM46" s="29" t="str">
        <f ca="1">IF(QN46="","",SUM(1+MAXA(QM$1:QM45)))</f>
        <v/>
      </c>
      <c r="QN46" s="8" t="str" cm="1">
        <f t="array" aca="1" ref="QN46" ca="1">IF(ISNUMBER(SEARCH(QN$1,INDEX(INDIRECT(QO$1),ROW(QL46),1)))=TRUE,INDIRECT(QL46),"")</f>
        <v/>
      </c>
      <c r="QO46" s="13" t="s">
        <v>1192</v>
      </c>
      <c r="QP46" s="13" t="s">
        <v>1192</v>
      </c>
      <c r="QQ46" s="13" t="s">
        <v>1192</v>
      </c>
      <c r="QR46" s="13" t="s">
        <v>1192</v>
      </c>
      <c r="QS46" s="13"/>
      <c r="QT46" s="13"/>
      <c r="QU46" s="13"/>
      <c r="QV46" s="13"/>
      <c r="QW46" s="13"/>
      <c r="QX46" s="13"/>
      <c r="QY46" s="13" t="s">
        <v>1192</v>
      </c>
      <c r="QZ46" s="13" t="s">
        <v>1192</v>
      </c>
      <c r="RA46" s="10" t="str">
        <f t="shared" ca="1" si="48"/>
        <v/>
      </c>
      <c r="RB46" s="22"/>
      <c r="RC46" s="6"/>
      <c r="RD46" s="6"/>
      <c r="RE46" s="24"/>
      <c r="RF46" s="24"/>
      <c r="RG46" s="79"/>
      <c r="RH46" s="10" t="str" cm="1">
        <f t="array" aca="1" ref="RH46" ca="1">IF(INDIRECT(ADDRESS(ROW(),COLUMN()-6))="","X",IF(INDIRECT(ADDRESS(ROW(),COLUMN()-5))="",0,"OK"))</f>
        <v>X</v>
      </c>
      <c r="RI46" s="29" t="str">
        <f ca="1">IF(RJ46="","",SUM(1+MAXA(RI$1:RI45)))</f>
        <v/>
      </c>
      <c r="RJ46" s="8" t="str" cm="1">
        <f t="array" aca="1" ref="RJ46" ca="1">IF(RH46=0,INDIRECT(ADDRESS(ROW(),COLUMN()-8)),"")</f>
        <v/>
      </c>
      <c r="RK46" s="31"/>
      <c r="RL46" s="10" t="str">
        <f t="shared" si="18"/>
        <v>$RB$46</v>
      </c>
      <c r="RM46" s="29" t="str">
        <f ca="1">IF(RN46="","",SUM(1+MAXA(RM$1:RM45)))</f>
        <v/>
      </c>
      <c r="RN46" s="8" t="str" cm="1">
        <f t="array" aca="1" ref="RN46" ca="1">IF(ISNUMBER(SEARCH(RN$1,INDEX(INDIRECT(RO$1),ROW(RL46),1)))=TRUE,INDIRECT(RL46),"")</f>
        <v/>
      </c>
      <c r="RO46" s="13" t="s">
        <v>1192</v>
      </c>
      <c r="RP46" s="13" t="s">
        <v>1192</v>
      </c>
      <c r="RQ46" s="13" t="s">
        <v>1192</v>
      </c>
      <c r="RR46" s="13"/>
      <c r="RS46" s="13"/>
      <c r="RT46" s="13"/>
      <c r="RU46" s="13"/>
      <c r="RV46" s="13"/>
      <c r="RW46" s="13"/>
      <c r="RX46" s="13"/>
      <c r="RY46" s="13" t="s">
        <v>1192</v>
      </c>
      <c r="RZ46" s="13" t="s">
        <v>1192</v>
      </c>
      <c r="SA46" s="10" t="str">
        <f t="shared" ca="1" si="49"/>
        <v/>
      </c>
      <c r="SB46" s="22" t="s">
        <v>4173</v>
      </c>
      <c r="SC46" s="6" t="s">
        <v>4172</v>
      </c>
      <c r="SD46" s="6" t="s">
        <v>4174</v>
      </c>
      <c r="SE46" s="27" t="str" cm="1">
        <f t="array" aca="1" ref="SE46" ca="1">CONCATENATE($A$37,INDIRECT(ADDRESS(ROW(),COLUMN()-2)),"%20",INDIRECT(ADDRESS(ROW(),COLUMN()-1)),$A$39,INDIRECT(ADDRESS(ROW(),COLUMN()-2)),"%20",INDIRECT(ADDRESS(ROW(),COLUMN()-1)))</f>
        <v>https://maps.yandex.ru/?ll=38.726109%2036.475714&amp;z=16&amp;text=38.726109%2036.475714</v>
      </c>
      <c r="SF46" s="87" t="str" cm="1">
        <f t="array" aca="1" ref="SF46" ca="1">CONCATENATE($A$40,INDIRECT(ADDRESS(ROW(),COLUMN()-3)),"%2C",INDIRECT(ADDRESS(ROW(),COLUMN()-2)))</f>
        <v>https://maps.google.com/maps?q=38.726109%2C36.475714</v>
      </c>
      <c r="SG46" s="79" t="s">
        <v>3229</v>
      </c>
      <c r="SH46" s="10" t="str" cm="1">
        <f t="array" aca="1" ref="SH46" ca="1">IF(INDIRECT(ADDRESS(ROW(),COLUMN()-6))="","X",IF(INDIRECT(ADDRESS(ROW(),COLUMN()-5))="",0,"OK"))</f>
        <v>OK</v>
      </c>
      <c r="SI46" s="29" t="str">
        <f ca="1">IF(SJ46="","",SUM(1+MAXA(SI$1:SI45)))</f>
        <v/>
      </c>
      <c r="SJ46" s="8" t="str" cm="1">
        <f t="array" aca="1" ref="SJ46" ca="1">IF(SH46=0,INDIRECT(ADDRESS(ROW(),COLUMN()-8)),"")</f>
        <v/>
      </c>
      <c r="SK46" s="33" t="s">
        <v>1192</v>
      </c>
      <c r="SL46" s="10" t="str">
        <f t="shared" si="19"/>
        <v>$SB$46</v>
      </c>
      <c r="SM46" s="29" t="str">
        <f ca="1">IF(SN46="","",SUM(1+MAXA(SM$1:SM45)))</f>
        <v/>
      </c>
      <c r="SN46" s="8" t="str" cm="1">
        <f t="array" aca="1" ref="SN46" ca="1">IF(ISNUMBER(SEARCH(SN$1,INDEX(SB$1:SB$174,ROW(SL46),1)))=TRUE,INDIRECT(SL46),"")</f>
        <v/>
      </c>
      <c r="SO46" s="13" t="s">
        <v>1192</v>
      </c>
      <c r="SP46" s="13" t="s">
        <v>1192</v>
      </c>
      <c r="SQ46" s="13" t="s">
        <v>1192</v>
      </c>
      <c r="SR46" s="13"/>
      <c r="SS46" s="13"/>
      <c r="ST46" s="13"/>
      <c r="SU46" s="13"/>
      <c r="SV46" s="13"/>
      <c r="SW46" s="13"/>
      <c r="SX46" s="13"/>
      <c r="SY46" s="13" t="s">
        <v>1192</v>
      </c>
      <c r="SZ46" s="13" t="s">
        <v>1192</v>
      </c>
      <c r="TA46" s="10" t="str">
        <f t="shared" ca="1" si="50"/>
        <v/>
      </c>
      <c r="TB46" s="22"/>
      <c r="TC46" s="6"/>
      <c r="TD46" s="6"/>
      <c r="TE46" s="24"/>
      <c r="TF46" s="88"/>
      <c r="TG46" s="101"/>
      <c r="TH46" s="10" t="str" cm="1">
        <f t="array" aca="1" ref="TH46" ca="1">IF(INDIRECT(ADDRESS(ROW(),COLUMN()-6))="","X",IF(INDIRECT(ADDRESS(ROW(),COLUMN()-5))="",0,"OK"))</f>
        <v>X</v>
      </c>
      <c r="TI46" s="29" t="str">
        <f ca="1">IF(TJ46="","",SUM(1+MAXA(TI$1:TI45)))</f>
        <v/>
      </c>
      <c r="TJ46" s="8" t="str" cm="1">
        <f t="array" aca="1" ref="TJ46" ca="1">IF(TH46=0,INDIRECT(ADDRESS(ROW(),COLUMN()-8)),"")</f>
        <v/>
      </c>
      <c r="TK46" s="33" t="s">
        <v>1192</v>
      </c>
      <c r="TL46" s="10" t="str">
        <f t="shared" si="20"/>
        <v>$TB$46</v>
      </c>
      <c r="TM46" s="29" t="str">
        <f ca="1">IF(TN46="","",SUM(1+MAXA(TM$1:TM45)))</f>
        <v/>
      </c>
      <c r="TN46" s="8" t="str" cm="1">
        <f t="array" aca="1" ref="TN46" ca="1">IF(ISNUMBER(SEARCH(TN$1,INDEX(INDIRECT(TO$1),ROW(TL46),1)))=TRUE,INDIRECT(TL46),"")</f>
        <v/>
      </c>
      <c r="TO46" s="13" t="s">
        <v>1192</v>
      </c>
      <c r="TP46" s="13" t="s">
        <v>1192</v>
      </c>
      <c r="TQ46" s="13" t="s">
        <v>1192</v>
      </c>
      <c r="TR46" s="13"/>
      <c r="TS46" s="13"/>
      <c r="TT46" s="13"/>
      <c r="TU46" s="13"/>
      <c r="TV46" s="13"/>
      <c r="TW46" s="13"/>
      <c r="TX46" s="13"/>
      <c r="TY46" s="13" t="s">
        <v>1192</v>
      </c>
      <c r="TZ46" s="13" t="s">
        <v>1192</v>
      </c>
      <c r="UA46" s="14" t="str">
        <f t="shared" ca="1" si="51"/>
        <v/>
      </c>
      <c r="UB46" s="65" t="s">
        <v>3067</v>
      </c>
      <c r="UC46" s="68" t="s">
        <v>2157</v>
      </c>
      <c r="UD46" s="68" t="s">
        <v>2158</v>
      </c>
      <c r="UE46" s="27" t="str" cm="1">
        <f t="array" aca="1" ref="UE46" ca="1">CONCATENATE($A$37,INDIRECT(ADDRESS(ROW(),COLUMN()-2)),"%20",INDIRECT(ADDRESS(ROW(),COLUMN()-1)),$A$39,INDIRECT(ADDRESS(ROW(),COLUMN()-2)),"%20",INDIRECT(ADDRESS(ROW(),COLUMN()-1)))</f>
        <v>https://maps.yandex.ru/?ll=38.493683%2036.1185&amp;z=16&amp;text=38.493683%2036.1185</v>
      </c>
      <c r="UF46" s="87" t="str" cm="1">
        <f t="array" aca="1" ref="UF46" ca="1">CONCATENATE($A$40,INDIRECT(ADDRESS(ROW(),COLUMN()-3)),"%2C",INDIRECT(ADDRESS(ROW(),COLUMN()-2)))</f>
        <v>https://maps.google.com/maps?q=38.493683%2C36.1185</v>
      </c>
      <c r="UG46" s="79" t="s">
        <v>3229</v>
      </c>
      <c r="UH46" s="10" t="str" cm="1">
        <f t="array" aca="1" ref="UH46" ca="1">IF(INDIRECT(ADDRESS(ROW(),COLUMN()-6))="","X",IF(INDIRECT(ADDRESS(ROW(),COLUMN()-5))="",0,"OK"))</f>
        <v>OK</v>
      </c>
      <c r="UI46" s="29" t="str">
        <f ca="1">IF(UJ46="","",SUM(1+MAXA(UI$1:UI45)))</f>
        <v/>
      </c>
      <c r="UJ46" s="8" t="str" cm="1">
        <f t="array" aca="1" ref="UJ46" ca="1">IF(UH46=0,INDIRECT(ADDRESS(ROW(),COLUMN()-8)),"")</f>
        <v/>
      </c>
      <c r="UK46" s="33" t="s">
        <v>1192</v>
      </c>
      <c r="UL46" s="10" t="str">
        <f t="shared" si="21"/>
        <v>$UB$46</v>
      </c>
      <c r="UM46" s="29" t="str">
        <f ca="1">IF(UN46="","",SUM(1+MAXA(UM$1:UM45)))</f>
        <v/>
      </c>
      <c r="UN46" s="8" t="str" cm="1">
        <f t="array" aca="1" ref="UN46" ca="1">IF(ISNUMBER(SEARCH(UN$1,INDEX(INDIRECT(UO$1),ROW(UL46),1)))=TRUE,INDIRECT(UL46),"")</f>
        <v/>
      </c>
      <c r="UO46" s="13" t="s">
        <v>1192</v>
      </c>
      <c r="UP46" s="13" t="s">
        <v>1192</v>
      </c>
      <c r="UQ46" s="13" t="s">
        <v>1192</v>
      </c>
      <c r="UR46" s="13"/>
      <c r="US46" s="13"/>
      <c r="UT46" s="13"/>
      <c r="UU46" s="13"/>
      <c r="UV46" s="13"/>
      <c r="UW46" s="13"/>
      <c r="UX46" s="13"/>
      <c r="UY46" s="13" t="s">
        <v>1192</v>
      </c>
      <c r="UZ46" s="13" t="s">
        <v>1192</v>
      </c>
      <c r="VA46" s="10" t="str">
        <f t="shared" ca="1" si="52"/>
        <v/>
      </c>
      <c r="VB46" s="22" t="s">
        <v>1985</v>
      </c>
      <c r="VC46" s="6" t="s">
        <v>3941</v>
      </c>
      <c r="VD46" s="6" t="s">
        <v>3942</v>
      </c>
      <c r="VE46" s="27" t="str" cm="1">
        <f t="array" aca="1" ref="VE46" ca="1">CONCATENATE($A$37,INDIRECT(ADDRESS(ROW(),COLUMN()-2)),"%20",INDIRECT(ADDRESS(ROW(),COLUMN()-1)),$A$39,INDIRECT(ADDRESS(ROW(),COLUMN()-2)),"%20",INDIRECT(ADDRESS(ROW(),COLUMN()-1)))</f>
        <v>https://maps.yandex.ru/?ll=39.193471%2035.930171&amp;z=16&amp;text=39.193471%2035.930171</v>
      </c>
      <c r="VF46" s="87" t="str" cm="1">
        <f t="array" aca="1" ref="VF46" ca="1">CONCATENATE($A$40,INDIRECT(ADDRESS(ROW(),COLUMN()-3)),"%2C",INDIRECT(ADDRESS(ROW(),COLUMN()-2)))</f>
        <v>https://maps.google.com/maps?q=39.193471%2C35.930171</v>
      </c>
      <c r="VG46" s="79" t="s">
        <v>3229</v>
      </c>
      <c r="VH46" s="10" t="str" cm="1">
        <f t="array" aca="1" ref="VH46" ca="1">IF(INDIRECT(ADDRESS(ROW(),COLUMN()-6))="","X",IF(INDIRECT(ADDRESS(ROW(),COLUMN()-5))="",0,"OK"))</f>
        <v>OK</v>
      </c>
      <c r="VI46" s="29" t="str">
        <f ca="1">IF(VJ46="","",SUM(1+MAXA(VI$1:VI45)))</f>
        <v/>
      </c>
      <c r="VJ46" s="8" t="str" cm="1">
        <f t="array" aca="1" ref="VJ46" ca="1">IF(VH46=0,INDIRECT(ADDRESS(ROW(),COLUMN()-8)),"")</f>
        <v/>
      </c>
      <c r="VK46" s="33" t="s">
        <v>1192</v>
      </c>
      <c r="VL46" s="10" t="str">
        <f t="shared" si="22"/>
        <v>$VB$46</v>
      </c>
      <c r="VM46" s="29" t="str">
        <f ca="1">IF(VN46="","",SUM(1+MAXA(VM$1:VM45)))</f>
        <v/>
      </c>
      <c r="VN46" s="8" t="str" cm="1">
        <f t="array" aca="1" ref="VN46" ca="1">IF(ISNUMBER(SEARCH(VN$1,INDEX(INDIRECT(VO$1),ROW(VL46),1)))=TRUE,INDIRECT(VL46),"")</f>
        <v/>
      </c>
      <c r="VO46" s="13" t="s">
        <v>1192</v>
      </c>
      <c r="VP46" s="13" t="s">
        <v>1192</v>
      </c>
      <c r="VQ46" s="13" t="s">
        <v>1192</v>
      </c>
      <c r="VR46" s="13"/>
      <c r="VS46" s="13"/>
      <c r="VT46" s="13"/>
      <c r="VU46" s="13"/>
      <c r="VV46" s="13"/>
      <c r="VW46" s="13"/>
      <c r="VX46" s="13"/>
      <c r="VY46" s="13" t="s">
        <v>1192</v>
      </c>
      <c r="VZ46" s="13" t="s">
        <v>1192</v>
      </c>
      <c r="WA46" s="10" t="str">
        <f t="shared" ca="1" si="53"/>
        <v/>
      </c>
      <c r="WB46" s="22" t="s">
        <v>2134</v>
      </c>
      <c r="WC46" s="6" t="s">
        <v>2135</v>
      </c>
      <c r="WD46" s="6" t="s">
        <v>2136</v>
      </c>
      <c r="WE46" s="27" t="str" cm="1">
        <f t="array" aca="1" ref="WE46" ca="1">CONCATENATE($A$37,INDIRECT(ADDRESS(ROW(),COLUMN()-2)),"%20",INDIRECT(ADDRESS(ROW(),COLUMN()-1)),$A$39,INDIRECT(ADDRESS(ROW(),COLUMN()-2)),"%20",INDIRECT(ADDRESS(ROW(),COLUMN()-1)))</f>
        <v>https://maps.yandex.ru/?ll=38.28%2036.393333&amp;z=16&amp;text=38.28%2036.393333</v>
      </c>
      <c r="WF46" s="87" t="str" cm="1">
        <f t="array" aca="1" ref="WF46" ca="1">CONCATENATE($A$40,INDIRECT(ADDRESS(ROW(),COLUMN()-3)),"%2C",INDIRECT(ADDRESS(ROW(),COLUMN()-2)))</f>
        <v>https://maps.google.com/maps?q=38.28%2C36.393333</v>
      </c>
      <c r="WG46" s="79" t="s">
        <v>3229</v>
      </c>
      <c r="WH46" s="10" t="str" cm="1">
        <f t="array" aca="1" ref="WH46" ca="1">IF(INDIRECT(ADDRESS(ROW(),COLUMN()-6))="","X",IF(INDIRECT(ADDRESS(ROW(),COLUMN()-5))="",0,"OK"))</f>
        <v>OK</v>
      </c>
      <c r="WI46" s="29" t="str">
        <f ca="1">IF(WJ46="","",SUM(1+MAXA(WI$1:WI45)))</f>
        <v/>
      </c>
      <c r="WJ46" s="8" t="str" cm="1">
        <f t="array" aca="1" ref="WJ46" ca="1">IF(WH46=0,INDIRECT(ADDRESS(ROW(),COLUMN()-8)),"")</f>
        <v/>
      </c>
      <c r="WK46" s="33" t="s">
        <v>1192</v>
      </c>
      <c r="WL46" s="10" t="str">
        <f t="shared" si="23"/>
        <v>$WB$46</v>
      </c>
      <c r="WM46" s="29" t="str">
        <f ca="1">IF(WN46="","",SUM(1+MAXA(WM$1:WM45)))</f>
        <v/>
      </c>
      <c r="WN46" s="8" t="str" cm="1">
        <f t="array" aca="1" ref="WN46" ca="1">IF(ISNUMBER(SEARCH(WN$1,INDEX(INDIRECT(WO$1),ROW(WL46),1)))=TRUE,INDIRECT(WL46),"")</f>
        <v/>
      </c>
      <c r="WO46" s="13" t="s">
        <v>1192</v>
      </c>
      <c r="WP46" s="13" t="s">
        <v>1192</v>
      </c>
      <c r="WQ46" s="13" t="s">
        <v>1192</v>
      </c>
      <c r="WR46" s="13" t="s">
        <v>1192</v>
      </c>
      <c r="WS46" s="13"/>
      <c r="WT46" s="13"/>
      <c r="WU46" s="13"/>
      <c r="WV46" s="13" t="s">
        <v>1192</v>
      </c>
      <c r="WW46" s="13"/>
      <c r="WX46" s="13"/>
      <c r="WY46" s="13"/>
      <c r="WZ46" s="13" t="s">
        <v>1192</v>
      </c>
      <c r="XA46" s="10" t="str">
        <f t="shared" ca="1" si="54"/>
        <v/>
      </c>
      <c r="XB46" s="16"/>
      <c r="XC46" s="17" t="s">
        <v>2272</v>
      </c>
      <c r="XD46" s="51"/>
      <c r="XE46" s="19"/>
      <c r="XF46" s="19"/>
      <c r="XG46" s="79" t="s">
        <v>3229</v>
      </c>
      <c r="XH46" s="10" t="str" cm="1">
        <f t="array" aca="1" ref="XH46" ca="1">IF(INDIRECT(ADDRESS(ROW(),COLUMN()-6))="","X",IF(INDIRECT(ADDRESS(ROW(),COLUMN()-5))="",0,"OK"))</f>
        <v>X</v>
      </c>
      <c r="XI46" s="29" t="str">
        <f ca="1">IF(XJ46="","",SUM(1+MAXA(XI$1:XI45)))</f>
        <v/>
      </c>
      <c r="XJ46" s="8" t="str" cm="1">
        <f t="array" aca="1" ref="XJ46" ca="1">IF(XH46=0,INDIRECT(ADDRESS(ROW(),COLUMN()-8)),"")</f>
        <v/>
      </c>
      <c r="XK46" s="33" t="s">
        <v>1192</v>
      </c>
      <c r="XL46" s="10" t="str">
        <f t="shared" si="24"/>
        <v>$XB$46</v>
      </c>
      <c r="XM46" s="29" t="str">
        <f ca="1">IF(XN46="","",SUM(1+MAXA(XM$1:XM45)))</f>
        <v/>
      </c>
      <c r="XN46" s="8" t="str" cm="1">
        <f t="array" aca="1" ref="XN46" ca="1">IF(ISNUMBER(SEARCH(XN$1,INDEX(INDIRECT(XO$1),ROW(XL46),1)))=TRUE,INDIRECT(XL46),"")</f>
        <v/>
      </c>
      <c r="XO46" s="13" t="s">
        <v>1192</v>
      </c>
      <c r="XP46" s="13" t="s">
        <v>1192</v>
      </c>
      <c r="XQ46" s="13" t="s">
        <v>1192</v>
      </c>
      <c r="XR46" s="13" t="s">
        <v>1192</v>
      </c>
      <c r="XS46" s="13"/>
      <c r="XT46" s="13"/>
      <c r="XU46" s="13"/>
      <c r="XV46" s="13"/>
      <c r="XW46" s="13"/>
      <c r="XX46" s="13"/>
      <c r="XY46" s="13" t="s">
        <v>1192</v>
      </c>
      <c r="XZ46" s="13" t="s">
        <v>1192</v>
      </c>
      <c r="YA46" s="10" t="str">
        <f t="shared" ca="1" si="55"/>
        <v/>
      </c>
      <c r="YB46" s="22"/>
      <c r="YC46" s="15"/>
      <c r="YD46" s="37"/>
      <c r="YE46" s="24"/>
      <c r="YF46" s="24"/>
      <c r="YG46" s="101"/>
      <c r="YH46" s="10" t="str" cm="1">
        <f t="array" aca="1" ref="YH46" ca="1">IF(INDIRECT(ADDRESS(ROW(),COLUMN()-6))="","X",IF(INDIRECT(ADDRESS(ROW(),COLUMN()-5))="",0,"OK"))</f>
        <v>X</v>
      </c>
      <c r="YI46" s="29" t="str">
        <f ca="1">IF(YJ46="","",SUM(1+MAXA(YI$1:YI45)))</f>
        <v/>
      </c>
      <c r="YJ46" s="8" t="str" cm="1">
        <f t="array" aca="1" ref="YJ46" ca="1">IF(YH46=0,INDIRECT(ADDRESS(ROW(),COLUMN()-8)),"")</f>
        <v/>
      </c>
      <c r="YK46" s="33" t="s">
        <v>1192</v>
      </c>
      <c r="YL46" s="10" t="str">
        <f t="shared" si="25"/>
        <v>$YB$46</v>
      </c>
      <c r="YM46" s="29" t="str">
        <f ca="1">IF(YN46="","",SUM(1+MAXA(YM$1:YM45)))</f>
        <v/>
      </c>
      <c r="YN46" s="8" t="str" cm="1">
        <f t="array" aca="1" ref="YN46" ca="1">IF(ISNUMBER(SEARCH(YN$1,INDEX(INDIRECT(YO$1),ROW(YL46),1)))=TRUE,INDIRECT(YL46),"")</f>
        <v/>
      </c>
      <c r="YO46" s="13" t="s">
        <v>1192</v>
      </c>
      <c r="YP46" s="13" t="s">
        <v>1192</v>
      </c>
      <c r="YQ46" s="13" t="s">
        <v>1192</v>
      </c>
      <c r="YR46" s="13" t="s">
        <v>1192</v>
      </c>
      <c r="YS46" s="13"/>
      <c r="YT46" s="13"/>
      <c r="YU46" s="13"/>
      <c r="YV46" s="13"/>
      <c r="YW46" s="13"/>
      <c r="YX46" s="13"/>
      <c r="YY46" s="13" t="s">
        <v>1192</v>
      </c>
      <c r="YZ46" s="13" t="s">
        <v>1192</v>
      </c>
      <c r="ZA46" s="10" t="str">
        <f t="shared" ca="1" si="56"/>
        <v/>
      </c>
      <c r="ZB46" s="22" t="s">
        <v>4611</v>
      </c>
      <c r="ZC46" s="6" t="s">
        <v>4612</v>
      </c>
      <c r="ZD46" s="37" t="s">
        <v>4613</v>
      </c>
      <c r="ZE46" s="27" t="str" cm="1">
        <f t="array" aca="1" ref="ZE46" ca="1">CONCATENATE($A$37,INDIRECT(ADDRESS(ROW(),COLUMN()-2)),"%20",INDIRECT(ADDRESS(ROW(),COLUMN()-1)),$A$39,INDIRECT(ADDRESS(ROW(),COLUMN()-2)),"%20",INDIRECT(ADDRESS(ROW(),COLUMN()-1)))</f>
        <v>https://maps.yandex.ru/?ll=37.994976%2035.617134&amp;z=16&amp;text=37.994976%2035.617134</v>
      </c>
      <c r="ZF46" s="87" t="str" cm="1">
        <f t="array" aca="1" ref="ZF46" ca="1">CONCATENATE($A$40,INDIRECT(ADDRESS(ROW(),COLUMN()-3)),"%2C",INDIRECT(ADDRESS(ROW(),COLUMN()-2)))</f>
        <v>https://maps.google.com/maps?q=37.994976%2C35.617134</v>
      </c>
      <c r="ZG46" s="79" t="s">
        <v>3229</v>
      </c>
      <c r="ZH46" s="10" t="str" cm="1">
        <f t="array" aca="1" ref="ZH46" ca="1">IF(INDIRECT(ADDRESS(ROW(),COLUMN()-6))="","X",IF(INDIRECT(ADDRESS(ROW(),COLUMN()-5))="",0,"OK"))</f>
        <v>OK</v>
      </c>
      <c r="ZI46" s="29" t="str">
        <f ca="1">IF(ZJ46="","",SUM(1+MAXA(ZI$1:ZI45)))</f>
        <v/>
      </c>
      <c r="ZJ46" s="8" t="str" cm="1">
        <f t="array" aca="1" ref="ZJ46" ca="1">IF(ZH46=0,INDIRECT(ADDRESS(ROW(),COLUMN()-8)),"")</f>
        <v/>
      </c>
      <c r="ZK46" s="33" t="s">
        <v>1192</v>
      </c>
      <c r="ZL46" s="10" t="str">
        <f t="shared" si="26"/>
        <v>$ZB$46</v>
      </c>
      <c r="ZM46" s="29" t="str">
        <f ca="1">IF(ZN46="","",SUM(1+MAXA(ZM$1:ZM45)))</f>
        <v/>
      </c>
      <c r="ZN46" s="8" t="str" cm="1">
        <f t="array" aca="1" ref="ZN46" ca="1">IF(ISNUMBER(SEARCH(ZN$1,INDEX(INDIRECT(ZO$1),ROW(ZL46),1)))=TRUE,INDIRECT(ZL46),"")</f>
        <v/>
      </c>
      <c r="ZO46" s="13" t="s">
        <v>1192</v>
      </c>
      <c r="ZP46" s="13" t="s">
        <v>1192</v>
      </c>
      <c r="ZQ46" s="13" t="s">
        <v>1192</v>
      </c>
      <c r="ZR46" s="13" t="s">
        <v>1192</v>
      </c>
      <c r="ZS46" s="13"/>
      <c r="ZT46" s="13"/>
      <c r="ZU46" s="13"/>
      <c r="ZV46" s="13"/>
      <c r="ZW46" s="13"/>
      <c r="ZX46" s="13"/>
      <c r="ZY46" s="13"/>
      <c r="ZZ46" s="13" t="s">
        <v>1192</v>
      </c>
      <c r="AAA46" s="10" t="str">
        <f t="shared" ca="1" si="57"/>
        <v/>
      </c>
      <c r="AAB46" s="22" t="s">
        <v>3821</v>
      </c>
      <c r="AAC46" s="6" t="s">
        <v>3822</v>
      </c>
      <c r="AAD46" s="37" t="s">
        <v>3823</v>
      </c>
      <c r="AAE46" s="27" t="str" cm="1">
        <f t="array" aca="1" ref="AAE46" ca="1">CONCATENATE($A$37,INDIRECT(ADDRESS(ROW(),COLUMN()-2)),"%20",INDIRECT(ADDRESS(ROW(),COLUMN()-1)),$A$39,INDIRECT(ADDRESS(ROW(),COLUMN()-2)),"%20",INDIRECT(ADDRESS(ROW(),COLUMN()-1)))</f>
        <v>https://maps.yandex.ru/?ll=38.451351%2035.102084&amp;z=16&amp;text=38.451351%2035.102084</v>
      </c>
      <c r="AAF46" s="87" t="str" cm="1">
        <f t="array" aca="1" ref="AAF46" ca="1">CONCATENATE($A$40,INDIRECT(ADDRESS(ROW(),COLUMN()-3)),"%2C",INDIRECT(ADDRESS(ROW(),COLUMN()-2)))</f>
        <v>https://maps.google.com/maps?q=38.451351%2C35.102084</v>
      </c>
      <c r="AAG46" s="79" t="s">
        <v>3229</v>
      </c>
      <c r="AAH46" s="10" t="str" cm="1">
        <f t="array" aca="1" ref="AAH46" ca="1">IF(INDIRECT(ADDRESS(ROW(),COLUMN()-6))="","X",IF(INDIRECT(ADDRESS(ROW(),COLUMN()-5))="",0,"OK"))</f>
        <v>OK</v>
      </c>
      <c r="AAI46" s="29" t="str">
        <f ca="1">IF(AAJ46="","",SUM(1+MAXA(AAI$1:AAI45)))</f>
        <v/>
      </c>
      <c r="AAJ46" s="8" t="str" cm="1">
        <f t="array" aca="1" ref="AAJ46" ca="1">IF(AAH46=0,INDIRECT(ADDRESS(ROW(),COLUMN()-8)),"")</f>
        <v/>
      </c>
      <c r="AAK46" s="33" t="s">
        <v>1192</v>
      </c>
      <c r="AAL46" s="10" t="str">
        <f t="shared" si="27"/>
        <v>$AAB$46</v>
      </c>
      <c r="AAM46" s="29" t="str">
        <f ca="1">IF(AAN46="","",SUM(1+MAXA(AAM$1:AAM45)))</f>
        <v/>
      </c>
      <c r="AAN46" s="8" t="str" cm="1">
        <f t="array" aca="1" ref="AAN46" ca="1">IF(ISNUMBER(SEARCH(AAN$1,INDEX(INDIRECT(AAO$1),ROW(AAL46),1)))=TRUE,INDIRECT(AAL46),"")</f>
        <v/>
      </c>
      <c r="AAO46" s="13" t="s">
        <v>1192</v>
      </c>
      <c r="AAP46" s="13" t="s">
        <v>1192</v>
      </c>
      <c r="AAQ46" s="13" t="s">
        <v>1192</v>
      </c>
      <c r="AAR46" s="13" t="s">
        <v>1192</v>
      </c>
      <c r="AAS46" s="13" t="s">
        <v>1192</v>
      </c>
      <c r="AAT46" s="13"/>
      <c r="AAU46" s="13"/>
      <c r="AAV46" s="13"/>
      <c r="AAW46" s="13"/>
      <c r="AAX46" s="13"/>
      <c r="AAY46" s="13"/>
      <c r="AAZ46" s="13" t="s">
        <v>1192</v>
      </c>
      <c r="ABA46" s="10" t="str">
        <f t="shared" ca="1" si="58"/>
        <v/>
      </c>
      <c r="ABB46" s="22" t="s">
        <v>4373</v>
      </c>
      <c r="ABC46" s="6" t="s">
        <v>4375</v>
      </c>
      <c r="ABD46" s="37" t="s">
        <v>4374</v>
      </c>
      <c r="ABE46" s="27" t="str" cm="1">
        <f t="array" aca="1" ref="ABE46" ca="1">CONCATENATE($A$37,INDIRECT(ADDRESS(ROW(),COLUMN()-2)),"%20",INDIRECT(ADDRESS(ROW(),COLUMN()-1)),$A$39,INDIRECT(ADDRESS(ROW(),COLUMN()-2)),"%20",INDIRECT(ADDRESS(ROW(),COLUMN()-1)))</f>
        <v>https://maps.yandex.ru/?ll=38.721280%2035.485141&amp;z=16&amp;text=38.721280%2035.485141</v>
      </c>
      <c r="ABF46" s="87" t="str" cm="1">
        <f t="array" aca="1" ref="ABF46" ca="1">CONCATENATE($A$40,INDIRECT(ADDRESS(ROW(),COLUMN()-3)),"%2C",INDIRECT(ADDRESS(ROW(),COLUMN()-2)))</f>
        <v>https://maps.google.com/maps?q=38.721280%2C35.485141</v>
      </c>
      <c r="ABG46" s="79" t="s">
        <v>3229</v>
      </c>
      <c r="ABH46" s="10" t="str" cm="1">
        <f t="array" aca="1" ref="ABH46" ca="1">IF(INDIRECT(ADDRESS(ROW(),COLUMN()-6))="","X",IF(INDIRECT(ADDRESS(ROW(),COLUMN()-5))="",0,"OK"))</f>
        <v>OK</v>
      </c>
      <c r="ABI46" s="29" t="str">
        <f ca="1">IF(ABJ46="","",SUM(1+MAXA(ABI$1:ABI45)))</f>
        <v/>
      </c>
      <c r="ABJ46" s="8" t="str" cm="1">
        <f t="array" aca="1" ref="ABJ46" ca="1">IF(ABH46=0,INDIRECT(ADDRESS(ROW(),COLUMN()-8)),"")</f>
        <v/>
      </c>
      <c r="ABK46" s="33" t="s">
        <v>1192</v>
      </c>
      <c r="ABL46" s="10" t="str">
        <f t="shared" si="28"/>
        <v>$ABB$46</v>
      </c>
      <c r="ABM46" s="29" t="str">
        <f ca="1">IF(ABN46="","",SUM(1+MAXA(ABM$1:ABM45)))</f>
        <v/>
      </c>
      <c r="ABN46" s="8" t="str" cm="1">
        <f t="array" aca="1" ref="ABN46" ca="1">IF(ISNUMBER(SEARCH(ABN$1,INDEX(INDIRECT(ABO$1),ROW(ABL46),1)))=TRUE,INDIRECT(ABL46),"")</f>
        <v/>
      </c>
      <c r="ABO46" s="13" t="s">
        <v>1192</v>
      </c>
      <c r="ABP46" s="13" t="s">
        <v>1192</v>
      </c>
      <c r="ABQ46" s="13" t="s">
        <v>1192</v>
      </c>
      <c r="ABR46" s="13"/>
      <c r="ABS46" s="13"/>
      <c r="ABT46" s="13"/>
      <c r="ABU46" s="13"/>
      <c r="ABV46" s="13"/>
      <c r="ABW46" s="13"/>
      <c r="ABX46" s="13"/>
      <c r="ABY46" s="13"/>
      <c r="ABZ46" s="13" t="s">
        <v>1192</v>
      </c>
      <c r="ACA46" s="10" t="str">
        <f t="shared" ca="1" si="59"/>
        <v/>
      </c>
      <c r="ACB46" s="22"/>
      <c r="ACC46" s="6"/>
      <c r="ACD46" s="37"/>
      <c r="ACE46" s="24"/>
      <c r="ACF46" s="88"/>
      <c r="ACG46" s="101"/>
      <c r="ACH46" s="10" t="str" cm="1">
        <f t="array" aca="1" ref="ACH46" ca="1">IF(INDIRECT(ADDRESS(ROW(),COLUMN()-6))="","X",IF(INDIRECT(ADDRESS(ROW(),COLUMN()-5))="",0,"OK"))</f>
        <v>X</v>
      </c>
      <c r="ACI46" s="29" t="str">
        <f ca="1">IF(ACJ46="","",SUM(1+MAXA(ACI$1:ACI45)))</f>
        <v/>
      </c>
      <c r="ACJ46" s="8" t="str" cm="1">
        <f t="array" aca="1" ref="ACJ46" ca="1">IF(ACH46=0,INDIRECT(ADDRESS(ROW(),COLUMN()-8)),"")</f>
        <v/>
      </c>
      <c r="ACK46" s="33" t="s">
        <v>1192</v>
      </c>
      <c r="ACL46" s="10" t="str">
        <f t="shared" si="29"/>
        <v>$ACB$46</v>
      </c>
      <c r="ACM46" s="29" t="str">
        <f ca="1">IF(ACN46="","",SUM(1+MAXA(ACM$1:ACM45)))</f>
        <v/>
      </c>
      <c r="ACN46" s="8" t="str" cm="1">
        <f t="array" aca="1" ref="ACN46" ca="1">IF(ISNUMBER(SEARCH(ACN$1,INDEX(INDIRECT(ACO$1),ROW(ACL46),1)))=TRUE,INDIRECT(ACL46),"")</f>
        <v/>
      </c>
      <c r="ACO46" s="13" t="s">
        <v>1192</v>
      </c>
      <c r="ACP46" s="13" t="s">
        <v>1192</v>
      </c>
      <c r="ACQ46" s="13" t="s">
        <v>1192</v>
      </c>
      <c r="ACR46" s="13"/>
      <c r="ACS46" s="13"/>
      <c r="ACT46" s="13"/>
      <c r="ACU46" s="13"/>
      <c r="ACV46" s="13"/>
      <c r="ACW46" s="13"/>
      <c r="ACX46" s="13"/>
      <c r="ACY46" s="13"/>
      <c r="ACZ46" s="13" t="s">
        <v>1192</v>
      </c>
      <c r="ADA46" s="10" t="str">
        <f t="shared" ca="1" si="60"/>
        <v/>
      </c>
      <c r="ADB46" s="22"/>
      <c r="ADC46" s="37"/>
      <c r="ADD46" s="37"/>
      <c r="ADE46" s="24"/>
      <c r="ADF46" s="24"/>
      <c r="ADG46" s="92"/>
      <c r="ADH46" s="10" t="str" cm="1">
        <f t="array" aca="1" ref="ADH46" ca="1">IF(INDIRECT(ADDRESS(ROW(),COLUMN()-6))="","X",IF(INDIRECT(ADDRESS(ROW(),COLUMN()-5))="",0,"OK"))</f>
        <v>X</v>
      </c>
      <c r="ADI46" s="29" t="str">
        <f ca="1">IF(ADJ46="","",SUM(1+MAXA(ADI$1:ADI45)))</f>
        <v/>
      </c>
      <c r="ADJ46" s="8" t="str" cm="1">
        <f t="array" aca="1" ref="ADJ46" ca="1">IF(ADH46=0,INDIRECT(ADDRESS(ROW(),COLUMN()-8)),"")</f>
        <v/>
      </c>
      <c r="ADK46" s="33" t="s">
        <v>1192</v>
      </c>
      <c r="ADL46" s="10" t="str">
        <f t="shared" si="30"/>
        <v>$ADB$46</v>
      </c>
      <c r="ADM46" s="29" t="str">
        <f ca="1">IF(ADN46="","",SUM(1+MAXA(ADM$1:ADM45)))</f>
        <v/>
      </c>
      <c r="ADN46" s="8" t="str" cm="1">
        <f t="array" aca="1" ref="ADN46" ca="1">IF(ISNUMBER(SEARCH(ADN$1,INDEX(INDIRECT(ADO$1),ROW(ADL46),1)))=TRUE,INDIRECT(ADL46),"")</f>
        <v/>
      </c>
      <c r="ADO46" s="13" t="s">
        <v>1192</v>
      </c>
      <c r="ADP46" s="13" t="s">
        <v>1192</v>
      </c>
      <c r="ADQ46" s="13" t="s">
        <v>1192</v>
      </c>
      <c r="ADR46" s="13" t="s">
        <v>1192</v>
      </c>
      <c r="ADS46" s="13" t="s">
        <v>1192</v>
      </c>
      <c r="ADT46" s="13"/>
      <c r="ADU46" s="13"/>
      <c r="ADV46" s="13"/>
      <c r="ADW46" s="13"/>
      <c r="ADX46" s="13"/>
      <c r="ADY46" s="13"/>
      <c r="ADZ46" s="13" t="s">
        <v>1192</v>
      </c>
      <c r="AEA46" s="10" t="str">
        <f t="shared" ca="1" si="61"/>
        <v/>
      </c>
      <c r="AEB46" s="22"/>
      <c r="AEC46" s="37"/>
      <c r="AED46" s="37"/>
      <c r="AEE46" s="24"/>
      <c r="AEF46" s="24"/>
      <c r="AEG46" s="79"/>
      <c r="AEH46" s="10" t="str" cm="1">
        <f t="array" aca="1" ref="AEH46" ca="1">IF(INDIRECT(ADDRESS(ROW(),COLUMN()-6))="","X",IF(INDIRECT(ADDRESS(ROW(),COLUMN()-5))="",0,"OK"))</f>
        <v>X</v>
      </c>
      <c r="AEI46" s="29" t="str">
        <f ca="1">IF(AEJ46="","",SUM(1+MAXA(AEI$1:AEI45)))</f>
        <v/>
      </c>
      <c r="AEJ46" s="8" t="str" cm="1">
        <f t="array" aca="1" ref="AEJ46" ca="1">IF(AEH46=0,INDIRECT(ADDRESS(ROW(),COLUMN()-8)),"")</f>
        <v/>
      </c>
      <c r="AEK46" s="33" t="s">
        <v>1192</v>
      </c>
      <c r="AEL46" s="10" t="str">
        <f t="shared" si="31"/>
        <v>$AEB$46</v>
      </c>
      <c r="AEM46" s="29" t="str">
        <f ca="1">IF(AEN46="","",SUM(1+MAXA(AEM$1:AEM45)))</f>
        <v/>
      </c>
      <c r="AEN46" s="8" t="str" cm="1">
        <f t="array" aca="1" ref="AEN46" ca="1">IF(ISNUMBER(SEARCH(AEN$1,INDEX(INDIRECT(AEO$1),ROW(AEL46),1)))=TRUE,INDIRECT(AEL46),"")</f>
        <v/>
      </c>
      <c r="AEO46" s="13" t="s">
        <v>1192</v>
      </c>
      <c r="AEP46" s="13" t="s">
        <v>1192</v>
      </c>
      <c r="AEQ46" s="13" t="s">
        <v>1192</v>
      </c>
      <c r="AER46" s="13" t="s">
        <v>1192</v>
      </c>
      <c r="AES46" s="13" t="s">
        <v>1192</v>
      </c>
      <c r="AET46" s="13" t="s">
        <v>1192</v>
      </c>
      <c r="AEU46" s="13" t="s">
        <v>1192</v>
      </c>
      <c r="AEV46" s="13" t="s">
        <v>1192</v>
      </c>
    </row>
    <row r="47" spans="1:828" s="4" customFormat="1" ht="24.75" customHeight="1" x14ac:dyDescent="0.2">
      <c r="A47" s="27"/>
      <c r="B47" s="10" t="str">
        <f t="shared" ca="1" si="32"/>
        <v/>
      </c>
      <c r="C47" s="8"/>
      <c r="D47" s="10"/>
      <c r="E47" s="10"/>
      <c r="G47" s="81"/>
      <c r="H47" s="94"/>
      <c r="I47" s="10" t="str" cm="1">
        <f t="array" aca="1" ref="I47" ca="1">IF(INDIRECT(ADDRESS(ROW(),COLUMN()-6))="","X",IF(INDIRECT(ADDRESS(ROW(),COLUMN()-5))="",0,"OK"))</f>
        <v>X</v>
      </c>
      <c r="J47" s="29" t="str">
        <f ca="1">IF(K47="","",SUM(1+MAXA(J$1:J46)))</f>
        <v/>
      </c>
      <c r="K47" s="8" t="str" cm="1">
        <f t="array" aca="1" ref="K47" ca="1">IF(I47=0,INDIRECT(ADDRESS(ROW(),COLUMN()-8)),"")</f>
        <v/>
      </c>
      <c r="L47" s="31"/>
      <c r="M47" s="10" t="str">
        <f t="shared" si="0"/>
        <v>$C$47</v>
      </c>
      <c r="N47" s="29" t="str">
        <f ca="1">IF(O47="","",SUM(1+MAXA(N$1:N46)))</f>
        <v/>
      </c>
      <c r="O47" s="8" t="str" cm="1">
        <f t="array" aca="1" ref="O47" ca="1">IF(ISNUMBER(SEARCH(O$1,INDEX(INDIRECT($P$1),ROW(M47),1)))=TRUE,INDIRECT(M47),"")</f>
        <v/>
      </c>
      <c r="P47" s="13" t="s">
        <v>1192</v>
      </c>
      <c r="Q47" s="13" t="s">
        <v>1192</v>
      </c>
      <c r="R47" s="13"/>
      <c r="S47" s="13"/>
      <c r="T47" s="13"/>
      <c r="U47" s="13"/>
      <c r="V47" s="13"/>
      <c r="W47" s="13"/>
      <c r="X47" s="13"/>
      <c r="Y47" s="13" t="s">
        <v>1192</v>
      </c>
      <c r="Z47" s="13" t="s">
        <v>1192</v>
      </c>
      <c r="AA47" s="10" t="str">
        <f t="shared" ca="1" si="62"/>
        <v/>
      </c>
      <c r="AB47" s="8"/>
      <c r="AC47" s="10"/>
      <c r="AD47" s="10"/>
      <c r="AF47" s="81"/>
      <c r="AG47" s="81"/>
      <c r="AH47" s="10" t="str" cm="1">
        <f t="array" aca="1" ref="AH47" ca="1">IF(INDIRECT(ADDRESS(ROW(),COLUMN()-6))="","X",IF(INDIRECT(ADDRESS(ROW(),COLUMN()-5))="",0,"OK"))</f>
        <v>X</v>
      </c>
      <c r="AI47" s="29" t="str">
        <f ca="1">IF(AJ47="","",SUM(1+MAXA(AI$1:AI46)))</f>
        <v/>
      </c>
      <c r="AJ47" s="8" t="str" cm="1">
        <f t="array" aca="1" ref="AJ47" ca="1">IF(AH47=0,INDIRECT(ADDRESS(ROW(),COLUMN()-8)),"")</f>
        <v/>
      </c>
      <c r="AK47" s="31"/>
      <c r="AL47" s="10" t="str">
        <f t="shared" si="1"/>
        <v>$AB$47</v>
      </c>
      <c r="AM47" s="29" t="str">
        <f ca="1">IF(AN47="","",SUM(1+MAXA(AM$1:AM46)))</f>
        <v/>
      </c>
      <c r="AN47" s="8" t="str" cm="1">
        <f t="array" aca="1" ref="AN47" ca="1">IF(ISNUMBER(SEARCH(AN$1,INDEX(INDIRECT($AO$1),ROW(AL47),1)))=TRUE,INDIRECT(AL47),"")</f>
        <v/>
      </c>
      <c r="AO47" s="13" t="s">
        <v>1192</v>
      </c>
      <c r="AP47" s="13" t="s">
        <v>1192</v>
      </c>
      <c r="AQ47" s="13" t="s">
        <v>1192</v>
      </c>
      <c r="AR47" s="13"/>
      <c r="AS47" s="13"/>
      <c r="AT47" s="13"/>
      <c r="AU47" s="13"/>
      <c r="AV47" s="13"/>
      <c r="AW47" s="13"/>
      <c r="AX47" s="13" t="s">
        <v>1192</v>
      </c>
      <c r="AY47" s="13" t="s">
        <v>1192</v>
      </c>
      <c r="AZ47" s="13" t="s">
        <v>1192</v>
      </c>
      <c r="BA47" s="10" t="str">
        <f t="shared" ca="1" si="33"/>
        <v/>
      </c>
      <c r="BB47" s="22" t="s">
        <v>3130</v>
      </c>
      <c r="BC47" s="6" t="s">
        <v>3137</v>
      </c>
      <c r="BD47" s="6" t="s">
        <v>3136</v>
      </c>
      <c r="BE47" s="27" t="str" cm="1">
        <f t="array" aca="1" ref="BE47" ca="1">CONCATENATE($A$37,INDIRECT(ADDRESS(ROW(),COLUMN()-2)),"%20",INDIRECT(ADDRESS(ROW(),COLUMN()-1)),$A$39,INDIRECT(ADDRESS(ROW(),COLUMN()-2)),"%20",INDIRECT(ADDRESS(ROW(),COLUMN()-1)))</f>
        <v>https://maps.yandex.ru/?ll=38.709496%2035.469017&amp;z=16&amp;text=38.709496%2035.469017</v>
      </c>
      <c r="BF47" s="87" t="str" cm="1">
        <f t="array" aca="1" ref="BF47" ca="1">CONCATENATE($A$40,INDIRECT(ADDRESS(ROW(),COLUMN()-3)),"%2C",INDIRECT(ADDRESS(ROW(),COLUMN()-2)))</f>
        <v>https://maps.google.com/maps?q=38.709496%2C35.469017</v>
      </c>
      <c r="BG47" s="92" t="s">
        <v>3229</v>
      </c>
      <c r="BH47" s="10" t="str" cm="1">
        <f t="array" aca="1" ref="BH47" ca="1">IF(INDIRECT(ADDRESS(ROW(),COLUMN()-6))="","X",IF(INDIRECT(ADDRESS(ROW(),COLUMN()-5))="",0,"OK"))</f>
        <v>OK</v>
      </c>
      <c r="BI47" s="29" t="str">
        <f ca="1">IF(BJ47="","",SUM(1+MAXA(BI$1:BI46)))</f>
        <v/>
      </c>
      <c r="BJ47" s="8" t="str" cm="1">
        <f t="array" aca="1" ref="BJ47" ca="1">IF(BH47=0,INDIRECT(ADDRESS(ROW(),COLUMN()-8)),"")</f>
        <v/>
      </c>
      <c r="BK47" s="31"/>
      <c r="BL47" s="10" t="str">
        <f t="shared" si="2"/>
        <v>$BB$47</v>
      </c>
      <c r="BM47" s="29" t="str">
        <f ca="1">IF(BN47="","",SUM(1+MAXA(BM$1:BM46)))</f>
        <v/>
      </c>
      <c r="BN47" s="8" t="str" cm="1">
        <f t="array" aca="1" ref="BN47" ca="1">IF(ISNUMBER(SEARCH(BN$1,INDEX(INDIRECT(BO$1),ROW(BL47),1)))=TRUE,INDIRECT(BL47),"")</f>
        <v/>
      </c>
      <c r="BO47" s="13" t="s">
        <v>1192</v>
      </c>
      <c r="BP47" s="13" t="s">
        <v>1192</v>
      </c>
      <c r="BQ47" s="13" t="s">
        <v>1192</v>
      </c>
      <c r="BR47" s="13"/>
      <c r="BS47" s="13"/>
      <c r="BT47" s="13"/>
      <c r="BU47" s="13"/>
      <c r="BV47" s="13"/>
      <c r="BW47" s="13" t="s">
        <v>1192</v>
      </c>
      <c r="BX47" s="13" t="s">
        <v>1192</v>
      </c>
      <c r="BY47" s="13"/>
      <c r="BZ47" s="13"/>
      <c r="CA47" s="10" t="str">
        <f t="shared" ca="1" si="34"/>
        <v/>
      </c>
      <c r="CB47" s="22" t="s">
        <v>3562</v>
      </c>
      <c r="CC47" s="6" t="s">
        <v>3477</v>
      </c>
      <c r="CD47" s="6" t="s">
        <v>3478</v>
      </c>
      <c r="CE47" s="27" t="str" cm="1">
        <f t="array" aca="1" ref="CE47" ca="1">CONCATENATE($A$37,INDIRECT(ADDRESS(ROW(),COLUMN()-2)),"%20",INDIRECT(ADDRESS(ROW(),COLUMN()-1)),$A$39,INDIRECT(ADDRESS(ROW(),COLUMN()-2)),"%20",INDIRECT(ADDRESS(ROW(),COLUMN()-1)))</f>
        <v>https://maps.yandex.ru/?ll=38.761301%2035.429070&amp;z=16&amp;text=38.761301%2035.429070</v>
      </c>
      <c r="CF47" s="87" t="str" cm="1">
        <f t="array" aca="1" ref="CF47" ca="1">CONCATENATE($A$40,INDIRECT(ADDRESS(ROW(),COLUMN()-3)),"%2C",INDIRECT(ADDRESS(ROW(),COLUMN()-2)))</f>
        <v>https://maps.google.com/maps?q=38.761301%2C35.429070</v>
      </c>
      <c r="CG47" s="92" t="s">
        <v>3229</v>
      </c>
      <c r="CH47" s="10" t="str" cm="1">
        <f t="array" aca="1" ref="CH47" ca="1">IF(INDIRECT(ADDRESS(ROW(),COLUMN()-6))="","X",IF(INDIRECT(ADDRESS(ROW(),COLUMN()-5))="",0,"OK"))</f>
        <v>OK</v>
      </c>
      <c r="CI47" s="29" t="str">
        <f ca="1">IF(CJ47="","",SUM(1+MAXA(CI$1:CI46)))</f>
        <v/>
      </c>
      <c r="CJ47" s="8" t="str" cm="1">
        <f t="array" aca="1" ref="CJ47" ca="1">IF(CH47=0,INDIRECT(ADDRESS(ROW(),COLUMN()-8)),"")</f>
        <v/>
      </c>
      <c r="CK47" s="31"/>
      <c r="CL47" s="10" t="str">
        <f t="shared" si="3"/>
        <v>$CB$47</v>
      </c>
      <c r="CM47" s="29" t="str">
        <f ca="1">IF(CN47="","",SUM(1+MAXA(CM$1:CM46)))</f>
        <v/>
      </c>
      <c r="CN47" s="8" t="str" cm="1">
        <f t="array" aca="1" ref="CN47" ca="1">IF(ISNUMBER(SEARCH(CN$1,INDEX(INDIRECT(CO$1),ROW(CL47),1)))=TRUE,INDIRECT(CL47),"")</f>
        <v/>
      </c>
      <c r="CO47" s="13" t="s">
        <v>1192</v>
      </c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 t="s">
        <v>1192</v>
      </c>
      <c r="DA47" s="10" t="str">
        <f t="shared" ca="1" si="65"/>
        <v/>
      </c>
      <c r="DB47" s="8"/>
      <c r="DC47" s="10"/>
      <c r="DD47" s="10"/>
      <c r="DF47" s="81"/>
      <c r="DG47" s="94"/>
      <c r="DH47" s="10" t="str" cm="1">
        <f t="array" aca="1" ref="DH47" ca="1">IF(INDIRECT(ADDRESS(ROW(),COLUMN()-6))="","X",IF(INDIRECT(ADDRESS(ROW(),COLUMN()-5))="",0,"OK"))</f>
        <v>X</v>
      </c>
      <c r="DI47" s="29" t="str">
        <f ca="1">IF(DJ47="","",SUM(1+MAXA(DI$1:DI46)))</f>
        <v/>
      </c>
      <c r="DJ47" s="8" t="str" cm="1">
        <f t="array" aca="1" ref="DJ47" ca="1">IF(DH47=0,INDIRECT(ADDRESS(ROW(),COLUMN()-8)),"")</f>
        <v/>
      </c>
      <c r="DK47" s="31"/>
      <c r="DL47" s="10" t="str">
        <f t="shared" si="66"/>
        <v>$DB$47</v>
      </c>
      <c r="DM47" s="29" t="str">
        <f ca="1">IF(DN47="","",SUM(1+MAXA(DM$1:DM46)))</f>
        <v/>
      </c>
      <c r="DN47" s="8" t="str" cm="1">
        <f t="array" aca="1" ref="DN47" ca="1">IF(ISNUMBER(SEARCH(DN$1,INDEX(INDIRECT(DO$1),ROW(DL47),1)))=TRUE,INDIRECT(DL47),"")</f>
        <v/>
      </c>
      <c r="DO47" s="13" t="s">
        <v>1192</v>
      </c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 t="s">
        <v>1192</v>
      </c>
      <c r="EA47" s="10" t="str">
        <f t="shared" ca="1" si="35"/>
        <v/>
      </c>
      <c r="EB47" s="22"/>
      <c r="EC47" s="14"/>
      <c r="ED47" s="14"/>
      <c r="EE47" s="15"/>
      <c r="EF47" s="15"/>
      <c r="EG47" s="92"/>
      <c r="EH47" s="10" t="str" cm="1">
        <f t="array" aca="1" ref="EH47" ca="1">IF(INDIRECT(ADDRESS(ROW(),COLUMN()-6))="","X",IF(INDIRECT(ADDRESS(ROW(),COLUMN()-5))="",0,"OK"))</f>
        <v>X</v>
      </c>
      <c r="EI47" s="29" t="str">
        <f ca="1">IF(EJ47="","",SUM(1+MAXA(EI$1:EI46)))</f>
        <v/>
      </c>
      <c r="EJ47" s="8" t="str" cm="1">
        <f t="array" aca="1" ref="EJ47" ca="1">IF(EH47=0,INDIRECT(ADDRESS(ROW(),COLUMN()-8)),"")</f>
        <v/>
      </c>
      <c r="EK47" s="31"/>
      <c r="EL47" s="10" t="str">
        <f t="shared" si="5"/>
        <v>$EB$47</v>
      </c>
      <c r="EM47" s="29" t="str">
        <f ca="1">IF(EN47="","",SUM(1+MAXA(EM$1:EM46)))</f>
        <v/>
      </c>
      <c r="EN47" s="8" t="str" cm="1">
        <f t="array" aca="1" ref="EN47" ca="1">IF(ISNUMBER(SEARCH(EN$1,INDEX(INDIRECT(EO$1),ROW(EL47),1)))=TRUE,INDIRECT(EL47),"")</f>
        <v/>
      </c>
      <c r="EO47" s="13" t="s">
        <v>1192</v>
      </c>
      <c r="EP47" s="13"/>
      <c r="EQ47" s="13"/>
      <c r="ER47" s="13"/>
      <c r="ES47" s="13"/>
      <c r="ET47" s="13"/>
      <c r="EU47" s="13"/>
      <c r="EV47" s="13"/>
      <c r="EW47" s="13"/>
      <c r="EX47" s="13"/>
      <c r="EY47" s="13"/>
      <c r="EZ47" s="13"/>
      <c r="FA47" s="10" t="str">
        <f t="shared" ca="1" si="36"/>
        <v/>
      </c>
      <c r="FB47" s="22" t="s">
        <v>4648</v>
      </c>
      <c r="FC47" s="14" t="s">
        <v>638</v>
      </c>
      <c r="FD47" s="14" t="s">
        <v>639</v>
      </c>
      <c r="FE47" s="27" t="str" cm="1">
        <f t="array" aca="1" ref="FE47" ca="1">CONCATENATE($A$37,INDIRECT(ADDRESS(ROW(),COLUMN()-2)),"%20",INDIRECT(ADDRESS(ROW(),COLUMN()-1)),$A$39,INDIRECT(ADDRESS(ROW(),COLUMN()-2)),"%20",INDIRECT(ADDRESS(ROW(),COLUMN()-1)))</f>
        <v>https://maps.yandex.ru/?ll=38.681931%2035.505038&amp;z=16&amp;text=38.681931%2035.505038</v>
      </c>
      <c r="FF47" s="87" t="str" cm="1">
        <f t="array" aca="1" ref="FF47" ca="1">CONCATENATE($A$40,INDIRECT(ADDRESS(ROW(),COLUMN()-3)),"%2C",INDIRECT(ADDRESS(ROW(),COLUMN()-2)))</f>
        <v>https://maps.google.com/maps?q=38.681931%2C35.505038</v>
      </c>
      <c r="FG47" s="92" t="s">
        <v>3229</v>
      </c>
      <c r="FH47" s="10" t="str" cm="1">
        <f t="array" aca="1" ref="FH47" ca="1">IF(INDIRECT(ADDRESS(ROW(),COLUMN()-6))="","X",IF(INDIRECT(ADDRESS(ROW(),COLUMN()-5))="",0,"OK"))</f>
        <v>OK</v>
      </c>
      <c r="FI47" s="29" t="str">
        <f ca="1">IF(FJ47="","",SUM(1+MAXA(FI$1:FI46)))</f>
        <v/>
      </c>
      <c r="FJ47" s="8" t="str" cm="1">
        <f t="array" aca="1" ref="FJ47" ca="1">IF(FH47=0,INDIRECT(ADDRESS(ROW(),COLUMN()-8)),"")</f>
        <v/>
      </c>
      <c r="FK47" s="31"/>
      <c r="FL47" s="10" t="str">
        <f t="shared" si="6"/>
        <v>$FB$47</v>
      </c>
      <c r="FM47" s="29" t="str">
        <f ca="1">IF(FN47="","",SUM(1+MAXA(FM$1:FM46)))</f>
        <v/>
      </c>
      <c r="FN47" s="8" t="str" cm="1">
        <f t="array" aca="1" ref="FN47" ca="1">IF(ISNUMBER(SEARCH(FN$1,INDEX(INDIRECT(FO$1),ROW(FL47),1)))=TRUE,INDIRECT(FL47),"")</f>
        <v/>
      </c>
      <c r="FO47" s="13" t="s">
        <v>1192</v>
      </c>
      <c r="FP47" s="13" t="s">
        <v>1192</v>
      </c>
      <c r="FQ47" s="13" t="s">
        <v>1192</v>
      </c>
      <c r="FR47" s="13" t="s">
        <v>1192</v>
      </c>
      <c r="FS47" s="13" t="s">
        <v>1192</v>
      </c>
      <c r="FT47" s="13"/>
      <c r="FU47" s="13"/>
      <c r="FV47" s="13"/>
      <c r="FW47" s="13"/>
      <c r="FX47" s="13"/>
      <c r="FY47" s="13"/>
      <c r="FZ47" s="13"/>
      <c r="GA47" s="10" t="str">
        <f t="shared" ca="1" si="37"/>
        <v/>
      </c>
      <c r="GB47" s="22"/>
      <c r="GC47" s="14"/>
      <c r="GD47" s="14"/>
      <c r="GE47" s="24"/>
      <c r="GF47" s="88"/>
      <c r="GG47" s="115"/>
      <c r="GH47" s="10" t="str" cm="1">
        <f t="array" aca="1" ref="GH47" ca="1">IF(INDIRECT(ADDRESS(ROW(),COLUMN()-6))="","X",IF(INDIRECT(ADDRESS(ROW(),COLUMN()-5))="",0,"OK"))</f>
        <v>X</v>
      </c>
      <c r="GI47" s="29" t="str">
        <f ca="1">IF(GJ47="","",SUM(1+MAXA(GI$1:GI46)))</f>
        <v/>
      </c>
      <c r="GJ47" s="8" t="str" cm="1">
        <f t="array" aca="1" ref="GJ47" ca="1">IF(GH47=0,INDIRECT(ADDRESS(ROW(),COLUMN()-8)),"")</f>
        <v/>
      </c>
      <c r="GK47" s="31"/>
      <c r="GL47" s="10" t="str">
        <f t="shared" si="7"/>
        <v>$GB$47</v>
      </c>
      <c r="GM47" s="29" t="str">
        <f ca="1">IF(GN47="","",SUM(1+MAXA(GM$1:GM46)))</f>
        <v/>
      </c>
      <c r="GN47" s="8" t="str" cm="1">
        <f t="array" aca="1" ref="GN47" ca="1">IF(ISNUMBER(SEARCH(GN$1,INDEX(INDIRECT(GO$1),ROW(GL47),1)))=TRUE,INDIRECT(GL47),"")</f>
        <v/>
      </c>
      <c r="GO47" s="13" t="s">
        <v>1192</v>
      </c>
      <c r="GP47" s="13" t="s">
        <v>1192</v>
      </c>
      <c r="GQ47" s="13" t="s">
        <v>1192</v>
      </c>
      <c r="GR47" s="13" t="s">
        <v>1192</v>
      </c>
      <c r="GS47" s="13" t="s">
        <v>1192</v>
      </c>
      <c r="GT47" s="13"/>
      <c r="GU47" s="13"/>
      <c r="GV47" s="13"/>
      <c r="GW47" s="13"/>
      <c r="GX47" s="13"/>
      <c r="GY47" s="13"/>
      <c r="GZ47" s="13"/>
      <c r="HA47" s="10" t="str">
        <f t="shared" ca="1" si="38"/>
        <v/>
      </c>
      <c r="HB47" s="22" t="s">
        <v>610</v>
      </c>
      <c r="HC47" s="14" t="s">
        <v>611</v>
      </c>
      <c r="HD47" s="14" t="s">
        <v>612</v>
      </c>
      <c r="HE47" s="27" t="str" cm="1">
        <f t="array" aca="1" ref="HE47" ca="1">CONCATENATE($A$37,INDIRECT(ADDRESS(ROW(),COLUMN()-2)),"%20",INDIRECT(ADDRESS(ROW(),COLUMN()-1)),$A$39,INDIRECT(ADDRESS(ROW(),COLUMN()-2)),"%20",INDIRECT(ADDRESS(ROW(),COLUMN()-1)))</f>
        <v>https://maps.yandex.ru/?ll=38.889028%2035.038656&amp;z=16&amp;text=38.889028%2035.038656</v>
      </c>
      <c r="HF47" s="87" t="str" cm="1">
        <f t="array" aca="1" ref="HF47" ca="1">CONCATENATE($A$40,INDIRECT(ADDRESS(ROW(),COLUMN()-3)),"%2C",INDIRECT(ADDRESS(ROW(),COLUMN()-2)))</f>
        <v>https://maps.google.com/maps?q=38.889028%2C35.038656</v>
      </c>
      <c r="HG47" s="92" t="s">
        <v>3229</v>
      </c>
      <c r="HH47" s="10" t="str" cm="1">
        <f t="array" aca="1" ref="HH47" ca="1">IF(INDIRECT(ADDRESS(ROW(),COLUMN()-6))="","X",IF(INDIRECT(ADDRESS(ROW(),COLUMN()-5))="",0,"OK"))</f>
        <v>OK</v>
      </c>
      <c r="HI47" s="29" t="str">
        <f ca="1">IF(HJ47="","",SUM(1+MAXA(HI$1:HI46)))</f>
        <v/>
      </c>
      <c r="HJ47" s="8" t="str" cm="1">
        <f t="array" aca="1" ref="HJ47" ca="1">IF(HH47=0,INDIRECT(ADDRESS(ROW(),COLUMN()-8)),"")</f>
        <v/>
      </c>
      <c r="HK47" s="31"/>
      <c r="HL47" s="10" t="str">
        <f t="shared" si="8"/>
        <v>$HB$47</v>
      </c>
      <c r="HM47" s="29" t="str">
        <f ca="1">IF(HN47="","",SUM(1+MAXA(HM$1:HM46)))</f>
        <v/>
      </c>
      <c r="HN47" s="8" t="str" cm="1">
        <f t="array" aca="1" ref="HN47" ca="1">IF(ISNUMBER(SEARCH(HN$1,INDEX(INDIRECT(HO$1),ROW(HL47),1)))=TRUE,INDIRECT(HL47),"")</f>
        <v/>
      </c>
      <c r="HO47" s="13" t="s">
        <v>1192</v>
      </c>
      <c r="HP47" s="13" t="s">
        <v>1192</v>
      </c>
      <c r="HQ47" s="13" t="s">
        <v>1192</v>
      </c>
      <c r="HR47" s="13"/>
      <c r="HS47" s="13"/>
      <c r="HT47" s="13"/>
      <c r="HU47" s="13"/>
      <c r="HV47" s="13"/>
      <c r="HW47" s="13"/>
      <c r="HX47" s="13"/>
      <c r="HY47" s="13" t="s">
        <v>1192</v>
      </c>
      <c r="HZ47" s="13" t="s">
        <v>1192</v>
      </c>
      <c r="IA47" s="10" t="str">
        <f t="shared" ca="1" si="39"/>
        <v/>
      </c>
      <c r="IB47" s="22" t="s">
        <v>643</v>
      </c>
      <c r="IC47" s="6" t="s">
        <v>3351</v>
      </c>
      <c r="ID47" s="6" t="s">
        <v>3350</v>
      </c>
      <c r="IE47" s="27" t="str" cm="1">
        <f t="array" aca="1" ref="IE47" ca="1">CONCATENATE($A$37,INDIRECT(ADDRESS(ROW(),COLUMN()-2)),"%20",INDIRECT(ADDRESS(ROW(),COLUMN()-1)),$A$39,INDIRECT(ADDRESS(ROW(),COLUMN()-2)),"%20",INDIRECT(ADDRESS(ROW(),COLUMN()-1)))</f>
        <v>https://maps.yandex.ru/?ll=38.881882%2035.399919&amp;z=16&amp;text=38.881882%2035.399919</v>
      </c>
      <c r="IF47" s="87" t="str" cm="1">
        <f t="array" aca="1" ref="IF47" ca="1">CONCATENATE($A$40,INDIRECT(ADDRESS(ROW(),COLUMN()-3)),"%2C",INDIRECT(ADDRESS(ROW(),COLUMN()-2)))</f>
        <v>https://maps.google.com/maps?q=38.881882%2C35.399919</v>
      </c>
      <c r="IG47" s="79" t="s">
        <v>3229</v>
      </c>
      <c r="IH47" s="10" t="str" cm="1">
        <f t="array" aca="1" ref="IH47" ca="1">IF(INDIRECT(ADDRESS(ROW(),COLUMN()-6))="","X",IF(INDIRECT(ADDRESS(ROW(),COLUMN()-5))="",0,"OK"))</f>
        <v>OK</v>
      </c>
      <c r="II47" s="29" t="str">
        <f ca="1">IF(IJ47="","",SUM(1+MAXA(II$1:II46)))</f>
        <v/>
      </c>
      <c r="IJ47" s="8" t="str" cm="1">
        <f t="array" aca="1" ref="IJ47" ca="1">IF(IH47=0,INDIRECT(ADDRESS(ROW(),COLUMN()-8)),"")</f>
        <v/>
      </c>
      <c r="IK47" s="31"/>
      <c r="IL47" s="10" t="str">
        <f t="shared" si="9"/>
        <v>$IB$47</v>
      </c>
      <c r="IM47" s="29" t="str">
        <f ca="1">IF(IN47="","",SUM(1+MAXA(IM$1:IM46)))</f>
        <v/>
      </c>
      <c r="IN47" s="8" t="str" cm="1">
        <f t="array" aca="1" ref="IN47" ca="1">IF(ISNUMBER(SEARCH(IN$1,INDEX(INDIRECT(IO$1),ROW(IL47),1)))=TRUE,INDIRECT(IL47),"")</f>
        <v/>
      </c>
      <c r="IO47" s="13" t="s">
        <v>1192</v>
      </c>
      <c r="IP47" s="13" t="s">
        <v>1192</v>
      </c>
      <c r="IQ47" s="13" t="s">
        <v>1192</v>
      </c>
      <c r="IR47" s="13"/>
      <c r="IS47" s="13"/>
      <c r="IT47" s="13"/>
      <c r="IU47" s="13"/>
      <c r="IV47" s="13"/>
      <c r="IW47" s="13"/>
      <c r="IX47" s="13" t="s">
        <v>1192</v>
      </c>
      <c r="IY47" s="13" t="s">
        <v>1192</v>
      </c>
      <c r="IZ47" s="13" t="s">
        <v>1192</v>
      </c>
      <c r="JA47" s="10" t="str">
        <f t="shared" ca="1" si="40"/>
        <v/>
      </c>
      <c r="JB47" s="22"/>
      <c r="JC47" s="6"/>
      <c r="JD47" s="6"/>
      <c r="JE47" s="24"/>
      <c r="JF47" s="88"/>
      <c r="JG47" s="101"/>
      <c r="JH47" s="10" t="str" cm="1">
        <f t="array" aca="1" ref="JH47" ca="1">IF(INDIRECT(ADDRESS(ROW(),COLUMN()-6))="","X",IF(INDIRECT(ADDRESS(ROW(),COLUMN()-5))="",0,"OK"))</f>
        <v>X</v>
      </c>
      <c r="JI47" s="29" t="str">
        <f ca="1">IF(JJ47="","",SUM(1+MAXA(JI$1:JI46)))</f>
        <v/>
      </c>
      <c r="JJ47" s="8" t="str" cm="1">
        <f t="array" aca="1" ref="JJ47" ca="1">IF(JH47=0,INDIRECT(ADDRESS(ROW(),COLUMN()-8)),"")</f>
        <v/>
      </c>
      <c r="JK47" s="31"/>
      <c r="JL47" s="10" t="str">
        <f t="shared" si="10"/>
        <v>$JB$47</v>
      </c>
      <c r="JM47" s="29" t="str">
        <f ca="1">IF(JN47="","",SUM(1+MAXA(JM$1:JM46)))</f>
        <v/>
      </c>
      <c r="JN47" s="8" t="str" cm="1">
        <f t="array" aca="1" ref="JN47" ca="1">IF(ISNUMBER(SEARCH(JN$1,INDEX(INDIRECT(JO$1),ROW(JL47),1)))=TRUE,INDIRECT(JL47),"")</f>
        <v/>
      </c>
      <c r="JO47" s="13" t="s">
        <v>1192</v>
      </c>
      <c r="JP47" s="13" t="s">
        <v>1192</v>
      </c>
      <c r="JQ47" s="13" t="s">
        <v>1192</v>
      </c>
      <c r="JR47" s="13"/>
      <c r="JS47" s="13"/>
      <c r="JT47" s="13"/>
      <c r="JU47" s="13"/>
      <c r="JV47" s="13"/>
      <c r="JW47" s="13"/>
      <c r="JX47" s="13" t="s">
        <v>1192</v>
      </c>
      <c r="JY47" s="13" t="s">
        <v>1192</v>
      </c>
      <c r="JZ47" s="13" t="s">
        <v>1192</v>
      </c>
      <c r="KA47" s="10" t="str">
        <f t="shared" ca="1" si="41"/>
        <v/>
      </c>
      <c r="KB47" s="22" t="s">
        <v>4324</v>
      </c>
      <c r="KC47" s="14" t="s">
        <v>644</v>
      </c>
      <c r="KD47" s="14" t="s">
        <v>645</v>
      </c>
      <c r="KE47" s="27" t="str" cm="1">
        <f t="array" aca="1" ref="KE47" ca="1">CONCATENATE($A$37,INDIRECT(ADDRESS(ROW(),COLUMN()-2)),"%20",INDIRECT(ADDRESS(ROW(),COLUMN()-1)),$A$39,INDIRECT(ADDRESS(ROW(),COLUMN()-2)),"%20",INDIRECT(ADDRESS(ROW(),COLUMN()-1)))</f>
        <v>https://maps.yandex.ru/?ll=38.626382%2035.708271&amp;z=16&amp;text=38.626382%2035.708271</v>
      </c>
      <c r="KF47" s="87" t="str" cm="1">
        <f t="array" aca="1" ref="KF47" ca="1">CONCATENATE($A$40,INDIRECT(ADDRESS(ROW(),COLUMN()-3)),"%2C",INDIRECT(ADDRESS(ROW(),COLUMN()-2)))</f>
        <v>https://maps.google.com/maps?q=38.626382%2C35.708271</v>
      </c>
      <c r="KG47" s="79" t="s">
        <v>3229</v>
      </c>
      <c r="KH47" s="10" t="str" cm="1">
        <f t="array" aca="1" ref="KH47" ca="1">IF(INDIRECT(ADDRESS(ROW(),COLUMN()-6))="","X",IF(INDIRECT(ADDRESS(ROW(),COLUMN()-5))="",0,"OK"))</f>
        <v>OK</v>
      </c>
      <c r="KI47" s="29" t="str">
        <f ca="1">IF(KJ47="","",SUM(1+MAXA(KI$1:KI46)))</f>
        <v/>
      </c>
      <c r="KJ47" s="8" t="str" cm="1">
        <f t="array" aca="1" ref="KJ47" ca="1">IF(KH47=0,INDIRECT(ADDRESS(ROW(),COLUMN()-8)),"")</f>
        <v/>
      </c>
      <c r="KK47" s="31"/>
      <c r="KL47" s="10" t="str">
        <f t="shared" si="11"/>
        <v>$KB$47</v>
      </c>
      <c r="KM47" s="29" t="str">
        <f ca="1">IF(KN47="","",SUM(1+MAXA(KM$1:KM46)))</f>
        <v/>
      </c>
      <c r="KN47" s="8" t="str" cm="1">
        <f t="array" aca="1" ref="KN47" ca="1">IF(ISNUMBER(SEARCH(KN$1,INDEX(INDIRECT(KO$1),ROW(KL47),1)))=TRUE,INDIRECT(KL47),"")</f>
        <v/>
      </c>
      <c r="KO47" s="13" t="s">
        <v>1192</v>
      </c>
      <c r="KP47" s="13" t="s">
        <v>1192</v>
      </c>
      <c r="KQ47" s="13" t="s">
        <v>1192</v>
      </c>
      <c r="KR47" s="13"/>
      <c r="KS47" s="13"/>
      <c r="KT47" s="13"/>
      <c r="KU47" s="13"/>
      <c r="KV47" s="13"/>
      <c r="KW47" s="13"/>
      <c r="KX47" s="13"/>
      <c r="KY47" s="13" t="s">
        <v>1192</v>
      </c>
      <c r="KZ47" s="13" t="s">
        <v>1192</v>
      </c>
      <c r="LA47" s="10" t="str">
        <f t="shared" ca="1" si="42"/>
        <v/>
      </c>
      <c r="LB47" s="8"/>
      <c r="LC47" s="10"/>
      <c r="LD47" s="10"/>
      <c r="LG47" s="79"/>
      <c r="LH47" s="10" t="str" cm="1">
        <f t="array" aca="1" ref="LH47" ca="1">IF(INDIRECT(ADDRESS(ROW(),COLUMN()-6))="","X",IF(INDIRECT(ADDRESS(ROW(),COLUMN()-5))="",0,"OK"))</f>
        <v>X</v>
      </c>
      <c r="LI47" s="29" t="str">
        <f ca="1">IF(LJ47="","",SUM(1+MAXA(LI$1:LI46)))</f>
        <v/>
      </c>
      <c r="LJ47" s="8" t="str" cm="1">
        <f t="array" aca="1" ref="LJ47" ca="1">IF(LH47=0,INDIRECT(ADDRESS(ROW(),COLUMN()-8)),"")</f>
        <v/>
      </c>
      <c r="LK47" s="31"/>
      <c r="LL47" s="10" t="str">
        <f t="shared" si="12"/>
        <v>$LB$47</v>
      </c>
      <c r="LM47" s="29" t="str">
        <f ca="1">IF(LN47="","",SUM(1+MAXA(LM$1:LM46)))</f>
        <v/>
      </c>
      <c r="LN47" s="8" t="str" cm="1">
        <f t="array" aca="1" ref="LN47" ca="1">IF(ISNUMBER(SEARCH(LN$1,INDEX(INDIRECT(LO$1),ROW(LL47),1)))=TRUE,INDIRECT(LL47),"")</f>
        <v/>
      </c>
      <c r="LO47" s="13" t="s">
        <v>1192</v>
      </c>
      <c r="LP47" s="13" t="s">
        <v>1192</v>
      </c>
      <c r="LQ47" s="13" t="s">
        <v>1192</v>
      </c>
      <c r="LR47" s="13" t="s">
        <v>1192</v>
      </c>
      <c r="LS47" s="13"/>
      <c r="LT47" s="13"/>
      <c r="LU47" s="13"/>
      <c r="LV47" s="13"/>
      <c r="LW47" s="13"/>
      <c r="LX47" s="13"/>
      <c r="LY47" s="13" t="s">
        <v>1192</v>
      </c>
      <c r="LZ47" s="13" t="s">
        <v>1192</v>
      </c>
      <c r="MA47" s="10" t="str">
        <f t="shared" ca="1" si="43"/>
        <v/>
      </c>
      <c r="MB47" s="16"/>
      <c r="MC47" s="17" t="s">
        <v>678</v>
      </c>
      <c r="MD47" s="18"/>
      <c r="ME47" s="17"/>
      <c r="MF47" s="17"/>
      <c r="MG47" s="79" t="s">
        <v>3229</v>
      </c>
      <c r="MH47" s="10" t="str" cm="1">
        <f t="array" aca="1" ref="MH47" ca="1">IF(INDIRECT(ADDRESS(ROW(),COLUMN()-6))="","X",IF(INDIRECT(ADDRESS(ROW(),COLUMN()-5))="",0,"OK"))</f>
        <v>X</v>
      </c>
      <c r="MI47" s="29" t="str">
        <f ca="1">IF(MJ47="","",SUM(1+MAXA(MI$1:MI46)))</f>
        <v/>
      </c>
      <c r="MJ47" s="8" t="str" cm="1">
        <f t="array" aca="1" ref="MJ47" ca="1">IF(MH47=0,INDIRECT(ADDRESS(ROW(),COLUMN()-8)),"")</f>
        <v/>
      </c>
      <c r="MK47" s="31"/>
      <c r="ML47" s="10" t="str">
        <f t="shared" si="13"/>
        <v>$MB$47</v>
      </c>
      <c r="MM47" s="29" t="str">
        <f ca="1">IF(MN47="","",SUM(1+MAXA(MM$1:MM46)))</f>
        <v/>
      </c>
      <c r="MN47" s="8" t="str" cm="1">
        <f t="array" aca="1" ref="MN47" ca="1">IF(ISNUMBER(SEARCH(MN$1,INDEX(INDIRECT(MO$1),ROW(ML47),1)))=TRUE,INDIRECT(ML47),"")</f>
        <v/>
      </c>
      <c r="MO47" s="13" t="s">
        <v>1192</v>
      </c>
      <c r="MP47" s="13" t="s">
        <v>1192</v>
      </c>
      <c r="MQ47" s="13" t="s">
        <v>1192</v>
      </c>
      <c r="MR47" s="13"/>
      <c r="MS47" s="13"/>
      <c r="MT47" s="13"/>
      <c r="MU47" s="13"/>
      <c r="MV47" s="13"/>
      <c r="MW47" s="13" t="s">
        <v>1192</v>
      </c>
      <c r="MX47" s="13"/>
      <c r="MY47" s="13" t="s">
        <v>1192</v>
      </c>
      <c r="MZ47" s="13" t="s">
        <v>1192</v>
      </c>
      <c r="NA47" s="10" t="str">
        <f t="shared" ca="1" si="44"/>
        <v/>
      </c>
      <c r="NB47" s="22" t="s">
        <v>3790</v>
      </c>
      <c r="NC47" s="6" t="s">
        <v>4065</v>
      </c>
      <c r="ND47" s="6" t="s">
        <v>4066</v>
      </c>
      <c r="NE47" s="27" t="str" cm="1">
        <f t="array" aca="1" ref="NE47" ca="1">CONCATENATE($A$37,INDIRECT(ADDRESS(ROW(),COLUMN()-2)),"%20",INDIRECT(ADDRESS(ROW(),COLUMN()-1)),$A$39,INDIRECT(ADDRESS(ROW(),COLUMN()-2)),"%20",INDIRECT(ADDRESS(ROW(),COLUMN()-1)))</f>
        <v>https://maps.yandex.ru/?ll=38.212044%2035.628114&amp;z=16&amp;text=38.212044%2035.628114</v>
      </c>
      <c r="NF47" s="87" t="str" cm="1">
        <f t="array" aca="1" ref="NF47" ca="1">CONCATENATE($A$40,INDIRECT(ADDRESS(ROW(),COLUMN()-3)),"%2C",INDIRECT(ADDRESS(ROW(),COLUMN()-2)))</f>
        <v>https://maps.google.com/maps?q=38.212044%2C35.628114</v>
      </c>
      <c r="NG47" s="79" t="s">
        <v>3229</v>
      </c>
      <c r="NH47" s="10" t="str" cm="1">
        <f t="array" aca="1" ref="NH47" ca="1">IF(INDIRECT(ADDRESS(ROW(),COLUMN()-6))="","X",IF(INDIRECT(ADDRESS(ROW(),COLUMN()-5))="",0,"OK"))</f>
        <v>OK</v>
      </c>
      <c r="NI47" s="29" t="str">
        <f ca="1">IF(NJ47="","",SUM(1+MAXA(NI$1:NI46)))</f>
        <v/>
      </c>
      <c r="NJ47" s="8" t="str" cm="1">
        <f t="array" aca="1" ref="NJ47" ca="1">IF(NH47=0,INDIRECT(ADDRESS(ROW(),COLUMN()-8)),"")</f>
        <v/>
      </c>
      <c r="NK47" s="31"/>
      <c r="NL47" s="10" t="str">
        <f t="shared" si="14"/>
        <v>$NB$47</v>
      </c>
      <c r="NM47" s="29" t="str">
        <f ca="1">IF(NN47="","",SUM(1+MAXA(NM$1:NM46)))</f>
        <v/>
      </c>
      <c r="NN47" s="8" t="str" cm="1">
        <f t="array" aca="1" ref="NN47" ca="1">IF(ISNUMBER(SEARCH(NN$1,INDEX(INDIRECT(NO$1),ROW(NL47),1)))=TRUE,INDIRECT(NL47),"")</f>
        <v/>
      </c>
      <c r="NO47" s="13" t="s">
        <v>1192</v>
      </c>
      <c r="NP47" s="13" t="s">
        <v>1192</v>
      </c>
      <c r="NQ47" s="13" t="s">
        <v>1192</v>
      </c>
      <c r="NR47" s="13"/>
      <c r="NS47" s="13"/>
      <c r="NT47" s="13"/>
      <c r="NU47" s="13"/>
      <c r="NV47" s="13"/>
      <c r="NW47" s="13"/>
      <c r="NX47" s="13" t="s">
        <v>1192</v>
      </c>
      <c r="NY47" s="13" t="s">
        <v>1192</v>
      </c>
      <c r="NZ47" s="13"/>
      <c r="OA47" s="10" t="str">
        <f t="shared" ca="1" si="45"/>
        <v/>
      </c>
      <c r="OB47" s="16"/>
      <c r="OC47" s="17" t="s">
        <v>1311</v>
      </c>
      <c r="OD47" s="18"/>
      <c r="OE47" s="17"/>
      <c r="OF47" s="17"/>
      <c r="OG47" s="79" t="s">
        <v>3229</v>
      </c>
      <c r="OH47" s="10" t="str" cm="1">
        <f t="array" aca="1" ref="OH47" ca="1">IF(INDIRECT(ADDRESS(ROW(),COLUMN()-6))="","X",IF(INDIRECT(ADDRESS(ROW(),COLUMN()-5))="",0,"OK"))</f>
        <v>X</v>
      </c>
      <c r="OI47" s="29" t="str">
        <f ca="1">IF(OJ47="","",SUM(1+MAXA(OI$1:OI46)))</f>
        <v/>
      </c>
      <c r="OJ47" s="8" t="str" cm="1">
        <f t="array" aca="1" ref="OJ47" ca="1">IF(OH47=0,INDIRECT(ADDRESS(ROW(),COLUMN()-8)),"")</f>
        <v/>
      </c>
      <c r="OK47" s="31"/>
      <c r="OL47" s="10" t="str">
        <f t="shared" si="15"/>
        <v>$OB$47</v>
      </c>
      <c r="OM47" s="29" t="str">
        <f ca="1">IF(ON47="","",SUM(1+MAXA(OM$1:OM46)))</f>
        <v/>
      </c>
      <c r="ON47" s="8" t="str" cm="1">
        <f t="array" aca="1" ref="ON47" ca="1">IF(ISNUMBER(SEARCH(ON$1,INDEX(INDIRECT(OO$1),ROW(OL47),1)))=TRUE,INDIRECT(OL47),"")</f>
        <v/>
      </c>
      <c r="OO47" s="13" t="s">
        <v>1192</v>
      </c>
      <c r="OP47" s="13"/>
      <c r="OQ47" s="13"/>
      <c r="OR47" s="13"/>
      <c r="OS47" s="13"/>
      <c r="OT47" s="13"/>
      <c r="OU47" s="13"/>
      <c r="OV47" s="13"/>
      <c r="OW47" s="13"/>
      <c r="OX47" s="13"/>
      <c r="OY47" s="13"/>
      <c r="OZ47" s="13" t="s">
        <v>1192</v>
      </c>
      <c r="PA47" s="10" t="str">
        <f t="shared" ca="1" si="46"/>
        <v/>
      </c>
      <c r="PB47" s="22" t="s">
        <v>3166</v>
      </c>
      <c r="PC47" s="15" t="s">
        <v>1517</v>
      </c>
      <c r="PD47" s="14" t="s">
        <v>1518</v>
      </c>
      <c r="PE47" s="27" t="str" cm="1">
        <f t="array" aca="1" ref="PE47" ca="1">CONCATENATE($A$37,INDIRECT(ADDRESS(ROW(),COLUMN()-2)),"%20",INDIRECT(ADDRESS(ROW(),COLUMN()-1)),$A$39,INDIRECT(ADDRESS(ROW(),COLUMN()-2)),"%20",INDIRECT(ADDRESS(ROW(),COLUMN()-1)))</f>
        <v>https://maps.yandex.ru/?ll=39.137178%2035.482394&amp;z=16&amp;text=39.137178%2035.482394</v>
      </c>
      <c r="PF47" s="87" t="str" cm="1">
        <f t="array" aca="1" ref="PF47" ca="1">CONCATENATE($A$40,INDIRECT(ADDRESS(ROW(),COLUMN()-3)),"%2C",INDIRECT(ADDRESS(ROW(),COLUMN()-2)))</f>
        <v>https://maps.google.com/maps?q=39.137178%2C35.482394</v>
      </c>
      <c r="PG47" s="79" t="s">
        <v>3239</v>
      </c>
      <c r="PH47" s="10" t="str" cm="1">
        <f t="array" aca="1" ref="PH47" ca="1">IF(INDIRECT(ADDRESS(ROW(),COLUMN()-6))="","X",IF(INDIRECT(ADDRESS(ROW(),COLUMN()-5))="",0,"OK"))</f>
        <v>OK</v>
      </c>
      <c r="PI47" s="29" t="str">
        <f ca="1">IF(PJ47="","",SUM(1+MAXA(PI$1:PI46)))</f>
        <v/>
      </c>
      <c r="PJ47" s="8" t="str" cm="1">
        <f t="array" aca="1" ref="PJ47" ca="1">IF(PH47=0,INDIRECT(ADDRESS(ROW(),COLUMN()-8)),"")</f>
        <v/>
      </c>
      <c r="PK47" s="31"/>
      <c r="PL47" s="10" t="str">
        <f t="shared" si="16"/>
        <v>$PB$47</v>
      </c>
      <c r="PM47" s="29" t="str">
        <f ca="1">IF(PN47="","",SUM(1+MAXA(PM$1:PM46)))</f>
        <v/>
      </c>
      <c r="PN47" s="8" t="str" cm="1">
        <f t="array" aca="1" ref="PN47" ca="1">IF(ISNUMBER(SEARCH(PN$1,INDEX(INDIRECT(PO$1),ROW(PL47),1)))=TRUE,INDIRECT(PL47),"")</f>
        <v/>
      </c>
      <c r="PO47" s="13" t="s">
        <v>1192</v>
      </c>
      <c r="PP47" s="13" t="s">
        <v>1192</v>
      </c>
      <c r="PQ47" s="13" t="s">
        <v>1192</v>
      </c>
      <c r="PR47" s="13" t="s">
        <v>1192</v>
      </c>
      <c r="PS47" s="13"/>
      <c r="PT47" s="13"/>
      <c r="PU47" s="13"/>
      <c r="PV47" s="13"/>
      <c r="PW47" s="13"/>
      <c r="PX47" s="13"/>
      <c r="PY47" s="13" t="s">
        <v>1192</v>
      </c>
      <c r="PZ47" s="13" t="s">
        <v>1192</v>
      </c>
      <c r="QA47" s="10" t="str">
        <f t="shared" ca="1" si="47"/>
        <v/>
      </c>
      <c r="QB47" s="22" t="s">
        <v>1561</v>
      </c>
      <c r="QC47" s="6" t="s">
        <v>1641</v>
      </c>
      <c r="QD47" s="6" t="s">
        <v>1642</v>
      </c>
      <c r="QE47" s="27" t="str" cm="1">
        <f t="array" aca="1" ref="QE47" ca="1">CONCATENATE($A$37,INDIRECT(ADDRESS(ROW(),COLUMN()-2)),"%20",INDIRECT(ADDRESS(ROW(),COLUMN()-1)),$A$39,INDIRECT(ADDRESS(ROW(),COLUMN()-2)),"%20",INDIRECT(ADDRESS(ROW(),COLUMN()-1)))</f>
        <v>https://maps.yandex.ru/?ll=38.66915%2035.29162&amp;z=16&amp;text=38.66915%2035.29162</v>
      </c>
      <c r="QF47" s="87" t="str" cm="1">
        <f t="array" aca="1" ref="QF47" ca="1">CONCATENATE($A$40,INDIRECT(ADDRESS(ROW(),COLUMN()-3)),"%2C",INDIRECT(ADDRESS(ROW(),COLUMN()-2)))</f>
        <v>https://maps.google.com/maps?q=38.66915%2C35.29162</v>
      </c>
      <c r="QG47" s="79" t="s">
        <v>3239</v>
      </c>
      <c r="QH47" s="10" t="str" cm="1">
        <f t="array" aca="1" ref="QH47" ca="1">IF(INDIRECT(ADDRESS(ROW(),COLUMN()-6))="","X",IF(INDIRECT(ADDRESS(ROW(),COLUMN()-5))="",0,"OK"))</f>
        <v>OK</v>
      </c>
      <c r="QI47" s="29" t="str">
        <f ca="1">IF(QJ47="","",SUM(1+MAXA(QI$1:QI46)))</f>
        <v/>
      </c>
      <c r="QJ47" s="8" t="str" cm="1">
        <f t="array" aca="1" ref="QJ47" ca="1">IF(QH47=0,INDIRECT(ADDRESS(ROW(),COLUMN()-8)),"")</f>
        <v/>
      </c>
      <c r="QK47" s="31"/>
      <c r="QL47" s="10" t="str">
        <f t="shared" si="17"/>
        <v>$QB$47</v>
      </c>
      <c r="QM47" s="29" t="str">
        <f ca="1">IF(QN47="","",SUM(1+MAXA(QM$1:QM46)))</f>
        <v/>
      </c>
      <c r="QN47" s="8" t="str" cm="1">
        <f t="array" aca="1" ref="QN47" ca="1">IF(ISNUMBER(SEARCH(QN$1,INDEX(INDIRECT(QO$1),ROW(QL47),1)))=TRUE,INDIRECT(QL47),"")</f>
        <v/>
      </c>
      <c r="QO47" s="13" t="s">
        <v>1192</v>
      </c>
      <c r="QP47" s="13" t="s">
        <v>1192</v>
      </c>
      <c r="QQ47" s="13" t="s">
        <v>1192</v>
      </c>
      <c r="QR47" s="13" t="s">
        <v>1192</v>
      </c>
      <c r="QS47" s="13"/>
      <c r="QT47" s="13"/>
      <c r="QU47" s="13"/>
      <c r="QV47" s="13"/>
      <c r="QW47" s="13"/>
      <c r="QX47" s="13"/>
      <c r="QY47" s="13" t="s">
        <v>1192</v>
      </c>
      <c r="QZ47" s="13" t="s">
        <v>1192</v>
      </c>
      <c r="RA47" s="10" t="str">
        <f t="shared" ca="1" si="48"/>
        <v/>
      </c>
      <c r="RB47" s="22"/>
      <c r="RC47" s="6"/>
      <c r="RD47" s="6"/>
      <c r="RE47" s="24"/>
      <c r="RF47" s="24"/>
      <c r="RG47" s="79"/>
      <c r="RH47" s="10" t="str" cm="1">
        <f t="array" aca="1" ref="RH47" ca="1">IF(INDIRECT(ADDRESS(ROW(),COLUMN()-6))="","X",IF(INDIRECT(ADDRESS(ROW(),COLUMN()-5))="",0,"OK"))</f>
        <v>X</v>
      </c>
      <c r="RI47" s="29" t="str">
        <f ca="1">IF(RJ47="","",SUM(1+MAXA(RI$1:RI46)))</f>
        <v/>
      </c>
      <c r="RJ47" s="8" t="str" cm="1">
        <f t="array" aca="1" ref="RJ47" ca="1">IF(RH47=0,INDIRECT(ADDRESS(ROW(),COLUMN()-8)),"")</f>
        <v/>
      </c>
      <c r="RK47" s="31"/>
      <c r="RL47" s="10" t="str">
        <f t="shared" si="18"/>
        <v>$RB$47</v>
      </c>
      <c r="RM47" s="29" t="str">
        <f ca="1">IF(RN47="","",SUM(1+MAXA(RM$1:RM46)))</f>
        <v/>
      </c>
      <c r="RN47" s="8" t="str" cm="1">
        <f t="array" aca="1" ref="RN47" ca="1">IF(ISNUMBER(SEARCH(RN$1,INDEX(INDIRECT(RO$1),ROW(RL47),1)))=TRUE,INDIRECT(RL47),"")</f>
        <v/>
      </c>
      <c r="RO47" s="13" t="s">
        <v>1192</v>
      </c>
      <c r="RP47" s="13" t="s">
        <v>1192</v>
      </c>
      <c r="RQ47" s="13" t="s">
        <v>1192</v>
      </c>
      <c r="RR47" s="13"/>
      <c r="RS47" s="13"/>
      <c r="RT47" s="13"/>
      <c r="RU47" s="13"/>
      <c r="RV47" s="13"/>
      <c r="RW47" s="13"/>
      <c r="RX47" s="13"/>
      <c r="RY47" s="13" t="s">
        <v>1192</v>
      </c>
      <c r="RZ47" s="13" t="s">
        <v>1192</v>
      </c>
      <c r="SA47" s="10" t="str">
        <f t="shared" ca="1" si="49"/>
        <v/>
      </c>
      <c r="SB47" s="22" t="s">
        <v>3908</v>
      </c>
      <c r="SC47" s="6" t="s">
        <v>4178</v>
      </c>
      <c r="SD47" s="6" t="s">
        <v>4177</v>
      </c>
      <c r="SE47" s="27" t="str" cm="1">
        <f t="array" aca="1" ref="SE47" ca="1">CONCATENATE($A$37,INDIRECT(ADDRESS(ROW(),COLUMN()-2)),"%20",INDIRECT(ADDRESS(ROW(),COLUMN()-1)),$A$39,INDIRECT(ADDRESS(ROW(),COLUMN()-2)),"%20",INDIRECT(ADDRESS(ROW(),COLUMN()-1)))</f>
        <v>https://maps.yandex.ru/?ll=38.725675%2036.477680&amp;z=16&amp;text=38.725675%2036.477680</v>
      </c>
      <c r="SF47" s="87" t="str" cm="1">
        <f t="array" aca="1" ref="SF47" ca="1">CONCATENATE($A$40,INDIRECT(ADDRESS(ROW(),COLUMN()-3)),"%2C",INDIRECT(ADDRESS(ROW(),COLUMN()-2)))</f>
        <v>https://maps.google.com/maps?q=38.725675%2C36.477680</v>
      </c>
      <c r="SG47" s="79" t="s">
        <v>3229</v>
      </c>
      <c r="SH47" s="10" t="str" cm="1">
        <f t="array" aca="1" ref="SH47" ca="1">IF(INDIRECT(ADDRESS(ROW(),COLUMN()-6))="","X",IF(INDIRECT(ADDRESS(ROW(),COLUMN()-5))="",0,"OK"))</f>
        <v>OK</v>
      </c>
      <c r="SI47" s="29" t="str">
        <f ca="1">IF(SJ47="","",SUM(1+MAXA(SI$1:SI46)))</f>
        <v/>
      </c>
      <c r="SJ47" s="8" t="str" cm="1">
        <f t="array" aca="1" ref="SJ47" ca="1">IF(SH47=0,INDIRECT(ADDRESS(ROW(),COLUMN()-8)),"")</f>
        <v/>
      </c>
      <c r="SK47" s="33" t="s">
        <v>1192</v>
      </c>
      <c r="SL47" s="10" t="str">
        <f t="shared" si="19"/>
        <v>$SB$47</v>
      </c>
      <c r="SM47" s="29" t="str">
        <f ca="1">IF(SN47="","",SUM(1+MAXA(SM$1:SM46)))</f>
        <v/>
      </c>
      <c r="SN47" s="8" t="str" cm="1">
        <f t="array" aca="1" ref="SN47" ca="1">IF(ISNUMBER(SEARCH(SN$1,INDEX(SB$1:SB$174,ROW(SL47),1)))=TRUE,INDIRECT(SL47),"")</f>
        <v/>
      </c>
      <c r="SO47" s="13" t="s">
        <v>1192</v>
      </c>
      <c r="SP47" s="13" t="s">
        <v>1192</v>
      </c>
      <c r="SQ47" s="13" t="s">
        <v>1192</v>
      </c>
      <c r="SR47" s="13"/>
      <c r="SS47" s="13"/>
      <c r="ST47" s="13"/>
      <c r="SU47" s="13"/>
      <c r="SV47" s="13"/>
      <c r="SW47" s="13"/>
      <c r="SX47" s="13"/>
      <c r="SY47" s="13" t="s">
        <v>1192</v>
      </c>
      <c r="SZ47" s="13" t="s">
        <v>1192</v>
      </c>
      <c r="TA47" s="10" t="str">
        <f t="shared" ca="1" si="50"/>
        <v/>
      </c>
      <c r="TB47" s="22"/>
      <c r="TC47" s="6"/>
      <c r="TD47" s="6"/>
      <c r="TE47" s="24"/>
      <c r="TF47" s="88"/>
      <c r="TG47" s="101"/>
      <c r="TH47" s="10" t="str" cm="1">
        <f t="array" aca="1" ref="TH47" ca="1">IF(INDIRECT(ADDRESS(ROW(),COLUMN()-6))="","X",IF(INDIRECT(ADDRESS(ROW(),COLUMN()-5))="",0,"OK"))</f>
        <v>X</v>
      </c>
      <c r="TI47" s="29" t="str">
        <f ca="1">IF(TJ47="","",SUM(1+MAXA(TI$1:TI46)))</f>
        <v/>
      </c>
      <c r="TJ47" s="8" t="str" cm="1">
        <f t="array" aca="1" ref="TJ47" ca="1">IF(TH47=0,INDIRECT(ADDRESS(ROW(),COLUMN()-8)),"")</f>
        <v/>
      </c>
      <c r="TK47" s="33" t="s">
        <v>1192</v>
      </c>
      <c r="TL47" s="10" t="str">
        <f t="shared" si="20"/>
        <v>$TB$47</v>
      </c>
      <c r="TM47" s="29" t="str">
        <f ca="1">IF(TN47="","",SUM(1+MAXA(TM$1:TM46)))</f>
        <v/>
      </c>
      <c r="TN47" s="8" t="str" cm="1">
        <f t="array" aca="1" ref="TN47" ca="1">IF(ISNUMBER(SEARCH(TN$1,INDEX(INDIRECT(TO$1),ROW(TL47),1)))=TRUE,INDIRECT(TL47),"")</f>
        <v/>
      </c>
      <c r="TO47" s="13" t="s">
        <v>1192</v>
      </c>
      <c r="TP47" s="13" t="s">
        <v>1192</v>
      </c>
      <c r="TQ47" s="13" t="s">
        <v>1192</v>
      </c>
      <c r="TR47" s="13"/>
      <c r="TS47" s="13"/>
      <c r="TT47" s="13"/>
      <c r="TU47" s="13"/>
      <c r="TV47" s="13"/>
      <c r="TW47" s="13"/>
      <c r="TX47" s="13"/>
      <c r="TY47" s="13" t="s">
        <v>1192</v>
      </c>
      <c r="TZ47" s="13" t="s">
        <v>1192</v>
      </c>
      <c r="UA47" s="14" t="str">
        <f t="shared" ca="1" si="51"/>
        <v/>
      </c>
      <c r="UB47" s="65" t="s">
        <v>3066</v>
      </c>
      <c r="UC47" s="68" t="s">
        <v>2157</v>
      </c>
      <c r="UD47" s="68" t="s">
        <v>2158</v>
      </c>
      <c r="UE47" s="27" t="str" cm="1">
        <f t="array" aca="1" ref="UE47" ca="1">CONCATENATE($A$37,INDIRECT(ADDRESS(ROW(),COLUMN()-2)),"%20",INDIRECT(ADDRESS(ROW(),COLUMN()-1)),$A$39,INDIRECT(ADDRESS(ROW(),COLUMN()-2)),"%20",INDIRECT(ADDRESS(ROW(),COLUMN()-1)))</f>
        <v>https://maps.yandex.ru/?ll=38.493683%2036.1185&amp;z=16&amp;text=38.493683%2036.1185</v>
      </c>
      <c r="UF47" s="87" t="str" cm="1">
        <f t="array" aca="1" ref="UF47" ca="1">CONCATENATE($A$40,INDIRECT(ADDRESS(ROW(),COLUMN()-3)),"%2C",INDIRECT(ADDRESS(ROW(),COLUMN()-2)))</f>
        <v>https://maps.google.com/maps?q=38.493683%2C36.1185</v>
      </c>
      <c r="UG47" s="79" t="s">
        <v>3229</v>
      </c>
      <c r="UH47" s="10" t="str" cm="1">
        <f t="array" aca="1" ref="UH47" ca="1">IF(INDIRECT(ADDRESS(ROW(),COLUMN()-6))="","X",IF(INDIRECT(ADDRESS(ROW(),COLUMN()-5))="",0,"OK"))</f>
        <v>OK</v>
      </c>
      <c r="UI47" s="29" t="str">
        <f ca="1">IF(UJ47="","",SUM(1+MAXA(UI$1:UI46)))</f>
        <v/>
      </c>
      <c r="UJ47" s="8" t="str" cm="1">
        <f t="array" aca="1" ref="UJ47" ca="1">IF(UH47=0,INDIRECT(ADDRESS(ROW(),COLUMN()-8)),"")</f>
        <v/>
      </c>
      <c r="UK47" s="33" t="s">
        <v>1192</v>
      </c>
      <c r="UL47" s="10" t="str">
        <f t="shared" si="21"/>
        <v>$UB$47</v>
      </c>
      <c r="UM47" s="29" t="str">
        <f ca="1">IF(UN47="","",SUM(1+MAXA(UM$1:UM46)))</f>
        <v/>
      </c>
      <c r="UN47" s="8" t="str" cm="1">
        <f t="array" aca="1" ref="UN47" ca="1">IF(ISNUMBER(SEARCH(UN$1,INDEX(INDIRECT(UO$1),ROW(UL47),1)))=TRUE,INDIRECT(UL47),"")</f>
        <v/>
      </c>
      <c r="UO47" s="13" t="s">
        <v>1192</v>
      </c>
      <c r="UP47" s="13" t="s">
        <v>1192</v>
      </c>
      <c r="UQ47" s="13" t="s">
        <v>1192</v>
      </c>
      <c r="UR47" s="13"/>
      <c r="US47" s="13"/>
      <c r="UT47" s="13"/>
      <c r="UU47" s="13"/>
      <c r="UV47" s="13"/>
      <c r="UW47" s="13"/>
      <c r="UX47" s="13"/>
      <c r="UY47" s="13" t="s">
        <v>1192</v>
      </c>
      <c r="UZ47" s="13" t="s">
        <v>1192</v>
      </c>
      <c r="VA47" s="10" t="str">
        <f t="shared" ca="1" si="52"/>
        <v/>
      </c>
      <c r="VB47" s="16"/>
      <c r="VC47" s="17" t="s">
        <v>1986</v>
      </c>
      <c r="VD47" s="48"/>
      <c r="VE47" s="19"/>
      <c r="VF47" s="19"/>
      <c r="VG47" s="79" t="s">
        <v>3229</v>
      </c>
      <c r="VH47" s="10" t="str" cm="1">
        <f t="array" aca="1" ref="VH47" ca="1">IF(INDIRECT(ADDRESS(ROW(),COLUMN()-6))="","X",IF(INDIRECT(ADDRESS(ROW(),COLUMN()-5))="",0,"OK"))</f>
        <v>X</v>
      </c>
      <c r="VI47" s="29" t="str">
        <f ca="1">IF(VJ47="","",SUM(1+MAXA(VI$1:VI46)))</f>
        <v/>
      </c>
      <c r="VJ47" s="8" t="str" cm="1">
        <f t="array" aca="1" ref="VJ47" ca="1">IF(VH47=0,INDIRECT(ADDRESS(ROW(),COLUMN()-8)),"")</f>
        <v/>
      </c>
      <c r="VK47" s="33" t="s">
        <v>1192</v>
      </c>
      <c r="VL47" s="10" t="str">
        <f t="shared" si="22"/>
        <v>$VB$47</v>
      </c>
      <c r="VM47" s="29" t="str">
        <f ca="1">IF(VN47="","",SUM(1+MAXA(VM$1:VM46)))</f>
        <v/>
      </c>
      <c r="VN47" s="8" t="str" cm="1">
        <f t="array" aca="1" ref="VN47" ca="1">IF(ISNUMBER(SEARCH(VN$1,INDEX(INDIRECT(VO$1),ROW(VL47),1)))=TRUE,INDIRECT(VL47),"")</f>
        <v/>
      </c>
      <c r="VO47" s="13" t="s">
        <v>1192</v>
      </c>
      <c r="VP47" s="13" t="s">
        <v>1192</v>
      </c>
      <c r="VQ47" s="13" t="s">
        <v>1192</v>
      </c>
      <c r="VR47" s="13"/>
      <c r="VS47" s="13"/>
      <c r="VT47" s="13"/>
      <c r="VU47" s="13"/>
      <c r="VV47" s="13"/>
      <c r="VW47" s="13"/>
      <c r="VX47" s="13"/>
      <c r="VY47" s="13" t="s">
        <v>1192</v>
      </c>
      <c r="VZ47" s="13" t="s">
        <v>1192</v>
      </c>
      <c r="WA47" s="10" t="str">
        <f t="shared" ca="1" si="53"/>
        <v/>
      </c>
      <c r="WB47" s="22" t="s">
        <v>2137</v>
      </c>
      <c r="WC47" s="6" t="s">
        <v>2138</v>
      </c>
      <c r="WD47" s="6" t="s">
        <v>2139</v>
      </c>
      <c r="WE47" s="27" t="str" cm="1">
        <f t="array" aca="1" ref="WE47" ca="1">CONCATENATE($A$37,INDIRECT(ADDRESS(ROW(),COLUMN()-2)),"%20",INDIRECT(ADDRESS(ROW(),COLUMN()-1)),$A$39,INDIRECT(ADDRESS(ROW(),COLUMN()-2)),"%20",INDIRECT(ADDRESS(ROW(),COLUMN()-1)))</f>
        <v>https://maps.yandex.ru/?ll=38.281812%2036.388724&amp;z=16&amp;text=38.281812%2036.388724</v>
      </c>
      <c r="WF47" s="87" t="str" cm="1">
        <f t="array" aca="1" ref="WF47" ca="1">CONCATENATE($A$40,INDIRECT(ADDRESS(ROW(),COLUMN()-3)),"%2C",INDIRECT(ADDRESS(ROW(),COLUMN()-2)))</f>
        <v>https://maps.google.com/maps?q=38.281812%2C36.388724</v>
      </c>
      <c r="WG47" s="79" t="s">
        <v>3229</v>
      </c>
      <c r="WH47" s="10" t="str" cm="1">
        <f t="array" aca="1" ref="WH47" ca="1">IF(INDIRECT(ADDRESS(ROW(),COLUMN()-6))="","X",IF(INDIRECT(ADDRESS(ROW(),COLUMN()-5))="",0,"OK"))</f>
        <v>OK</v>
      </c>
      <c r="WI47" s="29" t="str">
        <f ca="1">IF(WJ47="","",SUM(1+MAXA(WI$1:WI46)))</f>
        <v/>
      </c>
      <c r="WJ47" s="8" t="str" cm="1">
        <f t="array" aca="1" ref="WJ47" ca="1">IF(WH47=0,INDIRECT(ADDRESS(ROW(),COLUMN()-8)),"")</f>
        <v/>
      </c>
      <c r="WK47" s="33" t="s">
        <v>1192</v>
      </c>
      <c r="WL47" s="10" t="str">
        <f t="shared" si="23"/>
        <v>$WB$47</v>
      </c>
      <c r="WM47" s="29" t="str">
        <f ca="1">IF(WN47="","",SUM(1+MAXA(WM$1:WM46)))</f>
        <v/>
      </c>
      <c r="WN47" s="8" t="str" cm="1">
        <f t="array" aca="1" ref="WN47" ca="1">IF(ISNUMBER(SEARCH(WN$1,INDEX(INDIRECT(WO$1),ROW(WL47),1)))=TRUE,INDIRECT(WL47),"")</f>
        <v/>
      </c>
      <c r="WO47" s="13" t="s">
        <v>1192</v>
      </c>
      <c r="WP47" s="13" t="s">
        <v>1192</v>
      </c>
      <c r="WQ47" s="13" t="s">
        <v>1192</v>
      </c>
      <c r="WR47" s="13" t="s">
        <v>1192</v>
      </c>
      <c r="WS47" s="13"/>
      <c r="WT47" s="13"/>
      <c r="WU47" s="13"/>
      <c r="WV47" s="13" t="s">
        <v>1192</v>
      </c>
      <c r="WW47" s="13"/>
      <c r="WX47" s="13"/>
      <c r="WY47" s="13"/>
      <c r="WZ47" s="13" t="s">
        <v>1192</v>
      </c>
      <c r="XA47" s="10" t="str">
        <f t="shared" ca="1" si="54"/>
        <v/>
      </c>
      <c r="XB47" s="22" t="s">
        <v>2273</v>
      </c>
      <c r="XC47" s="37" t="s">
        <v>2274</v>
      </c>
      <c r="XD47" s="37" t="s">
        <v>2275</v>
      </c>
      <c r="XE47" s="27" t="str" cm="1">
        <f t="array" aca="1" ref="XE47" ca="1">CONCATENATE($A$37,INDIRECT(ADDRESS(ROW(),COLUMN()-2)),"%20",INDIRECT(ADDRESS(ROW(),COLUMN()-1)),$A$39,INDIRECT(ADDRESS(ROW(),COLUMN()-2)),"%20",INDIRECT(ADDRESS(ROW(),COLUMN()-1)))</f>
        <v>https://maps.yandex.ru/?ll=38.576731%2035.805220&amp;z=16&amp;text=38.576731%2035.805220</v>
      </c>
      <c r="XF47" s="87" t="str" cm="1">
        <f t="array" aca="1" ref="XF47" ca="1">CONCATENATE($A$40,INDIRECT(ADDRESS(ROW(),COLUMN()-3)),"%2C",INDIRECT(ADDRESS(ROW(),COLUMN()-2)))</f>
        <v>https://maps.google.com/maps?q=38.576731%2C35.805220</v>
      </c>
      <c r="XG47" s="79" t="s">
        <v>3229</v>
      </c>
      <c r="XH47" s="10" t="str" cm="1">
        <f t="array" aca="1" ref="XH47" ca="1">IF(INDIRECT(ADDRESS(ROW(),COLUMN()-6))="","X",IF(INDIRECT(ADDRESS(ROW(),COLUMN()-5))="",0,"OK"))</f>
        <v>OK</v>
      </c>
      <c r="XI47" s="29" t="str">
        <f ca="1">IF(XJ47="","",SUM(1+MAXA(XI$1:XI46)))</f>
        <v/>
      </c>
      <c r="XJ47" s="8" t="str" cm="1">
        <f t="array" aca="1" ref="XJ47" ca="1">IF(XH47=0,INDIRECT(ADDRESS(ROW(),COLUMN()-8)),"")</f>
        <v/>
      </c>
      <c r="XK47" s="33" t="s">
        <v>1192</v>
      </c>
      <c r="XL47" s="10" t="str">
        <f t="shared" si="24"/>
        <v>$XB$47</v>
      </c>
      <c r="XM47" s="29" t="str">
        <f ca="1">IF(XN47="","",SUM(1+MAXA(XM$1:XM46)))</f>
        <v/>
      </c>
      <c r="XN47" s="8" t="str" cm="1">
        <f t="array" aca="1" ref="XN47" ca="1">IF(ISNUMBER(SEARCH(XN$1,INDEX(INDIRECT(XO$1),ROW(XL47),1)))=TRUE,INDIRECT(XL47),"")</f>
        <v/>
      </c>
      <c r="XO47" s="13" t="s">
        <v>1192</v>
      </c>
      <c r="XP47" s="13" t="s">
        <v>1192</v>
      </c>
      <c r="XQ47" s="13" t="s">
        <v>1192</v>
      </c>
      <c r="XR47" s="13" t="s">
        <v>1192</v>
      </c>
      <c r="XS47" s="13"/>
      <c r="XT47" s="13"/>
      <c r="XU47" s="13"/>
      <c r="XV47" s="13"/>
      <c r="XW47" s="13"/>
      <c r="XX47" s="13"/>
      <c r="XY47" s="13" t="s">
        <v>1192</v>
      </c>
      <c r="XZ47" s="13" t="s">
        <v>1192</v>
      </c>
      <c r="YA47" s="10" t="str">
        <f t="shared" ca="1" si="55"/>
        <v/>
      </c>
      <c r="YB47" s="22"/>
      <c r="YC47" s="37"/>
      <c r="YD47" s="37"/>
      <c r="YE47" s="24"/>
      <c r="YF47" s="88"/>
      <c r="YG47" s="101"/>
      <c r="YH47" s="10" t="str" cm="1">
        <f t="array" aca="1" ref="YH47" ca="1">IF(INDIRECT(ADDRESS(ROW(),COLUMN()-6))="","X",IF(INDIRECT(ADDRESS(ROW(),COLUMN()-5))="",0,"OK"))</f>
        <v>X</v>
      </c>
      <c r="YI47" s="29" t="str">
        <f ca="1">IF(YJ47="","",SUM(1+MAXA(YI$1:YI46)))</f>
        <v/>
      </c>
      <c r="YJ47" s="8" t="str" cm="1">
        <f t="array" aca="1" ref="YJ47" ca="1">IF(YH47=0,INDIRECT(ADDRESS(ROW(),COLUMN()-8)),"")</f>
        <v/>
      </c>
      <c r="YK47" s="33" t="s">
        <v>1192</v>
      </c>
      <c r="YL47" s="10" t="str">
        <f t="shared" si="25"/>
        <v>$YB$47</v>
      </c>
      <c r="YM47" s="29" t="str">
        <f ca="1">IF(YN47="","",SUM(1+MAXA(YM$1:YM46)))</f>
        <v/>
      </c>
      <c r="YN47" s="8" t="str" cm="1">
        <f t="array" aca="1" ref="YN47" ca="1">IF(ISNUMBER(SEARCH(YN$1,INDEX(INDIRECT(YO$1),ROW(YL47),1)))=TRUE,INDIRECT(YL47),"")</f>
        <v/>
      </c>
      <c r="YO47" s="13" t="s">
        <v>1192</v>
      </c>
      <c r="YP47" s="13" t="s">
        <v>1192</v>
      </c>
      <c r="YQ47" s="13" t="s">
        <v>1192</v>
      </c>
      <c r="YR47" s="13" t="s">
        <v>1192</v>
      </c>
      <c r="YS47" s="13"/>
      <c r="YT47" s="13"/>
      <c r="YU47" s="13"/>
      <c r="YV47" s="13"/>
      <c r="YW47" s="13"/>
      <c r="YX47" s="13"/>
      <c r="YY47" s="13" t="s">
        <v>1192</v>
      </c>
      <c r="YZ47" s="13" t="s">
        <v>1192</v>
      </c>
      <c r="ZA47" s="10" t="str">
        <f t="shared" ca="1" si="56"/>
        <v/>
      </c>
      <c r="ZB47" s="16"/>
      <c r="ZC47" s="17" t="s">
        <v>2438</v>
      </c>
      <c r="ZD47" s="51"/>
      <c r="ZE47" s="19"/>
      <c r="ZF47" s="19"/>
      <c r="ZG47" s="79" t="s">
        <v>3229</v>
      </c>
      <c r="ZH47" s="10" t="str" cm="1">
        <f t="array" aca="1" ref="ZH47" ca="1">IF(INDIRECT(ADDRESS(ROW(),COLUMN()-6))="","X",IF(INDIRECT(ADDRESS(ROW(),COLUMN()-5))="",0,"OK"))</f>
        <v>X</v>
      </c>
      <c r="ZI47" s="29" t="str">
        <f ca="1">IF(ZJ47="","",SUM(1+MAXA(ZI$1:ZI46)))</f>
        <v/>
      </c>
      <c r="ZJ47" s="8" t="str" cm="1">
        <f t="array" aca="1" ref="ZJ47" ca="1">IF(ZH47=0,INDIRECT(ADDRESS(ROW(),COLUMN()-8)),"")</f>
        <v/>
      </c>
      <c r="ZK47" s="33" t="s">
        <v>1192</v>
      </c>
      <c r="ZL47" s="10" t="str">
        <f t="shared" si="26"/>
        <v>$ZB$47</v>
      </c>
      <c r="ZM47" s="29" t="str">
        <f ca="1">IF(ZN47="","",SUM(1+MAXA(ZM$1:ZM46)))</f>
        <v/>
      </c>
      <c r="ZN47" s="8" t="str" cm="1">
        <f t="array" aca="1" ref="ZN47" ca="1">IF(ISNUMBER(SEARCH(ZN$1,INDEX(INDIRECT(ZO$1),ROW(ZL47),1)))=TRUE,INDIRECT(ZL47),"")</f>
        <v/>
      </c>
      <c r="ZO47" s="13" t="s">
        <v>1192</v>
      </c>
      <c r="ZP47" s="13" t="s">
        <v>1192</v>
      </c>
      <c r="ZQ47" s="13" t="s">
        <v>1192</v>
      </c>
      <c r="ZR47" s="13" t="s">
        <v>1192</v>
      </c>
      <c r="ZS47" s="13"/>
      <c r="ZT47" s="13"/>
      <c r="ZU47" s="13"/>
      <c r="ZV47" s="13"/>
      <c r="ZW47" s="13"/>
      <c r="ZX47" s="13"/>
      <c r="ZY47" s="13"/>
      <c r="ZZ47" s="13" t="s">
        <v>1192</v>
      </c>
      <c r="AAA47" s="10" t="str">
        <f t="shared" ca="1" si="57"/>
        <v/>
      </c>
      <c r="AAB47" s="22" t="s">
        <v>2586</v>
      </c>
      <c r="AAC47" s="6" t="s">
        <v>4246</v>
      </c>
      <c r="AAD47" s="37" t="s">
        <v>4245</v>
      </c>
      <c r="AAE47" s="27" t="str" cm="1">
        <f t="array" aca="1" ref="AAE47" ca="1">CONCATENATE($A$37,INDIRECT(ADDRESS(ROW(),COLUMN()-2)),"%20",INDIRECT(ADDRESS(ROW(),COLUMN()-1)),$A$39,INDIRECT(ADDRESS(ROW(),COLUMN()-2)),"%20",INDIRECT(ADDRESS(ROW(),COLUMN()-1)))</f>
        <v>https://maps.yandex.ru/?ll=38.451250%2035.104351&amp;z=16&amp;text=38.451250%2035.104351</v>
      </c>
      <c r="AAF47" s="87" t="str" cm="1">
        <f t="array" aca="1" ref="AAF47" ca="1">CONCATENATE($A$40,INDIRECT(ADDRESS(ROW(),COLUMN()-3)),"%2C",INDIRECT(ADDRESS(ROW(),COLUMN()-2)))</f>
        <v>https://maps.google.com/maps?q=38.451250%2C35.104351</v>
      </c>
      <c r="AAG47" s="79" t="s">
        <v>3229</v>
      </c>
      <c r="AAH47" s="10" t="str" cm="1">
        <f t="array" aca="1" ref="AAH47" ca="1">IF(INDIRECT(ADDRESS(ROW(),COLUMN()-6))="","X",IF(INDIRECT(ADDRESS(ROW(),COLUMN()-5))="",0,"OK"))</f>
        <v>OK</v>
      </c>
      <c r="AAI47" s="29" t="str">
        <f ca="1">IF(AAJ47="","",SUM(1+MAXA(AAI$1:AAI46)))</f>
        <v/>
      </c>
      <c r="AAJ47" s="8" t="str" cm="1">
        <f t="array" aca="1" ref="AAJ47" ca="1">IF(AAH47=0,INDIRECT(ADDRESS(ROW(),COLUMN()-8)),"")</f>
        <v/>
      </c>
      <c r="AAK47" s="33" t="s">
        <v>1192</v>
      </c>
      <c r="AAL47" s="10" t="str">
        <f t="shared" si="27"/>
        <v>$AAB$47</v>
      </c>
      <c r="AAM47" s="29" t="str">
        <f ca="1">IF(AAN47="","",SUM(1+MAXA(AAM$1:AAM46)))</f>
        <v/>
      </c>
      <c r="AAN47" s="8" t="str" cm="1">
        <f t="array" aca="1" ref="AAN47" ca="1">IF(ISNUMBER(SEARCH(AAN$1,INDEX(INDIRECT(AAO$1),ROW(AAL47),1)))=TRUE,INDIRECT(AAL47),"")</f>
        <v/>
      </c>
      <c r="AAO47" s="13" t="s">
        <v>1192</v>
      </c>
      <c r="AAP47" s="13" t="s">
        <v>1192</v>
      </c>
      <c r="AAQ47" s="13" t="s">
        <v>1192</v>
      </c>
      <c r="AAR47" s="13" t="s">
        <v>1192</v>
      </c>
      <c r="AAS47" s="13" t="s">
        <v>1192</v>
      </c>
      <c r="AAT47" s="13"/>
      <c r="AAU47" s="13"/>
      <c r="AAV47" s="13"/>
      <c r="AAW47" s="13"/>
      <c r="AAX47" s="13"/>
      <c r="AAY47" s="13"/>
      <c r="AAZ47" s="13" t="s">
        <v>1192</v>
      </c>
      <c r="ABA47" s="10" t="str">
        <f t="shared" ca="1" si="58"/>
        <v/>
      </c>
      <c r="ABB47" s="22" t="s">
        <v>2742</v>
      </c>
      <c r="ABC47" s="6" t="s">
        <v>2743</v>
      </c>
      <c r="ABD47" s="37" t="s">
        <v>2744</v>
      </c>
      <c r="ABE47" s="27" t="str" cm="1">
        <f t="array" aca="1" ref="ABE47" ca="1">CONCATENATE($A$37,INDIRECT(ADDRESS(ROW(),COLUMN()-2)),"%20",INDIRECT(ADDRESS(ROW(),COLUMN()-1)),$A$39,INDIRECT(ADDRESS(ROW(),COLUMN()-2)),"%20",INDIRECT(ADDRESS(ROW(),COLUMN()-1)))</f>
        <v>https://maps.yandex.ru/?ll=38.717401%2035.488174&amp;z=16&amp;text=38.717401%2035.488174</v>
      </c>
      <c r="ABF47" s="87" t="str" cm="1">
        <f t="array" aca="1" ref="ABF47" ca="1">CONCATENATE($A$40,INDIRECT(ADDRESS(ROW(),COLUMN()-3)),"%2C",INDIRECT(ADDRESS(ROW(),COLUMN()-2)))</f>
        <v>https://maps.google.com/maps?q=38.717401%2C35.488174</v>
      </c>
      <c r="ABG47" s="79" t="s">
        <v>3229</v>
      </c>
      <c r="ABH47" s="10" t="str" cm="1">
        <f t="array" aca="1" ref="ABH47" ca="1">IF(INDIRECT(ADDRESS(ROW(),COLUMN()-6))="","X",IF(INDIRECT(ADDRESS(ROW(),COLUMN()-5))="",0,"OK"))</f>
        <v>OK</v>
      </c>
      <c r="ABI47" s="29" t="str">
        <f ca="1">IF(ABJ47="","",SUM(1+MAXA(ABI$1:ABI46)))</f>
        <v/>
      </c>
      <c r="ABJ47" s="8" t="str" cm="1">
        <f t="array" aca="1" ref="ABJ47" ca="1">IF(ABH47=0,INDIRECT(ADDRESS(ROW(),COLUMN()-8)),"")</f>
        <v/>
      </c>
      <c r="ABK47" s="33" t="s">
        <v>1192</v>
      </c>
      <c r="ABL47" s="10" t="str">
        <f t="shared" si="28"/>
        <v>$ABB$47</v>
      </c>
      <c r="ABM47" s="29" t="str">
        <f ca="1">IF(ABN47="","",SUM(1+MAXA(ABM$1:ABM46)))</f>
        <v/>
      </c>
      <c r="ABN47" s="8" t="str" cm="1">
        <f t="array" aca="1" ref="ABN47" ca="1">IF(ISNUMBER(SEARCH(ABN$1,INDEX(INDIRECT(ABO$1),ROW(ABL47),1)))=TRUE,INDIRECT(ABL47),"")</f>
        <v/>
      </c>
      <c r="ABO47" s="13" t="s">
        <v>1192</v>
      </c>
      <c r="ABP47" s="13" t="s">
        <v>1192</v>
      </c>
      <c r="ABQ47" s="13" t="s">
        <v>1192</v>
      </c>
      <c r="ABR47" s="13"/>
      <c r="ABS47" s="13"/>
      <c r="ABT47" s="13"/>
      <c r="ABU47" s="13"/>
      <c r="ABV47" s="13"/>
      <c r="ABW47" s="13"/>
      <c r="ABX47" s="13"/>
      <c r="ABY47" s="13"/>
      <c r="ABZ47" s="13" t="s">
        <v>1192</v>
      </c>
      <c r="ACA47" s="10" t="str">
        <f t="shared" ca="1" si="59"/>
        <v/>
      </c>
      <c r="ACB47" s="22"/>
      <c r="ACC47" s="6"/>
      <c r="ACD47" s="37"/>
      <c r="ACE47" s="24"/>
      <c r="ACF47" s="88"/>
      <c r="ACG47" s="101"/>
      <c r="ACH47" s="10" t="str" cm="1">
        <f t="array" aca="1" ref="ACH47" ca="1">IF(INDIRECT(ADDRESS(ROW(),COLUMN()-6))="","X",IF(INDIRECT(ADDRESS(ROW(),COLUMN()-5))="",0,"OK"))</f>
        <v>X</v>
      </c>
      <c r="ACI47" s="29" t="str">
        <f ca="1">IF(ACJ47="","",SUM(1+MAXA(ACI$1:ACI46)))</f>
        <v/>
      </c>
      <c r="ACJ47" s="8" t="str" cm="1">
        <f t="array" aca="1" ref="ACJ47" ca="1">IF(ACH47=0,INDIRECT(ADDRESS(ROW(),COLUMN()-8)),"")</f>
        <v/>
      </c>
      <c r="ACK47" s="33" t="s">
        <v>1192</v>
      </c>
      <c r="ACL47" s="10" t="str">
        <f t="shared" si="29"/>
        <v>$ACB$47</v>
      </c>
      <c r="ACM47" s="29" t="str">
        <f ca="1">IF(ACN47="","",SUM(1+MAXA(ACM$1:ACM46)))</f>
        <v/>
      </c>
      <c r="ACN47" s="8" t="str" cm="1">
        <f t="array" aca="1" ref="ACN47" ca="1">IF(ISNUMBER(SEARCH(ACN$1,INDEX(INDIRECT(ACO$1),ROW(ACL47),1)))=TRUE,INDIRECT(ACL47),"")</f>
        <v/>
      </c>
      <c r="ACO47" s="13" t="s">
        <v>1192</v>
      </c>
      <c r="ACP47" s="13" t="s">
        <v>1192</v>
      </c>
      <c r="ACQ47" s="13" t="s">
        <v>1192</v>
      </c>
      <c r="ACR47" s="13"/>
      <c r="ACS47" s="13"/>
      <c r="ACT47" s="13"/>
      <c r="ACU47" s="13"/>
      <c r="ACV47" s="13"/>
      <c r="ACW47" s="13"/>
      <c r="ACX47" s="13"/>
      <c r="ACY47" s="13"/>
      <c r="ACZ47" s="13" t="s">
        <v>1192</v>
      </c>
      <c r="ADA47" s="10" t="str">
        <f t="shared" ca="1" si="60"/>
        <v/>
      </c>
      <c r="ADB47" s="22"/>
      <c r="ADC47" s="37"/>
      <c r="ADD47" s="37"/>
      <c r="ADE47" s="24"/>
      <c r="ADF47" s="24"/>
      <c r="ADG47" s="92"/>
      <c r="ADH47" s="10" t="str" cm="1">
        <f t="array" aca="1" ref="ADH47" ca="1">IF(INDIRECT(ADDRESS(ROW(),COLUMN()-6))="","X",IF(INDIRECT(ADDRESS(ROW(),COLUMN()-5))="",0,"OK"))</f>
        <v>X</v>
      </c>
      <c r="ADI47" s="29" t="str">
        <f ca="1">IF(ADJ47="","",SUM(1+MAXA(ADI$1:ADI46)))</f>
        <v/>
      </c>
      <c r="ADJ47" s="8" t="str" cm="1">
        <f t="array" aca="1" ref="ADJ47" ca="1">IF(ADH47=0,INDIRECT(ADDRESS(ROW(),COLUMN()-8)),"")</f>
        <v/>
      </c>
      <c r="ADK47" s="33" t="s">
        <v>1192</v>
      </c>
      <c r="ADL47" s="10" t="str">
        <f t="shared" si="30"/>
        <v>$ADB$47</v>
      </c>
      <c r="ADM47" s="29" t="str">
        <f ca="1">IF(ADN47="","",SUM(1+MAXA(ADM$1:ADM46)))</f>
        <v/>
      </c>
      <c r="ADN47" s="8" t="str" cm="1">
        <f t="array" aca="1" ref="ADN47" ca="1">IF(ISNUMBER(SEARCH(ADN$1,INDEX(INDIRECT(ADO$1),ROW(ADL47),1)))=TRUE,INDIRECT(ADL47),"")</f>
        <v/>
      </c>
      <c r="ADO47" s="13" t="s">
        <v>1192</v>
      </c>
      <c r="ADP47" s="13" t="s">
        <v>1192</v>
      </c>
      <c r="ADQ47" s="13" t="s">
        <v>1192</v>
      </c>
      <c r="ADR47" s="13" t="s">
        <v>1192</v>
      </c>
      <c r="ADS47" s="13" t="s">
        <v>1192</v>
      </c>
      <c r="ADT47" s="13"/>
      <c r="ADU47" s="13"/>
      <c r="ADV47" s="13"/>
      <c r="ADW47" s="13"/>
      <c r="ADX47" s="13"/>
      <c r="ADY47" s="13"/>
      <c r="ADZ47" s="13" t="s">
        <v>1192</v>
      </c>
      <c r="AEA47" s="10" t="str">
        <f t="shared" ca="1" si="61"/>
        <v/>
      </c>
      <c r="AEB47" s="22"/>
      <c r="AEC47" s="6"/>
      <c r="AED47" s="37"/>
      <c r="AEE47" s="24"/>
      <c r="AEF47" s="24"/>
      <c r="AEG47" s="79"/>
      <c r="AEH47" s="10" t="str" cm="1">
        <f t="array" aca="1" ref="AEH47" ca="1">IF(INDIRECT(ADDRESS(ROW(),COLUMN()-6))="","X",IF(INDIRECT(ADDRESS(ROW(),COLUMN()-5))="",0,"OK"))</f>
        <v>X</v>
      </c>
      <c r="AEI47" s="29" t="str">
        <f ca="1">IF(AEJ47="","",SUM(1+MAXA(AEI$1:AEI46)))</f>
        <v/>
      </c>
      <c r="AEJ47" s="8" t="str" cm="1">
        <f t="array" aca="1" ref="AEJ47" ca="1">IF(AEH47=0,INDIRECT(ADDRESS(ROW(),COLUMN()-8)),"")</f>
        <v/>
      </c>
      <c r="AEK47" s="33" t="s">
        <v>1192</v>
      </c>
      <c r="AEL47" s="10" t="str">
        <f t="shared" si="31"/>
        <v>$AEB$47</v>
      </c>
      <c r="AEM47" s="29" t="str">
        <f ca="1">IF(AEN47="","",SUM(1+MAXA(AEM$1:AEM46)))</f>
        <v/>
      </c>
      <c r="AEN47" s="8" t="str" cm="1">
        <f t="array" aca="1" ref="AEN47" ca="1">IF(ISNUMBER(SEARCH(AEN$1,INDEX(INDIRECT(AEO$1),ROW(AEL47),1)))=TRUE,INDIRECT(AEL47),"")</f>
        <v/>
      </c>
      <c r="AEO47" s="13" t="s">
        <v>1192</v>
      </c>
      <c r="AEP47" s="13" t="s">
        <v>1192</v>
      </c>
      <c r="AEQ47" s="13" t="s">
        <v>1192</v>
      </c>
      <c r="AER47" s="13" t="s">
        <v>1192</v>
      </c>
      <c r="AES47" s="13" t="s">
        <v>1192</v>
      </c>
      <c r="AET47" s="13" t="s">
        <v>1192</v>
      </c>
      <c r="AEU47" s="13" t="s">
        <v>1192</v>
      </c>
      <c r="AEV47" s="13" t="s">
        <v>1192</v>
      </c>
    </row>
    <row r="48" spans="1:828" s="4" customFormat="1" ht="24.75" customHeight="1" x14ac:dyDescent="0.2">
      <c r="A48" s="27"/>
      <c r="B48" s="10" t="str">
        <f t="shared" ca="1" si="32"/>
        <v/>
      </c>
      <c r="C48" s="8"/>
      <c r="D48" s="10"/>
      <c r="E48" s="10"/>
      <c r="G48" s="81"/>
      <c r="H48" s="94"/>
      <c r="I48" s="10" t="str" cm="1">
        <f t="array" aca="1" ref="I48" ca="1">IF(INDIRECT(ADDRESS(ROW(),COLUMN()-6))="","X",IF(INDIRECT(ADDRESS(ROW(),COLUMN()-5))="",0,"OK"))</f>
        <v>X</v>
      </c>
      <c r="J48" s="29" t="str">
        <f ca="1">IF(K48="","",SUM(1+MAXA(J$1:J47)))</f>
        <v/>
      </c>
      <c r="K48" s="8" t="str" cm="1">
        <f t="array" aca="1" ref="K48" ca="1">IF(I48=0,INDIRECT(ADDRESS(ROW(),COLUMN()-8)),"")</f>
        <v/>
      </c>
      <c r="L48" s="31"/>
      <c r="M48" s="10" t="str">
        <f t="shared" si="0"/>
        <v>$C$48</v>
      </c>
      <c r="N48" s="29" t="str">
        <f ca="1">IF(O48="","",SUM(1+MAXA(N$1:N47)))</f>
        <v/>
      </c>
      <c r="O48" s="8" t="str" cm="1">
        <f t="array" aca="1" ref="O48" ca="1">IF(ISNUMBER(SEARCH(O$1,INDEX(INDIRECT($P$1),ROW(M48),1)))=TRUE,INDIRECT(M48),"")</f>
        <v/>
      </c>
      <c r="P48" s="13" t="s">
        <v>1192</v>
      </c>
      <c r="Q48" s="13" t="s">
        <v>1192</v>
      </c>
      <c r="R48" s="13"/>
      <c r="S48" s="13"/>
      <c r="T48" s="13"/>
      <c r="U48" s="13"/>
      <c r="V48" s="13"/>
      <c r="W48" s="13"/>
      <c r="X48" s="13"/>
      <c r="Y48" s="13" t="s">
        <v>1192</v>
      </c>
      <c r="Z48" s="13" t="s">
        <v>1192</v>
      </c>
      <c r="AA48" s="10" t="str">
        <f t="shared" ca="1" si="62"/>
        <v/>
      </c>
      <c r="AB48" s="8"/>
      <c r="AC48" s="10"/>
      <c r="AD48" s="10"/>
      <c r="AF48" s="81"/>
      <c r="AG48" s="81"/>
      <c r="AH48" s="10" t="str" cm="1">
        <f t="array" aca="1" ref="AH48" ca="1">IF(INDIRECT(ADDRESS(ROW(),COLUMN()-6))="","X",IF(INDIRECT(ADDRESS(ROW(),COLUMN()-5))="",0,"OK"))</f>
        <v>X</v>
      </c>
      <c r="AI48" s="29" t="str">
        <f ca="1">IF(AJ48="","",SUM(1+MAXA(AI$1:AI47)))</f>
        <v/>
      </c>
      <c r="AJ48" s="8" t="str" cm="1">
        <f t="array" aca="1" ref="AJ48" ca="1">IF(AH48=0,INDIRECT(ADDRESS(ROW(),COLUMN()-8)),"")</f>
        <v/>
      </c>
      <c r="AK48" s="31"/>
      <c r="AL48" s="10" t="str">
        <f t="shared" si="1"/>
        <v>$AB$48</v>
      </c>
      <c r="AM48" s="29" t="str">
        <f ca="1">IF(AN48="","",SUM(1+MAXA(AM$1:AM47)))</f>
        <v/>
      </c>
      <c r="AN48" s="8" t="str" cm="1">
        <f t="array" aca="1" ref="AN48" ca="1">IF(ISNUMBER(SEARCH(AN$1,INDEX(INDIRECT($AO$1),ROW(AL48),1)))=TRUE,INDIRECT(AL48),"")</f>
        <v/>
      </c>
      <c r="AO48" s="13" t="s">
        <v>1192</v>
      </c>
      <c r="AP48" s="13" t="s">
        <v>1192</v>
      </c>
      <c r="AQ48" s="13" t="s">
        <v>1192</v>
      </c>
      <c r="AR48" s="13"/>
      <c r="AS48" s="13"/>
      <c r="AT48" s="13"/>
      <c r="AU48" s="13"/>
      <c r="AV48" s="13"/>
      <c r="AW48" s="13"/>
      <c r="AX48" s="13" t="s">
        <v>1192</v>
      </c>
      <c r="AY48" s="13" t="s">
        <v>1192</v>
      </c>
      <c r="AZ48" s="13" t="s">
        <v>1192</v>
      </c>
      <c r="BA48" s="10" t="str">
        <f t="shared" ca="1" si="33"/>
        <v/>
      </c>
      <c r="BB48" s="22" t="s">
        <v>3131</v>
      </c>
      <c r="BC48" s="6" t="s">
        <v>3142</v>
      </c>
      <c r="BD48" s="6" t="s">
        <v>3141</v>
      </c>
      <c r="BE48" s="27" t="str" cm="1">
        <f t="array" aca="1" ref="BE48" ca="1">CONCATENATE($A$37,INDIRECT(ADDRESS(ROW(),COLUMN()-2)),"%20",INDIRECT(ADDRESS(ROW(),COLUMN()-1)),$A$39,INDIRECT(ADDRESS(ROW(),COLUMN()-2)),"%20",INDIRECT(ADDRESS(ROW(),COLUMN()-1)))</f>
        <v>https://maps.yandex.ru/?ll=38.709826%2035.468380&amp;z=16&amp;text=38.709826%2035.468380</v>
      </c>
      <c r="BF48" s="87" t="str" cm="1">
        <f t="array" aca="1" ref="BF48" ca="1">CONCATENATE($A$40,INDIRECT(ADDRESS(ROW(),COLUMN()-3)),"%2C",INDIRECT(ADDRESS(ROW(),COLUMN()-2)))</f>
        <v>https://maps.google.com/maps?q=38.709826%2C35.468380</v>
      </c>
      <c r="BG48" s="92" t="s">
        <v>3229</v>
      </c>
      <c r="BH48" s="10" t="str" cm="1">
        <f t="array" aca="1" ref="BH48" ca="1">IF(INDIRECT(ADDRESS(ROW(),COLUMN()-6))="","X",IF(INDIRECT(ADDRESS(ROW(),COLUMN()-5))="",0,"OK"))</f>
        <v>OK</v>
      </c>
      <c r="BI48" s="29" t="str">
        <f ca="1">IF(BJ48="","",SUM(1+MAXA(BI$1:BI47)))</f>
        <v/>
      </c>
      <c r="BJ48" s="8" t="str" cm="1">
        <f t="array" aca="1" ref="BJ48" ca="1">IF(BH48=0,INDIRECT(ADDRESS(ROW(),COLUMN()-8)),"")</f>
        <v/>
      </c>
      <c r="BK48" s="31"/>
      <c r="BL48" s="10" t="str">
        <f t="shared" si="2"/>
        <v>$BB$48</v>
      </c>
      <c r="BM48" s="29" t="str">
        <f ca="1">IF(BN48="","",SUM(1+MAXA(BM$1:BM47)))</f>
        <v/>
      </c>
      <c r="BN48" s="8" t="str" cm="1">
        <f t="array" aca="1" ref="BN48" ca="1">IF(ISNUMBER(SEARCH(BN$1,INDEX(INDIRECT(BO$1),ROW(BL48),1)))=TRUE,INDIRECT(BL48),"")</f>
        <v/>
      </c>
      <c r="BO48" s="13" t="s">
        <v>1192</v>
      </c>
      <c r="BP48" s="13" t="s">
        <v>1192</v>
      </c>
      <c r="BQ48" s="13" t="s">
        <v>1192</v>
      </c>
      <c r="BR48" s="13"/>
      <c r="BS48" s="13"/>
      <c r="BT48" s="13"/>
      <c r="BU48" s="13"/>
      <c r="BV48" s="13"/>
      <c r="BW48" s="13" t="s">
        <v>1192</v>
      </c>
      <c r="BX48" s="13" t="s">
        <v>1192</v>
      </c>
      <c r="BY48" s="13"/>
      <c r="BZ48" s="13"/>
      <c r="CA48" s="10" t="str">
        <f t="shared" ca="1" si="34"/>
        <v/>
      </c>
      <c r="CB48" s="22" t="s">
        <v>3563</v>
      </c>
      <c r="CC48" s="6" t="s">
        <v>3480</v>
      </c>
      <c r="CD48" s="6" t="s">
        <v>3479</v>
      </c>
      <c r="CE48" s="27" t="str" cm="1">
        <f t="array" aca="1" ref="CE48" ca="1">CONCATENATE($A$37,INDIRECT(ADDRESS(ROW(),COLUMN()-2)),"%20",INDIRECT(ADDRESS(ROW(),COLUMN()-1)),$A$39,INDIRECT(ADDRESS(ROW(),COLUMN()-2)),"%20",INDIRECT(ADDRESS(ROW(),COLUMN()-1)))</f>
        <v>https://maps.yandex.ru/?ll=38.760141%2035.430022&amp;z=16&amp;text=38.760141%2035.430022</v>
      </c>
      <c r="CF48" s="87" t="str" cm="1">
        <f t="array" aca="1" ref="CF48" ca="1">CONCATENATE($A$40,INDIRECT(ADDRESS(ROW(),COLUMN()-3)),"%2C",INDIRECT(ADDRESS(ROW(),COLUMN()-2)))</f>
        <v>https://maps.google.com/maps?q=38.760141%2C35.430022</v>
      </c>
      <c r="CG48" s="92" t="s">
        <v>3229</v>
      </c>
      <c r="CH48" s="10" t="str" cm="1">
        <f t="array" aca="1" ref="CH48" ca="1">IF(INDIRECT(ADDRESS(ROW(),COLUMN()-6))="","X",IF(INDIRECT(ADDRESS(ROW(),COLUMN()-5))="",0,"OK"))</f>
        <v>OK</v>
      </c>
      <c r="CI48" s="29" t="str">
        <f ca="1">IF(CJ48="","",SUM(1+MAXA(CI$1:CI47)))</f>
        <v/>
      </c>
      <c r="CJ48" s="8" t="str" cm="1">
        <f t="array" aca="1" ref="CJ48" ca="1">IF(CH48=0,INDIRECT(ADDRESS(ROW(),COLUMN()-8)),"")</f>
        <v/>
      </c>
      <c r="CK48" s="31"/>
      <c r="CL48" s="10" t="str">
        <f t="shared" si="3"/>
        <v>$CB$48</v>
      </c>
      <c r="CM48" s="29" t="str">
        <f ca="1">IF(CN48="","",SUM(1+MAXA(CM$1:CM47)))</f>
        <v/>
      </c>
      <c r="CN48" s="8" t="str" cm="1">
        <f t="array" aca="1" ref="CN48" ca="1">IF(ISNUMBER(SEARCH(CN$1,INDEX(INDIRECT(CO$1),ROW(CL48),1)))=TRUE,INDIRECT(CL48),"")</f>
        <v/>
      </c>
      <c r="CO48" s="13" t="s">
        <v>1192</v>
      </c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 t="s">
        <v>1192</v>
      </c>
      <c r="DA48" s="10" t="str">
        <f t="shared" ca="1" si="65"/>
        <v/>
      </c>
      <c r="DB48" s="8"/>
      <c r="DC48" s="10"/>
      <c r="DD48" s="10"/>
      <c r="DF48" s="81"/>
      <c r="DG48" s="94"/>
      <c r="DH48" s="10" t="str" cm="1">
        <f t="array" aca="1" ref="DH48" ca="1">IF(INDIRECT(ADDRESS(ROW(),COLUMN()-6))="","X",IF(INDIRECT(ADDRESS(ROW(),COLUMN()-5))="",0,"OK"))</f>
        <v>X</v>
      </c>
      <c r="DI48" s="29" t="str">
        <f ca="1">IF(DJ48="","",SUM(1+MAXA(DI$1:DI47)))</f>
        <v/>
      </c>
      <c r="DJ48" s="8" t="str" cm="1">
        <f t="array" aca="1" ref="DJ48" ca="1">IF(DH48=0,INDIRECT(ADDRESS(ROW(),COLUMN()-8)),"")</f>
        <v/>
      </c>
      <c r="DK48" s="31"/>
      <c r="DL48" s="10" t="str">
        <f t="shared" si="66"/>
        <v>$DB$48</v>
      </c>
      <c r="DM48" s="29" t="str">
        <f ca="1">IF(DN48="","",SUM(1+MAXA(DM$1:DM47)))</f>
        <v/>
      </c>
      <c r="DN48" s="8" t="str" cm="1">
        <f t="array" aca="1" ref="DN48" ca="1">IF(ISNUMBER(SEARCH(DN$1,INDEX(INDIRECT(DO$1),ROW(DL48),1)))=TRUE,INDIRECT(DL48),"")</f>
        <v/>
      </c>
      <c r="DO48" s="13" t="s">
        <v>1192</v>
      </c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 t="s">
        <v>1192</v>
      </c>
      <c r="EA48" s="10" t="str">
        <f t="shared" ca="1" si="35"/>
        <v/>
      </c>
      <c r="EB48" s="22"/>
      <c r="EC48" s="14"/>
      <c r="ED48" s="14"/>
      <c r="EE48" s="15"/>
      <c r="EF48" s="15"/>
      <c r="EG48" s="92"/>
      <c r="EH48" s="10" t="str" cm="1">
        <f t="array" aca="1" ref="EH48" ca="1">IF(INDIRECT(ADDRESS(ROW(),COLUMN()-6))="","X",IF(INDIRECT(ADDRESS(ROW(),COLUMN()-5))="",0,"OK"))</f>
        <v>X</v>
      </c>
      <c r="EI48" s="29" t="str">
        <f ca="1">IF(EJ48="","",SUM(1+MAXA(EI$1:EI47)))</f>
        <v/>
      </c>
      <c r="EJ48" s="8" t="str" cm="1">
        <f t="array" aca="1" ref="EJ48" ca="1">IF(EH48=0,INDIRECT(ADDRESS(ROW(),COLUMN()-8)),"")</f>
        <v/>
      </c>
      <c r="EK48" s="31"/>
      <c r="EL48" s="10" t="str">
        <f t="shared" si="5"/>
        <v>$EB$48</v>
      </c>
      <c r="EM48" s="29" t="str">
        <f ca="1">IF(EN48="","",SUM(1+MAXA(EM$1:EM47)))</f>
        <v/>
      </c>
      <c r="EN48" s="8" t="str" cm="1">
        <f t="array" aca="1" ref="EN48" ca="1">IF(ISNUMBER(SEARCH(EN$1,INDEX(INDIRECT(EO$1),ROW(EL48),1)))=TRUE,INDIRECT(EL48),"")</f>
        <v/>
      </c>
      <c r="EO48" s="13" t="s">
        <v>1192</v>
      </c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0" t="str">
        <f t="shared" ca="1" si="36"/>
        <v/>
      </c>
      <c r="FB48" s="22" t="s">
        <v>4649</v>
      </c>
      <c r="FC48" s="14" t="s">
        <v>652</v>
      </c>
      <c r="FD48" s="14" t="s">
        <v>653</v>
      </c>
      <c r="FE48" s="27" t="str" cm="1">
        <f t="array" aca="1" ref="FE48" ca="1">CONCATENATE($A$37,INDIRECT(ADDRESS(ROW(),COLUMN()-2)),"%20",INDIRECT(ADDRESS(ROW(),COLUMN()-1)),$A$39,INDIRECT(ADDRESS(ROW(),COLUMN()-2)),"%20",INDIRECT(ADDRESS(ROW(),COLUMN()-1)))</f>
        <v>https://maps.yandex.ru/?ll=38.681090%2035.505226&amp;z=16&amp;text=38.681090%2035.505226</v>
      </c>
      <c r="FF48" s="87" t="str" cm="1">
        <f t="array" aca="1" ref="FF48" ca="1">CONCATENATE($A$40,INDIRECT(ADDRESS(ROW(),COLUMN()-3)),"%2C",INDIRECT(ADDRESS(ROW(),COLUMN()-2)))</f>
        <v>https://maps.google.com/maps?q=38.681090%2C35.505226</v>
      </c>
      <c r="FG48" s="92" t="s">
        <v>3229</v>
      </c>
      <c r="FH48" s="10" t="str" cm="1">
        <f t="array" aca="1" ref="FH48" ca="1">IF(INDIRECT(ADDRESS(ROW(),COLUMN()-6))="","X",IF(INDIRECT(ADDRESS(ROW(),COLUMN()-5))="",0,"OK"))</f>
        <v>OK</v>
      </c>
      <c r="FI48" s="29" t="str">
        <f ca="1">IF(FJ48="","",SUM(1+MAXA(FI$1:FI47)))</f>
        <v/>
      </c>
      <c r="FJ48" s="8" t="str" cm="1">
        <f t="array" aca="1" ref="FJ48" ca="1">IF(FH48=0,INDIRECT(ADDRESS(ROW(),COLUMN()-8)),"")</f>
        <v/>
      </c>
      <c r="FK48" s="31"/>
      <c r="FL48" s="10" t="str">
        <f t="shared" si="6"/>
        <v>$FB$48</v>
      </c>
      <c r="FM48" s="29" t="str">
        <f ca="1">IF(FN48="","",SUM(1+MAXA(FM$1:FM47)))</f>
        <v/>
      </c>
      <c r="FN48" s="8" t="str" cm="1">
        <f t="array" aca="1" ref="FN48" ca="1">IF(ISNUMBER(SEARCH(FN$1,INDEX(INDIRECT(FO$1),ROW(FL48),1)))=TRUE,INDIRECT(FL48),"")</f>
        <v/>
      </c>
      <c r="FO48" s="13" t="s">
        <v>1192</v>
      </c>
      <c r="FP48" s="13" t="s">
        <v>1192</v>
      </c>
      <c r="FQ48" s="13" t="s">
        <v>1192</v>
      </c>
      <c r="FR48" s="13" t="s">
        <v>1192</v>
      </c>
      <c r="FS48" s="13" t="s">
        <v>1192</v>
      </c>
      <c r="FT48" s="13"/>
      <c r="FU48" s="13"/>
      <c r="FV48" s="13"/>
      <c r="FW48" s="13"/>
      <c r="FX48" s="13"/>
      <c r="FY48" s="13"/>
      <c r="FZ48" s="13"/>
      <c r="GA48" s="10" t="str">
        <f t="shared" ca="1" si="37"/>
        <v/>
      </c>
      <c r="GB48" s="22"/>
      <c r="GC48" s="14"/>
      <c r="GD48" s="14"/>
      <c r="GE48" s="24"/>
      <c r="GF48" s="88"/>
      <c r="GG48" s="115"/>
      <c r="GH48" s="10" t="str" cm="1">
        <f t="array" aca="1" ref="GH48" ca="1">IF(INDIRECT(ADDRESS(ROW(),COLUMN()-6))="","X",IF(INDIRECT(ADDRESS(ROW(),COLUMN()-5))="",0,"OK"))</f>
        <v>X</v>
      </c>
      <c r="GI48" s="29" t="str">
        <f ca="1">IF(GJ48="","",SUM(1+MAXA(GI$1:GI47)))</f>
        <v/>
      </c>
      <c r="GJ48" s="8" t="str" cm="1">
        <f t="array" aca="1" ref="GJ48" ca="1">IF(GH48=0,INDIRECT(ADDRESS(ROW(),COLUMN()-8)),"")</f>
        <v/>
      </c>
      <c r="GK48" s="31"/>
      <c r="GL48" s="10" t="str">
        <f t="shared" si="7"/>
        <v>$GB$48</v>
      </c>
      <c r="GM48" s="29" t="str">
        <f ca="1">IF(GN48="","",SUM(1+MAXA(GM$1:GM47)))</f>
        <v/>
      </c>
      <c r="GN48" s="8" t="str" cm="1">
        <f t="array" aca="1" ref="GN48" ca="1">IF(ISNUMBER(SEARCH(GN$1,INDEX(INDIRECT(GO$1),ROW(GL48),1)))=TRUE,INDIRECT(GL48),"")</f>
        <v/>
      </c>
      <c r="GO48" s="13" t="s">
        <v>1192</v>
      </c>
      <c r="GP48" s="13" t="s">
        <v>1192</v>
      </c>
      <c r="GQ48" s="13" t="s">
        <v>1192</v>
      </c>
      <c r="GR48" s="13" t="s">
        <v>1192</v>
      </c>
      <c r="GS48" s="13" t="s">
        <v>1192</v>
      </c>
      <c r="GT48" s="13"/>
      <c r="GU48" s="13"/>
      <c r="GV48" s="13"/>
      <c r="GW48" s="13"/>
      <c r="GX48" s="13"/>
      <c r="GY48" s="13"/>
      <c r="GZ48" s="13"/>
      <c r="HA48" s="10" t="str">
        <f t="shared" ca="1" si="38"/>
        <v/>
      </c>
      <c r="HB48" s="16"/>
      <c r="HC48" s="17" t="s">
        <v>627</v>
      </c>
      <c r="HD48" s="18"/>
      <c r="HE48" s="25"/>
      <c r="HF48" s="25"/>
      <c r="HG48" s="92" t="s">
        <v>3229</v>
      </c>
      <c r="HH48" s="10" t="str" cm="1">
        <f t="array" aca="1" ref="HH48" ca="1">IF(INDIRECT(ADDRESS(ROW(),COLUMN()-6))="","X",IF(INDIRECT(ADDRESS(ROW(),COLUMN()-5))="",0,"OK"))</f>
        <v>X</v>
      </c>
      <c r="HI48" s="29" t="str">
        <f ca="1">IF(HJ48="","",SUM(1+MAXA(HI$1:HI47)))</f>
        <v/>
      </c>
      <c r="HJ48" s="8" t="str" cm="1">
        <f t="array" aca="1" ref="HJ48" ca="1">IF(HH48=0,INDIRECT(ADDRESS(ROW(),COLUMN()-8)),"")</f>
        <v/>
      </c>
      <c r="HK48" s="31"/>
      <c r="HL48" s="10" t="str">
        <f t="shared" si="8"/>
        <v>$HB$48</v>
      </c>
      <c r="HM48" s="29" t="str">
        <f ca="1">IF(HN48="","",SUM(1+MAXA(HM$1:HM47)))</f>
        <v/>
      </c>
      <c r="HN48" s="8" t="str" cm="1">
        <f t="array" aca="1" ref="HN48" ca="1">IF(ISNUMBER(SEARCH(HN$1,INDEX(INDIRECT(HO$1),ROW(HL48),1)))=TRUE,INDIRECT(HL48),"")</f>
        <v/>
      </c>
      <c r="HO48" s="13" t="s">
        <v>1192</v>
      </c>
      <c r="HP48" s="13" t="s">
        <v>1192</v>
      </c>
      <c r="HQ48" s="13" t="s">
        <v>1192</v>
      </c>
      <c r="HR48" s="13"/>
      <c r="HS48" s="13"/>
      <c r="HT48" s="13"/>
      <c r="HU48" s="13"/>
      <c r="HV48" s="13"/>
      <c r="HW48" s="13"/>
      <c r="HX48" s="13"/>
      <c r="HY48" s="13" t="s">
        <v>1192</v>
      </c>
      <c r="HZ48" s="13" t="s">
        <v>1192</v>
      </c>
      <c r="IA48" s="10" t="str">
        <f t="shared" ca="1" si="39"/>
        <v/>
      </c>
      <c r="IB48" s="22" t="s">
        <v>657</v>
      </c>
      <c r="IC48" s="14" t="s">
        <v>658</v>
      </c>
      <c r="ID48" s="14" t="s">
        <v>659</v>
      </c>
      <c r="IE48" s="27" t="str" cm="1">
        <f t="array" aca="1" ref="IE48" ca="1">CONCATENATE($A$37,INDIRECT(ADDRESS(ROW(),COLUMN()-2)),"%20",INDIRECT(ADDRESS(ROW(),COLUMN()-1)),$A$39,INDIRECT(ADDRESS(ROW(),COLUMN()-2)),"%20",INDIRECT(ADDRESS(ROW(),COLUMN()-1)))</f>
        <v>https://maps.yandex.ru/?ll=38.886561%2035.423731&amp;z=16&amp;text=38.886561%2035.423731</v>
      </c>
      <c r="IF48" s="87" t="str" cm="1">
        <f t="array" aca="1" ref="IF48" ca="1">CONCATENATE($A$40,INDIRECT(ADDRESS(ROW(),COLUMN()-3)),"%2C",INDIRECT(ADDRESS(ROW(),COLUMN()-2)))</f>
        <v>https://maps.google.com/maps?q=38.886561%2C35.423731</v>
      </c>
      <c r="IG48" s="79" t="s">
        <v>3229</v>
      </c>
      <c r="IH48" s="10" t="str" cm="1">
        <f t="array" aca="1" ref="IH48" ca="1">IF(INDIRECT(ADDRESS(ROW(),COLUMN()-6))="","X",IF(INDIRECT(ADDRESS(ROW(),COLUMN()-5))="",0,"OK"))</f>
        <v>OK</v>
      </c>
      <c r="II48" s="29" t="str">
        <f ca="1">IF(IJ48="","",SUM(1+MAXA(II$1:II47)))</f>
        <v/>
      </c>
      <c r="IJ48" s="8" t="str" cm="1">
        <f t="array" aca="1" ref="IJ48" ca="1">IF(IH48=0,INDIRECT(ADDRESS(ROW(),COLUMN()-8)),"")</f>
        <v/>
      </c>
      <c r="IK48" s="31"/>
      <c r="IL48" s="10" t="str">
        <f t="shared" si="9"/>
        <v>$IB$48</v>
      </c>
      <c r="IM48" s="29" t="str">
        <f ca="1">IF(IN48="","",SUM(1+MAXA(IM$1:IM47)))</f>
        <v/>
      </c>
      <c r="IN48" s="8" t="str" cm="1">
        <f t="array" aca="1" ref="IN48" ca="1">IF(ISNUMBER(SEARCH(IN$1,INDEX(INDIRECT(IO$1),ROW(IL48),1)))=TRUE,INDIRECT(IL48),"")</f>
        <v/>
      </c>
      <c r="IO48" s="13" t="s">
        <v>1192</v>
      </c>
      <c r="IP48" s="13" t="s">
        <v>1192</v>
      </c>
      <c r="IQ48" s="13" t="s">
        <v>1192</v>
      </c>
      <c r="IR48" s="13"/>
      <c r="IS48" s="13"/>
      <c r="IT48" s="13"/>
      <c r="IU48" s="13"/>
      <c r="IV48" s="13"/>
      <c r="IW48" s="13"/>
      <c r="IX48" s="13" t="s">
        <v>1192</v>
      </c>
      <c r="IY48" s="13" t="s">
        <v>1192</v>
      </c>
      <c r="IZ48" s="13" t="s">
        <v>1192</v>
      </c>
      <c r="JA48" s="10" t="str">
        <f t="shared" ca="1" si="40"/>
        <v/>
      </c>
      <c r="JB48" s="22"/>
      <c r="JC48" s="14"/>
      <c r="JD48" s="14"/>
      <c r="JE48" s="24"/>
      <c r="JF48" s="88"/>
      <c r="JG48" s="101"/>
      <c r="JH48" s="10" t="str" cm="1">
        <f t="array" aca="1" ref="JH48" ca="1">IF(INDIRECT(ADDRESS(ROW(),COLUMN()-6))="","X",IF(INDIRECT(ADDRESS(ROW(),COLUMN()-5))="",0,"OK"))</f>
        <v>X</v>
      </c>
      <c r="JI48" s="29" t="str">
        <f ca="1">IF(JJ48="","",SUM(1+MAXA(JI$1:JI47)))</f>
        <v/>
      </c>
      <c r="JJ48" s="8" t="str" cm="1">
        <f t="array" aca="1" ref="JJ48" ca="1">IF(JH48=0,INDIRECT(ADDRESS(ROW(),COLUMN()-8)),"")</f>
        <v/>
      </c>
      <c r="JK48" s="31"/>
      <c r="JL48" s="10" t="str">
        <f t="shared" si="10"/>
        <v>$JB$48</v>
      </c>
      <c r="JM48" s="29" t="str">
        <f ca="1">IF(JN48="","",SUM(1+MAXA(JM$1:JM47)))</f>
        <v/>
      </c>
      <c r="JN48" s="8" t="str" cm="1">
        <f t="array" aca="1" ref="JN48" ca="1">IF(ISNUMBER(SEARCH(JN$1,INDEX(INDIRECT(JO$1),ROW(JL48),1)))=TRUE,INDIRECT(JL48),"")</f>
        <v/>
      </c>
      <c r="JO48" s="13" t="s">
        <v>1192</v>
      </c>
      <c r="JP48" s="13" t="s">
        <v>1192</v>
      </c>
      <c r="JQ48" s="13" t="s">
        <v>1192</v>
      </c>
      <c r="JR48" s="13"/>
      <c r="JS48" s="13"/>
      <c r="JT48" s="13"/>
      <c r="JU48" s="13"/>
      <c r="JV48" s="13"/>
      <c r="JW48" s="13"/>
      <c r="JX48" s="13" t="s">
        <v>1192</v>
      </c>
      <c r="JY48" s="13" t="s">
        <v>1192</v>
      </c>
      <c r="JZ48" s="13" t="s">
        <v>1192</v>
      </c>
      <c r="KA48" s="10" t="str">
        <f t="shared" ca="1" si="41"/>
        <v/>
      </c>
      <c r="KB48" s="22" t="s">
        <v>660</v>
      </c>
      <c r="KC48" s="14" t="s">
        <v>661</v>
      </c>
      <c r="KD48" s="14" t="s">
        <v>662</v>
      </c>
      <c r="KE48" s="27" t="str" cm="1">
        <f t="array" aca="1" ref="KE48" ca="1">CONCATENATE($A$37,INDIRECT(ADDRESS(ROW(),COLUMN()-2)),"%20",INDIRECT(ADDRESS(ROW(),COLUMN()-1)),$A$39,INDIRECT(ADDRESS(ROW(),COLUMN()-2)),"%20",INDIRECT(ADDRESS(ROW(),COLUMN()-1)))</f>
        <v>https://maps.yandex.ru/?ll=38.571518%2035.668246&amp;z=16&amp;text=38.571518%2035.668246</v>
      </c>
      <c r="KF48" s="87" t="str" cm="1">
        <f t="array" aca="1" ref="KF48" ca="1">CONCATENATE($A$40,INDIRECT(ADDRESS(ROW(),COLUMN()-3)),"%2C",INDIRECT(ADDRESS(ROW(),COLUMN()-2)))</f>
        <v>https://maps.google.com/maps?q=38.571518%2C35.668246</v>
      </c>
      <c r="KG48" s="79" t="s">
        <v>3229</v>
      </c>
      <c r="KH48" s="10" t="str" cm="1">
        <f t="array" aca="1" ref="KH48" ca="1">IF(INDIRECT(ADDRESS(ROW(),COLUMN()-6))="","X",IF(INDIRECT(ADDRESS(ROW(),COLUMN()-5))="",0,"OK"))</f>
        <v>OK</v>
      </c>
      <c r="KI48" s="29" t="str">
        <f ca="1">IF(KJ48="","",SUM(1+MAXA(KI$1:KI47)))</f>
        <v/>
      </c>
      <c r="KJ48" s="8" t="str" cm="1">
        <f t="array" aca="1" ref="KJ48" ca="1">IF(KH48=0,INDIRECT(ADDRESS(ROW(),COLUMN()-8)),"")</f>
        <v/>
      </c>
      <c r="KK48" s="31"/>
      <c r="KL48" s="10" t="str">
        <f t="shared" si="11"/>
        <v>$KB$48</v>
      </c>
      <c r="KM48" s="29" t="str">
        <f ca="1">IF(KN48="","",SUM(1+MAXA(KM$1:KM47)))</f>
        <v/>
      </c>
      <c r="KN48" s="8" t="str" cm="1">
        <f t="array" aca="1" ref="KN48" ca="1">IF(ISNUMBER(SEARCH(KN$1,INDEX(INDIRECT(KO$1),ROW(KL48),1)))=TRUE,INDIRECT(KL48),"")</f>
        <v/>
      </c>
      <c r="KO48" s="13" t="s">
        <v>1192</v>
      </c>
      <c r="KP48" s="13" t="s">
        <v>1192</v>
      </c>
      <c r="KQ48" s="13" t="s">
        <v>1192</v>
      </c>
      <c r="KR48" s="13"/>
      <c r="KS48" s="13"/>
      <c r="KT48" s="13"/>
      <c r="KU48" s="13"/>
      <c r="KV48" s="13"/>
      <c r="KW48" s="13"/>
      <c r="KX48" s="13"/>
      <c r="KY48" s="13" t="s">
        <v>1192</v>
      </c>
      <c r="KZ48" s="13" t="s">
        <v>1192</v>
      </c>
      <c r="LA48" s="10" t="str">
        <f t="shared" ca="1" si="42"/>
        <v/>
      </c>
      <c r="LB48" s="8"/>
      <c r="LC48" s="10"/>
      <c r="LD48" s="10"/>
      <c r="LG48" s="79"/>
      <c r="LH48" s="10" t="str" cm="1">
        <f t="array" aca="1" ref="LH48" ca="1">IF(INDIRECT(ADDRESS(ROW(),COLUMN()-6))="","X",IF(INDIRECT(ADDRESS(ROW(),COLUMN()-5))="",0,"OK"))</f>
        <v>X</v>
      </c>
      <c r="LI48" s="29" t="str">
        <f ca="1">IF(LJ48="","",SUM(1+MAXA(LI$1:LI47)))</f>
        <v/>
      </c>
      <c r="LJ48" s="8" t="str" cm="1">
        <f t="array" aca="1" ref="LJ48" ca="1">IF(LH48=0,INDIRECT(ADDRESS(ROW(),COLUMN()-8)),"")</f>
        <v/>
      </c>
      <c r="LK48" s="31"/>
      <c r="LL48" s="10" t="str">
        <f t="shared" si="12"/>
        <v>$LB$48</v>
      </c>
      <c r="LM48" s="29" t="str">
        <f ca="1">IF(LN48="","",SUM(1+MAXA(LM$1:LM47)))</f>
        <v/>
      </c>
      <c r="LN48" s="8" t="str" cm="1">
        <f t="array" aca="1" ref="LN48" ca="1">IF(ISNUMBER(SEARCH(LN$1,INDEX(INDIRECT(LO$1),ROW(LL48),1)))=TRUE,INDIRECT(LL48),"")</f>
        <v/>
      </c>
      <c r="LO48" s="13" t="s">
        <v>1192</v>
      </c>
      <c r="LP48" s="13" t="s">
        <v>1192</v>
      </c>
      <c r="LQ48" s="13" t="s">
        <v>1192</v>
      </c>
      <c r="LR48" s="13" t="s">
        <v>1192</v>
      </c>
      <c r="LS48" s="13"/>
      <c r="LT48" s="13"/>
      <c r="LU48" s="13"/>
      <c r="LV48" s="13"/>
      <c r="LW48" s="13"/>
      <c r="LX48" s="13"/>
      <c r="LY48" s="13" t="s">
        <v>1192</v>
      </c>
      <c r="LZ48" s="13" t="s">
        <v>1192</v>
      </c>
      <c r="MA48" s="10" t="str">
        <f t="shared" ca="1" si="43"/>
        <v/>
      </c>
      <c r="MB48" s="8" t="s">
        <v>691</v>
      </c>
      <c r="MC48" s="10" t="s">
        <v>692</v>
      </c>
      <c r="MD48" s="10" t="s">
        <v>693</v>
      </c>
      <c r="ME48" s="27" t="str" cm="1">
        <f t="array" aca="1" ref="ME48" ca="1">CONCATENATE($A$37,INDIRECT(ADDRESS(ROW(),COLUMN()-2)),"%20",INDIRECT(ADDRESS(ROW(),COLUMN()-1)),$A$39,INDIRECT(ADDRESS(ROW(),COLUMN()-2)),"%20",INDIRECT(ADDRESS(ROW(),COLUMN()-1)))</f>
        <v>https://maps.yandex.ru/?ll=38.714961%2036.092882&amp;z=16&amp;text=38.714961%2036.092882</v>
      </c>
      <c r="MF48" s="87" t="str" cm="1">
        <f t="array" aca="1" ref="MF48" ca="1">CONCATENATE($A$40,INDIRECT(ADDRESS(ROW(),COLUMN()-3)),"%2C",INDIRECT(ADDRESS(ROW(),COLUMN()-2)))</f>
        <v>https://maps.google.com/maps?q=38.714961%2C36.092882</v>
      </c>
      <c r="MG48" s="79" t="s">
        <v>3229</v>
      </c>
      <c r="MH48" s="10" t="str" cm="1">
        <f t="array" aca="1" ref="MH48" ca="1">IF(INDIRECT(ADDRESS(ROW(),COLUMN()-6))="","X",IF(INDIRECT(ADDRESS(ROW(),COLUMN()-5))="",0,"OK"))</f>
        <v>OK</v>
      </c>
      <c r="MI48" s="29" t="str">
        <f ca="1">IF(MJ48="","",SUM(1+MAXA(MI$1:MI47)))</f>
        <v/>
      </c>
      <c r="MJ48" s="8" t="str" cm="1">
        <f t="array" aca="1" ref="MJ48" ca="1">IF(MH48=0,INDIRECT(ADDRESS(ROW(),COLUMN()-8)),"")</f>
        <v/>
      </c>
      <c r="MK48" s="31"/>
      <c r="ML48" s="10" t="str">
        <f t="shared" si="13"/>
        <v>$MB$48</v>
      </c>
      <c r="MM48" s="29" t="str">
        <f ca="1">IF(MN48="","",SUM(1+MAXA(MM$1:MM47)))</f>
        <v/>
      </c>
      <c r="MN48" s="8" t="str" cm="1">
        <f t="array" aca="1" ref="MN48" ca="1">IF(ISNUMBER(SEARCH(MN$1,INDEX(INDIRECT(MO$1),ROW(ML48),1)))=TRUE,INDIRECT(ML48),"")</f>
        <v/>
      </c>
      <c r="MO48" s="13" t="s">
        <v>1192</v>
      </c>
      <c r="MP48" s="13" t="s">
        <v>1192</v>
      </c>
      <c r="MQ48" s="13" t="s">
        <v>1192</v>
      </c>
      <c r="MR48" s="13"/>
      <c r="MS48" s="13"/>
      <c r="MT48" s="13"/>
      <c r="MU48" s="13"/>
      <c r="MV48" s="13"/>
      <c r="MW48" s="13" t="s">
        <v>1192</v>
      </c>
      <c r="MX48" s="13"/>
      <c r="MY48" s="13" t="s">
        <v>1192</v>
      </c>
      <c r="MZ48" s="13" t="s">
        <v>1192</v>
      </c>
      <c r="NA48" s="10" t="str">
        <f t="shared" ca="1" si="44"/>
        <v/>
      </c>
      <c r="NB48" s="22" t="s">
        <v>1218</v>
      </c>
      <c r="NC48" s="14" t="s">
        <v>1219</v>
      </c>
      <c r="ND48" s="14" t="s">
        <v>1220</v>
      </c>
      <c r="NE48" s="27" t="str" cm="1">
        <f t="array" aca="1" ref="NE48" ca="1">CONCATENATE($A$37,INDIRECT(ADDRESS(ROW(),COLUMN()-2)),"%20",INDIRECT(ADDRESS(ROW(),COLUMN()-1)),$A$39,INDIRECT(ADDRESS(ROW(),COLUMN()-2)),"%20",INDIRECT(ADDRESS(ROW(),COLUMN()-1)))</f>
        <v>https://maps.yandex.ru/?ll=38.212578%2035.621922&amp;z=16&amp;text=38.212578%2035.621922</v>
      </c>
      <c r="NF48" s="87" t="str" cm="1">
        <f t="array" aca="1" ref="NF48" ca="1">CONCATENATE($A$40,INDIRECT(ADDRESS(ROW(),COLUMN()-3)),"%2C",INDIRECT(ADDRESS(ROW(),COLUMN()-2)))</f>
        <v>https://maps.google.com/maps?q=38.212578%2C35.621922</v>
      </c>
      <c r="NG48" s="79" t="s">
        <v>3229</v>
      </c>
      <c r="NH48" s="10" t="str" cm="1">
        <f t="array" aca="1" ref="NH48" ca="1">IF(INDIRECT(ADDRESS(ROW(),COLUMN()-6))="","X",IF(INDIRECT(ADDRESS(ROW(),COLUMN()-5))="",0,"OK"))</f>
        <v>OK</v>
      </c>
      <c r="NI48" s="29" t="str">
        <f ca="1">IF(NJ48="","",SUM(1+MAXA(NI$1:NI47)))</f>
        <v/>
      </c>
      <c r="NJ48" s="8" t="str" cm="1">
        <f t="array" aca="1" ref="NJ48" ca="1">IF(NH48=0,INDIRECT(ADDRESS(ROW(),COLUMN()-8)),"")</f>
        <v/>
      </c>
      <c r="NK48" s="31"/>
      <c r="NL48" s="10" t="str">
        <f t="shared" si="14"/>
        <v>$NB$48</v>
      </c>
      <c r="NM48" s="29" t="str">
        <f ca="1">IF(NN48="","",SUM(1+MAXA(NM$1:NM47)))</f>
        <v/>
      </c>
      <c r="NN48" s="8" t="str" cm="1">
        <f t="array" aca="1" ref="NN48" ca="1">IF(ISNUMBER(SEARCH(NN$1,INDEX(INDIRECT(NO$1),ROW(NL48),1)))=TRUE,INDIRECT(NL48),"")</f>
        <v/>
      </c>
      <c r="NO48" s="13" t="s">
        <v>1192</v>
      </c>
      <c r="NP48" s="13" t="s">
        <v>1192</v>
      </c>
      <c r="NQ48" s="13" t="s">
        <v>1192</v>
      </c>
      <c r="NR48" s="13"/>
      <c r="NS48" s="13"/>
      <c r="NT48" s="13"/>
      <c r="NU48" s="13"/>
      <c r="NV48" s="13"/>
      <c r="NW48" s="13"/>
      <c r="NX48" s="13" t="s">
        <v>1192</v>
      </c>
      <c r="NY48" s="13" t="s">
        <v>1192</v>
      </c>
      <c r="NZ48" s="13"/>
      <c r="OA48" s="10" t="str">
        <f t="shared" ca="1" si="45"/>
        <v/>
      </c>
      <c r="OB48" s="8" t="s">
        <v>1312</v>
      </c>
      <c r="OC48" s="10" t="s">
        <v>1313</v>
      </c>
      <c r="OD48" s="10" t="s">
        <v>1314</v>
      </c>
      <c r="OE48" s="27" t="str" cm="1">
        <f t="array" aca="1" ref="OE48" ca="1">CONCATENATE($A$37,INDIRECT(ADDRESS(ROW(),COLUMN()-2)),"%20",INDIRECT(ADDRESS(ROW(),COLUMN()-1)),$A$39,INDIRECT(ADDRESS(ROW(),COLUMN()-2)),"%20",INDIRECT(ADDRESS(ROW(),COLUMN()-1)))</f>
        <v>https://maps.yandex.ru/?ll=38.429899%2035.587659&amp;z=16&amp;text=38.429899%2035.587659</v>
      </c>
      <c r="OF48" s="87" t="str" cm="1">
        <f t="array" aca="1" ref="OF48" ca="1">CONCATENATE($A$40,INDIRECT(ADDRESS(ROW(),COLUMN()-3)),"%2C",INDIRECT(ADDRESS(ROW(),COLUMN()-2)))</f>
        <v>https://maps.google.com/maps?q=38.429899%2C35.587659</v>
      </c>
      <c r="OG48" s="79" t="s">
        <v>3229</v>
      </c>
      <c r="OH48" s="10" t="str" cm="1">
        <f t="array" aca="1" ref="OH48" ca="1">IF(INDIRECT(ADDRESS(ROW(),COLUMN()-6))="","X",IF(INDIRECT(ADDRESS(ROW(),COLUMN()-5))="",0,"OK"))</f>
        <v>OK</v>
      </c>
      <c r="OI48" s="29" t="str">
        <f ca="1">IF(OJ48="","",SUM(1+MAXA(OI$1:OI47)))</f>
        <v/>
      </c>
      <c r="OJ48" s="8" t="str" cm="1">
        <f t="array" aca="1" ref="OJ48" ca="1">IF(OH48=0,INDIRECT(ADDRESS(ROW(),COLUMN()-8)),"")</f>
        <v/>
      </c>
      <c r="OK48" s="31"/>
      <c r="OL48" s="10" t="str">
        <f t="shared" si="15"/>
        <v>$OB$48</v>
      </c>
      <c r="OM48" s="29" t="str">
        <f ca="1">IF(ON48="","",SUM(1+MAXA(OM$1:OM47)))</f>
        <v/>
      </c>
      <c r="ON48" s="8" t="str" cm="1">
        <f t="array" aca="1" ref="ON48" ca="1">IF(ISNUMBER(SEARCH(ON$1,INDEX(INDIRECT(OO$1),ROW(OL48),1)))=TRUE,INDIRECT(OL48),"")</f>
        <v/>
      </c>
      <c r="OO48" s="13" t="s">
        <v>1192</v>
      </c>
      <c r="OP48" s="13"/>
      <c r="OQ48" s="13"/>
      <c r="OR48" s="13"/>
      <c r="OS48" s="13"/>
      <c r="OT48" s="13"/>
      <c r="OU48" s="13"/>
      <c r="OV48" s="13"/>
      <c r="OW48" s="13"/>
      <c r="OX48" s="13"/>
      <c r="OY48" s="13"/>
      <c r="OZ48" s="13" t="s">
        <v>1192</v>
      </c>
      <c r="PA48" s="10" t="str">
        <f t="shared" ca="1" si="46"/>
        <v/>
      </c>
      <c r="PB48" s="16"/>
      <c r="PC48" s="17" t="s">
        <v>1519</v>
      </c>
      <c r="PD48" s="18"/>
      <c r="PE48" s="19"/>
      <c r="PF48" s="19"/>
      <c r="PG48" s="79" t="s">
        <v>3239</v>
      </c>
      <c r="PH48" s="10" t="str" cm="1">
        <f t="array" aca="1" ref="PH48" ca="1">IF(INDIRECT(ADDRESS(ROW(),COLUMN()-6))="","X",IF(INDIRECT(ADDRESS(ROW(),COLUMN()-5))="",0,"OK"))</f>
        <v>X</v>
      </c>
      <c r="PI48" s="29" t="str">
        <f ca="1">IF(PJ48="","",SUM(1+MAXA(PI$1:PI47)))</f>
        <v/>
      </c>
      <c r="PJ48" s="8" t="str" cm="1">
        <f t="array" aca="1" ref="PJ48" ca="1">IF(PH48=0,INDIRECT(ADDRESS(ROW(),COLUMN()-8)),"")</f>
        <v/>
      </c>
      <c r="PK48" s="31"/>
      <c r="PL48" s="10" t="str">
        <f t="shared" si="16"/>
        <v>$PB$48</v>
      </c>
      <c r="PM48" s="29" t="str">
        <f ca="1">IF(PN48="","",SUM(1+MAXA(PM$1:PM47)))</f>
        <v/>
      </c>
      <c r="PN48" s="8" t="str" cm="1">
        <f t="array" aca="1" ref="PN48" ca="1">IF(ISNUMBER(SEARCH(PN$1,INDEX(INDIRECT(PO$1),ROW(PL48),1)))=TRUE,INDIRECT(PL48),"")</f>
        <v/>
      </c>
      <c r="PO48" s="13" t="s">
        <v>1192</v>
      </c>
      <c r="PP48" s="13" t="s">
        <v>1192</v>
      </c>
      <c r="PQ48" s="13" t="s">
        <v>1192</v>
      </c>
      <c r="PR48" s="13" t="s">
        <v>1192</v>
      </c>
      <c r="PS48" s="13"/>
      <c r="PT48" s="13"/>
      <c r="PU48" s="13"/>
      <c r="PV48" s="13"/>
      <c r="PW48" s="13"/>
      <c r="PX48" s="13"/>
      <c r="PY48" s="13" t="s">
        <v>1192</v>
      </c>
      <c r="PZ48" s="13" t="s">
        <v>1192</v>
      </c>
      <c r="QA48" s="10" t="str">
        <f t="shared" ca="1" si="47"/>
        <v/>
      </c>
      <c r="QB48" s="22" t="s">
        <v>1562</v>
      </c>
      <c r="QC48" s="6" t="s">
        <v>1643</v>
      </c>
      <c r="QD48" s="6" t="s">
        <v>1644</v>
      </c>
      <c r="QE48" s="27" t="str" cm="1">
        <f t="array" aca="1" ref="QE48" ca="1">CONCATENATE($A$37,INDIRECT(ADDRESS(ROW(),COLUMN()-2)),"%20",INDIRECT(ADDRESS(ROW(),COLUMN()-1)),$A$39,INDIRECT(ADDRESS(ROW(),COLUMN()-2)),"%20",INDIRECT(ADDRESS(ROW(),COLUMN()-1)))</f>
        <v>https://maps.yandex.ru/?ll=38.661403%2035.295268&amp;z=16&amp;text=38.661403%2035.295268</v>
      </c>
      <c r="QF48" s="87" t="str" cm="1">
        <f t="array" aca="1" ref="QF48" ca="1">CONCATENATE($A$40,INDIRECT(ADDRESS(ROW(),COLUMN()-3)),"%2C",INDIRECT(ADDRESS(ROW(),COLUMN()-2)))</f>
        <v>https://maps.google.com/maps?q=38.661403%2C35.295268</v>
      </c>
      <c r="QG48" s="79" t="s">
        <v>3239</v>
      </c>
      <c r="QH48" s="10" t="str" cm="1">
        <f t="array" aca="1" ref="QH48" ca="1">IF(INDIRECT(ADDRESS(ROW(),COLUMN()-6))="","X",IF(INDIRECT(ADDRESS(ROW(),COLUMN()-5))="",0,"OK"))</f>
        <v>OK</v>
      </c>
      <c r="QI48" s="29" t="str">
        <f ca="1">IF(QJ48="","",SUM(1+MAXA(QI$1:QI47)))</f>
        <v/>
      </c>
      <c r="QJ48" s="8" t="str" cm="1">
        <f t="array" aca="1" ref="QJ48" ca="1">IF(QH48=0,INDIRECT(ADDRESS(ROW(),COLUMN()-8)),"")</f>
        <v/>
      </c>
      <c r="QK48" s="31"/>
      <c r="QL48" s="10" t="str">
        <f t="shared" si="17"/>
        <v>$QB$48</v>
      </c>
      <c r="QM48" s="29" t="str">
        <f ca="1">IF(QN48="","",SUM(1+MAXA(QM$1:QM47)))</f>
        <v/>
      </c>
      <c r="QN48" s="8" t="str" cm="1">
        <f t="array" aca="1" ref="QN48" ca="1">IF(ISNUMBER(SEARCH(QN$1,INDEX(INDIRECT(QO$1),ROW(QL48),1)))=TRUE,INDIRECT(QL48),"")</f>
        <v/>
      </c>
      <c r="QO48" s="13" t="s">
        <v>1192</v>
      </c>
      <c r="QP48" s="13" t="s">
        <v>1192</v>
      </c>
      <c r="QQ48" s="13" t="s">
        <v>1192</v>
      </c>
      <c r="QR48" s="13" t="s">
        <v>1192</v>
      </c>
      <c r="QS48" s="13"/>
      <c r="QT48" s="13"/>
      <c r="QU48" s="13"/>
      <c r="QV48" s="13"/>
      <c r="QW48" s="13"/>
      <c r="QX48" s="13"/>
      <c r="QY48" s="13" t="s">
        <v>1192</v>
      </c>
      <c r="QZ48" s="13" t="s">
        <v>1192</v>
      </c>
      <c r="RA48" s="10" t="str">
        <f t="shared" ca="1" si="48"/>
        <v/>
      </c>
      <c r="RB48" s="22"/>
      <c r="RC48" s="15"/>
      <c r="RD48" s="14"/>
      <c r="RE48" s="24"/>
      <c r="RF48" s="24"/>
      <c r="RG48" s="79"/>
      <c r="RH48" s="10" t="str" cm="1">
        <f t="array" aca="1" ref="RH48" ca="1">IF(INDIRECT(ADDRESS(ROW(),COLUMN()-6))="","X",IF(INDIRECT(ADDRESS(ROW(),COLUMN()-5))="",0,"OK"))</f>
        <v>X</v>
      </c>
      <c r="RI48" s="29" t="str">
        <f ca="1">IF(RJ48="","",SUM(1+MAXA(RI$1:RI47)))</f>
        <v/>
      </c>
      <c r="RJ48" s="8" t="str" cm="1">
        <f t="array" aca="1" ref="RJ48" ca="1">IF(RH48=0,INDIRECT(ADDRESS(ROW(),COLUMN()-8)),"")</f>
        <v/>
      </c>
      <c r="RK48" s="31"/>
      <c r="RL48" s="10" t="str">
        <f t="shared" si="18"/>
        <v>$RB$48</v>
      </c>
      <c r="RM48" s="29" t="str">
        <f ca="1">IF(RN48="","",SUM(1+MAXA(RM$1:RM47)))</f>
        <v/>
      </c>
      <c r="RN48" s="8" t="str" cm="1">
        <f t="array" aca="1" ref="RN48" ca="1">IF(ISNUMBER(SEARCH(RN$1,INDEX(INDIRECT(RO$1),ROW(RL48),1)))=TRUE,INDIRECT(RL48),"")</f>
        <v/>
      </c>
      <c r="RO48" s="13" t="s">
        <v>1192</v>
      </c>
      <c r="RP48" s="13" t="s">
        <v>1192</v>
      </c>
      <c r="RQ48" s="13" t="s">
        <v>1192</v>
      </c>
      <c r="RR48" s="13"/>
      <c r="RS48" s="13"/>
      <c r="RT48" s="13"/>
      <c r="RU48" s="13"/>
      <c r="RV48" s="13"/>
      <c r="RW48" s="13"/>
      <c r="RX48" s="13"/>
      <c r="RY48" s="13" t="s">
        <v>1192</v>
      </c>
      <c r="RZ48" s="13" t="s">
        <v>1192</v>
      </c>
      <c r="SA48" s="10" t="str">
        <f t="shared" ca="1" si="49"/>
        <v/>
      </c>
      <c r="SB48" s="16"/>
      <c r="SC48" s="17" t="s">
        <v>1828</v>
      </c>
      <c r="SD48" s="48"/>
      <c r="SE48" s="17"/>
      <c r="SF48" s="17"/>
      <c r="SG48" s="79" t="s">
        <v>3229</v>
      </c>
      <c r="SH48" s="10" t="str" cm="1">
        <f t="array" aca="1" ref="SH48" ca="1">IF(INDIRECT(ADDRESS(ROW(),COLUMN()-6))="","X",IF(INDIRECT(ADDRESS(ROW(),COLUMN()-5))="",0,"OK"))</f>
        <v>X</v>
      </c>
      <c r="SI48" s="29" t="str">
        <f ca="1">IF(SJ48="","",SUM(1+MAXA(SI$1:SI47)))</f>
        <v/>
      </c>
      <c r="SJ48" s="8" t="str" cm="1">
        <f t="array" aca="1" ref="SJ48" ca="1">IF(SH48=0,INDIRECT(ADDRESS(ROW(),COLUMN()-8)),"")</f>
        <v/>
      </c>
      <c r="SK48" s="33" t="s">
        <v>1192</v>
      </c>
      <c r="SL48" s="10" t="str">
        <f t="shared" si="19"/>
        <v>$SB$48</v>
      </c>
      <c r="SM48" s="29" t="str">
        <f ca="1">IF(SN48="","",SUM(1+MAXA(SM$1:SM47)))</f>
        <v/>
      </c>
      <c r="SN48" s="8" t="str" cm="1">
        <f t="array" aca="1" ref="SN48" ca="1">IF(ISNUMBER(SEARCH(SN$1,INDEX(SB$1:SB$174,ROW(SL48),1)))=TRUE,INDIRECT(SL48),"")</f>
        <v/>
      </c>
      <c r="SO48" s="13" t="s">
        <v>1192</v>
      </c>
      <c r="SP48" s="13" t="s">
        <v>1192</v>
      </c>
      <c r="SQ48" s="13" t="s">
        <v>1192</v>
      </c>
      <c r="SR48" s="13"/>
      <c r="SS48" s="13"/>
      <c r="ST48" s="13"/>
      <c r="SU48" s="13"/>
      <c r="SV48" s="13"/>
      <c r="SW48" s="13"/>
      <c r="SX48" s="13"/>
      <c r="SY48" s="13" t="s">
        <v>1192</v>
      </c>
      <c r="SZ48" s="13" t="s">
        <v>1192</v>
      </c>
      <c r="TA48" s="10" t="str">
        <f t="shared" ca="1" si="50"/>
        <v/>
      </c>
      <c r="TB48" s="22"/>
      <c r="TC48" s="15"/>
      <c r="TD48" s="6"/>
      <c r="TE48" s="15"/>
      <c r="TF48" s="15"/>
      <c r="TG48" s="101"/>
      <c r="TH48" s="10" t="str" cm="1">
        <f t="array" aca="1" ref="TH48" ca="1">IF(INDIRECT(ADDRESS(ROW(),COLUMN()-6))="","X",IF(INDIRECT(ADDRESS(ROW(),COLUMN()-5))="",0,"OK"))</f>
        <v>X</v>
      </c>
      <c r="TI48" s="29" t="str">
        <f ca="1">IF(TJ48="","",SUM(1+MAXA(TI$1:TI47)))</f>
        <v/>
      </c>
      <c r="TJ48" s="8" t="str" cm="1">
        <f t="array" aca="1" ref="TJ48" ca="1">IF(TH48=0,INDIRECT(ADDRESS(ROW(),COLUMN()-8)),"")</f>
        <v/>
      </c>
      <c r="TK48" s="33" t="s">
        <v>1192</v>
      </c>
      <c r="TL48" s="10" t="str">
        <f t="shared" si="20"/>
        <v>$TB$48</v>
      </c>
      <c r="TM48" s="29" t="str">
        <f ca="1">IF(TN48="","",SUM(1+MAXA(TM$1:TM47)))</f>
        <v/>
      </c>
      <c r="TN48" s="8" t="str" cm="1">
        <f t="array" aca="1" ref="TN48" ca="1">IF(ISNUMBER(SEARCH(TN$1,INDEX(INDIRECT(TO$1),ROW(TL48),1)))=TRUE,INDIRECT(TL48),"")</f>
        <v/>
      </c>
      <c r="TO48" s="13" t="s">
        <v>1192</v>
      </c>
      <c r="TP48" s="13" t="s">
        <v>1192</v>
      </c>
      <c r="TQ48" s="13" t="s">
        <v>1192</v>
      </c>
      <c r="TR48" s="13"/>
      <c r="TS48" s="13"/>
      <c r="TT48" s="13"/>
      <c r="TU48" s="13"/>
      <c r="TV48" s="13"/>
      <c r="TW48" s="13"/>
      <c r="TX48" s="13"/>
      <c r="TY48" s="13" t="s">
        <v>1192</v>
      </c>
      <c r="TZ48" s="13" t="s">
        <v>1192</v>
      </c>
      <c r="UA48" s="14" t="str">
        <f t="shared" ca="1" si="51"/>
        <v/>
      </c>
      <c r="UB48" s="22" t="s">
        <v>2159</v>
      </c>
      <c r="UC48" s="37" t="s">
        <v>2160</v>
      </c>
      <c r="UD48" s="37" t="s">
        <v>2161</v>
      </c>
      <c r="UE48" s="27" t="str" cm="1">
        <f t="array" aca="1" ref="UE48" ca="1">CONCATENATE($A$37,INDIRECT(ADDRESS(ROW(),COLUMN()-2)),"%20",INDIRECT(ADDRESS(ROW(),COLUMN()-1)),$A$39,INDIRECT(ADDRESS(ROW(),COLUMN()-2)),"%20",INDIRECT(ADDRESS(ROW(),COLUMN()-1)))</f>
        <v>https://maps.yandex.ru/?ll=38.488692%2036.122703&amp;z=16&amp;text=38.488692%2036.122703</v>
      </c>
      <c r="UF48" s="87" t="str" cm="1">
        <f t="array" aca="1" ref="UF48" ca="1">CONCATENATE($A$40,INDIRECT(ADDRESS(ROW(),COLUMN()-3)),"%2C",INDIRECT(ADDRESS(ROW(),COLUMN()-2)))</f>
        <v>https://maps.google.com/maps?q=38.488692%2C36.122703</v>
      </c>
      <c r="UG48" s="79" t="s">
        <v>3229</v>
      </c>
      <c r="UH48" s="10" t="str" cm="1">
        <f t="array" aca="1" ref="UH48" ca="1">IF(INDIRECT(ADDRESS(ROW(),COLUMN()-6))="","X",IF(INDIRECT(ADDRESS(ROW(),COLUMN()-5))="",0,"OK"))</f>
        <v>OK</v>
      </c>
      <c r="UI48" s="29" t="str">
        <f ca="1">IF(UJ48="","",SUM(1+MAXA(UI$1:UI47)))</f>
        <v/>
      </c>
      <c r="UJ48" s="8" t="str" cm="1">
        <f t="array" aca="1" ref="UJ48" ca="1">IF(UH48=0,INDIRECT(ADDRESS(ROW(),COLUMN()-8)),"")</f>
        <v/>
      </c>
      <c r="UK48" s="33" t="s">
        <v>1192</v>
      </c>
      <c r="UL48" s="10" t="str">
        <f t="shared" si="21"/>
        <v>$UB$48</v>
      </c>
      <c r="UM48" s="29" t="str">
        <f ca="1">IF(UN48="","",SUM(1+MAXA(UM$1:UM47)))</f>
        <v/>
      </c>
      <c r="UN48" s="8" t="str" cm="1">
        <f t="array" aca="1" ref="UN48" ca="1">IF(ISNUMBER(SEARCH(UN$1,INDEX(INDIRECT(UO$1),ROW(UL48),1)))=TRUE,INDIRECT(UL48),"")</f>
        <v/>
      </c>
      <c r="UO48" s="13" t="s">
        <v>1192</v>
      </c>
      <c r="UP48" s="13" t="s">
        <v>1192</v>
      </c>
      <c r="UQ48" s="13" t="s">
        <v>1192</v>
      </c>
      <c r="UR48" s="13"/>
      <c r="US48" s="13"/>
      <c r="UT48" s="13"/>
      <c r="UU48" s="13"/>
      <c r="UV48" s="13"/>
      <c r="UW48" s="13"/>
      <c r="UX48" s="13"/>
      <c r="UY48" s="13" t="s">
        <v>1192</v>
      </c>
      <c r="UZ48" s="13" t="s">
        <v>1192</v>
      </c>
      <c r="VA48" s="10" t="str">
        <f t="shared" ca="1" si="52"/>
        <v/>
      </c>
      <c r="VB48" s="22" t="s">
        <v>1987</v>
      </c>
      <c r="VC48" s="6" t="s">
        <v>1988</v>
      </c>
      <c r="VD48" s="6" t="s">
        <v>1989</v>
      </c>
      <c r="VE48" s="27" t="str" cm="1">
        <f t="array" aca="1" ref="VE48" ca="1">CONCATENATE($A$37,INDIRECT(ADDRESS(ROW(),COLUMN()-2)),"%20",INDIRECT(ADDRESS(ROW(),COLUMN()-1)),$A$39,INDIRECT(ADDRESS(ROW(),COLUMN()-2)),"%20",INDIRECT(ADDRESS(ROW(),COLUMN()-1)))</f>
        <v>https://maps.yandex.ru/?ll=39.185229%2035.836728&amp;z=16&amp;text=39.185229%2035.836728</v>
      </c>
      <c r="VF48" s="87" t="str" cm="1">
        <f t="array" aca="1" ref="VF48" ca="1">CONCATENATE($A$40,INDIRECT(ADDRESS(ROW(),COLUMN()-3)),"%2C",INDIRECT(ADDRESS(ROW(),COLUMN()-2)))</f>
        <v>https://maps.google.com/maps?q=39.185229%2C35.836728</v>
      </c>
      <c r="VG48" s="79" t="s">
        <v>3229</v>
      </c>
      <c r="VH48" s="10" t="str" cm="1">
        <f t="array" aca="1" ref="VH48" ca="1">IF(INDIRECT(ADDRESS(ROW(),COLUMN()-6))="","X",IF(INDIRECT(ADDRESS(ROW(),COLUMN()-5))="",0,"OK"))</f>
        <v>OK</v>
      </c>
      <c r="VI48" s="29" t="str">
        <f ca="1">IF(VJ48="","",SUM(1+MAXA(VI$1:VI47)))</f>
        <v/>
      </c>
      <c r="VJ48" s="8" t="str" cm="1">
        <f t="array" aca="1" ref="VJ48" ca="1">IF(VH48=0,INDIRECT(ADDRESS(ROW(),COLUMN()-8)),"")</f>
        <v/>
      </c>
      <c r="VK48" s="33" t="s">
        <v>1192</v>
      </c>
      <c r="VL48" s="10" t="str">
        <f t="shared" si="22"/>
        <v>$VB$48</v>
      </c>
      <c r="VM48" s="29" t="str">
        <f ca="1">IF(VN48="","",SUM(1+MAXA(VM$1:VM47)))</f>
        <v/>
      </c>
      <c r="VN48" s="8" t="str" cm="1">
        <f t="array" aca="1" ref="VN48" ca="1">IF(ISNUMBER(SEARCH(VN$1,INDEX(INDIRECT(VO$1),ROW(VL48),1)))=TRUE,INDIRECT(VL48),"")</f>
        <v/>
      </c>
      <c r="VO48" s="13" t="s">
        <v>1192</v>
      </c>
      <c r="VP48" s="13" t="s">
        <v>1192</v>
      </c>
      <c r="VQ48" s="13" t="s">
        <v>1192</v>
      </c>
      <c r="VR48" s="13"/>
      <c r="VS48" s="13"/>
      <c r="VT48" s="13"/>
      <c r="VU48" s="13"/>
      <c r="VV48" s="13"/>
      <c r="VW48" s="13"/>
      <c r="VX48" s="13"/>
      <c r="VY48" s="13" t="s">
        <v>1192</v>
      </c>
      <c r="VZ48" s="13" t="s">
        <v>1192</v>
      </c>
      <c r="WA48" s="10" t="str">
        <f t="shared" ca="1" si="53"/>
        <v/>
      </c>
      <c r="WB48" s="22"/>
      <c r="WC48" s="6"/>
      <c r="WD48" s="6"/>
      <c r="WE48" s="24"/>
      <c r="WF48" s="24"/>
      <c r="WG48" s="79"/>
      <c r="WH48" s="10" t="str" cm="1">
        <f t="array" aca="1" ref="WH48" ca="1">IF(INDIRECT(ADDRESS(ROW(),COLUMN()-6))="","X",IF(INDIRECT(ADDRESS(ROW(),COLUMN()-5))="",0,"OK"))</f>
        <v>X</v>
      </c>
      <c r="WI48" s="29" t="str">
        <f ca="1">IF(WJ48="","",SUM(1+MAXA(WI$1:WI47)))</f>
        <v/>
      </c>
      <c r="WJ48" s="8" t="str" cm="1">
        <f t="array" aca="1" ref="WJ48" ca="1">IF(WH48=0,INDIRECT(ADDRESS(ROW(),COLUMN()-8)),"")</f>
        <v/>
      </c>
      <c r="WK48" s="33" t="s">
        <v>1192</v>
      </c>
      <c r="WL48" s="10" t="str">
        <f t="shared" si="23"/>
        <v>$WB$48</v>
      </c>
      <c r="WM48" s="29" t="str">
        <f ca="1">IF(WN48="","",SUM(1+MAXA(WM$1:WM47)))</f>
        <v/>
      </c>
      <c r="WN48" s="8" t="str" cm="1">
        <f t="array" aca="1" ref="WN48" ca="1">IF(ISNUMBER(SEARCH(WN$1,INDEX(INDIRECT(WO$1),ROW(WL48),1)))=TRUE,INDIRECT(WL48),"")</f>
        <v/>
      </c>
      <c r="WO48" s="13" t="s">
        <v>1192</v>
      </c>
      <c r="WP48" s="13" t="s">
        <v>1192</v>
      </c>
      <c r="WQ48" s="13" t="s">
        <v>1192</v>
      </c>
      <c r="WR48" s="13" t="s">
        <v>1192</v>
      </c>
      <c r="WS48" s="13"/>
      <c r="WT48" s="13"/>
      <c r="WU48" s="13"/>
      <c r="WV48" s="13" t="s">
        <v>1192</v>
      </c>
      <c r="WW48" s="13"/>
      <c r="WX48" s="13"/>
      <c r="WY48" s="13"/>
      <c r="WZ48" s="13" t="s">
        <v>1192</v>
      </c>
      <c r="XA48" s="10" t="str">
        <f t="shared" ca="1" si="54"/>
        <v/>
      </c>
      <c r="XB48" s="22" t="s">
        <v>4056</v>
      </c>
      <c r="XC48" s="37" t="s">
        <v>2276</v>
      </c>
      <c r="XD48" s="37" t="s">
        <v>2277</v>
      </c>
      <c r="XE48" s="27" t="str" cm="1">
        <f t="array" aca="1" ref="XE48" ca="1">CONCATENATE($A$37,INDIRECT(ADDRESS(ROW(),COLUMN()-2)),"%20",INDIRECT(ADDRESS(ROW(),COLUMN()-1)),$A$39,INDIRECT(ADDRESS(ROW(),COLUMN()-2)),"%20",INDIRECT(ADDRESS(ROW(),COLUMN()-1)))</f>
        <v>https://maps.yandex.ru/?ll=38.554956%2035.818830&amp;z=16&amp;text=38.554956%2035.818830</v>
      </c>
      <c r="XF48" s="87" t="str" cm="1">
        <f t="array" aca="1" ref="XF48" ca="1">CONCATENATE($A$40,INDIRECT(ADDRESS(ROW(),COLUMN()-3)),"%2C",INDIRECT(ADDRESS(ROW(),COLUMN()-2)))</f>
        <v>https://maps.google.com/maps?q=38.554956%2C35.818830</v>
      </c>
      <c r="XG48" s="79" t="s">
        <v>3229</v>
      </c>
      <c r="XH48" s="10" t="str" cm="1">
        <f t="array" aca="1" ref="XH48" ca="1">IF(INDIRECT(ADDRESS(ROW(),COLUMN()-6))="","X",IF(INDIRECT(ADDRESS(ROW(),COLUMN()-5))="",0,"OK"))</f>
        <v>OK</v>
      </c>
      <c r="XI48" s="29" t="str">
        <f ca="1">IF(XJ48="","",SUM(1+MAXA(XI$1:XI47)))</f>
        <v/>
      </c>
      <c r="XJ48" s="8" t="str" cm="1">
        <f t="array" aca="1" ref="XJ48" ca="1">IF(XH48=0,INDIRECT(ADDRESS(ROW(),COLUMN()-8)),"")</f>
        <v/>
      </c>
      <c r="XK48" s="33" t="s">
        <v>1192</v>
      </c>
      <c r="XL48" s="10" t="str">
        <f t="shared" si="24"/>
        <v>$XB$48</v>
      </c>
      <c r="XM48" s="29" t="str">
        <f ca="1">IF(XN48="","",SUM(1+MAXA(XM$1:XM47)))</f>
        <v/>
      </c>
      <c r="XN48" s="8" t="str" cm="1">
        <f t="array" aca="1" ref="XN48" ca="1">IF(ISNUMBER(SEARCH(XN$1,INDEX(INDIRECT(XO$1),ROW(XL48),1)))=TRUE,INDIRECT(XL48),"")</f>
        <v/>
      </c>
      <c r="XO48" s="13" t="s">
        <v>1192</v>
      </c>
      <c r="XP48" s="13" t="s">
        <v>1192</v>
      </c>
      <c r="XQ48" s="13" t="s">
        <v>1192</v>
      </c>
      <c r="XR48" s="13" t="s">
        <v>1192</v>
      </c>
      <c r="XS48" s="13"/>
      <c r="XT48" s="13"/>
      <c r="XU48" s="13"/>
      <c r="XV48" s="13"/>
      <c r="XW48" s="13"/>
      <c r="XX48" s="13"/>
      <c r="XY48" s="13" t="s">
        <v>1192</v>
      </c>
      <c r="XZ48" s="13" t="s">
        <v>1192</v>
      </c>
      <c r="YA48" s="10" t="str">
        <f t="shared" ca="1" si="55"/>
        <v/>
      </c>
      <c r="YB48" s="22"/>
      <c r="YC48" s="37"/>
      <c r="YD48" s="37"/>
      <c r="YE48" s="24"/>
      <c r="YF48" s="88"/>
      <c r="YG48" s="101"/>
      <c r="YH48" s="10" t="str" cm="1">
        <f t="array" aca="1" ref="YH48" ca="1">IF(INDIRECT(ADDRESS(ROW(),COLUMN()-6))="","X",IF(INDIRECT(ADDRESS(ROW(),COLUMN()-5))="",0,"OK"))</f>
        <v>X</v>
      </c>
      <c r="YI48" s="29" t="str">
        <f ca="1">IF(YJ48="","",SUM(1+MAXA(YI$1:YI47)))</f>
        <v/>
      </c>
      <c r="YJ48" s="8" t="str" cm="1">
        <f t="array" aca="1" ref="YJ48" ca="1">IF(YH48=0,INDIRECT(ADDRESS(ROW(),COLUMN()-8)),"")</f>
        <v/>
      </c>
      <c r="YK48" s="33" t="s">
        <v>1192</v>
      </c>
      <c r="YL48" s="10" t="str">
        <f t="shared" si="25"/>
        <v>$YB$48</v>
      </c>
      <c r="YM48" s="29" t="str">
        <f ca="1">IF(YN48="","",SUM(1+MAXA(YM$1:YM47)))</f>
        <v/>
      </c>
      <c r="YN48" s="8" t="str" cm="1">
        <f t="array" aca="1" ref="YN48" ca="1">IF(ISNUMBER(SEARCH(YN$1,INDEX(INDIRECT(YO$1),ROW(YL48),1)))=TRUE,INDIRECT(YL48),"")</f>
        <v/>
      </c>
      <c r="YO48" s="13" t="s">
        <v>1192</v>
      </c>
      <c r="YP48" s="13" t="s">
        <v>1192</v>
      </c>
      <c r="YQ48" s="13" t="s">
        <v>1192</v>
      </c>
      <c r="YR48" s="13" t="s">
        <v>1192</v>
      </c>
      <c r="YS48" s="13"/>
      <c r="YT48" s="13"/>
      <c r="YU48" s="13"/>
      <c r="YV48" s="13"/>
      <c r="YW48" s="13"/>
      <c r="YX48" s="13"/>
      <c r="YY48" s="13" t="s">
        <v>1192</v>
      </c>
      <c r="YZ48" s="13" t="s">
        <v>1192</v>
      </c>
      <c r="ZA48" s="10" t="str">
        <f t="shared" ca="1" si="56"/>
        <v/>
      </c>
      <c r="ZB48" s="22" t="s">
        <v>2439</v>
      </c>
      <c r="ZC48" s="37" t="s">
        <v>2440</v>
      </c>
      <c r="ZD48" s="37" t="s">
        <v>2441</v>
      </c>
      <c r="ZE48" s="27" t="str" cm="1">
        <f t="array" aca="1" ref="ZE48" ca="1">CONCATENATE($A$37,INDIRECT(ADDRESS(ROW(),COLUMN()-2)),"%20",INDIRECT(ADDRESS(ROW(),COLUMN()-1)),$A$39,INDIRECT(ADDRESS(ROW(),COLUMN()-2)),"%20",INDIRECT(ADDRESS(ROW(),COLUMN()-1)))</f>
        <v>https://maps.yandex.ru/?ll=38.168236%2035.315121&amp;z=16&amp;text=38.168236%2035.315121</v>
      </c>
      <c r="ZF48" s="87" t="str" cm="1">
        <f t="array" aca="1" ref="ZF48" ca="1">CONCATENATE($A$40,INDIRECT(ADDRESS(ROW(),COLUMN()-3)),"%2C",INDIRECT(ADDRESS(ROW(),COLUMN()-2)))</f>
        <v>https://maps.google.com/maps?q=38.168236%2C35.315121</v>
      </c>
      <c r="ZG48" s="79" t="s">
        <v>3229</v>
      </c>
      <c r="ZH48" s="10" t="str" cm="1">
        <f t="array" aca="1" ref="ZH48" ca="1">IF(INDIRECT(ADDRESS(ROW(),COLUMN()-6))="","X",IF(INDIRECT(ADDRESS(ROW(),COLUMN()-5))="",0,"OK"))</f>
        <v>OK</v>
      </c>
      <c r="ZI48" s="29" t="str">
        <f ca="1">IF(ZJ48="","",SUM(1+MAXA(ZI$1:ZI47)))</f>
        <v/>
      </c>
      <c r="ZJ48" s="8" t="str" cm="1">
        <f t="array" aca="1" ref="ZJ48" ca="1">IF(ZH48=0,INDIRECT(ADDRESS(ROW(),COLUMN()-8)),"")</f>
        <v/>
      </c>
      <c r="ZK48" s="33" t="s">
        <v>1192</v>
      </c>
      <c r="ZL48" s="10" t="str">
        <f t="shared" si="26"/>
        <v>$ZB$48</v>
      </c>
      <c r="ZM48" s="29" t="str">
        <f ca="1">IF(ZN48="","",SUM(1+MAXA(ZM$1:ZM47)))</f>
        <v/>
      </c>
      <c r="ZN48" s="8" t="str" cm="1">
        <f t="array" aca="1" ref="ZN48" ca="1">IF(ISNUMBER(SEARCH(ZN$1,INDEX(INDIRECT(ZO$1),ROW(ZL48),1)))=TRUE,INDIRECT(ZL48),"")</f>
        <v/>
      </c>
      <c r="ZO48" s="13" t="s">
        <v>1192</v>
      </c>
      <c r="ZP48" s="13" t="s">
        <v>1192</v>
      </c>
      <c r="ZQ48" s="13" t="s">
        <v>1192</v>
      </c>
      <c r="ZR48" s="13" t="s">
        <v>1192</v>
      </c>
      <c r="ZS48" s="13"/>
      <c r="ZT48" s="13"/>
      <c r="ZU48" s="13"/>
      <c r="ZV48" s="13"/>
      <c r="ZW48" s="13"/>
      <c r="ZX48" s="13"/>
      <c r="ZY48" s="13"/>
      <c r="ZZ48" s="13" t="s">
        <v>1192</v>
      </c>
      <c r="AAA48" s="10" t="str">
        <f t="shared" ca="1" si="57"/>
        <v/>
      </c>
      <c r="AAB48" s="22" t="s">
        <v>2589</v>
      </c>
      <c r="AAC48" s="37" t="s">
        <v>2590</v>
      </c>
      <c r="AAD48" s="37" t="s">
        <v>2591</v>
      </c>
      <c r="AAE48" s="27" t="str" cm="1">
        <f t="array" aca="1" ref="AAE48" ca="1">CONCATENATE($A$37,INDIRECT(ADDRESS(ROW(),COLUMN()-2)),"%20",INDIRECT(ADDRESS(ROW(),COLUMN()-1)),$A$39,INDIRECT(ADDRESS(ROW(),COLUMN()-2)),"%20",INDIRECT(ADDRESS(ROW(),COLUMN()-1)))</f>
        <v>https://maps.yandex.ru/?ll=38.446129%2035.079087&amp;z=16&amp;text=38.446129%2035.079087</v>
      </c>
      <c r="AAF48" s="87" t="str" cm="1">
        <f t="array" aca="1" ref="AAF48" ca="1">CONCATENATE($A$40,INDIRECT(ADDRESS(ROW(),COLUMN()-3)),"%2C",INDIRECT(ADDRESS(ROW(),COLUMN()-2)))</f>
        <v>https://maps.google.com/maps?q=38.446129%2C35.079087</v>
      </c>
      <c r="AAG48" s="79" t="s">
        <v>3229</v>
      </c>
      <c r="AAH48" s="10" t="str" cm="1">
        <f t="array" aca="1" ref="AAH48" ca="1">IF(INDIRECT(ADDRESS(ROW(),COLUMN()-6))="","X",IF(INDIRECT(ADDRESS(ROW(),COLUMN()-5))="",0,"OK"))</f>
        <v>OK</v>
      </c>
      <c r="AAI48" s="29" t="str">
        <f ca="1">IF(AAJ48="","",SUM(1+MAXA(AAI$1:AAI47)))</f>
        <v/>
      </c>
      <c r="AAJ48" s="8" t="str" cm="1">
        <f t="array" aca="1" ref="AAJ48" ca="1">IF(AAH48=0,INDIRECT(ADDRESS(ROW(),COLUMN()-8)),"")</f>
        <v/>
      </c>
      <c r="AAK48" s="33" t="s">
        <v>1192</v>
      </c>
      <c r="AAL48" s="10" t="str">
        <f t="shared" si="27"/>
        <v>$AAB$48</v>
      </c>
      <c r="AAM48" s="29" t="str">
        <f ca="1">IF(AAN48="","",SUM(1+MAXA(AAM$1:AAM47)))</f>
        <v/>
      </c>
      <c r="AAN48" s="8" t="str" cm="1">
        <f t="array" aca="1" ref="AAN48" ca="1">IF(ISNUMBER(SEARCH(AAN$1,INDEX(INDIRECT(AAO$1),ROW(AAL48),1)))=TRUE,INDIRECT(AAL48),"")</f>
        <v/>
      </c>
      <c r="AAO48" s="13" t="s">
        <v>1192</v>
      </c>
      <c r="AAP48" s="13" t="s">
        <v>1192</v>
      </c>
      <c r="AAQ48" s="13" t="s">
        <v>1192</v>
      </c>
      <c r="AAR48" s="13" t="s">
        <v>1192</v>
      </c>
      <c r="AAS48" s="13" t="s">
        <v>1192</v>
      </c>
      <c r="AAT48" s="13"/>
      <c r="AAU48" s="13"/>
      <c r="AAV48" s="13"/>
      <c r="AAW48" s="13"/>
      <c r="AAX48" s="13"/>
      <c r="AAY48" s="13"/>
      <c r="AAZ48" s="13" t="s">
        <v>1192</v>
      </c>
      <c r="ABA48" s="10" t="str">
        <f t="shared" ca="1" si="58"/>
        <v/>
      </c>
      <c r="ABB48" s="22" t="s">
        <v>2745</v>
      </c>
      <c r="ABC48" s="37" t="s">
        <v>2746</v>
      </c>
      <c r="ABD48" s="37" t="s">
        <v>2747</v>
      </c>
      <c r="ABE48" s="27" t="str" cm="1">
        <f t="array" aca="1" ref="ABE48" ca="1">CONCATENATE($A$37,INDIRECT(ADDRESS(ROW(),COLUMN()-2)),"%20",INDIRECT(ADDRESS(ROW(),COLUMN()-1)),$A$39,INDIRECT(ADDRESS(ROW(),COLUMN()-2)),"%20",INDIRECT(ADDRESS(ROW(),COLUMN()-1)))</f>
        <v>https://maps.yandex.ru/?ll=38.717801%2035.497310&amp;z=16&amp;text=38.717801%2035.497310</v>
      </c>
      <c r="ABF48" s="87" t="str" cm="1">
        <f t="array" aca="1" ref="ABF48" ca="1">CONCATENATE($A$40,INDIRECT(ADDRESS(ROW(),COLUMN()-3)),"%2C",INDIRECT(ADDRESS(ROW(),COLUMN()-2)))</f>
        <v>https://maps.google.com/maps?q=38.717801%2C35.497310</v>
      </c>
      <c r="ABG48" s="79" t="s">
        <v>3229</v>
      </c>
      <c r="ABH48" s="10" t="str" cm="1">
        <f t="array" aca="1" ref="ABH48" ca="1">IF(INDIRECT(ADDRESS(ROW(),COLUMN()-6))="","X",IF(INDIRECT(ADDRESS(ROW(),COLUMN()-5))="",0,"OK"))</f>
        <v>OK</v>
      </c>
      <c r="ABI48" s="29" t="str">
        <f ca="1">IF(ABJ48="","",SUM(1+MAXA(ABI$1:ABI47)))</f>
        <v/>
      </c>
      <c r="ABJ48" s="8" t="str" cm="1">
        <f t="array" aca="1" ref="ABJ48" ca="1">IF(ABH48=0,INDIRECT(ADDRESS(ROW(),COLUMN()-8)),"")</f>
        <v/>
      </c>
      <c r="ABK48" s="33" t="s">
        <v>1192</v>
      </c>
      <c r="ABL48" s="10" t="str">
        <f t="shared" si="28"/>
        <v>$ABB$48</v>
      </c>
      <c r="ABM48" s="29" t="str">
        <f ca="1">IF(ABN48="","",SUM(1+MAXA(ABM$1:ABM47)))</f>
        <v/>
      </c>
      <c r="ABN48" s="8" t="str" cm="1">
        <f t="array" aca="1" ref="ABN48" ca="1">IF(ISNUMBER(SEARCH(ABN$1,INDEX(INDIRECT(ABO$1),ROW(ABL48),1)))=TRUE,INDIRECT(ABL48),"")</f>
        <v/>
      </c>
      <c r="ABO48" s="13" t="s">
        <v>1192</v>
      </c>
      <c r="ABP48" s="13" t="s">
        <v>1192</v>
      </c>
      <c r="ABQ48" s="13" t="s">
        <v>1192</v>
      </c>
      <c r="ABR48" s="13"/>
      <c r="ABS48" s="13"/>
      <c r="ABT48" s="13"/>
      <c r="ABU48" s="13"/>
      <c r="ABV48" s="13"/>
      <c r="ABW48" s="13"/>
      <c r="ABX48" s="13"/>
      <c r="ABY48" s="13"/>
      <c r="ABZ48" s="13" t="s">
        <v>1192</v>
      </c>
      <c r="ACA48" s="10" t="str">
        <f t="shared" ca="1" si="59"/>
        <v/>
      </c>
      <c r="ACB48" s="22"/>
      <c r="ACC48" s="37"/>
      <c r="ACD48" s="37"/>
      <c r="ACE48" s="24"/>
      <c r="ACF48" s="88"/>
      <c r="ACG48" s="101"/>
      <c r="ACH48" s="10" t="str" cm="1">
        <f t="array" aca="1" ref="ACH48" ca="1">IF(INDIRECT(ADDRESS(ROW(),COLUMN()-6))="","X",IF(INDIRECT(ADDRESS(ROW(),COLUMN()-5))="",0,"OK"))</f>
        <v>X</v>
      </c>
      <c r="ACI48" s="29" t="str">
        <f ca="1">IF(ACJ48="","",SUM(1+MAXA(ACI$1:ACI47)))</f>
        <v/>
      </c>
      <c r="ACJ48" s="8" t="str" cm="1">
        <f t="array" aca="1" ref="ACJ48" ca="1">IF(ACH48=0,INDIRECT(ADDRESS(ROW(),COLUMN()-8)),"")</f>
        <v/>
      </c>
      <c r="ACK48" s="33" t="s">
        <v>1192</v>
      </c>
      <c r="ACL48" s="10" t="str">
        <f t="shared" si="29"/>
        <v>$ACB$48</v>
      </c>
      <c r="ACM48" s="29" t="str">
        <f ca="1">IF(ACN48="","",SUM(1+MAXA(ACM$1:ACM47)))</f>
        <v/>
      </c>
      <c r="ACN48" s="8" t="str" cm="1">
        <f t="array" aca="1" ref="ACN48" ca="1">IF(ISNUMBER(SEARCH(ACN$1,INDEX(INDIRECT(ACO$1),ROW(ACL48),1)))=TRUE,INDIRECT(ACL48),"")</f>
        <v/>
      </c>
      <c r="ACO48" s="13" t="s">
        <v>1192</v>
      </c>
      <c r="ACP48" s="13" t="s">
        <v>1192</v>
      </c>
      <c r="ACQ48" s="13" t="s">
        <v>1192</v>
      </c>
      <c r="ACR48" s="13"/>
      <c r="ACS48" s="13"/>
      <c r="ACT48" s="13"/>
      <c r="ACU48" s="13"/>
      <c r="ACV48" s="13"/>
      <c r="ACW48" s="13"/>
      <c r="ACX48" s="13"/>
      <c r="ACY48" s="13"/>
      <c r="ACZ48" s="13" t="s">
        <v>1192</v>
      </c>
      <c r="ADA48" s="10" t="str">
        <f t="shared" ca="1" si="60"/>
        <v/>
      </c>
      <c r="ADB48" s="22"/>
      <c r="ADC48" s="6"/>
      <c r="ADD48" s="37"/>
      <c r="ADE48" s="24"/>
      <c r="ADF48" s="24"/>
      <c r="ADG48" s="92"/>
      <c r="ADH48" s="10" t="str" cm="1">
        <f t="array" aca="1" ref="ADH48" ca="1">IF(INDIRECT(ADDRESS(ROW(),COLUMN()-6))="","X",IF(INDIRECT(ADDRESS(ROW(),COLUMN()-5))="",0,"OK"))</f>
        <v>X</v>
      </c>
      <c r="ADI48" s="29" t="str">
        <f ca="1">IF(ADJ48="","",SUM(1+MAXA(ADI$1:ADI47)))</f>
        <v/>
      </c>
      <c r="ADJ48" s="8" t="str" cm="1">
        <f t="array" aca="1" ref="ADJ48" ca="1">IF(ADH48=0,INDIRECT(ADDRESS(ROW(),COLUMN()-8)),"")</f>
        <v/>
      </c>
      <c r="ADK48" s="33" t="s">
        <v>1192</v>
      </c>
      <c r="ADL48" s="10" t="str">
        <f t="shared" si="30"/>
        <v>$ADB$48</v>
      </c>
      <c r="ADM48" s="29" t="str">
        <f ca="1">IF(ADN48="","",SUM(1+MAXA(ADM$1:ADM47)))</f>
        <v/>
      </c>
      <c r="ADN48" s="8" t="str" cm="1">
        <f t="array" aca="1" ref="ADN48" ca="1">IF(ISNUMBER(SEARCH(ADN$1,INDEX(INDIRECT(ADO$1),ROW(ADL48),1)))=TRUE,INDIRECT(ADL48),"")</f>
        <v/>
      </c>
      <c r="ADO48" s="13" t="s">
        <v>1192</v>
      </c>
      <c r="ADP48" s="13" t="s">
        <v>1192</v>
      </c>
      <c r="ADQ48" s="13" t="s">
        <v>1192</v>
      </c>
      <c r="ADR48" s="13" t="s">
        <v>1192</v>
      </c>
      <c r="ADS48" s="13" t="s">
        <v>1192</v>
      </c>
      <c r="ADT48" s="13"/>
      <c r="ADU48" s="13"/>
      <c r="ADV48" s="13"/>
      <c r="ADW48" s="13"/>
      <c r="ADX48" s="13"/>
      <c r="ADY48" s="13"/>
      <c r="ADZ48" s="13" t="s">
        <v>1192</v>
      </c>
      <c r="AEA48" s="10" t="str">
        <f t="shared" ca="1" si="61"/>
        <v/>
      </c>
      <c r="AEB48" s="22"/>
      <c r="AEC48" s="37"/>
      <c r="AED48" s="37"/>
      <c r="AEE48" s="24"/>
      <c r="AEF48" s="24"/>
      <c r="AEG48" s="79"/>
      <c r="AEH48" s="10" t="str" cm="1">
        <f t="array" aca="1" ref="AEH48" ca="1">IF(INDIRECT(ADDRESS(ROW(),COLUMN()-6))="","X",IF(INDIRECT(ADDRESS(ROW(),COLUMN()-5))="",0,"OK"))</f>
        <v>X</v>
      </c>
      <c r="AEI48" s="29" t="str">
        <f ca="1">IF(AEJ48="","",SUM(1+MAXA(AEI$1:AEI47)))</f>
        <v/>
      </c>
      <c r="AEJ48" s="8" t="str" cm="1">
        <f t="array" aca="1" ref="AEJ48" ca="1">IF(AEH48=0,INDIRECT(ADDRESS(ROW(),COLUMN()-8)),"")</f>
        <v/>
      </c>
      <c r="AEK48" s="33" t="s">
        <v>1192</v>
      </c>
      <c r="AEL48" s="10" t="str">
        <f t="shared" si="31"/>
        <v>$AEB$48</v>
      </c>
      <c r="AEM48" s="29" t="str">
        <f ca="1">IF(AEN48="","",SUM(1+MAXA(AEM$1:AEM47)))</f>
        <v/>
      </c>
      <c r="AEN48" s="8" t="str" cm="1">
        <f t="array" aca="1" ref="AEN48" ca="1">IF(ISNUMBER(SEARCH(AEN$1,INDEX(INDIRECT(AEO$1),ROW(AEL48),1)))=TRUE,INDIRECT(AEL48),"")</f>
        <v/>
      </c>
      <c r="AEO48" s="13" t="s">
        <v>1192</v>
      </c>
      <c r="AEP48" s="13" t="s">
        <v>1192</v>
      </c>
      <c r="AEQ48" s="13" t="s">
        <v>1192</v>
      </c>
      <c r="AER48" s="13" t="s">
        <v>1192</v>
      </c>
      <c r="AES48" s="13" t="s">
        <v>1192</v>
      </c>
      <c r="AET48" s="13" t="s">
        <v>1192</v>
      </c>
      <c r="AEU48" s="13" t="s">
        <v>1192</v>
      </c>
      <c r="AEV48" s="13" t="s">
        <v>1192</v>
      </c>
    </row>
    <row r="49" spans="1:828" s="4" customFormat="1" ht="24.75" customHeight="1" x14ac:dyDescent="0.2">
      <c r="B49" s="10" t="str">
        <f t="shared" ca="1" si="32"/>
        <v/>
      </c>
      <c r="C49" s="8"/>
      <c r="D49" s="10"/>
      <c r="E49" s="10"/>
      <c r="G49" s="81"/>
      <c r="H49" s="94"/>
      <c r="I49" s="10" t="str" cm="1">
        <f t="array" aca="1" ref="I49" ca="1">IF(INDIRECT(ADDRESS(ROW(),COLUMN()-6))="","X",IF(INDIRECT(ADDRESS(ROW(),COLUMN()-5))="",0,"OK"))</f>
        <v>X</v>
      </c>
      <c r="J49" s="29" t="str">
        <f ca="1">IF(K49="","",SUM(1+MAXA(J$1:J48)))</f>
        <v/>
      </c>
      <c r="K49" s="8" t="str" cm="1">
        <f t="array" aca="1" ref="K49" ca="1">IF(I49=0,INDIRECT(ADDRESS(ROW(),COLUMN()-8)),"")</f>
        <v/>
      </c>
      <c r="L49" s="31"/>
      <c r="M49" s="10" t="str">
        <f t="shared" si="0"/>
        <v>$C$49</v>
      </c>
      <c r="N49" s="29" t="str">
        <f ca="1">IF(O49="","",SUM(1+MAXA(N$1:N48)))</f>
        <v/>
      </c>
      <c r="O49" s="8" t="str" cm="1">
        <f t="array" aca="1" ref="O49" ca="1">IF(ISNUMBER(SEARCH(O$1,INDEX(INDIRECT($P$1),ROW(M49),1)))=TRUE,INDIRECT(M49),"")</f>
        <v/>
      </c>
      <c r="P49" s="13" t="s">
        <v>1192</v>
      </c>
      <c r="Q49" s="13" t="s">
        <v>1192</v>
      </c>
      <c r="R49" s="13"/>
      <c r="S49" s="13"/>
      <c r="T49" s="13"/>
      <c r="U49" s="13"/>
      <c r="V49" s="13"/>
      <c r="W49" s="13"/>
      <c r="X49" s="13"/>
      <c r="Y49" s="13" t="s">
        <v>1192</v>
      </c>
      <c r="Z49" s="13" t="s">
        <v>1192</v>
      </c>
      <c r="AA49" s="10" t="str">
        <f t="shared" ca="1" si="62"/>
        <v/>
      </c>
      <c r="AB49" s="8"/>
      <c r="AC49" s="10"/>
      <c r="AD49" s="10"/>
      <c r="AF49" s="81"/>
      <c r="AG49" s="81"/>
      <c r="AH49" s="10" t="str" cm="1">
        <f t="array" aca="1" ref="AH49" ca="1">IF(INDIRECT(ADDRESS(ROW(),COLUMN()-6))="","X",IF(INDIRECT(ADDRESS(ROW(),COLUMN()-5))="",0,"OK"))</f>
        <v>X</v>
      </c>
      <c r="AI49" s="29" t="str">
        <f ca="1">IF(AJ49="","",SUM(1+MAXA(AI$1:AI48)))</f>
        <v/>
      </c>
      <c r="AJ49" s="8" t="str" cm="1">
        <f t="array" aca="1" ref="AJ49" ca="1">IF(AH49=0,INDIRECT(ADDRESS(ROW(),COLUMN()-8)),"")</f>
        <v/>
      </c>
      <c r="AK49" s="31"/>
      <c r="AL49" s="10" t="str">
        <f t="shared" si="1"/>
        <v>$AB$49</v>
      </c>
      <c r="AM49" s="29" t="str">
        <f ca="1">IF(AN49="","",SUM(1+MAXA(AM$1:AM48)))</f>
        <v/>
      </c>
      <c r="AN49" s="8" t="str" cm="1">
        <f t="array" aca="1" ref="AN49" ca="1">IF(ISNUMBER(SEARCH(AN$1,INDEX(INDIRECT($AO$1),ROW(AL49),1)))=TRUE,INDIRECT(AL49),"")</f>
        <v/>
      </c>
      <c r="AO49" s="13" t="s">
        <v>1192</v>
      </c>
      <c r="AP49" s="13" t="s">
        <v>1192</v>
      </c>
      <c r="AQ49" s="13" t="s">
        <v>1192</v>
      </c>
      <c r="AR49" s="13"/>
      <c r="AS49" s="13"/>
      <c r="AT49" s="13"/>
      <c r="AU49" s="13"/>
      <c r="AV49" s="13"/>
      <c r="AW49" s="13"/>
      <c r="AX49" s="13" t="s">
        <v>1192</v>
      </c>
      <c r="AY49" s="13" t="s">
        <v>1192</v>
      </c>
      <c r="AZ49" s="13" t="s">
        <v>1192</v>
      </c>
      <c r="BA49" s="10" t="str">
        <f t="shared" ca="1" si="33"/>
        <v/>
      </c>
      <c r="BB49" s="22" t="s">
        <v>3138</v>
      </c>
      <c r="BC49" s="6" t="s">
        <v>3140</v>
      </c>
      <c r="BD49" s="6" t="s">
        <v>3139</v>
      </c>
      <c r="BE49" s="27" t="str" cm="1">
        <f t="array" aca="1" ref="BE49" ca="1">CONCATENATE($A$37,INDIRECT(ADDRESS(ROW(),COLUMN()-2)),"%20",INDIRECT(ADDRESS(ROW(),COLUMN()-1)),$A$39,INDIRECT(ADDRESS(ROW(),COLUMN()-2)),"%20",INDIRECT(ADDRESS(ROW(),COLUMN()-1)))</f>
        <v>https://maps.yandex.ru/?ll=38.709461%2035.469512&amp;z=16&amp;text=38.709461%2035.469512</v>
      </c>
      <c r="BF49" s="87" t="str" cm="1">
        <f t="array" aca="1" ref="BF49" ca="1">CONCATENATE($A$40,INDIRECT(ADDRESS(ROW(),COLUMN()-3)),"%2C",INDIRECT(ADDRESS(ROW(),COLUMN()-2)))</f>
        <v>https://maps.google.com/maps?q=38.709461%2C35.469512</v>
      </c>
      <c r="BG49" s="92" t="s">
        <v>3229</v>
      </c>
      <c r="BH49" s="10" t="str" cm="1">
        <f t="array" aca="1" ref="BH49" ca="1">IF(INDIRECT(ADDRESS(ROW(),COLUMN()-6))="","X",IF(INDIRECT(ADDRESS(ROW(),COLUMN()-5))="",0,"OK"))</f>
        <v>OK</v>
      </c>
      <c r="BI49" s="29" t="str">
        <f ca="1">IF(BJ49="","",SUM(1+MAXA(BI$1:BI48)))</f>
        <v/>
      </c>
      <c r="BJ49" s="8" t="str" cm="1">
        <f t="array" aca="1" ref="BJ49" ca="1">IF(BH49=0,INDIRECT(ADDRESS(ROW(),COLUMN()-8)),"")</f>
        <v/>
      </c>
      <c r="BK49" s="31"/>
      <c r="BL49" s="10" t="str">
        <f t="shared" si="2"/>
        <v>$BB$49</v>
      </c>
      <c r="BM49" s="29" t="str">
        <f ca="1">IF(BN49="","",SUM(1+MAXA(BM$1:BM48)))</f>
        <v/>
      </c>
      <c r="BN49" s="8" t="str" cm="1">
        <f t="array" aca="1" ref="BN49" ca="1">IF(ISNUMBER(SEARCH(BN$1,INDEX(INDIRECT(BO$1),ROW(BL49),1)))=TRUE,INDIRECT(BL49),"")</f>
        <v/>
      </c>
      <c r="BO49" s="13" t="s">
        <v>1192</v>
      </c>
      <c r="BP49" s="13" t="s">
        <v>1192</v>
      </c>
      <c r="BQ49" s="13" t="s">
        <v>1192</v>
      </c>
      <c r="BR49" s="13"/>
      <c r="BS49" s="13"/>
      <c r="BT49" s="13"/>
      <c r="BU49" s="13"/>
      <c r="BV49" s="13"/>
      <c r="BW49" s="13" t="s">
        <v>1192</v>
      </c>
      <c r="BX49" s="13" t="s">
        <v>1192</v>
      </c>
      <c r="BY49" s="13"/>
      <c r="BZ49" s="13"/>
      <c r="CA49" s="10" t="str">
        <f t="shared" ca="1" si="34"/>
        <v/>
      </c>
      <c r="CB49" s="22" t="s">
        <v>3564</v>
      </c>
      <c r="CC49" s="6" t="s">
        <v>3482</v>
      </c>
      <c r="CD49" s="6" t="s">
        <v>3481</v>
      </c>
      <c r="CE49" s="27" t="str" cm="1">
        <f t="array" aca="1" ref="CE49" ca="1">CONCATENATE($A$37,INDIRECT(ADDRESS(ROW(),COLUMN()-2)),"%20",INDIRECT(ADDRESS(ROW(),COLUMN()-1)),$A$39,INDIRECT(ADDRESS(ROW(),COLUMN()-2)),"%20",INDIRECT(ADDRESS(ROW(),COLUMN()-1)))</f>
        <v>https://maps.yandex.ru/?ll=38.760232%2035.431127&amp;z=16&amp;text=38.760232%2035.431127</v>
      </c>
      <c r="CF49" s="87" t="str" cm="1">
        <f t="array" aca="1" ref="CF49" ca="1">CONCATENATE($A$40,INDIRECT(ADDRESS(ROW(),COLUMN()-3)),"%2C",INDIRECT(ADDRESS(ROW(),COLUMN()-2)))</f>
        <v>https://maps.google.com/maps?q=38.760232%2C35.431127</v>
      </c>
      <c r="CG49" s="92" t="s">
        <v>3229</v>
      </c>
      <c r="CH49" s="10" t="str" cm="1">
        <f t="array" aca="1" ref="CH49" ca="1">IF(INDIRECT(ADDRESS(ROW(),COLUMN()-6))="","X",IF(INDIRECT(ADDRESS(ROW(),COLUMN()-5))="",0,"OK"))</f>
        <v>OK</v>
      </c>
      <c r="CI49" s="29" t="str">
        <f ca="1">IF(CJ49="","",SUM(1+MAXA(CI$1:CI48)))</f>
        <v/>
      </c>
      <c r="CJ49" s="8" t="str" cm="1">
        <f t="array" aca="1" ref="CJ49" ca="1">IF(CH49=0,INDIRECT(ADDRESS(ROW(),COLUMN()-8)),"")</f>
        <v/>
      </c>
      <c r="CK49" s="31"/>
      <c r="CL49" s="10" t="str">
        <f t="shared" si="3"/>
        <v>$CB$49</v>
      </c>
      <c r="CM49" s="29" t="str">
        <f ca="1">IF(CN49="","",SUM(1+MAXA(CM$1:CM48)))</f>
        <v/>
      </c>
      <c r="CN49" s="8" t="str" cm="1">
        <f t="array" aca="1" ref="CN49" ca="1">IF(ISNUMBER(SEARCH(CN$1,INDEX(INDIRECT(CO$1),ROW(CL49),1)))=TRUE,INDIRECT(CL49),"")</f>
        <v/>
      </c>
      <c r="CO49" s="13" t="s">
        <v>1192</v>
      </c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 t="s">
        <v>1192</v>
      </c>
      <c r="DA49" s="10" t="str">
        <f t="shared" ca="1" si="65"/>
        <v/>
      </c>
      <c r="DB49" s="8"/>
      <c r="DC49" s="10"/>
      <c r="DD49" s="10"/>
      <c r="DF49" s="81"/>
      <c r="DG49" s="94"/>
      <c r="DH49" s="10" t="str" cm="1">
        <f t="array" aca="1" ref="DH49" ca="1">IF(INDIRECT(ADDRESS(ROW(),COLUMN()-6))="","X",IF(INDIRECT(ADDRESS(ROW(),COLUMN()-5))="",0,"OK"))</f>
        <v>X</v>
      </c>
      <c r="DI49" s="29" t="str">
        <f ca="1">IF(DJ49="","",SUM(1+MAXA(DI$1:DI48)))</f>
        <v/>
      </c>
      <c r="DJ49" s="8" t="str" cm="1">
        <f t="array" aca="1" ref="DJ49" ca="1">IF(DH49=0,INDIRECT(ADDRESS(ROW(),COLUMN()-8)),"")</f>
        <v/>
      </c>
      <c r="DK49" s="31"/>
      <c r="DL49" s="10" t="str">
        <f t="shared" si="66"/>
        <v>$DB$49</v>
      </c>
      <c r="DM49" s="29" t="str">
        <f ca="1">IF(DN49="","",SUM(1+MAXA(DM$1:DM48)))</f>
        <v/>
      </c>
      <c r="DN49" s="8" t="str" cm="1">
        <f t="array" aca="1" ref="DN49" ca="1">IF(ISNUMBER(SEARCH(DN$1,INDEX(INDIRECT(DO$1),ROW(DL49),1)))=TRUE,INDIRECT(DL49),"")</f>
        <v/>
      </c>
      <c r="DO49" s="13" t="s">
        <v>1192</v>
      </c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 t="s">
        <v>1192</v>
      </c>
      <c r="EA49" s="10" t="str">
        <f t="shared" ca="1" si="35"/>
        <v/>
      </c>
      <c r="EB49" s="22"/>
      <c r="EC49" s="14"/>
      <c r="ED49" s="14"/>
      <c r="EE49" s="15"/>
      <c r="EF49" s="15"/>
      <c r="EG49" s="92"/>
      <c r="EH49" s="10" t="str" cm="1">
        <f t="array" aca="1" ref="EH49" ca="1">IF(INDIRECT(ADDRESS(ROW(),COLUMN()-6))="","X",IF(INDIRECT(ADDRESS(ROW(),COLUMN()-5))="",0,"OK"))</f>
        <v>X</v>
      </c>
      <c r="EI49" s="29" t="str">
        <f ca="1">IF(EJ49="","",SUM(1+MAXA(EI$1:EI48)))</f>
        <v/>
      </c>
      <c r="EJ49" s="8" t="str" cm="1">
        <f t="array" aca="1" ref="EJ49" ca="1">IF(EH49=0,INDIRECT(ADDRESS(ROW(),COLUMN()-8)),"")</f>
        <v/>
      </c>
      <c r="EK49" s="31"/>
      <c r="EL49" s="10" t="str">
        <f t="shared" si="5"/>
        <v>$EB$49</v>
      </c>
      <c r="EM49" s="29" t="str">
        <f ca="1">IF(EN49="","",SUM(1+MAXA(EM$1:EM48)))</f>
        <v/>
      </c>
      <c r="EN49" s="8" t="str" cm="1">
        <f t="array" aca="1" ref="EN49" ca="1">IF(ISNUMBER(SEARCH(EN$1,INDEX(INDIRECT(EO$1),ROW(EL49),1)))=TRUE,INDIRECT(EL49),"")</f>
        <v/>
      </c>
      <c r="EO49" s="13" t="s">
        <v>1192</v>
      </c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0" t="str">
        <f t="shared" ca="1" si="36"/>
        <v/>
      </c>
      <c r="FB49" s="22" t="s">
        <v>4650</v>
      </c>
      <c r="FC49" s="14" t="s">
        <v>669</v>
      </c>
      <c r="FD49" s="14" t="s">
        <v>670</v>
      </c>
      <c r="FE49" s="27" t="str" cm="1">
        <f t="array" aca="1" ref="FE49" ca="1">CONCATENATE($A$37,INDIRECT(ADDRESS(ROW(),COLUMN()-2)),"%20",INDIRECT(ADDRESS(ROW(),COLUMN()-1)),$A$39,INDIRECT(ADDRESS(ROW(),COLUMN()-2)),"%20",INDIRECT(ADDRESS(ROW(),COLUMN()-1)))</f>
        <v>https://maps.yandex.ru/?ll=38.678836%2035.504710&amp;z=16&amp;text=38.678836%2035.504710</v>
      </c>
      <c r="FF49" s="87" t="str" cm="1">
        <f t="array" aca="1" ref="FF49" ca="1">CONCATENATE($A$40,INDIRECT(ADDRESS(ROW(),COLUMN()-3)),"%2C",INDIRECT(ADDRESS(ROW(),COLUMN()-2)))</f>
        <v>https://maps.google.com/maps?q=38.678836%2C35.504710</v>
      </c>
      <c r="FG49" s="92" t="s">
        <v>3229</v>
      </c>
      <c r="FH49" s="10" t="str" cm="1">
        <f t="array" aca="1" ref="FH49" ca="1">IF(INDIRECT(ADDRESS(ROW(),COLUMN()-6))="","X",IF(INDIRECT(ADDRESS(ROW(),COLUMN()-5))="",0,"OK"))</f>
        <v>OK</v>
      </c>
      <c r="FI49" s="29" t="str">
        <f ca="1">IF(FJ49="","",SUM(1+MAXA(FI$1:FI48)))</f>
        <v/>
      </c>
      <c r="FJ49" s="8" t="str" cm="1">
        <f t="array" aca="1" ref="FJ49" ca="1">IF(FH49=0,INDIRECT(ADDRESS(ROW(),COLUMN()-8)),"")</f>
        <v/>
      </c>
      <c r="FK49" s="31"/>
      <c r="FL49" s="10" t="str">
        <f t="shared" si="6"/>
        <v>$FB$49</v>
      </c>
      <c r="FM49" s="29" t="str">
        <f ca="1">IF(FN49="","",SUM(1+MAXA(FM$1:FM48)))</f>
        <v/>
      </c>
      <c r="FN49" s="8" t="str" cm="1">
        <f t="array" aca="1" ref="FN49" ca="1">IF(ISNUMBER(SEARCH(FN$1,INDEX(INDIRECT(FO$1),ROW(FL49),1)))=TRUE,INDIRECT(FL49),"")</f>
        <v/>
      </c>
      <c r="FO49" s="13" t="s">
        <v>1192</v>
      </c>
      <c r="FP49" s="13" t="s">
        <v>1192</v>
      </c>
      <c r="FQ49" s="13" t="s">
        <v>1192</v>
      </c>
      <c r="FR49" s="13" t="s">
        <v>1192</v>
      </c>
      <c r="FS49" s="13" t="s">
        <v>1192</v>
      </c>
      <c r="FT49" s="13"/>
      <c r="FU49" s="13"/>
      <c r="FV49" s="13"/>
      <c r="FW49" s="13"/>
      <c r="FX49" s="13"/>
      <c r="FY49" s="13"/>
      <c r="FZ49" s="13"/>
      <c r="GA49" s="10" t="str">
        <f t="shared" ca="1" si="37"/>
        <v/>
      </c>
      <c r="GB49" s="22"/>
      <c r="GC49" s="14"/>
      <c r="GD49" s="14"/>
      <c r="GE49" s="24"/>
      <c r="GF49" s="88"/>
      <c r="GG49" s="115"/>
      <c r="GH49" s="10" t="str" cm="1">
        <f t="array" aca="1" ref="GH49" ca="1">IF(INDIRECT(ADDRESS(ROW(),COLUMN()-6))="","X",IF(INDIRECT(ADDRESS(ROW(),COLUMN()-5))="",0,"OK"))</f>
        <v>X</v>
      </c>
      <c r="GI49" s="29" t="str">
        <f ca="1">IF(GJ49="","",SUM(1+MAXA(GI$1:GI48)))</f>
        <v/>
      </c>
      <c r="GJ49" s="8" t="str" cm="1">
        <f t="array" aca="1" ref="GJ49" ca="1">IF(GH49=0,INDIRECT(ADDRESS(ROW(),COLUMN()-8)),"")</f>
        <v/>
      </c>
      <c r="GK49" s="31"/>
      <c r="GL49" s="10" t="str">
        <f t="shared" si="7"/>
        <v>$GB$49</v>
      </c>
      <c r="GM49" s="29" t="str">
        <f ca="1">IF(GN49="","",SUM(1+MAXA(GM$1:GM48)))</f>
        <v/>
      </c>
      <c r="GN49" s="8" t="str" cm="1">
        <f t="array" aca="1" ref="GN49" ca="1">IF(ISNUMBER(SEARCH(GN$1,INDEX(INDIRECT(GO$1),ROW(GL49),1)))=TRUE,INDIRECT(GL49),"")</f>
        <v/>
      </c>
      <c r="GO49" s="13" t="s">
        <v>1192</v>
      </c>
      <c r="GP49" s="13" t="s">
        <v>1192</v>
      </c>
      <c r="GQ49" s="13" t="s">
        <v>1192</v>
      </c>
      <c r="GR49" s="13" t="s">
        <v>1192</v>
      </c>
      <c r="GS49" s="13" t="s">
        <v>1192</v>
      </c>
      <c r="GT49" s="13"/>
      <c r="GU49" s="13"/>
      <c r="GV49" s="13"/>
      <c r="GW49" s="13"/>
      <c r="GX49" s="13"/>
      <c r="GY49" s="13"/>
      <c r="GZ49" s="13"/>
      <c r="HA49" s="10" t="str">
        <f t="shared" ca="1" si="38"/>
        <v/>
      </c>
      <c r="HB49" s="22" t="s">
        <v>640</v>
      </c>
      <c r="HC49" s="14" t="s">
        <v>641</v>
      </c>
      <c r="HD49" s="14" t="s">
        <v>642</v>
      </c>
      <c r="HE49" s="27" t="str" cm="1">
        <f t="array" aca="1" ref="HE49" ca="1">CONCATENATE($A$37,INDIRECT(ADDRESS(ROW(),COLUMN()-2)),"%20",INDIRECT(ADDRESS(ROW(),COLUMN()-1)),$A$39,INDIRECT(ADDRESS(ROW(),COLUMN()-2)),"%20",INDIRECT(ADDRESS(ROW(),COLUMN()-1)))</f>
        <v>https://maps.yandex.ru/?ll=38.856976%2035.318645&amp;z=16&amp;text=38.856976%2035.318645</v>
      </c>
      <c r="HF49" s="87" t="str" cm="1">
        <f t="array" aca="1" ref="HF49" ca="1">CONCATENATE($A$40,INDIRECT(ADDRESS(ROW(),COLUMN()-3)),"%2C",INDIRECT(ADDRESS(ROW(),COLUMN()-2)))</f>
        <v>https://maps.google.com/maps?q=38.856976%2C35.318645</v>
      </c>
      <c r="HG49" s="92" t="s">
        <v>3229</v>
      </c>
      <c r="HH49" s="10" t="str" cm="1">
        <f t="array" aca="1" ref="HH49" ca="1">IF(INDIRECT(ADDRESS(ROW(),COLUMN()-6))="","X",IF(INDIRECT(ADDRESS(ROW(),COLUMN()-5))="",0,"OK"))</f>
        <v>OK</v>
      </c>
      <c r="HI49" s="29" t="str">
        <f ca="1">IF(HJ49="","",SUM(1+MAXA(HI$1:HI48)))</f>
        <v/>
      </c>
      <c r="HJ49" s="8" t="str" cm="1">
        <f t="array" aca="1" ref="HJ49" ca="1">IF(HH49=0,INDIRECT(ADDRESS(ROW(),COLUMN()-8)),"")</f>
        <v/>
      </c>
      <c r="HK49" s="31"/>
      <c r="HL49" s="10" t="str">
        <f t="shared" si="8"/>
        <v>$HB$49</v>
      </c>
      <c r="HM49" s="29" t="str">
        <f ca="1">IF(HN49="","",SUM(1+MAXA(HM$1:HM48)))</f>
        <v/>
      </c>
      <c r="HN49" s="8" t="str" cm="1">
        <f t="array" aca="1" ref="HN49" ca="1">IF(ISNUMBER(SEARCH(HN$1,INDEX(INDIRECT(HO$1),ROW(HL49),1)))=TRUE,INDIRECT(HL49),"")</f>
        <v/>
      </c>
      <c r="HO49" s="13" t="s">
        <v>1192</v>
      </c>
      <c r="HP49" s="13" t="s">
        <v>1192</v>
      </c>
      <c r="HQ49" s="13" t="s">
        <v>1192</v>
      </c>
      <c r="HR49" s="13"/>
      <c r="HS49" s="13"/>
      <c r="HT49" s="13"/>
      <c r="HU49" s="13"/>
      <c r="HV49" s="13"/>
      <c r="HW49" s="13"/>
      <c r="HX49" s="13"/>
      <c r="HY49" s="13" t="s">
        <v>1192</v>
      </c>
      <c r="HZ49" s="13" t="s">
        <v>1192</v>
      </c>
      <c r="IA49" s="10" t="str">
        <f t="shared" ca="1" si="39"/>
        <v/>
      </c>
      <c r="IB49" s="16"/>
      <c r="IC49" s="17" t="s">
        <v>674</v>
      </c>
      <c r="ID49" s="18"/>
      <c r="IE49" s="25"/>
      <c r="IF49" s="25"/>
      <c r="IG49" s="79" t="s">
        <v>3229</v>
      </c>
      <c r="IH49" s="10" t="str" cm="1">
        <f t="array" aca="1" ref="IH49" ca="1">IF(INDIRECT(ADDRESS(ROW(),COLUMN()-6))="","X",IF(INDIRECT(ADDRESS(ROW(),COLUMN()-5))="",0,"OK"))</f>
        <v>X</v>
      </c>
      <c r="II49" s="29" t="str">
        <f ca="1">IF(IJ49="","",SUM(1+MAXA(II$1:II48)))</f>
        <v/>
      </c>
      <c r="IJ49" s="8" t="str" cm="1">
        <f t="array" aca="1" ref="IJ49" ca="1">IF(IH49=0,INDIRECT(ADDRESS(ROW(),COLUMN()-8)),"")</f>
        <v/>
      </c>
      <c r="IK49" s="31"/>
      <c r="IL49" s="10" t="str">
        <f t="shared" si="9"/>
        <v>$IB$49</v>
      </c>
      <c r="IM49" s="29" t="str">
        <f ca="1">IF(IN49="","",SUM(1+MAXA(IM$1:IM48)))</f>
        <v/>
      </c>
      <c r="IN49" s="8" t="str" cm="1">
        <f t="array" aca="1" ref="IN49" ca="1">IF(ISNUMBER(SEARCH(IN$1,INDEX(INDIRECT(IO$1),ROW(IL49),1)))=TRUE,INDIRECT(IL49),"")</f>
        <v/>
      </c>
      <c r="IO49" s="13" t="s">
        <v>1192</v>
      </c>
      <c r="IP49" s="13" t="s">
        <v>1192</v>
      </c>
      <c r="IQ49" s="13" t="s">
        <v>1192</v>
      </c>
      <c r="IR49" s="13"/>
      <c r="IS49" s="13"/>
      <c r="IT49" s="13"/>
      <c r="IU49" s="13"/>
      <c r="IV49" s="13"/>
      <c r="IW49" s="13"/>
      <c r="IX49" s="13" t="s">
        <v>1192</v>
      </c>
      <c r="IY49" s="13" t="s">
        <v>1192</v>
      </c>
      <c r="IZ49" s="13" t="s">
        <v>1192</v>
      </c>
      <c r="JA49" s="10" t="str">
        <f t="shared" ca="1" si="40"/>
        <v/>
      </c>
      <c r="JB49" s="22"/>
      <c r="JC49" s="15"/>
      <c r="JD49" s="14"/>
      <c r="JE49" s="23"/>
      <c r="JF49" s="23"/>
      <c r="JG49" s="101"/>
      <c r="JH49" s="10" t="str" cm="1">
        <f t="array" aca="1" ref="JH49" ca="1">IF(INDIRECT(ADDRESS(ROW(),COLUMN()-6))="","X",IF(INDIRECT(ADDRESS(ROW(),COLUMN()-5))="",0,"OK"))</f>
        <v>X</v>
      </c>
      <c r="JI49" s="29" t="str">
        <f ca="1">IF(JJ49="","",SUM(1+MAXA(JI$1:JI48)))</f>
        <v/>
      </c>
      <c r="JJ49" s="8" t="str" cm="1">
        <f t="array" aca="1" ref="JJ49" ca="1">IF(JH49=0,INDIRECT(ADDRESS(ROW(),COLUMN()-8)),"")</f>
        <v/>
      </c>
      <c r="JK49" s="31"/>
      <c r="JL49" s="10" t="str">
        <f t="shared" si="10"/>
        <v>$JB$49</v>
      </c>
      <c r="JM49" s="29" t="str">
        <f ca="1">IF(JN49="","",SUM(1+MAXA(JM$1:JM48)))</f>
        <v/>
      </c>
      <c r="JN49" s="8" t="str" cm="1">
        <f t="array" aca="1" ref="JN49" ca="1">IF(ISNUMBER(SEARCH(JN$1,INDEX(INDIRECT(JO$1),ROW(JL49),1)))=TRUE,INDIRECT(JL49),"")</f>
        <v/>
      </c>
      <c r="JO49" s="13" t="s">
        <v>1192</v>
      </c>
      <c r="JP49" s="13" t="s">
        <v>1192</v>
      </c>
      <c r="JQ49" s="13" t="s">
        <v>1192</v>
      </c>
      <c r="JR49" s="13"/>
      <c r="JS49" s="13"/>
      <c r="JT49" s="13"/>
      <c r="JU49" s="13"/>
      <c r="JV49" s="13"/>
      <c r="JW49" s="13"/>
      <c r="JX49" s="13" t="s">
        <v>1192</v>
      </c>
      <c r="JY49" s="13" t="s">
        <v>1192</v>
      </c>
      <c r="JZ49" s="13" t="s">
        <v>1192</v>
      </c>
      <c r="KA49" s="10" t="str">
        <f t="shared" ca="1" si="41"/>
        <v/>
      </c>
      <c r="KB49" s="22" t="s">
        <v>675</v>
      </c>
      <c r="KC49" s="14" t="s">
        <v>676</v>
      </c>
      <c r="KD49" s="14" t="s">
        <v>677</v>
      </c>
      <c r="KE49" s="27" t="str" cm="1">
        <f t="array" aca="1" ref="KE49" ca="1">CONCATENATE($A$37,INDIRECT(ADDRESS(ROW(),COLUMN()-2)),"%20",INDIRECT(ADDRESS(ROW(),COLUMN()-1)),$A$39,INDIRECT(ADDRESS(ROW(),COLUMN()-2)),"%20",INDIRECT(ADDRESS(ROW(),COLUMN()-1)))</f>
        <v>https://maps.yandex.ru/?ll=38.638687%2035.763935&amp;z=16&amp;text=38.638687%2035.763935</v>
      </c>
      <c r="KF49" s="87" t="str" cm="1">
        <f t="array" aca="1" ref="KF49" ca="1">CONCATENATE($A$40,INDIRECT(ADDRESS(ROW(),COLUMN()-3)),"%2C",INDIRECT(ADDRESS(ROW(),COLUMN()-2)))</f>
        <v>https://maps.google.com/maps?q=38.638687%2C35.763935</v>
      </c>
      <c r="KG49" s="79" t="s">
        <v>3229</v>
      </c>
      <c r="KH49" s="10" t="str" cm="1">
        <f t="array" aca="1" ref="KH49" ca="1">IF(INDIRECT(ADDRESS(ROW(),COLUMN()-6))="","X",IF(INDIRECT(ADDRESS(ROW(),COLUMN()-5))="",0,"OK"))</f>
        <v>OK</v>
      </c>
      <c r="KI49" s="29" t="str">
        <f ca="1">IF(KJ49="","",SUM(1+MAXA(KI$1:KI48)))</f>
        <v/>
      </c>
      <c r="KJ49" s="8" t="str" cm="1">
        <f t="array" aca="1" ref="KJ49" ca="1">IF(KH49=0,INDIRECT(ADDRESS(ROW(),COLUMN()-8)),"")</f>
        <v/>
      </c>
      <c r="KK49" s="31"/>
      <c r="KL49" s="10" t="str">
        <f t="shared" si="11"/>
        <v>$KB$49</v>
      </c>
      <c r="KM49" s="29" t="str">
        <f ca="1">IF(KN49="","",SUM(1+MAXA(KM$1:KM48)))</f>
        <v/>
      </c>
      <c r="KN49" s="8" t="str" cm="1">
        <f t="array" aca="1" ref="KN49" ca="1">IF(ISNUMBER(SEARCH(KN$1,INDEX(INDIRECT(KO$1),ROW(KL49),1)))=TRUE,INDIRECT(KL49),"")</f>
        <v/>
      </c>
      <c r="KO49" s="13" t="s">
        <v>1192</v>
      </c>
      <c r="KP49" s="13" t="s">
        <v>1192</v>
      </c>
      <c r="KQ49" s="13" t="s">
        <v>1192</v>
      </c>
      <c r="KR49" s="13"/>
      <c r="KS49" s="13"/>
      <c r="KT49" s="13"/>
      <c r="KU49" s="13"/>
      <c r="KV49" s="13"/>
      <c r="KW49" s="13"/>
      <c r="KX49" s="13"/>
      <c r="KY49" s="13" t="s">
        <v>1192</v>
      </c>
      <c r="KZ49" s="13" t="s">
        <v>1192</v>
      </c>
      <c r="LA49" s="10" t="str">
        <f t="shared" ca="1" si="42"/>
        <v/>
      </c>
      <c r="LB49" s="8"/>
      <c r="LC49" s="10"/>
      <c r="LD49" s="10"/>
      <c r="LG49" s="79"/>
      <c r="LH49" s="10" t="str" cm="1">
        <f t="array" aca="1" ref="LH49" ca="1">IF(INDIRECT(ADDRESS(ROW(),COLUMN()-6))="","X",IF(INDIRECT(ADDRESS(ROW(),COLUMN()-5))="",0,"OK"))</f>
        <v>X</v>
      </c>
      <c r="LI49" s="29" t="str">
        <f ca="1">IF(LJ49="","",SUM(1+MAXA(LI$1:LI48)))</f>
        <v/>
      </c>
      <c r="LJ49" s="8" t="str" cm="1">
        <f t="array" aca="1" ref="LJ49" ca="1">IF(LH49=0,INDIRECT(ADDRESS(ROW(),COLUMN()-8)),"")</f>
        <v/>
      </c>
      <c r="LK49" s="31"/>
      <c r="LL49" s="10" t="str">
        <f t="shared" si="12"/>
        <v>$LB$49</v>
      </c>
      <c r="LM49" s="29" t="str">
        <f ca="1">IF(LN49="","",SUM(1+MAXA(LM$1:LM48)))</f>
        <v/>
      </c>
      <c r="LN49" s="8" t="str" cm="1">
        <f t="array" aca="1" ref="LN49" ca="1">IF(ISNUMBER(SEARCH(LN$1,INDEX(INDIRECT(LO$1),ROW(LL49),1)))=TRUE,INDIRECT(LL49),"")</f>
        <v/>
      </c>
      <c r="LO49" s="13" t="s">
        <v>1192</v>
      </c>
      <c r="LP49" s="13" t="s">
        <v>1192</v>
      </c>
      <c r="LQ49" s="13" t="s">
        <v>1192</v>
      </c>
      <c r="LR49" s="13" t="s">
        <v>1192</v>
      </c>
      <c r="LS49" s="13"/>
      <c r="LT49" s="13"/>
      <c r="LU49" s="13"/>
      <c r="LV49" s="13"/>
      <c r="LW49" s="13"/>
      <c r="LX49" s="13"/>
      <c r="LY49" s="13" t="s">
        <v>1192</v>
      </c>
      <c r="LZ49" s="13" t="s">
        <v>1192</v>
      </c>
      <c r="MA49" s="10" t="str">
        <f t="shared" ca="1" si="43"/>
        <v/>
      </c>
      <c r="MB49" s="8" t="s">
        <v>704</v>
      </c>
      <c r="MC49" s="10" t="s">
        <v>705</v>
      </c>
      <c r="MD49" s="10" t="s">
        <v>706</v>
      </c>
      <c r="ME49" s="27" t="str" cm="1">
        <f t="array" aca="1" ref="ME49" ca="1">CONCATENATE($A$37,INDIRECT(ADDRESS(ROW(),COLUMN()-2)),"%20",INDIRECT(ADDRESS(ROW(),COLUMN()-1)),$A$39,INDIRECT(ADDRESS(ROW(),COLUMN()-2)),"%20",INDIRECT(ADDRESS(ROW(),COLUMN()-1)))</f>
        <v>https://maps.yandex.ru/?ll=38.717382%2036.106962&amp;z=16&amp;text=38.717382%2036.106962</v>
      </c>
      <c r="MF49" s="87" t="str" cm="1">
        <f t="array" aca="1" ref="MF49" ca="1">CONCATENATE($A$40,INDIRECT(ADDRESS(ROW(),COLUMN()-3)),"%2C",INDIRECT(ADDRESS(ROW(),COLUMN()-2)))</f>
        <v>https://maps.google.com/maps?q=38.717382%2C36.106962</v>
      </c>
      <c r="MG49" s="79" t="s">
        <v>3229</v>
      </c>
      <c r="MH49" s="10" t="str" cm="1">
        <f t="array" aca="1" ref="MH49" ca="1">IF(INDIRECT(ADDRESS(ROW(),COLUMN()-6))="","X",IF(INDIRECT(ADDRESS(ROW(),COLUMN()-5))="",0,"OK"))</f>
        <v>OK</v>
      </c>
      <c r="MI49" s="29" t="str">
        <f ca="1">IF(MJ49="","",SUM(1+MAXA(MI$1:MI48)))</f>
        <v/>
      </c>
      <c r="MJ49" s="8" t="str" cm="1">
        <f t="array" aca="1" ref="MJ49" ca="1">IF(MH49=0,INDIRECT(ADDRESS(ROW(),COLUMN()-8)),"")</f>
        <v/>
      </c>
      <c r="MK49" s="31"/>
      <c r="ML49" s="10" t="str">
        <f t="shared" si="13"/>
        <v>$MB$49</v>
      </c>
      <c r="MM49" s="29" t="str">
        <f ca="1">IF(MN49="","",SUM(1+MAXA(MM$1:MM48)))</f>
        <v/>
      </c>
      <c r="MN49" s="8" t="str" cm="1">
        <f t="array" aca="1" ref="MN49" ca="1">IF(ISNUMBER(SEARCH(MN$1,INDEX(INDIRECT(MO$1),ROW(ML49),1)))=TRUE,INDIRECT(ML49),"")</f>
        <v/>
      </c>
      <c r="MO49" s="13" t="s">
        <v>1192</v>
      </c>
      <c r="MP49" s="13" t="s">
        <v>1192</v>
      </c>
      <c r="MQ49" s="13" t="s">
        <v>1192</v>
      </c>
      <c r="MR49" s="13"/>
      <c r="MS49" s="13"/>
      <c r="MT49" s="13"/>
      <c r="MU49" s="13"/>
      <c r="MV49" s="13"/>
      <c r="MW49" s="13" t="s">
        <v>1192</v>
      </c>
      <c r="MX49" s="13"/>
      <c r="MY49" s="13" t="s">
        <v>1192</v>
      </c>
      <c r="MZ49" s="13" t="s">
        <v>1192</v>
      </c>
      <c r="NA49" s="10" t="str">
        <f t="shared" ca="1" si="44"/>
        <v/>
      </c>
      <c r="NB49" s="16"/>
      <c r="NC49" s="17" t="s">
        <v>1221</v>
      </c>
      <c r="ND49" s="18"/>
      <c r="NE49" s="25"/>
      <c r="NF49" s="25"/>
      <c r="NG49" s="79" t="s">
        <v>3229</v>
      </c>
      <c r="NH49" s="10" t="str" cm="1">
        <f t="array" aca="1" ref="NH49" ca="1">IF(INDIRECT(ADDRESS(ROW(),COLUMN()-6))="","X",IF(INDIRECT(ADDRESS(ROW(),COLUMN()-5))="",0,"OK"))</f>
        <v>X</v>
      </c>
      <c r="NI49" s="29" t="str">
        <f ca="1">IF(NJ49="","",SUM(1+MAXA(NI$1:NI48)))</f>
        <v/>
      </c>
      <c r="NJ49" s="8" t="str" cm="1">
        <f t="array" aca="1" ref="NJ49" ca="1">IF(NH49=0,INDIRECT(ADDRESS(ROW(),COLUMN()-8)),"")</f>
        <v/>
      </c>
      <c r="NK49" s="31"/>
      <c r="NL49" s="10" t="str">
        <f t="shared" si="14"/>
        <v>$NB$49</v>
      </c>
      <c r="NM49" s="29" t="str">
        <f ca="1">IF(NN49="","",SUM(1+MAXA(NM$1:NM48)))</f>
        <v/>
      </c>
      <c r="NN49" s="8" t="str" cm="1">
        <f t="array" aca="1" ref="NN49" ca="1">IF(ISNUMBER(SEARCH(NN$1,INDEX(INDIRECT(NO$1),ROW(NL49),1)))=TRUE,INDIRECT(NL49),"")</f>
        <v/>
      </c>
      <c r="NO49" s="13" t="s">
        <v>1192</v>
      </c>
      <c r="NP49" s="13" t="s">
        <v>1192</v>
      </c>
      <c r="NQ49" s="13" t="s">
        <v>1192</v>
      </c>
      <c r="NR49" s="13"/>
      <c r="NS49" s="13"/>
      <c r="NT49" s="13"/>
      <c r="NU49" s="13"/>
      <c r="NV49" s="13"/>
      <c r="NW49" s="13"/>
      <c r="NX49" s="13" t="s">
        <v>1192</v>
      </c>
      <c r="NY49" s="13" t="s">
        <v>1192</v>
      </c>
      <c r="NZ49" s="13"/>
      <c r="OA49" s="10" t="str">
        <f t="shared" ca="1" si="45"/>
        <v/>
      </c>
      <c r="OB49" s="8" t="s">
        <v>4053</v>
      </c>
      <c r="OC49" s="3" t="s">
        <v>4054</v>
      </c>
      <c r="OD49" s="3" t="s">
        <v>4055</v>
      </c>
      <c r="OE49" s="27" t="str" cm="1">
        <f t="array" aca="1" ref="OE49" ca="1">CONCATENATE($A$37,INDIRECT(ADDRESS(ROW(),COLUMN()-2)),"%20",INDIRECT(ADDRESS(ROW(),COLUMN()-1)),$A$39,INDIRECT(ADDRESS(ROW(),COLUMN()-2)),"%20",INDIRECT(ADDRESS(ROW(),COLUMN()-1)))</f>
        <v>https://maps.yandex.ru/?ll=38.428725%2035.587141&amp;z=16&amp;text=38.428725%2035.587141</v>
      </c>
      <c r="OF49" s="87" t="str" cm="1">
        <f t="array" aca="1" ref="OF49" ca="1">CONCATENATE($A$40,INDIRECT(ADDRESS(ROW(),COLUMN()-3)),"%2C",INDIRECT(ADDRESS(ROW(),COLUMN()-2)))</f>
        <v>https://maps.google.com/maps?q=38.428725%2C35.587141</v>
      </c>
      <c r="OG49" s="79" t="s">
        <v>3229</v>
      </c>
      <c r="OH49" s="10" t="str" cm="1">
        <f t="array" aca="1" ref="OH49" ca="1">IF(INDIRECT(ADDRESS(ROW(),COLUMN()-6))="","X",IF(INDIRECT(ADDRESS(ROW(),COLUMN()-5))="",0,"OK"))</f>
        <v>OK</v>
      </c>
      <c r="OI49" s="29" t="str">
        <f ca="1">IF(OJ49="","",SUM(1+MAXA(OI$1:OI48)))</f>
        <v/>
      </c>
      <c r="OJ49" s="8" t="str" cm="1">
        <f t="array" aca="1" ref="OJ49" ca="1">IF(OH49=0,INDIRECT(ADDRESS(ROW(),COLUMN()-8)),"")</f>
        <v/>
      </c>
      <c r="OK49" s="31"/>
      <c r="OL49" s="10" t="str">
        <f t="shared" si="15"/>
        <v>$OB$49</v>
      </c>
      <c r="OM49" s="29" t="str">
        <f ca="1">IF(ON49="","",SUM(1+MAXA(OM$1:OM48)))</f>
        <v/>
      </c>
      <c r="ON49" s="8" t="str" cm="1">
        <f t="array" aca="1" ref="ON49" ca="1">IF(ISNUMBER(SEARCH(ON$1,INDEX(INDIRECT(OO$1),ROW(OL49),1)))=TRUE,INDIRECT(OL49),"")</f>
        <v/>
      </c>
      <c r="OO49" s="13" t="s">
        <v>1192</v>
      </c>
      <c r="OP49" s="13"/>
      <c r="OQ49" s="13"/>
      <c r="OR49" s="13"/>
      <c r="OS49" s="13"/>
      <c r="OT49" s="13"/>
      <c r="OU49" s="13"/>
      <c r="OV49" s="13"/>
      <c r="OW49" s="13"/>
      <c r="OX49" s="13"/>
      <c r="OY49" s="13"/>
      <c r="OZ49" s="13" t="s">
        <v>1192</v>
      </c>
      <c r="PA49" s="10" t="str">
        <f t="shared" ca="1" si="46"/>
        <v/>
      </c>
      <c r="PB49" s="22" t="s">
        <v>1520</v>
      </c>
      <c r="PC49" s="14" t="s">
        <v>1521</v>
      </c>
      <c r="PD49" s="14" t="s">
        <v>1522</v>
      </c>
      <c r="PE49" s="27" t="str" cm="1">
        <f t="array" aca="1" ref="PE49" ca="1">CONCATENATE($A$37,INDIRECT(ADDRESS(ROW(),COLUMN()-2)),"%20",INDIRECT(ADDRESS(ROW(),COLUMN()-1)),$A$39,INDIRECT(ADDRESS(ROW(),COLUMN()-2)),"%20",INDIRECT(ADDRESS(ROW(),COLUMN()-1)))</f>
        <v>https://maps.yandex.ru/?ll=39.036300%2035.454667&amp;z=16&amp;text=39.036300%2035.454667</v>
      </c>
      <c r="PF49" s="87" t="str" cm="1">
        <f t="array" aca="1" ref="PF49" ca="1">CONCATENATE($A$40,INDIRECT(ADDRESS(ROW(),COLUMN()-3)),"%2C",INDIRECT(ADDRESS(ROW(),COLUMN()-2)))</f>
        <v>https://maps.google.com/maps?q=39.036300%2C35.454667</v>
      </c>
      <c r="PG49" s="79" t="s">
        <v>3239</v>
      </c>
      <c r="PH49" s="10" t="str" cm="1">
        <f t="array" aca="1" ref="PH49" ca="1">IF(INDIRECT(ADDRESS(ROW(),COLUMN()-6))="","X",IF(INDIRECT(ADDRESS(ROW(),COLUMN()-5))="",0,"OK"))</f>
        <v>OK</v>
      </c>
      <c r="PI49" s="29" t="str">
        <f ca="1">IF(PJ49="","",SUM(1+MAXA(PI$1:PI48)))</f>
        <v/>
      </c>
      <c r="PJ49" s="8" t="str" cm="1">
        <f t="array" aca="1" ref="PJ49" ca="1">IF(PH49=0,INDIRECT(ADDRESS(ROW(),COLUMN()-8)),"")</f>
        <v/>
      </c>
      <c r="PK49" s="31"/>
      <c r="PL49" s="10" t="str">
        <f t="shared" si="16"/>
        <v>$PB$49</v>
      </c>
      <c r="PM49" s="29" t="str">
        <f ca="1">IF(PN49="","",SUM(1+MAXA(PM$1:PM48)))</f>
        <v/>
      </c>
      <c r="PN49" s="8" t="str" cm="1">
        <f t="array" aca="1" ref="PN49" ca="1">IF(ISNUMBER(SEARCH(PN$1,INDEX(INDIRECT(PO$1),ROW(PL49),1)))=TRUE,INDIRECT(PL49),"")</f>
        <v/>
      </c>
      <c r="PO49" s="13" t="s">
        <v>1192</v>
      </c>
      <c r="PP49" s="13" t="s">
        <v>1192</v>
      </c>
      <c r="PQ49" s="13" t="s">
        <v>1192</v>
      </c>
      <c r="PR49" s="13" t="s">
        <v>1192</v>
      </c>
      <c r="PS49" s="13"/>
      <c r="PT49" s="13"/>
      <c r="PU49" s="13"/>
      <c r="PV49" s="13"/>
      <c r="PW49" s="13"/>
      <c r="PX49" s="13"/>
      <c r="PY49" s="13" t="s">
        <v>1192</v>
      </c>
      <c r="PZ49" s="13" t="s">
        <v>1192</v>
      </c>
      <c r="QA49" s="10" t="str">
        <f t="shared" ca="1" si="47"/>
        <v/>
      </c>
      <c r="QB49" s="16"/>
      <c r="QC49" s="17" t="s">
        <v>1563</v>
      </c>
      <c r="QD49" s="18"/>
      <c r="QE49" s="25"/>
      <c r="QF49" s="25"/>
      <c r="QG49" s="79" t="s">
        <v>3239</v>
      </c>
      <c r="QH49" s="10" t="str" cm="1">
        <f t="array" aca="1" ref="QH49" ca="1">IF(INDIRECT(ADDRESS(ROW(),COLUMN()-6))="","X",IF(INDIRECT(ADDRESS(ROW(),COLUMN()-5))="",0,"OK"))</f>
        <v>X</v>
      </c>
      <c r="QI49" s="29" t="str">
        <f ca="1">IF(QJ49="","",SUM(1+MAXA(QI$1:QI48)))</f>
        <v/>
      </c>
      <c r="QJ49" s="8" t="str" cm="1">
        <f t="array" aca="1" ref="QJ49" ca="1">IF(QH49=0,INDIRECT(ADDRESS(ROW(),COLUMN()-8)),"")</f>
        <v/>
      </c>
      <c r="QK49" s="31"/>
      <c r="QL49" s="10" t="str">
        <f t="shared" si="17"/>
        <v>$QB$49</v>
      </c>
      <c r="QM49" s="29" t="str">
        <f ca="1">IF(QN49="","",SUM(1+MAXA(QM$1:QM48)))</f>
        <v/>
      </c>
      <c r="QN49" s="8" t="str" cm="1">
        <f t="array" aca="1" ref="QN49" ca="1">IF(ISNUMBER(SEARCH(QN$1,INDEX(INDIRECT(QO$1),ROW(QL49),1)))=TRUE,INDIRECT(QL49),"")</f>
        <v/>
      </c>
      <c r="QO49" s="13" t="s">
        <v>1192</v>
      </c>
      <c r="QP49" s="13" t="s">
        <v>1192</v>
      </c>
      <c r="QQ49" s="13" t="s">
        <v>1192</v>
      </c>
      <c r="QR49" s="13" t="s">
        <v>1192</v>
      </c>
      <c r="QS49" s="13"/>
      <c r="QT49" s="13"/>
      <c r="QU49" s="13"/>
      <c r="QV49" s="13"/>
      <c r="QW49" s="13"/>
      <c r="QX49" s="13"/>
      <c r="QY49" s="13" t="s">
        <v>1192</v>
      </c>
      <c r="QZ49" s="13" t="s">
        <v>1192</v>
      </c>
      <c r="RA49" s="10" t="str">
        <f t="shared" ca="1" si="48"/>
        <v/>
      </c>
      <c r="RB49" s="22"/>
      <c r="RC49" s="6"/>
      <c r="RD49" s="6"/>
      <c r="RE49" s="24"/>
      <c r="RF49" s="24"/>
      <c r="RG49" s="79"/>
      <c r="RH49" s="10" t="str" cm="1">
        <f t="array" aca="1" ref="RH49" ca="1">IF(INDIRECT(ADDRESS(ROW(),COLUMN()-6))="","X",IF(INDIRECT(ADDRESS(ROW(),COLUMN()-5))="",0,"OK"))</f>
        <v>X</v>
      </c>
      <c r="RI49" s="29" t="str">
        <f ca="1">IF(RJ49="","",SUM(1+MAXA(RI$1:RI48)))</f>
        <v/>
      </c>
      <c r="RJ49" s="8" t="str" cm="1">
        <f t="array" aca="1" ref="RJ49" ca="1">IF(RH49=0,INDIRECT(ADDRESS(ROW(),COLUMN()-8)),"")</f>
        <v/>
      </c>
      <c r="RK49" s="31"/>
      <c r="RL49" s="10" t="str">
        <f t="shared" si="18"/>
        <v>$RB$49</v>
      </c>
      <c r="RM49" s="29" t="str">
        <f ca="1">IF(RN49="","",SUM(1+MAXA(RM$1:RM48)))</f>
        <v/>
      </c>
      <c r="RN49" s="8" t="str" cm="1">
        <f t="array" aca="1" ref="RN49" ca="1">IF(ISNUMBER(SEARCH(RN$1,INDEX(INDIRECT(RO$1),ROW(RL49),1)))=TRUE,INDIRECT(RL49),"")</f>
        <v/>
      </c>
      <c r="RO49" s="13" t="s">
        <v>1192</v>
      </c>
      <c r="RP49" s="13" t="s">
        <v>1192</v>
      </c>
      <c r="RQ49" s="13" t="s">
        <v>1192</v>
      </c>
      <c r="RR49" s="13"/>
      <c r="RS49" s="13"/>
      <c r="RT49" s="13"/>
      <c r="RU49" s="13"/>
      <c r="RV49" s="13"/>
      <c r="RW49" s="13"/>
      <c r="RX49" s="13"/>
      <c r="RY49" s="13" t="s">
        <v>1192</v>
      </c>
      <c r="RZ49" s="13" t="s">
        <v>1192</v>
      </c>
      <c r="SA49" s="10" t="str">
        <f t="shared" ca="1" si="49"/>
        <v/>
      </c>
      <c r="SB49" s="22" t="s">
        <v>1829</v>
      </c>
      <c r="SC49" s="6" t="s">
        <v>1830</v>
      </c>
      <c r="SD49" s="6" t="s">
        <v>1831</v>
      </c>
      <c r="SE49" s="27" t="str" cm="1">
        <f t="array" aca="1" ref="SE49" ca="1">CONCATENATE($A$37,INDIRECT(ADDRESS(ROW(),COLUMN()-2)),"%20",INDIRECT(ADDRESS(ROW(),COLUMN()-1)),$A$39,INDIRECT(ADDRESS(ROW(),COLUMN()-2)),"%20",INDIRECT(ADDRESS(ROW(),COLUMN()-1)))</f>
        <v>https://maps.yandex.ru/?ll=38.523348%2036.281760&amp;z=16&amp;text=38.523348%2036.281760</v>
      </c>
      <c r="SF49" s="87" t="str" cm="1">
        <f t="array" aca="1" ref="SF49" ca="1">CONCATENATE($A$40,INDIRECT(ADDRESS(ROW(),COLUMN()-3)),"%2C",INDIRECT(ADDRESS(ROW(),COLUMN()-2)))</f>
        <v>https://maps.google.com/maps?q=38.523348%2C36.281760</v>
      </c>
      <c r="SG49" s="79" t="s">
        <v>3229</v>
      </c>
      <c r="SH49" s="10" t="str" cm="1">
        <f t="array" aca="1" ref="SH49" ca="1">IF(INDIRECT(ADDRESS(ROW(),COLUMN()-6))="","X",IF(INDIRECT(ADDRESS(ROW(),COLUMN()-5))="",0,"OK"))</f>
        <v>OK</v>
      </c>
      <c r="SI49" s="29" t="str">
        <f ca="1">IF(SJ49="","",SUM(1+MAXA(SI$1:SI48)))</f>
        <v/>
      </c>
      <c r="SJ49" s="8" t="str" cm="1">
        <f t="array" aca="1" ref="SJ49" ca="1">IF(SH49=0,INDIRECT(ADDRESS(ROW(),COLUMN()-8)),"")</f>
        <v/>
      </c>
      <c r="SK49" s="33" t="s">
        <v>1192</v>
      </c>
      <c r="SL49" s="10" t="str">
        <f t="shared" si="19"/>
        <v>$SB$49</v>
      </c>
      <c r="SM49" s="29" t="str">
        <f ca="1">IF(SN49="","",SUM(1+MAXA(SM$1:SM48)))</f>
        <v/>
      </c>
      <c r="SN49" s="8" t="str" cm="1">
        <f t="array" aca="1" ref="SN49" ca="1">IF(ISNUMBER(SEARCH(SN$1,INDEX(SB$1:SB$174,ROW(SL49),1)))=TRUE,INDIRECT(SL49),"")</f>
        <v/>
      </c>
      <c r="SO49" s="13" t="s">
        <v>1192</v>
      </c>
      <c r="SP49" s="13" t="s">
        <v>1192</v>
      </c>
      <c r="SQ49" s="13" t="s">
        <v>1192</v>
      </c>
      <c r="SR49" s="13"/>
      <c r="SS49" s="13"/>
      <c r="ST49" s="13"/>
      <c r="SU49" s="13"/>
      <c r="SV49" s="13"/>
      <c r="SW49" s="13"/>
      <c r="SX49" s="13"/>
      <c r="SY49" s="13" t="s">
        <v>1192</v>
      </c>
      <c r="SZ49" s="13" t="s">
        <v>1192</v>
      </c>
      <c r="TA49" s="10" t="str">
        <f t="shared" ca="1" si="50"/>
        <v/>
      </c>
      <c r="TB49" s="22"/>
      <c r="TC49" s="6"/>
      <c r="TD49" s="6"/>
      <c r="TE49" s="24"/>
      <c r="TF49" s="88"/>
      <c r="TG49" s="101"/>
      <c r="TH49" s="10" t="str" cm="1">
        <f t="array" aca="1" ref="TH49" ca="1">IF(INDIRECT(ADDRESS(ROW(),COLUMN()-6))="","X",IF(INDIRECT(ADDRESS(ROW(),COLUMN()-5))="",0,"OK"))</f>
        <v>X</v>
      </c>
      <c r="TI49" s="29" t="str">
        <f ca="1">IF(TJ49="","",SUM(1+MAXA(TI$1:TI48)))</f>
        <v/>
      </c>
      <c r="TJ49" s="8" t="str" cm="1">
        <f t="array" aca="1" ref="TJ49" ca="1">IF(TH49=0,INDIRECT(ADDRESS(ROW(),COLUMN()-8)),"")</f>
        <v/>
      </c>
      <c r="TK49" s="33" t="s">
        <v>1192</v>
      </c>
      <c r="TL49" s="10" t="str">
        <f t="shared" si="20"/>
        <v>$TB$49</v>
      </c>
      <c r="TM49" s="29" t="str">
        <f ca="1">IF(TN49="","",SUM(1+MAXA(TM$1:TM48)))</f>
        <v/>
      </c>
      <c r="TN49" s="8" t="str" cm="1">
        <f t="array" aca="1" ref="TN49" ca="1">IF(ISNUMBER(SEARCH(TN$1,INDEX(INDIRECT(TO$1),ROW(TL49),1)))=TRUE,INDIRECT(TL49),"")</f>
        <v/>
      </c>
      <c r="TO49" s="13" t="s">
        <v>1192</v>
      </c>
      <c r="TP49" s="13" t="s">
        <v>1192</v>
      </c>
      <c r="TQ49" s="13" t="s">
        <v>1192</v>
      </c>
      <c r="TR49" s="13"/>
      <c r="TS49" s="13"/>
      <c r="TT49" s="13"/>
      <c r="TU49" s="13"/>
      <c r="TV49" s="13"/>
      <c r="TW49" s="13"/>
      <c r="TX49" s="13"/>
      <c r="TY49" s="13" t="s">
        <v>1192</v>
      </c>
      <c r="TZ49" s="13" t="s">
        <v>1192</v>
      </c>
      <c r="UA49" s="14" t="str">
        <f t="shared" ca="1" si="51"/>
        <v/>
      </c>
      <c r="UB49" s="16"/>
      <c r="UC49" s="17" t="s">
        <v>2162</v>
      </c>
      <c r="UD49" s="51"/>
      <c r="UE49" s="19"/>
      <c r="UF49" s="19"/>
      <c r="UG49" s="79" t="s">
        <v>3229</v>
      </c>
      <c r="UH49" s="10" t="str" cm="1">
        <f t="array" aca="1" ref="UH49" ca="1">IF(INDIRECT(ADDRESS(ROW(),COLUMN()-6))="","X",IF(INDIRECT(ADDRESS(ROW(),COLUMN()-5))="",0,"OK"))</f>
        <v>X</v>
      </c>
      <c r="UI49" s="29" t="str">
        <f ca="1">IF(UJ49="","",SUM(1+MAXA(UI$1:UI48)))</f>
        <v/>
      </c>
      <c r="UJ49" s="8" t="str" cm="1">
        <f t="array" aca="1" ref="UJ49" ca="1">IF(UH49=0,INDIRECT(ADDRESS(ROW(),COLUMN()-8)),"")</f>
        <v/>
      </c>
      <c r="UK49" s="33" t="s">
        <v>1192</v>
      </c>
      <c r="UL49" s="10" t="str">
        <f t="shared" si="21"/>
        <v>$UB$49</v>
      </c>
      <c r="UM49" s="29" t="str">
        <f ca="1">IF(UN49="","",SUM(1+MAXA(UM$1:UM48)))</f>
        <v/>
      </c>
      <c r="UN49" s="8" t="str" cm="1">
        <f t="array" aca="1" ref="UN49" ca="1">IF(ISNUMBER(SEARCH(UN$1,INDEX(INDIRECT(UO$1),ROW(UL49),1)))=TRUE,INDIRECT(UL49),"")</f>
        <v/>
      </c>
      <c r="UO49" s="13" t="s">
        <v>1192</v>
      </c>
      <c r="UP49" s="13" t="s">
        <v>1192</v>
      </c>
      <c r="UQ49" s="13" t="s">
        <v>1192</v>
      </c>
      <c r="UR49" s="13"/>
      <c r="US49" s="13"/>
      <c r="UT49" s="13"/>
      <c r="UU49" s="13"/>
      <c r="UV49" s="13"/>
      <c r="UW49" s="13"/>
      <c r="UX49" s="13"/>
      <c r="UY49" s="13" t="s">
        <v>1192</v>
      </c>
      <c r="UZ49" s="13" t="s">
        <v>1192</v>
      </c>
      <c r="VA49" s="10" t="str">
        <f t="shared" ca="1" si="52"/>
        <v/>
      </c>
      <c r="VB49" s="22" t="s">
        <v>1990</v>
      </c>
      <c r="VC49" s="6" t="s">
        <v>1991</v>
      </c>
      <c r="VD49" s="6" t="s">
        <v>1992</v>
      </c>
      <c r="VE49" s="27" t="str" cm="1">
        <f t="array" aca="1" ref="VE49" ca="1">CONCATENATE($A$37,INDIRECT(ADDRESS(ROW(),COLUMN()-2)),"%20",INDIRECT(ADDRESS(ROW(),COLUMN()-1)),$A$39,INDIRECT(ADDRESS(ROW(),COLUMN()-2)),"%20",INDIRECT(ADDRESS(ROW(),COLUMN()-1)))</f>
        <v>https://maps.yandex.ru/?ll=39.172091%2035.870547&amp;z=16&amp;text=39.172091%2035.870547</v>
      </c>
      <c r="VF49" s="87" t="str" cm="1">
        <f t="array" aca="1" ref="VF49" ca="1">CONCATENATE($A$40,INDIRECT(ADDRESS(ROW(),COLUMN()-3)),"%2C",INDIRECT(ADDRESS(ROW(),COLUMN()-2)))</f>
        <v>https://maps.google.com/maps?q=39.172091%2C35.870547</v>
      </c>
      <c r="VG49" s="79" t="s">
        <v>3229</v>
      </c>
      <c r="VH49" s="10" t="str" cm="1">
        <f t="array" aca="1" ref="VH49" ca="1">IF(INDIRECT(ADDRESS(ROW(),COLUMN()-6))="","X",IF(INDIRECT(ADDRESS(ROW(),COLUMN()-5))="",0,"OK"))</f>
        <v>OK</v>
      </c>
      <c r="VI49" s="29" t="str">
        <f ca="1">IF(VJ49="","",SUM(1+MAXA(VI$1:VI48)))</f>
        <v/>
      </c>
      <c r="VJ49" s="8" t="str" cm="1">
        <f t="array" aca="1" ref="VJ49" ca="1">IF(VH49=0,INDIRECT(ADDRESS(ROW(),COLUMN()-8)),"")</f>
        <v/>
      </c>
      <c r="VK49" s="33" t="s">
        <v>1192</v>
      </c>
      <c r="VL49" s="10" t="str">
        <f t="shared" si="22"/>
        <v>$VB$49</v>
      </c>
      <c r="VM49" s="29" t="str">
        <f ca="1">IF(VN49="","",SUM(1+MAXA(VM$1:VM48)))</f>
        <v/>
      </c>
      <c r="VN49" s="8" t="str" cm="1">
        <f t="array" aca="1" ref="VN49" ca="1">IF(ISNUMBER(SEARCH(VN$1,INDEX(INDIRECT(VO$1),ROW(VL49),1)))=TRUE,INDIRECT(VL49),"")</f>
        <v/>
      </c>
      <c r="VO49" s="13" t="s">
        <v>1192</v>
      </c>
      <c r="VP49" s="13" t="s">
        <v>1192</v>
      </c>
      <c r="VQ49" s="13" t="s">
        <v>1192</v>
      </c>
      <c r="VR49" s="13"/>
      <c r="VS49" s="13"/>
      <c r="VT49" s="13"/>
      <c r="VU49" s="13"/>
      <c r="VV49" s="13"/>
      <c r="VW49" s="13"/>
      <c r="VX49" s="13"/>
      <c r="VY49" s="13" t="s">
        <v>1192</v>
      </c>
      <c r="VZ49" s="13" t="s">
        <v>1192</v>
      </c>
      <c r="WA49" s="10" t="str">
        <f t="shared" ca="1" si="53"/>
        <v/>
      </c>
      <c r="WB49" s="22"/>
      <c r="WC49" s="6"/>
      <c r="WD49" s="6"/>
      <c r="WE49" s="24"/>
      <c r="WF49" s="24"/>
      <c r="WG49" s="79"/>
      <c r="WH49" s="10" t="str" cm="1">
        <f t="array" aca="1" ref="WH49" ca="1">IF(INDIRECT(ADDRESS(ROW(),COLUMN()-6))="","X",IF(INDIRECT(ADDRESS(ROW(),COLUMN()-5))="",0,"OK"))</f>
        <v>X</v>
      </c>
      <c r="WI49" s="29" t="str">
        <f ca="1">IF(WJ49="","",SUM(1+MAXA(WI$1:WI48)))</f>
        <v/>
      </c>
      <c r="WJ49" s="8" t="str" cm="1">
        <f t="array" aca="1" ref="WJ49" ca="1">IF(WH49=0,INDIRECT(ADDRESS(ROW(),COLUMN()-8)),"")</f>
        <v/>
      </c>
      <c r="WK49" s="33" t="s">
        <v>1192</v>
      </c>
      <c r="WL49" s="10" t="str">
        <f t="shared" si="23"/>
        <v>$WB$49</v>
      </c>
      <c r="WM49" s="29" t="str">
        <f ca="1">IF(WN49="","",SUM(1+MAXA(WM$1:WM48)))</f>
        <v/>
      </c>
      <c r="WN49" s="8" t="str" cm="1">
        <f t="array" aca="1" ref="WN49" ca="1">IF(ISNUMBER(SEARCH(WN$1,INDEX(INDIRECT(WO$1),ROW(WL49),1)))=TRUE,INDIRECT(WL49),"")</f>
        <v/>
      </c>
      <c r="WO49" s="13" t="s">
        <v>1192</v>
      </c>
      <c r="WP49" s="13" t="s">
        <v>1192</v>
      </c>
      <c r="WQ49" s="13" t="s">
        <v>1192</v>
      </c>
      <c r="WR49" s="13" t="s">
        <v>1192</v>
      </c>
      <c r="WS49" s="13"/>
      <c r="WT49" s="13"/>
      <c r="WU49" s="13"/>
      <c r="WV49" s="13" t="s">
        <v>1192</v>
      </c>
      <c r="WW49" s="13"/>
      <c r="WX49" s="13"/>
      <c r="WY49" s="13"/>
      <c r="WZ49" s="13" t="s">
        <v>1192</v>
      </c>
      <c r="XA49" s="10" t="str">
        <f t="shared" ca="1" si="54"/>
        <v/>
      </c>
      <c r="XB49" s="22" t="s">
        <v>2278</v>
      </c>
      <c r="XC49" s="37" t="s">
        <v>2279</v>
      </c>
      <c r="XD49" s="37" t="s">
        <v>2280</v>
      </c>
      <c r="XE49" s="27" t="str" cm="1">
        <f t="array" aca="1" ref="XE49" ca="1">CONCATENATE($A$37,INDIRECT(ADDRESS(ROW(),COLUMN()-2)),"%20",INDIRECT(ADDRESS(ROW(),COLUMN()-1)),$A$39,INDIRECT(ADDRESS(ROW(),COLUMN()-2)),"%20",INDIRECT(ADDRESS(ROW(),COLUMN()-1)))</f>
        <v>https://maps.yandex.ru/?ll=38.572386%2035.800928&amp;z=16&amp;text=38.572386%2035.800928</v>
      </c>
      <c r="XF49" s="87" t="str" cm="1">
        <f t="array" aca="1" ref="XF49" ca="1">CONCATENATE($A$40,INDIRECT(ADDRESS(ROW(),COLUMN()-3)),"%2C",INDIRECT(ADDRESS(ROW(),COLUMN()-2)))</f>
        <v>https://maps.google.com/maps?q=38.572386%2C35.800928</v>
      </c>
      <c r="XG49" s="79" t="s">
        <v>3229</v>
      </c>
      <c r="XH49" s="10" t="str" cm="1">
        <f t="array" aca="1" ref="XH49" ca="1">IF(INDIRECT(ADDRESS(ROW(),COLUMN()-6))="","X",IF(INDIRECT(ADDRESS(ROW(),COLUMN()-5))="",0,"OK"))</f>
        <v>OK</v>
      </c>
      <c r="XI49" s="29" t="str">
        <f ca="1">IF(XJ49="","",SUM(1+MAXA(XI$1:XI48)))</f>
        <v/>
      </c>
      <c r="XJ49" s="8" t="str" cm="1">
        <f t="array" aca="1" ref="XJ49" ca="1">IF(XH49=0,INDIRECT(ADDRESS(ROW(),COLUMN()-8)),"")</f>
        <v/>
      </c>
      <c r="XK49" s="33" t="s">
        <v>1192</v>
      </c>
      <c r="XL49" s="10" t="str">
        <f t="shared" si="24"/>
        <v>$XB$49</v>
      </c>
      <c r="XM49" s="29" t="str">
        <f ca="1">IF(XN49="","",SUM(1+MAXA(XM$1:XM48)))</f>
        <v/>
      </c>
      <c r="XN49" s="8" t="str" cm="1">
        <f t="array" aca="1" ref="XN49" ca="1">IF(ISNUMBER(SEARCH(XN$1,INDEX(INDIRECT(XO$1),ROW(XL49),1)))=TRUE,INDIRECT(XL49),"")</f>
        <v/>
      </c>
      <c r="XO49" s="13" t="s">
        <v>1192</v>
      </c>
      <c r="XP49" s="13" t="s">
        <v>1192</v>
      </c>
      <c r="XQ49" s="13" t="s">
        <v>1192</v>
      </c>
      <c r="XR49" s="13" t="s">
        <v>1192</v>
      </c>
      <c r="XS49" s="13"/>
      <c r="XT49" s="13"/>
      <c r="XU49" s="13"/>
      <c r="XV49" s="13"/>
      <c r="XW49" s="13"/>
      <c r="XX49" s="13"/>
      <c r="XY49" s="13" t="s">
        <v>1192</v>
      </c>
      <c r="XZ49" s="13" t="s">
        <v>1192</v>
      </c>
      <c r="YA49" s="10" t="str">
        <f t="shared" ca="1" si="55"/>
        <v/>
      </c>
      <c r="YB49" s="22"/>
      <c r="YC49" s="37"/>
      <c r="YD49" s="37"/>
      <c r="YE49" s="24"/>
      <c r="YF49" s="88"/>
      <c r="YG49" s="101"/>
      <c r="YH49" s="10" t="str" cm="1">
        <f t="array" aca="1" ref="YH49" ca="1">IF(INDIRECT(ADDRESS(ROW(),COLUMN()-6))="","X",IF(INDIRECT(ADDRESS(ROW(),COLUMN()-5))="",0,"OK"))</f>
        <v>X</v>
      </c>
      <c r="YI49" s="29" t="str">
        <f ca="1">IF(YJ49="","",SUM(1+MAXA(YI$1:YI48)))</f>
        <v/>
      </c>
      <c r="YJ49" s="8" t="str" cm="1">
        <f t="array" aca="1" ref="YJ49" ca="1">IF(YH49=0,INDIRECT(ADDRESS(ROW(),COLUMN()-8)),"")</f>
        <v/>
      </c>
      <c r="YK49" s="33" t="s">
        <v>1192</v>
      </c>
      <c r="YL49" s="10" t="str">
        <f t="shared" si="25"/>
        <v>$YB$49</v>
      </c>
      <c r="YM49" s="29" t="str">
        <f ca="1">IF(YN49="","",SUM(1+MAXA(YM$1:YM48)))</f>
        <v/>
      </c>
      <c r="YN49" s="8" t="str" cm="1">
        <f t="array" aca="1" ref="YN49" ca="1">IF(ISNUMBER(SEARCH(YN$1,INDEX(INDIRECT(YO$1),ROW(YL49),1)))=TRUE,INDIRECT(YL49),"")</f>
        <v/>
      </c>
      <c r="YO49" s="13" t="s">
        <v>1192</v>
      </c>
      <c r="YP49" s="13" t="s">
        <v>1192</v>
      </c>
      <c r="YQ49" s="13" t="s">
        <v>1192</v>
      </c>
      <c r="YR49" s="13" t="s">
        <v>1192</v>
      </c>
      <c r="YS49" s="13"/>
      <c r="YT49" s="13"/>
      <c r="YU49" s="13"/>
      <c r="YV49" s="13"/>
      <c r="YW49" s="13"/>
      <c r="YX49" s="13"/>
      <c r="YY49" s="13" t="s">
        <v>1192</v>
      </c>
      <c r="YZ49" s="13" t="s">
        <v>1192</v>
      </c>
      <c r="ZA49" s="10" t="str">
        <f t="shared" ca="1" si="56"/>
        <v/>
      </c>
      <c r="ZB49" s="22" t="s">
        <v>2442</v>
      </c>
      <c r="ZC49" s="6" t="s">
        <v>2443</v>
      </c>
      <c r="ZD49" s="37" t="s">
        <v>2444</v>
      </c>
      <c r="ZE49" s="27" t="str" cm="1">
        <f t="array" aca="1" ref="ZE49" ca="1">CONCATENATE($A$37,INDIRECT(ADDRESS(ROW(),COLUMN()-2)),"%20",INDIRECT(ADDRESS(ROW(),COLUMN()-1)),$A$39,INDIRECT(ADDRESS(ROW(),COLUMN()-2)),"%20",INDIRECT(ADDRESS(ROW(),COLUMN()-1)))</f>
        <v>https://maps.yandex.ru/?ll=38.163243%2035.313859&amp;z=16&amp;text=38.163243%2035.313859</v>
      </c>
      <c r="ZF49" s="87" t="str" cm="1">
        <f t="array" aca="1" ref="ZF49" ca="1">CONCATENATE($A$40,INDIRECT(ADDRESS(ROW(),COLUMN()-3)),"%2C",INDIRECT(ADDRESS(ROW(),COLUMN()-2)))</f>
        <v>https://maps.google.com/maps?q=38.163243%2C35.313859</v>
      </c>
      <c r="ZG49" s="79" t="s">
        <v>3229</v>
      </c>
      <c r="ZH49" s="10" t="str" cm="1">
        <f t="array" aca="1" ref="ZH49" ca="1">IF(INDIRECT(ADDRESS(ROW(),COLUMN()-6))="","X",IF(INDIRECT(ADDRESS(ROW(),COLUMN()-5))="",0,"OK"))</f>
        <v>OK</v>
      </c>
      <c r="ZI49" s="29" t="str">
        <f ca="1">IF(ZJ49="","",SUM(1+MAXA(ZI$1:ZI48)))</f>
        <v/>
      </c>
      <c r="ZJ49" s="8" t="str" cm="1">
        <f t="array" aca="1" ref="ZJ49" ca="1">IF(ZH49=0,INDIRECT(ADDRESS(ROW(),COLUMN()-8)),"")</f>
        <v/>
      </c>
      <c r="ZK49" s="33" t="s">
        <v>1192</v>
      </c>
      <c r="ZL49" s="10" t="str">
        <f t="shared" si="26"/>
        <v>$ZB$49</v>
      </c>
      <c r="ZM49" s="29" t="str">
        <f ca="1">IF(ZN49="","",SUM(1+MAXA(ZM$1:ZM48)))</f>
        <v/>
      </c>
      <c r="ZN49" s="8" t="str" cm="1">
        <f t="array" aca="1" ref="ZN49" ca="1">IF(ISNUMBER(SEARCH(ZN$1,INDEX(INDIRECT(ZO$1),ROW(ZL49),1)))=TRUE,INDIRECT(ZL49),"")</f>
        <v/>
      </c>
      <c r="ZO49" s="13" t="s">
        <v>1192</v>
      </c>
      <c r="ZP49" s="13" t="s">
        <v>1192</v>
      </c>
      <c r="ZQ49" s="13" t="s">
        <v>1192</v>
      </c>
      <c r="ZR49" s="13" t="s">
        <v>1192</v>
      </c>
      <c r="ZS49" s="13"/>
      <c r="ZT49" s="13"/>
      <c r="ZU49" s="13"/>
      <c r="ZV49" s="13"/>
      <c r="ZW49" s="13"/>
      <c r="ZX49" s="13"/>
      <c r="ZY49" s="13"/>
      <c r="ZZ49" s="13" t="s">
        <v>1192</v>
      </c>
      <c r="AAA49" s="10" t="str">
        <f t="shared" ca="1" si="57"/>
        <v/>
      </c>
      <c r="AAB49" s="22" t="s">
        <v>2592</v>
      </c>
      <c r="AAC49" s="37" t="s">
        <v>2593</v>
      </c>
      <c r="AAD49" s="37" t="s">
        <v>2594</v>
      </c>
      <c r="AAE49" s="27" t="str" cm="1">
        <f t="array" aca="1" ref="AAE49" ca="1">CONCATENATE($A$37,INDIRECT(ADDRESS(ROW(),COLUMN()-2)),"%20",INDIRECT(ADDRESS(ROW(),COLUMN()-1)),$A$39,INDIRECT(ADDRESS(ROW(),COLUMN()-2)),"%20",INDIRECT(ADDRESS(ROW(),COLUMN()-1)))</f>
        <v>https://maps.yandex.ru/?ll=38.444752%2035.067157&amp;z=16&amp;text=38.444752%2035.067157</v>
      </c>
      <c r="AAF49" s="87" t="str" cm="1">
        <f t="array" aca="1" ref="AAF49" ca="1">CONCATENATE($A$40,INDIRECT(ADDRESS(ROW(),COLUMN()-3)),"%2C",INDIRECT(ADDRESS(ROW(),COLUMN()-2)))</f>
        <v>https://maps.google.com/maps?q=38.444752%2C35.067157</v>
      </c>
      <c r="AAG49" s="79" t="s">
        <v>3229</v>
      </c>
      <c r="AAH49" s="10" t="str" cm="1">
        <f t="array" aca="1" ref="AAH49" ca="1">IF(INDIRECT(ADDRESS(ROW(),COLUMN()-6))="","X",IF(INDIRECT(ADDRESS(ROW(),COLUMN()-5))="",0,"OK"))</f>
        <v>OK</v>
      </c>
      <c r="AAI49" s="29" t="str">
        <f ca="1">IF(AAJ49="","",SUM(1+MAXA(AAI$1:AAI48)))</f>
        <v/>
      </c>
      <c r="AAJ49" s="8" t="str" cm="1">
        <f t="array" aca="1" ref="AAJ49" ca="1">IF(AAH49=0,INDIRECT(ADDRESS(ROW(),COLUMN()-8)),"")</f>
        <v/>
      </c>
      <c r="AAK49" s="33" t="s">
        <v>1192</v>
      </c>
      <c r="AAL49" s="10" t="str">
        <f t="shared" si="27"/>
        <v>$AAB$49</v>
      </c>
      <c r="AAM49" s="29" t="str">
        <f ca="1">IF(AAN49="","",SUM(1+MAXA(AAM$1:AAM48)))</f>
        <v/>
      </c>
      <c r="AAN49" s="8" t="str" cm="1">
        <f t="array" aca="1" ref="AAN49" ca="1">IF(ISNUMBER(SEARCH(AAN$1,INDEX(INDIRECT(AAO$1),ROW(AAL49),1)))=TRUE,INDIRECT(AAL49),"")</f>
        <v/>
      </c>
      <c r="AAO49" s="13" t="s">
        <v>1192</v>
      </c>
      <c r="AAP49" s="13" t="s">
        <v>1192</v>
      </c>
      <c r="AAQ49" s="13" t="s">
        <v>1192</v>
      </c>
      <c r="AAR49" s="13" t="s">
        <v>1192</v>
      </c>
      <c r="AAS49" s="13" t="s">
        <v>1192</v>
      </c>
      <c r="AAT49" s="13"/>
      <c r="AAU49" s="13"/>
      <c r="AAV49" s="13"/>
      <c r="AAW49" s="13"/>
      <c r="AAX49" s="13"/>
      <c r="AAY49" s="13"/>
      <c r="AAZ49" s="13" t="s">
        <v>1192</v>
      </c>
      <c r="ABA49" s="10" t="str">
        <f t="shared" ca="1" si="58"/>
        <v/>
      </c>
      <c r="ABB49" s="22" t="s">
        <v>2748</v>
      </c>
      <c r="ABC49" s="6" t="s">
        <v>2803</v>
      </c>
      <c r="ABD49" s="37" t="s">
        <v>2749</v>
      </c>
      <c r="ABE49" s="27" t="str" cm="1">
        <f t="array" aca="1" ref="ABE49" ca="1">CONCATENATE($A$37,INDIRECT(ADDRESS(ROW(),COLUMN()-2)),"%20",INDIRECT(ADDRESS(ROW(),COLUMN()-1)),$A$39,INDIRECT(ADDRESS(ROW(),COLUMN()-2)),"%20",INDIRECT(ADDRESS(ROW(),COLUMN()-1)))</f>
        <v>https://maps.yandex.ru/?ll=38.722287%2035.476812&amp;z=16&amp;text=38.722287%2035.476812</v>
      </c>
      <c r="ABF49" s="87" t="str" cm="1">
        <f t="array" aca="1" ref="ABF49" ca="1">CONCATENATE($A$40,INDIRECT(ADDRESS(ROW(),COLUMN()-3)),"%2C",INDIRECT(ADDRESS(ROW(),COLUMN()-2)))</f>
        <v>https://maps.google.com/maps?q=38.722287%2C35.476812</v>
      </c>
      <c r="ABG49" s="79" t="s">
        <v>3229</v>
      </c>
      <c r="ABH49" s="10" t="str" cm="1">
        <f t="array" aca="1" ref="ABH49" ca="1">IF(INDIRECT(ADDRESS(ROW(),COLUMN()-6))="","X",IF(INDIRECT(ADDRESS(ROW(),COLUMN()-5))="",0,"OK"))</f>
        <v>OK</v>
      </c>
      <c r="ABI49" s="29" t="str">
        <f ca="1">IF(ABJ49="","",SUM(1+MAXA(ABI$1:ABI48)))</f>
        <v/>
      </c>
      <c r="ABJ49" s="8" t="str" cm="1">
        <f t="array" aca="1" ref="ABJ49" ca="1">IF(ABH49=0,INDIRECT(ADDRESS(ROW(),COLUMN()-8)),"")</f>
        <v/>
      </c>
      <c r="ABK49" s="33" t="s">
        <v>1192</v>
      </c>
      <c r="ABL49" s="10" t="str">
        <f t="shared" si="28"/>
        <v>$ABB$49</v>
      </c>
      <c r="ABM49" s="29" t="str">
        <f ca="1">IF(ABN49="","",SUM(1+MAXA(ABM$1:ABM48)))</f>
        <v/>
      </c>
      <c r="ABN49" s="8" t="str" cm="1">
        <f t="array" aca="1" ref="ABN49" ca="1">IF(ISNUMBER(SEARCH(ABN$1,INDEX(INDIRECT(ABO$1),ROW(ABL49),1)))=TRUE,INDIRECT(ABL49),"")</f>
        <v/>
      </c>
      <c r="ABO49" s="13" t="s">
        <v>1192</v>
      </c>
      <c r="ABP49" s="13" t="s">
        <v>1192</v>
      </c>
      <c r="ABQ49" s="13" t="s">
        <v>1192</v>
      </c>
      <c r="ABR49" s="13"/>
      <c r="ABS49" s="13"/>
      <c r="ABT49" s="13"/>
      <c r="ABU49" s="13"/>
      <c r="ABV49" s="13"/>
      <c r="ABW49" s="13"/>
      <c r="ABX49" s="13"/>
      <c r="ABY49" s="13"/>
      <c r="ABZ49" s="13" t="s">
        <v>1192</v>
      </c>
      <c r="ACA49" s="10" t="str">
        <f t="shared" ca="1" si="59"/>
        <v/>
      </c>
      <c r="ACB49" s="22"/>
      <c r="ACC49" s="6"/>
      <c r="ACD49" s="37"/>
      <c r="ACE49" s="24"/>
      <c r="ACF49" s="88"/>
      <c r="ACG49" s="101"/>
      <c r="ACH49" s="10" t="str" cm="1">
        <f t="array" aca="1" ref="ACH49" ca="1">IF(INDIRECT(ADDRESS(ROW(),COLUMN()-6))="","X",IF(INDIRECT(ADDRESS(ROW(),COLUMN()-5))="",0,"OK"))</f>
        <v>X</v>
      </c>
      <c r="ACI49" s="29" t="str">
        <f ca="1">IF(ACJ49="","",SUM(1+MAXA(ACI$1:ACI48)))</f>
        <v/>
      </c>
      <c r="ACJ49" s="8" t="str" cm="1">
        <f t="array" aca="1" ref="ACJ49" ca="1">IF(ACH49=0,INDIRECT(ADDRESS(ROW(),COLUMN()-8)),"")</f>
        <v/>
      </c>
      <c r="ACK49" s="33" t="s">
        <v>1192</v>
      </c>
      <c r="ACL49" s="10" t="str">
        <f t="shared" si="29"/>
        <v>$ACB$49</v>
      </c>
      <c r="ACM49" s="29" t="str">
        <f ca="1">IF(ACN49="","",SUM(1+MAXA(ACM$1:ACM48)))</f>
        <v/>
      </c>
      <c r="ACN49" s="8" t="str" cm="1">
        <f t="array" aca="1" ref="ACN49" ca="1">IF(ISNUMBER(SEARCH(ACN$1,INDEX(INDIRECT(ACO$1),ROW(ACL49),1)))=TRUE,INDIRECT(ACL49),"")</f>
        <v/>
      </c>
      <c r="ACO49" s="13" t="s">
        <v>1192</v>
      </c>
      <c r="ACP49" s="13" t="s">
        <v>1192</v>
      </c>
      <c r="ACQ49" s="13" t="s">
        <v>1192</v>
      </c>
      <c r="ACR49" s="13"/>
      <c r="ACS49" s="13"/>
      <c r="ACT49" s="13"/>
      <c r="ACU49" s="13"/>
      <c r="ACV49" s="13"/>
      <c r="ACW49" s="13"/>
      <c r="ACX49" s="13"/>
      <c r="ACY49" s="13"/>
      <c r="ACZ49" s="13" t="s">
        <v>1192</v>
      </c>
      <c r="ADA49" s="10" t="str">
        <f t="shared" ca="1" si="60"/>
        <v/>
      </c>
      <c r="ADB49" s="22"/>
      <c r="ADC49" s="37"/>
      <c r="ADD49" s="37"/>
      <c r="ADE49" s="24"/>
      <c r="ADF49" s="24"/>
      <c r="ADG49" s="92"/>
      <c r="ADH49" s="10" t="str" cm="1">
        <f t="array" aca="1" ref="ADH49" ca="1">IF(INDIRECT(ADDRESS(ROW(),COLUMN()-6))="","X",IF(INDIRECT(ADDRESS(ROW(),COLUMN()-5))="",0,"OK"))</f>
        <v>X</v>
      </c>
      <c r="ADI49" s="29" t="str">
        <f ca="1">IF(ADJ49="","",SUM(1+MAXA(ADI$1:ADI48)))</f>
        <v/>
      </c>
      <c r="ADJ49" s="8" t="str" cm="1">
        <f t="array" aca="1" ref="ADJ49" ca="1">IF(ADH49=0,INDIRECT(ADDRESS(ROW(),COLUMN()-8)),"")</f>
        <v/>
      </c>
      <c r="ADK49" s="33" t="s">
        <v>1192</v>
      </c>
      <c r="ADL49" s="10" t="str">
        <f t="shared" si="30"/>
        <v>$ADB$49</v>
      </c>
      <c r="ADM49" s="29" t="str">
        <f ca="1">IF(ADN49="","",SUM(1+MAXA(ADM$1:ADM48)))</f>
        <v/>
      </c>
      <c r="ADN49" s="8" t="str" cm="1">
        <f t="array" aca="1" ref="ADN49" ca="1">IF(ISNUMBER(SEARCH(ADN$1,INDEX(INDIRECT(ADO$1),ROW(ADL49),1)))=TRUE,INDIRECT(ADL49),"")</f>
        <v/>
      </c>
      <c r="ADO49" s="13" t="s">
        <v>1192</v>
      </c>
      <c r="ADP49" s="13" t="s">
        <v>1192</v>
      </c>
      <c r="ADQ49" s="13" t="s">
        <v>1192</v>
      </c>
      <c r="ADR49" s="13" t="s">
        <v>1192</v>
      </c>
      <c r="ADS49" s="13" t="s">
        <v>1192</v>
      </c>
      <c r="ADT49" s="13"/>
      <c r="ADU49" s="13"/>
      <c r="ADV49" s="13"/>
      <c r="ADW49" s="13"/>
      <c r="ADX49" s="13"/>
      <c r="ADY49" s="13"/>
      <c r="ADZ49" s="13" t="s">
        <v>1192</v>
      </c>
      <c r="AEA49" s="10" t="str">
        <f t="shared" ca="1" si="61"/>
        <v/>
      </c>
      <c r="AEB49" s="22"/>
      <c r="AEC49" s="37"/>
      <c r="AED49" s="37"/>
      <c r="AEE49" s="24"/>
      <c r="AEF49" s="24"/>
      <c r="AEG49" s="79"/>
      <c r="AEH49" s="10" t="str" cm="1">
        <f t="array" aca="1" ref="AEH49" ca="1">IF(INDIRECT(ADDRESS(ROW(),COLUMN()-6))="","X",IF(INDIRECT(ADDRESS(ROW(),COLUMN()-5))="",0,"OK"))</f>
        <v>X</v>
      </c>
      <c r="AEI49" s="29" t="str">
        <f ca="1">IF(AEJ49="","",SUM(1+MAXA(AEI$1:AEI48)))</f>
        <v/>
      </c>
      <c r="AEJ49" s="8" t="str" cm="1">
        <f t="array" aca="1" ref="AEJ49" ca="1">IF(AEH49=0,INDIRECT(ADDRESS(ROW(),COLUMN()-8)),"")</f>
        <v/>
      </c>
      <c r="AEK49" s="33" t="s">
        <v>1192</v>
      </c>
      <c r="AEL49" s="10" t="str">
        <f t="shared" si="31"/>
        <v>$AEB$49</v>
      </c>
      <c r="AEM49" s="29" t="str">
        <f ca="1">IF(AEN49="","",SUM(1+MAXA(AEM$1:AEM48)))</f>
        <v/>
      </c>
      <c r="AEN49" s="8" t="str" cm="1">
        <f t="array" aca="1" ref="AEN49" ca="1">IF(ISNUMBER(SEARCH(AEN$1,INDEX(INDIRECT(AEO$1),ROW(AEL49),1)))=TRUE,INDIRECT(AEL49),"")</f>
        <v/>
      </c>
      <c r="AEO49" s="13" t="s">
        <v>1192</v>
      </c>
      <c r="AEP49" s="13" t="s">
        <v>1192</v>
      </c>
      <c r="AEQ49" s="13" t="s">
        <v>1192</v>
      </c>
      <c r="AER49" s="13" t="s">
        <v>1192</v>
      </c>
      <c r="AES49" s="13" t="s">
        <v>1192</v>
      </c>
      <c r="AET49" s="13" t="s">
        <v>1192</v>
      </c>
      <c r="AEU49" s="13" t="s">
        <v>1192</v>
      </c>
      <c r="AEV49" s="13" t="s">
        <v>1192</v>
      </c>
    </row>
    <row r="50" spans="1:828" s="4" customFormat="1" ht="24.75" customHeight="1" x14ac:dyDescent="0.2">
      <c r="A50" s="27"/>
      <c r="B50" s="10" t="str">
        <f t="shared" ca="1" si="32"/>
        <v/>
      </c>
      <c r="C50" s="8"/>
      <c r="D50" s="10"/>
      <c r="E50" s="10"/>
      <c r="G50" s="81"/>
      <c r="H50" s="94"/>
      <c r="I50" s="10" t="str" cm="1">
        <f t="array" aca="1" ref="I50" ca="1">IF(INDIRECT(ADDRESS(ROW(),COLUMN()-6))="","X",IF(INDIRECT(ADDRESS(ROW(),COLUMN()-5))="",0,"OK"))</f>
        <v>X</v>
      </c>
      <c r="J50" s="29" t="str">
        <f ca="1">IF(K50="","",SUM(1+MAXA(J$1:J49)))</f>
        <v/>
      </c>
      <c r="K50" s="8" t="str" cm="1">
        <f t="array" aca="1" ref="K50" ca="1">IF(I50=0,INDIRECT(ADDRESS(ROW(),COLUMN()-8)),"")</f>
        <v/>
      </c>
      <c r="L50" s="31"/>
      <c r="M50" s="10" t="str">
        <f t="shared" si="0"/>
        <v>$C$50</v>
      </c>
      <c r="N50" s="29" t="str">
        <f ca="1">IF(O50="","",SUM(1+MAXA(N$1:N49)))</f>
        <v/>
      </c>
      <c r="O50" s="8" t="str" cm="1">
        <f t="array" aca="1" ref="O50" ca="1">IF(ISNUMBER(SEARCH(O$1,INDEX(INDIRECT($P$1),ROW(M50),1)))=TRUE,INDIRECT(M50),"")</f>
        <v/>
      </c>
      <c r="P50" s="13" t="s">
        <v>1192</v>
      </c>
      <c r="Q50" s="13" t="s">
        <v>1192</v>
      </c>
      <c r="R50" s="13"/>
      <c r="S50" s="13"/>
      <c r="T50" s="13"/>
      <c r="U50" s="13"/>
      <c r="V50" s="13"/>
      <c r="W50" s="13"/>
      <c r="X50" s="13"/>
      <c r="Y50" s="13" t="s">
        <v>1192</v>
      </c>
      <c r="Z50" s="13" t="s">
        <v>1192</v>
      </c>
      <c r="AA50" s="10" t="str">
        <f t="shared" ca="1" si="62"/>
        <v/>
      </c>
      <c r="AB50" s="8"/>
      <c r="AC50" s="10"/>
      <c r="AD50" s="10"/>
      <c r="AF50" s="81"/>
      <c r="AG50" s="81"/>
      <c r="AH50" s="10" t="str" cm="1">
        <f t="array" aca="1" ref="AH50" ca="1">IF(INDIRECT(ADDRESS(ROW(),COLUMN()-6))="","X",IF(INDIRECT(ADDRESS(ROW(),COLUMN()-5))="",0,"OK"))</f>
        <v>X</v>
      </c>
      <c r="AI50" s="29" t="str">
        <f ca="1">IF(AJ50="","",SUM(1+MAXA(AI$1:AI49)))</f>
        <v/>
      </c>
      <c r="AJ50" s="8" t="str" cm="1">
        <f t="array" aca="1" ref="AJ50" ca="1">IF(AH50=0,INDIRECT(ADDRESS(ROW(),COLUMN()-8)),"")</f>
        <v/>
      </c>
      <c r="AK50" s="31"/>
      <c r="AL50" s="10" t="str">
        <f t="shared" si="1"/>
        <v>$AB$50</v>
      </c>
      <c r="AM50" s="29" t="str">
        <f ca="1">IF(AN50="","",SUM(1+MAXA(AM$1:AM49)))</f>
        <v/>
      </c>
      <c r="AN50" s="8" t="str" cm="1">
        <f t="array" aca="1" ref="AN50" ca="1">IF(ISNUMBER(SEARCH(AN$1,INDEX(INDIRECT($AO$1),ROW(AL50),1)))=TRUE,INDIRECT(AL50),"")</f>
        <v/>
      </c>
      <c r="AO50" s="13" t="s">
        <v>1192</v>
      </c>
      <c r="AP50" s="13" t="s">
        <v>1192</v>
      </c>
      <c r="AQ50" s="13" t="s">
        <v>1192</v>
      </c>
      <c r="AR50" s="13"/>
      <c r="AS50" s="13"/>
      <c r="AT50" s="13"/>
      <c r="AU50" s="13"/>
      <c r="AV50" s="13"/>
      <c r="AW50" s="13"/>
      <c r="AX50" s="13" t="s">
        <v>1192</v>
      </c>
      <c r="AY50" s="13" t="s">
        <v>1192</v>
      </c>
      <c r="AZ50" s="13" t="s">
        <v>1192</v>
      </c>
      <c r="BA50" s="10" t="str">
        <f t="shared" ca="1" si="33"/>
        <v/>
      </c>
      <c r="BB50" s="22" t="s">
        <v>3002</v>
      </c>
      <c r="BC50" s="6" t="s">
        <v>3104</v>
      </c>
      <c r="BD50" s="6" t="s">
        <v>3105</v>
      </c>
      <c r="BE50" s="27" t="str" cm="1">
        <f t="array" aca="1" ref="BE50" ca="1">CONCATENATE($A$37,INDIRECT(ADDRESS(ROW(),COLUMN()-2)),"%20",INDIRECT(ADDRESS(ROW(),COLUMN()-1)),$A$39,INDIRECT(ADDRESS(ROW(),COLUMN()-2)),"%20",INDIRECT(ADDRESS(ROW(),COLUMN()-1)))</f>
        <v>https://maps.yandex.ru/?ll=38.709059%2035.469924&amp;z=16&amp;text=38.709059%2035.469924</v>
      </c>
      <c r="BF50" s="87" t="str" cm="1">
        <f t="array" aca="1" ref="BF50" ca="1">CONCATENATE($A$40,INDIRECT(ADDRESS(ROW(),COLUMN()-3)),"%2C",INDIRECT(ADDRESS(ROW(),COLUMN()-2)))</f>
        <v>https://maps.google.com/maps?q=38.709059%2C35.469924</v>
      </c>
      <c r="BG50" s="92" t="s">
        <v>3229</v>
      </c>
      <c r="BH50" s="10" t="str" cm="1">
        <f t="array" aca="1" ref="BH50" ca="1">IF(INDIRECT(ADDRESS(ROW(),COLUMN()-6))="","X",IF(INDIRECT(ADDRESS(ROW(),COLUMN()-5))="",0,"OK"))</f>
        <v>OK</v>
      </c>
      <c r="BI50" s="29" t="str">
        <f ca="1">IF(BJ50="","",SUM(1+MAXA(BI$1:BI49)))</f>
        <v/>
      </c>
      <c r="BJ50" s="8" t="str" cm="1">
        <f t="array" aca="1" ref="BJ50" ca="1">IF(BH50=0,INDIRECT(ADDRESS(ROW(),COLUMN()-8)),"")</f>
        <v/>
      </c>
      <c r="BK50" s="31"/>
      <c r="BL50" s="10" t="str">
        <f t="shared" si="2"/>
        <v>$BB$50</v>
      </c>
      <c r="BM50" s="29" t="str">
        <f ca="1">IF(BN50="","",SUM(1+MAXA(BM$1:BM49)))</f>
        <v/>
      </c>
      <c r="BN50" s="8" t="str" cm="1">
        <f t="array" aca="1" ref="BN50" ca="1">IF(ISNUMBER(SEARCH(BN$1,INDEX(INDIRECT(BO$1),ROW(BL50),1)))=TRUE,INDIRECT(BL50),"")</f>
        <v/>
      </c>
      <c r="BO50" s="13" t="s">
        <v>1192</v>
      </c>
      <c r="BP50" s="13" t="s">
        <v>1192</v>
      </c>
      <c r="BQ50" s="13" t="s">
        <v>1192</v>
      </c>
      <c r="BR50" s="13"/>
      <c r="BS50" s="13"/>
      <c r="BT50" s="13"/>
      <c r="BU50" s="13"/>
      <c r="BV50" s="13"/>
      <c r="BW50" s="13" t="s">
        <v>1192</v>
      </c>
      <c r="BX50" s="13" t="s">
        <v>1192</v>
      </c>
      <c r="BY50" s="13"/>
      <c r="BZ50" s="13"/>
      <c r="CA50" s="10" t="str">
        <f t="shared" ca="1" si="34"/>
        <v/>
      </c>
      <c r="CB50" s="22" t="s">
        <v>3565</v>
      </c>
      <c r="CC50" s="6" t="s">
        <v>3490</v>
      </c>
      <c r="CD50" s="6" t="s">
        <v>3489</v>
      </c>
      <c r="CE50" s="27" t="str" cm="1">
        <f t="array" aca="1" ref="CE50" ca="1">CONCATENATE($A$37,INDIRECT(ADDRESS(ROW(),COLUMN()-2)),"%20",INDIRECT(ADDRESS(ROW(),COLUMN()-1)),$A$39,INDIRECT(ADDRESS(ROW(),COLUMN()-2)),"%20",INDIRECT(ADDRESS(ROW(),COLUMN()-1)))</f>
        <v>https://maps.yandex.ru/?ll=38.760198%2035.432616&amp;z=16&amp;text=38.760198%2035.432616</v>
      </c>
      <c r="CF50" s="87" t="str" cm="1">
        <f t="array" aca="1" ref="CF50" ca="1">CONCATENATE($A$40,INDIRECT(ADDRESS(ROW(),COLUMN()-3)),"%2C",INDIRECT(ADDRESS(ROW(),COLUMN()-2)))</f>
        <v>https://maps.google.com/maps?q=38.760198%2C35.432616</v>
      </c>
      <c r="CG50" s="92" t="s">
        <v>3229</v>
      </c>
      <c r="CH50" s="10" t="str" cm="1">
        <f t="array" aca="1" ref="CH50" ca="1">IF(INDIRECT(ADDRESS(ROW(),COLUMN()-6))="","X",IF(INDIRECT(ADDRESS(ROW(),COLUMN()-5))="",0,"OK"))</f>
        <v>OK</v>
      </c>
      <c r="CI50" s="29" t="str">
        <f ca="1">IF(CJ50="","",SUM(1+MAXA(CI$1:CI49)))</f>
        <v/>
      </c>
      <c r="CJ50" s="8" t="str" cm="1">
        <f t="array" aca="1" ref="CJ50" ca="1">IF(CH50=0,INDIRECT(ADDRESS(ROW(),COLUMN()-8)),"")</f>
        <v/>
      </c>
      <c r="CK50" s="31"/>
      <c r="CL50" s="10" t="str">
        <f t="shared" si="3"/>
        <v>$CB$50</v>
      </c>
      <c r="CM50" s="29" t="str">
        <f ca="1">IF(CN50="","",SUM(1+MAXA(CM$1:CM49)))</f>
        <v/>
      </c>
      <c r="CN50" s="8" t="str" cm="1">
        <f t="array" aca="1" ref="CN50" ca="1">IF(ISNUMBER(SEARCH(CN$1,INDEX(INDIRECT(CO$1),ROW(CL50),1)))=TRUE,INDIRECT(CL50),"")</f>
        <v/>
      </c>
      <c r="CO50" s="13" t="s">
        <v>1192</v>
      </c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 t="s">
        <v>1192</v>
      </c>
      <c r="DA50" s="10" t="str">
        <f t="shared" ca="1" si="65"/>
        <v/>
      </c>
      <c r="DB50" s="8"/>
      <c r="DC50" s="10"/>
      <c r="DD50" s="10"/>
      <c r="DF50" s="81"/>
      <c r="DG50" s="94"/>
      <c r="DH50" s="10" t="str" cm="1">
        <f t="array" aca="1" ref="DH50" ca="1">IF(INDIRECT(ADDRESS(ROW(),COLUMN()-6))="","X",IF(INDIRECT(ADDRESS(ROW(),COLUMN()-5))="",0,"OK"))</f>
        <v>X</v>
      </c>
      <c r="DI50" s="29" t="str">
        <f ca="1">IF(DJ50="","",SUM(1+MAXA(DI$1:DI49)))</f>
        <v/>
      </c>
      <c r="DJ50" s="8" t="str" cm="1">
        <f t="array" aca="1" ref="DJ50" ca="1">IF(DH50=0,INDIRECT(ADDRESS(ROW(),COLUMN()-8)),"")</f>
        <v/>
      </c>
      <c r="DK50" s="31"/>
      <c r="DL50" s="10" t="str">
        <f t="shared" si="66"/>
        <v>$DB$50</v>
      </c>
      <c r="DM50" s="29" t="str">
        <f ca="1">IF(DN50="","",SUM(1+MAXA(DM$1:DM49)))</f>
        <v/>
      </c>
      <c r="DN50" s="8" t="str" cm="1">
        <f t="array" aca="1" ref="DN50" ca="1">IF(ISNUMBER(SEARCH(DN$1,INDEX(INDIRECT(DO$1),ROW(DL50),1)))=TRUE,INDIRECT(DL50),"")</f>
        <v/>
      </c>
      <c r="DO50" s="13" t="s">
        <v>1192</v>
      </c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 t="s">
        <v>1192</v>
      </c>
      <c r="EA50" s="10" t="str">
        <f t="shared" ca="1" si="35"/>
        <v/>
      </c>
      <c r="EB50" s="22"/>
      <c r="EC50" s="14"/>
      <c r="ED50" s="14"/>
      <c r="EE50" s="15"/>
      <c r="EF50" s="15"/>
      <c r="EG50" s="92"/>
      <c r="EH50" s="10" t="str" cm="1">
        <f t="array" aca="1" ref="EH50" ca="1">IF(INDIRECT(ADDRESS(ROW(),COLUMN()-6))="","X",IF(INDIRECT(ADDRESS(ROW(),COLUMN()-5))="",0,"OK"))</f>
        <v>X</v>
      </c>
      <c r="EI50" s="29" t="str">
        <f ca="1">IF(EJ50="","",SUM(1+MAXA(EI$1:EI49)))</f>
        <v/>
      </c>
      <c r="EJ50" s="8" t="str" cm="1">
        <f t="array" aca="1" ref="EJ50" ca="1">IF(EH50=0,INDIRECT(ADDRESS(ROW(),COLUMN()-8)),"")</f>
        <v/>
      </c>
      <c r="EK50" s="31"/>
      <c r="EL50" s="10" t="str">
        <f t="shared" si="5"/>
        <v>$EB$50</v>
      </c>
      <c r="EM50" s="29" t="str">
        <f ca="1">IF(EN50="","",SUM(1+MAXA(EM$1:EM49)))</f>
        <v/>
      </c>
      <c r="EN50" s="8" t="str" cm="1">
        <f t="array" aca="1" ref="EN50" ca="1">IF(ISNUMBER(SEARCH(EN$1,INDEX(INDIRECT(EO$1),ROW(EL50),1)))=TRUE,INDIRECT(EL50),"")</f>
        <v/>
      </c>
      <c r="EO50" s="13" t="s">
        <v>1192</v>
      </c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0" t="str">
        <f t="shared" ca="1" si="36"/>
        <v/>
      </c>
      <c r="FB50" s="22" t="s">
        <v>4651</v>
      </c>
      <c r="FC50" s="14" t="s">
        <v>682</v>
      </c>
      <c r="FD50" s="14" t="s">
        <v>683</v>
      </c>
      <c r="FE50" s="27" t="str" cm="1">
        <f t="array" aca="1" ref="FE50" ca="1">CONCATENATE($A$37,INDIRECT(ADDRESS(ROW(),COLUMN()-2)),"%20",INDIRECT(ADDRESS(ROW(),COLUMN()-1)),$A$39,INDIRECT(ADDRESS(ROW(),COLUMN()-2)),"%20",INDIRECT(ADDRESS(ROW(),COLUMN()-1)))</f>
        <v>https://maps.yandex.ru/?ll=38.681233%2035.505333&amp;z=16&amp;text=38.681233%2035.505333</v>
      </c>
      <c r="FF50" s="87" t="str" cm="1">
        <f t="array" aca="1" ref="FF50" ca="1">CONCATENATE($A$40,INDIRECT(ADDRESS(ROW(),COLUMN()-3)),"%2C",INDIRECT(ADDRESS(ROW(),COLUMN()-2)))</f>
        <v>https://maps.google.com/maps?q=38.681233%2C35.505333</v>
      </c>
      <c r="FG50" s="92" t="s">
        <v>3229</v>
      </c>
      <c r="FH50" s="10" t="str" cm="1">
        <f t="array" aca="1" ref="FH50" ca="1">IF(INDIRECT(ADDRESS(ROW(),COLUMN()-6))="","X",IF(INDIRECT(ADDRESS(ROW(),COLUMN()-5))="",0,"OK"))</f>
        <v>OK</v>
      </c>
      <c r="FI50" s="29" t="str">
        <f ca="1">IF(FJ50="","",SUM(1+MAXA(FI$1:FI49)))</f>
        <v/>
      </c>
      <c r="FJ50" s="8" t="str" cm="1">
        <f t="array" aca="1" ref="FJ50" ca="1">IF(FH50=0,INDIRECT(ADDRESS(ROW(),COLUMN()-8)),"")</f>
        <v/>
      </c>
      <c r="FK50" s="31"/>
      <c r="FL50" s="10" t="str">
        <f t="shared" si="6"/>
        <v>$FB$50</v>
      </c>
      <c r="FM50" s="29" t="str">
        <f ca="1">IF(FN50="","",SUM(1+MAXA(FM$1:FM49)))</f>
        <v/>
      </c>
      <c r="FN50" s="8" t="str" cm="1">
        <f t="array" aca="1" ref="FN50" ca="1">IF(ISNUMBER(SEARCH(FN$1,INDEX(INDIRECT(FO$1),ROW(FL50),1)))=TRUE,INDIRECT(FL50),"")</f>
        <v/>
      </c>
      <c r="FO50" s="13" t="s">
        <v>1192</v>
      </c>
      <c r="FP50" s="13" t="s">
        <v>1192</v>
      </c>
      <c r="FQ50" s="13" t="s">
        <v>1192</v>
      </c>
      <c r="FR50" s="13" t="s">
        <v>1192</v>
      </c>
      <c r="FS50" s="13" t="s">
        <v>1192</v>
      </c>
      <c r="FT50" s="13"/>
      <c r="FU50" s="13"/>
      <c r="FV50" s="13"/>
      <c r="FW50" s="13"/>
      <c r="FX50" s="13"/>
      <c r="FY50" s="13"/>
      <c r="FZ50" s="13"/>
      <c r="GA50" s="10" t="str">
        <f t="shared" ca="1" si="37"/>
        <v/>
      </c>
      <c r="GB50" s="22"/>
      <c r="GC50" s="14"/>
      <c r="GD50" s="14"/>
      <c r="GE50" s="24"/>
      <c r="GF50" s="88"/>
      <c r="GG50" s="115"/>
      <c r="GH50" s="10" t="str" cm="1">
        <f t="array" aca="1" ref="GH50" ca="1">IF(INDIRECT(ADDRESS(ROW(),COLUMN()-6))="","X",IF(INDIRECT(ADDRESS(ROW(),COLUMN()-5))="",0,"OK"))</f>
        <v>X</v>
      </c>
      <c r="GI50" s="29" t="str">
        <f ca="1">IF(GJ50="","",SUM(1+MAXA(GI$1:GI49)))</f>
        <v/>
      </c>
      <c r="GJ50" s="8" t="str" cm="1">
        <f t="array" aca="1" ref="GJ50" ca="1">IF(GH50=0,INDIRECT(ADDRESS(ROW(),COLUMN()-8)),"")</f>
        <v/>
      </c>
      <c r="GK50" s="31"/>
      <c r="GL50" s="10" t="str">
        <f t="shared" si="7"/>
        <v>$GB$50</v>
      </c>
      <c r="GM50" s="29" t="str">
        <f ca="1">IF(GN50="","",SUM(1+MAXA(GM$1:GM49)))</f>
        <v/>
      </c>
      <c r="GN50" s="8" t="str" cm="1">
        <f t="array" aca="1" ref="GN50" ca="1">IF(ISNUMBER(SEARCH(GN$1,INDEX(INDIRECT(GO$1),ROW(GL50),1)))=TRUE,INDIRECT(GL50),"")</f>
        <v/>
      </c>
      <c r="GO50" s="13" t="s">
        <v>1192</v>
      </c>
      <c r="GP50" s="13" t="s">
        <v>1192</v>
      </c>
      <c r="GQ50" s="13" t="s">
        <v>1192</v>
      </c>
      <c r="GR50" s="13" t="s">
        <v>1192</v>
      </c>
      <c r="GS50" s="13" t="s">
        <v>1192</v>
      </c>
      <c r="GT50" s="13"/>
      <c r="GU50" s="13"/>
      <c r="GV50" s="13"/>
      <c r="GW50" s="13"/>
      <c r="GX50" s="13"/>
      <c r="GY50" s="13"/>
      <c r="GZ50" s="13"/>
      <c r="HA50" s="10" t="str">
        <f t="shared" ca="1" si="38"/>
        <v/>
      </c>
      <c r="HB50" s="22" t="s">
        <v>654</v>
      </c>
      <c r="HC50" s="14" t="s">
        <v>655</v>
      </c>
      <c r="HD50" s="14" t="s">
        <v>656</v>
      </c>
      <c r="HE50" s="27" t="str" cm="1">
        <f t="array" aca="1" ref="HE50" ca="1">CONCATENATE($A$37,INDIRECT(ADDRESS(ROW(),COLUMN()-2)),"%20",INDIRECT(ADDRESS(ROW(),COLUMN()-1)),$A$39,INDIRECT(ADDRESS(ROW(),COLUMN()-2)),"%20",INDIRECT(ADDRESS(ROW(),COLUMN()-1)))</f>
        <v>https://maps.yandex.ru/?ll=38.857069%2035.3259&amp;z=16&amp;text=38.857069%2035.3259</v>
      </c>
      <c r="HF50" s="87" t="str" cm="1">
        <f t="array" aca="1" ref="HF50" ca="1">CONCATENATE($A$40,INDIRECT(ADDRESS(ROW(),COLUMN()-3)),"%2C",INDIRECT(ADDRESS(ROW(),COLUMN()-2)))</f>
        <v>https://maps.google.com/maps?q=38.857069%2C35.3259</v>
      </c>
      <c r="HG50" s="92" t="s">
        <v>3229</v>
      </c>
      <c r="HH50" s="10" t="str" cm="1">
        <f t="array" aca="1" ref="HH50" ca="1">IF(INDIRECT(ADDRESS(ROW(),COLUMN()-6))="","X",IF(INDIRECT(ADDRESS(ROW(),COLUMN()-5))="",0,"OK"))</f>
        <v>OK</v>
      </c>
      <c r="HI50" s="29" t="str">
        <f ca="1">IF(HJ50="","",SUM(1+MAXA(HI$1:HI49)))</f>
        <v/>
      </c>
      <c r="HJ50" s="8" t="str" cm="1">
        <f t="array" aca="1" ref="HJ50" ca="1">IF(HH50=0,INDIRECT(ADDRESS(ROW(),COLUMN()-8)),"")</f>
        <v/>
      </c>
      <c r="HK50" s="31"/>
      <c r="HL50" s="10" t="str">
        <f t="shared" si="8"/>
        <v>$HB$50</v>
      </c>
      <c r="HM50" s="29" t="str">
        <f ca="1">IF(HN50="","",SUM(1+MAXA(HM$1:HM49)))</f>
        <v/>
      </c>
      <c r="HN50" s="8" t="str" cm="1">
        <f t="array" aca="1" ref="HN50" ca="1">IF(ISNUMBER(SEARCH(HN$1,INDEX(INDIRECT(HO$1),ROW(HL50),1)))=TRUE,INDIRECT(HL50),"")</f>
        <v/>
      </c>
      <c r="HO50" s="13" t="s">
        <v>1192</v>
      </c>
      <c r="HP50" s="13" t="s">
        <v>1192</v>
      </c>
      <c r="HQ50" s="13" t="s">
        <v>1192</v>
      </c>
      <c r="HR50" s="13"/>
      <c r="HS50" s="13"/>
      <c r="HT50" s="13"/>
      <c r="HU50" s="13"/>
      <c r="HV50" s="13"/>
      <c r="HW50" s="13"/>
      <c r="HX50" s="13"/>
      <c r="HY50" s="13" t="s">
        <v>1192</v>
      </c>
      <c r="HZ50" s="13" t="s">
        <v>1192</v>
      </c>
      <c r="IA50" s="10" t="str">
        <f t="shared" ca="1" si="39"/>
        <v/>
      </c>
      <c r="IB50" s="22" t="s">
        <v>685</v>
      </c>
      <c r="IC50" s="14" t="s">
        <v>686</v>
      </c>
      <c r="ID50" s="14" t="s">
        <v>687</v>
      </c>
      <c r="IE50" s="27" t="str" cm="1">
        <f t="array" aca="1" ref="IE50" ca="1">CONCATENATE($A$37,INDIRECT(ADDRESS(ROW(),COLUMN()-2)),"%20",INDIRECT(ADDRESS(ROW(),COLUMN()-1)),$A$39,INDIRECT(ADDRESS(ROW(),COLUMN()-2)),"%20",INDIRECT(ADDRESS(ROW(),COLUMN()-1)))</f>
        <v>https://maps.yandex.ru/?ll=38.989962%2035.647960&amp;z=16&amp;text=38.989962%2035.647960</v>
      </c>
      <c r="IF50" s="87" t="str" cm="1">
        <f t="array" aca="1" ref="IF50" ca="1">CONCATENATE($A$40,INDIRECT(ADDRESS(ROW(),COLUMN()-3)),"%2C",INDIRECT(ADDRESS(ROW(),COLUMN()-2)))</f>
        <v>https://maps.google.com/maps?q=38.989962%2C35.647960</v>
      </c>
      <c r="IG50" s="79" t="s">
        <v>3229</v>
      </c>
      <c r="IH50" s="10" t="str" cm="1">
        <f t="array" aca="1" ref="IH50" ca="1">IF(INDIRECT(ADDRESS(ROW(),COLUMN()-6))="","X",IF(INDIRECT(ADDRESS(ROW(),COLUMN()-5))="",0,"OK"))</f>
        <v>OK</v>
      </c>
      <c r="II50" s="29" t="str">
        <f ca="1">IF(IJ50="","",SUM(1+MAXA(II$1:II49)))</f>
        <v/>
      </c>
      <c r="IJ50" s="8" t="str" cm="1">
        <f t="array" aca="1" ref="IJ50" ca="1">IF(IH50=0,INDIRECT(ADDRESS(ROW(),COLUMN()-8)),"")</f>
        <v/>
      </c>
      <c r="IK50" s="31"/>
      <c r="IL50" s="10" t="str">
        <f t="shared" si="9"/>
        <v>$IB$50</v>
      </c>
      <c r="IM50" s="29" t="str">
        <f ca="1">IF(IN50="","",SUM(1+MAXA(IM$1:IM49)))</f>
        <v/>
      </c>
      <c r="IN50" s="8" t="str" cm="1">
        <f t="array" aca="1" ref="IN50" ca="1">IF(ISNUMBER(SEARCH(IN$1,INDEX(INDIRECT(IO$1),ROW(IL50),1)))=TRUE,INDIRECT(IL50),"")</f>
        <v/>
      </c>
      <c r="IO50" s="13" t="s">
        <v>1192</v>
      </c>
      <c r="IP50" s="13" t="s">
        <v>1192</v>
      </c>
      <c r="IQ50" s="13" t="s">
        <v>1192</v>
      </c>
      <c r="IR50" s="13"/>
      <c r="IS50" s="13"/>
      <c r="IT50" s="13"/>
      <c r="IU50" s="13"/>
      <c r="IV50" s="13"/>
      <c r="IW50" s="13"/>
      <c r="IX50" s="13" t="s">
        <v>1192</v>
      </c>
      <c r="IY50" s="13" t="s">
        <v>1192</v>
      </c>
      <c r="IZ50" s="13" t="s">
        <v>1192</v>
      </c>
      <c r="JA50" s="10" t="str">
        <f t="shared" ca="1" si="40"/>
        <v/>
      </c>
      <c r="JB50" s="22"/>
      <c r="JC50" s="14"/>
      <c r="JD50" s="14"/>
      <c r="JE50" s="24"/>
      <c r="JF50" s="88"/>
      <c r="JG50" s="101"/>
      <c r="JH50" s="10" t="str" cm="1">
        <f t="array" aca="1" ref="JH50" ca="1">IF(INDIRECT(ADDRESS(ROW(),COLUMN()-6))="","X",IF(INDIRECT(ADDRESS(ROW(),COLUMN()-5))="",0,"OK"))</f>
        <v>X</v>
      </c>
      <c r="JI50" s="29" t="str">
        <f ca="1">IF(JJ50="","",SUM(1+MAXA(JI$1:JI49)))</f>
        <v/>
      </c>
      <c r="JJ50" s="8" t="str" cm="1">
        <f t="array" aca="1" ref="JJ50" ca="1">IF(JH50=0,INDIRECT(ADDRESS(ROW(),COLUMN()-8)),"")</f>
        <v/>
      </c>
      <c r="JK50" s="31"/>
      <c r="JL50" s="10" t="str">
        <f t="shared" si="10"/>
        <v>$JB$50</v>
      </c>
      <c r="JM50" s="29" t="str">
        <f ca="1">IF(JN50="","",SUM(1+MAXA(JM$1:JM49)))</f>
        <v/>
      </c>
      <c r="JN50" s="8" t="str" cm="1">
        <f t="array" aca="1" ref="JN50" ca="1">IF(ISNUMBER(SEARCH(JN$1,INDEX(INDIRECT(JO$1),ROW(JL50),1)))=TRUE,INDIRECT(JL50),"")</f>
        <v/>
      </c>
      <c r="JO50" s="13" t="s">
        <v>1192</v>
      </c>
      <c r="JP50" s="13" t="s">
        <v>1192</v>
      </c>
      <c r="JQ50" s="13" t="s">
        <v>1192</v>
      </c>
      <c r="JR50" s="13"/>
      <c r="JS50" s="13"/>
      <c r="JT50" s="13"/>
      <c r="JU50" s="13"/>
      <c r="JV50" s="13"/>
      <c r="JW50" s="13"/>
      <c r="JX50" s="13" t="s">
        <v>1192</v>
      </c>
      <c r="JY50" s="13" t="s">
        <v>1192</v>
      </c>
      <c r="JZ50" s="13" t="s">
        <v>1192</v>
      </c>
      <c r="KA50" s="10" t="str">
        <f t="shared" ca="1" si="41"/>
        <v/>
      </c>
      <c r="KB50" s="22" t="s">
        <v>688</v>
      </c>
      <c r="KC50" s="14" t="s">
        <v>689</v>
      </c>
      <c r="KD50" s="14" t="s">
        <v>690</v>
      </c>
      <c r="KE50" s="27" t="str" cm="1">
        <f t="array" aca="1" ref="KE50" ca="1">CONCATENATE($A$37,INDIRECT(ADDRESS(ROW(),COLUMN()-2)),"%20",INDIRECT(ADDRESS(ROW(),COLUMN()-1)),$A$39,INDIRECT(ADDRESS(ROW(),COLUMN()-2)),"%20",INDIRECT(ADDRESS(ROW(),COLUMN()-1)))</f>
        <v>https://maps.yandex.ru/?ll=38.647279%2035.772048&amp;z=16&amp;text=38.647279%2035.772048</v>
      </c>
      <c r="KF50" s="87" t="str" cm="1">
        <f t="array" aca="1" ref="KF50" ca="1">CONCATENATE($A$40,INDIRECT(ADDRESS(ROW(),COLUMN()-3)),"%2C",INDIRECT(ADDRESS(ROW(),COLUMN()-2)))</f>
        <v>https://maps.google.com/maps?q=38.647279%2C35.772048</v>
      </c>
      <c r="KG50" s="79" t="s">
        <v>3229</v>
      </c>
      <c r="KH50" s="10" t="str" cm="1">
        <f t="array" aca="1" ref="KH50" ca="1">IF(INDIRECT(ADDRESS(ROW(),COLUMN()-6))="","X",IF(INDIRECT(ADDRESS(ROW(),COLUMN()-5))="",0,"OK"))</f>
        <v>OK</v>
      </c>
      <c r="KI50" s="29" t="str">
        <f ca="1">IF(KJ50="","",SUM(1+MAXA(KI$1:KI49)))</f>
        <v/>
      </c>
      <c r="KJ50" s="8" t="str" cm="1">
        <f t="array" aca="1" ref="KJ50" ca="1">IF(KH50=0,INDIRECT(ADDRESS(ROW(),COLUMN()-8)),"")</f>
        <v/>
      </c>
      <c r="KK50" s="31"/>
      <c r="KL50" s="10" t="str">
        <f t="shared" si="11"/>
        <v>$KB$50</v>
      </c>
      <c r="KM50" s="29" t="str">
        <f ca="1">IF(KN50="","",SUM(1+MAXA(KM$1:KM49)))</f>
        <v/>
      </c>
      <c r="KN50" s="8" t="str" cm="1">
        <f t="array" aca="1" ref="KN50" ca="1">IF(ISNUMBER(SEARCH(KN$1,INDEX(INDIRECT(KO$1),ROW(KL50),1)))=TRUE,INDIRECT(KL50),"")</f>
        <v/>
      </c>
      <c r="KO50" s="13" t="s">
        <v>1192</v>
      </c>
      <c r="KP50" s="13" t="s">
        <v>1192</v>
      </c>
      <c r="KQ50" s="13" t="s">
        <v>1192</v>
      </c>
      <c r="KR50" s="13"/>
      <c r="KS50" s="13"/>
      <c r="KT50" s="13"/>
      <c r="KU50" s="13"/>
      <c r="KV50" s="13"/>
      <c r="KW50" s="13"/>
      <c r="KX50" s="13"/>
      <c r="KY50" s="13" t="s">
        <v>1192</v>
      </c>
      <c r="KZ50" s="13" t="s">
        <v>1192</v>
      </c>
      <c r="LA50" s="10" t="str">
        <f t="shared" ca="1" si="42"/>
        <v/>
      </c>
      <c r="LB50" s="8"/>
      <c r="LC50" s="10"/>
      <c r="LD50" s="10"/>
      <c r="LG50" s="79"/>
      <c r="LH50" s="10" t="str" cm="1">
        <f t="array" aca="1" ref="LH50" ca="1">IF(INDIRECT(ADDRESS(ROW(),COLUMN()-6))="","X",IF(INDIRECT(ADDRESS(ROW(),COLUMN()-5))="",0,"OK"))</f>
        <v>X</v>
      </c>
      <c r="LI50" s="29" t="str">
        <f ca="1">IF(LJ50="","",SUM(1+MAXA(LI$1:LI49)))</f>
        <v/>
      </c>
      <c r="LJ50" s="8" t="str" cm="1">
        <f t="array" aca="1" ref="LJ50" ca="1">IF(LH50=0,INDIRECT(ADDRESS(ROW(),COLUMN()-8)),"")</f>
        <v/>
      </c>
      <c r="LK50" s="31"/>
      <c r="LL50" s="10" t="str">
        <f t="shared" si="12"/>
        <v>$LB$50</v>
      </c>
      <c r="LM50" s="29" t="str">
        <f ca="1">IF(LN50="","",SUM(1+MAXA(LM$1:LM49)))</f>
        <v/>
      </c>
      <c r="LN50" s="8" t="str" cm="1">
        <f t="array" aca="1" ref="LN50" ca="1">IF(ISNUMBER(SEARCH(LN$1,INDEX(INDIRECT(LO$1),ROW(LL50),1)))=TRUE,INDIRECT(LL50),"")</f>
        <v/>
      </c>
      <c r="LO50" s="13" t="s">
        <v>1192</v>
      </c>
      <c r="LP50" s="13" t="s">
        <v>1192</v>
      </c>
      <c r="LQ50" s="13" t="s">
        <v>1192</v>
      </c>
      <c r="LR50" s="13" t="s">
        <v>1192</v>
      </c>
      <c r="LS50" s="13"/>
      <c r="LT50" s="13"/>
      <c r="LU50" s="13"/>
      <c r="LV50" s="13"/>
      <c r="LW50" s="13"/>
      <c r="LX50" s="13"/>
      <c r="LY50" s="13" t="s">
        <v>1192</v>
      </c>
      <c r="LZ50" s="13" t="s">
        <v>1192</v>
      </c>
      <c r="MA50" s="10" t="str">
        <f t="shared" ca="1" si="43"/>
        <v/>
      </c>
      <c r="MB50" s="16"/>
      <c r="MC50" s="17" t="s">
        <v>718</v>
      </c>
      <c r="MD50" s="18"/>
      <c r="ME50" s="17"/>
      <c r="MF50" s="17"/>
      <c r="MG50" s="79" t="s">
        <v>3229</v>
      </c>
      <c r="MH50" s="10" t="str" cm="1">
        <f t="array" aca="1" ref="MH50" ca="1">IF(INDIRECT(ADDRESS(ROW(),COLUMN()-6))="","X",IF(INDIRECT(ADDRESS(ROW(),COLUMN()-5))="",0,"OK"))</f>
        <v>X</v>
      </c>
      <c r="MI50" s="29" t="str">
        <f ca="1">IF(MJ50="","",SUM(1+MAXA(MI$1:MI49)))</f>
        <v/>
      </c>
      <c r="MJ50" s="8" t="str" cm="1">
        <f t="array" aca="1" ref="MJ50" ca="1">IF(MH50=0,INDIRECT(ADDRESS(ROW(),COLUMN()-8)),"")</f>
        <v/>
      </c>
      <c r="MK50" s="31"/>
      <c r="ML50" s="10" t="str">
        <f t="shared" si="13"/>
        <v>$MB$50</v>
      </c>
      <c r="MM50" s="29" t="str">
        <f ca="1">IF(MN50="","",SUM(1+MAXA(MM$1:MM49)))</f>
        <v/>
      </c>
      <c r="MN50" s="8" t="str" cm="1">
        <f t="array" aca="1" ref="MN50" ca="1">IF(ISNUMBER(SEARCH(MN$1,INDEX(INDIRECT(MO$1),ROW(ML50),1)))=TRUE,INDIRECT(ML50),"")</f>
        <v/>
      </c>
      <c r="MO50" s="13" t="s">
        <v>1192</v>
      </c>
      <c r="MP50" s="13" t="s">
        <v>1192</v>
      </c>
      <c r="MQ50" s="13" t="s">
        <v>1192</v>
      </c>
      <c r="MR50" s="13"/>
      <c r="MS50" s="13"/>
      <c r="MT50" s="13"/>
      <c r="MU50" s="13"/>
      <c r="MV50" s="13"/>
      <c r="MW50" s="13" t="s">
        <v>1192</v>
      </c>
      <c r="MX50" s="13"/>
      <c r="MY50" s="13" t="s">
        <v>1192</v>
      </c>
      <c r="MZ50" s="13" t="s">
        <v>1192</v>
      </c>
      <c r="NA50" s="10" t="str">
        <f t="shared" ca="1" si="44"/>
        <v/>
      </c>
      <c r="NB50" s="22" t="s">
        <v>1222</v>
      </c>
      <c r="NC50" s="14" t="s">
        <v>1223</v>
      </c>
      <c r="ND50" s="14" t="s">
        <v>1224</v>
      </c>
      <c r="NE50" s="27" t="str" cm="1">
        <f t="array" aca="1" ref="NE50" ca="1">CONCATENATE($A$37,INDIRECT(ADDRESS(ROW(),COLUMN()-2)),"%20",INDIRECT(ADDRESS(ROW(),COLUMN()-1)),$A$39,INDIRECT(ADDRESS(ROW(),COLUMN()-2)),"%20",INDIRECT(ADDRESS(ROW(),COLUMN()-1)))</f>
        <v>https://maps.yandex.ru/?ll=38.373925%2035.567851&amp;z=16&amp;text=38.373925%2035.567851</v>
      </c>
      <c r="NF50" s="87" t="str" cm="1">
        <f t="array" aca="1" ref="NF50" ca="1">CONCATENATE($A$40,INDIRECT(ADDRESS(ROW(),COLUMN()-3)),"%2C",INDIRECT(ADDRESS(ROW(),COLUMN()-2)))</f>
        <v>https://maps.google.com/maps?q=38.373925%2C35.567851</v>
      </c>
      <c r="NG50" s="79" t="s">
        <v>3229</v>
      </c>
      <c r="NH50" s="10" t="str" cm="1">
        <f t="array" aca="1" ref="NH50" ca="1">IF(INDIRECT(ADDRESS(ROW(),COLUMN()-6))="","X",IF(INDIRECT(ADDRESS(ROW(),COLUMN()-5))="",0,"OK"))</f>
        <v>OK</v>
      </c>
      <c r="NI50" s="29" t="str">
        <f ca="1">IF(NJ50="","",SUM(1+MAXA(NI$1:NI49)))</f>
        <v/>
      </c>
      <c r="NJ50" s="8" t="str" cm="1">
        <f t="array" aca="1" ref="NJ50" ca="1">IF(NH50=0,INDIRECT(ADDRESS(ROW(),COLUMN()-8)),"")</f>
        <v/>
      </c>
      <c r="NK50" s="31"/>
      <c r="NL50" s="10" t="str">
        <f t="shared" si="14"/>
        <v>$NB$50</v>
      </c>
      <c r="NM50" s="29" t="str">
        <f ca="1">IF(NN50="","",SUM(1+MAXA(NM$1:NM49)))</f>
        <v/>
      </c>
      <c r="NN50" s="8" t="str" cm="1">
        <f t="array" aca="1" ref="NN50" ca="1">IF(ISNUMBER(SEARCH(NN$1,INDEX(INDIRECT(NO$1),ROW(NL50),1)))=TRUE,INDIRECT(NL50),"")</f>
        <v/>
      </c>
      <c r="NO50" s="13" t="s">
        <v>1192</v>
      </c>
      <c r="NP50" s="13" t="s">
        <v>1192</v>
      </c>
      <c r="NQ50" s="13" t="s">
        <v>1192</v>
      </c>
      <c r="NR50" s="13"/>
      <c r="NS50" s="13"/>
      <c r="NT50" s="13"/>
      <c r="NU50" s="13"/>
      <c r="NV50" s="13"/>
      <c r="NW50" s="13"/>
      <c r="NX50" s="13" t="s">
        <v>1192</v>
      </c>
      <c r="NY50" s="13" t="s">
        <v>1192</v>
      </c>
      <c r="NZ50" s="13"/>
      <c r="OA50" s="10" t="str">
        <f t="shared" ca="1" si="45"/>
        <v/>
      </c>
      <c r="OB50" s="8" t="s">
        <v>1315</v>
      </c>
      <c r="OC50" s="10" t="s">
        <v>1316</v>
      </c>
      <c r="OD50" s="10" t="s">
        <v>1317</v>
      </c>
      <c r="OE50" s="27" t="str" cm="1">
        <f t="array" aca="1" ref="OE50" ca="1">CONCATENATE($A$37,INDIRECT(ADDRESS(ROW(),COLUMN()-2)),"%20",INDIRECT(ADDRESS(ROW(),COLUMN()-1)),$A$39,INDIRECT(ADDRESS(ROW(),COLUMN()-2)),"%20",INDIRECT(ADDRESS(ROW(),COLUMN()-1)))</f>
        <v>https://maps.yandex.ru/?ll=38.432299%2035.582259&amp;z=16&amp;text=38.432299%2035.582259</v>
      </c>
      <c r="OF50" s="87" t="str" cm="1">
        <f t="array" aca="1" ref="OF50" ca="1">CONCATENATE($A$40,INDIRECT(ADDRESS(ROW(),COLUMN()-3)),"%2C",INDIRECT(ADDRESS(ROW(),COLUMN()-2)))</f>
        <v>https://maps.google.com/maps?q=38.432299%2C35.582259</v>
      </c>
      <c r="OG50" s="79" t="s">
        <v>3229</v>
      </c>
      <c r="OH50" s="10" t="str" cm="1">
        <f t="array" aca="1" ref="OH50" ca="1">IF(INDIRECT(ADDRESS(ROW(),COLUMN()-6))="","X",IF(INDIRECT(ADDRESS(ROW(),COLUMN()-5))="",0,"OK"))</f>
        <v>OK</v>
      </c>
      <c r="OI50" s="29" t="str">
        <f ca="1">IF(OJ50="","",SUM(1+MAXA(OI$1:OI49)))</f>
        <v/>
      </c>
      <c r="OJ50" s="8" t="str" cm="1">
        <f t="array" aca="1" ref="OJ50" ca="1">IF(OH50=0,INDIRECT(ADDRESS(ROW(),COLUMN()-8)),"")</f>
        <v/>
      </c>
      <c r="OK50" s="31"/>
      <c r="OL50" s="10" t="str">
        <f t="shared" si="15"/>
        <v>$OB$50</v>
      </c>
      <c r="OM50" s="29" t="str">
        <f ca="1">IF(ON50="","",SUM(1+MAXA(OM$1:OM49)))</f>
        <v/>
      </c>
      <c r="ON50" s="8" t="str" cm="1">
        <f t="array" aca="1" ref="ON50" ca="1">IF(ISNUMBER(SEARCH(ON$1,INDEX(INDIRECT(OO$1),ROW(OL50),1)))=TRUE,INDIRECT(OL50),"")</f>
        <v/>
      </c>
      <c r="OO50" s="13" t="s">
        <v>1192</v>
      </c>
      <c r="OP50" s="13"/>
      <c r="OQ50" s="13"/>
      <c r="OR50" s="13"/>
      <c r="OS50" s="13"/>
      <c r="OT50" s="13"/>
      <c r="OU50" s="13"/>
      <c r="OV50" s="13"/>
      <c r="OW50" s="13"/>
      <c r="OX50" s="13"/>
      <c r="OY50" s="13"/>
      <c r="OZ50" s="13" t="s">
        <v>1192</v>
      </c>
      <c r="PA50" s="10" t="str">
        <f t="shared" ca="1" si="46"/>
        <v/>
      </c>
      <c r="PB50" s="22" t="s">
        <v>1523</v>
      </c>
      <c r="PC50" s="15" t="s">
        <v>1524</v>
      </c>
      <c r="PD50" s="14" t="s">
        <v>1525</v>
      </c>
      <c r="PE50" s="27" t="str" cm="1">
        <f t="array" aca="1" ref="PE50" ca="1">CONCATENATE($A$37,INDIRECT(ADDRESS(ROW(),COLUMN()-2)),"%20",INDIRECT(ADDRESS(ROW(),COLUMN()-1)),$A$39,INDIRECT(ADDRESS(ROW(),COLUMN()-2)),"%20",INDIRECT(ADDRESS(ROW(),COLUMN()-1)))</f>
        <v>https://maps.yandex.ru/?ll=39.022620%2035.449973&amp;z=16&amp;text=39.022620%2035.449973</v>
      </c>
      <c r="PF50" s="87" t="str" cm="1">
        <f t="array" aca="1" ref="PF50" ca="1">CONCATENATE($A$40,INDIRECT(ADDRESS(ROW(),COLUMN()-3)),"%2C",INDIRECT(ADDRESS(ROW(),COLUMN()-2)))</f>
        <v>https://maps.google.com/maps?q=39.022620%2C35.449973</v>
      </c>
      <c r="PG50" s="79" t="s">
        <v>3239</v>
      </c>
      <c r="PH50" s="10" t="str" cm="1">
        <f t="array" aca="1" ref="PH50" ca="1">IF(INDIRECT(ADDRESS(ROW(),COLUMN()-6))="","X",IF(INDIRECT(ADDRESS(ROW(),COLUMN()-5))="",0,"OK"))</f>
        <v>OK</v>
      </c>
      <c r="PI50" s="29" t="str">
        <f ca="1">IF(PJ50="","",SUM(1+MAXA(PI$1:PI49)))</f>
        <v/>
      </c>
      <c r="PJ50" s="8" t="str" cm="1">
        <f t="array" aca="1" ref="PJ50" ca="1">IF(PH50=0,INDIRECT(ADDRESS(ROW(),COLUMN()-8)),"")</f>
        <v/>
      </c>
      <c r="PK50" s="31"/>
      <c r="PL50" s="10" t="str">
        <f t="shared" si="16"/>
        <v>$PB$50</v>
      </c>
      <c r="PM50" s="29" t="str">
        <f ca="1">IF(PN50="","",SUM(1+MAXA(PM$1:PM49)))</f>
        <v/>
      </c>
      <c r="PN50" s="8" t="str" cm="1">
        <f t="array" aca="1" ref="PN50" ca="1">IF(ISNUMBER(SEARCH(PN$1,INDEX(INDIRECT(PO$1),ROW(PL50),1)))=TRUE,INDIRECT(PL50),"")</f>
        <v/>
      </c>
      <c r="PO50" s="13" t="s">
        <v>1192</v>
      </c>
      <c r="PP50" s="13" t="s">
        <v>1192</v>
      </c>
      <c r="PQ50" s="13" t="s">
        <v>1192</v>
      </c>
      <c r="PR50" s="13" t="s">
        <v>1192</v>
      </c>
      <c r="PS50" s="13"/>
      <c r="PT50" s="13"/>
      <c r="PU50" s="13"/>
      <c r="PV50" s="13"/>
      <c r="PW50" s="13"/>
      <c r="PX50" s="13"/>
      <c r="PY50" s="13" t="s">
        <v>1192</v>
      </c>
      <c r="PZ50" s="13" t="s">
        <v>1192</v>
      </c>
      <c r="QA50" s="10" t="str">
        <f t="shared" ca="1" si="47"/>
        <v/>
      </c>
      <c r="QB50" s="22" t="s">
        <v>1564</v>
      </c>
      <c r="QC50" s="6" t="s">
        <v>1645</v>
      </c>
      <c r="QD50" s="6" t="s">
        <v>1646</v>
      </c>
      <c r="QE50" s="27" t="str" cm="1">
        <f t="array" aca="1" ref="QE50" ca="1">CONCATENATE($A$37,INDIRECT(ADDRESS(ROW(),COLUMN()-2)),"%20",INDIRECT(ADDRESS(ROW(),COLUMN()-1)),$A$39,INDIRECT(ADDRESS(ROW(),COLUMN()-2)),"%20",INDIRECT(ADDRESS(ROW(),COLUMN()-1)))</f>
        <v>https://maps.yandex.ru/?ll=38.741274%2035.087333&amp;z=16&amp;text=38.741274%2035.087333</v>
      </c>
      <c r="QF50" s="87" t="str" cm="1">
        <f t="array" aca="1" ref="QF50" ca="1">CONCATENATE($A$40,INDIRECT(ADDRESS(ROW(),COLUMN()-3)),"%2C",INDIRECT(ADDRESS(ROW(),COLUMN()-2)))</f>
        <v>https://maps.google.com/maps?q=38.741274%2C35.087333</v>
      </c>
      <c r="QG50" s="79" t="s">
        <v>3239</v>
      </c>
      <c r="QH50" s="10" t="str" cm="1">
        <f t="array" aca="1" ref="QH50" ca="1">IF(INDIRECT(ADDRESS(ROW(),COLUMN()-6))="","X",IF(INDIRECT(ADDRESS(ROW(),COLUMN()-5))="",0,"OK"))</f>
        <v>OK</v>
      </c>
      <c r="QI50" s="29" t="str">
        <f ca="1">IF(QJ50="","",SUM(1+MAXA(QI$1:QI49)))</f>
        <v/>
      </c>
      <c r="QJ50" s="8" t="str" cm="1">
        <f t="array" aca="1" ref="QJ50" ca="1">IF(QH50=0,INDIRECT(ADDRESS(ROW(),COLUMN()-8)),"")</f>
        <v/>
      </c>
      <c r="QK50" s="31"/>
      <c r="QL50" s="10" t="str">
        <f t="shared" si="17"/>
        <v>$QB$50</v>
      </c>
      <c r="QM50" s="29" t="str">
        <f ca="1">IF(QN50="","",SUM(1+MAXA(QM$1:QM49)))</f>
        <v/>
      </c>
      <c r="QN50" s="8" t="str" cm="1">
        <f t="array" aca="1" ref="QN50" ca="1">IF(ISNUMBER(SEARCH(QN$1,INDEX(INDIRECT(QO$1),ROW(QL50),1)))=TRUE,INDIRECT(QL50),"")</f>
        <v/>
      </c>
      <c r="QO50" s="13" t="s">
        <v>1192</v>
      </c>
      <c r="QP50" s="13" t="s">
        <v>1192</v>
      </c>
      <c r="QQ50" s="13" t="s">
        <v>1192</v>
      </c>
      <c r="QR50" s="13" t="s">
        <v>1192</v>
      </c>
      <c r="QS50" s="13"/>
      <c r="QT50" s="13"/>
      <c r="QU50" s="13"/>
      <c r="QV50" s="13"/>
      <c r="QW50" s="13"/>
      <c r="QX50" s="13"/>
      <c r="QY50" s="13" t="s">
        <v>1192</v>
      </c>
      <c r="QZ50" s="13" t="s">
        <v>1192</v>
      </c>
      <c r="RA50" s="10" t="str">
        <f t="shared" ca="1" si="48"/>
        <v/>
      </c>
      <c r="RB50" s="22"/>
      <c r="RC50" s="6"/>
      <c r="RD50" s="6"/>
      <c r="RE50" s="24"/>
      <c r="RF50" s="24"/>
      <c r="RG50" s="79"/>
      <c r="RH50" s="10" t="str" cm="1">
        <f t="array" aca="1" ref="RH50" ca="1">IF(INDIRECT(ADDRESS(ROW(),COLUMN()-6))="","X",IF(INDIRECT(ADDRESS(ROW(),COLUMN()-5))="",0,"OK"))</f>
        <v>X</v>
      </c>
      <c r="RI50" s="29" t="str">
        <f ca="1">IF(RJ50="","",SUM(1+MAXA(RI$1:RI49)))</f>
        <v/>
      </c>
      <c r="RJ50" s="8" t="str" cm="1">
        <f t="array" aca="1" ref="RJ50" ca="1">IF(RH50=0,INDIRECT(ADDRESS(ROW(),COLUMN()-8)),"")</f>
        <v/>
      </c>
      <c r="RK50" s="31"/>
      <c r="RL50" s="10" t="str">
        <f t="shared" si="18"/>
        <v>$RB$50</v>
      </c>
      <c r="RM50" s="29" t="str">
        <f ca="1">IF(RN50="","",SUM(1+MAXA(RM$1:RM49)))</f>
        <v/>
      </c>
      <c r="RN50" s="8" t="str" cm="1">
        <f t="array" aca="1" ref="RN50" ca="1">IF(ISNUMBER(SEARCH(RN$1,INDEX(INDIRECT(RO$1),ROW(RL50),1)))=TRUE,INDIRECT(RL50),"")</f>
        <v/>
      </c>
      <c r="RO50" s="13" t="s">
        <v>1192</v>
      </c>
      <c r="RP50" s="13" t="s">
        <v>1192</v>
      </c>
      <c r="RQ50" s="13" t="s">
        <v>1192</v>
      </c>
      <c r="RR50" s="13"/>
      <c r="RS50" s="13"/>
      <c r="RT50" s="13"/>
      <c r="RU50" s="13"/>
      <c r="RV50" s="13"/>
      <c r="RW50" s="13"/>
      <c r="RX50" s="13"/>
      <c r="RY50" s="13" t="s">
        <v>1192</v>
      </c>
      <c r="RZ50" s="13" t="s">
        <v>1192</v>
      </c>
      <c r="SA50" s="10" t="str">
        <f t="shared" ca="1" si="49"/>
        <v/>
      </c>
      <c r="SB50" s="22" t="s">
        <v>3818</v>
      </c>
      <c r="SC50" s="6" t="s">
        <v>1799</v>
      </c>
      <c r="SD50" s="6" t="s">
        <v>1800</v>
      </c>
      <c r="SE50" s="27" t="str" cm="1">
        <f t="array" aca="1" ref="SE50" ca="1">CONCATENATE($A$37,INDIRECT(ADDRESS(ROW(),COLUMN()-2)),"%20",INDIRECT(ADDRESS(ROW(),COLUMN()-1)),$A$39,INDIRECT(ADDRESS(ROW(),COLUMN()-2)),"%20",INDIRECT(ADDRESS(ROW(),COLUMN()-1)))</f>
        <v>https://maps.yandex.ru/?ll=38.541932%2036.277664&amp;z=16&amp;text=38.541932%2036.277664</v>
      </c>
      <c r="SF50" s="87" t="str" cm="1">
        <f t="array" aca="1" ref="SF50" ca="1">CONCATENATE($A$40,INDIRECT(ADDRESS(ROW(),COLUMN()-3)),"%2C",INDIRECT(ADDRESS(ROW(),COLUMN()-2)))</f>
        <v>https://maps.google.com/maps?q=38.541932%2C36.277664</v>
      </c>
      <c r="SG50" s="79" t="s">
        <v>3229</v>
      </c>
      <c r="SH50" s="10" t="str" cm="1">
        <f t="array" aca="1" ref="SH50" ca="1">IF(INDIRECT(ADDRESS(ROW(),COLUMN()-6))="","X",IF(INDIRECT(ADDRESS(ROW(),COLUMN()-5))="",0,"OK"))</f>
        <v>OK</v>
      </c>
      <c r="SI50" s="29" t="str">
        <f ca="1">IF(SJ50="","",SUM(1+MAXA(SI$1:SI49)))</f>
        <v/>
      </c>
      <c r="SJ50" s="8" t="str" cm="1">
        <f t="array" aca="1" ref="SJ50" ca="1">IF(SH50=0,INDIRECT(ADDRESS(ROW(),COLUMN()-8)),"")</f>
        <v/>
      </c>
      <c r="SK50" s="33" t="s">
        <v>1192</v>
      </c>
      <c r="SL50" s="10" t="str">
        <f t="shared" si="19"/>
        <v>$SB$50</v>
      </c>
      <c r="SM50" s="29" t="str">
        <f ca="1">IF(SN50="","",SUM(1+MAXA(SM$1:SM49)))</f>
        <v/>
      </c>
      <c r="SN50" s="8" t="str" cm="1">
        <f t="array" aca="1" ref="SN50" ca="1">IF(ISNUMBER(SEARCH(SN$1,INDEX(SB$1:SB$174,ROW(SL50),1)))=TRUE,INDIRECT(SL50),"")</f>
        <v/>
      </c>
      <c r="SO50" s="13" t="s">
        <v>1192</v>
      </c>
      <c r="SP50" s="13" t="s">
        <v>1192</v>
      </c>
      <c r="SQ50" s="13" t="s">
        <v>1192</v>
      </c>
      <c r="SR50" s="13"/>
      <c r="SS50" s="13"/>
      <c r="ST50" s="13"/>
      <c r="SU50" s="13"/>
      <c r="SV50" s="13"/>
      <c r="SW50" s="13"/>
      <c r="SX50" s="13"/>
      <c r="SY50" s="13" t="s">
        <v>1192</v>
      </c>
      <c r="SZ50" s="13" t="s">
        <v>1192</v>
      </c>
      <c r="TA50" s="10" t="str">
        <f t="shared" ca="1" si="50"/>
        <v/>
      </c>
      <c r="TB50" s="22"/>
      <c r="TC50" s="6"/>
      <c r="TD50" s="6"/>
      <c r="TE50" s="24"/>
      <c r="TF50" s="88"/>
      <c r="TG50" s="101"/>
      <c r="TH50" s="10" t="str" cm="1">
        <f t="array" aca="1" ref="TH50" ca="1">IF(INDIRECT(ADDRESS(ROW(),COLUMN()-6))="","X",IF(INDIRECT(ADDRESS(ROW(),COLUMN()-5))="",0,"OK"))</f>
        <v>X</v>
      </c>
      <c r="TI50" s="29" t="str">
        <f ca="1">IF(TJ50="","",SUM(1+MAXA(TI$1:TI49)))</f>
        <v/>
      </c>
      <c r="TJ50" s="8" t="str" cm="1">
        <f t="array" aca="1" ref="TJ50" ca="1">IF(TH50=0,INDIRECT(ADDRESS(ROW(),COLUMN()-8)),"")</f>
        <v/>
      </c>
      <c r="TK50" s="33" t="s">
        <v>1192</v>
      </c>
      <c r="TL50" s="10" t="str">
        <f t="shared" si="20"/>
        <v>$TB$50</v>
      </c>
      <c r="TM50" s="29" t="str">
        <f ca="1">IF(TN50="","",SUM(1+MAXA(TM$1:TM49)))</f>
        <v/>
      </c>
      <c r="TN50" s="8" t="str" cm="1">
        <f t="array" aca="1" ref="TN50" ca="1">IF(ISNUMBER(SEARCH(TN$1,INDEX(INDIRECT(TO$1),ROW(TL50),1)))=TRUE,INDIRECT(TL50),"")</f>
        <v/>
      </c>
      <c r="TO50" s="13" t="s">
        <v>1192</v>
      </c>
      <c r="TP50" s="13" t="s">
        <v>1192</v>
      </c>
      <c r="TQ50" s="13" t="s">
        <v>1192</v>
      </c>
      <c r="TR50" s="13"/>
      <c r="TS50" s="13"/>
      <c r="TT50" s="13"/>
      <c r="TU50" s="13"/>
      <c r="TV50" s="13"/>
      <c r="TW50" s="13"/>
      <c r="TX50" s="13"/>
      <c r="TY50" s="13" t="s">
        <v>1192</v>
      </c>
      <c r="TZ50" s="13" t="s">
        <v>1192</v>
      </c>
      <c r="UA50" s="14" t="str">
        <f t="shared" ca="1" si="51"/>
        <v/>
      </c>
      <c r="UB50" s="22" t="s">
        <v>2163</v>
      </c>
      <c r="UC50" s="37" t="s">
        <v>2164</v>
      </c>
      <c r="UD50" s="37" t="s">
        <v>2165</v>
      </c>
      <c r="UE50" s="27" t="str" cm="1">
        <f t="array" aca="1" ref="UE50" ca="1">CONCATENATE($A$37,INDIRECT(ADDRESS(ROW(),COLUMN()-2)),"%20",INDIRECT(ADDRESS(ROW(),COLUMN()-1)),$A$39,INDIRECT(ADDRESS(ROW(),COLUMN()-2)),"%20",INDIRECT(ADDRESS(ROW(),COLUMN()-1)))</f>
        <v>https://maps.yandex.ru/?ll=38.459037%2036.062529&amp;z=16&amp;text=38.459037%2036.062529</v>
      </c>
      <c r="UF50" s="87" t="str" cm="1">
        <f t="array" aca="1" ref="UF50" ca="1">CONCATENATE($A$40,INDIRECT(ADDRESS(ROW(),COLUMN()-3)),"%2C",INDIRECT(ADDRESS(ROW(),COLUMN()-2)))</f>
        <v>https://maps.google.com/maps?q=38.459037%2C36.062529</v>
      </c>
      <c r="UG50" s="79" t="s">
        <v>3229</v>
      </c>
      <c r="UH50" s="10" t="str" cm="1">
        <f t="array" aca="1" ref="UH50" ca="1">IF(INDIRECT(ADDRESS(ROW(),COLUMN()-6))="","X",IF(INDIRECT(ADDRESS(ROW(),COLUMN()-5))="",0,"OK"))</f>
        <v>OK</v>
      </c>
      <c r="UI50" s="29" t="str">
        <f ca="1">IF(UJ50="","",SUM(1+MAXA(UI$1:UI49)))</f>
        <v/>
      </c>
      <c r="UJ50" s="8" t="str" cm="1">
        <f t="array" aca="1" ref="UJ50" ca="1">IF(UH50=0,INDIRECT(ADDRESS(ROW(),COLUMN()-8)),"")</f>
        <v/>
      </c>
      <c r="UK50" s="33" t="s">
        <v>1192</v>
      </c>
      <c r="UL50" s="10" t="str">
        <f t="shared" si="21"/>
        <v>$UB$50</v>
      </c>
      <c r="UM50" s="29" t="str">
        <f ca="1">IF(UN50="","",SUM(1+MAXA(UM$1:UM49)))</f>
        <v/>
      </c>
      <c r="UN50" s="8" t="str" cm="1">
        <f t="array" aca="1" ref="UN50" ca="1">IF(ISNUMBER(SEARCH(UN$1,INDEX(INDIRECT(UO$1),ROW(UL50),1)))=TRUE,INDIRECT(UL50),"")</f>
        <v/>
      </c>
      <c r="UO50" s="13" t="s">
        <v>1192</v>
      </c>
      <c r="UP50" s="13" t="s">
        <v>1192</v>
      </c>
      <c r="UQ50" s="13" t="s">
        <v>1192</v>
      </c>
      <c r="UR50" s="13"/>
      <c r="US50" s="13"/>
      <c r="UT50" s="13"/>
      <c r="UU50" s="13"/>
      <c r="UV50" s="13"/>
      <c r="UW50" s="13"/>
      <c r="UX50" s="13"/>
      <c r="UY50" s="13" t="s">
        <v>1192</v>
      </c>
      <c r="UZ50" s="13" t="s">
        <v>1192</v>
      </c>
      <c r="VA50" s="10" t="str">
        <f t="shared" ca="1" si="52"/>
        <v/>
      </c>
      <c r="VB50" s="16"/>
      <c r="VC50" s="17" t="s">
        <v>1993</v>
      </c>
      <c r="VD50" s="48"/>
      <c r="VE50" s="19"/>
      <c r="VF50" s="19"/>
      <c r="VG50" s="79" t="s">
        <v>3229</v>
      </c>
      <c r="VH50" s="10" t="str" cm="1">
        <f t="array" aca="1" ref="VH50" ca="1">IF(INDIRECT(ADDRESS(ROW(),COLUMN()-6))="","X",IF(INDIRECT(ADDRESS(ROW(),COLUMN()-5))="",0,"OK"))</f>
        <v>X</v>
      </c>
      <c r="VI50" s="29" t="str">
        <f ca="1">IF(VJ50="","",SUM(1+MAXA(VI$1:VI49)))</f>
        <v/>
      </c>
      <c r="VJ50" s="8" t="str" cm="1">
        <f t="array" aca="1" ref="VJ50" ca="1">IF(VH50=0,INDIRECT(ADDRESS(ROW(),COLUMN()-8)),"")</f>
        <v/>
      </c>
      <c r="VK50" s="33" t="s">
        <v>1192</v>
      </c>
      <c r="VL50" s="10" t="str">
        <f t="shared" si="22"/>
        <v>$VB$50</v>
      </c>
      <c r="VM50" s="29" t="str">
        <f ca="1">IF(VN50="","",SUM(1+MAXA(VM$1:VM49)))</f>
        <v/>
      </c>
      <c r="VN50" s="8" t="str" cm="1">
        <f t="array" aca="1" ref="VN50" ca="1">IF(ISNUMBER(SEARCH(VN$1,INDEX(INDIRECT(VO$1),ROW(VL50),1)))=TRUE,INDIRECT(VL50),"")</f>
        <v/>
      </c>
      <c r="VO50" s="13" t="s">
        <v>1192</v>
      </c>
      <c r="VP50" s="13" t="s">
        <v>1192</v>
      </c>
      <c r="VQ50" s="13" t="s">
        <v>1192</v>
      </c>
      <c r="VR50" s="13"/>
      <c r="VS50" s="13"/>
      <c r="VT50" s="13"/>
      <c r="VU50" s="13"/>
      <c r="VV50" s="13"/>
      <c r="VW50" s="13"/>
      <c r="VX50" s="13"/>
      <c r="VY50" s="13" t="s">
        <v>1192</v>
      </c>
      <c r="VZ50" s="13" t="s">
        <v>1192</v>
      </c>
      <c r="WA50" s="10" t="str">
        <f t="shared" ca="1" si="53"/>
        <v/>
      </c>
      <c r="WB50" s="15"/>
      <c r="WC50" s="6"/>
      <c r="WD50" s="6"/>
      <c r="WE50" s="24"/>
      <c r="WF50" s="24"/>
      <c r="WG50" s="99"/>
      <c r="WH50" s="10" t="str" cm="1">
        <f t="array" aca="1" ref="WH50" ca="1">IF(INDIRECT(ADDRESS(ROW(),COLUMN()-6))="","X",IF(INDIRECT(ADDRESS(ROW(),COLUMN()-5))="",0,"OK"))</f>
        <v>X</v>
      </c>
      <c r="WI50" s="29" t="str">
        <f ca="1">IF(WJ50="","",SUM(1+MAXA(WI$1:WI49)))</f>
        <v/>
      </c>
      <c r="WJ50" s="8" t="str" cm="1">
        <f t="array" aca="1" ref="WJ50" ca="1">IF(WH50=0,INDIRECT(ADDRESS(ROW(),COLUMN()-8)),"")</f>
        <v/>
      </c>
      <c r="WK50" s="33" t="s">
        <v>1192</v>
      </c>
      <c r="WL50" s="10" t="str">
        <f t="shared" si="23"/>
        <v>$WB$50</v>
      </c>
      <c r="WM50" s="29" t="str">
        <f ca="1">IF(WN50="","",SUM(1+MAXA(WM$1:WM49)))</f>
        <v/>
      </c>
      <c r="WN50" s="8" t="str" cm="1">
        <f t="array" aca="1" ref="WN50" ca="1">IF(ISNUMBER(SEARCH(WN$1,INDEX(INDIRECT(WO$1),ROW(WL50),1)))=TRUE,INDIRECT(WL50),"")</f>
        <v/>
      </c>
      <c r="WO50" s="13" t="s">
        <v>1192</v>
      </c>
      <c r="WP50" s="13" t="s">
        <v>1192</v>
      </c>
      <c r="WQ50" s="13" t="s">
        <v>1192</v>
      </c>
      <c r="WR50" s="13" t="s">
        <v>1192</v>
      </c>
      <c r="WS50" s="13"/>
      <c r="WT50" s="13"/>
      <c r="WU50" s="13"/>
      <c r="WV50" s="13" t="s">
        <v>1192</v>
      </c>
      <c r="WW50" s="13"/>
      <c r="WX50" s="13"/>
      <c r="WY50" s="13"/>
      <c r="WZ50" s="13" t="s">
        <v>1192</v>
      </c>
      <c r="XA50" s="10" t="str">
        <f t="shared" ca="1" si="54"/>
        <v/>
      </c>
      <c r="XB50" s="16"/>
      <c r="XC50" s="17" t="s">
        <v>4234</v>
      </c>
      <c r="XD50" s="51"/>
      <c r="XE50" s="19"/>
      <c r="XF50" s="19"/>
      <c r="XG50" s="79" t="s">
        <v>3229</v>
      </c>
      <c r="XH50" s="10" t="str" cm="1">
        <f t="array" aca="1" ref="XH50" ca="1">IF(INDIRECT(ADDRESS(ROW(),COLUMN()-6))="","X",IF(INDIRECT(ADDRESS(ROW(),COLUMN()-5))="",0,"OK"))</f>
        <v>X</v>
      </c>
      <c r="XI50" s="29" t="str">
        <f ca="1">IF(XJ50="","",SUM(1+MAXA(XI$1:XI49)))</f>
        <v/>
      </c>
      <c r="XJ50" s="8" t="str" cm="1">
        <f t="array" aca="1" ref="XJ50" ca="1">IF(XH50=0,INDIRECT(ADDRESS(ROW(),COLUMN()-8)),"")</f>
        <v/>
      </c>
      <c r="XK50" s="33" t="s">
        <v>1192</v>
      </c>
      <c r="XL50" s="10" t="str">
        <f t="shared" si="24"/>
        <v>$XB$50</v>
      </c>
      <c r="XM50" s="29" t="str">
        <f ca="1">IF(XN50="","",SUM(1+MAXA(XM$1:XM49)))</f>
        <v/>
      </c>
      <c r="XN50" s="8" t="str" cm="1">
        <f t="array" aca="1" ref="XN50" ca="1">IF(ISNUMBER(SEARCH(XN$1,INDEX(INDIRECT(XO$1),ROW(XL50),1)))=TRUE,INDIRECT(XL50),"")</f>
        <v/>
      </c>
      <c r="XO50" s="13" t="s">
        <v>1192</v>
      </c>
      <c r="XP50" s="13" t="s">
        <v>1192</v>
      </c>
      <c r="XQ50" s="13" t="s">
        <v>1192</v>
      </c>
      <c r="XR50" s="13" t="s">
        <v>1192</v>
      </c>
      <c r="XS50" s="13"/>
      <c r="XT50" s="13"/>
      <c r="XU50" s="13"/>
      <c r="XV50" s="13"/>
      <c r="XW50" s="13"/>
      <c r="XX50" s="13"/>
      <c r="XY50" s="13" t="s">
        <v>1192</v>
      </c>
      <c r="XZ50" s="13" t="s">
        <v>1192</v>
      </c>
      <c r="YA50" s="10" t="str">
        <f t="shared" ca="1" si="55"/>
        <v/>
      </c>
      <c r="YB50" s="22"/>
      <c r="YC50" s="15"/>
      <c r="YD50" s="37"/>
      <c r="YE50" s="24"/>
      <c r="YF50" s="24"/>
      <c r="YG50" s="101"/>
      <c r="YH50" s="10" t="str" cm="1">
        <f t="array" aca="1" ref="YH50" ca="1">IF(INDIRECT(ADDRESS(ROW(),COLUMN()-6))="","X",IF(INDIRECT(ADDRESS(ROW(),COLUMN()-5))="",0,"OK"))</f>
        <v>X</v>
      </c>
      <c r="YI50" s="29" t="str">
        <f ca="1">IF(YJ50="","",SUM(1+MAXA(YI$1:YI49)))</f>
        <v/>
      </c>
      <c r="YJ50" s="8" t="str" cm="1">
        <f t="array" aca="1" ref="YJ50" ca="1">IF(YH50=0,INDIRECT(ADDRESS(ROW(),COLUMN()-8)),"")</f>
        <v/>
      </c>
      <c r="YK50" s="33" t="s">
        <v>1192</v>
      </c>
      <c r="YL50" s="10" t="str">
        <f t="shared" si="25"/>
        <v>$YB$50</v>
      </c>
      <c r="YM50" s="29" t="str">
        <f ca="1">IF(YN50="","",SUM(1+MAXA(YM$1:YM49)))</f>
        <v/>
      </c>
      <c r="YN50" s="8" t="str" cm="1">
        <f t="array" aca="1" ref="YN50" ca="1">IF(ISNUMBER(SEARCH(YN$1,INDEX(INDIRECT(YO$1),ROW(YL50),1)))=TRUE,INDIRECT(YL50),"")</f>
        <v/>
      </c>
      <c r="YO50" s="13" t="s">
        <v>1192</v>
      </c>
      <c r="YP50" s="13" t="s">
        <v>1192</v>
      </c>
      <c r="YQ50" s="13" t="s">
        <v>1192</v>
      </c>
      <c r="YR50" s="13" t="s">
        <v>1192</v>
      </c>
      <c r="YS50" s="13"/>
      <c r="YT50" s="13"/>
      <c r="YU50" s="13"/>
      <c r="YV50" s="13"/>
      <c r="YW50" s="13"/>
      <c r="YX50" s="13"/>
      <c r="YY50" s="13" t="s">
        <v>1192</v>
      </c>
      <c r="YZ50" s="13" t="s">
        <v>1192</v>
      </c>
      <c r="ZA50" s="10" t="str">
        <f t="shared" ca="1" si="56"/>
        <v/>
      </c>
      <c r="ZB50" s="16"/>
      <c r="ZC50" s="17" t="s">
        <v>4351</v>
      </c>
      <c r="ZD50" s="51"/>
      <c r="ZE50" s="19"/>
      <c r="ZF50" s="19"/>
      <c r="ZG50" s="79" t="s">
        <v>3229</v>
      </c>
      <c r="ZH50" s="10" t="str" cm="1">
        <f t="array" aca="1" ref="ZH50" ca="1">IF(INDIRECT(ADDRESS(ROW(),COLUMN()-6))="","X",IF(INDIRECT(ADDRESS(ROW(),COLUMN()-5))="",0,"OK"))</f>
        <v>X</v>
      </c>
      <c r="ZI50" s="29" t="str">
        <f ca="1">IF(ZJ50="","",SUM(1+MAXA(ZI$1:ZI49)))</f>
        <v/>
      </c>
      <c r="ZJ50" s="8" t="str" cm="1">
        <f t="array" aca="1" ref="ZJ50" ca="1">IF(ZH50=0,INDIRECT(ADDRESS(ROW(),COLUMN()-8)),"")</f>
        <v/>
      </c>
      <c r="ZK50" s="33" t="s">
        <v>1192</v>
      </c>
      <c r="ZL50" s="10" t="str">
        <f t="shared" si="26"/>
        <v>$ZB$50</v>
      </c>
      <c r="ZM50" s="29" t="str">
        <f ca="1">IF(ZN50="","",SUM(1+MAXA(ZM$1:ZM49)))</f>
        <v/>
      </c>
      <c r="ZN50" s="8" t="str" cm="1">
        <f t="array" aca="1" ref="ZN50" ca="1">IF(ISNUMBER(SEARCH(ZN$1,INDEX(INDIRECT(ZO$1),ROW(ZL50),1)))=TRUE,INDIRECT(ZL50),"")</f>
        <v/>
      </c>
      <c r="ZO50" s="13" t="s">
        <v>1192</v>
      </c>
      <c r="ZP50" s="13" t="s">
        <v>1192</v>
      </c>
      <c r="ZQ50" s="13" t="s">
        <v>1192</v>
      </c>
      <c r="ZR50" s="13" t="s">
        <v>1192</v>
      </c>
      <c r="ZS50" s="13"/>
      <c r="ZT50" s="13"/>
      <c r="ZU50" s="13"/>
      <c r="ZV50" s="13"/>
      <c r="ZW50" s="13"/>
      <c r="ZX50" s="13"/>
      <c r="ZY50" s="13"/>
      <c r="ZZ50" s="13" t="s">
        <v>1192</v>
      </c>
      <c r="AAA50" s="10" t="str">
        <f t="shared" ca="1" si="57"/>
        <v/>
      </c>
      <c r="AAB50" s="16"/>
      <c r="AAC50" s="17" t="s">
        <v>2595</v>
      </c>
      <c r="AAD50" s="51"/>
      <c r="AAE50" s="19"/>
      <c r="AAF50" s="19"/>
      <c r="AAG50" s="79" t="s">
        <v>3229</v>
      </c>
      <c r="AAH50" s="10" t="str" cm="1">
        <f t="array" aca="1" ref="AAH50" ca="1">IF(INDIRECT(ADDRESS(ROW(),COLUMN()-6))="","X",IF(INDIRECT(ADDRESS(ROW(),COLUMN()-5))="",0,"OK"))</f>
        <v>X</v>
      </c>
      <c r="AAI50" s="29" t="str">
        <f ca="1">IF(AAJ50="","",SUM(1+MAXA(AAI$1:AAI49)))</f>
        <v/>
      </c>
      <c r="AAJ50" s="8" t="str" cm="1">
        <f t="array" aca="1" ref="AAJ50" ca="1">IF(AAH50=0,INDIRECT(ADDRESS(ROW(),COLUMN()-8)),"")</f>
        <v/>
      </c>
      <c r="AAK50" s="33" t="s">
        <v>1192</v>
      </c>
      <c r="AAL50" s="10" t="str">
        <f t="shared" si="27"/>
        <v>$AAB$50</v>
      </c>
      <c r="AAM50" s="29" t="str">
        <f ca="1">IF(AAN50="","",SUM(1+MAXA(AAM$1:AAM49)))</f>
        <v/>
      </c>
      <c r="AAN50" s="8" t="str" cm="1">
        <f t="array" aca="1" ref="AAN50" ca="1">IF(ISNUMBER(SEARCH(AAN$1,INDEX(INDIRECT(AAO$1),ROW(AAL50),1)))=TRUE,INDIRECT(AAL50),"")</f>
        <v/>
      </c>
      <c r="AAO50" s="13" t="s">
        <v>1192</v>
      </c>
      <c r="AAP50" s="13" t="s">
        <v>1192</v>
      </c>
      <c r="AAQ50" s="13" t="s">
        <v>1192</v>
      </c>
      <c r="AAR50" s="13" t="s">
        <v>1192</v>
      </c>
      <c r="AAS50" s="13" t="s">
        <v>1192</v>
      </c>
      <c r="AAT50" s="13"/>
      <c r="AAU50" s="13"/>
      <c r="AAV50" s="13"/>
      <c r="AAW50" s="13"/>
      <c r="AAX50" s="13"/>
      <c r="AAY50" s="13"/>
      <c r="AAZ50" s="13" t="s">
        <v>1192</v>
      </c>
      <c r="ABA50" s="10" t="str">
        <f t="shared" ca="1" si="58"/>
        <v/>
      </c>
      <c r="ABB50" s="22" t="s">
        <v>2750</v>
      </c>
      <c r="ABC50" s="6" t="s">
        <v>2751</v>
      </c>
      <c r="ABD50" s="37" t="s">
        <v>2752</v>
      </c>
      <c r="ABE50" s="27" t="str" cm="1">
        <f t="array" aca="1" ref="ABE50" ca="1">CONCATENATE($A$37,INDIRECT(ADDRESS(ROW(),COLUMN()-2)),"%20",INDIRECT(ADDRESS(ROW(),COLUMN()-1)),$A$39,INDIRECT(ADDRESS(ROW(),COLUMN()-2)),"%20",INDIRECT(ADDRESS(ROW(),COLUMN()-1)))</f>
        <v>https://maps.yandex.ru/?ll=38.714492%2035.474550&amp;z=16&amp;text=38.714492%2035.474550</v>
      </c>
      <c r="ABF50" s="87" t="str" cm="1">
        <f t="array" aca="1" ref="ABF50" ca="1">CONCATENATE($A$40,INDIRECT(ADDRESS(ROW(),COLUMN()-3)),"%2C",INDIRECT(ADDRESS(ROW(),COLUMN()-2)))</f>
        <v>https://maps.google.com/maps?q=38.714492%2C35.474550</v>
      </c>
      <c r="ABG50" s="79" t="s">
        <v>3229</v>
      </c>
      <c r="ABH50" s="10" t="str" cm="1">
        <f t="array" aca="1" ref="ABH50" ca="1">IF(INDIRECT(ADDRESS(ROW(),COLUMN()-6))="","X",IF(INDIRECT(ADDRESS(ROW(),COLUMN()-5))="",0,"OK"))</f>
        <v>OK</v>
      </c>
      <c r="ABI50" s="29" t="str">
        <f ca="1">IF(ABJ50="","",SUM(1+MAXA(ABI$1:ABI49)))</f>
        <v/>
      </c>
      <c r="ABJ50" s="8" t="str" cm="1">
        <f t="array" aca="1" ref="ABJ50" ca="1">IF(ABH50=0,INDIRECT(ADDRESS(ROW(),COLUMN()-8)),"")</f>
        <v/>
      </c>
      <c r="ABK50" s="33" t="s">
        <v>1192</v>
      </c>
      <c r="ABL50" s="10" t="str">
        <f t="shared" si="28"/>
        <v>$ABB$50</v>
      </c>
      <c r="ABM50" s="29" t="str">
        <f ca="1">IF(ABN50="","",SUM(1+MAXA(ABM$1:ABM49)))</f>
        <v/>
      </c>
      <c r="ABN50" s="8" t="str" cm="1">
        <f t="array" aca="1" ref="ABN50" ca="1">IF(ISNUMBER(SEARCH(ABN$1,INDEX(INDIRECT(ABO$1),ROW(ABL50),1)))=TRUE,INDIRECT(ABL50),"")</f>
        <v/>
      </c>
      <c r="ABO50" s="13" t="s">
        <v>1192</v>
      </c>
      <c r="ABP50" s="13" t="s">
        <v>1192</v>
      </c>
      <c r="ABQ50" s="13" t="s">
        <v>1192</v>
      </c>
      <c r="ABR50" s="13"/>
      <c r="ABS50" s="13"/>
      <c r="ABT50" s="13"/>
      <c r="ABU50" s="13"/>
      <c r="ABV50" s="13"/>
      <c r="ABW50" s="13"/>
      <c r="ABX50" s="13"/>
      <c r="ABY50" s="13"/>
      <c r="ABZ50" s="13" t="s">
        <v>1192</v>
      </c>
      <c r="ACA50" s="10" t="str">
        <f t="shared" ca="1" si="59"/>
        <v/>
      </c>
      <c r="ACB50" s="22"/>
      <c r="ACC50" s="6"/>
      <c r="ACD50" s="37"/>
      <c r="ACE50" s="24"/>
      <c r="ACF50" s="88"/>
      <c r="ACG50" s="101"/>
      <c r="ACH50" s="10" t="str" cm="1">
        <f t="array" aca="1" ref="ACH50" ca="1">IF(INDIRECT(ADDRESS(ROW(),COLUMN()-6))="","X",IF(INDIRECT(ADDRESS(ROW(),COLUMN()-5))="",0,"OK"))</f>
        <v>X</v>
      </c>
      <c r="ACI50" s="29" t="str">
        <f ca="1">IF(ACJ50="","",SUM(1+MAXA(ACI$1:ACI49)))</f>
        <v/>
      </c>
      <c r="ACJ50" s="8" t="str" cm="1">
        <f t="array" aca="1" ref="ACJ50" ca="1">IF(ACH50=0,INDIRECT(ADDRESS(ROW(),COLUMN()-8)),"")</f>
        <v/>
      </c>
      <c r="ACK50" s="33" t="s">
        <v>1192</v>
      </c>
      <c r="ACL50" s="10" t="str">
        <f t="shared" si="29"/>
        <v>$ACB$50</v>
      </c>
      <c r="ACM50" s="29" t="str">
        <f ca="1">IF(ACN50="","",SUM(1+MAXA(ACM$1:ACM49)))</f>
        <v/>
      </c>
      <c r="ACN50" s="8" t="str" cm="1">
        <f t="array" aca="1" ref="ACN50" ca="1">IF(ISNUMBER(SEARCH(ACN$1,INDEX(INDIRECT(ACO$1),ROW(ACL50),1)))=TRUE,INDIRECT(ACL50),"")</f>
        <v/>
      </c>
      <c r="ACO50" s="13" t="s">
        <v>1192</v>
      </c>
      <c r="ACP50" s="13" t="s">
        <v>1192</v>
      </c>
      <c r="ACQ50" s="13" t="s">
        <v>1192</v>
      </c>
      <c r="ACR50" s="13"/>
      <c r="ACS50" s="13"/>
      <c r="ACT50" s="13"/>
      <c r="ACU50" s="13"/>
      <c r="ACV50" s="13"/>
      <c r="ACW50" s="13"/>
      <c r="ACX50" s="13"/>
      <c r="ACY50" s="13"/>
      <c r="ACZ50" s="13" t="s">
        <v>1192</v>
      </c>
      <c r="ADA50" s="10" t="str">
        <f t="shared" ca="1" si="60"/>
        <v/>
      </c>
      <c r="ADB50" s="22"/>
      <c r="ADC50" s="37"/>
      <c r="ADD50" s="37"/>
      <c r="ADE50" s="24"/>
      <c r="ADF50" s="24"/>
      <c r="ADG50" s="92"/>
      <c r="ADH50" s="10" t="str" cm="1">
        <f t="array" aca="1" ref="ADH50" ca="1">IF(INDIRECT(ADDRESS(ROW(),COLUMN()-6))="","X",IF(INDIRECT(ADDRESS(ROW(),COLUMN()-5))="",0,"OK"))</f>
        <v>X</v>
      </c>
      <c r="ADI50" s="29" t="str">
        <f ca="1">IF(ADJ50="","",SUM(1+MAXA(ADI$1:ADI49)))</f>
        <v/>
      </c>
      <c r="ADJ50" s="8" t="str" cm="1">
        <f t="array" aca="1" ref="ADJ50" ca="1">IF(ADH50=0,INDIRECT(ADDRESS(ROW(),COLUMN()-8)),"")</f>
        <v/>
      </c>
      <c r="ADK50" s="33" t="s">
        <v>1192</v>
      </c>
      <c r="ADL50" s="10" t="str">
        <f t="shared" si="30"/>
        <v>$ADB$50</v>
      </c>
      <c r="ADM50" s="29" t="str">
        <f ca="1">IF(ADN50="","",SUM(1+MAXA(ADM$1:ADM49)))</f>
        <v/>
      </c>
      <c r="ADN50" s="8" t="str" cm="1">
        <f t="array" aca="1" ref="ADN50" ca="1">IF(ISNUMBER(SEARCH(ADN$1,INDEX(INDIRECT(ADO$1),ROW(ADL50),1)))=TRUE,INDIRECT(ADL50),"")</f>
        <v/>
      </c>
      <c r="ADO50" s="13" t="s">
        <v>1192</v>
      </c>
      <c r="ADP50" s="13" t="s">
        <v>1192</v>
      </c>
      <c r="ADQ50" s="13" t="s">
        <v>1192</v>
      </c>
      <c r="ADR50" s="13" t="s">
        <v>1192</v>
      </c>
      <c r="ADS50" s="13" t="s">
        <v>1192</v>
      </c>
      <c r="ADT50" s="13"/>
      <c r="ADU50" s="13"/>
      <c r="ADV50" s="13"/>
      <c r="ADW50" s="13"/>
      <c r="ADX50" s="13"/>
      <c r="ADY50" s="13"/>
      <c r="ADZ50" s="13" t="s">
        <v>1192</v>
      </c>
      <c r="AEA50" s="10" t="str">
        <f t="shared" ca="1" si="61"/>
        <v/>
      </c>
      <c r="AEB50" s="22"/>
      <c r="AEC50" s="6"/>
      <c r="AED50" s="37"/>
      <c r="AEE50" s="24"/>
      <c r="AEF50" s="24"/>
      <c r="AEG50" s="79"/>
      <c r="AEH50" s="10" t="str" cm="1">
        <f t="array" aca="1" ref="AEH50" ca="1">IF(INDIRECT(ADDRESS(ROW(),COLUMN()-6))="","X",IF(INDIRECT(ADDRESS(ROW(),COLUMN()-5))="",0,"OK"))</f>
        <v>X</v>
      </c>
      <c r="AEI50" s="29" t="str">
        <f ca="1">IF(AEJ50="","",SUM(1+MAXA(AEI$1:AEI49)))</f>
        <v/>
      </c>
      <c r="AEJ50" s="8" t="str" cm="1">
        <f t="array" aca="1" ref="AEJ50" ca="1">IF(AEH50=0,INDIRECT(ADDRESS(ROW(),COLUMN()-8)),"")</f>
        <v/>
      </c>
      <c r="AEK50" s="33" t="s">
        <v>1192</v>
      </c>
      <c r="AEL50" s="10" t="str">
        <f t="shared" si="31"/>
        <v>$AEB$50</v>
      </c>
      <c r="AEM50" s="29" t="str">
        <f ca="1">IF(AEN50="","",SUM(1+MAXA(AEM$1:AEM49)))</f>
        <v/>
      </c>
      <c r="AEN50" s="8" t="str" cm="1">
        <f t="array" aca="1" ref="AEN50" ca="1">IF(ISNUMBER(SEARCH(AEN$1,INDEX(INDIRECT(AEO$1),ROW(AEL50),1)))=TRUE,INDIRECT(AEL50),"")</f>
        <v/>
      </c>
      <c r="AEO50" s="13" t="s">
        <v>1192</v>
      </c>
      <c r="AEP50" s="13" t="s">
        <v>1192</v>
      </c>
      <c r="AEQ50" s="13" t="s">
        <v>1192</v>
      </c>
      <c r="AER50" s="13" t="s">
        <v>1192</v>
      </c>
      <c r="AES50" s="13" t="s">
        <v>1192</v>
      </c>
      <c r="AET50" s="13" t="s">
        <v>1192</v>
      </c>
      <c r="AEU50" s="13" t="s">
        <v>1192</v>
      </c>
      <c r="AEV50" s="13" t="s">
        <v>1192</v>
      </c>
    </row>
    <row r="51" spans="1:828" s="4" customFormat="1" ht="24.75" customHeight="1" x14ac:dyDescent="0.2">
      <c r="B51" s="10" t="str">
        <f t="shared" ca="1" si="32"/>
        <v/>
      </c>
      <c r="C51" s="8"/>
      <c r="D51" s="10"/>
      <c r="E51" s="10"/>
      <c r="G51" s="81"/>
      <c r="H51" s="94"/>
      <c r="I51" s="10" t="str" cm="1">
        <f t="array" aca="1" ref="I51" ca="1">IF(INDIRECT(ADDRESS(ROW(),COLUMN()-6))="","X",IF(INDIRECT(ADDRESS(ROW(),COLUMN()-5))="",0,"OK"))</f>
        <v>X</v>
      </c>
      <c r="J51" s="29" t="str">
        <f ca="1">IF(K51="","",SUM(1+MAXA(J$1:J50)))</f>
        <v/>
      </c>
      <c r="K51" s="8" t="str" cm="1">
        <f t="array" aca="1" ref="K51" ca="1">IF(I51=0,INDIRECT(ADDRESS(ROW(),COLUMN()-8)),"")</f>
        <v/>
      </c>
      <c r="L51" s="31"/>
      <c r="M51" s="10" t="str">
        <f t="shared" si="0"/>
        <v>$C$51</v>
      </c>
      <c r="N51" s="29" t="str">
        <f ca="1">IF(O51="","",SUM(1+MAXA(N$1:N50)))</f>
        <v/>
      </c>
      <c r="O51" s="8" t="str" cm="1">
        <f t="array" aca="1" ref="O51" ca="1">IF(ISNUMBER(SEARCH(O$1,INDEX(INDIRECT($P$1),ROW(M51),1)))=TRUE,INDIRECT(M51),"")</f>
        <v/>
      </c>
      <c r="P51" s="13" t="s">
        <v>1192</v>
      </c>
      <c r="Q51" s="13" t="s">
        <v>1192</v>
      </c>
      <c r="R51" s="13"/>
      <c r="S51" s="13"/>
      <c r="T51" s="13"/>
      <c r="U51" s="13"/>
      <c r="V51" s="13"/>
      <c r="W51" s="13"/>
      <c r="X51" s="13"/>
      <c r="Y51" s="13" t="s">
        <v>1192</v>
      </c>
      <c r="Z51" s="13" t="s">
        <v>1192</v>
      </c>
      <c r="AA51" s="10" t="str">
        <f t="shared" ca="1" si="62"/>
        <v/>
      </c>
      <c r="AB51" s="8"/>
      <c r="AC51" s="10"/>
      <c r="AD51" s="10"/>
      <c r="AF51" s="81"/>
      <c r="AG51" s="81"/>
      <c r="AH51" s="10" t="str" cm="1">
        <f t="array" aca="1" ref="AH51" ca="1">IF(INDIRECT(ADDRESS(ROW(),COLUMN()-6))="","X",IF(INDIRECT(ADDRESS(ROW(),COLUMN()-5))="",0,"OK"))</f>
        <v>X</v>
      </c>
      <c r="AI51" s="29" t="str">
        <f ca="1">IF(AJ51="","",SUM(1+MAXA(AI$1:AI50)))</f>
        <v/>
      </c>
      <c r="AJ51" s="8" t="str" cm="1">
        <f t="array" aca="1" ref="AJ51" ca="1">IF(AH51=0,INDIRECT(ADDRESS(ROW(),COLUMN()-8)),"")</f>
        <v/>
      </c>
      <c r="AK51" s="31"/>
      <c r="AL51" s="10" t="str">
        <f t="shared" si="1"/>
        <v>$AB$51</v>
      </c>
      <c r="AM51" s="29" t="str">
        <f ca="1">IF(AN51="","",SUM(1+MAXA(AM$1:AM50)))</f>
        <v/>
      </c>
      <c r="AN51" s="8" t="str" cm="1">
        <f t="array" aca="1" ref="AN51" ca="1">IF(ISNUMBER(SEARCH(AN$1,INDEX(INDIRECT($AO$1),ROW(AL51),1)))=TRUE,INDIRECT(AL51),"")</f>
        <v/>
      </c>
      <c r="AO51" s="13" t="s">
        <v>1192</v>
      </c>
      <c r="AP51" s="13" t="s">
        <v>1192</v>
      </c>
      <c r="AQ51" s="13" t="s">
        <v>1192</v>
      </c>
      <c r="AR51" s="13"/>
      <c r="AS51" s="13"/>
      <c r="AT51" s="13"/>
      <c r="AU51" s="13"/>
      <c r="AV51" s="13"/>
      <c r="AW51" s="13"/>
      <c r="AX51" s="13" t="s">
        <v>1192</v>
      </c>
      <c r="AY51" s="13" t="s">
        <v>1192</v>
      </c>
      <c r="AZ51" s="13" t="s">
        <v>1192</v>
      </c>
      <c r="BA51" s="10" t="str">
        <f t="shared" ca="1" si="33"/>
        <v/>
      </c>
      <c r="BB51" s="22" t="s">
        <v>3001</v>
      </c>
      <c r="BC51" s="6" t="s">
        <v>3107</v>
      </c>
      <c r="BD51" s="6" t="s">
        <v>3106</v>
      </c>
      <c r="BE51" s="27" t="str" cm="1">
        <f t="array" aca="1" ref="BE51" ca="1">CONCATENATE($A$37,INDIRECT(ADDRESS(ROW(),COLUMN()-2)),"%20",INDIRECT(ADDRESS(ROW(),COLUMN()-1)),$A$39,INDIRECT(ADDRESS(ROW(),COLUMN()-2)),"%20",INDIRECT(ADDRESS(ROW(),COLUMN()-1)))</f>
        <v>https://maps.yandex.ru/?ll=38.709648%2035.469584&amp;z=16&amp;text=38.709648%2035.469584</v>
      </c>
      <c r="BF51" s="87" t="str" cm="1">
        <f t="array" aca="1" ref="BF51" ca="1">CONCATENATE($A$40,INDIRECT(ADDRESS(ROW(),COLUMN()-3)),"%2C",INDIRECT(ADDRESS(ROW(),COLUMN()-2)))</f>
        <v>https://maps.google.com/maps?q=38.709648%2C35.469584</v>
      </c>
      <c r="BG51" s="92" t="s">
        <v>3229</v>
      </c>
      <c r="BH51" s="10" t="str" cm="1">
        <f t="array" aca="1" ref="BH51" ca="1">IF(INDIRECT(ADDRESS(ROW(),COLUMN()-6))="","X",IF(INDIRECT(ADDRESS(ROW(),COLUMN()-5))="",0,"OK"))</f>
        <v>OK</v>
      </c>
      <c r="BI51" s="29" t="str">
        <f ca="1">IF(BJ51="","",SUM(1+MAXA(BI$1:BI50)))</f>
        <v/>
      </c>
      <c r="BJ51" s="8" t="str" cm="1">
        <f t="array" aca="1" ref="BJ51" ca="1">IF(BH51=0,INDIRECT(ADDRESS(ROW(),COLUMN()-8)),"")</f>
        <v/>
      </c>
      <c r="BK51" s="31"/>
      <c r="BL51" s="10" t="str">
        <f t="shared" si="2"/>
        <v>$BB$51</v>
      </c>
      <c r="BM51" s="29" t="str">
        <f ca="1">IF(BN51="","",SUM(1+MAXA(BM$1:BM50)))</f>
        <v/>
      </c>
      <c r="BN51" s="8" t="str" cm="1">
        <f t="array" aca="1" ref="BN51" ca="1">IF(ISNUMBER(SEARCH(BN$1,INDEX(INDIRECT(BO$1),ROW(BL51),1)))=TRUE,INDIRECT(BL51),"")</f>
        <v/>
      </c>
      <c r="BO51" s="13" t="s">
        <v>1192</v>
      </c>
      <c r="BP51" s="13" t="s">
        <v>1192</v>
      </c>
      <c r="BQ51" s="13" t="s">
        <v>1192</v>
      </c>
      <c r="BR51" s="13"/>
      <c r="BS51" s="13"/>
      <c r="BT51" s="13"/>
      <c r="BU51" s="13"/>
      <c r="BV51" s="13"/>
      <c r="BW51" s="13" t="s">
        <v>1192</v>
      </c>
      <c r="BX51" s="13" t="s">
        <v>1192</v>
      </c>
      <c r="BY51" s="13"/>
      <c r="BZ51" s="13"/>
      <c r="CA51" s="10" t="str">
        <f t="shared" ca="1" si="34"/>
        <v/>
      </c>
      <c r="CB51" s="22" t="s">
        <v>3566</v>
      </c>
      <c r="CC51" s="6" t="s">
        <v>3474</v>
      </c>
      <c r="CD51" s="6" t="s">
        <v>3473</v>
      </c>
      <c r="CE51" s="27" t="str" cm="1">
        <f t="array" aca="1" ref="CE51" ca="1">CONCATENATE($A$37,INDIRECT(ADDRESS(ROW(),COLUMN()-2)),"%20",INDIRECT(ADDRESS(ROW(),COLUMN()-1)),$A$39,INDIRECT(ADDRESS(ROW(),COLUMN()-2)),"%20",INDIRECT(ADDRESS(ROW(),COLUMN()-1)))</f>
        <v>https://maps.yandex.ru/?ll=38.761217%2035.431290&amp;z=16&amp;text=38.761217%2035.431290</v>
      </c>
      <c r="CF51" s="87" t="str" cm="1">
        <f t="array" aca="1" ref="CF51" ca="1">CONCATENATE($A$40,INDIRECT(ADDRESS(ROW(),COLUMN()-3)),"%2C",INDIRECT(ADDRESS(ROW(),COLUMN()-2)))</f>
        <v>https://maps.google.com/maps?q=38.761217%2C35.431290</v>
      </c>
      <c r="CG51" s="92" t="s">
        <v>3229</v>
      </c>
      <c r="CH51" s="10" t="str" cm="1">
        <f t="array" aca="1" ref="CH51" ca="1">IF(INDIRECT(ADDRESS(ROW(),COLUMN()-6))="","X",IF(INDIRECT(ADDRESS(ROW(),COLUMN()-5))="",0,"OK"))</f>
        <v>OK</v>
      </c>
      <c r="CI51" s="29" t="str">
        <f ca="1">IF(CJ51="","",SUM(1+MAXA(CI$1:CI50)))</f>
        <v/>
      </c>
      <c r="CJ51" s="8" t="str" cm="1">
        <f t="array" aca="1" ref="CJ51" ca="1">IF(CH51=0,INDIRECT(ADDRESS(ROW(),COLUMN()-8)),"")</f>
        <v/>
      </c>
      <c r="CK51" s="31"/>
      <c r="CL51" s="10" t="str">
        <f t="shared" si="3"/>
        <v>$CB$51</v>
      </c>
      <c r="CM51" s="29" t="str">
        <f ca="1">IF(CN51="","",SUM(1+MAXA(CM$1:CM50)))</f>
        <v/>
      </c>
      <c r="CN51" s="8" t="str" cm="1">
        <f t="array" aca="1" ref="CN51" ca="1">IF(ISNUMBER(SEARCH(CN$1,INDEX(INDIRECT(CO$1),ROW(CL51),1)))=TRUE,INDIRECT(CL51),"")</f>
        <v/>
      </c>
      <c r="CO51" s="13" t="s">
        <v>1192</v>
      </c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 t="s">
        <v>1192</v>
      </c>
      <c r="DA51" s="10" t="str">
        <f t="shared" ca="1" si="65"/>
        <v/>
      </c>
      <c r="DB51" s="8"/>
      <c r="DC51" s="10"/>
      <c r="DD51" s="10"/>
      <c r="DF51" s="81"/>
      <c r="DG51" s="94"/>
      <c r="DH51" s="10" t="str" cm="1">
        <f t="array" aca="1" ref="DH51" ca="1">IF(INDIRECT(ADDRESS(ROW(),COLUMN()-6))="","X",IF(INDIRECT(ADDRESS(ROW(),COLUMN()-5))="",0,"OK"))</f>
        <v>X</v>
      </c>
      <c r="DI51" s="29" t="str">
        <f ca="1">IF(DJ51="","",SUM(1+MAXA(DI$1:DI50)))</f>
        <v/>
      </c>
      <c r="DJ51" s="8" t="str" cm="1">
        <f t="array" aca="1" ref="DJ51" ca="1">IF(DH51=0,INDIRECT(ADDRESS(ROW(),COLUMN()-8)),"")</f>
        <v/>
      </c>
      <c r="DK51" s="31"/>
      <c r="DL51" s="10" t="str">
        <f t="shared" si="66"/>
        <v>$DB$51</v>
      </c>
      <c r="DM51" s="29" t="str">
        <f ca="1">IF(DN51="","",SUM(1+MAXA(DM$1:DM50)))</f>
        <v/>
      </c>
      <c r="DN51" s="8" t="str" cm="1">
        <f t="array" aca="1" ref="DN51" ca="1">IF(ISNUMBER(SEARCH(DN$1,INDEX(INDIRECT(DO$1),ROW(DL51),1)))=TRUE,INDIRECT(DL51),"")</f>
        <v/>
      </c>
      <c r="DO51" s="13" t="s">
        <v>1192</v>
      </c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 t="s">
        <v>1192</v>
      </c>
      <c r="EA51" s="10" t="str">
        <f t="shared" ca="1" si="35"/>
        <v/>
      </c>
      <c r="EB51" s="22"/>
      <c r="EC51" s="14"/>
      <c r="ED51" s="14"/>
      <c r="EE51" s="15"/>
      <c r="EF51" s="15"/>
      <c r="EG51" s="92"/>
      <c r="EH51" s="10" t="str" cm="1">
        <f t="array" aca="1" ref="EH51" ca="1">IF(INDIRECT(ADDRESS(ROW(),COLUMN()-6))="","X",IF(INDIRECT(ADDRESS(ROW(),COLUMN()-5))="",0,"OK"))</f>
        <v>X</v>
      </c>
      <c r="EI51" s="29" t="str">
        <f ca="1">IF(EJ51="","",SUM(1+MAXA(EI$1:EI50)))</f>
        <v/>
      </c>
      <c r="EJ51" s="8" t="str" cm="1">
        <f t="array" aca="1" ref="EJ51" ca="1">IF(EH51=0,INDIRECT(ADDRESS(ROW(),COLUMN()-8)),"")</f>
        <v/>
      </c>
      <c r="EK51" s="31"/>
      <c r="EL51" s="10" t="str">
        <f t="shared" si="5"/>
        <v>$EB$51</v>
      </c>
      <c r="EM51" s="29" t="str">
        <f ca="1">IF(EN51="","",SUM(1+MAXA(EM$1:EM50)))</f>
        <v/>
      </c>
      <c r="EN51" s="8" t="str" cm="1">
        <f t="array" aca="1" ref="EN51" ca="1">IF(ISNUMBER(SEARCH(EN$1,INDEX(INDIRECT(EO$1),ROW(EL51),1)))=TRUE,INDIRECT(EL51),"")</f>
        <v/>
      </c>
      <c r="EO51" s="13" t="s">
        <v>1192</v>
      </c>
      <c r="EP51" s="13"/>
      <c r="EQ51" s="13"/>
      <c r="ER51" s="13"/>
      <c r="ES51" s="13"/>
      <c r="ET51" s="13"/>
      <c r="EU51" s="13"/>
      <c r="EV51" s="13"/>
      <c r="EW51" s="13"/>
      <c r="EX51" s="13"/>
      <c r="EY51" s="13"/>
      <c r="EZ51" s="13"/>
      <c r="FA51" s="10" t="str">
        <f t="shared" ca="1" si="36"/>
        <v/>
      </c>
      <c r="FB51" s="22" t="s">
        <v>697</v>
      </c>
      <c r="FC51" s="14" t="s">
        <v>698</v>
      </c>
      <c r="FD51" s="14" t="s">
        <v>699</v>
      </c>
      <c r="FE51" s="27" t="str" cm="1">
        <f t="array" aca="1" ref="FE51" ca="1">CONCATENATE($A$37,INDIRECT(ADDRESS(ROW(),COLUMN()-2)),"%20",INDIRECT(ADDRESS(ROW(),COLUMN()-1)),$A$39,INDIRECT(ADDRESS(ROW(),COLUMN()-2)),"%20",INDIRECT(ADDRESS(ROW(),COLUMN()-1)))</f>
        <v>https://maps.yandex.ru/?ll=38.676336%2035.503604&amp;z=16&amp;text=38.676336%2035.503604</v>
      </c>
      <c r="FF51" s="87" t="str" cm="1">
        <f t="array" aca="1" ref="FF51" ca="1">CONCATENATE($A$40,INDIRECT(ADDRESS(ROW(),COLUMN()-3)),"%2C",INDIRECT(ADDRESS(ROW(),COLUMN()-2)))</f>
        <v>https://maps.google.com/maps?q=38.676336%2C35.503604</v>
      </c>
      <c r="FG51" s="92" t="s">
        <v>3229</v>
      </c>
      <c r="FH51" s="10" t="str" cm="1">
        <f t="array" aca="1" ref="FH51" ca="1">IF(INDIRECT(ADDRESS(ROW(),COLUMN()-6))="","X",IF(INDIRECT(ADDRESS(ROW(),COLUMN()-5))="",0,"OK"))</f>
        <v>OK</v>
      </c>
      <c r="FI51" s="29" t="str">
        <f ca="1">IF(FJ51="","",SUM(1+MAXA(FI$1:FI50)))</f>
        <v/>
      </c>
      <c r="FJ51" s="8" t="str" cm="1">
        <f t="array" aca="1" ref="FJ51" ca="1">IF(FH51=0,INDIRECT(ADDRESS(ROW(),COLUMN()-8)),"")</f>
        <v/>
      </c>
      <c r="FK51" s="31"/>
      <c r="FL51" s="10" t="str">
        <f t="shared" si="6"/>
        <v>$FB$51</v>
      </c>
      <c r="FM51" s="29" t="str">
        <f ca="1">IF(FN51="","",SUM(1+MAXA(FM$1:FM50)))</f>
        <v/>
      </c>
      <c r="FN51" s="8" t="str" cm="1">
        <f t="array" aca="1" ref="FN51" ca="1">IF(ISNUMBER(SEARCH(FN$1,INDEX(INDIRECT(FO$1),ROW(FL51),1)))=TRUE,INDIRECT(FL51),"")</f>
        <v/>
      </c>
      <c r="FO51" s="13" t="s">
        <v>1192</v>
      </c>
      <c r="FP51" s="13" t="s">
        <v>1192</v>
      </c>
      <c r="FQ51" s="13" t="s">
        <v>1192</v>
      </c>
      <c r="FR51" s="13" t="s">
        <v>1192</v>
      </c>
      <c r="FS51" s="13" t="s">
        <v>1192</v>
      </c>
      <c r="FT51" s="13"/>
      <c r="FU51" s="13"/>
      <c r="FV51" s="13"/>
      <c r="FW51" s="13"/>
      <c r="FX51" s="13"/>
      <c r="FY51" s="13"/>
      <c r="FZ51" s="13"/>
      <c r="GA51" s="10" t="str">
        <f t="shared" ca="1" si="37"/>
        <v/>
      </c>
      <c r="GB51" s="22"/>
      <c r="GC51" s="14"/>
      <c r="GD51" s="14"/>
      <c r="GE51" s="24"/>
      <c r="GF51" s="88"/>
      <c r="GG51" s="115"/>
      <c r="GH51" s="10" t="str" cm="1">
        <f t="array" aca="1" ref="GH51" ca="1">IF(INDIRECT(ADDRESS(ROW(),COLUMN()-6))="","X",IF(INDIRECT(ADDRESS(ROW(),COLUMN()-5))="",0,"OK"))</f>
        <v>X</v>
      </c>
      <c r="GI51" s="29" t="str">
        <f ca="1">IF(GJ51="","",SUM(1+MAXA(GI$1:GI50)))</f>
        <v/>
      </c>
      <c r="GJ51" s="8" t="str" cm="1">
        <f t="array" aca="1" ref="GJ51" ca="1">IF(GH51=0,INDIRECT(ADDRESS(ROW(),COLUMN()-8)),"")</f>
        <v/>
      </c>
      <c r="GK51" s="31"/>
      <c r="GL51" s="10" t="str">
        <f t="shared" si="7"/>
        <v>$GB$51</v>
      </c>
      <c r="GM51" s="29" t="str">
        <f ca="1">IF(GN51="","",SUM(1+MAXA(GM$1:GM50)))</f>
        <v/>
      </c>
      <c r="GN51" s="8" t="str" cm="1">
        <f t="array" aca="1" ref="GN51" ca="1">IF(ISNUMBER(SEARCH(GN$1,INDEX(INDIRECT(GO$1),ROW(GL51),1)))=TRUE,INDIRECT(GL51),"")</f>
        <v/>
      </c>
      <c r="GO51" s="13" t="s">
        <v>1192</v>
      </c>
      <c r="GP51" s="13" t="s">
        <v>1192</v>
      </c>
      <c r="GQ51" s="13" t="s">
        <v>1192</v>
      </c>
      <c r="GR51" s="13" t="s">
        <v>1192</v>
      </c>
      <c r="GS51" s="13" t="s">
        <v>1192</v>
      </c>
      <c r="GT51" s="13"/>
      <c r="GU51" s="13"/>
      <c r="GV51" s="13"/>
      <c r="GW51" s="13"/>
      <c r="GX51" s="13"/>
      <c r="GY51" s="13"/>
      <c r="GZ51" s="13"/>
      <c r="HA51" s="10" t="str">
        <f t="shared" ca="1" si="38"/>
        <v/>
      </c>
      <c r="HB51" s="22" t="s">
        <v>671</v>
      </c>
      <c r="HC51" s="14" t="s">
        <v>672</v>
      </c>
      <c r="HD51" s="14" t="s">
        <v>673</v>
      </c>
      <c r="HE51" s="27" t="str" cm="1">
        <f t="array" aca="1" ref="HE51" ca="1">CONCATENATE($A$37,INDIRECT(ADDRESS(ROW(),COLUMN()-2)),"%20",INDIRECT(ADDRESS(ROW(),COLUMN()-1)),$A$39,INDIRECT(ADDRESS(ROW(),COLUMN()-2)),"%20",INDIRECT(ADDRESS(ROW(),COLUMN()-1)))</f>
        <v>https://maps.yandex.ru/?ll=38.856194%2035.32835&amp;z=16&amp;text=38.856194%2035.32835</v>
      </c>
      <c r="HF51" s="87" t="str" cm="1">
        <f t="array" aca="1" ref="HF51" ca="1">CONCATENATE($A$40,INDIRECT(ADDRESS(ROW(),COLUMN()-3)),"%2C",INDIRECT(ADDRESS(ROW(),COLUMN()-2)))</f>
        <v>https://maps.google.com/maps?q=38.856194%2C35.32835</v>
      </c>
      <c r="HG51" s="92" t="s">
        <v>3229</v>
      </c>
      <c r="HH51" s="10" t="str" cm="1">
        <f t="array" aca="1" ref="HH51" ca="1">IF(INDIRECT(ADDRESS(ROW(),COLUMN()-6))="","X",IF(INDIRECT(ADDRESS(ROW(),COLUMN()-5))="",0,"OK"))</f>
        <v>OK</v>
      </c>
      <c r="HI51" s="29" t="str">
        <f ca="1">IF(HJ51="","",SUM(1+MAXA(HI$1:HI50)))</f>
        <v/>
      </c>
      <c r="HJ51" s="8" t="str" cm="1">
        <f t="array" aca="1" ref="HJ51" ca="1">IF(HH51=0,INDIRECT(ADDRESS(ROW(),COLUMN()-8)),"")</f>
        <v/>
      </c>
      <c r="HK51" s="31"/>
      <c r="HL51" s="10" t="str">
        <f t="shared" si="8"/>
        <v>$HB$51</v>
      </c>
      <c r="HM51" s="29" t="str">
        <f ca="1">IF(HN51="","",SUM(1+MAXA(HM$1:HM50)))</f>
        <v/>
      </c>
      <c r="HN51" s="8" t="str" cm="1">
        <f t="array" aca="1" ref="HN51" ca="1">IF(ISNUMBER(SEARCH(HN$1,INDEX(INDIRECT(HO$1),ROW(HL51),1)))=TRUE,INDIRECT(HL51),"")</f>
        <v/>
      </c>
      <c r="HO51" s="13" t="s">
        <v>1192</v>
      </c>
      <c r="HP51" s="13" t="s">
        <v>1192</v>
      </c>
      <c r="HQ51" s="13" t="s">
        <v>1192</v>
      </c>
      <c r="HR51" s="13"/>
      <c r="HS51" s="13"/>
      <c r="HT51" s="13"/>
      <c r="HU51" s="13"/>
      <c r="HV51" s="13"/>
      <c r="HW51" s="13"/>
      <c r="HX51" s="13"/>
      <c r="HY51" s="13" t="s">
        <v>1192</v>
      </c>
      <c r="HZ51" s="13" t="s">
        <v>1192</v>
      </c>
      <c r="IA51" s="10" t="str">
        <f t="shared" ca="1" si="39"/>
        <v/>
      </c>
      <c r="IB51" s="22" t="s">
        <v>3751</v>
      </c>
      <c r="IC51" s="6" t="s">
        <v>4007</v>
      </c>
      <c r="ID51" s="6" t="s">
        <v>4008</v>
      </c>
      <c r="IE51" s="27" t="str" cm="1">
        <f t="array" aca="1" ref="IE51" ca="1">CONCATENATE($A$37,INDIRECT(ADDRESS(ROW(),COLUMN()-2)),"%20",INDIRECT(ADDRESS(ROW(),COLUMN()-1)),$A$39,INDIRECT(ADDRESS(ROW(),COLUMN()-2)),"%20",INDIRECT(ADDRESS(ROW(),COLUMN()-1)))</f>
        <v>https://maps.yandex.ru/?ll=38.990252%2035.646875&amp;z=16&amp;text=38.990252%2035.646875</v>
      </c>
      <c r="IF51" s="87" t="str" cm="1">
        <f t="array" aca="1" ref="IF51" ca="1">CONCATENATE($A$40,INDIRECT(ADDRESS(ROW(),COLUMN()-3)),"%2C",INDIRECT(ADDRESS(ROW(),COLUMN()-2)))</f>
        <v>https://maps.google.com/maps?q=38.990252%2C35.646875</v>
      </c>
      <c r="IG51" s="79" t="s">
        <v>3229</v>
      </c>
      <c r="IH51" s="10" t="str" cm="1">
        <f t="array" aca="1" ref="IH51" ca="1">IF(INDIRECT(ADDRESS(ROW(),COLUMN()-6))="","X",IF(INDIRECT(ADDRESS(ROW(),COLUMN()-5))="",0,"OK"))</f>
        <v>OK</v>
      </c>
      <c r="II51" s="29" t="str">
        <f ca="1">IF(IJ51="","",SUM(1+MAXA(II$1:II50)))</f>
        <v/>
      </c>
      <c r="IJ51" s="8" t="str" cm="1">
        <f t="array" aca="1" ref="IJ51" ca="1">IF(IH51=0,INDIRECT(ADDRESS(ROW(),COLUMN()-8)),"")</f>
        <v/>
      </c>
      <c r="IK51" s="31"/>
      <c r="IL51" s="10" t="str">
        <f t="shared" si="9"/>
        <v>$IB$51</v>
      </c>
      <c r="IM51" s="29" t="str">
        <f ca="1">IF(IN51="","",SUM(1+MAXA(IM$1:IM50)))</f>
        <v/>
      </c>
      <c r="IN51" s="8" t="str" cm="1">
        <f t="array" aca="1" ref="IN51" ca="1">IF(ISNUMBER(SEARCH(IN$1,INDEX(INDIRECT(IO$1),ROW(IL51),1)))=TRUE,INDIRECT(IL51),"")</f>
        <v/>
      </c>
      <c r="IO51" s="13" t="s">
        <v>1192</v>
      </c>
      <c r="IP51" s="13" t="s">
        <v>1192</v>
      </c>
      <c r="IQ51" s="13" t="s">
        <v>1192</v>
      </c>
      <c r="IR51" s="13"/>
      <c r="IS51" s="13"/>
      <c r="IT51" s="13"/>
      <c r="IU51" s="13"/>
      <c r="IV51" s="13"/>
      <c r="IW51" s="13"/>
      <c r="IX51" s="13" t="s">
        <v>1192</v>
      </c>
      <c r="IY51" s="13" t="s">
        <v>1192</v>
      </c>
      <c r="IZ51" s="13" t="s">
        <v>1192</v>
      </c>
      <c r="JA51" s="10" t="str">
        <f t="shared" ca="1" si="40"/>
        <v/>
      </c>
      <c r="JB51" s="22"/>
      <c r="JC51" s="6"/>
      <c r="JD51" s="6"/>
      <c r="JE51" s="24"/>
      <c r="JF51" s="88"/>
      <c r="JG51" s="101"/>
      <c r="JH51" s="10" t="str" cm="1">
        <f t="array" aca="1" ref="JH51" ca="1">IF(INDIRECT(ADDRESS(ROW(),COLUMN()-6))="","X",IF(INDIRECT(ADDRESS(ROW(),COLUMN()-5))="",0,"OK"))</f>
        <v>X</v>
      </c>
      <c r="JI51" s="29" t="str">
        <f ca="1">IF(JJ51="","",SUM(1+MAXA(JI$1:JI50)))</f>
        <v/>
      </c>
      <c r="JJ51" s="8" t="str" cm="1">
        <f t="array" aca="1" ref="JJ51" ca="1">IF(JH51=0,INDIRECT(ADDRESS(ROW(),COLUMN()-8)),"")</f>
        <v/>
      </c>
      <c r="JK51" s="31"/>
      <c r="JL51" s="10" t="str">
        <f t="shared" si="10"/>
        <v>$JB$51</v>
      </c>
      <c r="JM51" s="29" t="str">
        <f ca="1">IF(JN51="","",SUM(1+MAXA(JM$1:JM50)))</f>
        <v/>
      </c>
      <c r="JN51" s="8" t="str" cm="1">
        <f t="array" aca="1" ref="JN51" ca="1">IF(ISNUMBER(SEARCH(JN$1,INDEX(INDIRECT(JO$1),ROW(JL51),1)))=TRUE,INDIRECT(JL51),"")</f>
        <v/>
      </c>
      <c r="JO51" s="13" t="s">
        <v>1192</v>
      </c>
      <c r="JP51" s="13" t="s">
        <v>1192</v>
      </c>
      <c r="JQ51" s="13" t="s">
        <v>1192</v>
      </c>
      <c r="JR51" s="13"/>
      <c r="JS51" s="13"/>
      <c r="JT51" s="13"/>
      <c r="JU51" s="13"/>
      <c r="JV51" s="13"/>
      <c r="JW51" s="13"/>
      <c r="JX51" s="13" t="s">
        <v>1192</v>
      </c>
      <c r="JY51" s="13" t="s">
        <v>1192</v>
      </c>
      <c r="JZ51" s="13" t="s">
        <v>1192</v>
      </c>
      <c r="KA51" s="10" t="str">
        <f t="shared" ca="1" si="41"/>
        <v/>
      </c>
      <c r="KB51" s="16"/>
      <c r="KC51" s="17" t="s">
        <v>703</v>
      </c>
      <c r="KD51" s="18"/>
      <c r="KE51" s="25"/>
      <c r="KF51" s="25"/>
      <c r="KG51" s="79" t="s">
        <v>3229</v>
      </c>
      <c r="KH51" s="10" t="str" cm="1">
        <f t="array" aca="1" ref="KH51" ca="1">IF(INDIRECT(ADDRESS(ROW(),COLUMN()-6))="","X",IF(INDIRECT(ADDRESS(ROW(),COLUMN()-5))="",0,"OK"))</f>
        <v>X</v>
      </c>
      <c r="KI51" s="29" t="str">
        <f ca="1">IF(KJ51="","",SUM(1+MAXA(KI$1:KI50)))</f>
        <v/>
      </c>
      <c r="KJ51" s="8" t="str" cm="1">
        <f t="array" aca="1" ref="KJ51" ca="1">IF(KH51=0,INDIRECT(ADDRESS(ROW(),COLUMN()-8)),"")</f>
        <v/>
      </c>
      <c r="KK51" s="31"/>
      <c r="KL51" s="10" t="str">
        <f t="shared" si="11"/>
        <v>$KB$51</v>
      </c>
      <c r="KM51" s="29" t="str">
        <f ca="1">IF(KN51="","",SUM(1+MAXA(KM$1:KM50)))</f>
        <v/>
      </c>
      <c r="KN51" s="8" t="str" cm="1">
        <f t="array" aca="1" ref="KN51" ca="1">IF(ISNUMBER(SEARCH(KN$1,INDEX(INDIRECT(KO$1),ROW(KL51),1)))=TRUE,INDIRECT(KL51),"")</f>
        <v/>
      </c>
      <c r="KO51" s="13" t="s">
        <v>1192</v>
      </c>
      <c r="KP51" s="13" t="s">
        <v>1192</v>
      </c>
      <c r="KQ51" s="13" t="s">
        <v>1192</v>
      </c>
      <c r="KR51" s="13"/>
      <c r="KS51" s="13"/>
      <c r="KT51" s="13"/>
      <c r="KU51" s="13"/>
      <c r="KV51" s="13"/>
      <c r="KW51" s="13"/>
      <c r="KX51" s="13"/>
      <c r="KY51" s="13" t="s">
        <v>1192</v>
      </c>
      <c r="KZ51" s="13" t="s">
        <v>1192</v>
      </c>
      <c r="LA51" s="10" t="str">
        <f t="shared" ca="1" si="42"/>
        <v/>
      </c>
      <c r="LB51" s="8"/>
      <c r="LC51" s="10"/>
      <c r="LD51" s="10"/>
      <c r="LG51" s="79"/>
      <c r="LH51" s="10" t="str" cm="1">
        <f t="array" aca="1" ref="LH51" ca="1">IF(INDIRECT(ADDRESS(ROW(),COLUMN()-6))="","X",IF(INDIRECT(ADDRESS(ROW(),COLUMN()-5))="",0,"OK"))</f>
        <v>X</v>
      </c>
      <c r="LI51" s="29" t="str">
        <f ca="1">IF(LJ51="","",SUM(1+MAXA(LI$1:LI50)))</f>
        <v/>
      </c>
      <c r="LJ51" s="8" t="str" cm="1">
        <f t="array" aca="1" ref="LJ51" ca="1">IF(LH51=0,INDIRECT(ADDRESS(ROW(),COLUMN()-8)),"")</f>
        <v/>
      </c>
      <c r="LK51" s="31"/>
      <c r="LL51" s="10" t="str">
        <f t="shared" si="12"/>
        <v>$LB$51</v>
      </c>
      <c r="LM51" s="29" t="str">
        <f ca="1">IF(LN51="","",SUM(1+MAXA(LM$1:LM50)))</f>
        <v/>
      </c>
      <c r="LN51" s="8" t="str" cm="1">
        <f t="array" aca="1" ref="LN51" ca="1">IF(ISNUMBER(SEARCH(LN$1,INDEX(INDIRECT(LO$1),ROW(LL51),1)))=TRUE,INDIRECT(LL51),"")</f>
        <v/>
      </c>
      <c r="LO51" s="13" t="s">
        <v>1192</v>
      </c>
      <c r="LP51" s="13" t="s">
        <v>1192</v>
      </c>
      <c r="LQ51" s="13" t="s">
        <v>1192</v>
      </c>
      <c r="LR51" s="13" t="s">
        <v>1192</v>
      </c>
      <c r="LS51" s="13"/>
      <c r="LT51" s="13"/>
      <c r="LU51" s="13"/>
      <c r="LV51" s="13"/>
      <c r="LW51" s="13"/>
      <c r="LX51" s="13"/>
      <c r="LY51" s="13" t="s">
        <v>1192</v>
      </c>
      <c r="LZ51" s="13" t="s">
        <v>1192</v>
      </c>
      <c r="MA51" s="10" t="str">
        <f t="shared" ca="1" si="43"/>
        <v/>
      </c>
      <c r="MB51" s="8" t="s">
        <v>728</v>
      </c>
      <c r="MC51" s="10" t="s">
        <v>729</v>
      </c>
      <c r="MD51" s="10" t="s">
        <v>730</v>
      </c>
      <c r="ME51" s="27" t="str" cm="1">
        <f t="array" aca="1" ref="ME51" ca="1">CONCATENATE($A$37,INDIRECT(ADDRESS(ROW(),COLUMN()-2)),"%20",INDIRECT(ADDRESS(ROW(),COLUMN()-1)),$A$39,INDIRECT(ADDRESS(ROW(),COLUMN()-2)),"%20",INDIRECT(ADDRESS(ROW(),COLUMN()-1)))</f>
        <v>https://maps.yandex.ru/?ll=38.805277%2035.851536&amp;z=16&amp;text=38.805277%2035.851536</v>
      </c>
      <c r="MF51" s="87" t="str" cm="1">
        <f t="array" aca="1" ref="MF51" ca="1">CONCATENATE($A$40,INDIRECT(ADDRESS(ROW(),COLUMN()-3)),"%2C",INDIRECT(ADDRESS(ROW(),COLUMN()-2)))</f>
        <v>https://maps.google.com/maps?q=38.805277%2C35.851536</v>
      </c>
      <c r="MG51" s="79" t="s">
        <v>3229</v>
      </c>
      <c r="MH51" s="10" t="str" cm="1">
        <f t="array" aca="1" ref="MH51" ca="1">IF(INDIRECT(ADDRESS(ROW(),COLUMN()-6))="","X",IF(INDIRECT(ADDRESS(ROW(),COLUMN()-5))="",0,"OK"))</f>
        <v>OK</v>
      </c>
      <c r="MI51" s="29" t="str">
        <f ca="1">IF(MJ51="","",SUM(1+MAXA(MI$1:MI50)))</f>
        <v/>
      </c>
      <c r="MJ51" s="8" t="str" cm="1">
        <f t="array" aca="1" ref="MJ51" ca="1">IF(MH51=0,INDIRECT(ADDRESS(ROW(),COLUMN()-8)),"")</f>
        <v/>
      </c>
      <c r="MK51" s="31"/>
      <c r="ML51" s="10" t="str">
        <f t="shared" si="13"/>
        <v>$MB$51</v>
      </c>
      <c r="MM51" s="29" t="str">
        <f ca="1">IF(MN51="","",SUM(1+MAXA(MM$1:MM50)))</f>
        <v/>
      </c>
      <c r="MN51" s="8" t="str" cm="1">
        <f t="array" aca="1" ref="MN51" ca="1">IF(ISNUMBER(SEARCH(MN$1,INDEX(INDIRECT(MO$1),ROW(ML51),1)))=TRUE,INDIRECT(ML51),"")</f>
        <v/>
      </c>
      <c r="MO51" s="13" t="s">
        <v>1192</v>
      </c>
      <c r="MP51" s="13" t="s">
        <v>1192</v>
      </c>
      <c r="MQ51" s="13" t="s">
        <v>1192</v>
      </c>
      <c r="MR51" s="13"/>
      <c r="MS51" s="13"/>
      <c r="MT51" s="13"/>
      <c r="MU51" s="13"/>
      <c r="MV51" s="13"/>
      <c r="MW51" s="13" t="s">
        <v>1192</v>
      </c>
      <c r="MX51" s="13"/>
      <c r="MY51" s="13" t="s">
        <v>1192</v>
      </c>
      <c r="MZ51" s="13" t="s">
        <v>1192</v>
      </c>
      <c r="NA51" s="10" t="str">
        <f t="shared" ca="1" si="44"/>
        <v/>
      </c>
      <c r="NB51" s="22" t="s">
        <v>4406</v>
      </c>
      <c r="NC51" s="6" t="s">
        <v>4404</v>
      </c>
      <c r="ND51" s="6" t="s">
        <v>4405</v>
      </c>
      <c r="NE51" s="27" t="str" cm="1">
        <f t="array" aca="1" ref="NE51" ca="1">CONCATENATE($A$37,INDIRECT(ADDRESS(ROW(),COLUMN()-2)),"%20",INDIRECT(ADDRESS(ROW(),COLUMN()-1)),$A$39,INDIRECT(ADDRESS(ROW(),COLUMN()-2)),"%20",INDIRECT(ADDRESS(ROW(),COLUMN()-1)))</f>
        <v>https://maps.yandex.ru/?ll=38.367743%2035.547179&amp;z=16&amp;text=38.367743%2035.547179</v>
      </c>
      <c r="NF51" s="87" t="str" cm="1">
        <f t="array" aca="1" ref="NF51" ca="1">CONCATENATE($A$40,INDIRECT(ADDRESS(ROW(),COLUMN()-3)),"%2C",INDIRECT(ADDRESS(ROW(),COLUMN()-2)))</f>
        <v>https://maps.google.com/maps?q=38.367743%2C35.547179</v>
      </c>
      <c r="NG51" s="79" t="s">
        <v>3229</v>
      </c>
      <c r="NH51" s="10" t="str" cm="1">
        <f t="array" aca="1" ref="NH51" ca="1">IF(INDIRECT(ADDRESS(ROW(),COLUMN()-6))="","X",IF(INDIRECT(ADDRESS(ROW(),COLUMN()-5))="",0,"OK"))</f>
        <v>OK</v>
      </c>
      <c r="NI51" s="29" t="str">
        <f ca="1">IF(NJ51="","",SUM(1+MAXA(NI$1:NI50)))</f>
        <v/>
      </c>
      <c r="NJ51" s="8" t="str" cm="1">
        <f t="array" aca="1" ref="NJ51" ca="1">IF(NH51=0,INDIRECT(ADDRESS(ROW(),COLUMN()-8)),"")</f>
        <v/>
      </c>
      <c r="NK51" s="31"/>
      <c r="NL51" s="10" t="str">
        <f t="shared" si="14"/>
        <v>$NB$51</v>
      </c>
      <c r="NM51" s="29" t="str">
        <f ca="1">IF(NN51="","",SUM(1+MAXA(NM$1:NM50)))</f>
        <v/>
      </c>
      <c r="NN51" s="8" t="str" cm="1">
        <f t="array" aca="1" ref="NN51" ca="1">IF(ISNUMBER(SEARCH(NN$1,INDEX(INDIRECT(NO$1),ROW(NL51),1)))=TRUE,INDIRECT(NL51),"")</f>
        <v/>
      </c>
      <c r="NO51" s="13" t="s">
        <v>1192</v>
      </c>
      <c r="NP51" s="13" t="s">
        <v>1192</v>
      </c>
      <c r="NQ51" s="13" t="s">
        <v>1192</v>
      </c>
      <c r="NR51" s="13"/>
      <c r="NS51" s="13"/>
      <c r="NT51" s="13"/>
      <c r="NU51" s="13"/>
      <c r="NV51" s="13"/>
      <c r="NW51" s="13"/>
      <c r="NX51" s="13" t="s">
        <v>1192</v>
      </c>
      <c r="NY51" s="13" t="s">
        <v>1192</v>
      </c>
      <c r="NZ51" s="13"/>
      <c r="OA51" s="10" t="str">
        <f t="shared" ca="1" si="45"/>
        <v/>
      </c>
      <c r="OB51" s="16"/>
      <c r="OC51" s="17" t="s">
        <v>4078</v>
      </c>
      <c r="OD51" s="18"/>
      <c r="OE51" s="17"/>
      <c r="OF51" s="17"/>
      <c r="OG51" s="79" t="s">
        <v>3229</v>
      </c>
      <c r="OH51" s="10" t="str" cm="1">
        <f t="array" aca="1" ref="OH51" ca="1">IF(INDIRECT(ADDRESS(ROW(),COLUMN()-6))="","X",IF(INDIRECT(ADDRESS(ROW(),COLUMN()-5))="",0,"OK"))</f>
        <v>X</v>
      </c>
      <c r="OI51" s="29" t="str">
        <f ca="1">IF(OJ51="","",SUM(1+MAXA(OI$1:OI50)))</f>
        <v/>
      </c>
      <c r="OJ51" s="8" t="str" cm="1">
        <f t="array" aca="1" ref="OJ51" ca="1">IF(OH51=0,INDIRECT(ADDRESS(ROW(),COLUMN()-8)),"")</f>
        <v/>
      </c>
      <c r="OK51" s="31"/>
      <c r="OL51" s="10" t="str">
        <f t="shared" si="15"/>
        <v>$OB$51</v>
      </c>
      <c r="OM51" s="29" t="str">
        <f ca="1">IF(ON51="","",SUM(1+MAXA(OM$1:OM50)))</f>
        <v/>
      </c>
      <c r="ON51" s="8" t="str" cm="1">
        <f t="array" aca="1" ref="ON51" ca="1">IF(ISNUMBER(SEARCH(ON$1,INDEX(INDIRECT(OO$1),ROW(OL51),1)))=TRUE,INDIRECT(OL51),"")</f>
        <v/>
      </c>
      <c r="OO51" s="13" t="s">
        <v>1192</v>
      </c>
      <c r="OP51" s="13"/>
      <c r="OQ51" s="13"/>
      <c r="OR51" s="13"/>
      <c r="OS51" s="13"/>
      <c r="OT51" s="13"/>
      <c r="OU51" s="13"/>
      <c r="OV51" s="13"/>
      <c r="OW51" s="13"/>
      <c r="OX51" s="13"/>
      <c r="OY51" s="13"/>
      <c r="OZ51" s="13" t="s">
        <v>1192</v>
      </c>
      <c r="PA51" s="10" t="str">
        <f t="shared" ca="1" si="46"/>
        <v/>
      </c>
      <c r="PB51" s="16"/>
      <c r="PC51" s="17" t="s">
        <v>3896</v>
      </c>
      <c r="PD51" s="18"/>
      <c r="PE51" s="19"/>
      <c r="PF51" s="19"/>
      <c r="PG51" s="79" t="s">
        <v>3239</v>
      </c>
      <c r="PH51" s="10" t="str" cm="1">
        <f t="array" aca="1" ref="PH51" ca="1">IF(INDIRECT(ADDRESS(ROW(),COLUMN()-6))="","X",IF(INDIRECT(ADDRESS(ROW(),COLUMN()-5))="",0,"OK"))</f>
        <v>X</v>
      </c>
      <c r="PI51" s="29" t="str">
        <f ca="1">IF(PJ51="","",SUM(1+MAXA(PI$1:PI50)))</f>
        <v/>
      </c>
      <c r="PJ51" s="8" t="str" cm="1">
        <f t="array" aca="1" ref="PJ51" ca="1">IF(PH51=0,INDIRECT(ADDRESS(ROW(),COLUMN()-8)),"")</f>
        <v/>
      </c>
      <c r="PK51" s="31"/>
      <c r="PL51" s="10" t="str">
        <f t="shared" si="16"/>
        <v>$PB$51</v>
      </c>
      <c r="PM51" s="29" t="str">
        <f ca="1">IF(PN51="","",SUM(1+MAXA(PM$1:PM50)))</f>
        <v/>
      </c>
      <c r="PN51" s="8" t="str" cm="1">
        <f t="array" aca="1" ref="PN51" ca="1">IF(ISNUMBER(SEARCH(PN$1,INDEX(INDIRECT(PO$1),ROW(PL51),1)))=TRUE,INDIRECT(PL51),"")</f>
        <v/>
      </c>
      <c r="PO51" s="13" t="s">
        <v>1192</v>
      </c>
      <c r="PP51" s="13" t="s">
        <v>1192</v>
      </c>
      <c r="PQ51" s="13" t="s">
        <v>1192</v>
      </c>
      <c r="PR51" s="13" t="s">
        <v>1192</v>
      </c>
      <c r="PS51" s="13"/>
      <c r="PT51" s="13"/>
      <c r="PU51" s="13"/>
      <c r="PV51" s="13"/>
      <c r="PW51" s="13"/>
      <c r="PX51" s="13"/>
      <c r="PY51" s="13" t="s">
        <v>1192</v>
      </c>
      <c r="PZ51" s="13" t="s">
        <v>1192</v>
      </c>
      <c r="QA51" s="10" t="str">
        <f t="shared" ca="1" si="47"/>
        <v/>
      </c>
      <c r="QB51" s="22" t="s">
        <v>4390</v>
      </c>
      <c r="QC51" s="6" t="s">
        <v>4386</v>
      </c>
      <c r="QD51" s="6" t="s">
        <v>4387</v>
      </c>
      <c r="QE51" s="27" t="str" cm="1">
        <f t="array" aca="1" ref="QE51" ca="1">CONCATENATE($A$37,INDIRECT(ADDRESS(ROW(),COLUMN()-2)),"%20",INDIRECT(ADDRESS(ROW(),COLUMN()-1)),$A$39,INDIRECT(ADDRESS(ROW(),COLUMN()-2)),"%20",INDIRECT(ADDRESS(ROW(),COLUMN()-1)))</f>
        <v>https://maps.yandex.ru/?ll=38.733168%2035.082594&amp;z=16&amp;text=38.733168%2035.082594</v>
      </c>
      <c r="QF51" s="87" t="str" cm="1">
        <f t="array" aca="1" ref="QF51" ca="1">CONCATENATE($A$40,INDIRECT(ADDRESS(ROW(),COLUMN()-3)),"%2C",INDIRECT(ADDRESS(ROW(),COLUMN()-2)))</f>
        <v>https://maps.google.com/maps?q=38.733168%2C35.082594</v>
      </c>
      <c r="QG51" s="79" t="s">
        <v>3239</v>
      </c>
      <c r="QH51" s="10" t="str" cm="1">
        <f t="array" aca="1" ref="QH51" ca="1">IF(INDIRECT(ADDRESS(ROW(),COLUMN()-6))="","X",IF(INDIRECT(ADDRESS(ROW(),COLUMN()-5))="",0,"OK"))</f>
        <v>OK</v>
      </c>
      <c r="QI51" s="29" t="str">
        <f ca="1">IF(QJ51="","",SUM(1+MAXA(QI$1:QI50)))</f>
        <v/>
      </c>
      <c r="QJ51" s="8" t="str" cm="1">
        <f t="array" aca="1" ref="QJ51" ca="1">IF(QH51=0,INDIRECT(ADDRESS(ROW(),COLUMN()-8)),"")</f>
        <v/>
      </c>
      <c r="QK51" s="31"/>
      <c r="QL51" s="10" t="str">
        <f t="shared" si="17"/>
        <v>$QB$51</v>
      </c>
      <c r="QM51" s="29" t="str">
        <f ca="1">IF(QN51="","",SUM(1+MAXA(QM$1:QM50)))</f>
        <v/>
      </c>
      <c r="QN51" s="8" t="str" cm="1">
        <f t="array" aca="1" ref="QN51" ca="1">IF(ISNUMBER(SEARCH(QN$1,INDEX(INDIRECT(QO$1),ROW(QL51),1)))=TRUE,INDIRECT(QL51),"")</f>
        <v/>
      </c>
      <c r="QO51" s="13" t="s">
        <v>1192</v>
      </c>
      <c r="QP51" s="13" t="s">
        <v>1192</v>
      </c>
      <c r="QQ51" s="13" t="s">
        <v>1192</v>
      </c>
      <c r="QR51" s="13" t="s">
        <v>1192</v>
      </c>
      <c r="QS51" s="13"/>
      <c r="QT51" s="13"/>
      <c r="QU51" s="13"/>
      <c r="QV51" s="13"/>
      <c r="QW51" s="13"/>
      <c r="QX51" s="13"/>
      <c r="QY51" s="13" t="s">
        <v>1192</v>
      </c>
      <c r="QZ51" s="13" t="s">
        <v>1192</v>
      </c>
      <c r="RA51" s="10" t="str">
        <f t="shared" ca="1" si="48"/>
        <v/>
      </c>
      <c r="RB51" s="22"/>
      <c r="RC51" s="6"/>
      <c r="RD51" s="6"/>
      <c r="RE51" s="24"/>
      <c r="RF51" s="24"/>
      <c r="RG51" s="79"/>
      <c r="RH51" s="10" t="str" cm="1">
        <f t="array" aca="1" ref="RH51" ca="1">IF(INDIRECT(ADDRESS(ROW(),COLUMN()-6))="","X",IF(INDIRECT(ADDRESS(ROW(),COLUMN()-5))="",0,"OK"))</f>
        <v>X</v>
      </c>
      <c r="RI51" s="29" t="str">
        <f ca="1">IF(RJ51="","",SUM(1+MAXA(RI$1:RI50)))</f>
        <v/>
      </c>
      <c r="RJ51" s="8" t="str" cm="1">
        <f t="array" aca="1" ref="RJ51" ca="1">IF(RH51=0,INDIRECT(ADDRESS(ROW(),COLUMN()-8)),"")</f>
        <v/>
      </c>
      <c r="RK51" s="31"/>
      <c r="RL51" s="10" t="str">
        <f t="shared" si="18"/>
        <v>$RB$51</v>
      </c>
      <c r="RM51" s="29" t="str">
        <f ca="1">IF(RN51="","",SUM(1+MAXA(RM$1:RM50)))</f>
        <v/>
      </c>
      <c r="RN51" s="8" t="str" cm="1">
        <f t="array" aca="1" ref="RN51" ca="1">IF(ISNUMBER(SEARCH(RN$1,INDEX(INDIRECT(RO$1),ROW(RL51),1)))=TRUE,INDIRECT(RL51),"")</f>
        <v/>
      </c>
      <c r="RO51" s="13" t="s">
        <v>1192</v>
      </c>
      <c r="RP51" s="13" t="s">
        <v>1192</v>
      </c>
      <c r="RQ51" s="13" t="s">
        <v>1192</v>
      </c>
      <c r="RR51" s="13"/>
      <c r="RS51" s="13"/>
      <c r="RT51" s="13"/>
      <c r="RU51" s="13"/>
      <c r="RV51" s="13"/>
      <c r="RW51" s="13"/>
      <c r="RX51" s="13"/>
      <c r="RY51" s="13" t="s">
        <v>1192</v>
      </c>
      <c r="RZ51" s="13" t="s">
        <v>1192</v>
      </c>
      <c r="SA51" s="10" t="str">
        <f t="shared" ca="1" si="49"/>
        <v/>
      </c>
      <c r="SB51" s="22" t="s">
        <v>1832</v>
      </c>
      <c r="SC51" s="6" t="s">
        <v>4108</v>
      </c>
      <c r="SD51" s="6" t="s">
        <v>4107</v>
      </c>
      <c r="SE51" s="27" t="str" cm="1">
        <f t="array" aca="1" ref="SE51" ca="1">CONCATENATE($A$37,INDIRECT(ADDRESS(ROW(),COLUMN()-2)),"%20",INDIRECT(ADDRESS(ROW(),COLUMN()-1)),$A$39,INDIRECT(ADDRESS(ROW(),COLUMN()-2)),"%20",INDIRECT(ADDRESS(ROW(),COLUMN()-1)))</f>
        <v>https://maps.yandex.ru/?ll=38.518460%2036.273167&amp;z=16&amp;text=38.518460%2036.273167</v>
      </c>
      <c r="SF51" s="87" t="str" cm="1">
        <f t="array" aca="1" ref="SF51" ca="1">CONCATENATE($A$40,INDIRECT(ADDRESS(ROW(),COLUMN()-3)),"%2C",INDIRECT(ADDRESS(ROW(),COLUMN()-2)))</f>
        <v>https://maps.google.com/maps?q=38.518460%2C36.273167</v>
      </c>
      <c r="SG51" s="79" t="s">
        <v>3229</v>
      </c>
      <c r="SH51" s="10" t="str" cm="1">
        <f t="array" aca="1" ref="SH51" ca="1">IF(INDIRECT(ADDRESS(ROW(),COLUMN()-6))="","X",IF(INDIRECT(ADDRESS(ROW(),COLUMN()-5))="",0,"OK"))</f>
        <v>OK</v>
      </c>
      <c r="SI51" s="29" t="str">
        <f ca="1">IF(SJ51="","",SUM(1+MAXA(SI$1:SI50)))</f>
        <v/>
      </c>
      <c r="SJ51" s="8" t="str" cm="1">
        <f t="array" aca="1" ref="SJ51" ca="1">IF(SH51=0,INDIRECT(ADDRESS(ROW(),COLUMN()-8)),"")</f>
        <v/>
      </c>
      <c r="SK51" s="33" t="s">
        <v>1192</v>
      </c>
      <c r="SL51" s="10" t="str">
        <f t="shared" si="19"/>
        <v>$SB$51</v>
      </c>
      <c r="SM51" s="29" t="str">
        <f ca="1">IF(SN51="","",SUM(1+MAXA(SM$1:SM50)))</f>
        <v/>
      </c>
      <c r="SN51" s="8" t="str" cm="1">
        <f t="array" aca="1" ref="SN51" ca="1">IF(ISNUMBER(SEARCH(SN$1,INDEX(SB$1:SB$174,ROW(SL51),1)))=TRUE,INDIRECT(SL51),"")</f>
        <v/>
      </c>
      <c r="SO51" s="13" t="s">
        <v>1192</v>
      </c>
      <c r="SP51" s="13" t="s">
        <v>1192</v>
      </c>
      <c r="SQ51" s="13" t="s">
        <v>1192</v>
      </c>
      <c r="SR51" s="13"/>
      <c r="SS51" s="13"/>
      <c r="ST51" s="13"/>
      <c r="SU51" s="13"/>
      <c r="SV51" s="13"/>
      <c r="SW51" s="13"/>
      <c r="SX51" s="13"/>
      <c r="SY51" s="13" t="s">
        <v>1192</v>
      </c>
      <c r="SZ51" s="13" t="s">
        <v>1192</v>
      </c>
      <c r="TA51" s="10" t="str">
        <f t="shared" ca="1" si="50"/>
        <v/>
      </c>
      <c r="TB51" s="22"/>
      <c r="TC51" s="6"/>
      <c r="TD51" s="6"/>
      <c r="TE51" s="24"/>
      <c r="TF51" s="88"/>
      <c r="TG51" s="101"/>
      <c r="TH51" s="10" t="str" cm="1">
        <f t="array" aca="1" ref="TH51" ca="1">IF(INDIRECT(ADDRESS(ROW(),COLUMN()-6))="","X",IF(INDIRECT(ADDRESS(ROW(),COLUMN()-5))="",0,"OK"))</f>
        <v>X</v>
      </c>
      <c r="TI51" s="29" t="str">
        <f ca="1">IF(TJ51="","",SUM(1+MAXA(TI$1:TI50)))</f>
        <v/>
      </c>
      <c r="TJ51" s="8" t="str" cm="1">
        <f t="array" aca="1" ref="TJ51" ca="1">IF(TH51=0,INDIRECT(ADDRESS(ROW(),COLUMN()-8)),"")</f>
        <v/>
      </c>
      <c r="TK51" s="33" t="s">
        <v>1192</v>
      </c>
      <c r="TL51" s="10" t="str">
        <f t="shared" si="20"/>
        <v>$TB$51</v>
      </c>
      <c r="TM51" s="29" t="str">
        <f ca="1">IF(TN51="","",SUM(1+MAXA(TM$1:TM50)))</f>
        <v/>
      </c>
      <c r="TN51" s="8" t="str" cm="1">
        <f t="array" aca="1" ref="TN51" ca="1">IF(ISNUMBER(SEARCH(TN$1,INDEX(INDIRECT(TO$1),ROW(TL51),1)))=TRUE,INDIRECT(TL51),"")</f>
        <v/>
      </c>
      <c r="TO51" s="13" t="s">
        <v>1192</v>
      </c>
      <c r="TP51" s="13" t="s">
        <v>1192</v>
      </c>
      <c r="TQ51" s="13" t="s">
        <v>1192</v>
      </c>
      <c r="TR51" s="13"/>
      <c r="TS51" s="13"/>
      <c r="TT51" s="13"/>
      <c r="TU51" s="13"/>
      <c r="TV51" s="13"/>
      <c r="TW51" s="13"/>
      <c r="TX51" s="13"/>
      <c r="TY51" s="13" t="s">
        <v>1192</v>
      </c>
      <c r="TZ51" s="13" t="s">
        <v>1192</v>
      </c>
      <c r="UA51" s="14" t="str">
        <f t="shared" ca="1" si="51"/>
        <v/>
      </c>
      <c r="UB51" s="22" t="s">
        <v>2166</v>
      </c>
      <c r="UC51" s="37" t="s">
        <v>3282</v>
      </c>
      <c r="UD51" s="37" t="s">
        <v>3283</v>
      </c>
      <c r="UE51" s="27" t="str" cm="1">
        <f t="array" aca="1" ref="UE51" ca="1">CONCATENATE($A$37,INDIRECT(ADDRESS(ROW(),COLUMN()-2)),"%20",INDIRECT(ADDRESS(ROW(),COLUMN()-1)),$A$39,INDIRECT(ADDRESS(ROW(),COLUMN()-2)),"%20",INDIRECT(ADDRESS(ROW(),COLUMN()-1)))</f>
        <v>https://maps.yandex.ru/?ll=38.411875%2036.097228&amp;z=16&amp;text=38.411875%2036.097228</v>
      </c>
      <c r="UF51" s="87" t="str" cm="1">
        <f t="array" aca="1" ref="UF51" ca="1">CONCATENATE($A$40,INDIRECT(ADDRESS(ROW(),COLUMN()-3)),"%2C",INDIRECT(ADDRESS(ROW(),COLUMN()-2)))</f>
        <v>https://maps.google.com/maps?q=38.411875%2C36.097228</v>
      </c>
      <c r="UG51" s="79" t="s">
        <v>3229</v>
      </c>
      <c r="UH51" s="10" t="str" cm="1">
        <f t="array" aca="1" ref="UH51" ca="1">IF(INDIRECT(ADDRESS(ROW(),COLUMN()-6))="","X",IF(INDIRECT(ADDRESS(ROW(),COLUMN()-5))="",0,"OK"))</f>
        <v>OK</v>
      </c>
      <c r="UI51" s="29" t="str">
        <f ca="1">IF(UJ51="","",SUM(1+MAXA(UI$1:UI50)))</f>
        <v/>
      </c>
      <c r="UJ51" s="8" t="str" cm="1">
        <f t="array" aca="1" ref="UJ51" ca="1">IF(UH51=0,INDIRECT(ADDRESS(ROW(),COLUMN()-8)),"")</f>
        <v/>
      </c>
      <c r="UK51" s="33" t="s">
        <v>1192</v>
      </c>
      <c r="UL51" s="10" t="str">
        <f t="shared" si="21"/>
        <v>$UB$51</v>
      </c>
      <c r="UM51" s="29" t="str">
        <f ca="1">IF(UN51="","",SUM(1+MAXA(UM$1:UM50)))</f>
        <v/>
      </c>
      <c r="UN51" s="8" t="str" cm="1">
        <f t="array" aca="1" ref="UN51" ca="1">IF(ISNUMBER(SEARCH(UN$1,INDEX(INDIRECT(UO$1),ROW(UL51),1)))=TRUE,INDIRECT(UL51),"")</f>
        <v/>
      </c>
      <c r="UO51" s="13" t="s">
        <v>1192</v>
      </c>
      <c r="UP51" s="13" t="s">
        <v>1192</v>
      </c>
      <c r="UQ51" s="13" t="s">
        <v>1192</v>
      </c>
      <c r="UR51" s="13"/>
      <c r="US51" s="13"/>
      <c r="UT51" s="13"/>
      <c r="UU51" s="13"/>
      <c r="UV51" s="13"/>
      <c r="UW51" s="13"/>
      <c r="UX51" s="13"/>
      <c r="UY51" s="13" t="s">
        <v>1192</v>
      </c>
      <c r="UZ51" s="13" t="s">
        <v>1192</v>
      </c>
      <c r="VA51" s="10" t="str">
        <f t="shared" ca="1" si="52"/>
        <v/>
      </c>
      <c r="VB51" s="22" t="s">
        <v>1994</v>
      </c>
      <c r="VC51" s="6" t="s">
        <v>1995</v>
      </c>
      <c r="VD51" s="6" t="s">
        <v>1996</v>
      </c>
      <c r="VE51" s="27" t="str" cm="1">
        <f t="array" aca="1" ref="VE51" ca="1">CONCATENATE($A$37,INDIRECT(ADDRESS(ROW(),COLUMN()-2)),"%20",INDIRECT(ADDRESS(ROW(),COLUMN()-1)),$A$39,INDIRECT(ADDRESS(ROW(),COLUMN()-2)),"%20",INDIRECT(ADDRESS(ROW(),COLUMN()-1)))</f>
        <v>https://maps.yandex.ru/?ll=39.064578%2036.167566&amp;z=16&amp;text=39.064578%2036.167566</v>
      </c>
      <c r="VF51" s="87" t="str" cm="1">
        <f t="array" aca="1" ref="VF51" ca="1">CONCATENATE($A$40,INDIRECT(ADDRESS(ROW(),COLUMN()-3)),"%2C",INDIRECT(ADDRESS(ROW(),COLUMN()-2)))</f>
        <v>https://maps.google.com/maps?q=39.064578%2C36.167566</v>
      </c>
      <c r="VG51" s="79" t="s">
        <v>3229</v>
      </c>
      <c r="VH51" s="10" t="str" cm="1">
        <f t="array" aca="1" ref="VH51" ca="1">IF(INDIRECT(ADDRESS(ROW(),COLUMN()-6))="","X",IF(INDIRECT(ADDRESS(ROW(),COLUMN()-5))="",0,"OK"))</f>
        <v>OK</v>
      </c>
      <c r="VI51" s="29" t="str">
        <f ca="1">IF(VJ51="","",SUM(1+MAXA(VI$1:VI50)))</f>
        <v/>
      </c>
      <c r="VJ51" s="8" t="str" cm="1">
        <f t="array" aca="1" ref="VJ51" ca="1">IF(VH51=0,INDIRECT(ADDRESS(ROW(),COLUMN()-8)),"")</f>
        <v/>
      </c>
      <c r="VK51" s="33" t="s">
        <v>1192</v>
      </c>
      <c r="VL51" s="10" t="str">
        <f t="shared" si="22"/>
        <v>$VB$51</v>
      </c>
      <c r="VM51" s="29" t="str">
        <f ca="1">IF(VN51="","",SUM(1+MAXA(VM$1:VM50)))</f>
        <v/>
      </c>
      <c r="VN51" s="8" t="str" cm="1">
        <f t="array" aca="1" ref="VN51" ca="1">IF(ISNUMBER(SEARCH(VN$1,INDEX(INDIRECT(VO$1),ROW(VL51),1)))=TRUE,INDIRECT(VL51),"")</f>
        <v/>
      </c>
      <c r="VO51" s="13" t="s">
        <v>1192</v>
      </c>
      <c r="VP51" s="13" t="s">
        <v>1192</v>
      </c>
      <c r="VQ51" s="13" t="s">
        <v>1192</v>
      </c>
      <c r="VR51" s="13"/>
      <c r="VS51" s="13"/>
      <c r="VT51" s="13"/>
      <c r="VU51" s="13"/>
      <c r="VV51" s="13"/>
      <c r="VW51" s="13"/>
      <c r="VX51" s="13"/>
      <c r="VY51" s="13" t="s">
        <v>1192</v>
      </c>
      <c r="VZ51" s="13" t="s">
        <v>1192</v>
      </c>
      <c r="WA51" s="10" t="str">
        <f t="shared" ca="1" si="53"/>
        <v/>
      </c>
      <c r="WB51" s="22"/>
      <c r="WC51" s="6"/>
      <c r="WD51" s="6"/>
      <c r="WE51" s="24"/>
      <c r="WF51" s="24"/>
      <c r="WG51" s="79"/>
      <c r="WH51" s="10" t="str" cm="1">
        <f t="array" aca="1" ref="WH51" ca="1">IF(INDIRECT(ADDRESS(ROW(),COLUMN()-6))="","X",IF(INDIRECT(ADDRESS(ROW(),COLUMN()-5))="",0,"OK"))</f>
        <v>X</v>
      </c>
      <c r="WI51" s="29" t="str">
        <f ca="1">IF(WJ51="","",SUM(1+MAXA(WI$1:WI50)))</f>
        <v/>
      </c>
      <c r="WJ51" s="8" t="str" cm="1">
        <f t="array" aca="1" ref="WJ51" ca="1">IF(WH51=0,INDIRECT(ADDRESS(ROW(),COLUMN()-8)),"")</f>
        <v/>
      </c>
      <c r="WK51" s="33" t="s">
        <v>1192</v>
      </c>
      <c r="WL51" s="10" t="str">
        <f t="shared" si="23"/>
        <v>$WB$51</v>
      </c>
      <c r="WM51" s="29" t="str">
        <f ca="1">IF(WN51="","",SUM(1+MAXA(WM$1:WM50)))</f>
        <v/>
      </c>
      <c r="WN51" s="8" t="str" cm="1">
        <f t="array" aca="1" ref="WN51" ca="1">IF(ISNUMBER(SEARCH(WN$1,INDEX(INDIRECT(WO$1),ROW(WL51),1)))=TRUE,INDIRECT(WL51),"")</f>
        <v/>
      </c>
      <c r="WO51" s="13" t="s">
        <v>1192</v>
      </c>
      <c r="WP51" s="13" t="s">
        <v>1192</v>
      </c>
      <c r="WQ51" s="13" t="s">
        <v>1192</v>
      </c>
      <c r="WR51" s="13" t="s">
        <v>1192</v>
      </c>
      <c r="WS51" s="13"/>
      <c r="WT51" s="13"/>
      <c r="WU51" s="13"/>
      <c r="WV51" s="13" t="s">
        <v>1192</v>
      </c>
      <c r="WW51" s="13"/>
      <c r="WX51" s="13"/>
      <c r="WY51" s="13"/>
      <c r="WZ51" s="13" t="s">
        <v>1192</v>
      </c>
      <c r="XA51" s="10" t="str">
        <f t="shared" ca="1" si="54"/>
        <v/>
      </c>
      <c r="XB51" s="22" t="s">
        <v>4235</v>
      </c>
      <c r="XC51" s="37" t="s">
        <v>4240</v>
      </c>
      <c r="XD51" s="37" t="s">
        <v>4239</v>
      </c>
      <c r="XE51" s="27" t="str" cm="1">
        <f t="array" aca="1" ref="XE51" ca="1">CONCATENATE($A$37,INDIRECT(ADDRESS(ROW(),COLUMN()-2)),"%20",INDIRECT(ADDRESS(ROW(),COLUMN()-1)),$A$39,INDIRECT(ADDRESS(ROW(),COLUMN()-2)),"%20",INDIRECT(ADDRESS(ROW(),COLUMN()-1)))</f>
        <v>https://maps.yandex.ru/?ll=38.267613%2035.776112&amp;z=16&amp;text=38.267613%2035.776112</v>
      </c>
      <c r="XF51" s="87" t="str" cm="1">
        <f t="array" aca="1" ref="XF51" ca="1">CONCATENATE($A$40,INDIRECT(ADDRESS(ROW(),COLUMN()-3)),"%2C",INDIRECT(ADDRESS(ROW(),COLUMN()-2)))</f>
        <v>https://maps.google.com/maps?q=38.267613%2C35.776112</v>
      </c>
      <c r="XG51" s="79" t="s">
        <v>3229</v>
      </c>
      <c r="XH51" s="10" t="str" cm="1">
        <f t="array" aca="1" ref="XH51" ca="1">IF(INDIRECT(ADDRESS(ROW(),COLUMN()-6))="","X",IF(INDIRECT(ADDRESS(ROW(),COLUMN()-5))="",0,"OK"))</f>
        <v>OK</v>
      </c>
      <c r="XI51" s="29" t="str">
        <f ca="1">IF(XJ51="","",SUM(1+MAXA(XI$1:XI50)))</f>
        <v/>
      </c>
      <c r="XJ51" s="8" t="str" cm="1">
        <f t="array" aca="1" ref="XJ51" ca="1">IF(XH51=0,INDIRECT(ADDRESS(ROW(),COLUMN()-8)),"")</f>
        <v/>
      </c>
      <c r="XK51" s="33" t="s">
        <v>1192</v>
      </c>
      <c r="XL51" s="10" t="str">
        <f t="shared" si="24"/>
        <v>$XB$51</v>
      </c>
      <c r="XM51" s="29" t="str">
        <f ca="1">IF(XN51="","",SUM(1+MAXA(XM$1:XM50)))</f>
        <v/>
      </c>
      <c r="XN51" s="8" t="str" cm="1">
        <f t="array" aca="1" ref="XN51" ca="1">IF(ISNUMBER(SEARCH(XN$1,INDEX(INDIRECT(XO$1),ROW(XL51),1)))=TRUE,INDIRECT(XL51),"")</f>
        <v/>
      </c>
      <c r="XO51" s="13" t="s">
        <v>1192</v>
      </c>
      <c r="XP51" s="13" t="s">
        <v>1192</v>
      </c>
      <c r="XQ51" s="13" t="s">
        <v>1192</v>
      </c>
      <c r="XR51" s="13" t="s">
        <v>1192</v>
      </c>
      <c r="XS51" s="13"/>
      <c r="XT51" s="13"/>
      <c r="XU51" s="13"/>
      <c r="XV51" s="13"/>
      <c r="XW51" s="13"/>
      <c r="XX51" s="13"/>
      <c r="XY51" s="13" t="s">
        <v>1192</v>
      </c>
      <c r="XZ51" s="13" t="s">
        <v>1192</v>
      </c>
      <c r="YA51" s="10" t="str">
        <f t="shared" ca="1" si="55"/>
        <v/>
      </c>
      <c r="YB51" s="22"/>
      <c r="YC51" s="37"/>
      <c r="YD51" s="37"/>
      <c r="YE51" s="24"/>
      <c r="YF51" s="88"/>
      <c r="YG51" s="101"/>
      <c r="YH51" s="10" t="str" cm="1">
        <f t="array" aca="1" ref="YH51" ca="1">IF(INDIRECT(ADDRESS(ROW(),COLUMN()-6))="","X",IF(INDIRECT(ADDRESS(ROW(),COLUMN()-5))="",0,"OK"))</f>
        <v>X</v>
      </c>
      <c r="YI51" s="29" t="str">
        <f ca="1">IF(YJ51="","",SUM(1+MAXA(YI$1:YI50)))</f>
        <v/>
      </c>
      <c r="YJ51" s="8" t="str" cm="1">
        <f t="array" aca="1" ref="YJ51" ca="1">IF(YH51=0,INDIRECT(ADDRESS(ROW(),COLUMN()-8)),"")</f>
        <v/>
      </c>
      <c r="YK51" s="33" t="s">
        <v>1192</v>
      </c>
      <c r="YL51" s="10" t="str">
        <f t="shared" si="25"/>
        <v>$YB$51</v>
      </c>
      <c r="YM51" s="29" t="str">
        <f ca="1">IF(YN51="","",SUM(1+MAXA(YM$1:YM50)))</f>
        <v/>
      </c>
      <c r="YN51" s="8" t="str" cm="1">
        <f t="array" aca="1" ref="YN51" ca="1">IF(ISNUMBER(SEARCH(YN$1,INDEX(INDIRECT(YO$1),ROW(YL51),1)))=TRUE,INDIRECT(YL51),"")</f>
        <v/>
      </c>
      <c r="YO51" s="13" t="s">
        <v>1192</v>
      </c>
      <c r="YP51" s="13" t="s">
        <v>1192</v>
      </c>
      <c r="YQ51" s="13" t="s">
        <v>1192</v>
      </c>
      <c r="YR51" s="13" t="s">
        <v>1192</v>
      </c>
      <c r="YS51" s="13"/>
      <c r="YT51" s="13"/>
      <c r="YU51" s="13"/>
      <c r="YV51" s="13"/>
      <c r="YW51" s="13"/>
      <c r="YX51" s="13"/>
      <c r="YY51" s="13" t="s">
        <v>1192</v>
      </c>
      <c r="YZ51" s="13" t="s">
        <v>1192</v>
      </c>
      <c r="ZA51" s="10" t="str">
        <f t="shared" ca="1" si="56"/>
        <v/>
      </c>
      <c r="ZB51" s="22" t="s">
        <v>4351</v>
      </c>
      <c r="ZC51" s="37" t="s">
        <v>4356</v>
      </c>
      <c r="ZD51" s="37" t="s">
        <v>4357</v>
      </c>
      <c r="ZE51" s="27" t="str" cm="1">
        <f t="array" aca="1" ref="ZE51" ca="1">CONCATENATE($A$37,INDIRECT(ADDRESS(ROW(),COLUMN()-2)),"%20",INDIRECT(ADDRESS(ROW(),COLUMN()-1)),$A$39,INDIRECT(ADDRESS(ROW(),COLUMN()-2)),"%20",INDIRECT(ADDRESS(ROW(),COLUMN()-1)))</f>
        <v>https://maps.yandex.ru/?ll=35.389920%2037.783366&amp;z=16&amp;text=35.389920%2037.783366</v>
      </c>
      <c r="ZF51" s="87" t="str" cm="1">
        <f t="array" aca="1" ref="ZF51" ca="1">CONCATENATE($A$40,INDIRECT(ADDRESS(ROW(),COLUMN()-3)),"%2C",INDIRECT(ADDRESS(ROW(),COLUMN()-2)))</f>
        <v>https://maps.google.com/maps?q=35.389920%2C37.783366</v>
      </c>
      <c r="ZG51" s="79" t="s">
        <v>3229</v>
      </c>
      <c r="ZH51" s="10" t="str" cm="1">
        <f t="array" aca="1" ref="ZH51" ca="1">IF(INDIRECT(ADDRESS(ROW(),COLUMN()-6))="","X",IF(INDIRECT(ADDRESS(ROW(),COLUMN()-5))="",0,"OK"))</f>
        <v>OK</v>
      </c>
      <c r="ZI51" s="29" t="str">
        <f ca="1">IF(ZJ51="","",SUM(1+MAXA(ZI$1:ZI50)))</f>
        <v/>
      </c>
      <c r="ZJ51" s="8" t="str" cm="1">
        <f t="array" aca="1" ref="ZJ51" ca="1">IF(ZH51=0,INDIRECT(ADDRESS(ROW(),COLUMN()-8)),"")</f>
        <v/>
      </c>
      <c r="ZK51" s="33" t="s">
        <v>1192</v>
      </c>
      <c r="ZL51" s="10" t="str">
        <f t="shared" si="26"/>
        <v>$ZB$51</v>
      </c>
      <c r="ZM51" s="29" t="str">
        <f ca="1">IF(ZN51="","",SUM(1+MAXA(ZM$1:ZM50)))</f>
        <v/>
      </c>
      <c r="ZN51" s="8" t="str" cm="1">
        <f t="array" aca="1" ref="ZN51" ca="1">IF(ISNUMBER(SEARCH(ZN$1,INDEX(INDIRECT(ZO$1),ROW(ZL51),1)))=TRUE,INDIRECT(ZL51),"")</f>
        <v/>
      </c>
      <c r="ZO51" s="13" t="s">
        <v>1192</v>
      </c>
      <c r="ZP51" s="13" t="s">
        <v>1192</v>
      </c>
      <c r="ZQ51" s="13" t="s">
        <v>1192</v>
      </c>
      <c r="ZR51" s="13" t="s">
        <v>1192</v>
      </c>
      <c r="ZS51" s="13"/>
      <c r="ZT51" s="13"/>
      <c r="ZU51" s="13"/>
      <c r="ZV51" s="13"/>
      <c r="ZW51" s="13"/>
      <c r="ZX51" s="13"/>
      <c r="ZY51" s="13"/>
      <c r="ZZ51" s="13" t="s">
        <v>1192</v>
      </c>
      <c r="AAA51" s="10" t="str">
        <f t="shared" ca="1" si="57"/>
        <v/>
      </c>
      <c r="AAB51" s="22" t="s">
        <v>2596</v>
      </c>
      <c r="AAC51" s="37" t="s">
        <v>2597</v>
      </c>
      <c r="AAD51" s="37" t="s">
        <v>2598</v>
      </c>
      <c r="AAE51" s="27" t="str" cm="1">
        <f t="array" aca="1" ref="AAE51" ca="1">CONCATENATE($A$37,INDIRECT(ADDRESS(ROW(),COLUMN()-2)),"%20",INDIRECT(ADDRESS(ROW(),COLUMN()-1)),$A$39,INDIRECT(ADDRESS(ROW(),COLUMN()-2)),"%20",INDIRECT(ADDRESS(ROW(),COLUMN()-1)))</f>
        <v>https://maps.yandex.ru/?ll=38.384122%2034.955775&amp;z=16&amp;text=38.384122%2034.955775</v>
      </c>
      <c r="AAF51" s="87" t="str" cm="1">
        <f t="array" aca="1" ref="AAF51" ca="1">CONCATENATE($A$40,INDIRECT(ADDRESS(ROW(),COLUMN()-3)),"%2C",INDIRECT(ADDRESS(ROW(),COLUMN()-2)))</f>
        <v>https://maps.google.com/maps?q=38.384122%2C34.955775</v>
      </c>
      <c r="AAG51" s="79" t="s">
        <v>3229</v>
      </c>
      <c r="AAH51" s="10" t="str" cm="1">
        <f t="array" aca="1" ref="AAH51" ca="1">IF(INDIRECT(ADDRESS(ROW(),COLUMN()-6))="","X",IF(INDIRECT(ADDRESS(ROW(),COLUMN()-5))="",0,"OK"))</f>
        <v>OK</v>
      </c>
      <c r="AAI51" s="29" t="str">
        <f ca="1">IF(AAJ51="","",SUM(1+MAXA(AAI$1:AAI50)))</f>
        <v/>
      </c>
      <c r="AAJ51" s="8" t="str" cm="1">
        <f t="array" aca="1" ref="AAJ51" ca="1">IF(AAH51=0,INDIRECT(ADDRESS(ROW(),COLUMN()-8)),"")</f>
        <v/>
      </c>
      <c r="AAK51" s="33" t="s">
        <v>1192</v>
      </c>
      <c r="AAL51" s="10" t="str">
        <f t="shared" si="27"/>
        <v>$AAB$51</v>
      </c>
      <c r="AAM51" s="29" t="str">
        <f ca="1">IF(AAN51="","",SUM(1+MAXA(AAM$1:AAM50)))</f>
        <v/>
      </c>
      <c r="AAN51" s="8" t="str" cm="1">
        <f t="array" aca="1" ref="AAN51" ca="1">IF(ISNUMBER(SEARCH(AAN$1,INDEX(INDIRECT(AAO$1),ROW(AAL51),1)))=TRUE,INDIRECT(AAL51),"")</f>
        <v/>
      </c>
      <c r="AAO51" s="13" t="s">
        <v>1192</v>
      </c>
      <c r="AAP51" s="13" t="s">
        <v>1192</v>
      </c>
      <c r="AAQ51" s="13" t="s">
        <v>1192</v>
      </c>
      <c r="AAR51" s="13" t="s">
        <v>1192</v>
      </c>
      <c r="AAS51" s="13" t="s">
        <v>1192</v>
      </c>
      <c r="AAT51" s="13"/>
      <c r="AAU51" s="13"/>
      <c r="AAV51" s="13"/>
      <c r="AAW51" s="13"/>
      <c r="AAX51" s="13"/>
      <c r="AAY51" s="13"/>
      <c r="AAZ51" s="13" t="s">
        <v>1192</v>
      </c>
      <c r="ABA51" s="10" t="str">
        <f t="shared" ca="1" si="58"/>
        <v/>
      </c>
      <c r="ABB51" s="22" t="s">
        <v>3082</v>
      </c>
      <c r="ABC51" s="37" t="s">
        <v>2753</v>
      </c>
      <c r="ABD51" s="37" t="s">
        <v>2754</v>
      </c>
      <c r="ABE51" s="27" t="str" cm="1">
        <f t="array" aca="1" ref="ABE51" ca="1">CONCATENATE($A$37,INDIRECT(ADDRESS(ROW(),COLUMN()-2)),"%20",INDIRECT(ADDRESS(ROW(),COLUMN()-1)),$A$39,INDIRECT(ADDRESS(ROW(),COLUMN()-2)),"%20",INDIRECT(ADDRESS(ROW(),COLUMN()-1)))</f>
        <v>https://maps.yandex.ru/?ll=38.709683%2035.483843&amp;z=16&amp;text=38.709683%2035.483843</v>
      </c>
      <c r="ABF51" s="87" t="str" cm="1">
        <f t="array" aca="1" ref="ABF51" ca="1">CONCATENATE($A$40,INDIRECT(ADDRESS(ROW(),COLUMN()-3)),"%2C",INDIRECT(ADDRESS(ROW(),COLUMN()-2)))</f>
        <v>https://maps.google.com/maps?q=38.709683%2C35.483843</v>
      </c>
      <c r="ABG51" s="79" t="s">
        <v>3229</v>
      </c>
      <c r="ABH51" s="10" t="str" cm="1">
        <f t="array" aca="1" ref="ABH51" ca="1">IF(INDIRECT(ADDRESS(ROW(),COLUMN()-6))="","X",IF(INDIRECT(ADDRESS(ROW(),COLUMN()-5))="",0,"OK"))</f>
        <v>OK</v>
      </c>
      <c r="ABI51" s="29" t="str">
        <f ca="1">IF(ABJ51="","",SUM(1+MAXA(ABI$1:ABI50)))</f>
        <v/>
      </c>
      <c r="ABJ51" s="8" t="str" cm="1">
        <f t="array" aca="1" ref="ABJ51" ca="1">IF(ABH51=0,INDIRECT(ADDRESS(ROW(),COLUMN()-8)),"")</f>
        <v/>
      </c>
      <c r="ABK51" s="33" t="s">
        <v>1192</v>
      </c>
      <c r="ABL51" s="10" t="str">
        <f t="shared" si="28"/>
        <v>$ABB$51</v>
      </c>
      <c r="ABM51" s="29" t="str">
        <f ca="1">IF(ABN51="","",SUM(1+MAXA(ABM$1:ABM50)))</f>
        <v/>
      </c>
      <c r="ABN51" s="8" t="str" cm="1">
        <f t="array" aca="1" ref="ABN51" ca="1">IF(ISNUMBER(SEARCH(ABN$1,INDEX(INDIRECT(ABO$1),ROW(ABL51),1)))=TRUE,INDIRECT(ABL51),"")</f>
        <v/>
      </c>
      <c r="ABO51" s="13" t="s">
        <v>1192</v>
      </c>
      <c r="ABP51" s="13" t="s">
        <v>1192</v>
      </c>
      <c r="ABQ51" s="13" t="s">
        <v>1192</v>
      </c>
      <c r="ABR51" s="13"/>
      <c r="ABS51" s="13"/>
      <c r="ABT51" s="13"/>
      <c r="ABU51" s="13"/>
      <c r="ABV51" s="13"/>
      <c r="ABW51" s="13"/>
      <c r="ABX51" s="13"/>
      <c r="ABY51" s="13"/>
      <c r="ABZ51" s="13" t="s">
        <v>1192</v>
      </c>
      <c r="ACA51" s="10" t="str">
        <f t="shared" ca="1" si="59"/>
        <v/>
      </c>
      <c r="ACB51" s="22"/>
      <c r="ACC51" s="37"/>
      <c r="ACD51" s="37"/>
      <c r="ACE51" s="24"/>
      <c r="ACF51" s="88"/>
      <c r="ACG51" s="101"/>
      <c r="ACH51" s="10" t="str" cm="1">
        <f t="array" aca="1" ref="ACH51" ca="1">IF(INDIRECT(ADDRESS(ROW(),COLUMN()-6))="","X",IF(INDIRECT(ADDRESS(ROW(),COLUMN()-5))="",0,"OK"))</f>
        <v>X</v>
      </c>
      <c r="ACI51" s="29" t="str">
        <f ca="1">IF(ACJ51="","",SUM(1+MAXA(ACI$1:ACI50)))</f>
        <v/>
      </c>
      <c r="ACJ51" s="8" t="str" cm="1">
        <f t="array" aca="1" ref="ACJ51" ca="1">IF(ACH51=0,INDIRECT(ADDRESS(ROW(),COLUMN()-8)),"")</f>
        <v/>
      </c>
      <c r="ACK51" s="33" t="s">
        <v>1192</v>
      </c>
      <c r="ACL51" s="10" t="str">
        <f t="shared" si="29"/>
        <v>$ACB$51</v>
      </c>
      <c r="ACM51" s="29" t="str">
        <f ca="1">IF(ACN51="","",SUM(1+MAXA(ACM$1:ACM50)))</f>
        <v/>
      </c>
      <c r="ACN51" s="8" t="str" cm="1">
        <f t="array" aca="1" ref="ACN51" ca="1">IF(ISNUMBER(SEARCH(ACN$1,INDEX(INDIRECT(ACO$1),ROW(ACL51),1)))=TRUE,INDIRECT(ACL51),"")</f>
        <v/>
      </c>
      <c r="ACO51" s="13" t="s">
        <v>1192</v>
      </c>
      <c r="ACP51" s="13" t="s">
        <v>1192</v>
      </c>
      <c r="ACQ51" s="13" t="s">
        <v>1192</v>
      </c>
      <c r="ACR51" s="13"/>
      <c r="ACS51" s="13"/>
      <c r="ACT51" s="13"/>
      <c r="ACU51" s="13"/>
      <c r="ACV51" s="13"/>
      <c r="ACW51" s="13"/>
      <c r="ACX51" s="13"/>
      <c r="ACY51" s="13"/>
      <c r="ACZ51" s="13" t="s">
        <v>1192</v>
      </c>
      <c r="ADA51" s="10" t="str">
        <f t="shared" ca="1" si="60"/>
        <v/>
      </c>
      <c r="ADB51" s="22"/>
      <c r="ADC51" s="6"/>
      <c r="ADD51" s="37"/>
      <c r="ADE51" s="24"/>
      <c r="ADF51" s="24"/>
      <c r="ADG51" s="92"/>
      <c r="ADH51" s="10" t="str" cm="1">
        <f t="array" aca="1" ref="ADH51" ca="1">IF(INDIRECT(ADDRESS(ROW(),COLUMN()-6))="","X",IF(INDIRECT(ADDRESS(ROW(),COLUMN()-5))="",0,"OK"))</f>
        <v>X</v>
      </c>
      <c r="ADI51" s="29" t="str">
        <f ca="1">IF(ADJ51="","",SUM(1+MAXA(ADI$1:ADI50)))</f>
        <v/>
      </c>
      <c r="ADJ51" s="8" t="str" cm="1">
        <f t="array" aca="1" ref="ADJ51" ca="1">IF(ADH51=0,INDIRECT(ADDRESS(ROW(),COLUMN()-8)),"")</f>
        <v/>
      </c>
      <c r="ADK51" s="33" t="s">
        <v>1192</v>
      </c>
      <c r="ADL51" s="10" t="str">
        <f t="shared" si="30"/>
        <v>$ADB$51</v>
      </c>
      <c r="ADM51" s="29" t="str">
        <f ca="1">IF(ADN51="","",SUM(1+MAXA(ADM$1:ADM50)))</f>
        <v/>
      </c>
      <c r="ADN51" s="8" t="str" cm="1">
        <f t="array" aca="1" ref="ADN51" ca="1">IF(ISNUMBER(SEARCH(ADN$1,INDEX(INDIRECT(ADO$1),ROW(ADL51),1)))=TRUE,INDIRECT(ADL51),"")</f>
        <v/>
      </c>
      <c r="ADO51" s="13" t="s">
        <v>1192</v>
      </c>
      <c r="ADP51" s="13" t="s">
        <v>1192</v>
      </c>
      <c r="ADQ51" s="13" t="s">
        <v>1192</v>
      </c>
      <c r="ADR51" s="13" t="s">
        <v>1192</v>
      </c>
      <c r="ADS51" s="13" t="s">
        <v>1192</v>
      </c>
      <c r="ADT51" s="13"/>
      <c r="ADU51" s="13"/>
      <c r="ADV51" s="13"/>
      <c r="ADW51" s="13"/>
      <c r="ADX51" s="13"/>
      <c r="ADY51" s="13"/>
      <c r="ADZ51" s="13" t="s">
        <v>1192</v>
      </c>
      <c r="AEA51" s="10" t="str">
        <f t="shared" ca="1" si="61"/>
        <v/>
      </c>
      <c r="AEB51" s="22"/>
      <c r="AEC51" s="6"/>
      <c r="AED51" s="37"/>
      <c r="AEE51" s="24"/>
      <c r="AEF51" s="24"/>
      <c r="AEG51" s="79"/>
      <c r="AEH51" s="10" t="str" cm="1">
        <f t="array" aca="1" ref="AEH51" ca="1">IF(INDIRECT(ADDRESS(ROW(),COLUMN()-6))="","X",IF(INDIRECT(ADDRESS(ROW(),COLUMN()-5))="",0,"OK"))</f>
        <v>X</v>
      </c>
      <c r="AEI51" s="29" t="str">
        <f ca="1">IF(AEJ51="","",SUM(1+MAXA(AEI$1:AEI50)))</f>
        <v/>
      </c>
      <c r="AEJ51" s="8" t="str" cm="1">
        <f t="array" aca="1" ref="AEJ51" ca="1">IF(AEH51=0,INDIRECT(ADDRESS(ROW(),COLUMN()-8)),"")</f>
        <v/>
      </c>
      <c r="AEK51" s="33" t="s">
        <v>1192</v>
      </c>
      <c r="AEL51" s="10" t="str">
        <f t="shared" si="31"/>
        <v>$AEB$51</v>
      </c>
      <c r="AEM51" s="29" t="str">
        <f ca="1">IF(AEN51="","",SUM(1+MAXA(AEM$1:AEM50)))</f>
        <v/>
      </c>
      <c r="AEN51" s="8" t="str" cm="1">
        <f t="array" aca="1" ref="AEN51" ca="1">IF(ISNUMBER(SEARCH(AEN$1,INDEX(INDIRECT(AEO$1),ROW(AEL51),1)))=TRUE,INDIRECT(AEL51),"")</f>
        <v/>
      </c>
      <c r="AEO51" s="13" t="s">
        <v>1192</v>
      </c>
      <c r="AEP51" s="13" t="s">
        <v>1192</v>
      </c>
      <c r="AEQ51" s="13" t="s">
        <v>1192</v>
      </c>
      <c r="AER51" s="13" t="s">
        <v>1192</v>
      </c>
      <c r="AES51" s="13" t="s">
        <v>1192</v>
      </c>
      <c r="AET51" s="13" t="s">
        <v>1192</v>
      </c>
      <c r="AEU51" s="13" t="s">
        <v>1192</v>
      </c>
      <c r="AEV51" s="13" t="s">
        <v>1192</v>
      </c>
    </row>
    <row r="52" spans="1:828" s="4" customFormat="1" ht="24.75" customHeight="1" x14ac:dyDescent="0.2">
      <c r="B52" s="10" t="str">
        <f t="shared" ca="1" si="32"/>
        <v/>
      </c>
      <c r="C52" s="8"/>
      <c r="D52" s="10"/>
      <c r="E52" s="10"/>
      <c r="G52" s="81"/>
      <c r="H52" s="94"/>
      <c r="I52" s="10" t="str" cm="1">
        <f t="array" aca="1" ref="I52" ca="1">IF(INDIRECT(ADDRESS(ROW(),COLUMN()-6))="","X",IF(INDIRECT(ADDRESS(ROW(),COLUMN()-5))="",0,"OK"))</f>
        <v>X</v>
      </c>
      <c r="J52" s="29" t="str">
        <f ca="1">IF(K52="","",SUM(1+MAXA(J$1:J51)))</f>
        <v/>
      </c>
      <c r="K52" s="8" t="str" cm="1">
        <f t="array" aca="1" ref="K52" ca="1">IF(I52=0,INDIRECT(ADDRESS(ROW(),COLUMN()-8)),"")</f>
        <v/>
      </c>
      <c r="L52" s="31"/>
      <c r="M52" s="10" t="str">
        <f t="shared" si="0"/>
        <v>$C$52</v>
      </c>
      <c r="N52" s="29" t="str">
        <f ca="1">IF(O52="","",SUM(1+MAXA(N$1:N51)))</f>
        <v/>
      </c>
      <c r="O52" s="8" t="str" cm="1">
        <f t="array" aca="1" ref="O52" ca="1">IF(ISNUMBER(SEARCH(O$1,INDEX(INDIRECT($P$1),ROW(M52),1)))=TRUE,INDIRECT(M52),"")</f>
        <v/>
      </c>
      <c r="P52" s="13" t="s">
        <v>1192</v>
      </c>
      <c r="Q52" s="13" t="s">
        <v>1192</v>
      </c>
      <c r="R52" s="13"/>
      <c r="S52" s="13"/>
      <c r="T52" s="13"/>
      <c r="U52" s="13"/>
      <c r="V52" s="13"/>
      <c r="W52" s="13"/>
      <c r="X52" s="13"/>
      <c r="Y52" s="13" t="s">
        <v>1192</v>
      </c>
      <c r="Z52" s="13" t="s">
        <v>1192</v>
      </c>
      <c r="AA52" s="10" t="str">
        <f t="shared" ca="1" si="62"/>
        <v/>
      </c>
      <c r="AB52" s="8"/>
      <c r="AC52" s="10"/>
      <c r="AD52" s="10"/>
      <c r="AF52" s="81"/>
      <c r="AG52" s="81"/>
      <c r="AH52" s="10" t="str" cm="1">
        <f t="array" aca="1" ref="AH52" ca="1">IF(INDIRECT(ADDRESS(ROW(),COLUMN()-6))="","X",IF(INDIRECT(ADDRESS(ROW(),COLUMN()-5))="",0,"OK"))</f>
        <v>X</v>
      </c>
      <c r="AI52" s="29" t="str">
        <f ca="1">IF(AJ52="","",SUM(1+MAXA(AI$1:AI51)))</f>
        <v/>
      </c>
      <c r="AJ52" s="8" t="str" cm="1">
        <f t="array" aca="1" ref="AJ52" ca="1">IF(AH52=0,INDIRECT(ADDRESS(ROW(),COLUMN()-8)),"")</f>
        <v/>
      </c>
      <c r="AK52" s="31"/>
      <c r="AL52" s="10" t="str">
        <f t="shared" si="1"/>
        <v>$AB$52</v>
      </c>
      <c r="AM52" s="29" t="str">
        <f ca="1">IF(AN52="","",SUM(1+MAXA(AM$1:AM51)))</f>
        <v/>
      </c>
      <c r="AN52" s="8" t="str" cm="1">
        <f t="array" aca="1" ref="AN52" ca="1">IF(ISNUMBER(SEARCH(AN$1,INDEX(INDIRECT($AO$1),ROW(AL52),1)))=TRUE,INDIRECT(AL52),"")</f>
        <v/>
      </c>
      <c r="AO52" s="13" t="s">
        <v>1192</v>
      </c>
      <c r="AP52" s="13" t="s">
        <v>1192</v>
      </c>
      <c r="AQ52" s="13" t="s">
        <v>1192</v>
      </c>
      <c r="AR52" s="13"/>
      <c r="AS52" s="13"/>
      <c r="AT52" s="13"/>
      <c r="AU52" s="13"/>
      <c r="AV52" s="13"/>
      <c r="AW52" s="13"/>
      <c r="AX52" s="13" t="s">
        <v>1192</v>
      </c>
      <c r="AY52" s="13" t="s">
        <v>1192</v>
      </c>
      <c r="AZ52" s="13" t="s">
        <v>1192</v>
      </c>
      <c r="BA52" s="10" t="str">
        <f t="shared" ca="1" si="33"/>
        <v/>
      </c>
      <c r="BB52" s="8" t="s">
        <v>3003</v>
      </c>
      <c r="BC52" s="10" t="s">
        <v>346</v>
      </c>
      <c r="BD52" s="10" t="s">
        <v>347</v>
      </c>
      <c r="BE52" s="27" t="str" cm="1">
        <f t="array" aca="1" ref="BE52" ca="1">CONCATENATE($A$37,INDIRECT(ADDRESS(ROW(),COLUMN()-2)),"%20",INDIRECT(ADDRESS(ROW(),COLUMN()-1)),$A$39,INDIRECT(ADDRESS(ROW(),COLUMN()-2)),"%20",INDIRECT(ADDRESS(ROW(),COLUMN()-1)))</f>
        <v>https://maps.yandex.ru/?ll=38.708275%2035.469903&amp;z=16&amp;text=38.708275%2035.469903</v>
      </c>
      <c r="BF52" s="87" t="str" cm="1">
        <f t="array" aca="1" ref="BF52" ca="1">CONCATENATE($A$40,INDIRECT(ADDRESS(ROW(),COLUMN()-3)),"%2C",INDIRECT(ADDRESS(ROW(),COLUMN()-2)))</f>
        <v>https://maps.google.com/maps?q=38.708275%2C35.469903</v>
      </c>
      <c r="BG52" s="92" t="s">
        <v>3229</v>
      </c>
      <c r="BH52" s="10" t="str" cm="1">
        <f t="array" aca="1" ref="BH52" ca="1">IF(INDIRECT(ADDRESS(ROW(),COLUMN()-6))="","X",IF(INDIRECT(ADDRESS(ROW(),COLUMN()-5))="",0,"OK"))</f>
        <v>OK</v>
      </c>
      <c r="BI52" s="29" t="str">
        <f ca="1">IF(BJ52="","",SUM(1+MAXA(BI$1:BI51)))</f>
        <v/>
      </c>
      <c r="BJ52" s="8" t="str" cm="1">
        <f t="array" aca="1" ref="BJ52" ca="1">IF(BH52=0,INDIRECT(ADDRESS(ROW(),COLUMN()-8)),"")</f>
        <v/>
      </c>
      <c r="BK52" s="31"/>
      <c r="BL52" s="10" t="str">
        <f t="shared" si="2"/>
        <v>$BB$52</v>
      </c>
      <c r="BM52" s="29" t="str">
        <f ca="1">IF(BN52="","",SUM(1+MAXA(BM$1:BM51)))</f>
        <v/>
      </c>
      <c r="BN52" s="8" t="str" cm="1">
        <f t="array" aca="1" ref="BN52" ca="1">IF(ISNUMBER(SEARCH(BN$1,INDEX(INDIRECT(BO$1),ROW(BL52),1)))=TRUE,INDIRECT(BL52),"")</f>
        <v/>
      </c>
      <c r="BO52" s="13" t="s">
        <v>1192</v>
      </c>
      <c r="BP52" s="13" t="s">
        <v>1192</v>
      </c>
      <c r="BQ52" s="13" t="s">
        <v>1192</v>
      </c>
      <c r="BR52" s="13"/>
      <c r="BS52" s="13"/>
      <c r="BT52" s="13"/>
      <c r="BU52" s="13"/>
      <c r="BV52" s="13"/>
      <c r="BW52" s="13" t="s">
        <v>1192</v>
      </c>
      <c r="BX52" s="13" t="s">
        <v>1192</v>
      </c>
      <c r="BY52" s="13"/>
      <c r="BZ52" s="13"/>
      <c r="CA52" s="10" t="str">
        <f t="shared" ca="1" si="34"/>
        <v/>
      </c>
      <c r="CB52" s="22" t="s">
        <v>3567</v>
      </c>
      <c r="CC52" s="6" t="s">
        <v>3472</v>
      </c>
      <c r="CD52" s="6" t="s">
        <v>3471</v>
      </c>
      <c r="CE52" s="27" t="str" cm="1">
        <f t="array" aca="1" ref="CE52" ca="1">CONCATENATE($A$37,INDIRECT(ADDRESS(ROW(),COLUMN()-2)),"%20",INDIRECT(ADDRESS(ROW(),COLUMN()-1)),$A$39,INDIRECT(ADDRESS(ROW(),COLUMN()-2)),"%20",INDIRECT(ADDRESS(ROW(),COLUMN()-1)))</f>
        <v>https://maps.yandex.ru/?ll=38.759316%2035.429779&amp;z=16&amp;text=38.759316%2035.429779</v>
      </c>
      <c r="CF52" s="87" t="str" cm="1">
        <f t="array" aca="1" ref="CF52" ca="1">CONCATENATE($A$40,INDIRECT(ADDRESS(ROW(),COLUMN()-3)),"%2C",INDIRECT(ADDRESS(ROW(),COLUMN()-2)))</f>
        <v>https://maps.google.com/maps?q=38.759316%2C35.429779</v>
      </c>
      <c r="CG52" s="92" t="s">
        <v>3229</v>
      </c>
      <c r="CH52" s="10" t="str" cm="1">
        <f t="array" aca="1" ref="CH52" ca="1">IF(INDIRECT(ADDRESS(ROW(),COLUMN()-6))="","X",IF(INDIRECT(ADDRESS(ROW(),COLUMN()-5))="",0,"OK"))</f>
        <v>OK</v>
      </c>
      <c r="CI52" s="29" t="str">
        <f ca="1">IF(CJ52="","",SUM(1+MAXA(CI$1:CI51)))</f>
        <v/>
      </c>
      <c r="CJ52" s="8" t="str" cm="1">
        <f t="array" aca="1" ref="CJ52" ca="1">IF(CH52=0,INDIRECT(ADDRESS(ROW(),COLUMN()-8)),"")</f>
        <v/>
      </c>
      <c r="CK52" s="31"/>
      <c r="CL52" s="10" t="str">
        <f t="shared" si="3"/>
        <v>$CB$52</v>
      </c>
      <c r="CM52" s="29" t="str">
        <f ca="1">IF(CN52="","",SUM(1+MAXA(CM$1:CM51)))</f>
        <v/>
      </c>
      <c r="CN52" s="8" t="str" cm="1">
        <f t="array" aca="1" ref="CN52" ca="1">IF(ISNUMBER(SEARCH(CN$1,INDEX(INDIRECT(CO$1),ROW(CL52),1)))=TRUE,INDIRECT(CL52),"")</f>
        <v/>
      </c>
      <c r="CO52" s="13" t="s">
        <v>1192</v>
      </c>
      <c r="CP52" s="13"/>
      <c r="CQ52" s="13"/>
      <c r="CR52" s="13"/>
      <c r="CS52" s="13"/>
      <c r="CT52" s="13"/>
      <c r="CU52" s="13"/>
      <c r="CV52" s="13"/>
      <c r="CW52" s="13"/>
      <c r="CX52" s="13"/>
      <c r="CY52" s="13"/>
      <c r="CZ52" s="13" t="s">
        <v>1192</v>
      </c>
      <c r="DA52" s="10" t="str">
        <f t="shared" ca="1" si="65"/>
        <v/>
      </c>
      <c r="DB52" s="8"/>
      <c r="DC52" s="10"/>
      <c r="DD52" s="10"/>
      <c r="DF52" s="81"/>
      <c r="DG52" s="94"/>
      <c r="DH52" s="10" t="str" cm="1">
        <f t="array" aca="1" ref="DH52" ca="1">IF(INDIRECT(ADDRESS(ROW(),COLUMN()-6))="","X",IF(INDIRECT(ADDRESS(ROW(),COLUMN()-5))="",0,"OK"))</f>
        <v>X</v>
      </c>
      <c r="DI52" s="29" t="str">
        <f ca="1">IF(DJ52="","",SUM(1+MAXA(DI$1:DI51)))</f>
        <v/>
      </c>
      <c r="DJ52" s="8" t="str" cm="1">
        <f t="array" aca="1" ref="DJ52" ca="1">IF(DH52=0,INDIRECT(ADDRESS(ROW(),COLUMN()-8)),"")</f>
        <v/>
      </c>
      <c r="DK52" s="31"/>
      <c r="DL52" s="10" t="str">
        <f t="shared" si="66"/>
        <v>$DB$52</v>
      </c>
      <c r="DM52" s="29" t="str">
        <f ca="1">IF(DN52="","",SUM(1+MAXA(DM$1:DM51)))</f>
        <v/>
      </c>
      <c r="DN52" s="8" t="str" cm="1">
        <f t="array" aca="1" ref="DN52" ca="1">IF(ISNUMBER(SEARCH(DN$1,INDEX(INDIRECT(DO$1),ROW(DL52),1)))=TRUE,INDIRECT(DL52),"")</f>
        <v/>
      </c>
      <c r="DO52" s="13" t="s">
        <v>1192</v>
      </c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 t="s">
        <v>1192</v>
      </c>
      <c r="EA52" s="10" t="str">
        <f t="shared" ca="1" si="35"/>
        <v/>
      </c>
      <c r="EB52" s="22"/>
      <c r="EC52" s="14"/>
      <c r="ED52" s="14"/>
      <c r="EE52" s="15"/>
      <c r="EF52" s="15"/>
      <c r="EG52" s="92"/>
      <c r="EH52" s="10" t="str" cm="1">
        <f t="array" aca="1" ref="EH52" ca="1">IF(INDIRECT(ADDRESS(ROW(),COLUMN()-6))="","X",IF(INDIRECT(ADDRESS(ROW(),COLUMN()-5))="",0,"OK"))</f>
        <v>X</v>
      </c>
      <c r="EI52" s="29" t="str">
        <f ca="1">IF(EJ52="","",SUM(1+MAXA(EI$1:EI51)))</f>
        <v/>
      </c>
      <c r="EJ52" s="8" t="str" cm="1">
        <f t="array" aca="1" ref="EJ52" ca="1">IF(EH52=0,INDIRECT(ADDRESS(ROW(),COLUMN()-8)),"")</f>
        <v/>
      </c>
      <c r="EK52" s="31"/>
      <c r="EL52" s="10" t="str">
        <f t="shared" si="5"/>
        <v>$EB$52</v>
      </c>
      <c r="EM52" s="29" t="str">
        <f ca="1">IF(EN52="","",SUM(1+MAXA(EM$1:EM51)))</f>
        <v/>
      </c>
      <c r="EN52" s="8" t="str" cm="1">
        <f t="array" aca="1" ref="EN52" ca="1">IF(ISNUMBER(SEARCH(EN$1,INDEX(INDIRECT(EO$1),ROW(EL52),1)))=TRUE,INDIRECT(EL52),"")</f>
        <v/>
      </c>
      <c r="EO52" s="13" t="s">
        <v>1192</v>
      </c>
      <c r="EP52" s="13"/>
      <c r="EQ52" s="13"/>
      <c r="ER52" s="13"/>
      <c r="ES52" s="13"/>
      <c r="ET52" s="13"/>
      <c r="EU52" s="13"/>
      <c r="EV52" s="13"/>
      <c r="EW52" s="13"/>
      <c r="EX52" s="13"/>
      <c r="EY52" s="13"/>
      <c r="EZ52" s="13"/>
      <c r="FA52" s="10" t="str">
        <f t="shared" ca="1" si="36"/>
        <v/>
      </c>
      <c r="FB52" s="22" t="s">
        <v>4647</v>
      </c>
      <c r="FC52" s="14" t="s">
        <v>708</v>
      </c>
      <c r="FD52" s="14" t="s">
        <v>709</v>
      </c>
      <c r="FE52" s="27" t="str" cm="1">
        <f t="array" aca="1" ref="FE52" ca="1">CONCATENATE($A$37,INDIRECT(ADDRESS(ROW(),COLUMN()-2)),"%20",INDIRECT(ADDRESS(ROW(),COLUMN()-1)),$A$39,INDIRECT(ADDRESS(ROW(),COLUMN()-2)),"%20",INDIRECT(ADDRESS(ROW(),COLUMN()-1)))</f>
        <v>https://maps.yandex.ru/?ll=38.673481%2035.502291&amp;z=16&amp;text=38.673481%2035.502291</v>
      </c>
      <c r="FF52" s="87" t="str" cm="1">
        <f t="array" aca="1" ref="FF52" ca="1">CONCATENATE($A$40,INDIRECT(ADDRESS(ROW(),COLUMN()-3)),"%2C",INDIRECT(ADDRESS(ROW(),COLUMN()-2)))</f>
        <v>https://maps.google.com/maps?q=38.673481%2C35.502291</v>
      </c>
      <c r="FG52" s="92" t="s">
        <v>3229</v>
      </c>
      <c r="FH52" s="10" t="str" cm="1">
        <f t="array" aca="1" ref="FH52" ca="1">IF(INDIRECT(ADDRESS(ROW(),COLUMN()-6))="","X",IF(INDIRECT(ADDRESS(ROW(),COLUMN()-5))="",0,"OK"))</f>
        <v>OK</v>
      </c>
      <c r="FI52" s="29" t="str">
        <f ca="1">IF(FJ52="","",SUM(1+MAXA(FI$1:FI51)))</f>
        <v/>
      </c>
      <c r="FJ52" s="8" t="str" cm="1">
        <f t="array" aca="1" ref="FJ52" ca="1">IF(FH52=0,INDIRECT(ADDRESS(ROW(),COLUMN()-8)),"")</f>
        <v/>
      </c>
      <c r="FK52" s="31"/>
      <c r="FL52" s="10" t="str">
        <f t="shared" si="6"/>
        <v>$FB$52</v>
      </c>
      <c r="FM52" s="29" t="str">
        <f ca="1">IF(FN52="","",SUM(1+MAXA(FM$1:FM51)))</f>
        <v/>
      </c>
      <c r="FN52" s="8" t="str" cm="1">
        <f t="array" aca="1" ref="FN52" ca="1">IF(ISNUMBER(SEARCH(FN$1,INDEX(INDIRECT(FO$1),ROW(FL52),1)))=TRUE,INDIRECT(FL52),"")</f>
        <v/>
      </c>
      <c r="FO52" s="13" t="s">
        <v>1192</v>
      </c>
      <c r="FP52" s="13" t="s">
        <v>1192</v>
      </c>
      <c r="FQ52" s="13" t="s">
        <v>1192</v>
      </c>
      <c r="FR52" s="13" t="s">
        <v>1192</v>
      </c>
      <c r="FS52" s="13" t="s">
        <v>1192</v>
      </c>
      <c r="FT52" s="13"/>
      <c r="FU52" s="13"/>
      <c r="FV52" s="13"/>
      <c r="FW52" s="13"/>
      <c r="FX52" s="13"/>
      <c r="FY52" s="13"/>
      <c r="FZ52" s="13"/>
      <c r="GA52" s="10" t="str">
        <f t="shared" ca="1" si="37"/>
        <v/>
      </c>
      <c r="GB52" s="22"/>
      <c r="GC52" s="14"/>
      <c r="GD52" s="14"/>
      <c r="GE52" s="24"/>
      <c r="GF52" s="88"/>
      <c r="GG52" s="115"/>
      <c r="GH52" s="10" t="str" cm="1">
        <f t="array" aca="1" ref="GH52" ca="1">IF(INDIRECT(ADDRESS(ROW(),COLUMN()-6))="","X",IF(INDIRECT(ADDRESS(ROW(),COLUMN()-5))="",0,"OK"))</f>
        <v>X</v>
      </c>
      <c r="GI52" s="29" t="str">
        <f ca="1">IF(GJ52="","",SUM(1+MAXA(GI$1:GI51)))</f>
        <v/>
      </c>
      <c r="GJ52" s="8" t="str" cm="1">
        <f t="array" aca="1" ref="GJ52" ca="1">IF(GH52=0,INDIRECT(ADDRESS(ROW(),COLUMN()-8)),"")</f>
        <v/>
      </c>
      <c r="GK52" s="31"/>
      <c r="GL52" s="10" t="str">
        <f t="shared" si="7"/>
        <v>$GB$52</v>
      </c>
      <c r="GM52" s="29" t="str">
        <f ca="1">IF(GN52="","",SUM(1+MAXA(GM$1:GM51)))</f>
        <v/>
      </c>
      <c r="GN52" s="8" t="str" cm="1">
        <f t="array" aca="1" ref="GN52" ca="1">IF(ISNUMBER(SEARCH(GN$1,INDEX(INDIRECT(GO$1),ROW(GL52),1)))=TRUE,INDIRECT(GL52),"")</f>
        <v/>
      </c>
      <c r="GO52" s="13" t="s">
        <v>1192</v>
      </c>
      <c r="GP52" s="13" t="s">
        <v>1192</v>
      </c>
      <c r="GQ52" s="13" t="s">
        <v>1192</v>
      </c>
      <c r="GR52" s="13" t="s">
        <v>1192</v>
      </c>
      <c r="GS52" s="13" t="s">
        <v>1192</v>
      </c>
      <c r="GT52" s="13"/>
      <c r="GU52" s="13"/>
      <c r="GV52" s="13"/>
      <c r="GW52" s="13"/>
      <c r="GX52" s="13"/>
      <c r="GY52" s="13"/>
      <c r="GZ52" s="13"/>
      <c r="HA52" s="10" t="str">
        <f t="shared" ca="1" si="38"/>
        <v/>
      </c>
      <c r="HB52" s="16"/>
      <c r="HC52" s="17" t="s">
        <v>684</v>
      </c>
      <c r="HD52" s="18"/>
      <c r="HE52" s="25"/>
      <c r="HF52" s="25"/>
      <c r="HG52" s="92" t="s">
        <v>3229</v>
      </c>
      <c r="HH52" s="10" t="str" cm="1">
        <f t="array" aca="1" ref="HH52" ca="1">IF(INDIRECT(ADDRESS(ROW(),COLUMN()-6))="","X",IF(INDIRECT(ADDRESS(ROW(),COLUMN()-5))="",0,"OK"))</f>
        <v>X</v>
      </c>
      <c r="HI52" s="29" t="str">
        <f ca="1">IF(HJ52="","",SUM(1+MAXA(HI$1:HI51)))</f>
        <v/>
      </c>
      <c r="HJ52" s="8" t="str" cm="1">
        <f t="array" aca="1" ref="HJ52" ca="1">IF(HH52=0,INDIRECT(ADDRESS(ROW(),COLUMN()-8)),"")</f>
        <v/>
      </c>
      <c r="HK52" s="31"/>
      <c r="HL52" s="10" t="str">
        <f t="shared" si="8"/>
        <v>$HB$52</v>
      </c>
      <c r="HM52" s="29" t="str">
        <f ca="1">IF(HN52="","",SUM(1+MAXA(HM$1:HM51)))</f>
        <v/>
      </c>
      <c r="HN52" s="8" t="str" cm="1">
        <f t="array" aca="1" ref="HN52" ca="1">IF(ISNUMBER(SEARCH(HN$1,INDEX(INDIRECT(HO$1),ROW(HL52),1)))=TRUE,INDIRECT(HL52),"")</f>
        <v/>
      </c>
      <c r="HO52" s="13" t="s">
        <v>1192</v>
      </c>
      <c r="HP52" s="13" t="s">
        <v>1192</v>
      </c>
      <c r="HQ52" s="13" t="s">
        <v>1192</v>
      </c>
      <c r="HR52" s="13"/>
      <c r="HS52" s="13"/>
      <c r="HT52" s="13"/>
      <c r="HU52" s="13"/>
      <c r="HV52" s="13"/>
      <c r="HW52" s="13"/>
      <c r="HX52" s="13"/>
      <c r="HY52" s="13" t="s">
        <v>1192</v>
      </c>
      <c r="HZ52" s="13" t="s">
        <v>1192</v>
      </c>
      <c r="IA52" s="10" t="str">
        <f t="shared" ca="1" si="39"/>
        <v/>
      </c>
      <c r="IB52" s="22" t="s">
        <v>700</v>
      </c>
      <c r="IC52" s="14" t="s">
        <v>701</v>
      </c>
      <c r="ID52" s="14" t="s">
        <v>702</v>
      </c>
      <c r="IE52" s="27" t="str" cm="1">
        <f t="array" aca="1" ref="IE52" ca="1">CONCATENATE($A$37,INDIRECT(ADDRESS(ROW(),COLUMN()-2)),"%20",INDIRECT(ADDRESS(ROW(),COLUMN()-1)),$A$39,INDIRECT(ADDRESS(ROW(),COLUMN()-2)),"%20",INDIRECT(ADDRESS(ROW(),COLUMN()-1)))</f>
        <v>https://maps.yandex.ru/?ll=38.990339%2035.654380&amp;z=16&amp;text=38.990339%2035.654380</v>
      </c>
      <c r="IF52" s="87" t="str" cm="1">
        <f t="array" aca="1" ref="IF52" ca="1">CONCATENATE($A$40,INDIRECT(ADDRESS(ROW(),COLUMN()-3)),"%2C",INDIRECT(ADDRESS(ROW(),COLUMN()-2)))</f>
        <v>https://maps.google.com/maps?q=38.990339%2C35.654380</v>
      </c>
      <c r="IG52" s="79" t="s">
        <v>3229</v>
      </c>
      <c r="IH52" s="10" t="str" cm="1">
        <f t="array" aca="1" ref="IH52" ca="1">IF(INDIRECT(ADDRESS(ROW(),COLUMN()-6))="","X",IF(INDIRECT(ADDRESS(ROW(),COLUMN()-5))="",0,"OK"))</f>
        <v>OK</v>
      </c>
      <c r="II52" s="29" t="str">
        <f ca="1">IF(IJ52="","",SUM(1+MAXA(II$1:II51)))</f>
        <v/>
      </c>
      <c r="IJ52" s="8" t="str" cm="1">
        <f t="array" aca="1" ref="IJ52" ca="1">IF(IH52=0,INDIRECT(ADDRESS(ROW(),COLUMN()-8)),"")</f>
        <v/>
      </c>
      <c r="IK52" s="31"/>
      <c r="IL52" s="10" t="str">
        <f t="shared" si="9"/>
        <v>$IB$52</v>
      </c>
      <c r="IM52" s="29" t="str">
        <f ca="1">IF(IN52="","",SUM(1+MAXA(IM$1:IM51)))</f>
        <v/>
      </c>
      <c r="IN52" s="8" t="str" cm="1">
        <f t="array" aca="1" ref="IN52" ca="1">IF(ISNUMBER(SEARCH(IN$1,INDEX(INDIRECT(IO$1),ROW(IL52),1)))=TRUE,INDIRECT(IL52),"")</f>
        <v/>
      </c>
      <c r="IO52" s="13" t="s">
        <v>1192</v>
      </c>
      <c r="IP52" s="13" t="s">
        <v>1192</v>
      </c>
      <c r="IQ52" s="13" t="s">
        <v>1192</v>
      </c>
      <c r="IR52" s="13"/>
      <c r="IS52" s="13"/>
      <c r="IT52" s="13"/>
      <c r="IU52" s="13"/>
      <c r="IV52" s="13"/>
      <c r="IW52" s="13"/>
      <c r="IX52" s="13" t="s">
        <v>1192</v>
      </c>
      <c r="IY52" s="13" t="s">
        <v>1192</v>
      </c>
      <c r="IZ52" s="13" t="s">
        <v>1192</v>
      </c>
      <c r="JA52" s="10" t="str">
        <f t="shared" ca="1" si="40"/>
        <v/>
      </c>
      <c r="JB52" s="22"/>
      <c r="JC52" s="14"/>
      <c r="JD52" s="14"/>
      <c r="JE52" s="24"/>
      <c r="JF52" s="88"/>
      <c r="JG52" s="101"/>
      <c r="JH52" s="10" t="str" cm="1">
        <f t="array" aca="1" ref="JH52" ca="1">IF(INDIRECT(ADDRESS(ROW(),COLUMN()-6))="","X",IF(INDIRECT(ADDRESS(ROW(),COLUMN()-5))="",0,"OK"))</f>
        <v>X</v>
      </c>
      <c r="JI52" s="29" t="str">
        <f ca="1">IF(JJ52="","",SUM(1+MAXA(JI$1:JI51)))</f>
        <v/>
      </c>
      <c r="JJ52" s="8" t="str" cm="1">
        <f t="array" aca="1" ref="JJ52" ca="1">IF(JH52=0,INDIRECT(ADDRESS(ROW(),COLUMN()-8)),"")</f>
        <v/>
      </c>
      <c r="JK52" s="31"/>
      <c r="JL52" s="10" t="str">
        <f t="shared" si="10"/>
        <v>$JB$52</v>
      </c>
      <c r="JM52" s="29" t="str">
        <f ca="1">IF(JN52="","",SUM(1+MAXA(JM$1:JM51)))</f>
        <v/>
      </c>
      <c r="JN52" s="8" t="str" cm="1">
        <f t="array" aca="1" ref="JN52" ca="1">IF(ISNUMBER(SEARCH(JN$1,INDEX(INDIRECT(JO$1),ROW(JL52),1)))=TRUE,INDIRECT(JL52),"")</f>
        <v/>
      </c>
      <c r="JO52" s="13" t="s">
        <v>1192</v>
      </c>
      <c r="JP52" s="13" t="s">
        <v>1192</v>
      </c>
      <c r="JQ52" s="13" t="s">
        <v>1192</v>
      </c>
      <c r="JR52" s="13"/>
      <c r="JS52" s="13"/>
      <c r="JT52" s="13"/>
      <c r="JU52" s="13"/>
      <c r="JV52" s="13"/>
      <c r="JW52" s="13"/>
      <c r="JX52" s="13" t="s">
        <v>1192</v>
      </c>
      <c r="JY52" s="13" t="s">
        <v>1192</v>
      </c>
      <c r="JZ52" s="13" t="s">
        <v>1192</v>
      </c>
      <c r="KA52" s="10" t="str">
        <f t="shared" ca="1" si="41"/>
        <v/>
      </c>
      <c r="KB52" s="22" t="s">
        <v>3663</v>
      </c>
      <c r="KC52" s="14" t="s">
        <v>716</v>
      </c>
      <c r="KD52" s="14" t="s">
        <v>717</v>
      </c>
      <c r="KE52" s="27" t="str" cm="1">
        <f t="array" aca="1" ref="KE52" ca="1">CONCATENATE($A$37,INDIRECT(ADDRESS(ROW(),COLUMN()-2)),"%20",INDIRECT(ADDRESS(ROW(),COLUMN()-1)),$A$39,INDIRECT(ADDRESS(ROW(),COLUMN()-2)),"%20",INDIRECT(ADDRESS(ROW(),COLUMN()-1)))</f>
        <v>https://maps.yandex.ru/?ll=38.656847%2035.836434&amp;z=16&amp;text=38.656847%2035.836434</v>
      </c>
      <c r="KF52" s="87" t="str" cm="1">
        <f t="array" aca="1" ref="KF52" ca="1">CONCATENATE($A$40,INDIRECT(ADDRESS(ROW(),COLUMN()-3)),"%2C",INDIRECT(ADDRESS(ROW(),COLUMN()-2)))</f>
        <v>https://maps.google.com/maps?q=38.656847%2C35.836434</v>
      </c>
      <c r="KG52" s="79" t="s">
        <v>3229</v>
      </c>
      <c r="KH52" s="10" t="str" cm="1">
        <f t="array" aca="1" ref="KH52" ca="1">IF(INDIRECT(ADDRESS(ROW(),COLUMN()-6))="","X",IF(INDIRECT(ADDRESS(ROW(),COLUMN()-5))="",0,"OK"))</f>
        <v>OK</v>
      </c>
      <c r="KI52" s="29" t="str">
        <f ca="1">IF(KJ52="","",SUM(1+MAXA(KI$1:KI51)))</f>
        <v/>
      </c>
      <c r="KJ52" s="8" t="str" cm="1">
        <f t="array" aca="1" ref="KJ52" ca="1">IF(KH52=0,INDIRECT(ADDRESS(ROW(),COLUMN()-8)),"")</f>
        <v/>
      </c>
      <c r="KK52" s="31"/>
      <c r="KL52" s="10" t="str">
        <f t="shared" si="11"/>
        <v>$KB$52</v>
      </c>
      <c r="KM52" s="29" t="str">
        <f ca="1">IF(KN52="","",SUM(1+MAXA(KM$1:KM51)))</f>
        <v/>
      </c>
      <c r="KN52" s="8" t="str" cm="1">
        <f t="array" aca="1" ref="KN52" ca="1">IF(ISNUMBER(SEARCH(KN$1,INDEX(INDIRECT(KO$1),ROW(KL52),1)))=TRUE,INDIRECT(KL52),"")</f>
        <v/>
      </c>
      <c r="KO52" s="13" t="s">
        <v>1192</v>
      </c>
      <c r="KP52" s="13" t="s">
        <v>1192</v>
      </c>
      <c r="KQ52" s="13" t="s">
        <v>1192</v>
      </c>
      <c r="KR52" s="13"/>
      <c r="KS52" s="13"/>
      <c r="KT52" s="13"/>
      <c r="KU52" s="13"/>
      <c r="KV52" s="13"/>
      <c r="KW52" s="13"/>
      <c r="KX52" s="13"/>
      <c r="KY52" s="13" t="s">
        <v>1192</v>
      </c>
      <c r="KZ52" s="13" t="s">
        <v>1192</v>
      </c>
      <c r="LA52" s="10" t="str">
        <f t="shared" ca="1" si="42"/>
        <v/>
      </c>
      <c r="LB52" s="8"/>
      <c r="LC52" s="10"/>
      <c r="LD52" s="10"/>
      <c r="LG52" s="79"/>
      <c r="LH52" s="10" t="str" cm="1">
        <f t="array" aca="1" ref="LH52" ca="1">IF(INDIRECT(ADDRESS(ROW(),COLUMN()-6))="","X",IF(INDIRECT(ADDRESS(ROW(),COLUMN()-5))="",0,"OK"))</f>
        <v>X</v>
      </c>
      <c r="LI52" s="29" t="str">
        <f ca="1">IF(LJ52="","",SUM(1+MAXA(LI$1:LI51)))</f>
        <v/>
      </c>
      <c r="LJ52" s="8" t="str" cm="1">
        <f t="array" aca="1" ref="LJ52" ca="1">IF(LH52=0,INDIRECT(ADDRESS(ROW(),COLUMN()-8)),"")</f>
        <v/>
      </c>
      <c r="LK52" s="31"/>
      <c r="LL52" s="10" t="str">
        <f t="shared" si="12"/>
        <v>$LB$52</v>
      </c>
      <c r="LM52" s="29" t="str">
        <f ca="1">IF(LN52="","",SUM(1+MAXA(LM$1:LM51)))</f>
        <v/>
      </c>
      <c r="LN52" s="8" t="str" cm="1">
        <f t="array" aca="1" ref="LN52" ca="1">IF(ISNUMBER(SEARCH(LN$1,INDEX(INDIRECT(LO$1),ROW(LL52),1)))=TRUE,INDIRECT(LL52),"")</f>
        <v/>
      </c>
      <c r="LO52" s="13" t="s">
        <v>1192</v>
      </c>
      <c r="LP52" s="13" t="s">
        <v>1192</v>
      </c>
      <c r="LQ52" s="13" t="s">
        <v>1192</v>
      </c>
      <c r="LR52" s="13" t="s">
        <v>1192</v>
      </c>
      <c r="LS52" s="13"/>
      <c r="LT52" s="13"/>
      <c r="LU52" s="13"/>
      <c r="LV52" s="13"/>
      <c r="LW52" s="13"/>
      <c r="LX52" s="13"/>
      <c r="LY52" s="13" t="s">
        <v>1192</v>
      </c>
      <c r="LZ52" s="13" t="s">
        <v>1192</v>
      </c>
      <c r="MA52" s="10" t="str">
        <f t="shared" ca="1" si="43"/>
        <v/>
      </c>
      <c r="MB52" s="8" t="s">
        <v>741</v>
      </c>
      <c r="MC52" s="10" t="s">
        <v>742</v>
      </c>
      <c r="MD52" s="10" t="s">
        <v>743</v>
      </c>
      <c r="ME52" s="27" t="str" cm="1">
        <f t="array" aca="1" ref="ME52" ca="1">CONCATENATE($A$37,INDIRECT(ADDRESS(ROW(),COLUMN()-2)),"%20",INDIRECT(ADDRESS(ROW(),COLUMN()-1)),$A$39,INDIRECT(ADDRESS(ROW(),COLUMN()-2)),"%20",INDIRECT(ADDRESS(ROW(),COLUMN()-1)))</f>
        <v>https://maps.yandex.ru/?ll=38.737050%2035.852307&amp;z=16&amp;text=38.737050%2035.852307</v>
      </c>
      <c r="MF52" s="87" t="str" cm="1">
        <f t="array" aca="1" ref="MF52" ca="1">CONCATENATE($A$40,INDIRECT(ADDRESS(ROW(),COLUMN()-3)),"%2C",INDIRECT(ADDRESS(ROW(),COLUMN()-2)))</f>
        <v>https://maps.google.com/maps?q=38.737050%2C35.852307</v>
      </c>
      <c r="MG52" s="79" t="s">
        <v>3229</v>
      </c>
      <c r="MH52" s="10" t="str" cm="1">
        <f t="array" aca="1" ref="MH52" ca="1">IF(INDIRECT(ADDRESS(ROW(),COLUMN()-6))="","X",IF(INDIRECT(ADDRESS(ROW(),COLUMN()-5))="",0,"OK"))</f>
        <v>OK</v>
      </c>
      <c r="MI52" s="29" t="str">
        <f ca="1">IF(MJ52="","",SUM(1+MAXA(MI$1:MI51)))</f>
        <v/>
      </c>
      <c r="MJ52" s="8" t="str" cm="1">
        <f t="array" aca="1" ref="MJ52" ca="1">IF(MH52=0,INDIRECT(ADDRESS(ROW(),COLUMN()-8)),"")</f>
        <v/>
      </c>
      <c r="MK52" s="31"/>
      <c r="ML52" s="10" t="str">
        <f t="shared" si="13"/>
        <v>$MB$52</v>
      </c>
      <c r="MM52" s="29" t="str">
        <f ca="1">IF(MN52="","",SUM(1+MAXA(MM$1:MM51)))</f>
        <v/>
      </c>
      <c r="MN52" s="8" t="str" cm="1">
        <f t="array" aca="1" ref="MN52" ca="1">IF(ISNUMBER(SEARCH(MN$1,INDEX(INDIRECT(MO$1),ROW(ML52),1)))=TRUE,INDIRECT(ML52),"")</f>
        <v/>
      </c>
      <c r="MO52" s="13" t="s">
        <v>1192</v>
      </c>
      <c r="MP52" s="13" t="s">
        <v>1192</v>
      </c>
      <c r="MQ52" s="13" t="s">
        <v>1192</v>
      </c>
      <c r="MR52" s="13"/>
      <c r="MS52" s="13"/>
      <c r="MT52" s="13"/>
      <c r="MU52" s="13"/>
      <c r="MV52" s="13"/>
      <c r="MW52" s="13" t="s">
        <v>1192</v>
      </c>
      <c r="MX52" s="13"/>
      <c r="MY52" s="13" t="s">
        <v>1192</v>
      </c>
      <c r="MZ52" s="13" t="s">
        <v>1192</v>
      </c>
      <c r="NA52" s="10" t="str">
        <f t="shared" ca="1" si="44"/>
        <v/>
      </c>
      <c r="NB52" s="22" t="s">
        <v>1225</v>
      </c>
      <c r="NC52" s="14" t="s">
        <v>1226</v>
      </c>
      <c r="ND52" s="14" t="s">
        <v>1227</v>
      </c>
      <c r="NE52" s="27" t="str" cm="1">
        <f t="array" aca="1" ref="NE52" ca="1">CONCATENATE($A$37,INDIRECT(ADDRESS(ROW(),COLUMN()-2)),"%20",INDIRECT(ADDRESS(ROW(),COLUMN()-1)),$A$39,INDIRECT(ADDRESS(ROW(),COLUMN()-2)),"%20",INDIRECT(ADDRESS(ROW(),COLUMN()-1)))</f>
        <v>https://maps.yandex.ru/?ll=38.386933%2035.570725&amp;z=16&amp;text=38.386933%2035.570725</v>
      </c>
      <c r="NF52" s="87" t="str" cm="1">
        <f t="array" aca="1" ref="NF52" ca="1">CONCATENATE($A$40,INDIRECT(ADDRESS(ROW(),COLUMN()-3)),"%2C",INDIRECT(ADDRESS(ROW(),COLUMN()-2)))</f>
        <v>https://maps.google.com/maps?q=38.386933%2C35.570725</v>
      </c>
      <c r="NG52" s="79" t="s">
        <v>3229</v>
      </c>
      <c r="NH52" s="10" t="str" cm="1">
        <f t="array" aca="1" ref="NH52" ca="1">IF(INDIRECT(ADDRESS(ROW(),COLUMN()-6))="","X",IF(INDIRECT(ADDRESS(ROW(),COLUMN()-5))="",0,"OK"))</f>
        <v>OK</v>
      </c>
      <c r="NI52" s="29" t="str">
        <f ca="1">IF(NJ52="","",SUM(1+MAXA(NI$1:NI51)))</f>
        <v/>
      </c>
      <c r="NJ52" s="8" t="str" cm="1">
        <f t="array" aca="1" ref="NJ52" ca="1">IF(NH52=0,INDIRECT(ADDRESS(ROW(),COLUMN()-8)),"")</f>
        <v/>
      </c>
      <c r="NK52" s="31"/>
      <c r="NL52" s="10" t="str">
        <f t="shared" si="14"/>
        <v>$NB$52</v>
      </c>
      <c r="NM52" s="29" t="str">
        <f ca="1">IF(NN52="","",SUM(1+MAXA(NM$1:NM51)))</f>
        <v/>
      </c>
      <c r="NN52" s="8" t="str" cm="1">
        <f t="array" aca="1" ref="NN52" ca="1">IF(ISNUMBER(SEARCH(NN$1,INDEX(INDIRECT(NO$1),ROW(NL52),1)))=TRUE,INDIRECT(NL52),"")</f>
        <v/>
      </c>
      <c r="NO52" s="13" t="s">
        <v>1192</v>
      </c>
      <c r="NP52" s="13" t="s">
        <v>1192</v>
      </c>
      <c r="NQ52" s="13" t="s">
        <v>1192</v>
      </c>
      <c r="NR52" s="13"/>
      <c r="NS52" s="13"/>
      <c r="NT52" s="13"/>
      <c r="NU52" s="13"/>
      <c r="NV52" s="13"/>
      <c r="NW52" s="13"/>
      <c r="NX52" s="13" t="s">
        <v>1192</v>
      </c>
      <c r="NY52" s="13" t="s">
        <v>1192</v>
      </c>
      <c r="NZ52" s="13"/>
      <c r="OA52" s="10" t="str">
        <f t="shared" ca="1" si="45"/>
        <v/>
      </c>
      <c r="OB52" s="8" t="s">
        <v>4079</v>
      </c>
      <c r="OC52" s="3" t="s">
        <v>4083</v>
      </c>
      <c r="OD52" s="3" t="s">
        <v>4084</v>
      </c>
      <c r="OE52" s="27" t="str" cm="1">
        <f t="array" aca="1" ref="OE52" ca="1">CONCATENATE($A$37,INDIRECT(ADDRESS(ROW(),COLUMN()-2)),"%20",INDIRECT(ADDRESS(ROW(),COLUMN()-1)),$A$39,INDIRECT(ADDRESS(ROW(),COLUMN()-2)),"%20",INDIRECT(ADDRESS(ROW(),COLUMN()-1)))</f>
        <v>https://maps.yandex.ru/?ll=38.444212%2035.640722&amp;z=16&amp;text=38.444212%2035.640722</v>
      </c>
      <c r="OF52" s="87" t="str" cm="1">
        <f t="array" aca="1" ref="OF52" ca="1">CONCATENATE($A$40,INDIRECT(ADDRESS(ROW(),COLUMN()-3)),"%2C",INDIRECT(ADDRESS(ROW(),COLUMN()-2)))</f>
        <v>https://maps.google.com/maps?q=38.444212%2C35.640722</v>
      </c>
      <c r="OG52" s="79" t="s">
        <v>3229</v>
      </c>
      <c r="OH52" s="10" t="str" cm="1">
        <f t="array" aca="1" ref="OH52" ca="1">IF(INDIRECT(ADDRESS(ROW(),COLUMN()-6))="","X",IF(INDIRECT(ADDRESS(ROW(),COLUMN()-5))="",0,"OK"))</f>
        <v>OK</v>
      </c>
      <c r="OI52" s="29" t="str">
        <f ca="1">IF(OJ52="","",SUM(1+MAXA(OI$1:OI51)))</f>
        <v/>
      </c>
      <c r="OJ52" s="8" t="str" cm="1">
        <f t="array" aca="1" ref="OJ52" ca="1">IF(OH52=0,INDIRECT(ADDRESS(ROW(),COLUMN()-8)),"")</f>
        <v/>
      </c>
      <c r="OK52" s="31"/>
      <c r="OL52" s="10" t="str">
        <f t="shared" si="15"/>
        <v>$OB$52</v>
      </c>
      <c r="OM52" s="29" t="str">
        <f ca="1">IF(ON52="","",SUM(1+MAXA(OM$1:OM51)))</f>
        <v/>
      </c>
      <c r="ON52" s="8" t="str" cm="1">
        <f t="array" aca="1" ref="ON52" ca="1">IF(ISNUMBER(SEARCH(ON$1,INDEX(INDIRECT(OO$1),ROW(OL52),1)))=TRUE,INDIRECT(OL52),"")</f>
        <v/>
      </c>
      <c r="OO52" s="13" t="s">
        <v>1192</v>
      </c>
      <c r="OP52" s="13"/>
      <c r="OQ52" s="13"/>
      <c r="OR52" s="13"/>
      <c r="OS52" s="13"/>
      <c r="OT52" s="13"/>
      <c r="OU52" s="13"/>
      <c r="OV52" s="13"/>
      <c r="OW52" s="13"/>
      <c r="OX52" s="13"/>
      <c r="OY52" s="13"/>
      <c r="OZ52" s="13" t="s">
        <v>1192</v>
      </c>
      <c r="PA52" s="10" t="str">
        <f t="shared" ca="1" si="46"/>
        <v/>
      </c>
      <c r="PB52" s="22"/>
      <c r="PC52" s="14"/>
      <c r="PD52" s="14"/>
      <c r="PE52" s="27"/>
      <c r="PF52" s="87"/>
      <c r="PG52" s="79" t="s">
        <v>3239</v>
      </c>
      <c r="PH52" s="10" t="str" cm="1">
        <f t="array" aca="1" ref="PH52" ca="1">IF(INDIRECT(ADDRESS(ROW(),COLUMN()-6))="","X",IF(INDIRECT(ADDRESS(ROW(),COLUMN()-5))="",0,"OK"))</f>
        <v>X</v>
      </c>
      <c r="PI52" s="29" t="str">
        <f ca="1">IF(PJ52="","",SUM(1+MAXA(PI$1:PI51)))</f>
        <v/>
      </c>
      <c r="PJ52" s="8" t="str" cm="1">
        <f t="array" aca="1" ref="PJ52" ca="1">IF(PH52=0,INDIRECT(ADDRESS(ROW(),COLUMN()-8)),"")</f>
        <v/>
      </c>
      <c r="PK52" s="31"/>
      <c r="PL52" s="10" t="str">
        <f t="shared" si="16"/>
        <v>$PB$52</v>
      </c>
      <c r="PM52" s="29" t="str">
        <f ca="1">IF(PN52="","",SUM(1+MAXA(PM$1:PM51)))</f>
        <v/>
      </c>
      <c r="PN52" s="8" t="str" cm="1">
        <f t="array" aca="1" ref="PN52" ca="1">IF(ISNUMBER(SEARCH(PN$1,INDEX(INDIRECT(PO$1),ROW(PL52),1)))=TRUE,INDIRECT(PL52),"")</f>
        <v/>
      </c>
      <c r="PO52" s="13" t="s">
        <v>1192</v>
      </c>
      <c r="PP52" s="13" t="s">
        <v>1192</v>
      </c>
      <c r="PQ52" s="13" t="s">
        <v>1192</v>
      </c>
      <c r="PR52" s="13" t="s">
        <v>1192</v>
      </c>
      <c r="PS52" s="13"/>
      <c r="PT52" s="13"/>
      <c r="PU52" s="13"/>
      <c r="PV52" s="13"/>
      <c r="PW52" s="13"/>
      <c r="PX52" s="13"/>
      <c r="PY52" s="13" t="s">
        <v>1192</v>
      </c>
      <c r="PZ52" s="13" t="s">
        <v>1192</v>
      </c>
      <c r="QA52" s="10" t="str">
        <f t="shared" ca="1" si="47"/>
        <v/>
      </c>
      <c r="QB52" s="22" t="s">
        <v>4391</v>
      </c>
      <c r="QC52" s="6" t="s">
        <v>1647</v>
      </c>
      <c r="QD52" s="6" t="s">
        <v>1648</v>
      </c>
      <c r="QE52" s="27" t="str" cm="1">
        <f t="array" aca="1" ref="QE52" ca="1">CONCATENATE($A$37,INDIRECT(ADDRESS(ROW(),COLUMN()-2)),"%20",INDIRECT(ADDRESS(ROW(),COLUMN()-1)),$A$39,INDIRECT(ADDRESS(ROW(),COLUMN()-2)),"%20",INDIRECT(ADDRESS(ROW(),COLUMN()-1)))</f>
        <v>https://maps.yandex.ru/?ll=38.739204%2035.092539&amp;z=16&amp;text=38.739204%2035.092539</v>
      </c>
      <c r="QF52" s="87" t="str" cm="1">
        <f t="array" aca="1" ref="QF52" ca="1">CONCATENATE($A$40,INDIRECT(ADDRESS(ROW(),COLUMN()-3)),"%2C",INDIRECT(ADDRESS(ROW(),COLUMN()-2)))</f>
        <v>https://maps.google.com/maps?q=38.739204%2C35.092539</v>
      </c>
      <c r="QG52" s="79" t="s">
        <v>3239</v>
      </c>
      <c r="QH52" s="10" t="str" cm="1">
        <f t="array" aca="1" ref="QH52" ca="1">IF(INDIRECT(ADDRESS(ROW(),COLUMN()-6))="","X",IF(INDIRECT(ADDRESS(ROW(),COLUMN()-5))="",0,"OK"))</f>
        <v>OK</v>
      </c>
      <c r="QI52" s="29" t="str">
        <f ca="1">IF(QJ52="","",SUM(1+MAXA(QI$1:QI51)))</f>
        <v/>
      </c>
      <c r="QJ52" s="8" t="str" cm="1">
        <f t="array" aca="1" ref="QJ52" ca="1">IF(QH52=0,INDIRECT(ADDRESS(ROW(),COLUMN()-8)),"")</f>
        <v/>
      </c>
      <c r="QK52" s="31"/>
      <c r="QL52" s="10" t="str">
        <f t="shared" si="17"/>
        <v>$QB$52</v>
      </c>
      <c r="QM52" s="29" t="str">
        <f ca="1">IF(QN52="","",SUM(1+MAXA(QM$1:QM51)))</f>
        <v/>
      </c>
      <c r="QN52" s="8" t="str" cm="1">
        <f t="array" aca="1" ref="QN52" ca="1">IF(ISNUMBER(SEARCH(QN$1,INDEX(INDIRECT(QO$1),ROW(QL52),1)))=TRUE,INDIRECT(QL52),"")</f>
        <v/>
      </c>
      <c r="QO52" s="13" t="s">
        <v>1192</v>
      </c>
      <c r="QP52" s="13" t="s">
        <v>1192</v>
      </c>
      <c r="QQ52" s="13" t="s">
        <v>1192</v>
      </c>
      <c r="QR52" s="13" t="s">
        <v>1192</v>
      </c>
      <c r="QS52" s="13"/>
      <c r="QT52" s="13"/>
      <c r="QU52" s="13"/>
      <c r="QV52" s="13"/>
      <c r="QW52" s="13"/>
      <c r="QX52" s="13"/>
      <c r="QY52" s="13" t="s">
        <v>1192</v>
      </c>
      <c r="QZ52" s="13" t="s">
        <v>1192</v>
      </c>
      <c r="RA52" s="10" t="str">
        <f t="shared" ca="1" si="48"/>
        <v/>
      </c>
      <c r="RB52" s="22"/>
      <c r="RC52" s="6"/>
      <c r="RD52" s="6"/>
      <c r="RE52" s="24"/>
      <c r="RF52" s="24"/>
      <c r="RG52" s="79"/>
      <c r="RH52" s="10" t="str" cm="1">
        <f t="array" aca="1" ref="RH52" ca="1">IF(INDIRECT(ADDRESS(ROW(),COLUMN()-6))="","X",IF(INDIRECT(ADDRESS(ROW(),COLUMN()-5))="",0,"OK"))</f>
        <v>X</v>
      </c>
      <c r="RI52" s="29" t="str">
        <f ca="1">IF(RJ52="","",SUM(1+MAXA(RI$1:RI51)))</f>
        <v/>
      </c>
      <c r="RJ52" s="8" t="str" cm="1">
        <f t="array" aca="1" ref="RJ52" ca="1">IF(RH52=0,INDIRECT(ADDRESS(ROW(),COLUMN()-8)),"")</f>
        <v/>
      </c>
      <c r="RK52" s="31"/>
      <c r="RL52" s="10" t="str">
        <f t="shared" si="18"/>
        <v>$RB$52</v>
      </c>
      <c r="RM52" s="29" t="str">
        <f ca="1">IF(RN52="","",SUM(1+MAXA(RM$1:RM51)))</f>
        <v/>
      </c>
      <c r="RN52" s="8" t="str" cm="1">
        <f t="array" aca="1" ref="RN52" ca="1">IF(ISNUMBER(SEARCH(RN$1,INDEX(INDIRECT(RO$1),ROW(RL52),1)))=TRUE,INDIRECT(RL52),"")</f>
        <v/>
      </c>
      <c r="RO52" s="13" t="s">
        <v>1192</v>
      </c>
      <c r="RP52" s="13" t="s">
        <v>1192</v>
      </c>
      <c r="RQ52" s="13" t="s">
        <v>1192</v>
      </c>
      <c r="RR52" s="13"/>
      <c r="RS52" s="13"/>
      <c r="RT52" s="13"/>
      <c r="RU52" s="13"/>
      <c r="RV52" s="13"/>
      <c r="RW52" s="13"/>
      <c r="RX52" s="13"/>
      <c r="RY52" s="13" t="s">
        <v>1192</v>
      </c>
      <c r="RZ52" s="13" t="s">
        <v>1192</v>
      </c>
      <c r="SA52" s="10" t="str">
        <f t="shared" ca="1" si="49"/>
        <v/>
      </c>
      <c r="SB52" s="16"/>
      <c r="SC52" s="17" t="s">
        <v>1833</v>
      </c>
      <c r="SD52" s="48"/>
      <c r="SE52" s="17"/>
      <c r="SF52" s="17"/>
      <c r="SG52" s="79" t="s">
        <v>3229</v>
      </c>
      <c r="SH52" s="10" t="str" cm="1">
        <f t="array" aca="1" ref="SH52" ca="1">IF(INDIRECT(ADDRESS(ROW(),COLUMN()-6))="","X",IF(INDIRECT(ADDRESS(ROW(),COLUMN()-5))="",0,"OK"))</f>
        <v>X</v>
      </c>
      <c r="SI52" s="29" t="str">
        <f ca="1">IF(SJ52="","",SUM(1+MAXA(SI$1:SI51)))</f>
        <v/>
      </c>
      <c r="SJ52" s="8" t="str" cm="1">
        <f t="array" aca="1" ref="SJ52" ca="1">IF(SH52=0,INDIRECT(ADDRESS(ROW(),COLUMN()-8)),"")</f>
        <v/>
      </c>
      <c r="SK52" s="33" t="s">
        <v>1192</v>
      </c>
      <c r="SL52" s="10" t="str">
        <f t="shared" si="19"/>
        <v>$SB$52</v>
      </c>
      <c r="SM52" s="29" t="str">
        <f ca="1">IF(SN52="","",SUM(1+MAXA(SM$1:SM51)))</f>
        <v/>
      </c>
      <c r="SN52" s="8" t="str" cm="1">
        <f t="array" aca="1" ref="SN52" ca="1">IF(ISNUMBER(SEARCH(SN$1,INDEX(SB$1:SB$174,ROW(SL52),1)))=TRUE,INDIRECT(SL52),"")</f>
        <v/>
      </c>
      <c r="SO52" s="13" t="s">
        <v>1192</v>
      </c>
      <c r="SP52" s="13" t="s">
        <v>1192</v>
      </c>
      <c r="SQ52" s="13" t="s">
        <v>1192</v>
      </c>
      <c r="SR52" s="13"/>
      <c r="SS52" s="13"/>
      <c r="ST52" s="13"/>
      <c r="SU52" s="13"/>
      <c r="SV52" s="13"/>
      <c r="SW52" s="13"/>
      <c r="SX52" s="13"/>
      <c r="SY52" s="13" t="s">
        <v>1192</v>
      </c>
      <c r="SZ52" s="13" t="s">
        <v>1192</v>
      </c>
      <c r="TA52" s="10" t="str">
        <f t="shared" ca="1" si="50"/>
        <v/>
      </c>
      <c r="TB52" s="22"/>
      <c r="TC52" s="6"/>
      <c r="TD52" s="6"/>
      <c r="TE52" s="24"/>
      <c r="TF52" s="88"/>
      <c r="TG52" s="101"/>
      <c r="TH52" s="10" t="str" cm="1">
        <f t="array" aca="1" ref="TH52" ca="1">IF(INDIRECT(ADDRESS(ROW(),COLUMN()-6))="","X",IF(INDIRECT(ADDRESS(ROW(),COLUMN()-5))="",0,"OK"))</f>
        <v>X</v>
      </c>
      <c r="TI52" s="29" t="str">
        <f ca="1">IF(TJ52="","",SUM(1+MAXA(TI$1:TI51)))</f>
        <v/>
      </c>
      <c r="TJ52" s="8" t="str" cm="1">
        <f t="array" aca="1" ref="TJ52" ca="1">IF(TH52=0,INDIRECT(ADDRESS(ROW(),COLUMN()-8)),"")</f>
        <v/>
      </c>
      <c r="TK52" s="33" t="s">
        <v>1192</v>
      </c>
      <c r="TL52" s="10" t="str">
        <f t="shared" si="20"/>
        <v>$TB$52</v>
      </c>
      <c r="TM52" s="29" t="str">
        <f ca="1">IF(TN52="","",SUM(1+MAXA(TM$1:TM51)))</f>
        <v/>
      </c>
      <c r="TN52" s="8" t="str" cm="1">
        <f t="array" aca="1" ref="TN52" ca="1">IF(ISNUMBER(SEARCH(TN$1,INDEX(INDIRECT(TO$1),ROW(TL52),1)))=TRUE,INDIRECT(TL52),"")</f>
        <v/>
      </c>
      <c r="TO52" s="13" t="s">
        <v>1192</v>
      </c>
      <c r="TP52" s="13" t="s">
        <v>1192</v>
      </c>
      <c r="TQ52" s="13" t="s">
        <v>1192</v>
      </c>
      <c r="TR52" s="13"/>
      <c r="TS52" s="13"/>
      <c r="TT52" s="13"/>
      <c r="TU52" s="13"/>
      <c r="TV52" s="13"/>
      <c r="TW52" s="13"/>
      <c r="TX52" s="13"/>
      <c r="TY52" s="13" t="s">
        <v>1192</v>
      </c>
      <c r="TZ52" s="13" t="s">
        <v>1192</v>
      </c>
      <c r="UA52" s="14" t="str">
        <f t="shared" ca="1" si="51"/>
        <v/>
      </c>
      <c r="UB52" s="16"/>
      <c r="UC52" s="17" t="s">
        <v>2167</v>
      </c>
      <c r="UD52" s="51"/>
      <c r="UE52" s="19"/>
      <c r="UF52" s="19"/>
      <c r="UG52" s="79" t="s">
        <v>3229</v>
      </c>
      <c r="UH52" s="10" t="str" cm="1">
        <f t="array" aca="1" ref="UH52" ca="1">IF(INDIRECT(ADDRESS(ROW(),COLUMN()-6))="","X",IF(INDIRECT(ADDRESS(ROW(),COLUMN()-5))="",0,"OK"))</f>
        <v>X</v>
      </c>
      <c r="UI52" s="29" t="str">
        <f ca="1">IF(UJ52="","",SUM(1+MAXA(UI$1:UI51)))</f>
        <v/>
      </c>
      <c r="UJ52" s="8" t="str" cm="1">
        <f t="array" aca="1" ref="UJ52" ca="1">IF(UH52=0,INDIRECT(ADDRESS(ROW(),COLUMN()-8)),"")</f>
        <v/>
      </c>
      <c r="UK52" s="33" t="s">
        <v>1192</v>
      </c>
      <c r="UL52" s="10" t="str">
        <f t="shared" si="21"/>
        <v>$UB$52</v>
      </c>
      <c r="UM52" s="29" t="str">
        <f ca="1">IF(UN52="","",SUM(1+MAXA(UM$1:UM51)))</f>
        <v/>
      </c>
      <c r="UN52" s="8" t="str" cm="1">
        <f t="array" aca="1" ref="UN52" ca="1">IF(ISNUMBER(SEARCH(UN$1,INDEX(INDIRECT(UO$1),ROW(UL52),1)))=TRUE,INDIRECT(UL52),"")</f>
        <v/>
      </c>
      <c r="UO52" s="13" t="s">
        <v>1192</v>
      </c>
      <c r="UP52" s="13" t="s">
        <v>1192</v>
      </c>
      <c r="UQ52" s="13" t="s">
        <v>1192</v>
      </c>
      <c r="UR52" s="13"/>
      <c r="US52" s="13"/>
      <c r="UT52" s="13"/>
      <c r="UU52" s="13"/>
      <c r="UV52" s="13"/>
      <c r="UW52" s="13"/>
      <c r="UX52" s="13"/>
      <c r="UY52" s="13" t="s">
        <v>1192</v>
      </c>
      <c r="UZ52" s="13" t="s">
        <v>1192</v>
      </c>
      <c r="VA52" s="10" t="str">
        <f t="shared" ca="1" si="52"/>
        <v/>
      </c>
      <c r="VB52" s="22" t="s">
        <v>1997</v>
      </c>
      <c r="VC52" s="6" t="s">
        <v>1998</v>
      </c>
      <c r="VD52" s="6" t="s">
        <v>1999</v>
      </c>
      <c r="VE52" s="27" t="str" cm="1">
        <f t="array" aca="1" ref="VE52" ca="1">CONCATENATE($A$37,INDIRECT(ADDRESS(ROW(),COLUMN()-2)),"%20",INDIRECT(ADDRESS(ROW(),COLUMN()-1)),$A$39,INDIRECT(ADDRESS(ROW(),COLUMN()-2)),"%20",INDIRECT(ADDRESS(ROW(),COLUMN()-1)))</f>
        <v>https://maps.yandex.ru/?ll=39.064741%2036.168430&amp;z=16&amp;text=39.064741%2036.168430</v>
      </c>
      <c r="VF52" s="87" t="str" cm="1">
        <f t="array" aca="1" ref="VF52" ca="1">CONCATENATE($A$40,INDIRECT(ADDRESS(ROW(),COLUMN()-3)),"%2C",INDIRECT(ADDRESS(ROW(),COLUMN()-2)))</f>
        <v>https://maps.google.com/maps?q=39.064741%2C36.168430</v>
      </c>
      <c r="VG52" s="79" t="s">
        <v>3229</v>
      </c>
      <c r="VH52" s="10" t="str" cm="1">
        <f t="array" aca="1" ref="VH52" ca="1">IF(INDIRECT(ADDRESS(ROW(),COLUMN()-6))="","X",IF(INDIRECT(ADDRESS(ROW(),COLUMN()-5))="",0,"OK"))</f>
        <v>OK</v>
      </c>
      <c r="VI52" s="29" t="str">
        <f ca="1">IF(VJ52="","",SUM(1+MAXA(VI$1:VI51)))</f>
        <v/>
      </c>
      <c r="VJ52" s="8" t="str" cm="1">
        <f t="array" aca="1" ref="VJ52" ca="1">IF(VH52=0,INDIRECT(ADDRESS(ROW(),COLUMN()-8)),"")</f>
        <v/>
      </c>
      <c r="VK52" s="33" t="s">
        <v>1192</v>
      </c>
      <c r="VL52" s="10" t="str">
        <f t="shared" si="22"/>
        <v>$VB$52</v>
      </c>
      <c r="VM52" s="29" t="str">
        <f ca="1">IF(VN52="","",SUM(1+MAXA(VM$1:VM51)))</f>
        <v/>
      </c>
      <c r="VN52" s="8" t="str" cm="1">
        <f t="array" aca="1" ref="VN52" ca="1">IF(ISNUMBER(SEARCH(VN$1,INDEX(INDIRECT(VO$1),ROW(VL52),1)))=TRUE,INDIRECT(VL52),"")</f>
        <v/>
      </c>
      <c r="VO52" s="13" t="s">
        <v>1192</v>
      </c>
      <c r="VP52" s="13" t="s">
        <v>1192</v>
      </c>
      <c r="VQ52" s="13" t="s">
        <v>1192</v>
      </c>
      <c r="VR52" s="13"/>
      <c r="VS52" s="13"/>
      <c r="VT52" s="13"/>
      <c r="VU52" s="13"/>
      <c r="VV52" s="13"/>
      <c r="VW52" s="13"/>
      <c r="VX52" s="13"/>
      <c r="VY52" s="13" t="s">
        <v>1192</v>
      </c>
      <c r="VZ52" s="13" t="s">
        <v>1192</v>
      </c>
      <c r="WA52" s="10" t="str">
        <f t="shared" ca="1" si="53"/>
        <v/>
      </c>
      <c r="WB52" s="22"/>
      <c r="WC52" s="6"/>
      <c r="WD52" s="6"/>
      <c r="WE52" s="15"/>
      <c r="WF52" s="15"/>
      <c r="WG52" s="79"/>
      <c r="WH52" s="10" t="str" cm="1">
        <f t="array" aca="1" ref="WH52" ca="1">IF(INDIRECT(ADDRESS(ROW(),COLUMN()-6))="","X",IF(INDIRECT(ADDRESS(ROW(),COLUMN()-5))="",0,"OK"))</f>
        <v>X</v>
      </c>
      <c r="WI52" s="29" t="str">
        <f ca="1">IF(WJ52="","",SUM(1+MAXA(WI$1:WI51)))</f>
        <v/>
      </c>
      <c r="WJ52" s="8" t="str" cm="1">
        <f t="array" aca="1" ref="WJ52" ca="1">IF(WH52=0,INDIRECT(ADDRESS(ROW(),COLUMN()-8)),"")</f>
        <v/>
      </c>
      <c r="WK52" s="33" t="s">
        <v>1192</v>
      </c>
      <c r="WL52" s="10" t="str">
        <f t="shared" si="23"/>
        <v>$WB$52</v>
      </c>
      <c r="WM52" s="29" t="str">
        <f ca="1">IF(WN52="","",SUM(1+MAXA(WM$1:WM51)))</f>
        <v/>
      </c>
      <c r="WN52" s="8" t="str" cm="1">
        <f t="array" aca="1" ref="WN52" ca="1">IF(ISNUMBER(SEARCH(WN$1,INDEX(INDIRECT(WO$1),ROW(WL52),1)))=TRUE,INDIRECT(WL52),"")</f>
        <v/>
      </c>
      <c r="WO52" s="13" t="s">
        <v>1192</v>
      </c>
      <c r="WP52" s="13" t="s">
        <v>1192</v>
      </c>
      <c r="WQ52" s="13" t="s">
        <v>1192</v>
      </c>
      <c r="WR52" s="13" t="s">
        <v>1192</v>
      </c>
      <c r="WS52" s="13"/>
      <c r="WT52" s="13"/>
      <c r="WU52" s="13"/>
      <c r="WV52" s="13" t="s">
        <v>1192</v>
      </c>
      <c r="WW52" s="13"/>
      <c r="WX52" s="13"/>
      <c r="WY52" s="13"/>
      <c r="WZ52" s="13" t="s">
        <v>1192</v>
      </c>
      <c r="XA52" s="10" t="str">
        <f t="shared" ca="1" si="54"/>
        <v/>
      </c>
      <c r="XB52" s="22" t="s">
        <v>4236</v>
      </c>
      <c r="XC52" s="37" t="s">
        <v>4238</v>
      </c>
      <c r="XD52" s="37" t="s">
        <v>4237</v>
      </c>
      <c r="XE52" s="27" t="str" cm="1">
        <f t="array" aca="1" ref="XE52" ca="1">CONCATENATE($A$37,INDIRECT(ADDRESS(ROW(),COLUMN()-2)),"%20",INDIRECT(ADDRESS(ROW(),COLUMN()-1)),$A$39,INDIRECT(ADDRESS(ROW(),COLUMN()-2)),"%20",INDIRECT(ADDRESS(ROW(),COLUMN()-1)))</f>
        <v>https://maps.yandex.ru/?ll=38.286723%2035.827515&amp;z=16&amp;text=38.286723%2035.827515</v>
      </c>
      <c r="XF52" s="87" t="str" cm="1">
        <f t="array" aca="1" ref="XF52" ca="1">CONCATENATE($A$40,INDIRECT(ADDRESS(ROW(),COLUMN()-3)),"%2C",INDIRECT(ADDRESS(ROW(),COLUMN()-2)))</f>
        <v>https://maps.google.com/maps?q=38.286723%2C35.827515</v>
      </c>
      <c r="XG52" s="79" t="s">
        <v>3229</v>
      </c>
      <c r="XH52" s="10" t="str" cm="1">
        <f t="array" aca="1" ref="XH52" ca="1">IF(INDIRECT(ADDRESS(ROW(),COLUMN()-6))="","X",IF(INDIRECT(ADDRESS(ROW(),COLUMN()-5))="",0,"OK"))</f>
        <v>OK</v>
      </c>
      <c r="XI52" s="29" t="str">
        <f ca="1">IF(XJ52="","",SUM(1+MAXA(XI$1:XI51)))</f>
        <v/>
      </c>
      <c r="XJ52" s="8" t="str" cm="1">
        <f t="array" aca="1" ref="XJ52" ca="1">IF(XH52=0,INDIRECT(ADDRESS(ROW(),COLUMN()-8)),"")</f>
        <v/>
      </c>
      <c r="XK52" s="33" t="s">
        <v>1192</v>
      </c>
      <c r="XL52" s="10" t="str">
        <f t="shared" si="24"/>
        <v>$XB$52</v>
      </c>
      <c r="XM52" s="29" t="str">
        <f ca="1">IF(XN52="","",SUM(1+MAXA(XM$1:XM51)))</f>
        <v/>
      </c>
      <c r="XN52" s="8" t="str" cm="1">
        <f t="array" aca="1" ref="XN52" ca="1">IF(ISNUMBER(SEARCH(XN$1,INDEX(INDIRECT(XO$1),ROW(XL52),1)))=TRUE,INDIRECT(XL52),"")</f>
        <v/>
      </c>
      <c r="XO52" s="13" t="s">
        <v>1192</v>
      </c>
      <c r="XP52" s="13" t="s">
        <v>1192</v>
      </c>
      <c r="XQ52" s="13" t="s">
        <v>1192</v>
      </c>
      <c r="XR52" s="13" t="s">
        <v>1192</v>
      </c>
      <c r="XS52" s="13"/>
      <c r="XT52" s="13"/>
      <c r="XU52" s="13"/>
      <c r="XV52" s="13"/>
      <c r="XW52" s="13"/>
      <c r="XX52" s="13"/>
      <c r="XY52" s="13" t="s">
        <v>1192</v>
      </c>
      <c r="XZ52" s="13" t="s">
        <v>1192</v>
      </c>
      <c r="YA52" s="10" t="str">
        <f t="shared" ca="1" si="55"/>
        <v/>
      </c>
      <c r="YB52" s="22"/>
      <c r="YC52" s="37"/>
      <c r="YD52" s="37"/>
      <c r="YE52" s="24"/>
      <c r="YF52" s="88"/>
      <c r="YG52" s="101"/>
      <c r="YH52" s="10" t="str" cm="1">
        <f t="array" aca="1" ref="YH52" ca="1">IF(INDIRECT(ADDRESS(ROW(),COLUMN()-6))="","X",IF(INDIRECT(ADDRESS(ROW(),COLUMN()-5))="",0,"OK"))</f>
        <v>X</v>
      </c>
      <c r="YI52" s="29" t="str">
        <f ca="1">IF(YJ52="","",SUM(1+MAXA(YI$1:YI51)))</f>
        <v/>
      </c>
      <c r="YJ52" s="8" t="str" cm="1">
        <f t="array" aca="1" ref="YJ52" ca="1">IF(YH52=0,INDIRECT(ADDRESS(ROW(),COLUMN()-8)),"")</f>
        <v/>
      </c>
      <c r="YK52" s="33" t="s">
        <v>1192</v>
      </c>
      <c r="YL52" s="10" t="str">
        <f t="shared" si="25"/>
        <v>$YB$52</v>
      </c>
      <c r="YM52" s="29" t="str">
        <f ca="1">IF(YN52="","",SUM(1+MAXA(YM$1:YM51)))</f>
        <v/>
      </c>
      <c r="YN52" s="8" t="str" cm="1">
        <f t="array" aca="1" ref="YN52" ca="1">IF(ISNUMBER(SEARCH(YN$1,INDEX(INDIRECT(YO$1),ROW(YL52),1)))=TRUE,INDIRECT(YL52),"")</f>
        <v/>
      </c>
      <c r="YO52" s="13" t="s">
        <v>1192</v>
      </c>
      <c r="YP52" s="13" t="s">
        <v>1192</v>
      </c>
      <c r="YQ52" s="13" t="s">
        <v>1192</v>
      </c>
      <c r="YR52" s="13" t="s">
        <v>1192</v>
      </c>
      <c r="YS52" s="13"/>
      <c r="YT52" s="13"/>
      <c r="YU52" s="13"/>
      <c r="YV52" s="13"/>
      <c r="YW52" s="13"/>
      <c r="YX52" s="13"/>
      <c r="YY52" s="13" t="s">
        <v>1192</v>
      </c>
      <c r="YZ52" s="13" t="s">
        <v>1192</v>
      </c>
      <c r="ZA52" s="10" t="str">
        <f t="shared" ca="1" si="56"/>
        <v/>
      </c>
      <c r="ZB52" s="16"/>
      <c r="ZC52" s="17" t="s">
        <v>2445</v>
      </c>
      <c r="ZD52" s="51"/>
      <c r="ZE52" s="19"/>
      <c r="ZF52" s="19"/>
      <c r="ZG52" s="79" t="s">
        <v>3229</v>
      </c>
      <c r="ZH52" s="10" t="str" cm="1">
        <f t="array" aca="1" ref="ZH52" ca="1">IF(INDIRECT(ADDRESS(ROW(),COLUMN()-6))="","X",IF(INDIRECT(ADDRESS(ROW(),COLUMN()-5))="",0,"OK"))</f>
        <v>X</v>
      </c>
      <c r="ZI52" s="29" t="str">
        <f ca="1">IF(ZJ52="","",SUM(1+MAXA(ZI$1:ZI51)))</f>
        <v/>
      </c>
      <c r="ZJ52" s="8" t="str" cm="1">
        <f t="array" aca="1" ref="ZJ52" ca="1">IF(ZH52=0,INDIRECT(ADDRESS(ROW(),COLUMN()-8)),"")</f>
        <v/>
      </c>
      <c r="ZK52" s="33" t="s">
        <v>1192</v>
      </c>
      <c r="ZL52" s="10" t="str">
        <f t="shared" si="26"/>
        <v>$ZB$52</v>
      </c>
      <c r="ZM52" s="29" t="str">
        <f ca="1">IF(ZN52="","",SUM(1+MAXA(ZM$1:ZM51)))</f>
        <v/>
      </c>
      <c r="ZN52" s="8" t="str" cm="1">
        <f t="array" aca="1" ref="ZN52" ca="1">IF(ISNUMBER(SEARCH(ZN$1,INDEX(INDIRECT(ZO$1),ROW(ZL52),1)))=TRUE,INDIRECT(ZL52),"")</f>
        <v/>
      </c>
      <c r="ZO52" s="13" t="s">
        <v>1192</v>
      </c>
      <c r="ZP52" s="13" t="s">
        <v>1192</v>
      </c>
      <c r="ZQ52" s="13" t="s">
        <v>1192</v>
      </c>
      <c r="ZR52" s="13" t="s">
        <v>1192</v>
      </c>
      <c r="ZS52" s="13"/>
      <c r="ZT52" s="13"/>
      <c r="ZU52" s="13"/>
      <c r="ZV52" s="13"/>
      <c r="ZW52" s="13"/>
      <c r="ZX52" s="13"/>
      <c r="ZY52" s="13"/>
      <c r="ZZ52" s="13" t="s">
        <v>1192</v>
      </c>
      <c r="AAA52" s="10" t="str">
        <f t="shared" ca="1" si="57"/>
        <v/>
      </c>
      <c r="AAB52" s="22" t="s">
        <v>2599</v>
      </c>
      <c r="AAC52" s="37" t="s">
        <v>2600</v>
      </c>
      <c r="AAD52" s="37" t="s">
        <v>2601</v>
      </c>
      <c r="AAE52" s="27" t="str" cm="1">
        <f t="array" aca="1" ref="AAE52" ca="1">CONCATENATE($A$37,INDIRECT(ADDRESS(ROW(),COLUMN()-2)),"%20",INDIRECT(ADDRESS(ROW(),COLUMN()-1)),$A$39,INDIRECT(ADDRESS(ROW(),COLUMN()-2)),"%20",INDIRECT(ADDRESS(ROW(),COLUMN()-1)))</f>
        <v>https://maps.yandex.ru/?ll=38.386400%2034.959715&amp;z=16&amp;text=38.386400%2034.959715</v>
      </c>
      <c r="AAF52" s="87" t="str" cm="1">
        <f t="array" aca="1" ref="AAF52" ca="1">CONCATENATE($A$40,INDIRECT(ADDRESS(ROW(),COLUMN()-3)),"%2C",INDIRECT(ADDRESS(ROW(),COLUMN()-2)))</f>
        <v>https://maps.google.com/maps?q=38.386400%2C34.959715</v>
      </c>
      <c r="AAG52" s="79" t="s">
        <v>3229</v>
      </c>
      <c r="AAH52" s="10" t="str" cm="1">
        <f t="array" aca="1" ref="AAH52" ca="1">IF(INDIRECT(ADDRESS(ROW(),COLUMN()-6))="","X",IF(INDIRECT(ADDRESS(ROW(),COLUMN()-5))="",0,"OK"))</f>
        <v>OK</v>
      </c>
      <c r="AAI52" s="29" t="str">
        <f ca="1">IF(AAJ52="","",SUM(1+MAXA(AAI$1:AAI51)))</f>
        <v/>
      </c>
      <c r="AAJ52" s="8" t="str" cm="1">
        <f t="array" aca="1" ref="AAJ52" ca="1">IF(AAH52=0,INDIRECT(ADDRESS(ROW(),COLUMN()-8)),"")</f>
        <v/>
      </c>
      <c r="AAK52" s="33" t="s">
        <v>1192</v>
      </c>
      <c r="AAL52" s="10" t="str">
        <f t="shared" si="27"/>
        <v>$AAB$52</v>
      </c>
      <c r="AAM52" s="29" t="str">
        <f ca="1">IF(AAN52="","",SUM(1+MAXA(AAM$1:AAM51)))</f>
        <v/>
      </c>
      <c r="AAN52" s="8" t="str" cm="1">
        <f t="array" aca="1" ref="AAN52" ca="1">IF(ISNUMBER(SEARCH(AAN$1,INDEX(INDIRECT(AAO$1),ROW(AAL52),1)))=TRUE,INDIRECT(AAL52),"")</f>
        <v/>
      </c>
      <c r="AAO52" s="13" t="s">
        <v>1192</v>
      </c>
      <c r="AAP52" s="13" t="s">
        <v>1192</v>
      </c>
      <c r="AAQ52" s="13" t="s">
        <v>1192</v>
      </c>
      <c r="AAR52" s="13" t="s">
        <v>1192</v>
      </c>
      <c r="AAS52" s="13" t="s">
        <v>1192</v>
      </c>
      <c r="AAT52" s="13"/>
      <c r="AAU52" s="13"/>
      <c r="AAV52" s="13"/>
      <c r="AAW52" s="13"/>
      <c r="AAX52" s="13"/>
      <c r="AAY52" s="13"/>
      <c r="AAZ52" s="13" t="s">
        <v>1192</v>
      </c>
      <c r="ABA52" s="10" t="str">
        <f t="shared" ca="1" si="58"/>
        <v/>
      </c>
      <c r="ABB52" s="22" t="s">
        <v>2755</v>
      </c>
      <c r="ABC52" s="37" t="s">
        <v>2756</v>
      </c>
      <c r="ABD52" s="37" t="s">
        <v>2757</v>
      </c>
      <c r="ABE52" s="27" t="str" cm="1">
        <f t="array" aca="1" ref="ABE52" ca="1">CONCATENATE($A$37,INDIRECT(ADDRESS(ROW(),COLUMN()-2)),"%20",INDIRECT(ADDRESS(ROW(),COLUMN()-1)),$A$39,INDIRECT(ADDRESS(ROW(),COLUMN()-2)),"%20",INDIRECT(ADDRESS(ROW(),COLUMN()-1)))</f>
        <v>https://maps.yandex.ru/?ll=38.710041%2035.484587&amp;z=16&amp;text=38.710041%2035.484587</v>
      </c>
      <c r="ABF52" s="87" t="str" cm="1">
        <f t="array" aca="1" ref="ABF52" ca="1">CONCATENATE($A$40,INDIRECT(ADDRESS(ROW(),COLUMN()-3)),"%2C",INDIRECT(ADDRESS(ROW(),COLUMN()-2)))</f>
        <v>https://maps.google.com/maps?q=38.710041%2C35.484587</v>
      </c>
      <c r="ABG52" s="79" t="s">
        <v>3229</v>
      </c>
      <c r="ABH52" s="10" t="str" cm="1">
        <f t="array" aca="1" ref="ABH52" ca="1">IF(INDIRECT(ADDRESS(ROW(),COLUMN()-6))="","X",IF(INDIRECT(ADDRESS(ROW(),COLUMN()-5))="",0,"OK"))</f>
        <v>OK</v>
      </c>
      <c r="ABI52" s="29" t="str">
        <f ca="1">IF(ABJ52="","",SUM(1+MAXA(ABI$1:ABI51)))</f>
        <v/>
      </c>
      <c r="ABJ52" s="8" t="str" cm="1">
        <f t="array" aca="1" ref="ABJ52" ca="1">IF(ABH52=0,INDIRECT(ADDRESS(ROW(),COLUMN()-8)),"")</f>
        <v/>
      </c>
      <c r="ABK52" s="33" t="s">
        <v>1192</v>
      </c>
      <c r="ABL52" s="10" t="str">
        <f t="shared" si="28"/>
        <v>$ABB$52</v>
      </c>
      <c r="ABM52" s="29" t="str">
        <f ca="1">IF(ABN52="","",SUM(1+MAXA(ABM$1:ABM51)))</f>
        <v/>
      </c>
      <c r="ABN52" s="8" t="str" cm="1">
        <f t="array" aca="1" ref="ABN52" ca="1">IF(ISNUMBER(SEARCH(ABN$1,INDEX(INDIRECT(ABO$1),ROW(ABL52),1)))=TRUE,INDIRECT(ABL52),"")</f>
        <v/>
      </c>
      <c r="ABO52" s="13" t="s">
        <v>1192</v>
      </c>
      <c r="ABP52" s="13" t="s">
        <v>1192</v>
      </c>
      <c r="ABQ52" s="13" t="s">
        <v>1192</v>
      </c>
      <c r="ABR52" s="13"/>
      <c r="ABS52" s="13"/>
      <c r="ABT52" s="13"/>
      <c r="ABU52" s="13"/>
      <c r="ABV52" s="13"/>
      <c r="ABW52" s="13"/>
      <c r="ABX52" s="13"/>
      <c r="ABY52" s="13"/>
      <c r="ABZ52" s="13" t="s">
        <v>1192</v>
      </c>
      <c r="ACA52" s="10" t="str">
        <f t="shared" ca="1" si="59"/>
        <v/>
      </c>
      <c r="ACB52" s="22"/>
      <c r="ACC52" s="37"/>
      <c r="ACD52" s="37"/>
      <c r="ACE52" s="24"/>
      <c r="ACF52" s="88"/>
      <c r="ACG52" s="101"/>
      <c r="ACH52" s="10" t="str" cm="1">
        <f t="array" aca="1" ref="ACH52" ca="1">IF(INDIRECT(ADDRESS(ROW(),COLUMN()-6))="","X",IF(INDIRECT(ADDRESS(ROW(),COLUMN()-5))="",0,"OK"))</f>
        <v>X</v>
      </c>
      <c r="ACI52" s="29" t="str">
        <f ca="1">IF(ACJ52="","",SUM(1+MAXA(ACI$1:ACI51)))</f>
        <v/>
      </c>
      <c r="ACJ52" s="8" t="str" cm="1">
        <f t="array" aca="1" ref="ACJ52" ca="1">IF(ACH52=0,INDIRECT(ADDRESS(ROW(),COLUMN()-8)),"")</f>
        <v/>
      </c>
      <c r="ACK52" s="33" t="s">
        <v>1192</v>
      </c>
      <c r="ACL52" s="10" t="str">
        <f t="shared" si="29"/>
        <v>$ACB$52</v>
      </c>
      <c r="ACM52" s="29" t="str">
        <f ca="1">IF(ACN52="","",SUM(1+MAXA(ACM$1:ACM51)))</f>
        <v/>
      </c>
      <c r="ACN52" s="8" t="str" cm="1">
        <f t="array" aca="1" ref="ACN52" ca="1">IF(ISNUMBER(SEARCH(ACN$1,INDEX(INDIRECT(ACO$1),ROW(ACL52),1)))=TRUE,INDIRECT(ACL52),"")</f>
        <v/>
      </c>
      <c r="ACO52" s="13" t="s">
        <v>1192</v>
      </c>
      <c r="ACP52" s="13" t="s">
        <v>1192</v>
      </c>
      <c r="ACQ52" s="13" t="s">
        <v>1192</v>
      </c>
      <c r="ACR52" s="13"/>
      <c r="ACS52" s="13"/>
      <c r="ACT52" s="13"/>
      <c r="ACU52" s="13"/>
      <c r="ACV52" s="13"/>
      <c r="ACW52" s="13"/>
      <c r="ACX52" s="13"/>
      <c r="ACY52" s="13"/>
      <c r="ACZ52" s="13" t="s">
        <v>1192</v>
      </c>
      <c r="ADA52" s="10" t="str">
        <f t="shared" ca="1" si="60"/>
        <v/>
      </c>
      <c r="ADB52" s="22"/>
      <c r="ADC52" s="6"/>
      <c r="ADD52" s="37"/>
      <c r="ADE52" s="24"/>
      <c r="ADF52" s="24"/>
      <c r="ADG52" s="92"/>
      <c r="ADH52" s="10" t="str" cm="1">
        <f t="array" aca="1" ref="ADH52" ca="1">IF(INDIRECT(ADDRESS(ROW(),COLUMN()-6))="","X",IF(INDIRECT(ADDRESS(ROW(),COLUMN()-5))="",0,"OK"))</f>
        <v>X</v>
      </c>
      <c r="ADI52" s="29" t="str">
        <f ca="1">IF(ADJ52="","",SUM(1+MAXA(ADI$1:ADI51)))</f>
        <v/>
      </c>
      <c r="ADJ52" s="8" t="str" cm="1">
        <f t="array" aca="1" ref="ADJ52" ca="1">IF(ADH52=0,INDIRECT(ADDRESS(ROW(),COLUMN()-8)),"")</f>
        <v/>
      </c>
      <c r="ADK52" s="33" t="s">
        <v>1192</v>
      </c>
      <c r="ADL52" s="10" t="str">
        <f t="shared" si="30"/>
        <v>$ADB$52</v>
      </c>
      <c r="ADM52" s="29" t="str">
        <f ca="1">IF(ADN52="","",SUM(1+MAXA(ADM$1:ADM51)))</f>
        <v/>
      </c>
      <c r="ADN52" s="8" t="str" cm="1">
        <f t="array" aca="1" ref="ADN52" ca="1">IF(ISNUMBER(SEARCH(ADN$1,INDEX(INDIRECT(ADO$1),ROW(ADL52),1)))=TRUE,INDIRECT(ADL52),"")</f>
        <v/>
      </c>
      <c r="ADO52" s="13" t="s">
        <v>1192</v>
      </c>
      <c r="ADP52" s="13" t="s">
        <v>1192</v>
      </c>
      <c r="ADQ52" s="13" t="s">
        <v>1192</v>
      </c>
      <c r="ADR52" s="13" t="s">
        <v>1192</v>
      </c>
      <c r="ADS52" s="13" t="s">
        <v>1192</v>
      </c>
      <c r="ADT52" s="13"/>
      <c r="ADU52" s="13"/>
      <c r="ADV52" s="13"/>
      <c r="ADW52" s="13"/>
      <c r="ADX52" s="13"/>
      <c r="ADY52" s="13"/>
      <c r="ADZ52" s="13" t="s">
        <v>1192</v>
      </c>
      <c r="AEA52" s="10" t="str">
        <f t="shared" ca="1" si="61"/>
        <v/>
      </c>
      <c r="AEB52" s="22"/>
      <c r="AEC52" s="6"/>
      <c r="AED52" s="37"/>
      <c r="AEE52" s="24"/>
      <c r="AEF52" s="24"/>
      <c r="AEG52" s="79"/>
      <c r="AEH52" s="10" t="str" cm="1">
        <f t="array" aca="1" ref="AEH52" ca="1">IF(INDIRECT(ADDRESS(ROW(),COLUMN()-6))="","X",IF(INDIRECT(ADDRESS(ROW(),COLUMN()-5))="",0,"OK"))</f>
        <v>X</v>
      </c>
      <c r="AEI52" s="29" t="str">
        <f ca="1">IF(AEJ52="","",SUM(1+MAXA(AEI$1:AEI51)))</f>
        <v/>
      </c>
      <c r="AEJ52" s="8" t="str" cm="1">
        <f t="array" aca="1" ref="AEJ52" ca="1">IF(AEH52=0,INDIRECT(ADDRESS(ROW(),COLUMN()-8)),"")</f>
        <v/>
      </c>
      <c r="AEK52" s="33" t="s">
        <v>1192</v>
      </c>
      <c r="AEL52" s="10" t="str">
        <f t="shared" si="31"/>
        <v>$AEB$52</v>
      </c>
      <c r="AEM52" s="29" t="str">
        <f ca="1">IF(AEN52="","",SUM(1+MAXA(AEM$1:AEM51)))</f>
        <v/>
      </c>
      <c r="AEN52" s="8" t="str" cm="1">
        <f t="array" aca="1" ref="AEN52" ca="1">IF(ISNUMBER(SEARCH(AEN$1,INDEX(INDIRECT(AEO$1),ROW(AEL52),1)))=TRUE,INDIRECT(AEL52),"")</f>
        <v/>
      </c>
      <c r="AEO52" s="13" t="s">
        <v>1192</v>
      </c>
      <c r="AEP52" s="13" t="s">
        <v>1192</v>
      </c>
      <c r="AEQ52" s="13" t="s">
        <v>1192</v>
      </c>
      <c r="AER52" s="13" t="s">
        <v>1192</v>
      </c>
      <c r="AES52" s="13" t="s">
        <v>1192</v>
      </c>
      <c r="AET52" s="13" t="s">
        <v>1192</v>
      </c>
      <c r="AEU52" s="13" t="s">
        <v>1192</v>
      </c>
      <c r="AEV52" s="13" t="s">
        <v>1192</v>
      </c>
    </row>
    <row r="53" spans="1:828" s="4" customFormat="1" ht="24.75" customHeight="1" x14ac:dyDescent="0.2">
      <c r="B53" s="10" t="str">
        <f t="shared" ca="1" si="32"/>
        <v/>
      </c>
      <c r="C53" s="8"/>
      <c r="D53" s="10"/>
      <c r="E53" s="10"/>
      <c r="G53" s="81"/>
      <c r="H53" s="94"/>
      <c r="I53" s="10" t="str" cm="1">
        <f t="array" aca="1" ref="I53" ca="1">IF(INDIRECT(ADDRESS(ROW(),COLUMN()-6))="","X",IF(INDIRECT(ADDRESS(ROW(),COLUMN()-5))="",0,"OK"))</f>
        <v>X</v>
      </c>
      <c r="J53" s="29" t="str">
        <f ca="1">IF(K53="","",SUM(1+MAXA(J$1:J52)))</f>
        <v/>
      </c>
      <c r="K53" s="8" t="str" cm="1">
        <f t="array" aca="1" ref="K53" ca="1">IF(I53=0,INDIRECT(ADDRESS(ROW(),COLUMN()-8)),"")</f>
        <v/>
      </c>
      <c r="L53" s="31"/>
      <c r="M53" s="10" t="str">
        <f t="shared" si="0"/>
        <v>$C$53</v>
      </c>
      <c r="N53" s="29" t="str">
        <f ca="1">IF(O53="","",SUM(1+MAXA(N$1:N52)))</f>
        <v/>
      </c>
      <c r="O53" s="8" t="str" cm="1">
        <f t="array" aca="1" ref="O53" ca="1">IF(ISNUMBER(SEARCH(O$1,INDEX(INDIRECT($P$1),ROW(M53),1)))=TRUE,INDIRECT(M53),"")</f>
        <v/>
      </c>
      <c r="P53" s="13" t="s">
        <v>1192</v>
      </c>
      <c r="Q53" s="13" t="s">
        <v>1192</v>
      </c>
      <c r="R53" s="13"/>
      <c r="S53" s="13"/>
      <c r="T53" s="13"/>
      <c r="U53" s="13"/>
      <c r="V53" s="13"/>
      <c r="W53" s="13"/>
      <c r="X53" s="13"/>
      <c r="Y53" s="13" t="s">
        <v>1192</v>
      </c>
      <c r="Z53" s="13" t="s">
        <v>1192</v>
      </c>
      <c r="AA53" s="10" t="str">
        <f t="shared" ca="1" si="62"/>
        <v/>
      </c>
      <c r="AB53" s="8"/>
      <c r="AC53" s="10"/>
      <c r="AD53" s="10"/>
      <c r="AF53" s="81"/>
      <c r="AG53" s="81"/>
      <c r="AH53" s="10" t="str" cm="1">
        <f t="array" aca="1" ref="AH53" ca="1">IF(INDIRECT(ADDRESS(ROW(),COLUMN()-6))="","X",IF(INDIRECT(ADDRESS(ROW(),COLUMN()-5))="",0,"OK"))</f>
        <v>X</v>
      </c>
      <c r="AI53" s="29" t="str">
        <f ca="1">IF(AJ53="","",SUM(1+MAXA(AI$1:AI52)))</f>
        <v/>
      </c>
      <c r="AJ53" s="8" t="str" cm="1">
        <f t="array" aca="1" ref="AJ53" ca="1">IF(AH53=0,INDIRECT(ADDRESS(ROW(),COLUMN()-8)),"")</f>
        <v/>
      </c>
      <c r="AK53" s="31"/>
      <c r="AL53" s="10" t="str">
        <f t="shared" si="1"/>
        <v>$AB$53</v>
      </c>
      <c r="AM53" s="29" t="str">
        <f ca="1">IF(AN53="","",SUM(1+MAXA(AM$1:AM52)))</f>
        <v/>
      </c>
      <c r="AN53" s="8" t="str" cm="1">
        <f t="array" aca="1" ref="AN53" ca="1">IF(ISNUMBER(SEARCH(AN$1,INDEX(INDIRECT($AO$1),ROW(AL53),1)))=TRUE,INDIRECT(AL53),"")</f>
        <v/>
      </c>
      <c r="AO53" s="13" t="s">
        <v>1192</v>
      </c>
      <c r="AP53" s="13" t="s">
        <v>1192</v>
      </c>
      <c r="AQ53" s="13" t="s">
        <v>1192</v>
      </c>
      <c r="AR53" s="13"/>
      <c r="AS53" s="13"/>
      <c r="AT53" s="13"/>
      <c r="AU53" s="13"/>
      <c r="AV53" s="13"/>
      <c r="AW53" s="13"/>
      <c r="AX53" s="13" t="s">
        <v>1192</v>
      </c>
      <c r="AY53" s="13" t="s">
        <v>1192</v>
      </c>
      <c r="AZ53" s="13" t="s">
        <v>1192</v>
      </c>
      <c r="BA53" s="10" t="str">
        <f t="shared" ca="1" si="33"/>
        <v/>
      </c>
      <c r="BB53" s="8" t="s">
        <v>362</v>
      </c>
      <c r="BC53" s="10" t="s">
        <v>363</v>
      </c>
      <c r="BD53" s="10" t="s">
        <v>364</v>
      </c>
      <c r="BE53" s="27" t="str" cm="1">
        <f t="array" aca="1" ref="BE53" ca="1">CONCATENATE($A$37,INDIRECT(ADDRESS(ROW(),COLUMN()-2)),"%20",INDIRECT(ADDRESS(ROW(),COLUMN()-1)),$A$39,INDIRECT(ADDRESS(ROW(),COLUMN()-2)),"%20",INDIRECT(ADDRESS(ROW(),COLUMN()-1)))</f>
        <v>https://maps.yandex.ru/?ll=38.703233%2035.466567&amp;z=16&amp;text=38.703233%2035.466567</v>
      </c>
      <c r="BF53" s="87" t="str" cm="1">
        <f t="array" aca="1" ref="BF53" ca="1">CONCATENATE($A$40,INDIRECT(ADDRESS(ROW(),COLUMN()-3)),"%2C",INDIRECT(ADDRESS(ROW(),COLUMN()-2)))</f>
        <v>https://maps.google.com/maps?q=38.703233%2C35.466567</v>
      </c>
      <c r="BG53" s="92" t="s">
        <v>3229</v>
      </c>
      <c r="BH53" s="10" t="str" cm="1">
        <f t="array" aca="1" ref="BH53" ca="1">IF(INDIRECT(ADDRESS(ROW(),COLUMN()-6))="","X",IF(INDIRECT(ADDRESS(ROW(),COLUMN()-5))="",0,"OK"))</f>
        <v>OK</v>
      </c>
      <c r="BI53" s="29" t="str">
        <f ca="1">IF(BJ53="","",SUM(1+MAXA(BI$1:BI52)))</f>
        <v/>
      </c>
      <c r="BJ53" s="8" t="str" cm="1">
        <f t="array" aca="1" ref="BJ53" ca="1">IF(BH53=0,INDIRECT(ADDRESS(ROW(),COLUMN()-8)),"")</f>
        <v/>
      </c>
      <c r="BK53" s="31"/>
      <c r="BL53" s="10" t="str">
        <f t="shared" si="2"/>
        <v>$BB$53</v>
      </c>
      <c r="BM53" s="29" t="str">
        <f ca="1">IF(BN53="","",SUM(1+MAXA(BM$1:BM52)))</f>
        <v/>
      </c>
      <c r="BN53" s="8" t="str" cm="1">
        <f t="array" aca="1" ref="BN53" ca="1">IF(ISNUMBER(SEARCH(BN$1,INDEX(INDIRECT(BO$1),ROW(BL53),1)))=TRUE,INDIRECT(BL53),"")</f>
        <v/>
      </c>
      <c r="BO53" s="13" t="s">
        <v>1192</v>
      </c>
      <c r="BP53" s="13" t="s">
        <v>1192</v>
      </c>
      <c r="BQ53" s="13" t="s">
        <v>1192</v>
      </c>
      <c r="BR53" s="13"/>
      <c r="BS53" s="13"/>
      <c r="BT53" s="13"/>
      <c r="BU53" s="13"/>
      <c r="BV53" s="13"/>
      <c r="BW53" s="13" t="s">
        <v>1192</v>
      </c>
      <c r="BX53" s="13" t="s">
        <v>1192</v>
      </c>
      <c r="BY53" s="13"/>
      <c r="BZ53" s="13"/>
      <c r="CA53" s="10" t="str">
        <f t="shared" ca="1" si="34"/>
        <v/>
      </c>
      <c r="CB53" s="22" t="s">
        <v>3568</v>
      </c>
      <c r="CC53" s="6" t="s">
        <v>3486</v>
      </c>
      <c r="CD53" s="6" t="s">
        <v>3485</v>
      </c>
      <c r="CE53" s="27" t="str" cm="1">
        <f t="array" aca="1" ref="CE53" ca="1">CONCATENATE($A$37,INDIRECT(ADDRESS(ROW(),COLUMN()-2)),"%20",INDIRECT(ADDRESS(ROW(),COLUMN()-1)),$A$39,INDIRECT(ADDRESS(ROW(),COLUMN()-2)),"%20",INDIRECT(ADDRESS(ROW(),COLUMN()-1)))</f>
        <v>https://maps.yandex.ru/?ll=38.761836%2035.430148&amp;z=16&amp;text=38.761836%2035.430148</v>
      </c>
      <c r="CF53" s="87" t="str" cm="1">
        <f t="array" aca="1" ref="CF53" ca="1">CONCATENATE($A$40,INDIRECT(ADDRESS(ROW(),COLUMN()-3)),"%2C",INDIRECT(ADDRESS(ROW(),COLUMN()-2)))</f>
        <v>https://maps.google.com/maps?q=38.761836%2C35.430148</v>
      </c>
      <c r="CG53" s="92" t="s">
        <v>3229</v>
      </c>
      <c r="CH53" s="10" t="str" cm="1">
        <f t="array" aca="1" ref="CH53" ca="1">IF(INDIRECT(ADDRESS(ROW(),COLUMN()-6))="","X",IF(INDIRECT(ADDRESS(ROW(),COLUMN()-5))="",0,"OK"))</f>
        <v>OK</v>
      </c>
      <c r="CI53" s="29" t="str">
        <f ca="1">IF(CJ53="","",SUM(1+MAXA(CI$1:CI52)))</f>
        <v/>
      </c>
      <c r="CJ53" s="8" t="str" cm="1">
        <f t="array" aca="1" ref="CJ53" ca="1">IF(CH53=0,INDIRECT(ADDRESS(ROW(),COLUMN()-8)),"")</f>
        <v/>
      </c>
      <c r="CK53" s="31"/>
      <c r="CL53" s="10" t="str">
        <f t="shared" si="3"/>
        <v>$CB$53</v>
      </c>
      <c r="CM53" s="29" t="str">
        <f ca="1">IF(CN53="","",SUM(1+MAXA(CM$1:CM52)))</f>
        <v/>
      </c>
      <c r="CN53" s="8" t="str" cm="1">
        <f t="array" aca="1" ref="CN53" ca="1">IF(ISNUMBER(SEARCH(CN$1,INDEX(INDIRECT(CO$1),ROW(CL53),1)))=TRUE,INDIRECT(CL53),"")</f>
        <v/>
      </c>
      <c r="CO53" s="13" t="s">
        <v>1192</v>
      </c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 t="s">
        <v>1192</v>
      </c>
      <c r="DA53" s="10" t="str">
        <f t="shared" ca="1" si="65"/>
        <v/>
      </c>
      <c r="DB53" s="8"/>
      <c r="DC53" s="10"/>
      <c r="DD53" s="10"/>
      <c r="DF53" s="81"/>
      <c r="DG53" s="94"/>
      <c r="DH53" s="10" t="str" cm="1">
        <f t="array" aca="1" ref="DH53" ca="1">IF(INDIRECT(ADDRESS(ROW(),COLUMN()-6))="","X",IF(INDIRECT(ADDRESS(ROW(),COLUMN()-5))="",0,"OK"))</f>
        <v>X</v>
      </c>
      <c r="DI53" s="29" t="str">
        <f ca="1">IF(DJ53="","",SUM(1+MAXA(DI$1:DI52)))</f>
        <v/>
      </c>
      <c r="DJ53" s="8" t="str" cm="1">
        <f t="array" aca="1" ref="DJ53" ca="1">IF(DH53=0,INDIRECT(ADDRESS(ROW(),COLUMN()-8)),"")</f>
        <v/>
      </c>
      <c r="DK53" s="31"/>
      <c r="DL53" s="10" t="str">
        <f t="shared" si="66"/>
        <v>$DB$53</v>
      </c>
      <c r="DM53" s="29" t="str">
        <f ca="1">IF(DN53="","",SUM(1+MAXA(DM$1:DM52)))</f>
        <v/>
      </c>
      <c r="DN53" s="8" t="str" cm="1">
        <f t="array" aca="1" ref="DN53" ca="1">IF(ISNUMBER(SEARCH(DN$1,INDEX(INDIRECT(DO$1),ROW(DL53),1)))=TRUE,INDIRECT(DL53),"")</f>
        <v/>
      </c>
      <c r="DO53" s="13" t="s">
        <v>1192</v>
      </c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 t="s">
        <v>1192</v>
      </c>
      <c r="EA53" s="10" t="str">
        <f t="shared" ca="1" si="35"/>
        <v/>
      </c>
      <c r="EB53" s="22"/>
      <c r="EC53" s="14"/>
      <c r="ED53" s="14"/>
      <c r="EE53" s="15"/>
      <c r="EF53" s="15"/>
      <c r="EG53" s="92"/>
      <c r="EH53" s="10" t="str" cm="1">
        <f t="array" aca="1" ref="EH53" ca="1">IF(INDIRECT(ADDRESS(ROW(),COLUMN()-6))="","X",IF(INDIRECT(ADDRESS(ROW(),COLUMN()-5))="",0,"OK"))</f>
        <v>X</v>
      </c>
      <c r="EI53" s="29" t="str">
        <f ca="1">IF(EJ53="","",SUM(1+MAXA(EI$1:EI52)))</f>
        <v/>
      </c>
      <c r="EJ53" s="8" t="str" cm="1">
        <f t="array" aca="1" ref="EJ53" ca="1">IF(EH53=0,INDIRECT(ADDRESS(ROW(),COLUMN()-8)),"")</f>
        <v/>
      </c>
      <c r="EK53" s="31"/>
      <c r="EL53" s="10" t="str">
        <f t="shared" si="5"/>
        <v>$EB$53</v>
      </c>
      <c r="EM53" s="29" t="str">
        <f ca="1">IF(EN53="","",SUM(1+MAXA(EM$1:EM52)))</f>
        <v/>
      </c>
      <c r="EN53" s="8" t="str" cm="1">
        <f t="array" aca="1" ref="EN53" ca="1">IF(ISNUMBER(SEARCH(EN$1,INDEX(INDIRECT(EO$1),ROW(EL53),1)))=TRUE,INDIRECT(EL53),"")</f>
        <v/>
      </c>
      <c r="EO53" s="13" t="s">
        <v>1192</v>
      </c>
      <c r="EP53" s="13"/>
      <c r="EQ53" s="13"/>
      <c r="ER53" s="13"/>
      <c r="ES53" s="13"/>
      <c r="ET53" s="13"/>
      <c r="EU53" s="13"/>
      <c r="EV53" s="13"/>
      <c r="EW53" s="13"/>
      <c r="EX53" s="13"/>
      <c r="EY53" s="13"/>
      <c r="EZ53" s="13"/>
      <c r="FA53" s="10" t="str">
        <f t="shared" ca="1" si="36"/>
        <v/>
      </c>
      <c r="FB53" s="22" t="s">
        <v>4645</v>
      </c>
      <c r="FC53" s="14" t="s">
        <v>719</v>
      </c>
      <c r="FD53" s="14" t="s">
        <v>720</v>
      </c>
      <c r="FE53" s="27" t="str" cm="1">
        <f t="array" aca="1" ref="FE53" ca="1">CONCATENATE($A$37,INDIRECT(ADDRESS(ROW(),COLUMN()-2)),"%20",INDIRECT(ADDRESS(ROW(),COLUMN()-1)),$A$39,INDIRECT(ADDRESS(ROW(),COLUMN()-2)),"%20",INDIRECT(ADDRESS(ROW(),COLUMN()-1)))</f>
        <v>https://maps.yandex.ru/?ll=38.656608%2035.511212&amp;z=16&amp;text=38.656608%2035.511212</v>
      </c>
      <c r="FF53" s="87" t="str" cm="1">
        <f t="array" aca="1" ref="FF53" ca="1">CONCATENATE($A$40,INDIRECT(ADDRESS(ROW(),COLUMN()-3)),"%2C",INDIRECT(ADDRESS(ROW(),COLUMN()-2)))</f>
        <v>https://maps.google.com/maps?q=38.656608%2C35.511212</v>
      </c>
      <c r="FG53" s="92" t="s">
        <v>3229</v>
      </c>
      <c r="FH53" s="10" t="str" cm="1">
        <f t="array" aca="1" ref="FH53" ca="1">IF(INDIRECT(ADDRESS(ROW(),COLUMN()-6))="","X",IF(INDIRECT(ADDRESS(ROW(),COLUMN()-5))="",0,"OK"))</f>
        <v>OK</v>
      </c>
      <c r="FI53" s="29" t="str">
        <f ca="1">IF(FJ53="","",SUM(1+MAXA(FI$1:FI52)))</f>
        <v/>
      </c>
      <c r="FJ53" s="8" t="str" cm="1">
        <f t="array" aca="1" ref="FJ53" ca="1">IF(FH53=0,INDIRECT(ADDRESS(ROW(),COLUMN()-8)),"")</f>
        <v/>
      </c>
      <c r="FK53" s="31"/>
      <c r="FL53" s="10" t="str">
        <f t="shared" si="6"/>
        <v>$FB$53</v>
      </c>
      <c r="FM53" s="29" t="str">
        <f ca="1">IF(FN53="","",SUM(1+MAXA(FM$1:FM52)))</f>
        <v/>
      </c>
      <c r="FN53" s="8" t="str" cm="1">
        <f t="array" aca="1" ref="FN53" ca="1">IF(ISNUMBER(SEARCH(FN$1,INDEX(INDIRECT(FO$1),ROW(FL53),1)))=TRUE,INDIRECT(FL53),"")</f>
        <v/>
      </c>
      <c r="FO53" s="13" t="s">
        <v>1192</v>
      </c>
      <c r="FP53" s="13" t="s">
        <v>1192</v>
      </c>
      <c r="FQ53" s="13" t="s">
        <v>1192</v>
      </c>
      <c r="FR53" s="13" t="s">
        <v>1192</v>
      </c>
      <c r="FS53" s="13" t="s">
        <v>1192</v>
      </c>
      <c r="FT53" s="13"/>
      <c r="FU53" s="13"/>
      <c r="FV53" s="13"/>
      <c r="FW53" s="13"/>
      <c r="FX53" s="13"/>
      <c r="FY53" s="13"/>
      <c r="FZ53" s="13"/>
      <c r="GA53" s="10" t="str">
        <f t="shared" ca="1" si="37"/>
        <v/>
      </c>
      <c r="GB53" s="22"/>
      <c r="GC53" s="14"/>
      <c r="GD53" s="14"/>
      <c r="GE53" s="24"/>
      <c r="GF53" s="88"/>
      <c r="GG53" s="115"/>
      <c r="GH53" s="10" t="str" cm="1">
        <f t="array" aca="1" ref="GH53" ca="1">IF(INDIRECT(ADDRESS(ROW(),COLUMN()-6))="","X",IF(INDIRECT(ADDRESS(ROW(),COLUMN()-5))="",0,"OK"))</f>
        <v>X</v>
      </c>
      <c r="GI53" s="29" t="str">
        <f ca="1">IF(GJ53="","",SUM(1+MAXA(GI$1:GI52)))</f>
        <v/>
      </c>
      <c r="GJ53" s="8" t="str" cm="1">
        <f t="array" aca="1" ref="GJ53" ca="1">IF(GH53=0,INDIRECT(ADDRESS(ROW(),COLUMN()-8)),"")</f>
        <v/>
      </c>
      <c r="GK53" s="31"/>
      <c r="GL53" s="10" t="str">
        <f t="shared" si="7"/>
        <v>$GB$53</v>
      </c>
      <c r="GM53" s="29" t="str">
        <f ca="1">IF(GN53="","",SUM(1+MAXA(GM$1:GM52)))</f>
        <v/>
      </c>
      <c r="GN53" s="8" t="str" cm="1">
        <f t="array" aca="1" ref="GN53" ca="1">IF(ISNUMBER(SEARCH(GN$1,INDEX(INDIRECT(GO$1),ROW(GL53),1)))=TRUE,INDIRECT(GL53),"")</f>
        <v/>
      </c>
      <c r="GO53" s="13" t="s">
        <v>1192</v>
      </c>
      <c r="GP53" s="13" t="s">
        <v>1192</v>
      </c>
      <c r="GQ53" s="13" t="s">
        <v>1192</v>
      </c>
      <c r="GR53" s="13" t="s">
        <v>1192</v>
      </c>
      <c r="GS53" s="13" t="s">
        <v>1192</v>
      </c>
      <c r="GT53" s="13"/>
      <c r="GU53" s="13"/>
      <c r="GV53" s="13"/>
      <c r="GW53" s="13"/>
      <c r="GX53" s="13"/>
      <c r="GY53" s="13"/>
      <c r="GZ53" s="13"/>
      <c r="HA53" s="10" t="str">
        <f t="shared" ca="1" si="38"/>
        <v/>
      </c>
      <c r="HB53" s="22" t="s">
        <v>3301</v>
      </c>
      <c r="HC53" s="6" t="s">
        <v>3306</v>
      </c>
      <c r="HD53" s="6" t="s">
        <v>3307</v>
      </c>
      <c r="HE53" s="27" t="str" cm="1">
        <f t="array" aca="1" ref="HE53" ca="1">CONCATENATE($A$37,INDIRECT(ADDRESS(ROW(),COLUMN()-2)),"%20",INDIRECT(ADDRESS(ROW(),COLUMN()-1)),$A$39,INDIRECT(ADDRESS(ROW(),COLUMN()-2)),"%20",INDIRECT(ADDRESS(ROW(),COLUMN()-1)))</f>
        <v>https://maps.yandex.ru/?ll=38.871232%2035.207178&amp;z=16&amp;text=38.871232%2035.207178</v>
      </c>
      <c r="HF53" s="87" t="str" cm="1">
        <f t="array" aca="1" ref="HF53" ca="1">CONCATENATE($A$40,INDIRECT(ADDRESS(ROW(),COLUMN()-3)),"%2C",INDIRECT(ADDRESS(ROW(),COLUMN()-2)))</f>
        <v>https://maps.google.com/maps?q=38.871232%2C35.207178</v>
      </c>
      <c r="HG53" s="92" t="s">
        <v>3229</v>
      </c>
      <c r="HH53" s="10" t="str" cm="1">
        <f t="array" aca="1" ref="HH53" ca="1">IF(INDIRECT(ADDRESS(ROW(),COLUMN()-6))="","X",IF(INDIRECT(ADDRESS(ROW(),COLUMN()-5))="",0,"OK"))</f>
        <v>OK</v>
      </c>
      <c r="HI53" s="29" t="str">
        <f ca="1">IF(HJ53="","",SUM(1+MAXA(HI$1:HI52)))</f>
        <v/>
      </c>
      <c r="HJ53" s="8" t="str" cm="1">
        <f t="array" aca="1" ref="HJ53" ca="1">IF(HH53=0,INDIRECT(ADDRESS(ROW(),COLUMN()-8)),"")</f>
        <v/>
      </c>
      <c r="HK53" s="31"/>
      <c r="HL53" s="10" t="str">
        <f t="shared" si="8"/>
        <v>$HB$53</v>
      </c>
      <c r="HM53" s="29" t="str">
        <f ca="1">IF(HN53="","",SUM(1+MAXA(HM$1:HM52)))</f>
        <v/>
      </c>
      <c r="HN53" s="8" t="str" cm="1">
        <f t="array" aca="1" ref="HN53" ca="1">IF(ISNUMBER(SEARCH(HN$1,INDEX(INDIRECT(HO$1),ROW(HL53),1)))=TRUE,INDIRECT(HL53),"")</f>
        <v/>
      </c>
      <c r="HO53" s="13" t="s">
        <v>1192</v>
      </c>
      <c r="HP53" s="13" t="s">
        <v>1192</v>
      </c>
      <c r="HQ53" s="13" t="s">
        <v>1192</v>
      </c>
      <c r="HR53" s="13"/>
      <c r="HS53" s="13"/>
      <c r="HT53" s="13"/>
      <c r="HU53" s="13"/>
      <c r="HV53" s="13"/>
      <c r="HW53" s="13"/>
      <c r="HX53" s="13"/>
      <c r="HY53" s="13" t="s">
        <v>1192</v>
      </c>
      <c r="HZ53" s="13" t="s">
        <v>1192</v>
      </c>
      <c r="IA53" s="10" t="str">
        <f t="shared" ca="1" si="39"/>
        <v/>
      </c>
      <c r="IB53" s="22" t="s">
        <v>713</v>
      </c>
      <c r="IC53" s="14" t="s">
        <v>714</v>
      </c>
      <c r="ID53" s="14" t="s">
        <v>715</v>
      </c>
      <c r="IE53" s="27" t="str" cm="1">
        <f t="array" aca="1" ref="IE53" ca="1">CONCATENATE($A$37,INDIRECT(ADDRESS(ROW(),COLUMN()-2)),"%20",INDIRECT(ADDRESS(ROW(),COLUMN()-1)),$A$39,INDIRECT(ADDRESS(ROW(),COLUMN()-2)),"%20",INDIRECT(ADDRESS(ROW(),COLUMN()-1)))</f>
        <v>https://maps.yandex.ru/?ll=38.988434%2035.656452&amp;z=16&amp;text=38.988434%2035.656452</v>
      </c>
      <c r="IF53" s="87" t="str" cm="1">
        <f t="array" aca="1" ref="IF53" ca="1">CONCATENATE($A$40,INDIRECT(ADDRESS(ROW(),COLUMN()-3)),"%2C",INDIRECT(ADDRESS(ROW(),COLUMN()-2)))</f>
        <v>https://maps.google.com/maps?q=38.988434%2C35.656452</v>
      </c>
      <c r="IG53" s="79" t="s">
        <v>3229</v>
      </c>
      <c r="IH53" s="10" t="str" cm="1">
        <f t="array" aca="1" ref="IH53" ca="1">IF(INDIRECT(ADDRESS(ROW(),COLUMN()-6))="","X",IF(INDIRECT(ADDRESS(ROW(),COLUMN()-5))="",0,"OK"))</f>
        <v>OK</v>
      </c>
      <c r="II53" s="29" t="str">
        <f ca="1">IF(IJ53="","",SUM(1+MAXA(II$1:II52)))</f>
        <v/>
      </c>
      <c r="IJ53" s="8" t="str" cm="1">
        <f t="array" aca="1" ref="IJ53" ca="1">IF(IH53=0,INDIRECT(ADDRESS(ROW(),COLUMN()-8)),"")</f>
        <v/>
      </c>
      <c r="IK53" s="31"/>
      <c r="IL53" s="10" t="str">
        <f t="shared" si="9"/>
        <v>$IB$53</v>
      </c>
      <c r="IM53" s="29" t="str">
        <f ca="1">IF(IN53="","",SUM(1+MAXA(IM$1:IM52)))</f>
        <v/>
      </c>
      <c r="IN53" s="8" t="str" cm="1">
        <f t="array" aca="1" ref="IN53" ca="1">IF(ISNUMBER(SEARCH(IN$1,INDEX(INDIRECT(IO$1),ROW(IL53),1)))=TRUE,INDIRECT(IL53),"")</f>
        <v/>
      </c>
      <c r="IO53" s="13" t="s">
        <v>1192</v>
      </c>
      <c r="IP53" s="13" t="s">
        <v>1192</v>
      </c>
      <c r="IQ53" s="13" t="s">
        <v>1192</v>
      </c>
      <c r="IR53" s="13"/>
      <c r="IS53" s="13"/>
      <c r="IT53" s="13"/>
      <c r="IU53" s="13"/>
      <c r="IV53" s="13"/>
      <c r="IW53" s="13"/>
      <c r="IX53" s="13" t="s">
        <v>1192</v>
      </c>
      <c r="IY53" s="13" t="s">
        <v>1192</v>
      </c>
      <c r="IZ53" s="13" t="s">
        <v>1192</v>
      </c>
      <c r="JA53" s="10" t="str">
        <f t="shared" ca="1" si="40"/>
        <v/>
      </c>
      <c r="JB53" s="22"/>
      <c r="JC53" s="14"/>
      <c r="JD53" s="14"/>
      <c r="JE53" s="24"/>
      <c r="JF53" s="88"/>
      <c r="JG53" s="101"/>
      <c r="JH53" s="10" t="str" cm="1">
        <f t="array" aca="1" ref="JH53" ca="1">IF(INDIRECT(ADDRESS(ROW(),COLUMN()-6))="","X",IF(INDIRECT(ADDRESS(ROW(),COLUMN()-5))="",0,"OK"))</f>
        <v>X</v>
      </c>
      <c r="JI53" s="29" t="str">
        <f ca="1">IF(JJ53="","",SUM(1+MAXA(JI$1:JI52)))</f>
        <v/>
      </c>
      <c r="JJ53" s="8" t="str" cm="1">
        <f t="array" aca="1" ref="JJ53" ca="1">IF(JH53=0,INDIRECT(ADDRESS(ROW(),COLUMN()-8)),"")</f>
        <v/>
      </c>
      <c r="JK53" s="31"/>
      <c r="JL53" s="10" t="str">
        <f t="shared" si="10"/>
        <v>$JB$53</v>
      </c>
      <c r="JM53" s="29" t="str">
        <f ca="1">IF(JN53="","",SUM(1+MAXA(JM$1:JM52)))</f>
        <v/>
      </c>
      <c r="JN53" s="8" t="str" cm="1">
        <f t="array" aca="1" ref="JN53" ca="1">IF(ISNUMBER(SEARCH(JN$1,INDEX(INDIRECT(JO$1),ROW(JL53),1)))=TRUE,INDIRECT(JL53),"")</f>
        <v/>
      </c>
      <c r="JO53" s="13" t="s">
        <v>1192</v>
      </c>
      <c r="JP53" s="13" t="s">
        <v>1192</v>
      </c>
      <c r="JQ53" s="13" t="s">
        <v>1192</v>
      </c>
      <c r="JR53" s="13"/>
      <c r="JS53" s="13"/>
      <c r="JT53" s="13"/>
      <c r="JU53" s="13"/>
      <c r="JV53" s="13"/>
      <c r="JW53" s="13"/>
      <c r="JX53" s="13" t="s">
        <v>1192</v>
      </c>
      <c r="JY53" s="13" t="s">
        <v>1192</v>
      </c>
      <c r="JZ53" s="13" t="s">
        <v>1192</v>
      </c>
      <c r="KA53" s="10" t="str">
        <f t="shared" ca="1" si="41"/>
        <v/>
      </c>
      <c r="KB53" s="22" t="s">
        <v>4114</v>
      </c>
      <c r="KC53" s="6" t="s">
        <v>4115</v>
      </c>
      <c r="KD53" s="6" t="s">
        <v>4116</v>
      </c>
      <c r="KE53" s="27" t="str" cm="1">
        <f t="array" aca="1" ref="KE53" ca="1">CONCATENATE($A$37,INDIRECT(ADDRESS(ROW(),COLUMN()-2)),"%20",INDIRECT(ADDRESS(ROW(),COLUMN()-1)),$A$39,INDIRECT(ADDRESS(ROW(),COLUMN()-2)),"%20",INDIRECT(ADDRESS(ROW(),COLUMN()-1)))</f>
        <v>https://maps.yandex.ru/?ll=38.657107%2035.835851&amp;z=16&amp;text=38.657107%2035.835851</v>
      </c>
      <c r="KF53" s="87" t="str" cm="1">
        <f t="array" aca="1" ref="KF53" ca="1">CONCATENATE($A$40,INDIRECT(ADDRESS(ROW(),COLUMN()-3)),"%2C",INDIRECT(ADDRESS(ROW(),COLUMN()-2)))</f>
        <v>https://maps.google.com/maps?q=38.657107%2C35.835851</v>
      </c>
      <c r="KG53" s="79" t="s">
        <v>3229</v>
      </c>
      <c r="KH53" s="10" t="str" cm="1">
        <f t="array" aca="1" ref="KH53" ca="1">IF(INDIRECT(ADDRESS(ROW(),COLUMN()-6))="","X",IF(INDIRECT(ADDRESS(ROW(),COLUMN()-5))="",0,"OK"))</f>
        <v>OK</v>
      </c>
      <c r="KI53" s="29" t="str">
        <f ca="1">IF(KJ53="","",SUM(1+MAXA(KI$1:KI52)))</f>
        <v/>
      </c>
      <c r="KJ53" s="8" t="str" cm="1">
        <f t="array" aca="1" ref="KJ53" ca="1">IF(KH53=0,INDIRECT(ADDRESS(ROW(),COLUMN()-8)),"")</f>
        <v/>
      </c>
      <c r="KK53" s="31"/>
      <c r="KL53" s="10" t="str">
        <f t="shared" si="11"/>
        <v>$KB$53</v>
      </c>
      <c r="KM53" s="29" t="str">
        <f ca="1">IF(KN53="","",SUM(1+MAXA(KM$1:KM52)))</f>
        <v/>
      </c>
      <c r="KN53" s="8" t="str" cm="1">
        <f t="array" aca="1" ref="KN53" ca="1">IF(ISNUMBER(SEARCH(KN$1,INDEX(INDIRECT(KO$1),ROW(KL53),1)))=TRUE,INDIRECT(KL53),"")</f>
        <v/>
      </c>
      <c r="KO53" s="13" t="s">
        <v>1192</v>
      </c>
      <c r="KP53" s="13" t="s">
        <v>1192</v>
      </c>
      <c r="KQ53" s="13" t="s">
        <v>1192</v>
      </c>
      <c r="KR53" s="13"/>
      <c r="KS53" s="13"/>
      <c r="KT53" s="13"/>
      <c r="KU53" s="13"/>
      <c r="KV53" s="13"/>
      <c r="KW53" s="13"/>
      <c r="KX53" s="13"/>
      <c r="KY53" s="13" t="s">
        <v>1192</v>
      </c>
      <c r="KZ53" s="13" t="s">
        <v>1192</v>
      </c>
      <c r="LA53" s="10" t="str">
        <f t="shared" ca="1" si="42"/>
        <v/>
      </c>
      <c r="LB53" s="8"/>
      <c r="LC53" s="10"/>
      <c r="LD53" s="10"/>
      <c r="LG53" s="79"/>
      <c r="LH53" s="10" t="str" cm="1">
        <f t="array" aca="1" ref="LH53" ca="1">IF(INDIRECT(ADDRESS(ROW(),COLUMN()-6))="","X",IF(INDIRECT(ADDRESS(ROW(),COLUMN()-5))="",0,"OK"))</f>
        <v>X</v>
      </c>
      <c r="LI53" s="29" t="str">
        <f ca="1">IF(LJ53="","",SUM(1+MAXA(LI$1:LI52)))</f>
        <v/>
      </c>
      <c r="LJ53" s="8" t="str" cm="1">
        <f t="array" aca="1" ref="LJ53" ca="1">IF(LH53=0,INDIRECT(ADDRESS(ROW(),COLUMN()-8)),"")</f>
        <v/>
      </c>
      <c r="LK53" s="31"/>
      <c r="LL53" s="10" t="str">
        <f t="shared" si="12"/>
        <v>$LB$53</v>
      </c>
      <c r="LM53" s="29" t="str">
        <f ca="1">IF(LN53="","",SUM(1+MAXA(LM$1:LM52)))</f>
        <v/>
      </c>
      <c r="LN53" s="8" t="str" cm="1">
        <f t="array" aca="1" ref="LN53" ca="1">IF(ISNUMBER(SEARCH(LN$1,INDEX(INDIRECT(LO$1),ROW(LL53),1)))=TRUE,INDIRECT(LL53),"")</f>
        <v/>
      </c>
      <c r="LO53" s="13" t="s">
        <v>1192</v>
      </c>
      <c r="LP53" s="13" t="s">
        <v>1192</v>
      </c>
      <c r="LQ53" s="13" t="s">
        <v>1192</v>
      </c>
      <c r="LR53" s="13" t="s">
        <v>1192</v>
      </c>
      <c r="LS53" s="13"/>
      <c r="LT53" s="13"/>
      <c r="LU53" s="13"/>
      <c r="LV53" s="13"/>
      <c r="LW53" s="13"/>
      <c r="LX53" s="13"/>
      <c r="LY53" s="13" t="s">
        <v>1192</v>
      </c>
      <c r="LZ53" s="13" t="s">
        <v>1192</v>
      </c>
      <c r="MA53" s="10" t="str">
        <f t="shared" ca="1" si="43"/>
        <v/>
      </c>
      <c r="MB53" s="8" t="s">
        <v>755</v>
      </c>
      <c r="MC53" s="10" t="s">
        <v>756</v>
      </c>
      <c r="MD53" s="10" t="s">
        <v>757</v>
      </c>
      <c r="ME53" s="27" t="str" cm="1">
        <f t="array" aca="1" ref="ME53" ca="1">CONCATENATE($A$37,INDIRECT(ADDRESS(ROW(),COLUMN()-2)),"%20",INDIRECT(ADDRESS(ROW(),COLUMN()-1)),$A$39,INDIRECT(ADDRESS(ROW(),COLUMN()-2)),"%20",INDIRECT(ADDRESS(ROW(),COLUMN()-1)))</f>
        <v>https://maps.yandex.ru/?ll=38.717319%2035.850391&amp;z=16&amp;text=38.717319%2035.850391</v>
      </c>
      <c r="MF53" s="87" t="str" cm="1">
        <f t="array" aca="1" ref="MF53" ca="1">CONCATENATE($A$40,INDIRECT(ADDRESS(ROW(),COLUMN()-3)),"%2C",INDIRECT(ADDRESS(ROW(),COLUMN()-2)))</f>
        <v>https://maps.google.com/maps?q=38.717319%2C35.850391</v>
      </c>
      <c r="MG53" s="79" t="s">
        <v>3229</v>
      </c>
      <c r="MH53" s="10" t="str" cm="1">
        <f t="array" aca="1" ref="MH53" ca="1">IF(INDIRECT(ADDRESS(ROW(),COLUMN()-6))="","X",IF(INDIRECT(ADDRESS(ROW(),COLUMN()-5))="",0,"OK"))</f>
        <v>OK</v>
      </c>
      <c r="MI53" s="29" t="str">
        <f ca="1">IF(MJ53="","",SUM(1+MAXA(MI$1:MI52)))</f>
        <v/>
      </c>
      <c r="MJ53" s="8" t="str" cm="1">
        <f t="array" aca="1" ref="MJ53" ca="1">IF(MH53=0,INDIRECT(ADDRESS(ROW(),COLUMN()-8)),"")</f>
        <v/>
      </c>
      <c r="MK53" s="31"/>
      <c r="ML53" s="10" t="str">
        <f t="shared" si="13"/>
        <v>$MB$53</v>
      </c>
      <c r="MM53" s="29" t="str">
        <f ca="1">IF(MN53="","",SUM(1+MAXA(MM$1:MM52)))</f>
        <v/>
      </c>
      <c r="MN53" s="8" t="str" cm="1">
        <f t="array" aca="1" ref="MN53" ca="1">IF(ISNUMBER(SEARCH(MN$1,INDEX(INDIRECT(MO$1),ROW(ML53),1)))=TRUE,INDIRECT(ML53),"")</f>
        <v/>
      </c>
      <c r="MO53" s="13" t="s">
        <v>1192</v>
      </c>
      <c r="MP53" s="13" t="s">
        <v>1192</v>
      </c>
      <c r="MQ53" s="13" t="s">
        <v>1192</v>
      </c>
      <c r="MR53" s="13"/>
      <c r="MS53" s="13"/>
      <c r="MT53" s="13"/>
      <c r="MU53" s="13"/>
      <c r="MV53" s="13"/>
      <c r="MW53" s="13" t="s">
        <v>1192</v>
      </c>
      <c r="MX53" s="13"/>
      <c r="MY53" s="13" t="s">
        <v>1192</v>
      </c>
      <c r="MZ53" s="13" t="s">
        <v>1192</v>
      </c>
      <c r="NA53" s="10" t="str">
        <f t="shared" ca="1" si="44"/>
        <v/>
      </c>
      <c r="NB53" s="22"/>
      <c r="NC53" s="14"/>
      <c r="ND53" s="14"/>
      <c r="NE53" s="27"/>
      <c r="NF53" s="87"/>
      <c r="NG53" s="79"/>
      <c r="NH53" s="10" t="str" cm="1">
        <f t="array" aca="1" ref="NH53" ca="1">IF(INDIRECT(ADDRESS(ROW(),COLUMN()-6))="","X",IF(INDIRECT(ADDRESS(ROW(),COLUMN()-5))="",0,"OK"))</f>
        <v>X</v>
      </c>
      <c r="NI53" s="29" t="str">
        <f ca="1">IF(NJ53="","",SUM(1+MAXA(NI$1:NI52)))</f>
        <v/>
      </c>
      <c r="NJ53" s="8" t="str" cm="1">
        <f t="array" aca="1" ref="NJ53" ca="1">IF(NH53=0,INDIRECT(ADDRESS(ROW(),COLUMN()-8)),"")</f>
        <v/>
      </c>
      <c r="NK53" s="31"/>
      <c r="NL53" s="10" t="str">
        <f t="shared" si="14"/>
        <v>$NB$53</v>
      </c>
      <c r="NM53" s="29" t="str">
        <f ca="1">IF(NN53="","",SUM(1+MAXA(NM$1:NM52)))</f>
        <v/>
      </c>
      <c r="NN53" s="8" t="str" cm="1">
        <f t="array" aca="1" ref="NN53" ca="1">IF(ISNUMBER(SEARCH(NN$1,INDEX(INDIRECT(NO$1),ROW(NL53),1)))=TRUE,INDIRECT(NL53),"")</f>
        <v/>
      </c>
      <c r="NO53" s="13" t="s">
        <v>1192</v>
      </c>
      <c r="NP53" s="13" t="s">
        <v>1192</v>
      </c>
      <c r="NQ53" s="13" t="s">
        <v>1192</v>
      </c>
      <c r="NR53" s="13"/>
      <c r="NS53" s="13"/>
      <c r="NT53" s="13"/>
      <c r="NU53" s="13"/>
      <c r="NV53" s="13"/>
      <c r="NW53" s="13"/>
      <c r="NX53" s="13" t="s">
        <v>1192</v>
      </c>
      <c r="NY53" s="13" t="s">
        <v>1192</v>
      </c>
      <c r="NZ53" s="13"/>
      <c r="OA53" s="10" t="str">
        <f t="shared" ca="1" si="45"/>
        <v/>
      </c>
      <c r="OB53" s="8" t="s">
        <v>4419</v>
      </c>
      <c r="OC53" s="3" t="s">
        <v>4420</v>
      </c>
      <c r="OD53" s="3" t="s">
        <v>4421</v>
      </c>
      <c r="OE53" s="27" t="str" cm="1">
        <f t="array" aca="1" ref="OE53" ca="1">CONCATENATE($A$37,INDIRECT(ADDRESS(ROW(),COLUMN()-2)),"%20",INDIRECT(ADDRESS(ROW(),COLUMN()-1)),$A$39,INDIRECT(ADDRESS(ROW(),COLUMN()-2)),"%20",INDIRECT(ADDRESS(ROW(),COLUMN()-1)))</f>
        <v>https://maps.yandex.ru/?ll=38.443653%2035.637569&amp;z=16&amp;text=38.443653%2035.637569</v>
      </c>
      <c r="OF53" s="87" t="str" cm="1">
        <f t="array" aca="1" ref="OF53" ca="1">CONCATENATE($A$40,INDIRECT(ADDRESS(ROW(),COLUMN()-3)),"%2C",INDIRECT(ADDRESS(ROW(),COLUMN()-2)))</f>
        <v>https://maps.google.com/maps?q=38.443653%2C35.637569</v>
      </c>
      <c r="OG53" s="79" t="s">
        <v>3229</v>
      </c>
      <c r="OH53" s="10" t="str" cm="1">
        <f t="array" aca="1" ref="OH53" ca="1">IF(INDIRECT(ADDRESS(ROW(),COLUMN()-6))="","X",IF(INDIRECT(ADDRESS(ROW(),COLUMN()-5))="",0,"OK"))</f>
        <v>OK</v>
      </c>
      <c r="OI53" s="29" t="str">
        <f ca="1">IF(OJ53="","",SUM(1+MAXA(OI$1:OI52)))</f>
        <v/>
      </c>
      <c r="OJ53" s="8" t="str" cm="1">
        <f t="array" aca="1" ref="OJ53" ca="1">IF(OH53=0,INDIRECT(ADDRESS(ROW(),COLUMN()-8)),"")</f>
        <v/>
      </c>
      <c r="OK53" s="31"/>
      <c r="OL53" s="10" t="str">
        <f t="shared" si="15"/>
        <v>$OB$53</v>
      </c>
      <c r="OM53" s="29" t="str">
        <f ca="1">IF(ON53="","",SUM(1+MAXA(OM$1:OM52)))</f>
        <v/>
      </c>
      <c r="ON53" s="8" t="str" cm="1">
        <f t="array" aca="1" ref="ON53" ca="1">IF(ISNUMBER(SEARCH(ON$1,INDEX(INDIRECT(OO$1),ROW(OL53),1)))=TRUE,INDIRECT(OL53),"")</f>
        <v/>
      </c>
      <c r="OO53" s="13" t="s">
        <v>1192</v>
      </c>
      <c r="OP53" s="13"/>
      <c r="OQ53" s="13"/>
      <c r="OR53" s="13"/>
      <c r="OS53" s="13"/>
      <c r="OT53" s="13"/>
      <c r="OU53" s="13"/>
      <c r="OV53" s="13"/>
      <c r="OW53" s="13"/>
      <c r="OX53" s="13"/>
      <c r="OY53" s="13"/>
      <c r="OZ53" s="13" t="s">
        <v>1192</v>
      </c>
      <c r="PA53" s="10" t="str">
        <f t="shared" ca="1" si="46"/>
        <v/>
      </c>
      <c r="PB53" s="22" t="s">
        <v>3897</v>
      </c>
      <c r="PC53" s="6" t="s">
        <v>3898</v>
      </c>
      <c r="PD53" s="6" t="s">
        <v>3899</v>
      </c>
      <c r="PE53" s="27" t="str" cm="1">
        <f t="array" aca="1" ref="PE53" ca="1">CONCATENATE($A$37,INDIRECT(ADDRESS(ROW(),COLUMN()-2)),"%20",INDIRECT(ADDRESS(ROW(),COLUMN()-1)),$A$39,INDIRECT(ADDRESS(ROW(),COLUMN()-2)),"%20",INDIRECT(ADDRESS(ROW(),COLUMN()-1)))</f>
        <v>https://maps.yandex.ru/?ll=39.072791%2035.633129&amp;z=16&amp;text=39.072791%2035.633129</v>
      </c>
      <c r="PF53" s="87" t="str" cm="1">
        <f t="array" aca="1" ref="PF53" ca="1">CONCATENATE($A$40,INDIRECT(ADDRESS(ROW(),COLUMN()-3)),"%2C",INDIRECT(ADDRESS(ROW(),COLUMN()-2)))</f>
        <v>https://maps.google.com/maps?q=39.072791%2C35.633129</v>
      </c>
      <c r="PG53" s="79" t="s">
        <v>3239</v>
      </c>
      <c r="PH53" s="10" t="str" cm="1">
        <f t="array" aca="1" ref="PH53" ca="1">IF(INDIRECT(ADDRESS(ROW(),COLUMN()-6))="","X",IF(INDIRECT(ADDRESS(ROW(),COLUMN()-5))="",0,"OK"))</f>
        <v>OK</v>
      </c>
      <c r="PI53" s="29" t="str">
        <f ca="1">IF(PJ53="","",SUM(1+MAXA(PI$1:PI52)))</f>
        <v/>
      </c>
      <c r="PJ53" s="8" t="str" cm="1">
        <f t="array" aca="1" ref="PJ53" ca="1">IF(PH53=0,INDIRECT(ADDRESS(ROW(),COLUMN()-8)),"")</f>
        <v/>
      </c>
      <c r="PK53" s="31"/>
      <c r="PL53" s="10" t="str">
        <f t="shared" si="16"/>
        <v>$PB$53</v>
      </c>
      <c r="PM53" s="29" t="str">
        <f ca="1">IF(PN53="","",SUM(1+MAXA(PM$1:PM52)))</f>
        <v/>
      </c>
      <c r="PN53" s="8" t="str" cm="1">
        <f t="array" aca="1" ref="PN53" ca="1">IF(ISNUMBER(SEARCH(PN$1,INDEX(INDIRECT(PO$1),ROW(PL53),1)))=TRUE,INDIRECT(PL53),"")</f>
        <v/>
      </c>
      <c r="PO53" s="13" t="s">
        <v>1192</v>
      </c>
      <c r="PP53" s="13" t="s">
        <v>1192</v>
      </c>
      <c r="PQ53" s="13" t="s">
        <v>1192</v>
      </c>
      <c r="PR53" s="13" t="s">
        <v>1192</v>
      </c>
      <c r="PS53" s="13"/>
      <c r="PT53" s="13"/>
      <c r="PU53" s="13"/>
      <c r="PV53" s="13"/>
      <c r="PW53" s="13"/>
      <c r="PX53" s="13"/>
      <c r="PY53" s="13" t="s">
        <v>1192</v>
      </c>
      <c r="PZ53" s="13" t="s">
        <v>1192</v>
      </c>
      <c r="QA53" s="10" t="str">
        <f t="shared" ca="1" si="47"/>
        <v/>
      </c>
      <c r="QB53" s="22" t="s">
        <v>1565</v>
      </c>
      <c r="QC53" s="6" t="s">
        <v>1649</v>
      </c>
      <c r="QD53" s="6" t="s">
        <v>1650</v>
      </c>
      <c r="QE53" s="27" t="str" cm="1">
        <f t="array" aca="1" ref="QE53" ca="1">CONCATENATE($A$37,INDIRECT(ADDRESS(ROW(),COLUMN()-2)),"%20",INDIRECT(ADDRESS(ROW(),COLUMN()-1)),$A$39,INDIRECT(ADDRESS(ROW(),COLUMN()-2)),"%20",INDIRECT(ADDRESS(ROW(),COLUMN()-1)))</f>
        <v>https://maps.yandex.ru/?ll=38.733774%2035.099307&amp;z=16&amp;text=38.733774%2035.099307</v>
      </c>
      <c r="QF53" s="87" t="str" cm="1">
        <f t="array" aca="1" ref="QF53" ca="1">CONCATENATE($A$40,INDIRECT(ADDRESS(ROW(),COLUMN()-3)),"%2C",INDIRECT(ADDRESS(ROW(),COLUMN()-2)))</f>
        <v>https://maps.google.com/maps?q=38.733774%2C35.099307</v>
      </c>
      <c r="QG53" s="79" t="s">
        <v>3239</v>
      </c>
      <c r="QH53" s="10" t="str" cm="1">
        <f t="array" aca="1" ref="QH53" ca="1">IF(INDIRECT(ADDRESS(ROW(),COLUMN()-6))="","X",IF(INDIRECT(ADDRESS(ROW(),COLUMN()-5))="",0,"OK"))</f>
        <v>OK</v>
      </c>
      <c r="QI53" s="29" t="str">
        <f ca="1">IF(QJ53="","",SUM(1+MAXA(QI$1:QI52)))</f>
        <v/>
      </c>
      <c r="QJ53" s="8" t="str" cm="1">
        <f t="array" aca="1" ref="QJ53" ca="1">IF(QH53=0,INDIRECT(ADDRESS(ROW(),COLUMN()-8)),"")</f>
        <v/>
      </c>
      <c r="QK53" s="31"/>
      <c r="QL53" s="10" t="str">
        <f t="shared" si="17"/>
        <v>$QB$53</v>
      </c>
      <c r="QM53" s="29" t="str">
        <f ca="1">IF(QN53="","",SUM(1+MAXA(QM$1:QM52)))</f>
        <v/>
      </c>
      <c r="QN53" s="8" t="str" cm="1">
        <f t="array" aca="1" ref="QN53" ca="1">IF(ISNUMBER(SEARCH(QN$1,INDEX(INDIRECT(QO$1),ROW(QL53),1)))=TRUE,INDIRECT(QL53),"")</f>
        <v/>
      </c>
      <c r="QO53" s="13" t="s">
        <v>1192</v>
      </c>
      <c r="QP53" s="13" t="s">
        <v>1192</v>
      </c>
      <c r="QQ53" s="13" t="s">
        <v>1192</v>
      </c>
      <c r="QR53" s="13" t="s">
        <v>1192</v>
      </c>
      <c r="QS53" s="13"/>
      <c r="QT53" s="13"/>
      <c r="QU53" s="13"/>
      <c r="QV53" s="13"/>
      <c r="QW53" s="13"/>
      <c r="QX53" s="13"/>
      <c r="QY53" s="13" t="s">
        <v>1192</v>
      </c>
      <c r="QZ53" s="13" t="s">
        <v>1192</v>
      </c>
      <c r="RA53" s="10" t="str">
        <f t="shared" ca="1" si="48"/>
        <v/>
      </c>
      <c r="RB53" s="22"/>
      <c r="RC53" s="15"/>
      <c r="RD53" s="14"/>
      <c r="RE53" s="24"/>
      <c r="RF53" s="24"/>
      <c r="RG53" s="79"/>
      <c r="RH53" s="10" t="str" cm="1">
        <f t="array" aca="1" ref="RH53" ca="1">IF(INDIRECT(ADDRESS(ROW(),COLUMN()-6))="","X",IF(INDIRECT(ADDRESS(ROW(),COLUMN()-5))="",0,"OK"))</f>
        <v>X</v>
      </c>
      <c r="RI53" s="29" t="str">
        <f ca="1">IF(RJ53="","",SUM(1+MAXA(RI$1:RI52)))</f>
        <v/>
      </c>
      <c r="RJ53" s="8" t="str" cm="1">
        <f t="array" aca="1" ref="RJ53" ca="1">IF(RH53=0,INDIRECT(ADDRESS(ROW(),COLUMN()-8)),"")</f>
        <v/>
      </c>
      <c r="RK53" s="31"/>
      <c r="RL53" s="10" t="str">
        <f t="shared" si="18"/>
        <v>$RB$53</v>
      </c>
      <c r="RM53" s="29" t="str">
        <f ca="1">IF(RN53="","",SUM(1+MAXA(RM$1:RM52)))</f>
        <v/>
      </c>
      <c r="RN53" s="8" t="str" cm="1">
        <f t="array" aca="1" ref="RN53" ca="1">IF(ISNUMBER(SEARCH(RN$1,INDEX(INDIRECT(RO$1),ROW(RL53),1)))=TRUE,INDIRECT(RL53),"")</f>
        <v/>
      </c>
      <c r="RO53" s="13" t="s">
        <v>1192</v>
      </c>
      <c r="RP53" s="13" t="s">
        <v>1192</v>
      </c>
      <c r="RQ53" s="13" t="s">
        <v>1192</v>
      </c>
      <c r="RR53" s="13"/>
      <c r="RS53" s="13"/>
      <c r="RT53" s="13"/>
      <c r="RU53" s="13"/>
      <c r="RV53" s="13"/>
      <c r="RW53" s="13"/>
      <c r="RX53" s="13"/>
      <c r="RY53" s="13" t="s">
        <v>1192</v>
      </c>
      <c r="RZ53" s="13" t="s">
        <v>1192</v>
      </c>
      <c r="SA53" s="10" t="str">
        <f t="shared" ca="1" si="49"/>
        <v/>
      </c>
      <c r="SB53" s="22" t="s">
        <v>3058</v>
      </c>
      <c r="SC53" s="6" t="s">
        <v>1834</v>
      </c>
      <c r="SD53" s="6" t="s">
        <v>1835</v>
      </c>
      <c r="SE53" s="27" t="str" cm="1">
        <f t="array" aca="1" ref="SE53" ca="1">CONCATENATE($A$37,INDIRECT(ADDRESS(ROW(),COLUMN()-2)),"%20",INDIRECT(ADDRESS(ROW(),COLUMN()-1)),$A$39,INDIRECT(ADDRESS(ROW(),COLUMN()-2)),"%20",INDIRECT(ADDRESS(ROW(),COLUMN()-1)))</f>
        <v>https://maps.yandex.ru/?ll=38.643462%2036.256047&amp;z=16&amp;text=38.643462%2036.256047</v>
      </c>
      <c r="SF53" s="87" t="str" cm="1">
        <f t="array" aca="1" ref="SF53" ca="1">CONCATENATE($A$40,INDIRECT(ADDRESS(ROW(),COLUMN()-3)),"%2C",INDIRECT(ADDRESS(ROW(),COLUMN()-2)))</f>
        <v>https://maps.google.com/maps?q=38.643462%2C36.256047</v>
      </c>
      <c r="SG53" s="79" t="s">
        <v>3229</v>
      </c>
      <c r="SH53" s="10" t="str" cm="1">
        <f t="array" aca="1" ref="SH53" ca="1">IF(INDIRECT(ADDRESS(ROW(),COLUMN()-6))="","X",IF(INDIRECT(ADDRESS(ROW(),COLUMN()-5))="",0,"OK"))</f>
        <v>OK</v>
      </c>
      <c r="SI53" s="29" t="str">
        <f ca="1">IF(SJ53="","",SUM(1+MAXA(SI$1:SI52)))</f>
        <v/>
      </c>
      <c r="SJ53" s="8" t="str" cm="1">
        <f t="array" aca="1" ref="SJ53" ca="1">IF(SH53=0,INDIRECT(ADDRESS(ROW(),COLUMN()-8)),"")</f>
        <v/>
      </c>
      <c r="SK53" s="33" t="s">
        <v>1192</v>
      </c>
      <c r="SL53" s="10" t="str">
        <f t="shared" si="19"/>
        <v>$SB$53</v>
      </c>
      <c r="SM53" s="29" t="str">
        <f ca="1">IF(SN53="","",SUM(1+MAXA(SM$1:SM52)))</f>
        <v/>
      </c>
      <c r="SN53" s="8" t="str" cm="1">
        <f t="array" aca="1" ref="SN53" ca="1">IF(ISNUMBER(SEARCH(SN$1,INDEX(SB$1:SB$174,ROW(SL53),1)))=TRUE,INDIRECT(SL53),"")</f>
        <v/>
      </c>
      <c r="SO53" s="13" t="s">
        <v>1192</v>
      </c>
      <c r="SP53" s="13" t="s">
        <v>1192</v>
      </c>
      <c r="SQ53" s="13" t="s">
        <v>1192</v>
      </c>
      <c r="SR53" s="13"/>
      <c r="SS53" s="13"/>
      <c r="ST53" s="13"/>
      <c r="SU53" s="13"/>
      <c r="SV53" s="13"/>
      <c r="SW53" s="13"/>
      <c r="SX53" s="13"/>
      <c r="SY53" s="13" t="s">
        <v>1192</v>
      </c>
      <c r="SZ53" s="13" t="s">
        <v>1192</v>
      </c>
      <c r="TA53" s="10" t="str">
        <f t="shared" ca="1" si="50"/>
        <v/>
      </c>
      <c r="TB53" s="22"/>
      <c r="TC53" s="15"/>
      <c r="TD53" s="6"/>
      <c r="TE53" s="24"/>
      <c r="TF53" s="24"/>
      <c r="TG53" s="101"/>
      <c r="TH53" s="10" t="str" cm="1">
        <f t="array" aca="1" ref="TH53" ca="1">IF(INDIRECT(ADDRESS(ROW(),COLUMN()-6))="","X",IF(INDIRECT(ADDRESS(ROW(),COLUMN()-5))="",0,"OK"))</f>
        <v>X</v>
      </c>
      <c r="TI53" s="29" t="str">
        <f ca="1">IF(TJ53="","",SUM(1+MAXA(TI$1:TI52)))</f>
        <v/>
      </c>
      <c r="TJ53" s="8" t="str" cm="1">
        <f t="array" aca="1" ref="TJ53" ca="1">IF(TH53=0,INDIRECT(ADDRESS(ROW(),COLUMN()-8)),"")</f>
        <v/>
      </c>
      <c r="TK53" s="33" t="s">
        <v>1192</v>
      </c>
      <c r="TL53" s="10" t="str">
        <f t="shared" si="20"/>
        <v>$TB$53</v>
      </c>
      <c r="TM53" s="29" t="str">
        <f ca="1">IF(TN53="","",SUM(1+MAXA(TM$1:TM52)))</f>
        <v/>
      </c>
      <c r="TN53" s="8" t="str" cm="1">
        <f t="array" aca="1" ref="TN53" ca="1">IF(ISNUMBER(SEARCH(TN$1,INDEX(INDIRECT(TO$1),ROW(TL53),1)))=TRUE,INDIRECT(TL53),"")</f>
        <v/>
      </c>
      <c r="TO53" s="13" t="s">
        <v>1192</v>
      </c>
      <c r="TP53" s="13" t="s">
        <v>1192</v>
      </c>
      <c r="TQ53" s="13" t="s">
        <v>1192</v>
      </c>
      <c r="TR53" s="13"/>
      <c r="TS53" s="13"/>
      <c r="TT53" s="13"/>
      <c r="TU53" s="13"/>
      <c r="TV53" s="13"/>
      <c r="TW53" s="13"/>
      <c r="TX53" s="13"/>
      <c r="TY53" s="13" t="s">
        <v>1192</v>
      </c>
      <c r="TZ53" s="13" t="s">
        <v>1192</v>
      </c>
      <c r="UA53" s="14" t="str">
        <f t="shared" ca="1" si="51"/>
        <v/>
      </c>
      <c r="UB53" s="22" t="s">
        <v>2168</v>
      </c>
      <c r="UC53" s="37" t="s">
        <v>2169</v>
      </c>
      <c r="UD53" s="37" t="s">
        <v>2170</v>
      </c>
      <c r="UE53" s="27" t="str" cm="1">
        <f t="array" aca="1" ref="UE53" ca="1">CONCATENATE($A$37,INDIRECT(ADDRESS(ROW(),COLUMN()-2)),"%20",INDIRECT(ADDRESS(ROW(),COLUMN()-1)),$A$39,INDIRECT(ADDRESS(ROW(),COLUMN()-2)),"%20",INDIRECT(ADDRESS(ROW(),COLUMN()-1)))</f>
        <v>https://maps.yandex.ru/?ll=38.353081%2036.024757&amp;z=16&amp;text=38.353081%2036.024757</v>
      </c>
      <c r="UF53" s="87" t="str" cm="1">
        <f t="array" aca="1" ref="UF53" ca="1">CONCATENATE($A$40,INDIRECT(ADDRESS(ROW(),COLUMN()-3)),"%2C",INDIRECT(ADDRESS(ROW(),COLUMN()-2)))</f>
        <v>https://maps.google.com/maps?q=38.353081%2C36.024757</v>
      </c>
      <c r="UG53" s="79" t="s">
        <v>3229</v>
      </c>
      <c r="UH53" s="10" t="str" cm="1">
        <f t="array" aca="1" ref="UH53" ca="1">IF(INDIRECT(ADDRESS(ROW(),COLUMN()-6))="","X",IF(INDIRECT(ADDRESS(ROW(),COLUMN()-5))="",0,"OK"))</f>
        <v>OK</v>
      </c>
      <c r="UI53" s="29" t="str">
        <f ca="1">IF(UJ53="","",SUM(1+MAXA(UI$1:UI52)))</f>
        <v/>
      </c>
      <c r="UJ53" s="8" t="str" cm="1">
        <f t="array" aca="1" ref="UJ53" ca="1">IF(UH53=0,INDIRECT(ADDRESS(ROW(),COLUMN()-8)),"")</f>
        <v/>
      </c>
      <c r="UK53" s="33" t="s">
        <v>1192</v>
      </c>
      <c r="UL53" s="10" t="str">
        <f t="shared" si="21"/>
        <v>$UB$53</v>
      </c>
      <c r="UM53" s="29" t="str">
        <f ca="1">IF(UN53="","",SUM(1+MAXA(UM$1:UM52)))</f>
        <v/>
      </c>
      <c r="UN53" s="8" t="str" cm="1">
        <f t="array" aca="1" ref="UN53" ca="1">IF(ISNUMBER(SEARCH(UN$1,INDEX(INDIRECT(UO$1),ROW(UL53),1)))=TRUE,INDIRECT(UL53),"")</f>
        <v/>
      </c>
      <c r="UO53" s="13" t="s">
        <v>1192</v>
      </c>
      <c r="UP53" s="13" t="s">
        <v>1192</v>
      </c>
      <c r="UQ53" s="13" t="s">
        <v>1192</v>
      </c>
      <c r="UR53" s="13"/>
      <c r="US53" s="13"/>
      <c r="UT53" s="13"/>
      <c r="UU53" s="13"/>
      <c r="UV53" s="13"/>
      <c r="UW53" s="13"/>
      <c r="UX53" s="13"/>
      <c r="UY53" s="13" t="s">
        <v>1192</v>
      </c>
      <c r="UZ53" s="13" t="s">
        <v>1192</v>
      </c>
      <c r="VA53" s="10" t="str">
        <f t="shared" ca="1" si="52"/>
        <v/>
      </c>
      <c r="VB53" s="16"/>
      <c r="VC53" s="17" t="s">
        <v>3951</v>
      </c>
      <c r="VD53" s="48"/>
      <c r="VE53" s="19"/>
      <c r="VF53" s="19"/>
      <c r="VG53" s="79" t="s">
        <v>3229</v>
      </c>
      <c r="VH53" s="10" t="str" cm="1">
        <f t="array" aca="1" ref="VH53" ca="1">IF(INDIRECT(ADDRESS(ROW(),COLUMN()-6))="","X",IF(INDIRECT(ADDRESS(ROW(),COLUMN()-5))="",0,"OK"))</f>
        <v>X</v>
      </c>
      <c r="VI53" s="29" t="str">
        <f ca="1">IF(VJ53="","",SUM(1+MAXA(VI$1:VI52)))</f>
        <v/>
      </c>
      <c r="VJ53" s="8" t="str" cm="1">
        <f t="array" aca="1" ref="VJ53" ca="1">IF(VH53=0,INDIRECT(ADDRESS(ROW(),COLUMN()-8)),"")</f>
        <v/>
      </c>
      <c r="VK53" s="33" t="s">
        <v>1192</v>
      </c>
      <c r="VL53" s="10" t="str">
        <f t="shared" si="22"/>
        <v>$VB$53</v>
      </c>
      <c r="VM53" s="29" t="str">
        <f ca="1">IF(VN53="","",SUM(1+MAXA(VM$1:VM52)))</f>
        <v/>
      </c>
      <c r="VN53" s="8" t="str" cm="1">
        <f t="array" aca="1" ref="VN53" ca="1">IF(ISNUMBER(SEARCH(VN$1,INDEX(INDIRECT(VO$1),ROW(VL53),1)))=TRUE,INDIRECT(VL53),"")</f>
        <v/>
      </c>
      <c r="VO53" s="13" t="s">
        <v>1192</v>
      </c>
      <c r="VP53" s="13" t="s">
        <v>1192</v>
      </c>
      <c r="VQ53" s="13" t="s">
        <v>1192</v>
      </c>
      <c r="VR53" s="13"/>
      <c r="VS53" s="13"/>
      <c r="VT53" s="13"/>
      <c r="VU53" s="13"/>
      <c r="VV53" s="13"/>
      <c r="VW53" s="13"/>
      <c r="VX53" s="13"/>
      <c r="VY53" s="13" t="s">
        <v>1192</v>
      </c>
      <c r="VZ53" s="13" t="s">
        <v>1192</v>
      </c>
      <c r="WA53" s="10" t="str">
        <f t="shared" ca="1" si="53"/>
        <v/>
      </c>
      <c r="WB53" s="22"/>
      <c r="WC53" s="6"/>
      <c r="WD53" s="6"/>
      <c r="WE53" s="24"/>
      <c r="WF53" s="24"/>
      <c r="WG53" s="79"/>
      <c r="WH53" s="10" t="str" cm="1">
        <f t="array" aca="1" ref="WH53" ca="1">IF(INDIRECT(ADDRESS(ROW(),COLUMN()-6))="","X",IF(INDIRECT(ADDRESS(ROW(),COLUMN()-5))="",0,"OK"))</f>
        <v>X</v>
      </c>
      <c r="WI53" s="29" t="str">
        <f ca="1">IF(WJ53="","",SUM(1+MAXA(WI$1:WI52)))</f>
        <v/>
      </c>
      <c r="WJ53" s="8" t="str" cm="1">
        <f t="array" aca="1" ref="WJ53" ca="1">IF(WH53=0,INDIRECT(ADDRESS(ROW(),COLUMN()-8)),"")</f>
        <v/>
      </c>
      <c r="WK53" s="33" t="s">
        <v>1192</v>
      </c>
      <c r="WL53" s="10" t="str">
        <f t="shared" si="23"/>
        <v>$WB$53</v>
      </c>
      <c r="WM53" s="29" t="str">
        <f ca="1">IF(WN53="","",SUM(1+MAXA(WM$1:WM52)))</f>
        <v/>
      </c>
      <c r="WN53" s="8" t="str" cm="1">
        <f t="array" aca="1" ref="WN53" ca="1">IF(ISNUMBER(SEARCH(WN$1,INDEX(INDIRECT(WO$1),ROW(WL53),1)))=TRUE,INDIRECT(WL53),"")</f>
        <v/>
      </c>
      <c r="WO53" s="13" t="s">
        <v>1192</v>
      </c>
      <c r="WP53" s="13" t="s">
        <v>1192</v>
      </c>
      <c r="WQ53" s="13" t="s">
        <v>1192</v>
      </c>
      <c r="WR53" s="13" t="s">
        <v>1192</v>
      </c>
      <c r="WS53" s="13"/>
      <c r="WT53" s="13"/>
      <c r="WU53" s="13"/>
      <c r="WV53" s="13" t="s">
        <v>1192</v>
      </c>
      <c r="WW53" s="13"/>
      <c r="WX53" s="13"/>
      <c r="WY53" s="13"/>
      <c r="WZ53" s="13" t="s">
        <v>1192</v>
      </c>
      <c r="XA53" s="10" t="str">
        <f t="shared" ca="1" si="54"/>
        <v/>
      </c>
      <c r="XB53" s="16"/>
      <c r="XC53" s="17" t="s">
        <v>2191</v>
      </c>
      <c r="XD53" s="51"/>
      <c r="XE53" s="19"/>
      <c r="XF53" s="19"/>
      <c r="XG53" s="79" t="s">
        <v>3229</v>
      </c>
      <c r="XH53" s="10" t="str" cm="1">
        <f t="array" aca="1" ref="XH53" ca="1">IF(INDIRECT(ADDRESS(ROW(),COLUMN()-6))="","X",IF(INDIRECT(ADDRESS(ROW(),COLUMN()-5))="",0,"OK"))</f>
        <v>X</v>
      </c>
      <c r="XI53" s="29" t="str">
        <f ca="1">IF(XJ53="","",SUM(1+MAXA(XI$1:XI52)))</f>
        <v/>
      </c>
      <c r="XJ53" s="8" t="str" cm="1">
        <f t="array" aca="1" ref="XJ53" ca="1">IF(XH53=0,INDIRECT(ADDRESS(ROW(),COLUMN()-8)),"")</f>
        <v/>
      </c>
      <c r="XK53" s="33" t="s">
        <v>1192</v>
      </c>
      <c r="XL53" s="10" t="str">
        <f t="shared" si="24"/>
        <v>$XB$53</v>
      </c>
      <c r="XM53" s="29" t="str">
        <f ca="1">IF(XN53="","",SUM(1+MAXA(XM$1:XM52)))</f>
        <v/>
      </c>
      <c r="XN53" s="8" t="str" cm="1">
        <f t="array" aca="1" ref="XN53" ca="1">IF(ISNUMBER(SEARCH(XN$1,INDEX(INDIRECT(XO$1),ROW(XL53),1)))=TRUE,INDIRECT(XL53),"")</f>
        <v/>
      </c>
      <c r="XO53" s="13" t="s">
        <v>1192</v>
      </c>
      <c r="XP53" s="13" t="s">
        <v>1192</v>
      </c>
      <c r="XQ53" s="13" t="s">
        <v>1192</v>
      </c>
      <c r="XR53" s="13" t="s">
        <v>1192</v>
      </c>
      <c r="XS53" s="13"/>
      <c r="XT53" s="13"/>
      <c r="XU53" s="13"/>
      <c r="XV53" s="13"/>
      <c r="XW53" s="13"/>
      <c r="XX53" s="13"/>
      <c r="XY53" s="13" t="s">
        <v>1192</v>
      </c>
      <c r="XZ53" s="13" t="s">
        <v>1192</v>
      </c>
      <c r="YA53" s="10" t="str">
        <f t="shared" ca="1" si="55"/>
        <v/>
      </c>
      <c r="YB53" s="22"/>
      <c r="YC53" s="15"/>
      <c r="YD53" s="37"/>
      <c r="YE53" s="24"/>
      <c r="YF53" s="24"/>
      <c r="YG53" s="101"/>
      <c r="YH53" s="10" t="str" cm="1">
        <f t="array" aca="1" ref="YH53" ca="1">IF(INDIRECT(ADDRESS(ROW(),COLUMN()-6))="","X",IF(INDIRECT(ADDRESS(ROW(),COLUMN()-5))="",0,"OK"))</f>
        <v>X</v>
      </c>
      <c r="YI53" s="29" t="str">
        <f ca="1">IF(YJ53="","",SUM(1+MAXA(YI$1:YI52)))</f>
        <v/>
      </c>
      <c r="YJ53" s="8" t="str" cm="1">
        <f t="array" aca="1" ref="YJ53" ca="1">IF(YH53=0,INDIRECT(ADDRESS(ROW(),COLUMN()-8)),"")</f>
        <v/>
      </c>
      <c r="YK53" s="33" t="s">
        <v>1192</v>
      </c>
      <c r="YL53" s="10" t="str">
        <f t="shared" si="25"/>
        <v>$YB$53</v>
      </c>
      <c r="YM53" s="29" t="str">
        <f ca="1">IF(YN53="","",SUM(1+MAXA(YM$1:YM52)))</f>
        <v/>
      </c>
      <c r="YN53" s="8" t="str" cm="1">
        <f t="array" aca="1" ref="YN53" ca="1">IF(ISNUMBER(SEARCH(YN$1,INDEX(INDIRECT(YO$1),ROW(YL53),1)))=TRUE,INDIRECT(YL53),"")</f>
        <v/>
      </c>
      <c r="YO53" s="13" t="s">
        <v>1192</v>
      </c>
      <c r="YP53" s="13" t="s">
        <v>1192</v>
      </c>
      <c r="YQ53" s="13" t="s">
        <v>1192</v>
      </c>
      <c r="YR53" s="13" t="s">
        <v>1192</v>
      </c>
      <c r="YS53" s="13"/>
      <c r="YT53" s="13"/>
      <c r="YU53" s="13"/>
      <c r="YV53" s="13"/>
      <c r="YW53" s="13"/>
      <c r="YX53" s="13"/>
      <c r="YY53" s="13" t="s">
        <v>1192</v>
      </c>
      <c r="YZ53" s="13" t="s">
        <v>1192</v>
      </c>
      <c r="ZA53" s="10" t="str">
        <f t="shared" ca="1" si="56"/>
        <v/>
      </c>
      <c r="ZB53" s="22" t="s">
        <v>2445</v>
      </c>
      <c r="ZC53" s="37" t="s">
        <v>4284</v>
      </c>
      <c r="ZD53" s="37" t="s">
        <v>4285</v>
      </c>
      <c r="ZE53" s="27" t="str" cm="1">
        <f t="array" aca="1" ref="ZE53" ca="1">CONCATENATE($A$37,INDIRECT(ADDRESS(ROW(),COLUMN()-2)),"%20",INDIRECT(ADDRESS(ROW(),COLUMN()-1)),$A$39,INDIRECT(ADDRESS(ROW(),COLUMN()-2)),"%20",INDIRECT(ADDRESS(ROW(),COLUMN()-1)))</f>
        <v>https://maps.yandex.ru/?ll=37.993149%2035.613968&amp;z=16&amp;text=37.993149%2035.613968</v>
      </c>
      <c r="ZF53" s="87" t="str" cm="1">
        <f t="array" aca="1" ref="ZF53" ca="1">CONCATENATE($A$40,INDIRECT(ADDRESS(ROW(),COLUMN()-3)),"%2C",INDIRECT(ADDRESS(ROW(),COLUMN()-2)))</f>
        <v>https://maps.google.com/maps?q=37.993149%2C35.613968</v>
      </c>
      <c r="ZG53" s="79" t="s">
        <v>3229</v>
      </c>
      <c r="ZH53" s="10" t="str" cm="1">
        <f t="array" aca="1" ref="ZH53" ca="1">IF(INDIRECT(ADDRESS(ROW(),COLUMN()-6))="","X",IF(INDIRECT(ADDRESS(ROW(),COLUMN()-5))="",0,"OK"))</f>
        <v>OK</v>
      </c>
      <c r="ZI53" s="29" t="str">
        <f ca="1">IF(ZJ53="","",SUM(1+MAXA(ZI$1:ZI52)))</f>
        <v/>
      </c>
      <c r="ZJ53" s="8" t="str" cm="1">
        <f t="array" aca="1" ref="ZJ53" ca="1">IF(ZH53=0,INDIRECT(ADDRESS(ROW(),COLUMN()-8)),"")</f>
        <v/>
      </c>
      <c r="ZK53" s="33" t="s">
        <v>1192</v>
      </c>
      <c r="ZL53" s="10" t="str">
        <f t="shared" si="26"/>
        <v>$ZB$53</v>
      </c>
      <c r="ZM53" s="29" t="str">
        <f ca="1">IF(ZN53="","",SUM(1+MAXA(ZM$1:ZM52)))</f>
        <v/>
      </c>
      <c r="ZN53" s="8" t="str" cm="1">
        <f t="array" aca="1" ref="ZN53" ca="1">IF(ISNUMBER(SEARCH(ZN$1,INDEX(INDIRECT(ZO$1),ROW(ZL53),1)))=TRUE,INDIRECT(ZL53),"")</f>
        <v/>
      </c>
      <c r="ZO53" s="13" t="s">
        <v>1192</v>
      </c>
      <c r="ZP53" s="13" t="s">
        <v>1192</v>
      </c>
      <c r="ZQ53" s="13" t="s">
        <v>1192</v>
      </c>
      <c r="ZR53" s="13" t="s">
        <v>1192</v>
      </c>
      <c r="ZS53" s="13"/>
      <c r="ZT53" s="13"/>
      <c r="ZU53" s="13"/>
      <c r="ZV53" s="13"/>
      <c r="ZW53" s="13"/>
      <c r="ZX53" s="13"/>
      <c r="ZY53" s="13"/>
      <c r="ZZ53" s="13" t="s">
        <v>1192</v>
      </c>
      <c r="AAA53" s="10" t="str">
        <f t="shared" ca="1" si="57"/>
        <v/>
      </c>
      <c r="AAB53" s="16"/>
      <c r="AAC53" s="17" t="s">
        <v>2602</v>
      </c>
      <c r="AAD53" s="51"/>
      <c r="AAE53" s="19"/>
      <c r="AAF53" s="19"/>
      <c r="AAG53" s="79" t="s">
        <v>3229</v>
      </c>
      <c r="AAH53" s="10" t="str" cm="1">
        <f t="array" aca="1" ref="AAH53" ca="1">IF(INDIRECT(ADDRESS(ROW(),COLUMN()-6))="","X",IF(INDIRECT(ADDRESS(ROW(),COLUMN()-5))="",0,"OK"))</f>
        <v>X</v>
      </c>
      <c r="AAI53" s="29" t="str">
        <f ca="1">IF(AAJ53="","",SUM(1+MAXA(AAI$1:AAI52)))</f>
        <v/>
      </c>
      <c r="AAJ53" s="8" t="str" cm="1">
        <f t="array" aca="1" ref="AAJ53" ca="1">IF(AAH53=0,INDIRECT(ADDRESS(ROW(),COLUMN()-8)),"")</f>
        <v/>
      </c>
      <c r="AAK53" s="33" t="s">
        <v>1192</v>
      </c>
      <c r="AAL53" s="10" t="str">
        <f t="shared" si="27"/>
        <v>$AAB$53</v>
      </c>
      <c r="AAM53" s="29" t="str">
        <f ca="1">IF(AAN53="","",SUM(1+MAXA(AAM$1:AAM52)))</f>
        <v/>
      </c>
      <c r="AAN53" s="8" t="str" cm="1">
        <f t="array" aca="1" ref="AAN53" ca="1">IF(ISNUMBER(SEARCH(AAN$1,INDEX(INDIRECT(AAO$1),ROW(AAL53),1)))=TRUE,INDIRECT(AAL53),"")</f>
        <v/>
      </c>
      <c r="AAO53" s="13" t="s">
        <v>1192</v>
      </c>
      <c r="AAP53" s="13" t="s">
        <v>1192</v>
      </c>
      <c r="AAQ53" s="13" t="s">
        <v>1192</v>
      </c>
      <c r="AAR53" s="13" t="s">
        <v>1192</v>
      </c>
      <c r="AAS53" s="13" t="s">
        <v>1192</v>
      </c>
      <c r="AAT53" s="13"/>
      <c r="AAU53" s="13"/>
      <c r="AAV53" s="13"/>
      <c r="AAW53" s="13"/>
      <c r="AAX53" s="13"/>
      <c r="AAY53" s="13"/>
      <c r="AAZ53" s="13" t="s">
        <v>1192</v>
      </c>
      <c r="ABA53" s="10" t="str">
        <f t="shared" ca="1" si="58"/>
        <v/>
      </c>
      <c r="ABB53" s="22"/>
      <c r="ABC53" s="37"/>
      <c r="ABD53" s="37"/>
      <c r="ABE53" s="24"/>
      <c r="ABF53" s="24"/>
      <c r="ABG53" s="79" t="s">
        <v>3229</v>
      </c>
      <c r="ABH53" s="10" t="str" cm="1">
        <f t="array" aca="1" ref="ABH53" ca="1">IF(INDIRECT(ADDRESS(ROW(),COLUMN()-6))="","X",IF(INDIRECT(ADDRESS(ROW(),COLUMN()-5))="",0,"OK"))</f>
        <v>X</v>
      </c>
      <c r="ABI53" s="29" t="str">
        <f ca="1">IF(ABJ53="","",SUM(1+MAXA(ABI$1:ABI52)))</f>
        <v/>
      </c>
      <c r="ABJ53" s="8" t="str" cm="1">
        <f t="array" aca="1" ref="ABJ53" ca="1">IF(ABH53=0,INDIRECT(ADDRESS(ROW(),COLUMN()-8)),"")</f>
        <v/>
      </c>
      <c r="ABK53" s="33" t="s">
        <v>1192</v>
      </c>
      <c r="ABL53" s="10" t="str">
        <f t="shared" si="28"/>
        <v>$ABB$53</v>
      </c>
      <c r="ABM53" s="29" t="str">
        <f ca="1">IF(ABN53="","",SUM(1+MAXA(ABM$1:ABM52)))</f>
        <v/>
      </c>
      <c r="ABN53" s="8" t="str" cm="1">
        <f t="array" aca="1" ref="ABN53" ca="1">IF(ISNUMBER(SEARCH(ABN$1,INDEX(INDIRECT(ABO$1),ROW(ABL53),1)))=TRUE,INDIRECT(ABL53),"")</f>
        <v/>
      </c>
      <c r="ABO53" s="13" t="s">
        <v>1192</v>
      </c>
      <c r="ABP53" s="13" t="s">
        <v>1192</v>
      </c>
      <c r="ABQ53" s="13" t="s">
        <v>1192</v>
      </c>
      <c r="ABR53" s="13"/>
      <c r="ABS53" s="13"/>
      <c r="ABT53" s="13"/>
      <c r="ABU53" s="13"/>
      <c r="ABV53" s="13"/>
      <c r="ABW53" s="13"/>
      <c r="ABX53" s="13"/>
      <c r="ABY53" s="13"/>
      <c r="ABZ53" s="13" t="s">
        <v>1192</v>
      </c>
      <c r="ACA53" s="10" t="str">
        <f t="shared" ca="1" si="59"/>
        <v/>
      </c>
      <c r="ACB53" s="22"/>
      <c r="ACC53" s="37"/>
      <c r="ACD53" s="37"/>
      <c r="ACE53" s="24"/>
      <c r="ACF53" s="24"/>
      <c r="ACG53" s="101"/>
      <c r="ACH53" s="10" t="str" cm="1">
        <f t="array" aca="1" ref="ACH53" ca="1">IF(INDIRECT(ADDRESS(ROW(),COLUMN()-6))="","X",IF(INDIRECT(ADDRESS(ROW(),COLUMN()-5))="",0,"OK"))</f>
        <v>X</v>
      </c>
      <c r="ACI53" s="29" t="str">
        <f ca="1">IF(ACJ53="","",SUM(1+MAXA(ACI$1:ACI52)))</f>
        <v/>
      </c>
      <c r="ACJ53" s="8" t="str" cm="1">
        <f t="array" aca="1" ref="ACJ53" ca="1">IF(ACH53=0,INDIRECT(ADDRESS(ROW(),COLUMN()-8)),"")</f>
        <v/>
      </c>
      <c r="ACK53" s="33" t="s">
        <v>1192</v>
      </c>
      <c r="ACL53" s="10" t="str">
        <f t="shared" si="29"/>
        <v>$ACB$53</v>
      </c>
      <c r="ACM53" s="29" t="str">
        <f ca="1">IF(ACN53="","",SUM(1+MAXA(ACM$1:ACM52)))</f>
        <v/>
      </c>
      <c r="ACN53" s="8" t="str" cm="1">
        <f t="array" aca="1" ref="ACN53" ca="1">IF(ISNUMBER(SEARCH(ACN$1,INDEX(INDIRECT(ACO$1),ROW(ACL53),1)))=TRUE,INDIRECT(ACL53),"")</f>
        <v/>
      </c>
      <c r="ACO53" s="13" t="s">
        <v>1192</v>
      </c>
      <c r="ACP53" s="13" t="s">
        <v>1192</v>
      </c>
      <c r="ACQ53" s="13" t="s">
        <v>1192</v>
      </c>
      <c r="ACR53" s="13"/>
      <c r="ACS53" s="13"/>
      <c r="ACT53" s="13"/>
      <c r="ACU53" s="13"/>
      <c r="ACV53" s="13"/>
      <c r="ACW53" s="13"/>
      <c r="ACX53" s="13"/>
      <c r="ACY53" s="13"/>
      <c r="ACZ53" s="13" t="s">
        <v>1192</v>
      </c>
      <c r="ADA53" s="10" t="str">
        <f t="shared" ca="1" si="60"/>
        <v/>
      </c>
      <c r="ADB53" s="22"/>
      <c r="ADC53" s="6"/>
      <c r="ADD53" s="37"/>
      <c r="ADE53" s="24"/>
      <c r="ADF53" s="24"/>
      <c r="ADG53" s="92"/>
      <c r="ADH53" s="10" t="str" cm="1">
        <f t="array" aca="1" ref="ADH53" ca="1">IF(INDIRECT(ADDRESS(ROW(),COLUMN()-6))="","X",IF(INDIRECT(ADDRESS(ROW(),COLUMN()-5))="",0,"OK"))</f>
        <v>X</v>
      </c>
      <c r="ADI53" s="29" t="str">
        <f ca="1">IF(ADJ53="","",SUM(1+MAXA(ADI$1:ADI52)))</f>
        <v/>
      </c>
      <c r="ADJ53" s="8" t="str" cm="1">
        <f t="array" aca="1" ref="ADJ53" ca="1">IF(ADH53=0,INDIRECT(ADDRESS(ROW(),COLUMN()-8)),"")</f>
        <v/>
      </c>
      <c r="ADK53" s="33" t="s">
        <v>1192</v>
      </c>
      <c r="ADL53" s="10" t="str">
        <f t="shared" si="30"/>
        <v>$ADB$53</v>
      </c>
      <c r="ADM53" s="29" t="str">
        <f ca="1">IF(ADN53="","",SUM(1+MAXA(ADM$1:ADM52)))</f>
        <v/>
      </c>
      <c r="ADN53" s="8" t="str" cm="1">
        <f t="array" aca="1" ref="ADN53" ca="1">IF(ISNUMBER(SEARCH(ADN$1,INDEX(INDIRECT(ADO$1),ROW(ADL53),1)))=TRUE,INDIRECT(ADL53),"")</f>
        <v/>
      </c>
      <c r="ADO53" s="13" t="s">
        <v>1192</v>
      </c>
      <c r="ADP53" s="13" t="s">
        <v>1192</v>
      </c>
      <c r="ADQ53" s="13" t="s">
        <v>1192</v>
      </c>
      <c r="ADR53" s="13" t="s">
        <v>1192</v>
      </c>
      <c r="ADS53" s="13" t="s">
        <v>1192</v>
      </c>
      <c r="ADT53" s="13"/>
      <c r="ADU53" s="13"/>
      <c r="ADV53" s="13"/>
      <c r="ADW53" s="13"/>
      <c r="ADX53" s="13"/>
      <c r="ADY53" s="13"/>
      <c r="ADZ53" s="13" t="s">
        <v>1192</v>
      </c>
      <c r="AEA53" s="10" t="str">
        <f t="shared" ca="1" si="61"/>
        <v/>
      </c>
      <c r="AEB53" s="22"/>
      <c r="AEC53" s="37"/>
      <c r="AED53" s="37"/>
      <c r="AEE53" s="24"/>
      <c r="AEF53" s="24"/>
      <c r="AEG53" s="79"/>
      <c r="AEH53" s="10" t="str" cm="1">
        <f t="array" aca="1" ref="AEH53" ca="1">IF(INDIRECT(ADDRESS(ROW(),COLUMN()-6))="","X",IF(INDIRECT(ADDRESS(ROW(),COLUMN()-5))="",0,"OK"))</f>
        <v>X</v>
      </c>
      <c r="AEI53" s="29" t="str">
        <f ca="1">IF(AEJ53="","",SUM(1+MAXA(AEI$1:AEI52)))</f>
        <v/>
      </c>
      <c r="AEJ53" s="8" t="str" cm="1">
        <f t="array" aca="1" ref="AEJ53" ca="1">IF(AEH53=0,INDIRECT(ADDRESS(ROW(),COLUMN()-8)),"")</f>
        <v/>
      </c>
      <c r="AEK53" s="33" t="s">
        <v>1192</v>
      </c>
      <c r="AEL53" s="10" t="str">
        <f t="shared" si="31"/>
        <v>$AEB$53</v>
      </c>
      <c r="AEM53" s="29" t="str">
        <f ca="1">IF(AEN53="","",SUM(1+MAXA(AEM$1:AEM52)))</f>
        <v/>
      </c>
      <c r="AEN53" s="8" t="str" cm="1">
        <f t="array" aca="1" ref="AEN53" ca="1">IF(ISNUMBER(SEARCH(AEN$1,INDEX(INDIRECT(AEO$1),ROW(AEL53),1)))=TRUE,INDIRECT(AEL53),"")</f>
        <v/>
      </c>
      <c r="AEO53" s="13" t="s">
        <v>1192</v>
      </c>
      <c r="AEP53" s="13" t="s">
        <v>1192</v>
      </c>
      <c r="AEQ53" s="13" t="s">
        <v>1192</v>
      </c>
      <c r="AER53" s="13" t="s">
        <v>1192</v>
      </c>
      <c r="AES53" s="13" t="s">
        <v>1192</v>
      </c>
      <c r="AET53" s="13" t="s">
        <v>1192</v>
      </c>
      <c r="AEU53" s="13" t="s">
        <v>1192</v>
      </c>
      <c r="AEV53" s="13" t="s">
        <v>1192</v>
      </c>
    </row>
    <row r="54" spans="1:828" s="4" customFormat="1" ht="24.75" customHeight="1" x14ac:dyDescent="0.2">
      <c r="B54" s="10" t="str">
        <f t="shared" ca="1" si="32"/>
        <v/>
      </c>
      <c r="C54" s="8"/>
      <c r="D54" s="10"/>
      <c r="E54" s="10"/>
      <c r="G54" s="81"/>
      <c r="H54" s="94"/>
      <c r="I54" s="10" t="str" cm="1">
        <f t="array" aca="1" ref="I54" ca="1">IF(INDIRECT(ADDRESS(ROW(),COLUMN()-6))="","X",IF(INDIRECT(ADDRESS(ROW(),COLUMN()-5))="",0,"OK"))</f>
        <v>X</v>
      </c>
      <c r="J54" s="29" t="str">
        <f ca="1">IF(K54="","",SUM(1+MAXA(J$1:J53)))</f>
        <v/>
      </c>
      <c r="K54" s="8" t="str" cm="1">
        <f t="array" aca="1" ref="K54" ca="1">IF(I54=0,INDIRECT(ADDRESS(ROW(),COLUMN()-8)),"")</f>
        <v/>
      </c>
      <c r="L54" s="31"/>
      <c r="M54" s="10" t="str">
        <f t="shared" si="0"/>
        <v>$C$54</v>
      </c>
      <c r="N54" s="29" t="str">
        <f ca="1">IF(O54="","",SUM(1+MAXA(N$1:N53)))</f>
        <v/>
      </c>
      <c r="O54" s="8" t="str" cm="1">
        <f t="array" aca="1" ref="O54" ca="1">IF(ISNUMBER(SEARCH(O$1,INDEX(INDIRECT($P$1),ROW(M54),1)))=TRUE,INDIRECT(M54),"")</f>
        <v/>
      </c>
      <c r="P54" s="13" t="s">
        <v>1192</v>
      </c>
      <c r="Q54" s="13" t="s">
        <v>1192</v>
      </c>
      <c r="R54" s="13"/>
      <c r="S54" s="13"/>
      <c r="T54" s="13"/>
      <c r="U54" s="13"/>
      <c r="V54" s="13"/>
      <c r="W54" s="13"/>
      <c r="X54" s="13"/>
      <c r="Y54" s="13" t="s">
        <v>1192</v>
      </c>
      <c r="Z54" s="13" t="s">
        <v>1192</v>
      </c>
      <c r="AA54" s="10" t="str">
        <f t="shared" ca="1" si="62"/>
        <v/>
      </c>
      <c r="AB54" s="8"/>
      <c r="AC54" s="10"/>
      <c r="AD54" s="10"/>
      <c r="AF54" s="81"/>
      <c r="AG54" s="81"/>
      <c r="AH54" s="10" t="str" cm="1">
        <f t="array" aca="1" ref="AH54" ca="1">IF(INDIRECT(ADDRESS(ROW(),COLUMN()-6))="","X",IF(INDIRECT(ADDRESS(ROW(),COLUMN()-5))="",0,"OK"))</f>
        <v>X</v>
      </c>
      <c r="AI54" s="29" t="str">
        <f ca="1">IF(AJ54="","",SUM(1+MAXA(AI$1:AI53)))</f>
        <v/>
      </c>
      <c r="AJ54" s="8" t="str" cm="1">
        <f t="array" aca="1" ref="AJ54" ca="1">IF(AH54=0,INDIRECT(ADDRESS(ROW(),COLUMN()-8)),"")</f>
        <v/>
      </c>
      <c r="AK54" s="31"/>
      <c r="AL54" s="10" t="str">
        <f t="shared" si="1"/>
        <v>$AB$54</v>
      </c>
      <c r="AM54" s="29" t="str">
        <f ca="1">IF(AN54="","",SUM(1+MAXA(AM$1:AM53)))</f>
        <v/>
      </c>
      <c r="AN54" s="8" t="str" cm="1">
        <f t="array" aca="1" ref="AN54" ca="1">IF(ISNUMBER(SEARCH(AN$1,INDEX(INDIRECT($AO$1),ROW(AL54),1)))=TRUE,INDIRECT(AL54),"")</f>
        <v/>
      </c>
      <c r="AO54" s="13" t="s">
        <v>1192</v>
      </c>
      <c r="AP54" s="13" t="s">
        <v>1192</v>
      </c>
      <c r="AQ54" s="13" t="s">
        <v>1192</v>
      </c>
      <c r="AR54" s="13"/>
      <c r="AS54" s="13"/>
      <c r="AT54" s="13"/>
      <c r="AU54" s="13"/>
      <c r="AV54" s="13"/>
      <c r="AW54" s="13"/>
      <c r="AX54" s="13" t="s">
        <v>1192</v>
      </c>
      <c r="AY54" s="13" t="s">
        <v>1192</v>
      </c>
      <c r="AZ54" s="13" t="s">
        <v>1192</v>
      </c>
      <c r="BA54" s="10" t="str">
        <f t="shared" ca="1" si="33"/>
        <v/>
      </c>
      <c r="BB54" s="16"/>
      <c r="BC54" s="17" t="s">
        <v>379</v>
      </c>
      <c r="BD54" s="18"/>
      <c r="BE54" s="26"/>
      <c r="BF54" s="89"/>
      <c r="BG54" s="92" t="s">
        <v>3229</v>
      </c>
      <c r="BH54" s="10" t="str" cm="1">
        <f t="array" aca="1" ref="BH54" ca="1">IF(INDIRECT(ADDRESS(ROW(),COLUMN()-6))="","X",IF(INDIRECT(ADDRESS(ROW(),COLUMN()-5))="",0,"OK"))</f>
        <v>X</v>
      </c>
      <c r="BI54" s="29" t="str">
        <f ca="1">IF(BJ54="","",SUM(1+MAXA(BI$1:BI53)))</f>
        <v/>
      </c>
      <c r="BJ54" s="8" t="str" cm="1">
        <f t="array" aca="1" ref="BJ54" ca="1">IF(BH54=0,INDIRECT(ADDRESS(ROW(),COLUMN()-8)),"")</f>
        <v/>
      </c>
      <c r="BK54" s="31"/>
      <c r="BL54" s="10" t="str">
        <f t="shared" si="2"/>
        <v>$BB$54</v>
      </c>
      <c r="BM54" s="29" t="str">
        <f ca="1">IF(BN54="","",SUM(1+MAXA(BM$1:BM53)))</f>
        <v/>
      </c>
      <c r="BN54" s="8" t="str" cm="1">
        <f t="array" aca="1" ref="BN54" ca="1">IF(ISNUMBER(SEARCH(BN$1,INDEX(INDIRECT(BO$1),ROW(BL54),1)))=TRUE,INDIRECT(BL54),"")</f>
        <v/>
      </c>
      <c r="BO54" s="13" t="s">
        <v>1192</v>
      </c>
      <c r="BP54" s="13" t="s">
        <v>1192</v>
      </c>
      <c r="BQ54" s="13" t="s">
        <v>1192</v>
      </c>
      <c r="BR54" s="13"/>
      <c r="BS54" s="13"/>
      <c r="BT54" s="13"/>
      <c r="BU54" s="13"/>
      <c r="BV54" s="13"/>
      <c r="BW54" s="13" t="s">
        <v>1192</v>
      </c>
      <c r="BX54" s="13" t="s">
        <v>1192</v>
      </c>
      <c r="BY54" s="13"/>
      <c r="BZ54" s="13"/>
      <c r="CA54" s="10" t="str">
        <f t="shared" ca="1" si="34"/>
        <v/>
      </c>
      <c r="CB54" s="22" t="s">
        <v>3569</v>
      </c>
      <c r="CC54" s="6" t="s">
        <v>3484</v>
      </c>
      <c r="CD54" s="6" t="s">
        <v>3483</v>
      </c>
      <c r="CE54" s="27" t="str" cm="1">
        <f t="array" aca="1" ref="CE54" ca="1">CONCATENATE($A$37,INDIRECT(ADDRESS(ROW(),COLUMN()-2)),"%20",INDIRECT(ADDRESS(ROW(),COLUMN()-1)),$A$39,INDIRECT(ADDRESS(ROW(),COLUMN()-2)),"%20",INDIRECT(ADDRESS(ROW(),COLUMN()-1)))</f>
        <v>https://maps.yandex.ru/?ll=38.761329%2035.429761&amp;z=16&amp;text=38.761329%2035.429761</v>
      </c>
      <c r="CF54" s="87" t="str" cm="1">
        <f t="array" aca="1" ref="CF54" ca="1">CONCATENATE($A$40,INDIRECT(ADDRESS(ROW(),COLUMN()-3)),"%2C",INDIRECT(ADDRESS(ROW(),COLUMN()-2)))</f>
        <v>https://maps.google.com/maps?q=38.761329%2C35.429761</v>
      </c>
      <c r="CG54" s="92" t="s">
        <v>3229</v>
      </c>
      <c r="CH54" s="10" t="str" cm="1">
        <f t="array" aca="1" ref="CH54" ca="1">IF(INDIRECT(ADDRESS(ROW(),COLUMN()-6))="","X",IF(INDIRECT(ADDRESS(ROW(),COLUMN()-5))="",0,"OK"))</f>
        <v>OK</v>
      </c>
      <c r="CI54" s="29" t="str">
        <f ca="1">IF(CJ54="","",SUM(1+MAXA(CI$1:CI53)))</f>
        <v/>
      </c>
      <c r="CJ54" s="8" t="str" cm="1">
        <f t="array" aca="1" ref="CJ54" ca="1">IF(CH54=0,INDIRECT(ADDRESS(ROW(),COLUMN()-8)),"")</f>
        <v/>
      </c>
      <c r="CK54" s="31"/>
      <c r="CL54" s="10" t="str">
        <f t="shared" si="3"/>
        <v>$CB$54</v>
      </c>
      <c r="CM54" s="29" t="str">
        <f ca="1">IF(CN54="","",SUM(1+MAXA(CM$1:CM53)))</f>
        <v/>
      </c>
      <c r="CN54" s="8" t="str" cm="1">
        <f t="array" aca="1" ref="CN54" ca="1">IF(ISNUMBER(SEARCH(CN$1,INDEX(INDIRECT(CO$1),ROW(CL54),1)))=TRUE,INDIRECT(CL54),"")</f>
        <v/>
      </c>
      <c r="CO54" s="13" t="s">
        <v>1192</v>
      </c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 t="s">
        <v>1192</v>
      </c>
      <c r="DA54" s="10" t="str">
        <f t="shared" ca="1" si="65"/>
        <v/>
      </c>
      <c r="DB54" s="8"/>
      <c r="DC54" s="10"/>
      <c r="DD54" s="10"/>
      <c r="DF54" s="81"/>
      <c r="DG54" s="94"/>
      <c r="DH54" s="10" t="str" cm="1">
        <f t="array" aca="1" ref="DH54" ca="1">IF(INDIRECT(ADDRESS(ROW(),COLUMN()-6))="","X",IF(INDIRECT(ADDRESS(ROW(),COLUMN()-5))="",0,"OK"))</f>
        <v>X</v>
      </c>
      <c r="DI54" s="29" t="str">
        <f ca="1">IF(DJ54="","",SUM(1+MAXA(DI$1:DI53)))</f>
        <v/>
      </c>
      <c r="DJ54" s="8" t="str" cm="1">
        <f t="array" aca="1" ref="DJ54" ca="1">IF(DH54=0,INDIRECT(ADDRESS(ROW(),COLUMN()-8)),"")</f>
        <v/>
      </c>
      <c r="DK54" s="31"/>
      <c r="DL54" s="10" t="str">
        <f t="shared" si="66"/>
        <v>$DB$54</v>
      </c>
      <c r="DM54" s="29" t="str">
        <f ca="1">IF(DN54="","",SUM(1+MAXA(DM$1:DM53)))</f>
        <v/>
      </c>
      <c r="DN54" s="8" t="str" cm="1">
        <f t="array" aca="1" ref="DN54" ca="1">IF(ISNUMBER(SEARCH(DN$1,INDEX(INDIRECT(DO$1),ROW(DL54),1)))=TRUE,INDIRECT(DL54),"")</f>
        <v/>
      </c>
      <c r="DO54" s="13" t="s">
        <v>1192</v>
      </c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 t="s">
        <v>1192</v>
      </c>
      <c r="EA54" s="10" t="str">
        <f t="shared" ca="1" si="35"/>
        <v/>
      </c>
      <c r="EB54" s="22"/>
      <c r="EC54" s="14"/>
      <c r="ED54" s="14"/>
      <c r="EE54" s="15"/>
      <c r="EF54" s="15"/>
      <c r="EG54" s="92"/>
      <c r="EH54" s="10" t="str" cm="1">
        <f t="array" aca="1" ref="EH54" ca="1">IF(INDIRECT(ADDRESS(ROW(),COLUMN()-6))="","X",IF(INDIRECT(ADDRESS(ROW(),COLUMN()-5))="",0,"OK"))</f>
        <v>X</v>
      </c>
      <c r="EI54" s="29" t="str">
        <f ca="1">IF(EJ54="","",SUM(1+MAXA(EI$1:EI53)))</f>
        <v/>
      </c>
      <c r="EJ54" s="8" t="str" cm="1">
        <f t="array" aca="1" ref="EJ54" ca="1">IF(EH54=0,INDIRECT(ADDRESS(ROW(),COLUMN()-8)),"")</f>
        <v/>
      </c>
      <c r="EK54" s="31"/>
      <c r="EL54" s="10" t="str">
        <f t="shared" si="5"/>
        <v>$EB$54</v>
      </c>
      <c r="EM54" s="29" t="str">
        <f ca="1">IF(EN54="","",SUM(1+MAXA(EM$1:EM53)))</f>
        <v/>
      </c>
      <c r="EN54" s="8" t="str" cm="1">
        <f t="array" aca="1" ref="EN54" ca="1">IF(ISNUMBER(SEARCH(EN$1,INDEX(INDIRECT(EO$1),ROW(EL54),1)))=TRUE,INDIRECT(EL54),"")</f>
        <v/>
      </c>
      <c r="EO54" s="13" t="s">
        <v>1192</v>
      </c>
      <c r="EP54" s="13"/>
      <c r="EQ54" s="13"/>
      <c r="ER54" s="13"/>
      <c r="ES54" s="13"/>
      <c r="ET54" s="13"/>
      <c r="EU54" s="13"/>
      <c r="EV54" s="13"/>
      <c r="EW54" s="13"/>
      <c r="EX54" s="13"/>
      <c r="EY54" s="13"/>
      <c r="EZ54" s="13"/>
      <c r="FA54" s="10" t="str">
        <f t="shared" ca="1" si="36"/>
        <v/>
      </c>
      <c r="FB54" s="22" t="s">
        <v>4646</v>
      </c>
      <c r="FC54" s="14" t="s">
        <v>734</v>
      </c>
      <c r="FD54" s="14" t="s">
        <v>735</v>
      </c>
      <c r="FE54" s="27" t="str" cm="1">
        <f t="array" aca="1" ref="FE54" ca="1">CONCATENATE($A$37,INDIRECT(ADDRESS(ROW(),COLUMN()-2)),"%20",INDIRECT(ADDRESS(ROW(),COLUMN()-1)),$A$39,INDIRECT(ADDRESS(ROW(),COLUMN()-2)),"%20",INDIRECT(ADDRESS(ROW(),COLUMN()-1)))</f>
        <v>https://maps.yandex.ru/?ll=38.639562%2035.523875&amp;z=16&amp;text=38.639562%2035.523875</v>
      </c>
      <c r="FF54" s="87" t="str" cm="1">
        <f t="array" aca="1" ref="FF54" ca="1">CONCATENATE($A$40,INDIRECT(ADDRESS(ROW(),COLUMN()-3)),"%2C",INDIRECT(ADDRESS(ROW(),COLUMN()-2)))</f>
        <v>https://maps.google.com/maps?q=38.639562%2C35.523875</v>
      </c>
      <c r="FG54" s="92" t="s">
        <v>3229</v>
      </c>
      <c r="FH54" s="10" t="str" cm="1">
        <f t="array" aca="1" ref="FH54" ca="1">IF(INDIRECT(ADDRESS(ROW(),COLUMN()-6))="","X",IF(INDIRECT(ADDRESS(ROW(),COLUMN()-5))="",0,"OK"))</f>
        <v>OK</v>
      </c>
      <c r="FI54" s="29" t="str">
        <f ca="1">IF(FJ54="","",SUM(1+MAXA(FI$1:FI53)))</f>
        <v/>
      </c>
      <c r="FJ54" s="8" t="str" cm="1">
        <f t="array" aca="1" ref="FJ54" ca="1">IF(FH54=0,INDIRECT(ADDRESS(ROW(),COLUMN()-8)),"")</f>
        <v/>
      </c>
      <c r="FK54" s="31"/>
      <c r="FL54" s="10" t="str">
        <f t="shared" si="6"/>
        <v>$FB$54</v>
      </c>
      <c r="FM54" s="29" t="str">
        <f ca="1">IF(FN54="","",SUM(1+MAXA(FM$1:FM53)))</f>
        <v/>
      </c>
      <c r="FN54" s="8" t="str" cm="1">
        <f t="array" aca="1" ref="FN54" ca="1">IF(ISNUMBER(SEARCH(FN$1,INDEX(INDIRECT(FO$1),ROW(FL54),1)))=TRUE,INDIRECT(FL54),"")</f>
        <v/>
      </c>
      <c r="FO54" s="13" t="s">
        <v>1192</v>
      </c>
      <c r="FP54" s="13" t="s">
        <v>1192</v>
      </c>
      <c r="FQ54" s="13" t="s">
        <v>1192</v>
      </c>
      <c r="FR54" s="13" t="s">
        <v>1192</v>
      </c>
      <c r="FS54" s="13" t="s">
        <v>1192</v>
      </c>
      <c r="FT54" s="13"/>
      <c r="FU54" s="13"/>
      <c r="FV54" s="13"/>
      <c r="FW54" s="13"/>
      <c r="FX54" s="13"/>
      <c r="FY54" s="13"/>
      <c r="FZ54" s="13"/>
      <c r="GA54" s="10" t="str">
        <f t="shared" ca="1" si="37"/>
        <v/>
      </c>
      <c r="GB54" s="22"/>
      <c r="GC54" s="14"/>
      <c r="GD54" s="14"/>
      <c r="GE54" s="24"/>
      <c r="GF54" s="88"/>
      <c r="GG54" s="115"/>
      <c r="GH54" s="10" t="str" cm="1">
        <f t="array" aca="1" ref="GH54" ca="1">IF(INDIRECT(ADDRESS(ROW(),COLUMN()-6))="","X",IF(INDIRECT(ADDRESS(ROW(),COLUMN()-5))="",0,"OK"))</f>
        <v>X</v>
      </c>
      <c r="GI54" s="29" t="str">
        <f ca="1">IF(GJ54="","",SUM(1+MAXA(GI$1:GI53)))</f>
        <v/>
      </c>
      <c r="GJ54" s="8" t="str" cm="1">
        <f t="array" aca="1" ref="GJ54" ca="1">IF(GH54=0,INDIRECT(ADDRESS(ROW(),COLUMN()-8)),"")</f>
        <v/>
      </c>
      <c r="GK54" s="31"/>
      <c r="GL54" s="10" t="str">
        <f t="shared" si="7"/>
        <v>$GB$54</v>
      </c>
      <c r="GM54" s="29" t="str">
        <f ca="1">IF(GN54="","",SUM(1+MAXA(GM$1:GM53)))</f>
        <v/>
      </c>
      <c r="GN54" s="8" t="str" cm="1">
        <f t="array" aca="1" ref="GN54" ca="1">IF(ISNUMBER(SEARCH(GN$1,INDEX(INDIRECT(GO$1),ROW(GL54),1)))=TRUE,INDIRECT(GL54),"")</f>
        <v/>
      </c>
      <c r="GO54" s="13" t="s">
        <v>1192</v>
      </c>
      <c r="GP54" s="13" t="s">
        <v>1192</v>
      </c>
      <c r="GQ54" s="13" t="s">
        <v>1192</v>
      </c>
      <c r="GR54" s="13" t="s">
        <v>1192</v>
      </c>
      <c r="GS54" s="13" t="s">
        <v>1192</v>
      </c>
      <c r="GT54" s="13"/>
      <c r="GU54" s="13"/>
      <c r="GV54" s="13"/>
      <c r="GW54" s="13"/>
      <c r="GX54" s="13"/>
      <c r="GY54" s="13"/>
      <c r="GZ54" s="13"/>
      <c r="HA54" s="10" t="str">
        <f t="shared" ca="1" si="38"/>
        <v/>
      </c>
      <c r="HB54" s="22" t="s">
        <v>3300</v>
      </c>
      <c r="HC54" s="6" t="s">
        <v>3305</v>
      </c>
      <c r="HD54" s="6" t="s">
        <v>3304</v>
      </c>
      <c r="HE54" s="27" t="str" cm="1">
        <f t="array" aca="1" ref="HE54" ca="1">CONCATENATE($A$37,INDIRECT(ADDRESS(ROW(),COLUMN()-2)),"%20",INDIRECT(ADDRESS(ROW(),COLUMN()-1)),$A$39,INDIRECT(ADDRESS(ROW(),COLUMN()-2)),"%20",INDIRECT(ADDRESS(ROW(),COLUMN()-1)))</f>
        <v>https://maps.yandex.ru/?ll=38.871439%2035.206442&amp;z=16&amp;text=38.871439%2035.206442</v>
      </c>
      <c r="HF54" s="87" t="str" cm="1">
        <f t="array" aca="1" ref="HF54" ca="1">CONCATENATE($A$40,INDIRECT(ADDRESS(ROW(),COLUMN()-3)),"%2C",INDIRECT(ADDRESS(ROW(),COLUMN()-2)))</f>
        <v>https://maps.google.com/maps?q=38.871439%2C35.206442</v>
      </c>
      <c r="HG54" s="92" t="s">
        <v>3229</v>
      </c>
      <c r="HH54" s="10" t="str" cm="1">
        <f t="array" aca="1" ref="HH54" ca="1">IF(INDIRECT(ADDRESS(ROW(),COLUMN()-6))="","X",IF(INDIRECT(ADDRESS(ROW(),COLUMN()-5))="",0,"OK"))</f>
        <v>OK</v>
      </c>
      <c r="HI54" s="29" t="str">
        <f ca="1">IF(HJ54="","",SUM(1+MAXA(HI$1:HI53)))</f>
        <v/>
      </c>
      <c r="HJ54" s="8" t="str" cm="1">
        <f t="array" aca="1" ref="HJ54" ca="1">IF(HH54=0,INDIRECT(ADDRESS(ROW(),COLUMN()-8)),"")</f>
        <v/>
      </c>
      <c r="HK54" s="31"/>
      <c r="HL54" s="10" t="str">
        <f t="shared" si="8"/>
        <v>$HB$54</v>
      </c>
      <c r="HM54" s="29" t="str">
        <f ca="1">IF(HN54="","",SUM(1+MAXA(HM$1:HM53)))</f>
        <v/>
      </c>
      <c r="HN54" s="8" t="str" cm="1">
        <f t="array" aca="1" ref="HN54" ca="1">IF(ISNUMBER(SEARCH(HN$1,INDEX(INDIRECT(HO$1),ROW(HL54),1)))=TRUE,INDIRECT(HL54),"")</f>
        <v/>
      </c>
      <c r="HO54" s="13" t="s">
        <v>1192</v>
      </c>
      <c r="HP54" s="13" t="s">
        <v>1192</v>
      </c>
      <c r="HQ54" s="13" t="s">
        <v>1192</v>
      </c>
      <c r="HR54" s="13"/>
      <c r="HS54" s="13"/>
      <c r="HT54" s="13"/>
      <c r="HU54" s="13"/>
      <c r="HV54" s="13"/>
      <c r="HW54" s="13"/>
      <c r="HX54" s="13"/>
      <c r="HY54" s="13" t="s">
        <v>1192</v>
      </c>
      <c r="HZ54" s="13" t="s">
        <v>1192</v>
      </c>
      <c r="IA54" s="10" t="str">
        <f t="shared" ca="1" si="39"/>
        <v/>
      </c>
      <c r="IB54" s="16"/>
      <c r="IC54" s="17" t="s">
        <v>724</v>
      </c>
      <c r="ID54" s="18"/>
      <c r="IE54" s="25"/>
      <c r="IF54" s="25"/>
      <c r="IG54" s="79" t="s">
        <v>3229</v>
      </c>
      <c r="IH54" s="10" t="str" cm="1">
        <f t="array" aca="1" ref="IH54" ca="1">IF(INDIRECT(ADDRESS(ROW(),COLUMN()-6))="","X",IF(INDIRECT(ADDRESS(ROW(),COLUMN()-5))="",0,"OK"))</f>
        <v>X</v>
      </c>
      <c r="II54" s="29" t="str">
        <f ca="1">IF(IJ54="","",SUM(1+MAXA(II$1:II53)))</f>
        <v/>
      </c>
      <c r="IJ54" s="8" t="str" cm="1">
        <f t="array" aca="1" ref="IJ54" ca="1">IF(IH54=0,INDIRECT(ADDRESS(ROW(),COLUMN()-8)),"")</f>
        <v/>
      </c>
      <c r="IK54" s="31"/>
      <c r="IL54" s="10" t="str">
        <f t="shared" si="9"/>
        <v>$IB$54</v>
      </c>
      <c r="IM54" s="29" t="str">
        <f ca="1">IF(IN54="","",SUM(1+MAXA(IM$1:IM53)))</f>
        <v/>
      </c>
      <c r="IN54" s="8" t="str" cm="1">
        <f t="array" aca="1" ref="IN54" ca="1">IF(ISNUMBER(SEARCH(IN$1,INDEX(INDIRECT(IO$1),ROW(IL54),1)))=TRUE,INDIRECT(IL54),"")</f>
        <v/>
      </c>
      <c r="IO54" s="13" t="s">
        <v>1192</v>
      </c>
      <c r="IP54" s="13" t="s">
        <v>1192</v>
      </c>
      <c r="IQ54" s="13" t="s">
        <v>1192</v>
      </c>
      <c r="IR54" s="13"/>
      <c r="IS54" s="13"/>
      <c r="IT54" s="13"/>
      <c r="IU54" s="13"/>
      <c r="IV54" s="13"/>
      <c r="IW54" s="13"/>
      <c r="IX54" s="13" t="s">
        <v>1192</v>
      </c>
      <c r="IY54" s="13" t="s">
        <v>1192</v>
      </c>
      <c r="IZ54" s="13" t="s">
        <v>1192</v>
      </c>
      <c r="JA54" s="10" t="str">
        <f t="shared" ca="1" si="40"/>
        <v/>
      </c>
      <c r="JB54" s="22"/>
      <c r="JC54" s="15"/>
      <c r="JD54" s="14"/>
      <c r="JE54" s="23"/>
      <c r="JF54" s="23"/>
      <c r="JG54" s="101"/>
      <c r="JH54" s="10" t="str" cm="1">
        <f t="array" aca="1" ref="JH54" ca="1">IF(INDIRECT(ADDRESS(ROW(),COLUMN()-6))="","X",IF(INDIRECT(ADDRESS(ROW(),COLUMN()-5))="",0,"OK"))</f>
        <v>X</v>
      </c>
      <c r="JI54" s="29" t="str">
        <f ca="1">IF(JJ54="","",SUM(1+MAXA(JI$1:JI53)))</f>
        <v/>
      </c>
      <c r="JJ54" s="8" t="str" cm="1">
        <f t="array" aca="1" ref="JJ54" ca="1">IF(JH54=0,INDIRECT(ADDRESS(ROW(),COLUMN()-8)),"")</f>
        <v/>
      </c>
      <c r="JK54" s="31"/>
      <c r="JL54" s="10" t="str">
        <f t="shared" si="10"/>
        <v>$JB$54</v>
      </c>
      <c r="JM54" s="29" t="str">
        <f ca="1">IF(JN54="","",SUM(1+MAXA(JM$1:JM53)))</f>
        <v/>
      </c>
      <c r="JN54" s="8" t="str" cm="1">
        <f t="array" aca="1" ref="JN54" ca="1">IF(ISNUMBER(SEARCH(JN$1,INDEX(INDIRECT(JO$1),ROW(JL54),1)))=TRUE,INDIRECT(JL54),"")</f>
        <v/>
      </c>
      <c r="JO54" s="13" t="s">
        <v>1192</v>
      </c>
      <c r="JP54" s="13" t="s">
        <v>1192</v>
      </c>
      <c r="JQ54" s="13" t="s">
        <v>1192</v>
      </c>
      <c r="JR54" s="13"/>
      <c r="JS54" s="13"/>
      <c r="JT54" s="13"/>
      <c r="JU54" s="13"/>
      <c r="JV54" s="13"/>
      <c r="JW54" s="13"/>
      <c r="JX54" s="13" t="s">
        <v>1192</v>
      </c>
      <c r="JY54" s="13" t="s">
        <v>1192</v>
      </c>
      <c r="JZ54" s="13" t="s">
        <v>1192</v>
      </c>
      <c r="KA54" s="10" t="str">
        <f t="shared" ca="1" si="41"/>
        <v/>
      </c>
      <c r="KB54" s="22" t="s">
        <v>725</v>
      </c>
      <c r="KC54" s="14" t="s">
        <v>726</v>
      </c>
      <c r="KD54" s="14" t="s">
        <v>727</v>
      </c>
      <c r="KE54" s="27" t="str" cm="1">
        <f t="array" aca="1" ref="KE54" ca="1">CONCATENATE($A$37,INDIRECT(ADDRESS(ROW(),COLUMN()-2)),"%20",INDIRECT(ADDRESS(ROW(),COLUMN()-1)),$A$39,INDIRECT(ADDRESS(ROW(),COLUMN()-2)),"%20",INDIRECT(ADDRESS(ROW(),COLUMN()-1)))</f>
        <v>https://maps.yandex.ru/?ll=38.676685%2035.824659&amp;z=16&amp;text=38.676685%2035.824659</v>
      </c>
      <c r="KF54" s="87" t="str" cm="1">
        <f t="array" aca="1" ref="KF54" ca="1">CONCATENATE($A$40,INDIRECT(ADDRESS(ROW(),COLUMN()-3)),"%2C",INDIRECT(ADDRESS(ROW(),COLUMN()-2)))</f>
        <v>https://maps.google.com/maps?q=38.676685%2C35.824659</v>
      </c>
      <c r="KG54" s="79" t="s">
        <v>3229</v>
      </c>
      <c r="KH54" s="10" t="str" cm="1">
        <f t="array" aca="1" ref="KH54" ca="1">IF(INDIRECT(ADDRESS(ROW(),COLUMN()-6))="","X",IF(INDIRECT(ADDRESS(ROW(),COLUMN()-5))="",0,"OK"))</f>
        <v>OK</v>
      </c>
      <c r="KI54" s="29" t="str">
        <f ca="1">IF(KJ54="","",SUM(1+MAXA(KI$1:KI53)))</f>
        <v/>
      </c>
      <c r="KJ54" s="8" t="str" cm="1">
        <f t="array" aca="1" ref="KJ54" ca="1">IF(KH54=0,INDIRECT(ADDRESS(ROW(),COLUMN()-8)),"")</f>
        <v/>
      </c>
      <c r="KK54" s="31"/>
      <c r="KL54" s="10" t="str">
        <f t="shared" si="11"/>
        <v>$KB$54</v>
      </c>
      <c r="KM54" s="29" t="str">
        <f ca="1">IF(KN54="","",SUM(1+MAXA(KM$1:KM53)))</f>
        <v/>
      </c>
      <c r="KN54" s="8" t="str" cm="1">
        <f t="array" aca="1" ref="KN54" ca="1">IF(ISNUMBER(SEARCH(KN$1,INDEX(INDIRECT(KO$1),ROW(KL54),1)))=TRUE,INDIRECT(KL54),"")</f>
        <v/>
      </c>
      <c r="KO54" s="13" t="s">
        <v>1192</v>
      </c>
      <c r="KP54" s="13" t="s">
        <v>1192</v>
      </c>
      <c r="KQ54" s="13" t="s">
        <v>1192</v>
      </c>
      <c r="KR54" s="13"/>
      <c r="KS54" s="13"/>
      <c r="KT54" s="13"/>
      <c r="KU54" s="13"/>
      <c r="KV54" s="13"/>
      <c r="KW54" s="13"/>
      <c r="KX54" s="13"/>
      <c r="KY54" s="13" t="s">
        <v>1192</v>
      </c>
      <c r="KZ54" s="13" t="s">
        <v>1192</v>
      </c>
      <c r="LA54" s="10" t="str">
        <f t="shared" ca="1" si="42"/>
        <v/>
      </c>
      <c r="LB54" s="8"/>
      <c r="LC54" s="10"/>
      <c r="LD54" s="10"/>
      <c r="LG54" s="79"/>
      <c r="LH54" s="10" t="str" cm="1">
        <f t="array" aca="1" ref="LH54" ca="1">IF(INDIRECT(ADDRESS(ROW(),COLUMN()-6))="","X",IF(INDIRECT(ADDRESS(ROW(),COLUMN()-5))="",0,"OK"))</f>
        <v>X</v>
      </c>
      <c r="LI54" s="29" t="str">
        <f ca="1">IF(LJ54="","",SUM(1+MAXA(LI$1:LI53)))</f>
        <v/>
      </c>
      <c r="LJ54" s="8" t="str" cm="1">
        <f t="array" aca="1" ref="LJ54" ca="1">IF(LH54=0,INDIRECT(ADDRESS(ROW(),COLUMN()-8)),"")</f>
        <v/>
      </c>
      <c r="LK54" s="31"/>
      <c r="LL54" s="10" t="str">
        <f t="shared" si="12"/>
        <v>$LB$54</v>
      </c>
      <c r="LM54" s="29" t="str">
        <f ca="1">IF(LN54="","",SUM(1+MAXA(LM$1:LM53)))</f>
        <v/>
      </c>
      <c r="LN54" s="8" t="str" cm="1">
        <f t="array" aca="1" ref="LN54" ca="1">IF(ISNUMBER(SEARCH(LN$1,INDEX(INDIRECT(LO$1),ROW(LL54),1)))=TRUE,INDIRECT(LL54),"")</f>
        <v/>
      </c>
      <c r="LO54" s="13" t="s">
        <v>1192</v>
      </c>
      <c r="LP54" s="13" t="s">
        <v>1192</v>
      </c>
      <c r="LQ54" s="13" t="s">
        <v>1192</v>
      </c>
      <c r="LR54" s="13" t="s">
        <v>1192</v>
      </c>
      <c r="LS54" s="13"/>
      <c r="LT54" s="13"/>
      <c r="LU54" s="13"/>
      <c r="LV54" s="13"/>
      <c r="LW54" s="13"/>
      <c r="LX54" s="13"/>
      <c r="LY54" s="13" t="s">
        <v>1192</v>
      </c>
      <c r="LZ54" s="13" t="s">
        <v>1192</v>
      </c>
      <c r="MA54" s="10" t="str">
        <f t="shared" ca="1" si="43"/>
        <v/>
      </c>
      <c r="MB54" s="16"/>
      <c r="MC54" s="17" t="s">
        <v>3766</v>
      </c>
      <c r="MD54" s="18"/>
      <c r="ME54" s="17"/>
      <c r="MF54" s="17"/>
      <c r="MG54" s="79" t="s">
        <v>3229</v>
      </c>
      <c r="MH54" s="10" t="str" cm="1">
        <f t="array" aca="1" ref="MH54" ca="1">IF(INDIRECT(ADDRESS(ROW(),COLUMN()-6))="","X",IF(INDIRECT(ADDRESS(ROW(),COLUMN()-5))="",0,"OK"))</f>
        <v>X</v>
      </c>
      <c r="MI54" s="29" t="str">
        <f ca="1">IF(MJ54="","",SUM(1+MAXA(MI$1:MI53)))</f>
        <v/>
      </c>
      <c r="MJ54" s="8" t="str" cm="1">
        <f t="array" aca="1" ref="MJ54" ca="1">IF(MH54=0,INDIRECT(ADDRESS(ROW(),COLUMN()-8)),"")</f>
        <v/>
      </c>
      <c r="MK54" s="31"/>
      <c r="ML54" s="10" t="str">
        <f t="shared" si="13"/>
        <v>$MB$54</v>
      </c>
      <c r="MM54" s="29" t="str">
        <f ca="1">IF(MN54="","",SUM(1+MAXA(MM$1:MM53)))</f>
        <v/>
      </c>
      <c r="MN54" s="8" t="str" cm="1">
        <f t="array" aca="1" ref="MN54" ca="1">IF(ISNUMBER(SEARCH(MN$1,INDEX(INDIRECT(MO$1),ROW(ML54),1)))=TRUE,INDIRECT(ML54),"")</f>
        <v/>
      </c>
      <c r="MO54" s="13" t="s">
        <v>1192</v>
      </c>
      <c r="MP54" s="13" t="s">
        <v>1192</v>
      </c>
      <c r="MQ54" s="13" t="s">
        <v>1192</v>
      </c>
      <c r="MR54" s="13"/>
      <c r="MS54" s="13"/>
      <c r="MT54" s="13"/>
      <c r="MU54" s="13"/>
      <c r="MV54" s="13"/>
      <c r="MW54" s="13" t="s">
        <v>1192</v>
      </c>
      <c r="MX54" s="13"/>
      <c r="MY54" s="13" t="s">
        <v>1192</v>
      </c>
      <c r="MZ54" s="13" t="s">
        <v>1192</v>
      </c>
      <c r="NA54" s="10" t="str">
        <f t="shared" ca="1" si="44"/>
        <v/>
      </c>
      <c r="NB54" s="22"/>
      <c r="NC54" s="6"/>
      <c r="ND54" s="6"/>
      <c r="NE54" s="27"/>
      <c r="NF54" s="87"/>
      <c r="NG54" s="79"/>
      <c r="NH54" s="10" t="str" cm="1">
        <f t="array" aca="1" ref="NH54" ca="1">IF(INDIRECT(ADDRESS(ROW(),COLUMN()-6))="","X",IF(INDIRECT(ADDRESS(ROW(),COLUMN()-5))="",0,"OK"))</f>
        <v>X</v>
      </c>
      <c r="NI54" s="29" t="str">
        <f ca="1">IF(NJ54="","",SUM(1+MAXA(NI$1:NI53)))</f>
        <v/>
      </c>
      <c r="NJ54" s="8" t="str" cm="1">
        <f t="array" aca="1" ref="NJ54" ca="1">IF(NH54=0,INDIRECT(ADDRESS(ROW(),COLUMN()-8)),"")</f>
        <v/>
      </c>
      <c r="NK54" s="31"/>
      <c r="NL54" s="10" t="str">
        <f t="shared" si="14"/>
        <v>$NB$54</v>
      </c>
      <c r="NM54" s="29" t="str">
        <f ca="1">IF(NN54="","",SUM(1+MAXA(NM$1:NM53)))</f>
        <v/>
      </c>
      <c r="NN54" s="8" t="str" cm="1">
        <f t="array" aca="1" ref="NN54" ca="1">IF(ISNUMBER(SEARCH(NN$1,INDEX(INDIRECT(NO$1),ROW(NL54),1)))=TRUE,INDIRECT(NL54),"")</f>
        <v/>
      </c>
      <c r="NO54" s="13" t="s">
        <v>1192</v>
      </c>
      <c r="NP54" s="13" t="s">
        <v>1192</v>
      </c>
      <c r="NQ54" s="13" t="s">
        <v>1192</v>
      </c>
      <c r="NR54" s="13"/>
      <c r="NS54" s="13"/>
      <c r="NT54" s="13"/>
      <c r="NU54" s="13"/>
      <c r="NV54" s="13"/>
      <c r="NW54" s="13"/>
      <c r="NX54" s="13" t="s">
        <v>1192</v>
      </c>
      <c r="NY54" s="13" t="s">
        <v>1192</v>
      </c>
      <c r="NZ54" s="13"/>
      <c r="OA54" s="10" t="str">
        <f t="shared" ca="1" si="45"/>
        <v/>
      </c>
      <c r="OB54" s="8" t="s">
        <v>4080</v>
      </c>
      <c r="OC54" s="3" t="s">
        <v>4081</v>
      </c>
      <c r="OD54" s="3" t="s">
        <v>4082</v>
      </c>
      <c r="OE54" s="27" t="str" cm="1">
        <f t="array" aca="1" ref="OE54" ca="1">CONCATENATE($A$37,INDIRECT(ADDRESS(ROW(),COLUMN()-2)),"%20",INDIRECT(ADDRESS(ROW(),COLUMN()-1)),$A$39,INDIRECT(ADDRESS(ROW(),COLUMN()-2)),"%20",INDIRECT(ADDRESS(ROW(),COLUMN()-1)))</f>
        <v>https://maps.yandex.ru/?ll=38.445314%2035.636903&amp;z=16&amp;text=38.445314%2035.636903</v>
      </c>
      <c r="OF54" s="87" t="str" cm="1">
        <f t="array" aca="1" ref="OF54" ca="1">CONCATENATE($A$40,INDIRECT(ADDRESS(ROW(),COLUMN()-3)),"%2C",INDIRECT(ADDRESS(ROW(),COLUMN()-2)))</f>
        <v>https://maps.google.com/maps?q=38.445314%2C35.636903</v>
      </c>
      <c r="OG54" s="79" t="s">
        <v>3229</v>
      </c>
      <c r="OH54" s="10" t="str" cm="1">
        <f t="array" aca="1" ref="OH54" ca="1">IF(INDIRECT(ADDRESS(ROW(),COLUMN()-6))="","X",IF(INDIRECT(ADDRESS(ROW(),COLUMN()-5))="",0,"OK"))</f>
        <v>OK</v>
      </c>
      <c r="OI54" s="29" t="str">
        <f ca="1">IF(OJ54="","",SUM(1+MAXA(OI$1:OI53)))</f>
        <v/>
      </c>
      <c r="OJ54" s="8" t="str" cm="1">
        <f t="array" aca="1" ref="OJ54" ca="1">IF(OH54=0,INDIRECT(ADDRESS(ROW(),COLUMN()-8)),"")</f>
        <v/>
      </c>
      <c r="OK54" s="31"/>
      <c r="OL54" s="10" t="str">
        <f t="shared" si="15"/>
        <v>$OB$54</v>
      </c>
      <c r="OM54" s="29" t="str">
        <f ca="1">IF(ON54="","",SUM(1+MAXA(OM$1:OM53)))</f>
        <v/>
      </c>
      <c r="ON54" s="8" t="str" cm="1">
        <f t="array" aca="1" ref="ON54" ca="1">IF(ISNUMBER(SEARCH(ON$1,INDEX(INDIRECT(OO$1),ROW(OL54),1)))=TRUE,INDIRECT(OL54),"")</f>
        <v/>
      </c>
      <c r="OO54" s="13" t="s">
        <v>1192</v>
      </c>
      <c r="OP54" s="13"/>
      <c r="OQ54" s="13"/>
      <c r="OR54" s="13"/>
      <c r="OS54" s="13"/>
      <c r="OT54" s="13"/>
      <c r="OU54" s="13"/>
      <c r="OV54" s="13"/>
      <c r="OW54" s="13"/>
      <c r="OX54" s="13"/>
      <c r="OY54" s="13"/>
      <c r="OZ54" s="13" t="s">
        <v>1192</v>
      </c>
      <c r="PA54" s="10" t="str">
        <f t="shared" ca="1" si="46"/>
        <v/>
      </c>
      <c r="PB54" s="22"/>
      <c r="PC54" s="14"/>
      <c r="PD54" s="14"/>
      <c r="PE54" s="24"/>
      <c r="PF54" s="24"/>
      <c r="PG54" s="79"/>
      <c r="PH54" s="10" t="str" cm="1">
        <f t="array" aca="1" ref="PH54" ca="1">IF(INDIRECT(ADDRESS(ROW(),COLUMN()-6))="","X",IF(INDIRECT(ADDRESS(ROW(),COLUMN()-5))="",0,"OK"))</f>
        <v>X</v>
      </c>
      <c r="PI54" s="29" t="str">
        <f ca="1">IF(PJ54="","",SUM(1+MAXA(PI$1:PI53)))</f>
        <v/>
      </c>
      <c r="PJ54" s="8" t="str" cm="1">
        <f t="array" aca="1" ref="PJ54" ca="1">IF(PH54=0,INDIRECT(ADDRESS(ROW(),COLUMN()-8)),"")</f>
        <v/>
      </c>
      <c r="PK54" s="31"/>
      <c r="PL54" s="10" t="str">
        <f t="shared" si="16"/>
        <v>$PB$54</v>
      </c>
      <c r="PM54" s="29" t="str">
        <f ca="1">IF(PN54="","",SUM(1+MAXA(PM$1:PM53)))</f>
        <v/>
      </c>
      <c r="PN54" s="8" t="str" cm="1">
        <f t="array" aca="1" ref="PN54" ca="1">IF(ISNUMBER(SEARCH(PN$1,INDEX(INDIRECT(PO$1),ROW(PL54),1)))=TRUE,INDIRECT(PL54),"")</f>
        <v/>
      </c>
      <c r="PO54" s="13" t="s">
        <v>1192</v>
      </c>
      <c r="PP54" s="13" t="s">
        <v>1192</v>
      </c>
      <c r="PQ54" s="13" t="s">
        <v>1192</v>
      </c>
      <c r="PR54" s="13" t="s">
        <v>1192</v>
      </c>
      <c r="PS54" s="13"/>
      <c r="PT54" s="13"/>
      <c r="PU54" s="13"/>
      <c r="PV54" s="13"/>
      <c r="PW54" s="13"/>
      <c r="PX54" s="13"/>
      <c r="PY54" s="13" t="s">
        <v>1192</v>
      </c>
      <c r="PZ54" s="13" t="s">
        <v>1192</v>
      </c>
      <c r="QA54" s="10" t="str">
        <f t="shared" ca="1" si="47"/>
        <v/>
      </c>
      <c r="QB54" s="22" t="s">
        <v>1566</v>
      </c>
      <c r="QC54" s="6" t="s">
        <v>1651</v>
      </c>
      <c r="QD54" s="6" t="s">
        <v>1652</v>
      </c>
      <c r="QE54" s="27" t="str" cm="1">
        <f t="array" aca="1" ref="QE54" ca="1">CONCATENATE($A$37,INDIRECT(ADDRESS(ROW(),COLUMN()-2)),"%20",INDIRECT(ADDRESS(ROW(),COLUMN()-1)),$A$39,INDIRECT(ADDRESS(ROW(),COLUMN()-2)),"%20",INDIRECT(ADDRESS(ROW(),COLUMN()-1)))</f>
        <v>https://maps.yandex.ru/?ll=38.764467%2035.078732&amp;z=16&amp;text=38.764467%2035.078732</v>
      </c>
      <c r="QF54" s="87" t="str" cm="1">
        <f t="array" aca="1" ref="QF54" ca="1">CONCATENATE($A$40,INDIRECT(ADDRESS(ROW(),COLUMN()-3)),"%2C",INDIRECT(ADDRESS(ROW(),COLUMN()-2)))</f>
        <v>https://maps.google.com/maps?q=38.764467%2C35.078732</v>
      </c>
      <c r="QG54" s="79" t="s">
        <v>3239</v>
      </c>
      <c r="QH54" s="10" t="str" cm="1">
        <f t="array" aca="1" ref="QH54" ca="1">IF(INDIRECT(ADDRESS(ROW(),COLUMN()-6))="","X",IF(INDIRECT(ADDRESS(ROW(),COLUMN()-5))="",0,"OK"))</f>
        <v>OK</v>
      </c>
      <c r="QI54" s="29" t="str">
        <f ca="1">IF(QJ54="","",SUM(1+MAXA(QI$1:QI53)))</f>
        <v/>
      </c>
      <c r="QJ54" s="8" t="str" cm="1">
        <f t="array" aca="1" ref="QJ54" ca="1">IF(QH54=0,INDIRECT(ADDRESS(ROW(),COLUMN()-8)),"")</f>
        <v/>
      </c>
      <c r="QK54" s="31"/>
      <c r="QL54" s="10" t="str">
        <f t="shared" si="17"/>
        <v>$QB$54</v>
      </c>
      <c r="QM54" s="29" t="str">
        <f ca="1">IF(QN54="","",SUM(1+MAXA(QM$1:QM53)))</f>
        <v/>
      </c>
      <c r="QN54" s="8" t="str" cm="1">
        <f t="array" aca="1" ref="QN54" ca="1">IF(ISNUMBER(SEARCH(QN$1,INDEX(INDIRECT(QO$1),ROW(QL54),1)))=TRUE,INDIRECT(QL54),"")</f>
        <v/>
      </c>
      <c r="QO54" s="13" t="s">
        <v>1192</v>
      </c>
      <c r="QP54" s="13" t="s">
        <v>1192</v>
      </c>
      <c r="QQ54" s="13" t="s">
        <v>1192</v>
      </c>
      <c r="QR54" s="13" t="s">
        <v>1192</v>
      </c>
      <c r="QS54" s="13"/>
      <c r="QT54" s="13"/>
      <c r="QU54" s="13"/>
      <c r="QV54" s="13"/>
      <c r="QW54" s="13"/>
      <c r="QX54" s="13"/>
      <c r="QY54" s="13" t="s">
        <v>1192</v>
      </c>
      <c r="QZ54" s="13" t="s">
        <v>1192</v>
      </c>
      <c r="RA54" s="10" t="str">
        <f t="shared" ca="1" si="48"/>
        <v/>
      </c>
      <c r="RB54" s="22"/>
      <c r="RC54" s="6"/>
      <c r="RD54" s="6"/>
      <c r="RE54" s="24"/>
      <c r="RF54" s="24"/>
      <c r="RG54" s="79"/>
      <c r="RH54" s="10" t="str" cm="1">
        <f t="array" aca="1" ref="RH54" ca="1">IF(INDIRECT(ADDRESS(ROW(),COLUMN()-6))="","X",IF(INDIRECT(ADDRESS(ROW(),COLUMN()-5))="",0,"OK"))</f>
        <v>X</v>
      </c>
      <c r="RI54" s="29" t="str">
        <f ca="1">IF(RJ54="","",SUM(1+MAXA(RI$1:RI53)))</f>
        <v/>
      </c>
      <c r="RJ54" s="8" t="str" cm="1">
        <f t="array" aca="1" ref="RJ54" ca="1">IF(RH54=0,INDIRECT(ADDRESS(ROW(),COLUMN()-8)),"")</f>
        <v/>
      </c>
      <c r="RK54" s="31"/>
      <c r="RL54" s="10" t="str">
        <f t="shared" si="18"/>
        <v>$RB$54</v>
      </c>
      <c r="RM54" s="29" t="str">
        <f ca="1">IF(RN54="","",SUM(1+MAXA(RM$1:RM53)))</f>
        <v/>
      </c>
      <c r="RN54" s="8" t="str" cm="1">
        <f t="array" aca="1" ref="RN54" ca="1">IF(ISNUMBER(SEARCH(RN$1,INDEX(INDIRECT(RO$1),ROW(RL54),1)))=TRUE,INDIRECT(RL54),"")</f>
        <v/>
      </c>
      <c r="RO54" s="13" t="s">
        <v>1192</v>
      </c>
      <c r="RP54" s="13" t="s">
        <v>1192</v>
      </c>
      <c r="RQ54" s="13" t="s">
        <v>1192</v>
      </c>
      <c r="RR54" s="13"/>
      <c r="RS54" s="13"/>
      <c r="RT54" s="13"/>
      <c r="RU54" s="13"/>
      <c r="RV54" s="13"/>
      <c r="RW54" s="13"/>
      <c r="RX54" s="13"/>
      <c r="RY54" s="13" t="s">
        <v>1192</v>
      </c>
      <c r="RZ54" s="13" t="s">
        <v>1192</v>
      </c>
      <c r="SA54" s="10" t="str">
        <f t="shared" ca="1" si="49"/>
        <v/>
      </c>
      <c r="SB54" s="22" t="s">
        <v>3057</v>
      </c>
      <c r="SC54" s="6" t="s">
        <v>1834</v>
      </c>
      <c r="SD54" s="6" t="s">
        <v>1835</v>
      </c>
      <c r="SE54" s="27" t="str" cm="1">
        <f t="array" aca="1" ref="SE54" ca="1">CONCATENATE($A$37,INDIRECT(ADDRESS(ROW(),COLUMN()-2)),"%20",INDIRECT(ADDRESS(ROW(),COLUMN()-1)),$A$39,INDIRECT(ADDRESS(ROW(),COLUMN()-2)),"%20",INDIRECT(ADDRESS(ROW(),COLUMN()-1)))</f>
        <v>https://maps.yandex.ru/?ll=38.643462%2036.256047&amp;z=16&amp;text=38.643462%2036.256047</v>
      </c>
      <c r="SF54" s="87" t="str" cm="1">
        <f t="array" aca="1" ref="SF54" ca="1">CONCATENATE($A$40,INDIRECT(ADDRESS(ROW(),COLUMN()-3)),"%2C",INDIRECT(ADDRESS(ROW(),COLUMN()-2)))</f>
        <v>https://maps.google.com/maps?q=38.643462%2C36.256047</v>
      </c>
      <c r="SG54" s="79" t="s">
        <v>3229</v>
      </c>
      <c r="SH54" s="10" t="str" cm="1">
        <f t="array" aca="1" ref="SH54" ca="1">IF(INDIRECT(ADDRESS(ROW(),COLUMN()-6))="","X",IF(INDIRECT(ADDRESS(ROW(),COLUMN()-5))="",0,"OK"))</f>
        <v>OK</v>
      </c>
      <c r="SI54" s="29" t="str">
        <f ca="1">IF(SJ54="","",SUM(1+MAXA(SI$1:SI53)))</f>
        <v/>
      </c>
      <c r="SJ54" s="8" t="str" cm="1">
        <f t="array" aca="1" ref="SJ54" ca="1">IF(SH54=0,INDIRECT(ADDRESS(ROW(),COLUMN()-8)),"")</f>
        <v/>
      </c>
      <c r="SK54" s="33" t="s">
        <v>1192</v>
      </c>
      <c r="SL54" s="10" t="str">
        <f t="shared" si="19"/>
        <v>$SB$54</v>
      </c>
      <c r="SM54" s="29" t="str">
        <f ca="1">IF(SN54="","",SUM(1+MAXA(SM$1:SM53)))</f>
        <v/>
      </c>
      <c r="SN54" s="8" t="str" cm="1">
        <f t="array" aca="1" ref="SN54" ca="1">IF(ISNUMBER(SEARCH(SN$1,INDEX(SB$1:SB$174,ROW(SL54),1)))=TRUE,INDIRECT(SL54),"")</f>
        <v/>
      </c>
      <c r="SO54" s="13" t="s">
        <v>1192</v>
      </c>
      <c r="SP54" s="13" t="s">
        <v>1192</v>
      </c>
      <c r="SQ54" s="13" t="s">
        <v>1192</v>
      </c>
      <c r="SR54" s="13"/>
      <c r="SS54" s="13"/>
      <c r="ST54" s="13"/>
      <c r="SU54" s="13"/>
      <c r="SV54" s="13"/>
      <c r="SW54" s="13"/>
      <c r="SX54" s="13"/>
      <c r="SY54" s="13" t="s">
        <v>1192</v>
      </c>
      <c r="SZ54" s="13" t="s">
        <v>1192</v>
      </c>
      <c r="TA54" s="10" t="str">
        <f t="shared" ca="1" si="50"/>
        <v/>
      </c>
      <c r="TB54" s="22"/>
      <c r="TC54" s="6"/>
      <c r="TD54" s="6"/>
      <c r="TE54" s="24"/>
      <c r="TF54" s="88"/>
      <c r="TG54" s="101"/>
      <c r="TH54" s="10" t="str" cm="1">
        <f t="array" aca="1" ref="TH54" ca="1">IF(INDIRECT(ADDRESS(ROW(),COLUMN()-6))="","X",IF(INDIRECT(ADDRESS(ROW(),COLUMN()-5))="",0,"OK"))</f>
        <v>X</v>
      </c>
      <c r="TI54" s="29" t="str">
        <f ca="1">IF(TJ54="","",SUM(1+MAXA(TI$1:TI53)))</f>
        <v/>
      </c>
      <c r="TJ54" s="8" t="str" cm="1">
        <f t="array" aca="1" ref="TJ54" ca="1">IF(TH54=0,INDIRECT(ADDRESS(ROW(),COLUMN()-8)),"")</f>
        <v/>
      </c>
      <c r="TK54" s="33" t="s">
        <v>1192</v>
      </c>
      <c r="TL54" s="10" t="str">
        <f t="shared" si="20"/>
        <v>$TB$54</v>
      </c>
      <c r="TM54" s="29" t="str">
        <f ca="1">IF(TN54="","",SUM(1+MAXA(TM$1:TM53)))</f>
        <v/>
      </c>
      <c r="TN54" s="8" t="str" cm="1">
        <f t="array" aca="1" ref="TN54" ca="1">IF(ISNUMBER(SEARCH(TN$1,INDEX(INDIRECT(TO$1),ROW(TL54),1)))=TRUE,INDIRECT(TL54),"")</f>
        <v/>
      </c>
      <c r="TO54" s="13" t="s">
        <v>1192</v>
      </c>
      <c r="TP54" s="13" t="s">
        <v>1192</v>
      </c>
      <c r="TQ54" s="13" t="s">
        <v>1192</v>
      </c>
      <c r="TR54" s="13"/>
      <c r="TS54" s="13"/>
      <c r="TT54" s="13"/>
      <c r="TU54" s="13"/>
      <c r="TV54" s="13"/>
      <c r="TW54" s="13"/>
      <c r="TX54" s="13"/>
      <c r="TY54" s="13" t="s">
        <v>1192</v>
      </c>
      <c r="TZ54" s="13" t="s">
        <v>1192</v>
      </c>
      <c r="UA54" s="14" t="str">
        <f t="shared" ca="1" si="51"/>
        <v/>
      </c>
      <c r="UB54" s="22" t="s">
        <v>4369</v>
      </c>
      <c r="UC54" s="37" t="s">
        <v>4370</v>
      </c>
      <c r="UD54" s="37" t="s">
        <v>4371</v>
      </c>
      <c r="UE54" s="27" t="str" cm="1">
        <f t="array" aca="1" ref="UE54" ca="1">CONCATENATE($A$37,INDIRECT(ADDRESS(ROW(),COLUMN()-2)),"%20",INDIRECT(ADDRESS(ROW(),COLUMN()-1)),$A$39,INDIRECT(ADDRESS(ROW(),COLUMN()-2)),"%20",INDIRECT(ADDRESS(ROW(),COLUMN()-1)))</f>
        <v>https://maps.yandex.ru/?ll=38.356933%2036.031244&amp;z=16&amp;text=38.356933%2036.031244</v>
      </c>
      <c r="UF54" s="87" t="str" cm="1">
        <f t="array" aca="1" ref="UF54" ca="1">CONCATENATE($A$40,INDIRECT(ADDRESS(ROW(),COLUMN()-3)),"%2C",INDIRECT(ADDRESS(ROW(),COLUMN()-2)))</f>
        <v>https://maps.google.com/maps?q=38.356933%2C36.031244</v>
      </c>
      <c r="UG54" s="79" t="s">
        <v>3229</v>
      </c>
      <c r="UH54" s="10" t="str" cm="1">
        <f t="array" aca="1" ref="UH54" ca="1">IF(INDIRECT(ADDRESS(ROW(),COLUMN()-6))="","X",IF(INDIRECT(ADDRESS(ROW(),COLUMN()-5))="",0,"OK"))</f>
        <v>OK</v>
      </c>
      <c r="UI54" s="29" t="str">
        <f ca="1">IF(UJ54="","",SUM(1+MAXA(UI$1:UI53)))</f>
        <v/>
      </c>
      <c r="UJ54" s="8" t="str" cm="1">
        <f t="array" aca="1" ref="UJ54" ca="1">IF(UH54=0,INDIRECT(ADDRESS(ROW(),COLUMN()-8)),"")</f>
        <v/>
      </c>
      <c r="UK54" s="33" t="s">
        <v>1192</v>
      </c>
      <c r="UL54" s="10" t="str">
        <f t="shared" si="21"/>
        <v>$UB$54</v>
      </c>
      <c r="UM54" s="29" t="str">
        <f ca="1">IF(UN54="","",SUM(1+MAXA(UM$1:UM53)))</f>
        <v/>
      </c>
      <c r="UN54" s="8" t="str" cm="1">
        <f t="array" aca="1" ref="UN54" ca="1">IF(ISNUMBER(SEARCH(UN$1,INDEX(INDIRECT(UO$1),ROW(UL54),1)))=TRUE,INDIRECT(UL54),"")</f>
        <v/>
      </c>
      <c r="UO54" s="13" t="s">
        <v>1192</v>
      </c>
      <c r="UP54" s="13" t="s">
        <v>1192</v>
      </c>
      <c r="UQ54" s="13" t="s">
        <v>1192</v>
      </c>
      <c r="UR54" s="13"/>
      <c r="US54" s="13"/>
      <c r="UT54" s="13"/>
      <c r="UU54" s="13"/>
      <c r="UV54" s="13"/>
      <c r="UW54" s="13"/>
      <c r="UX54" s="13"/>
      <c r="UY54" s="13" t="s">
        <v>1192</v>
      </c>
      <c r="UZ54" s="13" t="s">
        <v>1192</v>
      </c>
      <c r="VA54" s="10" t="str">
        <f t="shared" ca="1" si="52"/>
        <v/>
      </c>
      <c r="VB54" s="22" t="s">
        <v>3952</v>
      </c>
      <c r="VC54" s="6" t="s">
        <v>3955</v>
      </c>
      <c r="VD54" s="6" t="s">
        <v>3956</v>
      </c>
      <c r="VE54" s="27" t="str" cm="1">
        <f t="array" aca="1" ref="VE54" ca="1">CONCATENATE($A$37,INDIRECT(ADDRESS(ROW(),COLUMN()-2)),"%20",INDIRECT(ADDRESS(ROW(),COLUMN()-1)),$A$39,INDIRECT(ADDRESS(ROW(),COLUMN()-2)),"%20",INDIRECT(ADDRESS(ROW(),COLUMN()-1)))</f>
        <v>https://maps.yandex.ru/?ll=39.145898%2035.843684&amp;z=16&amp;text=39.145898%2035.843684</v>
      </c>
      <c r="VF54" s="87" t="str" cm="1">
        <f t="array" aca="1" ref="VF54" ca="1">CONCATENATE($A$40,INDIRECT(ADDRESS(ROW(),COLUMN()-3)),"%2C",INDIRECT(ADDRESS(ROW(),COLUMN()-2)))</f>
        <v>https://maps.google.com/maps?q=39.145898%2C35.843684</v>
      </c>
      <c r="VG54" s="79" t="s">
        <v>3229</v>
      </c>
      <c r="VH54" s="10" t="str" cm="1">
        <f t="array" aca="1" ref="VH54" ca="1">IF(INDIRECT(ADDRESS(ROW(),COLUMN()-6))="","X",IF(INDIRECT(ADDRESS(ROW(),COLUMN()-5))="",0,"OK"))</f>
        <v>OK</v>
      </c>
      <c r="VI54" s="29" t="str">
        <f ca="1">IF(VJ54="","",SUM(1+MAXA(VI$1:VI53)))</f>
        <v/>
      </c>
      <c r="VJ54" s="8" t="str" cm="1">
        <f t="array" aca="1" ref="VJ54" ca="1">IF(VH54=0,INDIRECT(ADDRESS(ROW(),COLUMN()-8)),"")</f>
        <v/>
      </c>
      <c r="VK54" s="33" t="s">
        <v>1192</v>
      </c>
      <c r="VL54" s="10" t="str">
        <f t="shared" si="22"/>
        <v>$VB$54</v>
      </c>
      <c r="VM54" s="29" t="str">
        <f ca="1">IF(VN54="","",SUM(1+MAXA(VM$1:VM53)))</f>
        <v/>
      </c>
      <c r="VN54" s="8" t="str" cm="1">
        <f t="array" aca="1" ref="VN54" ca="1">IF(ISNUMBER(SEARCH(VN$1,INDEX(INDIRECT(VO$1),ROW(VL54),1)))=TRUE,INDIRECT(VL54),"")</f>
        <v/>
      </c>
      <c r="VO54" s="13" t="s">
        <v>1192</v>
      </c>
      <c r="VP54" s="13" t="s">
        <v>1192</v>
      </c>
      <c r="VQ54" s="13" t="s">
        <v>1192</v>
      </c>
      <c r="VR54" s="13"/>
      <c r="VS54" s="13"/>
      <c r="VT54" s="13"/>
      <c r="VU54" s="13"/>
      <c r="VV54" s="13"/>
      <c r="VW54" s="13"/>
      <c r="VX54" s="13"/>
      <c r="VY54" s="13" t="s">
        <v>1192</v>
      </c>
      <c r="VZ54" s="13" t="s">
        <v>1192</v>
      </c>
      <c r="WA54" s="10" t="str">
        <f t="shared" ca="1" si="53"/>
        <v/>
      </c>
      <c r="WB54" s="22"/>
      <c r="WC54" s="6"/>
      <c r="WD54" s="6"/>
      <c r="WE54" s="24"/>
      <c r="WF54" s="24"/>
      <c r="WG54" s="79"/>
      <c r="WH54" s="10" t="str" cm="1">
        <f t="array" aca="1" ref="WH54" ca="1">IF(INDIRECT(ADDRESS(ROW(),COLUMN()-6))="","X",IF(INDIRECT(ADDRESS(ROW(),COLUMN()-5))="",0,"OK"))</f>
        <v>X</v>
      </c>
      <c r="WI54" s="29" t="str">
        <f ca="1">IF(WJ54="","",SUM(1+MAXA(WI$1:WI53)))</f>
        <v/>
      </c>
      <c r="WJ54" s="8" t="str" cm="1">
        <f t="array" aca="1" ref="WJ54" ca="1">IF(WH54=0,INDIRECT(ADDRESS(ROW(),COLUMN()-8)),"")</f>
        <v/>
      </c>
      <c r="WK54" s="33" t="s">
        <v>1192</v>
      </c>
      <c r="WL54" s="10" t="str">
        <f t="shared" si="23"/>
        <v>$WB$54</v>
      </c>
      <c r="WM54" s="29" t="str">
        <f ca="1">IF(WN54="","",SUM(1+MAXA(WM$1:WM53)))</f>
        <v/>
      </c>
      <c r="WN54" s="8" t="str" cm="1">
        <f t="array" aca="1" ref="WN54" ca="1">IF(ISNUMBER(SEARCH(WN$1,INDEX(INDIRECT(WO$1),ROW(WL54),1)))=TRUE,INDIRECT(WL54),"")</f>
        <v/>
      </c>
      <c r="WO54" s="13" t="s">
        <v>1192</v>
      </c>
      <c r="WP54" s="13" t="s">
        <v>1192</v>
      </c>
      <c r="WQ54" s="13" t="s">
        <v>1192</v>
      </c>
      <c r="WR54" s="13" t="s">
        <v>1192</v>
      </c>
      <c r="WS54" s="13"/>
      <c r="WT54" s="13"/>
      <c r="WU54" s="13"/>
      <c r="WV54" s="13" t="s">
        <v>1192</v>
      </c>
      <c r="WW54" s="13"/>
      <c r="WX54" s="13"/>
      <c r="WY54" s="13"/>
      <c r="WZ54" s="13" t="s">
        <v>1192</v>
      </c>
      <c r="XA54" s="10" t="str">
        <f t="shared" ca="1" si="54"/>
        <v/>
      </c>
      <c r="XB54" s="22"/>
      <c r="XC54" s="37"/>
      <c r="XD54" s="37"/>
      <c r="XE54" s="27"/>
      <c r="XF54" s="87"/>
      <c r="XG54" s="79" t="s">
        <v>3229</v>
      </c>
      <c r="XH54" s="10" t="str" cm="1">
        <f t="array" aca="1" ref="XH54" ca="1">IF(INDIRECT(ADDRESS(ROW(),COLUMN()-6))="","X",IF(INDIRECT(ADDRESS(ROW(),COLUMN()-5))="",0,"OK"))</f>
        <v>X</v>
      </c>
      <c r="XI54" s="29" t="str">
        <f ca="1">IF(XJ54="","",SUM(1+MAXA(XI$1:XI53)))</f>
        <v/>
      </c>
      <c r="XJ54" s="8" t="str" cm="1">
        <f t="array" aca="1" ref="XJ54" ca="1">IF(XH54=0,INDIRECT(ADDRESS(ROW(),COLUMN()-8)),"")</f>
        <v/>
      </c>
      <c r="XK54" s="33" t="s">
        <v>1192</v>
      </c>
      <c r="XL54" s="10" t="str">
        <f t="shared" si="24"/>
        <v>$XB$54</v>
      </c>
      <c r="XM54" s="29" t="str">
        <f ca="1">IF(XN54="","",SUM(1+MAXA(XM$1:XM53)))</f>
        <v/>
      </c>
      <c r="XN54" s="8" t="str" cm="1">
        <f t="array" aca="1" ref="XN54" ca="1">IF(ISNUMBER(SEARCH(XN$1,INDEX(INDIRECT(XO$1),ROW(XL54),1)))=TRUE,INDIRECT(XL54),"")</f>
        <v/>
      </c>
      <c r="XO54" s="13" t="s">
        <v>1192</v>
      </c>
      <c r="XP54" s="13" t="s">
        <v>1192</v>
      </c>
      <c r="XQ54" s="13" t="s">
        <v>1192</v>
      </c>
      <c r="XR54" s="13" t="s">
        <v>1192</v>
      </c>
      <c r="XS54" s="13"/>
      <c r="XT54" s="13"/>
      <c r="XU54" s="13"/>
      <c r="XV54" s="13"/>
      <c r="XW54" s="13"/>
      <c r="XX54" s="13"/>
      <c r="XY54" s="13" t="s">
        <v>1192</v>
      </c>
      <c r="XZ54" s="13" t="s">
        <v>1192</v>
      </c>
      <c r="YA54" s="10" t="str">
        <f t="shared" ca="1" si="55"/>
        <v/>
      </c>
      <c r="YB54" s="22"/>
      <c r="YC54" s="37"/>
      <c r="YD54" s="37"/>
      <c r="YE54" s="24"/>
      <c r="YF54" s="88"/>
      <c r="YG54" s="101"/>
      <c r="YH54" s="10" t="str" cm="1">
        <f t="array" aca="1" ref="YH54" ca="1">IF(INDIRECT(ADDRESS(ROW(),COLUMN()-6))="","X",IF(INDIRECT(ADDRESS(ROW(),COLUMN()-5))="",0,"OK"))</f>
        <v>X</v>
      </c>
      <c r="YI54" s="29" t="str">
        <f ca="1">IF(YJ54="","",SUM(1+MAXA(YI$1:YI53)))</f>
        <v/>
      </c>
      <c r="YJ54" s="8" t="str" cm="1">
        <f t="array" aca="1" ref="YJ54" ca="1">IF(YH54=0,INDIRECT(ADDRESS(ROW(),COLUMN()-8)),"")</f>
        <v/>
      </c>
      <c r="YK54" s="33" t="s">
        <v>1192</v>
      </c>
      <c r="YL54" s="10" t="str">
        <f t="shared" si="25"/>
        <v>$YB$54</v>
      </c>
      <c r="YM54" s="29" t="str">
        <f ca="1">IF(YN54="","",SUM(1+MAXA(YM$1:YM53)))</f>
        <v/>
      </c>
      <c r="YN54" s="8" t="str" cm="1">
        <f t="array" aca="1" ref="YN54" ca="1">IF(ISNUMBER(SEARCH(YN$1,INDEX(INDIRECT(YO$1),ROW(YL54),1)))=TRUE,INDIRECT(YL54),"")</f>
        <v/>
      </c>
      <c r="YO54" s="13" t="s">
        <v>1192</v>
      </c>
      <c r="YP54" s="13" t="s">
        <v>1192</v>
      </c>
      <c r="YQ54" s="13" t="s">
        <v>1192</v>
      </c>
      <c r="YR54" s="13" t="s">
        <v>1192</v>
      </c>
      <c r="YS54" s="13"/>
      <c r="YT54" s="13"/>
      <c r="YU54" s="13"/>
      <c r="YV54" s="13"/>
      <c r="YW54" s="13"/>
      <c r="YX54" s="13"/>
      <c r="YY54" s="13" t="s">
        <v>1192</v>
      </c>
      <c r="YZ54" s="13" t="s">
        <v>1192</v>
      </c>
      <c r="ZA54" s="10" t="str">
        <f t="shared" ca="1" si="56"/>
        <v/>
      </c>
      <c r="ZB54" s="22" t="s">
        <v>2446</v>
      </c>
      <c r="ZC54" s="37" t="s">
        <v>2447</v>
      </c>
      <c r="ZD54" s="37" t="s">
        <v>2448</v>
      </c>
      <c r="ZE54" s="27" t="str" cm="1">
        <f t="array" aca="1" ref="ZE54" ca="1">CONCATENATE($A$37,INDIRECT(ADDRESS(ROW(),COLUMN()-2)),"%20",INDIRECT(ADDRESS(ROW(),COLUMN()-1)),$A$39,INDIRECT(ADDRESS(ROW(),COLUMN()-2)),"%20",INDIRECT(ADDRESS(ROW(),COLUMN()-1)))</f>
        <v>https://maps.yandex.ru/?ll=38.035996%2035.581977&amp;z=16&amp;text=38.035996%2035.581977</v>
      </c>
      <c r="ZF54" s="87" t="str" cm="1">
        <f t="array" aca="1" ref="ZF54" ca="1">CONCATENATE($A$40,INDIRECT(ADDRESS(ROW(),COLUMN()-3)),"%2C",INDIRECT(ADDRESS(ROW(),COLUMN()-2)))</f>
        <v>https://maps.google.com/maps?q=38.035996%2C35.581977</v>
      </c>
      <c r="ZG54" s="79" t="s">
        <v>3229</v>
      </c>
      <c r="ZH54" s="10" t="str" cm="1">
        <f t="array" aca="1" ref="ZH54" ca="1">IF(INDIRECT(ADDRESS(ROW(),COLUMN()-6))="","X",IF(INDIRECT(ADDRESS(ROW(),COLUMN()-5))="",0,"OK"))</f>
        <v>OK</v>
      </c>
      <c r="ZI54" s="29" t="str">
        <f ca="1">IF(ZJ54="","",SUM(1+MAXA(ZI$1:ZI53)))</f>
        <v/>
      </c>
      <c r="ZJ54" s="8" t="str" cm="1">
        <f t="array" aca="1" ref="ZJ54" ca="1">IF(ZH54=0,INDIRECT(ADDRESS(ROW(),COLUMN()-8)),"")</f>
        <v/>
      </c>
      <c r="ZK54" s="33" t="s">
        <v>1192</v>
      </c>
      <c r="ZL54" s="10" t="str">
        <f t="shared" si="26"/>
        <v>$ZB$54</v>
      </c>
      <c r="ZM54" s="29" t="str">
        <f ca="1">IF(ZN54="","",SUM(1+MAXA(ZM$1:ZM53)))</f>
        <v/>
      </c>
      <c r="ZN54" s="8" t="str" cm="1">
        <f t="array" aca="1" ref="ZN54" ca="1">IF(ISNUMBER(SEARCH(ZN$1,INDEX(INDIRECT(ZO$1),ROW(ZL54),1)))=TRUE,INDIRECT(ZL54),"")</f>
        <v/>
      </c>
      <c r="ZO54" s="13" t="s">
        <v>1192</v>
      </c>
      <c r="ZP54" s="13" t="s">
        <v>1192</v>
      </c>
      <c r="ZQ54" s="13" t="s">
        <v>1192</v>
      </c>
      <c r="ZR54" s="13" t="s">
        <v>1192</v>
      </c>
      <c r="ZS54" s="13"/>
      <c r="ZT54" s="13"/>
      <c r="ZU54" s="13"/>
      <c r="ZV54" s="13"/>
      <c r="ZW54" s="13"/>
      <c r="ZX54" s="13"/>
      <c r="ZY54" s="13"/>
      <c r="ZZ54" s="13" t="s">
        <v>1192</v>
      </c>
      <c r="AAA54" s="10" t="str">
        <f t="shared" ca="1" si="57"/>
        <v/>
      </c>
      <c r="AAB54" s="22" t="s">
        <v>2603</v>
      </c>
      <c r="AAC54" s="37" t="s">
        <v>2604</v>
      </c>
      <c r="AAD54" s="37" t="s">
        <v>2605</v>
      </c>
      <c r="AAE54" s="27" t="str" cm="1">
        <f t="array" aca="1" ref="AAE54" ca="1">CONCATENATE($A$37,INDIRECT(ADDRESS(ROW(),COLUMN()-2)),"%20",INDIRECT(ADDRESS(ROW(),COLUMN()-1)),$A$39,INDIRECT(ADDRESS(ROW(),COLUMN()-2)),"%20",INDIRECT(ADDRESS(ROW(),COLUMN()-1)))</f>
        <v>https://maps.yandex.ru/?ll=38.236756%2035.130889&amp;z=16&amp;text=38.236756%2035.130889</v>
      </c>
      <c r="AAF54" s="87" t="str" cm="1">
        <f t="array" aca="1" ref="AAF54" ca="1">CONCATENATE($A$40,INDIRECT(ADDRESS(ROW(),COLUMN()-3)),"%2C",INDIRECT(ADDRESS(ROW(),COLUMN()-2)))</f>
        <v>https://maps.google.com/maps?q=38.236756%2C35.130889</v>
      </c>
      <c r="AAG54" s="79" t="s">
        <v>3229</v>
      </c>
      <c r="AAH54" s="10" t="str" cm="1">
        <f t="array" aca="1" ref="AAH54" ca="1">IF(INDIRECT(ADDRESS(ROW(),COLUMN()-6))="","X",IF(INDIRECT(ADDRESS(ROW(),COLUMN()-5))="",0,"OK"))</f>
        <v>OK</v>
      </c>
      <c r="AAI54" s="29" t="str">
        <f ca="1">IF(AAJ54="","",SUM(1+MAXA(AAI$1:AAI53)))</f>
        <v/>
      </c>
      <c r="AAJ54" s="8" t="str" cm="1">
        <f t="array" aca="1" ref="AAJ54" ca="1">IF(AAH54=0,INDIRECT(ADDRESS(ROW(),COLUMN()-8)),"")</f>
        <v/>
      </c>
      <c r="AAK54" s="33" t="s">
        <v>1192</v>
      </c>
      <c r="AAL54" s="10" t="str">
        <f t="shared" si="27"/>
        <v>$AAB$54</v>
      </c>
      <c r="AAM54" s="29" t="str">
        <f ca="1">IF(AAN54="","",SUM(1+MAXA(AAM$1:AAM53)))</f>
        <v/>
      </c>
      <c r="AAN54" s="8" t="str" cm="1">
        <f t="array" aca="1" ref="AAN54" ca="1">IF(ISNUMBER(SEARCH(AAN$1,INDEX(INDIRECT(AAO$1),ROW(AAL54),1)))=TRUE,INDIRECT(AAL54),"")</f>
        <v/>
      </c>
      <c r="AAO54" s="13" t="s">
        <v>1192</v>
      </c>
      <c r="AAP54" s="13" t="s">
        <v>1192</v>
      </c>
      <c r="AAQ54" s="13" t="s">
        <v>1192</v>
      </c>
      <c r="AAR54" s="13" t="s">
        <v>1192</v>
      </c>
      <c r="AAS54" s="13" t="s">
        <v>1192</v>
      </c>
      <c r="AAT54" s="13"/>
      <c r="AAU54" s="13"/>
      <c r="AAV54" s="13"/>
      <c r="AAW54" s="13"/>
      <c r="AAX54" s="13"/>
      <c r="AAY54" s="13"/>
      <c r="AAZ54" s="13" t="s">
        <v>1192</v>
      </c>
      <c r="ABA54" s="10" t="str">
        <f t="shared" ca="1" si="58"/>
        <v/>
      </c>
      <c r="ABB54" s="22"/>
      <c r="ABC54" s="37"/>
      <c r="ABD54" s="37"/>
      <c r="ABE54" s="24"/>
      <c r="ABF54" s="24"/>
      <c r="ABG54" s="79"/>
      <c r="ABH54" s="10" t="str" cm="1">
        <f t="array" aca="1" ref="ABH54" ca="1">IF(INDIRECT(ADDRESS(ROW(),COLUMN()-6))="","X",IF(INDIRECT(ADDRESS(ROW(),COLUMN()-5))="",0,"OK"))</f>
        <v>X</v>
      </c>
      <c r="ABI54" s="29" t="str">
        <f ca="1">IF(ABJ54="","",SUM(1+MAXA(ABI$1:ABI53)))</f>
        <v/>
      </c>
      <c r="ABJ54" s="8" t="str" cm="1">
        <f t="array" aca="1" ref="ABJ54" ca="1">IF(ABH54=0,INDIRECT(ADDRESS(ROW(),COLUMN()-8)),"")</f>
        <v/>
      </c>
      <c r="ABK54" s="33" t="s">
        <v>1192</v>
      </c>
      <c r="ABL54" s="10" t="str">
        <f t="shared" si="28"/>
        <v>$ABB$54</v>
      </c>
      <c r="ABM54" s="29" t="str">
        <f ca="1">IF(ABN54="","",SUM(1+MAXA(ABM$1:ABM53)))</f>
        <v/>
      </c>
      <c r="ABN54" s="8" t="str" cm="1">
        <f t="array" aca="1" ref="ABN54" ca="1">IF(ISNUMBER(SEARCH(ABN$1,INDEX(INDIRECT(ABO$1),ROW(ABL54),1)))=TRUE,INDIRECT(ABL54),"")</f>
        <v/>
      </c>
      <c r="ABO54" s="13" t="s">
        <v>1192</v>
      </c>
      <c r="ABP54" s="13" t="s">
        <v>1192</v>
      </c>
      <c r="ABQ54" s="13" t="s">
        <v>1192</v>
      </c>
      <c r="ABR54" s="13"/>
      <c r="ABS54" s="13"/>
      <c r="ABT54" s="13"/>
      <c r="ABU54" s="13"/>
      <c r="ABV54" s="13"/>
      <c r="ABW54" s="13"/>
      <c r="ABX54" s="13"/>
      <c r="ABY54" s="13"/>
      <c r="ABZ54" s="13" t="s">
        <v>1192</v>
      </c>
      <c r="ACA54" s="10" t="str">
        <f t="shared" ca="1" si="59"/>
        <v/>
      </c>
      <c r="ACB54" s="22"/>
      <c r="ACC54" s="37"/>
      <c r="ACD54" s="37"/>
      <c r="ACE54" s="24"/>
      <c r="ACF54" s="24"/>
      <c r="ACG54" s="101"/>
      <c r="ACH54" s="10" t="str" cm="1">
        <f t="array" aca="1" ref="ACH54" ca="1">IF(INDIRECT(ADDRESS(ROW(),COLUMN()-6))="","X",IF(INDIRECT(ADDRESS(ROW(),COLUMN()-5))="",0,"OK"))</f>
        <v>X</v>
      </c>
      <c r="ACI54" s="29" t="str">
        <f ca="1">IF(ACJ54="","",SUM(1+MAXA(ACI$1:ACI53)))</f>
        <v/>
      </c>
      <c r="ACJ54" s="8" t="str" cm="1">
        <f t="array" aca="1" ref="ACJ54" ca="1">IF(ACH54=0,INDIRECT(ADDRESS(ROW(),COLUMN()-8)),"")</f>
        <v/>
      </c>
      <c r="ACK54" s="33" t="s">
        <v>1192</v>
      </c>
      <c r="ACL54" s="10" t="str">
        <f t="shared" si="29"/>
        <v>$ACB$54</v>
      </c>
      <c r="ACM54" s="29" t="str">
        <f ca="1">IF(ACN54="","",SUM(1+MAXA(ACM$1:ACM53)))</f>
        <v/>
      </c>
      <c r="ACN54" s="8" t="str" cm="1">
        <f t="array" aca="1" ref="ACN54" ca="1">IF(ISNUMBER(SEARCH(ACN$1,INDEX(INDIRECT(ACO$1),ROW(ACL54),1)))=TRUE,INDIRECT(ACL54),"")</f>
        <v/>
      </c>
      <c r="ACO54" s="13" t="s">
        <v>1192</v>
      </c>
      <c r="ACP54" s="13" t="s">
        <v>1192</v>
      </c>
      <c r="ACQ54" s="13" t="s">
        <v>1192</v>
      </c>
      <c r="ACR54" s="13"/>
      <c r="ACS54" s="13"/>
      <c r="ACT54" s="13"/>
      <c r="ACU54" s="13"/>
      <c r="ACV54" s="13"/>
      <c r="ACW54" s="13"/>
      <c r="ACX54" s="13"/>
      <c r="ACY54" s="13"/>
      <c r="ACZ54" s="13" t="s">
        <v>1192</v>
      </c>
      <c r="ADA54" s="10" t="str">
        <f t="shared" ca="1" si="60"/>
        <v/>
      </c>
      <c r="ADB54" s="22"/>
      <c r="ADC54" s="37"/>
      <c r="ADD54" s="37"/>
      <c r="ADE54" s="24"/>
      <c r="ADF54" s="24"/>
      <c r="ADG54" s="92"/>
      <c r="ADH54" s="10" t="str" cm="1">
        <f t="array" aca="1" ref="ADH54" ca="1">IF(INDIRECT(ADDRESS(ROW(),COLUMN()-6))="","X",IF(INDIRECT(ADDRESS(ROW(),COLUMN()-5))="",0,"OK"))</f>
        <v>X</v>
      </c>
      <c r="ADI54" s="29" t="str">
        <f ca="1">IF(ADJ54="","",SUM(1+MAXA(ADI$1:ADI53)))</f>
        <v/>
      </c>
      <c r="ADJ54" s="8" t="str" cm="1">
        <f t="array" aca="1" ref="ADJ54" ca="1">IF(ADH54=0,INDIRECT(ADDRESS(ROW(),COLUMN()-8)),"")</f>
        <v/>
      </c>
      <c r="ADK54" s="33" t="s">
        <v>1192</v>
      </c>
      <c r="ADL54" s="10" t="str">
        <f t="shared" si="30"/>
        <v>$ADB$54</v>
      </c>
      <c r="ADM54" s="29" t="str">
        <f ca="1">IF(ADN54="","",SUM(1+MAXA(ADM$1:ADM53)))</f>
        <v/>
      </c>
      <c r="ADN54" s="8" t="str" cm="1">
        <f t="array" aca="1" ref="ADN54" ca="1">IF(ISNUMBER(SEARCH(ADN$1,INDEX(INDIRECT(ADO$1),ROW(ADL54),1)))=TRUE,INDIRECT(ADL54),"")</f>
        <v/>
      </c>
      <c r="ADO54" s="13" t="s">
        <v>1192</v>
      </c>
      <c r="ADP54" s="13" t="s">
        <v>1192</v>
      </c>
      <c r="ADQ54" s="13" t="s">
        <v>1192</v>
      </c>
      <c r="ADR54" s="13" t="s">
        <v>1192</v>
      </c>
      <c r="ADS54" s="13" t="s">
        <v>1192</v>
      </c>
      <c r="ADT54" s="13"/>
      <c r="ADU54" s="13"/>
      <c r="ADV54" s="13"/>
      <c r="ADW54" s="13"/>
      <c r="ADX54" s="13"/>
      <c r="ADY54" s="13"/>
      <c r="ADZ54" s="13" t="s">
        <v>1192</v>
      </c>
      <c r="AEA54" s="10" t="str">
        <f t="shared" ca="1" si="61"/>
        <v/>
      </c>
      <c r="AEB54" s="22"/>
      <c r="AEC54" s="6"/>
      <c r="AED54" s="37"/>
      <c r="AEE54" s="24"/>
      <c r="AEF54" s="24"/>
      <c r="AEG54" s="79"/>
      <c r="AEH54" s="10" t="str" cm="1">
        <f t="array" aca="1" ref="AEH54" ca="1">IF(INDIRECT(ADDRESS(ROW(),COLUMN()-6))="","X",IF(INDIRECT(ADDRESS(ROW(),COLUMN()-5))="",0,"OK"))</f>
        <v>X</v>
      </c>
      <c r="AEI54" s="29" t="str">
        <f ca="1">IF(AEJ54="","",SUM(1+MAXA(AEI$1:AEI53)))</f>
        <v/>
      </c>
      <c r="AEJ54" s="8" t="str" cm="1">
        <f t="array" aca="1" ref="AEJ54" ca="1">IF(AEH54=0,INDIRECT(ADDRESS(ROW(),COLUMN()-8)),"")</f>
        <v/>
      </c>
      <c r="AEK54" s="33" t="s">
        <v>1192</v>
      </c>
      <c r="AEL54" s="10" t="str">
        <f t="shared" si="31"/>
        <v>$AEB$54</v>
      </c>
      <c r="AEM54" s="29" t="str">
        <f ca="1">IF(AEN54="","",SUM(1+MAXA(AEM$1:AEM53)))</f>
        <v/>
      </c>
      <c r="AEN54" s="8" t="str" cm="1">
        <f t="array" aca="1" ref="AEN54" ca="1">IF(ISNUMBER(SEARCH(AEN$1,INDEX(INDIRECT(AEO$1),ROW(AEL54),1)))=TRUE,INDIRECT(AEL54),"")</f>
        <v/>
      </c>
      <c r="AEO54" s="13" t="s">
        <v>1192</v>
      </c>
      <c r="AEP54" s="13" t="s">
        <v>1192</v>
      </c>
      <c r="AEQ54" s="13" t="s">
        <v>1192</v>
      </c>
      <c r="AER54" s="13" t="s">
        <v>1192</v>
      </c>
      <c r="AES54" s="13" t="s">
        <v>1192</v>
      </c>
      <c r="AET54" s="13" t="s">
        <v>1192</v>
      </c>
      <c r="AEU54" s="13" t="s">
        <v>1192</v>
      </c>
      <c r="AEV54" s="13" t="s">
        <v>1192</v>
      </c>
    </row>
    <row r="55" spans="1:828" s="4" customFormat="1" ht="24.75" customHeight="1" x14ac:dyDescent="0.2">
      <c r="B55" s="10" t="str">
        <f t="shared" ca="1" si="32"/>
        <v/>
      </c>
      <c r="C55" s="8"/>
      <c r="D55" s="10"/>
      <c r="E55" s="10"/>
      <c r="G55" s="81"/>
      <c r="H55" s="94"/>
      <c r="I55" s="10" t="str" cm="1">
        <f t="array" aca="1" ref="I55" ca="1">IF(INDIRECT(ADDRESS(ROW(),COLUMN()-6))="","X",IF(INDIRECT(ADDRESS(ROW(),COLUMN()-5))="",0,"OK"))</f>
        <v>X</v>
      </c>
      <c r="J55" s="29" t="str">
        <f ca="1">IF(K55="","",SUM(1+MAXA(J$1:J54)))</f>
        <v/>
      </c>
      <c r="K55" s="8" t="str" cm="1">
        <f t="array" aca="1" ref="K55" ca="1">IF(I55=0,INDIRECT(ADDRESS(ROW(),COLUMN()-8)),"")</f>
        <v/>
      </c>
      <c r="L55" s="31"/>
      <c r="M55" s="10" t="str">
        <f t="shared" si="0"/>
        <v>$C$55</v>
      </c>
      <c r="N55" s="29" t="str">
        <f ca="1">IF(O55="","",SUM(1+MAXA(N$1:N54)))</f>
        <v/>
      </c>
      <c r="O55" s="8" t="str" cm="1">
        <f t="array" aca="1" ref="O55" ca="1">IF(ISNUMBER(SEARCH(O$1,INDEX(INDIRECT($P$1),ROW(M55),1)))=TRUE,INDIRECT(M55),"")</f>
        <v/>
      </c>
      <c r="P55" s="13" t="s">
        <v>1192</v>
      </c>
      <c r="Q55" s="13" t="s">
        <v>1192</v>
      </c>
      <c r="R55" s="13"/>
      <c r="S55" s="13"/>
      <c r="T55" s="13"/>
      <c r="U55" s="13"/>
      <c r="V55" s="13"/>
      <c r="W55" s="13"/>
      <c r="X55" s="13"/>
      <c r="Y55" s="13" t="s">
        <v>1192</v>
      </c>
      <c r="Z55" s="13" t="s">
        <v>1192</v>
      </c>
      <c r="AA55" s="10" t="str">
        <f t="shared" ca="1" si="62"/>
        <v/>
      </c>
      <c r="AB55" s="8"/>
      <c r="AC55" s="10"/>
      <c r="AD55" s="10"/>
      <c r="AF55" s="81"/>
      <c r="AG55" s="81"/>
      <c r="AH55" s="10" t="str" cm="1">
        <f t="array" aca="1" ref="AH55" ca="1">IF(INDIRECT(ADDRESS(ROW(),COLUMN()-6))="","X",IF(INDIRECT(ADDRESS(ROW(),COLUMN()-5))="",0,"OK"))</f>
        <v>X</v>
      </c>
      <c r="AI55" s="29" t="str">
        <f ca="1">IF(AJ55="","",SUM(1+MAXA(AI$1:AI54)))</f>
        <v/>
      </c>
      <c r="AJ55" s="8" t="str" cm="1">
        <f t="array" aca="1" ref="AJ55" ca="1">IF(AH55=0,INDIRECT(ADDRESS(ROW(),COLUMN()-8)),"")</f>
        <v/>
      </c>
      <c r="AK55" s="31"/>
      <c r="AL55" s="10" t="str">
        <f t="shared" si="1"/>
        <v>$AB$55</v>
      </c>
      <c r="AM55" s="29" t="str">
        <f ca="1">IF(AN55="","",SUM(1+MAXA(AM$1:AM54)))</f>
        <v/>
      </c>
      <c r="AN55" s="8" t="str" cm="1">
        <f t="array" aca="1" ref="AN55" ca="1">IF(ISNUMBER(SEARCH(AN$1,INDEX(INDIRECT($AO$1),ROW(AL55),1)))=TRUE,INDIRECT(AL55),"")</f>
        <v/>
      </c>
      <c r="AO55" s="13" t="s">
        <v>1192</v>
      </c>
      <c r="AP55" s="13" t="s">
        <v>1192</v>
      </c>
      <c r="AQ55" s="13" t="s">
        <v>1192</v>
      </c>
      <c r="AR55" s="13"/>
      <c r="AS55" s="13"/>
      <c r="AT55" s="13"/>
      <c r="AU55" s="13"/>
      <c r="AV55" s="13"/>
      <c r="AW55" s="13"/>
      <c r="AX55" s="13" t="s">
        <v>1192</v>
      </c>
      <c r="AY55" s="13" t="s">
        <v>1192</v>
      </c>
      <c r="AZ55" s="13" t="s">
        <v>1192</v>
      </c>
      <c r="BA55" s="10" t="str">
        <f t="shared" ca="1" si="33"/>
        <v/>
      </c>
      <c r="BB55" s="8" t="s">
        <v>3501</v>
      </c>
      <c r="BC55" s="3" t="s">
        <v>3316</v>
      </c>
      <c r="BD55" s="3" t="s">
        <v>3317</v>
      </c>
      <c r="BE55" s="27" t="str" cm="1">
        <f t="array" aca="1" ref="BE55" ca="1">CONCATENATE($A$37,INDIRECT(ADDRESS(ROW(),COLUMN()-2)),"%20",INDIRECT(ADDRESS(ROW(),COLUMN()-1)),$A$39,INDIRECT(ADDRESS(ROW(),COLUMN()-2)),"%20",INDIRECT(ADDRESS(ROW(),COLUMN()-1)))</f>
        <v>https://maps.yandex.ru/?ll=38.688954%2035.518321&amp;z=16&amp;text=38.688954%2035.518321</v>
      </c>
      <c r="BF55" s="87" t="str" cm="1">
        <f t="array" aca="1" ref="BF55" ca="1">CONCATENATE($A$40,INDIRECT(ADDRESS(ROW(),COLUMN()-3)),"%2C",INDIRECT(ADDRESS(ROW(),COLUMN()-2)))</f>
        <v>https://maps.google.com/maps?q=38.688954%2C35.518321</v>
      </c>
      <c r="BG55" s="92" t="s">
        <v>3229</v>
      </c>
      <c r="BH55" s="10" t="str" cm="1">
        <f t="array" aca="1" ref="BH55" ca="1">IF(INDIRECT(ADDRESS(ROW(),COLUMN()-6))="","X",IF(INDIRECT(ADDRESS(ROW(),COLUMN()-5))="",0,"OK"))</f>
        <v>OK</v>
      </c>
      <c r="BI55" s="29" t="str">
        <f ca="1">IF(BJ55="","",SUM(1+MAXA(BI$1:BI54)))</f>
        <v/>
      </c>
      <c r="BJ55" s="8" t="str" cm="1">
        <f t="array" aca="1" ref="BJ55" ca="1">IF(BH55=0,INDIRECT(ADDRESS(ROW(),COLUMN()-8)),"")</f>
        <v/>
      </c>
      <c r="BK55" s="31"/>
      <c r="BL55" s="10" t="str">
        <f t="shared" si="2"/>
        <v>$BB$55</v>
      </c>
      <c r="BM55" s="29" t="str">
        <f ca="1">IF(BN55="","",SUM(1+MAXA(BM$1:BM54)))</f>
        <v/>
      </c>
      <c r="BN55" s="8" t="str" cm="1">
        <f t="array" aca="1" ref="BN55" ca="1">IF(ISNUMBER(SEARCH(BN$1,INDEX(INDIRECT(BO$1),ROW(BL55),1)))=TRUE,INDIRECT(BL55),"")</f>
        <v/>
      </c>
      <c r="BO55" s="13" t="s">
        <v>1192</v>
      </c>
      <c r="BP55" s="13" t="s">
        <v>1192</v>
      </c>
      <c r="BQ55" s="13" t="s">
        <v>1192</v>
      </c>
      <c r="BR55" s="13"/>
      <c r="BS55" s="13"/>
      <c r="BT55" s="13"/>
      <c r="BU55" s="13"/>
      <c r="BV55" s="13"/>
      <c r="BW55" s="13" t="s">
        <v>1192</v>
      </c>
      <c r="BX55" s="13" t="s">
        <v>1192</v>
      </c>
      <c r="BY55" s="13"/>
      <c r="BZ55" s="13"/>
      <c r="CA55" s="10" t="str">
        <f t="shared" ca="1" si="34"/>
        <v/>
      </c>
      <c r="CB55" s="22" t="s">
        <v>4303</v>
      </c>
      <c r="CC55" s="6" t="s">
        <v>4304</v>
      </c>
      <c r="CD55" s="6" t="s">
        <v>4305</v>
      </c>
      <c r="CE55" s="27" t="str" cm="1">
        <f t="array" aca="1" ref="CE55" ca="1">CONCATENATE($A$37,INDIRECT(ADDRESS(ROW(),COLUMN()-2)),"%20",INDIRECT(ADDRESS(ROW(),COLUMN()-1)),$A$39,INDIRECT(ADDRESS(ROW(),COLUMN()-2)),"%20",INDIRECT(ADDRESS(ROW(),COLUMN()-1)))</f>
        <v>https://maps.yandex.ru/?ll=38.759574%2035.430251&amp;z=16&amp;text=38.759574%2035.430251</v>
      </c>
      <c r="CF55" s="87" t="str" cm="1">
        <f t="array" aca="1" ref="CF55" ca="1">CONCATENATE($A$40,INDIRECT(ADDRESS(ROW(),COLUMN()-3)),"%2C",INDIRECT(ADDRESS(ROW(),COLUMN()-2)))</f>
        <v>https://maps.google.com/maps?q=38.759574%2C35.430251</v>
      </c>
      <c r="CG55" s="92" t="s">
        <v>3229</v>
      </c>
      <c r="CH55" s="10" t="str" cm="1">
        <f t="array" aca="1" ref="CH55" ca="1">IF(INDIRECT(ADDRESS(ROW(),COLUMN()-6))="","X",IF(INDIRECT(ADDRESS(ROW(),COLUMN()-5))="",0,"OK"))</f>
        <v>OK</v>
      </c>
      <c r="CI55" s="29" t="str">
        <f ca="1">IF(CJ55="","",SUM(1+MAXA(CI$1:CI54)))</f>
        <v/>
      </c>
      <c r="CJ55" s="8" t="str" cm="1">
        <f t="array" aca="1" ref="CJ55" ca="1">IF(CH55=0,INDIRECT(ADDRESS(ROW(),COLUMN()-8)),"")</f>
        <v/>
      </c>
      <c r="CK55" s="31"/>
      <c r="CL55" s="10" t="str">
        <f t="shared" si="3"/>
        <v>$CB$55</v>
      </c>
      <c r="CM55" s="29" t="str">
        <f ca="1">IF(CN55="","",SUM(1+MAXA(CM$1:CM54)))</f>
        <v/>
      </c>
      <c r="CN55" s="8" t="str" cm="1">
        <f t="array" aca="1" ref="CN55" ca="1">IF(ISNUMBER(SEARCH(CN$1,INDEX(INDIRECT(CO$1),ROW(CL55),1)))=TRUE,INDIRECT(CL55),"")</f>
        <v/>
      </c>
      <c r="CO55" s="13" t="s">
        <v>1192</v>
      </c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 t="s">
        <v>1192</v>
      </c>
      <c r="DA55" s="10" t="str">
        <f t="shared" ca="1" si="65"/>
        <v/>
      </c>
      <c r="DB55" s="8"/>
      <c r="DC55" s="10"/>
      <c r="DD55" s="10"/>
      <c r="DF55" s="81"/>
      <c r="DG55" s="94"/>
      <c r="DH55" s="10" t="str" cm="1">
        <f t="array" aca="1" ref="DH55" ca="1">IF(INDIRECT(ADDRESS(ROW(),COLUMN()-6))="","X",IF(INDIRECT(ADDRESS(ROW(),COLUMN()-5))="",0,"OK"))</f>
        <v>X</v>
      </c>
      <c r="DI55" s="29" t="str">
        <f ca="1">IF(DJ55="","",SUM(1+MAXA(DI$1:DI54)))</f>
        <v/>
      </c>
      <c r="DJ55" s="8" t="str" cm="1">
        <f t="array" aca="1" ref="DJ55" ca="1">IF(DH55=0,INDIRECT(ADDRESS(ROW(),COLUMN()-8)),"")</f>
        <v/>
      </c>
      <c r="DK55" s="31"/>
      <c r="DL55" s="10" t="str">
        <f t="shared" si="66"/>
        <v>$DB$55</v>
      </c>
      <c r="DM55" s="29" t="str">
        <f ca="1">IF(DN55="","",SUM(1+MAXA(DM$1:DM54)))</f>
        <v/>
      </c>
      <c r="DN55" s="8" t="str" cm="1">
        <f t="array" aca="1" ref="DN55" ca="1">IF(ISNUMBER(SEARCH(DN$1,INDEX(INDIRECT(DO$1),ROW(DL55),1)))=TRUE,INDIRECT(DL55),"")</f>
        <v/>
      </c>
      <c r="DO55" s="13" t="s">
        <v>1192</v>
      </c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 t="s">
        <v>1192</v>
      </c>
      <c r="EA55" s="10" t="str">
        <f t="shared" ca="1" si="35"/>
        <v/>
      </c>
      <c r="EB55" s="22"/>
      <c r="EC55" s="14"/>
      <c r="ED55" s="14"/>
      <c r="EE55" s="15"/>
      <c r="EF55" s="15"/>
      <c r="EG55" s="92"/>
      <c r="EH55" s="10" t="str" cm="1">
        <f t="array" aca="1" ref="EH55" ca="1">IF(INDIRECT(ADDRESS(ROW(),COLUMN()-6))="","X",IF(INDIRECT(ADDRESS(ROW(),COLUMN()-5))="",0,"OK"))</f>
        <v>X</v>
      </c>
      <c r="EI55" s="29" t="str">
        <f ca="1">IF(EJ55="","",SUM(1+MAXA(EI$1:EI54)))</f>
        <v/>
      </c>
      <c r="EJ55" s="8" t="str" cm="1">
        <f t="array" aca="1" ref="EJ55" ca="1">IF(EH55=0,INDIRECT(ADDRESS(ROW(),COLUMN()-8)),"")</f>
        <v/>
      </c>
      <c r="EK55" s="31"/>
      <c r="EL55" s="10" t="str">
        <f t="shared" si="5"/>
        <v>$EB$55</v>
      </c>
      <c r="EM55" s="29" t="str">
        <f ca="1">IF(EN55="","",SUM(1+MAXA(EM$1:EM54)))</f>
        <v/>
      </c>
      <c r="EN55" s="8" t="str" cm="1">
        <f t="array" aca="1" ref="EN55" ca="1">IF(ISNUMBER(SEARCH(EN$1,INDEX(INDIRECT(EO$1),ROW(EL55),1)))=TRUE,INDIRECT(EL55),"")</f>
        <v/>
      </c>
      <c r="EO55" s="13" t="s">
        <v>1192</v>
      </c>
      <c r="EP55" s="13"/>
      <c r="EQ55" s="13"/>
      <c r="ER55" s="13"/>
      <c r="ES55" s="13"/>
      <c r="ET55" s="13"/>
      <c r="EU55" s="13"/>
      <c r="EV55" s="13"/>
      <c r="EW55" s="13"/>
      <c r="EX55" s="13"/>
      <c r="EY55" s="13"/>
      <c r="EZ55" s="13"/>
      <c r="FA55" s="10" t="str">
        <f t="shared" ca="1" si="36"/>
        <v/>
      </c>
      <c r="FB55" s="16"/>
      <c r="FC55" s="17" t="s">
        <v>745</v>
      </c>
      <c r="FD55" s="18"/>
      <c r="FE55" s="17"/>
      <c r="FF55" s="17"/>
      <c r="FG55" s="92" t="s">
        <v>3229</v>
      </c>
      <c r="FH55" s="10" t="str" cm="1">
        <f t="array" aca="1" ref="FH55" ca="1">IF(INDIRECT(ADDRESS(ROW(),COLUMN()-6))="","X",IF(INDIRECT(ADDRESS(ROW(),COLUMN()-5))="",0,"OK"))</f>
        <v>X</v>
      </c>
      <c r="FI55" s="29" t="str">
        <f ca="1">IF(FJ55="","",SUM(1+MAXA(FI$1:FI54)))</f>
        <v/>
      </c>
      <c r="FJ55" s="8" t="str" cm="1">
        <f t="array" aca="1" ref="FJ55" ca="1">IF(FH55=0,INDIRECT(ADDRESS(ROW(),COLUMN()-8)),"")</f>
        <v/>
      </c>
      <c r="FK55" s="31"/>
      <c r="FL55" s="10" t="str">
        <f t="shared" si="6"/>
        <v>$FB$55</v>
      </c>
      <c r="FM55" s="29" t="str">
        <f ca="1">IF(FN55="","",SUM(1+MAXA(FM$1:FM54)))</f>
        <v/>
      </c>
      <c r="FN55" s="8" t="str" cm="1">
        <f t="array" aca="1" ref="FN55" ca="1">IF(ISNUMBER(SEARCH(FN$1,INDEX(INDIRECT(FO$1),ROW(FL55),1)))=TRUE,INDIRECT(FL55),"")</f>
        <v/>
      </c>
      <c r="FO55" s="13" t="s">
        <v>1192</v>
      </c>
      <c r="FP55" s="13" t="s">
        <v>1192</v>
      </c>
      <c r="FQ55" s="13" t="s">
        <v>1192</v>
      </c>
      <c r="FR55" s="13" t="s">
        <v>1192</v>
      </c>
      <c r="FS55" s="13" t="s">
        <v>1192</v>
      </c>
      <c r="FT55" s="13"/>
      <c r="FU55" s="13"/>
      <c r="FV55" s="13"/>
      <c r="FW55" s="13"/>
      <c r="FX55" s="13"/>
      <c r="FY55" s="13"/>
      <c r="FZ55" s="13"/>
      <c r="GA55" s="10" t="str">
        <f t="shared" ca="1" si="37"/>
        <v/>
      </c>
      <c r="GB55" s="22"/>
      <c r="GC55" s="15"/>
      <c r="GD55" s="14"/>
      <c r="GE55" s="15"/>
      <c r="GF55" s="15"/>
      <c r="GG55" s="115"/>
      <c r="GH55" s="10" t="str" cm="1">
        <f t="array" aca="1" ref="GH55" ca="1">IF(INDIRECT(ADDRESS(ROW(),COLUMN()-6))="","X",IF(INDIRECT(ADDRESS(ROW(),COLUMN()-5))="",0,"OK"))</f>
        <v>X</v>
      </c>
      <c r="GI55" s="29" t="str">
        <f ca="1">IF(GJ55="","",SUM(1+MAXA(GI$1:GI54)))</f>
        <v/>
      </c>
      <c r="GJ55" s="8" t="str" cm="1">
        <f t="array" aca="1" ref="GJ55" ca="1">IF(GH55=0,INDIRECT(ADDRESS(ROW(),COLUMN()-8)),"")</f>
        <v/>
      </c>
      <c r="GK55" s="31"/>
      <c r="GL55" s="10" t="str">
        <f t="shared" si="7"/>
        <v>$GB$55</v>
      </c>
      <c r="GM55" s="29" t="str">
        <f ca="1">IF(GN55="","",SUM(1+MAXA(GM$1:GM54)))</f>
        <v/>
      </c>
      <c r="GN55" s="8" t="str" cm="1">
        <f t="array" aca="1" ref="GN55" ca="1">IF(ISNUMBER(SEARCH(GN$1,INDEX(INDIRECT(GO$1),ROW(GL55),1)))=TRUE,INDIRECT(GL55),"")</f>
        <v/>
      </c>
      <c r="GO55" s="13" t="s">
        <v>1192</v>
      </c>
      <c r="GP55" s="13" t="s">
        <v>1192</v>
      </c>
      <c r="GQ55" s="13" t="s">
        <v>1192</v>
      </c>
      <c r="GR55" s="13" t="s">
        <v>1192</v>
      </c>
      <c r="GS55" s="13" t="s">
        <v>1192</v>
      </c>
      <c r="GT55" s="13"/>
      <c r="GU55" s="13"/>
      <c r="GV55" s="13"/>
      <c r="GW55" s="13"/>
      <c r="GX55" s="13"/>
      <c r="GY55" s="13"/>
      <c r="GZ55" s="13"/>
      <c r="HA55" s="10" t="str">
        <f t="shared" ca="1" si="38"/>
        <v/>
      </c>
      <c r="HB55" s="22" t="s">
        <v>3299</v>
      </c>
      <c r="HC55" s="6" t="s">
        <v>3303</v>
      </c>
      <c r="HD55" s="6" t="s">
        <v>3302</v>
      </c>
      <c r="HE55" s="27" t="str" cm="1">
        <f t="array" aca="1" ref="HE55" ca="1">CONCATENATE($A$37,INDIRECT(ADDRESS(ROW(),COLUMN()-2)),"%20",INDIRECT(ADDRESS(ROW(),COLUMN()-1)),$A$39,INDIRECT(ADDRESS(ROW(),COLUMN()-2)),"%20",INDIRECT(ADDRESS(ROW(),COLUMN()-1)))</f>
        <v>https://maps.yandex.ru/?ll=38.871295%2035.206799&amp;z=16&amp;text=38.871295%2035.206799</v>
      </c>
      <c r="HF55" s="87" t="str" cm="1">
        <f t="array" aca="1" ref="HF55" ca="1">CONCATENATE($A$40,INDIRECT(ADDRESS(ROW(),COLUMN()-3)),"%2C",INDIRECT(ADDRESS(ROW(),COLUMN()-2)))</f>
        <v>https://maps.google.com/maps?q=38.871295%2C35.206799</v>
      </c>
      <c r="HG55" s="92" t="s">
        <v>3229</v>
      </c>
      <c r="HH55" s="10" t="str" cm="1">
        <f t="array" aca="1" ref="HH55" ca="1">IF(INDIRECT(ADDRESS(ROW(),COLUMN()-6))="","X",IF(INDIRECT(ADDRESS(ROW(),COLUMN()-5))="",0,"OK"))</f>
        <v>OK</v>
      </c>
      <c r="HI55" s="29" t="str">
        <f ca="1">IF(HJ55="","",SUM(1+MAXA(HI$1:HI54)))</f>
        <v/>
      </c>
      <c r="HJ55" s="8" t="str" cm="1">
        <f t="array" aca="1" ref="HJ55" ca="1">IF(HH55=0,INDIRECT(ADDRESS(ROW(),COLUMN()-8)),"")</f>
        <v/>
      </c>
      <c r="HK55" s="31"/>
      <c r="HL55" s="10" t="str">
        <f t="shared" si="8"/>
        <v>$HB$55</v>
      </c>
      <c r="HM55" s="29" t="str">
        <f ca="1">IF(HN55="","",SUM(1+MAXA(HM$1:HM54)))</f>
        <v/>
      </c>
      <c r="HN55" s="8" t="str" cm="1">
        <f t="array" aca="1" ref="HN55" ca="1">IF(ISNUMBER(SEARCH(HN$1,INDEX(INDIRECT(HO$1),ROW(HL55),1)))=TRUE,INDIRECT(HL55),"")</f>
        <v/>
      </c>
      <c r="HO55" s="13" t="s">
        <v>1192</v>
      </c>
      <c r="HP55" s="13" t="s">
        <v>1192</v>
      </c>
      <c r="HQ55" s="13" t="s">
        <v>1192</v>
      </c>
      <c r="HR55" s="13"/>
      <c r="HS55" s="13"/>
      <c r="HT55" s="13"/>
      <c r="HU55" s="13"/>
      <c r="HV55" s="13"/>
      <c r="HW55" s="13"/>
      <c r="HX55" s="13"/>
      <c r="HY55" s="13" t="s">
        <v>1192</v>
      </c>
      <c r="HZ55" s="13" t="s">
        <v>1192</v>
      </c>
      <c r="IA55" s="10" t="str">
        <f t="shared" ca="1" si="39"/>
        <v/>
      </c>
      <c r="IB55" s="22" t="s">
        <v>737</v>
      </c>
      <c r="IC55" s="14" t="s">
        <v>738</v>
      </c>
      <c r="ID55" s="14" t="s">
        <v>739</v>
      </c>
      <c r="IE55" s="27" t="str" cm="1">
        <f t="array" aca="1" ref="IE55" ca="1">CONCATENATE($A$37,INDIRECT(ADDRESS(ROW(),COLUMN()-2)),"%20",INDIRECT(ADDRESS(ROW(),COLUMN()-1)),$A$39,INDIRECT(ADDRESS(ROW(),COLUMN()-2)),"%20",INDIRECT(ADDRESS(ROW(),COLUMN()-1)))</f>
        <v>https://maps.yandex.ru/?ll=38.871863%2035.668832&amp;z=16&amp;text=38.871863%2035.668832</v>
      </c>
      <c r="IF55" s="87" t="str" cm="1">
        <f t="array" aca="1" ref="IF55" ca="1">CONCATENATE($A$40,INDIRECT(ADDRESS(ROW(),COLUMN()-3)),"%2C",INDIRECT(ADDRESS(ROW(),COLUMN()-2)))</f>
        <v>https://maps.google.com/maps?q=38.871863%2C35.668832</v>
      </c>
      <c r="IG55" s="79" t="s">
        <v>3229</v>
      </c>
      <c r="IH55" s="10" t="str" cm="1">
        <f t="array" aca="1" ref="IH55" ca="1">IF(INDIRECT(ADDRESS(ROW(),COLUMN()-6))="","X",IF(INDIRECT(ADDRESS(ROW(),COLUMN()-5))="",0,"OK"))</f>
        <v>OK</v>
      </c>
      <c r="II55" s="29" t="str">
        <f ca="1">IF(IJ55="","",SUM(1+MAXA(II$1:II54)))</f>
        <v/>
      </c>
      <c r="IJ55" s="8" t="str" cm="1">
        <f t="array" aca="1" ref="IJ55" ca="1">IF(IH55=0,INDIRECT(ADDRESS(ROW(),COLUMN()-8)),"")</f>
        <v/>
      </c>
      <c r="IK55" s="31"/>
      <c r="IL55" s="10" t="str">
        <f t="shared" si="9"/>
        <v>$IB$55</v>
      </c>
      <c r="IM55" s="29" t="str">
        <f ca="1">IF(IN55="","",SUM(1+MAXA(IM$1:IM54)))</f>
        <v/>
      </c>
      <c r="IN55" s="8" t="str" cm="1">
        <f t="array" aca="1" ref="IN55" ca="1">IF(ISNUMBER(SEARCH(IN$1,INDEX(INDIRECT(IO$1),ROW(IL55),1)))=TRUE,INDIRECT(IL55),"")</f>
        <v/>
      </c>
      <c r="IO55" s="13" t="s">
        <v>1192</v>
      </c>
      <c r="IP55" s="13" t="s">
        <v>1192</v>
      </c>
      <c r="IQ55" s="13" t="s">
        <v>1192</v>
      </c>
      <c r="IR55" s="13"/>
      <c r="IS55" s="13"/>
      <c r="IT55" s="13"/>
      <c r="IU55" s="13"/>
      <c r="IV55" s="13"/>
      <c r="IW55" s="13"/>
      <c r="IX55" s="13" t="s">
        <v>1192</v>
      </c>
      <c r="IY55" s="13" t="s">
        <v>1192</v>
      </c>
      <c r="IZ55" s="13" t="s">
        <v>1192</v>
      </c>
      <c r="JA55" s="10" t="str">
        <f t="shared" ca="1" si="40"/>
        <v/>
      </c>
      <c r="JB55" s="22"/>
      <c r="JC55" s="14"/>
      <c r="JD55" s="14"/>
      <c r="JE55" s="24"/>
      <c r="JF55" s="88"/>
      <c r="JG55" s="101"/>
      <c r="JH55" s="10" t="str" cm="1">
        <f t="array" aca="1" ref="JH55" ca="1">IF(INDIRECT(ADDRESS(ROW(),COLUMN()-6))="","X",IF(INDIRECT(ADDRESS(ROW(),COLUMN()-5))="",0,"OK"))</f>
        <v>X</v>
      </c>
      <c r="JI55" s="29" t="str">
        <f ca="1">IF(JJ55="","",SUM(1+MAXA(JI$1:JI54)))</f>
        <v/>
      </c>
      <c r="JJ55" s="8" t="str" cm="1">
        <f t="array" aca="1" ref="JJ55" ca="1">IF(JH55=0,INDIRECT(ADDRESS(ROW(),COLUMN()-8)),"")</f>
        <v/>
      </c>
      <c r="JK55" s="31"/>
      <c r="JL55" s="10" t="str">
        <f t="shared" si="10"/>
        <v>$JB$55</v>
      </c>
      <c r="JM55" s="29" t="str">
        <f ca="1">IF(JN55="","",SUM(1+MAXA(JM$1:JM54)))</f>
        <v/>
      </c>
      <c r="JN55" s="8" t="str" cm="1">
        <f t="array" aca="1" ref="JN55" ca="1">IF(ISNUMBER(SEARCH(JN$1,INDEX(INDIRECT(JO$1),ROW(JL55),1)))=TRUE,INDIRECT(JL55),"")</f>
        <v/>
      </c>
      <c r="JO55" s="13" t="s">
        <v>1192</v>
      </c>
      <c r="JP55" s="13" t="s">
        <v>1192</v>
      </c>
      <c r="JQ55" s="13" t="s">
        <v>1192</v>
      </c>
      <c r="JR55" s="13"/>
      <c r="JS55" s="13"/>
      <c r="JT55" s="13"/>
      <c r="JU55" s="13"/>
      <c r="JV55" s="13"/>
      <c r="JW55" s="13"/>
      <c r="JX55" s="13" t="s">
        <v>1192</v>
      </c>
      <c r="JY55" s="13" t="s">
        <v>1192</v>
      </c>
      <c r="JZ55" s="13" t="s">
        <v>1192</v>
      </c>
      <c r="KA55" s="10" t="str">
        <f t="shared" ca="1" si="41"/>
        <v/>
      </c>
      <c r="KB55" s="16"/>
      <c r="KC55" s="17" t="s">
        <v>740</v>
      </c>
      <c r="KD55" s="18"/>
      <c r="KE55" s="25"/>
      <c r="KF55" s="25"/>
      <c r="KG55" s="79" t="s">
        <v>3229</v>
      </c>
      <c r="KH55" s="10" t="str" cm="1">
        <f t="array" aca="1" ref="KH55" ca="1">IF(INDIRECT(ADDRESS(ROW(),COLUMN()-6))="","X",IF(INDIRECT(ADDRESS(ROW(),COLUMN()-5))="",0,"OK"))</f>
        <v>X</v>
      </c>
      <c r="KI55" s="29" t="str">
        <f ca="1">IF(KJ55="","",SUM(1+MAXA(KI$1:KI54)))</f>
        <v/>
      </c>
      <c r="KJ55" s="8" t="str" cm="1">
        <f t="array" aca="1" ref="KJ55" ca="1">IF(KH55=0,INDIRECT(ADDRESS(ROW(),COLUMN()-8)),"")</f>
        <v/>
      </c>
      <c r="KK55" s="31"/>
      <c r="KL55" s="10" t="str">
        <f t="shared" si="11"/>
        <v>$KB$55</v>
      </c>
      <c r="KM55" s="29" t="str">
        <f ca="1">IF(KN55="","",SUM(1+MAXA(KM$1:KM54)))</f>
        <v/>
      </c>
      <c r="KN55" s="8" t="str" cm="1">
        <f t="array" aca="1" ref="KN55" ca="1">IF(ISNUMBER(SEARCH(KN$1,INDEX(INDIRECT(KO$1),ROW(KL55),1)))=TRUE,INDIRECT(KL55),"")</f>
        <v/>
      </c>
      <c r="KO55" s="13" t="s">
        <v>1192</v>
      </c>
      <c r="KP55" s="13" t="s">
        <v>1192</v>
      </c>
      <c r="KQ55" s="13" t="s">
        <v>1192</v>
      </c>
      <c r="KR55" s="13"/>
      <c r="KS55" s="13"/>
      <c r="KT55" s="13"/>
      <c r="KU55" s="13"/>
      <c r="KV55" s="13"/>
      <c r="KW55" s="13"/>
      <c r="KX55" s="13"/>
      <c r="KY55" s="13" t="s">
        <v>1192</v>
      </c>
      <c r="KZ55" s="13" t="s">
        <v>1192</v>
      </c>
      <c r="LA55" s="10" t="str">
        <f t="shared" ca="1" si="42"/>
        <v/>
      </c>
      <c r="LB55" s="8"/>
      <c r="LC55" s="10"/>
      <c r="LD55" s="10"/>
      <c r="LG55" s="79"/>
      <c r="LH55" s="10" t="str" cm="1">
        <f t="array" aca="1" ref="LH55" ca="1">IF(INDIRECT(ADDRESS(ROW(),COLUMN()-6))="","X",IF(INDIRECT(ADDRESS(ROW(),COLUMN()-5))="",0,"OK"))</f>
        <v>X</v>
      </c>
      <c r="LI55" s="29" t="str">
        <f ca="1">IF(LJ55="","",SUM(1+MAXA(LI$1:LI54)))</f>
        <v/>
      </c>
      <c r="LJ55" s="8" t="str" cm="1">
        <f t="array" aca="1" ref="LJ55" ca="1">IF(LH55=0,INDIRECT(ADDRESS(ROW(),COLUMN()-8)),"")</f>
        <v/>
      </c>
      <c r="LK55" s="31"/>
      <c r="LL55" s="10" t="str">
        <f t="shared" si="12"/>
        <v>$LB$55</v>
      </c>
      <c r="LM55" s="29" t="str">
        <f ca="1">IF(LN55="","",SUM(1+MAXA(LM$1:LM54)))</f>
        <v/>
      </c>
      <c r="LN55" s="8" t="str" cm="1">
        <f t="array" aca="1" ref="LN55" ca="1">IF(ISNUMBER(SEARCH(LN$1,INDEX(INDIRECT(LO$1),ROW(LL55),1)))=TRUE,INDIRECT(LL55),"")</f>
        <v/>
      </c>
      <c r="LO55" s="13" t="s">
        <v>1192</v>
      </c>
      <c r="LP55" s="13" t="s">
        <v>1192</v>
      </c>
      <c r="LQ55" s="13" t="s">
        <v>1192</v>
      </c>
      <c r="LR55" s="13" t="s">
        <v>1192</v>
      </c>
      <c r="LS55" s="13"/>
      <c r="LT55" s="13"/>
      <c r="LU55" s="13"/>
      <c r="LV55" s="13"/>
      <c r="LW55" s="13"/>
      <c r="LX55" s="13"/>
      <c r="LY55" s="13" t="s">
        <v>1192</v>
      </c>
      <c r="LZ55" s="13" t="s">
        <v>1192</v>
      </c>
      <c r="MA55" s="10" t="str">
        <f t="shared" ca="1" si="43"/>
        <v/>
      </c>
      <c r="MB55" s="8" t="s">
        <v>3773</v>
      </c>
      <c r="MC55" s="3" t="s">
        <v>3776</v>
      </c>
      <c r="MD55" s="3" t="s">
        <v>3775</v>
      </c>
      <c r="ME55" s="27" t="str" cm="1">
        <f t="array" aca="1" ref="ME55" ca="1">CONCATENATE($A$37,INDIRECT(ADDRESS(ROW(),COLUMN()-2)),"%20",INDIRECT(ADDRESS(ROW(),COLUMN()-1)),$A$39,INDIRECT(ADDRESS(ROW(),COLUMN()-2)),"%20",INDIRECT(ADDRESS(ROW(),COLUMN()-1)))</f>
        <v>https://maps.yandex.ru/?ll=38.790422%2035.977426&amp;z=16&amp;text=38.790422%2035.977426</v>
      </c>
      <c r="MF55" s="87" t="str" cm="1">
        <f t="array" aca="1" ref="MF55" ca="1">CONCATENATE($A$40,INDIRECT(ADDRESS(ROW(),COLUMN()-3)),"%2C",INDIRECT(ADDRESS(ROW(),COLUMN()-2)))</f>
        <v>https://maps.google.com/maps?q=38.790422%2C35.977426</v>
      </c>
      <c r="MG55" s="79" t="s">
        <v>3229</v>
      </c>
      <c r="MH55" s="10" t="str" cm="1">
        <f t="array" aca="1" ref="MH55" ca="1">IF(INDIRECT(ADDRESS(ROW(),COLUMN()-6))="","X",IF(INDIRECT(ADDRESS(ROW(),COLUMN()-5))="",0,"OK"))</f>
        <v>OK</v>
      </c>
      <c r="MI55" s="29" t="str">
        <f ca="1">IF(MJ55="","",SUM(1+MAXA(MI$1:MI54)))</f>
        <v/>
      </c>
      <c r="MJ55" s="8" t="str" cm="1">
        <f t="array" aca="1" ref="MJ55" ca="1">IF(MH55=0,INDIRECT(ADDRESS(ROW(),COLUMN()-8)),"")</f>
        <v/>
      </c>
      <c r="MK55" s="31"/>
      <c r="ML55" s="10" t="str">
        <f t="shared" si="13"/>
        <v>$MB$55</v>
      </c>
      <c r="MM55" s="29" t="str">
        <f ca="1">IF(MN55="","",SUM(1+MAXA(MM$1:MM54)))</f>
        <v/>
      </c>
      <c r="MN55" s="8" t="str" cm="1">
        <f t="array" aca="1" ref="MN55" ca="1">IF(ISNUMBER(SEARCH(MN$1,INDEX(INDIRECT(MO$1),ROW(ML55),1)))=TRUE,INDIRECT(ML55),"")</f>
        <v/>
      </c>
      <c r="MO55" s="13" t="s">
        <v>1192</v>
      </c>
      <c r="MP55" s="13" t="s">
        <v>1192</v>
      </c>
      <c r="MQ55" s="13" t="s">
        <v>1192</v>
      </c>
      <c r="MR55" s="13"/>
      <c r="MS55" s="13"/>
      <c r="MT55" s="13"/>
      <c r="MU55" s="13"/>
      <c r="MV55" s="13"/>
      <c r="MW55" s="13" t="s">
        <v>1192</v>
      </c>
      <c r="MX55" s="13"/>
      <c r="MY55" s="13" t="s">
        <v>1192</v>
      </c>
      <c r="MZ55" s="13" t="s">
        <v>1192</v>
      </c>
      <c r="NA55" s="10" t="str">
        <f t="shared" ca="1" si="44"/>
        <v/>
      </c>
      <c r="NB55" s="15"/>
      <c r="NC55" s="14"/>
      <c r="ND55" s="14"/>
      <c r="NE55" s="15"/>
      <c r="NF55" s="15"/>
      <c r="NG55" s="99"/>
      <c r="NH55" s="10" t="str" cm="1">
        <f t="array" aca="1" ref="NH55" ca="1">IF(INDIRECT(ADDRESS(ROW(),COLUMN()-6))="","X",IF(INDIRECT(ADDRESS(ROW(),COLUMN()-5))="",0,"OK"))</f>
        <v>X</v>
      </c>
      <c r="NI55" s="29" t="str">
        <f ca="1">IF(NJ55="","",SUM(1+MAXA(NI$1:NI54)))</f>
        <v/>
      </c>
      <c r="NJ55" s="8" t="str" cm="1">
        <f t="array" aca="1" ref="NJ55" ca="1">IF(NH55=0,INDIRECT(ADDRESS(ROW(),COLUMN()-8)),"")</f>
        <v/>
      </c>
      <c r="NK55" s="31"/>
      <c r="NL55" s="10" t="str">
        <f t="shared" si="14"/>
        <v>$NB$55</v>
      </c>
      <c r="NM55" s="29" t="str">
        <f ca="1">IF(NN55="","",SUM(1+MAXA(NM$1:NM54)))</f>
        <v/>
      </c>
      <c r="NN55" s="8" t="str" cm="1">
        <f t="array" aca="1" ref="NN55" ca="1">IF(ISNUMBER(SEARCH(NN$1,INDEX(INDIRECT(NO$1),ROW(NL55),1)))=TRUE,INDIRECT(NL55),"")</f>
        <v/>
      </c>
      <c r="NO55" s="13" t="s">
        <v>1192</v>
      </c>
      <c r="NP55" s="13" t="s">
        <v>1192</v>
      </c>
      <c r="NQ55" s="13" t="s">
        <v>1192</v>
      </c>
      <c r="NR55" s="13"/>
      <c r="NS55" s="13"/>
      <c r="NT55" s="13"/>
      <c r="NU55" s="13"/>
      <c r="NV55" s="13"/>
      <c r="NW55" s="13"/>
      <c r="NX55" s="13" t="s">
        <v>1192</v>
      </c>
      <c r="NY55" s="13" t="s">
        <v>1192</v>
      </c>
      <c r="NZ55" s="13"/>
      <c r="OA55" s="10" t="str">
        <f t="shared" ca="1" si="45"/>
        <v/>
      </c>
      <c r="OB55" s="16"/>
      <c r="OC55" s="17" t="s">
        <v>1318</v>
      </c>
      <c r="OD55" s="18"/>
      <c r="OE55" s="17"/>
      <c r="OF55" s="17"/>
      <c r="OG55" s="79" t="s">
        <v>3229</v>
      </c>
      <c r="OH55" s="10" t="str" cm="1">
        <f t="array" aca="1" ref="OH55" ca="1">IF(INDIRECT(ADDRESS(ROW(),COLUMN()-6))="","X",IF(INDIRECT(ADDRESS(ROW(),COLUMN()-5))="",0,"OK"))</f>
        <v>X</v>
      </c>
      <c r="OI55" s="29" t="str">
        <f ca="1">IF(OJ55="","",SUM(1+MAXA(OI$1:OI54)))</f>
        <v/>
      </c>
      <c r="OJ55" s="8" t="str" cm="1">
        <f t="array" aca="1" ref="OJ55" ca="1">IF(OH55=0,INDIRECT(ADDRESS(ROW(),COLUMN()-8)),"")</f>
        <v/>
      </c>
      <c r="OK55" s="31"/>
      <c r="OL55" s="10" t="str">
        <f t="shared" si="15"/>
        <v>$OB$55</v>
      </c>
      <c r="OM55" s="29" t="str">
        <f ca="1">IF(ON55="","",SUM(1+MAXA(OM$1:OM54)))</f>
        <v/>
      </c>
      <c r="ON55" s="8" t="str" cm="1">
        <f t="array" aca="1" ref="ON55" ca="1">IF(ISNUMBER(SEARCH(ON$1,INDEX(INDIRECT(OO$1),ROW(OL55),1)))=TRUE,INDIRECT(OL55),"")</f>
        <v/>
      </c>
      <c r="OO55" s="13" t="s">
        <v>1192</v>
      </c>
      <c r="OP55" s="13"/>
      <c r="OQ55" s="13"/>
      <c r="OR55" s="13"/>
      <c r="OS55" s="13"/>
      <c r="OT55" s="13"/>
      <c r="OU55" s="13"/>
      <c r="OV55" s="13"/>
      <c r="OW55" s="13"/>
      <c r="OX55" s="13"/>
      <c r="OY55" s="13"/>
      <c r="OZ55" s="13" t="s">
        <v>1192</v>
      </c>
      <c r="PA55" s="10" t="str">
        <f t="shared" ca="1" si="46"/>
        <v/>
      </c>
      <c r="PB55" s="22"/>
      <c r="PC55" s="14"/>
      <c r="PD55" s="14"/>
      <c r="PE55" s="24"/>
      <c r="PF55" s="24"/>
      <c r="PG55" s="79"/>
      <c r="PH55" s="10" t="str" cm="1">
        <f t="array" aca="1" ref="PH55" ca="1">IF(INDIRECT(ADDRESS(ROW(),COLUMN()-6))="","X",IF(INDIRECT(ADDRESS(ROW(),COLUMN()-5))="",0,"OK"))</f>
        <v>X</v>
      </c>
      <c r="PI55" s="29" t="str">
        <f ca="1">IF(PJ55="","",SUM(1+MAXA(PI$1:PI54)))</f>
        <v/>
      </c>
      <c r="PJ55" s="8" t="str" cm="1">
        <f t="array" aca="1" ref="PJ55" ca="1">IF(PH55=0,INDIRECT(ADDRESS(ROW(),COLUMN()-8)),"")</f>
        <v/>
      </c>
      <c r="PK55" s="31"/>
      <c r="PL55" s="10" t="str">
        <f t="shared" si="16"/>
        <v>$PB$55</v>
      </c>
      <c r="PM55" s="29" t="str">
        <f ca="1">IF(PN55="","",SUM(1+MAXA(PM$1:PM54)))</f>
        <v/>
      </c>
      <c r="PN55" s="8" t="str" cm="1">
        <f t="array" aca="1" ref="PN55" ca="1">IF(ISNUMBER(SEARCH(PN$1,INDEX(INDIRECT(PO$1),ROW(PL55),1)))=TRUE,INDIRECT(PL55),"")</f>
        <v/>
      </c>
      <c r="PO55" s="13" t="s">
        <v>1192</v>
      </c>
      <c r="PP55" s="13" t="s">
        <v>1192</v>
      </c>
      <c r="PQ55" s="13" t="s">
        <v>1192</v>
      </c>
      <c r="PR55" s="13" t="s">
        <v>1192</v>
      </c>
      <c r="PS55" s="13"/>
      <c r="PT55" s="13"/>
      <c r="PU55" s="13"/>
      <c r="PV55" s="13"/>
      <c r="PW55" s="13"/>
      <c r="PX55" s="13"/>
      <c r="PY55" s="13" t="s">
        <v>1192</v>
      </c>
      <c r="PZ55" s="13" t="s">
        <v>1192</v>
      </c>
      <c r="QA55" s="10" t="str">
        <f t="shared" ca="1" si="47"/>
        <v/>
      </c>
      <c r="QB55" s="22" t="s">
        <v>1567</v>
      </c>
      <c r="QC55" s="6" t="s">
        <v>1653</v>
      </c>
      <c r="QD55" s="6" t="s">
        <v>1654</v>
      </c>
      <c r="QE55" s="27" t="str" cm="1">
        <f t="array" aca="1" ref="QE55" ca="1">CONCATENATE($A$37,INDIRECT(ADDRESS(ROW(),COLUMN()-2)),"%20",INDIRECT(ADDRESS(ROW(),COLUMN()-1)),$A$39,INDIRECT(ADDRESS(ROW(),COLUMN()-2)),"%20",INDIRECT(ADDRESS(ROW(),COLUMN()-1)))</f>
        <v>https://maps.yandex.ru/?ll=38.780085%2035.082284&amp;z=16&amp;text=38.780085%2035.082284</v>
      </c>
      <c r="QF55" s="87" t="str" cm="1">
        <f t="array" aca="1" ref="QF55" ca="1">CONCATENATE($A$40,INDIRECT(ADDRESS(ROW(),COLUMN()-3)),"%2C",INDIRECT(ADDRESS(ROW(),COLUMN()-2)))</f>
        <v>https://maps.google.com/maps?q=38.780085%2C35.082284</v>
      </c>
      <c r="QG55" s="79" t="s">
        <v>3239</v>
      </c>
      <c r="QH55" s="10" t="str" cm="1">
        <f t="array" aca="1" ref="QH55" ca="1">IF(INDIRECT(ADDRESS(ROW(),COLUMN()-6))="","X",IF(INDIRECT(ADDRESS(ROW(),COLUMN()-5))="",0,"OK"))</f>
        <v>OK</v>
      </c>
      <c r="QI55" s="29" t="str">
        <f ca="1">IF(QJ55="","",SUM(1+MAXA(QI$1:QI54)))</f>
        <v/>
      </c>
      <c r="QJ55" s="8" t="str" cm="1">
        <f t="array" aca="1" ref="QJ55" ca="1">IF(QH55=0,INDIRECT(ADDRESS(ROW(),COLUMN()-8)),"")</f>
        <v/>
      </c>
      <c r="QK55" s="31"/>
      <c r="QL55" s="10" t="str">
        <f t="shared" si="17"/>
        <v>$QB$55</v>
      </c>
      <c r="QM55" s="29" t="str">
        <f ca="1">IF(QN55="","",SUM(1+MAXA(QM$1:QM54)))</f>
        <v/>
      </c>
      <c r="QN55" s="8" t="str" cm="1">
        <f t="array" aca="1" ref="QN55" ca="1">IF(ISNUMBER(SEARCH(QN$1,INDEX(INDIRECT(QO$1),ROW(QL55),1)))=TRUE,INDIRECT(QL55),"")</f>
        <v/>
      </c>
      <c r="QO55" s="13" t="s">
        <v>1192</v>
      </c>
      <c r="QP55" s="13" t="s">
        <v>1192</v>
      </c>
      <c r="QQ55" s="13" t="s">
        <v>1192</v>
      </c>
      <c r="QR55" s="13" t="s">
        <v>1192</v>
      </c>
      <c r="QS55" s="13"/>
      <c r="QT55" s="13"/>
      <c r="QU55" s="13"/>
      <c r="QV55" s="13"/>
      <c r="QW55" s="13"/>
      <c r="QX55" s="13"/>
      <c r="QY55" s="13" t="s">
        <v>1192</v>
      </c>
      <c r="QZ55" s="13" t="s">
        <v>1192</v>
      </c>
      <c r="RA55" s="10" t="str">
        <f t="shared" ca="1" si="48"/>
        <v/>
      </c>
      <c r="RB55" s="22"/>
      <c r="RC55" s="15"/>
      <c r="RD55" s="14"/>
      <c r="RE55" s="15"/>
      <c r="RF55" s="15"/>
      <c r="RG55" s="79"/>
      <c r="RH55" s="10" t="str" cm="1">
        <f t="array" aca="1" ref="RH55" ca="1">IF(INDIRECT(ADDRESS(ROW(),COLUMN()-6))="","X",IF(INDIRECT(ADDRESS(ROW(),COLUMN()-5))="",0,"OK"))</f>
        <v>X</v>
      </c>
      <c r="RI55" s="29" t="str">
        <f ca="1">IF(RJ55="","",SUM(1+MAXA(RI$1:RI54)))</f>
        <v/>
      </c>
      <c r="RJ55" s="8" t="str" cm="1">
        <f t="array" aca="1" ref="RJ55" ca="1">IF(RH55=0,INDIRECT(ADDRESS(ROW(),COLUMN()-8)),"")</f>
        <v/>
      </c>
      <c r="RK55" s="31"/>
      <c r="RL55" s="10" t="str">
        <f t="shared" si="18"/>
        <v>$RB$55</v>
      </c>
      <c r="RM55" s="29" t="str">
        <f ca="1">IF(RN55="","",SUM(1+MAXA(RM$1:RM54)))</f>
        <v/>
      </c>
      <c r="RN55" s="8" t="str" cm="1">
        <f t="array" aca="1" ref="RN55" ca="1">IF(ISNUMBER(SEARCH(RN$1,INDEX(INDIRECT(RO$1),ROW(RL55),1)))=TRUE,INDIRECT(RL55),"")</f>
        <v/>
      </c>
      <c r="RO55" s="13" t="s">
        <v>1192</v>
      </c>
      <c r="RP55" s="13" t="s">
        <v>1192</v>
      </c>
      <c r="RQ55" s="13" t="s">
        <v>1192</v>
      </c>
      <c r="RR55" s="13"/>
      <c r="RS55" s="13"/>
      <c r="RT55" s="13"/>
      <c r="RU55" s="13"/>
      <c r="RV55" s="13"/>
      <c r="RW55" s="13"/>
      <c r="RX55" s="13"/>
      <c r="RY55" s="13" t="s">
        <v>1192</v>
      </c>
      <c r="RZ55" s="13" t="s">
        <v>1192</v>
      </c>
      <c r="SA55" s="10" t="str">
        <f t="shared" ca="1" si="49"/>
        <v/>
      </c>
      <c r="SB55" s="22" t="s">
        <v>1836</v>
      </c>
      <c r="SC55" s="6" t="s">
        <v>1837</v>
      </c>
      <c r="SD55" s="6" t="s">
        <v>1838</v>
      </c>
      <c r="SE55" s="27" t="str" cm="1">
        <f t="array" aca="1" ref="SE55" ca="1">CONCATENATE($A$37,INDIRECT(ADDRESS(ROW(),COLUMN()-2)),"%20",INDIRECT(ADDRESS(ROW(),COLUMN()-1)),$A$39,INDIRECT(ADDRESS(ROW(),COLUMN()-2)),"%20",INDIRECT(ADDRESS(ROW(),COLUMN()-1)))</f>
        <v>https://maps.yandex.ru/?ll=38.644070%2036.258747&amp;z=16&amp;text=38.644070%2036.258747</v>
      </c>
      <c r="SF55" s="87" t="str" cm="1">
        <f t="array" aca="1" ref="SF55" ca="1">CONCATENATE($A$40,INDIRECT(ADDRESS(ROW(),COLUMN()-3)),"%2C",INDIRECT(ADDRESS(ROW(),COLUMN()-2)))</f>
        <v>https://maps.google.com/maps?q=38.644070%2C36.258747</v>
      </c>
      <c r="SG55" s="79" t="s">
        <v>3229</v>
      </c>
      <c r="SH55" s="10" t="str" cm="1">
        <f t="array" aca="1" ref="SH55" ca="1">IF(INDIRECT(ADDRESS(ROW(),COLUMN()-6))="","X",IF(INDIRECT(ADDRESS(ROW(),COLUMN()-5))="",0,"OK"))</f>
        <v>OK</v>
      </c>
      <c r="SI55" s="29" t="str">
        <f ca="1">IF(SJ55="","",SUM(1+MAXA(SI$1:SI54)))</f>
        <v/>
      </c>
      <c r="SJ55" s="8" t="str" cm="1">
        <f t="array" aca="1" ref="SJ55" ca="1">IF(SH55=0,INDIRECT(ADDRESS(ROW(),COLUMN()-8)),"")</f>
        <v/>
      </c>
      <c r="SK55" s="33" t="s">
        <v>1192</v>
      </c>
      <c r="SL55" s="10" t="str">
        <f t="shared" si="19"/>
        <v>$SB$55</v>
      </c>
      <c r="SM55" s="29" t="str">
        <f ca="1">IF(SN55="","",SUM(1+MAXA(SM$1:SM54)))</f>
        <v/>
      </c>
      <c r="SN55" s="8" t="str" cm="1">
        <f t="array" aca="1" ref="SN55" ca="1">IF(ISNUMBER(SEARCH(SN$1,INDEX(SB$1:SB$174,ROW(SL55),1)))=TRUE,INDIRECT(SL55),"")</f>
        <v/>
      </c>
      <c r="SO55" s="13" t="s">
        <v>1192</v>
      </c>
      <c r="SP55" s="13" t="s">
        <v>1192</v>
      </c>
      <c r="SQ55" s="13" t="s">
        <v>1192</v>
      </c>
      <c r="SR55" s="13"/>
      <c r="SS55" s="13"/>
      <c r="ST55" s="13"/>
      <c r="SU55" s="13"/>
      <c r="SV55" s="13"/>
      <c r="SW55" s="13"/>
      <c r="SX55" s="13"/>
      <c r="SY55" s="13" t="s">
        <v>1192</v>
      </c>
      <c r="SZ55" s="13" t="s">
        <v>1192</v>
      </c>
      <c r="TA55" s="10" t="str">
        <f t="shared" ca="1" si="50"/>
        <v/>
      </c>
      <c r="TB55" s="22"/>
      <c r="TC55" s="6"/>
      <c r="TD55" s="6"/>
      <c r="TE55" s="24"/>
      <c r="TF55" s="88"/>
      <c r="TG55" s="101"/>
      <c r="TH55" s="10" t="str" cm="1">
        <f t="array" aca="1" ref="TH55" ca="1">IF(INDIRECT(ADDRESS(ROW(),COLUMN()-6))="","X",IF(INDIRECT(ADDRESS(ROW(),COLUMN()-5))="",0,"OK"))</f>
        <v>X</v>
      </c>
      <c r="TI55" s="29" t="str">
        <f ca="1">IF(TJ55="","",SUM(1+MAXA(TI$1:TI54)))</f>
        <v/>
      </c>
      <c r="TJ55" s="8" t="str" cm="1">
        <f t="array" aca="1" ref="TJ55" ca="1">IF(TH55=0,INDIRECT(ADDRESS(ROW(),COLUMN()-8)),"")</f>
        <v/>
      </c>
      <c r="TK55" s="33" t="s">
        <v>1192</v>
      </c>
      <c r="TL55" s="10" t="str">
        <f t="shared" si="20"/>
        <v>$TB$55</v>
      </c>
      <c r="TM55" s="29" t="str">
        <f ca="1">IF(TN55="","",SUM(1+MAXA(TM$1:TM54)))</f>
        <v/>
      </c>
      <c r="TN55" s="8" t="str" cm="1">
        <f t="array" aca="1" ref="TN55" ca="1">IF(ISNUMBER(SEARCH(TN$1,INDEX(INDIRECT(TO$1),ROW(TL55),1)))=TRUE,INDIRECT(TL55),"")</f>
        <v/>
      </c>
      <c r="TO55" s="13" t="s">
        <v>1192</v>
      </c>
      <c r="TP55" s="13" t="s">
        <v>1192</v>
      </c>
      <c r="TQ55" s="13" t="s">
        <v>1192</v>
      </c>
      <c r="TR55" s="13"/>
      <c r="TS55" s="13"/>
      <c r="TT55" s="13"/>
      <c r="TU55" s="13"/>
      <c r="TV55" s="13"/>
      <c r="TW55" s="13"/>
      <c r="TX55" s="13"/>
      <c r="TY55" s="13" t="s">
        <v>1192</v>
      </c>
      <c r="TZ55" s="13" t="s">
        <v>1192</v>
      </c>
      <c r="UA55" s="14" t="str">
        <f t="shared" ca="1" si="51"/>
        <v/>
      </c>
      <c r="UB55" s="22" t="s">
        <v>2171</v>
      </c>
      <c r="UC55" s="37" t="s">
        <v>2172</v>
      </c>
      <c r="UD55" s="37" t="s">
        <v>2173</v>
      </c>
      <c r="UE55" s="27" t="str" cm="1">
        <f t="array" aca="1" ref="UE55" ca="1">CONCATENATE($A$37,INDIRECT(ADDRESS(ROW(),COLUMN()-2)),"%20",INDIRECT(ADDRESS(ROW(),COLUMN()-1)),$A$39,INDIRECT(ADDRESS(ROW(),COLUMN()-2)),"%20",INDIRECT(ADDRESS(ROW(),COLUMN()-1)))</f>
        <v>https://maps.yandex.ru/?ll=38.361122%2036.006580&amp;z=16&amp;text=38.361122%2036.006580</v>
      </c>
      <c r="UF55" s="87" t="str" cm="1">
        <f t="array" aca="1" ref="UF55" ca="1">CONCATENATE($A$40,INDIRECT(ADDRESS(ROW(),COLUMN()-3)),"%2C",INDIRECT(ADDRESS(ROW(),COLUMN()-2)))</f>
        <v>https://maps.google.com/maps?q=38.361122%2C36.006580</v>
      </c>
      <c r="UG55" s="79" t="s">
        <v>3229</v>
      </c>
      <c r="UH55" s="10" t="str" cm="1">
        <f t="array" aca="1" ref="UH55" ca="1">IF(INDIRECT(ADDRESS(ROW(),COLUMN()-6))="","X",IF(INDIRECT(ADDRESS(ROW(),COLUMN()-5))="",0,"OK"))</f>
        <v>OK</v>
      </c>
      <c r="UI55" s="29" t="str">
        <f ca="1">IF(UJ55="","",SUM(1+MAXA(UI$1:UI54)))</f>
        <v/>
      </c>
      <c r="UJ55" s="8" t="str" cm="1">
        <f t="array" aca="1" ref="UJ55" ca="1">IF(UH55=0,INDIRECT(ADDRESS(ROW(),COLUMN()-8)),"")</f>
        <v/>
      </c>
      <c r="UK55" s="33" t="s">
        <v>1192</v>
      </c>
      <c r="UL55" s="10" t="str">
        <f t="shared" si="21"/>
        <v>$UB$55</v>
      </c>
      <c r="UM55" s="29" t="str">
        <f ca="1">IF(UN55="","",SUM(1+MAXA(UM$1:UM54)))</f>
        <v/>
      </c>
      <c r="UN55" s="8" t="str" cm="1">
        <f t="array" aca="1" ref="UN55" ca="1">IF(ISNUMBER(SEARCH(UN$1,INDEX(INDIRECT(UO$1),ROW(UL55),1)))=TRUE,INDIRECT(UL55),"")</f>
        <v/>
      </c>
      <c r="UO55" s="13" t="s">
        <v>1192</v>
      </c>
      <c r="UP55" s="13" t="s">
        <v>1192</v>
      </c>
      <c r="UQ55" s="13" t="s">
        <v>1192</v>
      </c>
      <c r="UR55" s="13"/>
      <c r="US55" s="13"/>
      <c r="UT55" s="13"/>
      <c r="UU55" s="13"/>
      <c r="UV55" s="13"/>
      <c r="UW55" s="13"/>
      <c r="UX55" s="13"/>
      <c r="UY55" s="13" t="s">
        <v>1192</v>
      </c>
      <c r="UZ55" s="13" t="s">
        <v>1192</v>
      </c>
      <c r="VA55" s="10" t="str">
        <f t="shared" ca="1" si="52"/>
        <v/>
      </c>
      <c r="VB55" s="22" t="s">
        <v>3953</v>
      </c>
      <c r="VC55" s="6" t="s">
        <v>3955</v>
      </c>
      <c r="VD55" s="6" t="s">
        <v>3956</v>
      </c>
      <c r="VE55" s="27" t="str" cm="1">
        <f t="array" aca="1" ref="VE55" ca="1">CONCATENATE($A$37,INDIRECT(ADDRESS(ROW(),COLUMN()-2)),"%20",INDIRECT(ADDRESS(ROW(),COLUMN()-1)),$A$39,INDIRECT(ADDRESS(ROW(),COLUMN()-2)),"%20",INDIRECT(ADDRESS(ROW(),COLUMN()-1)))</f>
        <v>https://maps.yandex.ru/?ll=39.145898%2035.843684&amp;z=16&amp;text=39.145898%2035.843684</v>
      </c>
      <c r="VF55" s="87" t="str" cm="1">
        <f t="array" aca="1" ref="VF55" ca="1">CONCATENATE($A$40,INDIRECT(ADDRESS(ROW(),COLUMN()-3)),"%2C",INDIRECT(ADDRESS(ROW(),COLUMN()-2)))</f>
        <v>https://maps.google.com/maps?q=39.145898%2C35.843684</v>
      </c>
      <c r="VG55" s="79" t="s">
        <v>3229</v>
      </c>
      <c r="VH55" s="10" t="str" cm="1">
        <f t="array" aca="1" ref="VH55" ca="1">IF(INDIRECT(ADDRESS(ROW(),COLUMN()-6))="","X",IF(INDIRECT(ADDRESS(ROW(),COLUMN()-5))="",0,"OK"))</f>
        <v>OK</v>
      </c>
      <c r="VI55" s="29" t="str">
        <f ca="1">IF(VJ55="","",SUM(1+MAXA(VI$1:VI54)))</f>
        <v/>
      </c>
      <c r="VJ55" s="8" t="str" cm="1">
        <f t="array" aca="1" ref="VJ55" ca="1">IF(VH55=0,INDIRECT(ADDRESS(ROW(),COLUMN()-8)),"")</f>
        <v/>
      </c>
      <c r="VK55" s="33" t="s">
        <v>1192</v>
      </c>
      <c r="VL55" s="10" t="str">
        <f t="shared" si="22"/>
        <v>$VB$55</v>
      </c>
      <c r="VM55" s="29" t="str">
        <f ca="1">IF(VN55="","",SUM(1+MAXA(VM$1:VM54)))</f>
        <v/>
      </c>
      <c r="VN55" s="8" t="str" cm="1">
        <f t="array" aca="1" ref="VN55" ca="1">IF(ISNUMBER(SEARCH(VN$1,INDEX(INDIRECT(VO$1),ROW(VL55),1)))=TRUE,INDIRECT(VL55),"")</f>
        <v/>
      </c>
      <c r="VO55" s="13" t="s">
        <v>1192</v>
      </c>
      <c r="VP55" s="13" t="s">
        <v>1192</v>
      </c>
      <c r="VQ55" s="13" t="s">
        <v>1192</v>
      </c>
      <c r="VR55" s="13"/>
      <c r="VS55" s="13"/>
      <c r="VT55" s="13"/>
      <c r="VU55" s="13"/>
      <c r="VV55" s="13"/>
      <c r="VW55" s="13"/>
      <c r="VX55" s="13"/>
      <c r="VY55" s="13" t="s">
        <v>1192</v>
      </c>
      <c r="VZ55" s="13" t="s">
        <v>1192</v>
      </c>
      <c r="WA55" s="10" t="str">
        <f t="shared" ca="1" si="53"/>
        <v/>
      </c>
      <c r="WB55" s="22"/>
      <c r="WC55" s="6"/>
      <c r="WD55" s="6"/>
      <c r="WE55" s="24"/>
      <c r="WF55" s="24"/>
      <c r="WG55" s="79"/>
      <c r="WH55" s="10" t="str" cm="1">
        <f t="array" aca="1" ref="WH55" ca="1">IF(INDIRECT(ADDRESS(ROW(),COLUMN()-6))="","X",IF(INDIRECT(ADDRESS(ROW(),COLUMN()-5))="",0,"OK"))</f>
        <v>X</v>
      </c>
      <c r="WI55" s="29" t="str">
        <f ca="1">IF(WJ55="","",SUM(1+MAXA(WI$1:WI54)))</f>
        <v/>
      </c>
      <c r="WJ55" s="8" t="str" cm="1">
        <f t="array" aca="1" ref="WJ55" ca="1">IF(WH55=0,INDIRECT(ADDRESS(ROW(),COLUMN()-8)),"")</f>
        <v/>
      </c>
      <c r="WK55" s="33" t="s">
        <v>1192</v>
      </c>
      <c r="WL55" s="10" t="str">
        <f t="shared" si="23"/>
        <v>$WB$55</v>
      </c>
      <c r="WM55" s="29" t="str">
        <f ca="1">IF(WN55="","",SUM(1+MAXA(WM$1:WM54)))</f>
        <v/>
      </c>
      <c r="WN55" s="8" t="str" cm="1">
        <f t="array" aca="1" ref="WN55" ca="1">IF(ISNUMBER(SEARCH(WN$1,INDEX(INDIRECT(WO$1),ROW(WL55),1)))=TRUE,INDIRECT(WL55),"")</f>
        <v/>
      </c>
      <c r="WO55" s="13" t="s">
        <v>1192</v>
      </c>
      <c r="WP55" s="13" t="s">
        <v>1192</v>
      </c>
      <c r="WQ55" s="13" t="s">
        <v>1192</v>
      </c>
      <c r="WR55" s="13" t="s">
        <v>1192</v>
      </c>
      <c r="WS55" s="13"/>
      <c r="WT55" s="13"/>
      <c r="WU55" s="13"/>
      <c r="WV55" s="13" t="s">
        <v>1192</v>
      </c>
      <c r="WW55" s="13"/>
      <c r="WX55" s="13"/>
      <c r="WY55" s="13"/>
      <c r="WZ55" s="13" t="s">
        <v>1192</v>
      </c>
      <c r="XA55" s="10" t="str">
        <f t="shared" ca="1" si="54"/>
        <v/>
      </c>
      <c r="XB55" s="22" t="s">
        <v>2195</v>
      </c>
      <c r="XC55" s="37" t="s">
        <v>4315</v>
      </c>
      <c r="XD55" s="37" t="s">
        <v>4316</v>
      </c>
      <c r="XE55" s="27" t="str" cm="1">
        <f t="array" aca="1" ref="XE55" ca="1">CONCATENATE($A$37,INDIRECT(ADDRESS(ROW(),COLUMN()-2)),"%20",INDIRECT(ADDRESS(ROW(),COLUMN()-1)),$A$39,INDIRECT(ADDRESS(ROW(),COLUMN()-2)),"%20",INDIRECT(ADDRESS(ROW(),COLUMN()-1)))</f>
        <v>https://maps.yandex.ru/?ll=38.398647%2036.064721&amp;z=16&amp;text=38.398647%2036.064721</v>
      </c>
      <c r="XF55" s="87" t="str" cm="1">
        <f t="array" aca="1" ref="XF55" ca="1">CONCATENATE($A$40,INDIRECT(ADDRESS(ROW(),COLUMN()-3)),"%2C",INDIRECT(ADDRESS(ROW(),COLUMN()-2)))</f>
        <v>https://maps.google.com/maps?q=38.398647%2C36.064721</v>
      </c>
      <c r="XG55" s="79" t="s">
        <v>3229</v>
      </c>
      <c r="XH55" s="10" t="str" cm="1">
        <f t="array" aca="1" ref="XH55" ca="1">IF(INDIRECT(ADDRESS(ROW(),COLUMN()-6))="","X",IF(INDIRECT(ADDRESS(ROW(),COLUMN()-5))="",0,"OK"))</f>
        <v>OK</v>
      </c>
      <c r="XI55" s="29" t="str">
        <f ca="1">IF(XJ55="","",SUM(1+MAXA(XI$1:XI54)))</f>
        <v/>
      </c>
      <c r="XJ55" s="8" t="str" cm="1">
        <f t="array" aca="1" ref="XJ55" ca="1">IF(XH55=0,INDIRECT(ADDRESS(ROW(),COLUMN()-8)),"")</f>
        <v/>
      </c>
      <c r="XK55" s="33" t="s">
        <v>1192</v>
      </c>
      <c r="XL55" s="10" t="str">
        <f t="shared" si="24"/>
        <v>$XB$55</v>
      </c>
      <c r="XM55" s="29" t="str">
        <f ca="1">IF(XN55="","",SUM(1+MAXA(XM$1:XM54)))</f>
        <v/>
      </c>
      <c r="XN55" s="8" t="str" cm="1">
        <f t="array" aca="1" ref="XN55" ca="1">IF(ISNUMBER(SEARCH(XN$1,INDEX(INDIRECT(XO$1),ROW(XL55),1)))=TRUE,INDIRECT(XL55),"")</f>
        <v/>
      </c>
      <c r="XO55" s="13" t="s">
        <v>1192</v>
      </c>
      <c r="XP55" s="13" t="s">
        <v>1192</v>
      </c>
      <c r="XQ55" s="13" t="s">
        <v>1192</v>
      </c>
      <c r="XR55" s="13" t="s">
        <v>1192</v>
      </c>
      <c r="XS55" s="13"/>
      <c r="XT55" s="13"/>
      <c r="XU55" s="13"/>
      <c r="XV55" s="13"/>
      <c r="XW55" s="13"/>
      <c r="XX55" s="13"/>
      <c r="XY55" s="13" t="s">
        <v>1192</v>
      </c>
      <c r="XZ55" s="13" t="s">
        <v>1192</v>
      </c>
      <c r="YA55" s="10" t="str">
        <f t="shared" ca="1" si="55"/>
        <v/>
      </c>
      <c r="YB55" s="22"/>
      <c r="YC55" s="37"/>
      <c r="YD55" s="37"/>
      <c r="YE55" s="24"/>
      <c r="YF55" s="88"/>
      <c r="YG55" s="101"/>
      <c r="YH55" s="10" t="str" cm="1">
        <f t="array" aca="1" ref="YH55" ca="1">IF(INDIRECT(ADDRESS(ROW(),COLUMN()-6))="","X",IF(INDIRECT(ADDRESS(ROW(),COLUMN()-5))="",0,"OK"))</f>
        <v>X</v>
      </c>
      <c r="YI55" s="29" t="str">
        <f ca="1">IF(YJ55="","",SUM(1+MAXA(YI$1:YI54)))</f>
        <v/>
      </c>
      <c r="YJ55" s="8" t="str" cm="1">
        <f t="array" aca="1" ref="YJ55" ca="1">IF(YH55=0,INDIRECT(ADDRESS(ROW(),COLUMN()-8)),"")</f>
        <v/>
      </c>
      <c r="YK55" s="33" t="s">
        <v>1192</v>
      </c>
      <c r="YL55" s="10" t="str">
        <f t="shared" si="25"/>
        <v>$YB$55</v>
      </c>
      <c r="YM55" s="29" t="str">
        <f ca="1">IF(YN55="","",SUM(1+MAXA(YM$1:YM54)))</f>
        <v/>
      </c>
      <c r="YN55" s="8" t="str" cm="1">
        <f t="array" aca="1" ref="YN55" ca="1">IF(ISNUMBER(SEARCH(YN$1,INDEX(INDIRECT(YO$1),ROW(YL55),1)))=TRUE,INDIRECT(YL55),"")</f>
        <v/>
      </c>
      <c r="YO55" s="13" t="s">
        <v>1192</v>
      </c>
      <c r="YP55" s="13" t="s">
        <v>1192</v>
      </c>
      <c r="YQ55" s="13" t="s">
        <v>1192</v>
      </c>
      <c r="YR55" s="13" t="s">
        <v>1192</v>
      </c>
      <c r="YS55" s="13"/>
      <c r="YT55" s="13"/>
      <c r="YU55" s="13"/>
      <c r="YV55" s="13"/>
      <c r="YW55" s="13"/>
      <c r="YX55" s="13"/>
      <c r="YY55" s="13" t="s">
        <v>1192</v>
      </c>
      <c r="YZ55" s="13" t="s">
        <v>1192</v>
      </c>
      <c r="ZA55" s="10" t="str">
        <f t="shared" ca="1" si="56"/>
        <v/>
      </c>
      <c r="ZB55" s="22" t="s">
        <v>2449</v>
      </c>
      <c r="ZC55" s="6" t="s">
        <v>2450</v>
      </c>
      <c r="ZD55" s="37" t="s">
        <v>2451</v>
      </c>
      <c r="ZE55" s="27" t="str" cm="1">
        <f t="array" aca="1" ref="ZE55" ca="1">CONCATENATE($A$37,INDIRECT(ADDRESS(ROW(),COLUMN()-2)),"%20",INDIRECT(ADDRESS(ROW(),COLUMN()-1)),$A$39,INDIRECT(ADDRESS(ROW(),COLUMN()-2)),"%20",INDIRECT(ADDRESS(ROW(),COLUMN()-1)))</f>
        <v>https://maps.yandex.ru/?ll=38.033876%2035.584793&amp;z=16&amp;text=38.033876%2035.584793</v>
      </c>
      <c r="ZF55" s="87" t="str" cm="1">
        <f t="array" aca="1" ref="ZF55" ca="1">CONCATENATE($A$40,INDIRECT(ADDRESS(ROW(),COLUMN()-3)),"%2C",INDIRECT(ADDRESS(ROW(),COLUMN()-2)))</f>
        <v>https://maps.google.com/maps?q=38.033876%2C35.584793</v>
      </c>
      <c r="ZG55" s="79" t="s">
        <v>3229</v>
      </c>
      <c r="ZH55" s="10" t="str" cm="1">
        <f t="array" aca="1" ref="ZH55" ca="1">IF(INDIRECT(ADDRESS(ROW(),COLUMN()-6))="","X",IF(INDIRECT(ADDRESS(ROW(),COLUMN()-5))="",0,"OK"))</f>
        <v>OK</v>
      </c>
      <c r="ZI55" s="29" t="str">
        <f ca="1">IF(ZJ55="","",SUM(1+MAXA(ZI$1:ZI54)))</f>
        <v/>
      </c>
      <c r="ZJ55" s="8" t="str" cm="1">
        <f t="array" aca="1" ref="ZJ55" ca="1">IF(ZH55=0,INDIRECT(ADDRESS(ROW(),COLUMN()-8)),"")</f>
        <v/>
      </c>
      <c r="ZK55" s="33" t="s">
        <v>1192</v>
      </c>
      <c r="ZL55" s="10" t="str">
        <f t="shared" si="26"/>
        <v>$ZB$55</v>
      </c>
      <c r="ZM55" s="29" t="str">
        <f ca="1">IF(ZN55="","",SUM(1+MAXA(ZM$1:ZM54)))</f>
        <v/>
      </c>
      <c r="ZN55" s="8" t="str" cm="1">
        <f t="array" aca="1" ref="ZN55" ca="1">IF(ISNUMBER(SEARCH(ZN$1,INDEX(INDIRECT(ZO$1),ROW(ZL55),1)))=TRUE,INDIRECT(ZL55),"")</f>
        <v/>
      </c>
      <c r="ZO55" s="13" t="s">
        <v>1192</v>
      </c>
      <c r="ZP55" s="13" t="s">
        <v>1192</v>
      </c>
      <c r="ZQ55" s="13" t="s">
        <v>1192</v>
      </c>
      <c r="ZR55" s="13" t="s">
        <v>1192</v>
      </c>
      <c r="ZS55" s="13"/>
      <c r="ZT55" s="13"/>
      <c r="ZU55" s="13"/>
      <c r="ZV55" s="13"/>
      <c r="ZW55" s="13"/>
      <c r="ZX55" s="13"/>
      <c r="ZY55" s="13"/>
      <c r="ZZ55" s="13" t="s">
        <v>1192</v>
      </c>
      <c r="AAA55" s="10" t="str">
        <f t="shared" ca="1" si="57"/>
        <v/>
      </c>
      <c r="AAB55" s="22" t="s">
        <v>3675</v>
      </c>
      <c r="AAC55" s="37" t="s">
        <v>3679</v>
      </c>
      <c r="AAD55" s="37" t="s">
        <v>3678</v>
      </c>
      <c r="AAE55" s="27" t="str" cm="1">
        <f t="array" aca="1" ref="AAE55" ca="1">CONCATENATE($A$37,INDIRECT(ADDRESS(ROW(),COLUMN()-2)),"%20",INDIRECT(ADDRESS(ROW(),COLUMN()-1)),$A$39,INDIRECT(ADDRESS(ROW(),COLUMN()-2)),"%20",INDIRECT(ADDRESS(ROW(),COLUMN()-1)))</f>
        <v>https://maps.yandex.ru/?ll=38.236123%2035.130355&amp;z=16&amp;text=38.236123%2035.130355</v>
      </c>
      <c r="AAF55" s="87" t="str" cm="1">
        <f t="array" aca="1" ref="AAF55" ca="1">CONCATENATE($A$40,INDIRECT(ADDRESS(ROW(),COLUMN()-3)),"%2C",INDIRECT(ADDRESS(ROW(),COLUMN()-2)))</f>
        <v>https://maps.google.com/maps?q=38.236123%2C35.130355</v>
      </c>
      <c r="AAG55" s="79" t="s">
        <v>3229</v>
      </c>
      <c r="AAH55" s="10" t="str" cm="1">
        <f t="array" aca="1" ref="AAH55" ca="1">IF(INDIRECT(ADDRESS(ROW(),COLUMN()-6))="","X",IF(INDIRECT(ADDRESS(ROW(),COLUMN()-5))="",0,"OK"))</f>
        <v>OK</v>
      </c>
      <c r="AAI55" s="29" t="str">
        <f ca="1">IF(AAJ55="","",SUM(1+MAXA(AAI$1:AAI54)))</f>
        <v/>
      </c>
      <c r="AAJ55" s="8" t="str" cm="1">
        <f t="array" aca="1" ref="AAJ55" ca="1">IF(AAH55=0,INDIRECT(ADDRESS(ROW(),COLUMN()-8)),"")</f>
        <v/>
      </c>
      <c r="AAK55" s="33" t="s">
        <v>1192</v>
      </c>
      <c r="AAL55" s="10" t="str">
        <f t="shared" si="27"/>
        <v>$AAB$55</v>
      </c>
      <c r="AAM55" s="29" t="str">
        <f ca="1">IF(AAN55="","",SUM(1+MAXA(AAM$1:AAM54)))</f>
        <v/>
      </c>
      <c r="AAN55" s="8" t="str" cm="1">
        <f t="array" aca="1" ref="AAN55" ca="1">IF(ISNUMBER(SEARCH(AAN$1,INDEX(INDIRECT(AAO$1),ROW(AAL55),1)))=TRUE,INDIRECT(AAL55),"")</f>
        <v/>
      </c>
      <c r="AAO55" s="13" t="s">
        <v>1192</v>
      </c>
      <c r="AAP55" s="13" t="s">
        <v>1192</v>
      </c>
      <c r="AAQ55" s="13" t="s">
        <v>1192</v>
      </c>
      <c r="AAR55" s="13" t="s">
        <v>1192</v>
      </c>
      <c r="AAS55" s="13" t="s">
        <v>1192</v>
      </c>
      <c r="AAT55" s="13"/>
      <c r="AAU55" s="13"/>
      <c r="AAV55" s="13"/>
      <c r="AAW55" s="13"/>
      <c r="AAX55" s="13"/>
      <c r="AAY55" s="13"/>
      <c r="AAZ55" s="13" t="s">
        <v>1192</v>
      </c>
      <c r="ABA55" s="10" t="str">
        <f t="shared" ca="1" si="58"/>
        <v/>
      </c>
      <c r="ABB55" s="22"/>
      <c r="ABC55" s="14"/>
      <c r="ABD55" s="37"/>
      <c r="ABE55" s="24"/>
      <c r="ABF55" s="24"/>
      <c r="ABG55" s="79" t="s">
        <v>3229</v>
      </c>
      <c r="ABH55" s="10" t="str" cm="1">
        <f t="array" aca="1" ref="ABH55" ca="1">IF(INDIRECT(ADDRESS(ROW(),COLUMN()-6))="","X",IF(INDIRECT(ADDRESS(ROW(),COLUMN()-5))="",0,"OK"))</f>
        <v>X</v>
      </c>
      <c r="ABI55" s="29" t="str">
        <f ca="1">IF(ABJ55="","",SUM(1+MAXA(ABI$1:ABI54)))</f>
        <v/>
      </c>
      <c r="ABJ55" s="8" t="str" cm="1">
        <f t="array" aca="1" ref="ABJ55" ca="1">IF(ABH55=0,INDIRECT(ADDRESS(ROW(),COLUMN()-8)),"")</f>
        <v/>
      </c>
      <c r="ABK55" s="33" t="s">
        <v>1192</v>
      </c>
      <c r="ABL55" s="10" t="str">
        <f t="shared" si="28"/>
        <v>$ABB$55</v>
      </c>
      <c r="ABM55" s="29" t="str">
        <f ca="1">IF(ABN55="","",SUM(1+MAXA(ABM$1:ABM54)))</f>
        <v/>
      </c>
      <c r="ABN55" s="8" t="str" cm="1">
        <f t="array" aca="1" ref="ABN55" ca="1">IF(ISNUMBER(SEARCH(ABN$1,INDEX(INDIRECT(ABO$1),ROW(ABL55),1)))=TRUE,INDIRECT(ABL55),"")</f>
        <v/>
      </c>
      <c r="ABO55" s="13" t="s">
        <v>1192</v>
      </c>
      <c r="ABP55" s="13" t="s">
        <v>1192</v>
      </c>
      <c r="ABQ55" s="13" t="s">
        <v>1192</v>
      </c>
      <c r="ABR55" s="13"/>
      <c r="ABS55" s="13"/>
      <c r="ABT55" s="13"/>
      <c r="ABU55" s="13"/>
      <c r="ABV55" s="13"/>
      <c r="ABW55" s="13"/>
      <c r="ABX55" s="13"/>
      <c r="ABY55" s="13"/>
      <c r="ABZ55" s="13" t="s">
        <v>1192</v>
      </c>
      <c r="ACA55" s="10" t="str">
        <f t="shared" ca="1" si="59"/>
        <v/>
      </c>
      <c r="ACB55" s="22"/>
      <c r="ACC55" s="14"/>
      <c r="ACD55" s="37"/>
      <c r="ACE55" s="24"/>
      <c r="ACF55" s="24"/>
      <c r="ACG55" s="101"/>
      <c r="ACH55" s="10" t="str" cm="1">
        <f t="array" aca="1" ref="ACH55" ca="1">IF(INDIRECT(ADDRESS(ROW(),COLUMN()-6))="","X",IF(INDIRECT(ADDRESS(ROW(),COLUMN()-5))="",0,"OK"))</f>
        <v>X</v>
      </c>
      <c r="ACI55" s="29" t="str">
        <f ca="1">IF(ACJ55="","",SUM(1+MAXA(ACI$1:ACI54)))</f>
        <v/>
      </c>
      <c r="ACJ55" s="8" t="str" cm="1">
        <f t="array" aca="1" ref="ACJ55" ca="1">IF(ACH55=0,INDIRECT(ADDRESS(ROW(),COLUMN()-8)),"")</f>
        <v/>
      </c>
      <c r="ACK55" s="33" t="s">
        <v>1192</v>
      </c>
      <c r="ACL55" s="10" t="str">
        <f t="shared" si="29"/>
        <v>$ACB$55</v>
      </c>
      <c r="ACM55" s="29" t="str">
        <f ca="1">IF(ACN55="","",SUM(1+MAXA(ACM$1:ACM54)))</f>
        <v/>
      </c>
      <c r="ACN55" s="8" t="str" cm="1">
        <f t="array" aca="1" ref="ACN55" ca="1">IF(ISNUMBER(SEARCH(ACN$1,INDEX(INDIRECT(ACO$1),ROW(ACL55),1)))=TRUE,INDIRECT(ACL55),"")</f>
        <v/>
      </c>
      <c r="ACO55" s="13" t="s">
        <v>1192</v>
      </c>
      <c r="ACP55" s="13" t="s">
        <v>1192</v>
      </c>
      <c r="ACQ55" s="13" t="s">
        <v>1192</v>
      </c>
      <c r="ACR55" s="13"/>
      <c r="ACS55" s="13"/>
      <c r="ACT55" s="13"/>
      <c r="ACU55" s="13"/>
      <c r="ACV55" s="13"/>
      <c r="ACW55" s="13"/>
      <c r="ACX55" s="13"/>
      <c r="ACY55" s="13"/>
      <c r="ACZ55" s="13" t="s">
        <v>1192</v>
      </c>
      <c r="ADA55" s="10" t="str">
        <f t="shared" ca="1" si="60"/>
        <v/>
      </c>
      <c r="ADB55" s="22"/>
      <c r="ADC55" s="6"/>
      <c r="ADD55" s="37"/>
      <c r="ADE55" s="24"/>
      <c r="ADF55" s="24"/>
      <c r="ADG55" s="92"/>
      <c r="ADH55" s="10" t="str" cm="1">
        <f t="array" aca="1" ref="ADH55" ca="1">IF(INDIRECT(ADDRESS(ROW(),COLUMN()-6))="","X",IF(INDIRECT(ADDRESS(ROW(),COLUMN()-5))="",0,"OK"))</f>
        <v>X</v>
      </c>
      <c r="ADI55" s="29" t="str">
        <f ca="1">IF(ADJ55="","",SUM(1+MAXA(ADI$1:ADI54)))</f>
        <v/>
      </c>
      <c r="ADJ55" s="8" t="str" cm="1">
        <f t="array" aca="1" ref="ADJ55" ca="1">IF(ADH55=0,INDIRECT(ADDRESS(ROW(),COLUMN()-8)),"")</f>
        <v/>
      </c>
      <c r="ADK55" s="33" t="s">
        <v>1192</v>
      </c>
      <c r="ADL55" s="10" t="str">
        <f t="shared" si="30"/>
        <v>$ADB$55</v>
      </c>
      <c r="ADM55" s="29" t="str">
        <f ca="1">IF(ADN55="","",SUM(1+MAXA(ADM$1:ADM54)))</f>
        <v/>
      </c>
      <c r="ADN55" s="8" t="str" cm="1">
        <f t="array" aca="1" ref="ADN55" ca="1">IF(ISNUMBER(SEARCH(ADN$1,INDEX(INDIRECT(ADO$1),ROW(ADL55),1)))=TRUE,INDIRECT(ADL55),"")</f>
        <v/>
      </c>
      <c r="ADO55" s="13" t="s">
        <v>1192</v>
      </c>
      <c r="ADP55" s="13" t="s">
        <v>1192</v>
      </c>
      <c r="ADQ55" s="13" t="s">
        <v>1192</v>
      </c>
      <c r="ADR55" s="13" t="s">
        <v>1192</v>
      </c>
      <c r="ADS55" s="13" t="s">
        <v>1192</v>
      </c>
      <c r="ADT55" s="13"/>
      <c r="ADU55" s="13"/>
      <c r="ADV55" s="13"/>
      <c r="ADW55" s="13"/>
      <c r="ADX55" s="13"/>
      <c r="ADY55" s="13"/>
      <c r="ADZ55" s="13" t="s">
        <v>1192</v>
      </c>
      <c r="AEA55" s="10" t="str">
        <f t="shared" ca="1" si="61"/>
        <v/>
      </c>
      <c r="AEB55" s="22"/>
      <c r="AEC55" s="6"/>
      <c r="AED55" s="37"/>
      <c r="AEE55" s="24"/>
      <c r="AEF55" s="24"/>
      <c r="AEG55" s="79"/>
      <c r="AEH55" s="10" t="str" cm="1">
        <f t="array" aca="1" ref="AEH55" ca="1">IF(INDIRECT(ADDRESS(ROW(),COLUMN()-6))="","X",IF(INDIRECT(ADDRESS(ROW(),COLUMN()-5))="",0,"OK"))</f>
        <v>X</v>
      </c>
      <c r="AEI55" s="29" t="str">
        <f ca="1">IF(AEJ55="","",SUM(1+MAXA(AEI$1:AEI54)))</f>
        <v/>
      </c>
      <c r="AEJ55" s="8" t="str" cm="1">
        <f t="array" aca="1" ref="AEJ55" ca="1">IF(AEH55=0,INDIRECT(ADDRESS(ROW(),COLUMN()-8)),"")</f>
        <v/>
      </c>
      <c r="AEK55" s="33" t="s">
        <v>1192</v>
      </c>
      <c r="AEL55" s="10" t="str">
        <f t="shared" si="31"/>
        <v>$AEB$55</v>
      </c>
      <c r="AEM55" s="29" t="str">
        <f ca="1">IF(AEN55="","",SUM(1+MAXA(AEM$1:AEM54)))</f>
        <v/>
      </c>
      <c r="AEN55" s="8" t="str" cm="1">
        <f t="array" aca="1" ref="AEN55" ca="1">IF(ISNUMBER(SEARCH(AEN$1,INDEX(INDIRECT(AEO$1),ROW(AEL55),1)))=TRUE,INDIRECT(AEL55),"")</f>
        <v/>
      </c>
      <c r="AEO55" s="13" t="s">
        <v>1192</v>
      </c>
      <c r="AEP55" s="13" t="s">
        <v>1192</v>
      </c>
      <c r="AEQ55" s="13" t="s">
        <v>1192</v>
      </c>
      <c r="AER55" s="13" t="s">
        <v>1192</v>
      </c>
      <c r="AES55" s="13" t="s">
        <v>1192</v>
      </c>
      <c r="AET55" s="13" t="s">
        <v>1192</v>
      </c>
      <c r="AEU55" s="13" t="s">
        <v>1192</v>
      </c>
      <c r="AEV55" s="13" t="s">
        <v>1192</v>
      </c>
    </row>
    <row r="56" spans="1:828" s="4" customFormat="1" ht="24.75" customHeight="1" x14ac:dyDescent="0.2">
      <c r="A56" s="27" t="s">
        <v>4157</v>
      </c>
      <c r="B56" s="10" t="str">
        <f t="shared" ca="1" si="32"/>
        <v/>
      </c>
      <c r="C56" s="8"/>
      <c r="D56" s="10"/>
      <c r="E56" s="10"/>
      <c r="G56" s="81"/>
      <c r="H56" s="94"/>
      <c r="I56" s="10" t="str" cm="1">
        <f t="array" aca="1" ref="I56" ca="1">IF(INDIRECT(ADDRESS(ROW(),COLUMN()-6))="","X",IF(INDIRECT(ADDRESS(ROW(),COLUMN()-5))="",0,"OK"))</f>
        <v>X</v>
      </c>
      <c r="J56" s="29" t="str">
        <f ca="1">IF(K56="","",SUM(1+MAXA(J$1:J55)))</f>
        <v/>
      </c>
      <c r="K56" s="8" t="str" cm="1">
        <f t="array" aca="1" ref="K56" ca="1">IF(I56=0,INDIRECT(ADDRESS(ROW(),COLUMN()-8)),"")</f>
        <v/>
      </c>
      <c r="L56" s="31"/>
      <c r="M56" s="10" t="str">
        <f t="shared" si="0"/>
        <v>$C$56</v>
      </c>
      <c r="N56" s="29" t="str">
        <f ca="1">IF(O56="","",SUM(1+MAXA(N$1:N55)))</f>
        <v/>
      </c>
      <c r="O56" s="8" t="str" cm="1">
        <f t="array" aca="1" ref="O56" ca="1">IF(ISNUMBER(SEARCH(O$1,INDEX(INDIRECT($P$1),ROW(M56),1)))=TRUE,INDIRECT(M56),"")</f>
        <v/>
      </c>
      <c r="P56" s="13" t="s">
        <v>1192</v>
      </c>
      <c r="Q56" s="13" t="s">
        <v>1192</v>
      </c>
      <c r="R56" s="13"/>
      <c r="S56" s="13"/>
      <c r="T56" s="13"/>
      <c r="U56" s="13"/>
      <c r="V56" s="13"/>
      <c r="W56" s="13"/>
      <c r="X56" s="13"/>
      <c r="Y56" s="13" t="s">
        <v>1192</v>
      </c>
      <c r="Z56" s="13" t="s">
        <v>1192</v>
      </c>
      <c r="AA56" s="10" t="str">
        <f t="shared" ca="1" si="62"/>
        <v/>
      </c>
      <c r="AB56" s="8"/>
      <c r="AC56" s="10"/>
      <c r="AD56" s="10"/>
      <c r="AF56" s="81"/>
      <c r="AG56" s="81"/>
      <c r="AH56" s="10" t="str" cm="1">
        <f t="array" aca="1" ref="AH56" ca="1">IF(INDIRECT(ADDRESS(ROW(),COLUMN()-6))="","X",IF(INDIRECT(ADDRESS(ROW(),COLUMN()-5))="",0,"OK"))</f>
        <v>X</v>
      </c>
      <c r="AI56" s="29" t="str">
        <f ca="1">IF(AJ56="","",SUM(1+MAXA(AI$1:AI55)))</f>
        <v/>
      </c>
      <c r="AJ56" s="8" t="str" cm="1">
        <f t="array" aca="1" ref="AJ56" ca="1">IF(AH56=0,INDIRECT(ADDRESS(ROW(),COLUMN()-8)),"")</f>
        <v/>
      </c>
      <c r="AK56" s="31"/>
      <c r="AL56" s="10" t="str">
        <f t="shared" si="1"/>
        <v>$AB$56</v>
      </c>
      <c r="AM56" s="29" t="str">
        <f ca="1">IF(AN56="","",SUM(1+MAXA(AM$1:AM55)))</f>
        <v/>
      </c>
      <c r="AN56" s="8" t="str" cm="1">
        <f t="array" aca="1" ref="AN56" ca="1">IF(ISNUMBER(SEARCH(AN$1,INDEX(INDIRECT($AO$1),ROW(AL56),1)))=TRUE,INDIRECT(AL56),"")</f>
        <v/>
      </c>
      <c r="AO56" s="13" t="s">
        <v>1192</v>
      </c>
      <c r="AP56" s="13" t="s">
        <v>1192</v>
      </c>
      <c r="AQ56" s="13" t="s">
        <v>1192</v>
      </c>
      <c r="AR56" s="13"/>
      <c r="AS56" s="13"/>
      <c r="AT56" s="13"/>
      <c r="AU56" s="13"/>
      <c r="AV56" s="13"/>
      <c r="AW56" s="13"/>
      <c r="AX56" s="13" t="s">
        <v>1192</v>
      </c>
      <c r="AY56" s="13" t="s">
        <v>1192</v>
      </c>
      <c r="AZ56" s="13" t="s">
        <v>1192</v>
      </c>
      <c r="BA56" s="10" t="str">
        <f t="shared" ca="1" si="33"/>
        <v/>
      </c>
      <c r="BB56" s="8" t="s">
        <v>3502</v>
      </c>
      <c r="BC56" s="3" t="s">
        <v>3318</v>
      </c>
      <c r="BD56" s="3" t="s">
        <v>3319</v>
      </c>
      <c r="BE56" s="27" t="str" cm="1">
        <f t="array" aca="1" ref="BE56" ca="1">CONCATENATE($A$37,INDIRECT(ADDRESS(ROW(),COLUMN()-2)),"%20",INDIRECT(ADDRESS(ROW(),COLUMN()-1)),$A$39,INDIRECT(ADDRESS(ROW(),COLUMN()-2)),"%20",INDIRECT(ADDRESS(ROW(),COLUMN()-1)))</f>
        <v>https://maps.yandex.ru/?ll=38.688833%2035.518086&amp;z=16&amp;text=38.688833%2035.518086</v>
      </c>
      <c r="BF56" s="87" t="str" cm="1">
        <f t="array" aca="1" ref="BF56" ca="1">CONCATENATE($A$40,INDIRECT(ADDRESS(ROW(),COLUMN()-3)),"%2C",INDIRECT(ADDRESS(ROW(),COLUMN()-2)))</f>
        <v>https://maps.google.com/maps?q=38.688833%2C35.518086</v>
      </c>
      <c r="BG56" s="92" t="s">
        <v>3229</v>
      </c>
      <c r="BH56" s="10" t="str" cm="1">
        <f t="array" aca="1" ref="BH56" ca="1">IF(INDIRECT(ADDRESS(ROW(),COLUMN()-6))="","X",IF(INDIRECT(ADDRESS(ROW(),COLUMN()-5))="",0,"OK"))</f>
        <v>OK</v>
      </c>
      <c r="BI56" s="29" t="str">
        <f ca="1">IF(BJ56="","",SUM(1+MAXA(BI$1:BI55)))</f>
        <v/>
      </c>
      <c r="BJ56" s="8" t="str" cm="1">
        <f t="array" aca="1" ref="BJ56" ca="1">IF(BH56=0,INDIRECT(ADDRESS(ROW(),COLUMN()-8)),"")</f>
        <v/>
      </c>
      <c r="BK56" s="31"/>
      <c r="BL56" s="10" t="str">
        <f t="shared" si="2"/>
        <v>$BB$56</v>
      </c>
      <c r="BM56" s="29" t="str">
        <f ca="1">IF(BN56="","",SUM(1+MAXA(BM$1:BM55)))</f>
        <v/>
      </c>
      <c r="BN56" s="8" t="str" cm="1">
        <f t="array" aca="1" ref="BN56" ca="1">IF(ISNUMBER(SEARCH(BN$1,INDEX(INDIRECT(BO$1),ROW(BL56),1)))=TRUE,INDIRECT(BL56),"")</f>
        <v/>
      </c>
      <c r="BO56" s="13" t="s">
        <v>1192</v>
      </c>
      <c r="BP56" s="13" t="s">
        <v>1192</v>
      </c>
      <c r="BQ56" s="13" t="s">
        <v>1192</v>
      </c>
      <c r="BR56" s="13"/>
      <c r="BS56" s="13"/>
      <c r="BT56" s="13"/>
      <c r="BU56" s="13"/>
      <c r="BV56" s="13"/>
      <c r="BW56" s="13" t="s">
        <v>1192</v>
      </c>
      <c r="BX56" s="13" t="s">
        <v>1192</v>
      </c>
      <c r="BY56" s="13"/>
      <c r="BZ56" s="13"/>
      <c r="CA56" s="10" t="str">
        <f t="shared" ca="1" si="34"/>
        <v/>
      </c>
      <c r="CB56" s="22" t="s">
        <v>3669</v>
      </c>
      <c r="CC56" s="6" t="s">
        <v>4306</v>
      </c>
      <c r="CD56" s="6" t="s">
        <v>4307</v>
      </c>
      <c r="CE56" s="27" t="str" cm="1">
        <f t="array" aca="1" ref="CE56" ca="1">CONCATENATE($A$37,INDIRECT(ADDRESS(ROW(),COLUMN()-2)),"%20",INDIRECT(ADDRESS(ROW(),COLUMN()-1)),$A$39,INDIRECT(ADDRESS(ROW(),COLUMN()-2)),"%20",INDIRECT(ADDRESS(ROW(),COLUMN()-1)))</f>
        <v>https://maps.yandex.ru/?ll=38.760170%2035.430176&amp;z=16&amp;text=38.760170%2035.430176</v>
      </c>
      <c r="CF56" s="87" t="str" cm="1">
        <f t="array" aca="1" ref="CF56" ca="1">CONCATENATE($A$40,INDIRECT(ADDRESS(ROW(),COLUMN()-3)),"%2C",INDIRECT(ADDRESS(ROW(),COLUMN()-2)))</f>
        <v>https://maps.google.com/maps?q=38.760170%2C35.430176</v>
      </c>
      <c r="CG56" s="92" t="s">
        <v>3229</v>
      </c>
      <c r="CH56" s="10" t="str" cm="1">
        <f t="array" aca="1" ref="CH56" ca="1">IF(INDIRECT(ADDRESS(ROW(),COLUMN()-6))="","X",IF(INDIRECT(ADDRESS(ROW(),COLUMN()-5))="",0,"OK"))</f>
        <v>OK</v>
      </c>
      <c r="CI56" s="29" t="str">
        <f ca="1">IF(CJ56="","",SUM(1+MAXA(CI$1:CI55)))</f>
        <v/>
      </c>
      <c r="CJ56" s="8" t="str" cm="1">
        <f t="array" aca="1" ref="CJ56" ca="1">IF(CH56=0,INDIRECT(ADDRESS(ROW(),COLUMN()-8)),"")</f>
        <v/>
      </c>
      <c r="CK56" s="31"/>
      <c r="CL56" s="10" t="str">
        <f t="shared" si="3"/>
        <v>$CB$56</v>
      </c>
      <c r="CM56" s="29" t="str">
        <f ca="1">IF(CN56="","",SUM(1+MAXA(CM$1:CM55)))</f>
        <v/>
      </c>
      <c r="CN56" s="8" t="str" cm="1">
        <f t="array" aca="1" ref="CN56" ca="1">IF(ISNUMBER(SEARCH(CN$1,INDEX(INDIRECT(CO$1),ROW(CL56),1)))=TRUE,INDIRECT(CL56),"")</f>
        <v/>
      </c>
      <c r="CO56" s="13" t="s">
        <v>1192</v>
      </c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3" t="s">
        <v>1192</v>
      </c>
      <c r="DA56" s="10" t="str">
        <f t="shared" ca="1" si="65"/>
        <v/>
      </c>
      <c r="DB56" s="8"/>
      <c r="DC56" s="10"/>
      <c r="DD56" s="10"/>
      <c r="DF56" s="81"/>
      <c r="DG56" s="94"/>
      <c r="DH56" s="10" t="str" cm="1">
        <f t="array" aca="1" ref="DH56" ca="1">IF(INDIRECT(ADDRESS(ROW(),COLUMN()-6))="","X",IF(INDIRECT(ADDRESS(ROW(),COLUMN()-5))="",0,"OK"))</f>
        <v>X</v>
      </c>
      <c r="DI56" s="29" t="str">
        <f ca="1">IF(DJ56="","",SUM(1+MAXA(DI$1:DI55)))</f>
        <v/>
      </c>
      <c r="DJ56" s="8" t="str" cm="1">
        <f t="array" aca="1" ref="DJ56" ca="1">IF(DH56=0,INDIRECT(ADDRESS(ROW(),COLUMN()-8)),"")</f>
        <v/>
      </c>
      <c r="DK56" s="31"/>
      <c r="DL56" s="10" t="str">
        <f t="shared" si="66"/>
        <v>$DB$56</v>
      </c>
      <c r="DM56" s="29" t="str">
        <f ca="1">IF(DN56="","",SUM(1+MAXA(DM$1:DM55)))</f>
        <v/>
      </c>
      <c r="DN56" s="8" t="str" cm="1">
        <f t="array" aca="1" ref="DN56" ca="1">IF(ISNUMBER(SEARCH(DN$1,INDEX(INDIRECT(DO$1),ROW(DL56),1)))=TRUE,INDIRECT(DL56),"")</f>
        <v/>
      </c>
      <c r="DO56" s="13" t="s">
        <v>1192</v>
      </c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 t="s">
        <v>1192</v>
      </c>
      <c r="EA56" s="10" t="str">
        <f t="shared" ca="1" si="35"/>
        <v/>
      </c>
      <c r="EB56" s="22"/>
      <c r="EC56" s="14"/>
      <c r="ED56" s="14"/>
      <c r="EE56" s="15"/>
      <c r="EF56" s="15"/>
      <c r="EG56" s="92"/>
      <c r="EH56" s="10" t="str" cm="1">
        <f t="array" aca="1" ref="EH56" ca="1">IF(INDIRECT(ADDRESS(ROW(),COLUMN()-6))="","X",IF(INDIRECT(ADDRESS(ROW(),COLUMN()-5))="",0,"OK"))</f>
        <v>X</v>
      </c>
      <c r="EI56" s="29" t="str">
        <f ca="1">IF(EJ56="","",SUM(1+MAXA(EI$1:EI55)))</f>
        <v/>
      </c>
      <c r="EJ56" s="8" t="str" cm="1">
        <f t="array" aca="1" ref="EJ56" ca="1">IF(EH56=0,INDIRECT(ADDRESS(ROW(),COLUMN()-8)),"")</f>
        <v/>
      </c>
      <c r="EK56" s="31"/>
      <c r="EL56" s="10" t="str">
        <f t="shared" si="5"/>
        <v>$EB$56</v>
      </c>
      <c r="EM56" s="29" t="str">
        <f ca="1">IF(EN56="","",SUM(1+MAXA(EM$1:EM55)))</f>
        <v/>
      </c>
      <c r="EN56" s="8" t="str" cm="1">
        <f t="array" aca="1" ref="EN56" ca="1">IF(ISNUMBER(SEARCH(EN$1,INDEX(INDIRECT(EO$1),ROW(EL56),1)))=TRUE,INDIRECT(EL56),"")</f>
        <v/>
      </c>
      <c r="EO56" s="13" t="s">
        <v>1192</v>
      </c>
      <c r="EP56" s="13"/>
      <c r="EQ56" s="13"/>
      <c r="ER56" s="13"/>
      <c r="ES56" s="13"/>
      <c r="ET56" s="13"/>
      <c r="EU56" s="13"/>
      <c r="EV56" s="13"/>
      <c r="EW56" s="13"/>
      <c r="EX56" s="13"/>
      <c r="EY56" s="13"/>
      <c r="EZ56" s="13"/>
      <c r="FA56" s="10" t="str">
        <f t="shared" ca="1" si="36"/>
        <v/>
      </c>
      <c r="FB56" s="22" t="s">
        <v>3649</v>
      </c>
      <c r="FC56" s="14" t="s">
        <v>758</v>
      </c>
      <c r="FD56" s="14" t="s">
        <v>759</v>
      </c>
      <c r="FE56" s="27" t="str" cm="1">
        <f t="array" aca="1" ref="FE56" ca="1">CONCATENATE($A$37,INDIRECT(ADDRESS(ROW(),COLUMN()-2)),"%20",INDIRECT(ADDRESS(ROW(),COLUMN()-1)),$A$39,INDIRECT(ADDRESS(ROW(),COLUMN()-2)),"%20",INDIRECT(ADDRESS(ROW(),COLUMN()-1)))</f>
        <v>https://maps.yandex.ru/?ll=38.617198%2035.535002&amp;z=16&amp;text=38.617198%2035.535002</v>
      </c>
      <c r="FF56" s="87" t="str" cm="1">
        <f t="array" aca="1" ref="FF56" ca="1">CONCATENATE($A$40,INDIRECT(ADDRESS(ROW(),COLUMN()-3)),"%2C",INDIRECT(ADDRESS(ROW(),COLUMN()-2)))</f>
        <v>https://maps.google.com/maps?q=38.617198%2C35.535002</v>
      </c>
      <c r="FG56" s="92" t="s">
        <v>3229</v>
      </c>
      <c r="FH56" s="10" t="str" cm="1">
        <f t="array" aca="1" ref="FH56" ca="1">IF(INDIRECT(ADDRESS(ROW(),COLUMN()-6))="","X",IF(INDIRECT(ADDRESS(ROW(),COLUMN()-5))="",0,"OK"))</f>
        <v>OK</v>
      </c>
      <c r="FI56" s="29" t="str">
        <f ca="1">IF(FJ56="","",SUM(1+MAXA(FI$1:FI55)))</f>
        <v/>
      </c>
      <c r="FJ56" s="8" t="str" cm="1">
        <f t="array" aca="1" ref="FJ56" ca="1">IF(FH56=0,INDIRECT(ADDRESS(ROW(),COLUMN()-8)),"")</f>
        <v/>
      </c>
      <c r="FK56" s="31"/>
      <c r="FL56" s="10" t="str">
        <f t="shared" si="6"/>
        <v>$FB$56</v>
      </c>
      <c r="FM56" s="29" t="str">
        <f ca="1">IF(FN56="","",SUM(1+MAXA(FM$1:FM55)))</f>
        <v/>
      </c>
      <c r="FN56" s="8" t="str" cm="1">
        <f t="array" aca="1" ref="FN56" ca="1">IF(ISNUMBER(SEARCH(FN$1,INDEX(INDIRECT(FO$1),ROW(FL56),1)))=TRUE,INDIRECT(FL56),"")</f>
        <v/>
      </c>
      <c r="FO56" s="13" t="s">
        <v>1192</v>
      </c>
      <c r="FP56" s="13" t="s">
        <v>1192</v>
      </c>
      <c r="FQ56" s="13" t="s">
        <v>1192</v>
      </c>
      <c r="FR56" s="13" t="s">
        <v>1192</v>
      </c>
      <c r="FS56" s="13" t="s">
        <v>1192</v>
      </c>
      <c r="FT56" s="13"/>
      <c r="FU56" s="13"/>
      <c r="FV56" s="13"/>
      <c r="FW56" s="13"/>
      <c r="FX56" s="13"/>
      <c r="FY56" s="13"/>
      <c r="FZ56" s="13"/>
      <c r="GA56" s="10" t="str">
        <f t="shared" ca="1" si="37"/>
        <v/>
      </c>
      <c r="GB56" s="22"/>
      <c r="GC56" s="14"/>
      <c r="GD56" s="14"/>
      <c r="GE56" s="24"/>
      <c r="GF56" s="88"/>
      <c r="GG56" s="115"/>
      <c r="GH56" s="10" t="str" cm="1">
        <f t="array" aca="1" ref="GH56" ca="1">IF(INDIRECT(ADDRESS(ROW(),COLUMN()-6))="","X",IF(INDIRECT(ADDRESS(ROW(),COLUMN()-5))="",0,"OK"))</f>
        <v>X</v>
      </c>
      <c r="GI56" s="29" t="str">
        <f ca="1">IF(GJ56="","",SUM(1+MAXA(GI$1:GI55)))</f>
        <v/>
      </c>
      <c r="GJ56" s="8" t="str" cm="1">
        <f t="array" aca="1" ref="GJ56" ca="1">IF(GH56=0,INDIRECT(ADDRESS(ROW(),COLUMN()-8)),"")</f>
        <v/>
      </c>
      <c r="GK56" s="31"/>
      <c r="GL56" s="10" t="str">
        <f t="shared" si="7"/>
        <v>$GB$56</v>
      </c>
      <c r="GM56" s="29" t="str">
        <f ca="1">IF(GN56="","",SUM(1+MAXA(GM$1:GM55)))</f>
        <v/>
      </c>
      <c r="GN56" s="8" t="str" cm="1">
        <f t="array" aca="1" ref="GN56" ca="1">IF(ISNUMBER(SEARCH(GN$1,INDEX(INDIRECT(GO$1),ROW(GL56),1)))=TRUE,INDIRECT(GL56),"")</f>
        <v/>
      </c>
      <c r="GO56" s="13" t="s">
        <v>1192</v>
      </c>
      <c r="GP56" s="13" t="s">
        <v>1192</v>
      </c>
      <c r="GQ56" s="13" t="s">
        <v>1192</v>
      </c>
      <c r="GR56" s="13" t="s">
        <v>1192</v>
      </c>
      <c r="GS56" s="13" t="s">
        <v>1192</v>
      </c>
      <c r="GT56" s="13"/>
      <c r="GU56" s="13"/>
      <c r="GV56" s="13"/>
      <c r="GW56" s="13"/>
      <c r="GX56" s="13"/>
      <c r="GY56" s="13"/>
      <c r="GZ56" s="13"/>
      <c r="HA56" s="10" t="str">
        <f t="shared" ca="1" si="38"/>
        <v/>
      </c>
      <c r="HB56" s="22" t="s">
        <v>710</v>
      </c>
      <c r="HC56" s="14" t="s">
        <v>711</v>
      </c>
      <c r="HD56" s="14" t="s">
        <v>712</v>
      </c>
      <c r="HE56" s="27" t="str" cm="1">
        <f t="array" aca="1" ref="HE56" ca="1">CONCATENATE($A$37,INDIRECT(ADDRESS(ROW(),COLUMN()-2)),"%20",INDIRECT(ADDRESS(ROW(),COLUMN()-1)),$A$39,INDIRECT(ADDRESS(ROW(),COLUMN()-2)),"%20",INDIRECT(ADDRESS(ROW(),COLUMN()-1)))</f>
        <v>https://maps.yandex.ru/?ll=38.884517%2035.242919&amp;z=16&amp;text=38.884517%2035.242919</v>
      </c>
      <c r="HF56" s="87" t="str" cm="1">
        <f t="array" aca="1" ref="HF56" ca="1">CONCATENATE($A$40,INDIRECT(ADDRESS(ROW(),COLUMN()-3)),"%2C",INDIRECT(ADDRESS(ROW(),COLUMN()-2)))</f>
        <v>https://maps.google.com/maps?q=38.884517%2C35.242919</v>
      </c>
      <c r="HG56" s="92" t="s">
        <v>3229</v>
      </c>
      <c r="HH56" s="10" t="str" cm="1">
        <f t="array" aca="1" ref="HH56" ca="1">IF(INDIRECT(ADDRESS(ROW(),COLUMN()-6))="","X",IF(INDIRECT(ADDRESS(ROW(),COLUMN()-5))="",0,"OK"))</f>
        <v>OK</v>
      </c>
      <c r="HI56" s="29" t="str">
        <f ca="1">IF(HJ56="","",SUM(1+MAXA(HI$1:HI55)))</f>
        <v/>
      </c>
      <c r="HJ56" s="8" t="str" cm="1">
        <f t="array" aca="1" ref="HJ56" ca="1">IF(HH56=0,INDIRECT(ADDRESS(ROW(),COLUMN()-8)),"")</f>
        <v/>
      </c>
      <c r="HK56" s="31"/>
      <c r="HL56" s="10" t="str">
        <f t="shared" si="8"/>
        <v>$HB$56</v>
      </c>
      <c r="HM56" s="29" t="str">
        <f ca="1">IF(HN56="","",SUM(1+MAXA(HM$1:HM55)))</f>
        <v/>
      </c>
      <c r="HN56" s="8" t="str" cm="1">
        <f t="array" aca="1" ref="HN56" ca="1">IF(ISNUMBER(SEARCH(HN$1,INDEX(INDIRECT(HO$1),ROW(HL56),1)))=TRUE,INDIRECT(HL56),"")</f>
        <v/>
      </c>
      <c r="HO56" s="13" t="s">
        <v>1192</v>
      </c>
      <c r="HP56" s="13" t="s">
        <v>1192</v>
      </c>
      <c r="HQ56" s="13" t="s">
        <v>1192</v>
      </c>
      <c r="HR56" s="13"/>
      <c r="HS56" s="13"/>
      <c r="HT56" s="13"/>
      <c r="HU56" s="13"/>
      <c r="HV56" s="13"/>
      <c r="HW56" s="13"/>
      <c r="HX56" s="13"/>
      <c r="HY56" s="13" t="s">
        <v>1192</v>
      </c>
      <c r="HZ56" s="13" t="s">
        <v>1192</v>
      </c>
      <c r="IA56" s="10" t="str">
        <f t="shared" ca="1" si="39"/>
        <v/>
      </c>
      <c r="IB56" s="22" t="s">
        <v>749</v>
      </c>
      <c r="IC56" s="14" t="s">
        <v>750</v>
      </c>
      <c r="ID56" s="14" t="s">
        <v>751</v>
      </c>
      <c r="IE56" s="27" t="str" cm="1">
        <f t="array" aca="1" ref="IE56" ca="1">CONCATENATE($A$37,INDIRECT(ADDRESS(ROW(),COLUMN()-2)),"%20",INDIRECT(ADDRESS(ROW(),COLUMN()-1)),$A$39,INDIRECT(ADDRESS(ROW(),COLUMN()-2)),"%20",INDIRECT(ADDRESS(ROW(),COLUMN()-1)))</f>
        <v>https://maps.yandex.ru/?ll=38.861415%2035.666649&amp;z=16&amp;text=38.861415%2035.666649</v>
      </c>
      <c r="IF56" s="87" t="str" cm="1">
        <f t="array" aca="1" ref="IF56" ca="1">CONCATENATE($A$40,INDIRECT(ADDRESS(ROW(),COLUMN()-3)),"%2C",INDIRECT(ADDRESS(ROW(),COLUMN()-2)))</f>
        <v>https://maps.google.com/maps?q=38.861415%2C35.666649</v>
      </c>
      <c r="IG56" s="79" t="s">
        <v>3229</v>
      </c>
      <c r="IH56" s="10" t="str" cm="1">
        <f t="array" aca="1" ref="IH56" ca="1">IF(INDIRECT(ADDRESS(ROW(),COLUMN()-6))="","X",IF(INDIRECT(ADDRESS(ROW(),COLUMN()-5))="",0,"OK"))</f>
        <v>OK</v>
      </c>
      <c r="II56" s="29" t="str">
        <f ca="1">IF(IJ56="","",SUM(1+MAXA(II$1:II55)))</f>
        <v/>
      </c>
      <c r="IJ56" s="8" t="str" cm="1">
        <f t="array" aca="1" ref="IJ56" ca="1">IF(IH56=0,INDIRECT(ADDRESS(ROW(),COLUMN()-8)),"")</f>
        <v/>
      </c>
      <c r="IK56" s="31"/>
      <c r="IL56" s="10" t="str">
        <f t="shared" si="9"/>
        <v>$IB$56</v>
      </c>
      <c r="IM56" s="29" t="str">
        <f ca="1">IF(IN56="","",SUM(1+MAXA(IM$1:IM55)))</f>
        <v/>
      </c>
      <c r="IN56" s="8" t="str" cm="1">
        <f t="array" aca="1" ref="IN56" ca="1">IF(ISNUMBER(SEARCH(IN$1,INDEX(INDIRECT(IO$1),ROW(IL56),1)))=TRUE,INDIRECT(IL56),"")</f>
        <v/>
      </c>
      <c r="IO56" s="13" t="s">
        <v>1192</v>
      </c>
      <c r="IP56" s="13" t="s">
        <v>1192</v>
      </c>
      <c r="IQ56" s="13" t="s">
        <v>1192</v>
      </c>
      <c r="IR56" s="13"/>
      <c r="IS56" s="13"/>
      <c r="IT56" s="13"/>
      <c r="IU56" s="13"/>
      <c r="IV56" s="13"/>
      <c r="IW56" s="13"/>
      <c r="IX56" s="13" t="s">
        <v>1192</v>
      </c>
      <c r="IY56" s="13" t="s">
        <v>1192</v>
      </c>
      <c r="IZ56" s="13" t="s">
        <v>1192</v>
      </c>
      <c r="JA56" s="10" t="str">
        <f t="shared" ca="1" si="40"/>
        <v/>
      </c>
      <c r="JB56" s="22"/>
      <c r="JC56" s="14"/>
      <c r="JD56" s="14"/>
      <c r="JE56" s="24"/>
      <c r="JF56" s="88"/>
      <c r="JG56" s="101"/>
      <c r="JH56" s="10" t="str" cm="1">
        <f t="array" aca="1" ref="JH56" ca="1">IF(INDIRECT(ADDRESS(ROW(),COLUMN()-6))="","X",IF(INDIRECT(ADDRESS(ROW(),COLUMN()-5))="",0,"OK"))</f>
        <v>X</v>
      </c>
      <c r="JI56" s="29" t="str">
        <f ca="1">IF(JJ56="","",SUM(1+MAXA(JI$1:JI55)))</f>
        <v/>
      </c>
      <c r="JJ56" s="8" t="str" cm="1">
        <f t="array" aca="1" ref="JJ56" ca="1">IF(JH56=0,INDIRECT(ADDRESS(ROW(),COLUMN()-8)),"")</f>
        <v/>
      </c>
      <c r="JK56" s="31"/>
      <c r="JL56" s="10" t="str">
        <f t="shared" si="10"/>
        <v>$JB$56</v>
      </c>
      <c r="JM56" s="29" t="str">
        <f ca="1">IF(JN56="","",SUM(1+MAXA(JM$1:JM55)))</f>
        <v/>
      </c>
      <c r="JN56" s="8" t="str" cm="1">
        <f t="array" aca="1" ref="JN56" ca="1">IF(ISNUMBER(SEARCH(JN$1,INDEX(INDIRECT(JO$1),ROW(JL56),1)))=TRUE,INDIRECT(JL56),"")</f>
        <v/>
      </c>
      <c r="JO56" s="13" t="s">
        <v>1192</v>
      </c>
      <c r="JP56" s="13" t="s">
        <v>1192</v>
      </c>
      <c r="JQ56" s="13" t="s">
        <v>1192</v>
      </c>
      <c r="JR56" s="13"/>
      <c r="JS56" s="13"/>
      <c r="JT56" s="13"/>
      <c r="JU56" s="13"/>
      <c r="JV56" s="13"/>
      <c r="JW56" s="13"/>
      <c r="JX56" s="13" t="s">
        <v>1192</v>
      </c>
      <c r="JY56" s="13" t="s">
        <v>1192</v>
      </c>
      <c r="JZ56" s="13" t="s">
        <v>1192</v>
      </c>
      <c r="KA56" s="10" t="str">
        <f t="shared" ca="1" si="41"/>
        <v/>
      </c>
      <c r="KB56" s="22" t="s">
        <v>752</v>
      </c>
      <c r="KC56" s="14" t="s">
        <v>753</v>
      </c>
      <c r="KD56" s="14" t="s">
        <v>754</v>
      </c>
      <c r="KE56" s="27" t="str" cm="1">
        <f t="array" aca="1" ref="KE56" ca="1">CONCATENATE($A$37,INDIRECT(ADDRESS(ROW(),COLUMN()-2)),"%20",INDIRECT(ADDRESS(ROW(),COLUMN()-1)),$A$39,INDIRECT(ADDRESS(ROW(),COLUMN()-2)),"%20",INDIRECT(ADDRESS(ROW(),COLUMN()-1)))</f>
        <v>https://maps.yandex.ru/?ll=38.558618%2035.747607&amp;z=16&amp;text=38.558618%2035.747607</v>
      </c>
      <c r="KF56" s="87" t="str" cm="1">
        <f t="array" aca="1" ref="KF56" ca="1">CONCATENATE($A$40,INDIRECT(ADDRESS(ROW(),COLUMN()-3)),"%2C",INDIRECT(ADDRESS(ROW(),COLUMN()-2)))</f>
        <v>https://maps.google.com/maps?q=38.558618%2C35.747607</v>
      </c>
      <c r="KG56" s="79" t="s">
        <v>3229</v>
      </c>
      <c r="KH56" s="10" t="str" cm="1">
        <f t="array" aca="1" ref="KH56" ca="1">IF(INDIRECT(ADDRESS(ROW(),COLUMN()-6))="","X",IF(INDIRECT(ADDRESS(ROW(),COLUMN()-5))="",0,"OK"))</f>
        <v>OK</v>
      </c>
      <c r="KI56" s="29" t="str">
        <f ca="1">IF(KJ56="","",SUM(1+MAXA(KI$1:KI55)))</f>
        <v/>
      </c>
      <c r="KJ56" s="8" t="str" cm="1">
        <f t="array" aca="1" ref="KJ56" ca="1">IF(KH56=0,INDIRECT(ADDRESS(ROW(),COLUMN()-8)),"")</f>
        <v/>
      </c>
      <c r="KK56" s="31"/>
      <c r="KL56" s="10" t="str">
        <f t="shared" si="11"/>
        <v>$KB$56</v>
      </c>
      <c r="KM56" s="29" t="str">
        <f ca="1">IF(KN56="","",SUM(1+MAXA(KM$1:KM55)))</f>
        <v/>
      </c>
      <c r="KN56" s="8" t="str" cm="1">
        <f t="array" aca="1" ref="KN56" ca="1">IF(ISNUMBER(SEARCH(KN$1,INDEX(INDIRECT(KO$1),ROW(KL56),1)))=TRUE,INDIRECT(KL56),"")</f>
        <v/>
      </c>
      <c r="KO56" s="13" t="s">
        <v>1192</v>
      </c>
      <c r="KP56" s="13" t="s">
        <v>1192</v>
      </c>
      <c r="KQ56" s="13" t="s">
        <v>1192</v>
      </c>
      <c r="KR56" s="13"/>
      <c r="KS56" s="13"/>
      <c r="KT56" s="13"/>
      <c r="KU56" s="13"/>
      <c r="KV56" s="13"/>
      <c r="KW56" s="13"/>
      <c r="KX56" s="13"/>
      <c r="KY56" s="13" t="s">
        <v>1192</v>
      </c>
      <c r="KZ56" s="13" t="s">
        <v>1192</v>
      </c>
      <c r="LA56" s="10" t="str">
        <f t="shared" ca="1" si="42"/>
        <v/>
      </c>
      <c r="LB56" s="8"/>
      <c r="LC56" s="10"/>
      <c r="LD56" s="10"/>
      <c r="LG56" s="79"/>
      <c r="LH56" s="10" t="str" cm="1">
        <f t="array" aca="1" ref="LH56" ca="1">IF(INDIRECT(ADDRESS(ROW(),COLUMN()-6))="","X",IF(INDIRECT(ADDRESS(ROW(),COLUMN()-5))="",0,"OK"))</f>
        <v>X</v>
      </c>
      <c r="LI56" s="29" t="str">
        <f ca="1">IF(LJ56="","",SUM(1+MAXA(LI$1:LI55)))</f>
        <v/>
      </c>
      <c r="LJ56" s="8" t="str" cm="1">
        <f t="array" aca="1" ref="LJ56" ca="1">IF(LH56=0,INDIRECT(ADDRESS(ROW(),COLUMN()-8)),"")</f>
        <v/>
      </c>
      <c r="LK56" s="31"/>
      <c r="LL56" s="10" t="str">
        <f t="shared" si="12"/>
        <v>$LB$56</v>
      </c>
      <c r="LM56" s="29" t="str">
        <f ca="1">IF(LN56="","",SUM(1+MAXA(LM$1:LM55)))</f>
        <v/>
      </c>
      <c r="LN56" s="8" t="str" cm="1">
        <f t="array" aca="1" ref="LN56" ca="1">IF(ISNUMBER(SEARCH(LN$1,INDEX(INDIRECT(LO$1),ROW(LL56),1)))=TRUE,INDIRECT(LL56),"")</f>
        <v/>
      </c>
      <c r="LO56" s="13" t="s">
        <v>1192</v>
      </c>
      <c r="LP56" s="13" t="s">
        <v>1192</v>
      </c>
      <c r="LQ56" s="13" t="s">
        <v>1192</v>
      </c>
      <c r="LR56" s="13" t="s">
        <v>1192</v>
      </c>
      <c r="LS56" s="13"/>
      <c r="LT56" s="13"/>
      <c r="LU56" s="13"/>
      <c r="LV56" s="13"/>
      <c r="LW56" s="13"/>
      <c r="LX56" s="13"/>
      <c r="LY56" s="13" t="s">
        <v>1192</v>
      </c>
      <c r="LZ56" s="13" t="s">
        <v>1192</v>
      </c>
      <c r="MA56" s="10" t="str">
        <f t="shared" ca="1" si="43"/>
        <v/>
      </c>
      <c r="MB56" s="8" t="s">
        <v>3774</v>
      </c>
      <c r="MC56" s="3" t="s">
        <v>3777</v>
      </c>
      <c r="MD56" s="3" t="s">
        <v>3778</v>
      </c>
      <c r="ME56" s="27" t="str" cm="1">
        <f t="array" aca="1" ref="ME56" ca="1">CONCATENATE($A$37,INDIRECT(ADDRESS(ROW(),COLUMN()-2)),"%20",INDIRECT(ADDRESS(ROW(),COLUMN()-1)),$A$39,INDIRECT(ADDRESS(ROW(),COLUMN()-2)),"%20",INDIRECT(ADDRESS(ROW(),COLUMN()-1)))</f>
        <v>https://maps.yandex.ru/?ll=38.789965%2035.977719&amp;z=16&amp;text=38.789965%2035.977719</v>
      </c>
      <c r="MF56" s="87" t="str" cm="1">
        <f t="array" aca="1" ref="MF56" ca="1">CONCATENATE($A$40,INDIRECT(ADDRESS(ROW(),COLUMN()-3)),"%2C",INDIRECT(ADDRESS(ROW(),COLUMN()-2)))</f>
        <v>https://maps.google.com/maps?q=38.789965%2C35.977719</v>
      </c>
      <c r="MG56" s="79" t="s">
        <v>3229</v>
      </c>
      <c r="MH56" s="10" t="str" cm="1">
        <f t="array" aca="1" ref="MH56" ca="1">IF(INDIRECT(ADDRESS(ROW(),COLUMN()-6))="","X",IF(INDIRECT(ADDRESS(ROW(),COLUMN()-5))="",0,"OK"))</f>
        <v>OK</v>
      </c>
      <c r="MI56" s="29" t="str">
        <f ca="1">IF(MJ56="","",SUM(1+MAXA(MI$1:MI55)))</f>
        <v/>
      </c>
      <c r="MJ56" s="8" t="str" cm="1">
        <f t="array" aca="1" ref="MJ56" ca="1">IF(MH56=0,INDIRECT(ADDRESS(ROW(),COLUMN()-8)),"")</f>
        <v/>
      </c>
      <c r="MK56" s="31"/>
      <c r="ML56" s="10" t="str">
        <f t="shared" si="13"/>
        <v>$MB$56</v>
      </c>
      <c r="MM56" s="29" t="str">
        <f ca="1">IF(MN56="","",SUM(1+MAXA(MM$1:MM55)))</f>
        <v/>
      </c>
      <c r="MN56" s="8" t="str" cm="1">
        <f t="array" aca="1" ref="MN56" ca="1">IF(ISNUMBER(SEARCH(MN$1,INDEX(INDIRECT(MO$1),ROW(ML56),1)))=TRUE,INDIRECT(ML56),"")</f>
        <v/>
      </c>
      <c r="MO56" s="13" t="s">
        <v>1192</v>
      </c>
      <c r="MP56" s="13" t="s">
        <v>1192</v>
      </c>
      <c r="MQ56" s="13" t="s">
        <v>1192</v>
      </c>
      <c r="MR56" s="13"/>
      <c r="MS56" s="13"/>
      <c r="MT56" s="13"/>
      <c r="MU56" s="13"/>
      <c r="MV56" s="13"/>
      <c r="MW56" s="13" t="s">
        <v>1192</v>
      </c>
      <c r="MX56" s="13"/>
      <c r="MY56" s="13" t="s">
        <v>1192</v>
      </c>
      <c r="MZ56" s="13" t="s">
        <v>1192</v>
      </c>
      <c r="NA56" s="10" t="str">
        <f t="shared" ca="1" si="44"/>
        <v/>
      </c>
      <c r="NB56" s="8"/>
      <c r="NC56" s="10"/>
      <c r="ND56" s="10"/>
      <c r="NG56" s="81"/>
      <c r="NH56" s="10" t="str" cm="1">
        <f t="array" aca="1" ref="NH56" ca="1">IF(INDIRECT(ADDRESS(ROW(),COLUMN()-6))="","X",IF(INDIRECT(ADDRESS(ROW(),COLUMN()-5))="",0,"OK"))</f>
        <v>X</v>
      </c>
      <c r="NI56" s="29" t="str">
        <f ca="1">IF(NJ56="","",SUM(1+MAXA(NI$1:NI55)))</f>
        <v/>
      </c>
      <c r="NJ56" s="8" t="str" cm="1">
        <f t="array" aca="1" ref="NJ56" ca="1">IF(NH56=0,INDIRECT(ADDRESS(ROW(),COLUMN()-8)),"")</f>
        <v/>
      </c>
      <c r="NK56" s="31"/>
      <c r="NL56" s="10" t="str">
        <f t="shared" si="14"/>
        <v>$NB$56</v>
      </c>
      <c r="NM56" s="29" t="str">
        <f ca="1">IF(NN56="","",SUM(1+MAXA(NM$1:NM55)))</f>
        <v/>
      </c>
      <c r="NN56" s="8" t="str" cm="1">
        <f t="array" aca="1" ref="NN56" ca="1">IF(ISNUMBER(SEARCH(NN$1,INDEX(INDIRECT(NO$1),ROW(NL56),1)))=TRUE,INDIRECT(NL56),"")</f>
        <v/>
      </c>
      <c r="NO56" s="13" t="s">
        <v>1192</v>
      </c>
      <c r="NP56" s="13" t="s">
        <v>1192</v>
      </c>
      <c r="NQ56" s="13" t="s">
        <v>1192</v>
      </c>
      <c r="NR56" s="13"/>
      <c r="NS56" s="13"/>
      <c r="NT56" s="13"/>
      <c r="NU56" s="13"/>
      <c r="NV56" s="13"/>
      <c r="NW56" s="13"/>
      <c r="NX56" s="13" t="s">
        <v>1192</v>
      </c>
      <c r="NY56" s="13" t="s">
        <v>1192</v>
      </c>
      <c r="NZ56" s="13"/>
      <c r="OA56" s="10" t="str">
        <f t="shared" ca="1" si="45"/>
        <v/>
      </c>
      <c r="OB56" s="8" t="s">
        <v>1319</v>
      </c>
      <c r="OC56" s="10" t="s">
        <v>1320</v>
      </c>
      <c r="OD56" s="10" t="s">
        <v>1321</v>
      </c>
      <c r="OE56" s="27" t="str" cm="1">
        <f t="array" aca="1" ref="OE56" ca="1">CONCATENATE($A$37,INDIRECT(ADDRESS(ROW(),COLUMN()-2)),"%20",INDIRECT(ADDRESS(ROW(),COLUMN()-1)),$A$39,INDIRECT(ADDRESS(ROW(),COLUMN()-2)),"%20",INDIRECT(ADDRESS(ROW(),COLUMN()-1)))</f>
        <v>https://maps.yandex.ru/?ll=38.228197%2035.801134&amp;z=16&amp;text=38.228197%2035.801134</v>
      </c>
      <c r="OF56" s="87" t="str" cm="1">
        <f t="array" aca="1" ref="OF56" ca="1">CONCATENATE($A$40,INDIRECT(ADDRESS(ROW(),COLUMN()-3)),"%2C",INDIRECT(ADDRESS(ROW(),COLUMN()-2)))</f>
        <v>https://maps.google.com/maps?q=38.228197%2C35.801134</v>
      </c>
      <c r="OG56" s="79" t="s">
        <v>3229</v>
      </c>
      <c r="OH56" s="10" t="str" cm="1">
        <f t="array" aca="1" ref="OH56" ca="1">IF(INDIRECT(ADDRESS(ROW(),COLUMN()-6))="","X",IF(INDIRECT(ADDRESS(ROW(),COLUMN()-5))="",0,"OK"))</f>
        <v>OK</v>
      </c>
      <c r="OI56" s="29" t="str">
        <f ca="1">IF(OJ56="","",SUM(1+MAXA(OI$1:OI55)))</f>
        <v/>
      </c>
      <c r="OJ56" s="8" t="str" cm="1">
        <f t="array" aca="1" ref="OJ56" ca="1">IF(OH56=0,INDIRECT(ADDRESS(ROW(),COLUMN()-8)),"")</f>
        <v/>
      </c>
      <c r="OK56" s="31"/>
      <c r="OL56" s="10" t="str">
        <f t="shared" si="15"/>
        <v>$OB$56</v>
      </c>
      <c r="OM56" s="29" t="str">
        <f ca="1">IF(ON56="","",SUM(1+MAXA(OM$1:OM55)))</f>
        <v/>
      </c>
      <c r="ON56" s="8" t="str" cm="1">
        <f t="array" aca="1" ref="ON56" ca="1">IF(ISNUMBER(SEARCH(ON$1,INDEX(INDIRECT(OO$1),ROW(OL56),1)))=TRUE,INDIRECT(OL56),"")</f>
        <v/>
      </c>
      <c r="OO56" s="13" t="s">
        <v>1192</v>
      </c>
      <c r="OP56" s="13"/>
      <c r="OQ56" s="13"/>
      <c r="OR56" s="13"/>
      <c r="OS56" s="13"/>
      <c r="OT56" s="13"/>
      <c r="OU56" s="13"/>
      <c r="OV56" s="13"/>
      <c r="OW56" s="13"/>
      <c r="OX56" s="13"/>
      <c r="OY56" s="13"/>
      <c r="OZ56" s="13" t="s">
        <v>1192</v>
      </c>
      <c r="PA56" s="10" t="str">
        <f t="shared" ca="1" si="46"/>
        <v/>
      </c>
      <c r="PB56" s="15"/>
      <c r="PC56" s="15"/>
      <c r="PD56" s="14"/>
      <c r="PE56" s="23"/>
      <c r="PF56" s="23"/>
      <c r="PG56" s="99"/>
      <c r="PH56" s="10" t="str" cm="1">
        <f t="array" aca="1" ref="PH56" ca="1">IF(INDIRECT(ADDRESS(ROW(),COLUMN()-6))="","X",IF(INDIRECT(ADDRESS(ROW(),COLUMN()-5))="",0,"OK"))</f>
        <v>X</v>
      </c>
      <c r="PI56" s="29" t="str">
        <f ca="1">IF(PJ56="","",SUM(1+MAXA(PI$1:PI55)))</f>
        <v/>
      </c>
      <c r="PJ56" s="8" t="str" cm="1">
        <f t="array" aca="1" ref="PJ56" ca="1">IF(PH56=0,INDIRECT(ADDRESS(ROW(),COLUMN()-8)),"")</f>
        <v/>
      </c>
      <c r="PK56" s="31"/>
      <c r="PL56" s="10" t="str">
        <f t="shared" si="16"/>
        <v>$PB$56</v>
      </c>
      <c r="PM56" s="29" t="str">
        <f ca="1">IF(PN56="","",SUM(1+MAXA(PM$1:PM55)))</f>
        <v/>
      </c>
      <c r="PN56" s="8" t="str" cm="1">
        <f t="array" aca="1" ref="PN56" ca="1">IF(ISNUMBER(SEARCH(PN$1,INDEX(INDIRECT(PO$1),ROW(PL56),1)))=TRUE,INDIRECT(PL56),"")</f>
        <v/>
      </c>
      <c r="PO56" s="13" t="s">
        <v>1192</v>
      </c>
      <c r="PP56" s="13" t="s">
        <v>1192</v>
      </c>
      <c r="PQ56" s="13" t="s">
        <v>1192</v>
      </c>
      <c r="PR56" s="13" t="s">
        <v>1192</v>
      </c>
      <c r="PS56" s="13"/>
      <c r="PT56" s="13"/>
      <c r="PU56" s="13"/>
      <c r="PV56" s="13"/>
      <c r="PW56" s="13"/>
      <c r="PX56" s="13"/>
      <c r="PY56" s="13" t="s">
        <v>1192</v>
      </c>
      <c r="PZ56" s="13" t="s">
        <v>1192</v>
      </c>
      <c r="QA56" s="10" t="str">
        <f t="shared" ca="1" si="47"/>
        <v/>
      </c>
      <c r="QB56" s="22" t="s">
        <v>1568</v>
      </c>
      <c r="QC56" s="6" t="s">
        <v>1655</v>
      </c>
      <c r="QD56" s="6" t="s">
        <v>1656</v>
      </c>
      <c r="QE56" s="27" t="str" cm="1">
        <f t="array" aca="1" ref="QE56" ca="1">CONCATENATE($A$37,INDIRECT(ADDRESS(ROW(),COLUMN()-2)),"%20",INDIRECT(ADDRESS(ROW(),COLUMN()-1)),$A$39,INDIRECT(ADDRESS(ROW(),COLUMN()-2)),"%20",INDIRECT(ADDRESS(ROW(),COLUMN()-1)))</f>
        <v>https://maps.yandex.ru/?ll=38.781933%2035.116685&amp;z=16&amp;text=38.781933%2035.116685</v>
      </c>
      <c r="QF56" s="87" t="str" cm="1">
        <f t="array" aca="1" ref="QF56" ca="1">CONCATENATE($A$40,INDIRECT(ADDRESS(ROW(),COLUMN()-3)),"%2C",INDIRECT(ADDRESS(ROW(),COLUMN()-2)))</f>
        <v>https://maps.google.com/maps?q=38.781933%2C35.116685</v>
      </c>
      <c r="QG56" s="79" t="s">
        <v>3239</v>
      </c>
      <c r="QH56" s="10" t="str" cm="1">
        <f t="array" aca="1" ref="QH56" ca="1">IF(INDIRECT(ADDRESS(ROW(),COLUMN()-6))="","X",IF(INDIRECT(ADDRESS(ROW(),COLUMN()-5))="",0,"OK"))</f>
        <v>OK</v>
      </c>
      <c r="QI56" s="29" t="str">
        <f ca="1">IF(QJ56="","",SUM(1+MAXA(QI$1:QI55)))</f>
        <v/>
      </c>
      <c r="QJ56" s="8" t="str" cm="1">
        <f t="array" aca="1" ref="QJ56" ca="1">IF(QH56=0,INDIRECT(ADDRESS(ROW(),COLUMN()-8)),"")</f>
        <v/>
      </c>
      <c r="QK56" s="31"/>
      <c r="QL56" s="10" t="str">
        <f t="shared" si="17"/>
        <v>$QB$56</v>
      </c>
      <c r="QM56" s="29" t="str">
        <f ca="1">IF(QN56="","",SUM(1+MAXA(QM$1:QM55)))</f>
        <v/>
      </c>
      <c r="QN56" s="8" t="str" cm="1">
        <f t="array" aca="1" ref="QN56" ca="1">IF(ISNUMBER(SEARCH(QN$1,INDEX(INDIRECT(QO$1),ROW(QL56),1)))=TRUE,INDIRECT(QL56),"")</f>
        <v/>
      </c>
      <c r="QO56" s="13" t="s">
        <v>1192</v>
      </c>
      <c r="QP56" s="13" t="s">
        <v>1192</v>
      </c>
      <c r="QQ56" s="13" t="s">
        <v>1192</v>
      </c>
      <c r="QR56" s="13" t="s">
        <v>1192</v>
      </c>
      <c r="QS56" s="13"/>
      <c r="QT56" s="13"/>
      <c r="QU56" s="13"/>
      <c r="QV56" s="13"/>
      <c r="QW56" s="13"/>
      <c r="QX56" s="13"/>
      <c r="QY56" s="13" t="s">
        <v>1192</v>
      </c>
      <c r="QZ56" s="13" t="s">
        <v>1192</v>
      </c>
      <c r="RA56" s="10" t="str">
        <f t="shared" ca="1" si="48"/>
        <v/>
      </c>
      <c r="RB56" s="22"/>
      <c r="RC56" s="6"/>
      <c r="RD56" s="6"/>
      <c r="RE56" s="24"/>
      <c r="RF56" s="24"/>
      <c r="RG56" s="79"/>
      <c r="RH56" s="10" t="str" cm="1">
        <f t="array" aca="1" ref="RH56" ca="1">IF(INDIRECT(ADDRESS(ROW(),COLUMN()-6))="","X",IF(INDIRECT(ADDRESS(ROW(),COLUMN()-5))="",0,"OK"))</f>
        <v>X</v>
      </c>
      <c r="RI56" s="29" t="str">
        <f ca="1">IF(RJ56="","",SUM(1+MAXA(RI$1:RI55)))</f>
        <v/>
      </c>
      <c r="RJ56" s="8" t="str" cm="1">
        <f t="array" aca="1" ref="RJ56" ca="1">IF(RH56=0,INDIRECT(ADDRESS(ROW(),COLUMN()-8)),"")</f>
        <v/>
      </c>
      <c r="RK56" s="31"/>
      <c r="RL56" s="10" t="str">
        <f t="shared" si="18"/>
        <v>$RB$56</v>
      </c>
      <c r="RM56" s="29" t="str">
        <f ca="1">IF(RN56="","",SUM(1+MAXA(RM$1:RM55)))</f>
        <v/>
      </c>
      <c r="RN56" s="8" t="str" cm="1">
        <f t="array" aca="1" ref="RN56" ca="1">IF(ISNUMBER(SEARCH(RN$1,INDEX(INDIRECT(RO$1),ROW(RL56),1)))=TRUE,INDIRECT(RL56),"")</f>
        <v/>
      </c>
      <c r="RO56" s="13" t="s">
        <v>1192</v>
      </c>
      <c r="RP56" s="13" t="s">
        <v>1192</v>
      </c>
      <c r="RQ56" s="13" t="s">
        <v>1192</v>
      </c>
      <c r="RR56" s="13"/>
      <c r="RS56" s="13"/>
      <c r="RT56" s="13"/>
      <c r="RU56" s="13"/>
      <c r="RV56" s="13"/>
      <c r="RW56" s="13"/>
      <c r="RX56" s="13"/>
      <c r="RY56" s="13" t="s">
        <v>1192</v>
      </c>
      <c r="RZ56" s="13" t="s">
        <v>1192</v>
      </c>
      <c r="SA56" s="10" t="str">
        <f t="shared" ca="1" si="49"/>
        <v/>
      </c>
      <c r="SB56" s="22" t="s">
        <v>1839</v>
      </c>
      <c r="SC56" s="6" t="s">
        <v>1840</v>
      </c>
      <c r="SD56" s="6" t="s">
        <v>1841</v>
      </c>
      <c r="SE56" s="27" t="str" cm="1">
        <f t="array" aca="1" ref="SE56" ca="1">CONCATENATE($A$37,INDIRECT(ADDRESS(ROW(),COLUMN()-2)),"%20",INDIRECT(ADDRESS(ROW(),COLUMN()-1)),$A$39,INDIRECT(ADDRESS(ROW(),COLUMN()-2)),"%20",INDIRECT(ADDRESS(ROW(),COLUMN()-1)))</f>
        <v>https://maps.yandex.ru/?ll=38.635557%2036.263941&amp;z=16&amp;text=38.635557%2036.263941</v>
      </c>
      <c r="SF56" s="87" t="str" cm="1">
        <f t="array" aca="1" ref="SF56" ca="1">CONCATENATE($A$40,INDIRECT(ADDRESS(ROW(),COLUMN()-3)),"%2C",INDIRECT(ADDRESS(ROW(),COLUMN()-2)))</f>
        <v>https://maps.google.com/maps?q=38.635557%2C36.263941</v>
      </c>
      <c r="SG56" s="79" t="s">
        <v>3229</v>
      </c>
      <c r="SH56" s="10" t="str" cm="1">
        <f t="array" aca="1" ref="SH56" ca="1">IF(INDIRECT(ADDRESS(ROW(),COLUMN()-6))="","X",IF(INDIRECT(ADDRESS(ROW(),COLUMN()-5))="",0,"OK"))</f>
        <v>OK</v>
      </c>
      <c r="SI56" s="29" t="str">
        <f ca="1">IF(SJ56="","",SUM(1+MAXA(SI$1:SI55)))</f>
        <v/>
      </c>
      <c r="SJ56" s="8" t="str" cm="1">
        <f t="array" aca="1" ref="SJ56" ca="1">IF(SH56=0,INDIRECT(ADDRESS(ROW(),COLUMN()-8)),"")</f>
        <v/>
      </c>
      <c r="SK56" s="33" t="s">
        <v>1192</v>
      </c>
      <c r="SL56" s="10" t="str">
        <f t="shared" si="19"/>
        <v>$SB$56</v>
      </c>
      <c r="SM56" s="29" t="str">
        <f ca="1">IF(SN56="","",SUM(1+MAXA(SM$1:SM55)))</f>
        <v/>
      </c>
      <c r="SN56" s="8" t="str" cm="1">
        <f t="array" aca="1" ref="SN56" ca="1">IF(ISNUMBER(SEARCH(SN$1,INDEX(SB$1:SB$174,ROW(SL56),1)))=TRUE,INDIRECT(SL56),"")</f>
        <v/>
      </c>
      <c r="SO56" s="13" t="s">
        <v>1192</v>
      </c>
      <c r="SP56" s="13" t="s">
        <v>1192</v>
      </c>
      <c r="SQ56" s="13" t="s">
        <v>1192</v>
      </c>
      <c r="SR56" s="13"/>
      <c r="SS56" s="13"/>
      <c r="ST56" s="13"/>
      <c r="SU56" s="13"/>
      <c r="SV56" s="13"/>
      <c r="SW56" s="13"/>
      <c r="SX56" s="13"/>
      <c r="SY56" s="13" t="s">
        <v>1192</v>
      </c>
      <c r="SZ56" s="13" t="s">
        <v>1192</v>
      </c>
      <c r="TA56" s="10" t="str">
        <f t="shared" ca="1" si="50"/>
        <v/>
      </c>
      <c r="TB56" s="22"/>
      <c r="TC56" s="15"/>
      <c r="TD56" s="6"/>
      <c r="TE56" s="24"/>
      <c r="TF56" s="24"/>
      <c r="TG56" s="101"/>
      <c r="TH56" s="10" t="str" cm="1">
        <f t="array" aca="1" ref="TH56" ca="1">IF(INDIRECT(ADDRESS(ROW(),COLUMN()-6))="","X",IF(INDIRECT(ADDRESS(ROW(),COLUMN()-5))="",0,"OK"))</f>
        <v>X</v>
      </c>
      <c r="TI56" s="29" t="str">
        <f ca="1">IF(TJ56="","",SUM(1+MAXA(TI$1:TI55)))</f>
        <v/>
      </c>
      <c r="TJ56" s="8" t="str" cm="1">
        <f t="array" aca="1" ref="TJ56" ca="1">IF(TH56=0,INDIRECT(ADDRESS(ROW(),COLUMN()-8)),"")</f>
        <v/>
      </c>
      <c r="TK56" s="33" t="s">
        <v>1192</v>
      </c>
      <c r="TL56" s="10" t="str">
        <f t="shared" si="20"/>
        <v>$TB$56</v>
      </c>
      <c r="TM56" s="29" t="str">
        <f ca="1">IF(TN56="","",SUM(1+MAXA(TM$1:TM55)))</f>
        <v/>
      </c>
      <c r="TN56" s="8" t="str" cm="1">
        <f t="array" aca="1" ref="TN56" ca="1">IF(ISNUMBER(SEARCH(TN$1,INDEX(INDIRECT(TO$1),ROW(TL56),1)))=TRUE,INDIRECT(TL56),"")</f>
        <v/>
      </c>
      <c r="TO56" s="13" t="s">
        <v>1192</v>
      </c>
      <c r="TP56" s="13" t="s">
        <v>1192</v>
      </c>
      <c r="TQ56" s="13" t="s">
        <v>1192</v>
      </c>
      <c r="TR56" s="13"/>
      <c r="TS56" s="13"/>
      <c r="TT56" s="13"/>
      <c r="TU56" s="13"/>
      <c r="TV56" s="13"/>
      <c r="TW56" s="13"/>
      <c r="TX56" s="13"/>
      <c r="TY56" s="13" t="s">
        <v>1192</v>
      </c>
      <c r="TZ56" s="13" t="s">
        <v>1192</v>
      </c>
      <c r="UA56" s="14" t="str">
        <f t="shared" ca="1" si="51"/>
        <v/>
      </c>
      <c r="UB56" s="16"/>
      <c r="UC56" s="17" t="s">
        <v>2174</v>
      </c>
      <c r="UD56" s="51"/>
      <c r="UE56" s="19"/>
      <c r="UF56" s="19"/>
      <c r="UG56" s="79" t="s">
        <v>3229</v>
      </c>
      <c r="UH56" s="10" t="str" cm="1">
        <f t="array" aca="1" ref="UH56" ca="1">IF(INDIRECT(ADDRESS(ROW(),COLUMN()-6))="","X",IF(INDIRECT(ADDRESS(ROW(),COLUMN()-5))="",0,"OK"))</f>
        <v>X</v>
      </c>
      <c r="UI56" s="29" t="str">
        <f ca="1">IF(UJ56="","",SUM(1+MAXA(UI$1:UI55)))</f>
        <v/>
      </c>
      <c r="UJ56" s="8" t="str" cm="1">
        <f t="array" aca="1" ref="UJ56" ca="1">IF(UH56=0,INDIRECT(ADDRESS(ROW(),COLUMN()-8)),"")</f>
        <v/>
      </c>
      <c r="UK56" s="33" t="s">
        <v>1192</v>
      </c>
      <c r="UL56" s="10" t="str">
        <f t="shared" si="21"/>
        <v>$UB$56</v>
      </c>
      <c r="UM56" s="29" t="str">
        <f ca="1">IF(UN56="","",SUM(1+MAXA(UM$1:UM55)))</f>
        <v/>
      </c>
      <c r="UN56" s="8" t="str" cm="1">
        <f t="array" aca="1" ref="UN56" ca="1">IF(ISNUMBER(SEARCH(UN$1,INDEX(INDIRECT(UO$1),ROW(UL56),1)))=TRUE,INDIRECT(UL56),"")</f>
        <v/>
      </c>
      <c r="UO56" s="13" t="s">
        <v>1192</v>
      </c>
      <c r="UP56" s="13" t="s">
        <v>1192</v>
      </c>
      <c r="UQ56" s="13" t="s">
        <v>1192</v>
      </c>
      <c r="UR56" s="13"/>
      <c r="US56" s="13"/>
      <c r="UT56" s="13"/>
      <c r="UU56" s="13"/>
      <c r="UV56" s="13"/>
      <c r="UW56" s="13"/>
      <c r="UX56" s="13"/>
      <c r="UY56" s="13" t="s">
        <v>1192</v>
      </c>
      <c r="UZ56" s="13" t="s">
        <v>1192</v>
      </c>
      <c r="VA56" s="10" t="str">
        <f t="shared" ca="1" si="52"/>
        <v/>
      </c>
      <c r="VB56" s="16"/>
      <c r="VC56" s="17" t="s">
        <v>2000</v>
      </c>
      <c r="VD56" s="48"/>
      <c r="VE56" s="17"/>
      <c r="VF56" s="17"/>
      <c r="VG56" s="79" t="s">
        <v>3229</v>
      </c>
      <c r="VH56" s="10" t="str" cm="1">
        <f t="array" aca="1" ref="VH56" ca="1">IF(INDIRECT(ADDRESS(ROW(),COLUMN()-6))="","X",IF(INDIRECT(ADDRESS(ROW(),COLUMN()-5))="",0,"OK"))</f>
        <v>X</v>
      </c>
      <c r="VI56" s="29" t="str">
        <f ca="1">IF(VJ56="","",SUM(1+MAXA(VI$1:VI55)))</f>
        <v/>
      </c>
      <c r="VJ56" s="8" t="str" cm="1">
        <f t="array" aca="1" ref="VJ56" ca="1">IF(VH56=0,INDIRECT(ADDRESS(ROW(),COLUMN()-8)),"")</f>
        <v/>
      </c>
      <c r="VK56" s="33" t="s">
        <v>1192</v>
      </c>
      <c r="VL56" s="10" t="str">
        <f t="shared" si="22"/>
        <v>$VB$56</v>
      </c>
      <c r="VM56" s="29" t="str">
        <f ca="1">IF(VN56="","",SUM(1+MAXA(VM$1:VM55)))</f>
        <v/>
      </c>
      <c r="VN56" s="8" t="str" cm="1">
        <f t="array" aca="1" ref="VN56" ca="1">IF(ISNUMBER(SEARCH(VN$1,INDEX(INDIRECT(VO$1),ROW(VL56),1)))=TRUE,INDIRECT(VL56),"")</f>
        <v/>
      </c>
      <c r="VO56" s="13" t="s">
        <v>1192</v>
      </c>
      <c r="VP56" s="13" t="s">
        <v>1192</v>
      </c>
      <c r="VQ56" s="13" t="s">
        <v>1192</v>
      </c>
      <c r="VR56" s="13"/>
      <c r="VS56" s="13"/>
      <c r="VT56" s="13"/>
      <c r="VU56" s="13"/>
      <c r="VV56" s="13"/>
      <c r="VW56" s="13"/>
      <c r="VX56" s="13"/>
      <c r="VY56" s="13" t="s">
        <v>1192</v>
      </c>
      <c r="VZ56" s="13" t="s">
        <v>1192</v>
      </c>
      <c r="WA56" s="10" t="str">
        <f t="shared" ca="1" si="53"/>
        <v/>
      </c>
      <c r="WB56" s="22"/>
      <c r="WC56" s="6"/>
      <c r="WD56" s="6"/>
      <c r="WE56" s="24"/>
      <c r="WF56" s="24"/>
      <c r="WG56" s="79"/>
      <c r="WH56" s="10" t="str" cm="1">
        <f t="array" aca="1" ref="WH56" ca="1">IF(INDIRECT(ADDRESS(ROW(),COLUMN()-6))="","X",IF(INDIRECT(ADDRESS(ROW(),COLUMN()-5))="",0,"OK"))</f>
        <v>X</v>
      </c>
      <c r="WI56" s="29" t="str">
        <f ca="1">IF(WJ56="","",SUM(1+MAXA(WI$1:WI55)))</f>
        <v/>
      </c>
      <c r="WJ56" s="8" t="str" cm="1">
        <f t="array" aca="1" ref="WJ56" ca="1">IF(WH56=0,INDIRECT(ADDRESS(ROW(),COLUMN()-8)),"")</f>
        <v/>
      </c>
      <c r="WK56" s="33" t="s">
        <v>1192</v>
      </c>
      <c r="WL56" s="10" t="str">
        <f t="shared" si="23"/>
        <v>$WB$56</v>
      </c>
      <c r="WM56" s="29" t="str">
        <f ca="1">IF(WN56="","",SUM(1+MAXA(WM$1:WM55)))</f>
        <v/>
      </c>
      <c r="WN56" s="8" t="str" cm="1">
        <f t="array" aca="1" ref="WN56" ca="1">IF(ISNUMBER(SEARCH(WN$1,INDEX(INDIRECT(WO$1),ROW(WL56),1)))=TRUE,INDIRECT(WL56),"")</f>
        <v/>
      </c>
      <c r="WO56" s="13" t="s">
        <v>1192</v>
      </c>
      <c r="WP56" s="13" t="s">
        <v>1192</v>
      </c>
      <c r="WQ56" s="13" t="s">
        <v>1192</v>
      </c>
      <c r="WR56" s="13" t="s">
        <v>1192</v>
      </c>
      <c r="WS56" s="13"/>
      <c r="WT56" s="13"/>
      <c r="WU56" s="13"/>
      <c r="WV56" s="13" t="s">
        <v>1192</v>
      </c>
      <c r="WW56" s="13"/>
      <c r="WX56" s="13"/>
      <c r="WY56" s="13"/>
      <c r="WZ56" s="13" t="s">
        <v>1192</v>
      </c>
      <c r="XA56" s="10" t="str">
        <f t="shared" ca="1" si="54"/>
        <v/>
      </c>
      <c r="XB56" s="16"/>
      <c r="XC56" s="17" t="s">
        <v>2281</v>
      </c>
      <c r="XD56" s="51"/>
      <c r="XE56" s="19"/>
      <c r="XF56" s="19"/>
      <c r="XG56" s="79" t="s">
        <v>3229</v>
      </c>
      <c r="XH56" s="10" t="str" cm="1">
        <f t="array" aca="1" ref="XH56" ca="1">IF(INDIRECT(ADDRESS(ROW(),COLUMN()-6))="","X",IF(INDIRECT(ADDRESS(ROW(),COLUMN()-5))="",0,"OK"))</f>
        <v>X</v>
      </c>
      <c r="XI56" s="29" t="str">
        <f ca="1">IF(XJ56="","",SUM(1+MAXA(XI$1:XI55)))</f>
        <v/>
      </c>
      <c r="XJ56" s="8" t="str" cm="1">
        <f t="array" aca="1" ref="XJ56" ca="1">IF(XH56=0,INDIRECT(ADDRESS(ROW(),COLUMN()-8)),"")</f>
        <v/>
      </c>
      <c r="XK56" s="33" t="s">
        <v>1192</v>
      </c>
      <c r="XL56" s="10" t="str">
        <f t="shared" si="24"/>
        <v>$XB$56</v>
      </c>
      <c r="XM56" s="29" t="str">
        <f ca="1">IF(XN56="","",SUM(1+MAXA(XM$1:XM55)))</f>
        <v/>
      </c>
      <c r="XN56" s="8" t="str" cm="1">
        <f t="array" aca="1" ref="XN56" ca="1">IF(ISNUMBER(SEARCH(XN$1,INDEX(INDIRECT(XO$1),ROW(XL56),1)))=TRUE,INDIRECT(XL56),"")</f>
        <v/>
      </c>
      <c r="XO56" s="13" t="s">
        <v>1192</v>
      </c>
      <c r="XP56" s="13" t="s">
        <v>1192</v>
      </c>
      <c r="XQ56" s="13" t="s">
        <v>1192</v>
      </c>
      <c r="XR56" s="13" t="s">
        <v>1192</v>
      </c>
      <c r="XS56" s="13"/>
      <c r="XT56" s="13"/>
      <c r="XU56" s="13"/>
      <c r="XV56" s="13"/>
      <c r="XW56" s="13"/>
      <c r="XX56" s="13"/>
      <c r="XY56" s="13" t="s">
        <v>1192</v>
      </c>
      <c r="XZ56" s="13" t="s">
        <v>1192</v>
      </c>
      <c r="YA56" s="10" t="str">
        <f t="shared" ca="1" si="55"/>
        <v/>
      </c>
      <c r="YB56" s="22"/>
      <c r="YC56" s="15"/>
      <c r="YD56" s="37"/>
      <c r="YE56" s="24"/>
      <c r="YF56" s="24"/>
      <c r="YG56" s="101"/>
      <c r="YH56" s="10" t="str" cm="1">
        <f t="array" aca="1" ref="YH56" ca="1">IF(INDIRECT(ADDRESS(ROW(),COLUMN()-6))="","X",IF(INDIRECT(ADDRESS(ROW(),COLUMN()-5))="",0,"OK"))</f>
        <v>X</v>
      </c>
      <c r="YI56" s="29" t="str">
        <f ca="1">IF(YJ56="","",SUM(1+MAXA(YI$1:YI55)))</f>
        <v/>
      </c>
      <c r="YJ56" s="8" t="str" cm="1">
        <f t="array" aca="1" ref="YJ56" ca="1">IF(YH56=0,INDIRECT(ADDRESS(ROW(),COLUMN()-8)),"")</f>
        <v/>
      </c>
      <c r="YK56" s="33" t="s">
        <v>1192</v>
      </c>
      <c r="YL56" s="10" t="str">
        <f t="shared" si="25"/>
        <v>$YB$56</v>
      </c>
      <c r="YM56" s="29" t="str">
        <f ca="1">IF(YN56="","",SUM(1+MAXA(YM$1:YM55)))</f>
        <v/>
      </c>
      <c r="YN56" s="8" t="str" cm="1">
        <f t="array" aca="1" ref="YN56" ca="1">IF(ISNUMBER(SEARCH(YN$1,INDEX(INDIRECT(YO$1),ROW(YL56),1)))=TRUE,INDIRECT(YL56),"")</f>
        <v/>
      </c>
      <c r="YO56" s="13" t="s">
        <v>1192</v>
      </c>
      <c r="YP56" s="13" t="s">
        <v>1192</v>
      </c>
      <c r="YQ56" s="13" t="s">
        <v>1192</v>
      </c>
      <c r="YR56" s="13" t="s">
        <v>1192</v>
      </c>
      <c r="YS56" s="13"/>
      <c r="YT56" s="13"/>
      <c r="YU56" s="13"/>
      <c r="YV56" s="13"/>
      <c r="YW56" s="13"/>
      <c r="YX56" s="13"/>
      <c r="YY56" s="13" t="s">
        <v>1192</v>
      </c>
      <c r="YZ56" s="13" t="s">
        <v>1192</v>
      </c>
      <c r="ZA56" s="10" t="str">
        <f t="shared" ca="1" si="56"/>
        <v/>
      </c>
      <c r="ZB56" s="16"/>
      <c r="ZC56" s="17" t="s">
        <v>4230</v>
      </c>
      <c r="ZD56" s="51"/>
      <c r="ZE56" s="19"/>
      <c r="ZF56" s="19"/>
      <c r="ZG56" s="79" t="s">
        <v>3229</v>
      </c>
      <c r="ZH56" s="10" t="str" cm="1">
        <f t="array" aca="1" ref="ZH56" ca="1">IF(INDIRECT(ADDRESS(ROW(),COLUMN()-6))="","X",IF(INDIRECT(ADDRESS(ROW(),COLUMN()-5))="",0,"OK"))</f>
        <v>X</v>
      </c>
      <c r="ZI56" s="29" t="str">
        <f ca="1">IF(ZJ56="","",SUM(1+MAXA(ZI$1:ZI55)))</f>
        <v/>
      </c>
      <c r="ZJ56" s="8" t="str" cm="1">
        <f t="array" aca="1" ref="ZJ56" ca="1">IF(ZH56=0,INDIRECT(ADDRESS(ROW(),COLUMN()-8)),"")</f>
        <v/>
      </c>
      <c r="ZK56" s="33" t="s">
        <v>1192</v>
      </c>
      <c r="ZL56" s="10" t="str">
        <f t="shared" si="26"/>
        <v>$ZB$56</v>
      </c>
      <c r="ZM56" s="29" t="str">
        <f ca="1">IF(ZN56="","",SUM(1+MAXA(ZM$1:ZM55)))</f>
        <v/>
      </c>
      <c r="ZN56" s="8" t="str" cm="1">
        <f t="array" aca="1" ref="ZN56" ca="1">IF(ISNUMBER(SEARCH(ZN$1,INDEX(INDIRECT(ZO$1),ROW(ZL56),1)))=TRUE,INDIRECT(ZL56),"")</f>
        <v/>
      </c>
      <c r="ZO56" s="13" t="s">
        <v>1192</v>
      </c>
      <c r="ZP56" s="13" t="s">
        <v>1192</v>
      </c>
      <c r="ZQ56" s="13" t="s">
        <v>1192</v>
      </c>
      <c r="ZR56" s="13" t="s">
        <v>1192</v>
      </c>
      <c r="ZS56" s="13"/>
      <c r="ZT56" s="13"/>
      <c r="ZU56" s="13"/>
      <c r="ZV56" s="13"/>
      <c r="ZW56" s="13"/>
      <c r="ZX56" s="13"/>
      <c r="ZY56" s="13"/>
      <c r="ZZ56" s="13" t="s">
        <v>1192</v>
      </c>
      <c r="AAA56" s="10" t="str">
        <f t="shared" ca="1" si="57"/>
        <v/>
      </c>
      <c r="AAB56" s="22" t="s">
        <v>2606</v>
      </c>
      <c r="AAC56" s="37" t="s">
        <v>2607</v>
      </c>
      <c r="AAD56" s="37" t="s">
        <v>2608</v>
      </c>
      <c r="AAE56" s="27" t="str" cm="1">
        <f t="array" aca="1" ref="AAE56" ca="1">CONCATENATE($A$37,INDIRECT(ADDRESS(ROW(),COLUMN()-2)),"%20",INDIRECT(ADDRESS(ROW(),COLUMN()-1)),$A$39,INDIRECT(ADDRESS(ROW(),COLUMN()-2)),"%20",INDIRECT(ADDRESS(ROW(),COLUMN()-1)))</f>
        <v>https://maps.yandex.ru/?ll=38.247636%2035.117258&amp;z=16&amp;text=38.247636%2035.117258</v>
      </c>
      <c r="AAF56" s="87" t="str" cm="1">
        <f t="array" aca="1" ref="AAF56" ca="1">CONCATENATE($A$40,INDIRECT(ADDRESS(ROW(),COLUMN()-3)),"%2C",INDIRECT(ADDRESS(ROW(),COLUMN()-2)))</f>
        <v>https://maps.google.com/maps?q=38.247636%2C35.117258</v>
      </c>
      <c r="AAG56" s="79" t="s">
        <v>3229</v>
      </c>
      <c r="AAH56" s="10" t="str" cm="1">
        <f t="array" aca="1" ref="AAH56" ca="1">IF(INDIRECT(ADDRESS(ROW(),COLUMN()-6))="","X",IF(INDIRECT(ADDRESS(ROW(),COLUMN()-5))="",0,"OK"))</f>
        <v>OK</v>
      </c>
      <c r="AAI56" s="29" t="str">
        <f ca="1">IF(AAJ56="","",SUM(1+MAXA(AAI$1:AAI55)))</f>
        <v/>
      </c>
      <c r="AAJ56" s="8" t="str" cm="1">
        <f t="array" aca="1" ref="AAJ56" ca="1">IF(AAH56=0,INDIRECT(ADDRESS(ROW(),COLUMN()-8)),"")</f>
        <v/>
      </c>
      <c r="AAK56" s="33" t="s">
        <v>1192</v>
      </c>
      <c r="AAL56" s="10" t="str">
        <f t="shared" si="27"/>
        <v>$AAB$56</v>
      </c>
      <c r="AAM56" s="29" t="str">
        <f ca="1">IF(AAN56="","",SUM(1+MAXA(AAM$1:AAM55)))</f>
        <v/>
      </c>
      <c r="AAN56" s="8" t="str" cm="1">
        <f t="array" aca="1" ref="AAN56" ca="1">IF(ISNUMBER(SEARCH(AAN$1,INDEX(INDIRECT(AAO$1),ROW(AAL56),1)))=TRUE,INDIRECT(AAL56),"")</f>
        <v/>
      </c>
      <c r="AAO56" s="13" t="s">
        <v>1192</v>
      </c>
      <c r="AAP56" s="13" t="s">
        <v>1192</v>
      </c>
      <c r="AAQ56" s="13" t="s">
        <v>1192</v>
      </c>
      <c r="AAR56" s="13" t="s">
        <v>1192</v>
      </c>
      <c r="AAS56" s="13" t="s">
        <v>1192</v>
      </c>
      <c r="AAT56" s="13"/>
      <c r="AAU56" s="13"/>
      <c r="AAV56" s="13"/>
      <c r="AAW56" s="13"/>
      <c r="AAX56" s="13"/>
      <c r="AAY56" s="13"/>
      <c r="AAZ56" s="13" t="s">
        <v>1192</v>
      </c>
      <c r="ABA56" s="10" t="str">
        <f t="shared" ca="1" si="58"/>
        <v/>
      </c>
      <c r="ABB56" s="16"/>
      <c r="ABC56" s="17" t="s">
        <v>2758</v>
      </c>
      <c r="ABD56" s="51"/>
      <c r="ABE56" s="19"/>
      <c r="ABF56" s="19"/>
      <c r="ABG56" s="79" t="s">
        <v>3229</v>
      </c>
      <c r="ABH56" s="10" t="str" cm="1">
        <f t="array" aca="1" ref="ABH56" ca="1">IF(INDIRECT(ADDRESS(ROW(),COLUMN()-6))="","X",IF(INDIRECT(ADDRESS(ROW(),COLUMN()-5))="",0,"OK"))</f>
        <v>X</v>
      </c>
      <c r="ABI56" s="29" t="str">
        <f ca="1">IF(ABJ56="","",SUM(1+MAXA(ABI$1:ABI55)))</f>
        <v/>
      </c>
      <c r="ABJ56" s="8" t="str" cm="1">
        <f t="array" aca="1" ref="ABJ56" ca="1">IF(ABH56=0,INDIRECT(ADDRESS(ROW(),COLUMN()-8)),"")</f>
        <v/>
      </c>
      <c r="ABK56" s="33" t="s">
        <v>1192</v>
      </c>
      <c r="ABL56" s="10" t="str">
        <f t="shared" si="28"/>
        <v>$ABB$56</v>
      </c>
      <c r="ABM56" s="29" t="str">
        <f ca="1">IF(ABN56="","",SUM(1+MAXA(ABM$1:ABM55)))</f>
        <v/>
      </c>
      <c r="ABN56" s="8" t="str" cm="1">
        <f t="array" aca="1" ref="ABN56" ca="1">IF(ISNUMBER(SEARCH(ABN$1,INDEX(INDIRECT(ABO$1),ROW(ABL56),1)))=TRUE,INDIRECT(ABL56),"")</f>
        <v/>
      </c>
      <c r="ABO56" s="13" t="s">
        <v>1192</v>
      </c>
      <c r="ABP56" s="13" t="s">
        <v>1192</v>
      </c>
      <c r="ABQ56" s="13" t="s">
        <v>1192</v>
      </c>
      <c r="ABR56" s="13"/>
      <c r="ABS56" s="13"/>
      <c r="ABT56" s="13"/>
      <c r="ABU56" s="13"/>
      <c r="ABV56" s="13"/>
      <c r="ABW56" s="13"/>
      <c r="ABX56" s="13"/>
      <c r="ABY56" s="13"/>
      <c r="ABZ56" s="13" t="s">
        <v>1192</v>
      </c>
      <c r="ACA56" s="10" t="str">
        <f t="shared" ca="1" si="59"/>
        <v/>
      </c>
      <c r="ACB56" s="22"/>
      <c r="ACC56" s="15"/>
      <c r="ACD56" s="37"/>
      <c r="ACE56" s="24"/>
      <c r="ACF56" s="24"/>
      <c r="ACG56" s="101"/>
      <c r="ACH56" s="10" t="str" cm="1">
        <f t="array" aca="1" ref="ACH56" ca="1">IF(INDIRECT(ADDRESS(ROW(),COLUMN()-6))="","X",IF(INDIRECT(ADDRESS(ROW(),COLUMN()-5))="",0,"OK"))</f>
        <v>X</v>
      </c>
      <c r="ACI56" s="29" t="str">
        <f ca="1">IF(ACJ56="","",SUM(1+MAXA(ACI$1:ACI55)))</f>
        <v/>
      </c>
      <c r="ACJ56" s="8" t="str" cm="1">
        <f t="array" aca="1" ref="ACJ56" ca="1">IF(ACH56=0,INDIRECT(ADDRESS(ROW(),COLUMN()-8)),"")</f>
        <v/>
      </c>
      <c r="ACK56" s="33" t="s">
        <v>1192</v>
      </c>
      <c r="ACL56" s="10" t="str">
        <f t="shared" si="29"/>
        <v>$ACB$56</v>
      </c>
      <c r="ACM56" s="29" t="str">
        <f ca="1">IF(ACN56="","",SUM(1+MAXA(ACM$1:ACM55)))</f>
        <v/>
      </c>
      <c r="ACN56" s="8" t="str" cm="1">
        <f t="array" aca="1" ref="ACN56" ca="1">IF(ISNUMBER(SEARCH(ACN$1,INDEX(INDIRECT(ACO$1),ROW(ACL56),1)))=TRUE,INDIRECT(ACL56),"")</f>
        <v/>
      </c>
      <c r="ACO56" s="13" t="s">
        <v>1192</v>
      </c>
      <c r="ACP56" s="13" t="s">
        <v>1192</v>
      </c>
      <c r="ACQ56" s="13" t="s">
        <v>1192</v>
      </c>
      <c r="ACR56" s="13"/>
      <c r="ACS56" s="13"/>
      <c r="ACT56" s="13"/>
      <c r="ACU56" s="13"/>
      <c r="ACV56" s="13"/>
      <c r="ACW56" s="13"/>
      <c r="ACX56" s="13"/>
      <c r="ACY56" s="13"/>
      <c r="ACZ56" s="13" t="s">
        <v>1192</v>
      </c>
      <c r="ADA56" s="10" t="str">
        <f t="shared" ca="1" si="60"/>
        <v/>
      </c>
      <c r="ADB56" s="22"/>
      <c r="ADC56" s="6"/>
      <c r="ADD56" s="37"/>
      <c r="ADE56" s="24"/>
      <c r="ADF56" s="24"/>
      <c r="ADG56" s="92"/>
      <c r="ADH56" s="10" t="str" cm="1">
        <f t="array" aca="1" ref="ADH56" ca="1">IF(INDIRECT(ADDRESS(ROW(),COLUMN()-6))="","X",IF(INDIRECT(ADDRESS(ROW(),COLUMN()-5))="",0,"OK"))</f>
        <v>X</v>
      </c>
      <c r="ADI56" s="29" t="str">
        <f ca="1">IF(ADJ56="","",SUM(1+MAXA(ADI$1:ADI55)))</f>
        <v/>
      </c>
      <c r="ADJ56" s="8" t="str" cm="1">
        <f t="array" aca="1" ref="ADJ56" ca="1">IF(ADH56=0,INDIRECT(ADDRESS(ROW(),COLUMN()-8)),"")</f>
        <v/>
      </c>
      <c r="ADK56" s="33" t="s">
        <v>1192</v>
      </c>
      <c r="ADL56" s="10" t="str">
        <f t="shared" si="30"/>
        <v>$ADB$56</v>
      </c>
      <c r="ADM56" s="29" t="str">
        <f ca="1">IF(ADN56="","",SUM(1+MAXA(ADM$1:ADM55)))</f>
        <v/>
      </c>
      <c r="ADN56" s="8" t="str" cm="1">
        <f t="array" aca="1" ref="ADN56" ca="1">IF(ISNUMBER(SEARCH(ADN$1,INDEX(INDIRECT(ADO$1),ROW(ADL56),1)))=TRUE,INDIRECT(ADL56),"")</f>
        <v/>
      </c>
      <c r="ADO56" s="13" t="s">
        <v>1192</v>
      </c>
      <c r="ADP56" s="13" t="s">
        <v>1192</v>
      </c>
      <c r="ADQ56" s="13" t="s">
        <v>1192</v>
      </c>
      <c r="ADR56" s="13" t="s">
        <v>1192</v>
      </c>
      <c r="ADS56" s="13" t="s">
        <v>1192</v>
      </c>
      <c r="ADT56" s="13"/>
      <c r="ADU56" s="13"/>
      <c r="ADV56" s="13"/>
      <c r="ADW56" s="13"/>
      <c r="ADX56" s="13"/>
      <c r="ADY56" s="13"/>
      <c r="ADZ56" s="13" t="s">
        <v>1192</v>
      </c>
      <c r="AEA56" s="10" t="str">
        <f t="shared" ca="1" si="61"/>
        <v/>
      </c>
      <c r="AEB56" s="22"/>
      <c r="AEC56" s="6"/>
      <c r="AED56" s="37"/>
      <c r="AEE56" s="24"/>
      <c r="AEF56" s="24"/>
      <c r="AEG56" s="79"/>
      <c r="AEH56" s="10" t="str" cm="1">
        <f t="array" aca="1" ref="AEH56" ca="1">IF(INDIRECT(ADDRESS(ROW(),COLUMN()-6))="","X",IF(INDIRECT(ADDRESS(ROW(),COLUMN()-5))="",0,"OK"))</f>
        <v>X</v>
      </c>
      <c r="AEI56" s="29" t="str">
        <f ca="1">IF(AEJ56="","",SUM(1+MAXA(AEI$1:AEI55)))</f>
        <v/>
      </c>
      <c r="AEJ56" s="8" t="str" cm="1">
        <f t="array" aca="1" ref="AEJ56" ca="1">IF(AEH56=0,INDIRECT(ADDRESS(ROW(),COLUMN()-8)),"")</f>
        <v/>
      </c>
      <c r="AEK56" s="33" t="s">
        <v>1192</v>
      </c>
      <c r="AEL56" s="10" t="str">
        <f t="shared" si="31"/>
        <v>$AEB$56</v>
      </c>
      <c r="AEM56" s="29" t="str">
        <f ca="1">IF(AEN56="","",SUM(1+MAXA(AEM$1:AEM55)))</f>
        <v/>
      </c>
      <c r="AEN56" s="8" t="str" cm="1">
        <f t="array" aca="1" ref="AEN56" ca="1">IF(ISNUMBER(SEARCH(AEN$1,INDEX(INDIRECT(AEO$1),ROW(AEL56),1)))=TRUE,INDIRECT(AEL56),"")</f>
        <v/>
      </c>
      <c r="AEO56" s="13" t="s">
        <v>1192</v>
      </c>
      <c r="AEP56" s="13" t="s">
        <v>1192</v>
      </c>
      <c r="AEQ56" s="13" t="s">
        <v>1192</v>
      </c>
      <c r="AER56" s="13" t="s">
        <v>1192</v>
      </c>
      <c r="AES56" s="13" t="s">
        <v>1192</v>
      </c>
      <c r="AET56" s="13" t="s">
        <v>1192</v>
      </c>
      <c r="AEU56" s="13" t="s">
        <v>1192</v>
      </c>
      <c r="AEV56" s="13" t="s">
        <v>1192</v>
      </c>
    </row>
    <row r="57" spans="1:828" s="4" customFormat="1" ht="24.75" customHeight="1" x14ac:dyDescent="0.2">
      <c r="B57" s="10" t="str">
        <f t="shared" ca="1" si="32"/>
        <v/>
      </c>
      <c r="C57" s="8"/>
      <c r="D57" s="10"/>
      <c r="E57" s="10"/>
      <c r="G57" s="81"/>
      <c r="H57" s="94"/>
      <c r="I57" s="10" t="str" cm="1">
        <f t="array" aca="1" ref="I57" ca="1">IF(INDIRECT(ADDRESS(ROW(),COLUMN()-6))="","X",IF(INDIRECT(ADDRESS(ROW(),COLUMN()-5))="",0,"OK"))</f>
        <v>X</v>
      </c>
      <c r="J57" s="29" t="str">
        <f ca="1">IF(K57="","",SUM(1+MAXA(J$1:J56)))</f>
        <v/>
      </c>
      <c r="K57" s="8" t="str" cm="1">
        <f t="array" aca="1" ref="K57" ca="1">IF(I57=0,INDIRECT(ADDRESS(ROW(),COLUMN()-8)),"")</f>
        <v/>
      </c>
      <c r="L57" s="31"/>
      <c r="M57" s="10" t="str">
        <f t="shared" si="0"/>
        <v>$C$57</v>
      </c>
      <c r="N57" s="29" t="str">
        <f ca="1">IF(O57="","",SUM(1+MAXA(N$1:N56)))</f>
        <v/>
      </c>
      <c r="O57" s="8" t="str" cm="1">
        <f t="array" aca="1" ref="O57" ca="1">IF(ISNUMBER(SEARCH(O$1,INDEX(INDIRECT($P$1),ROW(M57),1)))=TRUE,INDIRECT(M57),"")</f>
        <v/>
      </c>
      <c r="P57" s="13" t="s">
        <v>1192</v>
      </c>
      <c r="Q57" s="13" t="s">
        <v>1192</v>
      </c>
      <c r="R57" s="13"/>
      <c r="S57" s="13"/>
      <c r="T57" s="13"/>
      <c r="U57" s="13"/>
      <c r="V57" s="13"/>
      <c r="W57" s="13"/>
      <c r="X57" s="13"/>
      <c r="Y57" s="13" t="s">
        <v>1192</v>
      </c>
      <c r="Z57" s="13" t="s">
        <v>1192</v>
      </c>
      <c r="AA57" s="10" t="str">
        <f t="shared" ca="1" si="62"/>
        <v/>
      </c>
      <c r="AB57" s="8"/>
      <c r="AC57" s="10"/>
      <c r="AD57" s="10"/>
      <c r="AF57" s="81"/>
      <c r="AG57" s="81"/>
      <c r="AH57" s="10" t="str" cm="1">
        <f t="array" aca="1" ref="AH57" ca="1">IF(INDIRECT(ADDRESS(ROW(),COLUMN()-6))="","X",IF(INDIRECT(ADDRESS(ROW(),COLUMN()-5))="",0,"OK"))</f>
        <v>X</v>
      </c>
      <c r="AI57" s="29" t="str">
        <f ca="1">IF(AJ57="","",SUM(1+MAXA(AI$1:AI56)))</f>
        <v/>
      </c>
      <c r="AJ57" s="8" t="str" cm="1">
        <f t="array" aca="1" ref="AJ57" ca="1">IF(AH57=0,INDIRECT(ADDRESS(ROW(),COLUMN()-8)),"")</f>
        <v/>
      </c>
      <c r="AK57" s="31"/>
      <c r="AL57" s="10" t="str">
        <f t="shared" si="1"/>
        <v>$AB$57</v>
      </c>
      <c r="AM57" s="29" t="str">
        <f ca="1">IF(AN57="","",SUM(1+MAXA(AM$1:AM56)))</f>
        <v/>
      </c>
      <c r="AN57" s="8" t="str" cm="1">
        <f t="array" aca="1" ref="AN57" ca="1">IF(ISNUMBER(SEARCH(AN$1,INDEX(INDIRECT($AO$1),ROW(AL57),1)))=TRUE,INDIRECT(AL57),"")</f>
        <v/>
      </c>
      <c r="AO57" s="13" t="s">
        <v>1192</v>
      </c>
      <c r="AP57" s="13" t="s">
        <v>1192</v>
      </c>
      <c r="AQ57" s="13" t="s">
        <v>1192</v>
      </c>
      <c r="AR57" s="13"/>
      <c r="AS57" s="13"/>
      <c r="AT57" s="13"/>
      <c r="AU57" s="13"/>
      <c r="AV57" s="13"/>
      <c r="AW57" s="13"/>
      <c r="AX57" s="13" t="s">
        <v>1192</v>
      </c>
      <c r="AY57" s="13" t="s">
        <v>1192</v>
      </c>
      <c r="AZ57" s="13" t="s">
        <v>1192</v>
      </c>
      <c r="BA57" s="10" t="str">
        <f t="shared" ca="1" si="33"/>
        <v/>
      </c>
      <c r="BB57" s="8" t="s">
        <v>3503</v>
      </c>
      <c r="BC57" s="10" t="s">
        <v>411</v>
      </c>
      <c r="BD57" s="3" t="s">
        <v>3979</v>
      </c>
      <c r="BE57" s="27" t="str" cm="1">
        <f t="array" aca="1" ref="BE57" ca="1">CONCATENATE($A$37,INDIRECT(ADDRESS(ROW(),COLUMN()-2)),"%20",INDIRECT(ADDRESS(ROW(),COLUMN()-1)),$A$39,INDIRECT(ADDRESS(ROW(),COLUMN()-2)),"%20",INDIRECT(ADDRESS(ROW(),COLUMN()-1)))</f>
        <v>https://maps.yandex.ru/?ll=38.690909%2035.523401&amp;z=16&amp;text=38.690909%2035.523401</v>
      </c>
      <c r="BF57" s="87" t="str" cm="1">
        <f t="array" aca="1" ref="BF57" ca="1">CONCATENATE($A$40,INDIRECT(ADDRESS(ROW(),COLUMN()-3)),"%2C",INDIRECT(ADDRESS(ROW(),COLUMN()-2)))</f>
        <v>https://maps.google.com/maps?q=38.690909%2C35.523401</v>
      </c>
      <c r="BG57" s="92" t="s">
        <v>3229</v>
      </c>
      <c r="BH57" s="10" t="str" cm="1">
        <f t="array" aca="1" ref="BH57" ca="1">IF(INDIRECT(ADDRESS(ROW(),COLUMN()-6))="","X",IF(INDIRECT(ADDRESS(ROW(),COLUMN()-5))="",0,"OK"))</f>
        <v>OK</v>
      </c>
      <c r="BI57" s="29" t="str">
        <f ca="1">IF(BJ57="","",SUM(1+MAXA(BI$1:BI56)))</f>
        <v/>
      </c>
      <c r="BJ57" s="8" t="str" cm="1">
        <f t="array" aca="1" ref="BJ57" ca="1">IF(BH57=0,INDIRECT(ADDRESS(ROW(),COLUMN()-8)),"")</f>
        <v/>
      </c>
      <c r="BK57" s="31"/>
      <c r="BL57" s="10" t="str">
        <f t="shared" si="2"/>
        <v>$BB$57</v>
      </c>
      <c r="BM57" s="29" t="str">
        <f ca="1">IF(BN57="","",SUM(1+MAXA(BM$1:BM56)))</f>
        <v/>
      </c>
      <c r="BN57" s="8" t="str" cm="1">
        <f t="array" aca="1" ref="BN57" ca="1">IF(ISNUMBER(SEARCH(BN$1,INDEX(INDIRECT(BO$1),ROW(BL57),1)))=TRUE,INDIRECT(BL57),"")</f>
        <v/>
      </c>
      <c r="BO57" s="13" t="s">
        <v>1192</v>
      </c>
      <c r="BP57" s="13" t="s">
        <v>1192</v>
      </c>
      <c r="BQ57" s="13" t="s">
        <v>1192</v>
      </c>
      <c r="BR57" s="13"/>
      <c r="BS57" s="13"/>
      <c r="BT57" s="13"/>
      <c r="BU57" s="13"/>
      <c r="BV57" s="13"/>
      <c r="BW57" s="13" t="s">
        <v>1192</v>
      </c>
      <c r="BX57" s="13" t="s">
        <v>1192</v>
      </c>
      <c r="BY57" s="13"/>
      <c r="BZ57" s="13"/>
      <c r="CA57" s="10" t="str">
        <f t="shared" ca="1" si="34"/>
        <v/>
      </c>
      <c r="CB57" s="22" t="s">
        <v>3012</v>
      </c>
      <c r="CC57" s="6" t="s">
        <v>3488</v>
      </c>
      <c r="CD57" s="6" t="s">
        <v>3487</v>
      </c>
      <c r="CE57" s="27" t="str" cm="1">
        <f t="array" aca="1" ref="CE57" ca="1">CONCATENATE($A$37,INDIRECT(ADDRESS(ROW(),COLUMN()-2)),"%20",INDIRECT(ADDRESS(ROW(),COLUMN()-1)),$A$39,INDIRECT(ADDRESS(ROW(),COLUMN()-2)),"%20",INDIRECT(ADDRESS(ROW(),COLUMN()-1)))</f>
        <v>https://maps.yandex.ru/?ll=38.758833%2035.425591&amp;z=16&amp;text=38.758833%2035.425591</v>
      </c>
      <c r="CF57" s="87" t="str" cm="1">
        <f t="array" aca="1" ref="CF57" ca="1">CONCATENATE($A$40,INDIRECT(ADDRESS(ROW(),COLUMN()-3)),"%2C",INDIRECT(ADDRESS(ROW(),COLUMN()-2)))</f>
        <v>https://maps.google.com/maps?q=38.758833%2C35.425591</v>
      </c>
      <c r="CG57" s="92" t="s">
        <v>3229</v>
      </c>
      <c r="CH57" s="10" t="str" cm="1">
        <f t="array" aca="1" ref="CH57" ca="1">IF(INDIRECT(ADDRESS(ROW(),COLUMN()-6))="","X",IF(INDIRECT(ADDRESS(ROW(),COLUMN()-5))="",0,"OK"))</f>
        <v>OK</v>
      </c>
      <c r="CI57" s="29" t="str">
        <f ca="1">IF(CJ57="","",SUM(1+MAXA(CI$1:CI56)))</f>
        <v/>
      </c>
      <c r="CJ57" s="8" t="str" cm="1">
        <f t="array" aca="1" ref="CJ57" ca="1">IF(CH57=0,INDIRECT(ADDRESS(ROW(),COLUMN()-8)),"")</f>
        <v/>
      </c>
      <c r="CK57" s="31"/>
      <c r="CL57" s="10" t="str">
        <f t="shared" si="3"/>
        <v>$CB$57</v>
      </c>
      <c r="CM57" s="29" t="str">
        <f ca="1">IF(CN57="","",SUM(1+MAXA(CM$1:CM56)))</f>
        <v/>
      </c>
      <c r="CN57" s="8" t="str" cm="1">
        <f t="array" aca="1" ref="CN57" ca="1">IF(ISNUMBER(SEARCH(CN$1,INDEX(INDIRECT(CO$1),ROW(CL57),1)))=TRUE,INDIRECT(CL57),"")</f>
        <v/>
      </c>
      <c r="CO57" s="13" t="s">
        <v>1192</v>
      </c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 t="s">
        <v>1192</v>
      </c>
      <c r="DA57" s="10" t="str">
        <f t="shared" ca="1" si="65"/>
        <v/>
      </c>
      <c r="DB57" s="8"/>
      <c r="DC57" s="10"/>
      <c r="DD57" s="10"/>
      <c r="DF57" s="81"/>
      <c r="DG57" s="94"/>
      <c r="DH57" s="10" t="str" cm="1">
        <f t="array" aca="1" ref="DH57" ca="1">IF(INDIRECT(ADDRESS(ROW(),COLUMN()-6))="","X",IF(INDIRECT(ADDRESS(ROW(),COLUMN()-5))="",0,"OK"))</f>
        <v>X</v>
      </c>
      <c r="DI57" s="29" t="str">
        <f ca="1">IF(DJ57="","",SUM(1+MAXA(DI$1:DI56)))</f>
        <v/>
      </c>
      <c r="DJ57" s="8" t="str" cm="1">
        <f t="array" aca="1" ref="DJ57" ca="1">IF(DH57=0,INDIRECT(ADDRESS(ROW(),COLUMN()-8)),"")</f>
        <v/>
      </c>
      <c r="DK57" s="31"/>
      <c r="DL57" s="10" t="str">
        <f t="shared" si="66"/>
        <v>$DB$57</v>
      </c>
      <c r="DM57" s="29" t="str">
        <f ca="1">IF(DN57="","",SUM(1+MAXA(DM$1:DM56)))</f>
        <v/>
      </c>
      <c r="DN57" s="8" t="str" cm="1">
        <f t="array" aca="1" ref="DN57" ca="1">IF(ISNUMBER(SEARCH(DN$1,INDEX(INDIRECT(DO$1),ROW(DL57),1)))=TRUE,INDIRECT(DL57),"")</f>
        <v/>
      </c>
      <c r="DO57" s="13" t="s">
        <v>1192</v>
      </c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 t="s">
        <v>1192</v>
      </c>
      <c r="EA57" s="10" t="str">
        <f t="shared" ca="1" si="35"/>
        <v/>
      </c>
      <c r="EB57" s="22"/>
      <c r="EC57" s="14"/>
      <c r="ED57" s="14"/>
      <c r="EE57" s="15"/>
      <c r="EF57" s="15"/>
      <c r="EG57" s="92"/>
      <c r="EH57" s="10" t="str" cm="1">
        <f t="array" aca="1" ref="EH57" ca="1">IF(INDIRECT(ADDRESS(ROW(),COLUMN()-6))="","X",IF(INDIRECT(ADDRESS(ROW(),COLUMN()-5))="",0,"OK"))</f>
        <v>X</v>
      </c>
      <c r="EI57" s="29" t="str">
        <f ca="1">IF(EJ57="","",SUM(1+MAXA(EI$1:EI56)))</f>
        <v/>
      </c>
      <c r="EJ57" s="8" t="str" cm="1">
        <f t="array" aca="1" ref="EJ57" ca="1">IF(EH57=0,INDIRECT(ADDRESS(ROW(),COLUMN()-8)),"")</f>
        <v/>
      </c>
      <c r="EK57" s="31"/>
      <c r="EL57" s="10" t="str">
        <f t="shared" si="5"/>
        <v>$EB$57</v>
      </c>
      <c r="EM57" s="29" t="str">
        <f ca="1">IF(EN57="","",SUM(1+MAXA(EM$1:EM56)))</f>
        <v/>
      </c>
      <c r="EN57" s="8" t="str" cm="1">
        <f t="array" aca="1" ref="EN57" ca="1">IF(ISNUMBER(SEARCH(EN$1,INDEX(INDIRECT(EO$1),ROW(EL57),1)))=TRUE,INDIRECT(EL57),"")</f>
        <v/>
      </c>
      <c r="EO57" s="13" t="s">
        <v>1192</v>
      </c>
      <c r="EP57" s="13"/>
      <c r="EQ57" s="13"/>
      <c r="ER57" s="13"/>
      <c r="ES57" s="13"/>
      <c r="ET57" s="13"/>
      <c r="EU57" s="13"/>
      <c r="EV57" s="13"/>
      <c r="EW57" s="13"/>
      <c r="EX57" s="13"/>
      <c r="EY57" s="13"/>
      <c r="EZ57" s="13"/>
      <c r="FA57" s="10" t="str">
        <f t="shared" ca="1" si="36"/>
        <v/>
      </c>
      <c r="FB57" s="22" t="s">
        <v>3650</v>
      </c>
      <c r="FC57" s="14" t="s">
        <v>768</v>
      </c>
      <c r="FD57" s="14" t="s">
        <v>769</v>
      </c>
      <c r="FE57" s="27" t="str" cm="1">
        <f t="array" aca="1" ref="FE57" ca="1">CONCATENATE($A$37,INDIRECT(ADDRESS(ROW(),COLUMN()-2)),"%20",INDIRECT(ADDRESS(ROW(),COLUMN()-1)),$A$39,INDIRECT(ADDRESS(ROW(),COLUMN()-2)),"%20",INDIRECT(ADDRESS(ROW(),COLUMN()-1)))</f>
        <v>https://maps.yandex.ru/?ll=38.617612%2035.535256&amp;z=16&amp;text=38.617612%2035.535256</v>
      </c>
      <c r="FF57" s="87" t="str" cm="1">
        <f t="array" aca="1" ref="FF57" ca="1">CONCATENATE($A$40,INDIRECT(ADDRESS(ROW(),COLUMN()-3)),"%2C",INDIRECT(ADDRESS(ROW(),COLUMN()-2)))</f>
        <v>https://maps.google.com/maps?q=38.617612%2C35.535256</v>
      </c>
      <c r="FG57" s="92" t="s">
        <v>3229</v>
      </c>
      <c r="FH57" s="10" t="str" cm="1">
        <f t="array" aca="1" ref="FH57" ca="1">IF(INDIRECT(ADDRESS(ROW(),COLUMN()-6))="","X",IF(INDIRECT(ADDRESS(ROW(),COLUMN()-5))="",0,"OK"))</f>
        <v>OK</v>
      </c>
      <c r="FI57" s="29" t="str">
        <f ca="1">IF(FJ57="","",SUM(1+MAXA(FI$1:FI56)))</f>
        <v/>
      </c>
      <c r="FJ57" s="8" t="str" cm="1">
        <f t="array" aca="1" ref="FJ57" ca="1">IF(FH57=0,INDIRECT(ADDRESS(ROW(),COLUMN()-8)),"")</f>
        <v/>
      </c>
      <c r="FK57" s="31"/>
      <c r="FL57" s="10" t="str">
        <f t="shared" si="6"/>
        <v>$FB$57</v>
      </c>
      <c r="FM57" s="29" t="str">
        <f ca="1">IF(FN57="","",SUM(1+MAXA(FM$1:FM56)))</f>
        <v/>
      </c>
      <c r="FN57" s="8" t="str" cm="1">
        <f t="array" aca="1" ref="FN57" ca="1">IF(ISNUMBER(SEARCH(FN$1,INDEX(INDIRECT(FO$1),ROW(FL57),1)))=TRUE,INDIRECT(FL57),"")</f>
        <v/>
      </c>
      <c r="FO57" s="13" t="s">
        <v>1192</v>
      </c>
      <c r="FP57" s="13" t="s">
        <v>1192</v>
      </c>
      <c r="FQ57" s="13" t="s">
        <v>1192</v>
      </c>
      <c r="FR57" s="13" t="s">
        <v>1192</v>
      </c>
      <c r="FS57" s="13" t="s">
        <v>1192</v>
      </c>
      <c r="FT57" s="13"/>
      <c r="FU57" s="13"/>
      <c r="FV57" s="13"/>
      <c r="FW57" s="13"/>
      <c r="FX57" s="13"/>
      <c r="FY57" s="13"/>
      <c r="FZ57" s="13"/>
      <c r="GA57" s="10" t="str">
        <f t="shared" ca="1" si="37"/>
        <v/>
      </c>
      <c r="GB57" s="22"/>
      <c r="GC57" s="14"/>
      <c r="GD57" s="14"/>
      <c r="GE57" s="24"/>
      <c r="GF57" s="88"/>
      <c r="GG57" s="115"/>
      <c r="GH57" s="10" t="str" cm="1">
        <f t="array" aca="1" ref="GH57" ca="1">IF(INDIRECT(ADDRESS(ROW(),COLUMN()-6))="","X",IF(INDIRECT(ADDRESS(ROW(),COLUMN()-5))="",0,"OK"))</f>
        <v>X</v>
      </c>
      <c r="GI57" s="29" t="str">
        <f ca="1">IF(GJ57="","",SUM(1+MAXA(GI$1:GI56)))</f>
        <v/>
      </c>
      <c r="GJ57" s="8" t="str" cm="1">
        <f t="array" aca="1" ref="GJ57" ca="1">IF(GH57=0,INDIRECT(ADDRESS(ROW(),COLUMN()-8)),"")</f>
        <v/>
      </c>
      <c r="GK57" s="31"/>
      <c r="GL57" s="10" t="str">
        <f t="shared" si="7"/>
        <v>$GB$57</v>
      </c>
      <c r="GM57" s="29" t="str">
        <f ca="1">IF(GN57="","",SUM(1+MAXA(GM$1:GM56)))</f>
        <v/>
      </c>
      <c r="GN57" s="8" t="str" cm="1">
        <f t="array" aca="1" ref="GN57" ca="1">IF(ISNUMBER(SEARCH(GN$1,INDEX(INDIRECT(GO$1),ROW(GL57),1)))=TRUE,INDIRECT(GL57),"")</f>
        <v/>
      </c>
      <c r="GO57" s="13" t="s">
        <v>1192</v>
      </c>
      <c r="GP57" s="13" t="s">
        <v>1192</v>
      </c>
      <c r="GQ57" s="13" t="s">
        <v>1192</v>
      </c>
      <c r="GR57" s="13" t="s">
        <v>1192</v>
      </c>
      <c r="GS57" s="13" t="s">
        <v>1192</v>
      </c>
      <c r="GT57" s="13"/>
      <c r="GU57" s="13"/>
      <c r="GV57" s="13"/>
      <c r="GW57" s="13"/>
      <c r="GX57" s="13"/>
      <c r="GY57" s="13"/>
      <c r="GZ57" s="13"/>
      <c r="HA57" s="10" t="str">
        <f t="shared" ca="1" si="38"/>
        <v/>
      </c>
      <c r="HB57" s="22" t="s">
        <v>721</v>
      </c>
      <c r="HC57" s="14" t="s">
        <v>722</v>
      </c>
      <c r="HD57" s="14" t="s">
        <v>723</v>
      </c>
      <c r="HE57" s="27" t="str" cm="1">
        <f t="array" aca="1" ref="HE57" ca="1">CONCATENATE($A$37,INDIRECT(ADDRESS(ROW(),COLUMN()-2)),"%20",INDIRECT(ADDRESS(ROW(),COLUMN()-1)),$A$39,INDIRECT(ADDRESS(ROW(),COLUMN()-2)),"%20",INDIRECT(ADDRESS(ROW(),COLUMN()-1)))</f>
        <v>https://maps.yandex.ru/?ll=38.886028%2035.238114&amp;z=16&amp;text=38.886028%2035.238114</v>
      </c>
      <c r="HF57" s="87" t="str" cm="1">
        <f t="array" aca="1" ref="HF57" ca="1">CONCATENATE($A$40,INDIRECT(ADDRESS(ROW(),COLUMN()-3)),"%2C",INDIRECT(ADDRESS(ROW(),COLUMN()-2)))</f>
        <v>https://maps.google.com/maps?q=38.886028%2C35.238114</v>
      </c>
      <c r="HG57" s="92" t="s">
        <v>3229</v>
      </c>
      <c r="HH57" s="10" t="str" cm="1">
        <f t="array" aca="1" ref="HH57" ca="1">IF(INDIRECT(ADDRESS(ROW(),COLUMN()-6))="","X",IF(INDIRECT(ADDRESS(ROW(),COLUMN()-5))="",0,"OK"))</f>
        <v>OK</v>
      </c>
      <c r="HI57" s="29" t="str">
        <f ca="1">IF(HJ57="","",SUM(1+MAXA(HI$1:HI56)))</f>
        <v/>
      </c>
      <c r="HJ57" s="8" t="str" cm="1">
        <f t="array" aca="1" ref="HJ57" ca="1">IF(HH57=0,INDIRECT(ADDRESS(ROW(),COLUMN()-8)),"")</f>
        <v/>
      </c>
      <c r="HK57" s="31"/>
      <c r="HL57" s="10" t="str">
        <f t="shared" si="8"/>
        <v>$HB$57</v>
      </c>
      <c r="HM57" s="29" t="str">
        <f ca="1">IF(HN57="","",SUM(1+MAXA(HM$1:HM56)))</f>
        <v/>
      </c>
      <c r="HN57" s="8" t="str" cm="1">
        <f t="array" aca="1" ref="HN57" ca="1">IF(ISNUMBER(SEARCH(HN$1,INDEX(INDIRECT(HO$1),ROW(HL57),1)))=TRUE,INDIRECT(HL57),"")</f>
        <v/>
      </c>
      <c r="HO57" s="13" t="s">
        <v>1192</v>
      </c>
      <c r="HP57" s="13" t="s">
        <v>1192</v>
      </c>
      <c r="HQ57" s="13" t="s">
        <v>1192</v>
      </c>
      <c r="HR57" s="13"/>
      <c r="HS57" s="13"/>
      <c r="HT57" s="13"/>
      <c r="HU57" s="13"/>
      <c r="HV57" s="13"/>
      <c r="HW57" s="13"/>
      <c r="HX57" s="13"/>
      <c r="HY57" s="13" t="s">
        <v>1192</v>
      </c>
      <c r="HZ57" s="13" t="s">
        <v>1192</v>
      </c>
      <c r="IA57" s="10" t="str">
        <f t="shared" ca="1" si="39"/>
        <v/>
      </c>
      <c r="IB57" s="22" t="s">
        <v>763</v>
      </c>
      <c r="IC57" s="6" t="s">
        <v>3819</v>
      </c>
      <c r="ID57" s="6" t="s">
        <v>3820</v>
      </c>
      <c r="IE57" s="27" t="str" cm="1">
        <f t="array" aca="1" ref="IE57" ca="1">CONCATENATE($A$37,INDIRECT(ADDRESS(ROW(),COLUMN()-2)),"%20",INDIRECT(ADDRESS(ROW(),COLUMN()-1)),$A$39,INDIRECT(ADDRESS(ROW(),COLUMN()-2)),"%20",INDIRECT(ADDRESS(ROW(),COLUMN()-1)))</f>
        <v>https://maps.yandex.ru/?ll=38.861363%2035.666421&amp;z=16&amp;text=38.861363%2035.666421</v>
      </c>
      <c r="IF57" s="87" t="str" cm="1">
        <f t="array" aca="1" ref="IF57" ca="1">CONCATENATE($A$40,INDIRECT(ADDRESS(ROW(),COLUMN()-3)),"%2C",INDIRECT(ADDRESS(ROW(),COLUMN()-2)))</f>
        <v>https://maps.google.com/maps?q=38.861363%2C35.666421</v>
      </c>
      <c r="IG57" s="79" t="s">
        <v>3229</v>
      </c>
      <c r="IH57" s="10" t="str" cm="1">
        <f t="array" aca="1" ref="IH57" ca="1">IF(INDIRECT(ADDRESS(ROW(),COLUMN()-6))="","X",IF(INDIRECT(ADDRESS(ROW(),COLUMN()-5))="",0,"OK"))</f>
        <v>OK</v>
      </c>
      <c r="II57" s="29" t="str">
        <f ca="1">IF(IJ57="","",SUM(1+MAXA(II$1:II56)))</f>
        <v/>
      </c>
      <c r="IJ57" s="8" t="str" cm="1">
        <f t="array" aca="1" ref="IJ57" ca="1">IF(IH57=0,INDIRECT(ADDRESS(ROW(),COLUMN()-8)),"")</f>
        <v/>
      </c>
      <c r="IK57" s="31"/>
      <c r="IL57" s="10" t="str">
        <f t="shared" si="9"/>
        <v>$IB$57</v>
      </c>
      <c r="IM57" s="29" t="str">
        <f ca="1">IF(IN57="","",SUM(1+MAXA(IM$1:IM56)))</f>
        <v/>
      </c>
      <c r="IN57" s="8" t="str" cm="1">
        <f t="array" aca="1" ref="IN57" ca="1">IF(ISNUMBER(SEARCH(IN$1,INDEX(INDIRECT(IO$1),ROW(IL57),1)))=TRUE,INDIRECT(IL57),"")</f>
        <v/>
      </c>
      <c r="IO57" s="13" t="s">
        <v>1192</v>
      </c>
      <c r="IP57" s="13" t="s">
        <v>1192</v>
      </c>
      <c r="IQ57" s="13" t="s">
        <v>1192</v>
      </c>
      <c r="IR57" s="13"/>
      <c r="IS57" s="13"/>
      <c r="IT57" s="13"/>
      <c r="IU57" s="13"/>
      <c r="IV57" s="13"/>
      <c r="IW57" s="13"/>
      <c r="IX57" s="13" t="s">
        <v>1192</v>
      </c>
      <c r="IY57" s="13" t="s">
        <v>1192</v>
      </c>
      <c r="IZ57" s="13" t="s">
        <v>1192</v>
      </c>
      <c r="JA57" s="10" t="str">
        <f t="shared" ca="1" si="40"/>
        <v/>
      </c>
      <c r="JB57" s="22"/>
      <c r="JC57" s="6"/>
      <c r="JD57" s="6"/>
      <c r="JE57" s="24"/>
      <c r="JF57" s="88"/>
      <c r="JG57" s="101"/>
      <c r="JH57" s="10" t="str" cm="1">
        <f t="array" aca="1" ref="JH57" ca="1">IF(INDIRECT(ADDRESS(ROW(),COLUMN()-6))="","X",IF(INDIRECT(ADDRESS(ROW(),COLUMN()-5))="",0,"OK"))</f>
        <v>X</v>
      </c>
      <c r="JI57" s="29" t="str">
        <f ca="1">IF(JJ57="","",SUM(1+MAXA(JI$1:JI56)))</f>
        <v/>
      </c>
      <c r="JJ57" s="8" t="str" cm="1">
        <f t="array" aca="1" ref="JJ57" ca="1">IF(JH57=0,INDIRECT(ADDRESS(ROW(),COLUMN()-8)),"")</f>
        <v/>
      </c>
      <c r="JK57" s="31"/>
      <c r="JL57" s="10" t="str">
        <f t="shared" si="10"/>
        <v>$JB$57</v>
      </c>
      <c r="JM57" s="29" t="str">
        <f ca="1">IF(JN57="","",SUM(1+MAXA(JM$1:JM56)))</f>
        <v/>
      </c>
      <c r="JN57" s="8" t="str" cm="1">
        <f t="array" aca="1" ref="JN57" ca="1">IF(ISNUMBER(SEARCH(JN$1,INDEX(INDIRECT(JO$1),ROW(JL57),1)))=TRUE,INDIRECT(JL57),"")</f>
        <v/>
      </c>
      <c r="JO57" s="13" t="s">
        <v>1192</v>
      </c>
      <c r="JP57" s="13" t="s">
        <v>1192</v>
      </c>
      <c r="JQ57" s="13" t="s">
        <v>1192</v>
      </c>
      <c r="JR57" s="13"/>
      <c r="JS57" s="13"/>
      <c r="JT57" s="13"/>
      <c r="JU57" s="13"/>
      <c r="JV57" s="13"/>
      <c r="JW57" s="13"/>
      <c r="JX57" s="13" t="s">
        <v>1192</v>
      </c>
      <c r="JY57" s="13" t="s">
        <v>1192</v>
      </c>
      <c r="JZ57" s="13" t="s">
        <v>1192</v>
      </c>
      <c r="KA57" s="10" t="str">
        <f t="shared" ca="1" si="41"/>
        <v/>
      </c>
      <c r="KB57" s="22" t="s">
        <v>764</v>
      </c>
      <c r="KC57" s="14" t="s">
        <v>765</v>
      </c>
      <c r="KD57" s="14" t="s">
        <v>766</v>
      </c>
      <c r="KE57" s="27" t="str" cm="1">
        <f t="array" aca="1" ref="KE57" ca="1">CONCATENATE($A$37,INDIRECT(ADDRESS(ROW(),COLUMN()-2)),"%20",INDIRECT(ADDRESS(ROW(),COLUMN()-1)),$A$39,INDIRECT(ADDRESS(ROW(),COLUMN()-2)),"%20",INDIRECT(ADDRESS(ROW(),COLUMN()-1)))</f>
        <v>https://maps.yandex.ru/?ll=38.556714%2035.743092&amp;z=16&amp;text=38.556714%2035.743092</v>
      </c>
      <c r="KF57" s="87" t="str" cm="1">
        <f t="array" aca="1" ref="KF57" ca="1">CONCATENATE($A$40,INDIRECT(ADDRESS(ROW(),COLUMN()-3)),"%2C",INDIRECT(ADDRESS(ROW(),COLUMN()-2)))</f>
        <v>https://maps.google.com/maps?q=38.556714%2C35.743092</v>
      </c>
      <c r="KG57" s="79" t="s">
        <v>3229</v>
      </c>
      <c r="KH57" s="10" t="str" cm="1">
        <f t="array" aca="1" ref="KH57" ca="1">IF(INDIRECT(ADDRESS(ROW(),COLUMN()-6))="","X",IF(INDIRECT(ADDRESS(ROW(),COLUMN()-5))="",0,"OK"))</f>
        <v>OK</v>
      </c>
      <c r="KI57" s="29" t="str">
        <f ca="1">IF(KJ57="","",SUM(1+MAXA(KI$1:KI56)))</f>
        <v/>
      </c>
      <c r="KJ57" s="8" t="str" cm="1">
        <f t="array" aca="1" ref="KJ57" ca="1">IF(KH57=0,INDIRECT(ADDRESS(ROW(),COLUMN()-8)),"")</f>
        <v/>
      </c>
      <c r="KK57" s="31"/>
      <c r="KL57" s="10" t="str">
        <f t="shared" si="11"/>
        <v>$KB$57</v>
      </c>
      <c r="KM57" s="29" t="str">
        <f ca="1">IF(KN57="","",SUM(1+MAXA(KM$1:KM56)))</f>
        <v/>
      </c>
      <c r="KN57" s="8" t="str" cm="1">
        <f t="array" aca="1" ref="KN57" ca="1">IF(ISNUMBER(SEARCH(KN$1,INDEX(INDIRECT(KO$1),ROW(KL57),1)))=TRUE,INDIRECT(KL57),"")</f>
        <v/>
      </c>
      <c r="KO57" s="13" t="s">
        <v>1192</v>
      </c>
      <c r="KP57" s="13" t="s">
        <v>1192</v>
      </c>
      <c r="KQ57" s="13" t="s">
        <v>1192</v>
      </c>
      <c r="KR57" s="13"/>
      <c r="KS57" s="13"/>
      <c r="KT57" s="13"/>
      <c r="KU57" s="13"/>
      <c r="KV57" s="13"/>
      <c r="KW57" s="13"/>
      <c r="KX57" s="13"/>
      <c r="KY57" s="13" t="s">
        <v>1192</v>
      </c>
      <c r="KZ57" s="13" t="s">
        <v>1192</v>
      </c>
      <c r="LA57" s="10" t="str">
        <f t="shared" ca="1" si="42"/>
        <v/>
      </c>
      <c r="LB57" s="8"/>
      <c r="LC57" s="10"/>
      <c r="LD57" s="10"/>
      <c r="LG57" s="79"/>
      <c r="LH57" s="10" t="str" cm="1">
        <f t="array" aca="1" ref="LH57" ca="1">IF(INDIRECT(ADDRESS(ROW(),COLUMN()-6))="","X",IF(INDIRECT(ADDRESS(ROW(),COLUMN()-5))="",0,"OK"))</f>
        <v>X</v>
      </c>
      <c r="LI57" s="29" t="str">
        <f ca="1">IF(LJ57="","",SUM(1+MAXA(LI$1:LI56)))</f>
        <v/>
      </c>
      <c r="LJ57" s="8" t="str" cm="1">
        <f t="array" aca="1" ref="LJ57" ca="1">IF(LH57=0,INDIRECT(ADDRESS(ROW(),COLUMN()-8)),"")</f>
        <v/>
      </c>
      <c r="LK57" s="31"/>
      <c r="LL57" s="10" t="str">
        <f t="shared" si="12"/>
        <v>$LB$57</v>
      </c>
      <c r="LM57" s="29" t="str">
        <f ca="1">IF(LN57="","",SUM(1+MAXA(LM$1:LM56)))</f>
        <v/>
      </c>
      <c r="LN57" s="8" t="str" cm="1">
        <f t="array" aca="1" ref="LN57" ca="1">IF(ISNUMBER(SEARCH(LN$1,INDEX(INDIRECT(LO$1),ROW(LL57),1)))=TRUE,INDIRECT(LL57),"")</f>
        <v/>
      </c>
      <c r="LO57" s="13" t="s">
        <v>1192</v>
      </c>
      <c r="LP57" s="13" t="s">
        <v>1192</v>
      </c>
      <c r="LQ57" s="13" t="s">
        <v>1192</v>
      </c>
      <c r="LR57" s="13" t="s">
        <v>1192</v>
      </c>
      <c r="LS57" s="13"/>
      <c r="LT57" s="13"/>
      <c r="LU57" s="13"/>
      <c r="LV57" s="13"/>
      <c r="LW57" s="13"/>
      <c r="LX57" s="13"/>
      <c r="LY57" s="13" t="s">
        <v>1192</v>
      </c>
      <c r="LZ57" s="13" t="s">
        <v>1192</v>
      </c>
      <c r="MA57" s="10" t="str">
        <f t="shared" ca="1" si="43"/>
        <v/>
      </c>
      <c r="MB57" s="16"/>
      <c r="MC57" s="17" t="s">
        <v>3076</v>
      </c>
      <c r="MD57" s="18"/>
      <c r="ME57" s="17"/>
      <c r="MF57" s="17"/>
      <c r="MG57" s="79" t="s">
        <v>3229</v>
      </c>
      <c r="MH57" s="10" t="str" cm="1">
        <f t="array" aca="1" ref="MH57" ca="1">IF(INDIRECT(ADDRESS(ROW(),COLUMN()-6))="","X",IF(INDIRECT(ADDRESS(ROW(),COLUMN()-5))="",0,"OK"))</f>
        <v>X</v>
      </c>
      <c r="MI57" s="29" t="str">
        <f ca="1">IF(MJ57="","",SUM(1+MAXA(MI$1:MI56)))</f>
        <v/>
      </c>
      <c r="MJ57" s="8" t="str" cm="1">
        <f t="array" aca="1" ref="MJ57" ca="1">IF(MH57=0,INDIRECT(ADDRESS(ROW(),COLUMN()-8)),"")</f>
        <v/>
      </c>
      <c r="MK57" s="31"/>
      <c r="ML57" s="10" t="str">
        <f t="shared" si="13"/>
        <v>$MB$57</v>
      </c>
      <c r="MM57" s="29" t="str">
        <f ca="1">IF(MN57="","",SUM(1+MAXA(MM$1:MM56)))</f>
        <v/>
      </c>
      <c r="MN57" s="8" t="str" cm="1">
        <f t="array" aca="1" ref="MN57" ca="1">IF(ISNUMBER(SEARCH(MN$1,INDEX(INDIRECT(MO$1),ROW(ML57),1)))=TRUE,INDIRECT(ML57),"")</f>
        <v/>
      </c>
      <c r="MO57" s="13" t="s">
        <v>1192</v>
      </c>
      <c r="MP57" s="13" t="s">
        <v>1192</v>
      </c>
      <c r="MQ57" s="13" t="s">
        <v>1192</v>
      </c>
      <c r="MR57" s="13"/>
      <c r="MS57" s="13"/>
      <c r="MT57" s="13"/>
      <c r="MU57" s="13"/>
      <c r="MV57" s="13"/>
      <c r="MW57" s="13" t="s">
        <v>1192</v>
      </c>
      <c r="MX57" s="13"/>
      <c r="MY57" s="13" t="s">
        <v>1192</v>
      </c>
      <c r="MZ57" s="13" t="s">
        <v>1192</v>
      </c>
      <c r="NA57" s="10" t="str">
        <f t="shared" ca="1" si="44"/>
        <v/>
      </c>
      <c r="NB57" s="8"/>
      <c r="NC57" s="10"/>
      <c r="ND57" s="10"/>
      <c r="NG57" s="81"/>
      <c r="NH57" s="10" t="str" cm="1">
        <f t="array" aca="1" ref="NH57" ca="1">IF(INDIRECT(ADDRESS(ROW(),COLUMN()-6))="","X",IF(INDIRECT(ADDRESS(ROW(),COLUMN()-5))="",0,"OK"))</f>
        <v>X</v>
      </c>
      <c r="NI57" s="29" t="str">
        <f ca="1">IF(NJ57="","",SUM(1+MAXA(NI$1:NI56)))</f>
        <v/>
      </c>
      <c r="NJ57" s="8" t="str" cm="1">
        <f t="array" aca="1" ref="NJ57" ca="1">IF(NH57=0,INDIRECT(ADDRESS(ROW(),COLUMN()-8)),"")</f>
        <v/>
      </c>
      <c r="NK57" s="31"/>
      <c r="NL57" s="10" t="str">
        <f t="shared" si="14"/>
        <v>$NB$57</v>
      </c>
      <c r="NM57" s="29" t="str">
        <f ca="1">IF(NN57="","",SUM(1+MAXA(NM$1:NM56)))</f>
        <v/>
      </c>
      <c r="NN57" s="8" t="str" cm="1">
        <f t="array" aca="1" ref="NN57" ca="1">IF(ISNUMBER(SEARCH(NN$1,INDEX(INDIRECT(NO$1),ROW(NL57),1)))=TRUE,INDIRECT(NL57),"")</f>
        <v/>
      </c>
      <c r="NO57" s="13" t="s">
        <v>1192</v>
      </c>
      <c r="NP57" s="13" t="s">
        <v>1192</v>
      </c>
      <c r="NQ57" s="13" t="s">
        <v>1192</v>
      </c>
      <c r="NR57" s="13"/>
      <c r="NS57" s="13"/>
      <c r="NT57" s="13"/>
      <c r="NU57" s="13"/>
      <c r="NV57" s="13"/>
      <c r="NW57" s="13"/>
      <c r="NX57" s="13" t="s">
        <v>1192</v>
      </c>
      <c r="NY57" s="13" t="s">
        <v>1192</v>
      </c>
      <c r="NZ57" s="13"/>
      <c r="OA57" s="10" t="str">
        <f t="shared" ca="1" si="45"/>
        <v/>
      </c>
      <c r="OB57" s="8" t="s">
        <v>1322</v>
      </c>
      <c r="OC57" s="10" t="s">
        <v>1323</v>
      </c>
      <c r="OD57" s="10" t="s">
        <v>1324</v>
      </c>
      <c r="OE57" s="27" t="str" cm="1">
        <f t="array" aca="1" ref="OE57" ca="1">CONCATENATE($A$37,INDIRECT(ADDRESS(ROW(),COLUMN()-2)),"%20",INDIRECT(ADDRESS(ROW(),COLUMN()-1)),$A$39,INDIRECT(ADDRESS(ROW(),COLUMN()-2)),"%20",INDIRECT(ADDRESS(ROW(),COLUMN()-1)))</f>
        <v>https://maps.yandex.ru/?ll=38.230944%2035.799771&amp;z=16&amp;text=38.230944%2035.799771</v>
      </c>
      <c r="OF57" s="87" t="str" cm="1">
        <f t="array" aca="1" ref="OF57" ca="1">CONCATENATE($A$40,INDIRECT(ADDRESS(ROW(),COLUMN()-3)),"%2C",INDIRECT(ADDRESS(ROW(),COLUMN()-2)))</f>
        <v>https://maps.google.com/maps?q=38.230944%2C35.799771</v>
      </c>
      <c r="OG57" s="79" t="s">
        <v>3229</v>
      </c>
      <c r="OH57" s="10" t="str" cm="1">
        <f t="array" aca="1" ref="OH57" ca="1">IF(INDIRECT(ADDRESS(ROW(),COLUMN()-6))="","X",IF(INDIRECT(ADDRESS(ROW(),COLUMN()-5))="",0,"OK"))</f>
        <v>OK</v>
      </c>
      <c r="OI57" s="29" t="str">
        <f ca="1">IF(OJ57="","",SUM(1+MAXA(OI$1:OI56)))</f>
        <v/>
      </c>
      <c r="OJ57" s="8" t="str" cm="1">
        <f t="array" aca="1" ref="OJ57" ca="1">IF(OH57=0,INDIRECT(ADDRESS(ROW(),COLUMN()-8)),"")</f>
        <v/>
      </c>
      <c r="OK57" s="31"/>
      <c r="OL57" s="10" t="str">
        <f t="shared" si="15"/>
        <v>$OB$57</v>
      </c>
      <c r="OM57" s="29" t="str">
        <f ca="1">IF(ON57="","",SUM(1+MAXA(OM$1:OM56)))</f>
        <v/>
      </c>
      <c r="ON57" s="8" t="str" cm="1">
        <f t="array" aca="1" ref="ON57" ca="1">IF(ISNUMBER(SEARCH(ON$1,INDEX(INDIRECT(OO$1),ROW(OL57),1)))=TRUE,INDIRECT(OL57),"")</f>
        <v/>
      </c>
      <c r="OO57" s="13" t="s">
        <v>1192</v>
      </c>
      <c r="OP57" s="13"/>
      <c r="OQ57" s="13"/>
      <c r="OR57" s="13"/>
      <c r="OS57" s="13"/>
      <c r="OT57" s="13"/>
      <c r="OU57" s="13"/>
      <c r="OV57" s="13"/>
      <c r="OW57" s="13"/>
      <c r="OX57" s="13"/>
      <c r="OY57" s="13"/>
      <c r="OZ57" s="13" t="s">
        <v>1192</v>
      </c>
      <c r="PA57" s="10" t="str">
        <f t="shared" ca="1" si="46"/>
        <v/>
      </c>
      <c r="PB57" s="22"/>
      <c r="PC57" s="14"/>
      <c r="PD57" s="14"/>
      <c r="PE57" s="24"/>
      <c r="PF57" s="24"/>
      <c r="PG57" s="79"/>
      <c r="PH57" s="10" t="str" cm="1">
        <f t="array" aca="1" ref="PH57" ca="1">IF(INDIRECT(ADDRESS(ROW(),COLUMN()-6))="","X",IF(INDIRECT(ADDRESS(ROW(),COLUMN()-5))="",0,"OK"))</f>
        <v>X</v>
      </c>
      <c r="PI57" s="29" t="str">
        <f ca="1">IF(PJ57="","",SUM(1+MAXA(PI$1:PI56)))</f>
        <v/>
      </c>
      <c r="PJ57" s="8" t="str" cm="1">
        <f t="array" aca="1" ref="PJ57" ca="1">IF(PH57=0,INDIRECT(ADDRESS(ROW(),COLUMN()-8)),"")</f>
        <v/>
      </c>
      <c r="PK57" s="31"/>
      <c r="PL57" s="10" t="str">
        <f t="shared" si="16"/>
        <v>$PB$57</v>
      </c>
      <c r="PM57" s="29" t="str">
        <f ca="1">IF(PN57="","",SUM(1+MAXA(PM$1:PM56)))</f>
        <v/>
      </c>
      <c r="PN57" s="8" t="str" cm="1">
        <f t="array" aca="1" ref="PN57" ca="1">IF(ISNUMBER(SEARCH(PN$1,INDEX(INDIRECT(PO$1),ROW(PL57),1)))=TRUE,INDIRECT(PL57),"")</f>
        <v/>
      </c>
      <c r="PO57" s="13" t="s">
        <v>1192</v>
      </c>
      <c r="PP57" s="13" t="s">
        <v>1192</v>
      </c>
      <c r="PQ57" s="13" t="s">
        <v>1192</v>
      </c>
      <c r="PR57" s="13" t="s">
        <v>1192</v>
      </c>
      <c r="PS57" s="13"/>
      <c r="PT57" s="13"/>
      <c r="PU57" s="13"/>
      <c r="PV57" s="13"/>
      <c r="PW57" s="13"/>
      <c r="PX57" s="13"/>
      <c r="PY57" s="13" t="s">
        <v>1192</v>
      </c>
      <c r="PZ57" s="13" t="s">
        <v>1192</v>
      </c>
      <c r="QA57" s="10" t="str">
        <f t="shared" ca="1" si="47"/>
        <v/>
      </c>
      <c r="QB57" s="22" t="s">
        <v>1569</v>
      </c>
      <c r="QC57" s="6" t="s">
        <v>1657</v>
      </c>
      <c r="QD57" s="6" t="s">
        <v>1658</v>
      </c>
      <c r="QE57" s="27" t="str" cm="1">
        <f t="array" aca="1" ref="QE57" ca="1">CONCATENATE($A$37,INDIRECT(ADDRESS(ROW(),COLUMN()-2)),"%20",INDIRECT(ADDRESS(ROW(),COLUMN()-1)),$A$39,INDIRECT(ADDRESS(ROW(),COLUMN()-2)),"%20",INDIRECT(ADDRESS(ROW(),COLUMN()-1)))</f>
        <v>https://maps.yandex.ru/?ll=38.775077%2035.127686&amp;z=16&amp;text=38.775077%2035.127686</v>
      </c>
      <c r="QF57" s="87" t="str" cm="1">
        <f t="array" aca="1" ref="QF57" ca="1">CONCATENATE($A$40,INDIRECT(ADDRESS(ROW(),COLUMN()-3)),"%2C",INDIRECT(ADDRESS(ROW(),COLUMN()-2)))</f>
        <v>https://maps.google.com/maps?q=38.775077%2C35.127686</v>
      </c>
      <c r="QG57" s="79" t="s">
        <v>3239</v>
      </c>
      <c r="QH57" s="10" t="str" cm="1">
        <f t="array" aca="1" ref="QH57" ca="1">IF(INDIRECT(ADDRESS(ROW(),COLUMN()-6))="","X",IF(INDIRECT(ADDRESS(ROW(),COLUMN()-5))="",0,"OK"))</f>
        <v>OK</v>
      </c>
      <c r="QI57" s="29" t="str">
        <f ca="1">IF(QJ57="","",SUM(1+MAXA(QI$1:QI56)))</f>
        <v/>
      </c>
      <c r="QJ57" s="8" t="str" cm="1">
        <f t="array" aca="1" ref="QJ57" ca="1">IF(QH57=0,INDIRECT(ADDRESS(ROW(),COLUMN()-8)),"")</f>
        <v/>
      </c>
      <c r="QK57" s="31"/>
      <c r="QL57" s="10" t="str">
        <f t="shared" si="17"/>
        <v>$QB$57</v>
      </c>
      <c r="QM57" s="29" t="str">
        <f ca="1">IF(QN57="","",SUM(1+MAXA(QM$1:QM56)))</f>
        <v/>
      </c>
      <c r="QN57" s="8" t="str" cm="1">
        <f t="array" aca="1" ref="QN57" ca="1">IF(ISNUMBER(SEARCH(QN$1,INDEX(INDIRECT(QO$1),ROW(QL57),1)))=TRUE,INDIRECT(QL57),"")</f>
        <v/>
      </c>
      <c r="QO57" s="13" t="s">
        <v>1192</v>
      </c>
      <c r="QP57" s="13" t="s">
        <v>1192</v>
      </c>
      <c r="QQ57" s="13" t="s">
        <v>1192</v>
      </c>
      <c r="QR57" s="13" t="s">
        <v>1192</v>
      </c>
      <c r="QS57" s="13"/>
      <c r="QT57" s="13"/>
      <c r="QU57" s="13"/>
      <c r="QV57" s="13"/>
      <c r="QW57" s="13"/>
      <c r="QX57" s="13"/>
      <c r="QY57" s="13" t="s">
        <v>1192</v>
      </c>
      <c r="QZ57" s="13" t="s">
        <v>1192</v>
      </c>
      <c r="RA57" s="10" t="str">
        <f t="shared" ca="1" si="48"/>
        <v/>
      </c>
      <c r="RB57" s="22"/>
      <c r="RC57" s="6"/>
      <c r="RD57" s="6"/>
      <c r="RE57" s="24"/>
      <c r="RF57" s="24"/>
      <c r="RG57" s="79"/>
      <c r="RH57" s="10" t="str" cm="1">
        <f t="array" aca="1" ref="RH57" ca="1">IF(INDIRECT(ADDRESS(ROW(),COLUMN()-6))="","X",IF(INDIRECT(ADDRESS(ROW(),COLUMN()-5))="",0,"OK"))</f>
        <v>X</v>
      </c>
      <c r="RI57" s="29" t="str">
        <f ca="1">IF(RJ57="","",SUM(1+MAXA(RI$1:RI56)))</f>
        <v/>
      </c>
      <c r="RJ57" s="8" t="str" cm="1">
        <f t="array" aca="1" ref="RJ57" ca="1">IF(RH57=0,INDIRECT(ADDRESS(ROW(),COLUMN()-8)),"")</f>
        <v/>
      </c>
      <c r="RK57" s="31"/>
      <c r="RL57" s="10" t="str">
        <f t="shared" si="18"/>
        <v>$RB$57</v>
      </c>
      <c r="RM57" s="29" t="str">
        <f ca="1">IF(RN57="","",SUM(1+MAXA(RM$1:RM56)))</f>
        <v/>
      </c>
      <c r="RN57" s="8" t="str" cm="1">
        <f t="array" aca="1" ref="RN57" ca="1">IF(ISNUMBER(SEARCH(RN$1,INDEX(INDIRECT(RO$1),ROW(RL57),1)))=TRUE,INDIRECT(RL57),"")</f>
        <v/>
      </c>
      <c r="RO57" s="13" t="s">
        <v>1192</v>
      </c>
      <c r="RP57" s="13" t="s">
        <v>1192</v>
      </c>
      <c r="RQ57" s="13" t="s">
        <v>1192</v>
      </c>
      <c r="RR57" s="13"/>
      <c r="RS57" s="13"/>
      <c r="RT57" s="13"/>
      <c r="RU57" s="13"/>
      <c r="RV57" s="13"/>
      <c r="RW57" s="13"/>
      <c r="RX57" s="13"/>
      <c r="RY57" s="13" t="s">
        <v>1192</v>
      </c>
      <c r="RZ57" s="13" t="s">
        <v>1192</v>
      </c>
      <c r="SA57" s="10" t="str">
        <f t="shared" ca="1" si="49"/>
        <v/>
      </c>
      <c r="SB57" s="16"/>
      <c r="SC57" s="17" t="s">
        <v>1842</v>
      </c>
      <c r="SD57" s="48"/>
      <c r="SE57" s="19"/>
      <c r="SF57" s="19"/>
      <c r="SG57" s="79" t="s">
        <v>3229</v>
      </c>
      <c r="SH57" s="10" t="str" cm="1">
        <f t="array" aca="1" ref="SH57" ca="1">IF(INDIRECT(ADDRESS(ROW(),COLUMN()-6))="","X",IF(INDIRECT(ADDRESS(ROW(),COLUMN()-5))="",0,"OK"))</f>
        <v>X</v>
      </c>
      <c r="SI57" s="29" t="str">
        <f ca="1">IF(SJ57="","",SUM(1+MAXA(SI$1:SI56)))</f>
        <v/>
      </c>
      <c r="SJ57" s="8" t="str" cm="1">
        <f t="array" aca="1" ref="SJ57" ca="1">IF(SH57=0,INDIRECT(ADDRESS(ROW(),COLUMN()-8)),"")</f>
        <v/>
      </c>
      <c r="SK57" s="33" t="s">
        <v>1192</v>
      </c>
      <c r="SL57" s="10" t="str">
        <f t="shared" si="19"/>
        <v>$SB$57</v>
      </c>
      <c r="SM57" s="29" t="str">
        <f ca="1">IF(SN57="","",SUM(1+MAXA(SM$1:SM56)))</f>
        <v/>
      </c>
      <c r="SN57" s="8" t="str" cm="1">
        <f t="array" aca="1" ref="SN57" ca="1">IF(ISNUMBER(SEARCH(SN$1,INDEX(SB$1:SB$174,ROW(SL57),1)))=TRUE,INDIRECT(SL57),"")</f>
        <v/>
      </c>
      <c r="SO57" s="13" t="s">
        <v>1192</v>
      </c>
      <c r="SP57" s="13" t="s">
        <v>1192</v>
      </c>
      <c r="SQ57" s="13" t="s">
        <v>1192</v>
      </c>
      <c r="SR57" s="13"/>
      <c r="SS57" s="13"/>
      <c r="ST57" s="13"/>
      <c r="SU57" s="13"/>
      <c r="SV57" s="13"/>
      <c r="SW57" s="13"/>
      <c r="SX57" s="13"/>
      <c r="SY57" s="13" t="s">
        <v>1192</v>
      </c>
      <c r="SZ57" s="13" t="s">
        <v>1192</v>
      </c>
      <c r="TA57" s="10" t="str">
        <f t="shared" ca="1" si="50"/>
        <v/>
      </c>
      <c r="TB57" s="22"/>
      <c r="TC57" s="6"/>
      <c r="TD57" s="6"/>
      <c r="TE57" s="24"/>
      <c r="TF57" s="88"/>
      <c r="TG57" s="101"/>
      <c r="TH57" s="10" t="str" cm="1">
        <f t="array" aca="1" ref="TH57" ca="1">IF(INDIRECT(ADDRESS(ROW(),COLUMN()-6))="","X",IF(INDIRECT(ADDRESS(ROW(),COLUMN()-5))="",0,"OK"))</f>
        <v>X</v>
      </c>
      <c r="TI57" s="29" t="str">
        <f ca="1">IF(TJ57="","",SUM(1+MAXA(TI$1:TI56)))</f>
        <v/>
      </c>
      <c r="TJ57" s="8" t="str" cm="1">
        <f t="array" aca="1" ref="TJ57" ca="1">IF(TH57=0,INDIRECT(ADDRESS(ROW(),COLUMN()-8)),"")</f>
        <v/>
      </c>
      <c r="TK57" s="33" t="s">
        <v>1192</v>
      </c>
      <c r="TL57" s="10" t="str">
        <f t="shared" si="20"/>
        <v>$TB$57</v>
      </c>
      <c r="TM57" s="29" t="str">
        <f ca="1">IF(TN57="","",SUM(1+MAXA(TM$1:TM56)))</f>
        <v/>
      </c>
      <c r="TN57" s="8" t="str" cm="1">
        <f t="array" aca="1" ref="TN57" ca="1">IF(ISNUMBER(SEARCH(TN$1,INDEX(INDIRECT(TO$1),ROW(TL57),1)))=TRUE,INDIRECT(TL57),"")</f>
        <v/>
      </c>
      <c r="TO57" s="13" t="s">
        <v>1192</v>
      </c>
      <c r="TP57" s="13" t="s">
        <v>1192</v>
      </c>
      <c r="TQ57" s="13" t="s">
        <v>1192</v>
      </c>
      <c r="TR57" s="13"/>
      <c r="TS57" s="13"/>
      <c r="TT57" s="13"/>
      <c r="TU57" s="13"/>
      <c r="TV57" s="13"/>
      <c r="TW57" s="13"/>
      <c r="TX57" s="13"/>
      <c r="TY57" s="13" t="s">
        <v>1192</v>
      </c>
      <c r="TZ57" s="13" t="s">
        <v>1192</v>
      </c>
      <c r="UA57" s="14" t="str">
        <f t="shared" ca="1" si="51"/>
        <v/>
      </c>
      <c r="UB57" s="22" t="s">
        <v>2175</v>
      </c>
      <c r="UC57" s="37" t="s">
        <v>2176</v>
      </c>
      <c r="UD57" s="37" t="s">
        <v>2177</v>
      </c>
      <c r="UE57" s="27" t="str" cm="1">
        <f t="array" aca="1" ref="UE57" ca="1">CONCATENATE($A$37,INDIRECT(ADDRESS(ROW(),COLUMN()-2)),"%20",INDIRECT(ADDRESS(ROW(),COLUMN()-1)),$A$39,INDIRECT(ADDRESS(ROW(),COLUMN()-2)),"%20",INDIRECT(ADDRESS(ROW(),COLUMN()-1)))</f>
        <v>https://maps.yandex.ru/?ll=38.498153%2036.077327&amp;z=16&amp;text=38.498153%2036.077327</v>
      </c>
      <c r="UF57" s="87" t="str" cm="1">
        <f t="array" aca="1" ref="UF57" ca="1">CONCATENATE($A$40,INDIRECT(ADDRESS(ROW(),COLUMN()-3)),"%2C",INDIRECT(ADDRESS(ROW(),COLUMN()-2)))</f>
        <v>https://maps.google.com/maps?q=38.498153%2C36.077327</v>
      </c>
      <c r="UG57" s="79" t="s">
        <v>3229</v>
      </c>
      <c r="UH57" s="10" t="str" cm="1">
        <f t="array" aca="1" ref="UH57" ca="1">IF(INDIRECT(ADDRESS(ROW(),COLUMN()-6))="","X",IF(INDIRECT(ADDRESS(ROW(),COLUMN()-5))="",0,"OK"))</f>
        <v>OK</v>
      </c>
      <c r="UI57" s="29" t="str">
        <f ca="1">IF(UJ57="","",SUM(1+MAXA(UI$1:UI56)))</f>
        <v/>
      </c>
      <c r="UJ57" s="8" t="str" cm="1">
        <f t="array" aca="1" ref="UJ57" ca="1">IF(UH57=0,INDIRECT(ADDRESS(ROW(),COLUMN()-8)),"")</f>
        <v/>
      </c>
      <c r="UK57" s="33" t="s">
        <v>1192</v>
      </c>
      <c r="UL57" s="10" t="str">
        <f t="shared" si="21"/>
        <v>$UB$57</v>
      </c>
      <c r="UM57" s="29" t="str">
        <f ca="1">IF(UN57="","",SUM(1+MAXA(UM$1:UM56)))</f>
        <v/>
      </c>
      <c r="UN57" s="8" t="str" cm="1">
        <f t="array" aca="1" ref="UN57" ca="1">IF(ISNUMBER(SEARCH(UN$1,INDEX(INDIRECT(UO$1),ROW(UL57),1)))=TRUE,INDIRECT(UL57),"")</f>
        <v/>
      </c>
      <c r="UO57" s="13" t="s">
        <v>1192</v>
      </c>
      <c r="UP57" s="13" t="s">
        <v>1192</v>
      </c>
      <c r="UQ57" s="13" t="s">
        <v>1192</v>
      </c>
      <c r="UR57" s="13"/>
      <c r="US57" s="13"/>
      <c r="UT57" s="13"/>
      <c r="UU57" s="13"/>
      <c r="UV57" s="13"/>
      <c r="UW57" s="13"/>
      <c r="UX57" s="13"/>
      <c r="UY57" s="13" t="s">
        <v>1192</v>
      </c>
      <c r="UZ57" s="13" t="s">
        <v>1192</v>
      </c>
      <c r="VA57" s="10" t="str">
        <f t="shared" ca="1" si="52"/>
        <v/>
      </c>
      <c r="VB57" s="22" t="s">
        <v>2001</v>
      </c>
      <c r="VC57" s="6" t="s">
        <v>2002</v>
      </c>
      <c r="VD57" s="6" t="s">
        <v>2003</v>
      </c>
      <c r="VE57" s="27" t="str" cm="1">
        <f t="array" aca="1" ref="VE57" ca="1">CONCATENATE($A$37,INDIRECT(ADDRESS(ROW(),COLUMN()-2)),"%20",INDIRECT(ADDRESS(ROW(),COLUMN()-1)),$A$39,INDIRECT(ADDRESS(ROW(),COLUMN()-2)),"%20",INDIRECT(ADDRESS(ROW(),COLUMN()-1)))</f>
        <v>https://maps.yandex.ru/?ll=39.052120%2036.140201&amp;z=16&amp;text=39.052120%2036.140201</v>
      </c>
      <c r="VF57" s="87" t="str" cm="1">
        <f t="array" aca="1" ref="VF57" ca="1">CONCATENATE($A$40,INDIRECT(ADDRESS(ROW(),COLUMN()-3)),"%2C",INDIRECT(ADDRESS(ROW(),COLUMN()-2)))</f>
        <v>https://maps.google.com/maps?q=39.052120%2C36.140201</v>
      </c>
      <c r="VG57" s="79" t="s">
        <v>3229</v>
      </c>
      <c r="VH57" s="10" t="str" cm="1">
        <f t="array" aca="1" ref="VH57" ca="1">IF(INDIRECT(ADDRESS(ROW(),COLUMN()-6))="","X",IF(INDIRECT(ADDRESS(ROW(),COLUMN()-5))="",0,"OK"))</f>
        <v>OK</v>
      </c>
      <c r="VI57" s="29" t="str">
        <f ca="1">IF(VJ57="","",SUM(1+MAXA(VI$1:VI56)))</f>
        <v/>
      </c>
      <c r="VJ57" s="8" t="str" cm="1">
        <f t="array" aca="1" ref="VJ57" ca="1">IF(VH57=0,INDIRECT(ADDRESS(ROW(),COLUMN()-8)),"")</f>
        <v/>
      </c>
      <c r="VK57" s="33" t="s">
        <v>1192</v>
      </c>
      <c r="VL57" s="10" t="str">
        <f t="shared" si="22"/>
        <v>$VB$57</v>
      </c>
      <c r="VM57" s="29" t="str">
        <f ca="1">IF(VN57="","",SUM(1+MAXA(VM$1:VM56)))</f>
        <v/>
      </c>
      <c r="VN57" s="8" t="str" cm="1">
        <f t="array" aca="1" ref="VN57" ca="1">IF(ISNUMBER(SEARCH(VN$1,INDEX(INDIRECT(VO$1),ROW(VL57),1)))=TRUE,INDIRECT(VL57),"")</f>
        <v/>
      </c>
      <c r="VO57" s="13" t="s">
        <v>1192</v>
      </c>
      <c r="VP57" s="13" t="s">
        <v>1192</v>
      </c>
      <c r="VQ57" s="13" t="s">
        <v>1192</v>
      </c>
      <c r="VR57" s="13"/>
      <c r="VS57" s="13"/>
      <c r="VT57" s="13"/>
      <c r="VU57" s="13"/>
      <c r="VV57" s="13"/>
      <c r="VW57" s="13"/>
      <c r="VX57" s="13"/>
      <c r="VY57" s="13" t="s">
        <v>1192</v>
      </c>
      <c r="VZ57" s="13" t="s">
        <v>1192</v>
      </c>
      <c r="WA57" s="10" t="str">
        <f t="shared" ca="1" si="53"/>
        <v/>
      </c>
      <c r="WB57" s="22"/>
      <c r="WC57" s="6"/>
      <c r="WD57" s="6"/>
      <c r="WE57" s="24"/>
      <c r="WF57" s="24"/>
      <c r="WG57" s="79"/>
      <c r="WH57" s="10" t="str" cm="1">
        <f t="array" aca="1" ref="WH57" ca="1">IF(INDIRECT(ADDRESS(ROW(),COLUMN()-6))="","X",IF(INDIRECT(ADDRESS(ROW(),COLUMN()-5))="",0,"OK"))</f>
        <v>X</v>
      </c>
      <c r="WI57" s="29" t="str">
        <f ca="1">IF(WJ57="","",SUM(1+MAXA(WI$1:WI56)))</f>
        <v/>
      </c>
      <c r="WJ57" s="8" t="str" cm="1">
        <f t="array" aca="1" ref="WJ57" ca="1">IF(WH57=0,INDIRECT(ADDRESS(ROW(),COLUMN()-8)),"")</f>
        <v/>
      </c>
      <c r="WK57" s="33" t="s">
        <v>1192</v>
      </c>
      <c r="WL57" s="10" t="str">
        <f t="shared" si="23"/>
        <v>$WB$57</v>
      </c>
      <c r="WM57" s="29" t="str">
        <f ca="1">IF(WN57="","",SUM(1+MAXA(WM$1:WM56)))</f>
        <v/>
      </c>
      <c r="WN57" s="8" t="str" cm="1">
        <f t="array" aca="1" ref="WN57" ca="1">IF(ISNUMBER(SEARCH(WN$1,INDEX(INDIRECT(WO$1),ROW(WL57),1)))=TRUE,INDIRECT(WL57),"")</f>
        <v/>
      </c>
      <c r="WO57" s="13" t="s">
        <v>1192</v>
      </c>
      <c r="WP57" s="13" t="s">
        <v>1192</v>
      </c>
      <c r="WQ57" s="13" t="s">
        <v>1192</v>
      </c>
      <c r="WR57" s="13" t="s">
        <v>1192</v>
      </c>
      <c r="WS57" s="13"/>
      <c r="WT57" s="13"/>
      <c r="WU57" s="13"/>
      <c r="WV57" s="13" t="s">
        <v>1192</v>
      </c>
      <c r="WW57" s="13"/>
      <c r="WX57" s="13"/>
      <c r="WY57" s="13"/>
      <c r="WZ57" s="13" t="s">
        <v>1192</v>
      </c>
      <c r="XA57" s="10" t="str">
        <f t="shared" ca="1" si="54"/>
        <v/>
      </c>
      <c r="XB57" s="22" t="s">
        <v>2282</v>
      </c>
      <c r="XC57" s="37" t="s">
        <v>2283</v>
      </c>
      <c r="XD57" s="37" t="s">
        <v>2284</v>
      </c>
      <c r="XE57" s="27" t="str" cm="1">
        <f t="array" aca="1" ref="XE57" ca="1">CONCATENATE($A$37,INDIRECT(ADDRESS(ROW(),COLUMN()-2)),"%20",INDIRECT(ADDRESS(ROW(),COLUMN()-1)),$A$39,INDIRECT(ADDRESS(ROW(),COLUMN()-2)),"%20",INDIRECT(ADDRESS(ROW(),COLUMN()-1)))</f>
        <v>https://maps.yandex.ru/?ll=38.246931%2035.942794&amp;z=16&amp;text=38.246931%2035.942794</v>
      </c>
      <c r="XF57" s="87" t="str" cm="1">
        <f t="array" aca="1" ref="XF57" ca="1">CONCATENATE($A$40,INDIRECT(ADDRESS(ROW(),COLUMN()-3)),"%2C",INDIRECT(ADDRESS(ROW(),COLUMN()-2)))</f>
        <v>https://maps.google.com/maps?q=38.246931%2C35.942794</v>
      </c>
      <c r="XG57" s="79" t="s">
        <v>3229</v>
      </c>
      <c r="XH57" s="10" t="str" cm="1">
        <f t="array" aca="1" ref="XH57" ca="1">IF(INDIRECT(ADDRESS(ROW(),COLUMN()-6))="","X",IF(INDIRECT(ADDRESS(ROW(),COLUMN()-5))="",0,"OK"))</f>
        <v>OK</v>
      </c>
      <c r="XI57" s="29" t="str">
        <f ca="1">IF(XJ57="","",SUM(1+MAXA(XI$1:XI56)))</f>
        <v/>
      </c>
      <c r="XJ57" s="8" t="str" cm="1">
        <f t="array" aca="1" ref="XJ57" ca="1">IF(XH57=0,INDIRECT(ADDRESS(ROW(),COLUMN()-8)),"")</f>
        <v/>
      </c>
      <c r="XK57" s="33" t="s">
        <v>1192</v>
      </c>
      <c r="XL57" s="10" t="str">
        <f t="shared" si="24"/>
        <v>$XB$57</v>
      </c>
      <c r="XM57" s="29" t="str">
        <f ca="1">IF(XN57="","",SUM(1+MAXA(XM$1:XM56)))</f>
        <v/>
      </c>
      <c r="XN57" s="8" t="str" cm="1">
        <f t="array" aca="1" ref="XN57" ca="1">IF(ISNUMBER(SEARCH(XN$1,INDEX(INDIRECT(XO$1),ROW(XL57),1)))=TRUE,INDIRECT(XL57),"")</f>
        <v/>
      </c>
      <c r="XO57" s="13" t="s">
        <v>1192</v>
      </c>
      <c r="XP57" s="13" t="s">
        <v>1192</v>
      </c>
      <c r="XQ57" s="13" t="s">
        <v>1192</v>
      </c>
      <c r="XR57" s="13" t="s">
        <v>1192</v>
      </c>
      <c r="XS57" s="13"/>
      <c r="XT57" s="13"/>
      <c r="XU57" s="13"/>
      <c r="XV57" s="13"/>
      <c r="XW57" s="13"/>
      <c r="XX57" s="13"/>
      <c r="XY57" s="13" t="s">
        <v>1192</v>
      </c>
      <c r="XZ57" s="13" t="s">
        <v>1192</v>
      </c>
      <c r="YA57" s="10" t="str">
        <f t="shared" ca="1" si="55"/>
        <v/>
      </c>
      <c r="YB57" s="22"/>
      <c r="YC57" s="37"/>
      <c r="YD57" s="37"/>
      <c r="YE57" s="24"/>
      <c r="YF57" s="88"/>
      <c r="YG57" s="101"/>
      <c r="YH57" s="10" t="str" cm="1">
        <f t="array" aca="1" ref="YH57" ca="1">IF(INDIRECT(ADDRESS(ROW(),COLUMN()-6))="","X",IF(INDIRECT(ADDRESS(ROW(),COLUMN()-5))="",0,"OK"))</f>
        <v>X</v>
      </c>
      <c r="YI57" s="29" t="str">
        <f ca="1">IF(YJ57="","",SUM(1+MAXA(YI$1:YI56)))</f>
        <v/>
      </c>
      <c r="YJ57" s="8" t="str" cm="1">
        <f t="array" aca="1" ref="YJ57" ca="1">IF(YH57=0,INDIRECT(ADDRESS(ROW(),COLUMN()-8)),"")</f>
        <v/>
      </c>
      <c r="YK57" s="33" t="s">
        <v>1192</v>
      </c>
      <c r="YL57" s="10" t="str">
        <f t="shared" si="25"/>
        <v>$YB$57</v>
      </c>
      <c r="YM57" s="29" t="str">
        <f ca="1">IF(YN57="","",SUM(1+MAXA(YM$1:YM56)))</f>
        <v/>
      </c>
      <c r="YN57" s="8" t="str" cm="1">
        <f t="array" aca="1" ref="YN57" ca="1">IF(ISNUMBER(SEARCH(YN$1,INDEX(INDIRECT(YO$1),ROW(YL57),1)))=TRUE,INDIRECT(YL57),"")</f>
        <v/>
      </c>
      <c r="YO57" s="13" t="s">
        <v>1192</v>
      </c>
      <c r="YP57" s="13" t="s">
        <v>1192</v>
      </c>
      <c r="YQ57" s="13" t="s">
        <v>1192</v>
      </c>
      <c r="YR57" s="13" t="s">
        <v>1192</v>
      </c>
      <c r="YS57" s="13"/>
      <c r="YT57" s="13"/>
      <c r="YU57" s="13"/>
      <c r="YV57" s="13"/>
      <c r="YW57" s="13"/>
      <c r="YX57" s="13"/>
      <c r="YY57" s="13" t="s">
        <v>1192</v>
      </c>
      <c r="YZ57" s="13" t="s">
        <v>1192</v>
      </c>
      <c r="ZA57" s="10" t="str">
        <f t="shared" ca="1" si="56"/>
        <v/>
      </c>
      <c r="ZB57" s="22" t="s">
        <v>4278</v>
      </c>
      <c r="ZC57" s="37" t="s">
        <v>4279</v>
      </c>
      <c r="ZD57" s="37" t="s">
        <v>4280</v>
      </c>
      <c r="ZE57" s="27" t="str" cm="1">
        <f t="array" aca="1" ref="ZE57" ca="1">CONCATENATE($A$37,INDIRECT(ADDRESS(ROW(),COLUMN()-2)),"%20",INDIRECT(ADDRESS(ROW(),COLUMN()-1)),$A$39,INDIRECT(ADDRESS(ROW(),COLUMN()-2)),"%20",INDIRECT(ADDRESS(ROW(),COLUMN()-1)))</f>
        <v>https://maps.yandex.ru/?ll=38.070763%2035.316806&amp;z=16&amp;text=38.070763%2035.316806</v>
      </c>
      <c r="ZF57" s="87" t="str" cm="1">
        <f t="array" aca="1" ref="ZF57" ca="1">CONCATENATE($A$40,INDIRECT(ADDRESS(ROW(),COLUMN()-3)),"%2C",INDIRECT(ADDRESS(ROW(),COLUMN()-2)))</f>
        <v>https://maps.google.com/maps?q=38.070763%2C35.316806</v>
      </c>
      <c r="ZG57" s="79" t="s">
        <v>3229</v>
      </c>
      <c r="ZH57" s="10" t="str" cm="1">
        <f t="array" aca="1" ref="ZH57" ca="1">IF(INDIRECT(ADDRESS(ROW(),COLUMN()-6))="","X",IF(INDIRECT(ADDRESS(ROW(),COLUMN()-5))="",0,"OK"))</f>
        <v>OK</v>
      </c>
      <c r="ZI57" s="29" t="str">
        <f ca="1">IF(ZJ57="","",SUM(1+MAXA(ZI$1:ZI56)))</f>
        <v/>
      </c>
      <c r="ZJ57" s="8" t="str" cm="1">
        <f t="array" aca="1" ref="ZJ57" ca="1">IF(ZH57=0,INDIRECT(ADDRESS(ROW(),COLUMN()-8)),"")</f>
        <v/>
      </c>
      <c r="ZK57" s="33" t="s">
        <v>1192</v>
      </c>
      <c r="ZL57" s="10" t="str">
        <f t="shared" si="26"/>
        <v>$ZB$57</v>
      </c>
      <c r="ZM57" s="29" t="str">
        <f ca="1">IF(ZN57="","",SUM(1+MAXA(ZM$1:ZM56)))</f>
        <v/>
      </c>
      <c r="ZN57" s="8" t="str" cm="1">
        <f t="array" aca="1" ref="ZN57" ca="1">IF(ISNUMBER(SEARCH(ZN$1,INDEX(INDIRECT(ZO$1),ROW(ZL57),1)))=TRUE,INDIRECT(ZL57),"")</f>
        <v/>
      </c>
      <c r="ZO57" s="13" t="s">
        <v>1192</v>
      </c>
      <c r="ZP57" s="13" t="s">
        <v>1192</v>
      </c>
      <c r="ZQ57" s="13" t="s">
        <v>1192</v>
      </c>
      <c r="ZR57" s="13" t="s">
        <v>1192</v>
      </c>
      <c r="ZS57" s="13"/>
      <c r="ZT57" s="13"/>
      <c r="ZU57" s="13"/>
      <c r="ZV57" s="13"/>
      <c r="ZW57" s="13"/>
      <c r="ZX57" s="13"/>
      <c r="ZY57" s="13"/>
      <c r="ZZ57" s="13" t="s">
        <v>1192</v>
      </c>
      <c r="AAA57" s="10" t="str">
        <f t="shared" ca="1" si="57"/>
        <v/>
      </c>
      <c r="AAB57" s="16"/>
      <c r="AAC57" s="17" t="s">
        <v>2609</v>
      </c>
      <c r="AAD57" s="51"/>
      <c r="AAE57" s="19"/>
      <c r="AAF57" s="19"/>
      <c r="AAG57" s="79" t="s">
        <v>3229</v>
      </c>
      <c r="AAH57" s="10" t="str" cm="1">
        <f t="array" aca="1" ref="AAH57" ca="1">IF(INDIRECT(ADDRESS(ROW(),COLUMN()-6))="","X",IF(INDIRECT(ADDRESS(ROW(),COLUMN()-5))="",0,"OK"))</f>
        <v>X</v>
      </c>
      <c r="AAI57" s="29" t="str">
        <f ca="1">IF(AAJ57="","",SUM(1+MAXA(AAI$1:AAI56)))</f>
        <v/>
      </c>
      <c r="AAJ57" s="8" t="str" cm="1">
        <f t="array" aca="1" ref="AAJ57" ca="1">IF(AAH57=0,INDIRECT(ADDRESS(ROW(),COLUMN()-8)),"")</f>
        <v/>
      </c>
      <c r="AAK57" s="33" t="s">
        <v>1192</v>
      </c>
      <c r="AAL57" s="10" t="str">
        <f t="shared" si="27"/>
        <v>$AAB$57</v>
      </c>
      <c r="AAM57" s="29" t="str">
        <f ca="1">IF(AAN57="","",SUM(1+MAXA(AAM$1:AAM56)))</f>
        <v/>
      </c>
      <c r="AAN57" s="8" t="str" cm="1">
        <f t="array" aca="1" ref="AAN57" ca="1">IF(ISNUMBER(SEARCH(AAN$1,INDEX(INDIRECT(AAO$1),ROW(AAL57),1)))=TRUE,INDIRECT(AAL57),"")</f>
        <v/>
      </c>
      <c r="AAO57" s="13" t="s">
        <v>1192</v>
      </c>
      <c r="AAP57" s="13" t="s">
        <v>1192</v>
      </c>
      <c r="AAQ57" s="13" t="s">
        <v>1192</v>
      </c>
      <c r="AAR57" s="13" t="s">
        <v>1192</v>
      </c>
      <c r="AAS57" s="13" t="s">
        <v>1192</v>
      </c>
      <c r="AAT57" s="13"/>
      <c r="AAU57" s="13"/>
      <c r="AAV57" s="13"/>
      <c r="AAW57" s="13"/>
      <c r="AAX57" s="13"/>
      <c r="AAY57" s="13"/>
      <c r="AAZ57" s="13" t="s">
        <v>1192</v>
      </c>
      <c r="ABA57" s="10" t="str">
        <f t="shared" ca="1" si="58"/>
        <v/>
      </c>
      <c r="ABB57" s="22" t="s">
        <v>2759</v>
      </c>
      <c r="ABC57" s="37" t="s">
        <v>2760</v>
      </c>
      <c r="ABD57" s="37" t="s">
        <v>2761</v>
      </c>
      <c r="ABE57" s="27" t="str" cm="1">
        <f t="array" aca="1" ref="ABE57" ca="1">CONCATENATE($A$37,INDIRECT(ADDRESS(ROW(),COLUMN()-2)),"%20",INDIRECT(ADDRESS(ROW(),COLUMN()-1)),$A$39,INDIRECT(ADDRESS(ROW(),COLUMN()-2)),"%20",INDIRECT(ADDRESS(ROW(),COLUMN()-1)))</f>
        <v>https://maps.yandex.ru/?ll=38.743123%2035.396037&amp;z=16&amp;text=38.743123%2035.396037</v>
      </c>
      <c r="ABF57" s="87" t="str" cm="1">
        <f t="array" aca="1" ref="ABF57" ca="1">CONCATENATE($A$40,INDIRECT(ADDRESS(ROW(),COLUMN()-3)),"%2C",INDIRECT(ADDRESS(ROW(),COLUMN()-2)))</f>
        <v>https://maps.google.com/maps?q=38.743123%2C35.396037</v>
      </c>
      <c r="ABG57" s="79" t="s">
        <v>3229</v>
      </c>
      <c r="ABH57" s="10" t="str" cm="1">
        <f t="array" aca="1" ref="ABH57" ca="1">IF(INDIRECT(ADDRESS(ROW(),COLUMN()-6))="","X",IF(INDIRECT(ADDRESS(ROW(),COLUMN()-5))="",0,"OK"))</f>
        <v>OK</v>
      </c>
      <c r="ABI57" s="29" t="str">
        <f ca="1">IF(ABJ57="","",SUM(1+MAXA(ABI$1:ABI56)))</f>
        <v/>
      </c>
      <c r="ABJ57" s="8" t="str" cm="1">
        <f t="array" aca="1" ref="ABJ57" ca="1">IF(ABH57=0,INDIRECT(ADDRESS(ROW(),COLUMN()-8)),"")</f>
        <v/>
      </c>
      <c r="ABK57" s="33" t="s">
        <v>1192</v>
      </c>
      <c r="ABL57" s="10" t="str">
        <f t="shared" si="28"/>
        <v>$ABB$57</v>
      </c>
      <c r="ABM57" s="29" t="str">
        <f ca="1">IF(ABN57="","",SUM(1+MAXA(ABM$1:ABM56)))</f>
        <v/>
      </c>
      <c r="ABN57" s="8" t="str" cm="1">
        <f t="array" aca="1" ref="ABN57" ca="1">IF(ISNUMBER(SEARCH(ABN$1,INDEX(INDIRECT(ABO$1),ROW(ABL57),1)))=TRUE,INDIRECT(ABL57),"")</f>
        <v/>
      </c>
      <c r="ABO57" s="13" t="s">
        <v>1192</v>
      </c>
      <c r="ABP57" s="13" t="s">
        <v>1192</v>
      </c>
      <c r="ABQ57" s="13" t="s">
        <v>1192</v>
      </c>
      <c r="ABR57" s="13"/>
      <c r="ABS57" s="13"/>
      <c r="ABT57" s="13"/>
      <c r="ABU57" s="13"/>
      <c r="ABV57" s="13"/>
      <c r="ABW57" s="13"/>
      <c r="ABX57" s="13"/>
      <c r="ABY57" s="13"/>
      <c r="ABZ57" s="13" t="s">
        <v>1192</v>
      </c>
      <c r="ACA57" s="10" t="str">
        <f t="shared" ca="1" si="59"/>
        <v/>
      </c>
      <c r="ACB57" s="22"/>
      <c r="ACC57" s="37"/>
      <c r="ACD57" s="37"/>
      <c r="ACE57" s="24"/>
      <c r="ACF57" s="88"/>
      <c r="ACG57" s="101"/>
      <c r="ACH57" s="10" t="str" cm="1">
        <f t="array" aca="1" ref="ACH57" ca="1">IF(INDIRECT(ADDRESS(ROW(),COLUMN()-6))="","X",IF(INDIRECT(ADDRESS(ROW(),COLUMN()-5))="",0,"OK"))</f>
        <v>X</v>
      </c>
      <c r="ACI57" s="29" t="str">
        <f ca="1">IF(ACJ57="","",SUM(1+MAXA(ACI$1:ACI56)))</f>
        <v/>
      </c>
      <c r="ACJ57" s="8" t="str" cm="1">
        <f t="array" aca="1" ref="ACJ57" ca="1">IF(ACH57=0,INDIRECT(ADDRESS(ROW(),COLUMN()-8)),"")</f>
        <v/>
      </c>
      <c r="ACK57" s="33" t="s">
        <v>1192</v>
      </c>
      <c r="ACL57" s="10" t="str">
        <f t="shared" si="29"/>
        <v>$ACB$57</v>
      </c>
      <c r="ACM57" s="29" t="str">
        <f ca="1">IF(ACN57="","",SUM(1+MAXA(ACM$1:ACM56)))</f>
        <v/>
      </c>
      <c r="ACN57" s="8" t="str" cm="1">
        <f t="array" aca="1" ref="ACN57" ca="1">IF(ISNUMBER(SEARCH(ACN$1,INDEX(INDIRECT(ACO$1),ROW(ACL57),1)))=TRUE,INDIRECT(ACL57),"")</f>
        <v/>
      </c>
      <c r="ACO57" s="13" t="s">
        <v>1192</v>
      </c>
      <c r="ACP57" s="13" t="s">
        <v>1192</v>
      </c>
      <c r="ACQ57" s="13" t="s">
        <v>1192</v>
      </c>
      <c r="ACR57" s="13"/>
      <c r="ACS57" s="13"/>
      <c r="ACT57" s="13"/>
      <c r="ACU57" s="13"/>
      <c r="ACV57" s="13"/>
      <c r="ACW57" s="13"/>
      <c r="ACX57" s="13"/>
      <c r="ACY57" s="13"/>
      <c r="ACZ57" s="13" t="s">
        <v>1192</v>
      </c>
      <c r="ADA57" s="10" t="str">
        <f t="shared" ca="1" si="60"/>
        <v/>
      </c>
      <c r="ADB57" s="22"/>
      <c r="ADC57" s="6"/>
      <c r="ADD57" s="37"/>
      <c r="ADE57" s="24"/>
      <c r="ADF57" s="24"/>
      <c r="ADG57" s="92"/>
      <c r="ADH57" s="10" t="str" cm="1">
        <f t="array" aca="1" ref="ADH57" ca="1">IF(INDIRECT(ADDRESS(ROW(),COLUMN()-6))="","X",IF(INDIRECT(ADDRESS(ROW(),COLUMN()-5))="",0,"OK"))</f>
        <v>X</v>
      </c>
      <c r="ADI57" s="29" t="str">
        <f ca="1">IF(ADJ57="","",SUM(1+MAXA(ADI$1:ADI56)))</f>
        <v/>
      </c>
      <c r="ADJ57" s="8" t="str" cm="1">
        <f t="array" aca="1" ref="ADJ57" ca="1">IF(ADH57=0,INDIRECT(ADDRESS(ROW(),COLUMN()-8)),"")</f>
        <v/>
      </c>
      <c r="ADK57" s="33" t="s">
        <v>1192</v>
      </c>
      <c r="ADL57" s="10" t="str">
        <f t="shared" si="30"/>
        <v>$ADB$57</v>
      </c>
      <c r="ADM57" s="29" t="str">
        <f ca="1">IF(ADN57="","",SUM(1+MAXA(ADM$1:ADM56)))</f>
        <v/>
      </c>
      <c r="ADN57" s="8" t="str" cm="1">
        <f t="array" aca="1" ref="ADN57" ca="1">IF(ISNUMBER(SEARCH(ADN$1,INDEX(INDIRECT(ADO$1),ROW(ADL57),1)))=TRUE,INDIRECT(ADL57),"")</f>
        <v/>
      </c>
      <c r="ADO57" s="13" t="s">
        <v>1192</v>
      </c>
      <c r="ADP57" s="13" t="s">
        <v>1192</v>
      </c>
      <c r="ADQ57" s="13" t="s">
        <v>1192</v>
      </c>
      <c r="ADR57" s="13" t="s">
        <v>1192</v>
      </c>
      <c r="ADS57" s="13" t="s">
        <v>1192</v>
      </c>
      <c r="ADT57" s="13"/>
      <c r="ADU57" s="13"/>
      <c r="ADV57" s="13"/>
      <c r="ADW57" s="13"/>
      <c r="ADX57" s="13"/>
      <c r="ADY57" s="13"/>
      <c r="ADZ57" s="13" t="s">
        <v>1192</v>
      </c>
      <c r="AEA57" s="10" t="str">
        <f t="shared" ca="1" si="61"/>
        <v/>
      </c>
      <c r="AEB57" s="22"/>
      <c r="AEC57" s="6"/>
      <c r="AED57" s="37"/>
      <c r="AEE57" s="24"/>
      <c r="AEF57" s="24"/>
      <c r="AEG57" s="79"/>
      <c r="AEH57" s="10" t="str" cm="1">
        <f t="array" aca="1" ref="AEH57" ca="1">IF(INDIRECT(ADDRESS(ROW(),COLUMN()-6))="","X",IF(INDIRECT(ADDRESS(ROW(),COLUMN()-5))="",0,"OK"))</f>
        <v>X</v>
      </c>
      <c r="AEI57" s="29" t="str">
        <f ca="1">IF(AEJ57="","",SUM(1+MAXA(AEI$1:AEI56)))</f>
        <v/>
      </c>
      <c r="AEJ57" s="8" t="str" cm="1">
        <f t="array" aca="1" ref="AEJ57" ca="1">IF(AEH57=0,INDIRECT(ADDRESS(ROW(),COLUMN()-8)),"")</f>
        <v/>
      </c>
      <c r="AEK57" s="33" t="s">
        <v>1192</v>
      </c>
      <c r="AEL57" s="10" t="str">
        <f t="shared" si="31"/>
        <v>$AEB$57</v>
      </c>
      <c r="AEM57" s="29" t="str">
        <f ca="1">IF(AEN57="","",SUM(1+MAXA(AEM$1:AEM56)))</f>
        <v/>
      </c>
      <c r="AEN57" s="8" t="str" cm="1">
        <f t="array" aca="1" ref="AEN57" ca="1">IF(ISNUMBER(SEARCH(AEN$1,INDEX(INDIRECT(AEO$1),ROW(AEL57),1)))=TRUE,INDIRECT(AEL57),"")</f>
        <v/>
      </c>
      <c r="AEO57" s="13" t="s">
        <v>1192</v>
      </c>
      <c r="AEP57" s="13" t="s">
        <v>1192</v>
      </c>
      <c r="AEQ57" s="13" t="s">
        <v>1192</v>
      </c>
      <c r="AER57" s="13" t="s">
        <v>1192</v>
      </c>
      <c r="AES57" s="13" t="s">
        <v>1192</v>
      </c>
      <c r="AET57" s="13" t="s">
        <v>1192</v>
      </c>
      <c r="AEU57" s="13" t="s">
        <v>1192</v>
      </c>
      <c r="AEV57" s="13" t="s">
        <v>1192</v>
      </c>
    </row>
    <row r="58" spans="1:828" s="4" customFormat="1" ht="24.75" customHeight="1" x14ac:dyDescent="0.2">
      <c r="B58" s="10" t="str">
        <f t="shared" ca="1" si="32"/>
        <v/>
      </c>
      <c r="C58" s="8"/>
      <c r="D58" s="10"/>
      <c r="E58" s="10"/>
      <c r="G58" s="81"/>
      <c r="H58" s="94"/>
      <c r="I58" s="10" t="str" cm="1">
        <f t="array" aca="1" ref="I58" ca="1">IF(INDIRECT(ADDRESS(ROW(),COLUMN()-6))="","X",IF(INDIRECT(ADDRESS(ROW(),COLUMN()-5))="",0,"OK"))</f>
        <v>X</v>
      </c>
      <c r="J58" s="29" t="str">
        <f ca="1">IF(K58="","",SUM(1+MAXA(J$1:J57)))</f>
        <v/>
      </c>
      <c r="K58" s="8" t="str" cm="1">
        <f t="array" aca="1" ref="K58" ca="1">IF(I58=0,INDIRECT(ADDRESS(ROW(),COLUMN()-8)),"")</f>
        <v/>
      </c>
      <c r="L58" s="31"/>
      <c r="M58" s="10" t="str">
        <f t="shared" si="0"/>
        <v>$C$58</v>
      </c>
      <c r="N58" s="29" t="str">
        <f ca="1">IF(O58="","",SUM(1+MAXA(N$1:N57)))</f>
        <v/>
      </c>
      <c r="O58" s="8" t="str" cm="1">
        <f t="array" aca="1" ref="O58" ca="1">IF(ISNUMBER(SEARCH(O$1,INDEX(INDIRECT($P$1),ROW(M58),1)))=TRUE,INDIRECT(M58),"")</f>
        <v/>
      </c>
      <c r="P58" s="13" t="s">
        <v>1192</v>
      </c>
      <c r="Q58" s="13" t="s">
        <v>1192</v>
      </c>
      <c r="R58" s="13"/>
      <c r="S58" s="13"/>
      <c r="T58" s="13"/>
      <c r="U58" s="13"/>
      <c r="V58" s="13"/>
      <c r="W58" s="13"/>
      <c r="X58" s="13"/>
      <c r="Y58" s="13" t="s">
        <v>1192</v>
      </c>
      <c r="Z58" s="13" t="s">
        <v>1192</v>
      </c>
      <c r="AA58" s="10" t="str">
        <f t="shared" ca="1" si="62"/>
        <v/>
      </c>
      <c r="AB58" s="8"/>
      <c r="AC58" s="10"/>
      <c r="AD58" s="10"/>
      <c r="AF58" s="81"/>
      <c r="AG58" s="81"/>
      <c r="AH58" s="10" t="str" cm="1">
        <f t="array" aca="1" ref="AH58" ca="1">IF(INDIRECT(ADDRESS(ROW(),COLUMN()-6))="","X",IF(INDIRECT(ADDRESS(ROW(),COLUMN()-5))="",0,"OK"))</f>
        <v>X</v>
      </c>
      <c r="AI58" s="29" t="str">
        <f ca="1">IF(AJ58="","",SUM(1+MAXA(AI$1:AI57)))</f>
        <v/>
      </c>
      <c r="AJ58" s="8" t="str" cm="1">
        <f t="array" aca="1" ref="AJ58" ca="1">IF(AH58=0,INDIRECT(ADDRESS(ROW(),COLUMN()-8)),"")</f>
        <v/>
      </c>
      <c r="AK58" s="31"/>
      <c r="AL58" s="10" t="str">
        <f t="shared" si="1"/>
        <v>$AB$58</v>
      </c>
      <c r="AM58" s="29" t="str">
        <f ca="1">IF(AN58="","",SUM(1+MAXA(AM$1:AM57)))</f>
        <v/>
      </c>
      <c r="AN58" s="8" t="str" cm="1">
        <f t="array" aca="1" ref="AN58" ca="1">IF(ISNUMBER(SEARCH(AN$1,INDEX(INDIRECT($AO$1),ROW(AL58),1)))=TRUE,INDIRECT(AL58),"")</f>
        <v/>
      </c>
      <c r="AO58" s="13" t="s">
        <v>1192</v>
      </c>
      <c r="AP58" s="13" t="s">
        <v>1192</v>
      </c>
      <c r="AQ58" s="13" t="s">
        <v>1192</v>
      </c>
      <c r="AR58" s="13"/>
      <c r="AS58" s="13"/>
      <c r="AT58" s="13"/>
      <c r="AU58" s="13"/>
      <c r="AV58" s="13"/>
      <c r="AW58" s="13"/>
      <c r="AX58" s="13" t="s">
        <v>1192</v>
      </c>
      <c r="AY58" s="13" t="s">
        <v>1192</v>
      </c>
      <c r="AZ58" s="13" t="s">
        <v>1192</v>
      </c>
      <c r="BA58" s="10" t="str">
        <f t="shared" ca="1" si="33"/>
        <v/>
      </c>
      <c r="BB58" s="8" t="s">
        <v>3504</v>
      </c>
      <c r="BC58" s="3" t="s">
        <v>3314</v>
      </c>
      <c r="BD58" s="3" t="s">
        <v>3315</v>
      </c>
      <c r="BE58" s="27" t="str" cm="1">
        <f t="array" aca="1" ref="BE58" ca="1">CONCATENATE($A$37,INDIRECT(ADDRESS(ROW(),COLUMN()-2)),"%20",INDIRECT(ADDRESS(ROW(),COLUMN()-1)),$A$39,INDIRECT(ADDRESS(ROW(),COLUMN()-2)),"%20",INDIRECT(ADDRESS(ROW(),COLUMN()-1)))</f>
        <v>https://maps.yandex.ru/?ll=38.697073%2035.519374&amp;z=16&amp;text=38.697073%2035.519374</v>
      </c>
      <c r="BF58" s="87" t="str" cm="1">
        <f t="array" aca="1" ref="BF58" ca="1">CONCATENATE($A$40,INDIRECT(ADDRESS(ROW(),COLUMN()-3)),"%2C",INDIRECT(ADDRESS(ROW(),COLUMN()-2)))</f>
        <v>https://maps.google.com/maps?q=38.697073%2C35.519374</v>
      </c>
      <c r="BG58" s="92" t="s">
        <v>3229</v>
      </c>
      <c r="BH58" s="10" t="str" cm="1">
        <f t="array" aca="1" ref="BH58" ca="1">IF(INDIRECT(ADDRESS(ROW(),COLUMN()-6))="","X",IF(INDIRECT(ADDRESS(ROW(),COLUMN()-5))="",0,"OK"))</f>
        <v>OK</v>
      </c>
      <c r="BI58" s="29" t="str">
        <f ca="1">IF(BJ58="","",SUM(1+MAXA(BI$1:BI57)))</f>
        <v/>
      </c>
      <c r="BJ58" s="8" t="str" cm="1">
        <f t="array" aca="1" ref="BJ58" ca="1">IF(BH58=0,INDIRECT(ADDRESS(ROW(),COLUMN()-8)),"")</f>
        <v/>
      </c>
      <c r="BK58" s="31"/>
      <c r="BL58" s="10" t="str">
        <f t="shared" si="2"/>
        <v>$BB$58</v>
      </c>
      <c r="BM58" s="29" t="str">
        <f ca="1">IF(BN58="","",SUM(1+MAXA(BM$1:BM57)))</f>
        <v/>
      </c>
      <c r="BN58" s="8" t="str" cm="1">
        <f t="array" aca="1" ref="BN58" ca="1">IF(ISNUMBER(SEARCH(BN$1,INDEX(INDIRECT(BO$1),ROW(BL58),1)))=TRUE,INDIRECT(BL58),"")</f>
        <v/>
      </c>
      <c r="BO58" s="13" t="s">
        <v>1192</v>
      </c>
      <c r="BP58" s="13" t="s">
        <v>1192</v>
      </c>
      <c r="BQ58" s="13" t="s">
        <v>1192</v>
      </c>
      <c r="BR58" s="13"/>
      <c r="BS58" s="13"/>
      <c r="BT58" s="13"/>
      <c r="BU58" s="13"/>
      <c r="BV58" s="13"/>
      <c r="BW58" s="13" t="s">
        <v>1192</v>
      </c>
      <c r="BX58" s="13" t="s">
        <v>1192</v>
      </c>
      <c r="BY58" s="13"/>
      <c r="BZ58" s="13"/>
      <c r="CA58" s="10" t="str">
        <f t="shared" ca="1" si="34"/>
        <v/>
      </c>
      <c r="CB58" s="8" t="s">
        <v>846</v>
      </c>
      <c r="CC58" s="10" t="s">
        <v>847</v>
      </c>
      <c r="CD58" s="10" t="s">
        <v>848</v>
      </c>
      <c r="CE58" s="27" t="str" cm="1">
        <f t="array" aca="1" ref="CE58" ca="1">CONCATENATE($A$37,INDIRECT(ADDRESS(ROW(),COLUMN()-2)),"%20",INDIRECT(ADDRESS(ROW(),COLUMN()-1)),$A$39,INDIRECT(ADDRESS(ROW(),COLUMN()-2)),"%20",INDIRECT(ADDRESS(ROW(),COLUMN()-1)))</f>
        <v>https://maps.yandex.ru/?ll=38.747086%2035.428574&amp;z=16&amp;text=38.747086%2035.428574</v>
      </c>
      <c r="CF58" s="87" t="str" cm="1">
        <f t="array" aca="1" ref="CF58" ca="1">CONCATENATE($A$40,INDIRECT(ADDRESS(ROW(),COLUMN()-3)),"%2C",INDIRECT(ADDRESS(ROW(),COLUMN()-2)))</f>
        <v>https://maps.google.com/maps?q=38.747086%2C35.428574</v>
      </c>
      <c r="CG58" s="92" t="s">
        <v>3229</v>
      </c>
      <c r="CH58" s="10" t="str" cm="1">
        <f t="array" aca="1" ref="CH58" ca="1">IF(INDIRECT(ADDRESS(ROW(),COLUMN()-6))="","X",IF(INDIRECT(ADDRESS(ROW(),COLUMN()-5))="",0,"OK"))</f>
        <v>OK</v>
      </c>
      <c r="CI58" s="29" t="str">
        <f ca="1">IF(CJ58="","",SUM(1+MAXA(CI$1:CI57)))</f>
        <v/>
      </c>
      <c r="CJ58" s="8" t="str" cm="1">
        <f t="array" aca="1" ref="CJ58" ca="1">IF(CH58=0,INDIRECT(ADDRESS(ROW(),COLUMN()-8)),"")</f>
        <v/>
      </c>
      <c r="CK58" s="31"/>
      <c r="CL58" s="10" t="str">
        <f t="shared" si="3"/>
        <v>$CB$58</v>
      </c>
      <c r="CM58" s="29" t="str">
        <f ca="1">IF(CN58="","",SUM(1+MAXA(CM$1:CM57)))</f>
        <v/>
      </c>
      <c r="CN58" s="8" t="str" cm="1">
        <f t="array" aca="1" ref="CN58" ca="1">IF(ISNUMBER(SEARCH(CN$1,INDEX(INDIRECT(CO$1),ROW(CL58),1)))=TRUE,INDIRECT(CL58),"")</f>
        <v/>
      </c>
      <c r="CO58" s="13" t="s">
        <v>1192</v>
      </c>
      <c r="CP58" s="13"/>
      <c r="CQ58" s="13"/>
      <c r="CR58" s="13"/>
      <c r="CS58" s="13"/>
      <c r="CT58" s="13"/>
      <c r="CU58" s="13"/>
      <c r="CV58" s="13"/>
      <c r="CW58" s="13"/>
      <c r="CX58" s="13"/>
      <c r="CY58" s="13"/>
      <c r="CZ58" s="13" t="s">
        <v>1192</v>
      </c>
      <c r="DA58" s="10" t="str">
        <f t="shared" ca="1" si="65"/>
        <v/>
      </c>
      <c r="DB58" s="8"/>
      <c r="DC58" s="10"/>
      <c r="DD58" s="10"/>
      <c r="DF58" s="81"/>
      <c r="DG58" s="94"/>
      <c r="DH58" s="10" t="str" cm="1">
        <f t="array" aca="1" ref="DH58" ca="1">IF(INDIRECT(ADDRESS(ROW(),COLUMN()-6))="","X",IF(INDIRECT(ADDRESS(ROW(),COLUMN()-5))="",0,"OK"))</f>
        <v>X</v>
      </c>
      <c r="DI58" s="29" t="str">
        <f ca="1">IF(DJ58="","",SUM(1+MAXA(DI$1:DI57)))</f>
        <v/>
      </c>
      <c r="DJ58" s="8" t="str" cm="1">
        <f t="array" aca="1" ref="DJ58" ca="1">IF(DH58=0,INDIRECT(ADDRESS(ROW(),COLUMN()-8)),"")</f>
        <v/>
      </c>
      <c r="DK58" s="31"/>
      <c r="DL58" s="10" t="str">
        <f t="shared" si="66"/>
        <v>$DB$58</v>
      </c>
      <c r="DM58" s="29" t="str">
        <f ca="1">IF(DN58="","",SUM(1+MAXA(DM$1:DM57)))</f>
        <v/>
      </c>
      <c r="DN58" s="8" t="str" cm="1">
        <f t="array" aca="1" ref="DN58" ca="1">IF(ISNUMBER(SEARCH(DN$1,INDEX(INDIRECT(DO$1),ROW(DL58),1)))=TRUE,INDIRECT(DL58),"")</f>
        <v/>
      </c>
      <c r="DO58" s="13" t="s">
        <v>1192</v>
      </c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 t="s">
        <v>1192</v>
      </c>
      <c r="EA58" s="10" t="str">
        <f t="shared" ca="1" si="35"/>
        <v/>
      </c>
      <c r="EB58" s="22"/>
      <c r="EC58" s="14"/>
      <c r="ED58" s="14"/>
      <c r="EE58" s="15"/>
      <c r="EF58" s="15"/>
      <c r="EG58" s="92"/>
      <c r="EH58" s="10" t="str" cm="1">
        <f t="array" aca="1" ref="EH58" ca="1">IF(INDIRECT(ADDRESS(ROW(),COLUMN()-6))="","X",IF(INDIRECT(ADDRESS(ROW(),COLUMN()-5))="",0,"OK"))</f>
        <v>X</v>
      </c>
      <c r="EI58" s="29" t="str">
        <f ca="1">IF(EJ58="","",SUM(1+MAXA(EI$1:EI57)))</f>
        <v/>
      </c>
      <c r="EJ58" s="8" t="str" cm="1">
        <f t="array" aca="1" ref="EJ58" ca="1">IF(EH58=0,INDIRECT(ADDRESS(ROW(),COLUMN()-8)),"")</f>
        <v/>
      </c>
      <c r="EK58" s="31"/>
      <c r="EL58" s="10" t="str">
        <f t="shared" si="5"/>
        <v>$EB$58</v>
      </c>
      <c r="EM58" s="29" t="str">
        <f ca="1">IF(EN58="","",SUM(1+MAXA(EM$1:EM57)))</f>
        <v/>
      </c>
      <c r="EN58" s="8" t="str" cm="1">
        <f t="array" aca="1" ref="EN58" ca="1">IF(ISNUMBER(SEARCH(EN$1,INDEX(INDIRECT(EO$1),ROW(EL58),1)))=TRUE,INDIRECT(EL58),"")</f>
        <v/>
      </c>
      <c r="EO58" s="13" t="s">
        <v>1192</v>
      </c>
      <c r="EP58" s="13"/>
      <c r="EQ58" s="13"/>
      <c r="ER58" s="13"/>
      <c r="ES58" s="13"/>
      <c r="ET58" s="13"/>
      <c r="EU58" s="13"/>
      <c r="EV58" s="13"/>
      <c r="EW58" s="13"/>
      <c r="EX58" s="13"/>
      <c r="EY58" s="13"/>
      <c r="EZ58" s="13"/>
      <c r="FA58" s="10" t="str">
        <f t="shared" ca="1" si="36"/>
        <v/>
      </c>
      <c r="FB58" s="22" t="s">
        <v>3904</v>
      </c>
      <c r="FC58" s="6" t="s">
        <v>4049</v>
      </c>
      <c r="FD58" s="6" t="s">
        <v>4050</v>
      </c>
      <c r="FE58" s="27" t="str" cm="1">
        <f t="array" aca="1" ref="FE58" ca="1">CONCATENATE($A$37,INDIRECT(ADDRESS(ROW(),COLUMN()-2)),"%20",INDIRECT(ADDRESS(ROW(),COLUMN()-1)),$A$39,INDIRECT(ADDRESS(ROW(),COLUMN()-2)),"%20",INDIRECT(ADDRESS(ROW(),COLUMN()-1)))</f>
        <v>https://maps.yandex.ru/?ll=38.617981%2035.535287&amp;z=16&amp;text=38.617981%2035.535287</v>
      </c>
      <c r="FF58" s="87" t="str" cm="1">
        <f t="array" aca="1" ref="FF58" ca="1">CONCATENATE($A$40,INDIRECT(ADDRESS(ROW(),COLUMN()-3)),"%2C",INDIRECT(ADDRESS(ROW(),COLUMN()-2)))</f>
        <v>https://maps.google.com/maps?q=38.617981%2C35.535287</v>
      </c>
      <c r="FG58" s="92" t="s">
        <v>3229</v>
      </c>
      <c r="FH58" s="10" t="str" cm="1">
        <f t="array" aca="1" ref="FH58" ca="1">IF(INDIRECT(ADDRESS(ROW(),COLUMN()-6))="","X",IF(INDIRECT(ADDRESS(ROW(),COLUMN()-5))="",0,"OK"))</f>
        <v>OK</v>
      </c>
      <c r="FI58" s="29" t="str">
        <f ca="1">IF(FJ58="","",SUM(1+MAXA(FI$1:FI57)))</f>
        <v/>
      </c>
      <c r="FJ58" s="8" t="str" cm="1">
        <f t="array" aca="1" ref="FJ58" ca="1">IF(FH58=0,INDIRECT(ADDRESS(ROW(),COLUMN()-8)),"")</f>
        <v/>
      </c>
      <c r="FK58" s="31"/>
      <c r="FL58" s="10" t="str">
        <f t="shared" si="6"/>
        <v>$FB$58</v>
      </c>
      <c r="FM58" s="29" t="str">
        <f ca="1">IF(FN58="","",SUM(1+MAXA(FM$1:FM57)))</f>
        <v/>
      </c>
      <c r="FN58" s="8" t="str" cm="1">
        <f t="array" aca="1" ref="FN58" ca="1">IF(ISNUMBER(SEARCH(FN$1,INDEX(INDIRECT(FO$1),ROW(FL58),1)))=TRUE,INDIRECT(FL58),"")</f>
        <v/>
      </c>
      <c r="FO58" s="13" t="s">
        <v>1192</v>
      </c>
      <c r="FP58" s="13" t="s">
        <v>1192</v>
      </c>
      <c r="FQ58" s="13" t="s">
        <v>1192</v>
      </c>
      <c r="FR58" s="13" t="s">
        <v>1192</v>
      </c>
      <c r="FS58" s="13" t="s">
        <v>1192</v>
      </c>
      <c r="FT58" s="13"/>
      <c r="FU58" s="13"/>
      <c r="FV58" s="13"/>
      <c r="FW58" s="13"/>
      <c r="FX58" s="13"/>
      <c r="FY58" s="13"/>
      <c r="FZ58" s="13"/>
      <c r="GA58" s="10" t="str">
        <f t="shared" ca="1" si="37"/>
        <v/>
      </c>
      <c r="GB58" s="22"/>
      <c r="GC58" s="6"/>
      <c r="GD58" s="6"/>
      <c r="GE58" s="24"/>
      <c r="GF58" s="88"/>
      <c r="GG58" s="115"/>
      <c r="GH58" s="10" t="str" cm="1">
        <f t="array" aca="1" ref="GH58" ca="1">IF(INDIRECT(ADDRESS(ROW(),COLUMN()-6))="","X",IF(INDIRECT(ADDRESS(ROW(),COLUMN()-5))="",0,"OK"))</f>
        <v>X</v>
      </c>
      <c r="GI58" s="29" t="str">
        <f ca="1">IF(GJ58="","",SUM(1+MAXA(GI$1:GI57)))</f>
        <v/>
      </c>
      <c r="GJ58" s="8" t="str" cm="1">
        <f t="array" aca="1" ref="GJ58" ca="1">IF(GH58=0,INDIRECT(ADDRESS(ROW(),COLUMN()-8)),"")</f>
        <v/>
      </c>
      <c r="GK58" s="31"/>
      <c r="GL58" s="10" t="str">
        <f t="shared" si="7"/>
        <v>$GB$58</v>
      </c>
      <c r="GM58" s="29" t="str">
        <f ca="1">IF(GN58="","",SUM(1+MAXA(GM$1:GM57)))</f>
        <v/>
      </c>
      <c r="GN58" s="8" t="str" cm="1">
        <f t="array" aca="1" ref="GN58" ca="1">IF(ISNUMBER(SEARCH(GN$1,INDEX(INDIRECT(GO$1),ROW(GL58),1)))=TRUE,INDIRECT(GL58),"")</f>
        <v/>
      </c>
      <c r="GO58" s="13" t="s">
        <v>1192</v>
      </c>
      <c r="GP58" s="13" t="s">
        <v>1192</v>
      </c>
      <c r="GQ58" s="13" t="s">
        <v>1192</v>
      </c>
      <c r="GR58" s="13" t="s">
        <v>1192</v>
      </c>
      <c r="GS58" s="13" t="s">
        <v>1192</v>
      </c>
      <c r="GT58" s="13"/>
      <c r="GU58" s="13"/>
      <c r="GV58" s="13"/>
      <c r="GW58" s="13"/>
      <c r="GX58" s="13"/>
      <c r="GY58" s="13"/>
      <c r="GZ58" s="13"/>
      <c r="HA58" s="10" t="str">
        <f t="shared" ca="1" si="38"/>
        <v/>
      </c>
      <c r="HB58" s="16"/>
      <c r="HC58" s="17" t="s">
        <v>736</v>
      </c>
      <c r="HD58" s="18"/>
      <c r="HE58" s="25"/>
      <c r="HF58" s="25"/>
      <c r="HG58" s="92" t="s">
        <v>3229</v>
      </c>
      <c r="HH58" s="10" t="str" cm="1">
        <f t="array" aca="1" ref="HH58" ca="1">IF(INDIRECT(ADDRESS(ROW(),COLUMN()-6))="","X",IF(INDIRECT(ADDRESS(ROW(),COLUMN()-5))="",0,"OK"))</f>
        <v>X</v>
      </c>
      <c r="HI58" s="29" t="str">
        <f ca="1">IF(HJ58="","",SUM(1+MAXA(HI$1:HI57)))</f>
        <v/>
      </c>
      <c r="HJ58" s="8" t="str" cm="1">
        <f t="array" aca="1" ref="HJ58" ca="1">IF(HH58=0,INDIRECT(ADDRESS(ROW(),COLUMN()-8)),"")</f>
        <v/>
      </c>
      <c r="HK58" s="31"/>
      <c r="HL58" s="10" t="str">
        <f t="shared" si="8"/>
        <v>$HB$58</v>
      </c>
      <c r="HM58" s="29" t="str">
        <f ca="1">IF(HN58="","",SUM(1+MAXA(HM$1:HM57)))</f>
        <v/>
      </c>
      <c r="HN58" s="8" t="str" cm="1">
        <f t="array" aca="1" ref="HN58" ca="1">IF(ISNUMBER(SEARCH(HN$1,INDEX(INDIRECT(HO$1),ROW(HL58),1)))=TRUE,INDIRECT(HL58),"")</f>
        <v/>
      </c>
      <c r="HO58" s="13" t="s">
        <v>1192</v>
      </c>
      <c r="HP58" s="13" t="s">
        <v>1192</v>
      </c>
      <c r="HQ58" s="13" t="s">
        <v>1192</v>
      </c>
      <c r="HR58" s="13"/>
      <c r="HS58" s="13"/>
      <c r="HT58" s="13"/>
      <c r="HU58" s="13"/>
      <c r="HV58" s="13"/>
      <c r="HW58" s="13"/>
      <c r="HX58" s="13"/>
      <c r="HY58" s="13" t="s">
        <v>1192</v>
      </c>
      <c r="HZ58" s="13" t="s">
        <v>1192</v>
      </c>
      <c r="IA58" s="10" t="str">
        <f t="shared" ca="1" si="39"/>
        <v/>
      </c>
      <c r="IB58" s="65" t="s">
        <v>3035</v>
      </c>
      <c r="IC58" s="66" t="s">
        <v>773</v>
      </c>
      <c r="ID58" s="66" t="s">
        <v>774</v>
      </c>
      <c r="IE58" s="27" t="str" cm="1">
        <f t="array" aca="1" ref="IE58" ca="1">CONCATENATE($A$37,INDIRECT(ADDRESS(ROW(),COLUMN()-2)),"%20",INDIRECT(ADDRESS(ROW(),COLUMN()-1)),$A$39,INDIRECT(ADDRESS(ROW(),COLUMN()-2)),"%20",INDIRECT(ADDRESS(ROW(),COLUMN()-1)))</f>
        <v>https://maps.yandex.ru/?ll=38.871044%2035.665137&amp;z=16&amp;text=38.871044%2035.665137</v>
      </c>
      <c r="IF58" s="87" t="str" cm="1">
        <f t="array" aca="1" ref="IF58" ca="1">CONCATENATE($A$40,INDIRECT(ADDRESS(ROW(),COLUMN()-3)),"%2C",INDIRECT(ADDRESS(ROW(),COLUMN()-2)))</f>
        <v>https://maps.google.com/maps?q=38.871044%2C35.665137</v>
      </c>
      <c r="IG58" s="79" t="s">
        <v>3234</v>
      </c>
      <c r="IH58" s="10" t="str" cm="1">
        <f t="array" aca="1" ref="IH58" ca="1">IF(INDIRECT(ADDRESS(ROW(),COLUMN()-6))="","X",IF(INDIRECT(ADDRESS(ROW(),COLUMN()-5))="",0,"OK"))</f>
        <v>OK</v>
      </c>
      <c r="II58" s="29" t="str">
        <f ca="1">IF(IJ58="","",SUM(1+MAXA(II$1:II57)))</f>
        <v/>
      </c>
      <c r="IJ58" s="8" t="str" cm="1">
        <f t="array" aca="1" ref="IJ58" ca="1">IF(IH58=0,INDIRECT(ADDRESS(ROW(),COLUMN()-8)),"")</f>
        <v/>
      </c>
      <c r="IK58" s="31"/>
      <c r="IL58" s="10" t="str">
        <f t="shared" si="9"/>
        <v>$IB$58</v>
      </c>
      <c r="IM58" s="29" t="str">
        <f ca="1">IF(IN58="","",SUM(1+MAXA(IM$1:IM57)))</f>
        <v/>
      </c>
      <c r="IN58" s="8" t="str" cm="1">
        <f t="array" aca="1" ref="IN58" ca="1">IF(ISNUMBER(SEARCH(IN$1,INDEX(INDIRECT(IO$1),ROW(IL58),1)))=TRUE,INDIRECT(IL58),"")</f>
        <v/>
      </c>
      <c r="IO58" s="13" t="s">
        <v>1192</v>
      </c>
      <c r="IP58" s="13" t="s">
        <v>1192</v>
      </c>
      <c r="IQ58" s="13" t="s">
        <v>1192</v>
      </c>
      <c r="IR58" s="13"/>
      <c r="IS58" s="13"/>
      <c r="IT58" s="13"/>
      <c r="IU58" s="13"/>
      <c r="IV58" s="13"/>
      <c r="IW58" s="13"/>
      <c r="IX58" s="13" t="s">
        <v>1192</v>
      </c>
      <c r="IY58" s="13" t="s">
        <v>1192</v>
      </c>
      <c r="IZ58" s="13" t="s">
        <v>1192</v>
      </c>
      <c r="JA58" s="10" t="str">
        <f t="shared" ca="1" si="40"/>
        <v/>
      </c>
      <c r="JB58" s="22"/>
      <c r="JC58" s="14"/>
      <c r="JD58" s="14"/>
      <c r="JE58" s="24"/>
      <c r="JF58" s="88"/>
      <c r="JG58" s="101"/>
      <c r="JH58" s="10" t="str" cm="1">
        <f t="array" aca="1" ref="JH58" ca="1">IF(INDIRECT(ADDRESS(ROW(),COLUMN()-6))="","X",IF(INDIRECT(ADDRESS(ROW(),COLUMN()-5))="",0,"OK"))</f>
        <v>X</v>
      </c>
      <c r="JI58" s="29" t="str">
        <f ca="1">IF(JJ58="","",SUM(1+MAXA(JI$1:JI57)))</f>
        <v/>
      </c>
      <c r="JJ58" s="8" t="str" cm="1">
        <f t="array" aca="1" ref="JJ58" ca="1">IF(JH58=0,INDIRECT(ADDRESS(ROW(),COLUMN()-8)),"")</f>
        <v/>
      </c>
      <c r="JK58" s="31"/>
      <c r="JL58" s="10" t="str">
        <f t="shared" si="10"/>
        <v>$JB$58</v>
      </c>
      <c r="JM58" s="29" t="str">
        <f ca="1">IF(JN58="","",SUM(1+MAXA(JM$1:JM57)))</f>
        <v/>
      </c>
      <c r="JN58" s="8" t="str" cm="1">
        <f t="array" aca="1" ref="JN58" ca="1">IF(ISNUMBER(SEARCH(JN$1,INDEX(INDIRECT(JO$1),ROW(JL58),1)))=TRUE,INDIRECT(JL58),"")</f>
        <v/>
      </c>
      <c r="JO58" s="13" t="s">
        <v>1192</v>
      </c>
      <c r="JP58" s="13" t="s">
        <v>1192</v>
      </c>
      <c r="JQ58" s="13" t="s">
        <v>1192</v>
      </c>
      <c r="JR58" s="13"/>
      <c r="JS58" s="13"/>
      <c r="JT58" s="13"/>
      <c r="JU58" s="13"/>
      <c r="JV58" s="13"/>
      <c r="JW58" s="13"/>
      <c r="JX58" s="13" t="s">
        <v>1192</v>
      </c>
      <c r="JY58" s="13" t="s">
        <v>1192</v>
      </c>
      <c r="JZ58" s="13" t="s">
        <v>1192</v>
      </c>
      <c r="KA58" s="10" t="str">
        <f t="shared" ca="1" si="41"/>
        <v/>
      </c>
      <c r="KB58" s="22" t="s">
        <v>3723</v>
      </c>
      <c r="KC58" s="6" t="s">
        <v>3724</v>
      </c>
      <c r="KD58" s="6" t="s">
        <v>3725</v>
      </c>
      <c r="KE58" s="27" t="str" cm="1">
        <f t="array" aca="1" ref="KE58" ca="1">CONCATENATE($A$37,INDIRECT(ADDRESS(ROW(),COLUMN()-2)),"%20",INDIRECT(ADDRESS(ROW(),COLUMN()-1)),$A$39,INDIRECT(ADDRESS(ROW(),COLUMN()-2)),"%20",INDIRECT(ADDRESS(ROW(),COLUMN()-1)))</f>
        <v>https://maps.yandex.ru/?ll=38.556249%2035.742639&amp;z=16&amp;text=38.556249%2035.742639</v>
      </c>
      <c r="KF58" s="87" t="str" cm="1">
        <f t="array" aca="1" ref="KF58" ca="1">CONCATENATE($A$40,INDIRECT(ADDRESS(ROW(),COLUMN()-3)),"%2C",INDIRECT(ADDRESS(ROW(),COLUMN()-2)))</f>
        <v>https://maps.google.com/maps?q=38.556249%2C35.742639</v>
      </c>
      <c r="KG58" s="79" t="s">
        <v>3229</v>
      </c>
      <c r="KH58" s="10" t="str" cm="1">
        <f t="array" aca="1" ref="KH58" ca="1">IF(INDIRECT(ADDRESS(ROW(),COLUMN()-6))="","X",IF(INDIRECT(ADDRESS(ROW(),COLUMN()-5))="",0,"OK"))</f>
        <v>OK</v>
      </c>
      <c r="KI58" s="29" t="str">
        <f ca="1">IF(KJ58="","",SUM(1+MAXA(KI$1:KI57)))</f>
        <v/>
      </c>
      <c r="KJ58" s="8" t="str" cm="1">
        <f t="array" aca="1" ref="KJ58" ca="1">IF(KH58=0,INDIRECT(ADDRESS(ROW(),COLUMN()-8)),"")</f>
        <v/>
      </c>
      <c r="KK58" s="31"/>
      <c r="KL58" s="10" t="str">
        <f t="shared" si="11"/>
        <v>$KB$58</v>
      </c>
      <c r="KM58" s="29" t="str">
        <f ca="1">IF(KN58="","",SUM(1+MAXA(KM$1:KM57)))</f>
        <v/>
      </c>
      <c r="KN58" s="8" t="str" cm="1">
        <f t="array" aca="1" ref="KN58" ca="1">IF(ISNUMBER(SEARCH(KN$1,INDEX(INDIRECT(KO$1),ROW(KL58),1)))=TRUE,INDIRECT(KL58),"")</f>
        <v/>
      </c>
      <c r="KO58" s="13" t="s">
        <v>1192</v>
      </c>
      <c r="KP58" s="13" t="s">
        <v>1192</v>
      </c>
      <c r="KQ58" s="13" t="s">
        <v>1192</v>
      </c>
      <c r="KR58" s="13"/>
      <c r="KS58" s="13"/>
      <c r="KT58" s="13"/>
      <c r="KU58" s="13"/>
      <c r="KV58" s="13"/>
      <c r="KW58" s="13"/>
      <c r="KX58" s="13"/>
      <c r="KY58" s="13" t="s">
        <v>1192</v>
      </c>
      <c r="KZ58" s="13" t="s">
        <v>1192</v>
      </c>
      <c r="LA58" s="10" t="str">
        <f t="shared" ca="1" si="42"/>
        <v/>
      </c>
      <c r="LB58" s="8"/>
      <c r="LC58" s="10"/>
      <c r="LD58" s="10"/>
      <c r="LG58" s="79"/>
      <c r="LH58" s="10" t="str" cm="1">
        <f t="array" aca="1" ref="LH58" ca="1">IF(INDIRECT(ADDRESS(ROW(),COLUMN()-6))="","X",IF(INDIRECT(ADDRESS(ROW(),COLUMN()-5))="",0,"OK"))</f>
        <v>X</v>
      </c>
      <c r="LI58" s="29" t="str">
        <f ca="1">IF(LJ58="","",SUM(1+MAXA(LI$1:LI57)))</f>
        <v/>
      </c>
      <c r="LJ58" s="8" t="str" cm="1">
        <f t="array" aca="1" ref="LJ58" ca="1">IF(LH58=0,INDIRECT(ADDRESS(ROW(),COLUMN()-8)),"")</f>
        <v/>
      </c>
      <c r="LK58" s="31"/>
      <c r="LL58" s="10" t="str">
        <f t="shared" si="12"/>
        <v>$LB$58</v>
      </c>
      <c r="LM58" s="29" t="str">
        <f ca="1">IF(LN58="","",SUM(1+MAXA(LM$1:LM57)))</f>
        <v/>
      </c>
      <c r="LN58" s="8" t="str" cm="1">
        <f t="array" aca="1" ref="LN58" ca="1">IF(ISNUMBER(SEARCH(LN$1,INDEX(INDIRECT(LO$1),ROW(LL58),1)))=TRUE,INDIRECT(LL58),"")</f>
        <v/>
      </c>
      <c r="LO58" s="13" t="s">
        <v>1192</v>
      </c>
      <c r="LP58" s="13" t="s">
        <v>1192</v>
      </c>
      <c r="LQ58" s="13" t="s">
        <v>1192</v>
      </c>
      <c r="LR58" s="13" t="s">
        <v>1192</v>
      </c>
      <c r="LS58" s="13"/>
      <c r="LT58" s="13"/>
      <c r="LU58" s="13"/>
      <c r="LV58" s="13"/>
      <c r="LW58" s="13"/>
      <c r="LX58" s="13"/>
      <c r="LY58" s="13" t="s">
        <v>1192</v>
      </c>
      <c r="LZ58" s="13" t="s">
        <v>1192</v>
      </c>
      <c r="MA58" s="10" t="str">
        <f t="shared" ca="1" si="43"/>
        <v/>
      </c>
      <c r="MB58" s="8" t="s">
        <v>436</v>
      </c>
      <c r="MC58" s="10" t="s">
        <v>437</v>
      </c>
      <c r="MD58" s="10" t="s">
        <v>438</v>
      </c>
      <c r="ME58" s="27" t="str" cm="1">
        <f t="array" aca="1" ref="ME58" ca="1">CONCATENATE($A$37,INDIRECT(ADDRESS(ROW(),COLUMN()-2)),"%20",INDIRECT(ADDRESS(ROW(),COLUMN()-1)),$A$39,INDIRECT(ADDRESS(ROW(),COLUMN()-2)),"%20",INDIRECT(ADDRESS(ROW(),COLUMN()-1)))</f>
        <v>https://maps.yandex.ru/?ll=38.930595%2035.998089&amp;z=16&amp;text=38.930595%2035.998089</v>
      </c>
      <c r="MF58" s="87" t="str" cm="1">
        <f t="array" aca="1" ref="MF58" ca="1">CONCATENATE($A$40,INDIRECT(ADDRESS(ROW(),COLUMN()-3)),"%2C",INDIRECT(ADDRESS(ROW(),COLUMN()-2)))</f>
        <v>https://maps.google.com/maps?q=38.930595%2C35.998089</v>
      </c>
      <c r="MG58" s="79" t="s">
        <v>3229</v>
      </c>
      <c r="MH58" s="10" t="str" cm="1">
        <f t="array" aca="1" ref="MH58" ca="1">IF(INDIRECT(ADDRESS(ROW(),COLUMN()-6))="","X",IF(INDIRECT(ADDRESS(ROW(),COLUMN()-5))="",0,"OK"))</f>
        <v>OK</v>
      </c>
      <c r="MI58" s="29" t="str">
        <f ca="1">IF(MJ58="","",SUM(1+MAXA(MI$1:MI57)))</f>
        <v/>
      </c>
      <c r="MJ58" s="8" t="str" cm="1">
        <f t="array" aca="1" ref="MJ58" ca="1">IF(MH58=0,INDIRECT(ADDRESS(ROW(),COLUMN()-8)),"")</f>
        <v/>
      </c>
      <c r="MK58" s="31"/>
      <c r="ML58" s="10" t="str">
        <f t="shared" si="13"/>
        <v>$MB$58</v>
      </c>
      <c r="MM58" s="29" t="str">
        <f ca="1">IF(MN58="","",SUM(1+MAXA(MM$1:MM57)))</f>
        <v/>
      </c>
      <c r="MN58" s="8" t="str" cm="1">
        <f t="array" aca="1" ref="MN58" ca="1">IF(ISNUMBER(SEARCH(MN$1,INDEX(INDIRECT(MO$1),ROW(ML58),1)))=TRUE,INDIRECT(ML58),"")</f>
        <v/>
      </c>
      <c r="MO58" s="13" t="s">
        <v>1192</v>
      </c>
      <c r="MP58" s="13" t="s">
        <v>1192</v>
      </c>
      <c r="MQ58" s="13" t="s">
        <v>1192</v>
      </c>
      <c r="MR58" s="13"/>
      <c r="MS58" s="13"/>
      <c r="MT58" s="13"/>
      <c r="MU58" s="13"/>
      <c r="MV58" s="13"/>
      <c r="MW58" s="13" t="s">
        <v>1192</v>
      </c>
      <c r="MX58" s="13"/>
      <c r="MY58" s="13" t="s">
        <v>1192</v>
      </c>
      <c r="MZ58" s="13" t="s">
        <v>1192</v>
      </c>
      <c r="NA58" s="10" t="str">
        <f t="shared" ca="1" si="44"/>
        <v/>
      </c>
      <c r="NB58" s="8"/>
      <c r="NC58" s="10"/>
      <c r="ND58" s="10"/>
      <c r="NG58" s="81"/>
      <c r="NH58" s="10" t="str" cm="1">
        <f t="array" aca="1" ref="NH58" ca="1">IF(INDIRECT(ADDRESS(ROW(),COLUMN()-6))="","X",IF(INDIRECT(ADDRESS(ROW(),COLUMN()-5))="",0,"OK"))</f>
        <v>X</v>
      </c>
      <c r="NI58" s="29" t="str">
        <f ca="1">IF(NJ58="","",SUM(1+MAXA(NI$1:NI57)))</f>
        <v/>
      </c>
      <c r="NJ58" s="8" t="str" cm="1">
        <f t="array" aca="1" ref="NJ58" ca="1">IF(NH58=0,INDIRECT(ADDRESS(ROW(),COLUMN()-8)),"")</f>
        <v/>
      </c>
      <c r="NK58" s="31"/>
      <c r="NL58" s="10" t="str">
        <f t="shared" si="14"/>
        <v>$NB$58</v>
      </c>
      <c r="NM58" s="29" t="str">
        <f ca="1">IF(NN58="","",SUM(1+MAXA(NM$1:NM57)))</f>
        <v/>
      </c>
      <c r="NN58" s="8" t="str" cm="1">
        <f t="array" aca="1" ref="NN58" ca="1">IF(ISNUMBER(SEARCH(NN$1,INDEX(INDIRECT(NO$1),ROW(NL58),1)))=TRUE,INDIRECT(NL58),"")</f>
        <v/>
      </c>
      <c r="NO58" s="13" t="s">
        <v>1192</v>
      </c>
      <c r="NP58" s="13" t="s">
        <v>1192</v>
      </c>
      <c r="NQ58" s="13" t="s">
        <v>1192</v>
      </c>
      <c r="NR58" s="13"/>
      <c r="NS58" s="13"/>
      <c r="NT58" s="13"/>
      <c r="NU58" s="13"/>
      <c r="NV58" s="13"/>
      <c r="NW58" s="13"/>
      <c r="NX58" s="13" t="s">
        <v>1192</v>
      </c>
      <c r="NY58" s="13" t="s">
        <v>1192</v>
      </c>
      <c r="NZ58" s="13"/>
      <c r="OA58" s="10" t="str">
        <f t="shared" ca="1" si="45"/>
        <v/>
      </c>
      <c r="OB58" s="16"/>
      <c r="OC58" s="17" t="s">
        <v>1325</v>
      </c>
      <c r="OD58" s="18"/>
      <c r="OE58" s="17"/>
      <c r="OF58" s="17"/>
      <c r="OG58" s="79" t="s">
        <v>3229</v>
      </c>
      <c r="OH58" s="10" t="str" cm="1">
        <f t="array" aca="1" ref="OH58" ca="1">IF(INDIRECT(ADDRESS(ROW(),COLUMN()-6))="","X",IF(INDIRECT(ADDRESS(ROW(),COLUMN()-5))="",0,"OK"))</f>
        <v>X</v>
      </c>
      <c r="OI58" s="29" t="str">
        <f ca="1">IF(OJ58="","",SUM(1+MAXA(OI$1:OI57)))</f>
        <v/>
      </c>
      <c r="OJ58" s="8" t="str" cm="1">
        <f t="array" aca="1" ref="OJ58" ca="1">IF(OH58=0,INDIRECT(ADDRESS(ROW(),COLUMN()-8)),"")</f>
        <v/>
      </c>
      <c r="OK58" s="31"/>
      <c r="OL58" s="10" t="str">
        <f t="shared" si="15"/>
        <v>$OB$58</v>
      </c>
      <c r="OM58" s="29" t="str">
        <f ca="1">IF(ON58="","",SUM(1+MAXA(OM$1:OM57)))</f>
        <v/>
      </c>
      <c r="ON58" s="8" t="str" cm="1">
        <f t="array" aca="1" ref="ON58" ca="1">IF(ISNUMBER(SEARCH(ON$1,INDEX(INDIRECT(OO$1),ROW(OL58),1)))=TRUE,INDIRECT(OL58),"")</f>
        <v/>
      </c>
      <c r="OO58" s="13" t="s">
        <v>1192</v>
      </c>
      <c r="OP58" s="13"/>
      <c r="OQ58" s="13"/>
      <c r="OR58" s="13"/>
      <c r="OS58" s="13"/>
      <c r="OT58" s="13"/>
      <c r="OU58" s="13"/>
      <c r="OV58" s="13"/>
      <c r="OW58" s="13"/>
      <c r="OX58" s="13"/>
      <c r="OY58" s="13"/>
      <c r="OZ58" s="13" t="s">
        <v>1192</v>
      </c>
      <c r="PA58" s="10" t="str">
        <f t="shared" ca="1" si="46"/>
        <v/>
      </c>
      <c r="PB58" s="22"/>
      <c r="PC58" s="14"/>
      <c r="PD58" s="14"/>
      <c r="PE58" s="24"/>
      <c r="PF58" s="24"/>
      <c r="PG58" s="79"/>
      <c r="PH58" s="10" t="str" cm="1">
        <f t="array" aca="1" ref="PH58" ca="1">IF(INDIRECT(ADDRESS(ROW(),COLUMN()-6))="","X",IF(INDIRECT(ADDRESS(ROW(),COLUMN()-5))="",0,"OK"))</f>
        <v>X</v>
      </c>
      <c r="PI58" s="29" t="str">
        <f ca="1">IF(PJ58="","",SUM(1+MAXA(PI$1:PI57)))</f>
        <v/>
      </c>
      <c r="PJ58" s="8" t="str" cm="1">
        <f t="array" aca="1" ref="PJ58" ca="1">IF(PH58=0,INDIRECT(ADDRESS(ROW(),COLUMN()-8)),"")</f>
        <v/>
      </c>
      <c r="PK58" s="31"/>
      <c r="PL58" s="10" t="str">
        <f t="shared" si="16"/>
        <v>$PB$58</v>
      </c>
      <c r="PM58" s="29" t="str">
        <f ca="1">IF(PN58="","",SUM(1+MAXA(PM$1:PM57)))</f>
        <v/>
      </c>
      <c r="PN58" s="8" t="str" cm="1">
        <f t="array" aca="1" ref="PN58" ca="1">IF(ISNUMBER(SEARCH(PN$1,INDEX(INDIRECT(PO$1),ROW(PL58),1)))=TRUE,INDIRECT(PL58),"")</f>
        <v/>
      </c>
      <c r="PO58" s="13" t="s">
        <v>1192</v>
      </c>
      <c r="PP58" s="13" t="s">
        <v>1192</v>
      </c>
      <c r="PQ58" s="13" t="s">
        <v>1192</v>
      </c>
      <c r="PR58" s="13" t="s">
        <v>1192</v>
      </c>
      <c r="PS58" s="13"/>
      <c r="PT58" s="13"/>
      <c r="PU58" s="13"/>
      <c r="PV58" s="13"/>
      <c r="PW58" s="13"/>
      <c r="PX58" s="13"/>
      <c r="PY58" s="13" t="s">
        <v>1192</v>
      </c>
      <c r="PZ58" s="13" t="s">
        <v>1192</v>
      </c>
      <c r="QA58" s="10" t="str">
        <f t="shared" ca="1" si="47"/>
        <v/>
      </c>
      <c r="QB58" s="16"/>
      <c r="QC58" s="17" t="s">
        <v>1570</v>
      </c>
      <c r="QD58" s="18"/>
      <c r="QE58" s="19"/>
      <c r="QF58" s="19"/>
      <c r="QG58" s="79" t="s">
        <v>3239</v>
      </c>
      <c r="QH58" s="10" t="str" cm="1">
        <f t="array" aca="1" ref="QH58" ca="1">IF(INDIRECT(ADDRESS(ROW(),COLUMN()-6))="","X",IF(INDIRECT(ADDRESS(ROW(),COLUMN()-5))="",0,"OK"))</f>
        <v>X</v>
      </c>
      <c r="QI58" s="29" t="str">
        <f ca="1">IF(QJ58="","",SUM(1+MAXA(QI$1:QI57)))</f>
        <v/>
      </c>
      <c r="QJ58" s="8" t="str" cm="1">
        <f t="array" aca="1" ref="QJ58" ca="1">IF(QH58=0,INDIRECT(ADDRESS(ROW(),COLUMN()-8)),"")</f>
        <v/>
      </c>
      <c r="QK58" s="31"/>
      <c r="QL58" s="10" t="str">
        <f t="shared" si="17"/>
        <v>$QB$58</v>
      </c>
      <c r="QM58" s="29" t="str">
        <f ca="1">IF(QN58="","",SUM(1+MAXA(QM$1:QM57)))</f>
        <v/>
      </c>
      <c r="QN58" s="8" t="str" cm="1">
        <f t="array" aca="1" ref="QN58" ca="1">IF(ISNUMBER(SEARCH(QN$1,INDEX(INDIRECT(QO$1),ROW(QL58),1)))=TRUE,INDIRECT(QL58),"")</f>
        <v/>
      </c>
      <c r="QO58" s="13" t="s">
        <v>1192</v>
      </c>
      <c r="QP58" s="13" t="s">
        <v>1192</v>
      </c>
      <c r="QQ58" s="13" t="s">
        <v>1192</v>
      </c>
      <c r="QR58" s="13" t="s">
        <v>1192</v>
      </c>
      <c r="QS58" s="13"/>
      <c r="QT58" s="13"/>
      <c r="QU58" s="13"/>
      <c r="QV58" s="13"/>
      <c r="QW58" s="13"/>
      <c r="QX58" s="13"/>
      <c r="QY58" s="13" t="s">
        <v>1192</v>
      </c>
      <c r="QZ58" s="13" t="s">
        <v>1192</v>
      </c>
      <c r="RA58" s="10" t="str">
        <f t="shared" ca="1" si="48"/>
        <v/>
      </c>
      <c r="RB58" s="22"/>
      <c r="RC58" s="15"/>
      <c r="RD58" s="14"/>
      <c r="RE58" s="15"/>
      <c r="RF58" s="15"/>
      <c r="RG58" s="79"/>
      <c r="RH58" s="10" t="str" cm="1">
        <f t="array" aca="1" ref="RH58" ca="1">IF(INDIRECT(ADDRESS(ROW(),COLUMN()-6))="","X",IF(INDIRECT(ADDRESS(ROW(),COLUMN()-5))="",0,"OK"))</f>
        <v>X</v>
      </c>
      <c r="RI58" s="29" t="str">
        <f ca="1">IF(RJ58="","",SUM(1+MAXA(RI$1:RI57)))</f>
        <v/>
      </c>
      <c r="RJ58" s="8" t="str" cm="1">
        <f t="array" aca="1" ref="RJ58" ca="1">IF(RH58=0,INDIRECT(ADDRESS(ROW(),COLUMN()-8)),"")</f>
        <v/>
      </c>
      <c r="RK58" s="31"/>
      <c r="RL58" s="10" t="str">
        <f t="shared" si="18"/>
        <v>$RB$58</v>
      </c>
      <c r="RM58" s="29" t="str">
        <f ca="1">IF(RN58="","",SUM(1+MAXA(RM$1:RM57)))</f>
        <v/>
      </c>
      <c r="RN58" s="8" t="str" cm="1">
        <f t="array" aca="1" ref="RN58" ca="1">IF(ISNUMBER(SEARCH(RN$1,INDEX(INDIRECT(RO$1),ROW(RL58),1)))=TRUE,INDIRECT(RL58),"")</f>
        <v/>
      </c>
      <c r="RO58" s="13" t="s">
        <v>1192</v>
      </c>
      <c r="RP58" s="13" t="s">
        <v>1192</v>
      </c>
      <c r="RQ58" s="13" t="s">
        <v>1192</v>
      </c>
      <c r="RR58" s="13"/>
      <c r="RS58" s="13"/>
      <c r="RT58" s="13"/>
      <c r="RU58" s="13"/>
      <c r="RV58" s="13"/>
      <c r="RW58" s="13"/>
      <c r="RX58" s="13"/>
      <c r="RY58" s="13" t="s">
        <v>1192</v>
      </c>
      <c r="RZ58" s="13" t="s">
        <v>1192</v>
      </c>
      <c r="SA58" s="10" t="str">
        <f t="shared" ca="1" si="49"/>
        <v/>
      </c>
      <c r="SB58" s="22" t="s">
        <v>1843</v>
      </c>
      <c r="SC58" s="6" t="s">
        <v>1844</v>
      </c>
      <c r="SD58" s="6" t="s">
        <v>1845</v>
      </c>
      <c r="SE58" s="27" t="str" cm="1">
        <f t="array" aca="1" ref="SE58" ca="1">CONCATENATE($A$37,INDIRECT(ADDRESS(ROW(),COLUMN()-2)),"%20",INDIRECT(ADDRESS(ROW(),COLUMN()-1)),$A$39,INDIRECT(ADDRESS(ROW(),COLUMN()-2)),"%20",INDIRECT(ADDRESS(ROW(),COLUMN()-1)))</f>
        <v>https://maps.yandex.ru/?ll=38.824980%2036.269373&amp;z=16&amp;text=38.824980%2036.269373</v>
      </c>
      <c r="SF58" s="87" t="str" cm="1">
        <f t="array" aca="1" ref="SF58" ca="1">CONCATENATE($A$40,INDIRECT(ADDRESS(ROW(),COLUMN()-3)),"%2C",INDIRECT(ADDRESS(ROW(),COLUMN()-2)))</f>
        <v>https://maps.google.com/maps?q=38.824980%2C36.269373</v>
      </c>
      <c r="SG58" s="79" t="s">
        <v>3229</v>
      </c>
      <c r="SH58" s="10" t="str" cm="1">
        <f t="array" aca="1" ref="SH58" ca="1">IF(INDIRECT(ADDRESS(ROW(),COLUMN()-6))="","X",IF(INDIRECT(ADDRESS(ROW(),COLUMN()-5))="",0,"OK"))</f>
        <v>OK</v>
      </c>
      <c r="SI58" s="29" t="str">
        <f ca="1">IF(SJ58="","",SUM(1+MAXA(SI$1:SI57)))</f>
        <v/>
      </c>
      <c r="SJ58" s="8" t="str" cm="1">
        <f t="array" aca="1" ref="SJ58" ca="1">IF(SH58=0,INDIRECT(ADDRESS(ROW(),COLUMN()-8)),"")</f>
        <v/>
      </c>
      <c r="SK58" s="33" t="s">
        <v>1192</v>
      </c>
      <c r="SL58" s="10" t="str">
        <f t="shared" si="19"/>
        <v>$SB$58</v>
      </c>
      <c r="SM58" s="29" t="str">
        <f ca="1">IF(SN58="","",SUM(1+MAXA(SM$1:SM57)))</f>
        <v/>
      </c>
      <c r="SN58" s="8" t="str" cm="1">
        <f t="array" aca="1" ref="SN58" ca="1">IF(ISNUMBER(SEARCH(SN$1,INDEX(SB$1:SB$174,ROW(SL58),1)))=TRUE,INDIRECT(SL58),"")</f>
        <v/>
      </c>
      <c r="SO58" s="13" t="s">
        <v>1192</v>
      </c>
      <c r="SP58" s="13" t="s">
        <v>1192</v>
      </c>
      <c r="SQ58" s="13" t="s">
        <v>1192</v>
      </c>
      <c r="SR58" s="13"/>
      <c r="SS58" s="13"/>
      <c r="ST58" s="13"/>
      <c r="SU58" s="13"/>
      <c r="SV58" s="13"/>
      <c r="SW58" s="13"/>
      <c r="SX58" s="13"/>
      <c r="SY58" s="13" t="s">
        <v>1192</v>
      </c>
      <c r="SZ58" s="13" t="s">
        <v>1192</v>
      </c>
      <c r="TA58" s="10" t="str">
        <f t="shared" ca="1" si="50"/>
        <v/>
      </c>
      <c r="TB58" s="22"/>
      <c r="TC58" s="6"/>
      <c r="TD58" s="6"/>
      <c r="TE58" s="24"/>
      <c r="TF58" s="88"/>
      <c r="TG58" s="101"/>
      <c r="TH58" s="10" t="str" cm="1">
        <f t="array" aca="1" ref="TH58" ca="1">IF(INDIRECT(ADDRESS(ROW(),COLUMN()-6))="","X",IF(INDIRECT(ADDRESS(ROW(),COLUMN()-5))="",0,"OK"))</f>
        <v>X</v>
      </c>
      <c r="TI58" s="29" t="str">
        <f ca="1">IF(TJ58="","",SUM(1+MAXA(TI$1:TI57)))</f>
        <v/>
      </c>
      <c r="TJ58" s="8" t="str" cm="1">
        <f t="array" aca="1" ref="TJ58" ca="1">IF(TH58=0,INDIRECT(ADDRESS(ROW(),COLUMN()-8)),"")</f>
        <v/>
      </c>
      <c r="TK58" s="33" t="s">
        <v>1192</v>
      </c>
      <c r="TL58" s="10" t="str">
        <f t="shared" si="20"/>
        <v>$TB$58</v>
      </c>
      <c r="TM58" s="29" t="str">
        <f ca="1">IF(TN58="","",SUM(1+MAXA(TM$1:TM57)))</f>
        <v/>
      </c>
      <c r="TN58" s="8" t="str" cm="1">
        <f t="array" aca="1" ref="TN58" ca="1">IF(ISNUMBER(SEARCH(TN$1,INDEX(INDIRECT(TO$1),ROW(TL58),1)))=TRUE,INDIRECT(TL58),"")</f>
        <v/>
      </c>
      <c r="TO58" s="13" t="s">
        <v>1192</v>
      </c>
      <c r="TP58" s="13" t="s">
        <v>1192</v>
      </c>
      <c r="TQ58" s="13" t="s">
        <v>1192</v>
      </c>
      <c r="TR58" s="13"/>
      <c r="TS58" s="13"/>
      <c r="TT58" s="13"/>
      <c r="TU58" s="13"/>
      <c r="TV58" s="13"/>
      <c r="TW58" s="13"/>
      <c r="TX58" s="13"/>
      <c r="TY58" s="13" t="s">
        <v>1192</v>
      </c>
      <c r="TZ58" s="13" t="s">
        <v>1192</v>
      </c>
      <c r="UA58" s="14" t="str">
        <f t="shared" ca="1" si="51"/>
        <v/>
      </c>
      <c r="UB58" s="22" t="s">
        <v>2178</v>
      </c>
      <c r="UC58" s="37" t="s">
        <v>2179</v>
      </c>
      <c r="UD58" s="37" t="s">
        <v>2180</v>
      </c>
      <c r="UE58" s="27" t="str" cm="1">
        <f t="array" aca="1" ref="UE58" ca="1">CONCATENATE($A$37,INDIRECT(ADDRESS(ROW(),COLUMN()-2)),"%20",INDIRECT(ADDRESS(ROW(),COLUMN()-1)),$A$39,INDIRECT(ADDRESS(ROW(),COLUMN()-2)),"%20",INDIRECT(ADDRESS(ROW(),COLUMN()-1)))</f>
        <v>https://maps.yandex.ru/?ll=38.5004582%2036.073852&amp;z=16&amp;text=38.5004582%2036.073852</v>
      </c>
      <c r="UF58" s="87" t="str" cm="1">
        <f t="array" aca="1" ref="UF58" ca="1">CONCATENATE($A$40,INDIRECT(ADDRESS(ROW(),COLUMN()-3)),"%2C",INDIRECT(ADDRESS(ROW(),COLUMN()-2)))</f>
        <v>https://maps.google.com/maps?q=38.5004582%2C36.073852</v>
      </c>
      <c r="UG58" s="79" t="s">
        <v>3229</v>
      </c>
      <c r="UH58" s="10" t="str" cm="1">
        <f t="array" aca="1" ref="UH58" ca="1">IF(INDIRECT(ADDRESS(ROW(),COLUMN()-6))="","X",IF(INDIRECT(ADDRESS(ROW(),COLUMN()-5))="",0,"OK"))</f>
        <v>OK</v>
      </c>
      <c r="UI58" s="29" t="str">
        <f ca="1">IF(UJ58="","",SUM(1+MAXA(UI$1:UI57)))</f>
        <v/>
      </c>
      <c r="UJ58" s="8" t="str" cm="1">
        <f t="array" aca="1" ref="UJ58" ca="1">IF(UH58=0,INDIRECT(ADDRESS(ROW(),COLUMN()-8)),"")</f>
        <v/>
      </c>
      <c r="UK58" s="33" t="s">
        <v>1192</v>
      </c>
      <c r="UL58" s="10" t="str">
        <f t="shared" si="21"/>
        <v>$UB$58</v>
      </c>
      <c r="UM58" s="29" t="str">
        <f ca="1">IF(UN58="","",SUM(1+MAXA(UM$1:UM57)))</f>
        <v/>
      </c>
      <c r="UN58" s="8" t="str" cm="1">
        <f t="array" aca="1" ref="UN58" ca="1">IF(ISNUMBER(SEARCH(UN$1,INDEX(INDIRECT(UO$1),ROW(UL58),1)))=TRUE,INDIRECT(UL58),"")</f>
        <v/>
      </c>
      <c r="UO58" s="13" t="s">
        <v>1192</v>
      </c>
      <c r="UP58" s="13" t="s">
        <v>1192</v>
      </c>
      <c r="UQ58" s="13" t="s">
        <v>1192</v>
      </c>
      <c r="UR58" s="13"/>
      <c r="US58" s="13"/>
      <c r="UT58" s="13"/>
      <c r="UU58" s="13"/>
      <c r="UV58" s="13"/>
      <c r="UW58" s="13"/>
      <c r="UX58" s="13"/>
      <c r="UY58" s="13" t="s">
        <v>1192</v>
      </c>
      <c r="UZ58" s="13" t="s">
        <v>1192</v>
      </c>
      <c r="VA58" s="10" t="str">
        <f t="shared" ca="1" si="52"/>
        <v/>
      </c>
      <c r="VB58" s="22" t="s">
        <v>2004</v>
      </c>
      <c r="VC58" s="6" t="s">
        <v>2005</v>
      </c>
      <c r="VD58" s="6" t="s">
        <v>2006</v>
      </c>
      <c r="VE58" s="27" t="str" cm="1">
        <f t="array" aca="1" ref="VE58" ca="1">CONCATENATE($A$37,INDIRECT(ADDRESS(ROW(),COLUMN()-2)),"%20",INDIRECT(ADDRESS(ROW(),COLUMN()-1)),$A$39,INDIRECT(ADDRESS(ROW(),COLUMN()-2)),"%20",INDIRECT(ADDRESS(ROW(),COLUMN()-1)))</f>
        <v>https://maps.yandex.ru/?ll=39.049296%2036.143073&amp;z=16&amp;text=39.049296%2036.143073</v>
      </c>
      <c r="VF58" s="87" t="str" cm="1">
        <f t="array" aca="1" ref="VF58" ca="1">CONCATENATE($A$40,INDIRECT(ADDRESS(ROW(),COLUMN()-3)),"%2C",INDIRECT(ADDRESS(ROW(),COLUMN()-2)))</f>
        <v>https://maps.google.com/maps?q=39.049296%2C36.143073</v>
      </c>
      <c r="VG58" s="79" t="s">
        <v>3229</v>
      </c>
      <c r="VH58" s="10" t="str" cm="1">
        <f t="array" aca="1" ref="VH58" ca="1">IF(INDIRECT(ADDRESS(ROW(),COLUMN()-6))="","X",IF(INDIRECT(ADDRESS(ROW(),COLUMN()-5))="",0,"OK"))</f>
        <v>OK</v>
      </c>
      <c r="VI58" s="29" t="str">
        <f ca="1">IF(VJ58="","",SUM(1+MAXA(VI$1:VI57)))</f>
        <v/>
      </c>
      <c r="VJ58" s="8" t="str" cm="1">
        <f t="array" aca="1" ref="VJ58" ca="1">IF(VH58=0,INDIRECT(ADDRESS(ROW(),COLUMN()-8)),"")</f>
        <v/>
      </c>
      <c r="VK58" s="33" t="s">
        <v>1192</v>
      </c>
      <c r="VL58" s="10" t="str">
        <f t="shared" si="22"/>
        <v>$VB$58</v>
      </c>
      <c r="VM58" s="29" t="str">
        <f ca="1">IF(VN58="","",SUM(1+MAXA(VM$1:VM57)))</f>
        <v/>
      </c>
      <c r="VN58" s="8" t="str" cm="1">
        <f t="array" aca="1" ref="VN58" ca="1">IF(ISNUMBER(SEARCH(VN$1,INDEX(INDIRECT(VO$1),ROW(VL58),1)))=TRUE,INDIRECT(VL58),"")</f>
        <v/>
      </c>
      <c r="VO58" s="13" t="s">
        <v>1192</v>
      </c>
      <c r="VP58" s="13" t="s">
        <v>1192</v>
      </c>
      <c r="VQ58" s="13" t="s">
        <v>1192</v>
      </c>
      <c r="VR58" s="13"/>
      <c r="VS58" s="13"/>
      <c r="VT58" s="13"/>
      <c r="VU58" s="13"/>
      <c r="VV58" s="13"/>
      <c r="VW58" s="13"/>
      <c r="VX58" s="13"/>
      <c r="VY58" s="13" t="s">
        <v>1192</v>
      </c>
      <c r="VZ58" s="13" t="s">
        <v>1192</v>
      </c>
      <c r="WA58" s="10" t="str">
        <f t="shared" ca="1" si="53"/>
        <v/>
      </c>
      <c r="WB58" s="22"/>
      <c r="WC58" s="6"/>
      <c r="WD58" s="6"/>
      <c r="WE58" s="24"/>
      <c r="WF58" s="24"/>
      <c r="WG58" s="79"/>
      <c r="WH58" s="10" t="str" cm="1">
        <f t="array" aca="1" ref="WH58" ca="1">IF(INDIRECT(ADDRESS(ROW(),COLUMN()-6))="","X",IF(INDIRECT(ADDRESS(ROW(),COLUMN()-5))="",0,"OK"))</f>
        <v>X</v>
      </c>
      <c r="WI58" s="29" t="str">
        <f ca="1">IF(WJ58="","",SUM(1+MAXA(WI$1:WI57)))</f>
        <v/>
      </c>
      <c r="WJ58" s="8" t="str" cm="1">
        <f t="array" aca="1" ref="WJ58" ca="1">IF(WH58=0,INDIRECT(ADDRESS(ROW(),COLUMN()-8)),"")</f>
        <v/>
      </c>
      <c r="WK58" s="33" t="s">
        <v>1192</v>
      </c>
      <c r="WL58" s="10" t="str">
        <f t="shared" si="23"/>
        <v>$WB$58</v>
      </c>
      <c r="WM58" s="29" t="str">
        <f ca="1">IF(WN58="","",SUM(1+MAXA(WM$1:WM57)))</f>
        <v/>
      </c>
      <c r="WN58" s="8" t="str" cm="1">
        <f t="array" aca="1" ref="WN58" ca="1">IF(ISNUMBER(SEARCH(WN$1,INDEX(INDIRECT(WO$1),ROW(WL58),1)))=TRUE,INDIRECT(WL58),"")</f>
        <v/>
      </c>
      <c r="WO58" s="13" t="s">
        <v>1192</v>
      </c>
      <c r="WP58" s="13" t="s">
        <v>1192</v>
      </c>
      <c r="WQ58" s="13" t="s">
        <v>1192</v>
      </c>
      <c r="WR58" s="13" t="s">
        <v>1192</v>
      </c>
      <c r="WS58" s="13"/>
      <c r="WT58" s="13"/>
      <c r="WU58" s="13"/>
      <c r="WV58" s="13" t="s">
        <v>1192</v>
      </c>
      <c r="WW58" s="13"/>
      <c r="WX58" s="13"/>
      <c r="WY58" s="13"/>
      <c r="WZ58" s="13" t="s">
        <v>1192</v>
      </c>
      <c r="XA58" s="10" t="str">
        <f t="shared" ca="1" si="54"/>
        <v/>
      </c>
      <c r="XB58" s="22" t="s">
        <v>4124</v>
      </c>
      <c r="XC58" s="37" t="s">
        <v>4129</v>
      </c>
      <c r="XD58" s="37" t="s">
        <v>4130</v>
      </c>
      <c r="XE58" s="27" t="str" cm="1">
        <f t="array" aca="1" ref="XE58" ca="1">CONCATENATE($A$37,INDIRECT(ADDRESS(ROW(),COLUMN()-2)),"%20",INDIRECT(ADDRESS(ROW(),COLUMN()-1)),$A$39,INDIRECT(ADDRESS(ROW(),COLUMN()-2)),"%20",INDIRECT(ADDRESS(ROW(),COLUMN()-1)))</f>
        <v>https://maps.yandex.ru/?ll=38.247194%2035.943031&amp;z=16&amp;text=38.247194%2035.943031</v>
      </c>
      <c r="XF58" s="87" t="str" cm="1">
        <f t="array" aca="1" ref="XF58" ca="1">CONCATENATE($A$40,INDIRECT(ADDRESS(ROW(),COLUMN()-3)),"%2C",INDIRECT(ADDRESS(ROW(),COLUMN()-2)))</f>
        <v>https://maps.google.com/maps?q=38.247194%2C35.943031</v>
      </c>
      <c r="XG58" s="79" t="s">
        <v>3229</v>
      </c>
      <c r="XH58" s="10" t="str" cm="1">
        <f t="array" aca="1" ref="XH58" ca="1">IF(INDIRECT(ADDRESS(ROW(),COLUMN()-6))="","X",IF(INDIRECT(ADDRESS(ROW(),COLUMN()-5))="",0,"OK"))</f>
        <v>OK</v>
      </c>
      <c r="XI58" s="29" t="str">
        <f ca="1">IF(XJ58="","",SUM(1+MAXA(XI$1:XI57)))</f>
        <v/>
      </c>
      <c r="XJ58" s="8" t="str" cm="1">
        <f t="array" aca="1" ref="XJ58" ca="1">IF(XH58=0,INDIRECT(ADDRESS(ROW(),COLUMN()-8)),"")</f>
        <v/>
      </c>
      <c r="XK58" s="33" t="s">
        <v>1192</v>
      </c>
      <c r="XL58" s="10" t="str">
        <f t="shared" si="24"/>
        <v>$XB$58</v>
      </c>
      <c r="XM58" s="29" t="str">
        <f ca="1">IF(XN58="","",SUM(1+MAXA(XM$1:XM57)))</f>
        <v/>
      </c>
      <c r="XN58" s="8" t="str" cm="1">
        <f t="array" aca="1" ref="XN58" ca="1">IF(ISNUMBER(SEARCH(XN$1,INDEX(INDIRECT(XO$1),ROW(XL58),1)))=TRUE,INDIRECT(XL58),"")</f>
        <v/>
      </c>
      <c r="XO58" s="13" t="s">
        <v>1192</v>
      </c>
      <c r="XP58" s="13" t="s">
        <v>1192</v>
      </c>
      <c r="XQ58" s="13" t="s">
        <v>1192</v>
      </c>
      <c r="XR58" s="13" t="s">
        <v>1192</v>
      </c>
      <c r="XS58" s="13"/>
      <c r="XT58" s="13"/>
      <c r="XU58" s="13"/>
      <c r="XV58" s="13"/>
      <c r="XW58" s="13"/>
      <c r="XX58" s="13"/>
      <c r="XY58" s="13" t="s">
        <v>1192</v>
      </c>
      <c r="XZ58" s="13" t="s">
        <v>1192</v>
      </c>
      <c r="YA58" s="10" t="str">
        <f t="shared" ca="1" si="55"/>
        <v/>
      </c>
      <c r="YB58" s="22"/>
      <c r="YC58" s="37"/>
      <c r="YD58" s="37"/>
      <c r="YE58" s="24"/>
      <c r="YF58" s="88"/>
      <c r="YG58" s="101"/>
      <c r="YH58" s="10" t="str" cm="1">
        <f t="array" aca="1" ref="YH58" ca="1">IF(INDIRECT(ADDRESS(ROW(),COLUMN()-6))="","X",IF(INDIRECT(ADDRESS(ROW(),COLUMN()-5))="",0,"OK"))</f>
        <v>X</v>
      </c>
      <c r="YI58" s="29" t="str">
        <f ca="1">IF(YJ58="","",SUM(1+MAXA(YI$1:YI57)))</f>
        <v/>
      </c>
      <c r="YJ58" s="8" t="str" cm="1">
        <f t="array" aca="1" ref="YJ58" ca="1">IF(YH58=0,INDIRECT(ADDRESS(ROW(),COLUMN()-8)),"")</f>
        <v/>
      </c>
      <c r="YK58" s="33" t="s">
        <v>1192</v>
      </c>
      <c r="YL58" s="10" t="str">
        <f t="shared" si="25"/>
        <v>$YB$58</v>
      </c>
      <c r="YM58" s="29" t="str">
        <f ca="1">IF(YN58="","",SUM(1+MAXA(YM$1:YM57)))</f>
        <v/>
      </c>
      <c r="YN58" s="8" t="str" cm="1">
        <f t="array" aca="1" ref="YN58" ca="1">IF(ISNUMBER(SEARCH(YN$1,INDEX(INDIRECT(YO$1),ROW(YL58),1)))=TRUE,INDIRECT(YL58),"")</f>
        <v/>
      </c>
      <c r="YO58" s="13" t="s">
        <v>1192</v>
      </c>
      <c r="YP58" s="13" t="s">
        <v>1192</v>
      </c>
      <c r="YQ58" s="13" t="s">
        <v>1192</v>
      </c>
      <c r="YR58" s="13" t="s">
        <v>1192</v>
      </c>
      <c r="YS58" s="13"/>
      <c r="YT58" s="13"/>
      <c r="YU58" s="13"/>
      <c r="YV58" s="13"/>
      <c r="YW58" s="13"/>
      <c r="YX58" s="13"/>
      <c r="YY58" s="13" t="s">
        <v>1192</v>
      </c>
      <c r="YZ58" s="13" t="s">
        <v>1192</v>
      </c>
      <c r="ZA58" s="10" t="str">
        <f t="shared" ca="1" si="56"/>
        <v/>
      </c>
      <c r="ZB58" s="22" t="s">
        <v>4231</v>
      </c>
      <c r="ZC58" s="6" t="s">
        <v>4233</v>
      </c>
      <c r="ZD58" s="37" t="s">
        <v>4232</v>
      </c>
      <c r="ZE58" s="27" t="str" cm="1">
        <f t="array" aca="1" ref="ZE58" ca="1">CONCATENATE($A$37,INDIRECT(ADDRESS(ROW(),COLUMN()-2)),"%20",INDIRECT(ADDRESS(ROW(),COLUMN()-1)),$A$39,INDIRECT(ADDRESS(ROW(),COLUMN()-2)),"%20",INDIRECT(ADDRESS(ROW(),COLUMN()-1)))</f>
        <v>https://maps.yandex.ru/?ll=38.079371%2035.333887&amp;z=16&amp;text=38.079371%2035.333887</v>
      </c>
      <c r="ZF58" s="87" t="str" cm="1">
        <f t="array" aca="1" ref="ZF58" ca="1">CONCATENATE($A$40,INDIRECT(ADDRESS(ROW(),COLUMN()-3)),"%2C",INDIRECT(ADDRESS(ROW(),COLUMN()-2)))</f>
        <v>https://maps.google.com/maps?q=38.079371%2C35.333887</v>
      </c>
      <c r="ZG58" s="79" t="s">
        <v>3229</v>
      </c>
      <c r="ZH58" s="10" t="str" cm="1">
        <f t="array" aca="1" ref="ZH58" ca="1">IF(INDIRECT(ADDRESS(ROW(),COLUMN()-6))="","X",IF(INDIRECT(ADDRESS(ROW(),COLUMN()-5))="",0,"OK"))</f>
        <v>OK</v>
      </c>
      <c r="ZI58" s="29" t="str">
        <f ca="1">IF(ZJ58="","",SUM(1+MAXA(ZI$1:ZI57)))</f>
        <v/>
      </c>
      <c r="ZJ58" s="8" t="str" cm="1">
        <f t="array" aca="1" ref="ZJ58" ca="1">IF(ZH58=0,INDIRECT(ADDRESS(ROW(),COLUMN()-8)),"")</f>
        <v/>
      </c>
      <c r="ZK58" s="33" t="s">
        <v>1192</v>
      </c>
      <c r="ZL58" s="10" t="str">
        <f t="shared" si="26"/>
        <v>$ZB$58</v>
      </c>
      <c r="ZM58" s="29" t="str">
        <f ca="1">IF(ZN58="","",SUM(1+MAXA(ZM$1:ZM57)))</f>
        <v/>
      </c>
      <c r="ZN58" s="8" t="str" cm="1">
        <f t="array" aca="1" ref="ZN58" ca="1">IF(ISNUMBER(SEARCH(ZN$1,INDEX(INDIRECT(ZO$1),ROW(ZL58),1)))=TRUE,INDIRECT(ZL58),"")</f>
        <v/>
      </c>
      <c r="ZO58" s="13" t="s">
        <v>1192</v>
      </c>
      <c r="ZP58" s="13" t="s">
        <v>1192</v>
      </c>
      <c r="ZQ58" s="13" t="s">
        <v>1192</v>
      </c>
      <c r="ZR58" s="13" t="s">
        <v>1192</v>
      </c>
      <c r="ZS58" s="13"/>
      <c r="ZT58" s="13"/>
      <c r="ZU58" s="13"/>
      <c r="ZV58" s="13"/>
      <c r="ZW58" s="13"/>
      <c r="ZX58" s="13"/>
      <c r="ZY58" s="13"/>
      <c r="ZZ58" s="13" t="s">
        <v>1192</v>
      </c>
      <c r="AAA58" s="10" t="str">
        <f t="shared" ca="1" si="57"/>
        <v/>
      </c>
      <c r="AAB58" s="22" t="s">
        <v>2610</v>
      </c>
      <c r="AAC58" s="37" t="s">
        <v>2611</v>
      </c>
      <c r="AAD58" s="37" t="s">
        <v>2612</v>
      </c>
      <c r="AAE58" s="27" t="str" cm="1">
        <f t="array" aca="1" ref="AAE58" ca="1">CONCATENATE($A$37,INDIRECT(ADDRESS(ROW(),COLUMN()-2)),"%20",INDIRECT(ADDRESS(ROW(),COLUMN()-1)),$A$39,INDIRECT(ADDRESS(ROW(),COLUMN()-2)),"%20",INDIRECT(ADDRESS(ROW(),COLUMN()-1)))</f>
        <v>https://maps.yandex.ru/?ll=38.347599%2035.054104&amp;z=16&amp;text=38.347599%2035.054104</v>
      </c>
      <c r="AAF58" s="87" t="str" cm="1">
        <f t="array" aca="1" ref="AAF58" ca="1">CONCATENATE($A$40,INDIRECT(ADDRESS(ROW(),COLUMN()-3)),"%2C",INDIRECT(ADDRESS(ROW(),COLUMN()-2)))</f>
        <v>https://maps.google.com/maps?q=38.347599%2C35.054104</v>
      </c>
      <c r="AAG58" s="79" t="s">
        <v>3229</v>
      </c>
      <c r="AAH58" s="10" t="str" cm="1">
        <f t="array" aca="1" ref="AAH58" ca="1">IF(INDIRECT(ADDRESS(ROW(),COLUMN()-6))="","X",IF(INDIRECT(ADDRESS(ROW(),COLUMN()-5))="",0,"OK"))</f>
        <v>OK</v>
      </c>
      <c r="AAI58" s="29" t="str">
        <f ca="1">IF(AAJ58="","",SUM(1+MAXA(AAI$1:AAI57)))</f>
        <v/>
      </c>
      <c r="AAJ58" s="8" t="str" cm="1">
        <f t="array" aca="1" ref="AAJ58" ca="1">IF(AAH58=0,INDIRECT(ADDRESS(ROW(),COLUMN()-8)),"")</f>
        <v/>
      </c>
      <c r="AAK58" s="33" t="s">
        <v>1192</v>
      </c>
      <c r="AAL58" s="10" t="str">
        <f t="shared" si="27"/>
        <v>$AAB$58</v>
      </c>
      <c r="AAM58" s="29" t="str">
        <f ca="1">IF(AAN58="","",SUM(1+MAXA(AAM$1:AAM57)))</f>
        <v/>
      </c>
      <c r="AAN58" s="8" t="str" cm="1">
        <f t="array" aca="1" ref="AAN58" ca="1">IF(ISNUMBER(SEARCH(AAN$1,INDEX(INDIRECT(AAO$1),ROW(AAL58),1)))=TRUE,INDIRECT(AAL58),"")</f>
        <v/>
      </c>
      <c r="AAO58" s="13" t="s">
        <v>1192</v>
      </c>
      <c r="AAP58" s="13" t="s">
        <v>1192</v>
      </c>
      <c r="AAQ58" s="13" t="s">
        <v>1192</v>
      </c>
      <c r="AAR58" s="13" t="s">
        <v>1192</v>
      </c>
      <c r="AAS58" s="13" t="s">
        <v>1192</v>
      </c>
      <c r="AAT58" s="13"/>
      <c r="AAU58" s="13"/>
      <c r="AAV58" s="13"/>
      <c r="AAW58" s="13"/>
      <c r="AAX58" s="13"/>
      <c r="AAY58" s="13"/>
      <c r="AAZ58" s="13" t="s">
        <v>1192</v>
      </c>
      <c r="ABA58" s="10" t="str">
        <f t="shared" ca="1" si="58"/>
        <v/>
      </c>
      <c r="ABB58" s="22" t="s">
        <v>4283</v>
      </c>
      <c r="ABC58" s="6" t="s">
        <v>2804</v>
      </c>
      <c r="ABD58" s="37" t="s">
        <v>2762</v>
      </c>
      <c r="ABE58" s="27" t="str" cm="1">
        <f t="array" aca="1" ref="ABE58" ca="1">CONCATENATE($A$37,INDIRECT(ADDRESS(ROW(),COLUMN()-2)),"%20",INDIRECT(ADDRESS(ROW(),COLUMN()-1)),$A$39,INDIRECT(ADDRESS(ROW(),COLUMN()-2)),"%20",INDIRECT(ADDRESS(ROW(),COLUMN()-1)))</f>
        <v>https://maps.yandex.ru/?ll=38.755345%2035.377250&amp;z=16&amp;text=38.755345%2035.377250</v>
      </c>
      <c r="ABF58" s="87" t="str" cm="1">
        <f t="array" aca="1" ref="ABF58" ca="1">CONCATENATE($A$40,INDIRECT(ADDRESS(ROW(),COLUMN()-3)),"%2C",INDIRECT(ADDRESS(ROW(),COLUMN()-2)))</f>
        <v>https://maps.google.com/maps?q=38.755345%2C35.377250</v>
      </c>
      <c r="ABG58" s="79" t="s">
        <v>3229</v>
      </c>
      <c r="ABH58" s="10" t="str" cm="1">
        <f t="array" aca="1" ref="ABH58" ca="1">IF(INDIRECT(ADDRESS(ROW(),COLUMN()-6))="","X",IF(INDIRECT(ADDRESS(ROW(),COLUMN()-5))="",0,"OK"))</f>
        <v>OK</v>
      </c>
      <c r="ABI58" s="29" t="str">
        <f ca="1">IF(ABJ58="","",SUM(1+MAXA(ABI$1:ABI57)))</f>
        <v/>
      </c>
      <c r="ABJ58" s="8" t="str" cm="1">
        <f t="array" aca="1" ref="ABJ58" ca="1">IF(ABH58=0,INDIRECT(ADDRESS(ROW(),COLUMN()-8)),"")</f>
        <v/>
      </c>
      <c r="ABK58" s="33" t="s">
        <v>1192</v>
      </c>
      <c r="ABL58" s="10" t="str">
        <f t="shared" si="28"/>
        <v>$ABB$58</v>
      </c>
      <c r="ABM58" s="29" t="str">
        <f ca="1">IF(ABN58="","",SUM(1+MAXA(ABM$1:ABM57)))</f>
        <v/>
      </c>
      <c r="ABN58" s="8" t="str" cm="1">
        <f t="array" aca="1" ref="ABN58" ca="1">IF(ISNUMBER(SEARCH(ABN$1,INDEX(INDIRECT(ABO$1),ROW(ABL58),1)))=TRUE,INDIRECT(ABL58),"")</f>
        <v/>
      </c>
      <c r="ABO58" s="13" t="s">
        <v>1192</v>
      </c>
      <c r="ABP58" s="13" t="s">
        <v>1192</v>
      </c>
      <c r="ABQ58" s="13" t="s">
        <v>1192</v>
      </c>
      <c r="ABR58" s="13"/>
      <c r="ABS58" s="13"/>
      <c r="ABT58" s="13"/>
      <c r="ABU58" s="13"/>
      <c r="ABV58" s="13"/>
      <c r="ABW58" s="13"/>
      <c r="ABX58" s="13"/>
      <c r="ABY58" s="13"/>
      <c r="ABZ58" s="13" t="s">
        <v>1192</v>
      </c>
      <c r="ACA58" s="10" t="str">
        <f t="shared" ca="1" si="59"/>
        <v/>
      </c>
      <c r="ACB58" s="22"/>
      <c r="ACC58" s="6"/>
      <c r="ACD58" s="37"/>
      <c r="ACE58" s="24"/>
      <c r="ACF58" s="88"/>
      <c r="ACG58" s="101"/>
      <c r="ACH58" s="10" t="str" cm="1">
        <f t="array" aca="1" ref="ACH58" ca="1">IF(INDIRECT(ADDRESS(ROW(),COLUMN()-6))="","X",IF(INDIRECT(ADDRESS(ROW(),COLUMN()-5))="",0,"OK"))</f>
        <v>X</v>
      </c>
      <c r="ACI58" s="29" t="str">
        <f ca="1">IF(ACJ58="","",SUM(1+MAXA(ACI$1:ACI57)))</f>
        <v/>
      </c>
      <c r="ACJ58" s="8" t="str" cm="1">
        <f t="array" aca="1" ref="ACJ58" ca="1">IF(ACH58=0,INDIRECT(ADDRESS(ROW(),COLUMN()-8)),"")</f>
        <v/>
      </c>
      <c r="ACK58" s="33" t="s">
        <v>1192</v>
      </c>
      <c r="ACL58" s="10" t="str">
        <f t="shared" si="29"/>
        <v>$ACB$58</v>
      </c>
      <c r="ACM58" s="29" t="str">
        <f ca="1">IF(ACN58="","",SUM(1+MAXA(ACM$1:ACM57)))</f>
        <v/>
      </c>
      <c r="ACN58" s="8" t="str" cm="1">
        <f t="array" aca="1" ref="ACN58" ca="1">IF(ISNUMBER(SEARCH(ACN$1,INDEX(INDIRECT(ACO$1),ROW(ACL58),1)))=TRUE,INDIRECT(ACL58),"")</f>
        <v/>
      </c>
      <c r="ACO58" s="13" t="s">
        <v>1192</v>
      </c>
      <c r="ACP58" s="13" t="s">
        <v>1192</v>
      </c>
      <c r="ACQ58" s="13" t="s">
        <v>1192</v>
      </c>
      <c r="ACR58" s="13"/>
      <c r="ACS58" s="13"/>
      <c r="ACT58" s="13"/>
      <c r="ACU58" s="13"/>
      <c r="ACV58" s="13"/>
      <c r="ACW58" s="13"/>
      <c r="ACX58" s="13"/>
      <c r="ACY58" s="13"/>
      <c r="ACZ58" s="13" t="s">
        <v>1192</v>
      </c>
      <c r="ADA58" s="10" t="str">
        <f t="shared" ca="1" si="60"/>
        <v/>
      </c>
      <c r="ADB58" s="22"/>
      <c r="ADC58" s="6"/>
      <c r="ADD58" s="37"/>
      <c r="ADE58" s="24"/>
      <c r="ADF58" s="24"/>
      <c r="ADG58" s="92"/>
      <c r="ADH58" s="10" t="str" cm="1">
        <f t="array" aca="1" ref="ADH58" ca="1">IF(INDIRECT(ADDRESS(ROW(),COLUMN()-6))="","X",IF(INDIRECT(ADDRESS(ROW(),COLUMN()-5))="",0,"OK"))</f>
        <v>X</v>
      </c>
      <c r="ADI58" s="29" t="str">
        <f ca="1">IF(ADJ58="","",SUM(1+MAXA(ADI$1:ADI57)))</f>
        <v/>
      </c>
      <c r="ADJ58" s="8" t="str" cm="1">
        <f t="array" aca="1" ref="ADJ58" ca="1">IF(ADH58=0,INDIRECT(ADDRESS(ROW(),COLUMN()-8)),"")</f>
        <v/>
      </c>
      <c r="ADK58" s="33" t="s">
        <v>1192</v>
      </c>
      <c r="ADL58" s="10" t="str">
        <f t="shared" si="30"/>
        <v>$ADB$58</v>
      </c>
      <c r="ADM58" s="29" t="str">
        <f ca="1">IF(ADN58="","",SUM(1+MAXA(ADM$1:ADM57)))</f>
        <v/>
      </c>
      <c r="ADN58" s="8" t="str" cm="1">
        <f t="array" aca="1" ref="ADN58" ca="1">IF(ISNUMBER(SEARCH(ADN$1,INDEX(INDIRECT(ADO$1),ROW(ADL58),1)))=TRUE,INDIRECT(ADL58),"")</f>
        <v/>
      </c>
      <c r="ADO58" s="13" t="s">
        <v>1192</v>
      </c>
      <c r="ADP58" s="13" t="s">
        <v>1192</v>
      </c>
      <c r="ADQ58" s="13" t="s">
        <v>1192</v>
      </c>
      <c r="ADR58" s="13" t="s">
        <v>1192</v>
      </c>
      <c r="ADS58" s="13" t="s">
        <v>1192</v>
      </c>
      <c r="ADT58" s="13"/>
      <c r="ADU58" s="13"/>
      <c r="ADV58" s="13"/>
      <c r="ADW58" s="13"/>
      <c r="ADX58" s="13"/>
      <c r="ADY58" s="13"/>
      <c r="ADZ58" s="13" t="s">
        <v>1192</v>
      </c>
      <c r="AEA58" s="10" t="str">
        <f t="shared" ca="1" si="61"/>
        <v/>
      </c>
      <c r="AEB58" s="22"/>
      <c r="AEC58" s="6"/>
      <c r="AED58" s="37"/>
      <c r="AEE58" s="24"/>
      <c r="AEF58" s="24"/>
      <c r="AEG58" s="79"/>
      <c r="AEH58" s="10" t="str" cm="1">
        <f t="array" aca="1" ref="AEH58" ca="1">IF(INDIRECT(ADDRESS(ROW(),COLUMN()-6))="","X",IF(INDIRECT(ADDRESS(ROW(),COLUMN()-5))="",0,"OK"))</f>
        <v>X</v>
      </c>
      <c r="AEI58" s="29" t="str">
        <f ca="1">IF(AEJ58="","",SUM(1+MAXA(AEI$1:AEI57)))</f>
        <v/>
      </c>
      <c r="AEJ58" s="8" t="str" cm="1">
        <f t="array" aca="1" ref="AEJ58" ca="1">IF(AEH58=0,INDIRECT(ADDRESS(ROW(),COLUMN()-8)),"")</f>
        <v/>
      </c>
      <c r="AEK58" s="33" t="s">
        <v>1192</v>
      </c>
      <c r="AEL58" s="10" t="str">
        <f t="shared" si="31"/>
        <v>$AEB$58</v>
      </c>
      <c r="AEM58" s="29" t="str">
        <f ca="1">IF(AEN58="","",SUM(1+MAXA(AEM$1:AEM57)))</f>
        <v/>
      </c>
      <c r="AEN58" s="8" t="str" cm="1">
        <f t="array" aca="1" ref="AEN58" ca="1">IF(ISNUMBER(SEARCH(AEN$1,INDEX(INDIRECT(AEO$1),ROW(AEL58),1)))=TRUE,INDIRECT(AEL58),"")</f>
        <v/>
      </c>
      <c r="AEO58" s="13" t="s">
        <v>1192</v>
      </c>
      <c r="AEP58" s="13" t="s">
        <v>1192</v>
      </c>
      <c r="AEQ58" s="13" t="s">
        <v>1192</v>
      </c>
      <c r="AER58" s="13" t="s">
        <v>1192</v>
      </c>
      <c r="AES58" s="13" t="s">
        <v>1192</v>
      </c>
      <c r="AET58" s="13" t="s">
        <v>1192</v>
      </c>
      <c r="AEU58" s="13" t="s">
        <v>1192</v>
      </c>
      <c r="AEV58" s="13" t="s">
        <v>1192</v>
      </c>
    </row>
    <row r="59" spans="1:828" s="4" customFormat="1" ht="24.75" customHeight="1" x14ac:dyDescent="0.2">
      <c r="B59" s="10" t="str">
        <f t="shared" ca="1" si="32"/>
        <v/>
      </c>
      <c r="C59" s="8"/>
      <c r="D59" s="10"/>
      <c r="E59" s="10"/>
      <c r="G59" s="81"/>
      <c r="H59" s="94"/>
      <c r="I59" s="10" t="str" cm="1">
        <f t="array" aca="1" ref="I59" ca="1">IF(INDIRECT(ADDRESS(ROW(),COLUMN()-6))="","X",IF(INDIRECT(ADDRESS(ROW(),COLUMN()-5))="",0,"OK"))</f>
        <v>X</v>
      </c>
      <c r="J59" s="29" t="str">
        <f ca="1">IF(K59="","",SUM(1+MAXA(J$1:J58)))</f>
        <v/>
      </c>
      <c r="K59" s="8" t="str" cm="1">
        <f t="array" aca="1" ref="K59" ca="1">IF(I59=0,INDIRECT(ADDRESS(ROW(),COLUMN()-8)),"")</f>
        <v/>
      </c>
      <c r="L59" s="31"/>
      <c r="M59" s="10" t="str">
        <f t="shared" si="0"/>
        <v>$C$59</v>
      </c>
      <c r="N59" s="29" t="str">
        <f ca="1">IF(O59="","",SUM(1+MAXA(N$1:N58)))</f>
        <v/>
      </c>
      <c r="O59" s="8" t="str" cm="1">
        <f t="array" aca="1" ref="O59" ca="1">IF(ISNUMBER(SEARCH(O$1,INDEX(INDIRECT($P$1),ROW(M59),1)))=TRUE,INDIRECT(M59),"")</f>
        <v/>
      </c>
      <c r="P59" s="13" t="s">
        <v>1192</v>
      </c>
      <c r="Q59" s="13" t="s">
        <v>1192</v>
      </c>
      <c r="R59" s="13"/>
      <c r="S59" s="13"/>
      <c r="T59" s="13"/>
      <c r="U59" s="13"/>
      <c r="V59" s="13"/>
      <c r="W59" s="13"/>
      <c r="X59" s="13"/>
      <c r="Y59" s="13" t="s">
        <v>1192</v>
      </c>
      <c r="Z59" s="13" t="s">
        <v>1192</v>
      </c>
      <c r="AA59" s="10" t="str">
        <f t="shared" ca="1" si="62"/>
        <v/>
      </c>
      <c r="AB59" s="8"/>
      <c r="AC59" s="10"/>
      <c r="AD59" s="10"/>
      <c r="AF59" s="81"/>
      <c r="AG59" s="81"/>
      <c r="AH59" s="10" t="str" cm="1">
        <f t="array" aca="1" ref="AH59" ca="1">IF(INDIRECT(ADDRESS(ROW(),COLUMN()-6))="","X",IF(INDIRECT(ADDRESS(ROW(),COLUMN()-5))="",0,"OK"))</f>
        <v>X</v>
      </c>
      <c r="AI59" s="29" t="str">
        <f ca="1">IF(AJ59="","",SUM(1+MAXA(AI$1:AI58)))</f>
        <v/>
      </c>
      <c r="AJ59" s="8" t="str" cm="1">
        <f t="array" aca="1" ref="AJ59" ca="1">IF(AH59=0,INDIRECT(ADDRESS(ROW(),COLUMN()-8)),"")</f>
        <v/>
      </c>
      <c r="AK59" s="31"/>
      <c r="AL59" s="10" t="str">
        <f t="shared" si="1"/>
        <v>$AB$59</v>
      </c>
      <c r="AM59" s="29" t="str">
        <f ca="1">IF(AN59="","",SUM(1+MAXA(AM$1:AM58)))</f>
        <v/>
      </c>
      <c r="AN59" s="8" t="str" cm="1">
        <f t="array" aca="1" ref="AN59" ca="1">IF(ISNUMBER(SEARCH(AN$1,INDEX(INDIRECT($AO$1),ROW(AL59),1)))=TRUE,INDIRECT(AL59),"")</f>
        <v/>
      </c>
      <c r="AO59" s="13" t="s">
        <v>1192</v>
      </c>
      <c r="AP59" s="13" t="s">
        <v>1192</v>
      </c>
      <c r="AQ59" s="13" t="s">
        <v>1192</v>
      </c>
      <c r="AR59" s="13"/>
      <c r="AS59" s="13"/>
      <c r="AT59" s="13"/>
      <c r="AU59" s="13"/>
      <c r="AV59" s="13"/>
      <c r="AW59" s="13"/>
      <c r="AX59" s="13" t="s">
        <v>1192</v>
      </c>
      <c r="AY59" s="13" t="s">
        <v>1192</v>
      </c>
      <c r="AZ59" s="13" t="s">
        <v>1192</v>
      </c>
      <c r="BA59" s="10" t="str">
        <f t="shared" ca="1" si="33"/>
        <v/>
      </c>
      <c r="BB59" s="8" t="s">
        <v>3505</v>
      </c>
      <c r="BC59" s="3" t="s">
        <v>3308</v>
      </c>
      <c r="BD59" s="3" t="s">
        <v>3309</v>
      </c>
      <c r="BE59" s="27" t="str" cm="1">
        <f t="array" aca="1" ref="BE59" ca="1">CONCATENATE($A$37,INDIRECT(ADDRESS(ROW(),COLUMN()-2)),"%20",INDIRECT(ADDRESS(ROW(),COLUMN()-1)),$A$39,INDIRECT(ADDRESS(ROW(),COLUMN()-2)),"%20",INDIRECT(ADDRESS(ROW(),COLUMN()-1)))</f>
        <v>https://maps.yandex.ru/?ll=38.689175%2035.518196&amp;z=16&amp;text=38.689175%2035.518196</v>
      </c>
      <c r="BF59" s="87" t="str" cm="1">
        <f t="array" aca="1" ref="BF59" ca="1">CONCATENATE($A$40,INDIRECT(ADDRESS(ROW(),COLUMN()-3)),"%2C",INDIRECT(ADDRESS(ROW(),COLUMN()-2)))</f>
        <v>https://maps.google.com/maps?q=38.689175%2C35.518196</v>
      </c>
      <c r="BG59" s="92" t="s">
        <v>3229</v>
      </c>
      <c r="BH59" s="10" t="str" cm="1">
        <f t="array" aca="1" ref="BH59" ca="1">IF(INDIRECT(ADDRESS(ROW(),COLUMN()-6))="","X",IF(INDIRECT(ADDRESS(ROW(),COLUMN()-5))="",0,"OK"))</f>
        <v>OK</v>
      </c>
      <c r="BI59" s="29" t="str">
        <f ca="1">IF(BJ59="","",SUM(1+MAXA(BI$1:BI58)))</f>
        <v/>
      </c>
      <c r="BJ59" s="8" t="str" cm="1">
        <f t="array" aca="1" ref="BJ59" ca="1">IF(BH59=0,INDIRECT(ADDRESS(ROW(),COLUMN()-8)),"")</f>
        <v/>
      </c>
      <c r="BK59" s="31"/>
      <c r="BL59" s="10" t="str">
        <f t="shared" si="2"/>
        <v>$BB$59</v>
      </c>
      <c r="BM59" s="29" t="str">
        <f ca="1">IF(BN59="","",SUM(1+MAXA(BM$1:BM58)))</f>
        <v/>
      </c>
      <c r="BN59" s="8" t="str" cm="1">
        <f t="array" aca="1" ref="BN59" ca="1">IF(ISNUMBER(SEARCH(BN$1,INDEX(INDIRECT(BO$1),ROW(BL59),1)))=TRUE,INDIRECT(BL59),"")</f>
        <v/>
      </c>
      <c r="BO59" s="13" t="s">
        <v>1192</v>
      </c>
      <c r="BP59" s="13" t="s">
        <v>1192</v>
      </c>
      <c r="BQ59" s="13" t="s">
        <v>1192</v>
      </c>
      <c r="BR59" s="13"/>
      <c r="BS59" s="13"/>
      <c r="BT59" s="13"/>
      <c r="BU59" s="13"/>
      <c r="BV59" s="13"/>
      <c r="BW59" s="13" t="s">
        <v>1192</v>
      </c>
      <c r="BX59" s="13" t="s">
        <v>1192</v>
      </c>
      <c r="BY59" s="13"/>
      <c r="BZ59" s="13"/>
      <c r="CA59" s="10" t="str">
        <f t="shared" ca="1" si="34"/>
        <v/>
      </c>
      <c r="CB59" s="8" t="s">
        <v>858</v>
      </c>
      <c r="CC59" s="10" t="s">
        <v>859</v>
      </c>
      <c r="CD59" s="10" t="s">
        <v>860</v>
      </c>
      <c r="CE59" s="27" t="str" cm="1">
        <f t="array" aca="1" ref="CE59" ca="1">CONCATENATE($A$37,INDIRECT(ADDRESS(ROW(),COLUMN()-2)),"%20",INDIRECT(ADDRESS(ROW(),COLUMN()-1)),$A$39,INDIRECT(ADDRESS(ROW(),COLUMN()-2)),"%20",INDIRECT(ADDRESS(ROW(),COLUMN()-1)))</f>
        <v>https://maps.yandex.ru/?ll=38.748947%2035.429892&amp;z=16&amp;text=38.748947%2035.429892</v>
      </c>
      <c r="CF59" s="87" t="str" cm="1">
        <f t="array" aca="1" ref="CF59" ca="1">CONCATENATE($A$40,INDIRECT(ADDRESS(ROW(),COLUMN()-3)),"%2C",INDIRECT(ADDRESS(ROW(),COLUMN()-2)))</f>
        <v>https://maps.google.com/maps?q=38.748947%2C35.429892</v>
      </c>
      <c r="CG59" s="92" t="s">
        <v>3229</v>
      </c>
      <c r="CH59" s="10" t="str" cm="1">
        <f t="array" aca="1" ref="CH59" ca="1">IF(INDIRECT(ADDRESS(ROW(),COLUMN()-6))="","X",IF(INDIRECT(ADDRESS(ROW(),COLUMN()-5))="",0,"OK"))</f>
        <v>OK</v>
      </c>
      <c r="CI59" s="29" t="str">
        <f ca="1">IF(CJ59="","",SUM(1+MAXA(CI$1:CI58)))</f>
        <v/>
      </c>
      <c r="CJ59" s="8" t="str" cm="1">
        <f t="array" aca="1" ref="CJ59" ca="1">IF(CH59=0,INDIRECT(ADDRESS(ROW(),COLUMN()-8)),"")</f>
        <v/>
      </c>
      <c r="CK59" s="31"/>
      <c r="CL59" s="10" t="str">
        <f t="shared" si="3"/>
        <v>$CB$59</v>
      </c>
      <c r="CM59" s="29" t="str">
        <f ca="1">IF(CN59="","",SUM(1+MAXA(CM$1:CM58)))</f>
        <v/>
      </c>
      <c r="CN59" s="8" t="str" cm="1">
        <f t="array" aca="1" ref="CN59" ca="1">IF(ISNUMBER(SEARCH(CN$1,INDEX(INDIRECT(CO$1),ROW(CL59),1)))=TRUE,INDIRECT(CL59),"")</f>
        <v/>
      </c>
      <c r="CO59" s="13" t="s">
        <v>1192</v>
      </c>
      <c r="CP59" s="13"/>
      <c r="CQ59" s="13"/>
      <c r="CR59" s="13"/>
      <c r="CS59" s="13"/>
      <c r="CT59" s="13"/>
      <c r="CU59" s="13"/>
      <c r="CV59" s="13"/>
      <c r="CW59" s="13"/>
      <c r="CX59" s="13"/>
      <c r="CY59" s="13"/>
      <c r="CZ59" s="13" t="s">
        <v>1192</v>
      </c>
      <c r="DA59" s="10" t="str">
        <f t="shared" ca="1" si="65"/>
        <v/>
      </c>
      <c r="DB59" s="8"/>
      <c r="DC59" s="10"/>
      <c r="DD59" s="10"/>
      <c r="DF59" s="81"/>
      <c r="DG59" s="94"/>
      <c r="DH59" s="10" t="str" cm="1">
        <f t="array" aca="1" ref="DH59" ca="1">IF(INDIRECT(ADDRESS(ROW(),COLUMN()-6))="","X",IF(INDIRECT(ADDRESS(ROW(),COLUMN()-5))="",0,"OK"))</f>
        <v>X</v>
      </c>
      <c r="DI59" s="29" t="str">
        <f ca="1">IF(DJ59="","",SUM(1+MAXA(DI$1:DI58)))</f>
        <v/>
      </c>
      <c r="DJ59" s="8" t="str" cm="1">
        <f t="array" aca="1" ref="DJ59" ca="1">IF(DH59=0,INDIRECT(ADDRESS(ROW(),COLUMN()-8)),"")</f>
        <v/>
      </c>
      <c r="DK59" s="31"/>
      <c r="DL59" s="10" t="str">
        <f t="shared" si="66"/>
        <v>$DB$59</v>
      </c>
      <c r="DM59" s="29" t="str">
        <f ca="1">IF(DN59="","",SUM(1+MAXA(DM$1:DM58)))</f>
        <v/>
      </c>
      <c r="DN59" s="8" t="str" cm="1">
        <f t="array" aca="1" ref="DN59" ca="1">IF(ISNUMBER(SEARCH(DN$1,INDEX(INDIRECT(DO$1),ROW(DL59),1)))=TRUE,INDIRECT(DL59),"")</f>
        <v/>
      </c>
      <c r="DO59" s="13" t="s">
        <v>1192</v>
      </c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 t="s">
        <v>1192</v>
      </c>
      <c r="EA59" s="10" t="str">
        <f t="shared" ca="1" si="35"/>
        <v/>
      </c>
      <c r="EB59" s="22"/>
      <c r="EC59" s="14"/>
      <c r="ED59" s="14"/>
      <c r="EE59" s="15"/>
      <c r="EF59" s="15"/>
      <c r="EG59" s="92"/>
      <c r="EH59" s="10" t="str" cm="1">
        <f t="array" aca="1" ref="EH59" ca="1">IF(INDIRECT(ADDRESS(ROW(),COLUMN()-6))="","X",IF(INDIRECT(ADDRESS(ROW(),COLUMN()-5))="",0,"OK"))</f>
        <v>X</v>
      </c>
      <c r="EI59" s="29" t="str">
        <f ca="1">IF(EJ59="","",SUM(1+MAXA(EI$1:EI58)))</f>
        <v/>
      </c>
      <c r="EJ59" s="8" t="str" cm="1">
        <f t="array" aca="1" ref="EJ59" ca="1">IF(EH59=0,INDIRECT(ADDRESS(ROW(),COLUMN()-8)),"")</f>
        <v/>
      </c>
      <c r="EK59" s="31"/>
      <c r="EL59" s="10" t="str">
        <f t="shared" si="5"/>
        <v>$EB$59</v>
      </c>
      <c r="EM59" s="29" t="str">
        <f ca="1">IF(EN59="","",SUM(1+MAXA(EM$1:EM58)))</f>
        <v/>
      </c>
      <c r="EN59" s="8" t="str" cm="1">
        <f t="array" aca="1" ref="EN59" ca="1">IF(ISNUMBER(SEARCH(EN$1,INDEX(INDIRECT(EO$1),ROW(EL59),1)))=TRUE,INDIRECT(EL59),"")</f>
        <v/>
      </c>
      <c r="EO59" s="13" t="s">
        <v>1192</v>
      </c>
      <c r="EP59" s="13"/>
      <c r="EQ59" s="13"/>
      <c r="ER59" s="13"/>
      <c r="ES59" s="13"/>
      <c r="ET59" s="13"/>
      <c r="EU59" s="13"/>
      <c r="EV59" s="13"/>
      <c r="EW59" s="13"/>
      <c r="EX59" s="13"/>
      <c r="EY59" s="13"/>
      <c r="EZ59" s="13"/>
      <c r="FA59" s="10" t="str">
        <f t="shared" ca="1" si="36"/>
        <v/>
      </c>
      <c r="FB59" s="22" t="s">
        <v>4341</v>
      </c>
      <c r="FC59" s="6" t="s">
        <v>4342</v>
      </c>
      <c r="FD59" s="6" t="s">
        <v>4343</v>
      </c>
      <c r="FE59" s="27" t="str" cm="1">
        <f t="array" aca="1" ref="FE59" ca="1">CONCATENATE($A$37,INDIRECT(ADDRESS(ROW(),COLUMN()-2)),"%20",INDIRECT(ADDRESS(ROW(),COLUMN()-1)),$A$39,INDIRECT(ADDRESS(ROW(),COLUMN()-2)),"%20",INDIRECT(ADDRESS(ROW(),COLUMN()-1)))</f>
        <v>https://maps.yandex.ru/?ll=38.636986%2035.529386&amp;z=16&amp;text=38.636986%2035.529386</v>
      </c>
      <c r="FF59" s="87" t="str" cm="1">
        <f t="array" aca="1" ref="FF59" ca="1">CONCATENATE($A$40,INDIRECT(ADDRESS(ROW(),COLUMN()-3)),"%2C",INDIRECT(ADDRESS(ROW(),COLUMN()-2)))</f>
        <v>https://maps.google.com/maps?q=38.636986%2C35.529386</v>
      </c>
      <c r="FG59" s="92" t="s">
        <v>3229</v>
      </c>
      <c r="FH59" s="10" t="str" cm="1">
        <f t="array" aca="1" ref="FH59" ca="1">IF(INDIRECT(ADDRESS(ROW(),COLUMN()-6))="","X",IF(INDIRECT(ADDRESS(ROW(),COLUMN()-5))="",0,"OK"))</f>
        <v>OK</v>
      </c>
      <c r="FI59" s="29" t="str">
        <f ca="1">IF(FJ59="","",SUM(1+MAXA(FI$1:FI58)))</f>
        <v/>
      </c>
      <c r="FJ59" s="8" t="str" cm="1">
        <f t="array" aca="1" ref="FJ59" ca="1">IF(FH59=0,INDIRECT(ADDRESS(ROW(),COLUMN()-8)),"")</f>
        <v/>
      </c>
      <c r="FK59" s="31"/>
      <c r="FL59" s="10" t="str">
        <f t="shared" si="6"/>
        <v>$FB$59</v>
      </c>
      <c r="FM59" s="29" t="str">
        <f ca="1">IF(FN59="","",SUM(1+MAXA(FM$1:FM58)))</f>
        <v/>
      </c>
      <c r="FN59" s="8" t="str" cm="1">
        <f t="array" aca="1" ref="FN59" ca="1">IF(ISNUMBER(SEARCH(FN$1,INDEX(INDIRECT(FO$1),ROW(FL59),1)))=TRUE,INDIRECT(FL59),"")</f>
        <v/>
      </c>
      <c r="FO59" s="13" t="s">
        <v>1192</v>
      </c>
      <c r="FP59" s="13" t="s">
        <v>1192</v>
      </c>
      <c r="FQ59" s="13" t="s">
        <v>1192</v>
      </c>
      <c r="FR59" s="13" t="s">
        <v>1192</v>
      </c>
      <c r="FS59" s="13" t="s">
        <v>1192</v>
      </c>
      <c r="FT59" s="13"/>
      <c r="FU59" s="13"/>
      <c r="FV59" s="13"/>
      <c r="FW59" s="13"/>
      <c r="FX59" s="13"/>
      <c r="FY59" s="13"/>
      <c r="FZ59" s="13"/>
      <c r="GA59" s="10" t="str">
        <f t="shared" ca="1" si="37"/>
        <v/>
      </c>
      <c r="GB59" s="22"/>
      <c r="GC59" s="6"/>
      <c r="GD59" s="6"/>
      <c r="GE59" s="24"/>
      <c r="GF59" s="88"/>
      <c r="GG59" s="115"/>
      <c r="GH59" s="10" t="str" cm="1">
        <f t="array" aca="1" ref="GH59" ca="1">IF(INDIRECT(ADDRESS(ROW(),COLUMN()-6))="","X",IF(INDIRECT(ADDRESS(ROW(),COLUMN()-5))="",0,"OK"))</f>
        <v>X</v>
      </c>
      <c r="GI59" s="29" t="str">
        <f ca="1">IF(GJ59="","",SUM(1+MAXA(GI$1:GI58)))</f>
        <v/>
      </c>
      <c r="GJ59" s="8" t="str" cm="1">
        <f t="array" aca="1" ref="GJ59" ca="1">IF(GH59=0,INDIRECT(ADDRESS(ROW(),COLUMN()-8)),"")</f>
        <v/>
      </c>
      <c r="GK59" s="31"/>
      <c r="GL59" s="10" t="str">
        <f t="shared" si="7"/>
        <v>$GB$59</v>
      </c>
      <c r="GM59" s="29" t="str">
        <f ca="1">IF(GN59="","",SUM(1+MAXA(GM$1:GM58)))</f>
        <v/>
      </c>
      <c r="GN59" s="8" t="str" cm="1">
        <f t="array" aca="1" ref="GN59" ca="1">IF(ISNUMBER(SEARCH(GN$1,INDEX(INDIRECT(GO$1),ROW(GL59),1)))=TRUE,INDIRECT(GL59),"")</f>
        <v/>
      </c>
      <c r="GO59" s="13" t="s">
        <v>1192</v>
      </c>
      <c r="GP59" s="13" t="s">
        <v>1192</v>
      </c>
      <c r="GQ59" s="13" t="s">
        <v>1192</v>
      </c>
      <c r="GR59" s="13" t="s">
        <v>1192</v>
      </c>
      <c r="GS59" s="13" t="s">
        <v>1192</v>
      </c>
      <c r="GT59" s="13"/>
      <c r="GU59" s="13"/>
      <c r="GV59" s="13"/>
      <c r="GW59" s="13"/>
      <c r="GX59" s="13"/>
      <c r="GY59" s="13"/>
      <c r="GZ59" s="13"/>
      <c r="HA59" s="10" t="str">
        <f t="shared" ca="1" si="38"/>
        <v/>
      </c>
      <c r="HB59" s="22" t="s">
        <v>746</v>
      </c>
      <c r="HC59" s="14" t="s">
        <v>747</v>
      </c>
      <c r="HD59" s="14" t="s">
        <v>748</v>
      </c>
      <c r="HE59" s="27" t="str" cm="1">
        <f t="array" aca="1" ref="HE59" ca="1">CONCATENATE($A$37,INDIRECT(ADDRESS(ROW(),COLUMN()-2)),"%20",INDIRECT(ADDRESS(ROW(),COLUMN()-1)),$A$39,INDIRECT(ADDRESS(ROW(),COLUMN()-2)),"%20",INDIRECT(ADDRESS(ROW(),COLUMN()-1)))</f>
        <v>https://maps.yandex.ru/?ll=38.830914%2035.079344&amp;z=16&amp;text=38.830914%2035.079344</v>
      </c>
      <c r="HF59" s="87" t="str" cm="1">
        <f t="array" aca="1" ref="HF59" ca="1">CONCATENATE($A$40,INDIRECT(ADDRESS(ROW(),COLUMN()-3)),"%2C",INDIRECT(ADDRESS(ROW(),COLUMN()-2)))</f>
        <v>https://maps.google.com/maps?q=38.830914%2C35.079344</v>
      </c>
      <c r="HG59" s="92" t="s">
        <v>3229</v>
      </c>
      <c r="HH59" s="10" t="str" cm="1">
        <f t="array" aca="1" ref="HH59" ca="1">IF(INDIRECT(ADDRESS(ROW(),COLUMN()-6))="","X",IF(INDIRECT(ADDRESS(ROW(),COLUMN()-5))="",0,"OK"))</f>
        <v>OK</v>
      </c>
      <c r="HI59" s="29" t="str">
        <f ca="1">IF(HJ59="","",SUM(1+MAXA(HI$1:HI58)))</f>
        <v/>
      </c>
      <c r="HJ59" s="8" t="str" cm="1">
        <f t="array" aca="1" ref="HJ59" ca="1">IF(HH59=0,INDIRECT(ADDRESS(ROW(),COLUMN()-8)),"")</f>
        <v/>
      </c>
      <c r="HK59" s="31"/>
      <c r="HL59" s="10" t="str">
        <f t="shared" si="8"/>
        <v>$HB$59</v>
      </c>
      <c r="HM59" s="29" t="str">
        <f ca="1">IF(HN59="","",SUM(1+MAXA(HM$1:HM58)))</f>
        <v/>
      </c>
      <c r="HN59" s="8" t="str" cm="1">
        <f t="array" aca="1" ref="HN59" ca="1">IF(ISNUMBER(SEARCH(HN$1,INDEX(INDIRECT(HO$1),ROW(HL59),1)))=TRUE,INDIRECT(HL59),"")</f>
        <v/>
      </c>
      <c r="HO59" s="13" t="s">
        <v>1192</v>
      </c>
      <c r="HP59" s="13" t="s">
        <v>1192</v>
      </c>
      <c r="HQ59" s="13" t="s">
        <v>1192</v>
      </c>
      <c r="HR59" s="13"/>
      <c r="HS59" s="13"/>
      <c r="HT59" s="13"/>
      <c r="HU59" s="13"/>
      <c r="HV59" s="13"/>
      <c r="HW59" s="13"/>
      <c r="HX59" s="13"/>
      <c r="HY59" s="13" t="s">
        <v>1192</v>
      </c>
      <c r="HZ59" s="13" t="s">
        <v>1192</v>
      </c>
      <c r="IA59" s="10" t="str">
        <f t="shared" ca="1" si="39"/>
        <v/>
      </c>
      <c r="IB59" s="65" t="s">
        <v>3036</v>
      </c>
      <c r="IC59" s="66" t="s">
        <v>773</v>
      </c>
      <c r="ID59" s="66" t="s">
        <v>774</v>
      </c>
      <c r="IE59" s="27" t="str" cm="1">
        <f t="array" aca="1" ref="IE59" ca="1">CONCATENATE($A$37,INDIRECT(ADDRESS(ROW(),COLUMN()-2)),"%20",INDIRECT(ADDRESS(ROW(),COLUMN()-1)),$A$39,INDIRECT(ADDRESS(ROW(),COLUMN()-2)),"%20",INDIRECT(ADDRESS(ROW(),COLUMN()-1)))</f>
        <v>https://maps.yandex.ru/?ll=38.871044%2035.665137&amp;z=16&amp;text=38.871044%2035.665137</v>
      </c>
      <c r="IF59" s="87" t="str" cm="1">
        <f t="array" aca="1" ref="IF59" ca="1">CONCATENATE($A$40,INDIRECT(ADDRESS(ROW(),COLUMN()-3)),"%2C",INDIRECT(ADDRESS(ROW(),COLUMN()-2)))</f>
        <v>https://maps.google.com/maps?q=38.871044%2C35.665137</v>
      </c>
      <c r="IG59" s="79" t="s">
        <v>3229</v>
      </c>
      <c r="IH59" s="10" t="str" cm="1">
        <f t="array" aca="1" ref="IH59" ca="1">IF(INDIRECT(ADDRESS(ROW(),COLUMN()-6))="","X",IF(INDIRECT(ADDRESS(ROW(),COLUMN()-5))="",0,"OK"))</f>
        <v>OK</v>
      </c>
      <c r="II59" s="29" t="str">
        <f ca="1">IF(IJ59="","",SUM(1+MAXA(II$1:II58)))</f>
        <v/>
      </c>
      <c r="IJ59" s="8" t="str" cm="1">
        <f t="array" aca="1" ref="IJ59" ca="1">IF(IH59=0,INDIRECT(ADDRESS(ROW(),COLUMN()-8)),"")</f>
        <v/>
      </c>
      <c r="IK59" s="31"/>
      <c r="IL59" s="10" t="str">
        <f t="shared" si="9"/>
        <v>$IB$59</v>
      </c>
      <c r="IM59" s="29" t="str">
        <f ca="1">IF(IN59="","",SUM(1+MAXA(IM$1:IM58)))</f>
        <v/>
      </c>
      <c r="IN59" s="8" t="str" cm="1">
        <f t="array" aca="1" ref="IN59" ca="1">IF(ISNUMBER(SEARCH(IN$1,INDEX(INDIRECT(IO$1),ROW(IL59),1)))=TRUE,INDIRECT(IL59),"")</f>
        <v/>
      </c>
      <c r="IO59" s="13" t="s">
        <v>1192</v>
      </c>
      <c r="IP59" s="13" t="s">
        <v>1192</v>
      </c>
      <c r="IQ59" s="13" t="s">
        <v>1192</v>
      </c>
      <c r="IR59" s="13"/>
      <c r="IS59" s="13"/>
      <c r="IT59" s="13"/>
      <c r="IU59" s="13"/>
      <c r="IV59" s="13"/>
      <c r="IW59" s="13"/>
      <c r="IX59" s="13" t="s">
        <v>1192</v>
      </c>
      <c r="IY59" s="13" t="s">
        <v>1192</v>
      </c>
      <c r="IZ59" s="13" t="s">
        <v>1192</v>
      </c>
      <c r="JA59" s="10" t="str">
        <f t="shared" ca="1" si="40"/>
        <v/>
      </c>
      <c r="JB59" s="22"/>
      <c r="JC59" s="14"/>
      <c r="JD59" s="14"/>
      <c r="JE59" s="24"/>
      <c r="JF59" s="88"/>
      <c r="JG59" s="101"/>
      <c r="JH59" s="10" t="str" cm="1">
        <f t="array" aca="1" ref="JH59" ca="1">IF(INDIRECT(ADDRESS(ROW(),COLUMN()-6))="","X",IF(INDIRECT(ADDRESS(ROW(),COLUMN()-5))="",0,"OK"))</f>
        <v>X</v>
      </c>
      <c r="JI59" s="29" t="str">
        <f ca="1">IF(JJ59="","",SUM(1+MAXA(JI$1:JI58)))</f>
        <v/>
      </c>
      <c r="JJ59" s="8" t="str" cm="1">
        <f t="array" aca="1" ref="JJ59" ca="1">IF(JH59=0,INDIRECT(ADDRESS(ROW(),COLUMN()-8)),"")</f>
        <v/>
      </c>
      <c r="JK59" s="31"/>
      <c r="JL59" s="10" t="str">
        <f t="shared" si="10"/>
        <v>$JB$59</v>
      </c>
      <c r="JM59" s="29" t="str">
        <f ca="1">IF(JN59="","",SUM(1+MAXA(JM$1:JM58)))</f>
        <v/>
      </c>
      <c r="JN59" s="8" t="str" cm="1">
        <f t="array" aca="1" ref="JN59" ca="1">IF(ISNUMBER(SEARCH(JN$1,INDEX(INDIRECT(JO$1),ROW(JL59),1)))=TRUE,INDIRECT(JL59),"")</f>
        <v/>
      </c>
      <c r="JO59" s="13" t="s">
        <v>1192</v>
      </c>
      <c r="JP59" s="13" t="s">
        <v>1192</v>
      </c>
      <c r="JQ59" s="13" t="s">
        <v>1192</v>
      </c>
      <c r="JR59" s="13"/>
      <c r="JS59" s="13"/>
      <c r="JT59" s="13"/>
      <c r="JU59" s="13"/>
      <c r="JV59" s="13"/>
      <c r="JW59" s="13"/>
      <c r="JX59" s="13" t="s">
        <v>1192</v>
      </c>
      <c r="JY59" s="13" t="s">
        <v>1192</v>
      </c>
      <c r="JZ59" s="13" t="s">
        <v>1192</v>
      </c>
      <c r="KA59" s="10" t="str">
        <f t="shared" ca="1" si="41"/>
        <v/>
      </c>
      <c r="KB59" s="22" t="s">
        <v>775</v>
      </c>
      <c r="KC59" s="14" t="s">
        <v>776</v>
      </c>
      <c r="KD59" s="14" t="s">
        <v>777</v>
      </c>
      <c r="KE59" s="27" t="str" cm="1">
        <f t="array" aca="1" ref="KE59" ca="1">CONCATENATE($A$37,INDIRECT(ADDRESS(ROW(),COLUMN()-2)),"%20",INDIRECT(ADDRESS(ROW(),COLUMN()-1)),$A$39,INDIRECT(ADDRESS(ROW(),COLUMN()-2)),"%20",INDIRECT(ADDRESS(ROW(),COLUMN()-1)))</f>
        <v>https://maps.yandex.ru/?ll=38.552349%2035.744838&amp;z=16&amp;text=38.552349%2035.744838</v>
      </c>
      <c r="KF59" s="87" t="str" cm="1">
        <f t="array" aca="1" ref="KF59" ca="1">CONCATENATE($A$40,INDIRECT(ADDRESS(ROW(),COLUMN()-3)),"%2C",INDIRECT(ADDRESS(ROW(),COLUMN()-2)))</f>
        <v>https://maps.google.com/maps?q=38.552349%2C35.744838</v>
      </c>
      <c r="KG59" s="79" t="s">
        <v>3229</v>
      </c>
      <c r="KH59" s="10" t="str" cm="1">
        <f t="array" aca="1" ref="KH59" ca="1">IF(INDIRECT(ADDRESS(ROW(),COLUMN()-6))="","X",IF(INDIRECT(ADDRESS(ROW(),COLUMN()-5))="",0,"OK"))</f>
        <v>OK</v>
      </c>
      <c r="KI59" s="29" t="str">
        <f ca="1">IF(KJ59="","",SUM(1+MAXA(KI$1:KI58)))</f>
        <v/>
      </c>
      <c r="KJ59" s="8" t="str" cm="1">
        <f t="array" aca="1" ref="KJ59" ca="1">IF(KH59=0,INDIRECT(ADDRESS(ROW(),COLUMN()-8)),"")</f>
        <v/>
      </c>
      <c r="KK59" s="31"/>
      <c r="KL59" s="10" t="str">
        <f t="shared" si="11"/>
        <v>$KB$59</v>
      </c>
      <c r="KM59" s="29" t="str">
        <f ca="1">IF(KN59="","",SUM(1+MAXA(KM$1:KM58)))</f>
        <v/>
      </c>
      <c r="KN59" s="8" t="str" cm="1">
        <f t="array" aca="1" ref="KN59" ca="1">IF(ISNUMBER(SEARCH(KN$1,INDEX(INDIRECT(KO$1),ROW(KL59),1)))=TRUE,INDIRECT(KL59),"")</f>
        <v/>
      </c>
      <c r="KO59" s="13" t="s">
        <v>1192</v>
      </c>
      <c r="KP59" s="13" t="s">
        <v>1192</v>
      </c>
      <c r="KQ59" s="13" t="s">
        <v>1192</v>
      </c>
      <c r="KR59" s="13"/>
      <c r="KS59" s="13"/>
      <c r="KT59" s="13"/>
      <c r="KU59" s="13"/>
      <c r="KV59" s="13"/>
      <c r="KW59" s="13"/>
      <c r="KX59" s="13"/>
      <c r="KY59" s="13" t="s">
        <v>1192</v>
      </c>
      <c r="KZ59" s="13" t="s">
        <v>1192</v>
      </c>
      <c r="LA59" s="10" t="str">
        <f t="shared" ca="1" si="42"/>
        <v/>
      </c>
      <c r="LB59" s="8"/>
      <c r="LC59" s="10"/>
      <c r="LD59" s="10"/>
      <c r="LG59" s="79"/>
      <c r="LH59" s="10" t="str" cm="1">
        <f t="array" aca="1" ref="LH59" ca="1">IF(INDIRECT(ADDRESS(ROW(),COLUMN()-6))="","X",IF(INDIRECT(ADDRESS(ROW(),COLUMN()-5))="",0,"OK"))</f>
        <v>X</v>
      </c>
      <c r="LI59" s="29" t="str">
        <f ca="1">IF(LJ59="","",SUM(1+MAXA(LI$1:LI58)))</f>
        <v/>
      </c>
      <c r="LJ59" s="8" t="str" cm="1">
        <f t="array" aca="1" ref="LJ59" ca="1">IF(LH59=0,INDIRECT(ADDRESS(ROW(),COLUMN()-8)),"")</f>
        <v/>
      </c>
      <c r="LK59" s="31"/>
      <c r="LL59" s="10" t="str">
        <f t="shared" si="12"/>
        <v>$LB$59</v>
      </c>
      <c r="LM59" s="29" t="str">
        <f ca="1">IF(LN59="","",SUM(1+MAXA(LM$1:LM58)))</f>
        <v/>
      </c>
      <c r="LN59" s="8" t="str" cm="1">
        <f t="array" aca="1" ref="LN59" ca="1">IF(ISNUMBER(SEARCH(LN$1,INDEX(INDIRECT(LO$1),ROW(LL59),1)))=TRUE,INDIRECT(LL59),"")</f>
        <v/>
      </c>
      <c r="LO59" s="13" t="s">
        <v>1192</v>
      </c>
      <c r="LP59" s="13" t="s">
        <v>1192</v>
      </c>
      <c r="LQ59" s="13" t="s">
        <v>1192</v>
      </c>
      <c r="LR59" s="13" t="s">
        <v>1192</v>
      </c>
      <c r="LS59" s="13"/>
      <c r="LT59" s="13"/>
      <c r="LU59" s="13"/>
      <c r="LV59" s="13"/>
      <c r="LW59" s="13"/>
      <c r="LX59" s="13"/>
      <c r="LY59" s="13" t="s">
        <v>1192</v>
      </c>
      <c r="LZ59" s="13" t="s">
        <v>1192</v>
      </c>
      <c r="MA59" s="10" t="str">
        <f t="shared" ca="1" si="43"/>
        <v/>
      </c>
      <c r="MB59" s="16"/>
      <c r="MC59" s="17" t="s">
        <v>3075</v>
      </c>
      <c r="MD59" s="18"/>
      <c r="ME59" s="17"/>
      <c r="MF59" s="17"/>
      <c r="MG59" s="79" t="s">
        <v>3229</v>
      </c>
      <c r="MH59" s="10" t="str" cm="1">
        <f t="array" aca="1" ref="MH59" ca="1">IF(INDIRECT(ADDRESS(ROW(),COLUMN()-6))="","X",IF(INDIRECT(ADDRESS(ROW(),COLUMN()-5))="",0,"OK"))</f>
        <v>X</v>
      </c>
      <c r="MI59" s="29" t="str">
        <f ca="1">IF(MJ59="","",SUM(1+MAXA(MI$1:MI58)))</f>
        <v/>
      </c>
      <c r="MJ59" s="8" t="str" cm="1">
        <f t="array" aca="1" ref="MJ59" ca="1">IF(MH59=0,INDIRECT(ADDRESS(ROW(),COLUMN()-8)),"")</f>
        <v/>
      </c>
      <c r="MK59" s="31"/>
      <c r="ML59" s="10" t="str">
        <f t="shared" si="13"/>
        <v>$MB$59</v>
      </c>
      <c r="MM59" s="29" t="str">
        <f ca="1">IF(MN59="","",SUM(1+MAXA(MM$1:MM58)))</f>
        <v/>
      </c>
      <c r="MN59" s="8" t="str" cm="1">
        <f t="array" aca="1" ref="MN59" ca="1">IF(ISNUMBER(SEARCH(MN$1,INDEX(INDIRECT(MO$1),ROW(ML59),1)))=TRUE,INDIRECT(ML59),"")</f>
        <v/>
      </c>
      <c r="MO59" s="13" t="s">
        <v>1192</v>
      </c>
      <c r="MP59" s="13" t="s">
        <v>1192</v>
      </c>
      <c r="MQ59" s="13" t="s">
        <v>1192</v>
      </c>
      <c r="MR59" s="13"/>
      <c r="MS59" s="13"/>
      <c r="MT59" s="13"/>
      <c r="MU59" s="13"/>
      <c r="MV59" s="13"/>
      <c r="MW59" s="13" t="s">
        <v>1192</v>
      </c>
      <c r="MX59" s="13"/>
      <c r="MY59" s="13" t="s">
        <v>1192</v>
      </c>
      <c r="MZ59" s="13" t="s">
        <v>1192</v>
      </c>
      <c r="NA59" s="10" t="str">
        <f t="shared" ca="1" si="44"/>
        <v/>
      </c>
      <c r="NB59" s="8"/>
      <c r="NC59" s="10"/>
      <c r="ND59" s="10"/>
      <c r="NG59" s="81"/>
      <c r="NH59" s="10" t="str" cm="1">
        <f t="array" aca="1" ref="NH59" ca="1">IF(INDIRECT(ADDRESS(ROW(),COLUMN()-6))="","X",IF(INDIRECT(ADDRESS(ROW(),COLUMN()-5))="",0,"OK"))</f>
        <v>X</v>
      </c>
      <c r="NI59" s="29" t="str">
        <f ca="1">IF(NJ59="","",SUM(1+MAXA(NI$1:NI58)))</f>
        <v/>
      </c>
      <c r="NJ59" s="8" t="str" cm="1">
        <f t="array" aca="1" ref="NJ59" ca="1">IF(NH59=0,INDIRECT(ADDRESS(ROW(),COLUMN()-8)),"")</f>
        <v/>
      </c>
      <c r="NK59" s="31"/>
      <c r="NL59" s="10" t="str">
        <f t="shared" si="14"/>
        <v>$NB$59</v>
      </c>
      <c r="NM59" s="29" t="str">
        <f ca="1">IF(NN59="","",SUM(1+MAXA(NM$1:NM58)))</f>
        <v/>
      </c>
      <c r="NN59" s="8" t="str" cm="1">
        <f t="array" aca="1" ref="NN59" ca="1">IF(ISNUMBER(SEARCH(NN$1,INDEX(INDIRECT(NO$1),ROW(NL59),1)))=TRUE,INDIRECT(NL59),"")</f>
        <v/>
      </c>
      <c r="NO59" s="13" t="s">
        <v>1192</v>
      </c>
      <c r="NP59" s="13" t="s">
        <v>1192</v>
      </c>
      <c r="NQ59" s="13" t="s">
        <v>1192</v>
      </c>
      <c r="NR59" s="13"/>
      <c r="NS59" s="13"/>
      <c r="NT59" s="13"/>
      <c r="NU59" s="13"/>
      <c r="NV59" s="13"/>
      <c r="NW59" s="13"/>
      <c r="NX59" s="13" t="s">
        <v>1192</v>
      </c>
      <c r="NY59" s="13" t="s">
        <v>1192</v>
      </c>
      <c r="NZ59" s="13"/>
      <c r="OA59" s="10" t="str">
        <f t="shared" ca="1" si="45"/>
        <v/>
      </c>
      <c r="OB59" s="8" t="s">
        <v>3051</v>
      </c>
      <c r="OC59" s="10" t="s">
        <v>1326</v>
      </c>
      <c r="OD59" s="10" t="s">
        <v>1327</v>
      </c>
      <c r="OE59" s="27" t="str" cm="1">
        <f t="array" aca="1" ref="OE59" ca="1">CONCATENATE($A$37,INDIRECT(ADDRESS(ROW(),COLUMN()-2)),"%20",INDIRECT(ADDRESS(ROW(),COLUMN()-1)),$A$39,INDIRECT(ADDRESS(ROW(),COLUMN()-2)),"%20",INDIRECT(ADDRESS(ROW(),COLUMN()-1)))</f>
        <v>https://maps.yandex.ru/?ll=38.372171%2035.435567&amp;z=16&amp;text=38.372171%2035.435567</v>
      </c>
      <c r="OF59" s="87" t="str" cm="1">
        <f t="array" aca="1" ref="OF59" ca="1">CONCATENATE($A$40,INDIRECT(ADDRESS(ROW(),COLUMN()-3)),"%2C",INDIRECT(ADDRESS(ROW(),COLUMN()-2)))</f>
        <v>https://maps.google.com/maps?q=38.372171%2C35.435567</v>
      </c>
      <c r="OG59" s="79" t="s">
        <v>3229</v>
      </c>
      <c r="OH59" s="10" t="str" cm="1">
        <f t="array" aca="1" ref="OH59" ca="1">IF(INDIRECT(ADDRESS(ROW(),COLUMN()-6))="","X",IF(INDIRECT(ADDRESS(ROW(),COLUMN()-5))="",0,"OK"))</f>
        <v>OK</v>
      </c>
      <c r="OI59" s="29" t="str">
        <f ca="1">IF(OJ59="","",SUM(1+MAXA(OI$1:OI58)))</f>
        <v/>
      </c>
      <c r="OJ59" s="8" t="str" cm="1">
        <f t="array" aca="1" ref="OJ59" ca="1">IF(OH59=0,INDIRECT(ADDRESS(ROW(),COLUMN()-8)),"")</f>
        <v/>
      </c>
      <c r="OK59" s="31"/>
      <c r="OL59" s="10" t="str">
        <f t="shared" si="15"/>
        <v>$OB$59</v>
      </c>
      <c r="OM59" s="29" t="str">
        <f ca="1">IF(ON59="","",SUM(1+MAXA(OM$1:OM58)))</f>
        <v/>
      </c>
      <c r="ON59" s="8" t="str" cm="1">
        <f t="array" aca="1" ref="ON59" ca="1">IF(ISNUMBER(SEARCH(ON$1,INDEX(INDIRECT(OO$1),ROW(OL59),1)))=TRUE,INDIRECT(OL59),"")</f>
        <v/>
      </c>
      <c r="OO59" s="13" t="s">
        <v>1192</v>
      </c>
      <c r="OP59" s="13"/>
      <c r="OQ59" s="13"/>
      <c r="OR59" s="13"/>
      <c r="OS59" s="13"/>
      <c r="OT59" s="13"/>
      <c r="OU59" s="13"/>
      <c r="OV59" s="13"/>
      <c r="OW59" s="13"/>
      <c r="OX59" s="13"/>
      <c r="OY59" s="13"/>
      <c r="OZ59" s="13" t="s">
        <v>1192</v>
      </c>
      <c r="PA59" s="10" t="str">
        <f t="shared" ca="1" si="46"/>
        <v/>
      </c>
      <c r="PB59" s="22"/>
      <c r="PC59" s="15"/>
      <c r="PD59" s="14"/>
      <c r="PE59" s="23"/>
      <c r="PF59" s="23"/>
      <c r="PG59" s="79"/>
      <c r="PH59" s="10" t="str" cm="1">
        <f t="array" aca="1" ref="PH59" ca="1">IF(INDIRECT(ADDRESS(ROW(),COLUMN()-6))="","X",IF(INDIRECT(ADDRESS(ROW(),COLUMN()-5))="",0,"OK"))</f>
        <v>X</v>
      </c>
      <c r="PI59" s="29" t="str">
        <f ca="1">IF(PJ59="","",SUM(1+MAXA(PI$1:PI58)))</f>
        <v/>
      </c>
      <c r="PJ59" s="8" t="str" cm="1">
        <f t="array" aca="1" ref="PJ59" ca="1">IF(PH59=0,INDIRECT(ADDRESS(ROW(),COLUMN()-8)),"")</f>
        <v/>
      </c>
      <c r="PK59" s="31"/>
      <c r="PL59" s="10" t="str">
        <f t="shared" si="16"/>
        <v>$PB$59</v>
      </c>
      <c r="PM59" s="29" t="str">
        <f ca="1">IF(PN59="","",SUM(1+MAXA(PM$1:PM58)))</f>
        <v/>
      </c>
      <c r="PN59" s="8" t="str" cm="1">
        <f t="array" aca="1" ref="PN59" ca="1">IF(ISNUMBER(SEARCH(PN$1,INDEX(INDIRECT(PO$1),ROW(PL59),1)))=TRUE,INDIRECT(PL59),"")</f>
        <v/>
      </c>
      <c r="PO59" s="13" t="s">
        <v>1192</v>
      </c>
      <c r="PP59" s="13" t="s">
        <v>1192</v>
      </c>
      <c r="PQ59" s="13" t="s">
        <v>1192</v>
      </c>
      <c r="PR59" s="13" t="s">
        <v>1192</v>
      </c>
      <c r="PS59" s="13"/>
      <c r="PT59" s="13"/>
      <c r="PU59" s="13"/>
      <c r="PV59" s="13"/>
      <c r="PW59" s="13"/>
      <c r="PX59" s="13"/>
      <c r="PY59" s="13" t="s">
        <v>1192</v>
      </c>
      <c r="PZ59" s="13" t="s">
        <v>1192</v>
      </c>
      <c r="QA59" s="10" t="str">
        <f t="shared" ca="1" si="47"/>
        <v/>
      </c>
      <c r="QB59" s="22" t="s">
        <v>4185</v>
      </c>
      <c r="QC59" s="6" t="s">
        <v>1659</v>
      </c>
      <c r="QD59" s="6" t="s">
        <v>1660</v>
      </c>
      <c r="QE59" s="27" t="str" cm="1">
        <f t="array" aca="1" ref="QE59" ca="1">CONCATENATE($A$37,INDIRECT(ADDRESS(ROW(),COLUMN()-2)),"%20",INDIRECT(ADDRESS(ROW(),COLUMN()-1)),$A$39,INDIRECT(ADDRESS(ROW(),COLUMN()-2)),"%20",INDIRECT(ADDRESS(ROW(),COLUMN()-1)))</f>
        <v>https://maps.yandex.ru/?ll=38.675326%2035.304289&amp;z=16&amp;text=38.675326%2035.304289</v>
      </c>
      <c r="QF59" s="87" t="str" cm="1">
        <f t="array" aca="1" ref="QF59" ca="1">CONCATENATE($A$40,INDIRECT(ADDRESS(ROW(),COLUMN()-3)),"%2C",INDIRECT(ADDRESS(ROW(),COLUMN()-2)))</f>
        <v>https://maps.google.com/maps?q=38.675326%2C35.304289</v>
      </c>
      <c r="QG59" s="79" t="s">
        <v>3239</v>
      </c>
      <c r="QH59" s="10" t="str" cm="1">
        <f t="array" aca="1" ref="QH59" ca="1">IF(INDIRECT(ADDRESS(ROW(),COLUMN()-6))="","X",IF(INDIRECT(ADDRESS(ROW(),COLUMN()-5))="",0,"OK"))</f>
        <v>OK</v>
      </c>
      <c r="QI59" s="29" t="str">
        <f ca="1">IF(QJ59="","",SUM(1+MAXA(QI$1:QI58)))</f>
        <v/>
      </c>
      <c r="QJ59" s="8" t="str" cm="1">
        <f t="array" aca="1" ref="QJ59" ca="1">IF(QH59=0,INDIRECT(ADDRESS(ROW(),COLUMN()-8)),"")</f>
        <v/>
      </c>
      <c r="QK59" s="31"/>
      <c r="QL59" s="10" t="str">
        <f t="shared" si="17"/>
        <v>$QB$59</v>
      </c>
      <c r="QM59" s="29" t="str">
        <f ca="1">IF(QN59="","",SUM(1+MAXA(QM$1:QM58)))</f>
        <v/>
      </c>
      <c r="QN59" s="8" t="str" cm="1">
        <f t="array" aca="1" ref="QN59" ca="1">IF(ISNUMBER(SEARCH(QN$1,INDEX(INDIRECT(QO$1),ROW(QL59),1)))=TRUE,INDIRECT(QL59),"")</f>
        <v/>
      </c>
      <c r="QO59" s="13" t="s">
        <v>1192</v>
      </c>
      <c r="QP59" s="13" t="s">
        <v>1192</v>
      </c>
      <c r="QQ59" s="13" t="s">
        <v>1192</v>
      </c>
      <c r="QR59" s="13" t="s">
        <v>1192</v>
      </c>
      <c r="QS59" s="13"/>
      <c r="QT59" s="13"/>
      <c r="QU59" s="13"/>
      <c r="QV59" s="13"/>
      <c r="QW59" s="13"/>
      <c r="QX59" s="13"/>
      <c r="QY59" s="13" t="s">
        <v>1192</v>
      </c>
      <c r="QZ59" s="13" t="s">
        <v>1192</v>
      </c>
      <c r="RA59" s="10" t="str">
        <f t="shared" ca="1" si="48"/>
        <v/>
      </c>
      <c r="RB59" s="22"/>
      <c r="RC59" s="14"/>
      <c r="RD59" s="14"/>
      <c r="RE59" s="24"/>
      <c r="RF59" s="24"/>
      <c r="RG59" s="79"/>
      <c r="RH59" s="10" t="str" cm="1">
        <f t="array" aca="1" ref="RH59" ca="1">IF(INDIRECT(ADDRESS(ROW(),COLUMN()-6))="","X",IF(INDIRECT(ADDRESS(ROW(),COLUMN()-5))="",0,"OK"))</f>
        <v>X</v>
      </c>
      <c r="RI59" s="29" t="str">
        <f ca="1">IF(RJ59="","",SUM(1+MAXA(RI$1:RI58)))</f>
        <v/>
      </c>
      <c r="RJ59" s="8" t="str" cm="1">
        <f t="array" aca="1" ref="RJ59" ca="1">IF(RH59=0,INDIRECT(ADDRESS(ROW(),COLUMN()-8)),"")</f>
        <v/>
      </c>
      <c r="RK59" s="31"/>
      <c r="RL59" s="10" t="str">
        <f t="shared" si="18"/>
        <v>$RB$59</v>
      </c>
      <c r="RM59" s="29" t="str">
        <f ca="1">IF(RN59="","",SUM(1+MAXA(RM$1:RM58)))</f>
        <v/>
      </c>
      <c r="RN59" s="8" t="str" cm="1">
        <f t="array" aca="1" ref="RN59" ca="1">IF(ISNUMBER(SEARCH(RN$1,INDEX(INDIRECT(RO$1),ROW(RL59),1)))=TRUE,INDIRECT(RL59),"")</f>
        <v/>
      </c>
      <c r="RO59" s="13" t="s">
        <v>1192</v>
      </c>
      <c r="RP59" s="13" t="s">
        <v>1192</v>
      </c>
      <c r="RQ59" s="13" t="s">
        <v>1192</v>
      </c>
      <c r="RR59" s="13"/>
      <c r="RS59" s="13"/>
      <c r="RT59" s="13"/>
      <c r="RU59" s="13"/>
      <c r="RV59" s="13"/>
      <c r="RW59" s="13"/>
      <c r="RX59" s="13"/>
      <c r="RY59" s="13" t="s">
        <v>1192</v>
      </c>
      <c r="RZ59" s="13" t="s">
        <v>1192</v>
      </c>
      <c r="SA59" s="10" t="str">
        <f t="shared" ca="1" si="49"/>
        <v/>
      </c>
      <c r="SB59" s="22" t="s">
        <v>1846</v>
      </c>
      <c r="SC59" s="6" t="s">
        <v>1847</v>
      </c>
      <c r="SD59" s="6" t="s">
        <v>1848</v>
      </c>
      <c r="SE59" s="27" t="str" cm="1">
        <f t="array" aca="1" ref="SE59" ca="1">CONCATENATE($A$37,INDIRECT(ADDRESS(ROW(),COLUMN()-2)),"%20",INDIRECT(ADDRESS(ROW(),COLUMN()-1)),$A$39,INDIRECT(ADDRESS(ROW(),COLUMN()-2)),"%20",INDIRECT(ADDRESS(ROW(),COLUMN()-1)))</f>
        <v>https://maps.yandex.ru/?ll=38.818611%2036.272537&amp;z=16&amp;text=38.818611%2036.272537</v>
      </c>
      <c r="SF59" s="87" t="str" cm="1">
        <f t="array" aca="1" ref="SF59" ca="1">CONCATENATE($A$40,INDIRECT(ADDRESS(ROW(),COLUMN()-3)),"%2C",INDIRECT(ADDRESS(ROW(),COLUMN()-2)))</f>
        <v>https://maps.google.com/maps?q=38.818611%2C36.272537</v>
      </c>
      <c r="SG59" s="79" t="s">
        <v>3229</v>
      </c>
      <c r="SH59" s="10" t="str" cm="1">
        <f t="array" aca="1" ref="SH59" ca="1">IF(INDIRECT(ADDRESS(ROW(),COLUMN()-6))="","X",IF(INDIRECT(ADDRESS(ROW(),COLUMN()-5))="",0,"OK"))</f>
        <v>OK</v>
      </c>
      <c r="SI59" s="29" t="str">
        <f ca="1">IF(SJ59="","",SUM(1+MAXA(SI$1:SI58)))</f>
        <v/>
      </c>
      <c r="SJ59" s="8" t="str" cm="1">
        <f t="array" aca="1" ref="SJ59" ca="1">IF(SH59=0,INDIRECT(ADDRESS(ROW(),COLUMN()-8)),"")</f>
        <v/>
      </c>
      <c r="SK59" s="33" t="s">
        <v>1192</v>
      </c>
      <c r="SL59" s="10" t="str">
        <f t="shared" si="19"/>
        <v>$SB$59</v>
      </c>
      <c r="SM59" s="29" t="str">
        <f ca="1">IF(SN59="","",SUM(1+MAXA(SM$1:SM58)))</f>
        <v/>
      </c>
      <c r="SN59" s="8" t="str" cm="1">
        <f t="array" aca="1" ref="SN59" ca="1">IF(ISNUMBER(SEARCH(SN$1,INDEX(SB$1:SB$174,ROW(SL59),1)))=TRUE,INDIRECT(SL59),"")</f>
        <v/>
      </c>
      <c r="SO59" s="13" t="s">
        <v>1192</v>
      </c>
      <c r="SP59" s="13" t="s">
        <v>1192</v>
      </c>
      <c r="SQ59" s="13" t="s">
        <v>1192</v>
      </c>
      <c r="SR59" s="13"/>
      <c r="SS59" s="13"/>
      <c r="ST59" s="13"/>
      <c r="SU59" s="13"/>
      <c r="SV59" s="13"/>
      <c r="SW59" s="13"/>
      <c r="SX59" s="13"/>
      <c r="SY59" s="13" t="s">
        <v>1192</v>
      </c>
      <c r="SZ59" s="13" t="s">
        <v>1192</v>
      </c>
      <c r="TA59" s="10" t="str">
        <f t="shared" ca="1" si="50"/>
        <v/>
      </c>
      <c r="TB59" s="22"/>
      <c r="TC59" s="15"/>
      <c r="TD59" s="6"/>
      <c r="TE59" s="24"/>
      <c r="TF59" s="24"/>
      <c r="TG59" s="101"/>
      <c r="TH59" s="10" t="str" cm="1">
        <f t="array" aca="1" ref="TH59" ca="1">IF(INDIRECT(ADDRESS(ROW(),COLUMN()-6))="","X",IF(INDIRECT(ADDRESS(ROW(),COLUMN()-5))="",0,"OK"))</f>
        <v>X</v>
      </c>
      <c r="TI59" s="29" t="str">
        <f ca="1">IF(TJ59="","",SUM(1+MAXA(TI$1:TI58)))</f>
        <v/>
      </c>
      <c r="TJ59" s="8" t="str" cm="1">
        <f t="array" aca="1" ref="TJ59" ca="1">IF(TH59=0,INDIRECT(ADDRESS(ROW(),COLUMN()-8)),"")</f>
        <v/>
      </c>
      <c r="TK59" s="33" t="s">
        <v>1192</v>
      </c>
      <c r="TL59" s="10" t="str">
        <f t="shared" si="20"/>
        <v>$TB$59</v>
      </c>
      <c r="TM59" s="29" t="str">
        <f ca="1">IF(TN59="","",SUM(1+MAXA(TM$1:TM58)))</f>
        <v/>
      </c>
      <c r="TN59" s="8" t="str" cm="1">
        <f t="array" aca="1" ref="TN59" ca="1">IF(ISNUMBER(SEARCH(TN$1,INDEX(INDIRECT(TO$1),ROW(TL59),1)))=TRUE,INDIRECT(TL59),"")</f>
        <v/>
      </c>
      <c r="TO59" s="13" t="s">
        <v>1192</v>
      </c>
      <c r="TP59" s="13" t="s">
        <v>1192</v>
      </c>
      <c r="TQ59" s="13" t="s">
        <v>1192</v>
      </c>
      <c r="TR59" s="13"/>
      <c r="TS59" s="13"/>
      <c r="TT59" s="13"/>
      <c r="TU59" s="13"/>
      <c r="TV59" s="13"/>
      <c r="TW59" s="13"/>
      <c r="TX59" s="13"/>
      <c r="TY59" s="13" t="s">
        <v>1192</v>
      </c>
      <c r="TZ59" s="13" t="s">
        <v>1192</v>
      </c>
      <c r="UA59" s="14" t="str">
        <f t="shared" ca="1" si="51"/>
        <v/>
      </c>
      <c r="UB59" s="16"/>
      <c r="UC59" s="17" t="s">
        <v>2181</v>
      </c>
      <c r="UD59" s="51"/>
      <c r="UE59" s="19"/>
      <c r="UF59" s="19"/>
      <c r="UG59" s="79" t="s">
        <v>3229</v>
      </c>
      <c r="UH59" s="10" t="str" cm="1">
        <f t="array" aca="1" ref="UH59" ca="1">IF(INDIRECT(ADDRESS(ROW(),COLUMN()-6))="","X",IF(INDIRECT(ADDRESS(ROW(),COLUMN()-5))="",0,"OK"))</f>
        <v>X</v>
      </c>
      <c r="UI59" s="29" t="str">
        <f ca="1">IF(UJ59="","",SUM(1+MAXA(UI$1:UI58)))</f>
        <v/>
      </c>
      <c r="UJ59" s="8" t="str" cm="1">
        <f t="array" aca="1" ref="UJ59" ca="1">IF(UH59=0,INDIRECT(ADDRESS(ROW(),COLUMN()-8)),"")</f>
        <v/>
      </c>
      <c r="UK59" s="33" t="s">
        <v>1192</v>
      </c>
      <c r="UL59" s="10" t="str">
        <f t="shared" si="21"/>
        <v>$UB$59</v>
      </c>
      <c r="UM59" s="29" t="str">
        <f ca="1">IF(UN59="","",SUM(1+MAXA(UM$1:UM58)))</f>
        <v/>
      </c>
      <c r="UN59" s="8" t="str" cm="1">
        <f t="array" aca="1" ref="UN59" ca="1">IF(ISNUMBER(SEARCH(UN$1,INDEX(INDIRECT(UO$1),ROW(UL59),1)))=TRUE,INDIRECT(UL59),"")</f>
        <v/>
      </c>
      <c r="UO59" s="13" t="s">
        <v>1192</v>
      </c>
      <c r="UP59" s="13" t="s">
        <v>1192</v>
      </c>
      <c r="UQ59" s="13" t="s">
        <v>1192</v>
      </c>
      <c r="UR59" s="13"/>
      <c r="US59" s="13"/>
      <c r="UT59" s="13"/>
      <c r="UU59" s="13"/>
      <c r="UV59" s="13"/>
      <c r="UW59" s="13"/>
      <c r="UX59" s="13"/>
      <c r="UY59" s="13" t="s">
        <v>1192</v>
      </c>
      <c r="UZ59" s="13" t="s">
        <v>1192</v>
      </c>
      <c r="VA59" s="10" t="str">
        <f t="shared" ca="1" si="52"/>
        <v/>
      </c>
      <c r="VB59" s="16"/>
      <c r="VC59" s="17" t="s">
        <v>2007</v>
      </c>
      <c r="VD59" s="48"/>
      <c r="VE59" s="19"/>
      <c r="VF59" s="19"/>
      <c r="VG59" s="79" t="s">
        <v>3229</v>
      </c>
      <c r="VH59" s="10" t="str" cm="1">
        <f t="array" aca="1" ref="VH59" ca="1">IF(INDIRECT(ADDRESS(ROW(),COLUMN()-6))="","X",IF(INDIRECT(ADDRESS(ROW(),COLUMN()-5))="",0,"OK"))</f>
        <v>X</v>
      </c>
      <c r="VI59" s="29" t="str">
        <f ca="1">IF(VJ59="","",SUM(1+MAXA(VI$1:VI58)))</f>
        <v/>
      </c>
      <c r="VJ59" s="8" t="str" cm="1">
        <f t="array" aca="1" ref="VJ59" ca="1">IF(VH59=0,INDIRECT(ADDRESS(ROW(),COLUMN()-8)),"")</f>
        <v/>
      </c>
      <c r="VK59" s="33" t="s">
        <v>1192</v>
      </c>
      <c r="VL59" s="10" t="str">
        <f t="shared" si="22"/>
        <v>$VB$59</v>
      </c>
      <c r="VM59" s="29" t="str">
        <f ca="1">IF(VN59="","",SUM(1+MAXA(VM$1:VM58)))</f>
        <v/>
      </c>
      <c r="VN59" s="8" t="str" cm="1">
        <f t="array" aca="1" ref="VN59" ca="1">IF(ISNUMBER(SEARCH(VN$1,INDEX(INDIRECT(VO$1),ROW(VL59),1)))=TRUE,INDIRECT(VL59),"")</f>
        <v/>
      </c>
      <c r="VO59" s="13" t="s">
        <v>1192</v>
      </c>
      <c r="VP59" s="13" t="s">
        <v>1192</v>
      </c>
      <c r="VQ59" s="13" t="s">
        <v>1192</v>
      </c>
      <c r="VR59" s="13"/>
      <c r="VS59" s="13"/>
      <c r="VT59" s="13"/>
      <c r="VU59" s="13"/>
      <c r="VV59" s="13"/>
      <c r="VW59" s="13"/>
      <c r="VX59" s="13"/>
      <c r="VY59" s="13" t="s">
        <v>1192</v>
      </c>
      <c r="VZ59" s="13" t="s">
        <v>1192</v>
      </c>
      <c r="WA59" s="10" t="str">
        <f t="shared" ca="1" si="53"/>
        <v/>
      </c>
      <c r="WB59" s="22"/>
      <c r="WC59" s="6"/>
      <c r="WD59" s="6"/>
      <c r="WE59" s="15"/>
      <c r="WF59" s="15"/>
      <c r="WG59" s="79"/>
      <c r="WH59" s="10" t="str" cm="1">
        <f t="array" aca="1" ref="WH59" ca="1">IF(INDIRECT(ADDRESS(ROW(),COLUMN()-6))="","X",IF(INDIRECT(ADDRESS(ROW(),COLUMN()-5))="",0,"OK"))</f>
        <v>X</v>
      </c>
      <c r="WI59" s="29" t="str">
        <f ca="1">IF(WJ59="","",SUM(1+MAXA(WI$1:WI58)))</f>
        <v/>
      </c>
      <c r="WJ59" s="8" t="str" cm="1">
        <f t="array" aca="1" ref="WJ59" ca="1">IF(WH59=0,INDIRECT(ADDRESS(ROW(),COLUMN()-8)),"")</f>
        <v/>
      </c>
      <c r="WK59" s="33" t="s">
        <v>1192</v>
      </c>
      <c r="WL59" s="10" t="str">
        <f t="shared" si="23"/>
        <v>$WB$59</v>
      </c>
      <c r="WM59" s="29" t="str">
        <f ca="1">IF(WN59="","",SUM(1+MAXA(WM$1:WM58)))</f>
        <v/>
      </c>
      <c r="WN59" s="8" t="str" cm="1">
        <f t="array" aca="1" ref="WN59" ca="1">IF(ISNUMBER(SEARCH(WN$1,INDEX(INDIRECT(WO$1),ROW(WL59),1)))=TRUE,INDIRECT(WL59),"")</f>
        <v/>
      </c>
      <c r="WO59" s="13" t="s">
        <v>1192</v>
      </c>
      <c r="WP59" s="13" t="s">
        <v>1192</v>
      </c>
      <c r="WQ59" s="13" t="s">
        <v>1192</v>
      </c>
      <c r="WR59" s="13" t="s">
        <v>1192</v>
      </c>
      <c r="WS59" s="13"/>
      <c r="WT59" s="13"/>
      <c r="WU59" s="13"/>
      <c r="WV59" s="13" t="s">
        <v>1192</v>
      </c>
      <c r="WW59" s="13"/>
      <c r="WX59" s="13"/>
      <c r="WY59" s="13"/>
      <c r="WZ59" s="13" t="s">
        <v>1192</v>
      </c>
      <c r="XA59" s="10" t="str">
        <f t="shared" ca="1" si="54"/>
        <v/>
      </c>
      <c r="XB59" s="22" t="s">
        <v>2285</v>
      </c>
      <c r="XC59" s="37" t="s">
        <v>2286</v>
      </c>
      <c r="XD59" s="37" t="s">
        <v>2287</v>
      </c>
      <c r="XE59" s="27" t="str" cm="1">
        <f t="array" aca="1" ref="XE59" ca="1">CONCATENATE($A$37,INDIRECT(ADDRESS(ROW(),COLUMN()-2)),"%20",INDIRECT(ADDRESS(ROW(),COLUMN()-1)),$A$39,INDIRECT(ADDRESS(ROW(),COLUMN()-2)),"%20",INDIRECT(ADDRESS(ROW(),COLUMN()-1)))</f>
        <v>https://maps.yandex.ru/?ll=38.252011%2035.934441&amp;z=16&amp;text=38.252011%2035.934441</v>
      </c>
      <c r="XF59" s="87" t="str" cm="1">
        <f t="array" aca="1" ref="XF59" ca="1">CONCATENATE($A$40,INDIRECT(ADDRESS(ROW(),COLUMN()-3)),"%2C",INDIRECT(ADDRESS(ROW(),COLUMN()-2)))</f>
        <v>https://maps.google.com/maps?q=38.252011%2C35.934441</v>
      </c>
      <c r="XG59" s="79" t="s">
        <v>3229</v>
      </c>
      <c r="XH59" s="10" t="str" cm="1">
        <f t="array" aca="1" ref="XH59" ca="1">IF(INDIRECT(ADDRESS(ROW(),COLUMN()-6))="","X",IF(INDIRECT(ADDRESS(ROW(),COLUMN()-5))="",0,"OK"))</f>
        <v>OK</v>
      </c>
      <c r="XI59" s="29" t="str">
        <f ca="1">IF(XJ59="","",SUM(1+MAXA(XI$1:XI58)))</f>
        <v/>
      </c>
      <c r="XJ59" s="8" t="str" cm="1">
        <f t="array" aca="1" ref="XJ59" ca="1">IF(XH59=0,INDIRECT(ADDRESS(ROW(),COLUMN()-8)),"")</f>
        <v/>
      </c>
      <c r="XK59" s="33" t="s">
        <v>1192</v>
      </c>
      <c r="XL59" s="10" t="str">
        <f t="shared" si="24"/>
        <v>$XB$59</v>
      </c>
      <c r="XM59" s="29" t="str">
        <f ca="1">IF(XN59="","",SUM(1+MAXA(XM$1:XM58)))</f>
        <v/>
      </c>
      <c r="XN59" s="8" t="str" cm="1">
        <f t="array" aca="1" ref="XN59" ca="1">IF(ISNUMBER(SEARCH(XN$1,INDEX(INDIRECT(XO$1),ROW(XL59),1)))=TRUE,INDIRECT(XL59),"")</f>
        <v/>
      </c>
      <c r="XO59" s="13" t="s">
        <v>1192</v>
      </c>
      <c r="XP59" s="13" t="s">
        <v>1192</v>
      </c>
      <c r="XQ59" s="13" t="s">
        <v>1192</v>
      </c>
      <c r="XR59" s="13" t="s">
        <v>1192</v>
      </c>
      <c r="XS59" s="13"/>
      <c r="XT59" s="13"/>
      <c r="XU59" s="13"/>
      <c r="XV59" s="13"/>
      <c r="XW59" s="13"/>
      <c r="XX59" s="13"/>
      <c r="XY59" s="13" t="s">
        <v>1192</v>
      </c>
      <c r="XZ59" s="13" t="s">
        <v>1192</v>
      </c>
      <c r="YA59" s="10" t="str">
        <f t="shared" ca="1" si="55"/>
        <v/>
      </c>
      <c r="YB59" s="22"/>
      <c r="YC59" s="37"/>
      <c r="YD59" s="37"/>
      <c r="YE59" s="24"/>
      <c r="YF59" s="88"/>
      <c r="YG59" s="101"/>
      <c r="YH59" s="10" t="str" cm="1">
        <f t="array" aca="1" ref="YH59" ca="1">IF(INDIRECT(ADDRESS(ROW(),COLUMN()-6))="","X",IF(INDIRECT(ADDRESS(ROW(),COLUMN()-5))="",0,"OK"))</f>
        <v>X</v>
      </c>
      <c r="YI59" s="29" t="str">
        <f ca="1">IF(YJ59="","",SUM(1+MAXA(YI$1:YI58)))</f>
        <v/>
      </c>
      <c r="YJ59" s="8" t="str" cm="1">
        <f t="array" aca="1" ref="YJ59" ca="1">IF(YH59=0,INDIRECT(ADDRESS(ROW(),COLUMN()-8)),"")</f>
        <v/>
      </c>
      <c r="YK59" s="33" t="s">
        <v>1192</v>
      </c>
      <c r="YL59" s="10" t="str">
        <f t="shared" si="25"/>
        <v>$YB$59</v>
      </c>
      <c r="YM59" s="29" t="str">
        <f ca="1">IF(YN59="","",SUM(1+MAXA(YM$1:YM58)))</f>
        <v/>
      </c>
      <c r="YN59" s="8" t="str" cm="1">
        <f t="array" aca="1" ref="YN59" ca="1">IF(ISNUMBER(SEARCH(YN$1,INDEX(INDIRECT(YO$1),ROW(YL59),1)))=TRUE,INDIRECT(YL59),"")</f>
        <v/>
      </c>
      <c r="YO59" s="13" t="s">
        <v>1192</v>
      </c>
      <c r="YP59" s="13" t="s">
        <v>1192</v>
      </c>
      <c r="YQ59" s="13" t="s">
        <v>1192</v>
      </c>
      <c r="YR59" s="13" t="s">
        <v>1192</v>
      </c>
      <c r="YS59" s="13"/>
      <c r="YT59" s="13"/>
      <c r="YU59" s="13"/>
      <c r="YV59" s="13"/>
      <c r="YW59" s="13"/>
      <c r="YX59" s="13"/>
      <c r="YY59" s="13" t="s">
        <v>1192</v>
      </c>
      <c r="YZ59" s="13" t="s">
        <v>1192</v>
      </c>
      <c r="ZA59" s="10" t="str">
        <f t="shared" ca="1" si="56"/>
        <v/>
      </c>
      <c r="ZB59" s="16"/>
      <c r="ZC59" s="17" t="s">
        <v>2452</v>
      </c>
      <c r="ZD59" s="51"/>
      <c r="ZE59" s="19"/>
      <c r="ZF59" s="19"/>
      <c r="ZG59" s="79" t="s">
        <v>3229</v>
      </c>
      <c r="ZH59" s="10" t="str" cm="1">
        <f t="array" aca="1" ref="ZH59" ca="1">IF(INDIRECT(ADDRESS(ROW(),COLUMN()-6))="","X",IF(INDIRECT(ADDRESS(ROW(),COLUMN()-5))="",0,"OK"))</f>
        <v>X</v>
      </c>
      <c r="ZI59" s="29" t="str">
        <f ca="1">IF(ZJ59="","",SUM(1+MAXA(ZI$1:ZI58)))</f>
        <v/>
      </c>
      <c r="ZJ59" s="8" t="str" cm="1">
        <f t="array" aca="1" ref="ZJ59" ca="1">IF(ZH59=0,INDIRECT(ADDRESS(ROW(),COLUMN()-8)),"")</f>
        <v/>
      </c>
      <c r="ZK59" s="33" t="s">
        <v>1192</v>
      </c>
      <c r="ZL59" s="10" t="str">
        <f t="shared" si="26"/>
        <v>$ZB$59</v>
      </c>
      <c r="ZM59" s="29" t="str">
        <f ca="1">IF(ZN59="","",SUM(1+MAXA(ZM$1:ZM58)))</f>
        <v/>
      </c>
      <c r="ZN59" s="8" t="str" cm="1">
        <f t="array" aca="1" ref="ZN59" ca="1">IF(ISNUMBER(SEARCH(ZN$1,INDEX(INDIRECT(ZO$1),ROW(ZL59),1)))=TRUE,INDIRECT(ZL59),"")</f>
        <v/>
      </c>
      <c r="ZO59" s="13" t="s">
        <v>1192</v>
      </c>
      <c r="ZP59" s="13" t="s">
        <v>1192</v>
      </c>
      <c r="ZQ59" s="13" t="s">
        <v>1192</v>
      </c>
      <c r="ZR59" s="13" t="s">
        <v>1192</v>
      </c>
      <c r="ZS59" s="13"/>
      <c r="ZT59" s="13"/>
      <c r="ZU59" s="13"/>
      <c r="ZV59" s="13"/>
      <c r="ZW59" s="13"/>
      <c r="ZX59" s="13"/>
      <c r="ZY59" s="13"/>
      <c r="ZZ59" s="13" t="s">
        <v>1192</v>
      </c>
      <c r="AAA59" s="10" t="str">
        <f t="shared" ca="1" si="57"/>
        <v/>
      </c>
      <c r="AAB59" s="22" t="s">
        <v>2613</v>
      </c>
      <c r="AAC59" s="37" t="s">
        <v>2614</v>
      </c>
      <c r="AAD59" s="37" t="s">
        <v>2615</v>
      </c>
      <c r="AAE59" s="27" t="str" cm="1">
        <f t="array" aca="1" ref="AAE59" ca="1">CONCATENATE($A$37,INDIRECT(ADDRESS(ROW(),COLUMN()-2)),"%20",INDIRECT(ADDRESS(ROW(),COLUMN()-1)),$A$39,INDIRECT(ADDRESS(ROW(),COLUMN()-2)),"%20",INDIRECT(ADDRESS(ROW(),COLUMN()-1)))</f>
        <v>https://maps.yandex.ru/?ll=38.343905%2035.055532&amp;z=16&amp;text=38.343905%2035.055532</v>
      </c>
      <c r="AAF59" s="87" t="str" cm="1">
        <f t="array" aca="1" ref="AAF59" ca="1">CONCATENATE($A$40,INDIRECT(ADDRESS(ROW(),COLUMN()-3)),"%2C",INDIRECT(ADDRESS(ROW(),COLUMN()-2)))</f>
        <v>https://maps.google.com/maps?q=38.343905%2C35.055532</v>
      </c>
      <c r="AAG59" s="79" t="s">
        <v>3229</v>
      </c>
      <c r="AAH59" s="10" t="str" cm="1">
        <f t="array" aca="1" ref="AAH59" ca="1">IF(INDIRECT(ADDRESS(ROW(),COLUMN()-6))="","X",IF(INDIRECT(ADDRESS(ROW(),COLUMN()-5))="",0,"OK"))</f>
        <v>OK</v>
      </c>
      <c r="AAI59" s="29" t="str">
        <f ca="1">IF(AAJ59="","",SUM(1+MAXA(AAI$1:AAI58)))</f>
        <v/>
      </c>
      <c r="AAJ59" s="8" t="str" cm="1">
        <f t="array" aca="1" ref="AAJ59" ca="1">IF(AAH59=0,INDIRECT(ADDRESS(ROW(),COLUMN()-8)),"")</f>
        <v/>
      </c>
      <c r="AAK59" s="33" t="s">
        <v>1192</v>
      </c>
      <c r="AAL59" s="10" t="str">
        <f t="shared" si="27"/>
        <v>$AAB$59</v>
      </c>
      <c r="AAM59" s="29" t="str">
        <f ca="1">IF(AAN59="","",SUM(1+MAXA(AAM$1:AAM58)))</f>
        <v/>
      </c>
      <c r="AAN59" s="8" t="str" cm="1">
        <f t="array" aca="1" ref="AAN59" ca="1">IF(ISNUMBER(SEARCH(AAN$1,INDEX(INDIRECT(AAO$1),ROW(AAL59),1)))=TRUE,INDIRECT(AAL59),"")</f>
        <v/>
      </c>
      <c r="AAO59" s="13" t="s">
        <v>1192</v>
      </c>
      <c r="AAP59" s="13" t="s">
        <v>1192</v>
      </c>
      <c r="AAQ59" s="13" t="s">
        <v>1192</v>
      </c>
      <c r="AAR59" s="13" t="s">
        <v>1192</v>
      </c>
      <c r="AAS59" s="13" t="s">
        <v>1192</v>
      </c>
      <c r="AAT59" s="13"/>
      <c r="AAU59" s="13"/>
      <c r="AAV59" s="13"/>
      <c r="AAW59" s="13"/>
      <c r="AAX59" s="13"/>
      <c r="AAY59" s="13"/>
      <c r="AAZ59" s="13" t="s">
        <v>1192</v>
      </c>
      <c r="ABA59" s="10" t="str">
        <f t="shared" ca="1" si="58"/>
        <v/>
      </c>
      <c r="ABB59" s="22" t="s">
        <v>3083</v>
      </c>
      <c r="ABC59" s="37" t="s">
        <v>2763</v>
      </c>
      <c r="ABD59" s="37" t="s">
        <v>2764</v>
      </c>
      <c r="ABE59" s="27" t="str" cm="1">
        <f t="array" aca="1" ref="ABE59" ca="1">CONCATENATE($A$37,INDIRECT(ADDRESS(ROW(),COLUMN()-2)),"%20",INDIRECT(ADDRESS(ROW(),COLUMN()-1)),$A$39,INDIRECT(ADDRESS(ROW(),COLUMN()-2)),"%20",INDIRECT(ADDRESS(ROW(),COLUMN()-1)))</f>
        <v>https://maps.yandex.ru/?ll=38.741192%2035.419332&amp;z=16&amp;text=38.741192%2035.419332</v>
      </c>
      <c r="ABF59" s="87" t="str" cm="1">
        <f t="array" aca="1" ref="ABF59" ca="1">CONCATENATE($A$40,INDIRECT(ADDRESS(ROW(),COLUMN()-3)),"%2C",INDIRECT(ADDRESS(ROW(),COLUMN()-2)))</f>
        <v>https://maps.google.com/maps?q=38.741192%2C35.419332</v>
      </c>
      <c r="ABG59" s="79" t="s">
        <v>3229</v>
      </c>
      <c r="ABH59" s="10" t="str" cm="1">
        <f t="array" aca="1" ref="ABH59" ca="1">IF(INDIRECT(ADDRESS(ROW(),COLUMN()-6))="","X",IF(INDIRECT(ADDRESS(ROW(),COLUMN()-5))="",0,"OK"))</f>
        <v>OK</v>
      </c>
      <c r="ABI59" s="29" t="str">
        <f ca="1">IF(ABJ59="","",SUM(1+MAXA(ABI$1:ABI58)))</f>
        <v/>
      </c>
      <c r="ABJ59" s="8" t="str" cm="1">
        <f t="array" aca="1" ref="ABJ59" ca="1">IF(ABH59=0,INDIRECT(ADDRESS(ROW(),COLUMN()-8)),"")</f>
        <v/>
      </c>
      <c r="ABK59" s="33" t="s">
        <v>1192</v>
      </c>
      <c r="ABL59" s="10" t="str">
        <f t="shared" si="28"/>
        <v>$ABB$59</v>
      </c>
      <c r="ABM59" s="29" t="str">
        <f ca="1">IF(ABN59="","",SUM(1+MAXA(ABM$1:ABM58)))</f>
        <v/>
      </c>
      <c r="ABN59" s="8" t="str" cm="1">
        <f t="array" aca="1" ref="ABN59" ca="1">IF(ISNUMBER(SEARCH(ABN$1,INDEX(INDIRECT(ABO$1),ROW(ABL59),1)))=TRUE,INDIRECT(ABL59),"")</f>
        <v/>
      </c>
      <c r="ABO59" s="13" t="s">
        <v>1192</v>
      </c>
      <c r="ABP59" s="13" t="s">
        <v>1192</v>
      </c>
      <c r="ABQ59" s="13" t="s">
        <v>1192</v>
      </c>
      <c r="ABR59" s="13"/>
      <c r="ABS59" s="13"/>
      <c r="ABT59" s="13"/>
      <c r="ABU59" s="13"/>
      <c r="ABV59" s="13"/>
      <c r="ABW59" s="13"/>
      <c r="ABX59" s="13"/>
      <c r="ABY59" s="13"/>
      <c r="ABZ59" s="13" t="s">
        <v>1192</v>
      </c>
      <c r="ACA59" s="10" t="str">
        <f t="shared" ca="1" si="59"/>
        <v/>
      </c>
      <c r="ACB59" s="22"/>
      <c r="ACC59" s="37"/>
      <c r="ACD59" s="37"/>
      <c r="ACE59" s="24"/>
      <c r="ACF59" s="88"/>
      <c r="ACG59" s="101"/>
      <c r="ACH59" s="10" t="str" cm="1">
        <f t="array" aca="1" ref="ACH59" ca="1">IF(INDIRECT(ADDRESS(ROW(),COLUMN()-6))="","X",IF(INDIRECT(ADDRESS(ROW(),COLUMN()-5))="",0,"OK"))</f>
        <v>X</v>
      </c>
      <c r="ACI59" s="29" t="str">
        <f ca="1">IF(ACJ59="","",SUM(1+MAXA(ACI$1:ACI58)))</f>
        <v/>
      </c>
      <c r="ACJ59" s="8" t="str" cm="1">
        <f t="array" aca="1" ref="ACJ59" ca="1">IF(ACH59=0,INDIRECT(ADDRESS(ROW(),COLUMN()-8)),"")</f>
        <v/>
      </c>
      <c r="ACK59" s="33" t="s">
        <v>1192</v>
      </c>
      <c r="ACL59" s="10" t="str">
        <f t="shared" si="29"/>
        <v>$ACB$59</v>
      </c>
      <c r="ACM59" s="29" t="str">
        <f ca="1">IF(ACN59="","",SUM(1+MAXA(ACM$1:ACM58)))</f>
        <v/>
      </c>
      <c r="ACN59" s="8" t="str" cm="1">
        <f t="array" aca="1" ref="ACN59" ca="1">IF(ISNUMBER(SEARCH(ACN$1,INDEX(INDIRECT(ACO$1),ROW(ACL59),1)))=TRUE,INDIRECT(ACL59),"")</f>
        <v/>
      </c>
      <c r="ACO59" s="13" t="s">
        <v>1192</v>
      </c>
      <c r="ACP59" s="13" t="s">
        <v>1192</v>
      </c>
      <c r="ACQ59" s="13" t="s">
        <v>1192</v>
      </c>
      <c r="ACR59" s="13"/>
      <c r="ACS59" s="13"/>
      <c r="ACT59" s="13"/>
      <c r="ACU59" s="13"/>
      <c r="ACV59" s="13"/>
      <c r="ACW59" s="13"/>
      <c r="ACX59" s="13"/>
      <c r="ACY59" s="13"/>
      <c r="ACZ59" s="13" t="s">
        <v>1192</v>
      </c>
      <c r="ADA59" s="10" t="str">
        <f t="shared" ca="1" si="60"/>
        <v/>
      </c>
      <c r="ADB59" s="22"/>
      <c r="ADC59" s="6"/>
      <c r="ADD59" s="37"/>
      <c r="ADE59" s="24"/>
      <c r="ADF59" s="24"/>
      <c r="ADG59" s="92"/>
      <c r="ADH59" s="10" t="str" cm="1">
        <f t="array" aca="1" ref="ADH59" ca="1">IF(INDIRECT(ADDRESS(ROW(),COLUMN()-6))="","X",IF(INDIRECT(ADDRESS(ROW(),COLUMN()-5))="",0,"OK"))</f>
        <v>X</v>
      </c>
      <c r="ADI59" s="29" t="str">
        <f ca="1">IF(ADJ59="","",SUM(1+MAXA(ADI$1:ADI58)))</f>
        <v/>
      </c>
      <c r="ADJ59" s="8" t="str" cm="1">
        <f t="array" aca="1" ref="ADJ59" ca="1">IF(ADH59=0,INDIRECT(ADDRESS(ROW(),COLUMN()-8)),"")</f>
        <v/>
      </c>
      <c r="ADK59" s="33" t="s">
        <v>1192</v>
      </c>
      <c r="ADL59" s="10" t="str">
        <f t="shared" si="30"/>
        <v>$ADB$59</v>
      </c>
      <c r="ADM59" s="29" t="str">
        <f ca="1">IF(ADN59="","",SUM(1+MAXA(ADM$1:ADM58)))</f>
        <v/>
      </c>
      <c r="ADN59" s="8" t="str" cm="1">
        <f t="array" aca="1" ref="ADN59" ca="1">IF(ISNUMBER(SEARCH(ADN$1,INDEX(INDIRECT(ADO$1),ROW(ADL59),1)))=TRUE,INDIRECT(ADL59),"")</f>
        <v/>
      </c>
      <c r="ADO59" s="13" t="s">
        <v>1192</v>
      </c>
      <c r="ADP59" s="13" t="s">
        <v>1192</v>
      </c>
      <c r="ADQ59" s="13" t="s">
        <v>1192</v>
      </c>
      <c r="ADR59" s="13" t="s">
        <v>1192</v>
      </c>
      <c r="ADS59" s="13" t="s">
        <v>1192</v>
      </c>
      <c r="ADT59" s="13"/>
      <c r="ADU59" s="13"/>
      <c r="ADV59" s="13"/>
      <c r="ADW59" s="13"/>
      <c r="ADX59" s="13"/>
      <c r="ADY59" s="13"/>
      <c r="ADZ59" s="13" t="s">
        <v>1192</v>
      </c>
      <c r="AEA59" s="10" t="str">
        <f t="shared" ca="1" si="61"/>
        <v/>
      </c>
      <c r="AEB59" s="22"/>
      <c r="AEC59" s="6"/>
      <c r="AED59" s="37"/>
      <c r="AEE59" s="24"/>
      <c r="AEF59" s="24"/>
      <c r="AEG59" s="79"/>
      <c r="AEH59" s="10" t="str" cm="1">
        <f t="array" aca="1" ref="AEH59" ca="1">IF(INDIRECT(ADDRESS(ROW(),COLUMN()-6))="","X",IF(INDIRECT(ADDRESS(ROW(),COLUMN()-5))="",0,"OK"))</f>
        <v>X</v>
      </c>
      <c r="AEI59" s="29" t="str">
        <f ca="1">IF(AEJ59="","",SUM(1+MAXA(AEI$1:AEI58)))</f>
        <v/>
      </c>
      <c r="AEJ59" s="8" t="str" cm="1">
        <f t="array" aca="1" ref="AEJ59" ca="1">IF(AEH59=0,INDIRECT(ADDRESS(ROW(),COLUMN()-8)),"")</f>
        <v/>
      </c>
      <c r="AEK59" s="33" t="s">
        <v>1192</v>
      </c>
      <c r="AEL59" s="10" t="str">
        <f t="shared" si="31"/>
        <v>$AEB$59</v>
      </c>
      <c r="AEM59" s="29" t="str">
        <f ca="1">IF(AEN59="","",SUM(1+MAXA(AEM$1:AEM58)))</f>
        <v/>
      </c>
      <c r="AEN59" s="8" t="str" cm="1">
        <f t="array" aca="1" ref="AEN59" ca="1">IF(ISNUMBER(SEARCH(AEN$1,INDEX(INDIRECT(AEO$1),ROW(AEL59),1)))=TRUE,INDIRECT(AEL59),"")</f>
        <v/>
      </c>
      <c r="AEO59" s="13" t="s">
        <v>1192</v>
      </c>
      <c r="AEP59" s="13" t="s">
        <v>1192</v>
      </c>
      <c r="AEQ59" s="13" t="s">
        <v>1192</v>
      </c>
      <c r="AER59" s="13" t="s">
        <v>1192</v>
      </c>
      <c r="AES59" s="13" t="s">
        <v>1192</v>
      </c>
      <c r="AET59" s="13" t="s">
        <v>1192</v>
      </c>
      <c r="AEU59" s="13" t="s">
        <v>1192</v>
      </c>
      <c r="AEV59" s="13" t="s">
        <v>1192</v>
      </c>
    </row>
    <row r="60" spans="1:828" s="4" customFormat="1" ht="24.75" customHeight="1" x14ac:dyDescent="0.2">
      <c r="B60" s="10" t="str">
        <f t="shared" ca="1" si="32"/>
        <v/>
      </c>
      <c r="C60" s="8"/>
      <c r="D60" s="10"/>
      <c r="E60" s="10"/>
      <c r="G60" s="81"/>
      <c r="H60" s="94"/>
      <c r="I60" s="10" t="str" cm="1">
        <f t="array" aca="1" ref="I60" ca="1">IF(INDIRECT(ADDRESS(ROW(),COLUMN()-6))="","X",IF(INDIRECT(ADDRESS(ROW(),COLUMN()-5))="",0,"OK"))</f>
        <v>X</v>
      </c>
      <c r="J60" s="29" t="str">
        <f ca="1">IF(K60="","",SUM(1+MAXA(J$1:J59)))</f>
        <v/>
      </c>
      <c r="K60" s="8" t="str" cm="1">
        <f t="array" aca="1" ref="K60" ca="1">IF(I60=0,INDIRECT(ADDRESS(ROW(),COLUMN()-8)),"")</f>
        <v/>
      </c>
      <c r="L60" s="31"/>
      <c r="M60" s="10" t="str">
        <f t="shared" si="0"/>
        <v>$C$60</v>
      </c>
      <c r="N60" s="29" t="str">
        <f ca="1">IF(O60="","",SUM(1+MAXA(N$1:N59)))</f>
        <v/>
      </c>
      <c r="O60" s="8" t="str" cm="1">
        <f t="array" aca="1" ref="O60" ca="1">IF(ISNUMBER(SEARCH(O$1,INDEX(INDIRECT($P$1),ROW(M60),1)))=TRUE,INDIRECT(M60),"")</f>
        <v/>
      </c>
      <c r="P60" s="13" t="s">
        <v>1192</v>
      </c>
      <c r="Q60" s="13" t="s">
        <v>1192</v>
      </c>
      <c r="R60" s="13"/>
      <c r="S60" s="13"/>
      <c r="T60" s="13"/>
      <c r="U60" s="13"/>
      <c r="V60" s="13"/>
      <c r="W60" s="13"/>
      <c r="X60" s="13"/>
      <c r="Y60" s="13" t="s">
        <v>1192</v>
      </c>
      <c r="Z60" s="13" t="s">
        <v>1192</v>
      </c>
      <c r="AA60" s="10" t="str">
        <f t="shared" ca="1" si="62"/>
        <v/>
      </c>
      <c r="AB60" s="8"/>
      <c r="AC60" s="10"/>
      <c r="AD60" s="10"/>
      <c r="AF60" s="81"/>
      <c r="AG60" s="81"/>
      <c r="AH60" s="10" t="str" cm="1">
        <f t="array" aca="1" ref="AH60" ca="1">IF(INDIRECT(ADDRESS(ROW(),COLUMN()-6))="","X",IF(INDIRECT(ADDRESS(ROW(),COLUMN()-5))="",0,"OK"))</f>
        <v>X</v>
      </c>
      <c r="AI60" s="29" t="str">
        <f ca="1">IF(AJ60="","",SUM(1+MAXA(AI$1:AI59)))</f>
        <v/>
      </c>
      <c r="AJ60" s="8" t="str" cm="1">
        <f t="array" aca="1" ref="AJ60" ca="1">IF(AH60=0,INDIRECT(ADDRESS(ROW(),COLUMN()-8)),"")</f>
        <v/>
      </c>
      <c r="AK60" s="31"/>
      <c r="AL60" s="10" t="str">
        <f t="shared" si="1"/>
        <v>$AB$60</v>
      </c>
      <c r="AM60" s="29" t="str">
        <f ca="1">IF(AN60="","",SUM(1+MAXA(AM$1:AM59)))</f>
        <v/>
      </c>
      <c r="AN60" s="8" t="str" cm="1">
        <f t="array" aca="1" ref="AN60" ca="1">IF(ISNUMBER(SEARCH(AN$1,INDEX(INDIRECT($AO$1),ROW(AL60),1)))=TRUE,INDIRECT(AL60),"")</f>
        <v/>
      </c>
      <c r="AO60" s="13" t="s">
        <v>1192</v>
      </c>
      <c r="AP60" s="13" t="s">
        <v>1192</v>
      </c>
      <c r="AQ60" s="13" t="s">
        <v>1192</v>
      </c>
      <c r="AR60" s="13"/>
      <c r="AS60" s="13"/>
      <c r="AT60" s="13"/>
      <c r="AU60" s="13"/>
      <c r="AV60" s="13"/>
      <c r="AW60" s="13"/>
      <c r="AX60" s="13" t="s">
        <v>1192</v>
      </c>
      <c r="AY60" s="13" t="s">
        <v>1192</v>
      </c>
      <c r="AZ60" s="13" t="s">
        <v>1192</v>
      </c>
      <c r="BA60" s="10" t="str">
        <f t="shared" ca="1" si="33"/>
        <v/>
      </c>
      <c r="BB60" s="8" t="s">
        <v>3506</v>
      </c>
      <c r="BC60" s="6" t="s">
        <v>3320</v>
      </c>
      <c r="BD60" s="6" t="s">
        <v>3321</v>
      </c>
      <c r="BE60" s="27" t="str" cm="1">
        <f t="array" aca="1" ref="BE60" ca="1">CONCATENATE($A$37,INDIRECT(ADDRESS(ROW(),COLUMN()-2)),"%20",INDIRECT(ADDRESS(ROW(),COLUMN()-1)),$A$39,INDIRECT(ADDRESS(ROW(),COLUMN()-2)),"%20",INDIRECT(ADDRESS(ROW(),COLUMN()-1)))</f>
        <v>https://maps.yandex.ru/?ll=38.695065%2035.521210&amp;z=16&amp;text=38.695065%2035.521210</v>
      </c>
      <c r="BF60" s="87" t="str" cm="1">
        <f t="array" aca="1" ref="BF60" ca="1">CONCATENATE($A$40,INDIRECT(ADDRESS(ROW(),COLUMN()-3)),"%2C",INDIRECT(ADDRESS(ROW(),COLUMN()-2)))</f>
        <v>https://maps.google.com/maps?q=38.695065%2C35.521210</v>
      </c>
      <c r="BG60" s="92" t="s">
        <v>3229</v>
      </c>
      <c r="BH60" s="10" t="str" cm="1">
        <f t="array" aca="1" ref="BH60" ca="1">IF(INDIRECT(ADDRESS(ROW(),COLUMN()-6))="","X",IF(INDIRECT(ADDRESS(ROW(),COLUMN()-5))="",0,"OK"))</f>
        <v>OK</v>
      </c>
      <c r="BI60" s="29" t="str">
        <f ca="1">IF(BJ60="","",SUM(1+MAXA(BI$1:BI59)))</f>
        <v/>
      </c>
      <c r="BJ60" s="8" t="str" cm="1">
        <f t="array" aca="1" ref="BJ60" ca="1">IF(BH60=0,INDIRECT(ADDRESS(ROW(),COLUMN()-8)),"")</f>
        <v/>
      </c>
      <c r="BK60" s="31"/>
      <c r="BL60" s="10" t="str">
        <f t="shared" si="2"/>
        <v>$BB$60</v>
      </c>
      <c r="BM60" s="29" t="str">
        <f ca="1">IF(BN60="","",SUM(1+MAXA(BM$1:BM59)))</f>
        <v/>
      </c>
      <c r="BN60" s="8" t="str" cm="1">
        <f t="array" aca="1" ref="BN60" ca="1">IF(ISNUMBER(SEARCH(BN$1,INDEX(INDIRECT(BO$1),ROW(BL60),1)))=TRUE,INDIRECT(BL60),"")</f>
        <v/>
      </c>
      <c r="BO60" s="13" t="s">
        <v>1192</v>
      </c>
      <c r="BP60" s="13" t="s">
        <v>1192</v>
      </c>
      <c r="BQ60" s="13" t="s">
        <v>1192</v>
      </c>
      <c r="BR60" s="13"/>
      <c r="BS60" s="13"/>
      <c r="BT60" s="13"/>
      <c r="BU60" s="13"/>
      <c r="BV60" s="13"/>
      <c r="BW60" s="13" t="s">
        <v>1192</v>
      </c>
      <c r="BX60" s="13" t="s">
        <v>1192</v>
      </c>
      <c r="BY60" s="13"/>
      <c r="BZ60" s="13"/>
      <c r="CA60" s="10" t="str">
        <f t="shared" ca="1" si="34"/>
        <v/>
      </c>
      <c r="CB60" s="22" t="s">
        <v>3765</v>
      </c>
      <c r="CC60" s="14" t="s">
        <v>869</v>
      </c>
      <c r="CD60" s="14" t="s">
        <v>870</v>
      </c>
      <c r="CE60" s="27" t="str" cm="1">
        <f t="array" aca="1" ref="CE60" ca="1">CONCATENATE($A$37,INDIRECT(ADDRESS(ROW(),COLUMN()-2)),"%20",INDIRECT(ADDRESS(ROW(),COLUMN()-1)),$A$39,INDIRECT(ADDRESS(ROW(),COLUMN()-2)),"%20",INDIRECT(ADDRESS(ROW(),COLUMN()-1)))</f>
        <v>https://maps.yandex.ru/?ll=38.759244%2035.426435&amp;z=16&amp;text=38.759244%2035.426435</v>
      </c>
      <c r="CF60" s="87" t="str" cm="1">
        <f t="array" aca="1" ref="CF60" ca="1">CONCATENATE($A$40,INDIRECT(ADDRESS(ROW(),COLUMN()-3)),"%2C",INDIRECT(ADDRESS(ROW(),COLUMN()-2)))</f>
        <v>https://maps.google.com/maps?q=38.759244%2C35.426435</v>
      </c>
      <c r="CG60" s="92" t="s">
        <v>3402</v>
      </c>
      <c r="CH60" s="10" t="str" cm="1">
        <f t="array" aca="1" ref="CH60" ca="1">IF(INDIRECT(ADDRESS(ROW(),COLUMN()-6))="","X",IF(INDIRECT(ADDRESS(ROW(),COLUMN()-5))="",0,"OK"))</f>
        <v>OK</v>
      </c>
      <c r="CI60" s="29" t="str">
        <f ca="1">IF(CJ60="","",SUM(1+MAXA(CI$1:CI59)))</f>
        <v/>
      </c>
      <c r="CJ60" s="8" t="str" cm="1">
        <f t="array" aca="1" ref="CJ60" ca="1">IF(CH60=0,INDIRECT(ADDRESS(ROW(),COLUMN()-8)),"")</f>
        <v/>
      </c>
      <c r="CK60" s="31"/>
      <c r="CL60" s="10" t="str">
        <f t="shared" si="3"/>
        <v>$CB$60</v>
      </c>
      <c r="CM60" s="29" t="str">
        <f ca="1">IF(CN60="","",SUM(1+MAXA(CM$1:CM59)))</f>
        <v/>
      </c>
      <c r="CN60" s="8" t="str" cm="1">
        <f t="array" aca="1" ref="CN60" ca="1">IF(ISNUMBER(SEARCH(CN$1,INDEX(INDIRECT(CO$1),ROW(CL60),1)))=TRUE,INDIRECT(CL60),"")</f>
        <v/>
      </c>
      <c r="CO60" s="13" t="s">
        <v>1192</v>
      </c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 t="s">
        <v>1192</v>
      </c>
      <c r="DA60" s="10" t="str">
        <f t="shared" ca="1" si="65"/>
        <v/>
      </c>
      <c r="DB60" s="8"/>
      <c r="DC60" s="10"/>
      <c r="DD60" s="10"/>
      <c r="DF60" s="81"/>
      <c r="DG60" s="94"/>
      <c r="DH60" s="10" t="str" cm="1">
        <f t="array" aca="1" ref="DH60" ca="1">IF(INDIRECT(ADDRESS(ROW(),COLUMN()-6))="","X",IF(INDIRECT(ADDRESS(ROW(),COLUMN()-5))="",0,"OK"))</f>
        <v>X</v>
      </c>
      <c r="DI60" s="29" t="str">
        <f ca="1">IF(DJ60="","",SUM(1+MAXA(DI$1:DI59)))</f>
        <v/>
      </c>
      <c r="DJ60" s="8" t="str" cm="1">
        <f t="array" aca="1" ref="DJ60" ca="1">IF(DH60=0,INDIRECT(ADDRESS(ROW(),COLUMN()-8)),"")</f>
        <v/>
      </c>
      <c r="DK60" s="31"/>
      <c r="DL60" s="10" t="str">
        <f t="shared" si="66"/>
        <v>$DB$60</v>
      </c>
      <c r="DM60" s="29" t="str">
        <f ca="1">IF(DN60="","",SUM(1+MAXA(DM$1:DM59)))</f>
        <v/>
      </c>
      <c r="DN60" s="8" t="str" cm="1">
        <f t="array" aca="1" ref="DN60" ca="1">IF(ISNUMBER(SEARCH(DN$1,INDEX(INDIRECT(DO$1),ROW(DL60),1)))=TRUE,INDIRECT(DL60),"")</f>
        <v/>
      </c>
      <c r="DO60" s="13" t="s">
        <v>1192</v>
      </c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 t="s">
        <v>1192</v>
      </c>
      <c r="EA60" s="10" t="str">
        <f t="shared" ca="1" si="35"/>
        <v/>
      </c>
      <c r="EB60" s="22"/>
      <c r="EC60" s="14"/>
      <c r="ED60" s="14"/>
      <c r="EE60" s="15"/>
      <c r="EF60" s="15"/>
      <c r="EG60" s="92"/>
      <c r="EH60" s="10" t="str" cm="1">
        <f t="array" aca="1" ref="EH60" ca="1">IF(INDIRECT(ADDRESS(ROW(),COLUMN()-6))="","X",IF(INDIRECT(ADDRESS(ROW(),COLUMN()-5))="",0,"OK"))</f>
        <v>X</v>
      </c>
      <c r="EI60" s="29" t="str">
        <f ca="1">IF(EJ60="","",SUM(1+MAXA(EI$1:EI59)))</f>
        <v/>
      </c>
      <c r="EJ60" s="8" t="str" cm="1">
        <f t="array" aca="1" ref="EJ60" ca="1">IF(EH60=0,INDIRECT(ADDRESS(ROW(),COLUMN()-8)),"")</f>
        <v/>
      </c>
      <c r="EK60" s="31"/>
      <c r="EL60" s="10" t="str">
        <f t="shared" si="5"/>
        <v>$EB$60</v>
      </c>
      <c r="EM60" s="29" t="str">
        <f ca="1">IF(EN60="","",SUM(1+MAXA(EM$1:EM59)))</f>
        <v/>
      </c>
      <c r="EN60" s="8" t="str" cm="1">
        <f t="array" aca="1" ref="EN60" ca="1">IF(ISNUMBER(SEARCH(EN$1,INDEX(INDIRECT(EO$1),ROW(EL60),1)))=TRUE,INDIRECT(EL60),"")</f>
        <v/>
      </c>
      <c r="EO60" s="13" t="s">
        <v>1192</v>
      </c>
      <c r="EP60" s="13"/>
      <c r="EQ60" s="13"/>
      <c r="ER60" s="13"/>
      <c r="ES60" s="13"/>
      <c r="ET60" s="13"/>
      <c r="EU60" s="13"/>
      <c r="EV60" s="13"/>
      <c r="EW60" s="13"/>
      <c r="EX60" s="13"/>
      <c r="EY60" s="13"/>
      <c r="EZ60" s="13"/>
      <c r="FA60" s="10" t="str">
        <f t="shared" ca="1" si="36"/>
        <v/>
      </c>
      <c r="FB60" s="22" t="s">
        <v>784</v>
      </c>
      <c r="FC60" s="14" t="s">
        <v>785</v>
      </c>
      <c r="FD60" s="14" t="s">
        <v>786</v>
      </c>
      <c r="FE60" s="27" t="str" cm="1">
        <f t="array" aca="1" ref="FE60" ca="1">CONCATENATE($A$37,INDIRECT(ADDRESS(ROW(),COLUMN()-2)),"%20",INDIRECT(ADDRESS(ROW(),COLUMN()-1)),$A$39,INDIRECT(ADDRESS(ROW(),COLUMN()-2)),"%20",INDIRECT(ADDRESS(ROW(),COLUMN()-1)))</f>
        <v>https://maps.yandex.ru/?ll=38.61481%2035.536871&amp;z=16&amp;text=38.61481%2035.536871</v>
      </c>
      <c r="FF60" s="87" t="str" cm="1">
        <f t="array" aca="1" ref="FF60" ca="1">CONCATENATE($A$40,INDIRECT(ADDRESS(ROW(),COLUMN()-3)),"%2C",INDIRECT(ADDRESS(ROW(),COLUMN()-2)))</f>
        <v>https://maps.google.com/maps?q=38.61481%2C35.536871</v>
      </c>
      <c r="FG60" s="92" t="s">
        <v>3229</v>
      </c>
      <c r="FH60" s="10" t="str" cm="1">
        <f t="array" aca="1" ref="FH60" ca="1">IF(INDIRECT(ADDRESS(ROW(),COLUMN()-6))="","X",IF(INDIRECT(ADDRESS(ROW(),COLUMN()-5))="",0,"OK"))</f>
        <v>OK</v>
      </c>
      <c r="FI60" s="29" t="str">
        <f ca="1">IF(FJ60="","",SUM(1+MAXA(FI$1:FI59)))</f>
        <v/>
      </c>
      <c r="FJ60" s="8" t="str" cm="1">
        <f t="array" aca="1" ref="FJ60" ca="1">IF(FH60=0,INDIRECT(ADDRESS(ROW(),COLUMN()-8)),"")</f>
        <v/>
      </c>
      <c r="FK60" s="31"/>
      <c r="FL60" s="10" t="str">
        <f t="shared" si="6"/>
        <v>$FB$60</v>
      </c>
      <c r="FM60" s="29" t="str">
        <f ca="1">IF(FN60="","",SUM(1+MAXA(FM$1:FM59)))</f>
        <v/>
      </c>
      <c r="FN60" s="8" t="str" cm="1">
        <f t="array" aca="1" ref="FN60" ca="1">IF(ISNUMBER(SEARCH(FN$1,INDEX(INDIRECT(FO$1),ROW(FL60),1)))=TRUE,INDIRECT(FL60),"")</f>
        <v/>
      </c>
      <c r="FO60" s="13" t="s">
        <v>1192</v>
      </c>
      <c r="FP60" s="13" t="s">
        <v>1192</v>
      </c>
      <c r="FQ60" s="13" t="s">
        <v>1192</v>
      </c>
      <c r="FR60" s="13" t="s">
        <v>1192</v>
      </c>
      <c r="FS60" s="13" t="s">
        <v>1192</v>
      </c>
      <c r="FT60" s="13"/>
      <c r="FU60" s="13"/>
      <c r="FV60" s="13"/>
      <c r="FW60" s="13"/>
      <c r="FX60" s="13"/>
      <c r="FY60" s="13"/>
      <c r="FZ60" s="13"/>
      <c r="GA60" s="10" t="str">
        <f t="shared" ca="1" si="37"/>
        <v/>
      </c>
      <c r="GB60" s="22"/>
      <c r="GC60" s="14"/>
      <c r="GD60" s="14"/>
      <c r="GE60" s="24"/>
      <c r="GF60" s="88"/>
      <c r="GG60" s="115"/>
      <c r="GH60" s="10" t="str" cm="1">
        <f t="array" aca="1" ref="GH60" ca="1">IF(INDIRECT(ADDRESS(ROW(),COLUMN()-6))="","X",IF(INDIRECT(ADDRESS(ROW(),COLUMN()-5))="",0,"OK"))</f>
        <v>X</v>
      </c>
      <c r="GI60" s="29" t="str">
        <f ca="1">IF(GJ60="","",SUM(1+MAXA(GI$1:GI59)))</f>
        <v/>
      </c>
      <c r="GJ60" s="8" t="str" cm="1">
        <f t="array" aca="1" ref="GJ60" ca="1">IF(GH60=0,INDIRECT(ADDRESS(ROW(),COLUMN()-8)),"")</f>
        <v/>
      </c>
      <c r="GK60" s="31"/>
      <c r="GL60" s="10" t="str">
        <f t="shared" si="7"/>
        <v>$GB$60</v>
      </c>
      <c r="GM60" s="29" t="str">
        <f ca="1">IF(GN60="","",SUM(1+MAXA(GM$1:GM59)))</f>
        <v/>
      </c>
      <c r="GN60" s="8" t="str" cm="1">
        <f t="array" aca="1" ref="GN60" ca="1">IF(ISNUMBER(SEARCH(GN$1,INDEX(INDIRECT(GO$1),ROW(GL60),1)))=TRUE,INDIRECT(GL60),"")</f>
        <v/>
      </c>
      <c r="GO60" s="13" t="s">
        <v>1192</v>
      </c>
      <c r="GP60" s="13" t="s">
        <v>1192</v>
      </c>
      <c r="GQ60" s="13" t="s">
        <v>1192</v>
      </c>
      <c r="GR60" s="13" t="s">
        <v>1192</v>
      </c>
      <c r="GS60" s="13" t="s">
        <v>1192</v>
      </c>
      <c r="GT60" s="13"/>
      <c r="GU60" s="13"/>
      <c r="GV60" s="13"/>
      <c r="GW60" s="13"/>
      <c r="GX60" s="13"/>
      <c r="GY60" s="13"/>
      <c r="GZ60" s="13"/>
      <c r="HA60" s="10" t="str">
        <f t="shared" ca="1" si="38"/>
        <v/>
      </c>
      <c r="HB60" s="22" t="s">
        <v>760</v>
      </c>
      <c r="HC60" s="14" t="s">
        <v>761</v>
      </c>
      <c r="HD60" s="14" t="s">
        <v>762</v>
      </c>
      <c r="HE60" s="27" t="str" cm="1">
        <f t="array" aca="1" ref="HE60" ca="1">CONCATENATE($A$37,INDIRECT(ADDRESS(ROW(),COLUMN()-2)),"%20",INDIRECT(ADDRESS(ROW(),COLUMN()-1)),$A$39,INDIRECT(ADDRESS(ROW(),COLUMN()-2)),"%20",INDIRECT(ADDRESS(ROW(),COLUMN()-1)))</f>
        <v>https://maps.yandex.ru/?ll=38.819208%2035.090775&amp;z=16&amp;text=38.819208%2035.090775</v>
      </c>
      <c r="HF60" s="87" t="str" cm="1">
        <f t="array" aca="1" ref="HF60" ca="1">CONCATENATE($A$40,INDIRECT(ADDRESS(ROW(),COLUMN()-3)),"%2C",INDIRECT(ADDRESS(ROW(),COLUMN()-2)))</f>
        <v>https://maps.google.com/maps?q=38.819208%2C35.090775</v>
      </c>
      <c r="HG60" s="92" t="s">
        <v>3229</v>
      </c>
      <c r="HH60" s="10" t="str" cm="1">
        <f t="array" aca="1" ref="HH60" ca="1">IF(INDIRECT(ADDRESS(ROW(),COLUMN()-6))="","X",IF(INDIRECT(ADDRESS(ROW(),COLUMN()-5))="",0,"OK"))</f>
        <v>OK</v>
      </c>
      <c r="HI60" s="29" t="str">
        <f ca="1">IF(HJ60="","",SUM(1+MAXA(HI$1:HI59)))</f>
        <v/>
      </c>
      <c r="HJ60" s="8" t="str" cm="1">
        <f t="array" aca="1" ref="HJ60" ca="1">IF(HH60=0,INDIRECT(ADDRESS(ROW(),COLUMN()-8)),"")</f>
        <v/>
      </c>
      <c r="HK60" s="31"/>
      <c r="HL60" s="10" t="str">
        <f t="shared" si="8"/>
        <v>$HB$60</v>
      </c>
      <c r="HM60" s="29" t="str">
        <f ca="1">IF(HN60="","",SUM(1+MAXA(HM$1:HM59)))</f>
        <v/>
      </c>
      <c r="HN60" s="8" t="str" cm="1">
        <f t="array" aca="1" ref="HN60" ca="1">IF(ISNUMBER(SEARCH(HN$1,INDEX(INDIRECT(HO$1),ROW(HL60),1)))=TRUE,INDIRECT(HL60),"")</f>
        <v/>
      </c>
      <c r="HO60" s="13" t="s">
        <v>1192</v>
      </c>
      <c r="HP60" s="13" t="s">
        <v>1192</v>
      </c>
      <c r="HQ60" s="13" t="s">
        <v>1192</v>
      </c>
      <c r="HR60" s="13"/>
      <c r="HS60" s="13"/>
      <c r="HT60" s="13"/>
      <c r="HU60" s="13"/>
      <c r="HV60" s="13"/>
      <c r="HW60" s="13"/>
      <c r="HX60" s="13"/>
      <c r="HY60" s="13" t="s">
        <v>1192</v>
      </c>
      <c r="HZ60" s="13" t="s">
        <v>1192</v>
      </c>
      <c r="IA60" s="10" t="str">
        <f t="shared" ca="1" si="39"/>
        <v/>
      </c>
      <c r="IB60" s="16"/>
      <c r="IC60" s="17" t="s">
        <v>790</v>
      </c>
      <c r="ID60" s="18"/>
      <c r="IE60" s="25"/>
      <c r="IF60" s="25"/>
      <c r="IG60" s="79" t="s">
        <v>3229</v>
      </c>
      <c r="IH60" s="10" t="str" cm="1">
        <f t="array" aca="1" ref="IH60" ca="1">IF(INDIRECT(ADDRESS(ROW(),COLUMN()-6))="","X",IF(INDIRECT(ADDRESS(ROW(),COLUMN()-5))="",0,"OK"))</f>
        <v>X</v>
      </c>
      <c r="II60" s="29" t="str">
        <f ca="1">IF(IJ60="","",SUM(1+MAXA(II$1:II59)))</f>
        <v/>
      </c>
      <c r="IJ60" s="8" t="str" cm="1">
        <f t="array" aca="1" ref="IJ60" ca="1">IF(IH60=0,INDIRECT(ADDRESS(ROW(),COLUMN()-8)),"")</f>
        <v/>
      </c>
      <c r="IK60" s="31"/>
      <c r="IL60" s="10" t="str">
        <f t="shared" si="9"/>
        <v>$IB$60</v>
      </c>
      <c r="IM60" s="29" t="str">
        <f ca="1">IF(IN60="","",SUM(1+MAXA(IM$1:IM59)))</f>
        <v/>
      </c>
      <c r="IN60" s="8" t="str" cm="1">
        <f t="array" aca="1" ref="IN60" ca="1">IF(ISNUMBER(SEARCH(IN$1,INDEX(INDIRECT(IO$1),ROW(IL60),1)))=TRUE,INDIRECT(IL60),"")</f>
        <v/>
      </c>
      <c r="IO60" s="13" t="s">
        <v>1192</v>
      </c>
      <c r="IP60" s="13" t="s">
        <v>1192</v>
      </c>
      <c r="IQ60" s="13" t="s">
        <v>1192</v>
      </c>
      <c r="IR60" s="13"/>
      <c r="IS60" s="13"/>
      <c r="IT60" s="13"/>
      <c r="IU60" s="13"/>
      <c r="IV60" s="13"/>
      <c r="IW60" s="13"/>
      <c r="IX60" s="13" t="s">
        <v>1192</v>
      </c>
      <c r="IY60" s="13" t="s">
        <v>1192</v>
      </c>
      <c r="IZ60" s="13" t="s">
        <v>1192</v>
      </c>
      <c r="JA60" s="10" t="str">
        <f t="shared" ca="1" si="40"/>
        <v/>
      </c>
      <c r="JB60" s="22"/>
      <c r="JC60" s="15"/>
      <c r="JD60" s="14"/>
      <c r="JE60" s="23"/>
      <c r="JF60" s="23"/>
      <c r="JG60" s="101"/>
      <c r="JH60" s="10" t="str" cm="1">
        <f t="array" aca="1" ref="JH60" ca="1">IF(INDIRECT(ADDRESS(ROW(),COLUMN()-6))="","X",IF(INDIRECT(ADDRESS(ROW(),COLUMN()-5))="",0,"OK"))</f>
        <v>X</v>
      </c>
      <c r="JI60" s="29" t="str">
        <f ca="1">IF(JJ60="","",SUM(1+MAXA(JI$1:JI59)))</f>
        <v/>
      </c>
      <c r="JJ60" s="8" t="str" cm="1">
        <f t="array" aca="1" ref="JJ60" ca="1">IF(JH60=0,INDIRECT(ADDRESS(ROW(),COLUMN()-8)),"")</f>
        <v/>
      </c>
      <c r="JK60" s="31"/>
      <c r="JL60" s="10" t="str">
        <f t="shared" si="10"/>
        <v>$JB$60</v>
      </c>
      <c r="JM60" s="29" t="str">
        <f ca="1">IF(JN60="","",SUM(1+MAXA(JM$1:JM59)))</f>
        <v/>
      </c>
      <c r="JN60" s="8" t="str" cm="1">
        <f t="array" aca="1" ref="JN60" ca="1">IF(ISNUMBER(SEARCH(JN$1,INDEX(INDIRECT(JO$1),ROW(JL60),1)))=TRUE,INDIRECT(JL60),"")</f>
        <v/>
      </c>
      <c r="JO60" s="13" t="s">
        <v>1192</v>
      </c>
      <c r="JP60" s="13" t="s">
        <v>1192</v>
      </c>
      <c r="JQ60" s="13" t="s">
        <v>1192</v>
      </c>
      <c r="JR60" s="13"/>
      <c r="JS60" s="13"/>
      <c r="JT60" s="13"/>
      <c r="JU60" s="13"/>
      <c r="JV60" s="13"/>
      <c r="JW60" s="13"/>
      <c r="JX60" s="13" t="s">
        <v>1192</v>
      </c>
      <c r="JY60" s="13" t="s">
        <v>1192</v>
      </c>
      <c r="JZ60" s="13" t="s">
        <v>1192</v>
      </c>
      <c r="KA60" s="10" t="str">
        <f t="shared" ca="1" si="41"/>
        <v/>
      </c>
      <c r="KB60" s="16"/>
      <c r="KC60" s="17" t="s">
        <v>791</v>
      </c>
      <c r="KD60" s="18"/>
      <c r="KE60" s="25"/>
      <c r="KF60" s="25"/>
      <c r="KG60" s="79" t="s">
        <v>3229</v>
      </c>
      <c r="KH60" s="10" t="str" cm="1">
        <f t="array" aca="1" ref="KH60" ca="1">IF(INDIRECT(ADDRESS(ROW(),COLUMN()-6))="","X",IF(INDIRECT(ADDRESS(ROW(),COLUMN()-5))="",0,"OK"))</f>
        <v>X</v>
      </c>
      <c r="KI60" s="29" t="str">
        <f ca="1">IF(KJ60="","",SUM(1+MAXA(KI$1:KI59)))</f>
        <v/>
      </c>
      <c r="KJ60" s="8" t="str" cm="1">
        <f t="array" aca="1" ref="KJ60" ca="1">IF(KH60=0,INDIRECT(ADDRESS(ROW(),COLUMN()-8)),"")</f>
        <v/>
      </c>
      <c r="KK60" s="31"/>
      <c r="KL60" s="10" t="str">
        <f t="shared" si="11"/>
        <v>$KB$60</v>
      </c>
      <c r="KM60" s="29" t="str">
        <f ca="1">IF(KN60="","",SUM(1+MAXA(KM$1:KM59)))</f>
        <v/>
      </c>
      <c r="KN60" s="8" t="str" cm="1">
        <f t="array" aca="1" ref="KN60" ca="1">IF(ISNUMBER(SEARCH(KN$1,INDEX(INDIRECT(KO$1),ROW(KL60),1)))=TRUE,INDIRECT(KL60),"")</f>
        <v/>
      </c>
      <c r="KO60" s="13" t="s">
        <v>1192</v>
      </c>
      <c r="KP60" s="13" t="s">
        <v>1192</v>
      </c>
      <c r="KQ60" s="13" t="s">
        <v>1192</v>
      </c>
      <c r="KR60" s="13"/>
      <c r="KS60" s="13"/>
      <c r="KT60" s="13"/>
      <c r="KU60" s="13"/>
      <c r="KV60" s="13"/>
      <c r="KW60" s="13"/>
      <c r="KX60" s="13"/>
      <c r="KY60" s="13" t="s">
        <v>1192</v>
      </c>
      <c r="KZ60" s="13" t="s">
        <v>1192</v>
      </c>
      <c r="LA60" s="10" t="str">
        <f t="shared" ca="1" si="42"/>
        <v/>
      </c>
      <c r="LB60" s="8"/>
      <c r="LC60" s="10"/>
      <c r="LD60" s="10"/>
      <c r="LG60" s="79"/>
      <c r="LH60" s="10" t="str" cm="1">
        <f t="array" aca="1" ref="LH60" ca="1">IF(INDIRECT(ADDRESS(ROW(),COLUMN()-6))="","X",IF(INDIRECT(ADDRESS(ROW(),COLUMN()-5))="",0,"OK"))</f>
        <v>X</v>
      </c>
      <c r="LI60" s="29" t="str">
        <f ca="1">IF(LJ60="","",SUM(1+MAXA(LI$1:LI59)))</f>
        <v/>
      </c>
      <c r="LJ60" s="8" t="str" cm="1">
        <f t="array" aca="1" ref="LJ60" ca="1">IF(LH60=0,INDIRECT(ADDRESS(ROW(),COLUMN()-8)),"")</f>
        <v/>
      </c>
      <c r="LK60" s="31"/>
      <c r="LL60" s="10" t="str">
        <f t="shared" si="12"/>
        <v>$LB$60</v>
      </c>
      <c r="LM60" s="29" t="str">
        <f ca="1">IF(LN60="","",SUM(1+MAXA(LM$1:LM59)))</f>
        <v/>
      </c>
      <c r="LN60" s="8" t="str" cm="1">
        <f t="array" aca="1" ref="LN60" ca="1">IF(ISNUMBER(SEARCH(LN$1,INDEX(INDIRECT(LO$1),ROW(LL60),1)))=TRUE,INDIRECT(LL60),"")</f>
        <v/>
      </c>
      <c r="LO60" s="13" t="s">
        <v>1192</v>
      </c>
      <c r="LP60" s="13" t="s">
        <v>1192</v>
      </c>
      <c r="LQ60" s="13" t="s">
        <v>1192</v>
      </c>
      <c r="LR60" s="13" t="s">
        <v>1192</v>
      </c>
      <c r="LS60" s="13"/>
      <c r="LT60" s="13"/>
      <c r="LU60" s="13"/>
      <c r="LV60" s="13"/>
      <c r="LW60" s="13"/>
      <c r="LX60" s="13"/>
      <c r="LY60" s="13" t="s">
        <v>1192</v>
      </c>
      <c r="LZ60" s="13" t="s">
        <v>1192</v>
      </c>
      <c r="MA60" s="10" t="str">
        <f t="shared" ca="1" si="43"/>
        <v/>
      </c>
      <c r="MB60" s="8"/>
      <c r="MC60" s="10"/>
      <c r="MD60" s="10"/>
      <c r="ME60" s="20"/>
      <c r="MF60" s="20"/>
      <c r="MG60" s="79" t="s">
        <v>3229</v>
      </c>
      <c r="MH60" s="10" t="str" cm="1">
        <f t="array" aca="1" ref="MH60" ca="1">IF(INDIRECT(ADDRESS(ROW(),COLUMN()-6))="","X",IF(INDIRECT(ADDRESS(ROW(),COLUMN()-5))="",0,"OK"))</f>
        <v>X</v>
      </c>
      <c r="MI60" s="29" t="str">
        <f ca="1">IF(MJ60="","",SUM(1+MAXA(MI$1:MI59)))</f>
        <v/>
      </c>
      <c r="MJ60" s="8" t="str" cm="1">
        <f t="array" aca="1" ref="MJ60" ca="1">IF(MH60=0,INDIRECT(ADDRESS(ROW(),COLUMN()-8)),"")</f>
        <v/>
      </c>
      <c r="MK60" s="31"/>
      <c r="ML60" s="10" t="str">
        <f t="shared" si="13"/>
        <v>$MB$60</v>
      </c>
      <c r="MM60" s="29" t="str">
        <f ca="1">IF(MN60="","",SUM(1+MAXA(MM$1:MM59)))</f>
        <v/>
      </c>
      <c r="MN60" s="8" t="str" cm="1">
        <f t="array" aca="1" ref="MN60" ca="1">IF(ISNUMBER(SEARCH(MN$1,INDEX(INDIRECT(MO$1),ROW(ML60),1)))=TRUE,INDIRECT(ML60),"")</f>
        <v/>
      </c>
      <c r="MO60" s="13" t="s">
        <v>1192</v>
      </c>
      <c r="MP60" s="13" t="s">
        <v>1192</v>
      </c>
      <c r="MQ60" s="13" t="s">
        <v>1192</v>
      </c>
      <c r="MR60" s="13"/>
      <c r="MS60" s="13"/>
      <c r="MT60" s="13"/>
      <c r="MU60" s="13"/>
      <c r="MV60" s="13"/>
      <c r="MW60" s="13" t="s">
        <v>1192</v>
      </c>
      <c r="MX60" s="13"/>
      <c r="MY60" s="13" t="s">
        <v>1192</v>
      </c>
      <c r="MZ60" s="13" t="s">
        <v>1192</v>
      </c>
      <c r="NA60" s="10" t="str">
        <f t="shared" ca="1" si="44"/>
        <v/>
      </c>
      <c r="NB60" s="8"/>
      <c r="NC60" s="10"/>
      <c r="ND60" s="10"/>
      <c r="NG60" s="81"/>
      <c r="NH60" s="10" t="str" cm="1">
        <f t="array" aca="1" ref="NH60" ca="1">IF(INDIRECT(ADDRESS(ROW(),COLUMN()-6))="","X",IF(INDIRECT(ADDRESS(ROW(),COLUMN()-5))="",0,"OK"))</f>
        <v>X</v>
      </c>
      <c r="NI60" s="29" t="str">
        <f ca="1">IF(NJ60="","",SUM(1+MAXA(NI$1:NI59)))</f>
        <v/>
      </c>
      <c r="NJ60" s="8" t="str" cm="1">
        <f t="array" aca="1" ref="NJ60" ca="1">IF(NH60=0,INDIRECT(ADDRESS(ROW(),COLUMN()-8)),"")</f>
        <v/>
      </c>
      <c r="NK60" s="31"/>
      <c r="NL60" s="10" t="str">
        <f t="shared" si="14"/>
        <v>$NB$60</v>
      </c>
      <c r="NM60" s="29" t="str">
        <f ca="1">IF(NN60="","",SUM(1+MAXA(NM$1:NM59)))</f>
        <v/>
      </c>
      <c r="NN60" s="8" t="str" cm="1">
        <f t="array" aca="1" ref="NN60" ca="1">IF(ISNUMBER(SEARCH(NN$1,INDEX(INDIRECT(NO$1),ROW(NL60),1)))=TRUE,INDIRECT(NL60),"")</f>
        <v/>
      </c>
      <c r="NO60" s="13" t="s">
        <v>1192</v>
      </c>
      <c r="NP60" s="13" t="s">
        <v>1192</v>
      </c>
      <c r="NQ60" s="13" t="s">
        <v>1192</v>
      </c>
      <c r="NR60" s="13"/>
      <c r="NS60" s="13"/>
      <c r="NT60" s="13"/>
      <c r="NU60" s="13"/>
      <c r="NV60" s="13"/>
      <c r="NW60" s="13"/>
      <c r="NX60" s="13" t="s">
        <v>1192</v>
      </c>
      <c r="NY60" s="13" t="s">
        <v>1192</v>
      </c>
      <c r="NZ60" s="13"/>
      <c r="OA60" s="10" t="str">
        <f t="shared" ca="1" si="45"/>
        <v/>
      </c>
      <c r="OB60" s="8" t="s">
        <v>1328</v>
      </c>
      <c r="OC60" s="10" t="s">
        <v>1329</v>
      </c>
      <c r="OD60" s="10" t="s">
        <v>1330</v>
      </c>
      <c r="OE60" s="27" t="str" cm="1">
        <f t="array" aca="1" ref="OE60" ca="1">CONCATENATE($A$37,INDIRECT(ADDRESS(ROW(),COLUMN()-2)),"%20",INDIRECT(ADDRESS(ROW(),COLUMN()-1)),$A$39,INDIRECT(ADDRESS(ROW(),COLUMN()-2)),"%20",INDIRECT(ADDRESS(ROW(),COLUMN()-1)))</f>
        <v>https://maps.yandex.ru/?ll=38.409059%2035.412476&amp;z=16&amp;text=38.409059%2035.412476</v>
      </c>
      <c r="OF60" s="87" t="str" cm="1">
        <f t="array" aca="1" ref="OF60" ca="1">CONCATENATE($A$40,INDIRECT(ADDRESS(ROW(),COLUMN()-3)),"%2C",INDIRECT(ADDRESS(ROW(),COLUMN()-2)))</f>
        <v>https://maps.google.com/maps?q=38.409059%2C35.412476</v>
      </c>
      <c r="OG60" s="79" t="s">
        <v>3229</v>
      </c>
      <c r="OH60" s="10" t="str" cm="1">
        <f t="array" aca="1" ref="OH60" ca="1">IF(INDIRECT(ADDRESS(ROW(),COLUMN()-6))="","X",IF(INDIRECT(ADDRESS(ROW(),COLUMN()-5))="",0,"OK"))</f>
        <v>OK</v>
      </c>
      <c r="OI60" s="29" t="str">
        <f ca="1">IF(OJ60="","",SUM(1+MAXA(OI$1:OI59)))</f>
        <v/>
      </c>
      <c r="OJ60" s="8" t="str" cm="1">
        <f t="array" aca="1" ref="OJ60" ca="1">IF(OH60=0,INDIRECT(ADDRESS(ROW(),COLUMN()-8)),"")</f>
        <v/>
      </c>
      <c r="OK60" s="31"/>
      <c r="OL60" s="10" t="str">
        <f t="shared" si="15"/>
        <v>$OB$60</v>
      </c>
      <c r="OM60" s="29" t="str">
        <f ca="1">IF(ON60="","",SUM(1+MAXA(OM$1:OM59)))</f>
        <v/>
      </c>
      <c r="ON60" s="8" t="str" cm="1">
        <f t="array" aca="1" ref="ON60" ca="1">IF(ISNUMBER(SEARCH(ON$1,INDEX(INDIRECT(OO$1),ROW(OL60),1)))=TRUE,INDIRECT(OL60),"")</f>
        <v/>
      </c>
      <c r="OO60" s="13" t="s">
        <v>1192</v>
      </c>
      <c r="OP60" s="13"/>
      <c r="OQ60" s="13"/>
      <c r="OR60" s="13"/>
      <c r="OS60" s="13"/>
      <c r="OT60" s="13"/>
      <c r="OU60" s="13"/>
      <c r="OV60" s="13"/>
      <c r="OW60" s="13"/>
      <c r="OX60" s="13"/>
      <c r="OY60" s="13"/>
      <c r="OZ60" s="13" t="s">
        <v>1192</v>
      </c>
      <c r="PA60" s="10" t="str">
        <f t="shared" ca="1" si="46"/>
        <v/>
      </c>
      <c r="PB60" s="22"/>
      <c r="PC60" s="14"/>
      <c r="PD60" s="14"/>
      <c r="PE60" s="24"/>
      <c r="PF60" s="24"/>
      <c r="PG60" s="79"/>
      <c r="PH60" s="10" t="str" cm="1">
        <f t="array" aca="1" ref="PH60" ca="1">IF(INDIRECT(ADDRESS(ROW(),COLUMN()-6))="","X",IF(INDIRECT(ADDRESS(ROW(),COLUMN()-5))="",0,"OK"))</f>
        <v>X</v>
      </c>
      <c r="PI60" s="29" t="str">
        <f ca="1">IF(PJ60="","",SUM(1+MAXA(PI$1:PI59)))</f>
        <v/>
      </c>
      <c r="PJ60" s="8" t="str" cm="1">
        <f t="array" aca="1" ref="PJ60" ca="1">IF(PH60=0,INDIRECT(ADDRESS(ROW(),COLUMN()-8)),"")</f>
        <v/>
      </c>
      <c r="PK60" s="31"/>
      <c r="PL60" s="10" t="str">
        <f t="shared" si="16"/>
        <v>$PB$60</v>
      </c>
      <c r="PM60" s="29" t="str">
        <f ca="1">IF(PN60="","",SUM(1+MAXA(PM$1:PM59)))</f>
        <v/>
      </c>
      <c r="PN60" s="8" t="str" cm="1">
        <f t="array" aca="1" ref="PN60" ca="1">IF(ISNUMBER(SEARCH(PN$1,INDEX(INDIRECT(PO$1),ROW(PL60),1)))=TRUE,INDIRECT(PL60),"")</f>
        <v/>
      </c>
      <c r="PO60" s="13" t="s">
        <v>1192</v>
      </c>
      <c r="PP60" s="13" t="s">
        <v>1192</v>
      </c>
      <c r="PQ60" s="13" t="s">
        <v>1192</v>
      </c>
      <c r="PR60" s="13" t="s">
        <v>1192</v>
      </c>
      <c r="PS60" s="13"/>
      <c r="PT60" s="13"/>
      <c r="PU60" s="13"/>
      <c r="PV60" s="13"/>
      <c r="PW60" s="13"/>
      <c r="PX60" s="13"/>
      <c r="PY60" s="13" t="s">
        <v>1192</v>
      </c>
      <c r="PZ60" s="13" t="s">
        <v>1192</v>
      </c>
      <c r="QA60" s="10" t="str">
        <f t="shared" ca="1" si="47"/>
        <v/>
      </c>
      <c r="QB60" s="22" t="s">
        <v>1571</v>
      </c>
      <c r="QC60" s="6" t="s">
        <v>1661</v>
      </c>
      <c r="QD60" s="6" t="s">
        <v>1662</v>
      </c>
      <c r="QE60" s="27" t="str" cm="1">
        <f t="array" aca="1" ref="QE60" ca="1">CONCATENATE($A$37,INDIRECT(ADDRESS(ROW(),COLUMN()-2)),"%20",INDIRECT(ADDRESS(ROW(),COLUMN()-1)),$A$39,INDIRECT(ADDRESS(ROW(),COLUMN()-2)),"%20",INDIRECT(ADDRESS(ROW(),COLUMN()-1)))</f>
        <v>https://maps.yandex.ru/?ll=38.639209%2035.304186&amp;z=16&amp;text=38.639209%2035.304186</v>
      </c>
      <c r="QF60" s="87" t="str" cm="1">
        <f t="array" aca="1" ref="QF60" ca="1">CONCATENATE($A$40,INDIRECT(ADDRESS(ROW(),COLUMN()-3)),"%2C",INDIRECT(ADDRESS(ROW(),COLUMN()-2)))</f>
        <v>https://maps.google.com/maps?q=38.639209%2C35.304186</v>
      </c>
      <c r="QG60" s="79" t="s">
        <v>3239</v>
      </c>
      <c r="QH60" s="10" t="str" cm="1">
        <f t="array" aca="1" ref="QH60" ca="1">IF(INDIRECT(ADDRESS(ROW(),COLUMN()-6))="","X",IF(INDIRECT(ADDRESS(ROW(),COLUMN()-5))="",0,"OK"))</f>
        <v>OK</v>
      </c>
      <c r="QI60" s="29" t="str">
        <f ca="1">IF(QJ60="","",SUM(1+MAXA(QI$1:QI59)))</f>
        <v/>
      </c>
      <c r="QJ60" s="8" t="str" cm="1">
        <f t="array" aca="1" ref="QJ60" ca="1">IF(QH60=0,INDIRECT(ADDRESS(ROW(),COLUMN()-8)),"")</f>
        <v/>
      </c>
      <c r="QK60" s="31"/>
      <c r="QL60" s="10" t="str">
        <f t="shared" si="17"/>
        <v>$QB$60</v>
      </c>
      <c r="QM60" s="29" t="str">
        <f ca="1">IF(QN60="","",SUM(1+MAXA(QM$1:QM59)))</f>
        <v/>
      </c>
      <c r="QN60" s="8" t="str" cm="1">
        <f t="array" aca="1" ref="QN60" ca="1">IF(ISNUMBER(SEARCH(QN$1,INDEX(INDIRECT(QO$1),ROW(QL60),1)))=TRUE,INDIRECT(QL60),"")</f>
        <v/>
      </c>
      <c r="QO60" s="13" t="s">
        <v>1192</v>
      </c>
      <c r="QP60" s="13" t="s">
        <v>1192</v>
      </c>
      <c r="QQ60" s="13" t="s">
        <v>1192</v>
      </c>
      <c r="QR60" s="13" t="s">
        <v>1192</v>
      </c>
      <c r="QS60" s="13"/>
      <c r="QT60" s="13"/>
      <c r="QU60" s="13"/>
      <c r="QV60" s="13"/>
      <c r="QW60" s="13"/>
      <c r="QX60" s="13"/>
      <c r="QY60" s="13" t="s">
        <v>1192</v>
      </c>
      <c r="QZ60" s="13" t="s">
        <v>1192</v>
      </c>
      <c r="RA60" s="10" t="str">
        <f t="shared" ca="1" si="48"/>
        <v/>
      </c>
      <c r="RB60" s="22"/>
      <c r="RC60" s="14"/>
      <c r="RD60" s="14"/>
      <c r="RE60" s="24"/>
      <c r="RF60" s="24"/>
      <c r="RG60" s="79"/>
      <c r="RH60" s="10" t="str" cm="1">
        <f t="array" aca="1" ref="RH60" ca="1">IF(INDIRECT(ADDRESS(ROW(),COLUMN()-6))="","X",IF(INDIRECT(ADDRESS(ROW(),COLUMN()-5))="",0,"OK"))</f>
        <v>X</v>
      </c>
      <c r="RI60" s="29" t="str">
        <f ca="1">IF(RJ60="","",SUM(1+MAXA(RI$1:RI59)))</f>
        <v/>
      </c>
      <c r="RJ60" s="8" t="str" cm="1">
        <f t="array" aca="1" ref="RJ60" ca="1">IF(RH60=0,INDIRECT(ADDRESS(ROW(),COLUMN()-8)),"")</f>
        <v/>
      </c>
      <c r="RK60" s="31"/>
      <c r="RL60" s="10" t="str">
        <f t="shared" si="18"/>
        <v>$RB$60</v>
      </c>
      <c r="RM60" s="29" t="str">
        <f ca="1">IF(RN60="","",SUM(1+MAXA(RM$1:RM59)))</f>
        <v/>
      </c>
      <c r="RN60" s="8" t="str" cm="1">
        <f t="array" aca="1" ref="RN60" ca="1">IF(ISNUMBER(SEARCH(RN$1,INDEX(INDIRECT(RO$1),ROW(RL60),1)))=TRUE,INDIRECT(RL60),"")</f>
        <v/>
      </c>
      <c r="RO60" s="13" t="s">
        <v>1192</v>
      </c>
      <c r="RP60" s="13" t="s">
        <v>1192</v>
      </c>
      <c r="RQ60" s="13" t="s">
        <v>1192</v>
      </c>
      <c r="RR60" s="13"/>
      <c r="RS60" s="13"/>
      <c r="RT60" s="13"/>
      <c r="RU60" s="13"/>
      <c r="RV60" s="13"/>
      <c r="RW60" s="13"/>
      <c r="RX60" s="13"/>
      <c r="RY60" s="13" t="s">
        <v>1192</v>
      </c>
      <c r="RZ60" s="13" t="s">
        <v>1192</v>
      </c>
      <c r="SA60" s="10" t="str">
        <f t="shared" ca="1" si="49"/>
        <v/>
      </c>
      <c r="SB60" s="16"/>
      <c r="SC60" s="17" t="s">
        <v>4638</v>
      </c>
      <c r="SD60" s="48"/>
      <c r="SE60" s="19"/>
      <c r="SF60" s="19"/>
      <c r="SG60" s="79" t="s">
        <v>3229</v>
      </c>
      <c r="SH60" s="10" t="str" cm="1">
        <f t="array" aca="1" ref="SH60" ca="1">IF(INDIRECT(ADDRESS(ROW(),COLUMN()-6))="","X",IF(INDIRECT(ADDRESS(ROW(),COLUMN()-5))="",0,"OK"))</f>
        <v>X</v>
      </c>
      <c r="SI60" s="29" t="str">
        <f ca="1">IF(SJ60="","",SUM(1+MAXA(SI$1:SI59)))</f>
        <v/>
      </c>
      <c r="SJ60" s="8" t="str" cm="1">
        <f t="array" aca="1" ref="SJ60" ca="1">IF(SH60=0,INDIRECT(ADDRESS(ROW(),COLUMN()-8)),"")</f>
        <v/>
      </c>
      <c r="SK60" s="33" t="s">
        <v>1192</v>
      </c>
      <c r="SL60" s="10" t="str">
        <f t="shared" si="19"/>
        <v>$SB$60</v>
      </c>
      <c r="SM60" s="29" t="str">
        <f ca="1">IF(SN60="","",SUM(1+MAXA(SM$1:SM59)))</f>
        <v/>
      </c>
      <c r="SN60" s="8" t="str" cm="1">
        <f t="array" aca="1" ref="SN60" ca="1">IF(ISNUMBER(SEARCH(SN$1,INDEX(SB$1:SB$174,ROW(SL60),1)))=TRUE,INDIRECT(SL60),"")</f>
        <v/>
      </c>
      <c r="SO60" s="13" t="s">
        <v>1192</v>
      </c>
      <c r="SP60" s="13" t="s">
        <v>1192</v>
      </c>
      <c r="SQ60" s="13" t="s">
        <v>1192</v>
      </c>
      <c r="SR60" s="13"/>
      <c r="SS60" s="13"/>
      <c r="ST60" s="13"/>
      <c r="SU60" s="13"/>
      <c r="SV60" s="13"/>
      <c r="SW60" s="13"/>
      <c r="SX60" s="13"/>
      <c r="SY60" s="13" t="s">
        <v>1192</v>
      </c>
      <c r="SZ60" s="13" t="s">
        <v>1192</v>
      </c>
      <c r="TA60" s="10" t="str">
        <f t="shared" ca="1" si="50"/>
        <v/>
      </c>
      <c r="TB60" s="22"/>
      <c r="TC60" s="6"/>
      <c r="TD60" s="6"/>
      <c r="TE60" s="24"/>
      <c r="TF60" s="88"/>
      <c r="TG60" s="101"/>
      <c r="TH60" s="10" t="str" cm="1">
        <f t="array" aca="1" ref="TH60" ca="1">IF(INDIRECT(ADDRESS(ROW(),COLUMN()-6))="","X",IF(INDIRECT(ADDRESS(ROW(),COLUMN()-5))="",0,"OK"))</f>
        <v>X</v>
      </c>
      <c r="TI60" s="29" t="str">
        <f ca="1">IF(TJ60="","",SUM(1+MAXA(TI$1:TI59)))</f>
        <v/>
      </c>
      <c r="TJ60" s="8" t="str" cm="1">
        <f t="array" aca="1" ref="TJ60" ca="1">IF(TH60=0,INDIRECT(ADDRESS(ROW(),COLUMN()-8)),"")</f>
        <v/>
      </c>
      <c r="TK60" s="33" t="s">
        <v>1192</v>
      </c>
      <c r="TL60" s="10" t="str">
        <f t="shared" si="20"/>
        <v>$TB$60</v>
      </c>
      <c r="TM60" s="29" t="str">
        <f ca="1">IF(TN60="","",SUM(1+MAXA(TM$1:TM59)))</f>
        <v/>
      </c>
      <c r="TN60" s="8" t="str" cm="1">
        <f t="array" aca="1" ref="TN60" ca="1">IF(ISNUMBER(SEARCH(TN$1,INDEX(INDIRECT(TO$1),ROW(TL60),1)))=TRUE,INDIRECT(TL60),"")</f>
        <v/>
      </c>
      <c r="TO60" s="13" t="s">
        <v>1192</v>
      </c>
      <c r="TP60" s="13" t="s">
        <v>1192</v>
      </c>
      <c r="TQ60" s="13" t="s">
        <v>1192</v>
      </c>
      <c r="TR60" s="13"/>
      <c r="TS60" s="13"/>
      <c r="TT60" s="13"/>
      <c r="TU60" s="13"/>
      <c r="TV60" s="13"/>
      <c r="TW60" s="13"/>
      <c r="TX60" s="13"/>
      <c r="TY60" s="13" t="s">
        <v>1192</v>
      </c>
      <c r="TZ60" s="13" t="s">
        <v>1192</v>
      </c>
      <c r="UA60" s="14" t="str">
        <f t="shared" ca="1" si="51"/>
        <v/>
      </c>
      <c r="UB60" s="22" t="s">
        <v>2182</v>
      </c>
      <c r="UC60" s="37" t="s">
        <v>2183</v>
      </c>
      <c r="UD60" s="37" t="s">
        <v>2184</v>
      </c>
      <c r="UE60" s="27" t="str" cm="1">
        <f t="array" aca="1" ref="UE60" ca="1">CONCATENATE($A$37,INDIRECT(ADDRESS(ROW(),COLUMN()-2)),"%20",INDIRECT(ADDRESS(ROW(),COLUMN()-1)),$A$39,INDIRECT(ADDRESS(ROW(),COLUMN()-2)),"%20",INDIRECT(ADDRESS(ROW(),COLUMN()-1)))</f>
        <v>https://maps.yandex.ru/?ll=38.498753%2035.954311&amp;z=16&amp;text=38.498753%2035.954311</v>
      </c>
      <c r="UF60" s="87" t="str" cm="1">
        <f t="array" aca="1" ref="UF60" ca="1">CONCATENATE($A$40,INDIRECT(ADDRESS(ROW(),COLUMN()-3)),"%2C",INDIRECT(ADDRESS(ROW(),COLUMN()-2)))</f>
        <v>https://maps.google.com/maps?q=38.498753%2C35.954311</v>
      </c>
      <c r="UG60" s="79" t="s">
        <v>3229</v>
      </c>
      <c r="UH60" s="10" t="str" cm="1">
        <f t="array" aca="1" ref="UH60" ca="1">IF(INDIRECT(ADDRESS(ROW(),COLUMN()-6))="","X",IF(INDIRECT(ADDRESS(ROW(),COLUMN()-5))="",0,"OK"))</f>
        <v>OK</v>
      </c>
      <c r="UI60" s="29" t="str">
        <f ca="1">IF(UJ60="","",SUM(1+MAXA(UI$1:UI59)))</f>
        <v/>
      </c>
      <c r="UJ60" s="8" t="str" cm="1">
        <f t="array" aca="1" ref="UJ60" ca="1">IF(UH60=0,INDIRECT(ADDRESS(ROW(),COLUMN()-8)),"")</f>
        <v/>
      </c>
      <c r="UK60" s="33" t="s">
        <v>1192</v>
      </c>
      <c r="UL60" s="10" t="str">
        <f t="shared" si="21"/>
        <v>$UB$60</v>
      </c>
      <c r="UM60" s="29" t="str">
        <f ca="1">IF(UN60="","",SUM(1+MAXA(UM$1:UM59)))</f>
        <v/>
      </c>
      <c r="UN60" s="8" t="str" cm="1">
        <f t="array" aca="1" ref="UN60" ca="1">IF(ISNUMBER(SEARCH(UN$1,INDEX(INDIRECT(UO$1),ROW(UL60),1)))=TRUE,INDIRECT(UL60),"")</f>
        <v/>
      </c>
      <c r="UO60" s="13" t="s">
        <v>1192</v>
      </c>
      <c r="UP60" s="13" t="s">
        <v>1192</v>
      </c>
      <c r="UQ60" s="13" t="s">
        <v>1192</v>
      </c>
      <c r="UR60" s="13"/>
      <c r="US60" s="13"/>
      <c r="UT60" s="13"/>
      <c r="UU60" s="13"/>
      <c r="UV60" s="13"/>
      <c r="UW60" s="13"/>
      <c r="UX60" s="13"/>
      <c r="UY60" s="13" t="s">
        <v>1192</v>
      </c>
      <c r="UZ60" s="13" t="s">
        <v>1192</v>
      </c>
      <c r="VA60" s="10" t="str">
        <f t="shared" ca="1" si="52"/>
        <v/>
      </c>
      <c r="VB60" s="22" t="s">
        <v>2008</v>
      </c>
      <c r="VC60" s="6" t="s">
        <v>2059</v>
      </c>
      <c r="VD60" s="6" t="s">
        <v>2009</v>
      </c>
      <c r="VE60" s="27" t="str" cm="1">
        <f t="array" aca="1" ref="VE60" ca="1">CONCATENATE($A$37,INDIRECT(ADDRESS(ROW(),COLUMN()-2)),"%20",INDIRECT(ADDRESS(ROW(),COLUMN()-1)),$A$39,INDIRECT(ADDRESS(ROW(),COLUMN()-2)),"%20",INDIRECT(ADDRESS(ROW(),COLUMN()-1)))</f>
        <v>https://maps.yandex.ru/?ll=39.040675%2035.785534&amp;z=16&amp;text=39.040675%2035.785534</v>
      </c>
      <c r="VF60" s="87" t="str" cm="1">
        <f t="array" aca="1" ref="VF60" ca="1">CONCATENATE($A$40,INDIRECT(ADDRESS(ROW(),COLUMN()-3)),"%2C",INDIRECT(ADDRESS(ROW(),COLUMN()-2)))</f>
        <v>https://maps.google.com/maps?q=39.040675%2C35.785534</v>
      </c>
      <c r="VG60" s="79" t="s">
        <v>3229</v>
      </c>
      <c r="VH60" s="10" t="str" cm="1">
        <f t="array" aca="1" ref="VH60" ca="1">IF(INDIRECT(ADDRESS(ROW(),COLUMN()-6))="","X",IF(INDIRECT(ADDRESS(ROW(),COLUMN()-5))="",0,"OK"))</f>
        <v>OK</v>
      </c>
      <c r="VI60" s="29" t="str">
        <f ca="1">IF(VJ60="","",SUM(1+MAXA(VI$1:VI59)))</f>
        <v/>
      </c>
      <c r="VJ60" s="8" t="str" cm="1">
        <f t="array" aca="1" ref="VJ60" ca="1">IF(VH60=0,INDIRECT(ADDRESS(ROW(),COLUMN()-8)),"")</f>
        <v/>
      </c>
      <c r="VK60" s="33" t="s">
        <v>1192</v>
      </c>
      <c r="VL60" s="10" t="str">
        <f t="shared" si="22"/>
        <v>$VB$60</v>
      </c>
      <c r="VM60" s="29" t="str">
        <f ca="1">IF(VN60="","",SUM(1+MAXA(VM$1:VM59)))</f>
        <v/>
      </c>
      <c r="VN60" s="8" t="str" cm="1">
        <f t="array" aca="1" ref="VN60" ca="1">IF(ISNUMBER(SEARCH(VN$1,INDEX(INDIRECT(VO$1),ROW(VL60),1)))=TRUE,INDIRECT(VL60),"")</f>
        <v/>
      </c>
      <c r="VO60" s="13" t="s">
        <v>1192</v>
      </c>
      <c r="VP60" s="13" t="s">
        <v>1192</v>
      </c>
      <c r="VQ60" s="13" t="s">
        <v>1192</v>
      </c>
      <c r="VR60" s="13"/>
      <c r="VS60" s="13"/>
      <c r="VT60" s="13"/>
      <c r="VU60" s="13"/>
      <c r="VV60" s="13"/>
      <c r="VW60" s="13"/>
      <c r="VX60" s="13"/>
      <c r="VY60" s="13" t="s">
        <v>1192</v>
      </c>
      <c r="VZ60" s="13" t="s">
        <v>1192</v>
      </c>
      <c r="WA60" s="10" t="str">
        <f t="shared" ca="1" si="53"/>
        <v/>
      </c>
      <c r="WB60" s="22"/>
      <c r="WC60" s="6"/>
      <c r="WD60" s="6"/>
      <c r="WE60" s="24"/>
      <c r="WF60" s="24"/>
      <c r="WG60" s="79"/>
      <c r="WH60" s="10" t="str" cm="1">
        <f t="array" aca="1" ref="WH60" ca="1">IF(INDIRECT(ADDRESS(ROW(),COLUMN()-6))="","X",IF(INDIRECT(ADDRESS(ROW(),COLUMN()-5))="",0,"OK"))</f>
        <v>X</v>
      </c>
      <c r="WI60" s="29" t="str">
        <f ca="1">IF(WJ60="","",SUM(1+MAXA(WI$1:WI59)))</f>
        <v/>
      </c>
      <c r="WJ60" s="8" t="str" cm="1">
        <f t="array" aca="1" ref="WJ60" ca="1">IF(WH60=0,INDIRECT(ADDRESS(ROW(),COLUMN()-8)),"")</f>
        <v/>
      </c>
      <c r="WK60" s="33" t="s">
        <v>1192</v>
      </c>
      <c r="WL60" s="10" t="str">
        <f t="shared" si="23"/>
        <v>$WB$60</v>
      </c>
      <c r="WM60" s="29" t="str">
        <f ca="1">IF(WN60="","",SUM(1+MAXA(WM$1:WM59)))</f>
        <v/>
      </c>
      <c r="WN60" s="8" t="str" cm="1">
        <f t="array" aca="1" ref="WN60" ca="1">IF(ISNUMBER(SEARCH(WN$1,INDEX(INDIRECT(WO$1),ROW(WL60),1)))=TRUE,INDIRECT(WL60),"")</f>
        <v/>
      </c>
      <c r="WO60" s="13" t="s">
        <v>1192</v>
      </c>
      <c r="WP60" s="13" t="s">
        <v>1192</v>
      </c>
      <c r="WQ60" s="13" t="s">
        <v>1192</v>
      </c>
      <c r="WR60" s="13" t="s">
        <v>1192</v>
      </c>
      <c r="WS60" s="13"/>
      <c r="WT60" s="13"/>
      <c r="WU60" s="13"/>
      <c r="WV60" s="13" t="s">
        <v>1192</v>
      </c>
      <c r="WW60" s="13"/>
      <c r="WX60" s="13"/>
      <c r="WY60" s="13"/>
      <c r="WZ60" s="13" t="s">
        <v>1192</v>
      </c>
      <c r="XA60" s="10" t="str">
        <f t="shared" ca="1" si="54"/>
        <v/>
      </c>
      <c r="XB60" s="22" t="s">
        <v>2288</v>
      </c>
      <c r="XC60" s="37" t="s">
        <v>2289</v>
      </c>
      <c r="XD60" s="37" t="s">
        <v>2290</v>
      </c>
      <c r="XE60" s="27" t="str" cm="1">
        <f t="array" aca="1" ref="XE60" ca="1">CONCATENATE($A$37,INDIRECT(ADDRESS(ROW(),COLUMN()-2)),"%20",INDIRECT(ADDRESS(ROW(),COLUMN()-1)),$A$39,INDIRECT(ADDRESS(ROW(),COLUMN()-2)),"%20",INDIRECT(ADDRESS(ROW(),COLUMN()-1)))</f>
        <v>https://maps.yandex.ru/?ll=38.246782%2035.944505&amp;z=16&amp;text=38.246782%2035.944505</v>
      </c>
      <c r="XF60" s="87" t="str" cm="1">
        <f t="array" aca="1" ref="XF60" ca="1">CONCATENATE($A$40,INDIRECT(ADDRESS(ROW(),COLUMN()-3)),"%2C",INDIRECT(ADDRESS(ROW(),COLUMN()-2)))</f>
        <v>https://maps.google.com/maps?q=38.246782%2C35.944505</v>
      </c>
      <c r="XG60" s="79" t="s">
        <v>3229</v>
      </c>
      <c r="XH60" s="10" t="str" cm="1">
        <f t="array" aca="1" ref="XH60" ca="1">IF(INDIRECT(ADDRESS(ROW(),COLUMN()-6))="","X",IF(INDIRECT(ADDRESS(ROW(),COLUMN()-5))="",0,"OK"))</f>
        <v>OK</v>
      </c>
      <c r="XI60" s="29" t="str">
        <f ca="1">IF(XJ60="","",SUM(1+MAXA(XI$1:XI59)))</f>
        <v/>
      </c>
      <c r="XJ60" s="8" t="str" cm="1">
        <f t="array" aca="1" ref="XJ60" ca="1">IF(XH60=0,INDIRECT(ADDRESS(ROW(),COLUMN()-8)),"")</f>
        <v/>
      </c>
      <c r="XK60" s="33" t="s">
        <v>1192</v>
      </c>
      <c r="XL60" s="10" t="str">
        <f t="shared" si="24"/>
        <v>$XB$60</v>
      </c>
      <c r="XM60" s="29" t="str">
        <f ca="1">IF(XN60="","",SUM(1+MAXA(XM$1:XM59)))</f>
        <v/>
      </c>
      <c r="XN60" s="8" t="str" cm="1">
        <f t="array" aca="1" ref="XN60" ca="1">IF(ISNUMBER(SEARCH(XN$1,INDEX(INDIRECT(XO$1),ROW(XL60),1)))=TRUE,INDIRECT(XL60),"")</f>
        <v/>
      </c>
      <c r="XO60" s="13" t="s">
        <v>1192</v>
      </c>
      <c r="XP60" s="13" t="s">
        <v>1192</v>
      </c>
      <c r="XQ60" s="13" t="s">
        <v>1192</v>
      </c>
      <c r="XR60" s="13" t="s">
        <v>1192</v>
      </c>
      <c r="XS60" s="13"/>
      <c r="XT60" s="13"/>
      <c r="XU60" s="13"/>
      <c r="XV60" s="13"/>
      <c r="XW60" s="13"/>
      <c r="XX60" s="13"/>
      <c r="XY60" s="13" t="s">
        <v>1192</v>
      </c>
      <c r="XZ60" s="13" t="s">
        <v>1192</v>
      </c>
      <c r="YA60" s="10" t="str">
        <f t="shared" ca="1" si="55"/>
        <v/>
      </c>
      <c r="YB60" s="22"/>
      <c r="YC60" s="37"/>
      <c r="YD60" s="37"/>
      <c r="YE60" s="24"/>
      <c r="YF60" s="88"/>
      <c r="YG60" s="101"/>
      <c r="YH60" s="10" t="str" cm="1">
        <f t="array" aca="1" ref="YH60" ca="1">IF(INDIRECT(ADDRESS(ROW(),COLUMN()-6))="","X",IF(INDIRECT(ADDRESS(ROW(),COLUMN()-5))="",0,"OK"))</f>
        <v>X</v>
      </c>
      <c r="YI60" s="29" t="str">
        <f ca="1">IF(YJ60="","",SUM(1+MAXA(YI$1:YI59)))</f>
        <v/>
      </c>
      <c r="YJ60" s="8" t="str" cm="1">
        <f t="array" aca="1" ref="YJ60" ca="1">IF(YH60=0,INDIRECT(ADDRESS(ROW(),COLUMN()-8)),"")</f>
        <v/>
      </c>
      <c r="YK60" s="33" t="s">
        <v>1192</v>
      </c>
      <c r="YL60" s="10" t="str">
        <f t="shared" si="25"/>
        <v>$YB$60</v>
      </c>
      <c r="YM60" s="29" t="str">
        <f ca="1">IF(YN60="","",SUM(1+MAXA(YM$1:YM59)))</f>
        <v/>
      </c>
      <c r="YN60" s="8" t="str" cm="1">
        <f t="array" aca="1" ref="YN60" ca="1">IF(ISNUMBER(SEARCH(YN$1,INDEX(INDIRECT(YO$1),ROW(YL60),1)))=TRUE,INDIRECT(YL60),"")</f>
        <v/>
      </c>
      <c r="YO60" s="13" t="s">
        <v>1192</v>
      </c>
      <c r="YP60" s="13" t="s">
        <v>1192</v>
      </c>
      <c r="YQ60" s="13" t="s">
        <v>1192</v>
      </c>
      <c r="YR60" s="13" t="s">
        <v>1192</v>
      </c>
      <c r="YS60" s="13"/>
      <c r="YT60" s="13"/>
      <c r="YU60" s="13"/>
      <c r="YV60" s="13"/>
      <c r="YW60" s="13"/>
      <c r="YX60" s="13"/>
      <c r="YY60" s="13" t="s">
        <v>1192</v>
      </c>
      <c r="YZ60" s="13" t="s">
        <v>1192</v>
      </c>
      <c r="ZA60" s="10" t="str">
        <f t="shared" ca="1" si="56"/>
        <v/>
      </c>
      <c r="ZB60" s="22" t="s">
        <v>2453</v>
      </c>
      <c r="ZC60" s="37" t="s">
        <v>2454</v>
      </c>
      <c r="ZD60" s="37" t="s">
        <v>2455</v>
      </c>
      <c r="ZE60" s="27" t="str" cm="1">
        <f t="array" aca="1" ref="ZE60" ca="1">CONCATENATE($A$37,INDIRECT(ADDRESS(ROW(),COLUMN()-2)),"%20",INDIRECT(ADDRESS(ROW(),COLUMN()-1)),$A$39,INDIRECT(ADDRESS(ROW(),COLUMN()-2)),"%20",INDIRECT(ADDRESS(ROW(),COLUMN()-1)))</f>
        <v>https://maps.yandex.ru/?ll=38.217236%2035.398775&amp;z=16&amp;text=38.217236%2035.398775</v>
      </c>
      <c r="ZF60" s="87" t="str" cm="1">
        <f t="array" aca="1" ref="ZF60" ca="1">CONCATENATE($A$40,INDIRECT(ADDRESS(ROW(),COLUMN()-3)),"%2C",INDIRECT(ADDRESS(ROW(),COLUMN()-2)))</f>
        <v>https://maps.google.com/maps?q=38.217236%2C35.398775</v>
      </c>
      <c r="ZG60" s="79" t="s">
        <v>3229</v>
      </c>
      <c r="ZH60" s="10" t="str" cm="1">
        <f t="array" aca="1" ref="ZH60" ca="1">IF(INDIRECT(ADDRESS(ROW(),COLUMN()-6))="","X",IF(INDIRECT(ADDRESS(ROW(),COLUMN()-5))="",0,"OK"))</f>
        <v>OK</v>
      </c>
      <c r="ZI60" s="29" t="str">
        <f ca="1">IF(ZJ60="","",SUM(1+MAXA(ZI$1:ZI59)))</f>
        <v/>
      </c>
      <c r="ZJ60" s="8" t="str" cm="1">
        <f t="array" aca="1" ref="ZJ60" ca="1">IF(ZH60=0,INDIRECT(ADDRESS(ROW(),COLUMN()-8)),"")</f>
        <v/>
      </c>
      <c r="ZK60" s="33" t="s">
        <v>1192</v>
      </c>
      <c r="ZL60" s="10" t="str">
        <f t="shared" si="26"/>
        <v>$ZB$60</v>
      </c>
      <c r="ZM60" s="29" t="str">
        <f ca="1">IF(ZN60="","",SUM(1+MAXA(ZM$1:ZM59)))</f>
        <v/>
      </c>
      <c r="ZN60" s="8" t="str" cm="1">
        <f t="array" aca="1" ref="ZN60" ca="1">IF(ISNUMBER(SEARCH(ZN$1,INDEX(INDIRECT(ZO$1),ROW(ZL60),1)))=TRUE,INDIRECT(ZL60),"")</f>
        <v/>
      </c>
      <c r="ZO60" s="13" t="s">
        <v>1192</v>
      </c>
      <c r="ZP60" s="13" t="s">
        <v>1192</v>
      </c>
      <c r="ZQ60" s="13" t="s">
        <v>1192</v>
      </c>
      <c r="ZR60" s="13" t="s">
        <v>1192</v>
      </c>
      <c r="ZS60" s="13"/>
      <c r="ZT60" s="13"/>
      <c r="ZU60" s="13"/>
      <c r="ZV60" s="13"/>
      <c r="ZW60" s="13"/>
      <c r="ZX60" s="13"/>
      <c r="ZY60" s="13"/>
      <c r="ZZ60" s="13" t="s">
        <v>1192</v>
      </c>
      <c r="AAA60" s="10" t="str">
        <f t="shared" ca="1" si="57"/>
        <v/>
      </c>
      <c r="AAB60" s="16"/>
      <c r="AAC60" s="17" t="s">
        <v>2616</v>
      </c>
      <c r="AAD60" s="51"/>
      <c r="AAE60" s="19"/>
      <c r="AAF60" s="19"/>
      <c r="AAG60" s="79" t="s">
        <v>3229</v>
      </c>
      <c r="AAH60" s="10" t="str" cm="1">
        <f t="array" aca="1" ref="AAH60" ca="1">IF(INDIRECT(ADDRESS(ROW(),COLUMN()-6))="","X",IF(INDIRECT(ADDRESS(ROW(),COLUMN()-5))="",0,"OK"))</f>
        <v>X</v>
      </c>
      <c r="AAI60" s="29" t="str">
        <f ca="1">IF(AAJ60="","",SUM(1+MAXA(AAI$1:AAI59)))</f>
        <v/>
      </c>
      <c r="AAJ60" s="8" t="str" cm="1">
        <f t="array" aca="1" ref="AAJ60" ca="1">IF(AAH60=0,INDIRECT(ADDRESS(ROW(),COLUMN()-8)),"")</f>
        <v/>
      </c>
      <c r="AAK60" s="33" t="s">
        <v>1192</v>
      </c>
      <c r="AAL60" s="10" t="str">
        <f t="shared" si="27"/>
        <v>$AAB$60</v>
      </c>
      <c r="AAM60" s="29" t="str">
        <f ca="1">IF(AAN60="","",SUM(1+MAXA(AAM$1:AAM59)))</f>
        <v/>
      </c>
      <c r="AAN60" s="8" t="str" cm="1">
        <f t="array" aca="1" ref="AAN60" ca="1">IF(ISNUMBER(SEARCH(AAN$1,INDEX(INDIRECT(AAO$1),ROW(AAL60),1)))=TRUE,INDIRECT(AAL60),"")</f>
        <v/>
      </c>
      <c r="AAO60" s="13" t="s">
        <v>1192</v>
      </c>
      <c r="AAP60" s="13" t="s">
        <v>1192</v>
      </c>
      <c r="AAQ60" s="13" t="s">
        <v>1192</v>
      </c>
      <c r="AAR60" s="13" t="s">
        <v>1192</v>
      </c>
      <c r="AAS60" s="13" t="s">
        <v>1192</v>
      </c>
      <c r="AAT60" s="13"/>
      <c r="AAU60" s="13"/>
      <c r="AAV60" s="13"/>
      <c r="AAW60" s="13"/>
      <c r="AAX60" s="13"/>
      <c r="AAY60" s="13"/>
      <c r="AAZ60" s="13" t="s">
        <v>1192</v>
      </c>
      <c r="ABA60" s="10" t="str">
        <f t="shared" ca="1" si="58"/>
        <v/>
      </c>
      <c r="ABB60" s="22" t="s">
        <v>3084</v>
      </c>
      <c r="ABC60" s="37" t="s">
        <v>2765</v>
      </c>
      <c r="ABD60" s="37" t="s">
        <v>2766</v>
      </c>
      <c r="ABE60" s="27" t="str" cm="1">
        <f t="array" aca="1" ref="ABE60" ca="1">CONCATENATE($A$37,INDIRECT(ADDRESS(ROW(),COLUMN()-2)),"%20",INDIRECT(ADDRESS(ROW(),COLUMN()-1)),$A$39,INDIRECT(ADDRESS(ROW(),COLUMN()-2)),"%20",INDIRECT(ADDRESS(ROW(),COLUMN()-1)))</f>
        <v>https://maps.yandex.ru/?ll=38.740549%2035.410960&amp;z=16&amp;text=38.740549%2035.410960</v>
      </c>
      <c r="ABF60" s="87" t="str" cm="1">
        <f t="array" aca="1" ref="ABF60" ca="1">CONCATENATE($A$40,INDIRECT(ADDRESS(ROW(),COLUMN()-3)),"%2C",INDIRECT(ADDRESS(ROW(),COLUMN()-2)))</f>
        <v>https://maps.google.com/maps?q=38.740549%2C35.410960</v>
      </c>
      <c r="ABG60" s="79" t="s">
        <v>3229</v>
      </c>
      <c r="ABH60" s="10" t="str" cm="1">
        <f t="array" aca="1" ref="ABH60" ca="1">IF(INDIRECT(ADDRESS(ROW(),COLUMN()-6))="","X",IF(INDIRECT(ADDRESS(ROW(),COLUMN()-5))="",0,"OK"))</f>
        <v>OK</v>
      </c>
      <c r="ABI60" s="29" t="str">
        <f ca="1">IF(ABJ60="","",SUM(1+MAXA(ABI$1:ABI59)))</f>
        <v/>
      </c>
      <c r="ABJ60" s="8" t="str" cm="1">
        <f t="array" aca="1" ref="ABJ60" ca="1">IF(ABH60=0,INDIRECT(ADDRESS(ROW(),COLUMN()-8)),"")</f>
        <v/>
      </c>
      <c r="ABK60" s="33" t="s">
        <v>1192</v>
      </c>
      <c r="ABL60" s="10" t="str">
        <f t="shared" si="28"/>
        <v>$ABB$60</v>
      </c>
      <c r="ABM60" s="29" t="str">
        <f ca="1">IF(ABN60="","",SUM(1+MAXA(ABM$1:ABM59)))</f>
        <v/>
      </c>
      <c r="ABN60" s="8" t="str" cm="1">
        <f t="array" aca="1" ref="ABN60" ca="1">IF(ISNUMBER(SEARCH(ABN$1,INDEX(INDIRECT(ABO$1),ROW(ABL60),1)))=TRUE,INDIRECT(ABL60),"")</f>
        <v/>
      </c>
      <c r="ABO60" s="13" t="s">
        <v>1192</v>
      </c>
      <c r="ABP60" s="13" t="s">
        <v>1192</v>
      </c>
      <c r="ABQ60" s="13" t="s">
        <v>1192</v>
      </c>
      <c r="ABR60" s="13"/>
      <c r="ABS60" s="13"/>
      <c r="ABT60" s="13"/>
      <c r="ABU60" s="13"/>
      <c r="ABV60" s="13"/>
      <c r="ABW60" s="13"/>
      <c r="ABX60" s="13"/>
      <c r="ABY60" s="13"/>
      <c r="ABZ60" s="13" t="s">
        <v>1192</v>
      </c>
      <c r="ACA60" s="10" t="str">
        <f t="shared" ca="1" si="59"/>
        <v/>
      </c>
      <c r="ACB60" s="22"/>
      <c r="ACC60" s="37"/>
      <c r="ACD60" s="37"/>
      <c r="ACE60" s="24"/>
      <c r="ACF60" s="88"/>
      <c r="ACG60" s="101"/>
      <c r="ACH60" s="10" t="str" cm="1">
        <f t="array" aca="1" ref="ACH60" ca="1">IF(INDIRECT(ADDRESS(ROW(),COLUMN()-6))="","X",IF(INDIRECT(ADDRESS(ROW(),COLUMN()-5))="",0,"OK"))</f>
        <v>X</v>
      </c>
      <c r="ACI60" s="29" t="str">
        <f ca="1">IF(ACJ60="","",SUM(1+MAXA(ACI$1:ACI59)))</f>
        <v/>
      </c>
      <c r="ACJ60" s="8" t="str" cm="1">
        <f t="array" aca="1" ref="ACJ60" ca="1">IF(ACH60=0,INDIRECT(ADDRESS(ROW(),COLUMN()-8)),"")</f>
        <v/>
      </c>
      <c r="ACK60" s="33" t="s">
        <v>1192</v>
      </c>
      <c r="ACL60" s="10" t="str">
        <f t="shared" si="29"/>
        <v>$ACB$60</v>
      </c>
      <c r="ACM60" s="29" t="str">
        <f ca="1">IF(ACN60="","",SUM(1+MAXA(ACM$1:ACM59)))</f>
        <v/>
      </c>
      <c r="ACN60" s="8" t="str" cm="1">
        <f t="array" aca="1" ref="ACN60" ca="1">IF(ISNUMBER(SEARCH(ACN$1,INDEX(INDIRECT(ACO$1),ROW(ACL60),1)))=TRUE,INDIRECT(ACL60),"")</f>
        <v/>
      </c>
      <c r="ACO60" s="13" t="s">
        <v>1192</v>
      </c>
      <c r="ACP60" s="13" t="s">
        <v>1192</v>
      </c>
      <c r="ACQ60" s="13" t="s">
        <v>1192</v>
      </c>
      <c r="ACR60" s="13"/>
      <c r="ACS60" s="13"/>
      <c r="ACT60" s="13"/>
      <c r="ACU60" s="13"/>
      <c r="ACV60" s="13"/>
      <c r="ACW60" s="13"/>
      <c r="ACX60" s="13"/>
      <c r="ACY60" s="13"/>
      <c r="ACZ60" s="13" t="s">
        <v>1192</v>
      </c>
      <c r="ADA60" s="10" t="str">
        <f t="shared" ca="1" si="60"/>
        <v/>
      </c>
      <c r="ADB60" s="22"/>
      <c r="ADC60" s="6"/>
      <c r="ADD60" s="37"/>
      <c r="ADE60" s="24"/>
      <c r="ADF60" s="24"/>
      <c r="ADG60" s="92"/>
      <c r="ADH60" s="10" t="str" cm="1">
        <f t="array" aca="1" ref="ADH60" ca="1">IF(INDIRECT(ADDRESS(ROW(),COLUMN()-6))="","X",IF(INDIRECT(ADDRESS(ROW(),COLUMN()-5))="",0,"OK"))</f>
        <v>X</v>
      </c>
      <c r="ADI60" s="29" t="str">
        <f ca="1">IF(ADJ60="","",SUM(1+MAXA(ADI$1:ADI59)))</f>
        <v/>
      </c>
      <c r="ADJ60" s="8" t="str" cm="1">
        <f t="array" aca="1" ref="ADJ60" ca="1">IF(ADH60=0,INDIRECT(ADDRESS(ROW(),COLUMN()-8)),"")</f>
        <v/>
      </c>
      <c r="ADK60" s="33" t="s">
        <v>1192</v>
      </c>
      <c r="ADL60" s="10" t="str">
        <f t="shared" si="30"/>
        <v>$ADB$60</v>
      </c>
      <c r="ADM60" s="29" t="str">
        <f ca="1">IF(ADN60="","",SUM(1+MAXA(ADM$1:ADM59)))</f>
        <v/>
      </c>
      <c r="ADN60" s="8" t="str" cm="1">
        <f t="array" aca="1" ref="ADN60" ca="1">IF(ISNUMBER(SEARCH(ADN$1,INDEX(INDIRECT(ADO$1),ROW(ADL60),1)))=TRUE,INDIRECT(ADL60),"")</f>
        <v/>
      </c>
      <c r="ADO60" s="13" t="s">
        <v>1192</v>
      </c>
      <c r="ADP60" s="13" t="s">
        <v>1192</v>
      </c>
      <c r="ADQ60" s="13" t="s">
        <v>1192</v>
      </c>
      <c r="ADR60" s="13" t="s">
        <v>1192</v>
      </c>
      <c r="ADS60" s="13" t="s">
        <v>1192</v>
      </c>
      <c r="ADT60" s="13"/>
      <c r="ADU60" s="13"/>
      <c r="ADV60" s="13"/>
      <c r="ADW60" s="13"/>
      <c r="ADX60" s="13"/>
      <c r="ADY60" s="13"/>
      <c r="ADZ60" s="13" t="s">
        <v>1192</v>
      </c>
      <c r="AEA60" s="10" t="str">
        <f t="shared" ca="1" si="61"/>
        <v/>
      </c>
      <c r="AEB60" s="22"/>
      <c r="AEC60" s="6"/>
      <c r="AED60" s="37"/>
      <c r="AEE60" s="24"/>
      <c r="AEF60" s="24"/>
      <c r="AEG60" s="79"/>
      <c r="AEH60" s="10" t="str" cm="1">
        <f t="array" aca="1" ref="AEH60" ca="1">IF(INDIRECT(ADDRESS(ROW(),COLUMN()-6))="","X",IF(INDIRECT(ADDRESS(ROW(),COLUMN()-5))="",0,"OK"))</f>
        <v>X</v>
      </c>
      <c r="AEI60" s="29" t="str">
        <f ca="1">IF(AEJ60="","",SUM(1+MAXA(AEI$1:AEI59)))</f>
        <v/>
      </c>
      <c r="AEJ60" s="8" t="str" cm="1">
        <f t="array" aca="1" ref="AEJ60" ca="1">IF(AEH60=0,INDIRECT(ADDRESS(ROW(),COLUMN()-8)),"")</f>
        <v/>
      </c>
      <c r="AEK60" s="33" t="s">
        <v>1192</v>
      </c>
      <c r="AEL60" s="10" t="str">
        <f t="shared" si="31"/>
        <v>$AEB$60</v>
      </c>
      <c r="AEM60" s="29" t="str">
        <f ca="1">IF(AEN60="","",SUM(1+MAXA(AEM$1:AEM59)))</f>
        <v/>
      </c>
      <c r="AEN60" s="8" t="str" cm="1">
        <f t="array" aca="1" ref="AEN60" ca="1">IF(ISNUMBER(SEARCH(AEN$1,INDEX(INDIRECT(AEO$1),ROW(AEL60),1)))=TRUE,INDIRECT(AEL60),"")</f>
        <v/>
      </c>
      <c r="AEO60" s="13" t="s">
        <v>1192</v>
      </c>
      <c r="AEP60" s="13" t="s">
        <v>1192</v>
      </c>
      <c r="AEQ60" s="13" t="s">
        <v>1192</v>
      </c>
      <c r="AER60" s="13" t="s">
        <v>1192</v>
      </c>
      <c r="AES60" s="13" t="s">
        <v>1192</v>
      </c>
      <c r="AET60" s="13" t="s">
        <v>1192</v>
      </c>
      <c r="AEU60" s="13" t="s">
        <v>1192</v>
      </c>
      <c r="AEV60" s="13" t="s">
        <v>1192</v>
      </c>
    </row>
    <row r="61" spans="1:828" s="4" customFormat="1" ht="24.75" customHeight="1" x14ac:dyDescent="0.2">
      <c r="B61" s="10" t="str">
        <f t="shared" ca="1" si="32"/>
        <v/>
      </c>
      <c r="C61" s="8"/>
      <c r="D61" s="10"/>
      <c r="E61" s="10"/>
      <c r="G61" s="81"/>
      <c r="H61" s="94"/>
      <c r="I61" s="10" t="str" cm="1">
        <f t="array" aca="1" ref="I61" ca="1">IF(INDIRECT(ADDRESS(ROW(),COLUMN()-6))="","X",IF(INDIRECT(ADDRESS(ROW(),COLUMN()-5))="",0,"OK"))</f>
        <v>X</v>
      </c>
      <c r="J61" s="29" t="str">
        <f ca="1">IF(K61="","",SUM(1+MAXA(J$1:J60)))</f>
        <v/>
      </c>
      <c r="K61" s="8" t="str" cm="1">
        <f t="array" aca="1" ref="K61" ca="1">IF(I61=0,INDIRECT(ADDRESS(ROW(),COLUMN()-8)),"")</f>
        <v/>
      </c>
      <c r="L61" s="31"/>
      <c r="M61" s="10" t="str">
        <f t="shared" si="0"/>
        <v>$C$61</v>
      </c>
      <c r="N61" s="29" t="str">
        <f ca="1">IF(O61="","",SUM(1+MAXA(N$1:N60)))</f>
        <v/>
      </c>
      <c r="O61" s="8" t="str" cm="1">
        <f t="array" aca="1" ref="O61" ca="1">IF(ISNUMBER(SEARCH(O$1,INDEX(INDIRECT($P$1),ROW(M61),1)))=TRUE,INDIRECT(M61),"")</f>
        <v/>
      </c>
      <c r="P61" s="13" t="s">
        <v>1192</v>
      </c>
      <c r="Q61" s="13" t="s">
        <v>1192</v>
      </c>
      <c r="R61" s="13"/>
      <c r="S61" s="13"/>
      <c r="T61" s="13"/>
      <c r="U61" s="13"/>
      <c r="V61" s="13"/>
      <c r="W61" s="13"/>
      <c r="X61" s="13"/>
      <c r="Y61" s="13" t="s">
        <v>1192</v>
      </c>
      <c r="Z61" s="13" t="s">
        <v>1192</v>
      </c>
      <c r="AA61" s="10" t="str">
        <f t="shared" ca="1" si="62"/>
        <v/>
      </c>
      <c r="AB61" s="8"/>
      <c r="AC61" s="10"/>
      <c r="AD61" s="10"/>
      <c r="AF61" s="81"/>
      <c r="AG61" s="81"/>
      <c r="AH61" s="10" t="str" cm="1">
        <f t="array" aca="1" ref="AH61" ca="1">IF(INDIRECT(ADDRESS(ROW(),COLUMN()-6))="","X",IF(INDIRECT(ADDRESS(ROW(),COLUMN()-5))="",0,"OK"))</f>
        <v>X</v>
      </c>
      <c r="AI61" s="29" t="str">
        <f ca="1">IF(AJ61="","",SUM(1+MAXA(AI$1:AI60)))</f>
        <v/>
      </c>
      <c r="AJ61" s="8" t="str" cm="1">
        <f t="array" aca="1" ref="AJ61" ca="1">IF(AH61=0,INDIRECT(ADDRESS(ROW(),COLUMN()-8)),"")</f>
        <v/>
      </c>
      <c r="AK61" s="31"/>
      <c r="AL61" s="10" t="str">
        <f t="shared" si="1"/>
        <v>$AB$61</v>
      </c>
      <c r="AM61" s="29" t="str">
        <f ca="1">IF(AN61="","",SUM(1+MAXA(AM$1:AM60)))</f>
        <v/>
      </c>
      <c r="AN61" s="8" t="str" cm="1">
        <f t="array" aca="1" ref="AN61" ca="1">IF(ISNUMBER(SEARCH(AN$1,INDEX(INDIRECT($AO$1),ROW(AL61),1)))=TRUE,INDIRECT(AL61),"")</f>
        <v/>
      </c>
      <c r="AO61" s="13" t="s">
        <v>1192</v>
      </c>
      <c r="AP61" s="13" t="s">
        <v>1192</v>
      </c>
      <c r="AQ61" s="13" t="s">
        <v>1192</v>
      </c>
      <c r="AR61" s="13"/>
      <c r="AS61" s="13"/>
      <c r="AT61" s="13"/>
      <c r="AU61" s="13"/>
      <c r="AV61" s="13"/>
      <c r="AW61" s="13"/>
      <c r="AX61" s="13" t="s">
        <v>1192</v>
      </c>
      <c r="AY61" s="13" t="s">
        <v>1192</v>
      </c>
      <c r="AZ61" s="13" t="s">
        <v>1192</v>
      </c>
      <c r="BA61" s="10" t="str">
        <f t="shared" ca="1" si="33"/>
        <v/>
      </c>
      <c r="BB61" s="8" t="s">
        <v>3507</v>
      </c>
      <c r="BC61" s="3" t="s">
        <v>3311</v>
      </c>
      <c r="BD61" s="3" t="s">
        <v>3310</v>
      </c>
      <c r="BE61" s="27" t="str" cm="1">
        <f t="array" aca="1" ref="BE61" ca="1">CONCATENATE($A$37,INDIRECT(ADDRESS(ROW(),COLUMN()-2)),"%20",INDIRECT(ADDRESS(ROW(),COLUMN()-1)),$A$39,INDIRECT(ADDRESS(ROW(),COLUMN()-2)),"%20",INDIRECT(ADDRESS(ROW(),COLUMN()-1)))</f>
        <v>https://maps.yandex.ru/?ll=38.688718%2035.518357&amp;z=16&amp;text=38.688718%2035.518357</v>
      </c>
      <c r="BF61" s="87" t="str" cm="1">
        <f t="array" aca="1" ref="BF61" ca="1">CONCATENATE($A$40,INDIRECT(ADDRESS(ROW(),COLUMN()-3)),"%2C",INDIRECT(ADDRESS(ROW(),COLUMN()-2)))</f>
        <v>https://maps.google.com/maps?q=38.688718%2C35.518357</v>
      </c>
      <c r="BG61" s="92" t="s">
        <v>3229</v>
      </c>
      <c r="BH61" s="10" t="str" cm="1">
        <f t="array" aca="1" ref="BH61" ca="1">IF(INDIRECT(ADDRESS(ROW(),COLUMN()-6))="","X",IF(INDIRECT(ADDRESS(ROW(),COLUMN()-5))="",0,"OK"))</f>
        <v>OK</v>
      </c>
      <c r="BI61" s="29" t="str">
        <f ca="1">IF(BJ61="","",SUM(1+MAXA(BI$1:BI60)))</f>
        <v/>
      </c>
      <c r="BJ61" s="8" t="str" cm="1">
        <f t="array" aca="1" ref="BJ61" ca="1">IF(BH61=0,INDIRECT(ADDRESS(ROW(),COLUMN()-8)),"")</f>
        <v/>
      </c>
      <c r="BK61" s="31"/>
      <c r="BL61" s="10" t="str">
        <f t="shared" si="2"/>
        <v>$BB$61</v>
      </c>
      <c r="BM61" s="29" t="str">
        <f ca="1">IF(BN61="","",SUM(1+MAXA(BM$1:BM60)))</f>
        <v/>
      </c>
      <c r="BN61" s="8" t="str" cm="1">
        <f t="array" aca="1" ref="BN61" ca="1">IF(ISNUMBER(SEARCH(BN$1,INDEX(INDIRECT(BO$1),ROW(BL61),1)))=TRUE,INDIRECT(BL61),"")</f>
        <v/>
      </c>
      <c r="BO61" s="13" t="s">
        <v>1192</v>
      </c>
      <c r="BP61" s="13" t="s">
        <v>1192</v>
      </c>
      <c r="BQ61" s="13" t="s">
        <v>1192</v>
      </c>
      <c r="BR61" s="13"/>
      <c r="BS61" s="13"/>
      <c r="BT61" s="13"/>
      <c r="BU61" s="13"/>
      <c r="BV61" s="13"/>
      <c r="BW61" s="13" t="s">
        <v>1192</v>
      </c>
      <c r="BX61" s="13" t="s">
        <v>1192</v>
      </c>
      <c r="BY61" s="13"/>
      <c r="BZ61" s="13"/>
      <c r="CA61" s="10" t="str">
        <f t="shared" ca="1" si="34"/>
        <v/>
      </c>
      <c r="CB61" s="8" t="s">
        <v>3093</v>
      </c>
      <c r="CC61" s="10" t="s">
        <v>882</v>
      </c>
      <c r="CD61" s="10" t="s">
        <v>883</v>
      </c>
      <c r="CE61" s="27" t="str" cm="1">
        <f t="array" aca="1" ref="CE61" ca="1">CONCATENATE($A$37,INDIRECT(ADDRESS(ROW(),COLUMN()-2)),"%20",INDIRECT(ADDRESS(ROW(),COLUMN()-1)),$A$39,INDIRECT(ADDRESS(ROW(),COLUMN()-2)),"%20",INDIRECT(ADDRESS(ROW(),COLUMN()-1)))</f>
        <v>https://maps.yandex.ru/?ll=38.793149%2035.424701&amp;z=16&amp;text=38.793149%2035.424701</v>
      </c>
      <c r="CF61" s="87" t="str" cm="1">
        <f t="array" aca="1" ref="CF61" ca="1">CONCATENATE($A$40,INDIRECT(ADDRESS(ROW(),COLUMN()-3)),"%2C",INDIRECT(ADDRESS(ROW(),COLUMN()-2)))</f>
        <v>https://maps.google.com/maps?q=38.793149%2C35.424701</v>
      </c>
      <c r="CG61" s="92" t="s">
        <v>3229</v>
      </c>
      <c r="CH61" s="10" t="str" cm="1">
        <f t="array" aca="1" ref="CH61" ca="1">IF(INDIRECT(ADDRESS(ROW(),COLUMN()-6))="","X",IF(INDIRECT(ADDRESS(ROW(),COLUMN()-5))="",0,"OK"))</f>
        <v>OK</v>
      </c>
      <c r="CI61" s="29" t="str">
        <f ca="1">IF(CJ61="","",SUM(1+MAXA(CI$1:CI60)))</f>
        <v/>
      </c>
      <c r="CJ61" s="8" t="str" cm="1">
        <f t="array" aca="1" ref="CJ61" ca="1">IF(CH61=0,INDIRECT(ADDRESS(ROW(),COLUMN()-8)),"")</f>
        <v/>
      </c>
      <c r="CK61" s="31"/>
      <c r="CL61" s="10" t="str">
        <f t="shared" si="3"/>
        <v>$CB$61</v>
      </c>
      <c r="CM61" s="29" t="str">
        <f ca="1">IF(CN61="","",SUM(1+MAXA(CM$1:CM60)))</f>
        <v/>
      </c>
      <c r="CN61" s="8" t="str" cm="1">
        <f t="array" aca="1" ref="CN61" ca="1">IF(ISNUMBER(SEARCH(CN$1,INDEX(INDIRECT(CO$1),ROW(CL61),1)))=TRUE,INDIRECT(CL61),"")</f>
        <v/>
      </c>
      <c r="CO61" s="13" t="s">
        <v>1192</v>
      </c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 t="s">
        <v>1192</v>
      </c>
      <c r="DA61" s="10" t="str">
        <f t="shared" ca="1" si="65"/>
        <v/>
      </c>
      <c r="DB61" s="8"/>
      <c r="DC61" s="10"/>
      <c r="DD61" s="10"/>
      <c r="DF61" s="81"/>
      <c r="DG61" s="94"/>
      <c r="DH61" s="10" t="str" cm="1">
        <f t="array" aca="1" ref="DH61" ca="1">IF(INDIRECT(ADDRESS(ROW(),COLUMN()-6))="","X",IF(INDIRECT(ADDRESS(ROW(),COLUMN()-5))="",0,"OK"))</f>
        <v>X</v>
      </c>
      <c r="DI61" s="29" t="str">
        <f ca="1">IF(DJ61="","",SUM(1+MAXA(DI$1:DI60)))</f>
        <v/>
      </c>
      <c r="DJ61" s="8" t="str" cm="1">
        <f t="array" aca="1" ref="DJ61" ca="1">IF(DH61=0,INDIRECT(ADDRESS(ROW(),COLUMN()-8)),"")</f>
        <v/>
      </c>
      <c r="DK61" s="31"/>
      <c r="DL61" s="10" t="str">
        <f t="shared" si="66"/>
        <v>$DB$61</v>
      </c>
      <c r="DM61" s="29" t="str">
        <f ca="1">IF(DN61="","",SUM(1+MAXA(DM$1:DM60)))</f>
        <v/>
      </c>
      <c r="DN61" s="8" t="str" cm="1">
        <f t="array" aca="1" ref="DN61" ca="1">IF(ISNUMBER(SEARCH(DN$1,INDEX(INDIRECT(DO$1),ROW(DL61),1)))=TRUE,INDIRECT(DL61),"")</f>
        <v/>
      </c>
      <c r="DO61" s="13" t="s">
        <v>1192</v>
      </c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 t="s">
        <v>1192</v>
      </c>
      <c r="EA61" s="10" t="str">
        <f t="shared" ca="1" si="35"/>
        <v/>
      </c>
      <c r="EB61" s="22"/>
      <c r="EC61" s="14"/>
      <c r="ED61" s="14"/>
      <c r="EE61" s="15"/>
      <c r="EF61" s="15"/>
      <c r="EG61" s="92"/>
      <c r="EH61" s="10" t="str" cm="1">
        <f t="array" aca="1" ref="EH61" ca="1">IF(INDIRECT(ADDRESS(ROW(),COLUMN()-6))="","X",IF(INDIRECT(ADDRESS(ROW(),COLUMN()-5))="",0,"OK"))</f>
        <v>X</v>
      </c>
      <c r="EI61" s="29" t="str">
        <f ca="1">IF(EJ61="","",SUM(1+MAXA(EI$1:EI60)))</f>
        <v/>
      </c>
      <c r="EJ61" s="8" t="str" cm="1">
        <f t="array" aca="1" ref="EJ61" ca="1">IF(EH61=0,INDIRECT(ADDRESS(ROW(),COLUMN()-8)),"")</f>
        <v/>
      </c>
      <c r="EK61" s="31"/>
      <c r="EL61" s="10" t="str">
        <f t="shared" si="5"/>
        <v>$EB$61</v>
      </c>
      <c r="EM61" s="29" t="str">
        <f ca="1">IF(EN61="","",SUM(1+MAXA(EM$1:EM60)))</f>
        <v/>
      </c>
      <c r="EN61" s="8" t="str" cm="1">
        <f t="array" aca="1" ref="EN61" ca="1">IF(ISNUMBER(SEARCH(EN$1,INDEX(INDIRECT(EO$1),ROW(EL61),1)))=TRUE,INDIRECT(EL61),"")</f>
        <v/>
      </c>
      <c r="EO61" s="13" t="s">
        <v>1192</v>
      </c>
      <c r="EP61" s="13"/>
      <c r="EQ61" s="13"/>
      <c r="ER61" s="13"/>
      <c r="ES61" s="13"/>
      <c r="ET61" s="13"/>
      <c r="EU61" s="13"/>
      <c r="EV61" s="13"/>
      <c r="EW61" s="13"/>
      <c r="EX61" s="13"/>
      <c r="EY61" s="13"/>
      <c r="EZ61" s="13"/>
      <c r="FA61" s="10" t="str">
        <f t="shared" ca="1" si="36"/>
        <v/>
      </c>
      <c r="FB61" s="22" t="s">
        <v>3651</v>
      </c>
      <c r="FC61" s="14" t="s">
        <v>796</v>
      </c>
      <c r="FD61" s="14" t="s">
        <v>797</v>
      </c>
      <c r="FE61" s="27" t="str" cm="1">
        <f t="array" aca="1" ref="FE61" ca="1">CONCATENATE($A$37,INDIRECT(ADDRESS(ROW(),COLUMN()-2)),"%20",INDIRECT(ADDRESS(ROW(),COLUMN()-1)),$A$39,INDIRECT(ADDRESS(ROW(),COLUMN()-2)),"%20",INDIRECT(ADDRESS(ROW(),COLUMN()-1)))</f>
        <v>https://maps.yandex.ru/?ll=38.632472%2035.529572&amp;z=16&amp;text=38.632472%2035.529572</v>
      </c>
      <c r="FF61" s="87" t="str" cm="1">
        <f t="array" aca="1" ref="FF61" ca="1">CONCATENATE($A$40,INDIRECT(ADDRESS(ROW(),COLUMN()-3)),"%2C",INDIRECT(ADDRESS(ROW(),COLUMN()-2)))</f>
        <v>https://maps.google.com/maps?q=38.632472%2C35.529572</v>
      </c>
      <c r="FG61" s="92" t="s">
        <v>3229</v>
      </c>
      <c r="FH61" s="10" t="str" cm="1">
        <f t="array" aca="1" ref="FH61" ca="1">IF(INDIRECT(ADDRESS(ROW(),COLUMN()-6))="","X",IF(INDIRECT(ADDRESS(ROW(),COLUMN()-5))="",0,"OK"))</f>
        <v>OK</v>
      </c>
      <c r="FI61" s="29" t="str">
        <f ca="1">IF(FJ61="","",SUM(1+MAXA(FI$1:FI60)))</f>
        <v/>
      </c>
      <c r="FJ61" s="8" t="str" cm="1">
        <f t="array" aca="1" ref="FJ61" ca="1">IF(FH61=0,INDIRECT(ADDRESS(ROW(),COLUMN()-8)),"")</f>
        <v/>
      </c>
      <c r="FK61" s="31"/>
      <c r="FL61" s="10" t="str">
        <f t="shared" si="6"/>
        <v>$FB$61</v>
      </c>
      <c r="FM61" s="29" t="str">
        <f ca="1">IF(FN61="","",SUM(1+MAXA(FM$1:FM60)))</f>
        <v/>
      </c>
      <c r="FN61" s="8" t="str" cm="1">
        <f t="array" aca="1" ref="FN61" ca="1">IF(ISNUMBER(SEARCH(FN$1,INDEX(INDIRECT(FO$1),ROW(FL61),1)))=TRUE,INDIRECT(FL61),"")</f>
        <v/>
      </c>
      <c r="FO61" s="13" t="s">
        <v>1192</v>
      </c>
      <c r="FP61" s="13" t="s">
        <v>1192</v>
      </c>
      <c r="FQ61" s="13" t="s">
        <v>1192</v>
      </c>
      <c r="FR61" s="13" t="s">
        <v>1192</v>
      </c>
      <c r="FS61" s="13" t="s">
        <v>1192</v>
      </c>
      <c r="FT61" s="13"/>
      <c r="FU61" s="13"/>
      <c r="FV61" s="13"/>
      <c r="FW61" s="13"/>
      <c r="FX61" s="13"/>
      <c r="FY61" s="13"/>
      <c r="FZ61" s="13"/>
      <c r="GA61" s="10" t="str">
        <f t="shared" ca="1" si="37"/>
        <v/>
      </c>
      <c r="GB61" s="22"/>
      <c r="GC61" s="14"/>
      <c r="GD61" s="14"/>
      <c r="GE61" s="24"/>
      <c r="GF61" s="88"/>
      <c r="GG61" s="115"/>
      <c r="GH61" s="10" t="str" cm="1">
        <f t="array" aca="1" ref="GH61" ca="1">IF(INDIRECT(ADDRESS(ROW(),COLUMN()-6))="","X",IF(INDIRECT(ADDRESS(ROW(),COLUMN()-5))="",0,"OK"))</f>
        <v>X</v>
      </c>
      <c r="GI61" s="29" t="str">
        <f ca="1">IF(GJ61="","",SUM(1+MAXA(GI$1:GI60)))</f>
        <v/>
      </c>
      <c r="GJ61" s="8" t="str" cm="1">
        <f t="array" aca="1" ref="GJ61" ca="1">IF(GH61=0,INDIRECT(ADDRESS(ROW(),COLUMN()-8)),"")</f>
        <v/>
      </c>
      <c r="GK61" s="31"/>
      <c r="GL61" s="10" t="str">
        <f t="shared" si="7"/>
        <v>$GB$61</v>
      </c>
      <c r="GM61" s="29" t="str">
        <f ca="1">IF(GN61="","",SUM(1+MAXA(GM$1:GM60)))</f>
        <v/>
      </c>
      <c r="GN61" s="8" t="str" cm="1">
        <f t="array" aca="1" ref="GN61" ca="1">IF(ISNUMBER(SEARCH(GN$1,INDEX(INDIRECT(GO$1),ROW(GL61),1)))=TRUE,INDIRECT(GL61),"")</f>
        <v/>
      </c>
      <c r="GO61" s="13" t="s">
        <v>1192</v>
      </c>
      <c r="GP61" s="13" t="s">
        <v>1192</v>
      </c>
      <c r="GQ61" s="13" t="s">
        <v>1192</v>
      </c>
      <c r="GR61" s="13" t="s">
        <v>1192</v>
      </c>
      <c r="GS61" s="13" t="s">
        <v>1192</v>
      </c>
      <c r="GT61" s="13"/>
      <c r="GU61" s="13"/>
      <c r="GV61" s="13"/>
      <c r="GW61" s="13"/>
      <c r="GX61" s="13"/>
      <c r="GY61" s="13"/>
      <c r="GZ61" s="13"/>
      <c r="HA61" s="10" t="str">
        <f t="shared" ca="1" si="38"/>
        <v/>
      </c>
      <c r="HB61" s="22" t="s">
        <v>770</v>
      </c>
      <c r="HC61" s="14" t="s">
        <v>771</v>
      </c>
      <c r="HD61" s="14" t="s">
        <v>772</v>
      </c>
      <c r="HE61" s="27" t="str" cm="1">
        <f t="array" aca="1" ref="HE61" ca="1">CONCATENATE($A$37,INDIRECT(ADDRESS(ROW(),COLUMN()-2)),"%20",INDIRECT(ADDRESS(ROW(),COLUMN()-1)),$A$39,INDIRECT(ADDRESS(ROW(),COLUMN()-2)),"%20",INDIRECT(ADDRESS(ROW(),COLUMN()-1)))</f>
        <v>https://maps.yandex.ru/?ll=38.801431%2035.089833&amp;z=16&amp;text=38.801431%2035.089833</v>
      </c>
      <c r="HF61" s="87" t="str" cm="1">
        <f t="array" aca="1" ref="HF61" ca="1">CONCATENATE($A$40,INDIRECT(ADDRESS(ROW(),COLUMN()-3)),"%2C",INDIRECT(ADDRESS(ROW(),COLUMN()-2)))</f>
        <v>https://maps.google.com/maps?q=38.801431%2C35.089833</v>
      </c>
      <c r="HG61" s="92" t="s">
        <v>3229</v>
      </c>
      <c r="HH61" s="10" t="str" cm="1">
        <f t="array" aca="1" ref="HH61" ca="1">IF(INDIRECT(ADDRESS(ROW(),COLUMN()-6))="","X",IF(INDIRECT(ADDRESS(ROW(),COLUMN()-5))="",0,"OK"))</f>
        <v>OK</v>
      </c>
      <c r="HI61" s="29" t="str">
        <f ca="1">IF(HJ61="","",SUM(1+MAXA(HI$1:HI60)))</f>
        <v/>
      </c>
      <c r="HJ61" s="8" t="str" cm="1">
        <f t="array" aca="1" ref="HJ61" ca="1">IF(HH61=0,INDIRECT(ADDRESS(ROW(),COLUMN()-8)),"")</f>
        <v/>
      </c>
      <c r="HK61" s="31"/>
      <c r="HL61" s="10" t="str">
        <f t="shared" si="8"/>
        <v>$HB$61</v>
      </c>
      <c r="HM61" s="29" t="str">
        <f ca="1">IF(HN61="","",SUM(1+MAXA(HM$1:HM60)))</f>
        <v/>
      </c>
      <c r="HN61" s="8" t="str" cm="1">
        <f t="array" aca="1" ref="HN61" ca="1">IF(ISNUMBER(SEARCH(HN$1,INDEX(INDIRECT(HO$1),ROW(HL61),1)))=TRUE,INDIRECT(HL61),"")</f>
        <v/>
      </c>
      <c r="HO61" s="13" t="s">
        <v>1192</v>
      </c>
      <c r="HP61" s="13" t="s">
        <v>1192</v>
      </c>
      <c r="HQ61" s="13" t="s">
        <v>1192</v>
      </c>
      <c r="HR61" s="13"/>
      <c r="HS61" s="13"/>
      <c r="HT61" s="13"/>
      <c r="HU61" s="13"/>
      <c r="HV61" s="13"/>
      <c r="HW61" s="13"/>
      <c r="HX61" s="13"/>
      <c r="HY61" s="13" t="s">
        <v>1192</v>
      </c>
      <c r="HZ61" s="13" t="s">
        <v>1192</v>
      </c>
      <c r="IA61" s="10" t="str">
        <f t="shared" ca="1" si="39"/>
        <v/>
      </c>
      <c r="IB61" s="22" t="s">
        <v>798</v>
      </c>
      <c r="IC61" s="14" t="s">
        <v>799</v>
      </c>
      <c r="ID61" s="14" t="s">
        <v>800</v>
      </c>
      <c r="IE61" s="27" t="str" cm="1">
        <f t="array" aca="1" ref="IE61" ca="1">CONCATENATE($A$37,INDIRECT(ADDRESS(ROW(),COLUMN()-2)),"%20",INDIRECT(ADDRESS(ROW(),COLUMN()-1)),$A$39,INDIRECT(ADDRESS(ROW(),COLUMN()-2)),"%20",INDIRECT(ADDRESS(ROW(),COLUMN()-1)))</f>
        <v>https://maps.yandex.ru/?ll=38.854694%2035.632713&amp;z=16&amp;text=38.854694%2035.632713</v>
      </c>
      <c r="IF61" s="87" t="str" cm="1">
        <f t="array" aca="1" ref="IF61" ca="1">CONCATENATE($A$40,INDIRECT(ADDRESS(ROW(),COLUMN()-3)),"%2C",INDIRECT(ADDRESS(ROW(),COLUMN()-2)))</f>
        <v>https://maps.google.com/maps?q=38.854694%2C35.632713</v>
      </c>
      <c r="IG61" s="79" t="s">
        <v>3229</v>
      </c>
      <c r="IH61" s="10" t="str" cm="1">
        <f t="array" aca="1" ref="IH61" ca="1">IF(INDIRECT(ADDRESS(ROW(),COLUMN()-6))="","X",IF(INDIRECT(ADDRESS(ROW(),COLUMN()-5))="",0,"OK"))</f>
        <v>OK</v>
      </c>
      <c r="II61" s="29" t="str">
        <f ca="1">IF(IJ61="","",SUM(1+MAXA(II$1:II60)))</f>
        <v/>
      </c>
      <c r="IJ61" s="8" t="str" cm="1">
        <f t="array" aca="1" ref="IJ61" ca="1">IF(IH61=0,INDIRECT(ADDRESS(ROW(),COLUMN()-8)),"")</f>
        <v/>
      </c>
      <c r="IK61" s="31"/>
      <c r="IL61" s="10" t="str">
        <f t="shared" si="9"/>
        <v>$IB$61</v>
      </c>
      <c r="IM61" s="29" t="str">
        <f ca="1">IF(IN61="","",SUM(1+MAXA(IM$1:IM60)))</f>
        <v/>
      </c>
      <c r="IN61" s="8" t="str" cm="1">
        <f t="array" aca="1" ref="IN61" ca="1">IF(ISNUMBER(SEARCH(IN$1,INDEX(INDIRECT(IO$1),ROW(IL61),1)))=TRUE,INDIRECT(IL61),"")</f>
        <v/>
      </c>
      <c r="IO61" s="13" t="s">
        <v>1192</v>
      </c>
      <c r="IP61" s="13" t="s">
        <v>1192</v>
      </c>
      <c r="IQ61" s="13" t="s">
        <v>1192</v>
      </c>
      <c r="IR61" s="13"/>
      <c r="IS61" s="13"/>
      <c r="IT61" s="13"/>
      <c r="IU61" s="13"/>
      <c r="IV61" s="13"/>
      <c r="IW61" s="13"/>
      <c r="IX61" s="13" t="s">
        <v>1192</v>
      </c>
      <c r="IY61" s="13" t="s">
        <v>1192</v>
      </c>
      <c r="IZ61" s="13" t="s">
        <v>1192</v>
      </c>
      <c r="JA61" s="10" t="str">
        <f t="shared" ca="1" si="40"/>
        <v/>
      </c>
      <c r="JB61" s="22"/>
      <c r="JC61" s="14"/>
      <c r="JD61" s="14"/>
      <c r="JE61" s="24"/>
      <c r="JF61" s="88"/>
      <c r="JG61" s="101"/>
      <c r="JH61" s="10" t="str" cm="1">
        <f t="array" aca="1" ref="JH61" ca="1">IF(INDIRECT(ADDRESS(ROW(),COLUMN()-6))="","X",IF(INDIRECT(ADDRESS(ROW(),COLUMN()-5))="",0,"OK"))</f>
        <v>X</v>
      </c>
      <c r="JI61" s="29" t="str">
        <f ca="1">IF(JJ61="","",SUM(1+MAXA(JI$1:JI60)))</f>
        <v/>
      </c>
      <c r="JJ61" s="8" t="str" cm="1">
        <f t="array" aca="1" ref="JJ61" ca="1">IF(JH61=0,INDIRECT(ADDRESS(ROW(),COLUMN()-8)),"")</f>
        <v/>
      </c>
      <c r="JK61" s="31"/>
      <c r="JL61" s="10" t="str">
        <f t="shared" si="10"/>
        <v>$JB$61</v>
      </c>
      <c r="JM61" s="29" t="str">
        <f ca="1">IF(JN61="","",SUM(1+MAXA(JM$1:JM60)))</f>
        <v/>
      </c>
      <c r="JN61" s="8" t="str" cm="1">
        <f t="array" aca="1" ref="JN61" ca="1">IF(ISNUMBER(SEARCH(JN$1,INDEX(INDIRECT(JO$1),ROW(JL61),1)))=TRUE,INDIRECT(JL61),"")</f>
        <v/>
      </c>
      <c r="JO61" s="13" t="s">
        <v>1192</v>
      </c>
      <c r="JP61" s="13" t="s">
        <v>1192</v>
      </c>
      <c r="JQ61" s="13" t="s">
        <v>1192</v>
      </c>
      <c r="JR61" s="13"/>
      <c r="JS61" s="13"/>
      <c r="JT61" s="13"/>
      <c r="JU61" s="13"/>
      <c r="JV61" s="13"/>
      <c r="JW61" s="13"/>
      <c r="JX61" s="13" t="s">
        <v>1192</v>
      </c>
      <c r="JY61" s="13" t="s">
        <v>1192</v>
      </c>
      <c r="JZ61" s="13" t="s">
        <v>1192</v>
      </c>
      <c r="KA61" s="10" t="str">
        <f t="shared" ca="1" si="41"/>
        <v/>
      </c>
      <c r="KB61" s="22" t="s">
        <v>801</v>
      </c>
      <c r="KC61" s="14" t="s">
        <v>802</v>
      </c>
      <c r="KD61" s="14" t="s">
        <v>803</v>
      </c>
      <c r="KE61" s="27" t="str" cm="1">
        <f t="array" aca="1" ref="KE61" ca="1">CONCATENATE($A$37,INDIRECT(ADDRESS(ROW(),COLUMN()-2)),"%20",INDIRECT(ADDRESS(ROW(),COLUMN()-1)),$A$39,INDIRECT(ADDRESS(ROW(),COLUMN()-2)),"%20",INDIRECT(ADDRESS(ROW(),COLUMN()-1)))</f>
        <v>https://maps.yandex.ru/?ll=38.549625%2035.682278&amp;z=16&amp;text=38.549625%2035.682278</v>
      </c>
      <c r="KF61" s="87" t="str" cm="1">
        <f t="array" aca="1" ref="KF61" ca="1">CONCATENATE($A$40,INDIRECT(ADDRESS(ROW(),COLUMN()-3)),"%2C",INDIRECT(ADDRESS(ROW(),COLUMN()-2)))</f>
        <v>https://maps.google.com/maps?q=38.549625%2C35.682278</v>
      </c>
      <c r="KG61" s="79" t="s">
        <v>3229</v>
      </c>
      <c r="KH61" s="10" t="str" cm="1">
        <f t="array" aca="1" ref="KH61" ca="1">IF(INDIRECT(ADDRESS(ROW(),COLUMN()-6))="","X",IF(INDIRECT(ADDRESS(ROW(),COLUMN()-5))="",0,"OK"))</f>
        <v>OK</v>
      </c>
      <c r="KI61" s="29" t="str">
        <f ca="1">IF(KJ61="","",SUM(1+MAXA(KI$1:KI60)))</f>
        <v/>
      </c>
      <c r="KJ61" s="8" t="str" cm="1">
        <f t="array" aca="1" ref="KJ61" ca="1">IF(KH61=0,INDIRECT(ADDRESS(ROW(),COLUMN()-8)),"")</f>
        <v/>
      </c>
      <c r="KK61" s="31"/>
      <c r="KL61" s="10" t="str">
        <f t="shared" si="11"/>
        <v>$KB$61</v>
      </c>
      <c r="KM61" s="29" t="str">
        <f ca="1">IF(KN61="","",SUM(1+MAXA(KM$1:KM60)))</f>
        <v/>
      </c>
      <c r="KN61" s="8" t="str" cm="1">
        <f t="array" aca="1" ref="KN61" ca="1">IF(ISNUMBER(SEARCH(KN$1,INDEX(INDIRECT(KO$1),ROW(KL61),1)))=TRUE,INDIRECT(KL61),"")</f>
        <v/>
      </c>
      <c r="KO61" s="13" t="s">
        <v>1192</v>
      </c>
      <c r="KP61" s="13" t="s">
        <v>1192</v>
      </c>
      <c r="KQ61" s="13" t="s">
        <v>1192</v>
      </c>
      <c r="KR61" s="13"/>
      <c r="KS61" s="13"/>
      <c r="KT61" s="13"/>
      <c r="KU61" s="13"/>
      <c r="KV61" s="13"/>
      <c r="KW61" s="13"/>
      <c r="KX61" s="13"/>
      <c r="KY61" s="13" t="s">
        <v>1192</v>
      </c>
      <c r="KZ61" s="13" t="s">
        <v>1192</v>
      </c>
      <c r="LA61" s="10" t="str">
        <f t="shared" ca="1" si="42"/>
        <v/>
      </c>
      <c r="LB61" s="8"/>
      <c r="LC61" s="10"/>
      <c r="LD61" s="10"/>
      <c r="LG61" s="79"/>
      <c r="LH61" s="10" t="str" cm="1">
        <f t="array" aca="1" ref="LH61" ca="1">IF(INDIRECT(ADDRESS(ROW(),COLUMN()-6))="","X",IF(INDIRECT(ADDRESS(ROW(),COLUMN()-5))="",0,"OK"))</f>
        <v>X</v>
      </c>
      <c r="LI61" s="29" t="str">
        <f ca="1">IF(LJ61="","",SUM(1+MAXA(LI$1:LI60)))</f>
        <v/>
      </c>
      <c r="LJ61" s="8" t="str" cm="1">
        <f t="array" aca="1" ref="LJ61" ca="1">IF(LH61=0,INDIRECT(ADDRESS(ROW(),COLUMN()-8)),"")</f>
        <v/>
      </c>
      <c r="LK61" s="31"/>
      <c r="LL61" s="10" t="str">
        <f t="shared" si="12"/>
        <v>$LB$61</v>
      </c>
      <c r="LM61" s="29" t="str">
        <f ca="1">IF(LN61="","",SUM(1+MAXA(LM$1:LM60)))</f>
        <v/>
      </c>
      <c r="LN61" s="8" t="str" cm="1">
        <f t="array" aca="1" ref="LN61" ca="1">IF(ISNUMBER(SEARCH(LN$1,INDEX(INDIRECT(LO$1),ROW(LL61),1)))=TRUE,INDIRECT(LL61),"")</f>
        <v/>
      </c>
      <c r="LO61" s="13" t="s">
        <v>1192</v>
      </c>
      <c r="LP61" s="13" t="s">
        <v>1192</v>
      </c>
      <c r="LQ61" s="13" t="s">
        <v>1192</v>
      </c>
      <c r="LR61" s="13" t="s">
        <v>1192</v>
      </c>
      <c r="LS61" s="13"/>
      <c r="LT61" s="13"/>
      <c r="LU61" s="13"/>
      <c r="LV61" s="13"/>
      <c r="LW61" s="13"/>
      <c r="LX61" s="13"/>
      <c r="LY61" s="13" t="s">
        <v>1192</v>
      </c>
      <c r="LZ61" s="13" t="s">
        <v>1192</v>
      </c>
      <c r="MA61" s="10" t="str">
        <f t="shared" ca="1" si="43"/>
        <v/>
      </c>
      <c r="MB61" s="8" t="s">
        <v>453</v>
      </c>
      <c r="MC61" s="10" t="s">
        <v>454</v>
      </c>
      <c r="MD61" s="10" t="s">
        <v>455</v>
      </c>
      <c r="ME61" s="27" t="str" cm="1">
        <f t="array" aca="1" ref="ME61" ca="1">CONCATENATE($A$37,INDIRECT(ADDRESS(ROW(),COLUMN()-2)),"%20",INDIRECT(ADDRESS(ROW(),COLUMN()-1)),$A$39,INDIRECT(ADDRESS(ROW(),COLUMN()-2)),"%20",INDIRECT(ADDRESS(ROW(),COLUMN()-1)))</f>
        <v>https://maps.yandex.ru/?ll=38.901225%2035.981446&amp;z=16&amp;text=38.901225%2035.981446</v>
      </c>
      <c r="MF61" s="87" t="str" cm="1">
        <f t="array" aca="1" ref="MF61" ca="1">CONCATENATE($A$40,INDIRECT(ADDRESS(ROW(),COLUMN()-3)),"%2C",INDIRECT(ADDRESS(ROW(),COLUMN()-2)))</f>
        <v>https://maps.google.com/maps?q=38.901225%2C35.981446</v>
      </c>
      <c r="MG61" s="79" t="s">
        <v>3229</v>
      </c>
      <c r="MH61" s="10" t="str" cm="1">
        <f t="array" aca="1" ref="MH61" ca="1">IF(INDIRECT(ADDRESS(ROW(),COLUMN()-6))="","X",IF(INDIRECT(ADDRESS(ROW(),COLUMN()-5))="",0,"OK"))</f>
        <v>OK</v>
      </c>
      <c r="MI61" s="29" t="str">
        <f ca="1">IF(MJ61="","",SUM(1+MAXA(MI$1:MI60)))</f>
        <v/>
      </c>
      <c r="MJ61" s="8" t="str" cm="1">
        <f t="array" aca="1" ref="MJ61" ca="1">IF(MH61=0,INDIRECT(ADDRESS(ROW(),COLUMN()-8)),"")</f>
        <v/>
      </c>
      <c r="MK61" s="31"/>
      <c r="ML61" s="10" t="str">
        <f t="shared" si="13"/>
        <v>$MB$61</v>
      </c>
      <c r="MM61" s="29" t="str">
        <f ca="1">IF(MN61="","",SUM(1+MAXA(MM$1:MM60)))</f>
        <v/>
      </c>
      <c r="MN61" s="8" t="str" cm="1">
        <f t="array" aca="1" ref="MN61" ca="1">IF(ISNUMBER(SEARCH(MN$1,INDEX(INDIRECT(MO$1),ROW(ML61),1)))=TRUE,INDIRECT(ML61),"")</f>
        <v/>
      </c>
      <c r="MO61" s="13" t="s">
        <v>1192</v>
      </c>
      <c r="MP61" s="13" t="s">
        <v>1192</v>
      </c>
      <c r="MQ61" s="13" t="s">
        <v>1192</v>
      </c>
      <c r="MR61" s="13"/>
      <c r="MS61" s="13"/>
      <c r="MT61" s="13"/>
      <c r="MU61" s="13"/>
      <c r="MV61" s="13"/>
      <c r="MW61" s="13" t="s">
        <v>1192</v>
      </c>
      <c r="MX61" s="13"/>
      <c r="MY61" s="13" t="s">
        <v>1192</v>
      </c>
      <c r="MZ61" s="13" t="s">
        <v>1192</v>
      </c>
      <c r="NA61" s="10" t="str">
        <f t="shared" ca="1" si="44"/>
        <v/>
      </c>
      <c r="NB61" s="8"/>
      <c r="NC61" s="10"/>
      <c r="ND61" s="10"/>
      <c r="NG61" s="81"/>
      <c r="NH61" s="10" t="str" cm="1">
        <f t="array" aca="1" ref="NH61" ca="1">IF(INDIRECT(ADDRESS(ROW(),COLUMN()-6))="","X",IF(INDIRECT(ADDRESS(ROW(),COLUMN()-5))="",0,"OK"))</f>
        <v>X</v>
      </c>
      <c r="NI61" s="29" t="str">
        <f ca="1">IF(NJ61="","",SUM(1+MAXA(NI$1:NI60)))</f>
        <v/>
      </c>
      <c r="NJ61" s="8" t="str" cm="1">
        <f t="array" aca="1" ref="NJ61" ca="1">IF(NH61=0,INDIRECT(ADDRESS(ROW(),COLUMN()-8)),"")</f>
        <v/>
      </c>
      <c r="NK61" s="31"/>
      <c r="NL61" s="10" t="str">
        <f t="shared" si="14"/>
        <v>$NB$61</v>
      </c>
      <c r="NM61" s="29" t="str">
        <f ca="1">IF(NN61="","",SUM(1+MAXA(NM$1:NM60)))</f>
        <v/>
      </c>
      <c r="NN61" s="8" t="str" cm="1">
        <f t="array" aca="1" ref="NN61" ca="1">IF(ISNUMBER(SEARCH(NN$1,INDEX(INDIRECT(NO$1),ROW(NL61),1)))=TRUE,INDIRECT(NL61),"")</f>
        <v/>
      </c>
      <c r="NO61" s="13" t="s">
        <v>1192</v>
      </c>
      <c r="NP61" s="13" t="s">
        <v>1192</v>
      </c>
      <c r="NQ61" s="13" t="s">
        <v>1192</v>
      </c>
      <c r="NR61" s="13"/>
      <c r="NS61" s="13"/>
      <c r="NT61" s="13"/>
      <c r="NU61" s="13"/>
      <c r="NV61" s="13"/>
      <c r="NW61" s="13"/>
      <c r="NX61" s="13" t="s">
        <v>1192</v>
      </c>
      <c r="NY61" s="13" t="s">
        <v>1192</v>
      </c>
      <c r="NZ61" s="13"/>
      <c r="OA61" s="10" t="str">
        <f t="shared" ca="1" si="45"/>
        <v/>
      </c>
      <c r="OB61" s="8" t="s">
        <v>1331</v>
      </c>
      <c r="OC61" s="10" t="s">
        <v>1332</v>
      </c>
      <c r="OD61" s="10" t="s">
        <v>1333</v>
      </c>
      <c r="OE61" s="27" t="str" cm="1">
        <f t="array" aca="1" ref="OE61" ca="1">CONCATENATE($A$37,INDIRECT(ADDRESS(ROW(),COLUMN()-2)),"%20",INDIRECT(ADDRESS(ROW(),COLUMN()-1)),$A$39,INDIRECT(ADDRESS(ROW(),COLUMN()-2)),"%20",INDIRECT(ADDRESS(ROW(),COLUMN()-1)))</f>
        <v>https://maps.yandex.ru/?ll=38.446124%2035.401192&amp;z=16&amp;text=38.446124%2035.401192</v>
      </c>
      <c r="OF61" s="87" t="str" cm="1">
        <f t="array" aca="1" ref="OF61" ca="1">CONCATENATE($A$40,INDIRECT(ADDRESS(ROW(),COLUMN()-3)),"%2C",INDIRECT(ADDRESS(ROW(),COLUMN()-2)))</f>
        <v>https://maps.google.com/maps?q=38.446124%2C35.401192</v>
      </c>
      <c r="OG61" s="79" t="s">
        <v>3229</v>
      </c>
      <c r="OH61" s="10" t="str" cm="1">
        <f t="array" aca="1" ref="OH61" ca="1">IF(INDIRECT(ADDRESS(ROW(),COLUMN()-6))="","X",IF(INDIRECT(ADDRESS(ROW(),COLUMN()-5))="",0,"OK"))</f>
        <v>OK</v>
      </c>
      <c r="OI61" s="29" t="str">
        <f ca="1">IF(OJ61="","",SUM(1+MAXA(OI$1:OI60)))</f>
        <v/>
      </c>
      <c r="OJ61" s="8" t="str" cm="1">
        <f t="array" aca="1" ref="OJ61" ca="1">IF(OH61=0,INDIRECT(ADDRESS(ROW(),COLUMN()-8)),"")</f>
        <v/>
      </c>
      <c r="OK61" s="31"/>
      <c r="OL61" s="10" t="str">
        <f t="shared" si="15"/>
        <v>$OB$61</v>
      </c>
      <c r="OM61" s="29" t="str">
        <f ca="1">IF(ON61="","",SUM(1+MAXA(OM$1:OM60)))</f>
        <v/>
      </c>
      <c r="ON61" s="8" t="str" cm="1">
        <f t="array" aca="1" ref="ON61" ca="1">IF(ISNUMBER(SEARCH(ON$1,INDEX(INDIRECT(OO$1),ROW(OL61),1)))=TRUE,INDIRECT(OL61),"")</f>
        <v/>
      </c>
      <c r="OO61" s="13" t="s">
        <v>1192</v>
      </c>
      <c r="OP61" s="13"/>
      <c r="OQ61" s="13"/>
      <c r="OR61" s="13"/>
      <c r="OS61" s="13"/>
      <c r="OT61" s="13"/>
      <c r="OU61" s="13"/>
      <c r="OV61" s="13"/>
      <c r="OW61" s="13"/>
      <c r="OX61" s="13"/>
      <c r="OY61" s="13"/>
      <c r="OZ61" s="13" t="s">
        <v>1192</v>
      </c>
      <c r="PA61" s="10" t="str">
        <f t="shared" ca="1" si="46"/>
        <v/>
      </c>
      <c r="PB61" s="22"/>
      <c r="PC61" s="14"/>
      <c r="PD61" s="14"/>
      <c r="PE61" s="24"/>
      <c r="PF61" s="24"/>
      <c r="PG61" s="79"/>
      <c r="PH61" s="10" t="str" cm="1">
        <f t="array" aca="1" ref="PH61" ca="1">IF(INDIRECT(ADDRESS(ROW(),COLUMN()-6))="","X",IF(INDIRECT(ADDRESS(ROW(),COLUMN()-5))="",0,"OK"))</f>
        <v>X</v>
      </c>
      <c r="PI61" s="29" t="str">
        <f ca="1">IF(PJ61="","",SUM(1+MAXA(PI$1:PI60)))</f>
        <v/>
      </c>
      <c r="PJ61" s="8" t="str" cm="1">
        <f t="array" aca="1" ref="PJ61" ca="1">IF(PH61=0,INDIRECT(ADDRESS(ROW(),COLUMN()-8)),"")</f>
        <v/>
      </c>
      <c r="PK61" s="31"/>
      <c r="PL61" s="10" t="str">
        <f t="shared" si="16"/>
        <v>$PB$61</v>
      </c>
      <c r="PM61" s="29" t="str">
        <f ca="1">IF(PN61="","",SUM(1+MAXA(PM$1:PM60)))</f>
        <v/>
      </c>
      <c r="PN61" s="8" t="str" cm="1">
        <f t="array" aca="1" ref="PN61" ca="1">IF(ISNUMBER(SEARCH(PN$1,INDEX(INDIRECT(PO$1),ROW(PL61),1)))=TRUE,INDIRECT(PL61),"")</f>
        <v/>
      </c>
      <c r="PO61" s="13" t="s">
        <v>1192</v>
      </c>
      <c r="PP61" s="13" t="s">
        <v>1192</v>
      </c>
      <c r="PQ61" s="13" t="s">
        <v>1192</v>
      </c>
      <c r="PR61" s="13" t="s">
        <v>1192</v>
      </c>
      <c r="PS61" s="13"/>
      <c r="PT61" s="13"/>
      <c r="PU61" s="13"/>
      <c r="PV61" s="13"/>
      <c r="PW61" s="13"/>
      <c r="PX61" s="13"/>
      <c r="PY61" s="13" t="s">
        <v>1192</v>
      </c>
      <c r="PZ61" s="13" t="s">
        <v>1192</v>
      </c>
      <c r="QA61" s="10" t="str">
        <f t="shared" ca="1" si="47"/>
        <v/>
      </c>
      <c r="QB61" s="22" t="s">
        <v>4182</v>
      </c>
      <c r="QC61" s="6" t="s">
        <v>4068</v>
      </c>
      <c r="QD61" s="6" t="s">
        <v>4067</v>
      </c>
      <c r="QE61" s="27" t="str" cm="1">
        <f t="array" aca="1" ref="QE61" ca="1">CONCATENATE($A$37,INDIRECT(ADDRESS(ROW(),COLUMN()-2)),"%20",INDIRECT(ADDRESS(ROW(),COLUMN()-1)),$A$39,INDIRECT(ADDRESS(ROW(),COLUMN()-2)),"%20",INDIRECT(ADDRESS(ROW(),COLUMN()-1)))</f>
        <v>https://maps.yandex.ru/?ll=38.639810%2035.304224&amp;z=16&amp;text=38.639810%2035.304224</v>
      </c>
      <c r="QF61" s="87" t="str" cm="1">
        <f t="array" aca="1" ref="QF61" ca="1">CONCATENATE($A$40,INDIRECT(ADDRESS(ROW(),COLUMN()-3)),"%2C",INDIRECT(ADDRESS(ROW(),COLUMN()-2)))</f>
        <v>https://maps.google.com/maps?q=38.639810%2C35.304224</v>
      </c>
      <c r="QG61" s="79" t="s">
        <v>3229</v>
      </c>
      <c r="QH61" s="10" t="str" cm="1">
        <f t="array" aca="1" ref="QH61" ca="1">IF(INDIRECT(ADDRESS(ROW(),COLUMN()-6))="","X",IF(INDIRECT(ADDRESS(ROW(),COLUMN()-5))="",0,"OK"))</f>
        <v>OK</v>
      </c>
      <c r="QI61" s="29" t="str">
        <f ca="1">IF(QJ61="","",SUM(1+MAXA(QI$1:QI60)))</f>
        <v/>
      </c>
      <c r="QJ61" s="8" t="str" cm="1">
        <f t="array" aca="1" ref="QJ61" ca="1">IF(QH61=0,INDIRECT(ADDRESS(ROW(),COLUMN()-8)),"")</f>
        <v/>
      </c>
      <c r="QK61" s="31"/>
      <c r="QL61" s="10" t="str">
        <f t="shared" si="17"/>
        <v>$QB$61</v>
      </c>
      <c r="QM61" s="29" t="str">
        <f ca="1">IF(QN61="","",SUM(1+MAXA(QM$1:QM60)))</f>
        <v/>
      </c>
      <c r="QN61" s="8" t="str" cm="1">
        <f t="array" aca="1" ref="QN61" ca="1">IF(ISNUMBER(SEARCH(QN$1,INDEX(INDIRECT(QO$1),ROW(QL61),1)))=TRUE,INDIRECT(QL61),"")</f>
        <v/>
      </c>
      <c r="QO61" s="13" t="s">
        <v>1192</v>
      </c>
      <c r="QP61" s="13" t="s">
        <v>1192</v>
      </c>
      <c r="QQ61" s="13" t="s">
        <v>1192</v>
      </c>
      <c r="QR61" s="13" t="s">
        <v>1192</v>
      </c>
      <c r="QS61" s="13"/>
      <c r="QT61" s="13"/>
      <c r="QU61" s="13"/>
      <c r="QV61" s="13"/>
      <c r="QW61" s="13"/>
      <c r="QX61" s="13"/>
      <c r="QY61" s="13" t="s">
        <v>1192</v>
      </c>
      <c r="QZ61" s="13" t="s">
        <v>1192</v>
      </c>
      <c r="RA61" s="10" t="str">
        <f t="shared" ca="1" si="48"/>
        <v/>
      </c>
      <c r="RB61" s="22"/>
      <c r="RC61" s="14"/>
      <c r="RD61" s="14"/>
      <c r="RE61" s="24"/>
      <c r="RF61" s="24"/>
      <c r="RG61" s="79"/>
      <c r="RH61" s="10" t="str" cm="1">
        <f t="array" aca="1" ref="RH61" ca="1">IF(INDIRECT(ADDRESS(ROW(),COLUMN()-6))="","X",IF(INDIRECT(ADDRESS(ROW(),COLUMN()-5))="",0,"OK"))</f>
        <v>X</v>
      </c>
      <c r="RI61" s="29" t="str">
        <f ca="1">IF(RJ61="","",SUM(1+MAXA(RI$1:RI60)))</f>
        <v/>
      </c>
      <c r="RJ61" s="8" t="str" cm="1">
        <f t="array" aca="1" ref="RJ61" ca="1">IF(RH61=0,INDIRECT(ADDRESS(ROW(),COLUMN()-8)),"")</f>
        <v/>
      </c>
      <c r="RK61" s="31"/>
      <c r="RL61" s="10" t="str">
        <f t="shared" si="18"/>
        <v>$RB$61</v>
      </c>
      <c r="RM61" s="29" t="str">
        <f ca="1">IF(RN61="","",SUM(1+MAXA(RM$1:RM60)))</f>
        <v/>
      </c>
      <c r="RN61" s="8" t="str" cm="1">
        <f t="array" aca="1" ref="RN61" ca="1">IF(ISNUMBER(SEARCH(RN$1,INDEX(INDIRECT(RO$1),ROW(RL61),1)))=TRUE,INDIRECT(RL61),"")</f>
        <v/>
      </c>
      <c r="RO61" s="13" t="s">
        <v>1192</v>
      </c>
      <c r="RP61" s="13" t="s">
        <v>1192</v>
      </c>
      <c r="RQ61" s="13" t="s">
        <v>1192</v>
      </c>
      <c r="RR61" s="13"/>
      <c r="RS61" s="13"/>
      <c r="RT61" s="13"/>
      <c r="RU61" s="13"/>
      <c r="RV61" s="13"/>
      <c r="RW61" s="13"/>
      <c r="RX61" s="13"/>
      <c r="RY61" s="13" t="s">
        <v>1192</v>
      </c>
      <c r="RZ61" s="13" t="s">
        <v>1192</v>
      </c>
      <c r="SA61" s="10" t="str">
        <f t="shared" ca="1" si="49"/>
        <v/>
      </c>
      <c r="SB61" s="22" t="s">
        <v>4639</v>
      </c>
      <c r="SC61" s="6" t="s">
        <v>4640</v>
      </c>
      <c r="SD61" s="6" t="s">
        <v>4641</v>
      </c>
      <c r="SE61" s="27" t="str" cm="1">
        <f t="array" aca="1" ref="SE61" ca="1">CONCATENATE($A$37,INDIRECT(ADDRESS(ROW(),COLUMN()-2)),"%20",INDIRECT(ADDRESS(ROW(),COLUMN()-1)),$A$39,INDIRECT(ADDRESS(ROW(),COLUMN()-2)),"%20",INDIRECT(ADDRESS(ROW(),COLUMN()-1)))</f>
        <v>https://maps.yandex.ru/?ll=38.643005%2036.296751&amp;z=16&amp;text=38.643005%2036.296751</v>
      </c>
      <c r="SF61" s="87" t="str" cm="1">
        <f t="array" aca="1" ref="SF61" ca="1">CONCATENATE($A$40,INDIRECT(ADDRESS(ROW(),COLUMN()-3)),"%2C",INDIRECT(ADDRESS(ROW(),COLUMN()-2)))</f>
        <v>https://maps.google.com/maps?q=38.643005%2C36.296751</v>
      </c>
      <c r="SG61" s="79" t="s">
        <v>3229</v>
      </c>
      <c r="SH61" s="10" t="str" cm="1">
        <f t="array" aca="1" ref="SH61" ca="1">IF(INDIRECT(ADDRESS(ROW(),COLUMN()-6))="","X",IF(INDIRECT(ADDRESS(ROW(),COLUMN()-5))="",0,"OK"))</f>
        <v>OK</v>
      </c>
      <c r="SI61" s="29" t="str">
        <f ca="1">IF(SJ61="","",SUM(1+MAXA(SI$1:SI60)))</f>
        <v/>
      </c>
      <c r="SJ61" s="8" t="str" cm="1">
        <f t="array" aca="1" ref="SJ61" ca="1">IF(SH61=0,INDIRECT(ADDRESS(ROW(),COLUMN()-8)),"")</f>
        <v/>
      </c>
      <c r="SK61" s="33" t="s">
        <v>1192</v>
      </c>
      <c r="SL61" s="10" t="str">
        <f t="shared" si="19"/>
        <v>$SB$61</v>
      </c>
      <c r="SM61" s="29" t="str">
        <f ca="1">IF(SN61="","",SUM(1+MAXA(SM$1:SM60)))</f>
        <v/>
      </c>
      <c r="SN61" s="8" t="str" cm="1">
        <f t="array" aca="1" ref="SN61" ca="1">IF(ISNUMBER(SEARCH(SN$1,INDEX(SB$1:SB$174,ROW(SL61),1)))=TRUE,INDIRECT(SL61),"")</f>
        <v/>
      </c>
      <c r="SO61" s="13" t="s">
        <v>1192</v>
      </c>
      <c r="SP61" s="13" t="s">
        <v>1192</v>
      </c>
      <c r="SQ61" s="13" t="s">
        <v>1192</v>
      </c>
      <c r="SR61" s="13"/>
      <c r="SS61" s="13"/>
      <c r="ST61" s="13"/>
      <c r="SU61" s="13"/>
      <c r="SV61" s="13"/>
      <c r="SW61" s="13"/>
      <c r="SX61" s="13"/>
      <c r="SY61" s="13" t="s">
        <v>1192</v>
      </c>
      <c r="SZ61" s="13" t="s">
        <v>1192</v>
      </c>
      <c r="TA61" s="10" t="str">
        <f t="shared" ca="1" si="50"/>
        <v/>
      </c>
      <c r="TB61" s="22"/>
      <c r="TC61" s="6"/>
      <c r="TD61" s="6"/>
      <c r="TE61" s="24"/>
      <c r="TF61" s="88"/>
      <c r="TG61" s="101"/>
      <c r="TH61" s="10" t="str" cm="1">
        <f t="array" aca="1" ref="TH61" ca="1">IF(INDIRECT(ADDRESS(ROW(),COLUMN()-6))="","X",IF(INDIRECT(ADDRESS(ROW(),COLUMN()-5))="",0,"OK"))</f>
        <v>X</v>
      </c>
      <c r="TI61" s="29" t="str">
        <f ca="1">IF(TJ61="","",SUM(1+MAXA(TI$1:TI60)))</f>
        <v/>
      </c>
      <c r="TJ61" s="8" t="str" cm="1">
        <f t="array" aca="1" ref="TJ61" ca="1">IF(TH61=0,INDIRECT(ADDRESS(ROW(),COLUMN()-8)),"")</f>
        <v/>
      </c>
      <c r="TK61" s="33" t="s">
        <v>1192</v>
      </c>
      <c r="TL61" s="10" t="str">
        <f t="shared" si="20"/>
        <v>$TB$61</v>
      </c>
      <c r="TM61" s="29" t="str">
        <f ca="1">IF(TN61="","",SUM(1+MAXA(TM$1:TM60)))</f>
        <v/>
      </c>
      <c r="TN61" s="8" t="str" cm="1">
        <f t="array" aca="1" ref="TN61" ca="1">IF(ISNUMBER(SEARCH(TN$1,INDEX(INDIRECT(TO$1),ROW(TL61),1)))=TRUE,INDIRECT(TL61),"")</f>
        <v/>
      </c>
      <c r="TO61" s="13" t="s">
        <v>1192</v>
      </c>
      <c r="TP61" s="13" t="s">
        <v>1192</v>
      </c>
      <c r="TQ61" s="13" t="s">
        <v>1192</v>
      </c>
      <c r="TR61" s="13"/>
      <c r="TS61" s="13"/>
      <c r="TT61" s="13"/>
      <c r="TU61" s="13"/>
      <c r="TV61" s="13"/>
      <c r="TW61" s="13"/>
      <c r="TX61" s="13"/>
      <c r="TY61" s="13" t="s">
        <v>1192</v>
      </c>
      <c r="TZ61" s="13" t="s">
        <v>1192</v>
      </c>
      <c r="UA61" s="14" t="str">
        <f t="shared" ca="1" si="51"/>
        <v/>
      </c>
      <c r="UB61" s="22" t="s">
        <v>2185</v>
      </c>
      <c r="UC61" s="37" t="s">
        <v>2186</v>
      </c>
      <c r="UD61" s="37" t="s">
        <v>2187</v>
      </c>
      <c r="UE61" s="27" t="str" cm="1">
        <f t="array" aca="1" ref="UE61" ca="1">CONCATENATE($A$37,INDIRECT(ADDRESS(ROW(),COLUMN()-2)),"%20",INDIRECT(ADDRESS(ROW(),COLUMN()-1)),$A$39,INDIRECT(ADDRESS(ROW(),COLUMN()-2)),"%20",INDIRECT(ADDRESS(ROW(),COLUMN()-1)))</f>
        <v>https://maps.yandex.ru/?ll=38.506725%2035.969131&amp;z=16&amp;text=38.506725%2035.969131</v>
      </c>
      <c r="UF61" s="87" t="str" cm="1">
        <f t="array" aca="1" ref="UF61" ca="1">CONCATENATE($A$40,INDIRECT(ADDRESS(ROW(),COLUMN()-3)),"%2C",INDIRECT(ADDRESS(ROW(),COLUMN()-2)))</f>
        <v>https://maps.google.com/maps?q=38.506725%2C35.969131</v>
      </c>
      <c r="UG61" s="79" t="s">
        <v>3229</v>
      </c>
      <c r="UH61" s="10" t="str" cm="1">
        <f t="array" aca="1" ref="UH61" ca="1">IF(INDIRECT(ADDRESS(ROW(),COLUMN()-6))="","X",IF(INDIRECT(ADDRESS(ROW(),COLUMN()-5))="",0,"OK"))</f>
        <v>OK</v>
      </c>
      <c r="UI61" s="29" t="str">
        <f ca="1">IF(UJ61="","",SUM(1+MAXA(UI$1:UI60)))</f>
        <v/>
      </c>
      <c r="UJ61" s="8" t="str" cm="1">
        <f t="array" aca="1" ref="UJ61" ca="1">IF(UH61=0,INDIRECT(ADDRESS(ROW(),COLUMN()-8)),"")</f>
        <v/>
      </c>
      <c r="UK61" s="33" t="s">
        <v>1192</v>
      </c>
      <c r="UL61" s="10" t="str">
        <f t="shared" si="21"/>
        <v>$UB$61</v>
      </c>
      <c r="UM61" s="29" t="str">
        <f ca="1">IF(UN61="","",SUM(1+MAXA(UM$1:UM60)))</f>
        <v/>
      </c>
      <c r="UN61" s="8" t="str" cm="1">
        <f t="array" aca="1" ref="UN61" ca="1">IF(ISNUMBER(SEARCH(UN$1,INDEX(INDIRECT(UO$1),ROW(UL61),1)))=TRUE,INDIRECT(UL61),"")</f>
        <v/>
      </c>
      <c r="UO61" s="13" t="s">
        <v>1192</v>
      </c>
      <c r="UP61" s="13" t="s">
        <v>1192</v>
      </c>
      <c r="UQ61" s="13" t="s">
        <v>1192</v>
      </c>
      <c r="UR61" s="13"/>
      <c r="US61" s="13"/>
      <c r="UT61" s="13"/>
      <c r="UU61" s="13"/>
      <c r="UV61" s="13"/>
      <c r="UW61" s="13"/>
      <c r="UX61" s="13"/>
      <c r="UY61" s="13" t="s">
        <v>1192</v>
      </c>
      <c r="UZ61" s="13" t="s">
        <v>1192</v>
      </c>
      <c r="VA61" s="10" t="str">
        <f t="shared" ca="1" si="52"/>
        <v/>
      </c>
      <c r="VB61" s="22" t="s">
        <v>2010</v>
      </c>
      <c r="VC61" s="6" t="s">
        <v>2011</v>
      </c>
      <c r="VD61" s="6" t="s">
        <v>2012</v>
      </c>
      <c r="VE61" s="27" t="str" cm="1">
        <f t="array" aca="1" ref="VE61" ca="1">CONCATENATE($A$37,INDIRECT(ADDRESS(ROW(),COLUMN()-2)),"%20",INDIRECT(ADDRESS(ROW(),COLUMN()-1)),$A$39,INDIRECT(ADDRESS(ROW(),COLUMN()-2)),"%20",INDIRECT(ADDRESS(ROW(),COLUMN()-1)))</f>
        <v>https://maps.yandex.ru/?ll=39.038774%2035.781194&amp;z=16&amp;text=39.038774%2035.781194</v>
      </c>
      <c r="VF61" s="87" t="str" cm="1">
        <f t="array" aca="1" ref="VF61" ca="1">CONCATENATE($A$40,INDIRECT(ADDRESS(ROW(),COLUMN()-3)),"%2C",INDIRECT(ADDRESS(ROW(),COLUMN()-2)))</f>
        <v>https://maps.google.com/maps?q=39.038774%2C35.781194</v>
      </c>
      <c r="VG61" s="79" t="s">
        <v>3229</v>
      </c>
      <c r="VH61" s="10" t="str" cm="1">
        <f t="array" aca="1" ref="VH61" ca="1">IF(INDIRECT(ADDRESS(ROW(),COLUMN()-6))="","X",IF(INDIRECT(ADDRESS(ROW(),COLUMN()-5))="",0,"OK"))</f>
        <v>OK</v>
      </c>
      <c r="VI61" s="29" t="str">
        <f ca="1">IF(VJ61="","",SUM(1+MAXA(VI$1:VI60)))</f>
        <v/>
      </c>
      <c r="VJ61" s="8" t="str" cm="1">
        <f t="array" aca="1" ref="VJ61" ca="1">IF(VH61=0,INDIRECT(ADDRESS(ROW(),COLUMN()-8)),"")</f>
        <v/>
      </c>
      <c r="VK61" s="33" t="s">
        <v>1192</v>
      </c>
      <c r="VL61" s="10" t="str">
        <f t="shared" si="22"/>
        <v>$VB$61</v>
      </c>
      <c r="VM61" s="29" t="str">
        <f ca="1">IF(VN61="","",SUM(1+MAXA(VM$1:VM60)))</f>
        <v/>
      </c>
      <c r="VN61" s="8" t="str" cm="1">
        <f t="array" aca="1" ref="VN61" ca="1">IF(ISNUMBER(SEARCH(VN$1,INDEX(INDIRECT(VO$1),ROW(VL61),1)))=TRUE,INDIRECT(VL61),"")</f>
        <v/>
      </c>
      <c r="VO61" s="13" t="s">
        <v>1192</v>
      </c>
      <c r="VP61" s="13" t="s">
        <v>1192</v>
      </c>
      <c r="VQ61" s="13" t="s">
        <v>1192</v>
      </c>
      <c r="VR61" s="13"/>
      <c r="VS61" s="13"/>
      <c r="VT61" s="13"/>
      <c r="VU61" s="13"/>
      <c r="VV61" s="13"/>
      <c r="VW61" s="13"/>
      <c r="VX61" s="13"/>
      <c r="VY61" s="13" t="s">
        <v>1192</v>
      </c>
      <c r="VZ61" s="13" t="s">
        <v>1192</v>
      </c>
      <c r="WA61" s="10" t="str">
        <f t="shared" ca="1" si="53"/>
        <v/>
      </c>
      <c r="WB61" s="22"/>
      <c r="WC61" s="6"/>
      <c r="WD61" s="6"/>
      <c r="WE61" s="24"/>
      <c r="WF61" s="24"/>
      <c r="WG61" s="79"/>
      <c r="WH61" s="10" t="str" cm="1">
        <f t="array" aca="1" ref="WH61" ca="1">IF(INDIRECT(ADDRESS(ROW(),COLUMN()-6))="","X",IF(INDIRECT(ADDRESS(ROW(),COLUMN()-5))="",0,"OK"))</f>
        <v>X</v>
      </c>
      <c r="WI61" s="29" t="str">
        <f ca="1">IF(WJ61="","",SUM(1+MAXA(WI$1:WI60)))</f>
        <v/>
      </c>
      <c r="WJ61" s="8" t="str" cm="1">
        <f t="array" aca="1" ref="WJ61" ca="1">IF(WH61=0,INDIRECT(ADDRESS(ROW(),COLUMN()-8)),"")</f>
        <v/>
      </c>
      <c r="WK61" s="33" t="s">
        <v>1192</v>
      </c>
      <c r="WL61" s="10" t="str">
        <f t="shared" si="23"/>
        <v>$WB$61</v>
      </c>
      <c r="WM61" s="29" t="str">
        <f ca="1">IF(WN61="","",SUM(1+MAXA(WM$1:WM60)))</f>
        <v/>
      </c>
      <c r="WN61" s="8" t="str" cm="1">
        <f t="array" aca="1" ref="WN61" ca="1">IF(ISNUMBER(SEARCH(WN$1,INDEX(INDIRECT(WO$1),ROW(WL61),1)))=TRUE,INDIRECT(WL61),"")</f>
        <v/>
      </c>
      <c r="WO61" s="13" t="s">
        <v>1192</v>
      </c>
      <c r="WP61" s="13" t="s">
        <v>1192</v>
      </c>
      <c r="WQ61" s="13" t="s">
        <v>1192</v>
      </c>
      <c r="WR61" s="13" t="s">
        <v>1192</v>
      </c>
      <c r="WS61" s="13"/>
      <c r="WT61" s="13"/>
      <c r="WU61" s="13"/>
      <c r="WV61" s="13" t="s">
        <v>1192</v>
      </c>
      <c r="WW61" s="13"/>
      <c r="WX61" s="13"/>
      <c r="WY61" s="13"/>
      <c r="WZ61" s="13" t="s">
        <v>1192</v>
      </c>
      <c r="XA61" s="10" t="str">
        <f t="shared" ca="1" si="54"/>
        <v/>
      </c>
      <c r="XB61" s="16"/>
      <c r="XC61" s="17" t="s">
        <v>2291</v>
      </c>
      <c r="XD61" s="51"/>
      <c r="XE61" s="19"/>
      <c r="XF61" s="19"/>
      <c r="XG61" s="79" t="s">
        <v>3229</v>
      </c>
      <c r="XH61" s="10" t="str" cm="1">
        <f t="array" aca="1" ref="XH61" ca="1">IF(INDIRECT(ADDRESS(ROW(),COLUMN()-6))="","X",IF(INDIRECT(ADDRESS(ROW(),COLUMN()-5))="",0,"OK"))</f>
        <v>X</v>
      </c>
      <c r="XI61" s="29" t="str">
        <f ca="1">IF(XJ61="","",SUM(1+MAXA(XI$1:XI60)))</f>
        <v/>
      </c>
      <c r="XJ61" s="8" t="str" cm="1">
        <f t="array" aca="1" ref="XJ61" ca="1">IF(XH61=0,INDIRECT(ADDRESS(ROW(),COLUMN()-8)),"")</f>
        <v/>
      </c>
      <c r="XK61" s="33" t="s">
        <v>1192</v>
      </c>
      <c r="XL61" s="10" t="str">
        <f t="shared" si="24"/>
        <v>$XB$61</v>
      </c>
      <c r="XM61" s="29" t="str">
        <f ca="1">IF(XN61="","",SUM(1+MAXA(XM$1:XM60)))</f>
        <v/>
      </c>
      <c r="XN61" s="8" t="str" cm="1">
        <f t="array" aca="1" ref="XN61" ca="1">IF(ISNUMBER(SEARCH(XN$1,INDEX(INDIRECT(XO$1),ROW(XL61),1)))=TRUE,INDIRECT(XL61),"")</f>
        <v/>
      </c>
      <c r="XO61" s="13" t="s">
        <v>1192</v>
      </c>
      <c r="XP61" s="13" t="s">
        <v>1192</v>
      </c>
      <c r="XQ61" s="13" t="s">
        <v>1192</v>
      </c>
      <c r="XR61" s="13" t="s">
        <v>1192</v>
      </c>
      <c r="XS61" s="13"/>
      <c r="XT61" s="13"/>
      <c r="XU61" s="13"/>
      <c r="XV61" s="13"/>
      <c r="XW61" s="13"/>
      <c r="XX61" s="13"/>
      <c r="XY61" s="13" t="s">
        <v>1192</v>
      </c>
      <c r="XZ61" s="13" t="s">
        <v>1192</v>
      </c>
      <c r="YA61" s="10" t="str">
        <f t="shared" ca="1" si="55"/>
        <v/>
      </c>
      <c r="YB61" s="22"/>
      <c r="YC61" s="15"/>
      <c r="YD61" s="37"/>
      <c r="YE61" s="24"/>
      <c r="YF61" s="24"/>
      <c r="YG61" s="101"/>
      <c r="YH61" s="10" t="str" cm="1">
        <f t="array" aca="1" ref="YH61" ca="1">IF(INDIRECT(ADDRESS(ROW(),COLUMN()-6))="","X",IF(INDIRECT(ADDRESS(ROW(),COLUMN()-5))="",0,"OK"))</f>
        <v>X</v>
      </c>
      <c r="YI61" s="29" t="str">
        <f ca="1">IF(YJ61="","",SUM(1+MAXA(YI$1:YI60)))</f>
        <v/>
      </c>
      <c r="YJ61" s="8" t="str" cm="1">
        <f t="array" aca="1" ref="YJ61" ca="1">IF(YH61=0,INDIRECT(ADDRESS(ROW(),COLUMN()-8)),"")</f>
        <v/>
      </c>
      <c r="YK61" s="33" t="s">
        <v>1192</v>
      </c>
      <c r="YL61" s="10" t="str">
        <f t="shared" si="25"/>
        <v>$YB$61</v>
      </c>
      <c r="YM61" s="29" t="str">
        <f ca="1">IF(YN61="","",SUM(1+MAXA(YM$1:YM60)))</f>
        <v/>
      </c>
      <c r="YN61" s="8" t="str" cm="1">
        <f t="array" aca="1" ref="YN61" ca="1">IF(ISNUMBER(SEARCH(YN$1,INDEX(INDIRECT(YO$1),ROW(YL61),1)))=TRUE,INDIRECT(YL61),"")</f>
        <v/>
      </c>
      <c r="YO61" s="13" t="s">
        <v>1192</v>
      </c>
      <c r="YP61" s="13" t="s">
        <v>1192</v>
      </c>
      <c r="YQ61" s="13" t="s">
        <v>1192</v>
      </c>
      <c r="YR61" s="13" t="s">
        <v>1192</v>
      </c>
      <c r="YS61" s="13"/>
      <c r="YT61" s="13"/>
      <c r="YU61" s="13"/>
      <c r="YV61" s="13"/>
      <c r="YW61" s="13"/>
      <c r="YX61" s="13"/>
      <c r="YY61" s="13" t="s">
        <v>1192</v>
      </c>
      <c r="YZ61" s="13" t="s">
        <v>1192</v>
      </c>
      <c r="ZA61" s="10" t="str">
        <f t="shared" ca="1" si="56"/>
        <v/>
      </c>
      <c r="ZB61" s="22" t="s">
        <v>2456</v>
      </c>
      <c r="ZC61" s="37" t="s">
        <v>2457</v>
      </c>
      <c r="ZD61" s="37" t="s">
        <v>2458</v>
      </c>
      <c r="ZE61" s="27" t="str" cm="1">
        <f t="array" aca="1" ref="ZE61" ca="1">CONCATENATE($A$37,INDIRECT(ADDRESS(ROW(),COLUMN()-2)),"%20",INDIRECT(ADDRESS(ROW(),COLUMN()-1)),$A$39,INDIRECT(ADDRESS(ROW(),COLUMN()-2)),"%20",INDIRECT(ADDRESS(ROW(),COLUMN()-1)))</f>
        <v>https://maps.yandex.ru/?ll=38.201016%2035.401851&amp;z=16&amp;text=38.201016%2035.401851</v>
      </c>
      <c r="ZF61" s="87" t="str" cm="1">
        <f t="array" aca="1" ref="ZF61" ca="1">CONCATENATE($A$40,INDIRECT(ADDRESS(ROW(),COLUMN()-3)),"%2C",INDIRECT(ADDRESS(ROW(),COLUMN()-2)))</f>
        <v>https://maps.google.com/maps?q=38.201016%2C35.401851</v>
      </c>
      <c r="ZG61" s="79" t="s">
        <v>3229</v>
      </c>
      <c r="ZH61" s="10" t="str" cm="1">
        <f t="array" aca="1" ref="ZH61" ca="1">IF(INDIRECT(ADDRESS(ROW(),COLUMN()-6))="","X",IF(INDIRECT(ADDRESS(ROW(),COLUMN()-5))="",0,"OK"))</f>
        <v>OK</v>
      </c>
      <c r="ZI61" s="29" t="str">
        <f ca="1">IF(ZJ61="","",SUM(1+MAXA(ZI$1:ZI60)))</f>
        <v/>
      </c>
      <c r="ZJ61" s="8" t="str" cm="1">
        <f t="array" aca="1" ref="ZJ61" ca="1">IF(ZH61=0,INDIRECT(ADDRESS(ROW(),COLUMN()-8)),"")</f>
        <v/>
      </c>
      <c r="ZK61" s="33" t="s">
        <v>1192</v>
      </c>
      <c r="ZL61" s="10" t="str">
        <f t="shared" si="26"/>
        <v>$ZB$61</v>
      </c>
      <c r="ZM61" s="29" t="str">
        <f ca="1">IF(ZN61="","",SUM(1+MAXA(ZM$1:ZM60)))</f>
        <v/>
      </c>
      <c r="ZN61" s="8" t="str" cm="1">
        <f t="array" aca="1" ref="ZN61" ca="1">IF(ISNUMBER(SEARCH(ZN$1,INDEX(INDIRECT(ZO$1),ROW(ZL61),1)))=TRUE,INDIRECT(ZL61),"")</f>
        <v/>
      </c>
      <c r="ZO61" s="13" t="s">
        <v>1192</v>
      </c>
      <c r="ZP61" s="13" t="s">
        <v>1192</v>
      </c>
      <c r="ZQ61" s="13" t="s">
        <v>1192</v>
      </c>
      <c r="ZR61" s="13" t="s">
        <v>1192</v>
      </c>
      <c r="ZS61" s="13"/>
      <c r="ZT61" s="13"/>
      <c r="ZU61" s="13"/>
      <c r="ZV61" s="13"/>
      <c r="ZW61" s="13"/>
      <c r="ZX61" s="13"/>
      <c r="ZY61" s="13"/>
      <c r="ZZ61" s="13" t="s">
        <v>1192</v>
      </c>
      <c r="AAA61" s="10" t="str">
        <f t="shared" ca="1" si="57"/>
        <v/>
      </c>
      <c r="AAB61" s="22" t="s">
        <v>2617</v>
      </c>
      <c r="AAC61" s="6" t="s">
        <v>2618</v>
      </c>
      <c r="AAD61" s="37" t="s">
        <v>2619</v>
      </c>
      <c r="AAE61" s="27" t="str" cm="1">
        <f t="array" aca="1" ref="AAE61" ca="1">CONCATENATE($A$37,INDIRECT(ADDRESS(ROW(),COLUMN()-2)),"%20",INDIRECT(ADDRESS(ROW(),COLUMN()-1)),$A$39,INDIRECT(ADDRESS(ROW(),COLUMN()-2)),"%20",INDIRECT(ADDRESS(ROW(),COLUMN()-1)))</f>
        <v>https://maps.yandex.ru/?ll=38.478805%2035.020857&amp;z=16&amp;text=38.478805%2035.020857</v>
      </c>
      <c r="AAF61" s="87" t="str" cm="1">
        <f t="array" aca="1" ref="AAF61" ca="1">CONCATENATE($A$40,INDIRECT(ADDRESS(ROW(),COLUMN()-3)),"%2C",INDIRECT(ADDRESS(ROW(),COLUMN()-2)))</f>
        <v>https://maps.google.com/maps?q=38.478805%2C35.020857</v>
      </c>
      <c r="AAG61" s="79" t="s">
        <v>3229</v>
      </c>
      <c r="AAH61" s="10" t="str" cm="1">
        <f t="array" aca="1" ref="AAH61" ca="1">IF(INDIRECT(ADDRESS(ROW(),COLUMN()-6))="","X",IF(INDIRECT(ADDRESS(ROW(),COLUMN()-5))="",0,"OK"))</f>
        <v>OK</v>
      </c>
      <c r="AAI61" s="29" t="str">
        <f ca="1">IF(AAJ61="","",SUM(1+MAXA(AAI$1:AAI60)))</f>
        <v/>
      </c>
      <c r="AAJ61" s="8" t="str" cm="1">
        <f t="array" aca="1" ref="AAJ61" ca="1">IF(AAH61=0,INDIRECT(ADDRESS(ROW(),COLUMN()-8)),"")</f>
        <v/>
      </c>
      <c r="AAK61" s="33" t="s">
        <v>1192</v>
      </c>
      <c r="AAL61" s="10" t="str">
        <f t="shared" si="27"/>
        <v>$AAB$61</v>
      </c>
      <c r="AAM61" s="29" t="str">
        <f ca="1">IF(AAN61="","",SUM(1+MAXA(AAM$1:AAM60)))</f>
        <v/>
      </c>
      <c r="AAN61" s="8" t="str" cm="1">
        <f t="array" aca="1" ref="AAN61" ca="1">IF(ISNUMBER(SEARCH(AAN$1,INDEX(INDIRECT(AAO$1),ROW(AAL61),1)))=TRUE,INDIRECT(AAL61),"")</f>
        <v/>
      </c>
      <c r="AAO61" s="13" t="s">
        <v>1192</v>
      </c>
      <c r="AAP61" s="13" t="s">
        <v>1192</v>
      </c>
      <c r="AAQ61" s="13" t="s">
        <v>1192</v>
      </c>
      <c r="AAR61" s="13" t="s">
        <v>1192</v>
      </c>
      <c r="AAS61" s="13" t="s">
        <v>1192</v>
      </c>
      <c r="AAT61" s="13"/>
      <c r="AAU61" s="13"/>
      <c r="AAV61" s="13"/>
      <c r="AAW61" s="13"/>
      <c r="AAX61" s="13"/>
      <c r="AAY61" s="13"/>
      <c r="AAZ61" s="13" t="s">
        <v>1192</v>
      </c>
      <c r="ABA61" s="10" t="str">
        <f t="shared" ca="1" si="58"/>
        <v/>
      </c>
      <c r="ABB61" s="22" t="s">
        <v>2767</v>
      </c>
      <c r="ABC61" s="6" t="s">
        <v>2805</v>
      </c>
      <c r="ABD61" s="37" t="s">
        <v>2768</v>
      </c>
      <c r="ABE61" s="27" t="str" cm="1">
        <f t="array" aca="1" ref="ABE61" ca="1">CONCATENATE($A$37,INDIRECT(ADDRESS(ROW(),COLUMN()-2)),"%20",INDIRECT(ADDRESS(ROW(),COLUMN()-1)),$A$39,INDIRECT(ADDRESS(ROW(),COLUMN()-2)),"%20",INDIRECT(ADDRESS(ROW(),COLUMN()-1)))</f>
        <v>https://maps.yandex.ru/?ll=38.744690%2035.391404&amp;z=16&amp;text=38.744690%2035.391404</v>
      </c>
      <c r="ABF61" s="87" t="str" cm="1">
        <f t="array" aca="1" ref="ABF61" ca="1">CONCATENATE($A$40,INDIRECT(ADDRESS(ROW(),COLUMN()-3)),"%2C",INDIRECT(ADDRESS(ROW(),COLUMN()-2)))</f>
        <v>https://maps.google.com/maps?q=38.744690%2C35.391404</v>
      </c>
      <c r="ABG61" s="79" t="s">
        <v>3229</v>
      </c>
      <c r="ABH61" s="10" t="str" cm="1">
        <f t="array" aca="1" ref="ABH61" ca="1">IF(INDIRECT(ADDRESS(ROW(),COLUMN()-6))="","X",IF(INDIRECT(ADDRESS(ROW(),COLUMN()-5))="",0,"OK"))</f>
        <v>OK</v>
      </c>
      <c r="ABI61" s="29" t="str">
        <f ca="1">IF(ABJ61="","",SUM(1+MAXA(ABI$1:ABI60)))</f>
        <v/>
      </c>
      <c r="ABJ61" s="8" t="str" cm="1">
        <f t="array" aca="1" ref="ABJ61" ca="1">IF(ABH61=0,INDIRECT(ADDRESS(ROW(),COLUMN()-8)),"")</f>
        <v/>
      </c>
      <c r="ABK61" s="33" t="s">
        <v>1192</v>
      </c>
      <c r="ABL61" s="10" t="str">
        <f t="shared" si="28"/>
        <v>$ABB$61</v>
      </c>
      <c r="ABM61" s="29" t="str">
        <f ca="1">IF(ABN61="","",SUM(1+MAXA(ABM$1:ABM60)))</f>
        <v/>
      </c>
      <c r="ABN61" s="8" t="str" cm="1">
        <f t="array" aca="1" ref="ABN61" ca="1">IF(ISNUMBER(SEARCH(ABN$1,INDEX(INDIRECT(ABO$1),ROW(ABL61),1)))=TRUE,INDIRECT(ABL61),"")</f>
        <v/>
      </c>
      <c r="ABO61" s="13" t="s">
        <v>1192</v>
      </c>
      <c r="ABP61" s="13" t="s">
        <v>1192</v>
      </c>
      <c r="ABQ61" s="13" t="s">
        <v>1192</v>
      </c>
      <c r="ABR61" s="13"/>
      <c r="ABS61" s="13"/>
      <c r="ABT61" s="13"/>
      <c r="ABU61" s="13"/>
      <c r="ABV61" s="13"/>
      <c r="ABW61" s="13"/>
      <c r="ABX61" s="13"/>
      <c r="ABY61" s="13"/>
      <c r="ABZ61" s="13" t="s">
        <v>1192</v>
      </c>
      <c r="ACA61" s="10" t="str">
        <f t="shared" ca="1" si="59"/>
        <v/>
      </c>
      <c r="ACB61" s="22"/>
      <c r="ACC61" s="6"/>
      <c r="ACD61" s="37"/>
      <c r="ACE61" s="24"/>
      <c r="ACF61" s="88"/>
      <c r="ACG61" s="101"/>
      <c r="ACH61" s="10" t="str" cm="1">
        <f t="array" aca="1" ref="ACH61" ca="1">IF(INDIRECT(ADDRESS(ROW(),COLUMN()-6))="","X",IF(INDIRECT(ADDRESS(ROW(),COLUMN()-5))="",0,"OK"))</f>
        <v>X</v>
      </c>
      <c r="ACI61" s="29" t="str">
        <f ca="1">IF(ACJ61="","",SUM(1+MAXA(ACI$1:ACI60)))</f>
        <v/>
      </c>
      <c r="ACJ61" s="8" t="str" cm="1">
        <f t="array" aca="1" ref="ACJ61" ca="1">IF(ACH61=0,INDIRECT(ADDRESS(ROW(),COLUMN()-8)),"")</f>
        <v/>
      </c>
      <c r="ACK61" s="33" t="s">
        <v>1192</v>
      </c>
      <c r="ACL61" s="10" t="str">
        <f t="shared" si="29"/>
        <v>$ACB$61</v>
      </c>
      <c r="ACM61" s="29" t="str">
        <f ca="1">IF(ACN61="","",SUM(1+MAXA(ACM$1:ACM60)))</f>
        <v/>
      </c>
      <c r="ACN61" s="8" t="str" cm="1">
        <f t="array" aca="1" ref="ACN61" ca="1">IF(ISNUMBER(SEARCH(ACN$1,INDEX(INDIRECT(ACO$1),ROW(ACL61),1)))=TRUE,INDIRECT(ACL61),"")</f>
        <v/>
      </c>
      <c r="ACO61" s="13" t="s">
        <v>1192</v>
      </c>
      <c r="ACP61" s="13" t="s">
        <v>1192</v>
      </c>
      <c r="ACQ61" s="13" t="s">
        <v>1192</v>
      </c>
      <c r="ACR61" s="13"/>
      <c r="ACS61" s="13"/>
      <c r="ACT61" s="13"/>
      <c r="ACU61" s="13"/>
      <c r="ACV61" s="13"/>
      <c r="ACW61" s="13"/>
      <c r="ACX61" s="13"/>
      <c r="ACY61" s="13"/>
      <c r="ACZ61" s="13" t="s">
        <v>1192</v>
      </c>
      <c r="ADA61" s="10" t="str">
        <f t="shared" ca="1" si="60"/>
        <v/>
      </c>
      <c r="ADB61" s="22"/>
      <c r="ADC61" s="6"/>
      <c r="ADD61" s="37"/>
      <c r="ADE61" s="24"/>
      <c r="ADF61" s="24"/>
      <c r="ADG61" s="92"/>
      <c r="ADH61" s="10" t="str" cm="1">
        <f t="array" aca="1" ref="ADH61" ca="1">IF(INDIRECT(ADDRESS(ROW(),COLUMN()-6))="","X",IF(INDIRECT(ADDRESS(ROW(),COLUMN()-5))="",0,"OK"))</f>
        <v>X</v>
      </c>
      <c r="ADI61" s="29" t="str">
        <f ca="1">IF(ADJ61="","",SUM(1+MAXA(ADI$1:ADI60)))</f>
        <v/>
      </c>
      <c r="ADJ61" s="8" t="str" cm="1">
        <f t="array" aca="1" ref="ADJ61" ca="1">IF(ADH61=0,INDIRECT(ADDRESS(ROW(),COLUMN()-8)),"")</f>
        <v/>
      </c>
      <c r="ADK61" s="33" t="s">
        <v>1192</v>
      </c>
      <c r="ADL61" s="10" t="str">
        <f t="shared" si="30"/>
        <v>$ADB$61</v>
      </c>
      <c r="ADM61" s="29" t="str">
        <f ca="1">IF(ADN61="","",SUM(1+MAXA(ADM$1:ADM60)))</f>
        <v/>
      </c>
      <c r="ADN61" s="8" t="str" cm="1">
        <f t="array" aca="1" ref="ADN61" ca="1">IF(ISNUMBER(SEARCH(ADN$1,INDEX(INDIRECT(ADO$1),ROW(ADL61),1)))=TRUE,INDIRECT(ADL61),"")</f>
        <v/>
      </c>
      <c r="ADO61" s="13" t="s">
        <v>1192</v>
      </c>
      <c r="ADP61" s="13" t="s">
        <v>1192</v>
      </c>
      <c r="ADQ61" s="13" t="s">
        <v>1192</v>
      </c>
      <c r="ADR61" s="13" t="s">
        <v>1192</v>
      </c>
      <c r="ADS61" s="13" t="s">
        <v>1192</v>
      </c>
      <c r="ADT61" s="13"/>
      <c r="ADU61" s="13"/>
      <c r="ADV61" s="13"/>
      <c r="ADW61" s="13"/>
      <c r="ADX61" s="13"/>
      <c r="ADY61" s="13"/>
      <c r="ADZ61" s="13" t="s">
        <v>1192</v>
      </c>
      <c r="AEA61" s="10" t="str">
        <f t="shared" ca="1" si="61"/>
        <v/>
      </c>
      <c r="AEB61" s="22"/>
      <c r="AEC61" s="37"/>
      <c r="AED61" s="37"/>
      <c r="AEE61" s="24"/>
      <c r="AEF61" s="24"/>
      <c r="AEG61" s="79"/>
      <c r="AEH61" s="10" t="str" cm="1">
        <f t="array" aca="1" ref="AEH61" ca="1">IF(INDIRECT(ADDRESS(ROW(),COLUMN()-6))="","X",IF(INDIRECT(ADDRESS(ROW(),COLUMN()-5))="",0,"OK"))</f>
        <v>X</v>
      </c>
      <c r="AEI61" s="29" t="str">
        <f ca="1">IF(AEJ61="","",SUM(1+MAXA(AEI$1:AEI60)))</f>
        <v/>
      </c>
      <c r="AEJ61" s="8" t="str" cm="1">
        <f t="array" aca="1" ref="AEJ61" ca="1">IF(AEH61=0,INDIRECT(ADDRESS(ROW(),COLUMN()-8)),"")</f>
        <v/>
      </c>
      <c r="AEK61" s="33" t="s">
        <v>1192</v>
      </c>
      <c r="AEL61" s="10" t="str">
        <f t="shared" si="31"/>
        <v>$AEB$61</v>
      </c>
      <c r="AEM61" s="29" t="str">
        <f ca="1">IF(AEN61="","",SUM(1+MAXA(AEM$1:AEM60)))</f>
        <v/>
      </c>
      <c r="AEN61" s="8" t="str" cm="1">
        <f t="array" aca="1" ref="AEN61" ca="1">IF(ISNUMBER(SEARCH(AEN$1,INDEX(INDIRECT(AEO$1),ROW(AEL61),1)))=TRUE,INDIRECT(AEL61),"")</f>
        <v/>
      </c>
      <c r="AEO61" s="13" t="s">
        <v>1192</v>
      </c>
      <c r="AEP61" s="13" t="s">
        <v>1192</v>
      </c>
      <c r="AEQ61" s="13" t="s">
        <v>1192</v>
      </c>
      <c r="AER61" s="13" t="s">
        <v>1192</v>
      </c>
      <c r="AES61" s="13" t="s">
        <v>1192</v>
      </c>
      <c r="AET61" s="13" t="s">
        <v>1192</v>
      </c>
      <c r="AEU61" s="13" t="s">
        <v>1192</v>
      </c>
      <c r="AEV61" s="13" t="s">
        <v>1192</v>
      </c>
    </row>
    <row r="62" spans="1:828" s="4" customFormat="1" ht="24.75" customHeight="1" x14ac:dyDescent="0.2">
      <c r="B62" s="10" t="str">
        <f t="shared" ca="1" si="32"/>
        <v/>
      </c>
      <c r="C62" s="8"/>
      <c r="D62" s="10"/>
      <c r="E62" s="10"/>
      <c r="G62" s="81"/>
      <c r="H62" s="94"/>
      <c r="I62" s="10" t="str" cm="1">
        <f t="array" aca="1" ref="I62" ca="1">IF(INDIRECT(ADDRESS(ROW(),COLUMN()-6))="","X",IF(INDIRECT(ADDRESS(ROW(),COLUMN()-5))="",0,"OK"))</f>
        <v>X</v>
      </c>
      <c r="J62" s="29" t="str">
        <f ca="1">IF(K62="","",SUM(1+MAXA(J$1:J61)))</f>
        <v/>
      </c>
      <c r="K62" s="8" t="str" cm="1">
        <f t="array" aca="1" ref="K62" ca="1">IF(I62=0,INDIRECT(ADDRESS(ROW(),COLUMN()-8)),"")</f>
        <v/>
      </c>
      <c r="L62" s="31"/>
      <c r="M62" s="10" t="str">
        <f t="shared" si="0"/>
        <v>$C$62</v>
      </c>
      <c r="N62" s="29" t="str">
        <f ca="1">IF(O62="","",SUM(1+MAXA(N$1:N61)))</f>
        <v/>
      </c>
      <c r="O62" s="8" t="str" cm="1">
        <f t="array" aca="1" ref="O62" ca="1">IF(ISNUMBER(SEARCH(O$1,INDEX(INDIRECT($P$1),ROW(M62),1)))=TRUE,INDIRECT(M62),"")</f>
        <v/>
      </c>
      <c r="P62" s="13" t="s">
        <v>1192</v>
      </c>
      <c r="Q62" s="13" t="s">
        <v>1192</v>
      </c>
      <c r="R62" s="13"/>
      <c r="S62" s="13"/>
      <c r="T62" s="13"/>
      <c r="U62" s="13"/>
      <c r="V62" s="13"/>
      <c r="W62" s="13"/>
      <c r="X62" s="13"/>
      <c r="Y62" s="13" t="s">
        <v>1192</v>
      </c>
      <c r="Z62" s="13" t="s">
        <v>1192</v>
      </c>
      <c r="AA62" s="10" t="str">
        <f t="shared" ca="1" si="62"/>
        <v/>
      </c>
      <c r="AB62" s="8"/>
      <c r="AC62" s="10"/>
      <c r="AD62" s="10"/>
      <c r="AF62" s="81"/>
      <c r="AG62" s="81"/>
      <c r="AH62" s="10" t="str" cm="1">
        <f t="array" aca="1" ref="AH62" ca="1">IF(INDIRECT(ADDRESS(ROW(),COLUMN()-6))="","X",IF(INDIRECT(ADDRESS(ROW(),COLUMN()-5))="",0,"OK"))</f>
        <v>X</v>
      </c>
      <c r="AI62" s="29" t="str">
        <f ca="1">IF(AJ62="","",SUM(1+MAXA(AI$1:AI61)))</f>
        <v/>
      </c>
      <c r="AJ62" s="8" t="str" cm="1">
        <f t="array" aca="1" ref="AJ62" ca="1">IF(AH62=0,INDIRECT(ADDRESS(ROW(),COLUMN()-8)),"")</f>
        <v/>
      </c>
      <c r="AK62" s="31"/>
      <c r="AL62" s="10" t="str">
        <f t="shared" si="1"/>
        <v>$AB$62</v>
      </c>
      <c r="AM62" s="29" t="str">
        <f ca="1">IF(AN62="","",SUM(1+MAXA(AM$1:AM61)))</f>
        <v/>
      </c>
      <c r="AN62" s="8" t="str" cm="1">
        <f t="array" aca="1" ref="AN62" ca="1">IF(ISNUMBER(SEARCH(AN$1,INDEX(INDIRECT($AO$1),ROW(AL62),1)))=TRUE,INDIRECT(AL62),"")</f>
        <v/>
      </c>
      <c r="AO62" s="13" t="s">
        <v>1192</v>
      </c>
      <c r="AP62" s="13" t="s">
        <v>1192</v>
      </c>
      <c r="AQ62" s="13" t="s">
        <v>1192</v>
      </c>
      <c r="AR62" s="13"/>
      <c r="AS62" s="13"/>
      <c r="AT62" s="13"/>
      <c r="AU62" s="13"/>
      <c r="AV62" s="13"/>
      <c r="AW62" s="13"/>
      <c r="AX62" s="13" t="s">
        <v>1192</v>
      </c>
      <c r="AY62" s="13" t="s">
        <v>1192</v>
      </c>
      <c r="AZ62" s="13" t="s">
        <v>1192</v>
      </c>
      <c r="BA62" s="10" t="str">
        <f t="shared" ca="1" si="33"/>
        <v/>
      </c>
      <c r="BB62" s="8" t="s">
        <v>3508</v>
      </c>
      <c r="BC62" s="3" t="s">
        <v>3312</v>
      </c>
      <c r="BD62" s="3" t="s">
        <v>3313</v>
      </c>
      <c r="BE62" s="27" t="str" cm="1">
        <f t="array" aca="1" ref="BE62" ca="1">CONCATENATE($A$37,INDIRECT(ADDRESS(ROW(),COLUMN()-2)),"%20",INDIRECT(ADDRESS(ROW(),COLUMN()-1)),$A$39,INDIRECT(ADDRESS(ROW(),COLUMN()-2)),"%20",INDIRECT(ADDRESS(ROW(),COLUMN()-1)))</f>
        <v>https://maps.yandex.ru/?ll=38.697141%2035.519167&amp;z=16&amp;text=38.697141%2035.519167</v>
      </c>
      <c r="BF62" s="87" t="str" cm="1">
        <f t="array" aca="1" ref="BF62" ca="1">CONCATENATE($A$40,INDIRECT(ADDRESS(ROW(),COLUMN()-3)),"%2C",INDIRECT(ADDRESS(ROW(),COLUMN()-2)))</f>
        <v>https://maps.google.com/maps?q=38.697141%2C35.519167</v>
      </c>
      <c r="BG62" s="92" t="s">
        <v>3229</v>
      </c>
      <c r="BH62" s="10" t="str" cm="1">
        <f t="array" aca="1" ref="BH62" ca="1">IF(INDIRECT(ADDRESS(ROW(),COLUMN()-6))="","X",IF(INDIRECT(ADDRESS(ROW(),COLUMN()-5))="",0,"OK"))</f>
        <v>OK</v>
      </c>
      <c r="BI62" s="29" t="str">
        <f ca="1">IF(BJ62="","",SUM(1+MAXA(BI$1:BI61)))</f>
        <v/>
      </c>
      <c r="BJ62" s="8" t="str" cm="1">
        <f t="array" aca="1" ref="BJ62" ca="1">IF(BH62=0,INDIRECT(ADDRESS(ROW(),COLUMN()-8)),"")</f>
        <v/>
      </c>
      <c r="BK62" s="31"/>
      <c r="BL62" s="10" t="str">
        <f t="shared" si="2"/>
        <v>$BB$62</v>
      </c>
      <c r="BM62" s="29" t="str">
        <f ca="1">IF(BN62="","",SUM(1+MAXA(BM$1:BM61)))</f>
        <v/>
      </c>
      <c r="BN62" s="8" t="str" cm="1">
        <f t="array" aca="1" ref="BN62" ca="1">IF(ISNUMBER(SEARCH(BN$1,INDEX(INDIRECT(BO$1),ROW(BL62),1)))=TRUE,INDIRECT(BL62),"")</f>
        <v/>
      </c>
      <c r="BO62" s="13" t="s">
        <v>1192</v>
      </c>
      <c r="BP62" s="13" t="s">
        <v>1192</v>
      </c>
      <c r="BQ62" s="13" t="s">
        <v>1192</v>
      </c>
      <c r="BR62" s="13"/>
      <c r="BS62" s="13"/>
      <c r="BT62" s="13"/>
      <c r="BU62" s="13"/>
      <c r="BV62" s="13"/>
      <c r="BW62" s="13" t="s">
        <v>1192</v>
      </c>
      <c r="BX62" s="13" t="s">
        <v>1192</v>
      </c>
      <c r="BY62" s="13"/>
      <c r="BZ62" s="13"/>
      <c r="CA62" s="10" t="str">
        <f t="shared" ca="1" si="34"/>
        <v/>
      </c>
      <c r="CB62" s="8" t="s">
        <v>3094</v>
      </c>
      <c r="CC62" s="10" t="s">
        <v>894</v>
      </c>
      <c r="CD62" s="10" t="s">
        <v>895</v>
      </c>
      <c r="CE62" s="27" t="str" cm="1">
        <f t="array" aca="1" ref="CE62" ca="1">CONCATENATE($A$37,INDIRECT(ADDRESS(ROW(),COLUMN()-2)),"%20",INDIRECT(ADDRESS(ROW(),COLUMN()-1)),$A$39,INDIRECT(ADDRESS(ROW(),COLUMN()-2)),"%20",INDIRECT(ADDRESS(ROW(),COLUMN()-1)))</f>
        <v>https://maps.yandex.ru/?ll=38.80175%2035.42695&amp;z=16&amp;text=38.80175%2035.42695</v>
      </c>
      <c r="CF62" s="87" t="str" cm="1">
        <f t="array" aca="1" ref="CF62" ca="1">CONCATENATE($A$40,INDIRECT(ADDRESS(ROW(),COLUMN()-3)),"%2C",INDIRECT(ADDRESS(ROW(),COLUMN()-2)))</f>
        <v>https://maps.google.com/maps?q=38.80175%2C35.42695</v>
      </c>
      <c r="CG62" s="92" t="s">
        <v>3229</v>
      </c>
      <c r="CH62" s="10" t="str" cm="1">
        <f t="array" aca="1" ref="CH62" ca="1">IF(INDIRECT(ADDRESS(ROW(),COLUMN()-6))="","X",IF(INDIRECT(ADDRESS(ROW(),COLUMN()-5))="",0,"OK"))</f>
        <v>OK</v>
      </c>
      <c r="CI62" s="29" t="str">
        <f ca="1">IF(CJ62="","",SUM(1+MAXA(CI$1:CI61)))</f>
        <v/>
      </c>
      <c r="CJ62" s="8" t="str" cm="1">
        <f t="array" aca="1" ref="CJ62" ca="1">IF(CH62=0,INDIRECT(ADDRESS(ROW(),COLUMN()-8)),"")</f>
        <v/>
      </c>
      <c r="CK62" s="31"/>
      <c r="CL62" s="10" t="str">
        <f t="shared" si="3"/>
        <v>$CB$62</v>
      </c>
      <c r="CM62" s="29" t="str">
        <f ca="1">IF(CN62="","",SUM(1+MAXA(CM$1:CM61)))</f>
        <v/>
      </c>
      <c r="CN62" s="8" t="str" cm="1">
        <f t="array" aca="1" ref="CN62" ca="1">IF(ISNUMBER(SEARCH(CN$1,INDEX(INDIRECT(CO$1),ROW(CL62),1)))=TRUE,INDIRECT(CL62),"")</f>
        <v/>
      </c>
      <c r="CO62" s="13" t="s">
        <v>1192</v>
      </c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 t="s">
        <v>1192</v>
      </c>
      <c r="DA62" s="10" t="str">
        <f t="shared" ca="1" si="65"/>
        <v/>
      </c>
      <c r="DB62" s="8"/>
      <c r="DC62" s="10"/>
      <c r="DD62" s="10"/>
      <c r="DF62" s="81"/>
      <c r="DG62" s="96"/>
      <c r="DH62" s="10" t="str" cm="1">
        <f t="array" aca="1" ref="DH62" ca="1">IF(INDIRECT(ADDRESS(ROW(),COLUMN()-6))="","X",IF(INDIRECT(ADDRESS(ROW(),COLUMN()-5))="",0,"OK"))</f>
        <v>X</v>
      </c>
      <c r="DI62" s="29" t="str">
        <f ca="1">IF(DJ62="","",SUM(1+MAXA(DI$1:DI61)))</f>
        <v/>
      </c>
      <c r="DJ62" s="8" t="str" cm="1">
        <f t="array" aca="1" ref="DJ62" ca="1">IF(DH62=0,INDIRECT(ADDRESS(ROW(),COLUMN()-8)),"")</f>
        <v/>
      </c>
      <c r="DK62" s="31"/>
      <c r="DL62" s="10" t="str">
        <f t="shared" si="66"/>
        <v>$DB$62</v>
      </c>
      <c r="DM62" s="29" t="str">
        <f ca="1">IF(DN62="","",SUM(1+MAXA(DM$1:DM61)))</f>
        <v/>
      </c>
      <c r="DN62" s="8" t="str" cm="1">
        <f t="array" aca="1" ref="DN62" ca="1">IF(ISNUMBER(SEARCH(DN$1,INDEX(INDIRECT(DO$1),ROW(DL62),1)))=TRUE,INDIRECT(DL62),"")</f>
        <v/>
      </c>
      <c r="DO62" s="13" t="s">
        <v>1192</v>
      </c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 t="s">
        <v>1192</v>
      </c>
      <c r="EA62" s="10" t="str">
        <f t="shared" ca="1" si="35"/>
        <v/>
      </c>
      <c r="EB62" s="22"/>
      <c r="EC62" s="14"/>
      <c r="ED62" s="14"/>
      <c r="EE62" s="15"/>
      <c r="EF62" s="15"/>
      <c r="EG62" s="92"/>
      <c r="EH62" s="10" t="str" cm="1">
        <f t="array" aca="1" ref="EH62" ca="1">IF(INDIRECT(ADDRESS(ROW(),COLUMN()-6))="","X",IF(INDIRECT(ADDRESS(ROW(),COLUMN()-5))="",0,"OK"))</f>
        <v>X</v>
      </c>
      <c r="EI62" s="29" t="str">
        <f ca="1">IF(EJ62="","",SUM(1+MAXA(EI$1:EI61)))</f>
        <v/>
      </c>
      <c r="EJ62" s="8" t="str" cm="1">
        <f t="array" aca="1" ref="EJ62" ca="1">IF(EH62=0,INDIRECT(ADDRESS(ROW(),COLUMN()-8)),"")</f>
        <v/>
      </c>
      <c r="EK62" s="31"/>
      <c r="EL62" s="10" t="str">
        <f t="shared" si="5"/>
        <v>$EB$62</v>
      </c>
      <c r="EM62" s="29" t="str">
        <f ca="1">IF(EN62="","",SUM(1+MAXA(EM$1:EM61)))</f>
        <v/>
      </c>
      <c r="EN62" s="8" t="str" cm="1">
        <f t="array" aca="1" ref="EN62" ca="1">IF(ISNUMBER(SEARCH(EN$1,INDEX(INDIRECT(EO$1),ROW(EL62),1)))=TRUE,INDIRECT(EL62),"")</f>
        <v/>
      </c>
      <c r="EO62" s="13" t="s">
        <v>1192</v>
      </c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0" t="str">
        <f t="shared" ca="1" si="36"/>
        <v/>
      </c>
      <c r="FB62" s="22" t="s">
        <v>807</v>
      </c>
      <c r="FC62" s="14" t="s">
        <v>808</v>
      </c>
      <c r="FD62" s="14" t="s">
        <v>809</v>
      </c>
      <c r="FE62" s="27" t="str" cm="1">
        <f t="array" aca="1" ref="FE62" ca="1">CONCATENATE($A$37,INDIRECT(ADDRESS(ROW(),COLUMN()-2)),"%20",INDIRECT(ADDRESS(ROW(),COLUMN()-1)),$A$39,INDIRECT(ADDRESS(ROW(),COLUMN()-2)),"%20",INDIRECT(ADDRESS(ROW(),COLUMN()-1)))</f>
        <v>https://maps.yandex.ru/?ll=38.627747%2035.528097&amp;z=16&amp;text=38.627747%2035.528097</v>
      </c>
      <c r="FF62" s="87" t="str" cm="1">
        <f t="array" aca="1" ref="FF62" ca="1">CONCATENATE($A$40,INDIRECT(ADDRESS(ROW(),COLUMN()-3)),"%2C",INDIRECT(ADDRESS(ROW(),COLUMN()-2)))</f>
        <v>https://maps.google.com/maps?q=38.627747%2C35.528097</v>
      </c>
      <c r="FG62" s="92" t="s">
        <v>3229</v>
      </c>
      <c r="FH62" s="10" t="str" cm="1">
        <f t="array" aca="1" ref="FH62" ca="1">IF(INDIRECT(ADDRESS(ROW(),COLUMN()-6))="","X",IF(INDIRECT(ADDRESS(ROW(),COLUMN()-5))="",0,"OK"))</f>
        <v>OK</v>
      </c>
      <c r="FI62" s="29" t="str">
        <f ca="1">IF(FJ62="","",SUM(1+MAXA(FI$1:FI61)))</f>
        <v/>
      </c>
      <c r="FJ62" s="8" t="str" cm="1">
        <f t="array" aca="1" ref="FJ62" ca="1">IF(FH62=0,INDIRECT(ADDRESS(ROW(),COLUMN()-8)),"")</f>
        <v/>
      </c>
      <c r="FK62" s="31"/>
      <c r="FL62" s="10" t="str">
        <f t="shared" si="6"/>
        <v>$FB$62</v>
      </c>
      <c r="FM62" s="29" t="str">
        <f ca="1">IF(FN62="","",SUM(1+MAXA(FM$1:FM61)))</f>
        <v/>
      </c>
      <c r="FN62" s="8" t="str" cm="1">
        <f t="array" aca="1" ref="FN62" ca="1">IF(ISNUMBER(SEARCH(FN$1,INDEX(INDIRECT(FO$1),ROW(FL62),1)))=TRUE,INDIRECT(FL62),"")</f>
        <v/>
      </c>
      <c r="FO62" s="13" t="s">
        <v>1192</v>
      </c>
      <c r="FP62" s="13" t="s">
        <v>1192</v>
      </c>
      <c r="FQ62" s="13" t="s">
        <v>1192</v>
      </c>
      <c r="FR62" s="13" t="s">
        <v>1192</v>
      </c>
      <c r="FS62" s="13" t="s">
        <v>1192</v>
      </c>
      <c r="FT62" s="13"/>
      <c r="FU62" s="13"/>
      <c r="FV62" s="13"/>
      <c r="FW62" s="13"/>
      <c r="FX62" s="13"/>
      <c r="FY62" s="13"/>
      <c r="FZ62" s="13"/>
      <c r="GA62" s="10" t="str">
        <f t="shared" ca="1" si="37"/>
        <v/>
      </c>
      <c r="GB62" s="22"/>
      <c r="GC62" s="14"/>
      <c r="GD62" s="14"/>
      <c r="GE62" s="24"/>
      <c r="GF62" s="88"/>
      <c r="GG62" s="115"/>
      <c r="GH62" s="10" t="str" cm="1">
        <f t="array" aca="1" ref="GH62" ca="1">IF(INDIRECT(ADDRESS(ROW(),COLUMN()-6))="","X",IF(INDIRECT(ADDRESS(ROW(),COLUMN()-5))="",0,"OK"))</f>
        <v>X</v>
      </c>
      <c r="GI62" s="29" t="str">
        <f ca="1">IF(GJ62="","",SUM(1+MAXA(GI$1:GI61)))</f>
        <v/>
      </c>
      <c r="GJ62" s="8" t="str" cm="1">
        <f t="array" aca="1" ref="GJ62" ca="1">IF(GH62=0,INDIRECT(ADDRESS(ROW(),COLUMN()-8)),"")</f>
        <v/>
      </c>
      <c r="GK62" s="31"/>
      <c r="GL62" s="10" t="str">
        <f t="shared" si="7"/>
        <v>$GB$62</v>
      </c>
      <c r="GM62" s="29" t="str">
        <f ca="1">IF(GN62="","",SUM(1+MAXA(GM$1:GM61)))</f>
        <v/>
      </c>
      <c r="GN62" s="8" t="str" cm="1">
        <f t="array" aca="1" ref="GN62" ca="1">IF(ISNUMBER(SEARCH(GN$1,INDEX(INDIRECT(GO$1),ROW(GL62),1)))=TRUE,INDIRECT(GL62),"")</f>
        <v/>
      </c>
      <c r="GO62" s="13" t="s">
        <v>1192</v>
      </c>
      <c r="GP62" s="13" t="s">
        <v>1192</v>
      </c>
      <c r="GQ62" s="13" t="s">
        <v>1192</v>
      </c>
      <c r="GR62" s="13" t="s">
        <v>1192</v>
      </c>
      <c r="GS62" s="13" t="s">
        <v>1192</v>
      </c>
      <c r="GT62" s="13"/>
      <c r="GU62" s="13"/>
      <c r="GV62" s="13"/>
      <c r="GW62" s="13"/>
      <c r="GX62" s="13"/>
      <c r="GY62" s="13"/>
      <c r="GZ62" s="13"/>
      <c r="HA62" s="10" t="str">
        <f t="shared" ca="1" si="38"/>
        <v/>
      </c>
      <c r="HB62" s="22" t="s">
        <v>787</v>
      </c>
      <c r="HC62" s="14" t="s">
        <v>788</v>
      </c>
      <c r="HD62" s="14" t="s">
        <v>789</v>
      </c>
      <c r="HE62" s="27" t="str" cm="1">
        <f t="array" aca="1" ref="HE62" ca="1">CONCATENATE($A$37,INDIRECT(ADDRESS(ROW(),COLUMN()-2)),"%20",INDIRECT(ADDRESS(ROW(),COLUMN()-1)),$A$39,INDIRECT(ADDRESS(ROW(),COLUMN()-2)),"%20",INDIRECT(ADDRESS(ROW(),COLUMN()-1)))</f>
        <v>https://maps.yandex.ru/?ll=38.802919%2035.093475&amp;z=16&amp;text=38.802919%2035.093475</v>
      </c>
      <c r="HF62" s="87" t="str" cm="1">
        <f t="array" aca="1" ref="HF62" ca="1">CONCATENATE($A$40,INDIRECT(ADDRESS(ROW(),COLUMN()-3)),"%2C",INDIRECT(ADDRESS(ROW(),COLUMN()-2)))</f>
        <v>https://maps.google.com/maps?q=38.802919%2C35.093475</v>
      </c>
      <c r="HG62" s="92" t="s">
        <v>3229</v>
      </c>
      <c r="HH62" s="10" t="str" cm="1">
        <f t="array" aca="1" ref="HH62" ca="1">IF(INDIRECT(ADDRESS(ROW(),COLUMN()-6))="","X",IF(INDIRECT(ADDRESS(ROW(),COLUMN()-5))="",0,"OK"))</f>
        <v>OK</v>
      </c>
      <c r="HI62" s="29" t="str">
        <f ca="1">IF(HJ62="","",SUM(1+MAXA(HI$1:HI61)))</f>
        <v/>
      </c>
      <c r="HJ62" s="8" t="str" cm="1">
        <f t="array" aca="1" ref="HJ62" ca="1">IF(HH62=0,INDIRECT(ADDRESS(ROW(),COLUMN()-8)),"")</f>
        <v/>
      </c>
      <c r="HK62" s="31"/>
      <c r="HL62" s="10" t="str">
        <f t="shared" si="8"/>
        <v>$HB$62</v>
      </c>
      <c r="HM62" s="29" t="str">
        <f ca="1">IF(HN62="","",SUM(1+MAXA(HM$1:HM61)))</f>
        <v/>
      </c>
      <c r="HN62" s="8" t="str" cm="1">
        <f t="array" aca="1" ref="HN62" ca="1">IF(ISNUMBER(SEARCH(HN$1,INDEX(INDIRECT(HO$1),ROW(HL62),1)))=TRUE,INDIRECT(HL62),"")</f>
        <v/>
      </c>
      <c r="HO62" s="13" t="s">
        <v>1192</v>
      </c>
      <c r="HP62" s="13" t="s">
        <v>1192</v>
      </c>
      <c r="HQ62" s="13" t="s">
        <v>1192</v>
      </c>
      <c r="HR62" s="13"/>
      <c r="HS62" s="13"/>
      <c r="HT62" s="13"/>
      <c r="HU62" s="13"/>
      <c r="HV62" s="13"/>
      <c r="HW62" s="13"/>
      <c r="HX62" s="13"/>
      <c r="HY62" s="13" t="s">
        <v>1192</v>
      </c>
      <c r="HZ62" s="13" t="s">
        <v>1192</v>
      </c>
      <c r="IA62" s="10" t="str">
        <f t="shared" ca="1" si="39"/>
        <v/>
      </c>
      <c r="IB62" s="22" t="s">
        <v>810</v>
      </c>
      <c r="IC62" s="14" t="s">
        <v>811</v>
      </c>
      <c r="ID62" s="14" t="s">
        <v>812</v>
      </c>
      <c r="IE62" s="27" t="str" cm="1">
        <f t="array" aca="1" ref="IE62" ca="1">CONCATENATE($A$37,INDIRECT(ADDRESS(ROW(),COLUMN()-2)),"%20",INDIRECT(ADDRESS(ROW(),COLUMN()-1)),$A$39,INDIRECT(ADDRESS(ROW(),COLUMN()-2)),"%20",INDIRECT(ADDRESS(ROW(),COLUMN()-1)))</f>
        <v>https://maps.yandex.ru/?ll=38.9027%2035.625241&amp;z=16&amp;text=38.9027%2035.625241</v>
      </c>
      <c r="IF62" s="87" t="str" cm="1">
        <f t="array" aca="1" ref="IF62" ca="1">CONCATENATE($A$40,INDIRECT(ADDRESS(ROW(),COLUMN()-3)),"%2C",INDIRECT(ADDRESS(ROW(),COLUMN()-2)))</f>
        <v>https://maps.google.com/maps?q=38.9027%2C35.625241</v>
      </c>
      <c r="IG62" s="79" t="s">
        <v>3229</v>
      </c>
      <c r="IH62" s="10" t="str" cm="1">
        <f t="array" aca="1" ref="IH62" ca="1">IF(INDIRECT(ADDRESS(ROW(),COLUMN()-6))="","X",IF(INDIRECT(ADDRESS(ROW(),COLUMN()-5))="",0,"OK"))</f>
        <v>OK</v>
      </c>
      <c r="II62" s="29" t="str">
        <f ca="1">IF(IJ62="","",SUM(1+MAXA(II$1:II61)))</f>
        <v/>
      </c>
      <c r="IJ62" s="8" t="str" cm="1">
        <f t="array" aca="1" ref="IJ62" ca="1">IF(IH62=0,INDIRECT(ADDRESS(ROW(),COLUMN()-8)),"")</f>
        <v/>
      </c>
      <c r="IK62" s="31"/>
      <c r="IL62" s="10" t="str">
        <f t="shared" si="9"/>
        <v>$IB$62</v>
      </c>
      <c r="IM62" s="29" t="str">
        <f ca="1">IF(IN62="","",SUM(1+MAXA(IM$1:IM61)))</f>
        <v/>
      </c>
      <c r="IN62" s="8" t="str" cm="1">
        <f t="array" aca="1" ref="IN62" ca="1">IF(ISNUMBER(SEARCH(IN$1,INDEX(INDIRECT(IO$1),ROW(IL62),1)))=TRUE,INDIRECT(IL62),"")</f>
        <v/>
      </c>
      <c r="IO62" s="13" t="s">
        <v>1192</v>
      </c>
      <c r="IP62" s="13" t="s">
        <v>1192</v>
      </c>
      <c r="IQ62" s="13" t="s">
        <v>1192</v>
      </c>
      <c r="IR62" s="13"/>
      <c r="IS62" s="13"/>
      <c r="IT62" s="13"/>
      <c r="IU62" s="13"/>
      <c r="IV62" s="13"/>
      <c r="IW62" s="13"/>
      <c r="IX62" s="13" t="s">
        <v>1192</v>
      </c>
      <c r="IY62" s="13" t="s">
        <v>1192</v>
      </c>
      <c r="IZ62" s="13" t="s">
        <v>1192</v>
      </c>
      <c r="JA62" s="10" t="str">
        <f t="shared" ca="1" si="40"/>
        <v/>
      </c>
      <c r="JB62" s="22"/>
      <c r="JC62" s="14"/>
      <c r="JD62" s="14"/>
      <c r="JE62" s="24"/>
      <c r="JF62" s="88"/>
      <c r="JG62" s="101"/>
      <c r="JH62" s="10" t="str" cm="1">
        <f t="array" aca="1" ref="JH62" ca="1">IF(INDIRECT(ADDRESS(ROW(),COLUMN()-6))="","X",IF(INDIRECT(ADDRESS(ROW(),COLUMN()-5))="",0,"OK"))</f>
        <v>X</v>
      </c>
      <c r="JI62" s="29" t="str">
        <f ca="1">IF(JJ62="","",SUM(1+MAXA(JI$1:JI61)))</f>
        <v/>
      </c>
      <c r="JJ62" s="8" t="str" cm="1">
        <f t="array" aca="1" ref="JJ62" ca="1">IF(JH62=0,INDIRECT(ADDRESS(ROW(),COLUMN()-8)),"")</f>
        <v/>
      </c>
      <c r="JK62" s="31"/>
      <c r="JL62" s="10" t="str">
        <f t="shared" si="10"/>
        <v>$JB$62</v>
      </c>
      <c r="JM62" s="29" t="str">
        <f ca="1">IF(JN62="","",SUM(1+MAXA(JM$1:JM61)))</f>
        <v/>
      </c>
      <c r="JN62" s="8" t="str" cm="1">
        <f t="array" aca="1" ref="JN62" ca="1">IF(ISNUMBER(SEARCH(JN$1,INDEX(INDIRECT(JO$1),ROW(JL62),1)))=TRUE,INDIRECT(JL62),"")</f>
        <v/>
      </c>
      <c r="JO62" s="13" t="s">
        <v>1192</v>
      </c>
      <c r="JP62" s="13" t="s">
        <v>1192</v>
      </c>
      <c r="JQ62" s="13" t="s">
        <v>1192</v>
      </c>
      <c r="JR62" s="13"/>
      <c r="JS62" s="13"/>
      <c r="JT62" s="13"/>
      <c r="JU62" s="13"/>
      <c r="JV62" s="13"/>
      <c r="JW62" s="13"/>
      <c r="JX62" s="13" t="s">
        <v>1192</v>
      </c>
      <c r="JY62" s="13" t="s">
        <v>1192</v>
      </c>
      <c r="JZ62" s="13" t="s">
        <v>1192</v>
      </c>
      <c r="KA62" s="10" t="str">
        <f t="shared" ca="1" si="41"/>
        <v/>
      </c>
      <c r="KB62" s="22" t="s">
        <v>813</v>
      </c>
      <c r="KC62" s="14" t="s">
        <v>814</v>
      </c>
      <c r="KD62" s="14" t="s">
        <v>815</v>
      </c>
      <c r="KE62" s="27" t="str" cm="1">
        <f t="array" aca="1" ref="KE62" ca="1">CONCATENATE($A$37,INDIRECT(ADDRESS(ROW(),COLUMN()-2)),"%20",INDIRECT(ADDRESS(ROW(),COLUMN()-1)),$A$39,INDIRECT(ADDRESS(ROW(),COLUMN()-2)),"%20",INDIRECT(ADDRESS(ROW(),COLUMN()-1)))</f>
        <v>https://maps.yandex.ru/?ll=38.552164%2035.680625&amp;z=16&amp;text=38.552164%2035.680625</v>
      </c>
      <c r="KF62" s="87" t="str" cm="1">
        <f t="array" aca="1" ref="KF62" ca="1">CONCATENATE($A$40,INDIRECT(ADDRESS(ROW(),COLUMN()-3)),"%2C",INDIRECT(ADDRESS(ROW(),COLUMN()-2)))</f>
        <v>https://maps.google.com/maps?q=38.552164%2C35.680625</v>
      </c>
      <c r="KG62" s="79" t="s">
        <v>3229</v>
      </c>
      <c r="KH62" s="10" t="str" cm="1">
        <f t="array" aca="1" ref="KH62" ca="1">IF(INDIRECT(ADDRESS(ROW(),COLUMN()-6))="","X",IF(INDIRECT(ADDRESS(ROW(),COLUMN()-5))="",0,"OK"))</f>
        <v>OK</v>
      </c>
      <c r="KI62" s="29" t="str">
        <f ca="1">IF(KJ62="","",SUM(1+MAXA(KI$1:KI61)))</f>
        <v/>
      </c>
      <c r="KJ62" s="8" t="str" cm="1">
        <f t="array" aca="1" ref="KJ62" ca="1">IF(KH62=0,INDIRECT(ADDRESS(ROW(),COLUMN()-8)),"")</f>
        <v/>
      </c>
      <c r="KK62" s="31"/>
      <c r="KL62" s="10" t="str">
        <f t="shared" si="11"/>
        <v>$KB$62</v>
      </c>
      <c r="KM62" s="29" t="str">
        <f ca="1">IF(KN62="","",SUM(1+MAXA(KM$1:KM61)))</f>
        <v/>
      </c>
      <c r="KN62" s="8" t="str" cm="1">
        <f t="array" aca="1" ref="KN62" ca="1">IF(ISNUMBER(SEARCH(KN$1,INDEX(INDIRECT(KO$1),ROW(KL62),1)))=TRUE,INDIRECT(KL62),"")</f>
        <v/>
      </c>
      <c r="KO62" s="13" t="s">
        <v>1192</v>
      </c>
      <c r="KP62" s="13" t="s">
        <v>1192</v>
      </c>
      <c r="KQ62" s="13" t="s">
        <v>1192</v>
      </c>
      <c r="KR62" s="13"/>
      <c r="KS62" s="13"/>
      <c r="KT62" s="13"/>
      <c r="KU62" s="13"/>
      <c r="KV62" s="13"/>
      <c r="KW62" s="13"/>
      <c r="KX62" s="13"/>
      <c r="KY62" s="13" t="s">
        <v>1192</v>
      </c>
      <c r="KZ62" s="13" t="s">
        <v>1192</v>
      </c>
      <c r="LA62" s="10" t="str">
        <f t="shared" ca="1" si="42"/>
        <v/>
      </c>
      <c r="LB62" s="8"/>
      <c r="LC62" s="10"/>
      <c r="LD62" s="10"/>
      <c r="LG62" s="79"/>
      <c r="LH62" s="10" t="str" cm="1">
        <f t="array" aca="1" ref="LH62" ca="1">IF(INDIRECT(ADDRESS(ROW(),COLUMN()-6))="","X",IF(INDIRECT(ADDRESS(ROW(),COLUMN()-5))="",0,"OK"))</f>
        <v>X</v>
      </c>
      <c r="LI62" s="29" t="str">
        <f ca="1">IF(LJ62="","",SUM(1+MAXA(LI$1:LI61)))</f>
        <v/>
      </c>
      <c r="LJ62" s="8" t="str" cm="1">
        <f t="array" aca="1" ref="LJ62" ca="1">IF(LH62=0,INDIRECT(ADDRESS(ROW(),COLUMN()-8)),"")</f>
        <v/>
      </c>
      <c r="LK62" s="31"/>
      <c r="LL62" s="10" t="str">
        <f t="shared" si="12"/>
        <v>$LB$62</v>
      </c>
      <c r="LM62" s="29" t="str">
        <f ca="1">IF(LN62="","",SUM(1+MAXA(LM$1:LM61)))</f>
        <v/>
      </c>
      <c r="LN62" s="8" t="str" cm="1">
        <f t="array" aca="1" ref="LN62" ca="1">IF(ISNUMBER(SEARCH(LN$1,INDEX(INDIRECT(LO$1),ROW(LL62),1)))=TRUE,INDIRECT(LL62),"")</f>
        <v/>
      </c>
      <c r="LO62" s="13" t="s">
        <v>1192</v>
      </c>
      <c r="LP62" s="13" t="s">
        <v>1192</v>
      </c>
      <c r="LQ62" s="13" t="s">
        <v>1192</v>
      </c>
      <c r="LR62" s="13" t="s">
        <v>1192</v>
      </c>
      <c r="LS62" s="13"/>
      <c r="LT62" s="13"/>
      <c r="LU62" s="13"/>
      <c r="LV62" s="13"/>
      <c r="LW62" s="13"/>
      <c r="LX62" s="13"/>
      <c r="LY62" s="13" t="s">
        <v>1192</v>
      </c>
      <c r="LZ62" s="13" t="s">
        <v>1192</v>
      </c>
      <c r="MA62" s="10" t="str">
        <f t="shared" ca="1" si="43"/>
        <v/>
      </c>
      <c r="MB62" s="16"/>
      <c r="MC62" s="17" t="s">
        <v>767</v>
      </c>
      <c r="MD62" s="18"/>
      <c r="ME62" s="17"/>
      <c r="MF62" s="17"/>
      <c r="MG62" s="79" t="s">
        <v>3229</v>
      </c>
      <c r="MH62" s="10" t="str" cm="1">
        <f t="array" aca="1" ref="MH62" ca="1">IF(INDIRECT(ADDRESS(ROW(),COLUMN()-6))="","X",IF(INDIRECT(ADDRESS(ROW(),COLUMN()-5))="",0,"OK"))</f>
        <v>X</v>
      </c>
      <c r="MI62" s="29" t="str">
        <f ca="1">IF(MJ62="","",SUM(1+MAXA(MI$1:MI61)))</f>
        <v/>
      </c>
      <c r="MJ62" s="8" t="str" cm="1">
        <f t="array" aca="1" ref="MJ62" ca="1">IF(MH62=0,INDIRECT(ADDRESS(ROW(),COLUMN()-8)),"")</f>
        <v/>
      </c>
      <c r="MK62" s="31"/>
      <c r="ML62" s="10" t="str">
        <f t="shared" si="13"/>
        <v>$MB$62</v>
      </c>
      <c r="MM62" s="29" t="str">
        <f ca="1">IF(MN62="","",SUM(1+MAXA(MM$1:MM61)))</f>
        <v/>
      </c>
      <c r="MN62" s="8" t="str" cm="1">
        <f t="array" aca="1" ref="MN62" ca="1">IF(ISNUMBER(SEARCH(MN$1,INDEX(INDIRECT(MO$1),ROW(ML62),1)))=TRUE,INDIRECT(ML62),"")</f>
        <v/>
      </c>
      <c r="MO62" s="13" t="s">
        <v>1192</v>
      </c>
      <c r="MP62" s="13" t="s">
        <v>1192</v>
      </c>
      <c r="MQ62" s="13" t="s">
        <v>1192</v>
      </c>
      <c r="MR62" s="13"/>
      <c r="MS62" s="13"/>
      <c r="MT62" s="13"/>
      <c r="MU62" s="13"/>
      <c r="MV62" s="13"/>
      <c r="MW62" s="13" t="s">
        <v>1192</v>
      </c>
      <c r="MX62" s="13"/>
      <c r="MY62" s="13" t="s">
        <v>1192</v>
      </c>
      <c r="MZ62" s="13" t="s">
        <v>1192</v>
      </c>
      <c r="NA62" s="10" t="str">
        <f t="shared" ca="1" si="44"/>
        <v/>
      </c>
      <c r="NB62" s="8"/>
      <c r="NC62" s="10"/>
      <c r="ND62" s="10"/>
      <c r="NG62" s="81"/>
      <c r="NH62" s="10" t="str" cm="1">
        <f t="array" aca="1" ref="NH62" ca="1">IF(INDIRECT(ADDRESS(ROW(),COLUMN()-6))="","X",IF(INDIRECT(ADDRESS(ROW(),COLUMN()-5))="",0,"OK"))</f>
        <v>X</v>
      </c>
      <c r="NI62" s="29" t="str">
        <f ca="1">IF(NJ62="","",SUM(1+MAXA(NI$1:NI61)))</f>
        <v/>
      </c>
      <c r="NJ62" s="8" t="str" cm="1">
        <f t="array" aca="1" ref="NJ62" ca="1">IF(NH62=0,INDIRECT(ADDRESS(ROW(),COLUMN()-8)),"")</f>
        <v/>
      </c>
      <c r="NK62" s="31"/>
      <c r="NL62" s="10" t="str">
        <f t="shared" si="14"/>
        <v>$NB$62</v>
      </c>
      <c r="NM62" s="29" t="str">
        <f ca="1">IF(NN62="","",SUM(1+MAXA(NM$1:NM61)))</f>
        <v/>
      </c>
      <c r="NN62" s="8" t="str" cm="1">
        <f t="array" aca="1" ref="NN62" ca="1">IF(ISNUMBER(SEARCH(NN$1,INDEX(INDIRECT(NO$1),ROW(NL62),1)))=TRUE,INDIRECT(NL62),"")</f>
        <v/>
      </c>
      <c r="NO62" s="13" t="s">
        <v>1192</v>
      </c>
      <c r="NP62" s="13" t="s">
        <v>1192</v>
      </c>
      <c r="NQ62" s="13" t="s">
        <v>1192</v>
      </c>
      <c r="NR62" s="13"/>
      <c r="NS62" s="13"/>
      <c r="NT62" s="13"/>
      <c r="NU62" s="13"/>
      <c r="NV62" s="13"/>
      <c r="NW62" s="13"/>
      <c r="NX62" s="13" t="s">
        <v>1192</v>
      </c>
      <c r="NY62" s="13" t="s">
        <v>1192</v>
      </c>
      <c r="NZ62" s="13"/>
      <c r="OA62" s="10" t="str">
        <f t="shared" ca="1" si="45"/>
        <v/>
      </c>
      <c r="OB62" s="16"/>
      <c r="OC62" s="17" t="s">
        <v>1334</v>
      </c>
      <c r="OD62" s="18"/>
      <c r="OE62" s="17"/>
      <c r="OF62" s="17"/>
      <c r="OG62" s="79" t="s">
        <v>3229</v>
      </c>
      <c r="OH62" s="10" t="str" cm="1">
        <f t="array" aca="1" ref="OH62" ca="1">IF(INDIRECT(ADDRESS(ROW(),COLUMN()-6))="","X",IF(INDIRECT(ADDRESS(ROW(),COLUMN()-5))="",0,"OK"))</f>
        <v>X</v>
      </c>
      <c r="OI62" s="29" t="str">
        <f ca="1">IF(OJ62="","",SUM(1+MAXA(OI$1:OI61)))</f>
        <v/>
      </c>
      <c r="OJ62" s="8" t="str" cm="1">
        <f t="array" aca="1" ref="OJ62" ca="1">IF(OH62=0,INDIRECT(ADDRESS(ROW(),COLUMN()-8)),"")</f>
        <v/>
      </c>
      <c r="OK62" s="31"/>
      <c r="OL62" s="10" t="str">
        <f t="shared" si="15"/>
        <v>$OB$62</v>
      </c>
      <c r="OM62" s="29" t="str">
        <f ca="1">IF(ON62="","",SUM(1+MAXA(OM$1:OM61)))</f>
        <v/>
      </c>
      <c r="ON62" s="8" t="str" cm="1">
        <f t="array" aca="1" ref="ON62" ca="1">IF(ISNUMBER(SEARCH(ON$1,INDEX(INDIRECT(OO$1),ROW(OL62),1)))=TRUE,INDIRECT(OL62),"")</f>
        <v/>
      </c>
      <c r="OO62" s="13" t="s">
        <v>1192</v>
      </c>
      <c r="OP62" s="13"/>
      <c r="OQ62" s="13"/>
      <c r="OR62" s="13"/>
      <c r="OS62" s="13"/>
      <c r="OT62" s="13"/>
      <c r="OU62" s="13"/>
      <c r="OV62" s="13"/>
      <c r="OW62" s="13"/>
      <c r="OX62" s="13"/>
      <c r="OY62" s="13"/>
      <c r="OZ62" s="13" t="s">
        <v>1192</v>
      </c>
      <c r="PA62" s="10" t="str">
        <f t="shared" ca="1" si="46"/>
        <v/>
      </c>
      <c r="PB62" s="22"/>
      <c r="PC62" s="14"/>
      <c r="PD62" s="14"/>
      <c r="PE62" s="24"/>
      <c r="PF62" s="24"/>
      <c r="PG62" s="79"/>
      <c r="PH62" s="10" t="str" cm="1">
        <f t="array" aca="1" ref="PH62" ca="1">IF(INDIRECT(ADDRESS(ROW(),COLUMN()-6))="","X",IF(INDIRECT(ADDRESS(ROW(),COLUMN()-5))="",0,"OK"))</f>
        <v>X</v>
      </c>
      <c r="PI62" s="29" t="str">
        <f ca="1">IF(PJ62="","",SUM(1+MAXA(PI$1:PI61)))</f>
        <v/>
      </c>
      <c r="PJ62" s="8" t="str" cm="1">
        <f t="array" aca="1" ref="PJ62" ca="1">IF(PH62=0,INDIRECT(ADDRESS(ROW(),COLUMN()-8)),"")</f>
        <v/>
      </c>
      <c r="PK62" s="31"/>
      <c r="PL62" s="10" t="str">
        <f t="shared" si="16"/>
        <v>$PB$62</v>
      </c>
      <c r="PM62" s="29" t="str">
        <f ca="1">IF(PN62="","",SUM(1+MAXA(PM$1:PM61)))</f>
        <v/>
      </c>
      <c r="PN62" s="8" t="str" cm="1">
        <f t="array" aca="1" ref="PN62" ca="1">IF(ISNUMBER(SEARCH(PN$1,INDEX(INDIRECT(PO$1),ROW(PL62),1)))=TRUE,INDIRECT(PL62),"")</f>
        <v/>
      </c>
      <c r="PO62" s="13" t="s">
        <v>1192</v>
      </c>
      <c r="PP62" s="13" t="s">
        <v>1192</v>
      </c>
      <c r="PQ62" s="13" t="s">
        <v>1192</v>
      </c>
      <c r="PR62" s="13" t="s">
        <v>1192</v>
      </c>
      <c r="PS62" s="13"/>
      <c r="PT62" s="13"/>
      <c r="PU62" s="13"/>
      <c r="PV62" s="13"/>
      <c r="PW62" s="13"/>
      <c r="PX62" s="13"/>
      <c r="PY62" s="13" t="s">
        <v>1192</v>
      </c>
      <c r="PZ62" s="13" t="s">
        <v>1192</v>
      </c>
      <c r="QA62" s="10" t="str">
        <f t="shared" ca="1" si="47"/>
        <v/>
      </c>
      <c r="QB62" s="22" t="s">
        <v>1572</v>
      </c>
      <c r="QC62" s="6" t="s">
        <v>1663</v>
      </c>
      <c r="QD62" s="6" t="s">
        <v>1664</v>
      </c>
      <c r="QE62" s="27" t="str" cm="1">
        <f t="array" aca="1" ref="QE62" ca="1">CONCATENATE($A$37,INDIRECT(ADDRESS(ROW(),COLUMN()-2)),"%20",INDIRECT(ADDRESS(ROW(),COLUMN()-1)),$A$39,INDIRECT(ADDRESS(ROW(),COLUMN()-2)),"%20",INDIRECT(ADDRESS(ROW(),COLUMN()-1)))</f>
        <v>https://maps.yandex.ru/?ll=38.638316%2035.304538&amp;z=16&amp;text=38.638316%2035.304538</v>
      </c>
      <c r="QF62" s="87" t="str" cm="1">
        <f t="array" aca="1" ref="QF62" ca="1">CONCATENATE($A$40,INDIRECT(ADDRESS(ROW(),COLUMN()-3)),"%2C",INDIRECT(ADDRESS(ROW(),COLUMN()-2)))</f>
        <v>https://maps.google.com/maps?q=38.638316%2C35.304538</v>
      </c>
      <c r="QG62" s="79" t="s">
        <v>3239</v>
      </c>
      <c r="QH62" s="10" t="str" cm="1">
        <f t="array" aca="1" ref="QH62" ca="1">IF(INDIRECT(ADDRESS(ROW(),COLUMN()-6))="","X",IF(INDIRECT(ADDRESS(ROW(),COLUMN()-5))="",0,"OK"))</f>
        <v>OK</v>
      </c>
      <c r="QI62" s="29" t="str">
        <f ca="1">IF(QJ62="","",SUM(1+MAXA(QI$1:QI61)))</f>
        <v/>
      </c>
      <c r="QJ62" s="8" t="str" cm="1">
        <f t="array" aca="1" ref="QJ62" ca="1">IF(QH62=0,INDIRECT(ADDRESS(ROW(),COLUMN()-8)),"")</f>
        <v/>
      </c>
      <c r="QK62" s="31"/>
      <c r="QL62" s="10" t="str">
        <f t="shared" si="17"/>
        <v>$QB$62</v>
      </c>
      <c r="QM62" s="29" t="str">
        <f ca="1">IF(QN62="","",SUM(1+MAXA(QM$1:QM61)))</f>
        <v/>
      </c>
      <c r="QN62" s="8" t="str" cm="1">
        <f t="array" aca="1" ref="QN62" ca="1">IF(ISNUMBER(SEARCH(QN$1,INDEX(INDIRECT(QO$1),ROW(QL62),1)))=TRUE,INDIRECT(QL62),"")</f>
        <v/>
      </c>
      <c r="QO62" s="13" t="s">
        <v>1192</v>
      </c>
      <c r="QP62" s="13" t="s">
        <v>1192</v>
      </c>
      <c r="QQ62" s="13" t="s">
        <v>1192</v>
      </c>
      <c r="QR62" s="13" t="s">
        <v>1192</v>
      </c>
      <c r="QS62" s="13"/>
      <c r="QT62" s="13"/>
      <c r="QU62" s="13"/>
      <c r="QV62" s="13"/>
      <c r="QW62" s="13"/>
      <c r="QX62" s="13"/>
      <c r="QY62" s="13" t="s">
        <v>1192</v>
      </c>
      <c r="QZ62" s="13" t="s">
        <v>1192</v>
      </c>
      <c r="RA62" s="10" t="str">
        <f t="shared" ca="1" si="48"/>
        <v/>
      </c>
      <c r="RB62" s="22"/>
      <c r="RC62" s="15"/>
      <c r="RD62" s="14"/>
      <c r="RE62" s="15"/>
      <c r="RF62" s="15"/>
      <c r="RG62" s="79"/>
      <c r="RH62" s="10" t="str" cm="1">
        <f t="array" aca="1" ref="RH62" ca="1">IF(INDIRECT(ADDRESS(ROW(),COLUMN()-6))="","X",IF(INDIRECT(ADDRESS(ROW(),COLUMN()-5))="",0,"OK"))</f>
        <v>X</v>
      </c>
      <c r="RI62" s="29" t="str">
        <f ca="1">IF(RJ62="","",SUM(1+MAXA(RI$1:RI61)))</f>
        <v/>
      </c>
      <c r="RJ62" s="8" t="str" cm="1">
        <f t="array" aca="1" ref="RJ62" ca="1">IF(RH62=0,INDIRECT(ADDRESS(ROW(),COLUMN()-8)),"")</f>
        <v/>
      </c>
      <c r="RK62" s="31"/>
      <c r="RL62" s="10" t="str">
        <f t="shared" si="18"/>
        <v>$RB$62</v>
      </c>
      <c r="RM62" s="29" t="str">
        <f ca="1">IF(RN62="","",SUM(1+MAXA(RM$1:RM61)))</f>
        <v/>
      </c>
      <c r="RN62" s="8" t="str" cm="1">
        <f t="array" aca="1" ref="RN62" ca="1">IF(ISNUMBER(SEARCH(RN$1,INDEX(INDIRECT(RO$1),ROW(RL62),1)))=TRUE,INDIRECT(RL62),"")</f>
        <v/>
      </c>
      <c r="RO62" s="13" t="s">
        <v>1192</v>
      </c>
      <c r="RP62" s="13" t="s">
        <v>1192</v>
      </c>
      <c r="RQ62" s="13" t="s">
        <v>1192</v>
      </c>
      <c r="RR62" s="13"/>
      <c r="RS62" s="13"/>
      <c r="RT62" s="13"/>
      <c r="RU62" s="13"/>
      <c r="RV62" s="13"/>
      <c r="RW62" s="13"/>
      <c r="RX62" s="13"/>
      <c r="RY62" s="13" t="s">
        <v>1192</v>
      </c>
      <c r="RZ62" s="13" t="s">
        <v>1192</v>
      </c>
      <c r="SA62" s="10" t="str">
        <f t="shared" ca="1" si="49"/>
        <v/>
      </c>
      <c r="SB62" s="16"/>
      <c r="SC62" s="17" t="s">
        <v>1849</v>
      </c>
      <c r="SD62" s="48"/>
      <c r="SE62" s="19"/>
      <c r="SF62" s="19"/>
      <c r="SG62" s="79" t="s">
        <v>3229</v>
      </c>
      <c r="SH62" s="10" t="str" cm="1">
        <f t="array" aca="1" ref="SH62" ca="1">IF(INDIRECT(ADDRESS(ROW(),COLUMN()-6))="","X",IF(INDIRECT(ADDRESS(ROW(),COLUMN()-5))="",0,"OK"))</f>
        <v>X</v>
      </c>
      <c r="SI62" s="29" t="str">
        <f ca="1">IF(SJ62="","",SUM(1+MAXA(SI$1:SI61)))</f>
        <v/>
      </c>
      <c r="SJ62" s="8" t="str" cm="1">
        <f t="array" aca="1" ref="SJ62" ca="1">IF(SH62=0,INDIRECT(ADDRESS(ROW(),COLUMN()-8)),"")</f>
        <v/>
      </c>
      <c r="SK62" s="33" t="s">
        <v>1192</v>
      </c>
      <c r="SL62" s="10" t="str">
        <f t="shared" si="19"/>
        <v>$SB$62</v>
      </c>
      <c r="SM62" s="29" t="str">
        <f ca="1">IF(SN62="","",SUM(1+MAXA(SM$1:SM61)))</f>
        <v/>
      </c>
      <c r="SN62" s="8" t="str" cm="1">
        <f t="array" aca="1" ref="SN62" ca="1">IF(ISNUMBER(SEARCH(SN$1,INDEX(SB$1:SB$174,ROW(SL62),1)))=TRUE,INDIRECT(SL62),"")</f>
        <v/>
      </c>
      <c r="SO62" s="13" t="s">
        <v>1192</v>
      </c>
      <c r="SP62" s="13" t="s">
        <v>1192</v>
      </c>
      <c r="SQ62" s="13" t="s">
        <v>1192</v>
      </c>
      <c r="SR62" s="13"/>
      <c r="SS62" s="13"/>
      <c r="ST62" s="13"/>
      <c r="SU62" s="13"/>
      <c r="SV62" s="13"/>
      <c r="SW62" s="13"/>
      <c r="SX62" s="13"/>
      <c r="SY62" s="13" t="s">
        <v>1192</v>
      </c>
      <c r="SZ62" s="13" t="s">
        <v>1192</v>
      </c>
      <c r="TA62" s="10" t="str">
        <f t="shared" ca="1" si="50"/>
        <v/>
      </c>
      <c r="TB62" s="22"/>
      <c r="TC62" s="15"/>
      <c r="TD62" s="6"/>
      <c r="TE62" s="24"/>
      <c r="TF62" s="24"/>
      <c r="TG62" s="101"/>
      <c r="TH62" s="10" t="str" cm="1">
        <f t="array" aca="1" ref="TH62" ca="1">IF(INDIRECT(ADDRESS(ROW(),COLUMN()-6))="","X",IF(INDIRECT(ADDRESS(ROW(),COLUMN()-5))="",0,"OK"))</f>
        <v>X</v>
      </c>
      <c r="TI62" s="29" t="str">
        <f ca="1">IF(TJ62="","",SUM(1+MAXA(TI$1:TI61)))</f>
        <v/>
      </c>
      <c r="TJ62" s="8" t="str" cm="1">
        <f t="array" aca="1" ref="TJ62" ca="1">IF(TH62=0,INDIRECT(ADDRESS(ROW(),COLUMN()-8)),"")</f>
        <v/>
      </c>
      <c r="TK62" s="33" t="s">
        <v>1192</v>
      </c>
      <c r="TL62" s="10" t="str">
        <f t="shared" si="20"/>
        <v>$TB$62</v>
      </c>
      <c r="TM62" s="29" t="str">
        <f ca="1">IF(TN62="","",SUM(1+MAXA(TM$1:TM61)))</f>
        <v/>
      </c>
      <c r="TN62" s="8" t="str" cm="1">
        <f t="array" aca="1" ref="TN62" ca="1">IF(ISNUMBER(SEARCH(TN$1,INDEX(INDIRECT(TO$1),ROW(TL62),1)))=TRUE,INDIRECT(TL62),"")</f>
        <v/>
      </c>
      <c r="TO62" s="13" t="s">
        <v>1192</v>
      </c>
      <c r="TP62" s="13" t="s">
        <v>1192</v>
      </c>
      <c r="TQ62" s="13" t="s">
        <v>1192</v>
      </c>
      <c r="TR62" s="13"/>
      <c r="TS62" s="13"/>
      <c r="TT62" s="13"/>
      <c r="TU62" s="13"/>
      <c r="TV62" s="13"/>
      <c r="TW62" s="13"/>
      <c r="TX62" s="13"/>
      <c r="TY62" s="13" t="s">
        <v>1192</v>
      </c>
      <c r="TZ62" s="13" t="s">
        <v>1192</v>
      </c>
      <c r="UA62" s="14" t="str">
        <f t="shared" ca="1" si="51"/>
        <v/>
      </c>
      <c r="UB62" s="22" t="s">
        <v>3734</v>
      </c>
      <c r="UC62" s="37" t="s">
        <v>3737</v>
      </c>
      <c r="UD62" s="37" t="s">
        <v>3738</v>
      </c>
      <c r="UE62" s="27" t="str" cm="1">
        <f t="array" aca="1" ref="UE62" ca="1">CONCATENATE($A$37,INDIRECT(ADDRESS(ROW(),COLUMN()-2)),"%20",INDIRECT(ADDRESS(ROW(),COLUMN()-1)),$A$39,INDIRECT(ADDRESS(ROW(),COLUMN()-2)),"%20",INDIRECT(ADDRESS(ROW(),COLUMN()-1)))</f>
        <v>https://maps.yandex.ru/?ll=38.513336%2035.971216&amp;z=16&amp;text=38.513336%2035.971216</v>
      </c>
      <c r="UF62" s="87" t="str" cm="1">
        <f t="array" aca="1" ref="UF62" ca="1">CONCATENATE($A$40,INDIRECT(ADDRESS(ROW(),COLUMN()-3)),"%2C",INDIRECT(ADDRESS(ROW(),COLUMN()-2)))</f>
        <v>https://maps.google.com/maps?q=38.513336%2C35.971216</v>
      </c>
      <c r="UG62" s="79" t="s">
        <v>3229</v>
      </c>
      <c r="UH62" s="10" t="str" cm="1">
        <f t="array" aca="1" ref="UH62" ca="1">IF(INDIRECT(ADDRESS(ROW(),COLUMN()-6))="","X",IF(INDIRECT(ADDRESS(ROW(),COLUMN()-5))="",0,"OK"))</f>
        <v>OK</v>
      </c>
      <c r="UI62" s="29" t="str">
        <f ca="1">IF(UJ62="","",SUM(1+MAXA(UI$1:UI61)))</f>
        <v/>
      </c>
      <c r="UJ62" s="8" t="str" cm="1">
        <f t="array" aca="1" ref="UJ62" ca="1">IF(UH62=0,INDIRECT(ADDRESS(ROW(),COLUMN()-8)),"")</f>
        <v/>
      </c>
      <c r="UK62" s="33" t="s">
        <v>1192</v>
      </c>
      <c r="UL62" s="10" t="str">
        <f t="shared" si="21"/>
        <v>$UB$62</v>
      </c>
      <c r="UM62" s="29" t="str">
        <f ca="1">IF(UN62="","",SUM(1+MAXA(UM$1:UM61)))</f>
        <v/>
      </c>
      <c r="UN62" s="8" t="str" cm="1">
        <f t="array" aca="1" ref="UN62" ca="1">IF(ISNUMBER(SEARCH(UN$1,INDEX(INDIRECT(UO$1),ROW(UL62),1)))=TRUE,INDIRECT(UL62),"")</f>
        <v/>
      </c>
      <c r="UO62" s="13" t="s">
        <v>1192</v>
      </c>
      <c r="UP62" s="13" t="s">
        <v>1192</v>
      </c>
      <c r="UQ62" s="13" t="s">
        <v>1192</v>
      </c>
      <c r="UR62" s="13"/>
      <c r="US62" s="13"/>
      <c r="UT62" s="13"/>
      <c r="UU62" s="13"/>
      <c r="UV62" s="13"/>
      <c r="UW62" s="13"/>
      <c r="UX62" s="13"/>
      <c r="UY62" s="13" t="s">
        <v>1192</v>
      </c>
      <c r="UZ62" s="13" t="s">
        <v>1192</v>
      </c>
      <c r="VA62" s="10" t="str">
        <f t="shared" ca="1" si="52"/>
        <v/>
      </c>
      <c r="VB62" s="16"/>
      <c r="VC62" s="17" t="s">
        <v>2013</v>
      </c>
      <c r="VD62" s="48"/>
      <c r="VE62" s="19"/>
      <c r="VF62" s="19"/>
      <c r="VG62" s="79" t="s">
        <v>3229</v>
      </c>
      <c r="VH62" s="10" t="str" cm="1">
        <f t="array" aca="1" ref="VH62" ca="1">IF(INDIRECT(ADDRESS(ROW(),COLUMN()-6))="","X",IF(INDIRECT(ADDRESS(ROW(),COLUMN()-5))="",0,"OK"))</f>
        <v>X</v>
      </c>
      <c r="VI62" s="29" t="str">
        <f ca="1">IF(VJ62="","",SUM(1+MAXA(VI$1:VI61)))</f>
        <v/>
      </c>
      <c r="VJ62" s="8" t="str" cm="1">
        <f t="array" aca="1" ref="VJ62" ca="1">IF(VH62=0,INDIRECT(ADDRESS(ROW(),COLUMN()-8)),"")</f>
        <v/>
      </c>
      <c r="VK62" s="33" t="s">
        <v>1192</v>
      </c>
      <c r="VL62" s="10" t="str">
        <f t="shared" si="22"/>
        <v>$VB$62</v>
      </c>
      <c r="VM62" s="29" t="str">
        <f ca="1">IF(VN62="","",SUM(1+MAXA(VM$1:VM61)))</f>
        <v/>
      </c>
      <c r="VN62" s="8" t="str" cm="1">
        <f t="array" aca="1" ref="VN62" ca="1">IF(ISNUMBER(SEARCH(VN$1,INDEX(INDIRECT(VO$1),ROW(VL62),1)))=TRUE,INDIRECT(VL62),"")</f>
        <v/>
      </c>
      <c r="VO62" s="13" t="s">
        <v>1192</v>
      </c>
      <c r="VP62" s="13" t="s">
        <v>1192</v>
      </c>
      <c r="VQ62" s="13" t="s">
        <v>1192</v>
      </c>
      <c r="VR62" s="13"/>
      <c r="VS62" s="13"/>
      <c r="VT62" s="13"/>
      <c r="VU62" s="13"/>
      <c r="VV62" s="13"/>
      <c r="VW62" s="13"/>
      <c r="VX62" s="13"/>
      <c r="VY62" s="13" t="s">
        <v>1192</v>
      </c>
      <c r="VZ62" s="13" t="s">
        <v>1192</v>
      </c>
      <c r="WA62" s="10" t="str">
        <f t="shared" ca="1" si="53"/>
        <v/>
      </c>
      <c r="WB62" s="22"/>
      <c r="WC62" s="6"/>
      <c r="WD62" s="6"/>
      <c r="WE62" s="24"/>
      <c r="WF62" s="24"/>
      <c r="WG62" s="79"/>
      <c r="WH62" s="10" t="str" cm="1">
        <f t="array" aca="1" ref="WH62" ca="1">IF(INDIRECT(ADDRESS(ROW(),COLUMN()-6))="","X",IF(INDIRECT(ADDRESS(ROW(),COLUMN()-5))="",0,"OK"))</f>
        <v>X</v>
      </c>
      <c r="WI62" s="29" t="str">
        <f ca="1">IF(WJ62="","",SUM(1+MAXA(WI$1:WI61)))</f>
        <v/>
      </c>
      <c r="WJ62" s="8" t="str" cm="1">
        <f t="array" aca="1" ref="WJ62" ca="1">IF(WH62=0,INDIRECT(ADDRESS(ROW(),COLUMN()-8)),"")</f>
        <v/>
      </c>
      <c r="WK62" s="33" t="s">
        <v>1192</v>
      </c>
      <c r="WL62" s="10" t="str">
        <f t="shared" si="23"/>
        <v>$WB$62</v>
      </c>
      <c r="WM62" s="29" t="str">
        <f ca="1">IF(WN62="","",SUM(1+MAXA(WM$1:WM61)))</f>
        <v/>
      </c>
      <c r="WN62" s="8" t="str" cm="1">
        <f t="array" aca="1" ref="WN62" ca="1">IF(ISNUMBER(SEARCH(WN$1,INDEX(INDIRECT(WO$1),ROW(WL62),1)))=TRUE,INDIRECT(WL62),"")</f>
        <v/>
      </c>
      <c r="WO62" s="13" t="s">
        <v>1192</v>
      </c>
      <c r="WP62" s="13" t="s">
        <v>1192</v>
      </c>
      <c r="WQ62" s="13" t="s">
        <v>1192</v>
      </c>
      <c r="WR62" s="13" t="s">
        <v>1192</v>
      </c>
      <c r="WS62" s="13"/>
      <c r="WT62" s="13"/>
      <c r="WU62" s="13"/>
      <c r="WV62" s="13" t="s">
        <v>1192</v>
      </c>
      <c r="WW62" s="13"/>
      <c r="WX62" s="13"/>
      <c r="WY62" s="13"/>
      <c r="WZ62" s="13" t="s">
        <v>1192</v>
      </c>
      <c r="XA62" s="10" t="str">
        <f t="shared" ca="1" si="54"/>
        <v/>
      </c>
      <c r="XB62" s="22" t="s">
        <v>2292</v>
      </c>
      <c r="XC62" s="37" t="s">
        <v>2293</v>
      </c>
      <c r="XD62" s="37" t="s">
        <v>2294</v>
      </c>
      <c r="XE62" s="27" t="str" cm="1">
        <f t="array" aca="1" ref="XE62" ca="1">CONCATENATE($A$37,INDIRECT(ADDRESS(ROW(),COLUMN()-2)),"%20",INDIRECT(ADDRESS(ROW(),COLUMN()-1)),$A$39,INDIRECT(ADDRESS(ROW(),COLUMN()-2)),"%20",INDIRECT(ADDRESS(ROW(),COLUMN()-1)))</f>
        <v>https://maps.yandex.ru/?ll=38.531407%2035.779579&amp;z=16&amp;text=38.531407%2035.779579</v>
      </c>
      <c r="XF62" s="87" t="str" cm="1">
        <f t="array" aca="1" ref="XF62" ca="1">CONCATENATE($A$40,INDIRECT(ADDRESS(ROW(),COLUMN()-3)),"%2C",INDIRECT(ADDRESS(ROW(),COLUMN()-2)))</f>
        <v>https://maps.google.com/maps?q=38.531407%2C35.779579</v>
      </c>
      <c r="XG62" s="79" t="s">
        <v>3229</v>
      </c>
      <c r="XH62" s="10" t="str" cm="1">
        <f t="array" aca="1" ref="XH62" ca="1">IF(INDIRECT(ADDRESS(ROW(),COLUMN()-6))="","X",IF(INDIRECT(ADDRESS(ROW(),COLUMN()-5))="",0,"OK"))</f>
        <v>OK</v>
      </c>
      <c r="XI62" s="29" t="str">
        <f ca="1">IF(XJ62="","",SUM(1+MAXA(XI$1:XI61)))</f>
        <v/>
      </c>
      <c r="XJ62" s="8" t="str" cm="1">
        <f t="array" aca="1" ref="XJ62" ca="1">IF(XH62=0,INDIRECT(ADDRESS(ROW(),COLUMN()-8)),"")</f>
        <v/>
      </c>
      <c r="XK62" s="33" t="s">
        <v>1192</v>
      </c>
      <c r="XL62" s="10" t="str">
        <f t="shared" si="24"/>
        <v>$XB$62</v>
      </c>
      <c r="XM62" s="29" t="str">
        <f ca="1">IF(XN62="","",SUM(1+MAXA(XM$1:XM61)))</f>
        <v/>
      </c>
      <c r="XN62" s="8" t="str" cm="1">
        <f t="array" aca="1" ref="XN62" ca="1">IF(ISNUMBER(SEARCH(XN$1,INDEX(INDIRECT(XO$1),ROW(XL62),1)))=TRUE,INDIRECT(XL62),"")</f>
        <v/>
      </c>
      <c r="XO62" s="13" t="s">
        <v>1192</v>
      </c>
      <c r="XP62" s="13" t="s">
        <v>1192</v>
      </c>
      <c r="XQ62" s="13" t="s">
        <v>1192</v>
      </c>
      <c r="XR62" s="13" t="s">
        <v>1192</v>
      </c>
      <c r="XS62" s="13"/>
      <c r="XT62" s="13"/>
      <c r="XU62" s="13"/>
      <c r="XV62" s="13"/>
      <c r="XW62" s="13"/>
      <c r="XX62" s="13"/>
      <c r="XY62" s="13" t="s">
        <v>1192</v>
      </c>
      <c r="XZ62" s="13" t="s">
        <v>1192</v>
      </c>
      <c r="YA62" s="10" t="str">
        <f t="shared" ca="1" si="55"/>
        <v/>
      </c>
      <c r="YB62" s="22"/>
      <c r="YC62" s="37"/>
      <c r="YD62" s="37"/>
      <c r="YE62" s="24"/>
      <c r="YF62" s="88"/>
      <c r="YG62" s="101"/>
      <c r="YH62" s="10" t="str" cm="1">
        <f t="array" aca="1" ref="YH62" ca="1">IF(INDIRECT(ADDRESS(ROW(),COLUMN()-6))="","X",IF(INDIRECT(ADDRESS(ROW(),COLUMN()-5))="",0,"OK"))</f>
        <v>X</v>
      </c>
      <c r="YI62" s="29" t="str">
        <f ca="1">IF(YJ62="","",SUM(1+MAXA(YI$1:YI61)))</f>
        <v/>
      </c>
      <c r="YJ62" s="8" t="str" cm="1">
        <f t="array" aca="1" ref="YJ62" ca="1">IF(YH62=0,INDIRECT(ADDRESS(ROW(),COLUMN()-8)),"")</f>
        <v/>
      </c>
      <c r="YK62" s="33" t="s">
        <v>1192</v>
      </c>
      <c r="YL62" s="10" t="str">
        <f t="shared" si="25"/>
        <v>$YB$62</v>
      </c>
      <c r="YM62" s="29" t="str">
        <f ca="1">IF(YN62="","",SUM(1+MAXA(YM$1:YM61)))</f>
        <v/>
      </c>
      <c r="YN62" s="8" t="str" cm="1">
        <f t="array" aca="1" ref="YN62" ca="1">IF(ISNUMBER(SEARCH(YN$1,INDEX(INDIRECT(YO$1),ROW(YL62),1)))=TRUE,INDIRECT(YL62),"")</f>
        <v/>
      </c>
      <c r="YO62" s="13" t="s">
        <v>1192</v>
      </c>
      <c r="YP62" s="13" t="s">
        <v>1192</v>
      </c>
      <c r="YQ62" s="13" t="s">
        <v>1192</v>
      </c>
      <c r="YR62" s="13" t="s">
        <v>1192</v>
      </c>
      <c r="YS62" s="13"/>
      <c r="YT62" s="13"/>
      <c r="YU62" s="13"/>
      <c r="YV62" s="13"/>
      <c r="YW62" s="13"/>
      <c r="YX62" s="13"/>
      <c r="YY62" s="13" t="s">
        <v>1192</v>
      </c>
      <c r="YZ62" s="13" t="s">
        <v>1192</v>
      </c>
      <c r="ZA62" s="10" t="str">
        <f t="shared" ca="1" si="56"/>
        <v/>
      </c>
      <c r="ZB62" s="16"/>
      <c r="ZC62" s="17" t="s">
        <v>2459</v>
      </c>
      <c r="ZD62" s="51"/>
      <c r="ZE62" s="19"/>
      <c r="ZF62" s="19"/>
      <c r="ZG62" s="79" t="s">
        <v>3229</v>
      </c>
      <c r="ZH62" s="10" t="str" cm="1">
        <f t="array" aca="1" ref="ZH62" ca="1">IF(INDIRECT(ADDRESS(ROW(),COLUMN()-6))="","X",IF(INDIRECT(ADDRESS(ROW(),COLUMN()-5))="",0,"OK"))</f>
        <v>X</v>
      </c>
      <c r="ZI62" s="29" t="str">
        <f ca="1">IF(ZJ62="","",SUM(1+MAXA(ZI$1:ZI61)))</f>
        <v/>
      </c>
      <c r="ZJ62" s="8" t="str" cm="1">
        <f t="array" aca="1" ref="ZJ62" ca="1">IF(ZH62=0,INDIRECT(ADDRESS(ROW(),COLUMN()-8)),"")</f>
        <v/>
      </c>
      <c r="ZK62" s="33" t="s">
        <v>1192</v>
      </c>
      <c r="ZL62" s="10" t="str">
        <f t="shared" si="26"/>
        <v>$ZB$62</v>
      </c>
      <c r="ZM62" s="29" t="str">
        <f ca="1">IF(ZN62="","",SUM(1+MAXA(ZM$1:ZM61)))</f>
        <v/>
      </c>
      <c r="ZN62" s="8" t="str" cm="1">
        <f t="array" aca="1" ref="ZN62" ca="1">IF(ISNUMBER(SEARCH(ZN$1,INDEX(INDIRECT(ZO$1),ROW(ZL62),1)))=TRUE,INDIRECT(ZL62),"")</f>
        <v/>
      </c>
      <c r="ZO62" s="13" t="s">
        <v>1192</v>
      </c>
      <c r="ZP62" s="13" t="s">
        <v>1192</v>
      </c>
      <c r="ZQ62" s="13" t="s">
        <v>1192</v>
      </c>
      <c r="ZR62" s="13" t="s">
        <v>1192</v>
      </c>
      <c r="ZS62" s="13"/>
      <c r="ZT62" s="13"/>
      <c r="ZU62" s="13"/>
      <c r="ZV62" s="13"/>
      <c r="ZW62" s="13"/>
      <c r="ZX62" s="13"/>
      <c r="ZY62" s="13"/>
      <c r="ZZ62" s="13" t="s">
        <v>1192</v>
      </c>
      <c r="AAA62" s="10" t="str">
        <f t="shared" ca="1" si="57"/>
        <v/>
      </c>
      <c r="AAB62" s="22" t="s">
        <v>4121</v>
      </c>
      <c r="AAC62" s="6" t="s">
        <v>4122</v>
      </c>
      <c r="AAD62" s="37" t="s">
        <v>4123</v>
      </c>
      <c r="AAE62" s="27" t="str" cm="1">
        <f t="array" aca="1" ref="AAE62" ca="1">CONCATENATE($A$37,INDIRECT(ADDRESS(ROW(),COLUMN()-2)),"%20",INDIRECT(ADDRESS(ROW(),COLUMN()-1)),$A$39,INDIRECT(ADDRESS(ROW(),COLUMN()-2)),"%20",INDIRECT(ADDRESS(ROW(),COLUMN()-1)))</f>
        <v>https://maps.yandex.ru/?ll=38.455182%2035.023974&amp;z=16&amp;text=38.455182%2035.023974</v>
      </c>
      <c r="AAF62" s="87" t="str" cm="1">
        <f t="array" aca="1" ref="AAF62" ca="1">CONCATENATE($A$40,INDIRECT(ADDRESS(ROW(),COLUMN()-3)),"%2C",INDIRECT(ADDRESS(ROW(),COLUMN()-2)))</f>
        <v>https://maps.google.com/maps?q=38.455182%2C35.023974</v>
      </c>
      <c r="AAG62" s="79" t="s">
        <v>3229</v>
      </c>
      <c r="AAH62" s="10" t="str" cm="1">
        <f t="array" aca="1" ref="AAH62" ca="1">IF(INDIRECT(ADDRESS(ROW(),COLUMN()-6))="","X",IF(INDIRECT(ADDRESS(ROW(),COLUMN()-5))="",0,"OK"))</f>
        <v>OK</v>
      </c>
      <c r="AAI62" s="29" t="str">
        <f ca="1">IF(AAJ62="","",SUM(1+MAXA(AAI$1:AAI61)))</f>
        <v/>
      </c>
      <c r="AAJ62" s="8" t="str" cm="1">
        <f t="array" aca="1" ref="AAJ62" ca="1">IF(AAH62=0,INDIRECT(ADDRESS(ROW(),COLUMN()-8)),"")</f>
        <v/>
      </c>
      <c r="AAK62" s="33" t="s">
        <v>1192</v>
      </c>
      <c r="AAL62" s="10" t="str">
        <f t="shared" si="27"/>
        <v>$AAB$62</v>
      </c>
      <c r="AAM62" s="29" t="str">
        <f ca="1">IF(AAN62="","",SUM(1+MAXA(AAM$1:AAM61)))</f>
        <v/>
      </c>
      <c r="AAN62" s="8" t="str" cm="1">
        <f t="array" aca="1" ref="AAN62" ca="1">IF(ISNUMBER(SEARCH(AAN$1,INDEX(INDIRECT(AAO$1),ROW(AAL62),1)))=TRUE,INDIRECT(AAL62),"")</f>
        <v/>
      </c>
      <c r="AAO62" s="13" t="s">
        <v>1192</v>
      </c>
      <c r="AAP62" s="13" t="s">
        <v>1192</v>
      </c>
      <c r="AAQ62" s="13" t="s">
        <v>1192</v>
      </c>
      <c r="AAR62" s="13" t="s">
        <v>1192</v>
      </c>
      <c r="AAS62" s="13" t="s">
        <v>1192</v>
      </c>
      <c r="AAT62" s="13"/>
      <c r="AAU62" s="13"/>
      <c r="AAV62" s="13"/>
      <c r="AAW62" s="13"/>
      <c r="AAX62" s="13"/>
      <c r="AAY62" s="13"/>
      <c r="AAZ62" s="13" t="s">
        <v>1192</v>
      </c>
      <c r="ABA62" s="10" t="str">
        <f t="shared" ca="1" si="58"/>
        <v/>
      </c>
      <c r="ABB62" s="22" t="s">
        <v>2769</v>
      </c>
      <c r="ABC62" s="37" t="s">
        <v>3876</v>
      </c>
      <c r="ABD62" s="37" t="s">
        <v>3877</v>
      </c>
      <c r="ABE62" s="27" t="str" cm="1">
        <f t="array" aca="1" ref="ABE62" ca="1">CONCATENATE($A$37,INDIRECT(ADDRESS(ROW(),COLUMN()-2)),"%20",INDIRECT(ADDRESS(ROW(),COLUMN()-1)),$A$39,INDIRECT(ADDRESS(ROW(),COLUMN()-2)),"%20",INDIRECT(ADDRESS(ROW(),COLUMN()-1)))</f>
        <v>https://maps.yandex.ru/?ll=38.719356%2035.452159&amp;z=16&amp;text=38.719356%2035.452159</v>
      </c>
      <c r="ABF62" s="87" t="str" cm="1">
        <f t="array" aca="1" ref="ABF62" ca="1">CONCATENATE($A$40,INDIRECT(ADDRESS(ROW(),COLUMN()-3)),"%2C",INDIRECT(ADDRESS(ROW(),COLUMN()-2)))</f>
        <v>https://maps.google.com/maps?q=38.719356%2C35.452159</v>
      </c>
      <c r="ABG62" s="79" t="s">
        <v>3873</v>
      </c>
      <c r="ABH62" s="10" t="str" cm="1">
        <f t="array" aca="1" ref="ABH62" ca="1">IF(INDIRECT(ADDRESS(ROW(),COLUMN()-6))="","X",IF(INDIRECT(ADDRESS(ROW(),COLUMN()-5))="",0,"OK"))</f>
        <v>OK</v>
      </c>
      <c r="ABI62" s="29" t="str">
        <f ca="1">IF(ABJ62="","",SUM(1+MAXA(ABI$1:ABI61)))</f>
        <v/>
      </c>
      <c r="ABJ62" s="8" t="str" cm="1">
        <f t="array" aca="1" ref="ABJ62" ca="1">IF(ABH62=0,INDIRECT(ADDRESS(ROW(),COLUMN()-8)),"")</f>
        <v/>
      </c>
      <c r="ABK62" s="33" t="s">
        <v>1192</v>
      </c>
      <c r="ABL62" s="10" t="str">
        <f t="shared" si="28"/>
        <v>$ABB$62</v>
      </c>
      <c r="ABM62" s="29" t="str">
        <f ca="1">IF(ABN62="","",SUM(1+MAXA(ABM$1:ABM61)))</f>
        <v/>
      </c>
      <c r="ABN62" s="8" t="str" cm="1">
        <f t="array" aca="1" ref="ABN62" ca="1">IF(ISNUMBER(SEARCH(ABN$1,INDEX(INDIRECT(ABO$1),ROW(ABL62),1)))=TRUE,INDIRECT(ABL62),"")</f>
        <v/>
      </c>
      <c r="ABO62" s="13" t="s">
        <v>1192</v>
      </c>
      <c r="ABP62" s="13" t="s">
        <v>1192</v>
      </c>
      <c r="ABQ62" s="13" t="s">
        <v>1192</v>
      </c>
      <c r="ABR62" s="13"/>
      <c r="ABS62" s="13"/>
      <c r="ABT62" s="13"/>
      <c r="ABU62" s="13"/>
      <c r="ABV62" s="13"/>
      <c r="ABW62" s="13"/>
      <c r="ABX62" s="13"/>
      <c r="ABY62" s="13"/>
      <c r="ABZ62" s="13" t="s">
        <v>1192</v>
      </c>
      <c r="ACA62" s="10" t="str">
        <f t="shared" ca="1" si="59"/>
        <v/>
      </c>
      <c r="ACB62" s="22"/>
      <c r="ACC62" s="37"/>
      <c r="ACD62" s="37"/>
      <c r="ACE62" s="24"/>
      <c r="ACF62" s="88"/>
      <c r="ACG62" s="101"/>
      <c r="ACH62" s="10" t="str" cm="1">
        <f t="array" aca="1" ref="ACH62" ca="1">IF(INDIRECT(ADDRESS(ROW(),COLUMN()-6))="","X",IF(INDIRECT(ADDRESS(ROW(),COLUMN()-5))="",0,"OK"))</f>
        <v>X</v>
      </c>
      <c r="ACI62" s="29" t="str">
        <f ca="1">IF(ACJ62="","",SUM(1+MAXA(ACI$1:ACI61)))</f>
        <v/>
      </c>
      <c r="ACJ62" s="8" t="str" cm="1">
        <f t="array" aca="1" ref="ACJ62" ca="1">IF(ACH62=0,INDIRECT(ADDRESS(ROW(),COLUMN()-8)),"")</f>
        <v/>
      </c>
      <c r="ACK62" s="33" t="s">
        <v>1192</v>
      </c>
      <c r="ACL62" s="10" t="str">
        <f t="shared" si="29"/>
        <v>$ACB$62</v>
      </c>
      <c r="ACM62" s="29" t="str">
        <f ca="1">IF(ACN62="","",SUM(1+MAXA(ACM$1:ACM61)))</f>
        <v/>
      </c>
      <c r="ACN62" s="8" t="str" cm="1">
        <f t="array" aca="1" ref="ACN62" ca="1">IF(ISNUMBER(SEARCH(ACN$1,INDEX(INDIRECT(ACO$1),ROW(ACL62),1)))=TRUE,INDIRECT(ACL62),"")</f>
        <v/>
      </c>
      <c r="ACO62" s="13" t="s">
        <v>1192</v>
      </c>
      <c r="ACP62" s="13" t="s">
        <v>1192</v>
      </c>
      <c r="ACQ62" s="13" t="s">
        <v>1192</v>
      </c>
      <c r="ACR62" s="13"/>
      <c r="ACS62" s="13"/>
      <c r="ACT62" s="13"/>
      <c r="ACU62" s="13"/>
      <c r="ACV62" s="13"/>
      <c r="ACW62" s="13"/>
      <c r="ACX62" s="13"/>
      <c r="ACY62" s="13"/>
      <c r="ACZ62" s="13" t="s">
        <v>1192</v>
      </c>
      <c r="ADA62" s="10" t="str">
        <f t="shared" ca="1" si="60"/>
        <v/>
      </c>
      <c r="ADB62" s="22"/>
      <c r="ADC62" s="37"/>
      <c r="ADD62" s="37"/>
      <c r="ADE62" s="24"/>
      <c r="ADF62" s="24"/>
      <c r="ADG62" s="92"/>
      <c r="ADH62" s="10" t="str" cm="1">
        <f t="array" aca="1" ref="ADH62" ca="1">IF(INDIRECT(ADDRESS(ROW(),COLUMN()-6))="","X",IF(INDIRECT(ADDRESS(ROW(),COLUMN()-5))="",0,"OK"))</f>
        <v>X</v>
      </c>
      <c r="ADI62" s="29" t="str">
        <f ca="1">IF(ADJ62="","",SUM(1+MAXA(ADI$1:ADI61)))</f>
        <v/>
      </c>
      <c r="ADJ62" s="8" t="str" cm="1">
        <f t="array" aca="1" ref="ADJ62" ca="1">IF(ADH62=0,INDIRECT(ADDRESS(ROW(),COLUMN()-8)),"")</f>
        <v/>
      </c>
      <c r="ADK62" s="33" t="s">
        <v>1192</v>
      </c>
      <c r="ADL62" s="10" t="str">
        <f t="shared" si="30"/>
        <v>$ADB$62</v>
      </c>
      <c r="ADM62" s="29" t="str">
        <f ca="1">IF(ADN62="","",SUM(1+MAXA(ADM$1:ADM61)))</f>
        <v/>
      </c>
      <c r="ADN62" s="8" t="str" cm="1">
        <f t="array" aca="1" ref="ADN62" ca="1">IF(ISNUMBER(SEARCH(ADN$1,INDEX(INDIRECT(ADO$1),ROW(ADL62),1)))=TRUE,INDIRECT(ADL62),"")</f>
        <v/>
      </c>
      <c r="ADO62" s="13" t="s">
        <v>1192</v>
      </c>
      <c r="ADP62" s="13" t="s">
        <v>1192</v>
      </c>
      <c r="ADQ62" s="13" t="s">
        <v>1192</v>
      </c>
      <c r="ADR62" s="13" t="s">
        <v>1192</v>
      </c>
      <c r="ADS62" s="13" t="s">
        <v>1192</v>
      </c>
      <c r="ADT62" s="13"/>
      <c r="ADU62" s="13"/>
      <c r="ADV62" s="13"/>
      <c r="ADW62" s="13"/>
      <c r="ADX62" s="13"/>
      <c r="ADY62" s="13"/>
      <c r="ADZ62" s="13" t="s">
        <v>1192</v>
      </c>
      <c r="AEA62" s="10" t="str">
        <f t="shared" ca="1" si="61"/>
        <v/>
      </c>
      <c r="AEB62" s="22"/>
      <c r="AEC62" s="6"/>
      <c r="AED62" s="37"/>
      <c r="AEE62" s="24"/>
      <c r="AEF62" s="24"/>
      <c r="AEG62" s="79"/>
      <c r="AEH62" s="10" t="str" cm="1">
        <f t="array" aca="1" ref="AEH62" ca="1">IF(INDIRECT(ADDRESS(ROW(),COLUMN()-6))="","X",IF(INDIRECT(ADDRESS(ROW(),COLUMN()-5))="",0,"OK"))</f>
        <v>X</v>
      </c>
      <c r="AEI62" s="29" t="str">
        <f ca="1">IF(AEJ62="","",SUM(1+MAXA(AEI$1:AEI61)))</f>
        <v/>
      </c>
      <c r="AEJ62" s="8" t="str" cm="1">
        <f t="array" aca="1" ref="AEJ62" ca="1">IF(AEH62=0,INDIRECT(ADDRESS(ROW(),COLUMN()-8)),"")</f>
        <v/>
      </c>
      <c r="AEK62" s="33" t="s">
        <v>1192</v>
      </c>
      <c r="AEL62" s="10" t="str">
        <f t="shared" si="31"/>
        <v>$AEB$62</v>
      </c>
      <c r="AEM62" s="29" t="str">
        <f ca="1">IF(AEN62="","",SUM(1+MAXA(AEM$1:AEM61)))</f>
        <v/>
      </c>
      <c r="AEN62" s="8" t="str" cm="1">
        <f t="array" aca="1" ref="AEN62" ca="1">IF(ISNUMBER(SEARCH(AEN$1,INDEX(INDIRECT(AEO$1),ROW(AEL62),1)))=TRUE,INDIRECT(AEL62),"")</f>
        <v/>
      </c>
      <c r="AEO62" s="13" t="s">
        <v>1192</v>
      </c>
      <c r="AEP62" s="13" t="s">
        <v>1192</v>
      </c>
      <c r="AEQ62" s="13" t="s">
        <v>1192</v>
      </c>
      <c r="AER62" s="13" t="s">
        <v>1192</v>
      </c>
      <c r="AES62" s="13" t="s">
        <v>1192</v>
      </c>
      <c r="AET62" s="13" t="s">
        <v>1192</v>
      </c>
      <c r="AEU62" s="13" t="s">
        <v>1192</v>
      </c>
      <c r="AEV62" s="13" t="s">
        <v>1192</v>
      </c>
    </row>
    <row r="63" spans="1:828" s="4" customFormat="1" ht="24.75" customHeight="1" x14ac:dyDescent="0.2">
      <c r="B63" s="10" t="str">
        <f t="shared" ca="1" si="32"/>
        <v/>
      </c>
      <c r="C63" s="8"/>
      <c r="D63" s="10"/>
      <c r="E63" s="10"/>
      <c r="G63" s="81"/>
      <c r="H63" s="94"/>
      <c r="I63" s="10" t="str" cm="1">
        <f t="array" aca="1" ref="I63" ca="1">IF(INDIRECT(ADDRESS(ROW(),COLUMN()-6))="","X",IF(INDIRECT(ADDRESS(ROW(),COLUMN()-5))="",0,"OK"))</f>
        <v>X</v>
      </c>
      <c r="J63" s="29" t="str">
        <f ca="1">IF(K63="","",SUM(1+MAXA(J$1:J62)))</f>
        <v/>
      </c>
      <c r="K63" s="8" t="str" cm="1">
        <f t="array" aca="1" ref="K63" ca="1">IF(I63=0,INDIRECT(ADDRESS(ROW(),COLUMN()-8)),"")</f>
        <v/>
      </c>
      <c r="L63" s="31"/>
      <c r="M63" s="10" t="str">
        <f t="shared" si="0"/>
        <v>$C$63</v>
      </c>
      <c r="N63" s="29" t="str">
        <f ca="1">IF(O63="","",SUM(1+MAXA(N$1:N62)))</f>
        <v/>
      </c>
      <c r="O63" s="8" t="str" cm="1">
        <f t="array" aca="1" ref="O63" ca="1">IF(ISNUMBER(SEARCH(O$1,INDEX(INDIRECT($P$1),ROW(M63),1)))=TRUE,INDIRECT(M63),"")</f>
        <v/>
      </c>
      <c r="P63" s="13" t="s">
        <v>1192</v>
      </c>
      <c r="Q63" s="13" t="s">
        <v>1192</v>
      </c>
      <c r="R63" s="13"/>
      <c r="S63" s="13"/>
      <c r="T63" s="13"/>
      <c r="U63" s="13"/>
      <c r="V63" s="13"/>
      <c r="W63" s="13"/>
      <c r="X63" s="13"/>
      <c r="Y63" s="13" t="s">
        <v>1192</v>
      </c>
      <c r="Z63" s="13" t="s">
        <v>1192</v>
      </c>
      <c r="AA63" s="10" t="str">
        <f t="shared" ca="1" si="62"/>
        <v/>
      </c>
      <c r="AB63" s="8"/>
      <c r="AC63" s="10"/>
      <c r="AD63" s="10"/>
      <c r="AF63" s="81"/>
      <c r="AG63" s="81"/>
      <c r="AH63" s="10" t="str" cm="1">
        <f t="array" aca="1" ref="AH63" ca="1">IF(INDIRECT(ADDRESS(ROW(),COLUMN()-6))="","X",IF(INDIRECT(ADDRESS(ROW(),COLUMN()-5))="",0,"OK"))</f>
        <v>X</v>
      </c>
      <c r="AI63" s="29" t="str">
        <f ca="1">IF(AJ63="","",SUM(1+MAXA(AI$1:AI62)))</f>
        <v/>
      </c>
      <c r="AJ63" s="8" t="str" cm="1">
        <f t="array" aca="1" ref="AJ63" ca="1">IF(AH63=0,INDIRECT(ADDRESS(ROW(),COLUMN()-8)),"")</f>
        <v/>
      </c>
      <c r="AK63" s="31"/>
      <c r="AL63" s="10" t="str">
        <f t="shared" si="1"/>
        <v>$AB$63</v>
      </c>
      <c r="AM63" s="29" t="str">
        <f ca="1">IF(AN63="","",SUM(1+MAXA(AM$1:AM62)))</f>
        <v/>
      </c>
      <c r="AN63" s="8" t="str" cm="1">
        <f t="array" aca="1" ref="AN63" ca="1">IF(ISNUMBER(SEARCH(AN$1,INDEX(INDIRECT($AO$1),ROW(AL63),1)))=TRUE,INDIRECT(AL63),"")</f>
        <v/>
      </c>
      <c r="AO63" s="13" t="s">
        <v>1192</v>
      </c>
      <c r="AP63" s="13" t="s">
        <v>1192</v>
      </c>
      <c r="AQ63" s="13" t="s">
        <v>1192</v>
      </c>
      <c r="AR63" s="13"/>
      <c r="AS63" s="13"/>
      <c r="AT63" s="13"/>
      <c r="AU63" s="13"/>
      <c r="AV63" s="13"/>
      <c r="AW63" s="13"/>
      <c r="AX63" s="13" t="s">
        <v>1192</v>
      </c>
      <c r="AY63" s="13" t="s">
        <v>1192</v>
      </c>
      <c r="AZ63" s="13" t="s">
        <v>1192</v>
      </c>
      <c r="BA63" s="10" t="str">
        <f t="shared" ca="1" si="33"/>
        <v/>
      </c>
      <c r="BB63" s="8" t="s">
        <v>3509</v>
      </c>
      <c r="BC63" s="3" t="s">
        <v>3977</v>
      </c>
      <c r="BD63" s="3" t="s">
        <v>3978</v>
      </c>
      <c r="BE63" s="27" t="str" cm="1">
        <f t="array" aca="1" ref="BE63" ca="1">CONCATENATE($A$37,INDIRECT(ADDRESS(ROW(),COLUMN()-2)),"%20",INDIRECT(ADDRESS(ROW(),COLUMN()-1)),$A$39,INDIRECT(ADDRESS(ROW(),COLUMN()-2)),"%20",INDIRECT(ADDRESS(ROW(),COLUMN()-1)))</f>
        <v>https://maps.yandex.ru/?ll=38.696850%2035.518900&amp;z=16&amp;text=38.696850%2035.518900</v>
      </c>
      <c r="BF63" s="87" t="str" cm="1">
        <f t="array" aca="1" ref="BF63" ca="1">CONCATENATE($A$40,INDIRECT(ADDRESS(ROW(),COLUMN()-3)),"%2C",INDIRECT(ADDRESS(ROW(),COLUMN()-2)))</f>
        <v>https://maps.google.com/maps?q=38.696850%2C35.518900</v>
      </c>
      <c r="BG63" s="92" t="s">
        <v>3229</v>
      </c>
      <c r="BH63" s="10" t="str" cm="1">
        <f t="array" aca="1" ref="BH63" ca="1">IF(INDIRECT(ADDRESS(ROW(),COLUMN()-6))="","X",IF(INDIRECT(ADDRESS(ROW(),COLUMN()-5))="",0,"OK"))</f>
        <v>OK</v>
      </c>
      <c r="BI63" s="29" t="str">
        <f ca="1">IF(BJ63="","",SUM(1+MAXA(BI$1:BI62)))</f>
        <v/>
      </c>
      <c r="BJ63" s="8" t="str" cm="1">
        <f t="array" aca="1" ref="BJ63" ca="1">IF(BH63=0,INDIRECT(ADDRESS(ROW(),COLUMN()-8)),"")</f>
        <v/>
      </c>
      <c r="BK63" s="31"/>
      <c r="BL63" s="10" t="str">
        <f t="shared" si="2"/>
        <v>$BB$63</v>
      </c>
      <c r="BM63" s="29" t="str">
        <f ca="1">IF(BN63="","",SUM(1+MAXA(BM$1:BM62)))</f>
        <v/>
      </c>
      <c r="BN63" s="8" t="str" cm="1">
        <f t="array" aca="1" ref="BN63" ca="1">IF(ISNUMBER(SEARCH(BN$1,INDEX(INDIRECT(BO$1),ROW(BL63),1)))=TRUE,INDIRECT(BL63),"")</f>
        <v/>
      </c>
      <c r="BO63" s="13" t="s">
        <v>1192</v>
      </c>
      <c r="BP63" s="13" t="s">
        <v>1192</v>
      </c>
      <c r="BQ63" s="13" t="s">
        <v>1192</v>
      </c>
      <c r="BR63" s="13"/>
      <c r="BS63" s="13"/>
      <c r="BT63" s="13"/>
      <c r="BU63" s="13"/>
      <c r="BV63" s="13"/>
      <c r="BW63" s="13" t="s">
        <v>1192</v>
      </c>
      <c r="BX63" s="13" t="s">
        <v>1192</v>
      </c>
      <c r="BY63" s="13"/>
      <c r="BZ63" s="13"/>
      <c r="CA63" s="10" t="str">
        <f t="shared" ca="1" si="34"/>
        <v/>
      </c>
      <c r="CB63" s="8" t="s">
        <v>3905</v>
      </c>
      <c r="CC63" s="14" t="s">
        <v>869</v>
      </c>
      <c r="CD63" s="14" t="s">
        <v>870</v>
      </c>
      <c r="CE63" s="27" t="str" cm="1">
        <f t="array" aca="1" ref="CE63" ca="1">CONCATENATE($A$37,INDIRECT(ADDRESS(ROW(),COLUMN()-2)),"%20",INDIRECT(ADDRESS(ROW(),COLUMN()-1)),$A$39,INDIRECT(ADDRESS(ROW(),COLUMN()-2)),"%20",INDIRECT(ADDRESS(ROW(),COLUMN()-1)))</f>
        <v>https://maps.yandex.ru/?ll=38.759244%2035.426435&amp;z=16&amp;text=38.759244%2035.426435</v>
      </c>
      <c r="CF63" s="87" t="str" cm="1">
        <f t="array" aca="1" ref="CF63" ca="1">CONCATENATE($A$40,INDIRECT(ADDRESS(ROW(),COLUMN()-3)),"%2C",INDIRECT(ADDRESS(ROW(),COLUMN()-2)))</f>
        <v>https://maps.google.com/maps?q=38.759244%2C35.426435</v>
      </c>
      <c r="CG63" s="92" t="s">
        <v>3402</v>
      </c>
      <c r="CH63" s="10" t="str" cm="1">
        <f t="array" aca="1" ref="CH63" ca="1">IF(INDIRECT(ADDRESS(ROW(),COLUMN()-6))="","X",IF(INDIRECT(ADDRESS(ROW(),COLUMN()-5))="",0,"OK"))</f>
        <v>OK</v>
      </c>
      <c r="CI63" s="29" t="str">
        <f ca="1">IF(CJ63="","",SUM(1+MAXA(CI$1:CI62)))</f>
        <v/>
      </c>
      <c r="CJ63" s="8" t="str" cm="1">
        <f t="array" aca="1" ref="CJ63" ca="1">IF(CH63=0,INDIRECT(ADDRESS(ROW(),COLUMN()-8)),"")</f>
        <v/>
      </c>
      <c r="CK63" s="31"/>
      <c r="CL63" s="10" t="str">
        <f t="shared" si="3"/>
        <v>$CB$63</v>
      </c>
      <c r="CM63" s="29" t="str">
        <f ca="1">IF(CN63="","",SUM(1+MAXA(CM$1:CM62)))</f>
        <v/>
      </c>
      <c r="CN63" s="8" t="str" cm="1">
        <f t="array" aca="1" ref="CN63" ca="1">IF(ISNUMBER(SEARCH(CN$1,INDEX(INDIRECT(CO$1),ROW(CL63),1)))=TRUE,INDIRECT(CL63),"")</f>
        <v/>
      </c>
      <c r="CO63" s="13" t="s">
        <v>1192</v>
      </c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 t="s">
        <v>1192</v>
      </c>
      <c r="DA63" s="10" t="str">
        <f t="shared" ca="1" si="65"/>
        <v/>
      </c>
      <c r="DB63" s="8"/>
      <c r="DC63" s="10"/>
      <c r="DD63" s="10"/>
      <c r="DF63" s="81"/>
      <c r="DG63" s="96"/>
      <c r="DH63" s="10" t="str" cm="1">
        <f t="array" aca="1" ref="DH63" ca="1">IF(INDIRECT(ADDRESS(ROW(),COLUMN()-6))="","X",IF(INDIRECT(ADDRESS(ROW(),COLUMN()-5))="",0,"OK"))</f>
        <v>X</v>
      </c>
      <c r="DI63" s="29" t="str">
        <f ca="1">IF(DJ63="","",SUM(1+MAXA(DI$1:DI62)))</f>
        <v/>
      </c>
      <c r="DJ63" s="8" t="str" cm="1">
        <f t="array" aca="1" ref="DJ63" ca="1">IF(DH63=0,INDIRECT(ADDRESS(ROW(),COLUMN()-8)),"")</f>
        <v/>
      </c>
      <c r="DK63" s="31"/>
      <c r="DL63" s="10" t="str">
        <f t="shared" si="66"/>
        <v>$DB$63</v>
      </c>
      <c r="DM63" s="29" t="str">
        <f ca="1">IF(DN63="","",SUM(1+MAXA(DM$1:DM62)))</f>
        <v/>
      </c>
      <c r="DN63" s="8" t="str" cm="1">
        <f t="array" aca="1" ref="DN63" ca="1">IF(ISNUMBER(SEARCH(DN$1,INDEX(INDIRECT(DO$1),ROW(DL63),1)))=TRUE,INDIRECT(DL63),"")</f>
        <v/>
      </c>
      <c r="DO63" s="13" t="s">
        <v>1192</v>
      </c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 t="s">
        <v>1192</v>
      </c>
      <c r="EA63" s="10" t="str">
        <f t="shared" ca="1" si="35"/>
        <v/>
      </c>
      <c r="EB63" s="22"/>
      <c r="EC63" s="14"/>
      <c r="ED63" s="14"/>
      <c r="EE63" s="15"/>
      <c r="EF63" s="15"/>
      <c r="EG63" s="92"/>
      <c r="EH63" s="10" t="str" cm="1">
        <f t="array" aca="1" ref="EH63" ca="1">IF(INDIRECT(ADDRESS(ROW(),COLUMN()-6))="","X",IF(INDIRECT(ADDRESS(ROW(),COLUMN()-5))="",0,"OK"))</f>
        <v>X</v>
      </c>
      <c r="EI63" s="29" t="str">
        <f ca="1">IF(EJ63="","",SUM(1+MAXA(EI$1:EI62)))</f>
        <v/>
      </c>
      <c r="EJ63" s="8" t="str" cm="1">
        <f t="array" aca="1" ref="EJ63" ca="1">IF(EH63=0,INDIRECT(ADDRESS(ROW(),COLUMN()-8)),"")</f>
        <v/>
      </c>
      <c r="EK63" s="31"/>
      <c r="EL63" s="10" t="str">
        <f t="shared" si="5"/>
        <v>$EB$63</v>
      </c>
      <c r="EM63" s="29" t="str">
        <f ca="1">IF(EN63="","",SUM(1+MAXA(EM$1:EM62)))</f>
        <v/>
      </c>
      <c r="EN63" s="8" t="str" cm="1">
        <f t="array" aca="1" ref="EN63" ca="1">IF(ISNUMBER(SEARCH(EN$1,INDEX(INDIRECT(EO$1),ROW(EL63),1)))=TRUE,INDIRECT(EL63),"")</f>
        <v/>
      </c>
      <c r="EO63" s="13" t="s">
        <v>1192</v>
      </c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0" t="str">
        <f t="shared" ca="1" si="36"/>
        <v/>
      </c>
      <c r="FB63" s="22" t="s">
        <v>822</v>
      </c>
      <c r="FC63" s="14" t="s">
        <v>823</v>
      </c>
      <c r="FD63" s="14" t="s">
        <v>824</v>
      </c>
      <c r="FE63" s="27" t="str" cm="1">
        <f t="array" aca="1" ref="FE63" ca="1">CONCATENATE($A$37,INDIRECT(ADDRESS(ROW(),COLUMN()-2)),"%20",INDIRECT(ADDRESS(ROW(),COLUMN()-1)),$A$39,INDIRECT(ADDRESS(ROW(),COLUMN()-2)),"%20",INDIRECT(ADDRESS(ROW(),COLUMN()-1)))</f>
        <v>https://maps.yandex.ru/?ll=38.610633%2035.535427&amp;z=16&amp;text=38.610633%2035.535427</v>
      </c>
      <c r="FF63" s="87" t="str" cm="1">
        <f t="array" aca="1" ref="FF63" ca="1">CONCATENATE($A$40,INDIRECT(ADDRESS(ROW(),COLUMN()-3)),"%2C",INDIRECT(ADDRESS(ROW(),COLUMN()-2)))</f>
        <v>https://maps.google.com/maps?q=38.610633%2C35.535427</v>
      </c>
      <c r="FG63" s="92" t="s">
        <v>3229</v>
      </c>
      <c r="FH63" s="10" t="str" cm="1">
        <f t="array" aca="1" ref="FH63" ca="1">IF(INDIRECT(ADDRESS(ROW(),COLUMN()-6))="","X",IF(INDIRECT(ADDRESS(ROW(),COLUMN()-5))="",0,"OK"))</f>
        <v>OK</v>
      </c>
      <c r="FI63" s="29" t="str">
        <f ca="1">IF(FJ63="","",SUM(1+MAXA(FI$1:FI62)))</f>
        <v/>
      </c>
      <c r="FJ63" s="8" t="str" cm="1">
        <f t="array" aca="1" ref="FJ63" ca="1">IF(FH63=0,INDIRECT(ADDRESS(ROW(),COLUMN()-8)),"")</f>
        <v/>
      </c>
      <c r="FK63" s="31"/>
      <c r="FL63" s="10" t="str">
        <f t="shared" si="6"/>
        <v>$FB$63</v>
      </c>
      <c r="FM63" s="29" t="str">
        <f ca="1">IF(FN63="","",SUM(1+MAXA(FM$1:FM62)))</f>
        <v/>
      </c>
      <c r="FN63" s="8" t="str" cm="1">
        <f t="array" aca="1" ref="FN63" ca="1">IF(ISNUMBER(SEARCH(FN$1,INDEX(INDIRECT(FO$1),ROW(FL63),1)))=TRUE,INDIRECT(FL63),"")</f>
        <v/>
      </c>
      <c r="FO63" s="13" t="s">
        <v>1192</v>
      </c>
      <c r="FP63" s="13" t="s">
        <v>1192</v>
      </c>
      <c r="FQ63" s="13" t="s">
        <v>1192</v>
      </c>
      <c r="FR63" s="13" t="s">
        <v>1192</v>
      </c>
      <c r="FS63" s="13" t="s">
        <v>1192</v>
      </c>
      <c r="FT63" s="13"/>
      <c r="FU63" s="13"/>
      <c r="FV63" s="13"/>
      <c r="FW63" s="13"/>
      <c r="FX63" s="13"/>
      <c r="FY63" s="13"/>
      <c r="FZ63" s="13"/>
      <c r="GA63" s="10" t="str">
        <f t="shared" ca="1" si="37"/>
        <v/>
      </c>
      <c r="GB63" s="22"/>
      <c r="GC63" s="14"/>
      <c r="GD63" s="14"/>
      <c r="GE63" s="24"/>
      <c r="GF63" s="88"/>
      <c r="GG63" s="115"/>
      <c r="GH63" s="10" t="str" cm="1">
        <f t="array" aca="1" ref="GH63" ca="1">IF(INDIRECT(ADDRESS(ROW(),COLUMN()-6))="","X",IF(INDIRECT(ADDRESS(ROW(),COLUMN()-5))="",0,"OK"))</f>
        <v>X</v>
      </c>
      <c r="GI63" s="29" t="str">
        <f ca="1">IF(GJ63="","",SUM(1+MAXA(GI$1:GI62)))</f>
        <v/>
      </c>
      <c r="GJ63" s="8" t="str" cm="1">
        <f t="array" aca="1" ref="GJ63" ca="1">IF(GH63=0,INDIRECT(ADDRESS(ROW(),COLUMN()-8)),"")</f>
        <v/>
      </c>
      <c r="GK63" s="31"/>
      <c r="GL63" s="10" t="str">
        <f t="shared" si="7"/>
        <v>$GB$63</v>
      </c>
      <c r="GM63" s="29" t="str">
        <f ca="1">IF(GN63="","",SUM(1+MAXA(GM$1:GM62)))</f>
        <v/>
      </c>
      <c r="GN63" s="8" t="str" cm="1">
        <f t="array" aca="1" ref="GN63" ca="1">IF(ISNUMBER(SEARCH(GN$1,INDEX(INDIRECT(GO$1),ROW(GL63),1)))=TRUE,INDIRECT(GL63),"")</f>
        <v/>
      </c>
      <c r="GO63" s="13" t="s">
        <v>1192</v>
      </c>
      <c r="GP63" s="13" t="s">
        <v>1192</v>
      </c>
      <c r="GQ63" s="13" t="s">
        <v>1192</v>
      </c>
      <c r="GR63" s="13" t="s">
        <v>1192</v>
      </c>
      <c r="GS63" s="13" t="s">
        <v>1192</v>
      </c>
      <c r="GT63" s="13"/>
      <c r="GU63" s="13"/>
      <c r="GV63" s="13"/>
      <c r="GW63" s="13"/>
      <c r="GX63" s="13"/>
      <c r="GY63" s="13"/>
      <c r="GZ63" s="13"/>
      <c r="HA63" s="10" t="str">
        <f t="shared" ca="1" si="38"/>
        <v/>
      </c>
      <c r="HB63" s="22"/>
      <c r="HC63" s="14"/>
      <c r="HD63" s="14"/>
      <c r="HE63" s="23"/>
      <c r="HF63" s="23"/>
      <c r="HG63" s="79"/>
      <c r="HH63" s="10" t="str" cm="1">
        <f t="array" aca="1" ref="HH63" ca="1">IF(INDIRECT(ADDRESS(ROW(),COLUMN()-6))="","X",IF(INDIRECT(ADDRESS(ROW(),COLUMN()-5))="",0,"OK"))</f>
        <v>X</v>
      </c>
      <c r="HI63" s="29" t="str">
        <f ca="1">IF(HJ63="","",SUM(1+MAXA(HI$1:HI62)))</f>
        <v/>
      </c>
      <c r="HJ63" s="8" t="str" cm="1">
        <f t="array" aca="1" ref="HJ63" ca="1">IF(HH63=0,INDIRECT(ADDRESS(ROW(),COLUMN()-8)),"")</f>
        <v/>
      </c>
      <c r="HK63" s="31"/>
      <c r="HL63" s="10" t="str">
        <f t="shared" si="8"/>
        <v>$HB$63</v>
      </c>
      <c r="HM63" s="29" t="str">
        <f ca="1">IF(HN63="","",SUM(1+MAXA(HM$1:HM62)))</f>
        <v/>
      </c>
      <c r="HN63" s="8" t="str" cm="1">
        <f t="array" aca="1" ref="HN63" ca="1">IF(ISNUMBER(SEARCH(HN$1,INDEX(INDIRECT(HO$1),ROW(HL63),1)))=TRUE,INDIRECT(HL63),"")</f>
        <v/>
      </c>
      <c r="HO63" s="13" t="s">
        <v>1192</v>
      </c>
      <c r="HP63" s="13" t="s">
        <v>1192</v>
      </c>
      <c r="HQ63" s="13" t="s">
        <v>1192</v>
      </c>
      <c r="HR63" s="13"/>
      <c r="HS63" s="13"/>
      <c r="HT63" s="13"/>
      <c r="HU63" s="13"/>
      <c r="HV63" s="13"/>
      <c r="HW63" s="13"/>
      <c r="HX63" s="13"/>
      <c r="HY63" s="13" t="s">
        <v>1192</v>
      </c>
      <c r="HZ63" s="13" t="s">
        <v>1192</v>
      </c>
      <c r="IA63" s="10" t="str">
        <f t="shared" ca="1" si="39"/>
        <v/>
      </c>
      <c r="IB63" s="22" t="s">
        <v>4098</v>
      </c>
      <c r="IC63" s="6" t="s">
        <v>4099</v>
      </c>
      <c r="ID63" s="6" t="s">
        <v>4100</v>
      </c>
      <c r="IE63" s="27" t="str" cm="1">
        <f t="array" aca="1" ref="IE63" ca="1">CONCATENATE($A$37,INDIRECT(ADDRESS(ROW(),COLUMN()-2)),"%20",INDIRECT(ADDRESS(ROW(),COLUMN()-1)),$A$39,INDIRECT(ADDRESS(ROW(),COLUMN()-2)),"%20",INDIRECT(ADDRESS(ROW(),COLUMN()-1)))</f>
        <v>https://maps.yandex.ru/?ll=38.874066%2035.617835&amp;z=16&amp;text=38.874066%2035.617835</v>
      </c>
      <c r="IF63" s="87" t="str" cm="1">
        <f t="array" aca="1" ref="IF63" ca="1">CONCATENATE($A$40,INDIRECT(ADDRESS(ROW(),COLUMN()-3)),"%2C",INDIRECT(ADDRESS(ROW(),COLUMN()-2)))</f>
        <v>https://maps.google.com/maps?q=38.874066%2C35.617835</v>
      </c>
      <c r="IG63" s="79" t="s">
        <v>3229</v>
      </c>
      <c r="IH63" s="10" t="str" cm="1">
        <f t="array" aca="1" ref="IH63" ca="1">IF(INDIRECT(ADDRESS(ROW(),COLUMN()-6))="","X",IF(INDIRECT(ADDRESS(ROW(),COLUMN()-5))="",0,"OK"))</f>
        <v>OK</v>
      </c>
      <c r="II63" s="29" t="str">
        <f ca="1">IF(IJ63="","",SUM(1+MAXA(II$1:II62)))</f>
        <v/>
      </c>
      <c r="IJ63" s="8" t="str" cm="1">
        <f t="array" aca="1" ref="IJ63" ca="1">IF(IH63=0,INDIRECT(ADDRESS(ROW(),COLUMN()-8)),"")</f>
        <v/>
      </c>
      <c r="IK63" s="31"/>
      <c r="IL63" s="10" t="str">
        <f t="shared" si="9"/>
        <v>$IB$63</v>
      </c>
      <c r="IM63" s="29" t="str">
        <f ca="1">IF(IN63="","",SUM(1+MAXA(IM$1:IM62)))</f>
        <v/>
      </c>
      <c r="IN63" s="8" t="str" cm="1">
        <f t="array" aca="1" ref="IN63" ca="1">IF(ISNUMBER(SEARCH(IN$1,INDEX(INDIRECT(IO$1),ROW(IL63),1)))=TRUE,INDIRECT(IL63),"")</f>
        <v/>
      </c>
      <c r="IO63" s="13" t="s">
        <v>1192</v>
      </c>
      <c r="IP63" s="13" t="s">
        <v>1192</v>
      </c>
      <c r="IQ63" s="13" t="s">
        <v>1192</v>
      </c>
      <c r="IR63" s="13"/>
      <c r="IS63" s="13"/>
      <c r="IT63" s="13"/>
      <c r="IU63" s="13"/>
      <c r="IV63" s="13"/>
      <c r="IW63" s="13"/>
      <c r="IX63" s="13" t="s">
        <v>1192</v>
      </c>
      <c r="IY63" s="13" t="s">
        <v>1192</v>
      </c>
      <c r="IZ63" s="13" t="s">
        <v>1192</v>
      </c>
      <c r="JA63" s="10" t="str">
        <f t="shared" ca="1" si="40"/>
        <v/>
      </c>
      <c r="JB63" s="22"/>
      <c r="JC63" s="6"/>
      <c r="JD63" s="6"/>
      <c r="JE63" s="24"/>
      <c r="JF63" s="88"/>
      <c r="JG63" s="101"/>
      <c r="JH63" s="10" t="str" cm="1">
        <f t="array" aca="1" ref="JH63" ca="1">IF(INDIRECT(ADDRESS(ROW(),COLUMN()-6))="","X",IF(INDIRECT(ADDRESS(ROW(),COLUMN()-5))="",0,"OK"))</f>
        <v>X</v>
      </c>
      <c r="JI63" s="29" t="str">
        <f ca="1">IF(JJ63="","",SUM(1+MAXA(JI$1:JI62)))</f>
        <v/>
      </c>
      <c r="JJ63" s="8" t="str" cm="1">
        <f t="array" aca="1" ref="JJ63" ca="1">IF(JH63=0,INDIRECT(ADDRESS(ROW(),COLUMN()-8)),"")</f>
        <v/>
      </c>
      <c r="JK63" s="31"/>
      <c r="JL63" s="10" t="str">
        <f t="shared" si="10"/>
        <v>$JB$63</v>
      </c>
      <c r="JM63" s="29" t="str">
        <f ca="1">IF(JN63="","",SUM(1+MAXA(JM$1:JM62)))</f>
        <v/>
      </c>
      <c r="JN63" s="8" t="str" cm="1">
        <f t="array" aca="1" ref="JN63" ca="1">IF(ISNUMBER(SEARCH(JN$1,INDEX(INDIRECT(JO$1),ROW(JL63),1)))=TRUE,INDIRECT(JL63),"")</f>
        <v/>
      </c>
      <c r="JO63" s="13" t="s">
        <v>1192</v>
      </c>
      <c r="JP63" s="13" t="s">
        <v>1192</v>
      </c>
      <c r="JQ63" s="13" t="s">
        <v>1192</v>
      </c>
      <c r="JR63" s="13"/>
      <c r="JS63" s="13"/>
      <c r="JT63" s="13"/>
      <c r="JU63" s="13"/>
      <c r="JV63" s="13"/>
      <c r="JW63" s="13"/>
      <c r="JX63" s="13" t="s">
        <v>1192</v>
      </c>
      <c r="JY63" s="13" t="s">
        <v>1192</v>
      </c>
      <c r="JZ63" s="13" t="s">
        <v>1192</v>
      </c>
      <c r="KA63" s="10" t="str">
        <f t="shared" ca="1" si="41"/>
        <v/>
      </c>
      <c r="KB63" s="16"/>
      <c r="KC63" s="17" t="s">
        <v>826</v>
      </c>
      <c r="KD63" s="18"/>
      <c r="KE63" s="25"/>
      <c r="KF63" s="25"/>
      <c r="KG63" s="79" t="s">
        <v>3229</v>
      </c>
      <c r="KH63" s="10" t="str" cm="1">
        <f t="array" aca="1" ref="KH63" ca="1">IF(INDIRECT(ADDRESS(ROW(),COLUMN()-6))="","X",IF(INDIRECT(ADDRESS(ROW(),COLUMN()-5))="",0,"OK"))</f>
        <v>X</v>
      </c>
      <c r="KI63" s="29" t="str">
        <f ca="1">IF(KJ63="","",SUM(1+MAXA(KI$1:KI62)))</f>
        <v/>
      </c>
      <c r="KJ63" s="8" t="str" cm="1">
        <f t="array" aca="1" ref="KJ63" ca="1">IF(KH63=0,INDIRECT(ADDRESS(ROW(),COLUMN()-8)),"")</f>
        <v/>
      </c>
      <c r="KK63" s="31"/>
      <c r="KL63" s="10" t="str">
        <f t="shared" si="11"/>
        <v>$KB$63</v>
      </c>
      <c r="KM63" s="29" t="str">
        <f ca="1">IF(KN63="","",SUM(1+MAXA(KM$1:KM62)))</f>
        <v/>
      </c>
      <c r="KN63" s="8" t="str" cm="1">
        <f t="array" aca="1" ref="KN63" ca="1">IF(ISNUMBER(SEARCH(KN$1,INDEX(INDIRECT(KO$1),ROW(KL63),1)))=TRUE,INDIRECT(KL63),"")</f>
        <v/>
      </c>
      <c r="KO63" s="13" t="s">
        <v>1192</v>
      </c>
      <c r="KP63" s="13" t="s">
        <v>1192</v>
      </c>
      <c r="KQ63" s="13" t="s">
        <v>1192</v>
      </c>
      <c r="KR63" s="13"/>
      <c r="KS63" s="13"/>
      <c r="KT63" s="13"/>
      <c r="KU63" s="13"/>
      <c r="KV63" s="13"/>
      <c r="KW63" s="13"/>
      <c r="KX63" s="13"/>
      <c r="KY63" s="13" t="s">
        <v>1192</v>
      </c>
      <c r="KZ63" s="13" t="s">
        <v>1192</v>
      </c>
      <c r="LA63" s="10" t="str">
        <f t="shared" ca="1" si="42"/>
        <v/>
      </c>
      <c r="LB63" s="8"/>
      <c r="LC63" s="10"/>
      <c r="LD63" s="10"/>
      <c r="LG63" s="79"/>
      <c r="LH63" s="10" t="str" cm="1">
        <f t="array" aca="1" ref="LH63" ca="1">IF(INDIRECT(ADDRESS(ROW(),COLUMN()-6))="","X",IF(INDIRECT(ADDRESS(ROW(),COLUMN()-5))="",0,"OK"))</f>
        <v>X</v>
      </c>
      <c r="LI63" s="29" t="str">
        <f ca="1">IF(LJ63="","",SUM(1+MAXA(LI$1:LI62)))</f>
        <v/>
      </c>
      <c r="LJ63" s="8" t="str" cm="1">
        <f t="array" aca="1" ref="LJ63" ca="1">IF(LH63=0,INDIRECT(ADDRESS(ROW(),COLUMN()-8)),"")</f>
        <v/>
      </c>
      <c r="LK63" s="31"/>
      <c r="LL63" s="10" t="str">
        <f t="shared" si="12"/>
        <v>$LB$63</v>
      </c>
      <c r="LM63" s="29" t="str">
        <f ca="1">IF(LN63="","",SUM(1+MAXA(LM$1:LM62)))</f>
        <v/>
      </c>
      <c r="LN63" s="8" t="str" cm="1">
        <f t="array" aca="1" ref="LN63" ca="1">IF(ISNUMBER(SEARCH(LN$1,INDEX(INDIRECT(LO$1),ROW(LL63),1)))=TRUE,INDIRECT(LL63),"")</f>
        <v/>
      </c>
      <c r="LO63" s="13" t="s">
        <v>1192</v>
      </c>
      <c r="LP63" s="13" t="s">
        <v>1192</v>
      </c>
      <c r="LQ63" s="13" t="s">
        <v>1192</v>
      </c>
      <c r="LR63" s="13" t="s">
        <v>1192</v>
      </c>
      <c r="LS63" s="13"/>
      <c r="LT63" s="13"/>
      <c r="LU63" s="13"/>
      <c r="LV63" s="13"/>
      <c r="LW63" s="13"/>
      <c r="LX63" s="13"/>
      <c r="LY63" s="13" t="s">
        <v>1192</v>
      </c>
      <c r="LZ63" s="13" t="s">
        <v>1192</v>
      </c>
      <c r="MA63" s="10" t="str">
        <f t="shared" ca="1" si="43"/>
        <v/>
      </c>
      <c r="MB63" s="8" t="s">
        <v>778</v>
      </c>
      <c r="MC63" s="10" t="s">
        <v>779</v>
      </c>
      <c r="MD63" s="10" t="s">
        <v>780</v>
      </c>
      <c r="ME63" s="27" t="str" cm="1">
        <f t="array" aca="1" ref="ME63" ca="1">CONCATENATE($A$37,INDIRECT(ADDRESS(ROW(),COLUMN()-2)),"%20",INDIRECT(ADDRESS(ROW(),COLUMN()-1)),$A$39,INDIRECT(ADDRESS(ROW(),COLUMN()-2)),"%20",INDIRECT(ADDRESS(ROW(),COLUMN()-1)))</f>
        <v>https://maps.yandex.ru/?ll=38.974147%2035.958843&amp;z=16&amp;text=38.974147%2035.958843</v>
      </c>
      <c r="MF63" s="87" t="str" cm="1">
        <f t="array" aca="1" ref="MF63" ca="1">CONCATENATE($A$40,INDIRECT(ADDRESS(ROW(),COLUMN()-3)),"%2C",INDIRECT(ADDRESS(ROW(),COLUMN()-2)))</f>
        <v>https://maps.google.com/maps?q=38.974147%2C35.958843</v>
      </c>
      <c r="MG63" s="79" t="s">
        <v>3229</v>
      </c>
      <c r="MH63" s="10" t="str" cm="1">
        <f t="array" aca="1" ref="MH63" ca="1">IF(INDIRECT(ADDRESS(ROW(),COLUMN()-6))="","X",IF(INDIRECT(ADDRESS(ROW(),COLUMN()-5))="",0,"OK"))</f>
        <v>OK</v>
      </c>
      <c r="MI63" s="29" t="str">
        <f ca="1">IF(MJ63="","",SUM(1+MAXA(MI$1:MI62)))</f>
        <v/>
      </c>
      <c r="MJ63" s="8" t="str" cm="1">
        <f t="array" aca="1" ref="MJ63" ca="1">IF(MH63=0,INDIRECT(ADDRESS(ROW(),COLUMN()-8)),"")</f>
        <v/>
      </c>
      <c r="MK63" s="31"/>
      <c r="ML63" s="10" t="str">
        <f t="shared" si="13"/>
        <v>$MB$63</v>
      </c>
      <c r="MM63" s="29" t="str">
        <f ca="1">IF(MN63="","",SUM(1+MAXA(MM$1:MM62)))</f>
        <v/>
      </c>
      <c r="MN63" s="8" t="str" cm="1">
        <f t="array" aca="1" ref="MN63" ca="1">IF(ISNUMBER(SEARCH(MN$1,INDEX(INDIRECT(MO$1),ROW(ML63),1)))=TRUE,INDIRECT(ML63),"")</f>
        <v/>
      </c>
      <c r="MO63" s="13" t="s">
        <v>1192</v>
      </c>
      <c r="MP63" s="13" t="s">
        <v>1192</v>
      </c>
      <c r="MQ63" s="13" t="s">
        <v>1192</v>
      </c>
      <c r="MR63" s="13"/>
      <c r="MS63" s="13"/>
      <c r="MT63" s="13"/>
      <c r="MU63" s="13"/>
      <c r="MV63" s="13"/>
      <c r="MW63" s="13" t="s">
        <v>1192</v>
      </c>
      <c r="MX63" s="13"/>
      <c r="MY63" s="13" t="s">
        <v>1192</v>
      </c>
      <c r="MZ63" s="13" t="s">
        <v>1192</v>
      </c>
      <c r="NA63" s="10" t="str">
        <f t="shared" ca="1" si="44"/>
        <v/>
      </c>
      <c r="NB63" s="8"/>
      <c r="NC63" s="10"/>
      <c r="ND63" s="10"/>
      <c r="NG63" s="81"/>
      <c r="NH63" s="10" t="str" cm="1">
        <f t="array" aca="1" ref="NH63" ca="1">IF(INDIRECT(ADDRESS(ROW(),COLUMN()-6))="","X",IF(INDIRECT(ADDRESS(ROW(),COLUMN()-5))="",0,"OK"))</f>
        <v>X</v>
      </c>
      <c r="NI63" s="29" t="str">
        <f ca="1">IF(NJ63="","",SUM(1+MAXA(NI$1:NI62)))</f>
        <v/>
      </c>
      <c r="NJ63" s="8" t="str" cm="1">
        <f t="array" aca="1" ref="NJ63" ca="1">IF(NH63=0,INDIRECT(ADDRESS(ROW(),COLUMN()-8)),"")</f>
        <v/>
      </c>
      <c r="NK63" s="31"/>
      <c r="NL63" s="10" t="str">
        <f t="shared" si="14"/>
        <v>$NB$63</v>
      </c>
      <c r="NM63" s="29" t="str">
        <f ca="1">IF(NN63="","",SUM(1+MAXA(NM$1:NM62)))</f>
        <v/>
      </c>
      <c r="NN63" s="8" t="str" cm="1">
        <f t="array" aca="1" ref="NN63" ca="1">IF(ISNUMBER(SEARCH(NN$1,INDEX(INDIRECT(NO$1),ROW(NL63),1)))=TRUE,INDIRECT(NL63),"")</f>
        <v/>
      </c>
      <c r="NO63" s="13" t="s">
        <v>1192</v>
      </c>
      <c r="NP63" s="13" t="s">
        <v>1192</v>
      </c>
      <c r="NQ63" s="13" t="s">
        <v>1192</v>
      </c>
      <c r="NR63" s="13"/>
      <c r="NS63" s="13"/>
      <c r="NT63" s="13"/>
      <c r="NU63" s="13"/>
      <c r="NV63" s="13"/>
      <c r="NW63" s="13"/>
      <c r="NX63" s="13" t="s">
        <v>1192</v>
      </c>
      <c r="NY63" s="13" t="s">
        <v>1192</v>
      </c>
      <c r="NZ63" s="13"/>
      <c r="OA63" s="10" t="str">
        <f t="shared" ca="1" si="45"/>
        <v/>
      </c>
      <c r="OB63" s="8" t="s">
        <v>1335</v>
      </c>
      <c r="OC63" s="10" t="s">
        <v>1336</v>
      </c>
      <c r="OD63" s="10" t="s">
        <v>1337</v>
      </c>
      <c r="OE63" s="27" t="str" cm="1">
        <f t="array" aca="1" ref="OE63" ca="1">CONCATENATE($A$37,INDIRECT(ADDRESS(ROW(),COLUMN()-2)),"%20",INDIRECT(ADDRESS(ROW(),COLUMN()-1)),$A$39,INDIRECT(ADDRESS(ROW(),COLUMN()-2)),"%20",INDIRECT(ADDRESS(ROW(),COLUMN()-1)))</f>
        <v>https://maps.yandex.ru/?ll=38.252776%2035.903223&amp;z=16&amp;text=38.252776%2035.903223</v>
      </c>
      <c r="OF63" s="87" t="str" cm="1">
        <f t="array" aca="1" ref="OF63" ca="1">CONCATENATE($A$40,INDIRECT(ADDRESS(ROW(),COLUMN()-3)),"%2C",INDIRECT(ADDRESS(ROW(),COLUMN()-2)))</f>
        <v>https://maps.google.com/maps?q=38.252776%2C35.903223</v>
      </c>
      <c r="OG63" s="79" t="s">
        <v>3229</v>
      </c>
      <c r="OH63" s="10" t="str" cm="1">
        <f t="array" aca="1" ref="OH63" ca="1">IF(INDIRECT(ADDRESS(ROW(),COLUMN()-6))="","X",IF(INDIRECT(ADDRESS(ROW(),COLUMN()-5))="",0,"OK"))</f>
        <v>OK</v>
      </c>
      <c r="OI63" s="29" t="str">
        <f ca="1">IF(OJ63="","",SUM(1+MAXA(OI$1:OI62)))</f>
        <v/>
      </c>
      <c r="OJ63" s="8" t="str" cm="1">
        <f t="array" aca="1" ref="OJ63" ca="1">IF(OH63=0,INDIRECT(ADDRESS(ROW(),COLUMN()-8)),"")</f>
        <v/>
      </c>
      <c r="OK63" s="31"/>
      <c r="OL63" s="10" t="str">
        <f t="shared" si="15"/>
        <v>$OB$63</v>
      </c>
      <c r="OM63" s="29" t="str">
        <f ca="1">IF(ON63="","",SUM(1+MAXA(OM$1:OM62)))</f>
        <v/>
      </c>
      <c r="ON63" s="8" t="str" cm="1">
        <f t="array" aca="1" ref="ON63" ca="1">IF(ISNUMBER(SEARCH(ON$1,INDEX(INDIRECT(OO$1),ROW(OL63),1)))=TRUE,INDIRECT(OL63),"")</f>
        <v/>
      </c>
      <c r="OO63" s="13" t="s">
        <v>1192</v>
      </c>
      <c r="OP63" s="13"/>
      <c r="OQ63" s="13"/>
      <c r="OR63" s="13"/>
      <c r="OS63" s="13"/>
      <c r="OT63" s="13"/>
      <c r="OU63" s="13"/>
      <c r="OV63" s="13"/>
      <c r="OW63" s="13"/>
      <c r="OX63" s="13"/>
      <c r="OY63" s="13"/>
      <c r="OZ63" s="13" t="s">
        <v>1192</v>
      </c>
      <c r="PA63" s="10" t="str">
        <f t="shared" ca="1" si="46"/>
        <v/>
      </c>
      <c r="PB63" s="22"/>
      <c r="PC63" s="15"/>
      <c r="PD63" s="14"/>
      <c r="PE63" s="15"/>
      <c r="PF63" s="15"/>
      <c r="PG63" s="79"/>
      <c r="PH63" s="10" t="str" cm="1">
        <f t="array" aca="1" ref="PH63" ca="1">IF(INDIRECT(ADDRESS(ROW(),COLUMN()-6))="","X",IF(INDIRECT(ADDRESS(ROW(),COLUMN()-5))="",0,"OK"))</f>
        <v>X</v>
      </c>
      <c r="PI63" s="29" t="str">
        <f ca="1">IF(PJ63="","",SUM(1+MAXA(PI$1:PI62)))</f>
        <v/>
      </c>
      <c r="PJ63" s="8" t="str" cm="1">
        <f t="array" aca="1" ref="PJ63" ca="1">IF(PH63=0,INDIRECT(ADDRESS(ROW(),COLUMN()-8)),"")</f>
        <v/>
      </c>
      <c r="PK63" s="31"/>
      <c r="PL63" s="10" t="str">
        <f t="shared" si="16"/>
        <v>$PB$63</v>
      </c>
      <c r="PM63" s="29" t="str">
        <f ca="1">IF(PN63="","",SUM(1+MAXA(PM$1:PM62)))</f>
        <v/>
      </c>
      <c r="PN63" s="8" t="str" cm="1">
        <f t="array" aca="1" ref="PN63" ca="1">IF(ISNUMBER(SEARCH(PN$1,INDEX(INDIRECT(PO$1),ROW(PL63),1)))=TRUE,INDIRECT(PL63),"")</f>
        <v/>
      </c>
      <c r="PO63" s="13" t="s">
        <v>1192</v>
      </c>
      <c r="PP63" s="13" t="s">
        <v>1192</v>
      </c>
      <c r="PQ63" s="13" t="s">
        <v>1192</v>
      </c>
      <c r="PR63" s="13" t="s">
        <v>1192</v>
      </c>
      <c r="PS63" s="13"/>
      <c r="PT63" s="13"/>
      <c r="PU63" s="13"/>
      <c r="PV63" s="13"/>
      <c r="PW63" s="13"/>
      <c r="PX63" s="13"/>
      <c r="PY63" s="13" t="s">
        <v>1192</v>
      </c>
      <c r="PZ63" s="13" t="s">
        <v>1192</v>
      </c>
      <c r="QA63" s="10" t="str">
        <f t="shared" ca="1" si="47"/>
        <v/>
      </c>
      <c r="QB63" s="22" t="s">
        <v>1573</v>
      </c>
      <c r="QC63" s="6" t="s">
        <v>1665</v>
      </c>
      <c r="QD63" s="6" t="s">
        <v>1666</v>
      </c>
      <c r="QE63" s="27" t="str" cm="1">
        <f t="array" aca="1" ref="QE63" ca="1">CONCATENATE($A$37,INDIRECT(ADDRESS(ROW(),COLUMN()-2)),"%20",INDIRECT(ADDRESS(ROW(),COLUMN()-1)),$A$39,INDIRECT(ADDRESS(ROW(),COLUMN()-2)),"%20",INDIRECT(ADDRESS(ROW(),COLUMN()-1)))</f>
        <v>https://maps.yandex.ru/?ll=38.616778%2035.314959&amp;z=16&amp;text=38.616778%2035.314959</v>
      </c>
      <c r="QF63" s="87" t="str" cm="1">
        <f t="array" aca="1" ref="QF63" ca="1">CONCATENATE($A$40,INDIRECT(ADDRESS(ROW(),COLUMN()-3)),"%2C",INDIRECT(ADDRESS(ROW(),COLUMN()-2)))</f>
        <v>https://maps.google.com/maps?q=38.616778%2C35.314959</v>
      </c>
      <c r="QG63" s="79" t="s">
        <v>3239</v>
      </c>
      <c r="QH63" s="10" t="str" cm="1">
        <f t="array" aca="1" ref="QH63" ca="1">IF(INDIRECT(ADDRESS(ROW(),COLUMN()-6))="","X",IF(INDIRECT(ADDRESS(ROW(),COLUMN()-5))="",0,"OK"))</f>
        <v>OK</v>
      </c>
      <c r="QI63" s="29" t="str">
        <f ca="1">IF(QJ63="","",SUM(1+MAXA(QI$1:QI62)))</f>
        <v/>
      </c>
      <c r="QJ63" s="8" t="str" cm="1">
        <f t="array" aca="1" ref="QJ63" ca="1">IF(QH63=0,INDIRECT(ADDRESS(ROW(),COLUMN()-8)),"")</f>
        <v/>
      </c>
      <c r="QK63" s="31"/>
      <c r="QL63" s="10" t="str">
        <f t="shared" si="17"/>
        <v>$QB$63</v>
      </c>
      <c r="QM63" s="29" t="str">
        <f ca="1">IF(QN63="","",SUM(1+MAXA(QM$1:QM62)))</f>
        <v/>
      </c>
      <c r="QN63" s="8" t="str" cm="1">
        <f t="array" aca="1" ref="QN63" ca="1">IF(ISNUMBER(SEARCH(QN$1,INDEX(INDIRECT(QO$1),ROW(QL63),1)))=TRUE,INDIRECT(QL63),"")</f>
        <v/>
      </c>
      <c r="QO63" s="13" t="s">
        <v>1192</v>
      </c>
      <c r="QP63" s="13" t="s">
        <v>1192</v>
      </c>
      <c r="QQ63" s="13" t="s">
        <v>1192</v>
      </c>
      <c r="QR63" s="13" t="s">
        <v>1192</v>
      </c>
      <c r="QS63" s="13"/>
      <c r="QT63" s="13"/>
      <c r="QU63" s="13"/>
      <c r="QV63" s="13"/>
      <c r="QW63" s="13"/>
      <c r="QX63" s="13"/>
      <c r="QY63" s="13" t="s">
        <v>1192</v>
      </c>
      <c r="QZ63" s="13" t="s">
        <v>1192</v>
      </c>
      <c r="RA63" s="10" t="str">
        <f t="shared" ca="1" si="48"/>
        <v/>
      </c>
      <c r="RB63" s="22"/>
      <c r="RC63" s="14"/>
      <c r="RD63" s="14"/>
      <c r="RE63" s="24"/>
      <c r="RF63" s="24"/>
      <c r="RG63" s="79"/>
      <c r="RH63" s="10" t="str" cm="1">
        <f t="array" aca="1" ref="RH63" ca="1">IF(INDIRECT(ADDRESS(ROW(),COLUMN()-6))="","X",IF(INDIRECT(ADDRESS(ROW(),COLUMN()-5))="",0,"OK"))</f>
        <v>X</v>
      </c>
      <c r="RI63" s="29" t="str">
        <f ca="1">IF(RJ63="","",SUM(1+MAXA(RI$1:RI62)))</f>
        <v/>
      </c>
      <c r="RJ63" s="8" t="str" cm="1">
        <f t="array" aca="1" ref="RJ63" ca="1">IF(RH63=0,INDIRECT(ADDRESS(ROW(),COLUMN()-8)),"")</f>
        <v/>
      </c>
      <c r="RK63" s="31"/>
      <c r="RL63" s="10" t="str">
        <f t="shared" si="18"/>
        <v>$RB$63</v>
      </c>
      <c r="RM63" s="29" t="str">
        <f ca="1">IF(RN63="","",SUM(1+MAXA(RM$1:RM62)))</f>
        <v/>
      </c>
      <c r="RN63" s="8" t="str" cm="1">
        <f t="array" aca="1" ref="RN63" ca="1">IF(ISNUMBER(SEARCH(RN$1,INDEX(INDIRECT(RO$1),ROW(RL63),1)))=TRUE,INDIRECT(RL63),"")</f>
        <v/>
      </c>
      <c r="RO63" s="13" t="s">
        <v>1192</v>
      </c>
      <c r="RP63" s="13" t="s">
        <v>1192</v>
      </c>
      <c r="RQ63" s="13" t="s">
        <v>1192</v>
      </c>
      <c r="RR63" s="13"/>
      <c r="RS63" s="13"/>
      <c r="RT63" s="13"/>
      <c r="RU63" s="13"/>
      <c r="RV63" s="13"/>
      <c r="RW63" s="13"/>
      <c r="RX63" s="13"/>
      <c r="RY63" s="13" t="s">
        <v>1192</v>
      </c>
      <c r="RZ63" s="13" t="s">
        <v>1192</v>
      </c>
      <c r="SA63" s="10" t="str">
        <f t="shared" ca="1" si="49"/>
        <v/>
      </c>
      <c r="SB63" s="22" t="s">
        <v>1850</v>
      </c>
      <c r="SC63" s="6" t="s">
        <v>1851</v>
      </c>
      <c r="SD63" s="6" t="s">
        <v>1852</v>
      </c>
      <c r="SE63" s="27" t="str" cm="1">
        <f t="array" aca="1" ref="SE63" ca="1">CONCATENATE($A$37,INDIRECT(ADDRESS(ROW(),COLUMN()-2)),"%20",INDIRECT(ADDRESS(ROW(),COLUMN()-1)),$A$39,INDIRECT(ADDRESS(ROW(),COLUMN()-2)),"%20",INDIRECT(ADDRESS(ROW(),COLUMN()-1)))</f>
        <v>https://maps.yandex.ru/?ll=38.908400%2036.732761&amp;z=16&amp;text=38.908400%2036.732761</v>
      </c>
      <c r="SF63" s="87" t="str" cm="1">
        <f t="array" aca="1" ref="SF63" ca="1">CONCATENATE($A$40,INDIRECT(ADDRESS(ROW(),COLUMN()-3)),"%2C",INDIRECT(ADDRESS(ROW(),COLUMN()-2)))</f>
        <v>https://maps.google.com/maps?q=38.908400%2C36.732761</v>
      </c>
      <c r="SG63" s="79" t="s">
        <v>3229</v>
      </c>
      <c r="SH63" s="10" t="str" cm="1">
        <f t="array" aca="1" ref="SH63" ca="1">IF(INDIRECT(ADDRESS(ROW(),COLUMN()-6))="","X",IF(INDIRECT(ADDRESS(ROW(),COLUMN()-5))="",0,"OK"))</f>
        <v>OK</v>
      </c>
      <c r="SI63" s="29" t="str">
        <f ca="1">IF(SJ63="","",SUM(1+MAXA(SI$1:SI62)))</f>
        <v/>
      </c>
      <c r="SJ63" s="8" t="str" cm="1">
        <f t="array" aca="1" ref="SJ63" ca="1">IF(SH63=0,INDIRECT(ADDRESS(ROW(),COLUMN()-8)),"")</f>
        <v/>
      </c>
      <c r="SK63" s="33" t="s">
        <v>1192</v>
      </c>
      <c r="SL63" s="10" t="str">
        <f t="shared" si="19"/>
        <v>$SB$63</v>
      </c>
      <c r="SM63" s="29" t="str">
        <f ca="1">IF(SN63="","",SUM(1+MAXA(SM$1:SM62)))</f>
        <v/>
      </c>
      <c r="SN63" s="8" t="str" cm="1">
        <f t="array" aca="1" ref="SN63" ca="1">IF(ISNUMBER(SEARCH(SN$1,INDEX(SB$1:SB$174,ROW(SL63),1)))=TRUE,INDIRECT(SL63),"")</f>
        <v/>
      </c>
      <c r="SO63" s="13" t="s">
        <v>1192</v>
      </c>
      <c r="SP63" s="13" t="s">
        <v>1192</v>
      </c>
      <c r="SQ63" s="13" t="s">
        <v>1192</v>
      </c>
      <c r="SR63" s="13"/>
      <c r="SS63" s="13"/>
      <c r="ST63" s="13"/>
      <c r="SU63" s="13"/>
      <c r="SV63" s="13"/>
      <c r="SW63" s="13"/>
      <c r="SX63" s="13"/>
      <c r="SY63" s="13" t="s">
        <v>1192</v>
      </c>
      <c r="SZ63" s="13" t="s">
        <v>1192</v>
      </c>
      <c r="TA63" s="10" t="str">
        <f t="shared" ca="1" si="50"/>
        <v/>
      </c>
      <c r="TB63" s="22"/>
      <c r="TC63" s="6"/>
      <c r="TD63" s="6"/>
      <c r="TE63" s="24"/>
      <c r="TF63" s="88"/>
      <c r="TG63" s="101"/>
      <c r="TH63" s="10" t="str" cm="1">
        <f t="array" aca="1" ref="TH63" ca="1">IF(INDIRECT(ADDRESS(ROW(),COLUMN()-6))="","X",IF(INDIRECT(ADDRESS(ROW(),COLUMN()-5))="",0,"OK"))</f>
        <v>X</v>
      </c>
      <c r="TI63" s="29" t="str">
        <f ca="1">IF(TJ63="","",SUM(1+MAXA(TI$1:TI62)))</f>
        <v/>
      </c>
      <c r="TJ63" s="8" t="str" cm="1">
        <f t="array" aca="1" ref="TJ63" ca="1">IF(TH63=0,INDIRECT(ADDRESS(ROW(),COLUMN()-8)),"")</f>
        <v/>
      </c>
      <c r="TK63" s="33" t="s">
        <v>1192</v>
      </c>
      <c r="TL63" s="10" t="str">
        <f t="shared" si="20"/>
        <v>$TB$63</v>
      </c>
      <c r="TM63" s="29" t="str">
        <f ca="1">IF(TN63="","",SUM(1+MAXA(TM$1:TM62)))</f>
        <v/>
      </c>
      <c r="TN63" s="8" t="str" cm="1">
        <f t="array" aca="1" ref="TN63" ca="1">IF(ISNUMBER(SEARCH(TN$1,INDEX(INDIRECT(TO$1),ROW(TL63),1)))=TRUE,INDIRECT(TL63),"")</f>
        <v/>
      </c>
      <c r="TO63" s="13" t="s">
        <v>1192</v>
      </c>
      <c r="TP63" s="13" t="s">
        <v>1192</v>
      </c>
      <c r="TQ63" s="13" t="s">
        <v>1192</v>
      </c>
      <c r="TR63" s="13"/>
      <c r="TS63" s="13"/>
      <c r="TT63" s="13"/>
      <c r="TU63" s="13"/>
      <c r="TV63" s="13"/>
      <c r="TW63" s="13"/>
      <c r="TX63" s="13"/>
      <c r="TY63" s="13" t="s">
        <v>1192</v>
      </c>
      <c r="TZ63" s="13" t="s">
        <v>1192</v>
      </c>
      <c r="UA63" s="14" t="str">
        <f t="shared" ca="1" si="51"/>
        <v/>
      </c>
      <c r="UB63" s="22" t="s">
        <v>2188</v>
      </c>
      <c r="UC63" s="37" t="s">
        <v>2189</v>
      </c>
      <c r="UD63" s="37" t="s">
        <v>2190</v>
      </c>
      <c r="UE63" s="27" t="str" cm="1">
        <f t="array" aca="1" ref="UE63" ca="1">CONCATENATE($A$37,INDIRECT(ADDRESS(ROW(),COLUMN()-2)),"%20",INDIRECT(ADDRESS(ROW(),COLUMN()-1)),$A$39,INDIRECT(ADDRESS(ROW(),COLUMN()-2)),"%20",INDIRECT(ADDRESS(ROW(),COLUMN()-1)))</f>
        <v>https://maps.yandex.ru/?ll=38.526807%2035.909257&amp;z=16&amp;text=38.526807%2035.909257</v>
      </c>
      <c r="UF63" s="87" t="str" cm="1">
        <f t="array" aca="1" ref="UF63" ca="1">CONCATENATE($A$40,INDIRECT(ADDRESS(ROW(),COLUMN()-3)),"%2C",INDIRECT(ADDRESS(ROW(),COLUMN()-2)))</f>
        <v>https://maps.google.com/maps?q=38.526807%2C35.909257</v>
      </c>
      <c r="UG63" s="79" t="s">
        <v>3229</v>
      </c>
      <c r="UH63" s="10" t="str" cm="1">
        <f t="array" aca="1" ref="UH63" ca="1">IF(INDIRECT(ADDRESS(ROW(),COLUMN()-6))="","X",IF(INDIRECT(ADDRESS(ROW(),COLUMN()-5))="",0,"OK"))</f>
        <v>OK</v>
      </c>
      <c r="UI63" s="29" t="str">
        <f ca="1">IF(UJ63="","",SUM(1+MAXA(UI$1:UI62)))</f>
        <v/>
      </c>
      <c r="UJ63" s="8" t="str" cm="1">
        <f t="array" aca="1" ref="UJ63" ca="1">IF(UH63=0,INDIRECT(ADDRESS(ROW(),COLUMN()-8)),"")</f>
        <v/>
      </c>
      <c r="UK63" s="33" t="s">
        <v>1192</v>
      </c>
      <c r="UL63" s="10" t="str">
        <f t="shared" si="21"/>
        <v>$UB$63</v>
      </c>
      <c r="UM63" s="29" t="str">
        <f ca="1">IF(UN63="","",SUM(1+MAXA(UM$1:UM62)))</f>
        <v/>
      </c>
      <c r="UN63" s="8" t="str" cm="1">
        <f t="array" aca="1" ref="UN63" ca="1">IF(ISNUMBER(SEARCH(UN$1,INDEX(INDIRECT(UO$1),ROW(UL63),1)))=TRUE,INDIRECT(UL63),"")</f>
        <v/>
      </c>
      <c r="UO63" s="13" t="s">
        <v>1192</v>
      </c>
      <c r="UP63" s="13" t="s">
        <v>1192</v>
      </c>
      <c r="UQ63" s="13" t="s">
        <v>1192</v>
      </c>
      <c r="UR63" s="13"/>
      <c r="US63" s="13"/>
      <c r="UT63" s="13"/>
      <c r="UU63" s="13"/>
      <c r="UV63" s="13"/>
      <c r="UW63" s="13"/>
      <c r="UX63" s="13"/>
      <c r="UY63" s="13" t="s">
        <v>1192</v>
      </c>
      <c r="UZ63" s="13" t="s">
        <v>1192</v>
      </c>
      <c r="VA63" s="10" t="str">
        <f t="shared" ca="1" si="52"/>
        <v/>
      </c>
      <c r="VB63" s="22"/>
      <c r="VC63" s="6"/>
      <c r="VD63" s="6"/>
      <c r="VE63" s="15"/>
      <c r="VF63" s="15"/>
      <c r="VG63" s="79" t="s">
        <v>3229</v>
      </c>
      <c r="VH63" s="10" t="str" cm="1">
        <f t="array" aca="1" ref="VH63" ca="1">IF(INDIRECT(ADDRESS(ROW(),COLUMN()-6))="","X",IF(INDIRECT(ADDRESS(ROW(),COLUMN()-5))="",0,"OK"))</f>
        <v>X</v>
      </c>
      <c r="VI63" s="29" t="str">
        <f ca="1">IF(VJ63="","",SUM(1+MAXA(VI$1:VI62)))</f>
        <v/>
      </c>
      <c r="VJ63" s="8" t="str" cm="1">
        <f t="array" aca="1" ref="VJ63" ca="1">IF(VH63=0,INDIRECT(ADDRESS(ROW(),COLUMN()-8)),"")</f>
        <v/>
      </c>
      <c r="VK63" s="33" t="s">
        <v>1192</v>
      </c>
      <c r="VL63" s="10" t="str">
        <f t="shared" si="22"/>
        <v>$VB$63</v>
      </c>
      <c r="VM63" s="29" t="str">
        <f ca="1">IF(VN63="","",SUM(1+MAXA(VM$1:VM62)))</f>
        <v/>
      </c>
      <c r="VN63" s="8" t="str" cm="1">
        <f t="array" aca="1" ref="VN63" ca="1">IF(ISNUMBER(SEARCH(VN$1,INDEX(INDIRECT(VO$1),ROW(VL63),1)))=TRUE,INDIRECT(VL63),"")</f>
        <v/>
      </c>
      <c r="VO63" s="13" t="s">
        <v>1192</v>
      </c>
      <c r="VP63" s="13" t="s">
        <v>1192</v>
      </c>
      <c r="VQ63" s="13" t="s">
        <v>1192</v>
      </c>
      <c r="VR63" s="13"/>
      <c r="VS63" s="13"/>
      <c r="VT63" s="13"/>
      <c r="VU63" s="13"/>
      <c r="VV63" s="13"/>
      <c r="VW63" s="13"/>
      <c r="VX63" s="13"/>
      <c r="VY63" s="13" t="s">
        <v>1192</v>
      </c>
      <c r="VZ63" s="13" t="s">
        <v>1192</v>
      </c>
      <c r="WA63" s="10" t="str">
        <f t="shared" ca="1" si="53"/>
        <v/>
      </c>
      <c r="WB63" s="22"/>
      <c r="WC63" s="6"/>
      <c r="WD63" s="6"/>
      <c r="WE63" s="24"/>
      <c r="WF63" s="24"/>
      <c r="WG63" s="79"/>
      <c r="WH63" s="10" t="str" cm="1">
        <f t="array" aca="1" ref="WH63" ca="1">IF(INDIRECT(ADDRESS(ROW(),COLUMN()-6))="","X",IF(INDIRECT(ADDRESS(ROW(),COLUMN()-5))="",0,"OK"))</f>
        <v>X</v>
      </c>
      <c r="WI63" s="29" t="str">
        <f ca="1">IF(WJ63="","",SUM(1+MAXA(WI$1:WI62)))</f>
        <v/>
      </c>
      <c r="WJ63" s="8" t="str" cm="1">
        <f t="array" aca="1" ref="WJ63" ca="1">IF(WH63=0,INDIRECT(ADDRESS(ROW(),COLUMN()-8)),"")</f>
        <v/>
      </c>
      <c r="WK63" s="33" t="s">
        <v>1192</v>
      </c>
      <c r="WL63" s="10" t="str">
        <f t="shared" si="23"/>
        <v>$WB$63</v>
      </c>
      <c r="WM63" s="29" t="str">
        <f ca="1">IF(WN63="","",SUM(1+MAXA(WM$1:WM62)))</f>
        <v/>
      </c>
      <c r="WN63" s="8" t="str" cm="1">
        <f t="array" aca="1" ref="WN63" ca="1">IF(ISNUMBER(SEARCH(WN$1,INDEX(INDIRECT(WO$1),ROW(WL63),1)))=TRUE,INDIRECT(WL63),"")</f>
        <v/>
      </c>
      <c r="WO63" s="13" t="s">
        <v>1192</v>
      </c>
      <c r="WP63" s="13" t="s">
        <v>1192</v>
      </c>
      <c r="WQ63" s="13" t="s">
        <v>1192</v>
      </c>
      <c r="WR63" s="13" t="s">
        <v>1192</v>
      </c>
      <c r="WS63" s="13"/>
      <c r="WT63" s="13"/>
      <c r="WU63" s="13"/>
      <c r="WV63" s="13" t="s">
        <v>1192</v>
      </c>
      <c r="WW63" s="13"/>
      <c r="WX63" s="13"/>
      <c r="WY63" s="13"/>
      <c r="WZ63" s="13" t="s">
        <v>1192</v>
      </c>
      <c r="XA63" s="10" t="str">
        <f t="shared" ca="1" si="54"/>
        <v/>
      </c>
      <c r="XB63" s="22" t="s">
        <v>2295</v>
      </c>
      <c r="XC63" s="37" t="s">
        <v>2296</v>
      </c>
      <c r="XD63" s="37" t="s">
        <v>2297</v>
      </c>
      <c r="XE63" s="27" t="str" cm="1">
        <f t="array" aca="1" ref="XE63" ca="1">CONCATENATE($A$37,INDIRECT(ADDRESS(ROW(),COLUMN()-2)),"%20",INDIRECT(ADDRESS(ROW(),COLUMN()-1)),$A$39,INDIRECT(ADDRESS(ROW(),COLUMN()-2)),"%20",INDIRECT(ADDRESS(ROW(),COLUMN()-1)))</f>
        <v>https://maps.yandex.ru/?ll=38.534401%2035.765538&amp;z=16&amp;text=38.534401%2035.765538</v>
      </c>
      <c r="XF63" s="87" t="str" cm="1">
        <f t="array" aca="1" ref="XF63" ca="1">CONCATENATE($A$40,INDIRECT(ADDRESS(ROW(),COLUMN()-3)),"%2C",INDIRECT(ADDRESS(ROW(),COLUMN()-2)))</f>
        <v>https://maps.google.com/maps?q=38.534401%2C35.765538</v>
      </c>
      <c r="XG63" s="79" t="s">
        <v>3229</v>
      </c>
      <c r="XH63" s="10" t="str" cm="1">
        <f t="array" aca="1" ref="XH63" ca="1">IF(INDIRECT(ADDRESS(ROW(),COLUMN()-6))="","X",IF(INDIRECT(ADDRESS(ROW(),COLUMN()-5))="",0,"OK"))</f>
        <v>OK</v>
      </c>
      <c r="XI63" s="29" t="str">
        <f ca="1">IF(XJ63="","",SUM(1+MAXA(XI$1:XI62)))</f>
        <v/>
      </c>
      <c r="XJ63" s="8" t="str" cm="1">
        <f t="array" aca="1" ref="XJ63" ca="1">IF(XH63=0,INDIRECT(ADDRESS(ROW(),COLUMN()-8)),"")</f>
        <v/>
      </c>
      <c r="XK63" s="33" t="s">
        <v>1192</v>
      </c>
      <c r="XL63" s="10" t="str">
        <f t="shared" si="24"/>
        <v>$XB$63</v>
      </c>
      <c r="XM63" s="29" t="str">
        <f ca="1">IF(XN63="","",SUM(1+MAXA(XM$1:XM62)))</f>
        <v/>
      </c>
      <c r="XN63" s="8" t="str" cm="1">
        <f t="array" aca="1" ref="XN63" ca="1">IF(ISNUMBER(SEARCH(XN$1,INDEX(INDIRECT(XO$1),ROW(XL63),1)))=TRUE,INDIRECT(XL63),"")</f>
        <v/>
      </c>
      <c r="XO63" s="13" t="s">
        <v>1192</v>
      </c>
      <c r="XP63" s="13" t="s">
        <v>1192</v>
      </c>
      <c r="XQ63" s="13" t="s">
        <v>1192</v>
      </c>
      <c r="XR63" s="13" t="s">
        <v>1192</v>
      </c>
      <c r="XS63" s="13"/>
      <c r="XT63" s="13"/>
      <c r="XU63" s="13"/>
      <c r="XV63" s="13"/>
      <c r="XW63" s="13"/>
      <c r="XX63" s="13"/>
      <c r="XY63" s="13" t="s">
        <v>1192</v>
      </c>
      <c r="XZ63" s="13" t="s">
        <v>1192</v>
      </c>
      <c r="YA63" s="10" t="str">
        <f t="shared" ca="1" si="55"/>
        <v/>
      </c>
      <c r="YB63" s="22"/>
      <c r="YC63" s="37"/>
      <c r="YD63" s="37"/>
      <c r="YE63" s="24"/>
      <c r="YF63" s="88"/>
      <c r="YG63" s="101"/>
      <c r="YH63" s="10" t="str" cm="1">
        <f t="array" aca="1" ref="YH63" ca="1">IF(INDIRECT(ADDRESS(ROW(),COLUMN()-6))="","X",IF(INDIRECT(ADDRESS(ROW(),COLUMN()-5))="",0,"OK"))</f>
        <v>X</v>
      </c>
      <c r="YI63" s="29" t="str">
        <f ca="1">IF(YJ63="","",SUM(1+MAXA(YI$1:YI62)))</f>
        <v/>
      </c>
      <c r="YJ63" s="8" t="str" cm="1">
        <f t="array" aca="1" ref="YJ63" ca="1">IF(YH63=0,INDIRECT(ADDRESS(ROW(),COLUMN()-8)),"")</f>
        <v/>
      </c>
      <c r="YK63" s="33" t="s">
        <v>1192</v>
      </c>
      <c r="YL63" s="10" t="str">
        <f t="shared" si="25"/>
        <v>$YB$63</v>
      </c>
      <c r="YM63" s="29" t="str">
        <f ca="1">IF(YN63="","",SUM(1+MAXA(YM$1:YM62)))</f>
        <v/>
      </c>
      <c r="YN63" s="8" t="str" cm="1">
        <f t="array" aca="1" ref="YN63" ca="1">IF(ISNUMBER(SEARCH(YN$1,INDEX(INDIRECT(YO$1),ROW(YL63),1)))=TRUE,INDIRECT(YL63),"")</f>
        <v/>
      </c>
      <c r="YO63" s="13" t="s">
        <v>1192</v>
      </c>
      <c r="YP63" s="13" t="s">
        <v>1192</v>
      </c>
      <c r="YQ63" s="13" t="s">
        <v>1192</v>
      </c>
      <c r="YR63" s="13" t="s">
        <v>1192</v>
      </c>
      <c r="YS63" s="13"/>
      <c r="YT63" s="13"/>
      <c r="YU63" s="13"/>
      <c r="YV63" s="13"/>
      <c r="YW63" s="13"/>
      <c r="YX63" s="13"/>
      <c r="YY63" s="13" t="s">
        <v>1192</v>
      </c>
      <c r="YZ63" s="13" t="s">
        <v>1192</v>
      </c>
      <c r="ZA63" s="10" t="str">
        <f t="shared" ca="1" si="56"/>
        <v/>
      </c>
      <c r="ZB63" s="22" t="s">
        <v>2460</v>
      </c>
      <c r="ZC63" s="37" t="s">
        <v>2461</v>
      </c>
      <c r="ZD63" s="37" t="s">
        <v>2462</v>
      </c>
      <c r="ZE63" s="27" t="str" cm="1">
        <f t="array" aca="1" ref="ZE63" ca="1">CONCATENATE($A$37,INDIRECT(ADDRESS(ROW(),COLUMN()-2)),"%20",INDIRECT(ADDRESS(ROW(),COLUMN()-1)),$A$39,INDIRECT(ADDRESS(ROW(),COLUMN()-2)),"%20",INDIRECT(ADDRESS(ROW(),COLUMN()-1)))</f>
        <v>https://maps.yandex.ru/?ll=38.061410%2035.483480&amp;z=16&amp;text=38.061410%2035.483480</v>
      </c>
      <c r="ZF63" s="87" t="str" cm="1">
        <f t="array" aca="1" ref="ZF63" ca="1">CONCATENATE($A$40,INDIRECT(ADDRESS(ROW(),COLUMN()-3)),"%2C",INDIRECT(ADDRESS(ROW(),COLUMN()-2)))</f>
        <v>https://maps.google.com/maps?q=38.061410%2C35.483480</v>
      </c>
      <c r="ZG63" s="79" t="s">
        <v>3229</v>
      </c>
      <c r="ZH63" s="10" t="str" cm="1">
        <f t="array" aca="1" ref="ZH63" ca="1">IF(INDIRECT(ADDRESS(ROW(),COLUMN()-6))="","X",IF(INDIRECT(ADDRESS(ROW(),COLUMN()-5))="",0,"OK"))</f>
        <v>OK</v>
      </c>
      <c r="ZI63" s="29" t="str">
        <f ca="1">IF(ZJ63="","",SUM(1+MAXA(ZI$1:ZI62)))</f>
        <v/>
      </c>
      <c r="ZJ63" s="8" t="str" cm="1">
        <f t="array" aca="1" ref="ZJ63" ca="1">IF(ZH63=0,INDIRECT(ADDRESS(ROW(),COLUMN()-8)),"")</f>
        <v/>
      </c>
      <c r="ZK63" s="33" t="s">
        <v>1192</v>
      </c>
      <c r="ZL63" s="10" t="str">
        <f t="shared" si="26"/>
        <v>$ZB$63</v>
      </c>
      <c r="ZM63" s="29" t="str">
        <f ca="1">IF(ZN63="","",SUM(1+MAXA(ZM$1:ZM62)))</f>
        <v/>
      </c>
      <c r="ZN63" s="8" t="str" cm="1">
        <f t="array" aca="1" ref="ZN63" ca="1">IF(ISNUMBER(SEARCH(ZN$1,INDEX(INDIRECT(ZO$1),ROW(ZL63),1)))=TRUE,INDIRECT(ZL63),"")</f>
        <v/>
      </c>
      <c r="ZO63" s="13" t="s">
        <v>1192</v>
      </c>
      <c r="ZP63" s="13" t="s">
        <v>1192</v>
      </c>
      <c r="ZQ63" s="13" t="s">
        <v>1192</v>
      </c>
      <c r="ZR63" s="13" t="s">
        <v>1192</v>
      </c>
      <c r="ZS63" s="13"/>
      <c r="ZT63" s="13"/>
      <c r="ZU63" s="13"/>
      <c r="ZV63" s="13"/>
      <c r="ZW63" s="13"/>
      <c r="ZX63" s="13"/>
      <c r="ZY63" s="13"/>
      <c r="ZZ63" s="13" t="s">
        <v>1192</v>
      </c>
      <c r="AAA63" s="10" t="str">
        <f t="shared" ca="1" si="57"/>
        <v/>
      </c>
      <c r="AAB63" s="22" t="s">
        <v>2620</v>
      </c>
      <c r="AAC63" s="37" t="s">
        <v>2621</v>
      </c>
      <c r="AAD63" s="37" t="s">
        <v>2622</v>
      </c>
      <c r="AAE63" s="27" t="str" cm="1">
        <f t="array" aca="1" ref="AAE63" ca="1">CONCATENATE($A$37,INDIRECT(ADDRESS(ROW(),COLUMN()-2)),"%20",INDIRECT(ADDRESS(ROW(),COLUMN()-1)),$A$39,INDIRECT(ADDRESS(ROW(),COLUMN()-2)),"%20",INDIRECT(ADDRESS(ROW(),COLUMN()-1)))</f>
        <v>https://maps.yandex.ru/?ll=38.448936%2035.021602&amp;z=16&amp;text=38.448936%2035.021602</v>
      </c>
      <c r="AAF63" s="87" t="str" cm="1">
        <f t="array" aca="1" ref="AAF63" ca="1">CONCATENATE($A$40,INDIRECT(ADDRESS(ROW(),COLUMN()-3)),"%2C",INDIRECT(ADDRESS(ROW(),COLUMN()-2)))</f>
        <v>https://maps.google.com/maps?q=38.448936%2C35.021602</v>
      </c>
      <c r="AAG63" s="79" t="s">
        <v>3229</v>
      </c>
      <c r="AAH63" s="10" t="str" cm="1">
        <f t="array" aca="1" ref="AAH63" ca="1">IF(INDIRECT(ADDRESS(ROW(),COLUMN()-6))="","X",IF(INDIRECT(ADDRESS(ROW(),COLUMN()-5))="",0,"OK"))</f>
        <v>OK</v>
      </c>
      <c r="AAI63" s="29" t="str">
        <f ca="1">IF(AAJ63="","",SUM(1+MAXA(AAI$1:AAI62)))</f>
        <v/>
      </c>
      <c r="AAJ63" s="8" t="str" cm="1">
        <f t="array" aca="1" ref="AAJ63" ca="1">IF(AAH63=0,INDIRECT(ADDRESS(ROW(),COLUMN()-8)),"")</f>
        <v/>
      </c>
      <c r="AAK63" s="33" t="s">
        <v>1192</v>
      </c>
      <c r="AAL63" s="10" t="str">
        <f t="shared" si="27"/>
        <v>$AAB$63</v>
      </c>
      <c r="AAM63" s="29" t="str">
        <f ca="1">IF(AAN63="","",SUM(1+MAXA(AAM$1:AAM62)))</f>
        <v/>
      </c>
      <c r="AAN63" s="8" t="str" cm="1">
        <f t="array" aca="1" ref="AAN63" ca="1">IF(ISNUMBER(SEARCH(AAN$1,INDEX(INDIRECT(AAO$1),ROW(AAL63),1)))=TRUE,INDIRECT(AAL63),"")</f>
        <v/>
      </c>
      <c r="AAO63" s="13" t="s">
        <v>1192</v>
      </c>
      <c r="AAP63" s="13" t="s">
        <v>1192</v>
      </c>
      <c r="AAQ63" s="13" t="s">
        <v>1192</v>
      </c>
      <c r="AAR63" s="13" t="s">
        <v>1192</v>
      </c>
      <c r="AAS63" s="13" t="s">
        <v>1192</v>
      </c>
      <c r="AAT63" s="13"/>
      <c r="AAU63" s="13"/>
      <c r="AAV63" s="13"/>
      <c r="AAW63" s="13"/>
      <c r="AAX63" s="13"/>
      <c r="AAY63" s="13"/>
      <c r="AAZ63" s="13" t="s">
        <v>1192</v>
      </c>
      <c r="ABA63" s="10" t="str">
        <f t="shared" ca="1" si="58"/>
        <v/>
      </c>
      <c r="ABB63" s="22" t="s">
        <v>3085</v>
      </c>
      <c r="ABC63" s="37" t="s">
        <v>2770</v>
      </c>
      <c r="ABD63" s="37" t="s">
        <v>2771</v>
      </c>
      <c r="ABE63" s="27" t="str" cm="1">
        <f t="array" aca="1" ref="ABE63" ca="1">CONCATENATE($A$37,INDIRECT(ADDRESS(ROW(),COLUMN()-2)),"%20",INDIRECT(ADDRESS(ROW(),COLUMN()-1)),$A$39,INDIRECT(ADDRESS(ROW(),COLUMN()-2)),"%20",INDIRECT(ADDRESS(ROW(),COLUMN()-1)))</f>
        <v>https://maps.yandex.ru/?ll=38.719357%2035.454215&amp;z=16&amp;text=38.719357%2035.454215</v>
      </c>
      <c r="ABF63" s="87" t="str" cm="1">
        <f t="array" aca="1" ref="ABF63" ca="1">CONCATENATE($A$40,INDIRECT(ADDRESS(ROW(),COLUMN()-3)),"%2C",INDIRECT(ADDRESS(ROW(),COLUMN()-2)))</f>
        <v>https://maps.google.com/maps?q=38.719357%2C35.454215</v>
      </c>
      <c r="ABG63" s="79" t="s">
        <v>3229</v>
      </c>
      <c r="ABH63" s="10" t="str" cm="1">
        <f t="array" aca="1" ref="ABH63" ca="1">IF(INDIRECT(ADDRESS(ROW(),COLUMN()-6))="","X",IF(INDIRECT(ADDRESS(ROW(),COLUMN()-5))="",0,"OK"))</f>
        <v>OK</v>
      </c>
      <c r="ABI63" s="29" t="str">
        <f ca="1">IF(ABJ63="","",SUM(1+MAXA(ABI$1:ABI62)))</f>
        <v/>
      </c>
      <c r="ABJ63" s="8" t="str" cm="1">
        <f t="array" aca="1" ref="ABJ63" ca="1">IF(ABH63=0,INDIRECT(ADDRESS(ROW(),COLUMN()-8)),"")</f>
        <v/>
      </c>
      <c r="ABK63" s="33" t="s">
        <v>1192</v>
      </c>
      <c r="ABL63" s="10" t="str">
        <f t="shared" si="28"/>
        <v>$ABB$63</v>
      </c>
      <c r="ABM63" s="29" t="str">
        <f ca="1">IF(ABN63="","",SUM(1+MAXA(ABM$1:ABM62)))</f>
        <v/>
      </c>
      <c r="ABN63" s="8" t="str" cm="1">
        <f t="array" aca="1" ref="ABN63" ca="1">IF(ISNUMBER(SEARCH(ABN$1,INDEX(INDIRECT(ABO$1),ROW(ABL63),1)))=TRUE,INDIRECT(ABL63),"")</f>
        <v/>
      </c>
      <c r="ABO63" s="13" t="s">
        <v>1192</v>
      </c>
      <c r="ABP63" s="13" t="s">
        <v>1192</v>
      </c>
      <c r="ABQ63" s="13" t="s">
        <v>1192</v>
      </c>
      <c r="ABR63" s="13"/>
      <c r="ABS63" s="13"/>
      <c r="ABT63" s="13"/>
      <c r="ABU63" s="13"/>
      <c r="ABV63" s="13"/>
      <c r="ABW63" s="13"/>
      <c r="ABX63" s="13"/>
      <c r="ABY63" s="13"/>
      <c r="ABZ63" s="13" t="s">
        <v>1192</v>
      </c>
      <c r="ACA63" s="10" t="str">
        <f t="shared" ca="1" si="59"/>
        <v/>
      </c>
      <c r="ACB63" s="22"/>
      <c r="ACC63" s="37"/>
      <c r="ACD63" s="37"/>
      <c r="ACE63" s="24"/>
      <c r="ACF63" s="88"/>
      <c r="ACG63" s="101"/>
      <c r="ACH63" s="10" t="str" cm="1">
        <f t="array" aca="1" ref="ACH63" ca="1">IF(INDIRECT(ADDRESS(ROW(),COLUMN()-6))="","X",IF(INDIRECT(ADDRESS(ROW(),COLUMN()-5))="",0,"OK"))</f>
        <v>X</v>
      </c>
      <c r="ACI63" s="29" t="str">
        <f ca="1">IF(ACJ63="","",SUM(1+MAXA(ACI$1:ACI62)))</f>
        <v/>
      </c>
      <c r="ACJ63" s="8" t="str" cm="1">
        <f t="array" aca="1" ref="ACJ63" ca="1">IF(ACH63=0,INDIRECT(ADDRESS(ROW(),COLUMN()-8)),"")</f>
        <v/>
      </c>
      <c r="ACK63" s="33" t="s">
        <v>1192</v>
      </c>
      <c r="ACL63" s="10" t="str">
        <f t="shared" si="29"/>
        <v>$ACB$63</v>
      </c>
      <c r="ACM63" s="29" t="str">
        <f ca="1">IF(ACN63="","",SUM(1+MAXA(ACM$1:ACM62)))</f>
        <v/>
      </c>
      <c r="ACN63" s="8" t="str" cm="1">
        <f t="array" aca="1" ref="ACN63" ca="1">IF(ISNUMBER(SEARCH(ACN$1,INDEX(INDIRECT(ACO$1),ROW(ACL63),1)))=TRUE,INDIRECT(ACL63),"")</f>
        <v/>
      </c>
      <c r="ACO63" s="13" t="s">
        <v>1192</v>
      </c>
      <c r="ACP63" s="13" t="s">
        <v>1192</v>
      </c>
      <c r="ACQ63" s="13" t="s">
        <v>1192</v>
      </c>
      <c r="ACR63" s="13"/>
      <c r="ACS63" s="13"/>
      <c r="ACT63" s="13"/>
      <c r="ACU63" s="13"/>
      <c r="ACV63" s="13"/>
      <c r="ACW63" s="13"/>
      <c r="ACX63" s="13"/>
      <c r="ACY63" s="13"/>
      <c r="ACZ63" s="13" t="s">
        <v>1192</v>
      </c>
      <c r="ADA63" s="10" t="str">
        <f t="shared" ca="1" si="60"/>
        <v/>
      </c>
      <c r="ADB63" s="22"/>
      <c r="ADC63" s="6"/>
      <c r="ADD63" s="37"/>
      <c r="ADE63" s="24"/>
      <c r="ADF63" s="24"/>
      <c r="ADG63" s="92"/>
      <c r="ADH63" s="10" t="str" cm="1">
        <f t="array" aca="1" ref="ADH63" ca="1">IF(INDIRECT(ADDRESS(ROW(),COLUMN()-6))="","X",IF(INDIRECT(ADDRESS(ROW(),COLUMN()-5))="",0,"OK"))</f>
        <v>X</v>
      </c>
      <c r="ADI63" s="29" t="str">
        <f ca="1">IF(ADJ63="","",SUM(1+MAXA(ADI$1:ADI62)))</f>
        <v/>
      </c>
      <c r="ADJ63" s="8" t="str" cm="1">
        <f t="array" aca="1" ref="ADJ63" ca="1">IF(ADH63=0,INDIRECT(ADDRESS(ROW(),COLUMN()-8)),"")</f>
        <v/>
      </c>
      <c r="ADK63" s="33" t="s">
        <v>1192</v>
      </c>
      <c r="ADL63" s="10" t="str">
        <f t="shared" si="30"/>
        <v>$ADB$63</v>
      </c>
      <c r="ADM63" s="29" t="str">
        <f ca="1">IF(ADN63="","",SUM(1+MAXA(ADM$1:ADM62)))</f>
        <v/>
      </c>
      <c r="ADN63" s="8" t="str" cm="1">
        <f t="array" aca="1" ref="ADN63" ca="1">IF(ISNUMBER(SEARCH(ADN$1,INDEX(INDIRECT(ADO$1),ROW(ADL63),1)))=TRUE,INDIRECT(ADL63),"")</f>
        <v/>
      </c>
      <c r="ADO63" s="13" t="s">
        <v>1192</v>
      </c>
      <c r="ADP63" s="13" t="s">
        <v>1192</v>
      </c>
      <c r="ADQ63" s="13" t="s">
        <v>1192</v>
      </c>
      <c r="ADR63" s="13" t="s">
        <v>1192</v>
      </c>
      <c r="ADS63" s="13" t="s">
        <v>1192</v>
      </c>
      <c r="ADT63" s="13"/>
      <c r="ADU63" s="13"/>
      <c r="ADV63" s="13"/>
      <c r="ADW63" s="13"/>
      <c r="ADX63" s="13"/>
      <c r="ADY63" s="13"/>
      <c r="ADZ63" s="13" t="s">
        <v>1192</v>
      </c>
      <c r="AEA63" s="10" t="str">
        <f t="shared" ca="1" si="61"/>
        <v/>
      </c>
      <c r="AEB63" s="22"/>
      <c r="AEC63" s="37"/>
      <c r="AED63" s="37"/>
      <c r="AEE63" s="24"/>
      <c r="AEF63" s="24"/>
      <c r="AEG63" s="79"/>
      <c r="AEH63" s="10" t="str" cm="1">
        <f t="array" aca="1" ref="AEH63" ca="1">IF(INDIRECT(ADDRESS(ROW(),COLUMN()-6))="","X",IF(INDIRECT(ADDRESS(ROW(),COLUMN()-5))="",0,"OK"))</f>
        <v>X</v>
      </c>
      <c r="AEI63" s="29" t="str">
        <f ca="1">IF(AEJ63="","",SUM(1+MAXA(AEI$1:AEI62)))</f>
        <v/>
      </c>
      <c r="AEJ63" s="8" t="str" cm="1">
        <f t="array" aca="1" ref="AEJ63" ca="1">IF(AEH63=0,INDIRECT(ADDRESS(ROW(),COLUMN()-8)),"")</f>
        <v/>
      </c>
      <c r="AEK63" s="33" t="s">
        <v>1192</v>
      </c>
      <c r="AEL63" s="10" t="str">
        <f t="shared" si="31"/>
        <v>$AEB$63</v>
      </c>
      <c r="AEM63" s="29" t="str">
        <f ca="1">IF(AEN63="","",SUM(1+MAXA(AEM$1:AEM62)))</f>
        <v/>
      </c>
      <c r="AEN63" s="8" t="str" cm="1">
        <f t="array" aca="1" ref="AEN63" ca="1">IF(ISNUMBER(SEARCH(AEN$1,INDEX(INDIRECT(AEO$1),ROW(AEL63),1)))=TRUE,INDIRECT(AEL63),"")</f>
        <v/>
      </c>
      <c r="AEO63" s="13" t="s">
        <v>1192</v>
      </c>
      <c r="AEP63" s="13" t="s">
        <v>1192</v>
      </c>
      <c r="AEQ63" s="13" t="s">
        <v>1192</v>
      </c>
      <c r="AER63" s="13" t="s">
        <v>1192</v>
      </c>
      <c r="AES63" s="13" t="s">
        <v>1192</v>
      </c>
      <c r="AET63" s="13" t="s">
        <v>1192</v>
      </c>
      <c r="AEU63" s="13" t="s">
        <v>1192</v>
      </c>
      <c r="AEV63" s="13" t="s">
        <v>1192</v>
      </c>
    </row>
    <row r="64" spans="1:828" s="4" customFormat="1" ht="24.75" customHeight="1" x14ac:dyDescent="0.2">
      <c r="B64" s="10" t="str">
        <f t="shared" ca="1" si="32"/>
        <v/>
      </c>
      <c r="C64" s="8"/>
      <c r="D64" s="10"/>
      <c r="E64" s="10"/>
      <c r="G64" s="81"/>
      <c r="H64" s="94"/>
      <c r="I64" s="10" t="str" cm="1">
        <f t="array" aca="1" ref="I64" ca="1">IF(INDIRECT(ADDRESS(ROW(),COLUMN()-6))="","X",IF(INDIRECT(ADDRESS(ROW(),COLUMN()-5))="",0,"OK"))</f>
        <v>X</v>
      </c>
      <c r="J64" s="29" t="str">
        <f ca="1">IF(K64="","",SUM(1+MAXA(J$1:J63)))</f>
        <v/>
      </c>
      <c r="K64" s="8" t="str" cm="1">
        <f t="array" aca="1" ref="K64" ca="1">IF(I64=0,INDIRECT(ADDRESS(ROW(),COLUMN()-8)),"")</f>
        <v/>
      </c>
      <c r="L64" s="31"/>
      <c r="M64" s="10" t="str">
        <f t="shared" si="0"/>
        <v>$C$64</v>
      </c>
      <c r="N64" s="29" t="str">
        <f ca="1">IF(O64="","",SUM(1+MAXA(N$1:N63)))</f>
        <v/>
      </c>
      <c r="O64" s="8" t="str" cm="1">
        <f t="array" aca="1" ref="O64" ca="1">IF(ISNUMBER(SEARCH(O$1,INDEX(INDIRECT($P$1),ROW(M64),1)))=TRUE,INDIRECT(M64),"")</f>
        <v/>
      </c>
      <c r="P64" s="13" t="s">
        <v>1192</v>
      </c>
      <c r="Q64" s="13" t="s">
        <v>1192</v>
      </c>
      <c r="R64" s="13"/>
      <c r="S64" s="13"/>
      <c r="T64" s="13"/>
      <c r="U64" s="13"/>
      <c r="V64" s="13"/>
      <c r="W64" s="13"/>
      <c r="X64" s="13"/>
      <c r="Y64" s="13" t="s">
        <v>1192</v>
      </c>
      <c r="Z64" s="13" t="s">
        <v>1192</v>
      </c>
      <c r="AA64" s="10" t="str">
        <f t="shared" ca="1" si="62"/>
        <v/>
      </c>
      <c r="AB64" s="8"/>
      <c r="AC64" s="10"/>
      <c r="AD64" s="10"/>
      <c r="AF64" s="81"/>
      <c r="AG64" s="81"/>
      <c r="AH64" s="10" t="str" cm="1">
        <f t="array" aca="1" ref="AH64" ca="1">IF(INDIRECT(ADDRESS(ROW(),COLUMN()-6))="","X",IF(INDIRECT(ADDRESS(ROW(),COLUMN()-5))="",0,"OK"))</f>
        <v>X</v>
      </c>
      <c r="AI64" s="29" t="str">
        <f ca="1">IF(AJ64="","",SUM(1+MAXA(AI$1:AI63)))</f>
        <v/>
      </c>
      <c r="AJ64" s="8" t="str" cm="1">
        <f t="array" aca="1" ref="AJ64" ca="1">IF(AH64=0,INDIRECT(ADDRESS(ROW(),COLUMN()-8)),"")</f>
        <v/>
      </c>
      <c r="AK64" s="31"/>
      <c r="AL64" s="10" t="str">
        <f t="shared" si="1"/>
        <v>$AB$64</v>
      </c>
      <c r="AM64" s="29" t="str">
        <f ca="1">IF(AN64="","",SUM(1+MAXA(AM$1:AM63)))</f>
        <v/>
      </c>
      <c r="AN64" s="8" t="str" cm="1">
        <f t="array" aca="1" ref="AN64" ca="1">IF(ISNUMBER(SEARCH(AN$1,INDEX(INDIRECT($AO$1),ROW(AL64),1)))=TRUE,INDIRECT(AL64),"")</f>
        <v/>
      </c>
      <c r="AO64" s="13" t="s">
        <v>1192</v>
      </c>
      <c r="AP64" s="13" t="s">
        <v>1192</v>
      </c>
      <c r="AQ64" s="13" t="s">
        <v>1192</v>
      </c>
      <c r="AR64" s="13"/>
      <c r="AS64" s="13"/>
      <c r="AT64" s="13"/>
      <c r="AU64" s="13"/>
      <c r="AV64" s="13"/>
      <c r="AW64" s="13"/>
      <c r="AX64" s="13" t="s">
        <v>1192</v>
      </c>
      <c r="AY64" s="13" t="s">
        <v>1192</v>
      </c>
      <c r="AZ64" s="13" t="s">
        <v>1192</v>
      </c>
      <c r="BA64" s="10" t="str">
        <f t="shared" ca="1" si="33"/>
        <v/>
      </c>
      <c r="BB64" s="8" t="s">
        <v>459</v>
      </c>
      <c r="BC64" s="10" t="s">
        <v>393</v>
      </c>
      <c r="BD64" s="10" t="s">
        <v>394</v>
      </c>
      <c r="BE64" s="27" t="str" cm="1">
        <f t="array" aca="1" ref="BE64" ca="1">CONCATENATE($A$37,INDIRECT(ADDRESS(ROW(),COLUMN()-2)),"%20",INDIRECT(ADDRESS(ROW(),COLUMN()-1)),$A$39,INDIRECT(ADDRESS(ROW(),COLUMN()-2)),"%20",INDIRECT(ADDRESS(ROW(),COLUMN()-1)))</f>
        <v>https://maps.yandex.ru/?ll=38.689038%2035.517703&amp;z=16&amp;text=38.689038%2035.517703</v>
      </c>
      <c r="BF64" s="87" t="str" cm="1">
        <f t="array" aca="1" ref="BF64" ca="1">CONCATENATE($A$40,INDIRECT(ADDRESS(ROW(),COLUMN()-3)),"%2C",INDIRECT(ADDRESS(ROW(),COLUMN()-2)))</f>
        <v>https://maps.google.com/maps?q=38.689038%2C35.517703</v>
      </c>
      <c r="BG64" s="92" t="s">
        <v>3229</v>
      </c>
      <c r="BH64" s="10" t="str" cm="1">
        <f t="array" aca="1" ref="BH64" ca="1">IF(INDIRECT(ADDRESS(ROW(),COLUMN()-6))="","X",IF(INDIRECT(ADDRESS(ROW(),COLUMN()-5))="",0,"OK"))</f>
        <v>OK</v>
      </c>
      <c r="BI64" s="29" t="str">
        <f ca="1">IF(BJ64="","",SUM(1+MAXA(BI$1:BI63)))</f>
        <v/>
      </c>
      <c r="BJ64" s="8" t="str" cm="1">
        <f t="array" aca="1" ref="BJ64" ca="1">IF(BH64=0,INDIRECT(ADDRESS(ROW(),COLUMN()-8)),"")</f>
        <v/>
      </c>
      <c r="BK64" s="31"/>
      <c r="BL64" s="10" t="str">
        <f t="shared" si="2"/>
        <v>$BB$64</v>
      </c>
      <c r="BM64" s="29" t="str">
        <f ca="1">IF(BN64="","",SUM(1+MAXA(BM$1:BM63)))</f>
        <v/>
      </c>
      <c r="BN64" s="8" t="str" cm="1">
        <f t="array" aca="1" ref="BN64" ca="1">IF(ISNUMBER(SEARCH(BN$1,INDEX(INDIRECT(BO$1),ROW(BL64),1)))=TRUE,INDIRECT(BL64),"")</f>
        <v/>
      </c>
      <c r="BO64" s="13" t="s">
        <v>1192</v>
      </c>
      <c r="BP64" s="13" t="s">
        <v>1192</v>
      </c>
      <c r="BQ64" s="13" t="s">
        <v>1192</v>
      </c>
      <c r="BR64" s="13"/>
      <c r="BS64" s="13"/>
      <c r="BT64" s="13"/>
      <c r="BU64" s="13"/>
      <c r="BV64" s="13"/>
      <c r="BW64" s="13" t="s">
        <v>1192</v>
      </c>
      <c r="BX64" s="13" t="s">
        <v>1192</v>
      </c>
      <c r="BY64" s="13"/>
      <c r="BZ64" s="13"/>
      <c r="CA64" s="10" t="str">
        <f t="shared" ca="1" si="34"/>
        <v/>
      </c>
      <c r="CB64" s="8" t="s">
        <v>3906</v>
      </c>
      <c r="CC64" s="3" t="s">
        <v>3989</v>
      </c>
      <c r="CD64" s="3" t="s">
        <v>3990</v>
      </c>
      <c r="CE64" s="27" t="str" cm="1">
        <f t="array" aca="1" ref="CE64" ca="1">CONCATENATE($A$37,INDIRECT(ADDRESS(ROW(),COLUMN()-2)),"%20",INDIRECT(ADDRESS(ROW(),COLUMN()-1)),$A$39,INDIRECT(ADDRESS(ROW(),COLUMN()-2)),"%20",INDIRECT(ADDRESS(ROW(),COLUMN()-1)))</f>
        <v>https://maps.yandex.ru/?ll=38.756456%2035.428591&amp;z=16&amp;text=38.756456%2035.428591</v>
      </c>
      <c r="CF64" s="87" t="str" cm="1">
        <f t="array" aca="1" ref="CF64" ca="1">CONCATENATE($A$40,INDIRECT(ADDRESS(ROW(),COLUMN()-3)),"%2C",INDIRECT(ADDRESS(ROW(),COLUMN()-2)))</f>
        <v>https://maps.google.com/maps?q=38.756456%2C35.428591</v>
      </c>
      <c r="CG64" s="92" t="s">
        <v>3229</v>
      </c>
      <c r="CH64" s="10" t="str" cm="1">
        <f t="array" aca="1" ref="CH64" ca="1">IF(INDIRECT(ADDRESS(ROW(),COLUMN()-6))="","X",IF(INDIRECT(ADDRESS(ROW(),COLUMN()-5))="",0,"OK"))</f>
        <v>OK</v>
      </c>
      <c r="CI64" s="29" t="str">
        <f ca="1">IF(CJ64="","",SUM(1+MAXA(CI$1:CI63)))</f>
        <v/>
      </c>
      <c r="CJ64" s="8" t="str" cm="1">
        <f t="array" aca="1" ref="CJ64" ca="1">IF(CH64=0,INDIRECT(ADDRESS(ROW(),COLUMN()-8)),"")</f>
        <v/>
      </c>
      <c r="CK64" s="31"/>
      <c r="CL64" s="10" t="str">
        <f t="shared" si="3"/>
        <v>$CB$64</v>
      </c>
      <c r="CM64" s="29" t="str">
        <f ca="1">IF(CN64="","",SUM(1+MAXA(CM$1:CM63)))</f>
        <v/>
      </c>
      <c r="CN64" s="8" t="str" cm="1">
        <f t="array" aca="1" ref="CN64" ca="1">IF(ISNUMBER(SEARCH(CN$1,INDEX(INDIRECT(CO$1),ROW(CL64),1)))=TRUE,INDIRECT(CL64),"")</f>
        <v/>
      </c>
      <c r="CO64" s="13" t="s">
        <v>1192</v>
      </c>
      <c r="CP64" s="13"/>
      <c r="CQ64" s="13"/>
      <c r="CR64" s="13"/>
      <c r="CS64" s="13"/>
      <c r="CT64" s="13"/>
      <c r="CU64" s="13"/>
      <c r="CV64" s="13"/>
      <c r="CW64" s="13"/>
      <c r="CX64" s="13"/>
      <c r="CY64" s="13"/>
      <c r="CZ64" s="13" t="s">
        <v>1192</v>
      </c>
      <c r="DA64" s="10" t="str">
        <f t="shared" ca="1" si="65"/>
        <v/>
      </c>
      <c r="DB64" s="8"/>
      <c r="DC64" s="10"/>
      <c r="DD64" s="10"/>
      <c r="DF64" s="81"/>
      <c r="DG64" s="96"/>
      <c r="DH64" s="10" t="str" cm="1">
        <f t="array" aca="1" ref="DH64" ca="1">IF(INDIRECT(ADDRESS(ROW(),COLUMN()-6))="","X",IF(INDIRECT(ADDRESS(ROW(),COLUMN()-5))="",0,"OK"))</f>
        <v>X</v>
      </c>
      <c r="DI64" s="29" t="str">
        <f ca="1">IF(DJ64="","",SUM(1+MAXA(DI$1:DI63)))</f>
        <v/>
      </c>
      <c r="DJ64" s="8" t="str" cm="1">
        <f t="array" aca="1" ref="DJ64" ca="1">IF(DH64=0,INDIRECT(ADDRESS(ROW(),COLUMN()-8)),"")</f>
        <v/>
      </c>
      <c r="DK64" s="31"/>
      <c r="DL64" s="10" t="str">
        <f t="shared" si="66"/>
        <v>$DB$64</v>
      </c>
      <c r="DM64" s="29" t="str">
        <f ca="1">IF(DN64="","",SUM(1+MAXA(DM$1:DM63)))</f>
        <v/>
      </c>
      <c r="DN64" s="8" t="str" cm="1">
        <f t="array" aca="1" ref="DN64" ca="1">IF(ISNUMBER(SEARCH(DN$1,INDEX(INDIRECT(DO$1),ROW(DL64),1)))=TRUE,INDIRECT(DL64),"")</f>
        <v/>
      </c>
      <c r="DO64" s="13" t="s">
        <v>1192</v>
      </c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 t="s">
        <v>1192</v>
      </c>
      <c r="EA64" s="10" t="str">
        <f t="shared" ca="1" si="35"/>
        <v/>
      </c>
      <c r="EB64" s="22"/>
      <c r="EC64" s="14"/>
      <c r="ED64" s="14"/>
      <c r="EE64" s="15"/>
      <c r="EF64" s="15"/>
      <c r="EG64" s="92"/>
      <c r="EH64" s="10" t="str" cm="1">
        <f t="array" aca="1" ref="EH64" ca="1">IF(INDIRECT(ADDRESS(ROW(),COLUMN()-6))="","X",IF(INDIRECT(ADDRESS(ROW(),COLUMN()-5))="",0,"OK"))</f>
        <v>X</v>
      </c>
      <c r="EI64" s="29" t="str">
        <f ca="1">IF(EJ64="","",SUM(1+MAXA(EI$1:EI63)))</f>
        <v/>
      </c>
      <c r="EJ64" s="8" t="str" cm="1">
        <f t="array" aca="1" ref="EJ64" ca="1">IF(EH64=0,INDIRECT(ADDRESS(ROW(),COLUMN()-8)),"")</f>
        <v/>
      </c>
      <c r="EK64" s="31"/>
      <c r="EL64" s="10" t="str">
        <f t="shared" si="5"/>
        <v>$EB$64</v>
      </c>
      <c r="EM64" s="29" t="str">
        <f ca="1">IF(EN64="","",SUM(1+MAXA(EM$1:EM63)))</f>
        <v/>
      </c>
      <c r="EN64" s="8" t="str" cm="1">
        <f t="array" aca="1" ref="EN64" ca="1">IF(ISNUMBER(SEARCH(EN$1,INDEX(INDIRECT(EO$1),ROW(EL64),1)))=TRUE,INDIRECT(EL64),"")</f>
        <v/>
      </c>
      <c r="EO64" s="13" t="s">
        <v>1192</v>
      </c>
      <c r="EP64" s="13"/>
      <c r="EQ64" s="13"/>
      <c r="ER64" s="13"/>
      <c r="ES64" s="13"/>
      <c r="ET64" s="13"/>
      <c r="EU64" s="13"/>
      <c r="EV64" s="13"/>
      <c r="EW64" s="13"/>
      <c r="EX64" s="13"/>
      <c r="EY64" s="13"/>
      <c r="EZ64" s="13"/>
      <c r="FA64" s="10" t="str">
        <f t="shared" ca="1" si="36"/>
        <v/>
      </c>
      <c r="FB64" s="22" t="s">
        <v>829</v>
      </c>
      <c r="FC64" s="14" t="s">
        <v>830</v>
      </c>
      <c r="FD64" s="14" t="s">
        <v>831</v>
      </c>
      <c r="FE64" s="27" t="str" cm="1">
        <f t="array" aca="1" ref="FE64" ca="1">CONCATENATE($A$37,INDIRECT(ADDRESS(ROW(),COLUMN()-2)),"%20",INDIRECT(ADDRESS(ROW(),COLUMN()-1)),$A$39,INDIRECT(ADDRESS(ROW(),COLUMN()-2)),"%20",INDIRECT(ADDRESS(ROW(),COLUMN()-1)))</f>
        <v>https://maps.yandex.ru/?ll=38.624576%2035.527267&amp;z=16&amp;text=38.624576%2035.527267</v>
      </c>
      <c r="FF64" s="87" t="str" cm="1">
        <f t="array" aca="1" ref="FF64" ca="1">CONCATENATE($A$40,INDIRECT(ADDRESS(ROW(),COLUMN()-3)),"%2C",INDIRECT(ADDRESS(ROW(),COLUMN()-2)))</f>
        <v>https://maps.google.com/maps?q=38.624576%2C35.527267</v>
      </c>
      <c r="FG64" s="92" t="s">
        <v>3229</v>
      </c>
      <c r="FH64" s="10" t="str" cm="1">
        <f t="array" aca="1" ref="FH64" ca="1">IF(INDIRECT(ADDRESS(ROW(),COLUMN()-6))="","X",IF(INDIRECT(ADDRESS(ROW(),COLUMN()-5))="",0,"OK"))</f>
        <v>OK</v>
      </c>
      <c r="FI64" s="29" t="str">
        <f ca="1">IF(FJ64="","",SUM(1+MAXA(FI$1:FI63)))</f>
        <v/>
      </c>
      <c r="FJ64" s="8" t="str" cm="1">
        <f t="array" aca="1" ref="FJ64" ca="1">IF(FH64=0,INDIRECT(ADDRESS(ROW(),COLUMN()-8)),"")</f>
        <v/>
      </c>
      <c r="FK64" s="31"/>
      <c r="FL64" s="10" t="str">
        <f t="shared" si="6"/>
        <v>$FB$64</v>
      </c>
      <c r="FM64" s="29" t="str">
        <f ca="1">IF(FN64="","",SUM(1+MAXA(FM$1:FM63)))</f>
        <v/>
      </c>
      <c r="FN64" s="8" t="str" cm="1">
        <f t="array" aca="1" ref="FN64" ca="1">IF(ISNUMBER(SEARCH(FN$1,INDEX(INDIRECT(FO$1),ROW(FL64),1)))=TRUE,INDIRECT(FL64),"")</f>
        <v/>
      </c>
      <c r="FO64" s="13" t="s">
        <v>1192</v>
      </c>
      <c r="FP64" s="13" t="s">
        <v>1192</v>
      </c>
      <c r="FQ64" s="13" t="s">
        <v>1192</v>
      </c>
      <c r="FR64" s="13" t="s">
        <v>1192</v>
      </c>
      <c r="FS64" s="13" t="s">
        <v>1192</v>
      </c>
      <c r="FT64" s="13"/>
      <c r="FU64" s="13"/>
      <c r="FV64" s="13"/>
      <c r="FW64" s="13"/>
      <c r="FX64" s="13"/>
      <c r="FY64" s="13"/>
      <c r="FZ64" s="13"/>
      <c r="GA64" s="10" t="str">
        <f t="shared" ca="1" si="37"/>
        <v/>
      </c>
      <c r="GB64" s="22"/>
      <c r="GC64" s="14"/>
      <c r="GD64" s="14"/>
      <c r="GE64" s="24"/>
      <c r="GF64" s="88"/>
      <c r="GG64" s="115"/>
      <c r="GH64" s="10" t="str" cm="1">
        <f t="array" aca="1" ref="GH64" ca="1">IF(INDIRECT(ADDRESS(ROW(),COLUMN()-6))="","X",IF(INDIRECT(ADDRESS(ROW(),COLUMN()-5))="",0,"OK"))</f>
        <v>X</v>
      </c>
      <c r="GI64" s="29" t="str">
        <f ca="1">IF(GJ64="","",SUM(1+MAXA(GI$1:GI63)))</f>
        <v/>
      </c>
      <c r="GJ64" s="8" t="str" cm="1">
        <f t="array" aca="1" ref="GJ64" ca="1">IF(GH64=0,INDIRECT(ADDRESS(ROW(),COLUMN()-8)),"")</f>
        <v/>
      </c>
      <c r="GK64" s="31"/>
      <c r="GL64" s="10" t="str">
        <f t="shared" si="7"/>
        <v>$GB$64</v>
      </c>
      <c r="GM64" s="29" t="str">
        <f ca="1">IF(GN64="","",SUM(1+MAXA(GM$1:GM63)))</f>
        <v/>
      </c>
      <c r="GN64" s="8" t="str" cm="1">
        <f t="array" aca="1" ref="GN64" ca="1">IF(ISNUMBER(SEARCH(GN$1,INDEX(INDIRECT(GO$1),ROW(GL64),1)))=TRUE,INDIRECT(GL64),"")</f>
        <v/>
      </c>
      <c r="GO64" s="13" t="s">
        <v>1192</v>
      </c>
      <c r="GP64" s="13" t="s">
        <v>1192</v>
      </c>
      <c r="GQ64" s="13" t="s">
        <v>1192</v>
      </c>
      <c r="GR64" s="13" t="s">
        <v>1192</v>
      </c>
      <c r="GS64" s="13" t="s">
        <v>1192</v>
      </c>
      <c r="GT64" s="13"/>
      <c r="GU64" s="13"/>
      <c r="GV64" s="13"/>
      <c r="GW64" s="13"/>
      <c r="GX64" s="13"/>
      <c r="GY64" s="13"/>
      <c r="GZ64" s="13"/>
      <c r="HA64" s="10" t="str">
        <f t="shared" ca="1" si="38"/>
        <v/>
      </c>
      <c r="HB64" s="22"/>
      <c r="HC64" s="14"/>
      <c r="HD64" s="14"/>
      <c r="HE64" s="23"/>
      <c r="HF64" s="23"/>
      <c r="HG64" s="79"/>
      <c r="HH64" s="10" t="str" cm="1">
        <f t="array" aca="1" ref="HH64" ca="1">IF(INDIRECT(ADDRESS(ROW(),COLUMN()-6))="","X",IF(INDIRECT(ADDRESS(ROW(),COLUMN()-5))="",0,"OK"))</f>
        <v>X</v>
      </c>
      <c r="HI64" s="29" t="str">
        <f ca="1">IF(HJ64="","",SUM(1+MAXA(HI$1:HI63)))</f>
        <v/>
      </c>
      <c r="HJ64" s="8" t="str" cm="1">
        <f t="array" aca="1" ref="HJ64" ca="1">IF(HH64=0,INDIRECT(ADDRESS(ROW(),COLUMN()-8)),"")</f>
        <v/>
      </c>
      <c r="HK64" s="31"/>
      <c r="HL64" s="10" t="str">
        <f t="shared" si="8"/>
        <v>$HB$64</v>
      </c>
      <c r="HM64" s="29" t="str">
        <f ca="1">IF(HN64="","",SUM(1+MAXA(HM$1:HM63)))</f>
        <v/>
      </c>
      <c r="HN64" s="8" t="str" cm="1">
        <f t="array" aca="1" ref="HN64" ca="1">IF(ISNUMBER(SEARCH(HN$1,INDEX(INDIRECT(HO$1),ROW(HL64),1)))=TRUE,INDIRECT(HL64),"")</f>
        <v/>
      </c>
      <c r="HO64" s="13" t="s">
        <v>1192</v>
      </c>
      <c r="HP64" s="13" t="s">
        <v>1192</v>
      </c>
      <c r="HQ64" s="13" t="s">
        <v>1192</v>
      </c>
      <c r="HR64" s="13"/>
      <c r="HS64" s="13"/>
      <c r="HT64" s="13"/>
      <c r="HU64" s="13"/>
      <c r="HV64" s="13"/>
      <c r="HW64" s="13"/>
      <c r="HX64" s="13"/>
      <c r="HY64" s="13" t="s">
        <v>1192</v>
      </c>
      <c r="HZ64" s="13" t="s">
        <v>1192</v>
      </c>
      <c r="IA64" s="10" t="str">
        <f t="shared" ca="1" si="39"/>
        <v/>
      </c>
      <c r="IB64" s="22" t="s">
        <v>825</v>
      </c>
      <c r="IC64" s="14" t="s">
        <v>811</v>
      </c>
      <c r="ID64" s="14" t="s">
        <v>812</v>
      </c>
      <c r="IE64" s="27" t="str" cm="1">
        <f t="array" aca="1" ref="IE64" ca="1">CONCATENATE($A$37,INDIRECT(ADDRESS(ROW(),COLUMN()-2)),"%20",INDIRECT(ADDRESS(ROW(),COLUMN()-1)),$A$39,INDIRECT(ADDRESS(ROW(),COLUMN()-2)),"%20",INDIRECT(ADDRESS(ROW(),COLUMN()-1)))</f>
        <v>https://maps.yandex.ru/?ll=38.9027%2035.625241&amp;z=16&amp;text=38.9027%2035.625241</v>
      </c>
      <c r="IF64" s="87" t="str" cm="1">
        <f t="array" aca="1" ref="IF64" ca="1">CONCATENATE($A$40,INDIRECT(ADDRESS(ROW(),COLUMN()-3)),"%2C",INDIRECT(ADDRESS(ROW(),COLUMN()-2)))</f>
        <v>https://maps.google.com/maps?q=38.9027%2C35.625241</v>
      </c>
      <c r="IG64" s="79" t="s">
        <v>3229</v>
      </c>
      <c r="IH64" s="10" t="str" cm="1">
        <f t="array" aca="1" ref="IH64" ca="1">IF(INDIRECT(ADDRESS(ROW(),COLUMN()-6))="","X",IF(INDIRECT(ADDRESS(ROW(),COLUMN()-5))="",0,"OK"))</f>
        <v>OK</v>
      </c>
      <c r="II64" s="29" t="str">
        <f ca="1">IF(IJ64="","",SUM(1+MAXA(II$1:II63)))</f>
        <v/>
      </c>
      <c r="IJ64" s="8" t="str" cm="1">
        <f t="array" aca="1" ref="IJ64" ca="1">IF(IH64=0,INDIRECT(ADDRESS(ROW(),COLUMN()-8)),"")</f>
        <v/>
      </c>
      <c r="IK64" s="31"/>
      <c r="IL64" s="10" t="str">
        <f t="shared" si="9"/>
        <v>$IB$64</v>
      </c>
      <c r="IM64" s="29" t="str">
        <f ca="1">IF(IN64="","",SUM(1+MAXA(IM$1:IM63)))</f>
        <v/>
      </c>
      <c r="IN64" s="8" t="str" cm="1">
        <f t="array" aca="1" ref="IN64" ca="1">IF(ISNUMBER(SEARCH(IN$1,INDEX(INDIRECT(IO$1),ROW(IL64),1)))=TRUE,INDIRECT(IL64),"")</f>
        <v/>
      </c>
      <c r="IO64" s="13" t="s">
        <v>1192</v>
      </c>
      <c r="IP64" s="13" t="s">
        <v>1192</v>
      </c>
      <c r="IQ64" s="13" t="s">
        <v>1192</v>
      </c>
      <c r="IR64" s="13"/>
      <c r="IS64" s="13"/>
      <c r="IT64" s="13"/>
      <c r="IU64" s="13"/>
      <c r="IV64" s="13"/>
      <c r="IW64" s="13"/>
      <c r="IX64" s="13" t="s">
        <v>1192</v>
      </c>
      <c r="IY64" s="13" t="s">
        <v>1192</v>
      </c>
      <c r="IZ64" s="13" t="s">
        <v>1192</v>
      </c>
      <c r="JA64" s="10" t="str">
        <f t="shared" ca="1" si="40"/>
        <v/>
      </c>
      <c r="JB64" s="22"/>
      <c r="JC64" s="14"/>
      <c r="JD64" s="14"/>
      <c r="JE64" s="24"/>
      <c r="JF64" s="88"/>
      <c r="JG64" s="101"/>
      <c r="JH64" s="10" t="str" cm="1">
        <f t="array" aca="1" ref="JH64" ca="1">IF(INDIRECT(ADDRESS(ROW(),COLUMN()-6))="","X",IF(INDIRECT(ADDRESS(ROW(),COLUMN()-5))="",0,"OK"))</f>
        <v>X</v>
      </c>
      <c r="JI64" s="29" t="str">
        <f ca="1">IF(JJ64="","",SUM(1+MAXA(JI$1:JI63)))</f>
        <v/>
      </c>
      <c r="JJ64" s="8" t="str" cm="1">
        <f t="array" aca="1" ref="JJ64" ca="1">IF(JH64=0,INDIRECT(ADDRESS(ROW(),COLUMN()-8)),"")</f>
        <v/>
      </c>
      <c r="JK64" s="31"/>
      <c r="JL64" s="10" t="str">
        <f t="shared" si="10"/>
        <v>$JB$64</v>
      </c>
      <c r="JM64" s="29" t="str">
        <f ca="1">IF(JN64="","",SUM(1+MAXA(JM$1:JM63)))</f>
        <v/>
      </c>
      <c r="JN64" s="8" t="str" cm="1">
        <f t="array" aca="1" ref="JN64" ca="1">IF(ISNUMBER(SEARCH(JN$1,INDEX(INDIRECT(JO$1),ROW(JL64),1)))=TRUE,INDIRECT(JL64),"")</f>
        <v/>
      </c>
      <c r="JO64" s="13" t="s">
        <v>1192</v>
      </c>
      <c r="JP64" s="13" t="s">
        <v>1192</v>
      </c>
      <c r="JQ64" s="13" t="s">
        <v>1192</v>
      </c>
      <c r="JR64" s="13"/>
      <c r="JS64" s="13"/>
      <c r="JT64" s="13"/>
      <c r="JU64" s="13"/>
      <c r="JV64" s="13"/>
      <c r="JW64" s="13"/>
      <c r="JX64" s="13" t="s">
        <v>1192</v>
      </c>
      <c r="JY64" s="13" t="s">
        <v>1192</v>
      </c>
      <c r="JZ64" s="13" t="s">
        <v>1192</v>
      </c>
      <c r="KA64" s="10" t="str">
        <f t="shared" ca="1" si="41"/>
        <v/>
      </c>
      <c r="KB64" s="22" t="s">
        <v>833</v>
      </c>
      <c r="KC64" s="14" t="s">
        <v>834</v>
      </c>
      <c r="KD64" s="14" t="s">
        <v>835</v>
      </c>
      <c r="KE64" s="27" t="str" cm="1">
        <f t="array" aca="1" ref="KE64" ca="1">CONCATENATE($A$37,INDIRECT(ADDRESS(ROW(),COLUMN()-2)),"%20",INDIRECT(ADDRESS(ROW(),COLUMN()-1)),$A$39,INDIRECT(ADDRESS(ROW(),COLUMN()-2)),"%20",INDIRECT(ADDRESS(ROW(),COLUMN()-1)))</f>
        <v>https://maps.yandex.ru/?ll=38.661904%2035.576469&amp;z=16&amp;text=38.661904%2035.576469</v>
      </c>
      <c r="KF64" s="87" t="str" cm="1">
        <f t="array" aca="1" ref="KF64" ca="1">CONCATENATE($A$40,INDIRECT(ADDRESS(ROW(),COLUMN()-3)),"%2C",INDIRECT(ADDRESS(ROW(),COLUMN()-2)))</f>
        <v>https://maps.google.com/maps?q=38.661904%2C35.576469</v>
      </c>
      <c r="KG64" s="79" t="s">
        <v>3229</v>
      </c>
      <c r="KH64" s="10" t="str" cm="1">
        <f t="array" aca="1" ref="KH64" ca="1">IF(INDIRECT(ADDRESS(ROW(),COLUMN()-6))="","X",IF(INDIRECT(ADDRESS(ROW(),COLUMN()-5))="",0,"OK"))</f>
        <v>OK</v>
      </c>
      <c r="KI64" s="29" t="str">
        <f ca="1">IF(KJ64="","",SUM(1+MAXA(KI$1:KI63)))</f>
        <v/>
      </c>
      <c r="KJ64" s="8" t="str" cm="1">
        <f t="array" aca="1" ref="KJ64" ca="1">IF(KH64=0,INDIRECT(ADDRESS(ROW(),COLUMN()-8)),"")</f>
        <v/>
      </c>
      <c r="KK64" s="31"/>
      <c r="KL64" s="10" t="str">
        <f t="shared" si="11"/>
        <v>$KB$64</v>
      </c>
      <c r="KM64" s="29" t="str">
        <f ca="1">IF(KN64="","",SUM(1+MAXA(KM$1:KM63)))</f>
        <v/>
      </c>
      <c r="KN64" s="8" t="str" cm="1">
        <f t="array" aca="1" ref="KN64" ca="1">IF(ISNUMBER(SEARCH(KN$1,INDEX(INDIRECT(KO$1),ROW(KL64),1)))=TRUE,INDIRECT(KL64),"")</f>
        <v/>
      </c>
      <c r="KO64" s="13" t="s">
        <v>1192</v>
      </c>
      <c r="KP64" s="13" t="s">
        <v>1192</v>
      </c>
      <c r="KQ64" s="13" t="s">
        <v>1192</v>
      </c>
      <c r="KR64" s="13"/>
      <c r="KS64" s="13"/>
      <c r="KT64" s="13"/>
      <c r="KU64" s="13"/>
      <c r="KV64" s="13"/>
      <c r="KW64" s="13"/>
      <c r="KX64" s="13"/>
      <c r="KY64" s="13" t="s">
        <v>1192</v>
      </c>
      <c r="KZ64" s="13" t="s">
        <v>1192</v>
      </c>
      <c r="LA64" s="10" t="str">
        <f t="shared" ca="1" si="42"/>
        <v/>
      </c>
      <c r="LB64" s="8"/>
      <c r="LC64" s="10"/>
      <c r="LD64" s="10"/>
      <c r="LG64" s="79"/>
      <c r="LH64" s="10" t="str" cm="1">
        <f t="array" aca="1" ref="LH64" ca="1">IF(INDIRECT(ADDRESS(ROW(),COLUMN()-6))="","X",IF(INDIRECT(ADDRESS(ROW(),COLUMN()-5))="",0,"OK"))</f>
        <v>X</v>
      </c>
      <c r="LI64" s="29" t="str">
        <f ca="1">IF(LJ64="","",SUM(1+MAXA(LI$1:LI63)))</f>
        <v/>
      </c>
      <c r="LJ64" s="8" t="str" cm="1">
        <f t="array" aca="1" ref="LJ64" ca="1">IF(LH64=0,INDIRECT(ADDRESS(ROW(),COLUMN()-8)),"")</f>
        <v/>
      </c>
      <c r="LK64" s="31"/>
      <c r="LL64" s="10" t="str">
        <f t="shared" si="12"/>
        <v>$LB$64</v>
      </c>
      <c r="LM64" s="29" t="str">
        <f ca="1">IF(LN64="","",SUM(1+MAXA(LM$1:LM63)))</f>
        <v/>
      </c>
      <c r="LN64" s="8" t="str" cm="1">
        <f t="array" aca="1" ref="LN64" ca="1">IF(ISNUMBER(SEARCH(LN$1,INDEX(INDIRECT(LO$1),ROW(LL64),1)))=TRUE,INDIRECT(LL64),"")</f>
        <v/>
      </c>
      <c r="LO64" s="13" t="s">
        <v>1192</v>
      </c>
      <c r="LP64" s="13" t="s">
        <v>1192</v>
      </c>
      <c r="LQ64" s="13" t="s">
        <v>1192</v>
      </c>
      <c r="LR64" s="13" t="s">
        <v>1192</v>
      </c>
      <c r="LS64" s="13"/>
      <c r="LT64" s="13"/>
      <c r="LU64" s="13"/>
      <c r="LV64" s="13"/>
      <c r="LW64" s="13"/>
      <c r="LX64" s="13"/>
      <c r="LY64" s="13" t="s">
        <v>1192</v>
      </c>
      <c r="LZ64" s="13" t="s">
        <v>1192</v>
      </c>
      <c r="MA64" s="10" t="str">
        <f t="shared" ca="1" si="43"/>
        <v/>
      </c>
      <c r="MB64" s="8" t="s">
        <v>792</v>
      </c>
      <c r="MC64" s="10" t="s">
        <v>793</v>
      </c>
      <c r="MD64" s="10" t="s">
        <v>794</v>
      </c>
      <c r="ME64" s="27" t="str" cm="1">
        <f t="array" aca="1" ref="ME64" ca="1">CONCATENATE($A$37,INDIRECT(ADDRESS(ROW(),COLUMN()-2)),"%20",INDIRECT(ADDRESS(ROW(),COLUMN()-1)),$A$39,INDIRECT(ADDRESS(ROW(),COLUMN()-2)),"%20",INDIRECT(ADDRESS(ROW(),COLUMN()-1)))</f>
        <v>https://maps.yandex.ru/?ll=38.974202%2035.958722&amp;z=16&amp;text=38.974202%2035.958722</v>
      </c>
      <c r="MF64" s="87" t="str" cm="1">
        <f t="array" aca="1" ref="MF64" ca="1">CONCATENATE($A$40,INDIRECT(ADDRESS(ROW(),COLUMN()-3)),"%2C",INDIRECT(ADDRESS(ROW(),COLUMN()-2)))</f>
        <v>https://maps.google.com/maps?q=38.974202%2C35.958722</v>
      </c>
      <c r="MG64" s="79" t="s">
        <v>3229</v>
      </c>
      <c r="MH64" s="10" t="str" cm="1">
        <f t="array" aca="1" ref="MH64" ca="1">IF(INDIRECT(ADDRESS(ROW(),COLUMN()-6))="","X",IF(INDIRECT(ADDRESS(ROW(),COLUMN()-5))="",0,"OK"))</f>
        <v>OK</v>
      </c>
      <c r="MI64" s="29" t="str">
        <f ca="1">IF(MJ64="","",SUM(1+MAXA(MI$1:MI63)))</f>
        <v/>
      </c>
      <c r="MJ64" s="8" t="str" cm="1">
        <f t="array" aca="1" ref="MJ64" ca="1">IF(MH64=0,INDIRECT(ADDRESS(ROW(),COLUMN()-8)),"")</f>
        <v/>
      </c>
      <c r="MK64" s="31"/>
      <c r="ML64" s="10" t="str">
        <f t="shared" si="13"/>
        <v>$MB$64</v>
      </c>
      <c r="MM64" s="29" t="str">
        <f ca="1">IF(MN64="","",SUM(1+MAXA(MM$1:MM63)))</f>
        <v/>
      </c>
      <c r="MN64" s="8" t="str" cm="1">
        <f t="array" aca="1" ref="MN64" ca="1">IF(ISNUMBER(SEARCH(MN$1,INDEX(INDIRECT(MO$1),ROW(ML64),1)))=TRUE,INDIRECT(ML64),"")</f>
        <v/>
      </c>
      <c r="MO64" s="13" t="s">
        <v>1192</v>
      </c>
      <c r="MP64" s="13" t="s">
        <v>1192</v>
      </c>
      <c r="MQ64" s="13" t="s">
        <v>1192</v>
      </c>
      <c r="MR64" s="13"/>
      <c r="MS64" s="13"/>
      <c r="MT64" s="13"/>
      <c r="MU64" s="13"/>
      <c r="MV64" s="13"/>
      <c r="MW64" s="13" t="s">
        <v>1192</v>
      </c>
      <c r="MX64" s="13"/>
      <c r="MY64" s="13" t="s">
        <v>1192</v>
      </c>
      <c r="MZ64" s="13" t="s">
        <v>1192</v>
      </c>
      <c r="NA64" s="10" t="str">
        <f t="shared" ca="1" si="44"/>
        <v/>
      </c>
      <c r="NB64" s="8"/>
      <c r="NC64" s="10"/>
      <c r="ND64" s="10"/>
      <c r="NG64" s="81"/>
      <c r="NH64" s="10" t="str" cm="1">
        <f t="array" aca="1" ref="NH64" ca="1">IF(INDIRECT(ADDRESS(ROW(),COLUMN()-6))="","X",IF(INDIRECT(ADDRESS(ROW(),COLUMN()-5))="",0,"OK"))</f>
        <v>X</v>
      </c>
      <c r="NI64" s="29" t="str">
        <f ca="1">IF(NJ64="","",SUM(1+MAXA(NI$1:NI63)))</f>
        <v/>
      </c>
      <c r="NJ64" s="8" t="str" cm="1">
        <f t="array" aca="1" ref="NJ64" ca="1">IF(NH64=0,INDIRECT(ADDRESS(ROW(),COLUMN()-8)),"")</f>
        <v/>
      </c>
      <c r="NK64" s="31"/>
      <c r="NL64" s="10" t="str">
        <f t="shared" si="14"/>
        <v>$NB$64</v>
      </c>
      <c r="NM64" s="29" t="str">
        <f ca="1">IF(NN64="","",SUM(1+MAXA(NM$1:NM63)))</f>
        <v/>
      </c>
      <c r="NN64" s="8" t="str" cm="1">
        <f t="array" aca="1" ref="NN64" ca="1">IF(ISNUMBER(SEARCH(NN$1,INDEX(INDIRECT(NO$1),ROW(NL64),1)))=TRUE,INDIRECT(NL64),"")</f>
        <v/>
      </c>
      <c r="NO64" s="13" t="s">
        <v>1192</v>
      </c>
      <c r="NP64" s="13" t="s">
        <v>1192</v>
      </c>
      <c r="NQ64" s="13" t="s">
        <v>1192</v>
      </c>
      <c r="NR64" s="13"/>
      <c r="NS64" s="13"/>
      <c r="NT64" s="13"/>
      <c r="NU64" s="13"/>
      <c r="NV64" s="13"/>
      <c r="NW64" s="13"/>
      <c r="NX64" s="13" t="s">
        <v>1192</v>
      </c>
      <c r="NY64" s="13" t="s">
        <v>1192</v>
      </c>
      <c r="NZ64" s="13"/>
      <c r="OA64" s="10" t="str">
        <f t="shared" ca="1" si="45"/>
        <v/>
      </c>
      <c r="OB64" s="8" t="s">
        <v>1338</v>
      </c>
      <c r="OC64" s="10" t="s">
        <v>1339</v>
      </c>
      <c r="OD64" s="10" t="s">
        <v>1340</v>
      </c>
      <c r="OE64" s="27" t="str" cm="1">
        <f t="array" aca="1" ref="OE64" ca="1">CONCATENATE($A$37,INDIRECT(ADDRESS(ROW(),COLUMN()-2)),"%20",INDIRECT(ADDRESS(ROW(),COLUMN()-1)),$A$39,INDIRECT(ADDRESS(ROW(),COLUMN()-2)),"%20",INDIRECT(ADDRESS(ROW(),COLUMN()-1)))</f>
        <v>https://maps.yandex.ru/?ll=38.244481%2035.902221&amp;z=16&amp;text=38.244481%2035.902221</v>
      </c>
      <c r="OF64" s="87" t="str" cm="1">
        <f t="array" aca="1" ref="OF64" ca="1">CONCATENATE($A$40,INDIRECT(ADDRESS(ROW(),COLUMN()-3)),"%2C",INDIRECT(ADDRESS(ROW(),COLUMN()-2)))</f>
        <v>https://maps.google.com/maps?q=38.244481%2C35.902221</v>
      </c>
      <c r="OG64" s="79" t="s">
        <v>3229</v>
      </c>
      <c r="OH64" s="10" t="str" cm="1">
        <f t="array" aca="1" ref="OH64" ca="1">IF(INDIRECT(ADDRESS(ROW(),COLUMN()-6))="","X",IF(INDIRECT(ADDRESS(ROW(),COLUMN()-5))="",0,"OK"))</f>
        <v>OK</v>
      </c>
      <c r="OI64" s="29" t="str">
        <f ca="1">IF(OJ64="","",SUM(1+MAXA(OI$1:OI63)))</f>
        <v/>
      </c>
      <c r="OJ64" s="8" t="str" cm="1">
        <f t="array" aca="1" ref="OJ64" ca="1">IF(OH64=0,INDIRECT(ADDRESS(ROW(),COLUMN()-8)),"")</f>
        <v/>
      </c>
      <c r="OK64" s="31"/>
      <c r="OL64" s="10" t="str">
        <f t="shared" si="15"/>
        <v>$OB$64</v>
      </c>
      <c r="OM64" s="29" t="str">
        <f ca="1">IF(ON64="","",SUM(1+MAXA(OM$1:OM63)))</f>
        <v/>
      </c>
      <c r="ON64" s="8" t="str" cm="1">
        <f t="array" aca="1" ref="ON64" ca="1">IF(ISNUMBER(SEARCH(ON$1,INDEX(INDIRECT(OO$1),ROW(OL64),1)))=TRUE,INDIRECT(OL64),"")</f>
        <v/>
      </c>
      <c r="OO64" s="13" t="s">
        <v>1192</v>
      </c>
      <c r="OP64" s="13"/>
      <c r="OQ64" s="13"/>
      <c r="OR64" s="13"/>
      <c r="OS64" s="13"/>
      <c r="OT64" s="13"/>
      <c r="OU64" s="13"/>
      <c r="OV64" s="13"/>
      <c r="OW64" s="13"/>
      <c r="OX64" s="13"/>
      <c r="OY64" s="13"/>
      <c r="OZ64" s="13" t="s">
        <v>1192</v>
      </c>
      <c r="PA64" s="10" t="str">
        <f t="shared" ca="1" si="46"/>
        <v/>
      </c>
      <c r="PB64" s="22"/>
      <c r="PC64" s="14"/>
      <c r="PD64" s="14"/>
      <c r="PE64" s="24"/>
      <c r="PF64" s="24"/>
      <c r="PG64" s="79"/>
      <c r="PH64" s="10" t="str" cm="1">
        <f t="array" aca="1" ref="PH64" ca="1">IF(INDIRECT(ADDRESS(ROW(),COLUMN()-6))="","X",IF(INDIRECT(ADDRESS(ROW(),COLUMN()-5))="",0,"OK"))</f>
        <v>X</v>
      </c>
      <c r="PI64" s="29" t="str">
        <f ca="1">IF(PJ64="","",SUM(1+MAXA(PI$1:PI63)))</f>
        <v/>
      </c>
      <c r="PJ64" s="8" t="str" cm="1">
        <f t="array" aca="1" ref="PJ64" ca="1">IF(PH64=0,INDIRECT(ADDRESS(ROW(),COLUMN()-8)),"")</f>
        <v/>
      </c>
      <c r="PK64" s="31"/>
      <c r="PL64" s="10" t="str">
        <f t="shared" si="16"/>
        <v>$PB$64</v>
      </c>
      <c r="PM64" s="29" t="str">
        <f ca="1">IF(PN64="","",SUM(1+MAXA(PM$1:PM63)))</f>
        <v/>
      </c>
      <c r="PN64" s="8" t="str" cm="1">
        <f t="array" aca="1" ref="PN64" ca="1">IF(ISNUMBER(SEARCH(PN$1,INDEX(INDIRECT(PO$1),ROW(PL64),1)))=TRUE,INDIRECT(PL64),"")</f>
        <v/>
      </c>
      <c r="PO64" s="13" t="s">
        <v>1192</v>
      </c>
      <c r="PP64" s="13" t="s">
        <v>1192</v>
      </c>
      <c r="PQ64" s="13" t="s">
        <v>1192</v>
      </c>
      <c r="PR64" s="13" t="s">
        <v>1192</v>
      </c>
      <c r="PS64" s="13"/>
      <c r="PT64" s="13"/>
      <c r="PU64" s="13"/>
      <c r="PV64" s="13"/>
      <c r="PW64" s="13"/>
      <c r="PX64" s="13"/>
      <c r="PY64" s="13" t="s">
        <v>1192</v>
      </c>
      <c r="PZ64" s="13" t="s">
        <v>1192</v>
      </c>
      <c r="QA64" s="10" t="str">
        <f t="shared" ca="1" si="47"/>
        <v/>
      </c>
      <c r="QB64" s="22" t="s">
        <v>1574</v>
      </c>
      <c r="QC64" s="6" t="s">
        <v>1667</v>
      </c>
      <c r="QD64" s="6" t="s">
        <v>1668</v>
      </c>
      <c r="QE64" s="27" t="str" cm="1">
        <f t="array" aca="1" ref="QE64" ca="1">CONCATENATE($A$37,INDIRECT(ADDRESS(ROW(),COLUMN()-2)),"%20",INDIRECT(ADDRESS(ROW(),COLUMN()-1)),$A$39,INDIRECT(ADDRESS(ROW(),COLUMN()-2)),"%20",INDIRECT(ADDRESS(ROW(),COLUMN()-1)))</f>
        <v>https://maps.yandex.ru/?ll=38.613313%2035.330813&amp;z=16&amp;text=38.613313%2035.330813</v>
      </c>
      <c r="QF64" s="87" t="str" cm="1">
        <f t="array" aca="1" ref="QF64" ca="1">CONCATENATE($A$40,INDIRECT(ADDRESS(ROW(),COLUMN()-3)),"%2C",INDIRECT(ADDRESS(ROW(),COLUMN()-2)))</f>
        <v>https://maps.google.com/maps?q=38.613313%2C35.330813</v>
      </c>
      <c r="QG64" s="79" t="s">
        <v>3239</v>
      </c>
      <c r="QH64" s="10" t="str" cm="1">
        <f t="array" aca="1" ref="QH64" ca="1">IF(INDIRECT(ADDRESS(ROW(),COLUMN()-6))="","X",IF(INDIRECT(ADDRESS(ROW(),COLUMN()-5))="",0,"OK"))</f>
        <v>OK</v>
      </c>
      <c r="QI64" s="29" t="str">
        <f ca="1">IF(QJ64="","",SUM(1+MAXA(QI$1:QI63)))</f>
        <v/>
      </c>
      <c r="QJ64" s="8" t="str" cm="1">
        <f t="array" aca="1" ref="QJ64" ca="1">IF(QH64=0,INDIRECT(ADDRESS(ROW(),COLUMN()-8)),"")</f>
        <v/>
      </c>
      <c r="QK64" s="31"/>
      <c r="QL64" s="10" t="str">
        <f t="shared" si="17"/>
        <v>$QB$64</v>
      </c>
      <c r="QM64" s="29" t="str">
        <f ca="1">IF(QN64="","",SUM(1+MAXA(QM$1:QM63)))</f>
        <v/>
      </c>
      <c r="QN64" s="8" t="str" cm="1">
        <f t="array" aca="1" ref="QN64" ca="1">IF(ISNUMBER(SEARCH(QN$1,INDEX(INDIRECT(QO$1),ROW(QL64),1)))=TRUE,INDIRECT(QL64),"")</f>
        <v/>
      </c>
      <c r="QO64" s="13" t="s">
        <v>1192</v>
      </c>
      <c r="QP64" s="13" t="s">
        <v>1192</v>
      </c>
      <c r="QQ64" s="13" t="s">
        <v>1192</v>
      </c>
      <c r="QR64" s="13" t="s">
        <v>1192</v>
      </c>
      <c r="QS64" s="13"/>
      <c r="QT64" s="13"/>
      <c r="QU64" s="13"/>
      <c r="QV64" s="13"/>
      <c r="QW64" s="13"/>
      <c r="QX64" s="13"/>
      <c r="QY64" s="13" t="s">
        <v>1192</v>
      </c>
      <c r="QZ64" s="13" t="s">
        <v>1192</v>
      </c>
      <c r="RA64" s="10" t="str">
        <f t="shared" ca="1" si="48"/>
        <v/>
      </c>
      <c r="RB64" s="22"/>
      <c r="RC64" s="14"/>
      <c r="RD64" s="14"/>
      <c r="RE64" s="24"/>
      <c r="RF64" s="24"/>
      <c r="RG64" s="79"/>
      <c r="RH64" s="10" t="str" cm="1">
        <f t="array" aca="1" ref="RH64" ca="1">IF(INDIRECT(ADDRESS(ROW(),COLUMN()-6))="","X",IF(INDIRECT(ADDRESS(ROW(),COLUMN()-5))="",0,"OK"))</f>
        <v>X</v>
      </c>
      <c r="RI64" s="29" t="str">
        <f ca="1">IF(RJ64="","",SUM(1+MAXA(RI$1:RI63)))</f>
        <v/>
      </c>
      <c r="RJ64" s="8" t="str" cm="1">
        <f t="array" aca="1" ref="RJ64" ca="1">IF(RH64=0,INDIRECT(ADDRESS(ROW(),COLUMN()-8)),"")</f>
        <v/>
      </c>
      <c r="RK64" s="31"/>
      <c r="RL64" s="10" t="str">
        <f t="shared" si="18"/>
        <v>$RB$64</v>
      </c>
      <c r="RM64" s="29" t="str">
        <f ca="1">IF(RN64="","",SUM(1+MAXA(RM$1:RM63)))</f>
        <v/>
      </c>
      <c r="RN64" s="8" t="str" cm="1">
        <f t="array" aca="1" ref="RN64" ca="1">IF(ISNUMBER(SEARCH(RN$1,INDEX(INDIRECT(RO$1),ROW(RL64),1)))=TRUE,INDIRECT(RL64),"")</f>
        <v/>
      </c>
      <c r="RO64" s="13" t="s">
        <v>1192</v>
      </c>
      <c r="RP64" s="13" t="s">
        <v>1192</v>
      </c>
      <c r="RQ64" s="13" t="s">
        <v>1192</v>
      </c>
      <c r="RR64" s="13"/>
      <c r="RS64" s="13"/>
      <c r="RT64" s="13"/>
      <c r="RU64" s="13"/>
      <c r="RV64" s="13"/>
      <c r="RW64" s="13"/>
      <c r="RX64" s="13"/>
      <c r="RY64" s="13" t="s">
        <v>1192</v>
      </c>
      <c r="RZ64" s="13" t="s">
        <v>1192</v>
      </c>
      <c r="SA64" s="10" t="str">
        <f t="shared" ca="1" si="49"/>
        <v/>
      </c>
      <c r="SB64" s="22" t="s">
        <v>1853</v>
      </c>
      <c r="SC64" s="6" t="s">
        <v>1854</v>
      </c>
      <c r="SD64" s="6" t="s">
        <v>1855</v>
      </c>
      <c r="SE64" s="27" t="str" cm="1">
        <f t="array" aca="1" ref="SE64" ca="1">CONCATENATE($A$37,INDIRECT(ADDRESS(ROW(),COLUMN()-2)),"%20",INDIRECT(ADDRESS(ROW(),COLUMN()-1)),$A$39,INDIRECT(ADDRESS(ROW(),COLUMN()-2)),"%20",INDIRECT(ADDRESS(ROW(),COLUMN()-1)))</f>
        <v>https://maps.yandex.ru/?ll=38.908281%2036.730156&amp;z=16&amp;text=38.908281%2036.730156</v>
      </c>
      <c r="SF64" s="87" t="str" cm="1">
        <f t="array" aca="1" ref="SF64" ca="1">CONCATENATE($A$40,INDIRECT(ADDRESS(ROW(),COLUMN()-3)),"%2C",INDIRECT(ADDRESS(ROW(),COLUMN()-2)))</f>
        <v>https://maps.google.com/maps?q=38.908281%2C36.730156</v>
      </c>
      <c r="SG64" s="79" t="s">
        <v>3229</v>
      </c>
      <c r="SH64" s="10" t="str" cm="1">
        <f t="array" aca="1" ref="SH64" ca="1">IF(INDIRECT(ADDRESS(ROW(),COLUMN()-6))="","X",IF(INDIRECT(ADDRESS(ROW(),COLUMN()-5))="",0,"OK"))</f>
        <v>OK</v>
      </c>
      <c r="SI64" s="29" t="str">
        <f ca="1">IF(SJ64="","",SUM(1+MAXA(SI$1:SI63)))</f>
        <v/>
      </c>
      <c r="SJ64" s="8" t="str" cm="1">
        <f t="array" aca="1" ref="SJ64" ca="1">IF(SH64=0,INDIRECT(ADDRESS(ROW(),COLUMN()-8)),"")</f>
        <v/>
      </c>
      <c r="SK64" s="33" t="s">
        <v>1192</v>
      </c>
      <c r="SL64" s="10" t="str">
        <f t="shared" si="19"/>
        <v>$SB$64</v>
      </c>
      <c r="SM64" s="29" t="str">
        <f ca="1">IF(SN64="","",SUM(1+MAXA(SM$1:SM63)))</f>
        <v/>
      </c>
      <c r="SN64" s="8" t="str" cm="1">
        <f t="array" aca="1" ref="SN64" ca="1">IF(ISNUMBER(SEARCH(SN$1,INDEX(SB$1:SB$174,ROW(SL64),1)))=TRUE,INDIRECT(SL64),"")</f>
        <v/>
      </c>
      <c r="SO64" s="13" t="s">
        <v>1192</v>
      </c>
      <c r="SP64" s="13" t="s">
        <v>1192</v>
      </c>
      <c r="SQ64" s="13" t="s">
        <v>1192</v>
      </c>
      <c r="SR64" s="13"/>
      <c r="SS64" s="13"/>
      <c r="ST64" s="13"/>
      <c r="SU64" s="13"/>
      <c r="SV64" s="13"/>
      <c r="SW64" s="13"/>
      <c r="SX64" s="13"/>
      <c r="SY64" s="13" t="s">
        <v>1192</v>
      </c>
      <c r="SZ64" s="13" t="s">
        <v>1192</v>
      </c>
      <c r="TA64" s="10" t="str">
        <f t="shared" ca="1" si="50"/>
        <v/>
      </c>
      <c r="TB64" s="22"/>
      <c r="TC64" s="6"/>
      <c r="TD64" s="6"/>
      <c r="TE64" s="24"/>
      <c r="TF64" s="88"/>
      <c r="TG64" s="101"/>
      <c r="TH64" s="10" t="str" cm="1">
        <f t="array" aca="1" ref="TH64" ca="1">IF(INDIRECT(ADDRESS(ROW(),COLUMN()-6))="","X",IF(INDIRECT(ADDRESS(ROW(),COLUMN()-5))="",0,"OK"))</f>
        <v>X</v>
      </c>
      <c r="TI64" s="29" t="str">
        <f ca="1">IF(TJ64="","",SUM(1+MAXA(TI$1:TI63)))</f>
        <v/>
      </c>
      <c r="TJ64" s="8" t="str" cm="1">
        <f t="array" aca="1" ref="TJ64" ca="1">IF(TH64=0,INDIRECT(ADDRESS(ROW(),COLUMN()-8)),"")</f>
        <v/>
      </c>
      <c r="TK64" s="33" t="s">
        <v>1192</v>
      </c>
      <c r="TL64" s="10" t="str">
        <f t="shared" si="20"/>
        <v>$TB$64</v>
      </c>
      <c r="TM64" s="29" t="str">
        <f ca="1">IF(TN64="","",SUM(1+MAXA(TM$1:TM63)))</f>
        <v/>
      </c>
      <c r="TN64" s="8" t="str" cm="1">
        <f t="array" aca="1" ref="TN64" ca="1">IF(ISNUMBER(SEARCH(TN$1,INDEX(INDIRECT(TO$1),ROW(TL64),1)))=TRUE,INDIRECT(TL64),"")</f>
        <v/>
      </c>
      <c r="TO64" s="13" t="s">
        <v>1192</v>
      </c>
      <c r="TP64" s="13" t="s">
        <v>1192</v>
      </c>
      <c r="TQ64" s="13" t="s">
        <v>1192</v>
      </c>
      <c r="TR64" s="13"/>
      <c r="TS64" s="13"/>
      <c r="TT64" s="13"/>
      <c r="TU64" s="13"/>
      <c r="TV64" s="13"/>
      <c r="TW64" s="13"/>
      <c r="TX64" s="13"/>
      <c r="TY64" s="13" t="s">
        <v>1192</v>
      </c>
      <c r="TZ64" s="13" t="s">
        <v>1192</v>
      </c>
      <c r="UA64" s="14" t="str">
        <f t="shared" ca="1" si="51"/>
        <v/>
      </c>
      <c r="UB64" s="16"/>
      <c r="UC64" s="17" t="s">
        <v>2191</v>
      </c>
      <c r="UD64" s="51"/>
      <c r="UE64" s="17"/>
      <c r="UF64" s="17"/>
      <c r="UG64" s="79" t="s">
        <v>3229</v>
      </c>
      <c r="UH64" s="10" t="str" cm="1">
        <f t="array" aca="1" ref="UH64" ca="1">IF(INDIRECT(ADDRESS(ROW(),COLUMN()-6))="","X",IF(INDIRECT(ADDRESS(ROW(),COLUMN()-5))="",0,"OK"))</f>
        <v>X</v>
      </c>
      <c r="UI64" s="29" t="str">
        <f ca="1">IF(UJ64="","",SUM(1+MAXA(UI$1:UI63)))</f>
        <v/>
      </c>
      <c r="UJ64" s="8" t="str" cm="1">
        <f t="array" aca="1" ref="UJ64" ca="1">IF(UH64=0,INDIRECT(ADDRESS(ROW(),COLUMN()-8)),"")</f>
        <v/>
      </c>
      <c r="UK64" s="33" t="s">
        <v>1192</v>
      </c>
      <c r="UL64" s="10" t="str">
        <f t="shared" si="21"/>
        <v>$UB$64</v>
      </c>
      <c r="UM64" s="29" t="str">
        <f ca="1">IF(UN64="","",SUM(1+MAXA(UM$1:UM63)))</f>
        <v/>
      </c>
      <c r="UN64" s="8" t="str" cm="1">
        <f t="array" aca="1" ref="UN64" ca="1">IF(ISNUMBER(SEARCH(UN$1,INDEX(INDIRECT(UO$1),ROW(UL64),1)))=TRUE,INDIRECT(UL64),"")</f>
        <v/>
      </c>
      <c r="UO64" s="13" t="s">
        <v>1192</v>
      </c>
      <c r="UP64" s="13" t="s">
        <v>1192</v>
      </c>
      <c r="UQ64" s="13" t="s">
        <v>1192</v>
      </c>
      <c r="UR64" s="13"/>
      <c r="US64" s="13"/>
      <c r="UT64" s="13"/>
      <c r="UU64" s="13"/>
      <c r="UV64" s="13"/>
      <c r="UW64" s="13"/>
      <c r="UX64" s="13"/>
      <c r="UY64" s="13" t="s">
        <v>1192</v>
      </c>
      <c r="UZ64" s="13" t="s">
        <v>1192</v>
      </c>
      <c r="VA64" s="10" t="str">
        <f t="shared" ca="1" si="52"/>
        <v/>
      </c>
      <c r="VB64" s="22" t="s">
        <v>2014</v>
      </c>
      <c r="VC64" s="6" t="s">
        <v>2015</v>
      </c>
      <c r="VD64" s="6" t="s">
        <v>2016</v>
      </c>
      <c r="VE64" s="27" t="str" cm="1">
        <f t="array" aca="1" ref="VE64" ca="1">CONCATENATE($A$37,INDIRECT(ADDRESS(ROW(),COLUMN()-2)),"%20",INDIRECT(ADDRESS(ROW(),COLUMN()-1)),$A$39,INDIRECT(ADDRESS(ROW(),COLUMN()-2)),"%20",INDIRECT(ADDRESS(ROW(),COLUMN()-1)))</f>
        <v>https://maps.yandex.ru/?ll=39.016232%2035.776368&amp;z=16&amp;text=39.016232%2035.776368</v>
      </c>
      <c r="VF64" s="87" t="str" cm="1">
        <f t="array" aca="1" ref="VF64" ca="1">CONCATENATE($A$40,INDIRECT(ADDRESS(ROW(),COLUMN()-3)),"%2C",INDIRECT(ADDRESS(ROW(),COLUMN()-2)))</f>
        <v>https://maps.google.com/maps?q=39.016232%2C35.776368</v>
      </c>
      <c r="VG64" s="79" t="s">
        <v>3229</v>
      </c>
      <c r="VH64" s="10" t="str" cm="1">
        <f t="array" aca="1" ref="VH64" ca="1">IF(INDIRECT(ADDRESS(ROW(),COLUMN()-6))="","X",IF(INDIRECT(ADDRESS(ROW(),COLUMN()-5))="",0,"OK"))</f>
        <v>OK</v>
      </c>
      <c r="VI64" s="29" t="str">
        <f ca="1">IF(VJ64="","",SUM(1+MAXA(VI$1:VI63)))</f>
        <v/>
      </c>
      <c r="VJ64" s="8" t="str" cm="1">
        <f t="array" aca="1" ref="VJ64" ca="1">IF(VH64=0,INDIRECT(ADDRESS(ROW(),COLUMN()-8)),"")</f>
        <v/>
      </c>
      <c r="VK64" s="33" t="s">
        <v>1192</v>
      </c>
      <c r="VL64" s="10" t="str">
        <f t="shared" si="22"/>
        <v>$VB$64</v>
      </c>
      <c r="VM64" s="29" t="str">
        <f ca="1">IF(VN64="","",SUM(1+MAXA(VM$1:VM63)))</f>
        <v/>
      </c>
      <c r="VN64" s="8" t="str" cm="1">
        <f t="array" aca="1" ref="VN64" ca="1">IF(ISNUMBER(SEARCH(VN$1,INDEX(INDIRECT(VO$1),ROW(VL64),1)))=TRUE,INDIRECT(VL64),"")</f>
        <v/>
      </c>
      <c r="VO64" s="13" t="s">
        <v>1192</v>
      </c>
      <c r="VP64" s="13" t="s">
        <v>1192</v>
      </c>
      <c r="VQ64" s="13" t="s">
        <v>1192</v>
      </c>
      <c r="VR64" s="13"/>
      <c r="VS64" s="13"/>
      <c r="VT64" s="13"/>
      <c r="VU64" s="13"/>
      <c r="VV64" s="13"/>
      <c r="VW64" s="13"/>
      <c r="VX64" s="13"/>
      <c r="VY64" s="13" t="s">
        <v>1192</v>
      </c>
      <c r="VZ64" s="13" t="s">
        <v>1192</v>
      </c>
      <c r="WA64" s="10" t="str">
        <f t="shared" ca="1" si="53"/>
        <v/>
      </c>
      <c r="WB64" s="22"/>
      <c r="WC64" s="6"/>
      <c r="WD64" s="6"/>
      <c r="WE64" s="24"/>
      <c r="WF64" s="24"/>
      <c r="WG64" s="79"/>
      <c r="WH64" s="10" t="str" cm="1">
        <f t="array" aca="1" ref="WH64" ca="1">IF(INDIRECT(ADDRESS(ROW(),COLUMN()-6))="","X",IF(INDIRECT(ADDRESS(ROW(),COLUMN()-5))="",0,"OK"))</f>
        <v>X</v>
      </c>
      <c r="WI64" s="29" t="str">
        <f ca="1">IF(WJ64="","",SUM(1+MAXA(WI$1:WI63)))</f>
        <v/>
      </c>
      <c r="WJ64" s="8" t="str" cm="1">
        <f t="array" aca="1" ref="WJ64" ca="1">IF(WH64=0,INDIRECT(ADDRESS(ROW(),COLUMN()-8)),"")</f>
        <v/>
      </c>
      <c r="WK64" s="33" t="s">
        <v>1192</v>
      </c>
      <c r="WL64" s="10" t="str">
        <f t="shared" si="23"/>
        <v>$WB$64</v>
      </c>
      <c r="WM64" s="29" t="str">
        <f ca="1">IF(WN64="","",SUM(1+MAXA(WM$1:WM63)))</f>
        <v/>
      </c>
      <c r="WN64" s="8" t="str" cm="1">
        <f t="array" aca="1" ref="WN64" ca="1">IF(ISNUMBER(SEARCH(WN$1,INDEX(INDIRECT(WO$1),ROW(WL64),1)))=TRUE,INDIRECT(WL64),"")</f>
        <v/>
      </c>
      <c r="WO64" s="13" t="s">
        <v>1192</v>
      </c>
      <c r="WP64" s="13" t="s">
        <v>1192</v>
      </c>
      <c r="WQ64" s="13" t="s">
        <v>1192</v>
      </c>
      <c r="WR64" s="13" t="s">
        <v>1192</v>
      </c>
      <c r="WS64" s="13"/>
      <c r="WT64" s="13"/>
      <c r="WU64" s="13"/>
      <c r="WV64" s="13" t="s">
        <v>1192</v>
      </c>
      <c r="WW64" s="13"/>
      <c r="WX64" s="13"/>
      <c r="WY64" s="13"/>
      <c r="WZ64" s="13" t="s">
        <v>1192</v>
      </c>
      <c r="XA64" s="10" t="str">
        <f t="shared" ca="1" si="54"/>
        <v/>
      </c>
      <c r="XB64" s="16"/>
      <c r="XC64" s="17" t="s">
        <v>2298</v>
      </c>
      <c r="XD64" s="51"/>
      <c r="XE64" s="19"/>
      <c r="XF64" s="19"/>
      <c r="XG64" s="79" t="s">
        <v>3229</v>
      </c>
      <c r="XH64" s="10" t="str" cm="1">
        <f t="array" aca="1" ref="XH64" ca="1">IF(INDIRECT(ADDRESS(ROW(),COLUMN()-6))="","X",IF(INDIRECT(ADDRESS(ROW(),COLUMN()-5))="",0,"OK"))</f>
        <v>X</v>
      </c>
      <c r="XI64" s="29" t="str">
        <f ca="1">IF(XJ64="","",SUM(1+MAXA(XI$1:XI63)))</f>
        <v/>
      </c>
      <c r="XJ64" s="8" t="str" cm="1">
        <f t="array" aca="1" ref="XJ64" ca="1">IF(XH64=0,INDIRECT(ADDRESS(ROW(),COLUMN()-8)),"")</f>
        <v/>
      </c>
      <c r="XK64" s="33" t="s">
        <v>1192</v>
      </c>
      <c r="XL64" s="10" t="str">
        <f t="shared" si="24"/>
        <v>$XB$64</v>
      </c>
      <c r="XM64" s="29" t="str">
        <f ca="1">IF(XN64="","",SUM(1+MAXA(XM$1:XM63)))</f>
        <v/>
      </c>
      <c r="XN64" s="8" t="str" cm="1">
        <f t="array" aca="1" ref="XN64" ca="1">IF(ISNUMBER(SEARCH(XN$1,INDEX(INDIRECT(XO$1),ROW(XL64),1)))=TRUE,INDIRECT(XL64),"")</f>
        <v/>
      </c>
      <c r="XO64" s="13" t="s">
        <v>1192</v>
      </c>
      <c r="XP64" s="13" t="s">
        <v>1192</v>
      </c>
      <c r="XQ64" s="13" t="s">
        <v>1192</v>
      </c>
      <c r="XR64" s="13" t="s">
        <v>1192</v>
      </c>
      <c r="XS64" s="13"/>
      <c r="XT64" s="13"/>
      <c r="XU64" s="13"/>
      <c r="XV64" s="13"/>
      <c r="XW64" s="13"/>
      <c r="XX64" s="13"/>
      <c r="XY64" s="13" t="s">
        <v>1192</v>
      </c>
      <c r="XZ64" s="13" t="s">
        <v>1192</v>
      </c>
      <c r="YA64" s="10" t="str">
        <f t="shared" ca="1" si="55"/>
        <v/>
      </c>
      <c r="YB64" s="22"/>
      <c r="YC64" s="15"/>
      <c r="YD64" s="37"/>
      <c r="YE64" s="24"/>
      <c r="YF64" s="24"/>
      <c r="YG64" s="101"/>
      <c r="YH64" s="10" t="str" cm="1">
        <f t="array" aca="1" ref="YH64" ca="1">IF(INDIRECT(ADDRESS(ROW(),COLUMN()-6))="","X",IF(INDIRECT(ADDRESS(ROW(),COLUMN()-5))="",0,"OK"))</f>
        <v>X</v>
      </c>
      <c r="YI64" s="29" t="str">
        <f ca="1">IF(YJ64="","",SUM(1+MAXA(YI$1:YI63)))</f>
        <v/>
      </c>
      <c r="YJ64" s="8" t="str" cm="1">
        <f t="array" aca="1" ref="YJ64" ca="1">IF(YH64=0,INDIRECT(ADDRESS(ROW(),COLUMN()-8)),"")</f>
        <v/>
      </c>
      <c r="YK64" s="33" t="s">
        <v>1192</v>
      </c>
      <c r="YL64" s="10" t="str">
        <f t="shared" si="25"/>
        <v>$YB$64</v>
      </c>
      <c r="YM64" s="29" t="str">
        <f ca="1">IF(YN64="","",SUM(1+MAXA(YM$1:YM63)))</f>
        <v/>
      </c>
      <c r="YN64" s="8" t="str" cm="1">
        <f t="array" aca="1" ref="YN64" ca="1">IF(ISNUMBER(SEARCH(YN$1,INDEX(INDIRECT(YO$1),ROW(YL64),1)))=TRUE,INDIRECT(YL64),"")</f>
        <v/>
      </c>
      <c r="YO64" s="13" t="s">
        <v>1192</v>
      </c>
      <c r="YP64" s="13" t="s">
        <v>1192</v>
      </c>
      <c r="YQ64" s="13" t="s">
        <v>1192</v>
      </c>
      <c r="YR64" s="13" t="s">
        <v>1192</v>
      </c>
      <c r="YS64" s="13"/>
      <c r="YT64" s="13"/>
      <c r="YU64" s="13"/>
      <c r="YV64" s="13"/>
      <c r="YW64" s="13"/>
      <c r="YX64" s="13"/>
      <c r="YY64" s="13" t="s">
        <v>1192</v>
      </c>
      <c r="YZ64" s="13" t="s">
        <v>1192</v>
      </c>
      <c r="ZA64" s="10" t="str">
        <f t="shared" ca="1" si="56"/>
        <v/>
      </c>
      <c r="ZB64" s="22" t="s">
        <v>2463</v>
      </c>
      <c r="ZC64" s="37" t="s">
        <v>2464</v>
      </c>
      <c r="ZD64" s="37" t="s">
        <v>2465</v>
      </c>
      <c r="ZE64" s="27" t="str" cm="1">
        <f t="array" aca="1" ref="ZE64" ca="1">CONCATENATE($A$37,INDIRECT(ADDRESS(ROW(),COLUMN()-2)),"%20",INDIRECT(ADDRESS(ROW(),COLUMN()-1)),$A$39,INDIRECT(ADDRESS(ROW(),COLUMN()-2)),"%20",INDIRECT(ADDRESS(ROW(),COLUMN()-1)))</f>
        <v>https://maps.yandex.ru/?ll=38.061168%2035.473808&amp;z=16&amp;text=38.061168%2035.473808</v>
      </c>
      <c r="ZF64" s="87" t="str" cm="1">
        <f t="array" aca="1" ref="ZF64" ca="1">CONCATENATE($A$40,INDIRECT(ADDRESS(ROW(),COLUMN()-3)),"%2C",INDIRECT(ADDRESS(ROW(),COLUMN()-2)))</f>
        <v>https://maps.google.com/maps?q=38.061168%2C35.473808</v>
      </c>
      <c r="ZG64" s="79" t="s">
        <v>3229</v>
      </c>
      <c r="ZH64" s="10" t="str" cm="1">
        <f t="array" aca="1" ref="ZH64" ca="1">IF(INDIRECT(ADDRESS(ROW(),COLUMN()-6))="","X",IF(INDIRECT(ADDRESS(ROW(),COLUMN()-5))="",0,"OK"))</f>
        <v>OK</v>
      </c>
      <c r="ZI64" s="29" t="str">
        <f ca="1">IF(ZJ64="","",SUM(1+MAXA(ZI$1:ZI63)))</f>
        <v/>
      </c>
      <c r="ZJ64" s="8" t="str" cm="1">
        <f t="array" aca="1" ref="ZJ64" ca="1">IF(ZH64=0,INDIRECT(ADDRESS(ROW(),COLUMN()-8)),"")</f>
        <v/>
      </c>
      <c r="ZK64" s="33" t="s">
        <v>1192</v>
      </c>
      <c r="ZL64" s="10" t="str">
        <f t="shared" si="26"/>
        <v>$ZB$64</v>
      </c>
      <c r="ZM64" s="29" t="str">
        <f ca="1">IF(ZN64="","",SUM(1+MAXA(ZM$1:ZM63)))</f>
        <v/>
      </c>
      <c r="ZN64" s="8" t="str" cm="1">
        <f t="array" aca="1" ref="ZN64" ca="1">IF(ISNUMBER(SEARCH(ZN$1,INDEX(INDIRECT(ZO$1),ROW(ZL64),1)))=TRUE,INDIRECT(ZL64),"")</f>
        <v/>
      </c>
      <c r="ZO64" s="13" t="s">
        <v>1192</v>
      </c>
      <c r="ZP64" s="13" t="s">
        <v>1192</v>
      </c>
      <c r="ZQ64" s="13" t="s">
        <v>1192</v>
      </c>
      <c r="ZR64" s="13" t="s">
        <v>1192</v>
      </c>
      <c r="ZS64" s="13"/>
      <c r="ZT64" s="13"/>
      <c r="ZU64" s="13"/>
      <c r="ZV64" s="13"/>
      <c r="ZW64" s="13"/>
      <c r="ZX64" s="13"/>
      <c r="ZY64" s="13"/>
      <c r="ZZ64" s="13" t="s">
        <v>1192</v>
      </c>
      <c r="AAA64" s="10" t="str">
        <f t="shared" ca="1" si="57"/>
        <v/>
      </c>
      <c r="AAB64" s="16"/>
      <c r="AAC64" s="17" t="s">
        <v>2623</v>
      </c>
      <c r="AAD64" s="51"/>
      <c r="AAE64" s="19"/>
      <c r="AAF64" s="19"/>
      <c r="AAG64" s="79" t="s">
        <v>3229</v>
      </c>
      <c r="AAH64" s="10" t="str" cm="1">
        <f t="array" aca="1" ref="AAH64" ca="1">IF(INDIRECT(ADDRESS(ROW(),COLUMN()-6))="","X",IF(INDIRECT(ADDRESS(ROW(),COLUMN()-5))="",0,"OK"))</f>
        <v>X</v>
      </c>
      <c r="AAI64" s="29" t="str">
        <f ca="1">IF(AAJ64="","",SUM(1+MAXA(AAI$1:AAI63)))</f>
        <v/>
      </c>
      <c r="AAJ64" s="8" t="str" cm="1">
        <f t="array" aca="1" ref="AAJ64" ca="1">IF(AAH64=0,INDIRECT(ADDRESS(ROW(),COLUMN()-8)),"")</f>
        <v/>
      </c>
      <c r="AAK64" s="33" t="s">
        <v>1192</v>
      </c>
      <c r="AAL64" s="10" t="str">
        <f t="shared" si="27"/>
        <v>$AAB$64</v>
      </c>
      <c r="AAM64" s="29" t="str">
        <f ca="1">IF(AAN64="","",SUM(1+MAXA(AAM$1:AAM63)))</f>
        <v/>
      </c>
      <c r="AAN64" s="8" t="str" cm="1">
        <f t="array" aca="1" ref="AAN64" ca="1">IF(ISNUMBER(SEARCH(AAN$1,INDEX(INDIRECT(AAO$1),ROW(AAL64),1)))=TRUE,INDIRECT(AAL64),"")</f>
        <v/>
      </c>
      <c r="AAO64" s="13" t="s">
        <v>1192</v>
      </c>
      <c r="AAP64" s="13" t="s">
        <v>1192</v>
      </c>
      <c r="AAQ64" s="13" t="s">
        <v>1192</v>
      </c>
      <c r="AAR64" s="13" t="s">
        <v>1192</v>
      </c>
      <c r="AAS64" s="13" t="s">
        <v>1192</v>
      </c>
      <c r="AAT64" s="13"/>
      <c r="AAU64" s="13"/>
      <c r="AAV64" s="13"/>
      <c r="AAW64" s="13"/>
      <c r="AAX64" s="13"/>
      <c r="AAY64" s="13"/>
      <c r="AAZ64" s="13" t="s">
        <v>1192</v>
      </c>
      <c r="ABA64" s="10" t="str">
        <f t="shared" ca="1" si="58"/>
        <v/>
      </c>
      <c r="ABB64" s="22" t="s">
        <v>2772</v>
      </c>
      <c r="ABC64" s="6" t="s">
        <v>3878</v>
      </c>
      <c r="ABD64" s="37" t="s">
        <v>3879</v>
      </c>
      <c r="ABE64" s="27" t="str" cm="1">
        <f t="array" aca="1" ref="ABE64" ca="1">CONCATENATE($A$37,INDIRECT(ADDRESS(ROW(),COLUMN()-2)),"%20",INDIRECT(ADDRESS(ROW(),COLUMN()-1)),$A$39,INDIRECT(ADDRESS(ROW(),COLUMN()-2)),"%20",INDIRECT(ADDRESS(ROW(),COLUMN()-1)))</f>
        <v>https://maps.yandex.ru/?ll=38.719245%2035.452868&amp;z=16&amp;text=38.719245%2035.452868</v>
      </c>
      <c r="ABF64" s="87" t="str" cm="1">
        <f t="array" aca="1" ref="ABF64" ca="1">CONCATENATE($A$40,INDIRECT(ADDRESS(ROW(),COLUMN()-3)),"%2C",INDIRECT(ADDRESS(ROW(),COLUMN()-2)))</f>
        <v>https://maps.google.com/maps?q=38.719245%2C35.452868</v>
      </c>
      <c r="ABG64" s="79" t="s">
        <v>3873</v>
      </c>
      <c r="ABH64" s="10" t="str" cm="1">
        <f t="array" aca="1" ref="ABH64" ca="1">IF(INDIRECT(ADDRESS(ROW(),COLUMN()-6))="","X",IF(INDIRECT(ADDRESS(ROW(),COLUMN()-5))="",0,"OK"))</f>
        <v>OK</v>
      </c>
      <c r="ABI64" s="29" t="str">
        <f ca="1">IF(ABJ64="","",SUM(1+MAXA(ABI$1:ABI63)))</f>
        <v/>
      </c>
      <c r="ABJ64" s="8" t="str" cm="1">
        <f t="array" aca="1" ref="ABJ64" ca="1">IF(ABH64=0,INDIRECT(ADDRESS(ROW(),COLUMN()-8)),"")</f>
        <v/>
      </c>
      <c r="ABK64" s="33" t="s">
        <v>1192</v>
      </c>
      <c r="ABL64" s="10" t="str">
        <f t="shared" si="28"/>
        <v>$ABB$64</v>
      </c>
      <c r="ABM64" s="29" t="str">
        <f ca="1">IF(ABN64="","",SUM(1+MAXA(ABM$1:ABM63)))</f>
        <v/>
      </c>
      <c r="ABN64" s="8" t="str" cm="1">
        <f t="array" aca="1" ref="ABN64" ca="1">IF(ISNUMBER(SEARCH(ABN$1,INDEX(INDIRECT(ABO$1),ROW(ABL64),1)))=TRUE,INDIRECT(ABL64),"")</f>
        <v/>
      </c>
      <c r="ABO64" s="13" t="s">
        <v>1192</v>
      </c>
      <c r="ABP64" s="13" t="s">
        <v>1192</v>
      </c>
      <c r="ABQ64" s="13" t="s">
        <v>1192</v>
      </c>
      <c r="ABR64" s="13"/>
      <c r="ABS64" s="13"/>
      <c r="ABT64" s="13"/>
      <c r="ABU64" s="13"/>
      <c r="ABV64" s="13"/>
      <c r="ABW64" s="13"/>
      <c r="ABX64" s="13"/>
      <c r="ABY64" s="13"/>
      <c r="ABZ64" s="13" t="s">
        <v>1192</v>
      </c>
      <c r="ACA64" s="10" t="str">
        <f t="shared" ca="1" si="59"/>
        <v/>
      </c>
      <c r="ACB64" s="22"/>
      <c r="ACC64" s="6"/>
      <c r="ACD64" s="37"/>
      <c r="ACE64" s="24"/>
      <c r="ACF64" s="88"/>
      <c r="ACG64" s="101"/>
      <c r="ACH64" s="10" t="str" cm="1">
        <f t="array" aca="1" ref="ACH64" ca="1">IF(INDIRECT(ADDRESS(ROW(),COLUMN()-6))="","X",IF(INDIRECT(ADDRESS(ROW(),COLUMN()-5))="",0,"OK"))</f>
        <v>X</v>
      </c>
      <c r="ACI64" s="29" t="str">
        <f ca="1">IF(ACJ64="","",SUM(1+MAXA(ACI$1:ACI63)))</f>
        <v/>
      </c>
      <c r="ACJ64" s="8" t="str" cm="1">
        <f t="array" aca="1" ref="ACJ64" ca="1">IF(ACH64=0,INDIRECT(ADDRESS(ROW(),COLUMN()-8)),"")</f>
        <v/>
      </c>
      <c r="ACK64" s="33" t="s">
        <v>1192</v>
      </c>
      <c r="ACL64" s="10" t="str">
        <f t="shared" si="29"/>
        <v>$ACB$64</v>
      </c>
      <c r="ACM64" s="29" t="str">
        <f ca="1">IF(ACN64="","",SUM(1+MAXA(ACM$1:ACM63)))</f>
        <v/>
      </c>
      <c r="ACN64" s="8" t="str" cm="1">
        <f t="array" aca="1" ref="ACN64" ca="1">IF(ISNUMBER(SEARCH(ACN$1,INDEX(INDIRECT(ACO$1),ROW(ACL64),1)))=TRUE,INDIRECT(ACL64),"")</f>
        <v/>
      </c>
      <c r="ACO64" s="13" t="s">
        <v>1192</v>
      </c>
      <c r="ACP64" s="13" t="s">
        <v>1192</v>
      </c>
      <c r="ACQ64" s="13" t="s">
        <v>1192</v>
      </c>
      <c r="ACR64" s="13"/>
      <c r="ACS64" s="13"/>
      <c r="ACT64" s="13"/>
      <c r="ACU64" s="13"/>
      <c r="ACV64" s="13"/>
      <c r="ACW64" s="13"/>
      <c r="ACX64" s="13"/>
      <c r="ACY64" s="13"/>
      <c r="ACZ64" s="13" t="s">
        <v>1192</v>
      </c>
      <c r="ADA64" s="10" t="str">
        <f t="shared" ca="1" si="60"/>
        <v/>
      </c>
      <c r="ADB64" s="22"/>
      <c r="ADC64" s="37"/>
      <c r="ADD64" s="37"/>
      <c r="ADE64" s="24"/>
      <c r="ADF64" s="24"/>
      <c r="ADG64" s="92"/>
      <c r="ADH64" s="10" t="str" cm="1">
        <f t="array" aca="1" ref="ADH64" ca="1">IF(INDIRECT(ADDRESS(ROW(),COLUMN()-6))="","X",IF(INDIRECT(ADDRESS(ROW(),COLUMN()-5))="",0,"OK"))</f>
        <v>X</v>
      </c>
      <c r="ADI64" s="29" t="str">
        <f ca="1">IF(ADJ64="","",SUM(1+MAXA(ADI$1:ADI63)))</f>
        <v/>
      </c>
      <c r="ADJ64" s="8" t="str" cm="1">
        <f t="array" aca="1" ref="ADJ64" ca="1">IF(ADH64=0,INDIRECT(ADDRESS(ROW(),COLUMN()-8)),"")</f>
        <v/>
      </c>
      <c r="ADK64" s="33" t="s">
        <v>1192</v>
      </c>
      <c r="ADL64" s="10" t="str">
        <f t="shared" si="30"/>
        <v>$ADB$64</v>
      </c>
      <c r="ADM64" s="29" t="str">
        <f ca="1">IF(ADN64="","",SUM(1+MAXA(ADM$1:ADM63)))</f>
        <v/>
      </c>
      <c r="ADN64" s="8" t="str" cm="1">
        <f t="array" aca="1" ref="ADN64" ca="1">IF(ISNUMBER(SEARCH(ADN$1,INDEX(INDIRECT(ADO$1),ROW(ADL64),1)))=TRUE,INDIRECT(ADL64),"")</f>
        <v/>
      </c>
      <c r="ADO64" s="13" t="s">
        <v>1192</v>
      </c>
      <c r="ADP64" s="13" t="s">
        <v>1192</v>
      </c>
      <c r="ADQ64" s="13" t="s">
        <v>1192</v>
      </c>
      <c r="ADR64" s="13" t="s">
        <v>1192</v>
      </c>
      <c r="ADS64" s="13" t="s">
        <v>1192</v>
      </c>
      <c r="ADT64" s="13"/>
      <c r="ADU64" s="13"/>
      <c r="ADV64" s="13"/>
      <c r="ADW64" s="13"/>
      <c r="ADX64" s="13"/>
      <c r="ADY64" s="13"/>
      <c r="ADZ64" s="13" t="s">
        <v>1192</v>
      </c>
      <c r="AEA64" s="10" t="str">
        <f t="shared" ca="1" si="61"/>
        <v/>
      </c>
      <c r="AEB64" s="22"/>
      <c r="AEC64" s="37"/>
      <c r="AED64" s="37"/>
      <c r="AEE64" s="24"/>
      <c r="AEF64" s="24"/>
      <c r="AEG64" s="79"/>
      <c r="AEH64" s="10" t="str" cm="1">
        <f t="array" aca="1" ref="AEH64" ca="1">IF(INDIRECT(ADDRESS(ROW(),COLUMN()-6))="","X",IF(INDIRECT(ADDRESS(ROW(),COLUMN()-5))="",0,"OK"))</f>
        <v>X</v>
      </c>
      <c r="AEI64" s="29" t="str">
        <f ca="1">IF(AEJ64="","",SUM(1+MAXA(AEI$1:AEI63)))</f>
        <v/>
      </c>
      <c r="AEJ64" s="8" t="str" cm="1">
        <f t="array" aca="1" ref="AEJ64" ca="1">IF(AEH64=0,INDIRECT(ADDRESS(ROW(),COLUMN()-8)),"")</f>
        <v/>
      </c>
      <c r="AEK64" s="33" t="s">
        <v>1192</v>
      </c>
      <c r="AEL64" s="10" t="str">
        <f t="shared" si="31"/>
        <v>$AEB$64</v>
      </c>
      <c r="AEM64" s="29" t="str">
        <f ca="1">IF(AEN64="","",SUM(1+MAXA(AEM$1:AEM63)))</f>
        <v/>
      </c>
      <c r="AEN64" s="8" t="str" cm="1">
        <f t="array" aca="1" ref="AEN64" ca="1">IF(ISNUMBER(SEARCH(AEN$1,INDEX(INDIRECT(AEO$1),ROW(AEL64),1)))=TRUE,INDIRECT(AEL64),"")</f>
        <v/>
      </c>
      <c r="AEO64" s="13" t="s">
        <v>1192</v>
      </c>
      <c r="AEP64" s="13" t="s">
        <v>1192</v>
      </c>
      <c r="AEQ64" s="13" t="s">
        <v>1192</v>
      </c>
      <c r="AER64" s="13" t="s">
        <v>1192</v>
      </c>
      <c r="AES64" s="13" t="s">
        <v>1192</v>
      </c>
      <c r="AET64" s="13" t="s">
        <v>1192</v>
      </c>
      <c r="AEU64" s="13" t="s">
        <v>1192</v>
      </c>
      <c r="AEV64" s="13" t="s">
        <v>1192</v>
      </c>
    </row>
    <row r="65" spans="2:828" s="4" customFormat="1" ht="24.75" customHeight="1" x14ac:dyDescent="0.2">
      <c r="B65" s="10" t="str">
        <f t="shared" ca="1" si="32"/>
        <v/>
      </c>
      <c r="C65" s="8"/>
      <c r="D65" s="10"/>
      <c r="E65" s="10"/>
      <c r="G65" s="81"/>
      <c r="H65" s="94"/>
      <c r="I65" s="10" t="str" cm="1">
        <f t="array" aca="1" ref="I65" ca="1">IF(INDIRECT(ADDRESS(ROW(),COLUMN()-6))="","X",IF(INDIRECT(ADDRESS(ROW(),COLUMN()-5))="",0,"OK"))</f>
        <v>X</v>
      </c>
      <c r="J65" s="29" t="str">
        <f ca="1">IF(K65="","",SUM(1+MAXA(J$1:J64)))</f>
        <v/>
      </c>
      <c r="K65" s="8" t="str" cm="1">
        <f t="array" aca="1" ref="K65" ca="1">IF(I65=0,INDIRECT(ADDRESS(ROW(),COLUMN()-8)),"")</f>
        <v/>
      </c>
      <c r="L65" s="31"/>
      <c r="M65" s="10" t="str">
        <f t="shared" si="0"/>
        <v>$C$65</v>
      </c>
      <c r="N65" s="29" t="str">
        <f ca="1">IF(O65="","",SUM(1+MAXA(N$1:N64)))</f>
        <v/>
      </c>
      <c r="O65" s="8" t="str" cm="1">
        <f t="array" aca="1" ref="O65" ca="1">IF(ISNUMBER(SEARCH(O$1,INDEX(INDIRECT($P$1),ROW(M65),1)))=TRUE,INDIRECT(M65),"")</f>
        <v/>
      </c>
      <c r="P65" s="13" t="s">
        <v>1192</v>
      </c>
      <c r="Q65" s="13" t="s">
        <v>1192</v>
      </c>
      <c r="R65" s="13"/>
      <c r="S65" s="13"/>
      <c r="T65" s="13"/>
      <c r="U65" s="13"/>
      <c r="V65" s="13"/>
      <c r="W65" s="13"/>
      <c r="X65" s="13"/>
      <c r="Y65" s="13" t="s">
        <v>1192</v>
      </c>
      <c r="Z65" s="13" t="s">
        <v>1192</v>
      </c>
      <c r="AA65" s="10" t="str">
        <f t="shared" ca="1" si="62"/>
        <v/>
      </c>
      <c r="AB65" s="8"/>
      <c r="AC65" s="10"/>
      <c r="AD65" s="10"/>
      <c r="AF65" s="81"/>
      <c r="AG65" s="81"/>
      <c r="AH65" s="10" t="str" cm="1">
        <f t="array" aca="1" ref="AH65" ca="1">IF(INDIRECT(ADDRESS(ROW(),COLUMN()-6))="","X",IF(INDIRECT(ADDRESS(ROW(),COLUMN()-5))="",0,"OK"))</f>
        <v>X</v>
      </c>
      <c r="AI65" s="29" t="str">
        <f ca="1">IF(AJ65="","",SUM(1+MAXA(AI$1:AI64)))</f>
        <v/>
      </c>
      <c r="AJ65" s="8" t="str" cm="1">
        <f t="array" aca="1" ref="AJ65" ca="1">IF(AH65=0,INDIRECT(ADDRESS(ROW(),COLUMN()-8)),"")</f>
        <v/>
      </c>
      <c r="AK65" s="31"/>
      <c r="AL65" s="10" t="str">
        <f t="shared" si="1"/>
        <v>$AB$65</v>
      </c>
      <c r="AM65" s="29" t="str">
        <f ca="1">IF(AN65="","",SUM(1+MAXA(AM$1:AM64)))</f>
        <v/>
      </c>
      <c r="AN65" s="8" t="str" cm="1">
        <f t="array" aca="1" ref="AN65" ca="1">IF(ISNUMBER(SEARCH(AN$1,INDEX(INDIRECT($AO$1),ROW(AL65),1)))=TRUE,INDIRECT(AL65),"")</f>
        <v/>
      </c>
      <c r="AO65" s="13" t="s">
        <v>1192</v>
      </c>
      <c r="AP65" s="13" t="s">
        <v>1192</v>
      </c>
      <c r="AQ65" s="13" t="s">
        <v>1192</v>
      </c>
      <c r="AR65" s="13"/>
      <c r="AS65" s="13"/>
      <c r="AT65" s="13"/>
      <c r="AU65" s="13"/>
      <c r="AV65" s="13"/>
      <c r="AW65" s="13"/>
      <c r="AX65" s="13" t="s">
        <v>1192</v>
      </c>
      <c r="AY65" s="13" t="s">
        <v>1192</v>
      </c>
      <c r="AZ65" s="13" t="s">
        <v>1192</v>
      </c>
      <c r="BA65" s="10" t="str">
        <f t="shared" ca="1" si="33"/>
        <v/>
      </c>
      <c r="BB65" s="22" t="s">
        <v>3006</v>
      </c>
      <c r="BC65" s="14" t="s">
        <v>442</v>
      </c>
      <c r="BD65" s="14" t="s">
        <v>443</v>
      </c>
      <c r="BE65" s="27" t="str" cm="1">
        <f t="array" aca="1" ref="BE65" ca="1">CONCATENATE($A$37,INDIRECT(ADDRESS(ROW(),COLUMN()-2)),"%20",INDIRECT(ADDRESS(ROW(),COLUMN()-1)),$A$39,INDIRECT(ADDRESS(ROW(),COLUMN()-2)),"%20",INDIRECT(ADDRESS(ROW(),COLUMN()-1)))</f>
        <v>https://maps.yandex.ru/?ll=38.695118%2035.52126&amp;z=16&amp;text=38.695118%2035.52126</v>
      </c>
      <c r="BF65" s="87" t="str" cm="1">
        <f t="array" aca="1" ref="BF65" ca="1">CONCATENATE($A$40,INDIRECT(ADDRESS(ROW(),COLUMN()-3)),"%2C",INDIRECT(ADDRESS(ROW(),COLUMN()-2)))</f>
        <v>https://maps.google.com/maps?q=38.695118%2C35.52126</v>
      </c>
      <c r="BG65" s="92" t="s">
        <v>3229</v>
      </c>
      <c r="BH65" s="10" t="str" cm="1">
        <f t="array" aca="1" ref="BH65" ca="1">IF(INDIRECT(ADDRESS(ROW(),COLUMN()-6))="","X",IF(INDIRECT(ADDRESS(ROW(),COLUMN()-5))="",0,"OK"))</f>
        <v>OK</v>
      </c>
      <c r="BI65" s="29" t="str">
        <f ca="1">IF(BJ65="","",SUM(1+MAXA(BI$1:BI64)))</f>
        <v/>
      </c>
      <c r="BJ65" s="8" t="str" cm="1">
        <f t="array" aca="1" ref="BJ65" ca="1">IF(BH65=0,INDIRECT(ADDRESS(ROW(),COLUMN()-8)),"")</f>
        <v/>
      </c>
      <c r="BK65" s="31"/>
      <c r="BL65" s="10" t="str">
        <f t="shared" si="2"/>
        <v>$BB$65</v>
      </c>
      <c r="BM65" s="29" t="str">
        <f ca="1">IF(BN65="","",SUM(1+MAXA(BM$1:BM64)))</f>
        <v/>
      </c>
      <c r="BN65" s="8" t="str" cm="1">
        <f t="array" aca="1" ref="BN65" ca="1">IF(ISNUMBER(SEARCH(BN$1,INDEX(INDIRECT(BO$1),ROW(BL65),1)))=TRUE,INDIRECT(BL65),"")</f>
        <v/>
      </c>
      <c r="BO65" s="13" t="s">
        <v>1192</v>
      </c>
      <c r="BP65" s="13" t="s">
        <v>1192</v>
      </c>
      <c r="BQ65" s="13" t="s">
        <v>1192</v>
      </c>
      <c r="BR65" s="13"/>
      <c r="BS65" s="13"/>
      <c r="BT65" s="13"/>
      <c r="BU65" s="13"/>
      <c r="BV65" s="13"/>
      <c r="BW65" s="13" t="s">
        <v>1192</v>
      </c>
      <c r="BX65" s="13" t="s">
        <v>1192</v>
      </c>
      <c r="BY65" s="13"/>
      <c r="BZ65" s="13"/>
      <c r="CA65" s="10" t="str">
        <f t="shared" ca="1" si="34"/>
        <v/>
      </c>
      <c r="CB65" s="16"/>
      <c r="CC65" s="17" t="s">
        <v>906</v>
      </c>
      <c r="CD65" s="18"/>
      <c r="CE65" s="17"/>
      <c r="CF65" s="78"/>
      <c r="CG65" s="92" t="s">
        <v>3229</v>
      </c>
      <c r="CH65" s="10" t="str" cm="1">
        <f t="array" aca="1" ref="CH65" ca="1">IF(INDIRECT(ADDRESS(ROW(),COLUMN()-6))="","X",IF(INDIRECT(ADDRESS(ROW(),COLUMN()-5))="",0,"OK"))</f>
        <v>X</v>
      </c>
      <c r="CI65" s="29" t="str">
        <f ca="1">IF(CJ65="","",SUM(1+MAXA(CI$1:CI64)))</f>
        <v/>
      </c>
      <c r="CJ65" s="8" t="str" cm="1">
        <f t="array" aca="1" ref="CJ65" ca="1">IF(CH65=0,INDIRECT(ADDRESS(ROW(),COLUMN()-8)),"")</f>
        <v/>
      </c>
      <c r="CK65" s="31"/>
      <c r="CL65" s="10" t="str">
        <f t="shared" si="3"/>
        <v>$CB$65</v>
      </c>
      <c r="CM65" s="29" t="str">
        <f ca="1">IF(CN65="","",SUM(1+MAXA(CM$1:CM64)))</f>
        <v/>
      </c>
      <c r="CN65" s="8" t="str" cm="1">
        <f t="array" aca="1" ref="CN65" ca="1">IF(ISNUMBER(SEARCH(CN$1,INDEX(INDIRECT(CO$1),ROW(CL65),1)))=TRUE,INDIRECT(CL65),"")</f>
        <v/>
      </c>
      <c r="CO65" s="13" t="s">
        <v>1192</v>
      </c>
      <c r="CP65" s="13"/>
      <c r="CQ65" s="13"/>
      <c r="CR65" s="13"/>
      <c r="CS65" s="13"/>
      <c r="CT65" s="13"/>
      <c r="CU65" s="13"/>
      <c r="CV65" s="13"/>
      <c r="CW65" s="13"/>
      <c r="CX65" s="13"/>
      <c r="CY65" s="13"/>
      <c r="CZ65" s="13" t="s">
        <v>1192</v>
      </c>
      <c r="DA65" s="10" t="str">
        <f t="shared" ca="1" si="65"/>
        <v/>
      </c>
      <c r="DB65" s="8"/>
      <c r="DC65" s="10"/>
      <c r="DD65" s="10"/>
      <c r="DF65" s="81"/>
      <c r="DG65" s="96"/>
      <c r="DH65" s="10" t="str" cm="1">
        <f t="array" aca="1" ref="DH65" ca="1">IF(INDIRECT(ADDRESS(ROW(),COLUMN()-6))="","X",IF(INDIRECT(ADDRESS(ROW(),COLUMN()-5))="",0,"OK"))</f>
        <v>X</v>
      </c>
      <c r="DI65" s="29" t="str">
        <f ca="1">IF(DJ65="","",SUM(1+MAXA(DI$1:DI64)))</f>
        <v/>
      </c>
      <c r="DJ65" s="8" t="str" cm="1">
        <f t="array" aca="1" ref="DJ65" ca="1">IF(DH65=0,INDIRECT(ADDRESS(ROW(),COLUMN()-8)),"")</f>
        <v/>
      </c>
      <c r="DK65" s="31"/>
      <c r="DL65" s="10" t="str">
        <f t="shared" si="66"/>
        <v>$DB$65</v>
      </c>
      <c r="DM65" s="29" t="str">
        <f ca="1">IF(DN65="","",SUM(1+MAXA(DM$1:DM64)))</f>
        <v/>
      </c>
      <c r="DN65" s="8" t="str" cm="1">
        <f t="array" aca="1" ref="DN65" ca="1">IF(ISNUMBER(SEARCH(DN$1,INDEX(INDIRECT(DO$1),ROW(DL65),1)))=TRUE,INDIRECT(DL65),"")</f>
        <v/>
      </c>
      <c r="DO65" s="13" t="s">
        <v>1192</v>
      </c>
      <c r="DP65" s="13"/>
      <c r="DQ65" s="13"/>
      <c r="DR65" s="13"/>
      <c r="DS65" s="13"/>
      <c r="DT65" s="13"/>
      <c r="DU65" s="13"/>
      <c r="DV65" s="13"/>
      <c r="DW65" s="13"/>
      <c r="DX65" s="13"/>
      <c r="DY65" s="13"/>
      <c r="DZ65" s="13" t="s">
        <v>1192</v>
      </c>
      <c r="EA65" s="10" t="str">
        <f t="shared" ca="1" si="35"/>
        <v/>
      </c>
      <c r="EB65" s="22"/>
      <c r="EC65" s="14"/>
      <c r="ED65" s="14"/>
      <c r="EE65" s="15"/>
      <c r="EF65" s="15"/>
      <c r="EG65" s="92"/>
      <c r="EH65" s="10" t="str" cm="1">
        <f t="array" aca="1" ref="EH65" ca="1">IF(INDIRECT(ADDRESS(ROW(),COLUMN()-6))="","X",IF(INDIRECT(ADDRESS(ROW(),COLUMN()-5))="",0,"OK"))</f>
        <v>X</v>
      </c>
      <c r="EI65" s="29" t="str">
        <f ca="1">IF(EJ65="","",SUM(1+MAXA(EI$1:EI64)))</f>
        <v/>
      </c>
      <c r="EJ65" s="8" t="str" cm="1">
        <f t="array" aca="1" ref="EJ65" ca="1">IF(EH65=0,INDIRECT(ADDRESS(ROW(),COLUMN()-8)),"")</f>
        <v/>
      </c>
      <c r="EK65" s="31"/>
      <c r="EL65" s="10" t="str">
        <f t="shared" si="5"/>
        <v>$EB$65</v>
      </c>
      <c r="EM65" s="29" t="str">
        <f ca="1">IF(EN65="","",SUM(1+MAXA(EM$1:EM64)))</f>
        <v/>
      </c>
      <c r="EN65" s="8" t="str" cm="1">
        <f t="array" aca="1" ref="EN65" ca="1">IF(ISNUMBER(SEARCH(EN$1,INDEX(INDIRECT(EO$1),ROW(EL65),1)))=TRUE,INDIRECT(EL65),"")</f>
        <v/>
      </c>
      <c r="EO65" s="13" t="s">
        <v>1192</v>
      </c>
      <c r="EP65" s="13"/>
      <c r="EQ65" s="13"/>
      <c r="ER65" s="13"/>
      <c r="ES65" s="13"/>
      <c r="ET65" s="13"/>
      <c r="EU65" s="13"/>
      <c r="EV65" s="13"/>
      <c r="EW65" s="13"/>
      <c r="EX65" s="13"/>
      <c r="EY65" s="13"/>
      <c r="EZ65" s="13"/>
      <c r="FA65" s="10" t="str">
        <f t="shared" ca="1" si="36"/>
        <v/>
      </c>
      <c r="FB65" s="16"/>
      <c r="FC65" s="17" t="s">
        <v>839</v>
      </c>
      <c r="FD65" s="18"/>
      <c r="FE65" s="17"/>
      <c r="FF65" s="17"/>
      <c r="FG65" s="92" t="s">
        <v>3229</v>
      </c>
      <c r="FH65" s="10" t="str" cm="1">
        <f t="array" aca="1" ref="FH65" ca="1">IF(INDIRECT(ADDRESS(ROW(),COLUMN()-6))="","X",IF(INDIRECT(ADDRESS(ROW(),COLUMN()-5))="",0,"OK"))</f>
        <v>X</v>
      </c>
      <c r="FI65" s="29" t="str">
        <f ca="1">IF(FJ65="","",SUM(1+MAXA(FI$1:FI64)))</f>
        <v/>
      </c>
      <c r="FJ65" s="8" t="str" cm="1">
        <f t="array" aca="1" ref="FJ65" ca="1">IF(FH65=0,INDIRECT(ADDRESS(ROW(),COLUMN()-8)),"")</f>
        <v/>
      </c>
      <c r="FK65" s="31"/>
      <c r="FL65" s="10" t="str">
        <f t="shared" si="6"/>
        <v>$FB$65</v>
      </c>
      <c r="FM65" s="29" t="str">
        <f ca="1">IF(FN65="","",SUM(1+MAXA(FM$1:FM64)))</f>
        <v/>
      </c>
      <c r="FN65" s="8" t="str" cm="1">
        <f t="array" aca="1" ref="FN65" ca="1">IF(ISNUMBER(SEARCH(FN$1,INDEX(INDIRECT(FO$1),ROW(FL65),1)))=TRUE,INDIRECT(FL65),"")</f>
        <v/>
      </c>
      <c r="FO65" s="13" t="s">
        <v>1192</v>
      </c>
      <c r="FP65" s="13" t="s">
        <v>1192</v>
      </c>
      <c r="FQ65" s="13" t="s">
        <v>1192</v>
      </c>
      <c r="FR65" s="13" t="s">
        <v>1192</v>
      </c>
      <c r="FS65" s="13" t="s">
        <v>1192</v>
      </c>
      <c r="FT65" s="13"/>
      <c r="FU65" s="13"/>
      <c r="FV65" s="13"/>
      <c r="FW65" s="13"/>
      <c r="FX65" s="13"/>
      <c r="FY65" s="13"/>
      <c r="FZ65" s="13"/>
      <c r="GA65" s="10" t="str">
        <f t="shared" ca="1" si="37"/>
        <v/>
      </c>
      <c r="GB65" s="22"/>
      <c r="GC65" s="15"/>
      <c r="GD65" s="14"/>
      <c r="GE65" s="15"/>
      <c r="GF65" s="15"/>
      <c r="GG65" s="115"/>
      <c r="GH65" s="10" t="str" cm="1">
        <f t="array" aca="1" ref="GH65" ca="1">IF(INDIRECT(ADDRESS(ROW(),COLUMN()-6))="","X",IF(INDIRECT(ADDRESS(ROW(),COLUMN()-5))="",0,"OK"))</f>
        <v>X</v>
      </c>
      <c r="GI65" s="29" t="str">
        <f ca="1">IF(GJ65="","",SUM(1+MAXA(GI$1:GI64)))</f>
        <v/>
      </c>
      <c r="GJ65" s="8" t="str" cm="1">
        <f t="array" aca="1" ref="GJ65" ca="1">IF(GH65=0,INDIRECT(ADDRESS(ROW(),COLUMN()-8)),"")</f>
        <v/>
      </c>
      <c r="GK65" s="31"/>
      <c r="GL65" s="10" t="str">
        <f t="shared" si="7"/>
        <v>$GB$65</v>
      </c>
      <c r="GM65" s="29" t="str">
        <f ca="1">IF(GN65="","",SUM(1+MAXA(GM$1:GM64)))</f>
        <v/>
      </c>
      <c r="GN65" s="8" t="str" cm="1">
        <f t="array" aca="1" ref="GN65" ca="1">IF(ISNUMBER(SEARCH(GN$1,INDEX(INDIRECT(GO$1),ROW(GL65),1)))=TRUE,INDIRECT(GL65),"")</f>
        <v/>
      </c>
      <c r="GO65" s="13" t="s">
        <v>1192</v>
      </c>
      <c r="GP65" s="13" t="s">
        <v>1192</v>
      </c>
      <c r="GQ65" s="13" t="s">
        <v>1192</v>
      </c>
      <c r="GR65" s="13" t="s">
        <v>1192</v>
      </c>
      <c r="GS65" s="13" t="s">
        <v>1192</v>
      </c>
      <c r="GT65" s="13"/>
      <c r="GU65" s="13"/>
      <c r="GV65" s="13"/>
      <c r="GW65" s="13"/>
      <c r="GX65" s="13"/>
      <c r="GY65" s="13"/>
      <c r="GZ65" s="13"/>
      <c r="HA65" s="10" t="str">
        <f t="shared" ca="1" si="38"/>
        <v/>
      </c>
      <c r="HB65" s="15"/>
      <c r="HC65" s="14"/>
      <c r="HD65" s="14"/>
      <c r="HE65" s="23"/>
      <c r="HF65" s="23"/>
      <c r="HG65" s="99"/>
      <c r="HH65" s="10" t="str" cm="1">
        <f t="array" aca="1" ref="HH65" ca="1">IF(INDIRECT(ADDRESS(ROW(),COLUMN()-6))="","X",IF(INDIRECT(ADDRESS(ROW(),COLUMN()-5))="",0,"OK"))</f>
        <v>X</v>
      </c>
      <c r="HI65" s="29" t="str">
        <f ca="1">IF(HJ65="","",SUM(1+MAXA(HI$1:HI64)))</f>
        <v/>
      </c>
      <c r="HJ65" s="8" t="str" cm="1">
        <f t="array" aca="1" ref="HJ65" ca="1">IF(HH65=0,INDIRECT(ADDRESS(ROW(),COLUMN()-8)),"")</f>
        <v/>
      </c>
      <c r="HK65" s="31"/>
      <c r="HL65" s="10" t="str">
        <f t="shared" si="8"/>
        <v>$HB$65</v>
      </c>
      <c r="HM65" s="29" t="str">
        <f ca="1">IF(HN65="","",SUM(1+MAXA(HM$1:HM64)))</f>
        <v/>
      </c>
      <c r="HN65" s="8" t="str" cm="1">
        <f t="array" aca="1" ref="HN65" ca="1">IF(ISNUMBER(SEARCH(HN$1,INDEX(INDIRECT(HO$1),ROW(HL65),1)))=TRUE,INDIRECT(HL65),"")</f>
        <v/>
      </c>
      <c r="HO65" s="13" t="s">
        <v>1192</v>
      </c>
      <c r="HP65" s="13" t="s">
        <v>1192</v>
      </c>
      <c r="HQ65" s="13" t="s">
        <v>1192</v>
      </c>
      <c r="HR65" s="13"/>
      <c r="HS65" s="13"/>
      <c r="HT65" s="13"/>
      <c r="HU65" s="13"/>
      <c r="HV65" s="13"/>
      <c r="HW65" s="13"/>
      <c r="HX65" s="13"/>
      <c r="HY65" s="13" t="s">
        <v>1192</v>
      </c>
      <c r="HZ65" s="13" t="s">
        <v>1192</v>
      </c>
      <c r="IA65" s="10" t="str">
        <f t="shared" ca="1" si="39"/>
        <v/>
      </c>
      <c r="IB65" s="16"/>
      <c r="IC65" s="17" t="s">
        <v>832</v>
      </c>
      <c r="ID65" s="18"/>
      <c r="IE65" s="25"/>
      <c r="IF65" s="25"/>
      <c r="IG65" s="79" t="s">
        <v>3229</v>
      </c>
      <c r="IH65" s="10" t="str" cm="1">
        <f t="array" aca="1" ref="IH65" ca="1">IF(INDIRECT(ADDRESS(ROW(),COLUMN()-6))="","X",IF(INDIRECT(ADDRESS(ROW(),COLUMN()-5))="",0,"OK"))</f>
        <v>X</v>
      </c>
      <c r="II65" s="29" t="str">
        <f ca="1">IF(IJ65="","",SUM(1+MAXA(II$1:II64)))</f>
        <v/>
      </c>
      <c r="IJ65" s="8" t="str" cm="1">
        <f t="array" aca="1" ref="IJ65" ca="1">IF(IH65=0,INDIRECT(ADDRESS(ROW(),COLUMN()-8)),"")</f>
        <v/>
      </c>
      <c r="IK65" s="31"/>
      <c r="IL65" s="10" t="str">
        <f t="shared" si="9"/>
        <v>$IB$65</v>
      </c>
      <c r="IM65" s="29" t="str">
        <f ca="1">IF(IN65="","",SUM(1+MAXA(IM$1:IM64)))</f>
        <v/>
      </c>
      <c r="IN65" s="8" t="str" cm="1">
        <f t="array" aca="1" ref="IN65" ca="1">IF(ISNUMBER(SEARCH(IN$1,INDEX(INDIRECT(IO$1),ROW(IL65),1)))=TRUE,INDIRECT(IL65),"")</f>
        <v/>
      </c>
      <c r="IO65" s="13" t="s">
        <v>1192</v>
      </c>
      <c r="IP65" s="13" t="s">
        <v>1192</v>
      </c>
      <c r="IQ65" s="13" t="s">
        <v>1192</v>
      </c>
      <c r="IR65" s="13"/>
      <c r="IS65" s="13"/>
      <c r="IT65" s="13"/>
      <c r="IU65" s="13"/>
      <c r="IV65" s="13"/>
      <c r="IW65" s="13"/>
      <c r="IX65" s="13" t="s">
        <v>1192</v>
      </c>
      <c r="IY65" s="13" t="s">
        <v>1192</v>
      </c>
      <c r="IZ65" s="13" t="s">
        <v>1192</v>
      </c>
      <c r="JA65" s="10" t="str">
        <f t="shared" ca="1" si="40"/>
        <v/>
      </c>
      <c r="JB65" s="22"/>
      <c r="JC65" s="15"/>
      <c r="JD65" s="14"/>
      <c r="JE65" s="23"/>
      <c r="JF65" s="23"/>
      <c r="JG65" s="101"/>
      <c r="JH65" s="10" t="str" cm="1">
        <f t="array" aca="1" ref="JH65" ca="1">IF(INDIRECT(ADDRESS(ROW(),COLUMN()-6))="","X",IF(INDIRECT(ADDRESS(ROW(),COLUMN()-5))="",0,"OK"))</f>
        <v>X</v>
      </c>
      <c r="JI65" s="29" t="str">
        <f ca="1">IF(JJ65="","",SUM(1+MAXA(JI$1:JI64)))</f>
        <v/>
      </c>
      <c r="JJ65" s="8" t="str" cm="1">
        <f t="array" aca="1" ref="JJ65" ca="1">IF(JH65=0,INDIRECT(ADDRESS(ROW(),COLUMN()-8)),"")</f>
        <v/>
      </c>
      <c r="JK65" s="31"/>
      <c r="JL65" s="10" t="str">
        <f t="shared" si="10"/>
        <v>$JB$65</v>
      </c>
      <c r="JM65" s="29" t="str">
        <f ca="1">IF(JN65="","",SUM(1+MAXA(JM$1:JM64)))</f>
        <v/>
      </c>
      <c r="JN65" s="8" t="str" cm="1">
        <f t="array" aca="1" ref="JN65" ca="1">IF(ISNUMBER(SEARCH(JN$1,INDEX(INDIRECT(JO$1),ROW(JL65),1)))=TRUE,INDIRECT(JL65),"")</f>
        <v/>
      </c>
      <c r="JO65" s="13" t="s">
        <v>1192</v>
      </c>
      <c r="JP65" s="13" t="s">
        <v>1192</v>
      </c>
      <c r="JQ65" s="13" t="s">
        <v>1192</v>
      </c>
      <c r="JR65" s="13"/>
      <c r="JS65" s="13"/>
      <c r="JT65" s="13"/>
      <c r="JU65" s="13"/>
      <c r="JV65" s="13"/>
      <c r="JW65" s="13"/>
      <c r="JX65" s="13" t="s">
        <v>1192</v>
      </c>
      <c r="JY65" s="13" t="s">
        <v>1192</v>
      </c>
      <c r="JZ65" s="13" t="s">
        <v>1192</v>
      </c>
      <c r="KA65" s="10" t="str">
        <f t="shared" ca="1" si="41"/>
        <v/>
      </c>
      <c r="KB65" s="22" t="s">
        <v>4366</v>
      </c>
      <c r="KC65" s="6" t="s">
        <v>4367</v>
      </c>
      <c r="KD65" s="6" t="s">
        <v>4368</v>
      </c>
      <c r="KE65" s="27" t="str" cm="1">
        <f t="array" aca="1" ref="KE65" ca="1">CONCATENATE($A$37,INDIRECT(ADDRESS(ROW(),COLUMN()-2)),"%20",INDIRECT(ADDRESS(ROW(),COLUMN()-1)),$A$39,INDIRECT(ADDRESS(ROW(),COLUMN()-2)),"%20",INDIRECT(ADDRESS(ROW(),COLUMN()-1)))</f>
        <v>https://maps.yandex.ru/?ll=38.664300%2035.576128&amp;z=16&amp;text=38.664300%2035.576128</v>
      </c>
      <c r="KF65" s="87" t="str" cm="1">
        <f t="array" aca="1" ref="KF65" ca="1">CONCATENATE($A$40,INDIRECT(ADDRESS(ROW(),COLUMN()-3)),"%2C",INDIRECT(ADDRESS(ROW(),COLUMN()-2)))</f>
        <v>https://maps.google.com/maps?q=38.664300%2C35.576128</v>
      </c>
      <c r="KG65" s="79" t="s">
        <v>3229</v>
      </c>
      <c r="KH65" s="10" t="str" cm="1">
        <f t="array" aca="1" ref="KH65" ca="1">IF(INDIRECT(ADDRESS(ROW(),COLUMN()-6))="","X",IF(INDIRECT(ADDRESS(ROW(),COLUMN()-5))="",0,"OK"))</f>
        <v>OK</v>
      </c>
      <c r="KI65" s="29" t="str">
        <f ca="1">IF(KJ65="","",SUM(1+MAXA(KI$1:KI64)))</f>
        <v/>
      </c>
      <c r="KJ65" s="8" t="str" cm="1">
        <f t="array" aca="1" ref="KJ65" ca="1">IF(KH65=0,INDIRECT(ADDRESS(ROW(),COLUMN()-8)),"")</f>
        <v/>
      </c>
      <c r="KK65" s="31"/>
      <c r="KL65" s="10" t="str">
        <f t="shared" si="11"/>
        <v>$KB$65</v>
      </c>
      <c r="KM65" s="29" t="str">
        <f ca="1">IF(KN65="","",SUM(1+MAXA(KM$1:KM64)))</f>
        <v/>
      </c>
      <c r="KN65" s="8" t="str" cm="1">
        <f t="array" aca="1" ref="KN65" ca="1">IF(ISNUMBER(SEARCH(KN$1,INDEX(INDIRECT(KO$1),ROW(KL65),1)))=TRUE,INDIRECT(KL65),"")</f>
        <v/>
      </c>
      <c r="KO65" s="13" t="s">
        <v>1192</v>
      </c>
      <c r="KP65" s="13" t="s">
        <v>1192</v>
      </c>
      <c r="KQ65" s="13" t="s">
        <v>1192</v>
      </c>
      <c r="KR65" s="13"/>
      <c r="KS65" s="13"/>
      <c r="KT65" s="13"/>
      <c r="KU65" s="13"/>
      <c r="KV65" s="13"/>
      <c r="KW65" s="13"/>
      <c r="KX65" s="13"/>
      <c r="KY65" s="13" t="s">
        <v>1192</v>
      </c>
      <c r="KZ65" s="13" t="s">
        <v>1192</v>
      </c>
      <c r="LA65" s="10" t="str">
        <f t="shared" ca="1" si="42"/>
        <v/>
      </c>
      <c r="LB65" s="8"/>
      <c r="LC65" s="10"/>
      <c r="LD65" s="10"/>
      <c r="LG65" s="79"/>
      <c r="LH65" s="10" t="str" cm="1">
        <f t="array" aca="1" ref="LH65" ca="1">IF(INDIRECT(ADDRESS(ROW(),COLUMN()-6))="","X",IF(INDIRECT(ADDRESS(ROW(),COLUMN()-5))="",0,"OK"))</f>
        <v>X</v>
      </c>
      <c r="LI65" s="29" t="str">
        <f ca="1">IF(LJ65="","",SUM(1+MAXA(LI$1:LI64)))</f>
        <v/>
      </c>
      <c r="LJ65" s="8" t="str" cm="1">
        <f t="array" aca="1" ref="LJ65" ca="1">IF(LH65=0,INDIRECT(ADDRESS(ROW(),COLUMN()-8)),"")</f>
        <v/>
      </c>
      <c r="LK65" s="31"/>
      <c r="LL65" s="10" t="str">
        <f t="shared" si="12"/>
        <v>$LB$65</v>
      </c>
      <c r="LM65" s="29" t="str">
        <f ca="1">IF(LN65="","",SUM(1+MAXA(LM$1:LM64)))</f>
        <v/>
      </c>
      <c r="LN65" s="8" t="str" cm="1">
        <f t="array" aca="1" ref="LN65" ca="1">IF(ISNUMBER(SEARCH(LN$1,INDEX(INDIRECT(LO$1),ROW(LL65),1)))=TRUE,INDIRECT(LL65),"")</f>
        <v/>
      </c>
      <c r="LO65" s="13" t="s">
        <v>1192</v>
      </c>
      <c r="LP65" s="13" t="s">
        <v>1192</v>
      </c>
      <c r="LQ65" s="13" t="s">
        <v>1192</v>
      </c>
      <c r="LR65" s="13" t="s">
        <v>1192</v>
      </c>
      <c r="LS65" s="13"/>
      <c r="LT65" s="13"/>
      <c r="LU65" s="13"/>
      <c r="LV65" s="13"/>
      <c r="LW65" s="13"/>
      <c r="LX65" s="13"/>
      <c r="LY65" s="13" t="s">
        <v>1192</v>
      </c>
      <c r="LZ65" s="13" t="s">
        <v>1192</v>
      </c>
      <c r="MA65" s="10" t="str">
        <f t="shared" ca="1" si="43"/>
        <v/>
      </c>
      <c r="MB65" s="8" t="s">
        <v>804</v>
      </c>
      <c r="MC65" s="10" t="s">
        <v>805</v>
      </c>
      <c r="MD65" s="10" t="s">
        <v>806</v>
      </c>
      <c r="ME65" s="27" t="str" cm="1">
        <f t="array" aca="1" ref="ME65" ca="1">CONCATENATE($A$37,INDIRECT(ADDRESS(ROW(),COLUMN()-2)),"%20",INDIRECT(ADDRESS(ROW(),COLUMN()-1)),$A$39,INDIRECT(ADDRESS(ROW(),COLUMN()-2)),"%20",INDIRECT(ADDRESS(ROW(),COLUMN()-1)))</f>
        <v>https://maps.yandex.ru/?ll=38.976964%2035.958776&amp;z=16&amp;text=38.976964%2035.958776</v>
      </c>
      <c r="MF65" s="87" t="str" cm="1">
        <f t="array" aca="1" ref="MF65" ca="1">CONCATENATE($A$40,INDIRECT(ADDRESS(ROW(),COLUMN()-3)),"%2C",INDIRECT(ADDRESS(ROW(),COLUMN()-2)))</f>
        <v>https://maps.google.com/maps?q=38.976964%2C35.958776</v>
      </c>
      <c r="MG65" s="79" t="s">
        <v>3229</v>
      </c>
      <c r="MH65" s="10" t="str" cm="1">
        <f t="array" aca="1" ref="MH65" ca="1">IF(INDIRECT(ADDRESS(ROW(),COLUMN()-6))="","X",IF(INDIRECT(ADDRESS(ROW(),COLUMN()-5))="",0,"OK"))</f>
        <v>OK</v>
      </c>
      <c r="MI65" s="29" t="str">
        <f ca="1">IF(MJ65="","",SUM(1+MAXA(MI$1:MI64)))</f>
        <v/>
      </c>
      <c r="MJ65" s="8" t="str" cm="1">
        <f t="array" aca="1" ref="MJ65" ca="1">IF(MH65=0,INDIRECT(ADDRESS(ROW(),COLUMN()-8)),"")</f>
        <v/>
      </c>
      <c r="MK65" s="31"/>
      <c r="ML65" s="10" t="str">
        <f t="shared" si="13"/>
        <v>$MB$65</v>
      </c>
      <c r="MM65" s="29" t="str">
        <f ca="1">IF(MN65="","",SUM(1+MAXA(MM$1:MM64)))</f>
        <v/>
      </c>
      <c r="MN65" s="8" t="str" cm="1">
        <f t="array" aca="1" ref="MN65" ca="1">IF(ISNUMBER(SEARCH(MN$1,INDEX(INDIRECT(MO$1),ROW(ML65),1)))=TRUE,INDIRECT(ML65),"")</f>
        <v/>
      </c>
      <c r="MO65" s="13" t="s">
        <v>1192</v>
      </c>
      <c r="MP65" s="13" t="s">
        <v>1192</v>
      </c>
      <c r="MQ65" s="13" t="s">
        <v>1192</v>
      </c>
      <c r="MR65" s="13"/>
      <c r="MS65" s="13"/>
      <c r="MT65" s="13"/>
      <c r="MU65" s="13"/>
      <c r="MV65" s="13"/>
      <c r="MW65" s="13" t="s">
        <v>1192</v>
      </c>
      <c r="MX65" s="13"/>
      <c r="MY65" s="13" t="s">
        <v>1192</v>
      </c>
      <c r="MZ65" s="13" t="s">
        <v>1192</v>
      </c>
      <c r="NA65" s="10" t="str">
        <f t="shared" ca="1" si="44"/>
        <v/>
      </c>
      <c r="NB65" s="8"/>
      <c r="NC65" s="10"/>
      <c r="ND65" s="10"/>
      <c r="NG65" s="81"/>
      <c r="NH65" s="10" t="str" cm="1">
        <f t="array" aca="1" ref="NH65" ca="1">IF(INDIRECT(ADDRESS(ROW(),COLUMN()-6))="","X",IF(INDIRECT(ADDRESS(ROW(),COLUMN()-5))="",0,"OK"))</f>
        <v>X</v>
      </c>
      <c r="NI65" s="29" t="str">
        <f ca="1">IF(NJ65="","",SUM(1+MAXA(NI$1:NI64)))</f>
        <v/>
      </c>
      <c r="NJ65" s="8" t="str" cm="1">
        <f t="array" aca="1" ref="NJ65" ca="1">IF(NH65=0,INDIRECT(ADDRESS(ROW(),COLUMN()-8)),"")</f>
        <v/>
      </c>
      <c r="NK65" s="31"/>
      <c r="NL65" s="10" t="str">
        <f t="shared" si="14"/>
        <v>$NB$65</v>
      </c>
      <c r="NM65" s="29" t="str">
        <f ca="1">IF(NN65="","",SUM(1+MAXA(NM$1:NM64)))</f>
        <v/>
      </c>
      <c r="NN65" s="8" t="str" cm="1">
        <f t="array" aca="1" ref="NN65" ca="1">IF(ISNUMBER(SEARCH(NN$1,INDEX(INDIRECT(NO$1),ROW(NL65),1)))=TRUE,INDIRECT(NL65),"")</f>
        <v/>
      </c>
      <c r="NO65" s="13" t="s">
        <v>1192</v>
      </c>
      <c r="NP65" s="13" t="s">
        <v>1192</v>
      </c>
      <c r="NQ65" s="13" t="s">
        <v>1192</v>
      </c>
      <c r="NR65" s="13"/>
      <c r="NS65" s="13"/>
      <c r="NT65" s="13"/>
      <c r="NU65" s="13"/>
      <c r="NV65" s="13"/>
      <c r="NW65" s="13"/>
      <c r="NX65" s="13" t="s">
        <v>1192</v>
      </c>
      <c r="NY65" s="13" t="s">
        <v>1192</v>
      </c>
      <c r="NZ65" s="13"/>
      <c r="OA65" s="10" t="str">
        <f t="shared" ca="1" si="45"/>
        <v/>
      </c>
      <c r="OB65" s="16"/>
      <c r="OC65" s="17" t="s">
        <v>4430</v>
      </c>
      <c r="OD65" s="18"/>
      <c r="OE65" s="17"/>
      <c r="OF65" s="17"/>
      <c r="OG65" s="79" t="s">
        <v>3229</v>
      </c>
      <c r="OH65" s="10" t="str" cm="1">
        <f t="array" aca="1" ref="OH65" ca="1">IF(INDIRECT(ADDRESS(ROW(),COLUMN()-6))="","X",IF(INDIRECT(ADDRESS(ROW(),COLUMN()-5))="",0,"OK"))</f>
        <v>X</v>
      </c>
      <c r="OI65" s="29" t="str">
        <f ca="1">IF(OJ65="","",SUM(1+MAXA(OI$1:OI64)))</f>
        <v/>
      </c>
      <c r="OJ65" s="8" t="str" cm="1">
        <f t="array" aca="1" ref="OJ65" ca="1">IF(OH65=0,INDIRECT(ADDRESS(ROW(),COLUMN()-8)),"")</f>
        <v/>
      </c>
      <c r="OK65" s="31"/>
      <c r="OL65" s="10" t="str">
        <f t="shared" si="15"/>
        <v>$OB$65</v>
      </c>
      <c r="OM65" s="29" t="str">
        <f ca="1">IF(ON65="","",SUM(1+MAXA(OM$1:OM64)))</f>
        <v/>
      </c>
      <c r="ON65" s="8" t="str" cm="1">
        <f t="array" aca="1" ref="ON65" ca="1">IF(ISNUMBER(SEARCH(ON$1,INDEX(INDIRECT(OO$1),ROW(OL65),1)))=TRUE,INDIRECT(OL65),"")</f>
        <v/>
      </c>
      <c r="OO65" s="13" t="s">
        <v>1192</v>
      </c>
      <c r="OP65" s="13"/>
      <c r="OQ65" s="13"/>
      <c r="OR65" s="13"/>
      <c r="OS65" s="13"/>
      <c r="OT65" s="13"/>
      <c r="OU65" s="13"/>
      <c r="OV65" s="13"/>
      <c r="OW65" s="13"/>
      <c r="OX65" s="13"/>
      <c r="OY65" s="13"/>
      <c r="OZ65" s="13" t="s">
        <v>1192</v>
      </c>
      <c r="PA65" s="10" t="str">
        <f t="shared" ca="1" si="46"/>
        <v/>
      </c>
      <c r="PB65" s="22"/>
      <c r="PC65" s="14"/>
      <c r="PD65" s="14"/>
      <c r="PE65" s="24"/>
      <c r="PF65" s="24"/>
      <c r="PG65" s="79"/>
      <c r="PH65" s="10" t="str" cm="1">
        <f t="array" aca="1" ref="PH65" ca="1">IF(INDIRECT(ADDRESS(ROW(),COLUMN()-6))="","X",IF(INDIRECT(ADDRESS(ROW(),COLUMN()-5))="",0,"OK"))</f>
        <v>X</v>
      </c>
      <c r="PI65" s="29" t="str">
        <f ca="1">IF(PJ65="","",SUM(1+MAXA(PI$1:PI64)))</f>
        <v/>
      </c>
      <c r="PJ65" s="8" t="str" cm="1">
        <f t="array" aca="1" ref="PJ65" ca="1">IF(PH65=0,INDIRECT(ADDRESS(ROW(),COLUMN()-8)),"")</f>
        <v/>
      </c>
      <c r="PK65" s="31"/>
      <c r="PL65" s="10" t="str">
        <f t="shared" si="16"/>
        <v>$PB$65</v>
      </c>
      <c r="PM65" s="29" t="str">
        <f ca="1">IF(PN65="","",SUM(1+MAXA(PM$1:PM64)))</f>
        <v/>
      </c>
      <c r="PN65" s="8" t="str" cm="1">
        <f t="array" aca="1" ref="PN65" ca="1">IF(ISNUMBER(SEARCH(PN$1,INDEX(INDIRECT(PO$1),ROW(PL65),1)))=TRUE,INDIRECT(PL65),"")</f>
        <v/>
      </c>
      <c r="PO65" s="13" t="s">
        <v>1192</v>
      </c>
      <c r="PP65" s="13" t="s">
        <v>1192</v>
      </c>
      <c r="PQ65" s="13" t="s">
        <v>1192</v>
      </c>
      <c r="PR65" s="13" t="s">
        <v>1192</v>
      </c>
      <c r="PS65" s="13"/>
      <c r="PT65" s="13"/>
      <c r="PU65" s="13"/>
      <c r="PV65" s="13"/>
      <c r="PW65" s="13"/>
      <c r="PX65" s="13"/>
      <c r="PY65" s="13" t="s">
        <v>1192</v>
      </c>
      <c r="PZ65" s="13" t="s">
        <v>1192</v>
      </c>
      <c r="QA65" s="10" t="str">
        <f t="shared" ca="1" si="47"/>
        <v/>
      </c>
      <c r="QB65" s="22" t="s">
        <v>1575</v>
      </c>
      <c r="QC65" s="6" t="s">
        <v>1669</v>
      </c>
      <c r="QD65" s="6" t="s">
        <v>1670</v>
      </c>
      <c r="QE65" s="27" t="str" cm="1">
        <f t="array" aca="1" ref="QE65" ca="1">CONCATENATE($A$37,INDIRECT(ADDRESS(ROW(),COLUMN()-2)),"%20",INDIRECT(ADDRESS(ROW(),COLUMN()-1)),$A$39,INDIRECT(ADDRESS(ROW(),COLUMN()-2)),"%20",INDIRECT(ADDRESS(ROW(),COLUMN()-1)))</f>
        <v>https://maps.yandex.ru/?ll=38.613375%2035.336438&amp;z=16&amp;text=38.613375%2035.336438</v>
      </c>
      <c r="QF65" s="87" t="str" cm="1">
        <f t="array" aca="1" ref="QF65" ca="1">CONCATENATE($A$40,INDIRECT(ADDRESS(ROW(),COLUMN()-3)),"%2C",INDIRECT(ADDRESS(ROW(),COLUMN()-2)))</f>
        <v>https://maps.google.com/maps?q=38.613375%2C35.336438</v>
      </c>
      <c r="QG65" s="79" t="s">
        <v>3239</v>
      </c>
      <c r="QH65" s="10" t="str" cm="1">
        <f t="array" aca="1" ref="QH65" ca="1">IF(INDIRECT(ADDRESS(ROW(),COLUMN()-6))="","X",IF(INDIRECT(ADDRESS(ROW(),COLUMN()-5))="",0,"OK"))</f>
        <v>OK</v>
      </c>
      <c r="QI65" s="29" t="str">
        <f ca="1">IF(QJ65="","",SUM(1+MAXA(QI$1:QI64)))</f>
        <v/>
      </c>
      <c r="QJ65" s="8" t="str" cm="1">
        <f t="array" aca="1" ref="QJ65" ca="1">IF(QH65=0,INDIRECT(ADDRESS(ROW(),COLUMN()-8)),"")</f>
        <v/>
      </c>
      <c r="QK65" s="31"/>
      <c r="QL65" s="10" t="str">
        <f t="shared" si="17"/>
        <v>$QB$65</v>
      </c>
      <c r="QM65" s="29" t="str">
        <f ca="1">IF(QN65="","",SUM(1+MAXA(QM$1:QM64)))</f>
        <v/>
      </c>
      <c r="QN65" s="8" t="str" cm="1">
        <f t="array" aca="1" ref="QN65" ca="1">IF(ISNUMBER(SEARCH(QN$1,INDEX(INDIRECT(QO$1),ROW(QL65),1)))=TRUE,INDIRECT(QL65),"")</f>
        <v/>
      </c>
      <c r="QO65" s="13" t="s">
        <v>1192</v>
      </c>
      <c r="QP65" s="13" t="s">
        <v>1192</v>
      </c>
      <c r="QQ65" s="13" t="s">
        <v>1192</v>
      </c>
      <c r="QR65" s="13" t="s">
        <v>1192</v>
      </c>
      <c r="QS65" s="13"/>
      <c r="QT65" s="13"/>
      <c r="QU65" s="13"/>
      <c r="QV65" s="13"/>
      <c r="QW65" s="13"/>
      <c r="QX65" s="13"/>
      <c r="QY65" s="13" t="s">
        <v>1192</v>
      </c>
      <c r="QZ65" s="13" t="s">
        <v>1192</v>
      </c>
      <c r="RA65" s="10" t="str">
        <f t="shared" ca="1" si="48"/>
        <v/>
      </c>
      <c r="RB65" s="22"/>
      <c r="RC65" s="15"/>
      <c r="RD65" s="14"/>
      <c r="RE65" s="15"/>
      <c r="RF65" s="15"/>
      <c r="RG65" s="79"/>
      <c r="RH65" s="10" t="str" cm="1">
        <f t="array" aca="1" ref="RH65" ca="1">IF(INDIRECT(ADDRESS(ROW(),COLUMN()-6))="","X",IF(INDIRECT(ADDRESS(ROW(),COLUMN()-5))="",0,"OK"))</f>
        <v>X</v>
      </c>
      <c r="RI65" s="29" t="str">
        <f ca="1">IF(RJ65="","",SUM(1+MAXA(RI$1:RI64)))</f>
        <v/>
      </c>
      <c r="RJ65" s="8" t="str" cm="1">
        <f t="array" aca="1" ref="RJ65" ca="1">IF(RH65=0,INDIRECT(ADDRESS(ROW(),COLUMN()-8)),"")</f>
        <v/>
      </c>
      <c r="RK65" s="31"/>
      <c r="RL65" s="10" t="str">
        <f t="shared" si="18"/>
        <v>$RB$65</v>
      </c>
      <c r="RM65" s="29" t="str">
        <f ca="1">IF(RN65="","",SUM(1+MAXA(RM$1:RM64)))</f>
        <v/>
      </c>
      <c r="RN65" s="8" t="str" cm="1">
        <f t="array" aca="1" ref="RN65" ca="1">IF(ISNUMBER(SEARCH(RN$1,INDEX(INDIRECT(RO$1),ROW(RL65),1)))=TRUE,INDIRECT(RL65),"")</f>
        <v/>
      </c>
      <c r="RO65" s="13" t="s">
        <v>1192</v>
      </c>
      <c r="RP65" s="13" t="s">
        <v>1192</v>
      </c>
      <c r="RQ65" s="13" t="s">
        <v>1192</v>
      </c>
      <c r="RR65" s="13"/>
      <c r="RS65" s="13"/>
      <c r="RT65" s="13"/>
      <c r="RU65" s="13"/>
      <c r="RV65" s="13"/>
      <c r="RW65" s="13"/>
      <c r="RX65" s="13"/>
      <c r="RY65" s="13" t="s">
        <v>1192</v>
      </c>
      <c r="RZ65" s="13" t="s">
        <v>1192</v>
      </c>
      <c r="SA65" s="10" t="str">
        <f t="shared" ca="1" si="49"/>
        <v/>
      </c>
      <c r="SB65" s="16"/>
      <c r="SC65" s="17" t="s">
        <v>4215</v>
      </c>
      <c r="SD65" s="48"/>
      <c r="SE65" s="19"/>
      <c r="SF65" s="19"/>
      <c r="SG65" s="79" t="s">
        <v>3229</v>
      </c>
      <c r="SH65" s="10" t="str" cm="1">
        <f t="array" aca="1" ref="SH65" ca="1">IF(INDIRECT(ADDRESS(ROW(),COLUMN()-6))="","X",IF(INDIRECT(ADDRESS(ROW(),COLUMN()-5))="",0,"OK"))</f>
        <v>X</v>
      </c>
      <c r="SI65" s="29" t="str">
        <f ca="1">IF(SJ65="","",SUM(1+MAXA(SI$1:SI64)))</f>
        <v/>
      </c>
      <c r="SJ65" s="8" t="str" cm="1">
        <f t="array" aca="1" ref="SJ65" ca="1">IF(SH65=0,INDIRECT(ADDRESS(ROW(),COLUMN()-8)),"")</f>
        <v/>
      </c>
      <c r="SK65" s="33" t="s">
        <v>1192</v>
      </c>
      <c r="SL65" s="10" t="str">
        <f t="shared" si="19"/>
        <v>$SB$65</v>
      </c>
      <c r="SM65" s="29" t="str">
        <f ca="1">IF(SN65="","",SUM(1+MAXA(SM$1:SM64)))</f>
        <v/>
      </c>
      <c r="SN65" s="8" t="str" cm="1">
        <f t="array" aca="1" ref="SN65" ca="1">IF(ISNUMBER(SEARCH(SN$1,INDEX(SB$1:SB$174,ROW(SL65),1)))=TRUE,INDIRECT(SL65),"")</f>
        <v/>
      </c>
      <c r="SO65" s="13" t="s">
        <v>1192</v>
      </c>
      <c r="SP65" s="13" t="s">
        <v>1192</v>
      </c>
      <c r="SQ65" s="13" t="s">
        <v>1192</v>
      </c>
      <c r="SR65" s="13"/>
      <c r="SS65" s="13"/>
      <c r="ST65" s="13"/>
      <c r="SU65" s="13"/>
      <c r="SV65" s="13"/>
      <c r="SW65" s="13"/>
      <c r="SX65" s="13"/>
      <c r="SY65" s="13" t="s">
        <v>1192</v>
      </c>
      <c r="SZ65" s="13" t="s">
        <v>1192</v>
      </c>
      <c r="TA65" s="10" t="str">
        <f t="shared" ca="1" si="50"/>
        <v/>
      </c>
      <c r="TB65" s="22"/>
      <c r="TC65" s="6"/>
      <c r="TD65" s="6"/>
      <c r="TE65" s="24"/>
      <c r="TF65" s="88"/>
      <c r="TG65" s="101"/>
      <c r="TH65" s="10" t="str" cm="1">
        <f t="array" aca="1" ref="TH65" ca="1">IF(INDIRECT(ADDRESS(ROW(),COLUMN()-6))="","X",IF(INDIRECT(ADDRESS(ROW(),COLUMN()-5))="",0,"OK"))</f>
        <v>X</v>
      </c>
      <c r="TI65" s="29" t="str">
        <f ca="1">IF(TJ65="","",SUM(1+MAXA(TI$1:TI64)))</f>
        <v/>
      </c>
      <c r="TJ65" s="8" t="str" cm="1">
        <f t="array" aca="1" ref="TJ65" ca="1">IF(TH65=0,INDIRECT(ADDRESS(ROW(),COLUMN()-8)),"")</f>
        <v/>
      </c>
      <c r="TK65" s="33" t="s">
        <v>1192</v>
      </c>
      <c r="TL65" s="10" t="str">
        <f t="shared" si="20"/>
        <v>$TB$65</v>
      </c>
      <c r="TM65" s="29" t="str">
        <f ca="1">IF(TN65="","",SUM(1+MAXA(TM$1:TM64)))</f>
        <v/>
      </c>
      <c r="TN65" s="8" t="str" cm="1">
        <f t="array" aca="1" ref="TN65" ca="1">IF(ISNUMBER(SEARCH(TN$1,INDEX(INDIRECT(TO$1),ROW(TL65),1)))=TRUE,INDIRECT(TL65),"")</f>
        <v/>
      </c>
      <c r="TO65" s="13" t="s">
        <v>1192</v>
      </c>
      <c r="TP65" s="13" t="s">
        <v>1192</v>
      </c>
      <c r="TQ65" s="13" t="s">
        <v>1192</v>
      </c>
      <c r="TR65" s="13"/>
      <c r="TS65" s="13"/>
      <c r="TT65" s="13"/>
      <c r="TU65" s="13"/>
      <c r="TV65" s="13"/>
      <c r="TW65" s="13"/>
      <c r="TX65" s="13"/>
      <c r="TY65" s="13" t="s">
        <v>1192</v>
      </c>
      <c r="TZ65" s="13" t="s">
        <v>1192</v>
      </c>
      <c r="UA65" s="14" t="str">
        <f t="shared" ca="1" si="51"/>
        <v/>
      </c>
      <c r="UB65" s="22" t="s">
        <v>2192</v>
      </c>
      <c r="UC65" s="37" t="s">
        <v>2193</v>
      </c>
      <c r="UD65" s="37" t="s">
        <v>2194</v>
      </c>
      <c r="UE65" s="27" t="str" cm="1">
        <f t="array" aca="1" ref="UE65" ca="1">CONCATENATE($A$37,INDIRECT(ADDRESS(ROW(),COLUMN()-2)),"%20",INDIRECT(ADDRESS(ROW(),COLUMN()-1)),$A$39,INDIRECT(ADDRESS(ROW(),COLUMN()-2)),"%20",INDIRECT(ADDRESS(ROW(),COLUMN()-1)))</f>
        <v>https://maps.yandex.ru/?ll=38.403960%2036.067720&amp;z=16&amp;text=38.403960%2036.067720</v>
      </c>
      <c r="UF65" s="87" t="str" cm="1">
        <f t="array" aca="1" ref="UF65" ca="1">CONCATENATE($A$40,INDIRECT(ADDRESS(ROW(),COLUMN()-3)),"%2C",INDIRECT(ADDRESS(ROW(),COLUMN()-2)))</f>
        <v>https://maps.google.com/maps?q=38.403960%2C36.067720</v>
      </c>
      <c r="UG65" s="79" t="s">
        <v>3229</v>
      </c>
      <c r="UH65" s="10" t="str" cm="1">
        <f t="array" aca="1" ref="UH65" ca="1">IF(INDIRECT(ADDRESS(ROW(),COLUMN()-6))="","X",IF(INDIRECT(ADDRESS(ROW(),COLUMN()-5))="",0,"OK"))</f>
        <v>OK</v>
      </c>
      <c r="UI65" s="29" t="str">
        <f ca="1">IF(UJ65="","",SUM(1+MAXA(UI$1:UI64)))</f>
        <v/>
      </c>
      <c r="UJ65" s="8" t="str" cm="1">
        <f t="array" aca="1" ref="UJ65" ca="1">IF(UH65=0,INDIRECT(ADDRESS(ROW(),COLUMN()-8)),"")</f>
        <v/>
      </c>
      <c r="UK65" s="33" t="s">
        <v>1192</v>
      </c>
      <c r="UL65" s="10" t="str">
        <f t="shared" si="21"/>
        <v>$UB$65</v>
      </c>
      <c r="UM65" s="29" t="str">
        <f ca="1">IF(UN65="","",SUM(1+MAXA(UM$1:UM64)))</f>
        <v/>
      </c>
      <c r="UN65" s="8" t="str" cm="1">
        <f t="array" aca="1" ref="UN65" ca="1">IF(ISNUMBER(SEARCH(UN$1,INDEX(INDIRECT(UO$1),ROW(UL65),1)))=TRUE,INDIRECT(UL65),"")</f>
        <v/>
      </c>
      <c r="UO65" s="13" t="s">
        <v>1192</v>
      </c>
      <c r="UP65" s="13" t="s">
        <v>1192</v>
      </c>
      <c r="UQ65" s="13" t="s">
        <v>1192</v>
      </c>
      <c r="UR65" s="13"/>
      <c r="US65" s="13"/>
      <c r="UT65" s="13"/>
      <c r="UU65" s="13"/>
      <c r="UV65" s="13"/>
      <c r="UW65" s="13"/>
      <c r="UX65" s="13"/>
      <c r="UY65" s="13" t="s">
        <v>1192</v>
      </c>
      <c r="UZ65" s="13" t="s">
        <v>1192</v>
      </c>
      <c r="VA65" s="10" t="str">
        <f t="shared" ca="1" si="52"/>
        <v/>
      </c>
      <c r="VB65" s="16"/>
      <c r="VC65" s="17" t="s">
        <v>2017</v>
      </c>
      <c r="VD65" s="48"/>
      <c r="VE65" s="19"/>
      <c r="VF65" s="19"/>
      <c r="VG65" s="79" t="s">
        <v>3229</v>
      </c>
      <c r="VH65" s="10" t="str" cm="1">
        <f t="array" aca="1" ref="VH65" ca="1">IF(INDIRECT(ADDRESS(ROW(),COLUMN()-6))="","X",IF(INDIRECT(ADDRESS(ROW(),COLUMN()-5))="",0,"OK"))</f>
        <v>X</v>
      </c>
      <c r="VI65" s="29" t="str">
        <f ca="1">IF(VJ65="","",SUM(1+MAXA(VI$1:VI64)))</f>
        <v/>
      </c>
      <c r="VJ65" s="8" t="str" cm="1">
        <f t="array" aca="1" ref="VJ65" ca="1">IF(VH65=0,INDIRECT(ADDRESS(ROW(),COLUMN()-8)),"")</f>
        <v/>
      </c>
      <c r="VK65" s="33" t="s">
        <v>1192</v>
      </c>
      <c r="VL65" s="10" t="str">
        <f t="shared" si="22"/>
        <v>$VB$65</v>
      </c>
      <c r="VM65" s="29" t="str">
        <f ca="1">IF(VN65="","",SUM(1+MAXA(VM$1:VM64)))</f>
        <v/>
      </c>
      <c r="VN65" s="8" t="str" cm="1">
        <f t="array" aca="1" ref="VN65" ca="1">IF(ISNUMBER(SEARCH(VN$1,INDEX(INDIRECT(VO$1),ROW(VL65),1)))=TRUE,INDIRECT(VL65),"")</f>
        <v/>
      </c>
      <c r="VO65" s="13" t="s">
        <v>1192</v>
      </c>
      <c r="VP65" s="13" t="s">
        <v>1192</v>
      </c>
      <c r="VQ65" s="13" t="s">
        <v>1192</v>
      </c>
      <c r="VR65" s="13"/>
      <c r="VS65" s="13"/>
      <c r="VT65" s="13"/>
      <c r="VU65" s="13"/>
      <c r="VV65" s="13"/>
      <c r="VW65" s="13"/>
      <c r="VX65" s="13"/>
      <c r="VY65" s="13" t="s">
        <v>1192</v>
      </c>
      <c r="VZ65" s="13" t="s">
        <v>1192</v>
      </c>
      <c r="WA65" s="10" t="str">
        <f t="shared" ca="1" si="53"/>
        <v/>
      </c>
      <c r="WB65" s="22"/>
      <c r="WC65" s="6"/>
      <c r="WD65" s="6"/>
      <c r="WE65" s="24"/>
      <c r="WF65" s="24"/>
      <c r="WG65" s="79"/>
      <c r="WH65" s="10" t="str" cm="1">
        <f t="array" aca="1" ref="WH65" ca="1">IF(INDIRECT(ADDRESS(ROW(),COLUMN()-6))="","X",IF(INDIRECT(ADDRESS(ROW(),COLUMN()-5))="",0,"OK"))</f>
        <v>X</v>
      </c>
      <c r="WI65" s="29" t="str">
        <f ca="1">IF(WJ65="","",SUM(1+MAXA(WI$1:WI64)))</f>
        <v/>
      </c>
      <c r="WJ65" s="8" t="str" cm="1">
        <f t="array" aca="1" ref="WJ65" ca="1">IF(WH65=0,INDIRECT(ADDRESS(ROW(),COLUMN()-8)),"")</f>
        <v/>
      </c>
      <c r="WK65" s="33" t="s">
        <v>1192</v>
      </c>
      <c r="WL65" s="10" t="str">
        <f t="shared" si="23"/>
        <v>$WB$65</v>
      </c>
      <c r="WM65" s="29" t="str">
        <f ca="1">IF(WN65="","",SUM(1+MAXA(WM$1:WM64)))</f>
        <v/>
      </c>
      <c r="WN65" s="8" t="str" cm="1">
        <f t="array" aca="1" ref="WN65" ca="1">IF(ISNUMBER(SEARCH(WN$1,INDEX(INDIRECT(WO$1),ROW(WL65),1)))=TRUE,INDIRECT(WL65),"")</f>
        <v/>
      </c>
      <c r="WO65" s="13" t="s">
        <v>1192</v>
      </c>
      <c r="WP65" s="13" t="s">
        <v>1192</v>
      </c>
      <c r="WQ65" s="13" t="s">
        <v>1192</v>
      </c>
      <c r="WR65" s="13" t="s">
        <v>1192</v>
      </c>
      <c r="WS65" s="13"/>
      <c r="WT65" s="13"/>
      <c r="WU65" s="13"/>
      <c r="WV65" s="13" t="s">
        <v>1192</v>
      </c>
      <c r="WW65" s="13"/>
      <c r="WX65" s="13"/>
      <c r="WY65" s="13"/>
      <c r="WZ65" s="13" t="s">
        <v>1192</v>
      </c>
      <c r="XA65" s="10" t="str">
        <f t="shared" ca="1" si="54"/>
        <v/>
      </c>
      <c r="XB65" s="22" t="s">
        <v>2299</v>
      </c>
      <c r="XC65" s="37" t="s">
        <v>2300</v>
      </c>
      <c r="XD65" s="37" t="s">
        <v>2301</v>
      </c>
      <c r="XE65" s="27" t="str" cm="1">
        <f t="array" aca="1" ref="XE65" ca="1">CONCATENATE($A$37,INDIRECT(ADDRESS(ROW(),COLUMN()-2)),"%20",INDIRECT(ADDRESS(ROW(),COLUMN()-1)),$A$39,INDIRECT(ADDRESS(ROW(),COLUMN()-2)),"%20",INDIRECT(ADDRESS(ROW(),COLUMN()-1)))</f>
        <v>https://maps.yandex.ru/?ll=38.309444%2035.888333&amp;z=16&amp;text=38.309444%2035.888333</v>
      </c>
      <c r="XF65" s="87" t="str" cm="1">
        <f t="array" aca="1" ref="XF65" ca="1">CONCATENATE($A$40,INDIRECT(ADDRESS(ROW(),COLUMN()-3)),"%2C",INDIRECT(ADDRESS(ROW(),COLUMN()-2)))</f>
        <v>https://maps.google.com/maps?q=38.309444%2C35.888333</v>
      </c>
      <c r="XG65" s="79" t="s">
        <v>3229</v>
      </c>
      <c r="XH65" s="10" t="str" cm="1">
        <f t="array" aca="1" ref="XH65" ca="1">IF(INDIRECT(ADDRESS(ROW(),COLUMN()-6))="","X",IF(INDIRECT(ADDRESS(ROW(),COLUMN()-5))="",0,"OK"))</f>
        <v>OK</v>
      </c>
      <c r="XI65" s="29" t="str">
        <f ca="1">IF(XJ65="","",SUM(1+MAXA(XI$1:XI64)))</f>
        <v/>
      </c>
      <c r="XJ65" s="8" t="str" cm="1">
        <f t="array" aca="1" ref="XJ65" ca="1">IF(XH65=0,INDIRECT(ADDRESS(ROW(),COLUMN()-8)),"")</f>
        <v/>
      </c>
      <c r="XK65" s="33" t="s">
        <v>1192</v>
      </c>
      <c r="XL65" s="10" t="str">
        <f t="shared" si="24"/>
        <v>$XB$65</v>
      </c>
      <c r="XM65" s="29" t="str">
        <f ca="1">IF(XN65="","",SUM(1+MAXA(XM$1:XM64)))</f>
        <v/>
      </c>
      <c r="XN65" s="8" t="str" cm="1">
        <f t="array" aca="1" ref="XN65" ca="1">IF(ISNUMBER(SEARCH(XN$1,INDEX(INDIRECT(XO$1),ROW(XL65),1)))=TRUE,INDIRECT(XL65),"")</f>
        <v/>
      </c>
      <c r="XO65" s="13" t="s">
        <v>1192</v>
      </c>
      <c r="XP65" s="13" t="s">
        <v>1192</v>
      </c>
      <c r="XQ65" s="13" t="s">
        <v>1192</v>
      </c>
      <c r="XR65" s="13" t="s">
        <v>1192</v>
      </c>
      <c r="XS65" s="13"/>
      <c r="XT65" s="13"/>
      <c r="XU65" s="13"/>
      <c r="XV65" s="13"/>
      <c r="XW65" s="13"/>
      <c r="XX65" s="13"/>
      <c r="XY65" s="13" t="s">
        <v>1192</v>
      </c>
      <c r="XZ65" s="13" t="s">
        <v>1192</v>
      </c>
      <c r="YA65" s="10" t="str">
        <f t="shared" ca="1" si="55"/>
        <v/>
      </c>
      <c r="YB65" s="22"/>
      <c r="YC65" s="37"/>
      <c r="YD65" s="37"/>
      <c r="YE65" s="24"/>
      <c r="YF65" s="88"/>
      <c r="YG65" s="101"/>
      <c r="YH65" s="10" t="str" cm="1">
        <f t="array" aca="1" ref="YH65" ca="1">IF(INDIRECT(ADDRESS(ROW(),COLUMN()-6))="","X",IF(INDIRECT(ADDRESS(ROW(),COLUMN()-5))="",0,"OK"))</f>
        <v>X</v>
      </c>
      <c r="YI65" s="29" t="str">
        <f ca="1">IF(YJ65="","",SUM(1+MAXA(YI$1:YI64)))</f>
        <v/>
      </c>
      <c r="YJ65" s="8" t="str" cm="1">
        <f t="array" aca="1" ref="YJ65" ca="1">IF(YH65=0,INDIRECT(ADDRESS(ROW(),COLUMN()-8)),"")</f>
        <v/>
      </c>
      <c r="YK65" s="33" t="s">
        <v>1192</v>
      </c>
      <c r="YL65" s="10" t="str">
        <f t="shared" si="25"/>
        <v>$YB$65</v>
      </c>
      <c r="YM65" s="29" t="str">
        <f ca="1">IF(YN65="","",SUM(1+MAXA(YM$1:YM64)))</f>
        <v/>
      </c>
      <c r="YN65" s="8" t="str" cm="1">
        <f t="array" aca="1" ref="YN65" ca="1">IF(ISNUMBER(SEARCH(YN$1,INDEX(INDIRECT(YO$1),ROW(YL65),1)))=TRUE,INDIRECT(YL65),"")</f>
        <v/>
      </c>
      <c r="YO65" s="13" t="s">
        <v>1192</v>
      </c>
      <c r="YP65" s="13" t="s">
        <v>1192</v>
      </c>
      <c r="YQ65" s="13" t="s">
        <v>1192</v>
      </c>
      <c r="YR65" s="13" t="s">
        <v>1192</v>
      </c>
      <c r="YS65" s="13"/>
      <c r="YT65" s="13"/>
      <c r="YU65" s="13"/>
      <c r="YV65" s="13"/>
      <c r="YW65" s="13"/>
      <c r="YX65" s="13"/>
      <c r="YY65" s="13" t="s">
        <v>1192</v>
      </c>
      <c r="YZ65" s="13" t="s">
        <v>1192</v>
      </c>
      <c r="ZA65" s="10" t="str">
        <f t="shared" ca="1" si="56"/>
        <v/>
      </c>
      <c r="ZB65" s="16"/>
      <c r="ZC65" s="17" t="s">
        <v>2466</v>
      </c>
      <c r="ZD65" s="51"/>
      <c r="ZE65" s="19"/>
      <c r="ZF65" s="19"/>
      <c r="ZG65" s="79" t="s">
        <v>3229</v>
      </c>
      <c r="ZH65" s="10" t="str" cm="1">
        <f t="array" aca="1" ref="ZH65" ca="1">IF(INDIRECT(ADDRESS(ROW(),COLUMN()-6))="","X",IF(INDIRECT(ADDRESS(ROW(),COLUMN()-5))="",0,"OK"))</f>
        <v>X</v>
      </c>
      <c r="ZI65" s="29" t="str">
        <f ca="1">IF(ZJ65="","",SUM(1+MAXA(ZI$1:ZI64)))</f>
        <v/>
      </c>
      <c r="ZJ65" s="8" t="str" cm="1">
        <f t="array" aca="1" ref="ZJ65" ca="1">IF(ZH65=0,INDIRECT(ADDRESS(ROW(),COLUMN()-8)),"")</f>
        <v/>
      </c>
      <c r="ZK65" s="33" t="s">
        <v>1192</v>
      </c>
      <c r="ZL65" s="10" t="str">
        <f t="shared" si="26"/>
        <v>$ZB$65</v>
      </c>
      <c r="ZM65" s="29" t="str">
        <f ca="1">IF(ZN65="","",SUM(1+MAXA(ZM$1:ZM64)))</f>
        <v/>
      </c>
      <c r="ZN65" s="8" t="str" cm="1">
        <f t="array" aca="1" ref="ZN65" ca="1">IF(ISNUMBER(SEARCH(ZN$1,INDEX(INDIRECT(ZO$1),ROW(ZL65),1)))=TRUE,INDIRECT(ZL65),"")</f>
        <v/>
      </c>
      <c r="ZO65" s="13" t="s">
        <v>1192</v>
      </c>
      <c r="ZP65" s="13" t="s">
        <v>1192</v>
      </c>
      <c r="ZQ65" s="13" t="s">
        <v>1192</v>
      </c>
      <c r="ZR65" s="13" t="s">
        <v>1192</v>
      </c>
      <c r="ZS65" s="13"/>
      <c r="ZT65" s="13"/>
      <c r="ZU65" s="13"/>
      <c r="ZV65" s="13"/>
      <c r="ZW65" s="13"/>
      <c r="ZX65" s="13"/>
      <c r="ZY65" s="13"/>
      <c r="ZZ65" s="13" t="s">
        <v>1192</v>
      </c>
      <c r="AAA65" s="10" t="str">
        <f t="shared" ca="1" si="57"/>
        <v/>
      </c>
      <c r="AAB65" s="22" t="s">
        <v>2624</v>
      </c>
      <c r="AAC65" s="6" t="s">
        <v>2625</v>
      </c>
      <c r="AAD65" s="37" t="s">
        <v>2626</v>
      </c>
      <c r="AAE65" s="27" t="str" cm="1">
        <f t="array" aca="1" ref="AAE65" ca="1">CONCATENATE($A$37,INDIRECT(ADDRESS(ROW(),COLUMN()-2)),"%20",INDIRECT(ADDRESS(ROW(),COLUMN()-1)),$A$39,INDIRECT(ADDRESS(ROW(),COLUMN()-2)),"%20",INDIRECT(ADDRESS(ROW(),COLUMN()-1)))</f>
        <v>https://maps.yandex.ru/?ll=38.217794%2035.140157&amp;z=16&amp;text=38.217794%2035.140157</v>
      </c>
      <c r="AAF65" s="87" t="str" cm="1">
        <f t="array" aca="1" ref="AAF65" ca="1">CONCATENATE($A$40,INDIRECT(ADDRESS(ROW(),COLUMN()-3)),"%2C",INDIRECT(ADDRESS(ROW(),COLUMN()-2)))</f>
        <v>https://maps.google.com/maps?q=38.217794%2C35.140157</v>
      </c>
      <c r="AAG65" s="79" t="s">
        <v>3229</v>
      </c>
      <c r="AAH65" s="10" t="str" cm="1">
        <f t="array" aca="1" ref="AAH65" ca="1">IF(INDIRECT(ADDRESS(ROW(),COLUMN()-6))="","X",IF(INDIRECT(ADDRESS(ROW(),COLUMN()-5))="",0,"OK"))</f>
        <v>OK</v>
      </c>
      <c r="AAI65" s="29" t="str">
        <f ca="1">IF(AAJ65="","",SUM(1+MAXA(AAI$1:AAI64)))</f>
        <v/>
      </c>
      <c r="AAJ65" s="8" t="str" cm="1">
        <f t="array" aca="1" ref="AAJ65" ca="1">IF(AAH65=0,INDIRECT(ADDRESS(ROW(),COLUMN()-8)),"")</f>
        <v/>
      </c>
      <c r="AAK65" s="33" t="s">
        <v>1192</v>
      </c>
      <c r="AAL65" s="10" t="str">
        <f t="shared" si="27"/>
        <v>$AAB$65</v>
      </c>
      <c r="AAM65" s="29" t="str">
        <f ca="1">IF(AAN65="","",SUM(1+MAXA(AAM$1:AAM64)))</f>
        <v/>
      </c>
      <c r="AAN65" s="8" t="str" cm="1">
        <f t="array" aca="1" ref="AAN65" ca="1">IF(ISNUMBER(SEARCH(AAN$1,INDEX(INDIRECT(AAO$1),ROW(AAL65),1)))=TRUE,INDIRECT(AAL65),"")</f>
        <v/>
      </c>
      <c r="AAO65" s="13" t="s">
        <v>1192</v>
      </c>
      <c r="AAP65" s="13" t="s">
        <v>1192</v>
      </c>
      <c r="AAQ65" s="13" t="s">
        <v>1192</v>
      </c>
      <c r="AAR65" s="13" t="s">
        <v>1192</v>
      </c>
      <c r="AAS65" s="13" t="s">
        <v>1192</v>
      </c>
      <c r="AAT65" s="13"/>
      <c r="AAU65" s="13"/>
      <c r="AAV65" s="13"/>
      <c r="AAW65" s="13"/>
      <c r="AAX65" s="13"/>
      <c r="AAY65" s="13"/>
      <c r="AAZ65" s="13" t="s">
        <v>1192</v>
      </c>
      <c r="ABA65" s="10" t="str">
        <f t="shared" ca="1" si="58"/>
        <v/>
      </c>
      <c r="ABB65" s="22" t="s">
        <v>2773</v>
      </c>
      <c r="ABC65" s="6" t="s">
        <v>3880</v>
      </c>
      <c r="ABD65" s="37" t="s">
        <v>3881</v>
      </c>
      <c r="ABE65" s="27" t="str" cm="1">
        <f t="array" aca="1" ref="ABE65" ca="1">CONCATENATE($A$37,INDIRECT(ADDRESS(ROW(),COLUMN()-2)),"%20",INDIRECT(ADDRESS(ROW(),COLUMN()-1)),$A$39,INDIRECT(ADDRESS(ROW(),COLUMN()-2)),"%20",INDIRECT(ADDRESS(ROW(),COLUMN()-1)))</f>
        <v>https://maps.yandex.ru/?ll=38.719514%2035.452935&amp;z=16&amp;text=38.719514%2035.452935</v>
      </c>
      <c r="ABF65" s="87" t="str" cm="1">
        <f t="array" aca="1" ref="ABF65" ca="1">CONCATENATE($A$40,INDIRECT(ADDRESS(ROW(),COLUMN()-3)),"%2C",INDIRECT(ADDRESS(ROW(),COLUMN()-2)))</f>
        <v>https://maps.google.com/maps?q=38.719514%2C35.452935</v>
      </c>
      <c r="ABG65" s="79" t="s">
        <v>3873</v>
      </c>
      <c r="ABH65" s="10" t="str" cm="1">
        <f t="array" aca="1" ref="ABH65" ca="1">IF(INDIRECT(ADDRESS(ROW(),COLUMN()-6))="","X",IF(INDIRECT(ADDRESS(ROW(),COLUMN()-5))="",0,"OK"))</f>
        <v>OK</v>
      </c>
      <c r="ABI65" s="29" t="str">
        <f ca="1">IF(ABJ65="","",SUM(1+MAXA(ABI$1:ABI64)))</f>
        <v/>
      </c>
      <c r="ABJ65" s="8" t="str" cm="1">
        <f t="array" aca="1" ref="ABJ65" ca="1">IF(ABH65=0,INDIRECT(ADDRESS(ROW(),COLUMN()-8)),"")</f>
        <v/>
      </c>
      <c r="ABK65" s="33" t="s">
        <v>1192</v>
      </c>
      <c r="ABL65" s="10" t="str">
        <f t="shared" si="28"/>
        <v>$ABB$65</v>
      </c>
      <c r="ABM65" s="29" t="str">
        <f ca="1">IF(ABN65="","",SUM(1+MAXA(ABM$1:ABM64)))</f>
        <v/>
      </c>
      <c r="ABN65" s="8" t="str" cm="1">
        <f t="array" aca="1" ref="ABN65" ca="1">IF(ISNUMBER(SEARCH(ABN$1,INDEX(INDIRECT(ABO$1),ROW(ABL65),1)))=TRUE,INDIRECT(ABL65),"")</f>
        <v/>
      </c>
      <c r="ABO65" s="13" t="s">
        <v>1192</v>
      </c>
      <c r="ABP65" s="13" t="s">
        <v>1192</v>
      </c>
      <c r="ABQ65" s="13" t="s">
        <v>1192</v>
      </c>
      <c r="ABR65" s="13"/>
      <c r="ABS65" s="13"/>
      <c r="ABT65" s="13"/>
      <c r="ABU65" s="13"/>
      <c r="ABV65" s="13"/>
      <c r="ABW65" s="13"/>
      <c r="ABX65" s="13"/>
      <c r="ABY65" s="13"/>
      <c r="ABZ65" s="13" t="s">
        <v>1192</v>
      </c>
      <c r="ACA65" s="10" t="str">
        <f t="shared" ca="1" si="59"/>
        <v/>
      </c>
      <c r="ACB65" s="22"/>
      <c r="ACC65" s="6"/>
      <c r="ACD65" s="37"/>
      <c r="ACE65" s="24"/>
      <c r="ACF65" s="88"/>
      <c r="ACG65" s="101"/>
      <c r="ACH65" s="10" t="str" cm="1">
        <f t="array" aca="1" ref="ACH65" ca="1">IF(INDIRECT(ADDRESS(ROW(),COLUMN()-6))="","X",IF(INDIRECT(ADDRESS(ROW(),COLUMN()-5))="",0,"OK"))</f>
        <v>X</v>
      </c>
      <c r="ACI65" s="29" t="str">
        <f ca="1">IF(ACJ65="","",SUM(1+MAXA(ACI$1:ACI64)))</f>
        <v/>
      </c>
      <c r="ACJ65" s="8" t="str" cm="1">
        <f t="array" aca="1" ref="ACJ65" ca="1">IF(ACH65=0,INDIRECT(ADDRESS(ROW(),COLUMN()-8)),"")</f>
        <v/>
      </c>
      <c r="ACK65" s="33" t="s">
        <v>1192</v>
      </c>
      <c r="ACL65" s="10" t="str">
        <f t="shared" si="29"/>
        <v>$ACB$65</v>
      </c>
      <c r="ACM65" s="29" t="str">
        <f ca="1">IF(ACN65="","",SUM(1+MAXA(ACM$1:ACM64)))</f>
        <v/>
      </c>
      <c r="ACN65" s="8" t="str" cm="1">
        <f t="array" aca="1" ref="ACN65" ca="1">IF(ISNUMBER(SEARCH(ACN$1,INDEX(INDIRECT(ACO$1),ROW(ACL65),1)))=TRUE,INDIRECT(ACL65),"")</f>
        <v/>
      </c>
      <c r="ACO65" s="13" t="s">
        <v>1192</v>
      </c>
      <c r="ACP65" s="13" t="s">
        <v>1192</v>
      </c>
      <c r="ACQ65" s="13" t="s">
        <v>1192</v>
      </c>
      <c r="ACR65" s="13"/>
      <c r="ACS65" s="13"/>
      <c r="ACT65" s="13"/>
      <c r="ACU65" s="13"/>
      <c r="ACV65" s="13"/>
      <c r="ACW65" s="13"/>
      <c r="ACX65" s="13"/>
      <c r="ACY65" s="13"/>
      <c r="ACZ65" s="13" t="s">
        <v>1192</v>
      </c>
      <c r="ADA65" s="10" t="str">
        <f t="shared" ca="1" si="60"/>
        <v/>
      </c>
      <c r="ADB65" s="22"/>
      <c r="ADC65" s="37"/>
      <c r="ADD65" s="37"/>
      <c r="ADE65" s="24"/>
      <c r="ADF65" s="24"/>
      <c r="ADG65" s="92"/>
      <c r="ADH65" s="10" t="str" cm="1">
        <f t="array" aca="1" ref="ADH65" ca="1">IF(INDIRECT(ADDRESS(ROW(),COLUMN()-6))="","X",IF(INDIRECT(ADDRESS(ROW(),COLUMN()-5))="",0,"OK"))</f>
        <v>X</v>
      </c>
      <c r="ADI65" s="29" t="str">
        <f ca="1">IF(ADJ65="","",SUM(1+MAXA(ADI$1:ADI64)))</f>
        <v/>
      </c>
      <c r="ADJ65" s="8" t="str" cm="1">
        <f t="array" aca="1" ref="ADJ65" ca="1">IF(ADH65=0,INDIRECT(ADDRESS(ROW(),COLUMN()-8)),"")</f>
        <v/>
      </c>
      <c r="ADK65" s="33" t="s">
        <v>1192</v>
      </c>
      <c r="ADL65" s="10" t="str">
        <f t="shared" si="30"/>
        <v>$ADB$65</v>
      </c>
      <c r="ADM65" s="29" t="str">
        <f ca="1">IF(ADN65="","",SUM(1+MAXA(ADM$1:ADM64)))</f>
        <v/>
      </c>
      <c r="ADN65" s="8" t="str" cm="1">
        <f t="array" aca="1" ref="ADN65" ca="1">IF(ISNUMBER(SEARCH(ADN$1,INDEX(INDIRECT(ADO$1),ROW(ADL65),1)))=TRUE,INDIRECT(ADL65),"")</f>
        <v/>
      </c>
      <c r="ADO65" s="13" t="s">
        <v>1192</v>
      </c>
      <c r="ADP65" s="13" t="s">
        <v>1192</v>
      </c>
      <c r="ADQ65" s="13" t="s">
        <v>1192</v>
      </c>
      <c r="ADR65" s="13" t="s">
        <v>1192</v>
      </c>
      <c r="ADS65" s="13" t="s">
        <v>1192</v>
      </c>
      <c r="ADT65" s="13"/>
      <c r="ADU65" s="13"/>
      <c r="ADV65" s="13"/>
      <c r="ADW65" s="13"/>
      <c r="ADX65" s="13"/>
      <c r="ADY65" s="13"/>
      <c r="ADZ65" s="13" t="s">
        <v>1192</v>
      </c>
      <c r="AEA65" s="10" t="str">
        <f t="shared" ca="1" si="61"/>
        <v/>
      </c>
      <c r="AEB65" s="22"/>
      <c r="AEC65" s="6"/>
      <c r="AED65" s="37"/>
      <c r="AEE65" s="24"/>
      <c r="AEF65" s="24"/>
      <c r="AEG65" s="79"/>
      <c r="AEH65" s="10" t="str" cm="1">
        <f t="array" aca="1" ref="AEH65" ca="1">IF(INDIRECT(ADDRESS(ROW(),COLUMN()-6))="","X",IF(INDIRECT(ADDRESS(ROW(),COLUMN()-5))="",0,"OK"))</f>
        <v>X</v>
      </c>
      <c r="AEI65" s="29" t="str">
        <f ca="1">IF(AEJ65="","",SUM(1+MAXA(AEI$1:AEI64)))</f>
        <v/>
      </c>
      <c r="AEJ65" s="8" t="str" cm="1">
        <f t="array" aca="1" ref="AEJ65" ca="1">IF(AEH65=0,INDIRECT(ADDRESS(ROW(),COLUMN()-8)),"")</f>
        <v/>
      </c>
      <c r="AEK65" s="33" t="s">
        <v>1192</v>
      </c>
      <c r="AEL65" s="10" t="str">
        <f t="shared" si="31"/>
        <v>$AEB$65</v>
      </c>
      <c r="AEM65" s="29" t="str">
        <f ca="1">IF(AEN65="","",SUM(1+MAXA(AEM$1:AEM64)))</f>
        <v/>
      </c>
      <c r="AEN65" s="8" t="str" cm="1">
        <f t="array" aca="1" ref="AEN65" ca="1">IF(ISNUMBER(SEARCH(AEN$1,INDEX(INDIRECT(AEO$1),ROW(AEL65),1)))=TRUE,INDIRECT(AEL65),"")</f>
        <v/>
      </c>
      <c r="AEO65" s="13" t="s">
        <v>1192</v>
      </c>
      <c r="AEP65" s="13" t="s">
        <v>1192</v>
      </c>
      <c r="AEQ65" s="13" t="s">
        <v>1192</v>
      </c>
      <c r="AER65" s="13" t="s">
        <v>1192</v>
      </c>
      <c r="AES65" s="13" t="s">
        <v>1192</v>
      </c>
      <c r="AET65" s="13" t="s">
        <v>1192</v>
      </c>
      <c r="AEU65" s="13" t="s">
        <v>1192</v>
      </c>
      <c r="AEV65" s="13" t="s">
        <v>1192</v>
      </c>
    </row>
    <row r="66" spans="2:828" s="4" customFormat="1" ht="24.75" customHeight="1" x14ac:dyDescent="0.2">
      <c r="B66" s="10" t="str">
        <f t="shared" ca="1" si="32"/>
        <v/>
      </c>
      <c r="C66" s="8"/>
      <c r="D66" s="10"/>
      <c r="E66" s="10"/>
      <c r="G66" s="81"/>
      <c r="H66" s="94"/>
      <c r="I66" s="10" t="str" cm="1">
        <f t="array" aca="1" ref="I66" ca="1">IF(INDIRECT(ADDRESS(ROW(),COLUMN()-6))="","X",IF(INDIRECT(ADDRESS(ROW(),COLUMN()-5))="",0,"OK"))</f>
        <v>X</v>
      </c>
      <c r="J66" s="29" t="str">
        <f ca="1">IF(K66="","",SUM(1+MAXA(J$1:J65)))</f>
        <v/>
      </c>
      <c r="K66" s="8" t="str" cm="1">
        <f t="array" aca="1" ref="K66" ca="1">IF(I66=0,INDIRECT(ADDRESS(ROW(),COLUMN()-8)),"")</f>
        <v/>
      </c>
      <c r="L66" s="31"/>
      <c r="M66" s="10" t="str">
        <f t="shared" si="0"/>
        <v>$C$66</v>
      </c>
      <c r="N66" s="29" t="str">
        <f ca="1">IF(O66="","",SUM(1+MAXA(N$1:N65)))</f>
        <v/>
      </c>
      <c r="O66" s="8" t="str" cm="1">
        <f t="array" aca="1" ref="O66" ca="1">IF(ISNUMBER(SEARCH(O$1,INDEX(INDIRECT($P$1),ROW(M66),1)))=TRUE,INDIRECT(M66),"")</f>
        <v/>
      </c>
      <c r="P66" s="13" t="s">
        <v>1192</v>
      </c>
      <c r="Q66" s="13" t="s">
        <v>1192</v>
      </c>
      <c r="R66" s="13"/>
      <c r="S66" s="13"/>
      <c r="T66" s="13"/>
      <c r="U66" s="13"/>
      <c r="V66" s="13"/>
      <c r="W66" s="13"/>
      <c r="X66" s="13"/>
      <c r="Y66" s="13" t="s">
        <v>1192</v>
      </c>
      <c r="Z66" s="13" t="s">
        <v>1192</v>
      </c>
      <c r="AA66" s="10" t="str">
        <f t="shared" ca="1" si="62"/>
        <v/>
      </c>
      <c r="AB66" s="8"/>
      <c r="AC66" s="10"/>
      <c r="AD66" s="10"/>
      <c r="AF66" s="81"/>
      <c r="AG66" s="81"/>
      <c r="AH66" s="10" t="str" cm="1">
        <f t="array" aca="1" ref="AH66" ca="1">IF(INDIRECT(ADDRESS(ROW(),COLUMN()-6))="","X",IF(INDIRECT(ADDRESS(ROW(),COLUMN()-5))="",0,"OK"))</f>
        <v>X</v>
      </c>
      <c r="AI66" s="29" t="str">
        <f ca="1">IF(AJ66="","",SUM(1+MAXA(AI$1:AI65)))</f>
        <v/>
      </c>
      <c r="AJ66" s="8" t="str" cm="1">
        <f t="array" aca="1" ref="AJ66" ca="1">IF(AH66=0,INDIRECT(ADDRESS(ROW(),COLUMN()-8)),"")</f>
        <v/>
      </c>
      <c r="AK66" s="31"/>
      <c r="AL66" s="10" t="str">
        <f t="shared" si="1"/>
        <v>$AB$66</v>
      </c>
      <c r="AM66" s="29" t="str">
        <f ca="1">IF(AN66="","",SUM(1+MAXA(AM$1:AM65)))</f>
        <v/>
      </c>
      <c r="AN66" s="8" t="str" cm="1">
        <f t="array" aca="1" ref="AN66" ca="1">IF(ISNUMBER(SEARCH(AN$1,INDEX(INDIRECT($AO$1),ROW(AL66),1)))=TRUE,INDIRECT(AL66),"")</f>
        <v/>
      </c>
      <c r="AO66" s="13" t="s">
        <v>1192</v>
      </c>
      <c r="AP66" s="13" t="s">
        <v>1192</v>
      </c>
      <c r="AQ66" s="13" t="s">
        <v>1192</v>
      </c>
      <c r="AR66" s="13"/>
      <c r="AS66" s="13"/>
      <c r="AT66" s="13"/>
      <c r="AU66" s="13"/>
      <c r="AV66" s="13"/>
      <c r="AW66" s="13"/>
      <c r="AX66" s="13" t="s">
        <v>1192</v>
      </c>
      <c r="AY66" s="13" t="s">
        <v>1192</v>
      </c>
      <c r="AZ66" s="13" t="s">
        <v>1192</v>
      </c>
      <c r="BA66" s="10" t="str">
        <f t="shared" ca="1" si="33"/>
        <v/>
      </c>
      <c r="BB66" s="8"/>
      <c r="BC66" s="10"/>
      <c r="BD66" s="10"/>
      <c r="BE66" s="20"/>
      <c r="BF66" s="85"/>
      <c r="BG66" s="92"/>
      <c r="BH66" s="10" t="str" cm="1">
        <f t="array" aca="1" ref="BH66" ca="1">IF(INDIRECT(ADDRESS(ROW(),COLUMN()-6))="","X",IF(INDIRECT(ADDRESS(ROW(),COLUMN()-5))="",0,"OK"))</f>
        <v>X</v>
      </c>
      <c r="BI66" s="29" t="str">
        <f ca="1">IF(BJ66="","",SUM(1+MAXA(BI$1:BI65)))</f>
        <v/>
      </c>
      <c r="BJ66" s="8" t="str" cm="1">
        <f t="array" aca="1" ref="BJ66" ca="1">IF(BH66=0,INDIRECT(ADDRESS(ROW(),COLUMN()-8)),"")</f>
        <v/>
      </c>
      <c r="BK66" s="31"/>
      <c r="BL66" s="10" t="str">
        <f t="shared" si="2"/>
        <v>$BB$66</v>
      </c>
      <c r="BM66" s="29" t="str">
        <f ca="1">IF(BN66="","",SUM(1+MAXA(BM$1:BM65)))</f>
        <v/>
      </c>
      <c r="BN66" s="8" t="str" cm="1">
        <f t="array" aca="1" ref="BN66" ca="1">IF(ISNUMBER(SEARCH(BN$1,INDEX(INDIRECT(BO$1),ROW(BL66),1)))=TRUE,INDIRECT(BL66),"")</f>
        <v/>
      </c>
      <c r="BO66" s="13" t="s">
        <v>1192</v>
      </c>
      <c r="BP66" s="13" t="s">
        <v>1192</v>
      </c>
      <c r="BQ66" s="13" t="s">
        <v>1192</v>
      </c>
      <c r="BR66" s="13"/>
      <c r="BS66" s="13"/>
      <c r="BT66" s="13"/>
      <c r="BU66" s="13"/>
      <c r="BV66" s="13"/>
      <c r="BW66" s="13" t="s">
        <v>1192</v>
      </c>
      <c r="BX66" s="13" t="s">
        <v>1192</v>
      </c>
      <c r="BY66" s="13"/>
      <c r="BZ66" s="13"/>
      <c r="CA66" s="10" t="str">
        <f t="shared" ca="1" si="34"/>
        <v/>
      </c>
      <c r="CB66" s="22" t="s">
        <v>3570</v>
      </c>
      <c r="CC66" s="6" t="s">
        <v>3696</v>
      </c>
      <c r="CD66" s="6" t="s">
        <v>3697</v>
      </c>
      <c r="CE66" s="27" t="str" cm="1">
        <f t="array" aca="1" ref="CE66" ca="1">CONCATENATE($A$37,INDIRECT(ADDRESS(ROW(),COLUMN()-2)),"%20",INDIRECT(ADDRESS(ROW(),COLUMN()-1)),$A$39,INDIRECT(ADDRESS(ROW(),COLUMN()-2)),"%20",INDIRECT(ADDRESS(ROW(),COLUMN()-1)))</f>
        <v>https://maps.yandex.ru/?ll=38.719096%2035.451864&amp;z=16&amp;text=38.719096%2035.451864</v>
      </c>
      <c r="CF66" s="87" t="str" cm="1">
        <f t="array" aca="1" ref="CF66" ca="1">CONCATENATE($A$40,INDIRECT(ADDRESS(ROW(),COLUMN()-3)),"%2C",INDIRECT(ADDRESS(ROW(),COLUMN()-2)))</f>
        <v>https://maps.google.com/maps?q=38.719096%2C35.451864</v>
      </c>
      <c r="CG66" s="92" t="s">
        <v>3639</v>
      </c>
      <c r="CH66" s="10" t="str" cm="1">
        <f t="array" aca="1" ref="CH66" ca="1">IF(INDIRECT(ADDRESS(ROW(),COLUMN()-6))="","X",IF(INDIRECT(ADDRESS(ROW(),COLUMN()-5))="",0,"OK"))</f>
        <v>OK</v>
      </c>
      <c r="CI66" s="29" t="str">
        <f ca="1">IF(CJ66="","",SUM(1+MAXA(CI$1:CI65)))</f>
        <v/>
      </c>
      <c r="CJ66" s="8" t="str" cm="1">
        <f t="array" aca="1" ref="CJ66" ca="1">IF(CH66=0,INDIRECT(ADDRESS(ROW(),COLUMN()-8)),"")</f>
        <v/>
      </c>
      <c r="CK66" s="31"/>
      <c r="CL66" s="10" t="str">
        <f t="shared" si="3"/>
        <v>$CB$66</v>
      </c>
      <c r="CM66" s="29" t="str">
        <f ca="1">IF(CN66="","",SUM(1+MAXA(CM$1:CM65)))</f>
        <v/>
      </c>
      <c r="CN66" s="8" t="str" cm="1">
        <f t="array" aca="1" ref="CN66" ca="1">IF(ISNUMBER(SEARCH(CN$1,INDEX(INDIRECT(CO$1),ROW(CL66),1)))=TRUE,INDIRECT(CL66),"")</f>
        <v/>
      </c>
      <c r="CO66" s="13" t="s">
        <v>1192</v>
      </c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 t="s">
        <v>1192</v>
      </c>
      <c r="DA66" s="10" t="str">
        <f t="shared" ca="1" si="65"/>
        <v/>
      </c>
      <c r="DB66" s="22"/>
      <c r="DC66" s="14"/>
      <c r="DD66" s="14"/>
      <c r="DE66" s="15"/>
      <c r="DF66" s="82"/>
      <c r="DG66" s="96"/>
      <c r="DH66" s="10" t="str" cm="1">
        <f t="array" aca="1" ref="DH66" ca="1">IF(INDIRECT(ADDRESS(ROW(),COLUMN()-6))="","X",IF(INDIRECT(ADDRESS(ROW(),COLUMN()-5))="",0,"OK"))</f>
        <v>X</v>
      </c>
      <c r="DI66" s="29" t="str">
        <f ca="1">IF(DJ66="","",SUM(1+MAXA(DI$1:DI65)))</f>
        <v/>
      </c>
      <c r="DJ66" s="8" t="str" cm="1">
        <f t="array" aca="1" ref="DJ66" ca="1">IF(DH66=0,INDIRECT(ADDRESS(ROW(),COLUMN()-8)),"")</f>
        <v/>
      </c>
      <c r="DK66" s="31"/>
      <c r="DL66" s="10" t="str">
        <f t="shared" si="66"/>
        <v>$DB$66</v>
      </c>
      <c r="DM66" s="29" t="str">
        <f ca="1">IF(DN66="","",SUM(1+MAXA(DM$1:DM65)))</f>
        <v/>
      </c>
      <c r="DN66" s="8" t="str" cm="1">
        <f t="array" aca="1" ref="DN66" ca="1">IF(ISNUMBER(SEARCH(DN$1,INDEX(INDIRECT(DO$1),ROW(DL66),1)))=TRUE,INDIRECT(DL66),"")</f>
        <v/>
      </c>
      <c r="DO66" s="13" t="s">
        <v>1192</v>
      </c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 t="s">
        <v>1192</v>
      </c>
      <c r="EA66" s="10" t="str">
        <f t="shared" ca="1" si="35"/>
        <v/>
      </c>
      <c r="EB66" s="22"/>
      <c r="EC66" s="14"/>
      <c r="ED66" s="14"/>
      <c r="EE66" s="15"/>
      <c r="EF66" s="15"/>
      <c r="EG66" s="92"/>
      <c r="EH66" s="10" t="str" cm="1">
        <f t="array" aca="1" ref="EH66" ca="1">IF(INDIRECT(ADDRESS(ROW(),COLUMN()-6))="","X",IF(INDIRECT(ADDRESS(ROW(),COLUMN()-5))="",0,"OK"))</f>
        <v>X</v>
      </c>
      <c r="EI66" s="29" t="str">
        <f ca="1">IF(EJ66="","",SUM(1+MAXA(EI$1:EI65)))</f>
        <v/>
      </c>
      <c r="EJ66" s="8" t="str" cm="1">
        <f t="array" aca="1" ref="EJ66" ca="1">IF(EH66=0,INDIRECT(ADDRESS(ROW(),COLUMN()-8)),"")</f>
        <v/>
      </c>
      <c r="EK66" s="31"/>
      <c r="EL66" s="10" t="str">
        <f t="shared" si="5"/>
        <v>$EB$66</v>
      </c>
      <c r="EM66" s="29" t="str">
        <f ca="1">IF(EN66="","",SUM(1+MAXA(EM$1:EM65)))</f>
        <v/>
      </c>
      <c r="EN66" s="8" t="str" cm="1">
        <f t="array" aca="1" ref="EN66" ca="1">IF(ISNUMBER(SEARCH(EN$1,INDEX(INDIRECT(EO$1),ROW(EL66),1)))=TRUE,INDIRECT(EL66),"")</f>
        <v/>
      </c>
      <c r="EO66" s="13" t="s">
        <v>1192</v>
      </c>
      <c r="EP66" s="13"/>
      <c r="EQ66" s="13"/>
      <c r="ER66" s="13"/>
      <c r="ES66" s="13"/>
      <c r="ET66" s="13"/>
      <c r="EU66" s="13"/>
      <c r="EV66" s="13"/>
      <c r="EW66" s="13"/>
      <c r="EX66" s="13"/>
      <c r="EY66" s="13"/>
      <c r="EZ66" s="13"/>
      <c r="FA66" s="10" t="str">
        <f t="shared" ca="1" si="36"/>
        <v/>
      </c>
      <c r="FB66" s="22" t="s">
        <v>839</v>
      </c>
      <c r="FC66" s="14" t="s">
        <v>849</v>
      </c>
      <c r="FD66" s="14" t="s">
        <v>850</v>
      </c>
      <c r="FE66" s="27" t="str" cm="1">
        <f t="array" aca="1" ref="FE66" ca="1">CONCATENATE($A$37,INDIRECT(ADDRESS(ROW(),COLUMN()-2)),"%20",INDIRECT(ADDRESS(ROW(),COLUMN()-1)),$A$39,INDIRECT(ADDRESS(ROW(),COLUMN()-2)),"%20",INDIRECT(ADDRESS(ROW(),COLUMN()-1)))</f>
        <v>https://maps.yandex.ru/?ll=38.798315%2035.73326&amp;z=16&amp;text=38.798315%2035.73326</v>
      </c>
      <c r="FF66" s="87" t="str" cm="1">
        <f t="array" aca="1" ref="FF66" ca="1">CONCATENATE($A$40,INDIRECT(ADDRESS(ROW(),COLUMN()-3)),"%2C",INDIRECT(ADDRESS(ROW(),COLUMN()-2)))</f>
        <v>https://maps.google.com/maps?q=38.798315%2C35.73326</v>
      </c>
      <c r="FG66" s="92" t="s">
        <v>3229</v>
      </c>
      <c r="FH66" s="10" t="str" cm="1">
        <f t="array" aca="1" ref="FH66" ca="1">IF(INDIRECT(ADDRESS(ROW(),COLUMN()-6))="","X",IF(INDIRECT(ADDRESS(ROW(),COLUMN()-5))="",0,"OK"))</f>
        <v>OK</v>
      </c>
      <c r="FI66" s="29" t="str">
        <f ca="1">IF(FJ66="","",SUM(1+MAXA(FI$1:FI65)))</f>
        <v/>
      </c>
      <c r="FJ66" s="8" t="str" cm="1">
        <f t="array" aca="1" ref="FJ66" ca="1">IF(FH66=0,INDIRECT(ADDRESS(ROW(),COLUMN()-8)),"")</f>
        <v/>
      </c>
      <c r="FK66" s="31"/>
      <c r="FL66" s="10" t="str">
        <f t="shared" si="6"/>
        <v>$FB$66</v>
      </c>
      <c r="FM66" s="29" t="str">
        <f ca="1">IF(FN66="","",SUM(1+MAXA(FM$1:FM65)))</f>
        <v/>
      </c>
      <c r="FN66" s="8" t="str" cm="1">
        <f t="array" aca="1" ref="FN66" ca="1">IF(ISNUMBER(SEARCH(FN$1,INDEX(INDIRECT(FO$1),ROW(FL66),1)))=TRUE,INDIRECT(FL66),"")</f>
        <v/>
      </c>
      <c r="FO66" s="13" t="s">
        <v>1192</v>
      </c>
      <c r="FP66" s="13" t="s">
        <v>1192</v>
      </c>
      <c r="FQ66" s="13" t="s">
        <v>1192</v>
      </c>
      <c r="FR66" s="13" t="s">
        <v>1192</v>
      </c>
      <c r="FS66" s="13" t="s">
        <v>1192</v>
      </c>
      <c r="FT66" s="13"/>
      <c r="FU66" s="13"/>
      <c r="FV66" s="13"/>
      <c r="FW66" s="13"/>
      <c r="FX66" s="13"/>
      <c r="FY66" s="13"/>
      <c r="FZ66" s="13"/>
      <c r="GA66" s="10" t="str">
        <f t="shared" ca="1" si="37"/>
        <v/>
      </c>
      <c r="GB66" s="22"/>
      <c r="GC66" s="14"/>
      <c r="GD66" s="14"/>
      <c r="GE66" s="24"/>
      <c r="GF66" s="88"/>
      <c r="GG66" s="115"/>
      <c r="GH66" s="10" t="str" cm="1">
        <f t="array" aca="1" ref="GH66" ca="1">IF(INDIRECT(ADDRESS(ROW(),COLUMN()-6))="","X",IF(INDIRECT(ADDRESS(ROW(),COLUMN()-5))="",0,"OK"))</f>
        <v>X</v>
      </c>
      <c r="GI66" s="29" t="str">
        <f ca="1">IF(GJ66="","",SUM(1+MAXA(GI$1:GI65)))</f>
        <v/>
      </c>
      <c r="GJ66" s="8" t="str" cm="1">
        <f t="array" aca="1" ref="GJ66" ca="1">IF(GH66=0,INDIRECT(ADDRESS(ROW(),COLUMN()-8)),"")</f>
        <v/>
      </c>
      <c r="GK66" s="31"/>
      <c r="GL66" s="10" t="str">
        <f t="shared" si="7"/>
        <v>$GB$66</v>
      </c>
      <c r="GM66" s="29" t="str">
        <f ca="1">IF(GN66="","",SUM(1+MAXA(GM$1:GM65)))</f>
        <v/>
      </c>
      <c r="GN66" s="8" t="str" cm="1">
        <f t="array" aca="1" ref="GN66" ca="1">IF(ISNUMBER(SEARCH(GN$1,INDEX(INDIRECT(GO$1),ROW(GL66),1)))=TRUE,INDIRECT(GL66),"")</f>
        <v/>
      </c>
      <c r="GO66" s="13" t="s">
        <v>1192</v>
      </c>
      <c r="GP66" s="13" t="s">
        <v>1192</v>
      </c>
      <c r="GQ66" s="13" t="s">
        <v>1192</v>
      </c>
      <c r="GR66" s="13" t="s">
        <v>1192</v>
      </c>
      <c r="GS66" s="13" t="s">
        <v>1192</v>
      </c>
      <c r="GT66" s="13"/>
      <c r="GU66" s="13"/>
      <c r="GV66" s="13"/>
      <c r="GW66" s="13"/>
      <c r="GX66" s="13"/>
      <c r="GY66" s="13"/>
      <c r="GZ66" s="13"/>
      <c r="HA66" s="10" t="str">
        <f t="shared" ca="1" si="38"/>
        <v/>
      </c>
      <c r="HB66" s="22"/>
      <c r="HC66" s="14"/>
      <c r="HD66" s="14"/>
      <c r="HE66" s="23"/>
      <c r="HF66" s="23"/>
      <c r="HG66" s="79"/>
      <c r="HH66" s="10" t="str" cm="1">
        <f t="array" aca="1" ref="HH66" ca="1">IF(INDIRECT(ADDRESS(ROW(),COLUMN()-6))="","X",IF(INDIRECT(ADDRESS(ROW(),COLUMN()-5))="",0,"OK"))</f>
        <v>X</v>
      </c>
      <c r="HI66" s="29" t="str">
        <f ca="1">IF(HJ66="","",SUM(1+MAXA(HI$1:HI65)))</f>
        <v/>
      </c>
      <c r="HJ66" s="8" t="str" cm="1">
        <f t="array" aca="1" ref="HJ66" ca="1">IF(HH66=0,INDIRECT(ADDRESS(ROW(),COLUMN()-8)),"")</f>
        <v/>
      </c>
      <c r="HK66" s="31"/>
      <c r="HL66" s="10" t="str">
        <f t="shared" si="8"/>
        <v>$HB$66</v>
      </c>
      <c r="HM66" s="29" t="str">
        <f ca="1">IF(HN66="","",SUM(1+MAXA(HM$1:HM65)))</f>
        <v/>
      </c>
      <c r="HN66" s="8" t="str" cm="1">
        <f t="array" aca="1" ref="HN66" ca="1">IF(ISNUMBER(SEARCH(HN$1,INDEX(INDIRECT(HO$1),ROW(HL66),1)))=TRUE,INDIRECT(HL66),"")</f>
        <v/>
      </c>
      <c r="HO66" s="13" t="s">
        <v>1192</v>
      </c>
      <c r="HP66" s="13" t="s">
        <v>1192</v>
      </c>
      <c r="HQ66" s="13" t="s">
        <v>1192</v>
      </c>
      <c r="HR66" s="13"/>
      <c r="HS66" s="13"/>
      <c r="HT66" s="13"/>
      <c r="HU66" s="13"/>
      <c r="HV66" s="13"/>
      <c r="HW66" s="13"/>
      <c r="HX66" s="13"/>
      <c r="HY66" s="13" t="s">
        <v>1192</v>
      </c>
      <c r="HZ66" s="13" t="s">
        <v>1192</v>
      </c>
      <c r="IA66" s="10" t="str">
        <f t="shared" ca="1" si="39"/>
        <v/>
      </c>
      <c r="IB66" s="22" t="s">
        <v>840</v>
      </c>
      <c r="IC66" s="14" t="s">
        <v>841</v>
      </c>
      <c r="ID66" s="14" t="s">
        <v>842</v>
      </c>
      <c r="IE66" s="27" t="str" cm="1">
        <f t="array" aca="1" ref="IE66" ca="1">CONCATENATE($A$37,INDIRECT(ADDRESS(ROW(),COLUMN()-2)),"%20",INDIRECT(ADDRESS(ROW(),COLUMN()-1)),$A$39,INDIRECT(ADDRESS(ROW(),COLUMN()-2)),"%20",INDIRECT(ADDRESS(ROW(),COLUMN()-1)))</f>
        <v>https://maps.yandex.ru/?ll=38.849666%2035.489441&amp;z=16&amp;text=38.849666%2035.489441</v>
      </c>
      <c r="IF66" s="87" t="str" cm="1">
        <f t="array" aca="1" ref="IF66" ca="1">CONCATENATE($A$40,INDIRECT(ADDRESS(ROW(),COLUMN()-3)),"%2C",INDIRECT(ADDRESS(ROW(),COLUMN()-2)))</f>
        <v>https://maps.google.com/maps?q=38.849666%2C35.489441</v>
      </c>
      <c r="IG66" s="79" t="s">
        <v>3727</v>
      </c>
      <c r="IH66" s="10" t="str" cm="1">
        <f t="array" aca="1" ref="IH66" ca="1">IF(INDIRECT(ADDRESS(ROW(),COLUMN()-6))="","X",IF(INDIRECT(ADDRESS(ROW(),COLUMN()-5))="",0,"OK"))</f>
        <v>OK</v>
      </c>
      <c r="II66" s="29" t="str">
        <f ca="1">IF(IJ66="","",SUM(1+MAXA(II$1:II65)))</f>
        <v/>
      </c>
      <c r="IJ66" s="8" t="str" cm="1">
        <f t="array" aca="1" ref="IJ66" ca="1">IF(IH66=0,INDIRECT(ADDRESS(ROW(),COLUMN()-8)),"")</f>
        <v/>
      </c>
      <c r="IK66" s="31"/>
      <c r="IL66" s="10" t="str">
        <f t="shared" si="9"/>
        <v>$IB$66</v>
      </c>
      <c r="IM66" s="29" t="str">
        <f ca="1">IF(IN66="","",SUM(1+MAXA(IM$1:IM65)))</f>
        <v/>
      </c>
      <c r="IN66" s="8" t="str" cm="1">
        <f t="array" aca="1" ref="IN66" ca="1">IF(ISNUMBER(SEARCH(IN$1,INDEX(INDIRECT(IO$1),ROW(IL66),1)))=TRUE,INDIRECT(IL66),"")</f>
        <v/>
      </c>
      <c r="IO66" s="13" t="s">
        <v>1192</v>
      </c>
      <c r="IP66" s="13" t="s">
        <v>1192</v>
      </c>
      <c r="IQ66" s="13" t="s">
        <v>1192</v>
      </c>
      <c r="IR66" s="13"/>
      <c r="IS66" s="13"/>
      <c r="IT66" s="13"/>
      <c r="IU66" s="13"/>
      <c r="IV66" s="13"/>
      <c r="IW66" s="13"/>
      <c r="IX66" s="13" t="s">
        <v>1192</v>
      </c>
      <c r="IY66" s="13" t="s">
        <v>1192</v>
      </c>
      <c r="IZ66" s="13" t="s">
        <v>1192</v>
      </c>
      <c r="JA66" s="10" t="str">
        <f t="shared" ca="1" si="40"/>
        <v/>
      </c>
      <c r="JB66" s="22"/>
      <c r="JC66" s="14"/>
      <c r="JD66" s="14"/>
      <c r="JE66" s="24"/>
      <c r="JF66" s="88"/>
      <c r="JG66" s="101"/>
      <c r="JH66" s="10" t="str" cm="1">
        <f t="array" aca="1" ref="JH66" ca="1">IF(INDIRECT(ADDRESS(ROW(),COLUMN()-6))="","X",IF(INDIRECT(ADDRESS(ROW(),COLUMN()-5))="",0,"OK"))</f>
        <v>X</v>
      </c>
      <c r="JI66" s="29" t="str">
        <f ca="1">IF(JJ66="","",SUM(1+MAXA(JI$1:JI65)))</f>
        <v/>
      </c>
      <c r="JJ66" s="8" t="str" cm="1">
        <f t="array" aca="1" ref="JJ66" ca="1">IF(JH66=0,INDIRECT(ADDRESS(ROW(),COLUMN()-8)),"")</f>
        <v/>
      </c>
      <c r="JK66" s="31"/>
      <c r="JL66" s="10" t="str">
        <f t="shared" si="10"/>
        <v>$JB$66</v>
      </c>
      <c r="JM66" s="29" t="str">
        <f ca="1">IF(JN66="","",SUM(1+MAXA(JM$1:JM65)))</f>
        <v/>
      </c>
      <c r="JN66" s="8" t="str" cm="1">
        <f t="array" aca="1" ref="JN66" ca="1">IF(ISNUMBER(SEARCH(JN$1,INDEX(INDIRECT(JO$1),ROW(JL66),1)))=TRUE,INDIRECT(JL66),"")</f>
        <v/>
      </c>
      <c r="JO66" s="13" t="s">
        <v>1192</v>
      </c>
      <c r="JP66" s="13" t="s">
        <v>1192</v>
      </c>
      <c r="JQ66" s="13" t="s">
        <v>1192</v>
      </c>
      <c r="JR66" s="13"/>
      <c r="JS66" s="13"/>
      <c r="JT66" s="13"/>
      <c r="JU66" s="13"/>
      <c r="JV66" s="13"/>
      <c r="JW66" s="13"/>
      <c r="JX66" s="13" t="s">
        <v>1192</v>
      </c>
      <c r="JY66" s="13" t="s">
        <v>1192</v>
      </c>
      <c r="JZ66" s="13" t="s">
        <v>1192</v>
      </c>
      <c r="KA66" s="10" t="str">
        <f t="shared" ca="1" si="41"/>
        <v/>
      </c>
      <c r="KB66" s="22" t="s">
        <v>3162</v>
      </c>
      <c r="KC66" s="6" t="s">
        <v>3754</v>
      </c>
      <c r="KD66" s="6" t="s">
        <v>3755</v>
      </c>
      <c r="KE66" s="27" t="str" cm="1">
        <f t="array" aca="1" ref="KE66" ca="1">CONCATENATE($A$37,INDIRECT(ADDRESS(ROW(),COLUMN()-2)),"%20",INDIRECT(ADDRESS(ROW(),COLUMN()-1)),$A$39,INDIRECT(ADDRESS(ROW(),COLUMN()-2)),"%20",INDIRECT(ADDRESS(ROW(),COLUMN()-1)))</f>
        <v>https://maps.yandex.ru/?ll=38.656571%2035.577167&amp;z=16&amp;text=38.656571%2035.577167</v>
      </c>
      <c r="KF66" s="87" t="str" cm="1">
        <f t="array" aca="1" ref="KF66" ca="1">CONCATENATE($A$40,INDIRECT(ADDRESS(ROW(),COLUMN()-3)),"%2C",INDIRECT(ADDRESS(ROW(),COLUMN()-2)))</f>
        <v>https://maps.google.com/maps?q=38.656571%2C35.577167</v>
      </c>
      <c r="KG66" s="79" t="s">
        <v>3229</v>
      </c>
      <c r="KH66" s="10" t="str" cm="1">
        <f t="array" aca="1" ref="KH66" ca="1">IF(INDIRECT(ADDRESS(ROW(),COLUMN()-6))="","X",IF(INDIRECT(ADDRESS(ROW(),COLUMN()-5))="",0,"OK"))</f>
        <v>OK</v>
      </c>
      <c r="KI66" s="29" t="str">
        <f ca="1">IF(KJ66="","",SUM(1+MAXA(KI$1:KI65)))</f>
        <v/>
      </c>
      <c r="KJ66" s="8" t="str" cm="1">
        <f t="array" aca="1" ref="KJ66" ca="1">IF(KH66=0,INDIRECT(ADDRESS(ROW(),COLUMN()-8)),"")</f>
        <v/>
      </c>
      <c r="KK66" s="31"/>
      <c r="KL66" s="10" t="str">
        <f t="shared" si="11"/>
        <v>$KB$66</v>
      </c>
      <c r="KM66" s="29" t="str">
        <f ca="1">IF(KN66="","",SUM(1+MAXA(KM$1:KM65)))</f>
        <v/>
      </c>
      <c r="KN66" s="8" t="str" cm="1">
        <f t="array" aca="1" ref="KN66" ca="1">IF(ISNUMBER(SEARCH(KN$1,INDEX(INDIRECT(KO$1),ROW(KL66),1)))=TRUE,INDIRECT(KL66),"")</f>
        <v/>
      </c>
      <c r="KO66" s="13" t="s">
        <v>1192</v>
      </c>
      <c r="KP66" s="13" t="s">
        <v>1192</v>
      </c>
      <c r="KQ66" s="13" t="s">
        <v>1192</v>
      </c>
      <c r="KR66" s="13"/>
      <c r="KS66" s="13"/>
      <c r="KT66" s="13"/>
      <c r="KU66" s="13"/>
      <c r="KV66" s="13"/>
      <c r="KW66" s="13"/>
      <c r="KX66" s="13"/>
      <c r="KY66" s="13" t="s">
        <v>1192</v>
      </c>
      <c r="KZ66" s="13" t="s">
        <v>1192</v>
      </c>
      <c r="LA66" s="10" t="str">
        <f t="shared" ca="1" si="42"/>
        <v/>
      </c>
      <c r="LB66" s="8"/>
      <c r="LC66" s="10"/>
      <c r="LD66" s="10"/>
      <c r="LG66" s="79"/>
      <c r="LH66" s="10" t="str" cm="1">
        <f t="array" aca="1" ref="LH66" ca="1">IF(INDIRECT(ADDRESS(ROW(),COLUMN()-6))="","X",IF(INDIRECT(ADDRESS(ROW(),COLUMN()-5))="",0,"OK"))</f>
        <v>X</v>
      </c>
      <c r="LI66" s="29" t="str">
        <f ca="1">IF(LJ66="","",SUM(1+MAXA(LI$1:LI65)))</f>
        <v/>
      </c>
      <c r="LJ66" s="8" t="str" cm="1">
        <f t="array" aca="1" ref="LJ66" ca="1">IF(LH66=0,INDIRECT(ADDRESS(ROW(),COLUMN()-8)),"")</f>
        <v/>
      </c>
      <c r="LK66" s="31"/>
      <c r="LL66" s="10" t="str">
        <f t="shared" si="12"/>
        <v>$LB$66</v>
      </c>
      <c r="LM66" s="29" t="str">
        <f ca="1">IF(LN66="","",SUM(1+MAXA(LM$1:LM65)))</f>
        <v/>
      </c>
      <c r="LN66" s="8" t="str" cm="1">
        <f t="array" aca="1" ref="LN66" ca="1">IF(ISNUMBER(SEARCH(LN$1,INDEX(INDIRECT(LO$1),ROW(LL66),1)))=TRUE,INDIRECT(LL66),"")</f>
        <v/>
      </c>
      <c r="LO66" s="13" t="s">
        <v>1192</v>
      </c>
      <c r="LP66" s="13" t="s">
        <v>1192</v>
      </c>
      <c r="LQ66" s="13" t="s">
        <v>1192</v>
      </c>
      <c r="LR66" s="13" t="s">
        <v>1192</v>
      </c>
      <c r="LS66" s="13"/>
      <c r="LT66" s="13"/>
      <c r="LU66" s="13"/>
      <c r="LV66" s="13"/>
      <c r="LW66" s="13"/>
      <c r="LX66" s="13"/>
      <c r="LY66" s="13" t="s">
        <v>1192</v>
      </c>
      <c r="LZ66" s="13" t="s">
        <v>1192</v>
      </c>
      <c r="MA66" s="10" t="str">
        <f t="shared" ca="1" si="43"/>
        <v/>
      </c>
      <c r="MB66" s="8" t="s">
        <v>816</v>
      </c>
      <c r="MC66" s="10" t="s">
        <v>817</v>
      </c>
      <c r="MD66" s="10" t="s">
        <v>818</v>
      </c>
      <c r="ME66" s="27" t="str" cm="1">
        <f t="array" aca="1" ref="ME66" ca="1">CONCATENATE($A$37,INDIRECT(ADDRESS(ROW(),COLUMN()-2)),"%20",INDIRECT(ADDRESS(ROW(),COLUMN()-1)),$A$39,INDIRECT(ADDRESS(ROW(),COLUMN()-2)),"%20",INDIRECT(ADDRESS(ROW(),COLUMN()-1)))</f>
        <v>https://maps.yandex.ru/?ll=38.977388%2035.958597&amp;z=16&amp;text=38.977388%2035.958597</v>
      </c>
      <c r="MF66" s="87" t="str" cm="1">
        <f t="array" aca="1" ref="MF66" ca="1">CONCATENATE($A$40,INDIRECT(ADDRESS(ROW(),COLUMN()-3)),"%2C",INDIRECT(ADDRESS(ROW(),COLUMN()-2)))</f>
        <v>https://maps.google.com/maps?q=38.977388%2C35.958597</v>
      </c>
      <c r="MG66" s="79" t="s">
        <v>3229</v>
      </c>
      <c r="MH66" s="10" t="str" cm="1">
        <f t="array" aca="1" ref="MH66" ca="1">IF(INDIRECT(ADDRESS(ROW(),COLUMN()-6))="","X",IF(INDIRECT(ADDRESS(ROW(),COLUMN()-5))="",0,"OK"))</f>
        <v>OK</v>
      </c>
      <c r="MI66" s="29" t="str">
        <f ca="1">IF(MJ66="","",SUM(1+MAXA(MI$1:MI65)))</f>
        <v/>
      </c>
      <c r="MJ66" s="8" t="str" cm="1">
        <f t="array" aca="1" ref="MJ66" ca="1">IF(MH66=0,INDIRECT(ADDRESS(ROW(),COLUMN()-8)),"")</f>
        <v/>
      </c>
      <c r="MK66" s="31"/>
      <c r="ML66" s="10" t="str">
        <f t="shared" si="13"/>
        <v>$MB$66</v>
      </c>
      <c r="MM66" s="29" t="str">
        <f ca="1">IF(MN66="","",SUM(1+MAXA(MM$1:MM65)))</f>
        <v/>
      </c>
      <c r="MN66" s="8" t="str" cm="1">
        <f t="array" aca="1" ref="MN66" ca="1">IF(ISNUMBER(SEARCH(MN$1,INDEX(INDIRECT(MO$1),ROW(ML66),1)))=TRUE,INDIRECT(ML66),"")</f>
        <v/>
      </c>
      <c r="MO66" s="13" t="s">
        <v>1192</v>
      </c>
      <c r="MP66" s="13" t="s">
        <v>1192</v>
      </c>
      <c r="MQ66" s="13" t="s">
        <v>1192</v>
      </c>
      <c r="MR66" s="13"/>
      <c r="MS66" s="13"/>
      <c r="MT66" s="13"/>
      <c r="MU66" s="13"/>
      <c r="MV66" s="13"/>
      <c r="MW66" s="13" t="s">
        <v>1192</v>
      </c>
      <c r="MX66" s="13"/>
      <c r="MY66" s="13" t="s">
        <v>1192</v>
      </c>
      <c r="MZ66" s="13" t="s">
        <v>1192</v>
      </c>
      <c r="NA66" s="10" t="str">
        <f t="shared" ca="1" si="44"/>
        <v/>
      </c>
      <c r="NB66" s="8"/>
      <c r="NC66" s="10"/>
      <c r="ND66" s="10"/>
      <c r="NG66" s="81"/>
      <c r="NH66" s="10" t="str" cm="1">
        <f t="array" aca="1" ref="NH66" ca="1">IF(INDIRECT(ADDRESS(ROW(),COLUMN()-6))="","X",IF(INDIRECT(ADDRESS(ROW(),COLUMN()-5))="",0,"OK"))</f>
        <v>X</v>
      </c>
      <c r="NI66" s="29" t="str">
        <f ca="1">IF(NJ66="","",SUM(1+MAXA(NI$1:NI65)))</f>
        <v/>
      </c>
      <c r="NJ66" s="8" t="str" cm="1">
        <f t="array" aca="1" ref="NJ66" ca="1">IF(NH66=0,INDIRECT(ADDRESS(ROW(),COLUMN()-8)),"")</f>
        <v/>
      </c>
      <c r="NK66" s="31"/>
      <c r="NL66" s="10" t="str">
        <f t="shared" si="14"/>
        <v>$NB$66</v>
      </c>
      <c r="NM66" s="29" t="str">
        <f ca="1">IF(NN66="","",SUM(1+MAXA(NM$1:NM65)))</f>
        <v/>
      </c>
      <c r="NN66" s="8" t="str" cm="1">
        <f t="array" aca="1" ref="NN66" ca="1">IF(ISNUMBER(SEARCH(NN$1,INDEX(INDIRECT(NO$1),ROW(NL66),1)))=TRUE,INDIRECT(NL66),"")</f>
        <v/>
      </c>
      <c r="NO66" s="13" t="s">
        <v>1192</v>
      </c>
      <c r="NP66" s="13" t="s">
        <v>1192</v>
      </c>
      <c r="NQ66" s="13" t="s">
        <v>1192</v>
      </c>
      <c r="NR66" s="13"/>
      <c r="NS66" s="13"/>
      <c r="NT66" s="13"/>
      <c r="NU66" s="13"/>
      <c r="NV66" s="13"/>
      <c r="NW66" s="13"/>
      <c r="NX66" s="13" t="s">
        <v>1192</v>
      </c>
      <c r="NY66" s="13" t="s">
        <v>1192</v>
      </c>
      <c r="NZ66" s="13"/>
      <c r="OA66" s="10" t="str">
        <f t="shared" ca="1" si="45"/>
        <v/>
      </c>
      <c r="OB66" s="8" t="s">
        <v>4431</v>
      </c>
      <c r="OC66" s="3" t="s">
        <v>4432</v>
      </c>
      <c r="OD66" s="3" t="s">
        <v>4433</v>
      </c>
      <c r="OE66" s="27" t="str" cm="1">
        <f t="array" aca="1" ref="OE66" ca="1">CONCATENATE($A$37,INDIRECT(ADDRESS(ROW(),COLUMN()-2)),"%20",INDIRECT(ADDRESS(ROW(),COLUMN()-1)),$A$39,INDIRECT(ADDRESS(ROW(),COLUMN()-2)),"%20",INDIRECT(ADDRESS(ROW(),COLUMN()-1)))</f>
        <v>https://maps.yandex.ru/?ll=38.388787%2035.480670&amp;z=16&amp;text=38.388787%2035.480670</v>
      </c>
      <c r="OF66" s="87" t="str" cm="1">
        <f t="array" aca="1" ref="OF66" ca="1">CONCATENATE($A$40,INDIRECT(ADDRESS(ROW(),COLUMN()-3)),"%2C",INDIRECT(ADDRESS(ROW(),COLUMN()-2)))</f>
        <v>https://maps.google.com/maps?q=38.388787%2C35.480670</v>
      </c>
      <c r="OG66" s="79" t="s">
        <v>3229</v>
      </c>
      <c r="OH66" s="10" t="str" cm="1">
        <f t="array" aca="1" ref="OH66" ca="1">IF(INDIRECT(ADDRESS(ROW(),COLUMN()-6))="","X",IF(INDIRECT(ADDRESS(ROW(),COLUMN()-5))="",0,"OK"))</f>
        <v>OK</v>
      </c>
      <c r="OI66" s="29" t="str">
        <f ca="1">IF(OJ66="","",SUM(1+MAXA(OI$1:OI65)))</f>
        <v/>
      </c>
      <c r="OJ66" s="8" t="str" cm="1">
        <f t="array" aca="1" ref="OJ66" ca="1">IF(OH66=0,INDIRECT(ADDRESS(ROW(),COLUMN()-8)),"")</f>
        <v/>
      </c>
      <c r="OK66" s="31"/>
      <c r="OL66" s="10" t="str">
        <f t="shared" si="15"/>
        <v>$OB$66</v>
      </c>
      <c r="OM66" s="29" t="str">
        <f ca="1">IF(ON66="","",SUM(1+MAXA(OM$1:OM65)))</f>
        <v/>
      </c>
      <c r="ON66" s="8" t="str" cm="1">
        <f t="array" aca="1" ref="ON66" ca="1">IF(ISNUMBER(SEARCH(ON$1,INDEX(INDIRECT(OO$1),ROW(OL66),1)))=TRUE,INDIRECT(OL66),"")</f>
        <v/>
      </c>
      <c r="OO66" s="13" t="s">
        <v>1192</v>
      </c>
      <c r="OP66" s="13"/>
      <c r="OQ66" s="13"/>
      <c r="OR66" s="13"/>
      <c r="OS66" s="13"/>
      <c r="OT66" s="13"/>
      <c r="OU66" s="13"/>
      <c r="OV66" s="13"/>
      <c r="OW66" s="13"/>
      <c r="OX66" s="13"/>
      <c r="OY66" s="13"/>
      <c r="OZ66" s="13" t="s">
        <v>1192</v>
      </c>
      <c r="PA66" s="10" t="str">
        <f t="shared" ca="1" si="46"/>
        <v/>
      </c>
      <c r="PB66" s="22"/>
      <c r="PC66" s="15"/>
      <c r="PD66" s="14"/>
      <c r="PE66" s="15"/>
      <c r="PF66" s="15"/>
      <c r="PG66" s="79"/>
      <c r="PH66" s="10" t="str" cm="1">
        <f t="array" aca="1" ref="PH66" ca="1">IF(INDIRECT(ADDRESS(ROW(),COLUMN()-6))="","X",IF(INDIRECT(ADDRESS(ROW(),COLUMN()-5))="",0,"OK"))</f>
        <v>X</v>
      </c>
      <c r="PI66" s="29" t="str">
        <f ca="1">IF(PJ66="","",SUM(1+MAXA(PI$1:PI65)))</f>
        <v/>
      </c>
      <c r="PJ66" s="8" t="str" cm="1">
        <f t="array" aca="1" ref="PJ66" ca="1">IF(PH66=0,INDIRECT(ADDRESS(ROW(),COLUMN()-8)),"")</f>
        <v/>
      </c>
      <c r="PK66" s="31"/>
      <c r="PL66" s="10" t="str">
        <f t="shared" si="16"/>
        <v>$PB$66</v>
      </c>
      <c r="PM66" s="29" t="str">
        <f ca="1">IF(PN66="","",SUM(1+MAXA(PM$1:PM65)))</f>
        <v/>
      </c>
      <c r="PN66" s="8" t="str" cm="1">
        <f t="array" aca="1" ref="PN66" ca="1">IF(ISNUMBER(SEARCH(PN$1,INDEX(INDIRECT(PO$1),ROW(PL66),1)))=TRUE,INDIRECT(PL66),"")</f>
        <v/>
      </c>
      <c r="PO66" s="13" t="s">
        <v>1192</v>
      </c>
      <c r="PP66" s="13" t="s">
        <v>1192</v>
      </c>
      <c r="PQ66" s="13" t="s">
        <v>1192</v>
      </c>
      <c r="PR66" s="13" t="s">
        <v>1192</v>
      </c>
      <c r="PS66" s="13"/>
      <c r="PT66" s="13"/>
      <c r="PU66" s="13"/>
      <c r="PV66" s="13"/>
      <c r="PW66" s="13"/>
      <c r="PX66" s="13"/>
      <c r="PY66" s="13" t="s">
        <v>1192</v>
      </c>
      <c r="PZ66" s="13" t="s">
        <v>1192</v>
      </c>
      <c r="QA66" s="10" t="str">
        <f t="shared" ca="1" si="47"/>
        <v/>
      </c>
      <c r="QB66" s="22" t="s">
        <v>1576</v>
      </c>
      <c r="QC66" s="6" t="s">
        <v>1671</v>
      </c>
      <c r="QD66" s="6" t="s">
        <v>1672</v>
      </c>
      <c r="QE66" s="27" t="str" cm="1">
        <f t="array" aca="1" ref="QE66" ca="1">CONCATENATE($A$37,INDIRECT(ADDRESS(ROW(),COLUMN()-2)),"%20",INDIRECT(ADDRESS(ROW(),COLUMN()-1)),$A$39,INDIRECT(ADDRESS(ROW(),COLUMN()-2)),"%20",INDIRECT(ADDRESS(ROW(),COLUMN()-1)))</f>
        <v>https://maps.yandex.ru/?ll=38.614874%2035.339058&amp;z=16&amp;text=38.614874%2035.339058</v>
      </c>
      <c r="QF66" s="87" t="str" cm="1">
        <f t="array" aca="1" ref="QF66" ca="1">CONCATENATE($A$40,INDIRECT(ADDRESS(ROW(),COLUMN()-3)),"%2C",INDIRECT(ADDRESS(ROW(),COLUMN()-2)))</f>
        <v>https://maps.google.com/maps?q=38.614874%2C35.339058</v>
      </c>
      <c r="QG66" s="79" t="s">
        <v>3239</v>
      </c>
      <c r="QH66" s="10" t="str" cm="1">
        <f t="array" aca="1" ref="QH66" ca="1">IF(INDIRECT(ADDRESS(ROW(),COLUMN()-6))="","X",IF(INDIRECT(ADDRESS(ROW(),COLUMN()-5))="",0,"OK"))</f>
        <v>OK</v>
      </c>
      <c r="QI66" s="29" t="str">
        <f ca="1">IF(QJ66="","",SUM(1+MAXA(QI$1:QI65)))</f>
        <v/>
      </c>
      <c r="QJ66" s="8" t="str" cm="1">
        <f t="array" aca="1" ref="QJ66" ca="1">IF(QH66=0,INDIRECT(ADDRESS(ROW(),COLUMN()-8)),"")</f>
        <v/>
      </c>
      <c r="QK66" s="31"/>
      <c r="QL66" s="10" t="str">
        <f t="shared" si="17"/>
        <v>$QB$66</v>
      </c>
      <c r="QM66" s="29" t="str">
        <f ca="1">IF(QN66="","",SUM(1+MAXA(QM$1:QM65)))</f>
        <v/>
      </c>
      <c r="QN66" s="8" t="str" cm="1">
        <f t="array" aca="1" ref="QN66" ca="1">IF(ISNUMBER(SEARCH(QN$1,INDEX(INDIRECT(QO$1),ROW(QL66),1)))=TRUE,INDIRECT(QL66),"")</f>
        <v/>
      </c>
      <c r="QO66" s="13" t="s">
        <v>1192</v>
      </c>
      <c r="QP66" s="13" t="s">
        <v>1192</v>
      </c>
      <c r="QQ66" s="13" t="s">
        <v>1192</v>
      </c>
      <c r="QR66" s="13" t="s">
        <v>1192</v>
      </c>
      <c r="QS66" s="13"/>
      <c r="QT66" s="13"/>
      <c r="QU66" s="13"/>
      <c r="QV66" s="13"/>
      <c r="QW66" s="13"/>
      <c r="QX66" s="13"/>
      <c r="QY66" s="13" t="s">
        <v>1192</v>
      </c>
      <c r="QZ66" s="13" t="s">
        <v>1192</v>
      </c>
      <c r="RA66" s="10" t="str">
        <f t="shared" ca="1" si="48"/>
        <v/>
      </c>
      <c r="RB66" s="22"/>
      <c r="RC66" s="14"/>
      <c r="RD66" s="14"/>
      <c r="RE66" s="24"/>
      <c r="RF66" s="24"/>
      <c r="RG66" s="79"/>
      <c r="RH66" s="10" t="str" cm="1">
        <f t="array" aca="1" ref="RH66" ca="1">IF(INDIRECT(ADDRESS(ROW(),COLUMN()-6))="","X",IF(INDIRECT(ADDRESS(ROW(),COLUMN()-5))="",0,"OK"))</f>
        <v>X</v>
      </c>
      <c r="RI66" s="29" t="str">
        <f ca="1">IF(RJ66="","",SUM(1+MAXA(RI$1:RI65)))</f>
        <v/>
      </c>
      <c r="RJ66" s="8" t="str" cm="1">
        <f t="array" aca="1" ref="RJ66" ca="1">IF(RH66=0,INDIRECT(ADDRESS(ROW(),COLUMN()-8)),"")</f>
        <v/>
      </c>
      <c r="RK66" s="31"/>
      <c r="RL66" s="10" t="str">
        <f t="shared" si="18"/>
        <v>$RB$66</v>
      </c>
      <c r="RM66" s="29" t="str">
        <f ca="1">IF(RN66="","",SUM(1+MAXA(RM$1:RM65)))</f>
        <v/>
      </c>
      <c r="RN66" s="8" t="str" cm="1">
        <f t="array" aca="1" ref="RN66" ca="1">IF(ISNUMBER(SEARCH(RN$1,INDEX(INDIRECT(RO$1),ROW(RL66),1)))=TRUE,INDIRECT(RL66),"")</f>
        <v/>
      </c>
      <c r="RO66" s="13" t="s">
        <v>1192</v>
      </c>
      <c r="RP66" s="13" t="s">
        <v>1192</v>
      </c>
      <c r="RQ66" s="13" t="s">
        <v>1192</v>
      </c>
      <c r="RR66" s="13"/>
      <c r="RS66" s="13"/>
      <c r="RT66" s="13"/>
      <c r="RU66" s="13"/>
      <c r="RV66" s="13"/>
      <c r="RW66" s="13"/>
      <c r="RX66" s="13"/>
      <c r="RY66" s="13" t="s">
        <v>1192</v>
      </c>
      <c r="RZ66" s="13" t="s">
        <v>1192</v>
      </c>
      <c r="SA66" s="10" t="str">
        <f t="shared" ca="1" si="49"/>
        <v/>
      </c>
      <c r="SB66" s="22" t="s">
        <v>4216</v>
      </c>
      <c r="SC66" s="6" t="s">
        <v>4219</v>
      </c>
      <c r="SD66" s="6" t="s">
        <v>4218</v>
      </c>
      <c r="SE66" s="27" t="str" cm="1">
        <f t="array" aca="1" ref="SE66" ca="1">CONCATENATE($A$37,INDIRECT(ADDRESS(ROW(),COLUMN()-2)),"%20",INDIRECT(ADDRESS(ROW(),COLUMN()-1)),$A$39,INDIRECT(ADDRESS(ROW(),COLUMN()-2)),"%20",INDIRECT(ADDRESS(ROW(),COLUMN()-1)))</f>
        <v>https://maps.yandex.ru/?ll=38.845092%2036.645089&amp;z=16&amp;text=38.845092%2036.645089</v>
      </c>
      <c r="SF66" s="87" t="str" cm="1">
        <f t="array" aca="1" ref="SF66" ca="1">CONCATENATE($A$40,INDIRECT(ADDRESS(ROW(),COLUMN()-3)),"%2C",INDIRECT(ADDRESS(ROW(),COLUMN()-2)))</f>
        <v>https://maps.google.com/maps?q=38.845092%2C36.645089</v>
      </c>
      <c r="SG66" s="79" t="s">
        <v>3229</v>
      </c>
      <c r="SH66" s="10" t="str" cm="1">
        <f t="array" aca="1" ref="SH66" ca="1">IF(INDIRECT(ADDRESS(ROW(),COLUMN()-6))="","X",IF(INDIRECT(ADDRESS(ROW(),COLUMN()-5))="",0,"OK"))</f>
        <v>OK</v>
      </c>
      <c r="SI66" s="29" t="str">
        <f ca="1">IF(SJ66="","",SUM(1+MAXA(SI$1:SI65)))</f>
        <v/>
      </c>
      <c r="SJ66" s="8" t="str" cm="1">
        <f t="array" aca="1" ref="SJ66" ca="1">IF(SH66=0,INDIRECT(ADDRESS(ROW(),COLUMN()-8)),"")</f>
        <v/>
      </c>
      <c r="SK66" s="33" t="s">
        <v>1192</v>
      </c>
      <c r="SL66" s="10" t="str">
        <f t="shared" si="19"/>
        <v>$SB$66</v>
      </c>
      <c r="SM66" s="29" t="str">
        <f ca="1">IF(SN66="","",SUM(1+MAXA(SM$1:SM65)))</f>
        <v/>
      </c>
      <c r="SN66" s="8" t="str" cm="1">
        <f t="array" aca="1" ref="SN66" ca="1">IF(ISNUMBER(SEARCH(SN$1,INDEX(SB$1:SB$174,ROW(SL66),1)))=TRUE,INDIRECT(SL66),"")</f>
        <v/>
      </c>
      <c r="SO66" s="13" t="s">
        <v>1192</v>
      </c>
      <c r="SP66" s="13" t="s">
        <v>1192</v>
      </c>
      <c r="SQ66" s="13" t="s">
        <v>1192</v>
      </c>
      <c r="SR66" s="13"/>
      <c r="SS66" s="13"/>
      <c r="ST66" s="13"/>
      <c r="SU66" s="13"/>
      <c r="SV66" s="13"/>
      <c r="SW66" s="13"/>
      <c r="SX66" s="13"/>
      <c r="SY66" s="13" t="s">
        <v>1192</v>
      </c>
      <c r="SZ66" s="13" t="s">
        <v>1192</v>
      </c>
      <c r="TA66" s="10" t="str">
        <f t="shared" ca="1" si="50"/>
        <v/>
      </c>
      <c r="TB66" s="22"/>
      <c r="TC66" s="6"/>
      <c r="TD66" s="6"/>
      <c r="TE66" s="24"/>
      <c r="TF66" s="88"/>
      <c r="TG66" s="101"/>
      <c r="TH66" s="10" t="str" cm="1">
        <f t="array" aca="1" ref="TH66" ca="1">IF(INDIRECT(ADDRESS(ROW(),COLUMN()-6))="","X",IF(INDIRECT(ADDRESS(ROW(),COLUMN()-5))="",0,"OK"))</f>
        <v>X</v>
      </c>
      <c r="TI66" s="29" t="str">
        <f ca="1">IF(TJ66="","",SUM(1+MAXA(TI$1:TI65)))</f>
        <v/>
      </c>
      <c r="TJ66" s="8" t="str" cm="1">
        <f t="array" aca="1" ref="TJ66" ca="1">IF(TH66=0,INDIRECT(ADDRESS(ROW(),COLUMN()-8)),"")</f>
        <v/>
      </c>
      <c r="TK66" s="33" t="s">
        <v>1192</v>
      </c>
      <c r="TL66" s="10" t="str">
        <f t="shared" si="20"/>
        <v>$TB$66</v>
      </c>
      <c r="TM66" s="29" t="str">
        <f ca="1">IF(TN66="","",SUM(1+MAXA(TM$1:TM65)))</f>
        <v/>
      </c>
      <c r="TN66" s="8" t="str" cm="1">
        <f t="array" aca="1" ref="TN66" ca="1">IF(ISNUMBER(SEARCH(TN$1,INDEX(INDIRECT(TO$1),ROW(TL66),1)))=TRUE,INDIRECT(TL66),"")</f>
        <v/>
      </c>
      <c r="TO66" s="13" t="s">
        <v>1192</v>
      </c>
      <c r="TP66" s="13" t="s">
        <v>1192</v>
      </c>
      <c r="TQ66" s="13" t="s">
        <v>1192</v>
      </c>
      <c r="TR66" s="13"/>
      <c r="TS66" s="13"/>
      <c r="TT66" s="13"/>
      <c r="TU66" s="13"/>
      <c r="TV66" s="13"/>
      <c r="TW66" s="13"/>
      <c r="TX66" s="13"/>
      <c r="TY66" s="13" t="s">
        <v>1192</v>
      </c>
      <c r="TZ66" s="13" t="s">
        <v>1192</v>
      </c>
      <c r="UA66" s="14" t="str">
        <f t="shared" ca="1" si="51"/>
        <v/>
      </c>
      <c r="UB66" s="22" t="s">
        <v>2195</v>
      </c>
      <c r="UC66" s="37" t="s">
        <v>2196</v>
      </c>
      <c r="UD66" s="37" t="s">
        <v>2197</v>
      </c>
      <c r="UE66" s="27" t="str" cm="1">
        <f t="array" aca="1" ref="UE66" ca="1">CONCATENATE($A$37,INDIRECT(ADDRESS(ROW(),COLUMN()-2)),"%20",INDIRECT(ADDRESS(ROW(),COLUMN()-1)),$A$39,INDIRECT(ADDRESS(ROW(),COLUMN()-2)),"%20",INDIRECT(ADDRESS(ROW(),COLUMN()-1)))</f>
        <v>https://maps.yandex.ru/?ll=38.398618%2036.064673&amp;z=16&amp;text=38.398618%2036.064673</v>
      </c>
      <c r="UF66" s="87" t="str" cm="1">
        <f t="array" aca="1" ref="UF66" ca="1">CONCATENATE($A$40,INDIRECT(ADDRESS(ROW(),COLUMN()-3)),"%2C",INDIRECT(ADDRESS(ROW(),COLUMN()-2)))</f>
        <v>https://maps.google.com/maps?q=38.398618%2C36.064673</v>
      </c>
      <c r="UG66" s="79" t="s">
        <v>3229</v>
      </c>
      <c r="UH66" s="10" t="str" cm="1">
        <f t="array" aca="1" ref="UH66" ca="1">IF(INDIRECT(ADDRESS(ROW(),COLUMN()-6))="","X",IF(INDIRECT(ADDRESS(ROW(),COLUMN()-5))="",0,"OK"))</f>
        <v>OK</v>
      </c>
      <c r="UI66" s="29" t="str">
        <f ca="1">IF(UJ66="","",SUM(1+MAXA(UI$1:UI65)))</f>
        <v/>
      </c>
      <c r="UJ66" s="8" t="str" cm="1">
        <f t="array" aca="1" ref="UJ66" ca="1">IF(UH66=0,INDIRECT(ADDRESS(ROW(),COLUMN()-8)),"")</f>
        <v/>
      </c>
      <c r="UK66" s="33" t="s">
        <v>1192</v>
      </c>
      <c r="UL66" s="10" t="str">
        <f t="shared" si="21"/>
        <v>$UB$66</v>
      </c>
      <c r="UM66" s="29" t="str">
        <f ca="1">IF(UN66="","",SUM(1+MAXA(UM$1:UM65)))</f>
        <v/>
      </c>
      <c r="UN66" s="8" t="str" cm="1">
        <f t="array" aca="1" ref="UN66" ca="1">IF(ISNUMBER(SEARCH(UN$1,INDEX(INDIRECT(UO$1),ROW(UL66),1)))=TRUE,INDIRECT(UL66),"")</f>
        <v/>
      </c>
      <c r="UO66" s="13" t="s">
        <v>1192</v>
      </c>
      <c r="UP66" s="13" t="s">
        <v>1192</v>
      </c>
      <c r="UQ66" s="13" t="s">
        <v>1192</v>
      </c>
      <c r="UR66" s="13"/>
      <c r="US66" s="13"/>
      <c r="UT66" s="13"/>
      <c r="UU66" s="13"/>
      <c r="UV66" s="13"/>
      <c r="UW66" s="13"/>
      <c r="UX66" s="13"/>
      <c r="UY66" s="13" t="s">
        <v>1192</v>
      </c>
      <c r="UZ66" s="13" t="s">
        <v>1192</v>
      </c>
      <c r="VA66" s="10" t="str">
        <f t="shared" ca="1" si="52"/>
        <v/>
      </c>
      <c r="VB66" s="22" t="s">
        <v>2018</v>
      </c>
      <c r="VC66" s="6" t="s">
        <v>2060</v>
      </c>
      <c r="VD66" s="6" t="s">
        <v>2019</v>
      </c>
      <c r="VE66" s="27" t="str" cm="1">
        <f t="array" aca="1" ref="VE66" ca="1">CONCATENATE($A$37,INDIRECT(ADDRESS(ROW(),COLUMN()-2)),"%20",INDIRECT(ADDRESS(ROW(),COLUMN()-1)),$A$39,INDIRECT(ADDRESS(ROW(),COLUMN()-2)),"%20",INDIRECT(ADDRESS(ROW(),COLUMN()-1)))</f>
        <v>https://maps.yandex.ru/?ll=39.083754%2036.041744&amp;z=16&amp;text=39.083754%2036.041744</v>
      </c>
      <c r="VF66" s="87" t="str" cm="1">
        <f t="array" aca="1" ref="VF66" ca="1">CONCATENATE($A$40,INDIRECT(ADDRESS(ROW(),COLUMN()-3)),"%2C",INDIRECT(ADDRESS(ROW(),COLUMN()-2)))</f>
        <v>https://maps.google.com/maps?q=39.083754%2C36.041744</v>
      </c>
      <c r="VG66" s="79" t="s">
        <v>3229</v>
      </c>
      <c r="VH66" s="10" t="str" cm="1">
        <f t="array" aca="1" ref="VH66" ca="1">IF(INDIRECT(ADDRESS(ROW(),COLUMN()-6))="","X",IF(INDIRECT(ADDRESS(ROW(),COLUMN()-5))="",0,"OK"))</f>
        <v>OK</v>
      </c>
      <c r="VI66" s="29" t="str">
        <f ca="1">IF(VJ66="","",SUM(1+MAXA(VI$1:VI65)))</f>
        <v/>
      </c>
      <c r="VJ66" s="8" t="str" cm="1">
        <f t="array" aca="1" ref="VJ66" ca="1">IF(VH66=0,INDIRECT(ADDRESS(ROW(),COLUMN()-8)),"")</f>
        <v/>
      </c>
      <c r="VK66" s="33" t="s">
        <v>1192</v>
      </c>
      <c r="VL66" s="10" t="str">
        <f t="shared" si="22"/>
        <v>$VB$66</v>
      </c>
      <c r="VM66" s="29" t="str">
        <f ca="1">IF(VN66="","",SUM(1+MAXA(VM$1:VM65)))</f>
        <v/>
      </c>
      <c r="VN66" s="8" t="str" cm="1">
        <f t="array" aca="1" ref="VN66" ca="1">IF(ISNUMBER(SEARCH(VN$1,INDEX(INDIRECT(VO$1),ROW(VL66),1)))=TRUE,INDIRECT(VL66),"")</f>
        <v/>
      </c>
      <c r="VO66" s="13" t="s">
        <v>1192</v>
      </c>
      <c r="VP66" s="13" t="s">
        <v>1192</v>
      </c>
      <c r="VQ66" s="13" t="s">
        <v>1192</v>
      </c>
      <c r="VR66" s="13"/>
      <c r="VS66" s="13"/>
      <c r="VT66" s="13"/>
      <c r="VU66" s="13"/>
      <c r="VV66" s="13"/>
      <c r="VW66" s="13"/>
      <c r="VX66" s="13"/>
      <c r="VY66" s="13" t="s">
        <v>1192</v>
      </c>
      <c r="VZ66" s="13" t="s">
        <v>1192</v>
      </c>
      <c r="WA66" s="10" t="str">
        <f t="shared" ca="1" si="53"/>
        <v/>
      </c>
      <c r="WB66" s="22"/>
      <c r="WC66" s="6"/>
      <c r="WD66" s="6"/>
      <c r="WE66" s="24"/>
      <c r="WF66" s="24"/>
      <c r="WG66" s="79"/>
      <c r="WH66" s="10" t="str" cm="1">
        <f t="array" aca="1" ref="WH66" ca="1">IF(INDIRECT(ADDRESS(ROW(),COLUMN()-6))="","X",IF(INDIRECT(ADDRESS(ROW(),COLUMN()-5))="",0,"OK"))</f>
        <v>X</v>
      </c>
      <c r="WI66" s="29" t="str">
        <f ca="1">IF(WJ66="","",SUM(1+MAXA(WI$1:WI65)))</f>
        <v/>
      </c>
      <c r="WJ66" s="8" t="str" cm="1">
        <f t="array" aca="1" ref="WJ66" ca="1">IF(WH66=0,INDIRECT(ADDRESS(ROW(),COLUMN()-8)),"")</f>
        <v/>
      </c>
      <c r="WK66" s="33" t="s">
        <v>1192</v>
      </c>
      <c r="WL66" s="10" t="str">
        <f t="shared" si="23"/>
        <v>$WB$66</v>
      </c>
      <c r="WM66" s="29" t="str">
        <f ca="1">IF(WN66="","",SUM(1+MAXA(WM$1:WM65)))</f>
        <v/>
      </c>
      <c r="WN66" s="8" t="str" cm="1">
        <f t="array" aca="1" ref="WN66" ca="1">IF(ISNUMBER(SEARCH(WN$1,INDEX(INDIRECT(WO$1),ROW(WL66),1)))=TRUE,INDIRECT(WL66),"")</f>
        <v/>
      </c>
      <c r="WO66" s="13" t="s">
        <v>1192</v>
      </c>
      <c r="WP66" s="13" t="s">
        <v>1192</v>
      </c>
      <c r="WQ66" s="13" t="s">
        <v>1192</v>
      </c>
      <c r="WR66" s="13" t="s">
        <v>1192</v>
      </c>
      <c r="WS66" s="13"/>
      <c r="WT66" s="13"/>
      <c r="WU66" s="13"/>
      <c r="WV66" s="13" t="s">
        <v>1192</v>
      </c>
      <c r="WW66" s="13"/>
      <c r="WX66" s="13"/>
      <c r="WY66" s="13"/>
      <c r="WZ66" s="13" t="s">
        <v>1192</v>
      </c>
      <c r="XA66" s="10" t="str">
        <f t="shared" ca="1" si="54"/>
        <v/>
      </c>
      <c r="XB66" s="22" t="s">
        <v>2302</v>
      </c>
      <c r="XC66" s="37" t="s">
        <v>2303</v>
      </c>
      <c r="XD66" s="37" t="s">
        <v>2304</v>
      </c>
      <c r="XE66" s="27" t="str" cm="1">
        <f t="array" aca="1" ref="XE66" ca="1">CONCATENATE($A$37,INDIRECT(ADDRESS(ROW(),COLUMN()-2)),"%20",INDIRECT(ADDRESS(ROW(),COLUMN()-1)),$A$39,INDIRECT(ADDRESS(ROW(),COLUMN()-2)),"%20",INDIRECT(ADDRESS(ROW(),COLUMN()-1)))</f>
        <v>https://maps.yandex.ru/?ll=38.297778%2035.871111&amp;z=16&amp;text=38.297778%2035.871111</v>
      </c>
      <c r="XF66" s="87" t="str" cm="1">
        <f t="array" aca="1" ref="XF66" ca="1">CONCATENATE($A$40,INDIRECT(ADDRESS(ROW(),COLUMN()-3)),"%2C",INDIRECT(ADDRESS(ROW(),COLUMN()-2)))</f>
        <v>https://maps.google.com/maps?q=38.297778%2C35.871111</v>
      </c>
      <c r="XG66" s="79" t="s">
        <v>3229</v>
      </c>
      <c r="XH66" s="10" t="str" cm="1">
        <f t="array" aca="1" ref="XH66" ca="1">IF(INDIRECT(ADDRESS(ROW(),COLUMN()-6))="","X",IF(INDIRECT(ADDRESS(ROW(),COLUMN()-5))="",0,"OK"))</f>
        <v>OK</v>
      </c>
      <c r="XI66" s="29" t="str">
        <f ca="1">IF(XJ66="","",SUM(1+MAXA(XI$1:XI65)))</f>
        <v/>
      </c>
      <c r="XJ66" s="8" t="str" cm="1">
        <f t="array" aca="1" ref="XJ66" ca="1">IF(XH66=0,INDIRECT(ADDRESS(ROW(),COLUMN()-8)),"")</f>
        <v/>
      </c>
      <c r="XK66" s="33" t="s">
        <v>1192</v>
      </c>
      <c r="XL66" s="10" t="str">
        <f t="shared" si="24"/>
        <v>$XB$66</v>
      </c>
      <c r="XM66" s="29" t="str">
        <f ca="1">IF(XN66="","",SUM(1+MAXA(XM$1:XM65)))</f>
        <v/>
      </c>
      <c r="XN66" s="8" t="str" cm="1">
        <f t="array" aca="1" ref="XN66" ca="1">IF(ISNUMBER(SEARCH(XN$1,INDEX(INDIRECT(XO$1),ROW(XL66),1)))=TRUE,INDIRECT(XL66),"")</f>
        <v/>
      </c>
      <c r="XO66" s="13" t="s">
        <v>1192</v>
      </c>
      <c r="XP66" s="13" t="s">
        <v>1192</v>
      </c>
      <c r="XQ66" s="13" t="s">
        <v>1192</v>
      </c>
      <c r="XR66" s="13" t="s">
        <v>1192</v>
      </c>
      <c r="XS66" s="13"/>
      <c r="XT66" s="13"/>
      <c r="XU66" s="13"/>
      <c r="XV66" s="13"/>
      <c r="XW66" s="13"/>
      <c r="XX66" s="13"/>
      <c r="XY66" s="13" t="s">
        <v>1192</v>
      </c>
      <c r="XZ66" s="13" t="s">
        <v>1192</v>
      </c>
      <c r="YA66" s="10" t="str">
        <f t="shared" ca="1" si="55"/>
        <v/>
      </c>
      <c r="YB66" s="22"/>
      <c r="YC66" s="37"/>
      <c r="YD66" s="37"/>
      <c r="YE66" s="24"/>
      <c r="YF66" s="88"/>
      <c r="YG66" s="101"/>
      <c r="YH66" s="10" t="str" cm="1">
        <f t="array" aca="1" ref="YH66" ca="1">IF(INDIRECT(ADDRESS(ROW(),COLUMN()-6))="","X",IF(INDIRECT(ADDRESS(ROW(),COLUMN()-5))="",0,"OK"))</f>
        <v>X</v>
      </c>
      <c r="YI66" s="29" t="str">
        <f ca="1">IF(YJ66="","",SUM(1+MAXA(YI$1:YI65)))</f>
        <v/>
      </c>
      <c r="YJ66" s="8" t="str" cm="1">
        <f t="array" aca="1" ref="YJ66" ca="1">IF(YH66=0,INDIRECT(ADDRESS(ROW(),COLUMN()-8)),"")</f>
        <v/>
      </c>
      <c r="YK66" s="33" t="s">
        <v>1192</v>
      </c>
      <c r="YL66" s="10" t="str">
        <f t="shared" si="25"/>
        <v>$YB$66</v>
      </c>
      <c r="YM66" s="29" t="str">
        <f ca="1">IF(YN66="","",SUM(1+MAXA(YM$1:YM65)))</f>
        <v/>
      </c>
      <c r="YN66" s="8" t="str" cm="1">
        <f t="array" aca="1" ref="YN66" ca="1">IF(ISNUMBER(SEARCH(YN$1,INDEX(INDIRECT(YO$1),ROW(YL66),1)))=TRUE,INDIRECT(YL66),"")</f>
        <v/>
      </c>
      <c r="YO66" s="13" t="s">
        <v>1192</v>
      </c>
      <c r="YP66" s="13" t="s">
        <v>1192</v>
      </c>
      <c r="YQ66" s="13" t="s">
        <v>1192</v>
      </c>
      <c r="YR66" s="13" t="s">
        <v>1192</v>
      </c>
      <c r="YS66" s="13"/>
      <c r="YT66" s="13"/>
      <c r="YU66" s="13"/>
      <c r="YV66" s="13"/>
      <c r="YW66" s="13"/>
      <c r="YX66" s="13"/>
      <c r="YY66" s="13" t="s">
        <v>1192</v>
      </c>
      <c r="YZ66" s="13" t="s">
        <v>1192</v>
      </c>
      <c r="ZA66" s="10" t="str">
        <f t="shared" ca="1" si="56"/>
        <v/>
      </c>
      <c r="ZB66" s="22" t="s">
        <v>2467</v>
      </c>
      <c r="ZC66" s="37" t="s">
        <v>2468</v>
      </c>
      <c r="ZD66" s="37" t="s">
        <v>2469</v>
      </c>
      <c r="ZE66" s="27" t="str" cm="1">
        <f t="array" aca="1" ref="ZE66" ca="1">CONCATENATE($A$37,INDIRECT(ADDRESS(ROW(),COLUMN()-2)),"%20",INDIRECT(ADDRESS(ROW(),COLUMN()-1)),$A$39,INDIRECT(ADDRESS(ROW(),COLUMN()-2)),"%20",INDIRECT(ADDRESS(ROW(),COLUMN()-1)))</f>
        <v>https://maps.yandex.ru/?ll=38.158991%2035.351619&amp;z=16&amp;text=38.158991%2035.351619</v>
      </c>
      <c r="ZF66" s="87" t="str" cm="1">
        <f t="array" aca="1" ref="ZF66" ca="1">CONCATENATE($A$40,INDIRECT(ADDRESS(ROW(),COLUMN()-3)),"%2C",INDIRECT(ADDRESS(ROW(),COLUMN()-2)))</f>
        <v>https://maps.google.com/maps?q=38.158991%2C35.351619</v>
      </c>
      <c r="ZG66" s="79" t="s">
        <v>3229</v>
      </c>
      <c r="ZH66" s="10" t="str" cm="1">
        <f t="array" aca="1" ref="ZH66" ca="1">IF(INDIRECT(ADDRESS(ROW(),COLUMN()-6))="","X",IF(INDIRECT(ADDRESS(ROW(),COLUMN()-5))="",0,"OK"))</f>
        <v>OK</v>
      </c>
      <c r="ZI66" s="29" t="str">
        <f ca="1">IF(ZJ66="","",SUM(1+MAXA(ZI$1:ZI65)))</f>
        <v/>
      </c>
      <c r="ZJ66" s="8" t="str" cm="1">
        <f t="array" aca="1" ref="ZJ66" ca="1">IF(ZH66=0,INDIRECT(ADDRESS(ROW(),COLUMN()-8)),"")</f>
        <v/>
      </c>
      <c r="ZK66" s="33" t="s">
        <v>1192</v>
      </c>
      <c r="ZL66" s="10" t="str">
        <f t="shared" si="26"/>
        <v>$ZB$66</v>
      </c>
      <c r="ZM66" s="29" t="str">
        <f ca="1">IF(ZN66="","",SUM(1+MAXA(ZM$1:ZM65)))</f>
        <v/>
      </c>
      <c r="ZN66" s="8" t="str" cm="1">
        <f t="array" aca="1" ref="ZN66" ca="1">IF(ISNUMBER(SEARCH(ZN$1,INDEX(INDIRECT(ZO$1),ROW(ZL66),1)))=TRUE,INDIRECT(ZL66),"")</f>
        <v/>
      </c>
      <c r="ZO66" s="13" t="s">
        <v>1192</v>
      </c>
      <c r="ZP66" s="13" t="s">
        <v>1192</v>
      </c>
      <c r="ZQ66" s="13" t="s">
        <v>1192</v>
      </c>
      <c r="ZR66" s="13" t="s">
        <v>1192</v>
      </c>
      <c r="ZS66" s="13"/>
      <c r="ZT66" s="13"/>
      <c r="ZU66" s="13"/>
      <c r="ZV66" s="13"/>
      <c r="ZW66" s="13"/>
      <c r="ZX66" s="13"/>
      <c r="ZY66" s="13"/>
      <c r="ZZ66" s="13" t="s">
        <v>1192</v>
      </c>
      <c r="AAA66" s="10" t="str">
        <f t="shared" ca="1" si="57"/>
        <v/>
      </c>
      <c r="AAB66" s="22" t="s">
        <v>2627</v>
      </c>
      <c r="AAC66" s="6" t="s">
        <v>2628</v>
      </c>
      <c r="AAD66" s="37" t="s">
        <v>2629</v>
      </c>
      <c r="AAE66" s="27" t="str" cm="1">
        <f t="array" aca="1" ref="AAE66" ca="1">CONCATENATE($A$37,INDIRECT(ADDRESS(ROW(),COLUMN()-2)),"%20",INDIRECT(ADDRESS(ROW(),COLUMN()-1)),$A$39,INDIRECT(ADDRESS(ROW(),COLUMN()-2)),"%20",INDIRECT(ADDRESS(ROW(),COLUMN()-1)))</f>
        <v>https://maps.yandex.ru/?ll=38.211325%2035.113672&amp;z=16&amp;text=38.211325%2035.113672</v>
      </c>
      <c r="AAF66" s="87" t="str" cm="1">
        <f t="array" aca="1" ref="AAF66" ca="1">CONCATENATE($A$40,INDIRECT(ADDRESS(ROW(),COLUMN()-3)),"%2C",INDIRECT(ADDRESS(ROW(),COLUMN()-2)))</f>
        <v>https://maps.google.com/maps?q=38.211325%2C35.113672</v>
      </c>
      <c r="AAG66" s="79" t="s">
        <v>3229</v>
      </c>
      <c r="AAH66" s="10" t="str" cm="1">
        <f t="array" aca="1" ref="AAH66" ca="1">IF(INDIRECT(ADDRESS(ROW(),COLUMN()-6))="","X",IF(INDIRECT(ADDRESS(ROW(),COLUMN()-5))="",0,"OK"))</f>
        <v>OK</v>
      </c>
      <c r="AAI66" s="29" t="str">
        <f ca="1">IF(AAJ66="","",SUM(1+MAXA(AAI$1:AAI65)))</f>
        <v/>
      </c>
      <c r="AAJ66" s="8" t="str" cm="1">
        <f t="array" aca="1" ref="AAJ66" ca="1">IF(AAH66=0,INDIRECT(ADDRESS(ROW(),COLUMN()-8)),"")</f>
        <v/>
      </c>
      <c r="AAK66" s="33" t="s">
        <v>1192</v>
      </c>
      <c r="AAL66" s="10" t="str">
        <f t="shared" si="27"/>
        <v>$AAB$66</v>
      </c>
      <c r="AAM66" s="29" t="str">
        <f ca="1">IF(AAN66="","",SUM(1+MAXA(AAM$1:AAM65)))</f>
        <v/>
      </c>
      <c r="AAN66" s="8" t="str" cm="1">
        <f t="array" aca="1" ref="AAN66" ca="1">IF(ISNUMBER(SEARCH(AAN$1,INDEX(INDIRECT(AAO$1),ROW(AAL66),1)))=TRUE,INDIRECT(AAL66),"")</f>
        <v/>
      </c>
      <c r="AAO66" s="13" t="s">
        <v>1192</v>
      </c>
      <c r="AAP66" s="13" t="s">
        <v>1192</v>
      </c>
      <c r="AAQ66" s="13" t="s">
        <v>1192</v>
      </c>
      <c r="AAR66" s="13" t="s">
        <v>1192</v>
      </c>
      <c r="AAS66" s="13" t="s">
        <v>1192</v>
      </c>
      <c r="AAT66" s="13"/>
      <c r="AAU66" s="13"/>
      <c r="AAV66" s="13"/>
      <c r="AAW66" s="13"/>
      <c r="AAX66" s="13"/>
      <c r="AAY66" s="13"/>
      <c r="AAZ66" s="13" t="s">
        <v>1192</v>
      </c>
      <c r="ABA66" s="10" t="str">
        <f t="shared" ca="1" si="58"/>
        <v/>
      </c>
      <c r="ABB66" s="22" t="s">
        <v>4212</v>
      </c>
      <c r="ABC66" s="6" t="s">
        <v>4214</v>
      </c>
      <c r="ABD66" s="37" t="s">
        <v>4213</v>
      </c>
      <c r="ABE66" s="27" t="str" cm="1">
        <f t="array" aca="1" ref="ABE66" ca="1">CONCATENATE($A$37,INDIRECT(ADDRESS(ROW(),COLUMN()-2)),"%20",INDIRECT(ADDRESS(ROW(),COLUMN()-1)),$A$39,INDIRECT(ADDRESS(ROW(),COLUMN()-2)),"%20",INDIRECT(ADDRESS(ROW(),COLUMN()-1)))</f>
        <v>https://maps.yandex.ru/?ll=38.754180%2035.353135&amp;z=16&amp;text=38.754180%2035.353135</v>
      </c>
      <c r="ABF66" s="87" t="str" cm="1">
        <f t="array" aca="1" ref="ABF66" ca="1">CONCATENATE($A$40,INDIRECT(ADDRESS(ROW(),COLUMN()-3)),"%2C",INDIRECT(ADDRESS(ROW(),COLUMN()-2)))</f>
        <v>https://maps.google.com/maps?q=38.754180%2C35.353135</v>
      </c>
      <c r="ABG66" s="79" t="s">
        <v>3229</v>
      </c>
      <c r="ABH66" s="10" t="str" cm="1">
        <f t="array" aca="1" ref="ABH66" ca="1">IF(INDIRECT(ADDRESS(ROW(),COLUMN()-6))="","X",IF(INDIRECT(ADDRESS(ROW(),COLUMN()-5))="",0,"OK"))</f>
        <v>OK</v>
      </c>
      <c r="ABI66" s="29" t="str">
        <f ca="1">IF(ABJ66="","",SUM(1+MAXA(ABI$1:ABI65)))</f>
        <v/>
      </c>
      <c r="ABJ66" s="8" t="str" cm="1">
        <f t="array" aca="1" ref="ABJ66" ca="1">IF(ABH66=0,INDIRECT(ADDRESS(ROW(),COLUMN()-8)),"")</f>
        <v/>
      </c>
      <c r="ABK66" s="33" t="s">
        <v>1192</v>
      </c>
      <c r="ABL66" s="10" t="str">
        <f t="shared" si="28"/>
        <v>$ABB$66</v>
      </c>
      <c r="ABM66" s="29" t="str">
        <f ca="1">IF(ABN66="","",SUM(1+MAXA(ABM$1:ABM65)))</f>
        <v/>
      </c>
      <c r="ABN66" s="8" t="str" cm="1">
        <f t="array" aca="1" ref="ABN66" ca="1">IF(ISNUMBER(SEARCH(ABN$1,INDEX(INDIRECT(ABO$1),ROW(ABL66),1)))=TRUE,INDIRECT(ABL66),"")</f>
        <v/>
      </c>
      <c r="ABO66" s="13" t="s">
        <v>1192</v>
      </c>
      <c r="ABP66" s="13" t="s">
        <v>1192</v>
      </c>
      <c r="ABQ66" s="13" t="s">
        <v>1192</v>
      </c>
      <c r="ABR66" s="13"/>
      <c r="ABS66" s="13"/>
      <c r="ABT66" s="13"/>
      <c r="ABU66" s="13"/>
      <c r="ABV66" s="13"/>
      <c r="ABW66" s="13"/>
      <c r="ABX66" s="13"/>
      <c r="ABY66" s="13"/>
      <c r="ABZ66" s="13" t="s">
        <v>1192</v>
      </c>
      <c r="ACA66" s="10" t="str">
        <f t="shared" ca="1" si="59"/>
        <v/>
      </c>
      <c r="ACB66" s="22"/>
      <c r="ACC66" s="6"/>
      <c r="ACD66" s="37"/>
      <c r="ACE66" s="24"/>
      <c r="ACF66" s="88"/>
      <c r="ACG66" s="101"/>
      <c r="ACH66" s="10" t="str" cm="1">
        <f t="array" aca="1" ref="ACH66" ca="1">IF(INDIRECT(ADDRESS(ROW(),COLUMN()-6))="","X",IF(INDIRECT(ADDRESS(ROW(),COLUMN()-5))="",0,"OK"))</f>
        <v>X</v>
      </c>
      <c r="ACI66" s="29" t="str">
        <f ca="1">IF(ACJ66="","",SUM(1+MAXA(ACI$1:ACI65)))</f>
        <v/>
      </c>
      <c r="ACJ66" s="8" t="str" cm="1">
        <f t="array" aca="1" ref="ACJ66" ca="1">IF(ACH66=0,INDIRECT(ADDRESS(ROW(),COLUMN()-8)),"")</f>
        <v/>
      </c>
      <c r="ACK66" s="33" t="s">
        <v>1192</v>
      </c>
      <c r="ACL66" s="10" t="str">
        <f t="shared" si="29"/>
        <v>$ACB$66</v>
      </c>
      <c r="ACM66" s="29" t="str">
        <f ca="1">IF(ACN66="","",SUM(1+MAXA(ACM$1:ACM65)))</f>
        <v/>
      </c>
      <c r="ACN66" s="8" t="str" cm="1">
        <f t="array" aca="1" ref="ACN66" ca="1">IF(ISNUMBER(SEARCH(ACN$1,INDEX(INDIRECT(ACO$1),ROW(ACL66),1)))=TRUE,INDIRECT(ACL66),"")</f>
        <v/>
      </c>
      <c r="ACO66" s="13" t="s">
        <v>1192</v>
      </c>
      <c r="ACP66" s="13" t="s">
        <v>1192</v>
      </c>
      <c r="ACQ66" s="13" t="s">
        <v>1192</v>
      </c>
      <c r="ACR66" s="13"/>
      <c r="ACS66" s="13"/>
      <c r="ACT66" s="13"/>
      <c r="ACU66" s="13"/>
      <c r="ACV66" s="13"/>
      <c r="ACW66" s="13"/>
      <c r="ACX66" s="13"/>
      <c r="ACY66" s="13"/>
      <c r="ACZ66" s="13" t="s">
        <v>1192</v>
      </c>
      <c r="ADA66" s="10" t="str">
        <f t="shared" ca="1" si="60"/>
        <v/>
      </c>
      <c r="ADB66" s="22"/>
      <c r="ADC66" s="6"/>
      <c r="ADD66" s="37"/>
      <c r="ADE66" s="24"/>
      <c r="ADF66" s="24"/>
      <c r="ADG66" s="92"/>
      <c r="ADH66" s="10" t="str" cm="1">
        <f t="array" aca="1" ref="ADH66" ca="1">IF(INDIRECT(ADDRESS(ROW(),COLUMN()-6))="","X",IF(INDIRECT(ADDRESS(ROW(),COLUMN()-5))="",0,"OK"))</f>
        <v>X</v>
      </c>
      <c r="ADI66" s="29" t="str">
        <f ca="1">IF(ADJ66="","",SUM(1+MAXA(ADI$1:ADI65)))</f>
        <v/>
      </c>
      <c r="ADJ66" s="8" t="str" cm="1">
        <f t="array" aca="1" ref="ADJ66" ca="1">IF(ADH66=0,INDIRECT(ADDRESS(ROW(),COLUMN()-8)),"")</f>
        <v/>
      </c>
      <c r="ADK66" s="33" t="s">
        <v>1192</v>
      </c>
      <c r="ADL66" s="10" t="str">
        <f t="shared" si="30"/>
        <v>$ADB$66</v>
      </c>
      <c r="ADM66" s="29" t="str">
        <f ca="1">IF(ADN66="","",SUM(1+MAXA(ADM$1:ADM65)))</f>
        <v/>
      </c>
      <c r="ADN66" s="8" t="str" cm="1">
        <f t="array" aca="1" ref="ADN66" ca="1">IF(ISNUMBER(SEARCH(ADN$1,INDEX(INDIRECT(ADO$1),ROW(ADL66),1)))=TRUE,INDIRECT(ADL66),"")</f>
        <v/>
      </c>
      <c r="ADO66" s="13" t="s">
        <v>1192</v>
      </c>
      <c r="ADP66" s="13" t="s">
        <v>1192</v>
      </c>
      <c r="ADQ66" s="13" t="s">
        <v>1192</v>
      </c>
      <c r="ADR66" s="13" t="s">
        <v>1192</v>
      </c>
      <c r="ADS66" s="13" t="s">
        <v>1192</v>
      </c>
      <c r="ADT66" s="13"/>
      <c r="ADU66" s="13"/>
      <c r="ADV66" s="13"/>
      <c r="ADW66" s="13"/>
      <c r="ADX66" s="13"/>
      <c r="ADY66" s="13"/>
      <c r="ADZ66" s="13" t="s">
        <v>1192</v>
      </c>
      <c r="AEA66" s="10" t="str">
        <f t="shared" ca="1" si="61"/>
        <v/>
      </c>
      <c r="AEB66" s="22"/>
      <c r="AEC66" s="6"/>
      <c r="AED66" s="37"/>
      <c r="AEE66" s="15"/>
      <c r="AEF66" s="15"/>
      <c r="AEG66" s="79"/>
      <c r="AEH66" s="10" t="str" cm="1">
        <f t="array" aca="1" ref="AEH66" ca="1">IF(INDIRECT(ADDRESS(ROW(),COLUMN()-6))="","X",IF(INDIRECT(ADDRESS(ROW(),COLUMN()-5))="",0,"OK"))</f>
        <v>X</v>
      </c>
      <c r="AEI66" s="29" t="str">
        <f ca="1">IF(AEJ66="","",SUM(1+MAXA(AEI$1:AEI65)))</f>
        <v/>
      </c>
      <c r="AEJ66" s="8" t="str" cm="1">
        <f t="array" aca="1" ref="AEJ66" ca="1">IF(AEH66=0,INDIRECT(ADDRESS(ROW(),COLUMN()-8)),"")</f>
        <v/>
      </c>
      <c r="AEK66" s="33" t="s">
        <v>1192</v>
      </c>
      <c r="AEL66" s="10" t="str">
        <f t="shared" si="31"/>
        <v>$AEB$66</v>
      </c>
      <c r="AEM66" s="29" t="str">
        <f ca="1">IF(AEN66="","",SUM(1+MAXA(AEM$1:AEM65)))</f>
        <v/>
      </c>
      <c r="AEN66" s="8" t="str" cm="1">
        <f t="array" aca="1" ref="AEN66" ca="1">IF(ISNUMBER(SEARCH(AEN$1,INDEX(INDIRECT(AEO$1),ROW(AEL66),1)))=TRUE,INDIRECT(AEL66),"")</f>
        <v/>
      </c>
      <c r="AEO66" s="13" t="s">
        <v>1192</v>
      </c>
      <c r="AEP66" s="13" t="s">
        <v>1192</v>
      </c>
      <c r="AEQ66" s="13" t="s">
        <v>1192</v>
      </c>
      <c r="AER66" s="13" t="s">
        <v>1192</v>
      </c>
      <c r="AES66" s="13" t="s">
        <v>1192</v>
      </c>
      <c r="AET66" s="13" t="s">
        <v>1192</v>
      </c>
      <c r="AEU66" s="13" t="s">
        <v>1192</v>
      </c>
      <c r="AEV66" s="13" t="s">
        <v>1192</v>
      </c>
    </row>
    <row r="67" spans="2:828" s="4" customFormat="1" ht="24.75" customHeight="1" x14ac:dyDescent="0.2">
      <c r="B67" s="10" t="str">
        <f t="shared" ref="B67:B130" ca="1" si="67">N67</f>
        <v/>
      </c>
      <c r="C67" s="8"/>
      <c r="D67" s="10"/>
      <c r="E67" s="10"/>
      <c r="G67" s="81"/>
      <c r="H67" s="94"/>
      <c r="I67" s="10" t="str" cm="1">
        <f t="array" aca="1" ref="I67" ca="1">IF(INDIRECT(ADDRESS(ROW(),COLUMN()-6))="","X",IF(INDIRECT(ADDRESS(ROW(),COLUMN()-5))="",0,"OK"))</f>
        <v>X</v>
      </c>
      <c r="J67" s="29" t="str">
        <f ca="1">IF(K67="","",SUM(1+MAXA(J$1:J66)))</f>
        <v/>
      </c>
      <c r="K67" s="8" t="str" cm="1">
        <f t="array" aca="1" ref="K67" ca="1">IF(I67=0,INDIRECT(ADDRESS(ROW(),COLUMN()-8)),"")</f>
        <v/>
      </c>
      <c r="L67" s="31"/>
      <c r="M67" s="10" t="str">
        <f t="shared" ref="M67:M130" si="68">ADDRESS(ROW(),COLUMN()-10)</f>
        <v>$C$67</v>
      </c>
      <c r="N67" s="29" t="str">
        <f ca="1">IF(O67="","",SUM(1+MAXA(N$1:N66)))</f>
        <v/>
      </c>
      <c r="O67" s="8" t="str" cm="1">
        <f t="array" aca="1" ref="O67" ca="1">IF(ISNUMBER(SEARCH(O$1,INDEX(INDIRECT($P$1),ROW(M67),1)))=TRUE,INDIRECT(M67),"")</f>
        <v/>
      </c>
      <c r="P67" s="13" t="s">
        <v>1192</v>
      </c>
      <c r="Q67" s="13" t="s">
        <v>1192</v>
      </c>
      <c r="R67" s="13"/>
      <c r="S67" s="13"/>
      <c r="T67" s="13"/>
      <c r="U67" s="13"/>
      <c r="V67" s="13"/>
      <c r="W67" s="13"/>
      <c r="X67" s="13"/>
      <c r="Y67" s="13" t="s">
        <v>1192</v>
      </c>
      <c r="Z67" s="13" t="s">
        <v>1192</v>
      </c>
      <c r="AA67" s="10" t="str">
        <f t="shared" ca="1" si="62"/>
        <v/>
      </c>
      <c r="AB67" s="8"/>
      <c r="AC67" s="10"/>
      <c r="AD67" s="10"/>
      <c r="AF67" s="81"/>
      <c r="AG67" s="81"/>
      <c r="AH67" s="10" t="str" cm="1">
        <f t="array" aca="1" ref="AH67" ca="1">IF(INDIRECT(ADDRESS(ROW(),COLUMN()-6))="","X",IF(INDIRECT(ADDRESS(ROW(),COLUMN()-5))="",0,"OK"))</f>
        <v>X</v>
      </c>
      <c r="AI67" s="29" t="str">
        <f ca="1">IF(AJ67="","",SUM(1+MAXA(AI$1:AI66)))</f>
        <v/>
      </c>
      <c r="AJ67" s="8" t="str" cm="1">
        <f t="array" aca="1" ref="AJ67" ca="1">IF(AH67=0,INDIRECT(ADDRESS(ROW(),COLUMN()-8)),"")</f>
        <v/>
      </c>
      <c r="AK67" s="31"/>
      <c r="AL67" s="10" t="str">
        <f t="shared" ref="AL67:AL130" si="69">ADDRESS(ROW(),COLUMN()-10)</f>
        <v>$AB$67</v>
      </c>
      <c r="AM67" s="29" t="str">
        <f ca="1">IF(AN67="","",SUM(1+MAXA(AM$1:AM66)))</f>
        <v/>
      </c>
      <c r="AN67" s="8" t="str" cm="1">
        <f t="array" aca="1" ref="AN67" ca="1">IF(ISNUMBER(SEARCH(AN$1,INDEX(INDIRECT($AO$1),ROW(AL67),1)))=TRUE,INDIRECT(AL67),"")</f>
        <v/>
      </c>
      <c r="AO67" s="13" t="s">
        <v>1192</v>
      </c>
      <c r="AP67" s="13" t="s">
        <v>1192</v>
      </c>
      <c r="AQ67" s="13" t="s">
        <v>1192</v>
      </c>
      <c r="AR67" s="13"/>
      <c r="AS67" s="13"/>
      <c r="AT67" s="13"/>
      <c r="AU67" s="13"/>
      <c r="AV67" s="13"/>
      <c r="AW67" s="13"/>
      <c r="AX67" s="13" t="s">
        <v>1192</v>
      </c>
      <c r="AY67" s="13" t="s">
        <v>1192</v>
      </c>
      <c r="AZ67" s="13" t="s">
        <v>1192</v>
      </c>
      <c r="BA67" s="10" t="str">
        <f t="shared" ca="1" si="33"/>
        <v/>
      </c>
      <c r="BB67" s="8" t="s">
        <v>476</v>
      </c>
      <c r="BC67" s="10" t="s">
        <v>477</v>
      </c>
      <c r="BD67" s="10" t="s">
        <v>478</v>
      </c>
      <c r="BE67" s="27" t="str" cm="1">
        <f t="array" aca="1" ref="BE67" ca="1">CONCATENATE($A$37,INDIRECT(ADDRESS(ROW(),COLUMN()-2)),"%20",INDIRECT(ADDRESS(ROW(),COLUMN()-1)),$A$39,INDIRECT(ADDRESS(ROW(),COLUMN()-2)),"%20",INDIRECT(ADDRESS(ROW(),COLUMN()-1)))</f>
        <v>https://maps.yandex.ru/?ll=38.67914%2035.549123&amp;z=16&amp;text=38.67914%2035.549123</v>
      </c>
      <c r="BF67" s="87" t="str" cm="1">
        <f t="array" aca="1" ref="BF67" ca="1">CONCATENATE($A$40,INDIRECT(ADDRESS(ROW(),COLUMN()-3)),"%2C",INDIRECT(ADDRESS(ROW(),COLUMN()-2)))</f>
        <v>https://maps.google.com/maps?q=38.67914%2C35.549123</v>
      </c>
      <c r="BG67" s="92" t="s">
        <v>3229</v>
      </c>
      <c r="BH67" s="10" t="str" cm="1">
        <f t="array" aca="1" ref="BH67" ca="1">IF(INDIRECT(ADDRESS(ROW(),COLUMN()-6))="","X",IF(INDIRECT(ADDRESS(ROW(),COLUMN()-5))="",0,"OK"))</f>
        <v>OK</v>
      </c>
      <c r="BI67" s="29" t="str">
        <f ca="1">IF(BJ67="","",SUM(1+MAXA(BI$1:BI66)))</f>
        <v/>
      </c>
      <c r="BJ67" s="8" t="str" cm="1">
        <f t="array" aca="1" ref="BJ67" ca="1">IF(BH67=0,INDIRECT(ADDRESS(ROW(),COLUMN()-8)),"")</f>
        <v/>
      </c>
      <c r="BK67" s="31"/>
      <c r="BL67" s="10" t="str">
        <f t="shared" ref="BL67:BL130" si="70">ADDRESS(ROW(),COLUMN()-10)</f>
        <v>$BB$67</v>
      </c>
      <c r="BM67" s="29" t="str">
        <f ca="1">IF(BN67="","",SUM(1+MAXA(BM$1:BM66)))</f>
        <v/>
      </c>
      <c r="BN67" s="8" t="str" cm="1">
        <f t="array" aca="1" ref="BN67" ca="1">IF(ISNUMBER(SEARCH(BN$1,INDEX(INDIRECT(BO$1),ROW(BL67),1)))=TRUE,INDIRECT(BL67),"")</f>
        <v/>
      </c>
      <c r="BO67" s="13" t="s">
        <v>1192</v>
      </c>
      <c r="BP67" s="13" t="s">
        <v>1192</v>
      </c>
      <c r="BQ67" s="13" t="s">
        <v>1192</v>
      </c>
      <c r="BR67" s="13"/>
      <c r="BS67" s="13"/>
      <c r="BT67" s="13"/>
      <c r="BU67" s="13"/>
      <c r="BV67" s="13"/>
      <c r="BW67" s="13" t="s">
        <v>1192</v>
      </c>
      <c r="BX67" s="13" t="s">
        <v>1192</v>
      </c>
      <c r="BY67" s="13"/>
      <c r="BZ67" s="13"/>
      <c r="CA67" s="10" t="str">
        <f t="shared" ca="1" si="34"/>
        <v/>
      </c>
      <c r="CB67" s="22" t="s">
        <v>3571</v>
      </c>
      <c r="CC67" s="6" t="s">
        <v>3636</v>
      </c>
      <c r="CD67" s="6" t="s">
        <v>3635</v>
      </c>
      <c r="CE67" s="27" t="str" cm="1">
        <f t="array" aca="1" ref="CE67" ca="1">CONCATENATE($A$37,INDIRECT(ADDRESS(ROW(),COLUMN()-2)),"%20",INDIRECT(ADDRESS(ROW(),COLUMN()-1)),$A$39,INDIRECT(ADDRESS(ROW(),COLUMN()-2)),"%20",INDIRECT(ADDRESS(ROW(),COLUMN()-1)))</f>
        <v>https://maps.yandex.ru/?ll=38.718634%2035.452018&amp;z=16&amp;text=38.718634%2035.452018</v>
      </c>
      <c r="CF67" s="87" t="str" cm="1">
        <f t="array" aca="1" ref="CF67" ca="1">CONCATENATE($A$40,INDIRECT(ADDRESS(ROW(),COLUMN()-3)),"%2C",INDIRECT(ADDRESS(ROW(),COLUMN()-2)))</f>
        <v>https://maps.google.com/maps?q=38.718634%2C35.452018</v>
      </c>
      <c r="CG67" s="92" t="s">
        <v>3229</v>
      </c>
      <c r="CH67" s="10" t="str" cm="1">
        <f t="array" aca="1" ref="CH67" ca="1">IF(INDIRECT(ADDRESS(ROW(),COLUMN()-6))="","X",IF(INDIRECT(ADDRESS(ROW(),COLUMN()-5))="",0,"OK"))</f>
        <v>OK</v>
      </c>
      <c r="CI67" s="29" t="str">
        <f ca="1">IF(CJ67="","",SUM(1+MAXA(CI$1:CI66)))</f>
        <v/>
      </c>
      <c r="CJ67" s="8" t="str" cm="1">
        <f t="array" aca="1" ref="CJ67" ca="1">IF(CH67=0,INDIRECT(ADDRESS(ROW(),COLUMN()-8)),"")</f>
        <v/>
      </c>
      <c r="CK67" s="31"/>
      <c r="CL67" s="10" t="str">
        <f t="shared" ref="CL67:CL130" si="71">ADDRESS(ROW(),COLUMN()-10)</f>
        <v>$CB$67</v>
      </c>
      <c r="CM67" s="29" t="str">
        <f ca="1">IF(CN67="","",SUM(1+MAXA(CM$1:CM66)))</f>
        <v/>
      </c>
      <c r="CN67" s="8" t="str" cm="1">
        <f t="array" aca="1" ref="CN67" ca="1">IF(ISNUMBER(SEARCH(CN$1,INDEX(INDIRECT(CO$1),ROW(CL67),1)))=TRUE,INDIRECT(CL67),"")</f>
        <v/>
      </c>
      <c r="CO67" s="13" t="s">
        <v>1192</v>
      </c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 t="s">
        <v>1192</v>
      </c>
      <c r="DA67" s="10" t="str">
        <f t="shared" ca="1" si="65"/>
        <v/>
      </c>
      <c r="DB67" s="8"/>
      <c r="DC67" s="10"/>
      <c r="DD67" s="10"/>
      <c r="DF67" s="81"/>
      <c r="DG67" s="96"/>
      <c r="DH67" s="10" t="str" cm="1">
        <f t="array" aca="1" ref="DH67" ca="1">IF(INDIRECT(ADDRESS(ROW(),COLUMN()-6))="","X",IF(INDIRECT(ADDRESS(ROW(),COLUMN()-5))="",0,"OK"))</f>
        <v>X</v>
      </c>
      <c r="DI67" s="29" t="str">
        <f ca="1">IF(DJ67="","",SUM(1+MAXA(DI$1:DI66)))</f>
        <v/>
      </c>
      <c r="DJ67" s="8" t="str" cm="1">
        <f t="array" aca="1" ref="DJ67" ca="1">IF(DH67=0,INDIRECT(ADDRESS(ROW(),COLUMN()-8)),"")</f>
        <v/>
      </c>
      <c r="DK67" s="31"/>
      <c r="DL67" s="10" t="str">
        <f t="shared" si="66"/>
        <v>$DB$67</v>
      </c>
      <c r="DM67" s="29" t="str">
        <f ca="1">IF(DN67="","",SUM(1+MAXA(DM$1:DM66)))</f>
        <v/>
      </c>
      <c r="DN67" s="8" t="str" cm="1">
        <f t="array" aca="1" ref="DN67" ca="1">IF(ISNUMBER(SEARCH(DN$1,INDEX(INDIRECT(DO$1),ROW(DL67),1)))=TRUE,INDIRECT(DL67),"")</f>
        <v/>
      </c>
      <c r="DO67" s="13" t="s">
        <v>1192</v>
      </c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 t="s">
        <v>1192</v>
      </c>
      <c r="EA67" s="10" t="str">
        <f t="shared" ca="1" si="35"/>
        <v/>
      </c>
      <c r="EB67" s="22"/>
      <c r="EC67" s="14"/>
      <c r="ED67" s="14"/>
      <c r="EE67" s="15"/>
      <c r="EF67" s="15"/>
      <c r="EG67" s="92"/>
      <c r="EH67" s="10" t="str" cm="1">
        <f t="array" aca="1" ref="EH67" ca="1">IF(INDIRECT(ADDRESS(ROW(),COLUMN()-6))="","X",IF(INDIRECT(ADDRESS(ROW(),COLUMN()-5))="",0,"OK"))</f>
        <v>X</v>
      </c>
      <c r="EI67" s="29" t="str">
        <f ca="1">IF(EJ67="","",SUM(1+MAXA(EI$1:EI66)))</f>
        <v/>
      </c>
      <c r="EJ67" s="8" t="str" cm="1">
        <f t="array" aca="1" ref="EJ67" ca="1">IF(EH67=0,INDIRECT(ADDRESS(ROW(),COLUMN()-8)),"")</f>
        <v/>
      </c>
      <c r="EK67" s="31"/>
      <c r="EL67" s="10" t="str">
        <f t="shared" ref="EL67:EL130" si="72">ADDRESS(ROW(),COLUMN()-10)</f>
        <v>$EB$67</v>
      </c>
      <c r="EM67" s="29" t="str">
        <f ca="1">IF(EN67="","",SUM(1+MAXA(EM$1:EM66)))</f>
        <v/>
      </c>
      <c r="EN67" s="8" t="str" cm="1">
        <f t="array" aca="1" ref="EN67" ca="1">IF(ISNUMBER(SEARCH(EN$1,INDEX(INDIRECT(EO$1),ROW(EL67),1)))=TRUE,INDIRECT(EL67),"")</f>
        <v/>
      </c>
      <c r="EO67" s="13" t="s">
        <v>1192</v>
      </c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0" t="str">
        <f t="shared" ca="1" si="36"/>
        <v/>
      </c>
      <c r="FB67" s="16"/>
      <c r="FC67" s="17" t="s">
        <v>861</v>
      </c>
      <c r="FD67" s="18"/>
      <c r="FE67" s="17"/>
      <c r="FF67" s="17"/>
      <c r="FG67" s="92" t="s">
        <v>3229</v>
      </c>
      <c r="FH67" s="10" t="str" cm="1">
        <f t="array" aca="1" ref="FH67" ca="1">IF(INDIRECT(ADDRESS(ROW(),COLUMN()-6))="","X",IF(INDIRECT(ADDRESS(ROW(),COLUMN()-5))="",0,"OK"))</f>
        <v>X</v>
      </c>
      <c r="FI67" s="29" t="str">
        <f ca="1">IF(FJ67="","",SUM(1+MAXA(FI$1:FI66)))</f>
        <v/>
      </c>
      <c r="FJ67" s="8" t="str" cm="1">
        <f t="array" aca="1" ref="FJ67" ca="1">IF(FH67=0,INDIRECT(ADDRESS(ROW(),COLUMN()-8)),"")</f>
        <v/>
      </c>
      <c r="FK67" s="31"/>
      <c r="FL67" s="10" t="str">
        <f t="shared" ref="FL67:FL130" si="73">ADDRESS(ROW(),COLUMN()-10)</f>
        <v>$FB$67</v>
      </c>
      <c r="FM67" s="29" t="str">
        <f ca="1">IF(FN67="","",SUM(1+MAXA(FM$1:FM66)))</f>
        <v/>
      </c>
      <c r="FN67" s="8" t="str" cm="1">
        <f t="array" aca="1" ref="FN67" ca="1">IF(ISNUMBER(SEARCH(FN$1,INDEX(INDIRECT(FO$1),ROW(FL67),1)))=TRUE,INDIRECT(FL67),"")</f>
        <v/>
      </c>
      <c r="FO67" s="13" t="s">
        <v>1192</v>
      </c>
      <c r="FP67" s="13" t="s">
        <v>1192</v>
      </c>
      <c r="FQ67" s="13" t="s">
        <v>1192</v>
      </c>
      <c r="FR67" s="13" t="s">
        <v>1192</v>
      </c>
      <c r="FS67" s="13" t="s">
        <v>1192</v>
      </c>
      <c r="FT67" s="13"/>
      <c r="FU67" s="13"/>
      <c r="FV67" s="13"/>
      <c r="FW67" s="13"/>
      <c r="FX67" s="13"/>
      <c r="FY67" s="13"/>
      <c r="FZ67" s="13"/>
      <c r="GA67" s="10" t="str">
        <f t="shared" ca="1" si="37"/>
        <v/>
      </c>
      <c r="GB67" s="22"/>
      <c r="GC67" s="15"/>
      <c r="GD67" s="14"/>
      <c r="GE67" s="15"/>
      <c r="GF67" s="15"/>
      <c r="GG67" s="115"/>
      <c r="GH67" s="10" t="str" cm="1">
        <f t="array" aca="1" ref="GH67" ca="1">IF(INDIRECT(ADDRESS(ROW(),COLUMN()-6))="","X",IF(INDIRECT(ADDRESS(ROW(),COLUMN()-5))="",0,"OK"))</f>
        <v>X</v>
      </c>
      <c r="GI67" s="29" t="str">
        <f ca="1">IF(GJ67="","",SUM(1+MAXA(GI$1:GI66)))</f>
        <v/>
      </c>
      <c r="GJ67" s="8" t="str" cm="1">
        <f t="array" aca="1" ref="GJ67" ca="1">IF(GH67=0,INDIRECT(ADDRESS(ROW(),COLUMN()-8)),"")</f>
        <v/>
      </c>
      <c r="GK67" s="31"/>
      <c r="GL67" s="10" t="str">
        <f t="shared" ref="GL67:GL130" si="74">ADDRESS(ROW(),COLUMN()-10)</f>
        <v>$GB$67</v>
      </c>
      <c r="GM67" s="29" t="str">
        <f ca="1">IF(GN67="","",SUM(1+MAXA(GM$1:GM66)))</f>
        <v/>
      </c>
      <c r="GN67" s="8" t="str" cm="1">
        <f t="array" aca="1" ref="GN67" ca="1">IF(ISNUMBER(SEARCH(GN$1,INDEX(INDIRECT(GO$1),ROW(GL67),1)))=TRUE,INDIRECT(GL67),"")</f>
        <v/>
      </c>
      <c r="GO67" s="13" t="s">
        <v>1192</v>
      </c>
      <c r="GP67" s="13" t="s">
        <v>1192</v>
      </c>
      <c r="GQ67" s="13" t="s">
        <v>1192</v>
      </c>
      <c r="GR67" s="13" t="s">
        <v>1192</v>
      </c>
      <c r="GS67" s="13" t="s">
        <v>1192</v>
      </c>
      <c r="GT67" s="13"/>
      <c r="GU67" s="13"/>
      <c r="GV67" s="13"/>
      <c r="GW67" s="13"/>
      <c r="GX67" s="13"/>
      <c r="GY67" s="13"/>
      <c r="GZ67" s="13"/>
      <c r="HA67" s="10" t="str">
        <f t="shared" ca="1" si="38"/>
        <v/>
      </c>
      <c r="HB67" s="22"/>
      <c r="HC67" s="14"/>
      <c r="HD67" s="14"/>
      <c r="HE67" s="15"/>
      <c r="HF67" s="15"/>
      <c r="HG67" s="79"/>
      <c r="HH67" s="10" t="str" cm="1">
        <f t="array" aca="1" ref="HH67" ca="1">IF(INDIRECT(ADDRESS(ROW(),COLUMN()-6))="","X",IF(INDIRECT(ADDRESS(ROW(),COLUMN()-5))="",0,"OK"))</f>
        <v>X</v>
      </c>
      <c r="HI67" s="29" t="str">
        <f ca="1">IF(HJ67="","",SUM(1+MAXA(HI$1:HI66)))</f>
        <v/>
      </c>
      <c r="HJ67" s="8" t="str" cm="1">
        <f t="array" aca="1" ref="HJ67" ca="1">IF(HH67=0,INDIRECT(ADDRESS(ROW(),COLUMN()-8)),"")</f>
        <v/>
      </c>
      <c r="HK67" s="31"/>
      <c r="HL67" s="10" t="str">
        <f t="shared" ref="HL67:HL130" si="75">ADDRESS(ROW(),COLUMN()-10)</f>
        <v>$HB$67</v>
      </c>
      <c r="HM67" s="29" t="str">
        <f ca="1">IF(HN67="","",SUM(1+MAXA(HM$1:HM66)))</f>
        <v/>
      </c>
      <c r="HN67" s="8" t="str" cm="1">
        <f t="array" aca="1" ref="HN67" ca="1">IF(ISNUMBER(SEARCH(HN$1,INDEX(INDIRECT(HO$1),ROW(HL67),1)))=TRUE,INDIRECT(HL67),"")</f>
        <v/>
      </c>
      <c r="HO67" s="13" t="s">
        <v>1192</v>
      </c>
      <c r="HP67" s="13" t="s">
        <v>1192</v>
      </c>
      <c r="HQ67" s="13" t="s">
        <v>1192</v>
      </c>
      <c r="HR67" s="13"/>
      <c r="HS67" s="13"/>
      <c r="HT67" s="13"/>
      <c r="HU67" s="13"/>
      <c r="HV67" s="13"/>
      <c r="HW67" s="13"/>
      <c r="HX67" s="13"/>
      <c r="HY67" s="13" t="s">
        <v>1192</v>
      </c>
      <c r="HZ67" s="13" t="s">
        <v>1192</v>
      </c>
      <c r="IA67" s="10" t="str">
        <f t="shared" ca="1" si="39"/>
        <v/>
      </c>
      <c r="IB67" s="22" t="s">
        <v>3726</v>
      </c>
      <c r="IC67" s="14" t="s">
        <v>841</v>
      </c>
      <c r="ID67" s="14" t="s">
        <v>842</v>
      </c>
      <c r="IE67" s="27" t="str" cm="1">
        <f t="array" aca="1" ref="IE67" ca="1">CONCATENATE($A$37,INDIRECT(ADDRESS(ROW(),COLUMN()-2)),"%20",INDIRECT(ADDRESS(ROW(),COLUMN()-1)),$A$39,INDIRECT(ADDRESS(ROW(),COLUMN()-2)),"%20",INDIRECT(ADDRESS(ROW(),COLUMN()-1)))</f>
        <v>https://maps.yandex.ru/?ll=38.849666%2035.489441&amp;z=16&amp;text=38.849666%2035.489441</v>
      </c>
      <c r="IF67" s="87" t="str" cm="1">
        <f t="array" aca="1" ref="IF67" ca="1">CONCATENATE($A$40,INDIRECT(ADDRESS(ROW(),COLUMN()-3)),"%2C",INDIRECT(ADDRESS(ROW(),COLUMN()-2)))</f>
        <v>https://maps.google.com/maps?q=38.849666%2C35.489441</v>
      </c>
      <c r="IG67" s="79" t="s">
        <v>3727</v>
      </c>
      <c r="IH67" s="10" t="str" cm="1">
        <f t="array" aca="1" ref="IH67" ca="1">IF(INDIRECT(ADDRESS(ROW(),COLUMN()-6))="","X",IF(INDIRECT(ADDRESS(ROW(),COLUMN()-5))="",0,"OK"))</f>
        <v>OK</v>
      </c>
      <c r="II67" s="29" t="str">
        <f ca="1">IF(IJ67="","",SUM(1+MAXA(II$1:II66)))</f>
        <v/>
      </c>
      <c r="IJ67" s="8" t="str" cm="1">
        <f t="array" aca="1" ref="IJ67" ca="1">IF(IH67=0,INDIRECT(ADDRESS(ROW(),COLUMN()-8)),"")</f>
        <v/>
      </c>
      <c r="IK67" s="31"/>
      <c r="IL67" s="10" t="str">
        <f t="shared" ref="IL67:IL130" si="76">ADDRESS(ROW(),COLUMN()-10)</f>
        <v>$IB$67</v>
      </c>
      <c r="IM67" s="29" t="str">
        <f ca="1">IF(IN67="","",SUM(1+MAXA(IM$1:IM66)))</f>
        <v/>
      </c>
      <c r="IN67" s="8" t="str" cm="1">
        <f t="array" aca="1" ref="IN67" ca="1">IF(ISNUMBER(SEARCH(IN$1,INDEX(INDIRECT(IO$1),ROW(IL67),1)))=TRUE,INDIRECT(IL67),"")</f>
        <v/>
      </c>
      <c r="IO67" s="13" t="s">
        <v>1192</v>
      </c>
      <c r="IP67" s="13" t="s">
        <v>1192</v>
      </c>
      <c r="IQ67" s="13" t="s">
        <v>1192</v>
      </c>
      <c r="IR67" s="13"/>
      <c r="IS67" s="13"/>
      <c r="IT67" s="13"/>
      <c r="IU67" s="13"/>
      <c r="IV67" s="13"/>
      <c r="IW67" s="13"/>
      <c r="IX67" s="13" t="s">
        <v>1192</v>
      </c>
      <c r="IY67" s="13" t="s">
        <v>1192</v>
      </c>
      <c r="IZ67" s="13" t="s">
        <v>1192</v>
      </c>
      <c r="JA67" s="10" t="str">
        <f t="shared" ca="1" si="40"/>
        <v/>
      </c>
      <c r="JB67" s="22"/>
      <c r="JC67" s="14"/>
      <c r="JD67" s="14"/>
      <c r="JE67" s="24"/>
      <c r="JF67" s="88"/>
      <c r="JG67" s="101"/>
      <c r="JH67" s="10" t="str" cm="1">
        <f t="array" aca="1" ref="JH67" ca="1">IF(INDIRECT(ADDRESS(ROW(),COLUMN()-6))="","X",IF(INDIRECT(ADDRESS(ROW(),COLUMN()-5))="",0,"OK"))</f>
        <v>X</v>
      </c>
      <c r="JI67" s="29" t="str">
        <f ca="1">IF(JJ67="","",SUM(1+MAXA(JI$1:JI66)))</f>
        <v/>
      </c>
      <c r="JJ67" s="8" t="str" cm="1">
        <f t="array" aca="1" ref="JJ67" ca="1">IF(JH67=0,INDIRECT(ADDRESS(ROW(),COLUMN()-8)),"")</f>
        <v/>
      </c>
      <c r="JK67" s="31"/>
      <c r="JL67" s="10" t="str">
        <f t="shared" ref="JL67:JL130" si="77">ADDRESS(ROW(),COLUMN()-10)</f>
        <v>$JB$67</v>
      </c>
      <c r="JM67" s="29" t="str">
        <f ca="1">IF(JN67="","",SUM(1+MAXA(JM$1:JM66)))</f>
        <v/>
      </c>
      <c r="JN67" s="8" t="str" cm="1">
        <f t="array" aca="1" ref="JN67" ca="1">IF(ISNUMBER(SEARCH(JN$1,INDEX(INDIRECT(JO$1),ROW(JL67),1)))=TRUE,INDIRECT(JL67),"")</f>
        <v/>
      </c>
      <c r="JO67" s="13" t="s">
        <v>1192</v>
      </c>
      <c r="JP67" s="13" t="s">
        <v>1192</v>
      </c>
      <c r="JQ67" s="13" t="s">
        <v>1192</v>
      </c>
      <c r="JR67" s="13"/>
      <c r="JS67" s="13"/>
      <c r="JT67" s="13"/>
      <c r="JU67" s="13"/>
      <c r="JV67" s="13"/>
      <c r="JW67" s="13"/>
      <c r="JX67" s="13" t="s">
        <v>1192</v>
      </c>
      <c r="JY67" s="13" t="s">
        <v>1192</v>
      </c>
      <c r="JZ67" s="13" t="s">
        <v>1192</v>
      </c>
      <c r="KA67" s="10" t="str">
        <f t="shared" ca="1" si="41"/>
        <v/>
      </c>
      <c r="KB67" s="22" t="s">
        <v>3733</v>
      </c>
      <c r="KC67" s="6" t="s">
        <v>3752</v>
      </c>
      <c r="KD67" s="6" t="s">
        <v>3753</v>
      </c>
      <c r="KE67" s="27" t="str" cm="1">
        <f t="array" aca="1" ref="KE67" ca="1">CONCATENATE($A$37,INDIRECT(ADDRESS(ROW(),COLUMN()-2)),"%20",INDIRECT(ADDRESS(ROW(),COLUMN()-1)),$A$39,INDIRECT(ADDRESS(ROW(),COLUMN()-2)),"%20",INDIRECT(ADDRESS(ROW(),COLUMN()-1)))</f>
        <v>https://maps.yandex.ru/?ll=38.656663%2035.577003&amp;z=16&amp;text=38.656663%2035.577003</v>
      </c>
      <c r="KF67" s="87" t="str" cm="1">
        <f t="array" aca="1" ref="KF67" ca="1">CONCATENATE($A$40,INDIRECT(ADDRESS(ROW(),COLUMN()-3)),"%2C",INDIRECT(ADDRESS(ROW(),COLUMN()-2)))</f>
        <v>https://maps.google.com/maps?q=38.656663%2C35.577003</v>
      </c>
      <c r="KG67" s="79" t="s">
        <v>3229</v>
      </c>
      <c r="KH67" s="10" t="str" cm="1">
        <f t="array" aca="1" ref="KH67" ca="1">IF(INDIRECT(ADDRESS(ROW(),COLUMN()-6))="","X",IF(INDIRECT(ADDRESS(ROW(),COLUMN()-5))="",0,"OK"))</f>
        <v>OK</v>
      </c>
      <c r="KI67" s="29" t="str">
        <f ca="1">IF(KJ67="","",SUM(1+MAXA(KI$1:KI66)))</f>
        <v/>
      </c>
      <c r="KJ67" s="8" t="str" cm="1">
        <f t="array" aca="1" ref="KJ67" ca="1">IF(KH67=0,INDIRECT(ADDRESS(ROW(),COLUMN()-8)),"")</f>
        <v/>
      </c>
      <c r="KK67" s="31"/>
      <c r="KL67" s="10" t="str">
        <f t="shared" ref="KL67:KL130" si="78">ADDRESS(ROW(),COLUMN()-10)</f>
        <v>$KB$67</v>
      </c>
      <c r="KM67" s="29" t="str">
        <f ca="1">IF(KN67="","",SUM(1+MAXA(KM$1:KM66)))</f>
        <v/>
      </c>
      <c r="KN67" s="8" t="str" cm="1">
        <f t="array" aca="1" ref="KN67" ca="1">IF(ISNUMBER(SEARCH(KN$1,INDEX(INDIRECT(KO$1),ROW(KL67),1)))=TRUE,INDIRECT(KL67),"")</f>
        <v/>
      </c>
      <c r="KO67" s="13" t="s">
        <v>1192</v>
      </c>
      <c r="KP67" s="13" t="s">
        <v>1192</v>
      </c>
      <c r="KQ67" s="13" t="s">
        <v>1192</v>
      </c>
      <c r="KR67" s="13"/>
      <c r="KS67" s="13"/>
      <c r="KT67" s="13"/>
      <c r="KU67" s="13"/>
      <c r="KV67" s="13"/>
      <c r="KW67" s="13"/>
      <c r="KX67" s="13"/>
      <c r="KY67" s="13" t="s">
        <v>1192</v>
      </c>
      <c r="KZ67" s="13" t="s">
        <v>1192</v>
      </c>
      <c r="LA67" s="10" t="str">
        <f t="shared" ca="1" si="42"/>
        <v/>
      </c>
      <c r="LB67" s="8"/>
      <c r="LC67" s="10"/>
      <c r="LD67" s="10"/>
      <c r="LG67" s="79"/>
      <c r="LH67" s="10" t="str" cm="1">
        <f t="array" aca="1" ref="LH67" ca="1">IF(INDIRECT(ADDRESS(ROW(),COLUMN()-6))="","X",IF(INDIRECT(ADDRESS(ROW(),COLUMN()-5))="",0,"OK"))</f>
        <v>X</v>
      </c>
      <c r="LI67" s="29" t="str">
        <f ca="1">IF(LJ67="","",SUM(1+MAXA(LI$1:LI66)))</f>
        <v/>
      </c>
      <c r="LJ67" s="8" t="str" cm="1">
        <f t="array" aca="1" ref="LJ67" ca="1">IF(LH67=0,INDIRECT(ADDRESS(ROW(),COLUMN()-8)),"")</f>
        <v/>
      </c>
      <c r="LK67" s="31"/>
      <c r="LL67" s="10" t="str">
        <f t="shared" ref="LL67:LL130" si="79">ADDRESS(ROW(),COLUMN()-10)</f>
        <v>$LB$67</v>
      </c>
      <c r="LM67" s="29" t="str">
        <f ca="1">IF(LN67="","",SUM(1+MAXA(LM$1:LM66)))</f>
        <v/>
      </c>
      <c r="LN67" s="8" t="str" cm="1">
        <f t="array" aca="1" ref="LN67" ca="1">IF(ISNUMBER(SEARCH(LN$1,INDEX(INDIRECT(LO$1),ROW(LL67),1)))=TRUE,INDIRECT(LL67),"")</f>
        <v/>
      </c>
      <c r="LO67" s="13" t="s">
        <v>1192</v>
      </c>
      <c r="LP67" s="13" t="s">
        <v>1192</v>
      </c>
      <c r="LQ67" s="13" t="s">
        <v>1192</v>
      </c>
      <c r="LR67" s="13" t="s">
        <v>1192</v>
      </c>
      <c r="LS67" s="13"/>
      <c r="LT67" s="13"/>
      <c r="LU67" s="13"/>
      <c r="LV67" s="13"/>
      <c r="LW67" s="13"/>
      <c r="LX67" s="13"/>
      <c r="LY67" s="13" t="s">
        <v>1192</v>
      </c>
      <c r="LZ67" s="13" t="s">
        <v>1192</v>
      </c>
      <c r="MA67" s="10" t="str">
        <f t="shared" ca="1" si="43"/>
        <v/>
      </c>
      <c r="MB67" s="16"/>
      <c r="MC67" s="17" t="s">
        <v>827</v>
      </c>
      <c r="MD67" s="18"/>
      <c r="ME67" s="17"/>
      <c r="MF67" s="17"/>
      <c r="MG67" s="79" t="s">
        <v>3229</v>
      </c>
      <c r="MH67" s="10" t="str" cm="1">
        <f t="array" aca="1" ref="MH67" ca="1">IF(INDIRECT(ADDRESS(ROW(),COLUMN()-6))="","X",IF(INDIRECT(ADDRESS(ROW(),COLUMN()-5))="",0,"OK"))</f>
        <v>X</v>
      </c>
      <c r="MI67" s="29" t="str">
        <f ca="1">IF(MJ67="","",SUM(1+MAXA(MI$1:MI66)))</f>
        <v/>
      </c>
      <c r="MJ67" s="8" t="str" cm="1">
        <f t="array" aca="1" ref="MJ67" ca="1">IF(MH67=0,INDIRECT(ADDRESS(ROW(),COLUMN()-8)),"")</f>
        <v/>
      </c>
      <c r="MK67" s="31"/>
      <c r="ML67" s="10" t="str">
        <f t="shared" ref="ML67:ML130" si="80">ADDRESS(ROW(),COLUMN()-10)</f>
        <v>$MB$67</v>
      </c>
      <c r="MM67" s="29" t="str">
        <f ca="1">IF(MN67="","",SUM(1+MAXA(MM$1:MM66)))</f>
        <v/>
      </c>
      <c r="MN67" s="8" t="str" cm="1">
        <f t="array" aca="1" ref="MN67" ca="1">IF(ISNUMBER(SEARCH(MN$1,INDEX(INDIRECT(MO$1),ROW(ML67),1)))=TRUE,INDIRECT(ML67),"")</f>
        <v/>
      </c>
      <c r="MO67" s="13" t="s">
        <v>1192</v>
      </c>
      <c r="MP67" s="13" t="s">
        <v>1192</v>
      </c>
      <c r="MQ67" s="13" t="s">
        <v>1192</v>
      </c>
      <c r="MR67" s="13"/>
      <c r="MS67" s="13"/>
      <c r="MT67" s="13"/>
      <c r="MU67" s="13"/>
      <c r="MV67" s="13"/>
      <c r="MW67" s="13" t="s">
        <v>1192</v>
      </c>
      <c r="MX67" s="13"/>
      <c r="MY67" s="13" t="s">
        <v>1192</v>
      </c>
      <c r="MZ67" s="13" t="s">
        <v>1192</v>
      </c>
      <c r="NA67" s="10" t="str">
        <f t="shared" ca="1" si="44"/>
        <v/>
      </c>
      <c r="NB67" s="5"/>
      <c r="NC67" s="6"/>
      <c r="ND67" s="6"/>
      <c r="NE67" s="7"/>
      <c r="NF67" s="7"/>
      <c r="NG67" s="81"/>
      <c r="NH67" s="10" t="str" cm="1">
        <f t="array" aca="1" ref="NH67" ca="1">IF(INDIRECT(ADDRESS(ROW(),COLUMN()-6))="","X",IF(INDIRECT(ADDRESS(ROW(),COLUMN()-5))="",0,"OK"))</f>
        <v>X</v>
      </c>
      <c r="NI67" s="29" t="str">
        <f ca="1">IF(NJ67="","",SUM(1+MAXA(NI$1:NI66)))</f>
        <v/>
      </c>
      <c r="NJ67" s="8" t="str" cm="1">
        <f t="array" aca="1" ref="NJ67" ca="1">IF(NH67=0,INDIRECT(ADDRESS(ROW(),COLUMN()-8)),"")</f>
        <v/>
      </c>
      <c r="NK67" s="31"/>
      <c r="NL67" s="10" t="str">
        <f t="shared" ref="NL67:NL130" si="81">ADDRESS(ROW(),COLUMN()-10)</f>
        <v>$NB$67</v>
      </c>
      <c r="NM67" s="29" t="str">
        <f ca="1">IF(NN67="","",SUM(1+MAXA(NM$1:NM66)))</f>
        <v/>
      </c>
      <c r="NN67" s="8" t="str" cm="1">
        <f t="array" aca="1" ref="NN67" ca="1">IF(ISNUMBER(SEARCH(NN$1,INDEX(INDIRECT(NO$1),ROW(NL67),1)))=TRUE,INDIRECT(NL67),"")</f>
        <v/>
      </c>
      <c r="NO67" s="13" t="s">
        <v>1192</v>
      </c>
      <c r="NP67" s="13" t="s">
        <v>1192</v>
      </c>
      <c r="NQ67" s="13" t="s">
        <v>1192</v>
      </c>
      <c r="NR67" s="13"/>
      <c r="NS67" s="13"/>
      <c r="NT67" s="13"/>
      <c r="NU67" s="13"/>
      <c r="NV67" s="13"/>
      <c r="NW67" s="13"/>
      <c r="NX67" s="13" t="s">
        <v>1192</v>
      </c>
      <c r="NY67" s="13" t="s">
        <v>1192</v>
      </c>
      <c r="NZ67" s="13"/>
      <c r="OA67" s="10" t="str">
        <f t="shared" ca="1" si="45"/>
        <v/>
      </c>
      <c r="OB67" s="16"/>
      <c r="OC67" s="17" t="s">
        <v>1341</v>
      </c>
      <c r="OD67" s="18"/>
      <c r="OE67" s="17"/>
      <c r="OF67" s="17"/>
      <c r="OG67" s="79" t="s">
        <v>3229</v>
      </c>
      <c r="OH67" s="10" t="str" cm="1">
        <f t="array" aca="1" ref="OH67" ca="1">IF(INDIRECT(ADDRESS(ROW(),COLUMN()-6))="","X",IF(INDIRECT(ADDRESS(ROW(),COLUMN()-5))="",0,"OK"))</f>
        <v>X</v>
      </c>
      <c r="OI67" s="29" t="str">
        <f ca="1">IF(OJ67="","",SUM(1+MAXA(OI$1:OI66)))</f>
        <v/>
      </c>
      <c r="OJ67" s="8" t="str" cm="1">
        <f t="array" aca="1" ref="OJ67" ca="1">IF(OH67=0,INDIRECT(ADDRESS(ROW(),COLUMN()-8)),"")</f>
        <v/>
      </c>
      <c r="OK67" s="31"/>
      <c r="OL67" s="10" t="str">
        <f t="shared" ref="OL67:OL130" si="82">ADDRESS(ROW(),COLUMN()-10)</f>
        <v>$OB$67</v>
      </c>
      <c r="OM67" s="29" t="str">
        <f ca="1">IF(ON67="","",SUM(1+MAXA(OM$1:OM66)))</f>
        <v/>
      </c>
      <c r="ON67" s="8" t="str" cm="1">
        <f t="array" aca="1" ref="ON67" ca="1">IF(ISNUMBER(SEARCH(ON$1,INDEX(INDIRECT(OO$1),ROW(OL67),1)))=TRUE,INDIRECT(OL67),"")</f>
        <v/>
      </c>
      <c r="OO67" s="13" t="s">
        <v>1192</v>
      </c>
      <c r="OP67" s="13"/>
      <c r="OQ67" s="13"/>
      <c r="OR67" s="13"/>
      <c r="OS67" s="13"/>
      <c r="OT67" s="13"/>
      <c r="OU67" s="13"/>
      <c r="OV67" s="13"/>
      <c r="OW67" s="13"/>
      <c r="OX67" s="13"/>
      <c r="OY67" s="13"/>
      <c r="OZ67" s="13" t="s">
        <v>1192</v>
      </c>
      <c r="PA67" s="10" t="str">
        <f t="shared" ca="1" si="46"/>
        <v/>
      </c>
      <c r="PB67" s="22"/>
      <c r="PC67" s="14"/>
      <c r="PD67" s="14"/>
      <c r="PE67" s="24"/>
      <c r="PF67" s="24"/>
      <c r="PG67" s="79"/>
      <c r="PH67" s="10" t="str" cm="1">
        <f t="array" aca="1" ref="PH67" ca="1">IF(INDIRECT(ADDRESS(ROW(),COLUMN()-6))="","X",IF(INDIRECT(ADDRESS(ROW(),COLUMN()-5))="",0,"OK"))</f>
        <v>X</v>
      </c>
      <c r="PI67" s="29" t="str">
        <f ca="1">IF(PJ67="","",SUM(1+MAXA(PI$1:PI66)))</f>
        <v/>
      </c>
      <c r="PJ67" s="8" t="str" cm="1">
        <f t="array" aca="1" ref="PJ67" ca="1">IF(PH67=0,INDIRECT(ADDRESS(ROW(),COLUMN()-8)),"")</f>
        <v/>
      </c>
      <c r="PK67" s="31"/>
      <c r="PL67" s="10" t="str">
        <f t="shared" ref="PL67:PL130" si="83">ADDRESS(ROW(),COLUMN()-10)</f>
        <v>$PB$67</v>
      </c>
      <c r="PM67" s="29" t="str">
        <f ca="1">IF(PN67="","",SUM(1+MAXA(PM$1:PM66)))</f>
        <v/>
      </c>
      <c r="PN67" s="8" t="str" cm="1">
        <f t="array" aca="1" ref="PN67" ca="1">IF(ISNUMBER(SEARCH(PN$1,INDEX(INDIRECT(PO$1),ROW(PL67),1)))=TRUE,INDIRECT(PL67),"")</f>
        <v/>
      </c>
      <c r="PO67" s="13" t="s">
        <v>1192</v>
      </c>
      <c r="PP67" s="13" t="s">
        <v>1192</v>
      </c>
      <c r="PQ67" s="13" t="s">
        <v>1192</v>
      </c>
      <c r="PR67" s="13" t="s">
        <v>1192</v>
      </c>
      <c r="PS67" s="13"/>
      <c r="PT67" s="13"/>
      <c r="PU67" s="13"/>
      <c r="PV67" s="13"/>
      <c r="PW67" s="13"/>
      <c r="PX67" s="13"/>
      <c r="PY67" s="13" t="s">
        <v>1192</v>
      </c>
      <c r="PZ67" s="13" t="s">
        <v>1192</v>
      </c>
      <c r="QA67" s="10" t="str">
        <f t="shared" ca="1" si="47"/>
        <v/>
      </c>
      <c r="QB67" s="22" t="s">
        <v>1577</v>
      </c>
      <c r="QC67" s="6" t="s">
        <v>4087</v>
      </c>
      <c r="QD67" s="6" t="s">
        <v>4086</v>
      </c>
      <c r="QE67" s="27" t="str" cm="1">
        <f t="array" aca="1" ref="QE67" ca="1">CONCATENATE($A$37,INDIRECT(ADDRESS(ROW(),COLUMN()-2)),"%20",INDIRECT(ADDRESS(ROW(),COLUMN()-1)),$A$39,INDIRECT(ADDRESS(ROW(),COLUMN()-2)),"%20",INDIRECT(ADDRESS(ROW(),COLUMN()-1)))</f>
        <v>https://maps.yandex.ru/?ll=38.606761%2035.314113&amp;z=16&amp;text=38.606761%2035.314113</v>
      </c>
      <c r="QF67" s="87" t="str" cm="1">
        <f t="array" aca="1" ref="QF67" ca="1">CONCATENATE($A$40,INDIRECT(ADDRESS(ROW(),COLUMN()-3)),"%2C",INDIRECT(ADDRESS(ROW(),COLUMN()-2)))</f>
        <v>https://maps.google.com/maps?q=38.606761%2C35.314113</v>
      </c>
      <c r="QG67" s="79" t="s">
        <v>3229</v>
      </c>
      <c r="QH67" s="10" t="str" cm="1">
        <f t="array" aca="1" ref="QH67" ca="1">IF(INDIRECT(ADDRESS(ROW(),COLUMN()-6))="","X",IF(INDIRECT(ADDRESS(ROW(),COLUMN()-5))="",0,"OK"))</f>
        <v>OK</v>
      </c>
      <c r="QI67" s="29" t="str">
        <f ca="1">IF(QJ67="","",SUM(1+MAXA(QI$1:QI66)))</f>
        <v/>
      </c>
      <c r="QJ67" s="8" t="str" cm="1">
        <f t="array" aca="1" ref="QJ67" ca="1">IF(QH67=0,INDIRECT(ADDRESS(ROW(),COLUMN()-8)),"")</f>
        <v/>
      </c>
      <c r="QK67" s="31"/>
      <c r="QL67" s="10" t="str">
        <f t="shared" ref="QL67:QL130" si="84">ADDRESS(ROW(),COLUMN()-10)</f>
        <v>$QB$67</v>
      </c>
      <c r="QM67" s="29" t="str">
        <f ca="1">IF(QN67="","",SUM(1+MAXA(QM$1:QM66)))</f>
        <v/>
      </c>
      <c r="QN67" s="8" t="str" cm="1">
        <f t="array" aca="1" ref="QN67" ca="1">IF(ISNUMBER(SEARCH(QN$1,INDEX(INDIRECT(QO$1),ROW(QL67),1)))=TRUE,INDIRECT(QL67),"")</f>
        <v/>
      </c>
      <c r="QO67" s="13" t="s">
        <v>1192</v>
      </c>
      <c r="QP67" s="13" t="s">
        <v>1192</v>
      </c>
      <c r="QQ67" s="13" t="s">
        <v>1192</v>
      </c>
      <c r="QR67" s="13" t="s">
        <v>1192</v>
      </c>
      <c r="QS67" s="13"/>
      <c r="QT67" s="13"/>
      <c r="QU67" s="13"/>
      <c r="QV67" s="13"/>
      <c r="QW67" s="13"/>
      <c r="QX67" s="13"/>
      <c r="QY67" s="13" t="s">
        <v>1192</v>
      </c>
      <c r="QZ67" s="13" t="s">
        <v>1192</v>
      </c>
      <c r="RA67" s="10" t="str">
        <f t="shared" ca="1" si="48"/>
        <v/>
      </c>
      <c r="RB67" s="22"/>
      <c r="RC67" s="14"/>
      <c r="RD67" s="14"/>
      <c r="RE67" s="24"/>
      <c r="RF67" s="24"/>
      <c r="RG67" s="79"/>
      <c r="RH67" s="10" t="str" cm="1">
        <f t="array" aca="1" ref="RH67" ca="1">IF(INDIRECT(ADDRESS(ROW(),COLUMN()-6))="","X",IF(INDIRECT(ADDRESS(ROW(),COLUMN()-5))="",0,"OK"))</f>
        <v>X</v>
      </c>
      <c r="RI67" s="29" t="str">
        <f ca="1">IF(RJ67="","",SUM(1+MAXA(RI$1:RI66)))</f>
        <v/>
      </c>
      <c r="RJ67" s="8" t="str" cm="1">
        <f t="array" aca="1" ref="RJ67" ca="1">IF(RH67=0,INDIRECT(ADDRESS(ROW(),COLUMN()-8)),"")</f>
        <v/>
      </c>
      <c r="RK67" s="31"/>
      <c r="RL67" s="10" t="str">
        <f t="shared" ref="RL67:RL130" si="85">ADDRESS(ROW(),COLUMN()-10)</f>
        <v>$RB$67</v>
      </c>
      <c r="RM67" s="29" t="str">
        <f ca="1">IF(RN67="","",SUM(1+MAXA(RM$1:RM66)))</f>
        <v/>
      </c>
      <c r="RN67" s="8" t="str" cm="1">
        <f t="array" aca="1" ref="RN67" ca="1">IF(ISNUMBER(SEARCH(RN$1,INDEX(INDIRECT(RO$1),ROW(RL67),1)))=TRUE,INDIRECT(RL67),"")</f>
        <v/>
      </c>
      <c r="RO67" s="13" t="s">
        <v>1192</v>
      </c>
      <c r="RP67" s="13" t="s">
        <v>1192</v>
      </c>
      <c r="RQ67" s="13" t="s">
        <v>1192</v>
      </c>
      <c r="RR67" s="13"/>
      <c r="RS67" s="13"/>
      <c r="RT67" s="13"/>
      <c r="RU67" s="13"/>
      <c r="RV67" s="13"/>
      <c r="RW67" s="13"/>
      <c r="RX67" s="13"/>
      <c r="RY67" s="13" t="s">
        <v>1192</v>
      </c>
      <c r="RZ67" s="13" t="s">
        <v>1192</v>
      </c>
      <c r="SA67" s="10" t="str">
        <f t="shared" ca="1" si="49"/>
        <v/>
      </c>
      <c r="SB67" s="22" t="s">
        <v>4217</v>
      </c>
      <c r="SC67" s="6" t="s">
        <v>4221</v>
      </c>
      <c r="SD67" s="6" t="s">
        <v>4220</v>
      </c>
      <c r="SE67" s="27" t="str" cm="1">
        <f t="array" aca="1" ref="SE67" ca="1">CONCATENATE($A$37,INDIRECT(ADDRESS(ROW(),COLUMN()-2)),"%20",INDIRECT(ADDRESS(ROW(),COLUMN()-1)),$A$39,INDIRECT(ADDRESS(ROW(),COLUMN()-2)),"%20",INDIRECT(ADDRESS(ROW(),COLUMN()-1)))</f>
        <v>https://maps.yandex.ru/?ll=38.839896%2036.645015&amp;z=16&amp;text=38.839896%2036.645015</v>
      </c>
      <c r="SF67" s="87" t="str" cm="1">
        <f t="array" aca="1" ref="SF67" ca="1">CONCATENATE($A$40,INDIRECT(ADDRESS(ROW(),COLUMN()-3)),"%2C",INDIRECT(ADDRESS(ROW(),COLUMN()-2)))</f>
        <v>https://maps.google.com/maps?q=38.839896%2C36.645015</v>
      </c>
      <c r="SG67" s="79" t="s">
        <v>3229</v>
      </c>
      <c r="SH67" s="10" t="str" cm="1">
        <f t="array" aca="1" ref="SH67" ca="1">IF(INDIRECT(ADDRESS(ROW(),COLUMN()-6))="","X",IF(INDIRECT(ADDRESS(ROW(),COLUMN()-5))="",0,"OK"))</f>
        <v>OK</v>
      </c>
      <c r="SI67" s="29" t="str">
        <f ca="1">IF(SJ67="","",SUM(1+MAXA(SI$1:SI66)))</f>
        <v/>
      </c>
      <c r="SJ67" s="8" t="str" cm="1">
        <f t="array" aca="1" ref="SJ67" ca="1">IF(SH67=0,INDIRECT(ADDRESS(ROW(),COLUMN()-8)),"")</f>
        <v/>
      </c>
      <c r="SK67" s="33" t="s">
        <v>1192</v>
      </c>
      <c r="SL67" s="10" t="str">
        <f t="shared" ref="SL67:SL130" si="86">ADDRESS(ROW(),COLUMN()-10)</f>
        <v>$SB$67</v>
      </c>
      <c r="SM67" s="29" t="str">
        <f ca="1">IF(SN67="","",SUM(1+MAXA(SM$1:SM66)))</f>
        <v/>
      </c>
      <c r="SN67" s="8" t="str" cm="1">
        <f t="array" aca="1" ref="SN67" ca="1">IF(ISNUMBER(SEARCH(SN$1,INDEX(SB$1:SB$174,ROW(SL67),1)))=TRUE,INDIRECT(SL67),"")</f>
        <v/>
      </c>
      <c r="SO67" s="13" t="s">
        <v>1192</v>
      </c>
      <c r="SP67" s="13" t="s">
        <v>1192</v>
      </c>
      <c r="SQ67" s="13" t="s">
        <v>1192</v>
      </c>
      <c r="SR67" s="13"/>
      <c r="SS67" s="13"/>
      <c r="ST67" s="13"/>
      <c r="SU67" s="13"/>
      <c r="SV67" s="13"/>
      <c r="SW67" s="13"/>
      <c r="SX67" s="13"/>
      <c r="SY67" s="13" t="s">
        <v>1192</v>
      </c>
      <c r="SZ67" s="13" t="s">
        <v>1192</v>
      </c>
      <c r="TA67" s="10" t="str">
        <f t="shared" ca="1" si="50"/>
        <v/>
      </c>
      <c r="TB67" s="22"/>
      <c r="TC67" s="15"/>
      <c r="TD67" s="6"/>
      <c r="TE67" s="24"/>
      <c r="TF67" s="24"/>
      <c r="TG67" s="101"/>
      <c r="TH67" s="10" t="str" cm="1">
        <f t="array" aca="1" ref="TH67" ca="1">IF(INDIRECT(ADDRESS(ROW(),COLUMN()-6))="","X",IF(INDIRECT(ADDRESS(ROW(),COLUMN()-5))="",0,"OK"))</f>
        <v>X</v>
      </c>
      <c r="TI67" s="29" t="str">
        <f ca="1">IF(TJ67="","",SUM(1+MAXA(TI$1:TI66)))</f>
        <v/>
      </c>
      <c r="TJ67" s="8" t="str" cm="1">
        <f t="array" aca="1" ref="TJ67" ca="1">IF(TH67=0,INDIRECT(ADDRESS(ROW(),COLUMN()-8)),"")</f>
        <v/>
      </c>
      <c r="TK67" s="33" t="s">
        <v>1192</v>
      </c>
      <c r="TL67" s="10" t="str">
        <f t="shared" ref="TL67:TL130" si="87">ADDRESS(ROW(),COLUMN()-10)</f>
        <v>$TB$67</v>
      </c>
      <c r="TM67" s="29" t="str">
        <f ca="1">IF(TN67="","",SUM(1+MAXA(TM$1:TM66)))</f>
        <v/>
      </c>
      <c r="TN67" s="8" t="str" cm="1">
        <f t="array" aca="1" ref="TN67" ca="1">IF(ISNUMBER(SEARCH(TN$1,INDEX(INDIRECT(TO$1),ROW(TL67),1)))=TRUE,INDIRECT(TL67),"")</f>
        <v/>
      </c>
      <c r="TO67" s="13" t="s">
        <v>1192</v>
      </c>
      <c r="TP67" s="13" t="s">
        <v>1192</v>
      </c>
      <c r="TQ67" s="13" t="s">
        <v>1192</v>
      </c>
      <c r="TR67" s="13"/>
      <c r="TS67" s="13"/>
      <c r="TT67" s="13"/>
      <c r="TU67" s="13"/>
      <c r="TV67" s="13"/>
      <c r="TW67" s="13"/>
      <c r="TX67" s="13"/>
      <c r="TY67" s="13" t="s">
        <v>1192</v>
      </c>
      <c r="TZ67" s="13" t="s">
        <v>1192</v>
      </c>
      <c r="UA67" s="10" t="str">
        <f t="shared" ca="1" si="51"/>
        <v/>
      </c>
      <c r="UB67" s="16"/>
      <c r="UC67" s="17" t="s">
        <v>2198</v>
      </c>
      <c r="UD67" s="51"/>
      <c r="UE67" s="19"/>
      <c r="UF67" s="19"/>
      <c r="UG67" s="79" t="s">
        <v>3229</v>
      </c>
      <c r="UH67" s="10" t="str" cm="1">
        <f t="array" aca="1" ref="UH67" ca="1">IF(INDIRECT(ADDRESS(ROW(),COLUMN()-6))="","X",IF(INDIRECT(ADDRESS(ROW(),COLUMN()-5))="",0,"OK"))</f>
        <v>X</v>
      </c>
      <c r="UI67" s="29" t="str">
        <f ca="1">IF(UJ67="","",SUM(1+MAXA(UI$1:UI66)))</f>
        <v/>
      </c>
      <c r="UJ67" s="8" t="str" cm="1">
        <f t="array" aca="1" ref="UJ67" ca="1">IF(UH67=0,INDIRECT(ADDRESS(ROW(),COLUMN()-8)),"")</f>
        <v/>
      </c>
      <c r="UK67" s="33" t="s">
        <v>1192</v>
      </c>
      <c r="UL67" s="10" t="str">
        <f t="shared" ref="UL67:UL130" si="88">ADDRESS(ROW(),COLUMN()-10)</f>
        <v>$UB$67</v>
      </c>
      <c r="UM67" s="29" t="str">
        <f ca="1">IF(UN67="","",SUM(1+MAXA(UM$1:UM66)))</f>
        <v/>
      </c>
      <c r="UN67" s="8" t="str" cm="1">
        <f t="array" aca="1" ref="UN67" ca="1">IF(ISNUMBER(SEARCH(UN$1,INDEX(INDIRECT(UO$1),ROW(UL67),1)))=TRUE,INDIRECT(UL67),"")</f>
        <v/>
      </c>
      <c r="UO67" s="13" t="s">
        <v>1192</v>
      </c>
      <c r="UP67" s="13" t="s">
        <v>1192</v>
      </c>
      <c r="UQ67" s="13" t="s">
        <v>1192</v>
      </c>
      <c r="UR67" s="13"/>
      <c r="US67" s="13"/>
      <c r="UT67" s="13"/>
      <c r="UU67" s="13"/>
      <c r="UV67" s="13"/>
      <c r="UW67" s="13"/>
      <c r="UX67" s="13"/>
      <c r="UY67" s="13" t="s">
        <v>1192</v>
      </c>
      <c r="UZ67" s="13" t="s">
        <v>1192</v>
      </c>
      <c r="VA67" s="10" t="str">
        <f t="shared" ca="1" si="52"/>
        <v/>
      </c>
      <c r="VB67" s="22" t="s">
        <v>2020</v>
      </c>
      <c r="VC67" s="6" t="s">
        <v>2021</v>
      </c>
      <c r="VD67" s="6" t="s">
        <v>2022</v>
      </c>
      <c r="VE67" s="27" t="str" cm="1">
        <f t="array" aca="1" ref="VE67" ca="1">CONCATENATE($A$37,INDIRECT(ADDRESS(ROW(),COLUMN()-2)),"%20",INDIRECT(ADDRESS(ROW(),COLUMN()-1)),$A$39,INDIRECT(ADDRESS(ROW(),COLUMN()-2)),"%20",INDIRECT(ADDRESS(ROW(),COLUMN()-1)))</f>
        <v>https://maps.yandex.ru/?ll=39.080574%2036.024522&amp;z=16&amp;text=39.080574%2036.024522</v>
      </c>
      <c r="VF67" s="87" t="str" cm="1">
        <f t="array" aca="1" ref="VF67" ca="1">CONCATENATE($A$40,INDIRECT(ADDRESS(ROW(),COLUMN()-3)),"%2C",INDIRECT(ADDRESS(ROW(),COLUMN()-2)))</f>
        <v>https://maps.google.com/maps?q=39.080574%2C36.024522</v>
      </c>
      <c r="VG67" s="79" t="s">
        <v>3229</v>
      </c>
      <c r="VH67" s="10" t="str" cm="1">
        <f t="array" aca="1" ref="VH67" ca="1">IF(INDIRECT(ADDRESS(ROW(),COLUMN()-6))="","X",IF(INDIRECT(ADDRESS(ROW(),COLUMN()-5))="",0,"OK"))</f>
        <v>OK</v>
      </c>
      <c r="VI67" s="29" t="str">
        <f ca="1">IF(VJ67="","",SUM(1+MAXA(VI$1:VI66)))</f>
        <v/>
      </c>
      <c r="VJ67" s="8" t="str" cm="1">
        <f t="array" aca="1" ref="VJ67" ca="1">IF(VH67=0,INDIRECT(ADDRESS(ROW(),COLUMN()-8)),"")</f>
        <v/>
      </c>
      <c r="VK67" s="33" t="s">
        <v>1192</v>
      </c>
      <c r="VL67" s="10" t="str">
        <f t="shared" ref="VL67:VL130" si="89">ADDRESS(ROW(),COLUMN()-10)</f>
        <v>$VB$67</v>
      </c>
      <c r="VM67" s="29" t="str">
        <f ca="1">IF(VN67="","",SUM(1+MAXA(VM$1:VM66)))</f>
        <v/>
      </c>
      <c r="VN67" s="8" t="str" cm="1">
        <f t="array" aca="1" ref="VN67" ca="1">IF(ISNUMBER(SEARCH(VN$1,INDEX(INDIRECT(VO$1),ROW(VL67),1)))=TRUE,INDIRECT(VL67),"")</f>
        <v/>
      </c>
      <c r="VO67" s="13" t="s">
        <v>1192</v>
      </c>
      <c r="VP67" s="13" t="s">
        <v>1192</v>
      </c>
      <c r="VQ67" s="13" t="s">
        <v>1192</v>
      </c>
      <c r="VR67" s="13"/>
      <c r="VS67" s="13"/>
      <c r="VT67" s="13"/>
      <c r="VU67" s="13"/>
      <c r="VV67" s="13"/>
      <c r="VW67" s="13"/>
      <c r="VX67" s="13"/>
      <c r="VY67" s="13" t="s">
        <v>1192</v>
      </c>
      <c r="VZ67" s="13" t="s">
        <v>1192</v>
      </c>
      <c r="WA67" s="10" t="str">
        <f t="shared" ca="1" si="53"/>
        <v/>
      </c>
      <c r="WB67" s="22"/>
      <c r="WC67" s="6"/>
      <c r="WD67" s="6"/>
      <c r="WE67" s="24"/>
      <c r="WF67" s="24"/>
      <c r="WG67" s="79"/>
      <c r="WH67" s="10" t="str" cm="1">
        <f t="array" aca="1" ref="WH67" ca="1">IF(INDIRECT(ADDRESS(ROW(),COLUMN()-6))="","X",IF(INDIRECT(ADDRESS(ROW(),COLUMN()-5))="",0,"OK"))</f>
        <v>X</v>
      </c>
      <c r="WI67" s="29" t="str">
        <f ca="1">IF(WJ67="","",SUM(1+MAXA(WI$1:WI66)))</f>
        <v/>
      </c>
      <c r="WJ67" s="8" t="str" cm="1">
        <f t="array" aca="1" ref="WJ67" ca="1">IF(WH67=0,INDIRECT(ADDRESS(ROW(),COLUMN()-8)),"")</f>
        <v/>
      </c>
      <c r="WK67" s="33" t="s">
        <v>1192</v>
      </c>
      <c r="WL67" s="10" t="str">
        <f t="shared" ref="WL67:WL130" si="90">ADDRESS(ROW(),COLUMN()-10)</f>
        <v>$WB$67</v>
      </c>
      <c r="WM67" s="29" t="str">
        <f ca="1">IF(WN67="","",SUM(1+MAXA(WM$1:WM66)))</f>
        <v/>
      </c>
      <c r="WN67" s="8" t="str" cm="1">
        <f t="array" aca="1" ref="WN67" ca="1">IF(ISNUMBER(SEARCH(WN$1,INDEX(INDIRECT(WO$1),ROW(WL67),1)))=TRUE,INDIRECT(WL67),"")</f>
        <v/>
      </c>
      <c r="WO67" s="13" t="s">
        <v>1192</v>
      </c>
      <c r="WP67" s="13" t="s">
        <v>1192</v>
      </c>
      <c r="WQ67" s="13" t="s">
        <v>1192</v>
      </c>
      <c r="WR67" s="13" t="s">
        <v>1192</v>
      </c>
      <c r="WS67" s="13"/>
      <c r="WT67" s="13"/>
      <c r="WU67" s="13"/>
      <c r="WV67" s="13" t="s">
        <v>1192</v>
      </c>
      <c r="WW67" s="13"/>
      <c r="WX67" s="13"/>
      <c r="WY67" s="13"/>
      <c r="WZ67" s="13" t="s">
        <v>1192</v>
      </c>
      <c r="XA67" s="10" t="str">
        <f t="shared" ca="1" si="54"/>
        <v/>
      </c>
      <c r="XB67" s="16"/>
      <c r="XC67" s="17" t="s">
        <v>2305</v>
      </c>
      <c r="XD67" s="51"/>
      <c r="XE67" s="17"/>
      <c r="XF67" s="17"/>
      <c r="XG67" s="79" t="s">
        <v>3229</v>
      </c>
      <c r="XH67" s="10" t="str" cm="1">
        <f t="array" aca="1" ref="XH67" ca="1">IF(INDIRECT(ADDRESS(ROW(),COLUMN()-6))="","X",IF(INDIRECT(ADDRESS(ROW(),COLUMN()-5))="",0,"OK"))</f>
        <v>X</v>
      </c>
      <c r="XI67" s="29" t="str">
        <f ca="1">IF(XJ67="","",SUM(1+MAXA(XI$1:XI66)))</f>
        <v/>
      </c>
      <c r="XJ67" s="8" t="str" cm="1">
        <f t="array" aca="1" ref="XJ67" ca="1">IF(XH67=0,INDIRECT(ADDRESS(ROW(),COLUMN()-8)),"")</f>
        <v/>
      </c>
      <c r="XK67" s="33" t="s">
        <v>1192</v>
      </c>
      <c r="XL67" s="10" t="str">
        <f t="shared" ref="XL67:XL130" si="91">ADDRESS(ROW(),COLUMN()-10)</f>
        <v>$XB$67</v>
      </c>
      <c r="XM67" s="29" t="str">
        <f ca="1">IF(XN67="","",SUM(1+MAXA(XM$1:XM66)))</f>
        <v/>
      </c>
      <c r="XN67" s="8" t="str" cm="1">
        <f t="array" aca="1" ref="XN67" ca="1">IF(ISNUMBER(SEARCH(XN$1,INDEX(INDIRECT(XO$1),ROW(XL67),1)))=TRUE,INDIRECT(XL67),"")</f>
        <v/>
      </c>
      <c r="XO67" s="13" t="s">
        <v>1192</v>
      </c>
      <c r="XP67" s="13" t="s">
        <v>1192</v>
      </c>
      <c r="XQ67" s="13" t="s">
        <v>1192</v>
      </c>
      <c r="XR67" s="13" t="s">
        <v>1192</v>
      </c>
      <c r="XS67" s="13"/>
      <c r="XT67" s="13"/>
      <c r="XU67" s="13"/>
      <c r="XV67" s="13"/>
      <c r="XW67" s="13"/>
      <c r="XX67" s="13"/>
      <c r="XY67" s="13" t="s">
        <v>1192</v>
      </c>
      <c r="XZ67" s="13" t="s">
        <v>1192</v>
      </c>
      <c r="YA67" s="10" t="str">
        <f t="shared" ca="1" si="55"/>
        <v/>
      </c>
      <c r="YB67" s="22"/>
      <c r="YC67" s="15"/>
      <c r="YD67" s="37"/>
      <c r="YE67" s="15"/>
      <c r="YF67" s="15"/>
      <c r="YG67" s="101"/>
      <c r="YH67" s="10" t="str" cm="1">
        <f t="array" aca="1" ref="YH67" ca="1">IF(INDIRECT(ADDRESS(ROW(),COLUMN()-6))="","X",IF(INDIRECT(ADDRESS(ROW(),COLUMN()-5))="",0,"OK"))</f>
        <v>X</v>
      </c>
      <c r="YI67" s="29" t="str">
        <f ca="1">IF(YJ67="","",SUM(1+MAXA(YI$1:YI66)))</f>
        <v/>
      </c>
      <c r="YJ67" s="8" t="str" cm="1">
        <f t="array" aca="1" ref="YJ67" ca="1">IF(YH67=0,INDIRECT(ADDRESS(ROW(),COLUMN()-8)),"")</f>
        <v/>
      </c>
      <c r="YK67" s="33" t="s">
        <v>1192</v>
      </c>
      <c r="YL67" s="10" t="str">
        <f t="shared" ref="YL67:YL130" si="92">ADDRESS(ROW(),COLUMN()-10)</f>
        <v>$YB$67</v>
      </c>
      <c r="YM67" s="29" t="str">
        <f ca="1">IF(YN67="","",SUM(1+MAXA(YM$1:YM66)))</f>
        <v/>
      </c>
      <c r="YN67" s="8" t="str" cm="1">
        <f t="array" aca="1" ref="YN67" ca="1">IF(ISNUMBER(SEARCH(YN$1,INDEX(INDIRECT(YO$1),ROW(YL67),1)))=TRUE,INDIRECT(YL67),"")</f>
        <v/>
      </c>
      <c r="YO67" s="13" t="s">
        <v>1192</v>
      </c>
      <c r="YP67" s="13" t="s">
        <v>1192</v>
      </c>
      <c r="YQ67" s="13" t="s">
        <v>1192</v>
      </c>
      <c r="YR67" s="13" t="s">
        <v>1192</v>
      </c>
      <c r="YS67" s="13"/>
      <c r="YT67" s="13"/>
      <c r="YU67" s="13"/>
      <c r="YV67" s="13"/>
      <c r="YW67" s="13"/>
      <c r="YX67" s="13"/>
      <c r="YY67" s="13" t="s">
        <v>1192</v>
      </c>
      <c r="YZ67" s="13" t="s">
        <v>1192</v>
      </c>
      <c r="ZA67" s="10" t="str">
        <f t="shared" ca="1" si="56"/>
        <v/>
      </c>
      <c r="ZB67" s="22" t="s">
        <v>2470</v>
      </c>
      <c r="ZC67" s="37" t="s">
        <v>2471</v>
      </c>
      <c r="ZD67" s="37" t="s">
        <v>2472</v>
      </c>
      <c r="ZE67" s="27" t="str" cm="1">
        <f t="array" aca="1" ref="ZE67" ca="1">CONCATENATE($A$37,INDIRECT(ADDRESS(ROW(),COLUMN()-2)),"%20",INDIRECT(ADDRESS(ROW(),COLUMN()-1)),$A$39,INDIRECT(ADDRESS(ROW(),COLUMN()-2)),"%20",INDIRECT(ADDRESS(ROW(),COLUMN()-1)))</f>
        <v>https://maps.yandex.ru/?ll=38.155645%2035.350058&amp;z=16&amp;text=38.155645%2035.350058</v>
      </c>
      <c r="ZF67" s="87" t="str" cm="1">
        <f t="array" aca="1" ref="ZF67" ca="1">CONCATENATE($A$40,INDIRECT(ADDRESS(ROW(),COLUMN()-3)),"%2C",INDIRECT(ADDRESS(ROW(),COLUMN()-2)))</f>
        <v>https://maps.google.com/maps?q=38.155645%2C35.350058</v>
      </c>
      <c r="ZG67" s="79" t="s">
        <v>3229</v>
      </c>
      <c r="ZH67" s="10" t="str" cm="1">
        <f t="array" aca="1" ref="ZH67" ca="1">IF(INDIRECT(ADDRESS(ROW(),COLUMN()-6))="","X",IF(INDIRECT(ADDRESS(ROW(),COLUMN()-5))="",0,"OK"))</f>
        <v>OK</v>
      </c>
      <c r="ZI67" s="29" t="str">
        <f ca="1">IF(ZJ67="","",SUM(1+MAXA(ZI$1:ZI66)))</f>
        <v/>
      </c>
      <c r="ZJ67" s="8" t="str" cm="1">
        <f t="array" aca="1" ref="ZJ67" ca="1">IF(ZH67=0,INDIRECT(ADDRESS(ROW(),COLUMN()-8)),"")</f>
        <v/>
      </c>
      <c r="ZK67" s="33" t="s">
        <v>1192</v>
      </c>
      <c r="ZL67" s="10" t="str">
        <f t="shared" ref="ZL67:ZL130" si="93">ADDRESS(ROW(),COLUMN()-10)</f>
        <v>$ZB$67</v>
      </c>
      <c r="ZM67" s="29" t="str">
        <f ca="1">IF(ZN67="","",SUM(1+MAXA(ZM$1:ZM66)))</f>
        <v/>
      </c>
      <c r="ZN67" s="8" t="str" cm="1">
        <f t="array" aca="1" ref="ZN67" ca="1">IF(ISNUMBER(SEARCH(ZN$1,INDEX(INDIRECT(ZO$1),ROW(ZL67),1)))=TRUE,INDIRECT(ZL67),"")</f>
        <v/>
      </c>
      <c r="ZO67" s="13" t="s">
        <v>1192</v>
      </c>
      <c r="ZP67" s="13" t="s">
        <v>1192</v>
      </c>
      <c r="ZQ67" s="13" t="s">
        <v>1192</v>
      </c>
      <c r="ZR67" s="13" t="s">
        <v>1192</v>
      </c>
      <c r="ZS67" s="13"/>
      <c r="ZT67" s="13"/>
      <c r="ZU67" s="13"/>
      <c r="ZV67" s="13"/>
      <c r="ZW67" s="13"/>
      <c r="ZX67" s="13"/>
      <c r="ZY67" s="13"/>
      <c r="ZZ67" s="13" t="s">
        <v>1192</v>
      </c>
      <c r="AAA67" s="10" t="str">
        <f t="shared" ca="1" si="57"/>
        <v/>
      </c>
      <c r="AAB67" s="16"/>
      <c r="AAC67" s="17" t="s">
        <v>2630</v>
      </c>
      <c r="AAD67" s="51"/>
      <c r="AAE67" s="19"/>
      <c r="AAF67" s="19"/>
      <c r="AAG67" s="79" t="s">
        <v>3229</v>
      </c>
      <c r="AAH67" s="10" t="str" cm="1">
        <f t="array" aca="1" ref="AAH67" ca="1">IF(INDIRECT(ADDRESS(ROW(),COLUMN()-6))="","X",IF(INDIRECT(ADDRESS(ROW(),COLUMN()-5))="",0,"OK"))</f>
        <v>X</v>
      </c>
      <c r="AAI67" s="29" t="str">
        <f ca="1">IF(AAJ67="","",SUM(1+MAXA(AAI$1:AAI66)))</f>
        <v/>
      </c>
      <c r="AAJ67" s="8" t="str" cm="1">
        <f t="array" aca="1" ref="AAJ67" ca="1">IF(AAH67=0,INDIRECT(ADDRESS(ROW(),COLUMN()-8)),"")</f>
        <v/>
      </c>
      <c r="AAK67" s="33" t="s">
        <v>1192</v>
      </c>
      <c r="AAL67" s="10" t="str">
        <f t="shared" ref="AAL67:AAL130" si="94">ADDRESS(ROW(),COLUMN()-10)</f>
        <v>$AAB$67</v>
      </c>
      <c r="AAM67" s="29" t="str">
        <f ca="1">IF(AAN67="","",SUM(1+MAXA(AAM$1:AAM66)))</f>
        <v/>
      </c>
      <c r="AAN67" s="8" t="str" cm="1">
        <f t="array" aca="1" ref="AAN67" ca="1">IF(ISNUMBER(SEARCH(AAN$1,INDEX(INDIRECT(AAO$1),ROW(AAL67),1)))=TRUE,INDIRECT(AAL67),"")</f>
        <v/>
      </c>
      <c r="AAO67" s="13" t="s">
        <v>1192</v>
      </c>
      <c r="AAP67" s="13" t="s">
        <v>1192</v>
      </c>
      <c r="AAQ67" s="13" t="s">
        <v>1192</v>
      </c>
      <c r="AAR67" s="13" t="s">
        <v>1192</v>
      </c>
      <c r="AAS67" s="13" t="s">
        <v>1192</v>
      </c>
      <c r="AAT67" s="13"/>
      <c r="AAU67" s="13"/>
      <c r="AAV67" s="13"/>
      <c r="AAW67" s="13"/>
      <c r="AAX67" s="13"/>
      <c r="AAY67" s="13"/>
      <c r="AAZ67" s="13" t="s">
        <v>1192</v>
      </c>
      <c r="ABA67" s="10" t="str">
        <f t="shared" ca="1" si="58"/>
        <v/>
      </c>
      <c r="ABB67" s="22" t="s">
        <v>4308</v>
      </c>
      <c r="ABC67" s="6" t="s">
        <v>4309</v>
      </c>
      <c r="ABD67" s="37" t="s">
        <v>4310</v>
      </c>
      <c r="ABE67" s="27" t="str" cm="1">
        <f t="array" aca="1" ref="ABE67" ca="1">CONCATENATE($A$37,INDIRECT(ADDRESS(ROW(),COLUMN()-2)),"%20",INDIRECT(ADDRESS(ROW(),COLUMN()-1)),$A$39,INDIRECT(ADDRESS(ROW(),COLUMN()-2)),"%20",INDIRECT(ADDRESS(ROW(),COLUMN()-1)))</f>
        <v>https://maps.yandex.ru/?ll=38.739942%2035.388332&amp;z=16&amp;text=38.739942%2035.388332</v>
      </c>
      <c r="ABF67" s="87" t="str" cm="1">
        <f t="array" aca="1" ref="ABF67" ca="1">CONCATENATE($A$40,INDIRECT(ADDRESS(ROW(),COLUMN()-3)),"%2C",INDIRECT(ADDRESS(ROW(),COLUMN()-2)))</f>
        <v>https://maps.google.com/maps?q=38.739942%2C35.388332</v>
      </c>
      <c r="ABG67" s="79" t="s">
        <v>3229</v>
      </c>
      <c r="ABH67" s="10" t="str" cm="1">
        <f t="array" aca="1" ref="ABH67" ca="1">IF(INDIRECT(ADDRESS(ROW(),COLUMN()-6))="","X",IF(INDIRECT(ADDRESS(ROW(),COLUMN()-5))="",0,"OK"))</f>
        <v>OK</v>
      </c>
      <c r="ABI67" s="29" t="str">
        <f ca="1">IF(ABJ67="","",SUM(1+MAXA(ABI$1:ABI66)))</f>
        <v/>
      </c>
      <c r="ABJ67" s="8" t="str" cm="1">
        <f t="array" aca="1" ref="ABJ67" ca="1">IF(ABH67=0,INDIRECT(ADDRESS(ROW(),COLUMN()-8)),"")</f>
        <v/>
      </c>
      <c r="ABK67" s="33" t="s">
        <v>1192</v>
      </c>
      <c r="ABL67" s="10" t="str">
        <f t="shared" ref="ABL67:ABL130" si="95">ADDRESS(ROW(),COLUMN()-10)</f>
        <v>$ABB$67</v>
      </c>
      <c r="ABM67" s="29" t="str">
        <f ca="1">IF(ABN67="","",SUM(1+MAXA(ABM$1:ABM66)))</f>
        <v/>
      </c>
      <c r="ABN67" s="8" t="str" cm="1">
        <f t="array" aca="1" ref="ABN67" ca="1">IF(ISNUMBER(SEARCH(ABN$1,INDEX(INDIRECT(ABO$1),ROW(ABL67),1)))=TRUE,INDIRECT(ABL67),"")</f>
        <v/>
      </c>
      <c r="ABO67" s="13" t="s">
        <v>1192</v>
      </c>
      <c r="ABP67" s="13" t="s">
        <v>1192</v>
      </c>
      <c r="ABQ67" s="13" t="s">
        <v>1192</v>
      </c>
      <c r="ABR67" s="13"/>
      <c r="ABS67" s="13"/>
      <c r="ABT67" s="13"/>
      <c r="ABU67" s="13"/>
      <c r="ABV67" s="13"/>
      <c r="ABW67" s="13"/>
      <c r="ABX67" s="13"/>
      <c r="ABY67" s="13"/>
      <c r="ABZ67" s="13" t="s">
        <v>1192</v>
      </c>
      <c r="ACA67" s="10" t="str">
        <f t="shared" ca="1" si="59"/>
        <v/>
      </c>
      <c r="ACB67" s="22"/>
      <c r="ACC67" s="6"/>
      <c r="ACD67" s="37"/>
      <c r="ACE67" s="24"/>
      <c r="ACF67" s="88"/>
      <c r="ACG67" s="101"/>
      <c r="ACH67" s="10" t="str" cm="1">
        <f t="array" aca="1" ref="ACH67" ca="1">IF(INDIRECT(ADDRESS(ROW(),COLUMN()-6))="","X",IF(INDIRECT(ADDRESS(ROW(),COLUMN()-5))="",0,"OK"))</f>
        <v>X</v>
      </c>
      <c r="ACI67" s="29" t="str">
        <f ca="1">IF(ACJ67="","",SUM(1+MAXA(ACI$1:ACI66)))</f>
        <v/>
      </c>
      <c r="ACJ67" s="8" t="str" cm="1">
        <f t="array" aca="1" ref="ACJ67" ca="1">IF(ACH67=0,INDIRECT(ADDRESS(ROW(),COLUMN()-8)),"")</f>
        <v/>
      </c>
      <c r="ACK67" s="33" t="s">
        <v>1192</v>
      </c>
      <c r="ACL67" s="10" t="str">
        <f t="shared" ref="ACL67:ACL130" si="96">ADDRESS(ROW(),COLUMN()-10)</f>
        <v>$ACB$67</v>
      </c>
      <c r="ACM67" s="29" t="str">
        <f ca="1">IF(ACN67="","",SUM(1+MAXA(ACM$1:ACM66)))</f>
        <v/>
      </c>
      <c r="ACN67" s="8" t="str" cm="1">
        <f t="array" aca="1" ref="ACN67" ca="1">IF(ISNUMBER(SEARCH(ACN$1,INDEX(INDIRECT(ACO$1),ROW(ACL67),1)))=TRUE,INDIRECT(ACL67),"")</f>
        <v/>
      </c>
      <c r="ACO67" s="13" t="s">
        <v>1192</v>
      </c>
      <c r="ACP67" s="13" t="s">
        <v>1192</v>
      </c>
      <c r="ACQ67" s="13" t="s">
        <v>1192</v>
      </c>
      <c r="ACR67" s="13"/>
      <c r="ACS67" s="13"/>
      <c r="ACT67" s="13"/>
      <c r="ACU67" s="13"/>
      <c r="ACV67" s="13"/>
      <c r="ACW67" s="13"/>
      <c r="ACX67" s="13"/>
      <c r="ACY67" s="13"/>
      <c r="ACZ67" s="13" t="s">
        <v>1192</v>
      </c>
      <c r="ADA67" s="10" t="str">
        <f t="shared" ca="1" si="60"/>
        <v/>
      </c>
      <c r="ADB67" s="22"/>
      <c r="ADC67" s="6"/>
      <c r="ADD67" s="37"/>
      <c r="ADE67" s="15"/>
      <c r="ADF67" s="15"/>
      <c r="ADG67" s="92"/>
      <c r="ADH67" s="10" t="str" cm="1">
        <f t="array" aca="1" ref="ADH67" ca="1">IF(INDIRECT(ADDRESS(ROW(),COLUMN()-6))="","X",IF(INDIRECT(ADDRESS(ROW(),COLUMN()-5))="",0,"OK"))</f>
        <v>X</v>
      </c>
      <c r="ADI67" s="29" t="str">
        <f ca="1">IF(ADJ67="","",SUM(1+MAXA(ADI$1:ADI66)))</f>
        <v/>
      </c>
      <c r="ADJ67" s="8" t="str" cm="1">
        <f t="array" aca="1" ref="ADJ67" ca="1">IF(ADH67=0,INDIRECT(ADDRESS(ROW(),COLUMN()-8)),"")</f>
        <v/>
      </c>
      <c r="ADK67" s="33" t="s">
        <v>1192</v>
      </c>
      <c r="ADL67" s="10" t="str">
        <f t="shared" ref="ADL67:ADL130" si="97">ADDRESS(ROW(),COLUMN()-10)</f>
        <v>$ADB$67</v>
      </c>
      <c r="ADM67" s="29" t="str">
        <f ca="1">IF(ADN67="","",SUM(1+MAXA(ADM$1:ADM66)))</f>
        <v/>
      </c>
      <c r="ADN67" s="8" t="str" cm="1">
        <f t="array" aca="1" ref="ADN67" ca="1">IF(ISNUMBER(SEARCH(ADN$1,INDEX(INDIRECT(ADO$1),ROW(ADL67),1)))=TRUE,INDIRECT(ADL67),"")</f>
        <v/>
      </c>
      <c r="ADO67" s="13" t="s">
        <v>1192</v>
      </c>
      <c r="ADP67" s="13" t="s">
        <v>1192</v>
      </c>
      <c r="ADQ67" s="13" t="s">
        <v>1192</v>
      </c>
      <c r="ADR67" s="13" t="s">
        <v>1192</v>
      </c>
      <c r="ADS67" s="13" t="s">
        <v>1192</v>
      </c>
      <c r="ADT67" s="13"/>
      <c r="ADU67" s="13"/>
      <c r="ADV67" s="13"/>
      <c r="ADW67" s="13"/>
      <c r="ADX67" s="13"/>
      <c r="ADY67" s="13"/>
      <c r="ADZ67" s="13" t="s">
        <v>1192</v>
      </c>
      <c r="AEA67" s="10" t="str">
        <f t="shared" ca="1" si="61"/>
        <v/>
      </c>
      <c r="AEB67" s="22"/>
      <c r="AEC67" s="37"/>
      <c r="AED67" s="37"/>
      <c r="AEE67" s="24"/>
      <c r="AEF67" s="24"/>
      <c r="AEG67" s="79"/>
      <c r="AEH67" s="10" t="str" cm="1">
        <f t="array" aca="1" ref="AEH67" ca="1">IF(INDIRECT(ADDRESS(ROW(),COLUMN()-6))="","X",IF(INDIRECT(ADDRESS(ROW(),COLUMN()-5))="",0,"OK"))</f>
        <v>X</v>
      </c>
      <c r="AEI67" s="29" t="str">
        <f ca="1">IF(AEJ67="","",SUM(1+MAXA(AEI$1:AEI66)))</f>
        <v/>
      </c>
      <c r="AEJ67" s="8" t="str" cm="1">
        <f t="array" aca="1" ref="AEJ67" ca="1">IF(AEH67=0,INDIRECT(ADDRESS(ROW(),COLUMN()-8)),"")</f>
        <v/>
      </c>
      <c r="AEK67" s="33" t="s">
        <v>1192</v>
      </c>
      <c r="AEL67" s="10" t="str">
        <f t="shared" ref="AEL67:AEL130" si="98">ADDRESS(ROW(),COLUMN()-10)</f>
        <v>$AEB$67</v>
      </c>
      <c r="AEM67" s="29" t="str">
        <f ca="1">IF(AEN67="","",SUM(1+MAXA(AEM$1:AEM66)))</f>
        <v/>
      </c>
      <c r="AEN67" s="8" t="str" cm="1">
        <f t="array" aca="1" ref="AEN67" ca="1">IF(ISNUMBER(SEARCH(AEN$1,INDEX(INDIRECT(AEO$1),ROW(AEL67),1)))=TRUE,INDIRECT(AEL67),"")</f>
        <v/>
      </c>
      <c r="AEO67" s="13" t="s">
        <v>1192</v>
      </c>
      <c r="AEP67" s="13" t="s">
        <v>1192</v>
      </c>
      <c r="AEQ67" s="13" t="s">
        <v>1192</v>
      </c>
      <c r="AER67" s="13" t="s">
        <v>1192</v>
      </c>
      <c r="AES67" s="13" t="s">
        <v>1192</v>
      </c>
      <c r="AET67" s="13" t="s">
        <v>1192</v>
      </c>
      <c r="AEU67" s="13" t="s">
        <v>1192</v>
      </c>
      <c r="AEV67" s="13" t="s">
        <v>1192</v>
      </c>
    </row>
    <row r="68" spans="2:828" s="4" customFormat="1" ht="24.75" customHeight="1" x14ac:dyDescent="0.2">
      <c r="B68" s="10" t="str">
        <f t="shared" ca="1" si="67"/>
        <v/>
      </c>
      <c r="C68" s="8"/>
      <c r="D68" s="10"/>
      <c r="E68" s="10"/>
      <c r="G68" s="81"/>
      <c r="H68" s="94"/>
      <c r="I68" s="10" t="str" cm="1">
        <f t="array" aca="1" ref="I68" ca="1">IF(INDIRECT(ADDRESS(ROW(),COLUMN()-6))="","X",IF(INDIRECT(ADDRESS(ROW(),COLUMN()-5))="",0,"OK"))</f>
        <v>X</v>
      </c>
      <c r="J68" s="29" t="str">
        <f ca="1">IF(K68="","",SUM(1+MAXA(J$1:J67)))</f>
        <v/>
      </c>
      <c r="K68" s="8" t="str" cm="1">
        <f t="array" aca="1" ref="K68" ca="1">IF(I68=0,INDIRECT(ADDRESS(ROW(),COLUMN()-8)),"")</f>
        <v/>
      </c>
      <c r="L68" s="31"/>
      <c r="M68" s="10" t="str">
        <f t="shared" si="68"/>
        <v>$C$68</v>
      </c>
      <c r="N68" s="29" t="str">
        <f ca="1">IF(O68="","",SUM(1+MAXA(N$1:N67)))</f>
        <v/>
      </c>
      <c r="O68" s="8" t="str" cm="1">
        <f t="array" aca="1" ref="O68" ca="1">IF(ISNUMBER(SEARCH(O$1,INDEX(INDIRECT($P$1),ROW(M68),1)))=TRUE,INDIRECT(M68),"")</f>
        <v/>
      </c>
      <c r="P68" s="13" t="s">
        <v>1192</v>
      </c>
      <c r="Q68" s="13" t="s">
        <v>1192</v>
      </c>
      <c r="R68" s="13"/>
      <c r="S68" s="13"/>
      <c r="T68" s="13"/>
      <c r="U68" s="13"/>
      <c r="V68" s="13"/>
      <c r="W68" s="13"/>
      <c r="X68" s="13"/>
      <c r="Y68" s="13" t="s">
        <v>1192</v>
      </c>
      <c r="Z68" s="13" t="s">
        <v>1192</v>
      </c>
      <c r="AA68" s="10" t="str">
        <f t="shared" ca="1" si="62"/>
        <v/>
      </c>
      <c r="AB68" s="8"/>
      <c r="AC68" s="10"/>
      <c r="AD68" s="10"/>
      <c r="AF68" s="81"/>
      <c r="AG68" s="81"/>
      <c r="AH68" s="10" t="str" cm="1">
        <f t="array" aca="1" ref="AH68" ca="1">IF(INDIRECT(ADDRESS(ROW(),COLUMN()-6))="","X",IF(INDIRECT(ADDRESS(ROW(),COLUMN()-5))="",0,"OK"))</f>
        <v>X</v>
      </c>
      <c r="AI68" s="29" t="str">
        <f ca="1">IF(AJ68="","",SUM(1+MAXA(AI$1:AI67)))</f>
        <v/>
      </c>
      <c r="AJ68" s="8" t="str" cm="1">
        <f t="array" aca="1" ref="AJ68" ca="1">IF(AH68=0,INDIRECT(ADDRESS(ROW(),COLUMN()-8)),"")</f>
        <v/>
      </c>
      <c r="AK68" s="31"/>
      <c r="AL68" s="10" t="str">
        <f t="shared" si="69"/>
        <v>$AB$68</v>
      </c>
      <c r="AM68" s="29" t="str">
        <f ca="1">IF(AN68="","",SUM(1+MAXA(AM$1:AM67)))</f>
        <v/>
      </c>
      <c r="AN68" s="8" t="str" cm="1">
        <f t="array" aca="1" ref="AN68" ca="1">IF(ISNUMBER(SEARCH(AN$1,INDEX(INDIRECT($AO$1),ROW(AL68),1)))=TRUE,INDIRECT(AL68),"")</f>
        <v/>
      </c>
      <c r="AO68" s="13" t="s">
        <v>1192</v>
      </c>
      <c r="AP68" s="13" t="s">
        <v>1192</v>
      </c>
      <c r="AQ68" s="13" t="s">
        <v>1192</v>
      </c>
      <c r="AR68" s="13"/>
      <c r="AS68" s="13"/>
      <c r="AT68" s="13"/>
      <c r="AU68" s="13"/>
      <c r="AV68" s="13"/>
      <c r="AW68" s="13"/>
      <c r="AX68" s="13" t="s">
        <v>1192</v>
      </c>
      <c r="AY68" s="13" t="s">
        <v>1192</v>
      </c>
      <c r="AZ68" s="13" t="s">
        <v>1192</v>
      </c>
      <c r="BA68" s="10" t="str">
        <f t="shared" ref="BA68:BA131" ca="1" si="99">BM68</f>
        <v/>
      </c>
      <c r="BB68" s="8" t="s">
        <v>489</v>
      </c>
      <c r="BC68" s="10" t="s">
        <v>490</v>
      </c>
      <c r="BD68" s="10" t="s">
        <v>491</v>
      </c>
      <c r="BE68" s="27" t="str" cm="1">
        <f t="array" aca="1" ref="BE68" ca="1">CONCATENATE($A$37,INDIRECT(ADDRESS(ROW(),COLUMN()-2)),"%20",INDIRECT(ADDRESS(ROW(),COLUMN()-1)),$A$39,INDIRECT(ADDRESS(ROW(),COLUMN()-2)),"%20",INDIRECT(ADDRESS(ROW(),COLUMN()-1)))</f>
        <v>https://maps.yandex.ru/?ll=38.675238%2035.555391&amp;z=16&amp;text=38.675238%2035.555391</v>
      </c>
      <c r="BF68" s="87" t="str" cm="1">
        <f t="array" aca="1" ref="BF68" ca="1">CONCATENATE($A$40,INDIRECT(ADDRESS(ROW(),COLUMN()-3)),"%2C",INDIRECT(ADDRESS(ROW(),COLUMN()-2)))</f>
        <v>https://maps.google.com/maps?q=38.675238%2C35.555391</v>
      </c>
      <c r="BG68" s="92" t="s">
        <v>3229</v>
      </c>
      <c r="BH68" s="10" t="str" cm="1">
        <f t="array" aca="1" ref="BH68" ca="1">IF(INDIRECT(ADDRESS(ROW(),COLUMN()-6))="","X",IF(INDIRECT(ADDRESS(ROW(),COLUMN()-5))="",0,"OK"))</f>
        <v>OK</v>
      </c>
      <c r="BI68" s="29" t="str">
        <f ca="1">IF(BJ68="","",SUM(1+MAXA(BI$1:BI67)))</f>
        <v/>
      </c>
      <c r="BJ68" s="8" t="str" cm="1">
        <f t="array" aca="1" ref="BJ68" ca="1">IF(BH68=0,INDIRECT(ADDRESS(ROW(),COLUMN()-8)),"")</f>
        <v/>
      </c>
      <c r="BK68" s="31"/>
      <c r="BL68" s="10" t="str">
        <f t="shared" si="70"/>
        <v>$BB$68</v>
      </c>
      <c r="BM68" s="29" t="str">
        <f ca="1">IF(BN68="","",SUM(1+MAXA(BM$1:BM67)))</f>
        <v/>
      </c>
      <c r="BN68" s="8" t="str" cm="1">
        <f t="array" aca="1" ref="BN68" ca="1">IF(ISNUMBER(SEARCH(BN$1,INDEX(INDIRECT(BO$1),ROW(BL68),1)))=TRUE,INDIRECT(BL68),"")</f>
        <v/>
      </c>
      <c r="BO68" s="13" t="s">
        <v>1192</v>
      </c>
      <c r="BP68" s="13" t="s">
        <v>1192</v>
      </c>
      <c r="BQ68" s="13" t="s">
        <v>1192</v>
      </c>
      <c r="BR68" s="13"/>
      <c r="BS68" s="13"/>
      <c r="BT68" s="13"/>
      <c r="BU68" s="13"/>
      <c r="BV68" s="13"/>
      <c r="BW68" s="13" t="s">
        <v>1192</v>
      </c>
      <c r="BX68" s="13" t="s">
        <v>1192</v>
      </c>
      <c r="BY68" s="13"/>
      <c r="BZ68" s="13"/>
      <c r="CA68" s="10" t="str">
        <f t="shared" ref="CA68:CA131" ca="1" si="100">CM68</f>
        <v/>
      </c>
      <c r="CB68" s="22" t="s">
        <v>3572</v>
      </c>
      <c r="CC68" s="6" t="s">
        <v>3638</v>
      </c>
      <c r="CD68" s="6" t="s">
        <v>3637</v>
      </c>
      <c r="CE68" s="27" t="str" cm="1">
        <f t="array" aca="1" ref="CE68" ca="1">CONCATENATE($A$37,INDIRECT(ADDRESS(ROW(),COLUMN()-2)),"%20",INDIRECT(ADDRESS(ROW(),COLUMN()-1)),$A$39,INDIRECT(ADDRESS(ROW(),COLUMN()-2)),"%20",INDIRECT(ADDRESS(ROW(),COLUMN()-1)))</f>
        <v>https://maps.yandex.ru/?ll=38.719183%2035.451258&amp;z=16&amp;text=38.719183%2035.451258</v>
      </c>
      <c r="CF68" s="87" t="str" cm="1">
        <f t="array" aca="1" ref="CF68" ca="1">CONCATENATE($A$40,INDIRECT(ADDRESS(ROW(),COLUMN()-3)),"%2C",INDIRECT(ADDRESS(ROW(),COLUMN()-2)))</f>
        <v>https://maps.google.com/maps?q=38.719183%2C35.451258</v>
      </c>
      <c r="CG68" s="92" t="s">
        <v>3229</v>
      </c>
      <c r="CH68" s="10" t="str" cm="1">
        <f t="array" aca="1" ref="CH68" ca="1">IF(INDIRECT(ADDRESS(ROW(),COLUMN()-6))="","X",IF(INDIRECT(ADDRESS(ROW(),COLUMN()-5))="",0,"OK"))</f>
        <v>OK</v>
      </c>
      <c r="CI68" s="29" t="str">
        <f ca="1">IF(CJ68="","",SUM(1+MAXA(CI$1:CI67)))</f>
        <v/>
      </c>
      <c r="CJ68" s="8" t="str" cm="1">
        <f t="array" aca="1" ref="CJ68" ca="1">IF(CH68=0,INDIRECT(ADDRESS(ROW(),COLUMN()-8)),"")</f>
        <v/>
      </c>
      <c r="CK68" s="31"/>
      <c r="CL68" s="10" t="str">
        <f t="shared" si="71"/>
        <v>$CB$68</v>
      </c>
      <c r="CM68" s="29" t="str">
        <f ca="1">IF(CN68="","",SUM(1+MAXA(CM$1:CM67)))</f>
        <v/>
      </c>
      <c r="CN68" s="8" t="str" cm="1">
        <f t="array" aca="1" ref="CN68" ca="1">IF(ISNUMBER(SEARCH(CN$1,INDEX(INDIRECT(CO$1),ROW(CL68),1)))=TRUE,INDIRECT(CL68),"")</f>
        <v/>
      </c>
      <c r="CO68" s="13" t="s">
        <v>1192</v>
      </c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 t="s">
        <v>1192</v>
      </c>
      <c r="DA68" s="10" t="str">
        <f t="shared" ca="1" si="65"/>
        <v/>
      </c>
      <c r="DB68" s="8"/>
      <c r="DC68" s="10"/>
      <c r="DD68" s="10"/>
      <c r="DF68" s="81"/>
      <c r="DG68" s="96"/>
      <c r="DH68" s="10" t="str" cm="1">
        <f t="array" aca="1" ref="DH68" ca="1">IF(INDIRECT(ADDRESS(ROW(),COLUMN()-6))="","X",IF(INDIRECT(ADDRESS(ROW(),COLUMN()-5))="",0,"OK"))</f>
        <v>X</v>
      </c>
      <c r="DI68" s="29" t="str">
        <f ca="1">IF(DJ68="","",SUM(1+MAXA(DI$1:DI67)))</f>
        <v/>
      </c>
      <c r="DJ68" s="8" t="str" cm="1">
        <f t="array" aca="1" ref="DJ68" ca="1">IF(DH68=0,INDIRECT(ADDRESS(ROW(),COLUMN()-8)),"")</f>
        <v/>
      </c>
      <c r="DK68" s="31"/>
      <c r="DL68" s="10" t="str">
        <f t="shared" si="66"/>
        <v>$DB$68</v>
      </c>
      <c r="DM68" s="29" t="str">
        <f ca="1">IF(DN68="","",SUM(1+MAXA(DM$1:DM67)))</f>
        <v/>
      </c>
      <c r="DN68" s="8" t="str" cm="1">
        <f t="array" aca="1" ref="DN68" ca="1">IF(ISNUMBER(SEARCH(DN$1,INDEX(INDIRECT(DO$1),ROW(DL68),1)))=TRUE,INDIRECT(DL68),"")</f>
        <v/>
      </c>
      <c r="DO68" s="13" t="s">
        <v>1192</v>
      </c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 t="s">
        <v>1192</v>
      </c>
      <c r="EA68" s="10" t="str">
        <f t="shared" ref="EA68:EA131" ca="1" si="101">EM68</f>
        <v/>
      </c>
      <c r="EB68" s="22"/>
      <c r="EC68" s="14"/>
      <c r="ED68" s="14"/>
      <c r="EE68" s="15"/>
      <c r="EF68" s="15"/>
      <c r="EG68" s="92"/>
      <c r="EH68" s="10" t="str" cm="1">
        <f t="array" aca="1" ref="EH68" ca="1">IF(INDIRECT(ADDRESS(ROW(),COLUMN()-6))="","X",IF(INDIRECT(ADDRESS(ROW(),COLUMN()-5))="",0,"OK"))</f>
        <v>X</v>
      </c>
      <c r="EI68" s="29" t="str">
        <f ca="1">IF(EJ68="","",SUM(1+MAXA(EI$1:EI67)))</f>
        <v/>
      </c>
      <c r="EJ68" s="8" t="str" cm="1">
        <f t="array" aca="1" ref="EJ68" ca="1">IF(EH68=0,INDIRECT(ADDRESS(ROW(),COLUMN()-8)),"")</f>
        <v/>
      </c>
      <c r="EK68" s="31"/>
      <c r="EL68" s="10" t="str">
        <f t="shared" si="72"/>
        <v>$EB$68</v>
      </c>
      <c r="EM68" s="29" t="str">
        <f ca="1">IF(EN68="","",SUM(1+MAXA(EM$1:EM67)))</f>
        <v/>
      </c>
      <c r="EN68" s="8" t="str" cm="1">
        <f t="array" aca="1" ref="EN68" ca="1">IF(ISNUMBER(SEARCH(EN$1,INDEX(INDIRECT(EO$1),ROW(EL68),1)))=TRUE,INDIRECT(EL68),"")</f>
        <v/>
      </c>
      <c r="EO68" s="13" t="s">
        <v>1192</v>
      </c>
      <c r="EP68" s="13"/>
      <c r="EQ68" s="13"/>
      <c r="ER68" s="13"/>
      <c r="ES68" s="13"/>
      <c r="ET68" s="13"/>
      <c r="EU68" s="13"/>
      <c r="EV68" s="13"/>
      <c r="EW68" s="13"/>
      <c r="EX68" s="13"/>
      <c r="EY68" s="13"/>
      <c r="EZ68" s="13"/>
      <c r="FA68" s="10" t="str">
        <f t="shared" ref="FA68:FA131" ca="1" si="102">FM68</f>
        <v/>
      </c>
      <c r="FB68" s="22" t="s">
        <v>871</v>
      </c>
      <c r="FC68" s="14" t="s">
        <v>872</v>
      </c>
      <c r="FD68" s="14" t="s">
        <v>873</v>
      </c>
      <c r="FE68" s="27" t="str" cm="1">
        <f t="array" aca="1" ref="FE68" ca="1">CONCATENATE($A$37,INDIRECT(ADDRESS(ROW(),COLUMN()-2)),"%20",INDIRECT(ADDRESS(ROW(),COLUMN()-1)),$A$39,INDIRECT(ADDRESS(ROW(),COLUMN()-2)),"%20",INDIRECT(ADDRESS(ROW(),COLUMN()-1)))</f>
        <v>https://maps.yandex.ru/?ll=38.687777%2035.426915&amp;z=16&amp;text=38.687777%2035.426915</v>
      </c>
      <c r="FF68" s="87" t="str" cm="1">
        <f t="array" aca="1" ref="FF68" ca="1">CONCATENATE($A$40,INDIRECT(ADDRESS(ROW(),COLUMN()-3)),"%2C",INDIRECT(ADDRESS(ROW(),COLUMN()-2)))</f>
        <v>https://maps.google.com/maps?q=38.687777%2C35.426915</v>
      </c>
      <c r="FG68" s="92" t="s">
        <v>3229</v>
      </c>
      <c r="FH68" s="10" t="str" cm="1">
        <f t="array" aca="1" ref="FH68" ca="1">IF(INDIRECT(ADDRESS(ROW(),COLUMN()-6))="","X",IF(INDIRECT(ADDRESS(ROW(),COLUMN()-5))="",0,"OK"))</f>
        <v>OK</v>
      </c>
      <c r="FI68" s="29" t="str">
        <f ca="1">IF(FJ68="","",SUM(1+MAXA(FI$1:FI67)))</f>
        <v/>
      </c>
      <c r="FJ68" s="8" t="str" cm="1">
        <f t="array" aca="1" ref="FJ68" ca="1">IF(FH68=0,INDIRECT(ADDRESS(ROW(),COLUMN()-8)),"")</f>
        <v/>
      </c>
      <c r="FK68" s="31"/>
      <c r="FL68" s="10" t="str">
        <f t="shared" si="73"/>
        <v>$FB$68</v>
      </c>
      <c r="FM68" s="29" t="str">
        <f ca="1">IF(FN68="","",SUM(1+MAXA(FM$1:FM67)))</f>
        <v/>
      </c>
      <c r="FN68" s="8" t="str" cm="1">
        <f t="array" aca="1" ref="FN68" ca="1">IF(ISNUMBER(SEARCH(FN$1,INDEX(INDIRECT(FO$1),ROW(FL68),1)))=TRUE,INDIRECT(FL68),"")</f>
        <v/>
      </c>
      <c r="FO68" s="13" t="s">
        <v>1192</v>
      </c>
      <c r="FP68" s="13" t="s">
        <v>1192</v>
      </c>
      <c r="FQ68" s="13" t="s">
        <v>1192</v>
      </c>
      <c r="FR68" s="13" t="s">
        <v>1192</v>
      </c>
      <c r="FS68" s="13" t="s">
        <v>1192</v>
      </c>
      <c r="FT68" s="13"/>
      <c r="FU68" s="13"/>
      <c r="FV68" s="13"/>
      <c r="FW68" s="13"/>
      <c r="FX68" s="13"/>
      <c r="FY68" s="13"/>
      <c r="FZ68" s="13"/>
      <c r="GA68" s="10" t="str">
        <f t="shared" ref="GA68:GA131" ca="1" si="103">GM68</f>
        <v/>
      </c>
      <c r="GB68" s="22"/>
      <c r="GC68" s="14"/>
      <c r="GD68" s="14"/>
      <c r="GE68" s="24"/>
      <c r="GF68" s="88"/>
      <c r="GG68" s="115"/>
      <c r="GH68" s="10" t="str" cm="1">
        <f t="array" aca="1" ref="GH68" ca="1">IF(INDIRECT(ADDRESS(ROW(),COLUMN()-6))="","X",IF(INDIRECT(ADDRESS(ROW(),COLUMN()-5))="",0,"OK"))</f>
        <v>X</v>
      </c>
      <c r="GI68" s="29" t="str">
        <f ca="1">IF(GJ68="","",SUM(1+MAXA(GI$1:GI67)))</f>
        <v/>
      </c>
      <c r="GJ68" s="8" t="str" cm="1">
        <f t="array" aca="1" ref="GJ68" ca="1">IF(GH68=0,INDIRECT(ADDRESS(ROW(),COLUMN()-8)),"")</f>
        <v/>
      </c>
      <c r="GK68" s="31"/>
      <c r="GL68" s="10" t="str">
        <f t="shared" si="74"/>
        <v>$GB$68</v>
      </c>
      <c r="GM68" s="29" t="str">
        <f ca="1">IF(GN68="","",SUM(1+MAXA(GM$1:GM67)))</f>
        <v/>
      </c>
      <c r="GN68" s="8" t="str" cm="1">
        <f t="array" aca="1" ref="GN68" ca="1">IF(ISNUMBER(SEARCH(GN$1,INDEX(INDIRECT(GO$1),ROW(GL68),1)))=TRUE,INDIRECT(GL68),"")</f>
        <v/>
      </c>
      <c r="GO68" s="13" t="s">
        <v>1192</v>
      </c>
      <c r="GP68" s="13" t="s">
        <v>1192</v>
      </c>
      <c r="GQ68" s="13" t="s">
        <v>1192</v>
      </c>
      <c r="GR68" s="13" t="s">
        <v>1192</v>
      </c>
      <c r="GS68" s="13" t="s">
        <v>1192</v>
      </c>
      <c r="GT68" s="13"/>
      <c r="GU68" s="13"/>
      <c r="GV68" s="13"/>
      <c r="GW68" s="13"/>
      <c r="GX68" s="13"/>
      <c r="GY68" s="13"/>
      <c r="GZ68" s="13"/>
      <c r="HA68" s="10" t="str">
        <f t="shared" ref="HA68:HA131" ca="1" si="104">HM68</f>
        <v/>
      </c>
      <c r="HB68" s="22"/>
      <c r="HC68" s="14"/>
      <c r="HD68" s="14"/>
      <c r="HE68" s="23"/>
      <c r="HF68" s="23"/>
      <c r="HG68" s="79"/>
      <c r="HH68" s="10" t="str" cm="1">
        <f t="array" aca="1" ref="HH68" ca="1">IF(INDIRECT(ADDRESS(ROW(),COLUMN()-6))="","X",IF(INDIRECT(ADDRESS(ROW(),COLUMN()-5))="",0,"OK"))</f>
        <v>X</v>
      </c>
      <c r="HI68" s="29" t="str">
        <f ca="1">IF(HJ68="","",SUM(1+MAXA(HI$1:HI67)))</f>
        <v/>
      </c>
      <c r="HJ68" s="8" t="str" cm="1">
        <f t="array" aca="1" ref="HJ68" ca="1">IF(HH68=0,INDIRECT(ADDRESS(ROW(),COLUMN()-8)),"")</f>
        <v/>
      </c>
      <c r="HK68" s="31"/>
      <c r="HL68" s="10" t="str">
        <f t="shared" si="75"/>
        <v>$HB$68</v>
      </c>
      <c r="HM68" s="29" t="str">
        <f ca="1">IF(HN68="","",SUM(1+MAXA(HM$1:HM67)))</f>
        <v/>
      </c>
      <c r="HN68" s="8" t="str" cm="1">
        <f t="array" aca="1" ref="HN68" ca="1">IF(ISNUMBER(SEARCH(HN$1,INDEX(INDIRECT(HO$1),ROW(HL68),1)))=TRUE,INDIRECT(HL68),"")</f>
        <v/>
      </c>
      <c r="HO68" s="13" t="s">
        <v>1192</v>
      </c>
      <c r="HP68" s="13" t="s">
        <v>1192</v>
      </c>
      <c r="HQ68" s="13" t="s">
        <v>1192</v>
      </c>
      <c r="HR68" s="13"/>
      <c r="HS68" s="13"/>
      <c r="HT68" s="13"/>
      <c r="HU68" s="13"/>
      <c r="HV68" s="13"/>
      <c r="HW68" s="13"/>
      <c r="HX68" s="13"/>
      <c r="HY68" s="13" t="s">
        <v>1192</v>
      </c>
      <c r="HZ68" s="13" t="s">
        <v>1192</v>
      </c>
      <c r="IA68" s="10" t="str">
        <f t="shared" ref="IA68:IA131" ca="1" si="105">IM68</f>
        <v/>
      </c>
      <c r="IB68" s="22" t="s">
        <v>851</v>
      </c>
      <c r="IC68" s="14" t="s">
        <v>852</v>
      </c>
      <c r="ID68" s="14" t="s">
        <v>853</v>
      </c>
      <c r="IE68" s="27" t="str" cm="1">
        <f t="array" aca="1" ref="IE68" ca="1">CONCATENATE($A$37,INDIRECT(ADDRESS(ROW(),COLUMN()-2)),"%20",INDIRECT(ADDRESS(ROW(),COLUMN()-1)),$A$39,INDIRECT(ADDRESS(ROW(),COLUMN()-2)),"%20",INDIRECT(ADDRESS(ROW(),COLUMN()-1)))</f>
        <v>https://maps.yandex.ru/?ll=38.846906%2035.496777&amp;z=16&amp;text=38.846906%2035.496777</v>
      </c>
      <c r="IF68" s="87" t="str" cm="1">
        <f t="array" aca="1" ref="IF68" ca="1">CONCATENATE($A$40,INDIRECT(ADDRESS(ROW(),COLUMN()-3)),"%2C",INDIRECT(ADDRESS(ROW(),COLUMN()-2)))</f>
        <v>https://maps.google.com/maps?q=38.846906%2C35.496777</v>
      </c>
      <c r="IG68" s="79" t="s">
        <v>3229</v>
      </c>
      <c r="IH68" s="10" t="str" cm="1">
        <f t="array" aca="1" ref="IH68" ca="1">IF(INDIRECT(ADDRESS(ROW(),COLUMN()-6))="","X",IF(INDIRECT(ADDRESS(ROW(),COLUMN()-5))="",0,"OK"))</f>
        <v>OK</v>
      </c>
      <c r="II68" s="29" t="str">
        <f ca="1">IF(IJ68="","",SUM(1+MAXA(II$1:II67)))</f>
        <v/>
      </c>
      <c r="IJ68" s="8" t="str" cm="1">
        <f t="array" aca="1" ref="IJ68" ca="1">IF(IH68=0,INDIRECT(ADDRESS(ROW(),COLUMN()-8)),"")</f>
        <v/>
      </c>
      <c r="IK68" s="31"/>
      <c r="IL68" s="10" t="str">
        <f t="shared" si="76"/>
        <v>$IB$68</v>
      </c>
      <c r="IM68" s="29" t="str">
        <f ca="1">IF(IN68="","",SUM(1+MAXA(IM$1:IM67)))</f>
        <v/>
      </c>
      <c r="IN68" s="8" t="str" cm="1">
        <f t="array" aca="1" ref="IN68" ca="1">IF(ISNUMBER(SEARCH(IN$1,INDEX(INDIRECT(IO$1),ROW(IL68),1)))=TRUE,INDIRECT(IL68),"")</f>
        <v/>
      </c>
      <c r="IO68" s="13" t="s">
        <v>1192</v>
      </c>
      <c r="IP68" s="13" t="s">
        <v>1192</v>
      </c>
      <c r="IQ68" s="13" t="s">
        <v>1192</v>
      </c>
      <c r="IR68" s="13"/>
      <c r="IS68" s="13"/>
      <c r="IT68" s="13"/>
      <c r="IU68" s="13"/>
      <c r="IV68" s="13"/>
      <c r="IW68" s="13"/>
      <c r="IX68" s="13" t="s">
        <v>1192</v>
      </c>
      <c r="IY68" s="13" t="s">
        <v>1192</v>
      </c>
      <c r="IZ68" s="13" t="s">
        <v>1192</v>
      </c>
      <c r="JA68" s="10" t="str">
        <f t="shared" ref="JA68:JA131" ca="1" si="106">JM68</f>
        <v/>
      </c>
      <c r="JB68" s="22"/>
      <c r="JC68" s="14"/>
      <c r="JD68" s="14"/>
      <c r="JE68" s="24"/>
      <c r="JF68" s="88"/>
      <c r="JG68" s="101"/>
      <c r="JH68" s="10" t="str" cm="1">
        <f t="array" aca="1" ref="JH68" ca="1">IF(INDIRECT(ADDRESS(ROW(),COLUMN()-6))="","X",IF(INDIRECT(ADDRESS(ROW(),COLUMN()-5))="",0,"OK"))</f>
        <v>X</v>
      </c>
      <c r="JI68" s="29" t="str">
        <f ca="1">IF(JJ68="","",SUM(1+MAXA(JI$1:JI67)))</f>
        <v/>
      </c>
      <c r="JJ68" s="8" t="str" cm="1">
        <f t="array" aca="1" ref="JJ68" ca="1">IF(JH68=0,INDIRECT(ADDRESS(ROW(),COLUMN()-8)),"")</f>
        <v/>
      </c>
      <c r="JK68" s="31"/>
      <c r="JL68" s="10" t="str">
        <f t="shared" si="77"/>
        <v>$JB$68</v>
      </c>
      <c r="JM68" s="29" t="str">
        <f ca="1">IF(JN68="","",SUM(1+MAXA(JM$1:JM67)))</f>
        <v/>
      </c>
      <c r="JN68" s="8" t="str" cm="1">
        <f t="array" aca="1" ref="JN68" ca="1">IF(ISNUMBER(SEARCH(JN$1,INDEX(INDIRECT(JO$1),ROW(JL68),1)))=TRUE,INDIRECT(JL68),"")</f>
        <v/>
      </c>
      <c r="JO68" s="13" t="s">
        <v>1192</v>
      </c>
      <c r="JP68" s="13" t="s">
        <v>1192</v>
      </c>
      <c r="JQ68" s="13" t="s">
        <v>1192</v>
      </c>
      <c r="JR68" s="13"/>
      <c r="JS68" s="13"/>
      <c r="JT68" s="13"/>
      <c r="JU68" s="13"/>
      <c r="JV68" s="13"/>
      <c r="JW68" s="13"/>
      <c r="JX68" s="13" t="s">
        <v>1192</v>
      </c>
      <c r="JY68" s="13" t="s">
        <v>1192</v>
      </c>
      <c r="JZ68" s="13" t="s">
        <v>1192</v>
      </c>
      <c r="KA68" s="10" t="str">
        <f t="shared" ref="KA68:KA131" ca="1" si="107">KM68</f>
        <v/>
      </c>
      <c r="KB68" s="22" t="s">
        <v>854</v>
      </c>
      <c r="KC68" s="14" t="s">
        <v>855</v>
      </c>
      <c r="KD68" s="14" t="s">
        <v>856</v>
      </c>
      <c r="KE68" s="27" t="str" cm="1">
        <f t="array" aca="1" ref="KE68" ca="1">CONCATENATE($A$37,INDIRECT(ADDRESS(ROW(),COLUMN()-2)),"%20",INDIRECT(ADDRESS(ROW(),COLUMN()-1)),$A$39,INDIRECT(ADDRESS(ROW(),COLUMN()-2)),"%20",INDIRECT(ADDRESS(ROW(),COLUMN()-1)))</f>
        <v>https://maps.yandex.ru/?ll=38.651379%2035.581925&amp;z=16&amp;text=38.651379%2035.581925</v>
      </c>
      <c r="KF68" s="87" t="str" cm="1">
        <f t="array" aca="1" ref="KF68" ca="1">CONCATENATE($A$40,INDIRECT(ADDRESS(ROW(),COLUMN()-3)),"%2C",INDIRECT(ADDRESS(ROW(),COLUMN()-2)))</f>
        <v>https://maps.google.com/maps?q=38.651379%2C35.581925</v>
      </c>
      <c r="KG68" s="79" t="s">
        <v>3229</v>
      </c>
      <c r="KH68" s="10" t="str" cm="1">
        <f t="array" aca="1" ref="KH68" ca="1">IF(INDIRECT(ADDRESS(ROW(),COLUMN()-6))="","X",IF(INDIRECT(ADDRESS(ROW(),COLUMN()-5))="",0,"OK"))</f>
        <v>OK</v>
      </c>
      <c r="KI68" s="29" t="str">
        <f ca="1">IF(KJ68="","",SUM(1+MAXA(KI$1:KI67)))</f>
        <v/>
      </c>
      <c r="KJ68" s="8" t="str" cm="1">
        <f t="array" aca="1" ref="KJ68" ca="1">IF(KH68=0,INDIRECT(ADDRESS(ROW(),COLUMN()-8)),"")</f>
        <v/>
      </c>
      <c r="KK68" s="31"/>
      <c r="KL68" s="10" t="str">
        <f t="shared" si="78"/>
        <v>$KB$68</v>
      </c>
      <c r="KM68" s="29" t="str">
        <f ca="1">IF(KN68="","",SUM(1+MAXA(KM$1:KM67)))</f>
        <v/>
      </c>
      <c r="KN68" s="8" t="str" cm="1">
        <f t="array" aca="1" ref="KN68" ca="1">IF(ISNUMBER(SEARCH(KN$1,INDEX(INDIRECT(KO$1),ROW(KL68),1)))=TRUE,INDIRECT(KL68),"")</f>
        <v/>
      </c>
      <c r="KO68" s="13" t="s">
        <v>1192</v>
      </c>
      <c r="KP68" s="13" t="s">
        <v>1192</v>
      </c>
      <c r="KQ68" s="13" t="s">
        <v>1192</v>
      </c>
      <c r="KR68" s="13"/>
      <c r="KS68" s="13"/>
      <c r="KT68" s="13"/>
      <c r="KU68" s="13"/>
      <c r="KV68" s="13"/>
      <c r="KW68" s="13"/>
      <c r="KX68" s="13"/>
      <c r="KY68" s="13" t="s">
        <v>1192</v>
      </c>
      <c r="KZ68" s="13" t="s">
        <v>1192</v>
      </c>
      <c r="LA68" s="10" t="str">
        <f t="shared" ref="LA68:LA131" ca="1" si="108">LM68</f>
        <v/>
      </c>
      <c r="LB68" s="8"/>
      <c r="LC68" s="10"/>
      <c r="LD68" s="10"/>
      <c r="LG68" s="79"/>
      <c r="LH68" s="10" t="str" cm="1">
        <f t="array" aca="1" ref="LH68" ca="1">IF(INDIRECT(ADDRESS(ROW(),COLUMN()-6))="","X",IF(INDIRECT(ADDRESS(ROW(),COLUMN()-5))="",0,"OK"))</f>
        <v>X</v>
      </c>
      <c r="LI68" s="29" t="str">
        <f ca="1">IF(LJ68="","",SUM(1+MAXA(LI$1:LI67)))</f>
        <v/>
      </c>
      <c r="LJ68" s="8" t="str" cm="1">
        <f t="array" aca="1" ref="LJ68" ca="1">IF(LH68=0,INDIRECT(ADDRESS(ROW(),COLUMN()-8)),"")</f>
        <v/>
      </c>
      <c r="LK68" s="31"/>
      <c r="LL68" s="10" t="str">
        <f t="shared" si="79"/>
        <v>$LB$68</v>
      </c>
      <c r="LM68" s="29" t="str">
        <f ca="1">IF(LN68="","",SUM(1+MAXA(LM$1:LM67)))</f>
        <v/>
      </c>
      <c r="LN68" s="8" t="str" cm="1">
        <f t="array" aca="1" ref="LN68" ca="1">IF(ISNUMBER(SEARCH(LN$1,INDEX(INDIRECT(LO$1),ROW(LL68),1)))=TRUE,INDIRECT(LL68),"")</f>
        <v/>
      </c>
      <c r="LO68" s="13" t="s">
        <v>1192</v>
      </c>
      <c r="LP68" s="13" t="s">
        <v>1192</v>
      </c>
      <c r="LQ68" s="13" t="s">
        <v>1192</v>
      </c>
      <c r="LR68" s="13" t="s">
        <v>1192</v>
      </c>
      <c r="LS68" s="13"/>
      <c r="LT68" s="13"/>
      <c r="LU68" s="13"/>
      <c r="LV68" s="13"/>
      <c r="LW68" s="13"/>
      <c r="LX68" s="13"/>
      <c r="LY68" s="13" t="s">
        <v>1192</v>
      </c>
      <c r="LZ68" s="13" t="s">
        <v>1192</v>
      </c>
      <c r="MA68" s="10" t="str">
        <f t="shared" ref="MA68:MA131" ca="1" si="109">MM68</f>
        <v/>
      </c>
      <c r="MB68" s="8" t="s">
        <v>836</v>
      </c>
      <c r="MC68" s="10" t="s">
        <v>837</v>
      </c>
      <c r="MD68" s="10" t="s">
        <v>838</v>
      </c>
      <c r="ME68" s="27" t="str" cm="1">
        <f t="array" aca="1" ref="ME68" ca="1">CONCATENATE($A$37,INDIRECT(ADDRESS(ROW(),COLUMN()-2)),"%20",INDIRECT(ADDRESS(ROW(),COLUMN()-1)),$A$39,INDIRECT(ADDRESS(ROW(),COLUMN()-2)),"%20",INDIRECT(ADDRESS(ROW(),COLUMN()-1)))</f>
        <v>https://maps.yandex.ru/?ll=38.975993%2035.767052&amp;z=16&amp;text=38.975993%2035.767052</v>
      </c>
      <c r="MF68" s="87" t="str" cm="1">
        <f t="array" aca="1" ref="MF68" ca="1">CONCATENATE($A$40,INDIRECT(ADDRESS(ROW(),COLUMN()-3)),"%2C",INDIRECT(ADDRESS(ROW(),COLUMN()-2)))</f>
        <v>https://maps.google.com/maps?q=38.975993%2C35.767052</v>
      </c>
      <c r="MG68" s="79" t="s">
        <v>3229</v>
      </c>
      <c r="MH68" s="10" t="str" cm="1">
        <f t="array" aca="1" ref="MH68" ca="1">IF(INDIRECT(ADDRESS(ROW(),COLUMN()-6))="","X",IF(INDIRECT(ADDRESS(ROW(),COLUMN()-5))="",0,"OK"))</f>
        <v>OK</v>
      </c>
      <c r="MI68" s="29" t="str">
        <f ca="1">IF(MJ68="","",SUM(1+MAXA(MI$1:MI67)))</f>
        <v/>
      </c>
      <c r="MJ68" s="8" t="str" cm="1">
        <f t="array" aca="1" ref="MJ68" ca="1">IF(MH68=0,INDIRECT(ADDRESS(ROW(),COLUMN()-8)),"")</f>
        <v/>
      </c>
      <c r="MK68" s="31"/>
      <c r="ML68" s="10" t="str">
        <f t="shared" si="80"/>
        <v>$MB$68</v>
      </c>
      <c r="MM68" s="29" t="str">
        <f ca="1">IF(MN68="","",SUM(1+MAXA(MM$1:MM67)))</f>
        <v/>
      </c>
      <c r="MN68" s="8" t="str" cm="1">
        <f t="array" aca="1" ref="MN68" ca="1">IF(ISNUMBER(SEARCH(MN$1,INDEX(INDIRECT(MO$1),ROW(ML68),1)))=TRUE,INDIRECT(ML68),"")</f>
        <v/>
      </c>
      <c r="MO68" s="13" t="s">
        <v>1192</v>
      </c>
      <c r="MP68" s="13" t="s">
        <v>1192</v>
      </c>
      <c r="MQ68" s="13" t="s">
        <v>1192</v>
      </c>
      <c r="MR68" s="13"/>
      <c r="MS68" s="13"/>
      <c r="MT68" s="13"/>
      <c r="MU68" s="13"/>
      <c r="MV68" s="13"/>
      <c r="MW68" s="13" t="s">
        <v>1192</v>
      </c>
      <c r="MX68" s="13"/>
      <c r="MY68" s="13" t="s">
        <v>1192</v>
      </c>
      <c r="MZ68" s="13" t="s">
        <v>1192</v>
      </c>
      <c r="NA68" s="10" t="str">
        <f t="shared" ref="NA68:NA131" ca="1" si="110">NM68</f>
        <v/>
      </c>
      <c r="NB68" s="5"/>
      <c r="NC68" s="6"/>
      <c r="ND68" s="6"/>
      <c r="NE68" s="7"/>
      <c r="NF68" s="7"/>
      <c r="NG68" s="83"/>
      <c r="NH68" s="10" t="str" cm="1">
        <f t="array" aca="1" ref="NH68" ca="1">IF(INDIRECT(ADDRESS(ROW(),COLUMN()-6))="","X",IF(INDIRECT(ADDRESS(ROW(),COLUMN()-5))="",0,"OK"))</f>
        <v>X</v>
      </c>
      <c r="NI68" s="29" t="str">
        <f ca="1">IF(NJ68="","",SUM(1+MAXA(NI$1:NI67)))</f>
        <v/>
      </c>
      <c r="NJ68" s="8" t="str" cm="1">
        <f t="array" aca="1" ref="NJ68" ca="1">IF(NH68=0,INDIRECT(ADDRESS(ROW(),COLUMN()-8)),"")</f>
        <v/>
      </c>
      <c r="NK68" s="31"/>
      <c r="NL68" s="10" t="str">
        <f t="shared" si="81"/>
        <v>$NB$68</v>
      </c>
      <c r="NM68" s="29" t="str">
        <f ca="1">IF(NN68="","",SUM(1+MAXA(NM$1:NM67)))</f>
        <v/>
      </c>
      <c r="NN68" s="8" t="str" cm="1">
        <f t="array" aca="1" ref="NN68" ca="1">IF(ISNUMBER(SEARCH(NN$1,INDEX(INDIRECT(NO$1),ROW(NL68),1)))=TRUE,INDIRECT(NL68),"")</f>
        <v/>
      </c>
      <c r="NO68" s="13" t="s">
        <v>1192</v>
      </c>
      <c r="NP68" s="13" t="s">
        <v>1192</v>
      </c>
      <c r="NQ68" s="13" t="s">
        <v>1192</v>
      </c>
      <c r="NR68" s="13"/>
      <c r="NS68" s="13"/>
      <c r="NT68" s="13"/>
      <c r="NU68" s="13"/>
      <c r="NV68" s="13"/>
      <c r="NW68" s="13"/>
      <c r="NX68" s="13" t="s">
        <v>1192</v>
      </c>
      <c r="NY68" s="13" t="s">
        <v>1192</v>
      </c>
      <c r="NZ68" s="13"/>
      <c r="OA68" s="10" t="str">
        <f t="shared" ref="OA68:OA131" ca="1" si="111">OM68</f>
        <v/>
      </c>
      <c r="OB68" s="8" t="s">
        <v>1342</v>
      </c>
      <c r="OC68" s="10" t="s">
        <v>1343</v>
      </c>
      <c r="OD68" s="10" t="s">
        <v>1344</v>
      </c>
      <c r="OE68" s="27" t="str" cm="1">
        <f t="array" aca="1" ref="OE68" ca="1">CONCATENATE($A$37,INDIRECT(ADDRESS(ROW(),COLUMN()-2)),"%20",INDIRECT(ADDRESS(ROW(),COLUMN()-1)),$A$39,INDIRECT(ADDRESS(ROW(),COLUMN()-2)),"%20",INDIRECT(ADDRESS(ROW(),COLUMN()-1)))</f>
        <v>https://maps.yandex.ru/?ll=38.456339%2035.322201&amp;z=16&amp;text=38.456339%2035.322201</v>
      </c>
      <c r="OF68" s="87" t="str" cm="1">
        <f t="array" aca="1" ref="OF68" ca="1">CONCATENATE($A$40,INDIRECT(ADDRESS(ROW(),COLUMN()-3)),"%2C",INDIRECT(ADDRESS(ROW(),COLUMN()-2)))</f>
        <v>https://maps.google.com/maps?q=38.456339%2C35.322201</v>
      </c>
      <c r="OG68" s="79" t="s">
        <v>3229</v>
      </c>
      <c r="OH68" s="10" t="str" cm="1">
        <f t="array" aca="1" ref="OH68" ca="1">IF(INDIRECT(ADDRESS(ROW(),COLUMN()-6))="","X",IF(INDIRECT(ADDRESS(ROW(),COLUMN()-5))="",0,"OK"))</f>
        <v>OK</v>
      </c>
      <c r="OI68" s="29" t="str">
        <f ca="1">IF(OJ68="","",SUM(1+MAXA(OI$1:OI67)))</f>
        <v/>
      </c>
      <c r="OJ68" s="8" t="str" cm="1">
        <f t="array" aca="1" ref="OJ68" ca="1">IF(OH68=0,INDIRECT(ADDRESS(ROW(),COLUMN()-8)),"")</f>
        <v/>
      </c>
      <c r="OK68" s="31"/>
      <c r="OL68" s="10" t="str">
        <f t="shared" si="82"/>
        <v>$OB$68</v>
      </c>
      <c r="OM68" s="29" t="str">
        <f ca="1">IF(ON68="","",SUM(1+MAXA(OM$1:OM67)))</f>
        <v/>
      </c>
      <c r="ON68" s="8" t="str" cm="1">
        <f t="array" aca="1" ref="ON68" ca="1">IF(ISNUMBER(SEARCH(ON$1,INDEX(INDIRECT(OO$1),ROW(OL68),1)))=TRUE,INDIRECT(OL68),"")</f>
        <v/>
      </c>
      <c r="OO68" s="13" t="s">
        <v>1192</v>
      </c>
      <c r="OP68" s="13"/>
      <c r="OQ68" s="13"/>
      <c r="OR68" s="13"/>
      <c r="OS68" s="13"/>
      <c r="OT68" s="13"/>
      <c r="OU68" s="13"/>
      <c r="OV68" s="13"/>
      <c r="OW68" s="13"/>
      <c r="OX68" s="13"/>
      <c r="OY68" s="13"/>
      <c r="OZ68" s="13" t="s">
        <v>1192</v>
      </c>
      <c r="PA68" s="10" t="str">
        <f t="shared" ref="PA68:PA131" ca="1" si="112">PM68</f>
        <v/>
      </c>
      <c r="PB68" s="22"/>
      <c r="PC68" s="14"/>
      <c r="PD68" s="14"/>
      <c r="PE68" s="24"/>
      <c r="PF68" s="24"/>
      <c r="PG68" s="79"/>
      <c r="PH68" s="10" t="str" cm="1">
        <f t="array" aca="1" ref="PH68" ca="1">IF(INDIRECT(ADDRESS(ROW(),COLUMN()-6))="","X",IF(INDIRECT(ADDRESS(ROW(),COLUMN()-5))="",0,"OK"))</f>
        <v>X</v>
      </c>
      <c r="PI68" s="29" t="str">
        <f ca="1">IF(PJ68="","",SUM(1+MAXA(PI$1:PI67)))</f>
        <v/>
      </c>
      <c r="PJ68" s="8" t="str" cm="1">
        <f t="array" aca="1" ref="PJ68" ca="1">IF(PH68=0,INDIRECT(ADDRESS(ROW(),COLUMN()-8)),"")</f>
        <v/>
      </c>
      <c r="PK68" s="31"/>
      <c r="PL68" s="10" t="str">
        <f t="shared" si="83"/>
        <v>$PB$68</v>
      </c>
      <c r="PM68" s="29" t="str">
        <f ca="1">IF(PN68="","",SUM(1+MAXA(PM$1:PM67)))</f>
        <v/>
      </c>
      <c r="PN68" s="8" t="str" cm="1">
        <f t="array" aca="1" ref="PN68" ca="1">IF(ISNUMBER(SEARCH(PN$1,INDEX(INDIRECT(PO$1),ROW(PL68),1)))=TRUE,INDIRECT(PL68),"")</f>
        <v/>
      </c>
      <c r="PO68" s="13" t="s">
        <v>1192</v>
      </c>
      <c r="PP68" s="13" t="s">
        <v>1192</v>
      </c>
      <c r="PQ68" s="13" t="s">
        <v>1192</v>
      </c>
      <c r="PR68" s="13" t="s">
        <v>1192</v>
      </c>
      <c r="PS68" s="13"/>
      <c r="PT68" s="13"/>
      <c r="PU68" s="13"/>
      <c r="PV68" s="13"/>
      <c r="PW68" s="13"/>
      <c r="PX68" s="13"/>
      <c r="PY68" s="13" t="s">
        <v>1192</v>
      </c>
      <c r="PZ68" s="13" t="s">
        <v>1192</v>
      </c>
      <c r="QA68" s="10" t="str">
        <f t="shared" ref="QA68:QA131" ca="1" si="113">QM68</f>
        <v/>
      </c>
      <c r="QB68" s="22" t="s">
        <v>4006</v>
      </c>
      <c r="QC68" s="6" t="s">
        <v>4184</v>
      </c>
      <c r="QD68" s="6" t="s">
        <v>4183</v>
      </c>
      <c r="QE68" s="27" t="str" cm="1">
        <f t="array" aca="1" ref="QE68" ca="1">CONCATENATE($A$37,INDIRECT(ADDRESS(ROW(),COLUMN()-2)),"%20",INDIRECT(ADDRESS(ROW(),COLUMN()-1)),$A$39,INDIRECT(ADDRESS(ROW(),COLUMN()-2)),"%20",INDIRECT(ADDRESS(ROW(),COLUMN()-1)))</f>
        <v>https://maps.yandex.ru/?ll=38.638416%2035.304738&amp;z=16&amp;text=38.638416%2035.304738</v>
      </c>
      <c r="QF68" s="87" t="str" cm="1">
        <f t="array" aca="1" ref="QF68" ca="1">CONCATENATE($A$40,INDIRECT(ADDRESS(ROW(),COLUMN()-3)),"%2C",INDIRECT(ADDRESS(ROW(),COLUMN()-2)))</f>
        <v>https://maps.google.com/maps?q=38.638416%2C35.304738</v>
      </c>
      <c r="QG68" s="79" t="s">
        <v>3229</v>
      </c>
      <c r="QH68" s="10" t="str" cm="1">
        <f t="array" aca="1" ref="QH68" ca="1">IF(INDIRECT(ADDRESS(ROW(),COLUMN()-6))="","X",IF(INDIRECT(ADDRESS(ROW(),COLUMN()-5))="",0,"OK"))</f>
        <v>OK</v>
      </c>
      <c r="QI68" s="29" t="str">
        <f ca="1">IF(QJ68="","",SUM(1+MAXA(QI$1:QI67)))</f>
        <v/>
      </c>
      <c r="QJ68" s="8" t="str" cm="1">
        <f t="array" aca="1" ref="QJ68" ca="1">IF(QH68=0,INDIRECT(ADDRESS(ROW(),COLUMN()-8)),"")</f>
        <v/>
      </c>
      <c r="QK68" s="31"/>
      <c r="QL68" s="10" t="str">
        <f t="shared" si="84"/>
        <v>$QB$68</v>
      </c>
      <c r="QM68" s="29" t="str">
        <f ca="1">IF(QN68="","",SUM(1+MAXA(QM$1:QM67)))</f>
        <v/>
      </c>
      <c r="QN68" s="8" t="str" cm="1">
        <f t="array" aca="1" ref="QN68" ca="1">IF(ISNUMBER(SEARCH(QN$1,INDEX(INDIRECT(QO$1),ROW(QL68),1)))=TRUE,INDIRECT(QL68),"")</f>
        <v/>
      </c>
      <c r="QO68" s="13" t="s">
        <v>1192</v>
      </c>
      <c r="QP68" s="13" t="s">
        <v>1192</v>
      </c>
      <c r="QQ68" s="13" t="s">
        <v>1192</v>
      </c>
      <c r="QR68" s="13" t="s">
        <v>1192</v>
      </c>
      <c r="QS68" s="13"/>
      <c r="QT68" s="13"/>
      <c r="QU68" s="13"/>
      <c r="QV68" s="13"/>
      <c r="QW68" s="13"/>
      <c r="QX68" s="13"/>
      <c r="QY68" s="13" t="s">
        <v>1192</v>
      </c>
      <c r="QZ68" s="13" t="s">
        <v>1192</v>
      </c>
      <c r="RA68" s="10" t="str">
        <f t="shared" ref="RA68:RA131" ca="1" si="114">RM68</f>
        <v/>
      </c>
      <c r="RB68" s="22"/>
      <c r="RC68" s="14"/>
      <c r="RD68" s="14"/>
      <c r="RE68" s="24"/>
      <c r="RF68" s="24"/>
      <c r="RG68" s="79"/>
      <c r="RH68" s="10" t="str" cm="1">
        <f t="array" aca="1" ref="RH68" ca="1">IF(INDIRECT(ADDRESS(ROW(),COLUMN()-6))="","X",IF(INDIRECT(ADDRESS(ROW(),COLUMN()-5))="",0,"OK"))</f>
        <v>X</v>
      </c>
      <c r="RI68" s="29" t="str">
        <f ca="1">IF(RJ68="","",SUM(1+MAXA(RI$1:RI67)))</f>
        <v/>
      </c>
      <c r="RJ68" s="8" t="str" cm="1">
        <f t="array" aca="1" ref="RJ68" ca="1">IF(RH68=0,INDIRECT(ADDRESS(ROW(),COLUMN()-8)),"")</f>
        <v/>
      </c>
      <c r="RK68" s="31"/>
      <c r="RL68" s="10" t="str">
        <f t="shared" si="85"/>
        <v>$RB$68</v>
      </c>
      <c r="RM68" s="29" t="str">
        <f ca="1">IF(RN68="","",SUM(1+MAXA(RM$1:RM67)))</f>
        <v/>
      </c>
      <c r="RN68" s="8" t="str" cm="1">
        <f t="array" aca="1" ref="RN68" ca="1">IF(ISNUMBER(SEARCH(RN$1,INDEX(INDIRECT(RO$1),ROW(RL68),1)))=TRUE,INDIRECT(RL68),"")</f>
        <v/>
      </c>
      <c r="RO68" s="13" t="s">
        <v>1192</v>
      </c>
      <c r="RP68" s="13" t="s">
        <v>1192</v>
      </c>
      <c r="RQ68" s="13" t="s">
        <v>1192</v>
      </c>
      <c r="RR68" s="13"/>
      <c r="RS68" s="13"/>
      <c r="RT68" s="13"/>
      <c r="RU68" s="13"/>
      <c r="RV68" s="13"/>
      <c r="RW68" s="13"/>
      <c r="RX68" s="13"/>
      <c r="RY68" s="13" t="s">
        <v>1192</v>
      </c>
      <c r="RZ68" s="13" t="s">
        <v>1192</v>
      </c>
      <c r="SA68" s="10" t="str">
        <f t="shared" ref="SA68:SA131" ca="1" si="115">SM68</f>
        <v/>
      </c>
      <c r="SB68" s="16"/>
      <c r="SC68" s="17" t="s">
        <v>1863</v>
      </c>
      <c r="SD68" s="48"/>
      <c r="SE68" s="19"/>
      <c r="SF68" s="19"/>
      <c r="SG68" s="79" t="s">
        <v>3229</v>
      </c>
      <c r="SH68" s="10" t="str" cm="1">
        <f t="array" aca="1" ref="SH68" ca="1">IF(INDIRECT(ADDRESS(ROW(),COLUMN()-6))="","X",IF(INDIRECT(ADDRESS(ROW(),COLUMN()-5))="",0,"OK"))</f>
        <v>X</v>
      </c>
      <c r="SI68" s="29" t="str">
        <f ca="1">IF(SJ68="","",SUM(1+MAXA(SI$1:SI67)))</f>
        <v/>
      </c>
      <c r="SJ68" s="8" t="str" cm="1">
        <f t="array" aca="1" ref="SJ68" ca="1">IF(SH68=0,INDIRECT(ADDRESS(ROW(),COLUMN()-8)),"")</f>
        <v/>
      </c>
      <c r="SK68" s="33" t="s">
        <v>1192</v>
      </c>
      <c r="SL68" s="10" t="str">
        <f t="shared" si="86"/>
        <v>$SB$68</v>
      </c>
      <c r="SM68" s="29" t="str">
        <f ca="1">IF(SN68="","",SUM(1+MAXA(SM$1:SM67)))</f>
        <v/>
      </c>
      <c r="SN68" s="8" t="str" cm="1">
        <f t="array" aca="1" ref="SN68" ca="1">IF(ISNUMBER(SEARCH(SN$1,INDEX(SB$1:SB$174,ROW(SL68),1)))=TRUE,INDIRECT(SL68),"")</f>
        <v/>
      </c>
      <c r="SO68" s="13" t="s">
        <v>1192</v>
      </c>
      <c r="SP68" s="13" t="s">
        <v>1192</v>
      </c>
      <c r="SQ68" s="13" t="s">
        <v>1192</v>
      </c>
      <c r="SR68" s="13"/>
      <c r="SS68" s="13"/>
      <c r="ST68" s="13"/>
      <c r="SU68" s="13"/>
      <c r="SV68" s="13"/>
      <c r="SW68" s="13"/>
      <c r="SX68" s="13"/>
      <c r="SY68" s="13" t="s">
        <v>1192</v>
      </c>
      <c r="SZ68" s="13" t="s">
        <v>1192</v>
      </c>
      <c r="TA68" s="10" t="str">
        <f t="shared" ref="TA68:TA89" ca="1" si="116">TM68</f>
        <v/>
      </c>
      <c r="TB68" s="22"/>
      <c r="TC68" s="6"/>
      <c r="TD68" s="6"/>
      <c r="TE68" s="24"/>
      <c r="TF68" s="88"/>
      <c r="TG68" s="101"/>
      <c r="TH68" s="10" t="str" cm="1">
        <f t="array" aca="1" ref="TH68" ca="1">IF(INDIRECT(ADDRESS(ROW(),COLUMN()-6))="","X",IF(INDIRECT(ADDRESS(ROW(),COLUMN()-5))="",0,"OK"))</f>
        <v>X</v>
      </c>
      <c r="TI68" s="29" t="str">
        <f ca="1">IF(TJ68="","",SUM(1+MAXA(TI$1:TI67)))</f>
        <v/>
      </c>
      <c r="TJ68" s="8" t="str" cm="1">
        <f t="array" aca="1" ref="TJ68" ca="1">IF(TH68=0,INDIRECT(ADDRESS(ROW(),COLUMN()-8)),"")</f>
        <v/>
      </c>
      <c r="TK68" s="33" t="s">
        <v>1192</v>
      </c>
      <c r="TL68" s="10" t="str">
        <f t="shared" si="87"/>
        <v>$TB$68</v>
      </c>
      <c r="TM68" s="29" t="str">
        <f ca="1">IF(TN68="","",SUM(1+MAXA(TM$1:TM67)))</f>
        <v/>
      </c>
      <c r="TN68" s="8" t="str" cm="1">
        <f t="array" aca="1" ref="TN68" ca="1">IF(ISNUMBER(SEARCH(TN$1,INDEX(INDIRECT(TO$1),ROW(TL68),1)))=TRUE,INDIRECT(TL68),"")</f>
        <v/>
      </c>
      <c r="TO68" s="13" t="s">
        <v>1192</v>
      </c>
      <c r="TP68" s="13" t="s">
        <v>1192</v>
      </c>
      <c r="TQ68" s="13" t="s">
        <v>1192</v>
      </c>
      <c r="TR68" s="13"/>
      <c r="TS68" s="13"/>
      <c r="TT68" s="13"/>
      <c r="TU68" s="13"/>
      <c r="TV68" s="13"/>
      <c r="TW68" s="13"/>
      <c r="TX68" s="13"/>
      <c r="TY68" s="13" t="s">
        <v>1192</v>
      </c>
      <c r="TZ68" s="13" t="s">
        <v>1192</v>
      </c>
      <c r="UA68" s="10" t="str">
        <f t="shared" ref="UA68:UA89" ca="1" si="117">UM68</f>
        <v/>
      </c>
      <c r="UB68" s="22" t="s">
        <v>2199</v>
      </c>
      <c r="UC68" s="37" t="s">
        <v>2200</v>
      </c>
      <c r="UD68" s="37" t="s">
        <v>2201</v>
      </c>
      <c r="UE68" s="27" t="str" cm="1">
        <f t="array" aca="1" ref="UE68" ca="1">CONCATENATE($A$37,INDIRECT(ADDRESS(ROW(),COLUMN()-2)),"%20",INDIRECT(ADDRESS(ROW(),COLUMN()-1)),$A$39,INDIRECT(ADDRESS(ROW(),COLUMN()-2)),"%20",INDIRECT(ADDRESS(ROW(),COLUMN()-1)))</f>
        <v>https://maps.yandex.ru/?ll=38.472694%2035.948631&amp;z=16&amp;text=38.472694%2035.948631</v>
      </c>
      <c r="UF68" s="87" t="str" cm="1">
        <f t="array" aca="1" ref="UF68" ca="1">CONCATENATE($A$40,INDIRECT(ADDRESS(ROW(),COLUMN()-3)),"%2C",INDIRECT(ADDRESS(ROW(),COLUMN()-2)))</f>
        <v>https://maps.google.com/maps?q=38.472694%2C35.948631</v>
      </c>
      <c r="UG68" s="79" t="s">
        <v>3229</v>
      </c>
      <c r="UH68" s="10" t="str" cm="1">
        <f t="array" aca="1" ref="UH68" ca="1">IF(INDIRECT(ADDRESS(ROW(),COLUMN()-6))="","X",IF(INDIRECT(ADDRESS(ROW(),COLUMN()-5))="",0,"OK"))</f>
        <v>OK</v>
      </c>
      <c r="UI68" s="29" t="str">
        <f ca="1">IF(UJ68="","",SUM(1+MAXA(UI$1:UI67)))</f>
        <v/>
      </c>
      <c r="UJ68" s="8" t="str" cm="1">
        <f t="array" aca="1" ref="UJ68" ca="1">IF(UH68=0,INDIRECT(ADDRESS(ROW(),COLUMN()-8)),"")</f>
        <v/>
      </c>
      <c r="UK68" s="33" t="s">
        <v>1192</v>
      </c>
      <c r="UL68" s="10" t="str">
        <f t="shared" si="88"/>
        <v>$UB$68</v>
      </c>
      <c r="UM68" s="29" t="str">
        <f ca="1">IF(UN68="","",SUM(1+MAXA(UM$1:UM67)))</f>
        <v/>
      </c>
      <c r="UN68" s="8" t="str" cm="1">
        <f t="array" aca="1" ref="UN68" ca="1">IF(ISNUMBER(SEARCH(UN$1,INDEX(INDIRECT(UO$1),ROW(UL68),1)))=TRUE,INDIRECT(UL68),"")</f>
        <v/>
      </c>
      <c r="UO68" s="13" t="s">
        <v>1192</v>
      </c>
      <c r="UP68" s="13" t="s">
        <v>1192</v>
      </c>
      <c r="UQ68" s="13" t="s">
        <v>1192</v>
      </c>
      <c r="UR68" s="13"/>
      <c r="US68" s="13"/>
      <c r="UT68" s="13"/>
      <c r="UU68" s="13"/>
      <c r="UV68" s="13"/>
      <c r="UW68" s="13"/>
      <c r="UX68" s="13"/>
      <c r="UY68" s="13" t="s">
        <v>1192</v>
      </c>
      <c r="UZ68" s="13" t="s">
        <v>1192</v>
      </c>
      <c r="VA68" s="10" t="str">
        <f t="shared" ref="VA68:VA131" ca="1" si="118">VM68</f>
        <v/>
      </c>
      <c r="VB68" s="22" t="s">
        <v>2023</v>
      </c>
      <c r="VC68" s="6" t="s">
        <v>2024</v>
      </c>
      <c r="VD68" s="6" t="s">
        <v>2025</v>
      </c>
      <c r="VE68" s="27" t="str" cm="1">
        <f t="array" aca="1" ref="VE68" ca="1">CONCATENATE($A$37,INDIRECT(ADDRESS(ROW(),COLUMN()-2)),"%20",INDIRECT(ADDRESS(ROW(),COLUMN()-1)),$A$39,INDIRECT(ADDRESS(ROW(),COLUMN()-2)),"%20",INDIRECT(ADDRESS(ROW(),COLUMN()-1)))</f>
        <v>https://maps.yandex.ru/?ll=39.098637%2036.036335&amp;z=16&amp;text=39.098637%2036.036335</v>
      </c>
      <c r="VF68" s="87" t="str" cm="1">
        <f t="array" aca="1" ref="VF68" ca="1">CONCATENATE($A$40,INDIRECT(ADDRESS(ROW(),COLUMN()-3)),"%2C",INDIRECT(ADDRESS(ROW(),COLUMN()-2)))</f>
        <v>https://maps.google.com/maps?q=39.098637%2C36.036335</v>
      </c>
      <c r="VG68" s="79" t="s">
        <v>3229</v>
      </c>
      <c r="VH68" s="10" t="str" cm="1">
        <f t="array" aca="1" ref="VH68" ca="1">IF(INDIRECT(ADDRESS(ROW(),COLUMN()-6))="","X",IF(INDIRECT(ADDRESS(ROW(),COLUMN()-5))="",0,"OK"))</f>
        <v>OK</v>
      </c>
      <c r="VI68" s="29" t="str">
        <f ca="1">IF(VJ68="","",SUM(1+MAXA(VI$1:VI67)))</f>
        <v/>
      </c>
      <c r="VJ68" s="8" t="str" cm="1">
        <f t="array" aca="1" ref="VJ68" ca="1">IF(VH68=0,INDIRECT(ADDRESS(ROW(),COLUMN()-8)),"")</f>
        <v/>
      </c>
      <c r="VK68" s="33" t="s">
        <v>1192</v>
      </c>
      <c r="VL68" s="10" t="str">
        <f t="shared" si="89"/>
        <v>$VB$68</v>
      </c>
      <c r="VM68" s="29" t="str">
        <f ca="1">IF(VN68="","",SUM(1+MAXA(VM$1:VM67)))</f>
        <v/>
      </c>
      <c r="VN68" s="8" t="str" cm="1">
        <f t="array" aca="1" ref="VN68" ca="1">IF(ISNUMBER(SEARCH(VN$1,INDEX(INDIRECT(VO$1),ROW(VL68),1)))=TRUE,INDIRECT(VL68),"")</f>
        <v/>
      </c>
      <c r="VO68" s="13" t="s">
        <v>1192</v>
      </c>
      <c r="VP68" s="13" t="s">
        <v>1192</v>
      </c>
      <c r="VQ68" s="13" t="s">
        <v>1192</v>
      </c>
      <c r="VR68" s="13"/>
      <c r="VS68" s="13"/>
      <c r="VT68" s="13"/>
      <c r="VU68" s="13"/>
      <c r="VV68" s="13"/>
      <c r="VW68" s="13"/>
      <c r="VX68" s="13"/>
      <c r="VY68" s="13" t="s">
        <v>1192</v>
      </c>
      <c r="VZ68" s="13" t="s">
        <v>1192</v>
      </c>
      <c r="WA68" s="10" t="str">
        <f t="shared" ref="WA68:WA131" ca="1" si="119">WM68</f>
        <v/>
      </c>
      <c r="WB68" s="22"/>
      <c r="WC68" s="6"/>
      <c r="WD68" s="6"/>
      <c r="WE68" s="24"/>
      <c r="WF68" s="24"/>
      <c r="WG68" s="79"/>
      <c r="WH68" s="10" t="str" cm="1">
        <f t="array" aca="1" ref="WH68" ca="1">IF(INDIRECT(ADDRESS(ROW(),COLUMN()-6))="","X",IF(INDIRECT(ADDRESS(ROW(),COLUMN()-5))="",0,"OK"))</f>
        <v>X</v>
      </c>
      <c r="WI68" s="29" t="str">
        <f ca="1">IF(WJ68="","",SUM(1+MAXA(WI$1:WI67)))</f>
        <v/>
      </c>
      <c r="WJ68" s="8" t="str" cm="1">
        <f t="array" aca="1" ref="WJ68" ca="1">IF(WH68=0,INDIRECT(ADDRESS(ROW(),COLUMN()-8)),"")</f>
        <v/>
      </c>
      <c r="WK68" s="33" t="s">
        <v>1192</v>
      </c>
      <c r="WL68" s="10" t="str">
        <f t="shared" si="90"/>
        <v>$WB$68</v>
      </c>
      <c r="WM68" s="29" t="str">
        <f ca="1">IF(WN68="","",SUM(1+MAXA(WM$1:WM67)))</f>
        <v/>
      </c>
      <c r="WN68" s="8" t="str" cm="1">
        <f t="array" aca="1" ref="WN68" ca="1">IF(ISNUMBER(SEARCH(WN$1,INDEX(INDIRECT(WO$1),ROW(WL68),1)))=TRUE,INDIRECT(WL68),"")</f>
        <v/>
      </c>
      <c r="WO68" s="13" t="s">
        <v>1192</v>
      </c>
      <c r="WP68" s="13" t="s">
        <v>1192</v>
      </c>
      <c r="WQ68" s="13" t="s">
        <v>1192</v>
      </c>
      <c r="WR68" s="13" t="s">
        <v>1192</v>
      </c>
      <c r="WS68" s="13"/>
      <c r="WT68" s="13"/>
      <c r="WU68" s="13"/>
      <c r="WV68" s="13" t="s">
        <v>1192</v>
      </c>
      <c r="WW68" s="13"/>
      <c r="WX68" s="13"/>
      <c r="WY68" s="13"/>
      <c r="WZ68" s="13" t="s">
        <v>1192</v>
      </c>
      <c r="XA68" s="10" t="str">
        <f t="shared" ref="XA68:XA131" ca="1" si="120">XM68</f>
        <v/>
      </c>
      <c r="XB68" s="22" t="s">
        <v>2306</v>
      </c>
      <c r="XC68" s="37" t="s">
        <v>2307</v>
      </c>
      <c r="XD68" s="37" t="s">
        <v>2308</v>
      </c>
      <c r="XE68" s="27" t="str" cm="1">
        <f t="array" aca="1" ref="XE68" ca="1">CONCATENATE($A$37,INDIRECT(ADDRESS(ROW(),COLUMN()-2)),"%20",INDIRECT(ADDRESS(ROW(),COLUMN()-1)),$A$39,INDIRECT(ADDRESS(ROW(),COLUMN()-2)),"%20",INDIRECT(ADDRESS(ROW(),COLUMN()-1)))</f>
        <v>https://maps.yandex.ru/?ll=38.540603%2035.821333&amp;z=16&amp;text=38.540603%2035.821333</v>
      </c>
      <c r="XF68" s="87" t="str" cm="1">
        <f t="array" aca="1" ref="XF68" ca="1">CONCATENATE($A$40,INDIRECT(ADDRESS(ROW(),COLUMN()-3)),"%2C",INDIRECT(ADDRESS(ROW(),COLUMN()-2)))</f>
        <v>https://maps.google.com/maps?q=38.540603%2C35.821333</v>
      </c>
      <c r="XG68" s="79" t="s">
        <v>3229</v>
      </c>
      <c r="XH68" s="10" t="str" cm="1">
        <f t="array" aca="1" ref="XH68" ca="1">IF(INDIRECT(ADDRESS(ROW(),COLUMN()-6))="","X",IF(INDIRECT(ADDRESS(ROW(),COLUMN()-5))="",0,"OK"))</f>
        <v>OK</v>
      </c>
      <c r="XI68" s="29" t="str">
        <f ca="1">IF(XJ68="","",SUM(1+MAXA(XI$1:XI67)))</f>
        <v/>
      </c>
      <c r="XJ68" s="8" t="str" cm="1">
        <f t="array" aca="1" ref="XJ68" ca="1">IF(XH68=0,INDIRECT(ADDRESS(ROW(),COLUMN()-8)),"")</f>
        <v/>
      </c>
      <c r="XK68" s="33" t="s">
        <v>1192</v>
      </c>
      <c r="XL68" s="10" t="str">
        <f t="shared" si="91"/>
        <v>$XB$68</v>
      </c>
      <c r="XM68" s="29" t="str">
        <f ca="1">IF(XN68="","",SUM(1+MAXA(XM$1:XM67)))</f>
        <v/>
      </c>
      <c r="XN68" s="8" t="str" cm="1">
        <f t="array" aca="1" ref="XN68" ca="1">IF(ISNUMBER(SEARCH(XN$1,INDEX(INDIRECT(XO$1),ROW(XL68),1)))=TRUE,INDIRECT(XL68),"")</f>
        <v/>
      </c>
      <c r="XO68" s="13" t="s">
        <v>1192</v>
      </c>
      <c r="XP68" s="13" t="s">
        <v>1192</v>
      </c>
      <c r="XQ68" s="13" t="s">
        <v>1192</v>
      </c>
      <c r="XR68" s="13" t="s">
        <v>1192</v>
      </c>
      <c r="XS68" s="13"/>
      <c r="XT68" s="13"/>
      <c r="XU68" s="13"/>
      <c r="XV68" s="13"/>
      <c r="XW68" s="13"/>
      <c r="XX68" s="13"/>
      <c r="XY68" s="13" t="s">
        <v>1192</v>
      </c>
      <c r="XZ68" s="13" t="s">
        <v>1192</v>
      </c>
      <c r="YA68" s="10" t="str">
        <f t="shared" ref="YA68:YA131" ca="1" si="121">YM68</f>
        <v/>
      </c>
      <c r="YB68" s="22"/>
      <c r="YC68" s="37"/>
      <c r="YD68" s="37"/>
      <c r="YE68" s="24"/>
      <c r="YF68" s="88"/>
      <c r="YG68" s="101"/>
      <c r="YH68" s="10" t="str" cm="1">
        <f t="array" aca="1" ref="YH68" ca="1">IF(INDIRECT(ADDRESS(ROW(),COLUMN()-6))="","X",IF(INDIRECT(ADDRESS(ROW(),COLUMN()-5))="",0,"OK"))</f>
        <v>X</v>
      </c>
      <c r="YI68" s="29" t="str">
        <f ca="1">IF(YJ68="","",SUM(1+MAXA(YI$1:YI67)))</f>
        <v/>
      </c>
      <c r="YJ68" s="8" t="str" cm="1">
        <f t="array" aca="1" ref="YJ68" ca="1">IF(YH68=0,INDIRECT(ADDRESS(ROW(),COLUMN()-8)),"")</f>
        <v/>
      </c>
      <c r="YK68" s="33" t="s">
        <v>1192</v>
      </c>
      <c r="YL68" s="10" t="str">
        <f t="shared" si="92"/>
        <v>$YB$68</v>
      </c>
      <c r="YM68" s="29" t="str">
        <f ca="1">IF(YN68="","",SUM(1+MAXA(YM$1:YM67)))</f>
        <v/>
      </c>
      <c r="YN68" s="8" t="str" cm="1">
        <f t="array" aca="1" ref="YN68" ca="1">IF(ISNUMBER(SEARCH(YN$1,INDEX(INDIRECT(YO$1),ROW(YL68),1)))=TRUE,INDIRECT(YL68),"")</f>
        <v/>
      </c>
      <c r="YO68" s="13" t="s">
        <v>1192</v>
      </c>
      <c r="YP68" s="13" t="s">
        <v>1192</v>
      </c>
      <c r="YQ68" s="13" t="s">
        <v>1192</v>
      </c>
      <c r="YR68" s="13" t="s">
        <v>1192</v>
      </c>
      <c r="YS68" s="13"/>
      <c r="YT68" s="13"/>
      <c r="YU68" s="13"/>
      <c r="YV68" s="13"/>
      <c r="YW68" s="13"/>
      <c r="YX68" s="13"/>
      <c r="YY68" s="13" t="s">
        <v>1192</v>
      </c>
      <c r="YZ68" s="13" t="s">
        <v>1192</v>
      </c>
      <c r="ZA68" s="10" t="str">
        <f t="shared" ref="ZA68:ZA131" ca="1" si="122">ZM68</f>
        <v/>
      </c>
      <c r="ZB68" s="16"/>
      <c r="ZC68" s="17" t="s">
        <v>2473</v>
      </c>
      <c r="ZD68" s="51"/>
      <c r="ZE68" s="19"/>
      <c r="ZF68" s="19"/>
      <c r="ZG68" s="79" t="s">
        <v>3229</v>
      </c>
      <c r="ZH68" s="10" t="str" cm="1">
        <f t="array" aca="1" ref="ZH68" ca="1">IF(INDIRECT(ADDRESS(ROW(),COLUMN()-6))="","X",IF(INDIRECT(ADDRESS(ROW(),COLUMN()-5))="",0,"OK"))</f>
        <v>X</v>
      </c>
      <c r="ZI68" s="29" t="str">
        <f ca="1">IF(ZJ68="","",SUM(1+MAXA(ZI$1:ZI67)))</f>
        <v/>
      </c>
      <c r="ZJ68" s="8" t="str" cm="1">
        <f t="array" aca="1" ref="ZJ68" ca="1">IF(ZH68=0,INDIRECT(ADDRESS(ROW(),COLUMN()-8)),"")</f>
        <v/>
      </c>
      <c r="ZK68" s="33" t="s">
        <v>1192</v>
      </c>
      <c r="ZL68" s="10" t="str">
        <f t="shared" si="93"/>
        <v>$ZB$68</v>
      </c>
      <c r="ZM68" s="29" t="str">
        <f ca="1">IF(ZN68="","",SUM(1+MAXA(ZM$1:ZM67)))</f>
        <v/>
      </c>
      <c r="ZN68" s="8" t="str" cm="1">
        <f t="array" aca="1" ref="ZN68" ca="1">IF(ISNUMBER(SEARCH(ZN$1,INDEX(INDIRECT(ZO$1),ROW(ZL68),1)))=TRUE,INDIRECT(ZL68),"")</f>
        <v/>
      </c>
      <c r="ZO68" s="13" t="s">
        <v>1192</v>
      </c>
      <c r="ZP68" s="13" t="s">
        <v>1192</v>
      </c>
      <c r="ZQ68" s="13" t="s">
        <v>1192</v>
      </c>
      <c r="ZR68" s="13" t="s">
        <v>1192</v>
      </c>
      <c r="ZS68" s="13"/>
      <c r="ZT68" s="13"/>
      <c r="ZU68" s="13"/>
      <c r="ZV68" s="13"/>
      <c r="ZW68" s="13"/>
      <c r="ZX68" s="13"/>
      <c r="ZY68" s="13"/>
      <c r="ZZ68" s="13" t="s">
        <v>1192</v>
      </c>
      <c r="AAA68" s="10" t="str">
        <f t="shared" ref="AAA68:AAA131" ca="1" si="123">AAM68</f>
        <v/>
      </c>
      <c r="AAB68" s="22" t="s">
        <v>2631</v>
      </c>
      <c r="AAC68" s="6" t="s">
        <v>4160</v>
      </c>
      <c r="AAD68" s="37" t="s">
        <v>4159</v>
      </c>
      <c r="AAE68" s="27" t="str" cm="1">
        <f t="array" aca="1" ref="AAE68" ca="1">CONCATENATE($A$37,INDIRECT(ADDRESS(ROW(),COLUMN()-2)),"%20",INDIRECT(ADDRESS(ROW(),COLUMN()-1)),$A$39,INDIRECT(ADDRESS(ROW(),COLUMN()-2)),"%20",INDIRECT(ADDRESS(ROW(),COLUMN()-1)))</f>
        <v>https://maps.yandex.ru/?ll=38.371877%2035.030200&amp;z=16&amp;text=38.371877%2035.030200</v>
      </c>
      <c r="AAF68" s="87" t="str" cm="1">
        <f t="array" aca="1" ref="AAF68" ca="1">CONCATENATE($A$40,INDIRECT(ADDRESS(ROW(),COLUMN()-3)),"%2C",INDIRECT(ADDRESS(ROW(),COLUMN()-2)))</f>
        <v>https://maps.google.com/maps?q=38.371877%2C35.030200</v>
      </c>
      <c r="AAG68" s="79" t="s">
        <v>3229</v>
      </c>
      <c r="AAH68" s="10" t="str" cm="1">
        <f t="array" aca="1" ref="AAH68" ca="1">IF(INDIRECT(ADDRESS(ROW(),COLUMN()-6))="","X",IF(INDIRECT(ADDRESS(ROW(),COLUMN()-5))="",0,"OK"))</f>
        <v>OK</v>
      </c>
      <c r="AAI68" s="29" t="str">
        <f ca="1">IF(AAJ68="","",SUM(1+MAXA(AAI$1:AAI67)))</f>
        <v/>
      </c>
      <c r="AAJ68" s="8" t="str" cm="1">
        <f t="array" aca="1" ref="AAJ68" ca="1">IF(AAH68=0,INDIRECT(ADDRESS(ROW(),COLUMN()-8)),"")</f>
        <v/>
      </c>
      <c r="AAK68" s="33" t="s">
        <v>1192</v>
      </c>
      <c r="AAL68" s="10" t="str">
        <f t="shared" si="94"/>
        <v>$AAB$68</v>
      </c>
      <c r="AAM68" s="29" t="str">
        <f ca="1">IF(AAN68="","",SUM(1+MAXA(AAM$1:AAM67)))</f>
        <v/>
      </c>
      <c r="AAN68" s="8" t="str" cm="1">
        <f t="array" aca="1" ref="AAN68" ca="1">IF(ISNUMBER(SEARCH(AAN$1,INDEX(INDIRECT(AAO$1),ROW(AAL68),1)))=TRUE,INDIRECT(AAL68),"")</f>
        <v/>
      </c>
      <c r="AAO68" s="13" t="s">
        <v>1192</v>
      </c>
      <c r="AAP68" s="13" t="s">
        <v>1192</v>
      </c>
      <c r="AAQ68" s="13" t="s">
        <v>1192</v>
      </c>
      <c r="AAR68" s="13" t="s">
        <v>1192</v>
      </c>
      <c r="AAS68" s="13" t="s">
        <v>1192</v>
      </c>
      <c r="AAT68" s="13"/>
      <c r="AAU68" s="13"/>
      <c r="AAV68" s="13"/>
      <c r="AAW68" s="13"/>
      <c r="AAX68" s="13"/>
      <c r="AAY68" s="13"/>
      <c r="AAZ68" s="13" t="s">
        <v>1192</v>
      </c>
      <c r="ABA68" s="10" t="str">
        <f t="shared" ref="ABA68:ABA131" ca="1" si="124">ABM68</f>
        <v/>
      </c>
      <c r="ABB68" s="22" t="s">
        <v>4328</v>
      </c>
      <c r="ABC68" s="6" t="s">
        <v>4329</v>
      </c>
      <c r="ABD68" s="37" t="s">
        <v>4330</v>
      </c>
      <c r="ABE68" s="27" t="str" cm="1">
        <f t="array" aca="1" ref="ABE68" ca="1">CONCATENATE($A$37,INDIRECT(ADDRESS(ROW(),COLUMN()-2)),"%20",INDIRECT(ADDRESS(ROW(),COLUMN()-1)),$A$39,INDIRECT(ADDRESS(ROW(),COLUMN()-2)),"%20",INDIRECT(ADDRESS(ROW(),COLUMN()-1)))</f>
        <v>https://maps.yandex.ru/?ll=38.747752%2035.397603&amp;z=16&amp;text=38.747752%2035.397603</v>
      </c>
      <c r="ABF68" s="87" t="str" cm="1">
        <f t="array" aca="1" ref="ABF68" ca="1">CONCATENATE($A$40,INDIRECT(ADDRESS(ROW(),COLUMN()-3)),"%2C",INDIRECT(ADDRESS(ROW(),COLUMN()-2)))</f>
        <v>https://maps.google.com/maps?q=38.747752%2C35.397603</v>
      </c>
      <c r="ABG68" s="79" t="s">
        <v>3229</v>
      </c>
      <c r="ABH68" s="10" t="str" cm="1">
        <f t="array" aca="1" ref="ABH68" ca="1">IF(INDIRECT(ADDRESS(ROW(),COLUMN()-6))="","X",IF(INDIRECT(ADDRESS(ROW(),COLUMN()-5))="",0,"OK"))</f>
        <v>OK</v>
      </c>
      <c r="ABI68" s="29" t="str">
        <f ca="1">IF(ABJ68="","",SUM(1+MAXA(ABI$1:ABI67)))</f>
        <v/>
      </c>
      <c r="ABJ68" s="8" t="str" cm="1">
        <f t="array" aca="1" ref="ABJ68" ca="1">IF(ABH68=0,INDIRECT(ADDRESS(ROW(),COLUMN()-8)),"")</f>
        <v/>
      </c>
      <c r="ABK68" s="33" t="s">
        <v>1192</v>
      </c>
      <c r="ABL68" s="10" t="str">
        <f t="shared" si="95"/>
        <v>$ABB$68</v>
      </c>
      <c r="ABM68" s="29" t="str">
        <f ca="1">IF(ABN68="","",SUM(1+MAXA(ABM$1:ABM67)))</f>
        <v/>
      </c>
      <c r="ABN68" s="8" t="str" cm="1">
        <f t="array" aca="1" ref="ABN68" ca="1">IF(ISNUMBER(SEARCH(ABN$1,INDEX(INDIRECT(ABO$1),ROW(ABL68),1)))=TRUE,INDIRECT(ABL68),"")</f>
        <v/>
      </c>
      <c r="ABO68" s="13" t="s">
        <v>1192</v>
      </c>
      <c r="ABP68" s="13" t="s">
        <v>1192</v>
      </c>
      <c r="ABQ68" s="13" t="s">
        <v>1192</v>
      </c>
      <c r="ABR68" s="13"/>
      <c r="ABS68" s="13"/>
      <c r="ABT68" s="13"/>
      <c r="ABU68" s="13"/>
      <c r="ABV68" s="13"/>
      <c r="ABW68" s="13"/>
      <c r="ABX68" s="13"/>
      <c r="ABY68" s="13"/>
      <c r="ABZ68" s="13" t="s">
        <v>1192</v>
      </c>
      <c r="ACA68" s="10" t="str">
        <f t="shared" ref="ACA68:ACA131" ca="1" si="125">ACM68</f>
        <v/>
      </c>
      <c r="ACB68" s="22"/>
      <c r="ACC68" s="6"/>
      <c r="ACD68" s="37"/>
      <c r="ACE68" s="24"/>
      <c r="ACF68" s="88"/>
      <c r="ACG68" s="101"/>
      <c r="ACH68" s="10" t="str" cm="1">
        <f t="array" aca="1" ref="ACH68" ca="1">IF(INDIRECT(ADDRESS(ROW(),COLUMN()-6))="","X",IF(INDIRECT(ADDRESS(ROW(),COLUMN()-5))="",0,"OK"))</f>
        <v>X</v>
      </c>
      <c r="ACI68" s="29" t="str">
        <f ca="1">IF(ACJ68="","",SUM(1+MAXA(ACI$1:ACI67)))</f>
        <v/>
      </c>
      <c r="ACJ68" s="8" t="str" cm="1">
        <f t="array" aca="1" ref="ACJ68" ca="1">IF(ACH68=0,INDIRECT(ADDRESS(ROW(),COLUMN()-8)),"")</f>
        <v/>
      </c>
      <c r="ACK68" s="33" t="s">
        <v>1192</v>
      </c>
      <c r="ACL68" s="10" t="str">
        <f t="shared" si="96"/>
        <v>$ACB$68</v>
      </c>
      <c r="ACM68" s="29" t="str">
        <f ca="1">IF(ACN68="","",SUM(1+MAXA(ACM$1:ACM67)))</f>
        <v/>
      </c>
      <c r="ACN68" s="8" t="str" cm="1">
        <f t="array" aca="1" ref="ACN68" ca="1">IF(ISNUMBER(SEARCH(ACN$1,INDEX(INDIRECT(ACO$1),ROW(ACL68),1)))=TRUE,INDIRECT(ACL68),"")</f>
        <v/>
      </c>
      <c r="ACO68" s="13" t="s">
        <v>1192</v>
      </c>
      <c r="ACP68" s="13" t="s">
        <v>1192</v>
      </c>
      <c r="ACQ68" s="13" t="s">
        <v>1192</v>
      </c>
      <c r="ACR68" s="13"/>
      <c r="ACS68" s="13"/>
      <c r="ACT68" s="13"/>
      <c r="ACU68" s="13"/>
      <c r="ACV68" s="13"/>
      <c r="ACW68" s="13"/>
      <c r="ACX68" s="13"/>
      <c r="ACY68" s="13"/>
      <c r="ACZ68" s="13" t="s">
        <v>1192</v>
      </c>
      <c r="ADA68" s="10" t="str">
        <f t="shared" ref="ADA68:ADA131" ca="1" si="126">ADM68</f>
        <v/>
      </c>
      <c r="ADB68" s="22"/>
      <c r="ADC68" s="37"/>
      <c r="ADD68" s="37"/>
      <c r="ADE68" s="24"/>
      <c r="ADF68" s="24"/>
      <c r="ADG68" s="92"/>
      <c r="ADH68" s="10" t="str" cm="1">
        <f t="array" aca="1" ref="ADH68" ca="1">IF(INDIRECT(ADDRESS(ROW(),COLUMN()-6))="","X",IF(INDIRECT(ADDRESS(ROW(),COLUMN()-5))="",0,"OK"))</f>
        <v>X</v>
      </c>
      <c r="ADI68" s="29" t="str">
        <f ca="1">IF(ADJ68="","",SUM(1+MAXA(ADI$1:ADI67)))</f>
        <v/>
      </c>
      <c r="ADJ68" s="8" t="str" cm="1">
        <f t="array" aca="1" ref="ADJ68" ca="1">IF(ADH68=0,INDIRECT(ADDRESS(ROW(),COLUMN()-8)),"")</f>
        <v/>
      </c>
      <c r="ADK68" s="33" t="s">
        <v>1192</v>
      </c>
      <c r="ADL68" s="10" t="str">
        <f t="shared" si="97"/>
        <v>$ADB$68</v>
      </c>
      <c r="ADM68" s="29" t="str">
        <f ca="1">IF(ADN68="","",SUM(1+MAXA(ADM$1:ADM67)))</f>
        <v/>
      </c>
      <c r="ADN68" s="8" t="str" cm="1">
        <f t="array" aca="1" ref="ADN68" ca="1">IF(ISNUMBER(SEARCH(ADN$1,INDEX(INDIRECT(ADO$1),ROW(ADL68),1)))=TRUE,INDIRECT(ADL68),"")</f>
        <v/>
      </c>
      <c r="ADO68" s="13" t="s">
        <v>1192</v>
      </c>
      <c r="ADP68" s="13" t="s">
        <v>1192</v>
      </c>
      <c r="ADQ68" s="13" t="s">
        <v>1192</v>
      </c>
      <c r="ADR68" s="13" t="s">
        <v>1192</v>
      </c>
      <c r="ADS68" s="13" t="s">
        <v>1192</v>
      </c>
      <c r="ADT68" s="13"/>
      <c r="ADU68" s="13"/>
      <c r="ADV68" s="13"/>
      <c r="ADW68" s="13"/>
      <c r="ADX68" s="13"/>
      <c r="ADY68" s="13"/>
      <c r="ADZ68" s="13" t="s">
        <v>1192</v>
      </c>
      <c r="AEA68" s="10" t="str">
        <f t="shared" ref="AEA68:AEA131" ca="1" si="127">AEM68</f>
        <v/>
      </c>
      <c r="AEB68" s="22"/>
      <c r="AEC68" s="37"/>
      <c r="AED68" s="37"/>
      <c r="AEE68" s="24"/>
      <c r="AEF68" s="24"/>
      <c r="AEG68" s="79"/>
      <c r="AEH68" s="10" t="str" cm="1">
        <f t="array" aca="1" ref="AEH68" ca="1">IF(INDIRECT(ADDRESS(ROW(),COLUMN()-6))="","X",IF(INDIRECT(ADDRESS(ROW(),COLUMN()-5))="",0,"OK"))</f>
        <v>X</v>
      </c>
      <c r="AEI68" s="29" t="str">
        <f ca="1">IF(AEJ68="","",SUM(1+MAXA(AEI$1:AEI67)))</f>
        <v/>
      </c>
      <c r="AEJ68" s="8" t="str" cm="1">
        <f t="array" aca="1" ref="AEJ68" ca="1">IF(AEH68=0,INDIRECT(ADDRESS(ROW(),COLUMN()-8)),"")</f>
        <v/>
      </c>
      <c r="AEK68" s="33" t="s">
        <v>1192</v>
      </c>
      <c r="AEL68" s="10" t="str">
        <f t="shared" si="98"/>
        <v>$AEB$68</v>
      </c>
      <c r="AEM68" s="29" t="str">
        <f ca="1">IF(AEN68="","",SUM(1+MAXA(AEM$1:AEM67)))</f>
        <v/>
      </c>
      <c r="AEN68" s="8" t="str" cm="1">
        <f t="array" aca="1" ref="AEN68" ca="1">IF(ISNUMBER(SEARCH(AEN$1,INDEX(INDIRECT(AEO$1),ROW(AEL68),1)))=TRUE,INDIRECT(AEL68),"")</f>
        <v/>
      </c>
      <c r="AEO68" s="13" t="s">
        <v>1192</v>
      </c>
      <c r="AEP68" s="13" t="s">
        <v>1192</v>
      </c>
      <c r="AEQ68" s="13" t="s">
        <v>1192</v>
      </c>
      <c r="AER68" s="13" t="s">
        <v>1192</v>
      </c>
      <c r="AES68" s="13" t="s">
        <v>1192</v>
      </c>
      <c r="AET68" s="13" t="s">
        <v>1192</v>
      </c>
      <c r="AEU68" s="13" t="s">
        <v>1192</v>
      </c>
      <c r="AEV68" s="13" t="s">
        <v>1192</v>
      </c>
    </row>
    <row r="69" spans="2:828" s="4" customFormat="1" ht="24.75" customHeight="1" x14ac:dyDescent="0.2">
      <c r="B69" s="10" t="str">
        <f t="shared" ca="1" si="67"/>
        <v/>
      </c>
      <c r="C69" s="8"/>
      <c r="D69" s="10"/>
      <c r="E69" s="10"/>
      <c r="G69" s="81"/>
      <c r="H69" s="94"/>
      <c r="I69" s="10" t="str" cm="1">
        <f t="array" aca="1" ref="I69" ca="1">IF(INDIRECT(ADDRESS(ROW(),COLUMN()-6))="","X",IF(INDIRECT(ADDRESS(ROW(),COLUMN()-5))="",0,"OK"))</f>
        <v>X</v>
      </c>
      <c r="J69" s="29" t="str">
        <f ca="1">IF(K69="","",SUM(1+MAXA(J$1:J68)))</f>
        <v/>
      </c>
      <c r="K69" s="8" t="str" cm="1">
        <f t="array" aca="1" ref="K69" ca="1">IF(I69=0,INDIRECT(ADDRESS(ROW(),COLUMN()-8)),"")</f>
        <v/>
      </c>
      <c r="L69" s="31"/>
      <c r="M69" s="10" t="str">
        <f t="shared" si="68"/>
        <v>$C$69</v>
      </c>
      <c r="N69" s="29" t="str">
        <f ca="1">IF(O69="","",SUM(1+MAXA(N$1:N68)))</f>
        <v/>
      </c>
      <c r="O69" s="8" t="str" cm="1">
        <f t="array" aca="1" ref="O69" ca="1">IF(ISNUMBER(SEARCH(O$1,INDEX(INDIRECT($P$1),ROW(M69),1)))=TRUE,INDIRECT(M69),"")</f>
        <v/>
      </c>
      <c r="P69" s="13" t="s">
        <v>1192</v>
      </c>
      <c r="Q69" s="13" t="s">
        <v>1192</v>
      </c>
      <c r="R69" s="13"/>
      <c r="S69" s="13"/>
      <c r="T69" s="13"/>
      <c r="U69" s="13"/>
      <c r="V69" s="13"/>
      <c r="W69" s="13"/>
      <c r="X69" s="13"/>
      <c r="Y69" s="13" t="s">
        <v>1192</v>
      </c>
      <c r="Z69" s="13" t="s">
        <v>1192</v>
      </c>
      <c r="AA69" s="10" t="str">
        <f t="shared" ref="AA69:AA132" ca="1" si="128">AM69</f>
        <v/>
      </c>
      <c r="AB69" s="8"/>
      <c r="AC69" s="10"/>
      <c r="AD69" s="10"/>
      <c r="AF69" s="81"/>
      <c r="AG69" s="81"/>
      <c r="AH69" s="10" t="str" cm="1">
        <f t="array" aca="1" ref="AH69" ca="1">IF(INDIRECT(ADDRESS(ROW(),COLUMN()-6))="","X",IF(INDIRECT(ADDRESS(ROW(),COLUMN()-5))="",0,"OK"))</f>
        <v>X</v>
      </c>
      <c r="AI69" s="29" t="str">
        <f ca="1">IF(AJ69="","",SUM(1+MAXA(AI$1:AI68)))</f>
        <v/>
      </c>
      <c r="AJ69" s="8" t="str" cm="1">
        <f t="array" aca="1" ref="AJ69" ca="1">IF(AH69=0,INDIRECT(ADDRESS(ROW(),COLUMN()-8)),"")</f>
        <v/>
      </c>
      <c r="AK69" s="31"/>
      <c r="AL69" s="10" t="str">
        <f t="shared" si="69"/>
        <v>$AB$69</v>
      </c>
      <c r="AM69" s="29" t="str">
        <f ca="1">IF(AN69="","",SUM(1+MAXA(AM$1:AM68)))</f>
        <v/>
      </c>
      <c r="AN69" s="8" t="str" cm="1">
        <f t="array" aca="1" ref="AN69" ca="1">IF(ISNUMBER(SEARCH(AN$1,INDEX(INDIRECT($AO$1),ROW(AL69),1)))=TRUE,INDIRECT(AL69),"")</f>
        <v/>
      </c>
      <c r="AO69" s="13" t="s">
        <v>1192</v>
      </c>
      <c r="AP69" s="13" t="s">
        <v>1192</v>
      </c>
      <c r="AQ69" s="13" t="s">
        <v>1192</v>
      </c>
      <c r="AR69" s="13"/>
      <c r="AS69" s="13"/>
      <c r="AT69" s="13"/>
      <c r="AU69" s="13"/>
      <c r="AV69" s="13"/>
      <c r="AW69" s="13"/>
      <c r="AX69" s="13" t="s">
        <v>1192</v>
      </c>
      <c r="AY69" s="13" t="s">
        <v>1192</v>
      </c>
      <c r="AZ69" s="13" t="s">
        <v>1192</v>
      </c>
      <c r="BA69" s="10" t="str">
        <f t="shared" ca="1" si="99"/>
        <v/>
      </c>
      <c r="BB69" s="8" t="s">
        <v>510</v>
      </c>
      <c r="BC69" s="10" t="s">
        <v>511</v>
      </c>
      <c r="BD69" s="10" t="s">
        <v>512</v>
      </c>
      <c r="BE69" s="27" t="str" cm="1">
        <f t="array" aca="1" ref="BE69" ca="1">CONCATENATE($A$37,INDIRECT(ADDRESS(ROW(),COLUMN()-2)),"%20",INDIRECT(ADDRESS(ROW(),COLUMN()-1)),$A$39,INDIRECT(ADDRESS(ROW(),COLUMN()-2)),"%20",INDIRECT(ADDRESS(ROW(),COLUMN()-1)))</f>
        <v>https://maps.yandex.ru/?ll=38.675551%2035.56607&amp;z=16&amp;text=38.675551%2035.56607</v>
      </c>
      <c r="BF69" s="87" t="str" cm="1">
        <f t="array" aca="1" ref="BF69" ca="1">CONCATENATE($A$40,INDIRECT(ADDRESS(ROW(),COLUMN()-3)),"%2C",INDIRECT(ADDRESS(ROW(),COLUMN()-2)))</f>
        <v>https://maps.google.com/maps?q=38.675551%2C35.56607</v>
      </c>
      <c r="BG69" s="92" t="s">
        <v>3229</v>
      </c>
      <c r="BH69" s="10" t="str" cm="1">
        <f t="array" aca="1" ref="BH69" ca="1">IF(INDIRECT(ADDRESS(ROW(),COLUMN()-6))="","X",IF(INDIRECT(ADDRESS(ROW(),COLUMN()-5))="",0,"OK"))</f>
        <v>OK</v>
      </c>
      <c r="BI69" s="29" t="str">
        <f ca="1">IF(BJ69="","",SUM(1+MAXA(BI$1:BI68)))</f>
        <v/>
      </c>
      <c r="BJ69" s="8" t="str" cm="1">
        <f t="array" aca="1" ref="BJ69" ca="1">IF(BH69=0,INDIRECT(ADDRESS(ROW(),COLUMN()-8)),"")</f>
        <v/>
      </c>
      <c r="BK69" s="31"/>
      <c r="BL69" s="10" t="str">
        <f t="shared" si="70"/>
        <v>$BB$69</v>
      </c>
      <c r="BM69" s="29" t="str">
        <f ca="1">IF(BN69="","",SUM(1+MAXA(BM$1:BM68)))</f>
        <v/>
      </c>
      <c r="BN69" s="8" t="str" cm="1">
        <f t="array" aca="1" ref="BN69" ca="1">IF(ISNUMBER(SEARCH(BN$1,INDEX(INDIRECT(BO$1),ROW(BL69),1)))=TRUE,INDIRECT(BL69),"")</f>
        <v/>
      </c>
      <c r="BO69" s="13" t="s">
        <v>1192</v>
      </c>
      <c r="BP69" s="13" t="s">
        <v>1192</v>
      </c>
      <c r="BQ69" s="13" t="s">
        <v>1192</v>
      </c>
      <c r="BR69" s="13"/>
      <c r="BS69" s="13"/>
      <c r="BT69" s="13"/>
      <c r="BU69" s="13"/>
      <c r="BV69" s="13"/>
      <c r="BW69" s="13" t="s">
        <v>1192</v>
      </c>
      <c r="BX69" s="13" t="s">
        <v>1192</v>
      </c>
      <c r="BY69" s="13"/>
      <c r="BZ69" s="13"/>
      <c r="CA69" s="10" t="str">
        <f t="shared" ca="1" si="100"/>
        <v/>
      </c>
      <c r="CB69" s="22" t="s">
        <v>3573</v>
      </c>
      <c r="CC69" s="6" t="s">
        <v>3645</v>
      </c>
      <c r="CD69" s="6" t="s">
        <v>3644</v>
      </c>
      <c r="CE69" s="27" t="str" cm="1">
        <f t="array" aca="1" ref="CE69" ca="1">CONCATENATE($A$37,INDIRECT(ADDRESS(ROW(),COLUMN()-2)),"%20",INDIRECT(ADDRESS(ROW(),COLUMN()-1)),$A$39,INDIRECT(ADDRESS(ROW(),COLUMN()-2)),"%20",INDIRECT(ADDRESS(ROW(),COLUMN()-1)))</f>
        <v>https://maps.yandex.ru/?ll=38.718702%2035.451247&amp;z=16&amp;text=38.718702%2035.451247</v>
      </c>
      <c r="CF69" s="87" t="str" cm="1">
        <f t="array" aca="1" ref="CF69" ca="1">CONCATENATE($A$40,INDIRECT(ADDRESS(ROW(),COLUMN()-3)),"%2C",INDIRECT(ADDRESS(ROW(),COLUMN()-2)))</f>
        <v>https://maps.google.com/maps?q=38.718702%2C35.451247</v>
      </c>
      <c r="CG69" s="92" t="s">
        <v>3229</v>
      </c>
      <c r="CH69" s="10" t="str" cm="1">
        <f t="array" aca="1" ref="CH69" ca="1">IF(INDIRECT(ADDRESS(ROW(),COLUMN()-6))="","X",IF(INDIRECT(ADDRESS(ROW(),COLUMN()-5))="",0,"OK"))</f>
        <v>OK</v>
      </c>
      <c r="CI69" s="29" t="str">
        <f ca="1">IF(CJ69="","",SUM(1+MAXA(CI$1:CI68)))</f>
        <v/>
      </c>
      <c r="CJ69" s="8" t="str" cm="1">
        <f t="array" aca="1" ref="CJ69" ca="1">IF(CH69=0,INDIRECT(ADDRESS(ROW(),COLUMN()-8)),"")</f>
        <v/>
      </c>
      <c r="CK69" s="31"/>
      <c r="CL69" s="10" t="str">
        <f t="shared" si="71"/>
        <v>$CB$69</v>
      </c>
      <c r="CM69" s="29" t="str">
        <f ca="1">IF(CN69="","",SUM(1+MAXA(CM$1:CM68)))</f>
        <v/>
      </c>
      <c r="CN69" s="8" t="str" cm="1">
        <f t="array" aca="1" ref="CN69" ca="1">IF(ISNUMBER(SEARCH(CN$1,INDEX(INDIRECT(CO$1),ROW(CL69),1)))=TRUE,INDIRECT(CL69),"")</f>
        <v/>
      </c>
      <c r="CO69" s="13" t="s">
        <v>1192</v>
      </c>
      <c r="CP69" s="13"/>
      <c r="CQ69" s="13"/>
      <c r="CR69" s="13"/>
      <c r="CS69" s="13"/>
      <c r="CT69" s="13"/>
      <c r="CU69" s="13"/>
      <c r="CV69" s="13"/>
      <c r="CW69" s="13"/>
      <c r="CX69" s="13"/>
      <c r="CY69" s="13"/>
      <c r="CZ69" s="13" t="s">
        <v>1192</v>
      </c>
      <c r="DA69" s="10" t="str">
        <f t="shared" ca="1" si="65"/>
        <v/>
      </c>
      <c r="DB69" s="8"/>
      <c r="DC69" s="10"/>
      <c r="DD69" s="10"/>
      <c r="DF69" s="81"/>
      <c r="DG69" s="96"/>
      <c r="DH69" s="10" t="str" cm="1">
        <f t="array" aca="1" ref="DH69" ca="1">IF(INDIRECT(ADDRESS(ROW(),COLUMN()-6))="","X",IF(INDIRECT(ADDRESS(ROW(),COLUMN()-5))="",0,"OK"))</f>
        <v>X</v>
      </c>
      <c r="DI69" s="29" t="str">
        <f ca="1">IF(DJ69="","",SUM(1+MAXA(DI$1:DI68)))</f>
        <v/>
      </c>
      <c r="DJ69" s="8" t="str" cm="1">
        <f t="array" aca="1" ref="DJ69" ca="1">IF(DH69=0,INDIRECT(ADDRESS(ROW(),COLUMN()-8)),"")</f>
        <v/>
      </c>
      <c r="DK69" s="31"/>
      <c r="DL69" s="10" t="str">
        <f t="shared" si="66"/>
        <v>$DB$69</v>
      </c>
      <c r="DM69" s="29" t="str">
        <f ca="1">IF(DN69="","",SUM(1+MAXA(DM$1:DM68)))</f>
        <v/>
      </c>
      <c r="DN69" s="8" t="str" cm="1">
        <f t="array" aca="1" ref="DN69" ca="1">IF(ISNUMBER(SEARCH(DN$1,INDEX(INDIRECT(DO$1),ROW(DL69),1)))=TRUE,INDIRECT(DL69),"")</f>
        <v/>
      </c>
      <c r="DO69" s="13" t="s">
        <v>1192</v>
      </c>
      <c r="DP69" s="13"/>
      <c r="DQ69" s="13"/>
      <c r="DR69" s="13"/>
      <c r="DS69" s="13"/>
      <c r="DT69" s="13"/>
      <c r="DU69" s="13"/>
      <c r="DV69" s="13"/>
      <c r="DW69" s="13"/>
      <c r="DX69" s="13"/>
      <c r="DY69" s="13"/>
      <c r="DZ69" s="13" t="s">
        <v>1192</v>
      </c>
      <c r="EA69" s="10" t="str">
        <f t="shared" ca="1" si="101"/>
        <v/>
      </c>
      <c r="EB69" s="22"/>
      <c r="EC69" s="14"/>
      <c r="ED69" s="14"/>
      <c r="EE69" s="15"/>
      <c r="EF69" s="15"/>
      <c r="EG69" s="92"/>
      <c r="EH69" s="10" t="str" cm="1">
        <f t="array" aca="1" ref="EH69" ca="1">IF(INDIRECT(ADDRESS(ROW(),COLUMN()-6))="","X",IF(INDIRECT(ADDRESS(ROW(),COLUMN()-5))="",0,"OK"))</f>
        <v>X</v>
      </c>
      <c r="EI69" s="29" t="str">
        <f ca="1">IF(EJ69="","",SUM(1+MAXA(EI$1:EI68)))</f>
        <v/>
      </c>
      <c r="EJ69" s="8" t="str" cm="1">
        <f t="array" aca="1" ref="EJ69" ca="1">IF(EH69=0,INDIRECT(ADDRESS(ROW(),COLUMN()-8)),"")</f>
        <v/>
      </c>
      <c r="EK69" s="31"/>
      <c r="EL69" s="10" t="str">
        <f t="shared" si="72"/>
        <v>$EB$69</v>
      </c>
      <c r="EM69" s="29" t="str">
        <f ca="1">IF(EN69="","",SUM(1+MAXA(EM$1:EM68)))</f>
        <v/>
      </c>
      <c r="EN69" s="8" t="str" cm="1">
        <f t="array" aca="1" ref="EN69" ca="1">IF(ISNUMBER(SEARCH(EN$1,INDEX(INDIRECT(EO$1),ROW(EL69),1)))=TRUE,INDIRECT(EL69),"")</f>
        <v/>
      </c>
      <c r="EO69" s="13" t="s">
        <v>1192</v>
      </c>
      <c r="EP69" s="13"/>
      <c r="EQ69" s="13"/>
      <c r="ER69" s="13"/>
      <c r="ES69" s="13"/>
      <c r="ET69" s="13"/>
      <c r="EU69" s="13"/>
      <c r="EV69" s="13"/>
      <c r="EW69" s="13"/>
      <c r="EX69" s="13"/>
      <c r="EY69" s="13"/>
      <c r="EZ69" s="13"/>
      <c r="FA69" s="10" t="str">
        <f t="shared" ca="1" si="102"/>
        <v/>
      </c>
      <c r="FB69" s="22" t="s">
        <v>884</v>
      </c>
      <c r="FC69" s="14" t="s">
        <v>885</v>
      </c>
      <c r="FD69" s="14" t="s">
        <v>886</v>
      </c>
      <c r="FE69" s="27" t="str" cm="1">
        <f t="array" aca="1" ref="FE69" ca="1">CONCATENATE($A$37,INDIRECT(ADDRESS(ROW(),COLUMN()-2)),"%20",INDIRECT(ADDRESS(ROW(),COLUMN()-1)),$A$39,INDIRECT(ADDRESS(ROW(),COLUMN()-2)),"%20",INDIRECT(ADDRESS(ROW(),COLUMN()-1)))</f>
        <v>https://maps.yandex.ru/?ll=38.687214%2035.416913&amp;z=16&amp;text=38.687214%2035.416913</v>
      </c>
      <c r="FF69" s="87" t="str" cm="1">
        <f t="array" aca="1" ref="FF69" ca="1">CONCATENATE($A$40,INDIRECT(ADDRESS(ROW(),COLUMN()-3)),"%2C",INDIRECT(ADDRESS(ROW(),COLUMN()-2)))</f>
        <v>https://maps.google.com/maps?q=38.687214%2C35.416913</v>
      </c>
      <c r="FG69" s="92" t="s">
        <v>3229</v>
      </c>
      <c r="FH69" s="10" t="str" cm="1">
        <f t="array" aca="1" ref="FH69" ca="1">IF(INDIRECT(ADDRESS(ROW(),COLUMN()-6))="","X",IF(INDIRECT(ADDRESS(ROW(),COLUMN()-5))="",0,"OK"))</f>
        <v>OK</v>
      </c>
      <c r="FI69" s="29" t="str">
        <f ca="1">IF(FJ69="","",SUM(1+MAXA(FI$1:FI68)))</f>
        <v/>
      </c>
      <c r="FJ69" s="8" t="str" cm="1">
        <f t="array" aca="1" ref="FJ69" ca="1">IF(FH69=0,INDIRECT(ADDRESS(ROW(),COLUMN()-8)),"")</f>
        <v/>
      </c>
      <c r="FK69" s="31"/>
      <c r="FL69" s="10" t="str">
        <f t="shared" si="73"/>
        <v>$FB$69</v>
      </c>
      <c r="FM69" s="29" t="str">
        <f ca="1">IF(FN69="","",SUM(1+MAXA(FM$1:FM68)))</f>
        <v/>
      </c>
      <c r="FN69" s="8" t="str" cm="1">
        <f t="array" aca="1" ref="FN69" ca="1">IF(ISNUMBER(SEARCH(FN$1,INDEX(INDIRECT(FO$1),ROW(FL69),1)))=TRUE,INDIRECT(FL69),"")</f>
        <v/>
      </c>
      <c r="FO69" s="13" t="s">
        <v>1192</v>
      </c>
      <c r="FP69" s="13" t="s">
        <v>1192</v>
      </c>
      <c r="FQ69" s="13" t="s">
        <v>1192</v>
      </c>
      <c r="FR69" s="13" t="s">
        <v>1192</v>
      </c>
      <c r="FS69" s="13" t="s">
        <v>1192</v>
      </c>
      <c r="FT69" s="13"/>
      <c r="FU69" s="13"/>
      <c r="FV69" s="13"/>
      <c r="FW69" s="13"/>
      <c r="FX69" s="13"/>
      <c r="FY69" s="13"/>
      <c r="FZ69" s="13"/>
      <c r="GA69" s="10" t="str">
        <f t="shared" ca="1" si="103"/>
        <v/>
      </c>
      <c r="GB69" s="22"/>
      <c r="GC69" s="14"/>
      <c r="GD69" s="14"/>
      <c r="GE69" s="24"/>
      <c r="GF69" s="88"/>
      <c r="GG69" s="115"/>
      <c r="GH69" s="10" t="str" cm="1">
        <f t="array" aca="1" ref="GH69" ca="1">IF(INDIRECT(ADDRESS(ROW(),COLUMN()-6))="","X",IF(INDIRECT(ADDRESS(ROW(),COLUMN()-5))="",0,"OK"))</f>
        <v>X</v>
      </c>
      <c r="GI69" s="29" t="str">
        <f ca="1">IF(GJ69="","",SUM(1+MAXA(GI$1:GI68)))</f>
        <v/>
      </c>
      <c r="GJ69" s="8" t="str" cm="1">
        <f t="array" aca="1" ref="GJ69" ca="1">IF(GH69=0,INDIRECT(ADDRESS(ROW(),COLUMN()-8)),"")</f>
        <v/>
      </c>
      <c r="GK69" s="31"/>
      <c r="GL69" s="10" t="str">
        <f t="shared" si="74"/>
        <v>$GB$69</v>
      </c>
      <c r="GM69" s="29" t="str">
        <f ca="1">IF(GN69="","",SUM(1+MAXA(GM$1:GM68)))</f>
        <v/>
      </c>
      <c r="GN69" s="8" t="str" cm="1">
        <f t="array" aca="1" ref="GN69" ca="1">IF(ISNUMBER(SEARCH(GN$1,INDEX(INDIRECT(GO$1),ROW(GL69),1)))=TRUE,INDIRECT(GL69),"")</f>
        <v/>
      </c>
      <c r="GO69" s="13" t="s">
        <v>1192</v>
      </c>
      <c r="GP69" s="13" t="s">
        <v>1192</v>
      </c>
      <c r="GQ69" s="13" t="s">
        <v>1192</v>
      </c>
      <c r="GR69" s="13" t="s">
        <v>1192</v>
      </c>
      <c r="GS69" s="13" t="s">
        <v>1192</v>
      </c>
      <c r="GT69" s="13"/>
      <c r="GU69" s="13"/>
      <c r="GV69" s="13"/>
      <c r="GW69" s="13"/>
      <c r="GX69" s="13"/>
      <c r="GY69" s="13"/>
      <c r="GZ69" s="13"/>
      <c r="HA69" s="10" t="str">
        <f t="shared" ca="1" si="104"/>
        <v/>
      </c>
      <c r="HB69" s="22"/>
      <c r="HC69" s="14"/>
      <c r="HD69" s="14"/>
      <c r="HE69" s="15"/>
      <c r="HF69" s="15"/>
      <c r="HG69" s="79"/>
      <c r="HH69" s="10" t="str" cm="1">
        <f t="array" aca="1" ref="HH69" ca="1">IF(INDIRECT(ADDRESS(ROW(),COLUMN()-6))="","X",IF(INDIRECT(ADDRESS(ROW(),COLUMN()-5))="",0,"OK"))</f>
        <v>X</v>
      </c>
      <c r="HI69" s="29" t="str">
        <f ca="1">IF(HJ69="","",SUM(1+MAXA(HI$1:HI68)))</f>
        <v/>
      </c>
      <c r="HJ69" s="8" t="str" cm="1">
        <f t="array" aca="1" ref="HJ69" ca="1">IF(HH69=0,INDIRECT(ADDRESS(ROW(),COLUMN()-8)),"")</f>
        <v/>
      </c>
      <c r="HK69" s="31"/>
      <c r="HL69" s="10" t="str">
        <f t="shared" si="75"/>
        <v>$HB$69</v>
      </c>
      <c r="HM69" s="29" t="str">
        <f ca="1">IF(HN69="","",SUM(1+MAXA(HM$1:HM68)))</f>
        <v/>
      </c>
      <c r="HN69" s="8" t="str" cm="1">
        <f t="array" aca="1" ref="HN69" ca="1">IF(ISNUMBER(SEARCH(HN$1,INDEX(INDIRECT(HO$1),ROW(HL69),1)))=TRUE,INDIRECT(HL69),"")</f>
        <v/>
      </c>
      <c r="HO69" s="13" t="s">
        <v>1192</v>
      </c>
      <c r="HP69" s="13" t="s">
        <v>1192</v>
      </c>
      <c r="HQ69" s="13" t="s">
        <v>1192</v>
      </c>
      <c r="HR69" s="13"/>
      <c r="HS69" s="13"/>
      <c r="HT69" s="13"/>
      <c r="HU69" s="13"/>
      <c r="HV69" s="13"/>
      <c r="HW69" s="13"/>
      <c r="HX69" s="13"/>
      <c r="HY69" s="13" t="s">
        <v>1192</v>
      </c>
      <c r="HZ69" s="13" t="s">
        <v>1192</v>
      </c>
      <c r="IA69" s="10" t="str">
        <f t="shared" ca="1" si="105"/>
        <v/>
      </c>
      <c r="IB69" s="22" t="s">
        <v>862</v>
      </c>
      <c r="IC69" s="14" t="s">
        <v>863</v>
      </c>
      <c r="ID69" s="14" t="s">
        <v>864</v>
      </c>
      <c r="IE69" s="27" t="str" cm="1">
        <f t="array" aca="1" ref="IE69" ca="1">CONCATENATE($A$37,INDIRECT(ADDRESS(ROW(),COLUMN()-2)),"%20",INDIRECT(ADDRESS(ROW(),COLUMN()-1)),$A$39,INDIRECT(ADDRESS(ROW(),COLUMN()-2)),"%20",INDIRECT(ADDRESS(ROW(),COLUMN()-1)))</f>
        <v>https://maps.yandex.ru/?ll=38.839364%2035.504313&amp;z=16&amp;text=38.839364%2035.504313</v>
      </c>
      <c r="IF69" s="87" t="str" cm="1">
        <f t="array" aca="1" ref="IF69" ca="1">CONCATENATE($A$40,INDIRECT(ADDRESS(ROW(),COLUMN()-3)),"%2C",INDIRECT(ADDRESS(ROW(),COLUMN()-2)))</f>
        <v>https://maps.google.com/maps?q=38.839364%2C35.504313</v>
      </c>
      <c r="IG69" s="79" t="s">
        <v>3229</v>
      </c>
      <c r="IH69" s="10" t="str" cm="1">
        <f t="array" aca="1" ref="IH69" ca="1">IF(INDIRECT(ADDRESS(ROW(),COLUMN()-6))="","X",IF(INDIRECT(ADDRESS(ROW(),COLUMN()-5))="",0,"OK"))</f>
        <v>OK</v>
      </c>
      <c r="II69" s="29" t="str">
        <f ca="1">IF(IJ69="","",SUM(1+MAXA(II$1:II68)))</f>
        <v/>
      </c>
      <c r="IJ69" s="8" t="str" cm="1">
        <f t="array" aca="1" ref="IJ69" ca="1">IF(IH69=0,INDIRECT(ADDRESS(ROW(),COLUMN()-8)),"")</f>
        <v/>
      </c>
      <c r="IK69" s="31"/>
      <c r="IL69" s="10" t="str">
        <f t="shared" si="76"/>
        <v>$IB$69</v>
      </c>
      <c r="IM69" s="29" t="str">
        <f ca="1">IF(IN69="","",SUM(1+MAXA(IM$1:IM68)))</f>
        <v/>
      </c>
      <c r="IN69" s="8" t="str" cm="1">
        <f t="array" aca="1" ref="IN69" ca="1">IF(ISNUMBER(SEARCH(IN$1,INDEX(INDIRECT(IO$1),ROW(IL69),1)))=TRUE,INDIRECT(IL69),"")</f>
        <v/>
      </c>
      <c r="IO69" s="13" t="s">
        <v>1192</v>
      </c>
      <c r="IP69" s="13" t="s">
        <v>1192</v>
      </c>
      <c r="IQ69" s="13" t="s">
        <v>1192</v>
      </c>
      <c r="IR69" s="13"/>
      <c r="IS69" s="13"/>
      <c r="IT69" s="13"/>
      <c r="IU69" s="13"/>
      <c r="IV69" s="13"/>
      <c r="IW69" s="13"/>
      <c r="IX69" s="13" t="s">
        <v>1192</v>
      </c>
      <c r="IY69" s="13" t="s">
        <v>1192</v>
      </c>
      <c r="IZ69" s="13" t="s">
        <v>1192</v>
      </c>
      <c r="JA69" s="10" t="str">
        <f t="shared" ca="1" si="106"/>
        <v/>
      </c>
      <c r="JB69" s="22"/>
      <c r="JC69" s="14"/>
      <c r="JD69" s="14"/>
      <c r="JE69" s="24"/>
      <c r="JF69" s="88"/>
      <c r="JG69" s="101"/>
      <c r="JH69" s="10" t="str" cm="1">
        <f t="array" aca="1" ref="JH69" ca="1">IF(INDIRECT(ADDRESS(ROW(),COLUMN()-6))="","X",IF(INDIRECT(ADDRESS(ROW(),COLUMN()-5))="",0,"OK"))</f>
        <v>X</v>
      </c>
      <c r="JI69" s="29" t="str">
        <f ca="1">IF(JJ69="","",SUM(1+MAXA(JI$1:JI68)))</f>
        <v/>
      </c>
      <c r="JJ69" s="8" t="str" cm="1">
        <f t="array" aca="1" ref="JJ69" ca="1">IF(JH69=0,INDIRECT(ADDRESS(ROW(),COLUMN()-8)),"")</f>
        <v/>
      </c>
      <c r="JK69" s="31"/>
      <c r="JL69" s="10" t="str">
        <f t="shared" si="77"/>
        <v>$JB$69</v>
      </c>
      <c r="JM69" s="29" t="str">
        <f ca="1">IF(JN69="","",SUM(1+MAXA(JM$1:JM68)))</f>
        <v/>
      </c>
      <c r="JN69" s="8" t="str" cm="1">
        <f t="array" aca="1" ref="JN69" ca="1">IF(ISNUMBER(SEARCH(JN$1,INDEX(INDIRECT(JO$1),ROW(JL69),1)))=TRUE,INDIRECT(JL69),"")</f>
        <v/>
      </c>
      <c r="JO69" s="13" t="s">
        <v>1192</v>
      </c>
      <c r="JP69" s="13" t="s">
        <v>1192</v>
      </c>
      <c r="JQ69" s="13" t="s">
        <v>1192</v>
      </c>
      <c r="JR69" s="13"/>
      <c r="JS69" s="13"/>
      <c r="JT69" s="13"/>
      <c r="JU69" s="13"/>
      <c r="JV69" s="13"/>
      <c r="JW69" s="13"/>
      <c r="JX69" s="13" t="s">
        <v>1192</v>
      </c>
      <c r="JY69" s="13" t="s">
        <v>1192</v>
      </c>
      <c r="JZ69" s="13" t="s">
        <v>1192</v>
      </c>
      <c r="KA69" s="10" t="str">
        <f t="shared" ca="1" si="107"/>
        <v/>
      </c>
      <c r="KB69" s="16"/>
      <c r="KC69" s="17" t="s">
        <v>865</v>
      </c>
      <c r="KD69" s="18"/>
      <c r="KE69" s="25"/>
      <c r="KF69" s="25"/>
      <c r="KG69" s="79" t="s">
        <v>3229</v>
      </c>
      <c r="KH69" s="10" t="str" cm="1">
        <f t="array" aca="1" ref="KH69" ca="1">IF(INDIRECT(ADDRESS(ROW(),COLUMN()-6))="","X",IF(INDIRECT(ADDRESS(ROW(),COLUMN()-5))="",0,"OK"))</f>
        <v>X</v>
      </c>
      <c r="KI69" s="29" t="str">
        <f ca="1">IF(KJ69="","",SUM(1+MAXA(KI$1:KI68)))</f>
        <v/>
      </c>
      <c r="KJ69" s="8" t="str" cm="1">
        <f t="array" aca="1" ref="KJ69" ca="1">IF(KH69=0,INDIRECT(ADDRESS(ROW(),COLUMN()-8)),"")</f>
        <v/>
      </c>
      <c r="KK69" s="31"/>
      <c r="KL69" s="10" t="str">
        <f t="shared" si="78"/>
        <v>$KB$69</v>
      </c>
      <c r="KM69" s="29" t="str">
        <f ca="1">IF(KN69="","",SUM(1+MAXA(KM$1:KM68)))</f>
        <v/>
      </c>
      <c r="KN69" s="8" t="str" cm="1">
        <f t="array" aca="1" ref="KN69" ca="1">IF(ISNUMBER(SEARCH(KN$1,INDEX(INDIRECT(KO$1),ROW(KL69),1)))=TRUE,INDIRECT(KL69),"")</f>
        <v/>
      </c>
      <c r="KO69" s="13" t="s">
        <v>1192</v>
      </c>
      <c r="KP69" s="13" t="s">
        <v>1192</v>
      </c>
      <c r="KQ69" s="13" t="s">
        <v>1192</v>
      </c>
      <c r="KR69" s="13"/>
      <c r="KS69" s="13"/>
      <c r="KT69" s="13"/>
      <c r="KU69" s="13"/>
      <c r="KV69" s="13"/>
      <c r="KW69" s="13"/>
      <c r="KX69" s="13"/>
      <c r="KY69" s="13" t="s">
        <v>1192</v>
      </c>
      <c r="KZ69" s="13" t="s">
        <v>1192</v>
      </c>
      <c r="LA69" s="10" t="str">
        <f t="shared" ca="1" si="108"/>
        <v/>
      </c>
      <c r="LB69" s="8"/>
      <c r="LC69" s="10"/>
      <c r="LD69" s="10"/>
      <c r="LG69" s="79"/>
      <c r="LH69" s="10" t="str" cm="1">
        <f t="array" aca="1" ref="LH69" ca="1">IF(INDIRECT(ADDRESS(ROW(),COLUMN()-6))="","X",IF(INDIRECT(ADDRESS(ROW(),COLUMN()-5))="",0,"OK"))</f>
        <v>X</v>
      </c>
      <c r="LI69" s="29" t="str">
        <f ca="1">IF(LJ69="","",SUM(1+MAXA(LI$1:LI68)))</f>
        <v/>
      </c>
      <c r="LJ69" s="8" t="str" cm="1">
        <f t="array" aca="1" ref="LJ69" ca="1">IF(LH69=0,INDIRECT(ADDRESS(ROW(),COLUMN()-8)),"")</f>
        <v/>
      </c>
      <c r="LK69" s="31"/>
      <c r="LL69" s="10" t="str">
        <f t="shared" si="79"/>
        <v>$LB$69</v>
      </c>
      <c r="LM69" s="29" t="str">
        <f ca="1">IF(LN69="","",SUM(1+MAXA(LM$1:LM68)))</f>
        <v/>
      </c>
      <c r="LN69" s="8" t="str" cm="1">
        <f t="array" aca="1" ref="LN69" ca="1">IF(ISNUMBER(SEARCH(LN$1,INDEX(INDIRECT(LO$1),ROW(LL69),1)))=TRUE,INDIRECT(LL69),"")</f>
        <v/>
      </c>
      <c r="LO69" s="13" t="s">
        <v>1192</v>
      </c>
      <c r="LP69" s="13" t="s">
        <v>1192</v>
      </c>
      <c r="LQ69" s="13" t="s">
        <v>1192</v>
      </c>
      <c r="LR69" s="13" t="s">
        <v>1192</v>
      </c>
      <c r="LS69" s="13"/>
      <c r="LT69" s="13"/>
      <c r="LU69" s="13"/>
      <c r="LV69" s="13"/>
      <c r="LW69" s="13"/>
      <c r="LX69" s="13"/>
      <c r="LY69" s="13" t="s">
        <v>1192</v>
      </c>
      <c r="LZ69" s="13" t="s">
        <v>1192</v>
      </c>
      <c r="MA69" s="10" t="str">
        <f t="shared" ca="1" si="109"/>
        <v/>
      </c>
      <c r="MB69" s="8" t="s">
        <v>843</v>
      </c>
      <c r="MC69" s="10" t="s">
        <v>844</v>
      </c>
      <c r="MD69" s="10" t="s">
        <v>845</v>
      </c>
      <c r="ME69" s="27" t="str" cm="1">
        <f t="array" aca="1" ref="ME69" ca="1">CONCATENATE($A$37,INDIRECT(ADDRESS(ROW(),COLUMN()-2)),"%20",INDIRECT(ADDRESS(ROW(),COLUMN()-1)),$A$39,INDIRECT(ADDRESS(ROW(),COLUMN()-2)),"%20",INDIRECT(ADDRESS(ROW(),COLUMN()-1)))</f>
        <v>https://maps.yandex.ru/?ll=38.978008%2035.767127&amp;z=16&amp;text=38.978008%2035.767127</v>
      </c>
      <c r="MF69" s="87" t="str" cm="1">
        <f t="array" aca="1" ref="MF69" ca="1">CONCATENATE($A$40,INDIRECT(ADDRESS(ROW(),COLUMN()-3)),"%2C",INDIRECT(ADDRESS(ROW(),COLUMN()-2)))</f>
        <v>https://maps.google.com/maps?q=38.978008%2C35.767127</v>
      </c>
      <c r="MG69" s="79" t="s">
        <v>3229</v>
      </c>
      <c r="MH69" s="10" t="str" cm="1">
        <f t="array" aca="1" ref="MH69" ca="1">IF(INDIRECT(ADDRESS(ROW(),COLUMN()-6))="","X",IF(INDIRECT(ADDRESS(ROW(),COLUMN()-5))="",0,"OK"))</f>
        <v>OK</v>
      </c>
      <c r="MI69" s="29" t="str">
        <f ca="1">IF(MJ69="","",SUM(1+MAXA(MI$1:MI68)))</f>
        <v/>
      </c>
      <c r="MJ69" s="8" t="str" cm="1">
        <f t="array" aca="1" ref="MJ69" ca="1">IF(MH69=0,INDIRECT(ADDRESS(ROW(),COLUMN()-8)),"")</f>
        <v/>
      </c>
      <c r="MK69" s="31"/>
      <c r="ML69" s="10" t="str">
        <f t="shared" si="80"/>
        <v>$MB$69</v>
      </c>
      <c r="MM69" s="29" t="str">
        <f ca="1">IF(MN69="","",SUM(1+MAXA(MM$1:MM68)))</f>
        <v/>
      </c>
      <c r="MN69" s="8" t="str" cm="1">
        <f t="array" aca="1" ref="MN69" ca="1">IF(ISNUMBER(SEARCH(MN$1,INDEX(INDIRECT(MO$1),ROW(ML69),1)))=TRUE,INDIRECT(ML69),"")</f>
        <v/>
      </c>
      <c r="MO69" s="13" t="s">
        <v>1192</v>
      </c>
      <c r="MP69" s="13" t="s">
        <v>1192</v>
      </c>
      <c r="MQ69" s="13" t="s">
        <v>1192</v>
      </c>
      <c r="MR69" s="13"/>
      <c r="MS69" s="13"/>
      <c r="MT69" s="13"/>
      <c r="MU69" s="13"/>
      <c r="MV69" s="13"/>
      <c r="MW69" s="13" t="s">
        <v>1192</v>
      </c>
      <c r="MX69" s="13"/>
      <c r="MY69" s="13" t="s">
        <v>1192</v>
      </c>
      <c r="MZ69" s="13" t="s">
        <v>1192</v>
      </c>
      <c r="NA69" s="10" t="str">
        <f t="shared" ca="1" si="110"/>
        <v/>
      </c>
      <c r="NB69" s="5"/>
      <c r="NC69" s="6"/>
      <c r="ND69" s="6"/>
      <c r="NE69" s="7"/>
      <c r="NF69" s="7"/>
      <c r="NG69" s="83"/>
      <c r="NH69" s="10" t="str" cm="1">
        <f t="array" aca="1" ref="NH69" ca="1">IF(INDIRECT(ADDRESS(ROW(),COLUMN()-6))="","X",IF(INDIRECT(ADDRESS(ROW(),COLUMN()-5))="",0,"OK"))</f>
        <v>X</v>
      </c>
      <c r="NI69" s="29" t="str">
        <f ca="1">IF(NJ69="","",SUM(1+MAXA(NI$1:NI68)))</f>
        <v/>
      </c>
      <c r="NJ69" s="8" t="str" cm="1">
        <f t="array" aca="1" ref="NJ69" ca="1">IF(NH69=0,INDIRECT(ADDRESS(ROW(),COLUMN()-8)),"")</f>
        <v/>
      </c>
      <c r="NK69" s="31"/>
      <c r="NL69" s="10" t="str">
        <f t="shared" si="81"/>
        <v>$NB$69</v>
      </c>
      <c r="NM69" s="29" t="str">
        <f ca="1">IF(NN69="","",SUM(1+MAXA(NM$1:NM68)))</f>
        <v/>
      </c>
      <c r="NN69" s="8" t="str" cm="1">
        <f t="array" aca="1" ref="NN69" ca="1">IF(ISNUMBER(SEARCH(NN$1,INDEX(INDIRECT(NO$1),ROW(NL69),1)))=TRUE,INDIRECT(NL69),"")</f>
        <v/>
      </c>
      <c r="NO69" s="13" t="s">
        <v>1192</v>
      </c>
      <c r="NP69" s="13" t="s">
        <v>1192</v>
      </c>
      <c r="NQ69" s="13" t="s">
        <v>1192</v>
      </c>
      <c r="NR69" s="13"/>
      <c r="NS69" s="13"/>
      <c r="NT69" s="13"/>
      <c r="NU69" s="13"/>
      <c r="NV69" s="13"/>
      <c r="NW69" s="13"/>
      <c r="NX69" s="13" t="s">
        <v>1192</v>
      </c>
      <c r="NY69" s="13" t="s">
        <v>1192</v>
      </c>
      <c r="NZ69" s="13"/>
      <c r="OA69" s="10" t="str">
        <f t="shared" ca="1" si="111"/>
        <v/>
      </c>
      <c r="OB69" s="8" t="s">
        <v>1345</v>
      </c>
      <c r="OC69" s="10" t="s">
        <v>1346</v>
      </c>
      <c r="OD69" s="10" t="s">
        <v>1347</v>
      </c>
      <c r="OE69" s="27" t="str" cm="1">
        <f t="array" aca="1" ref="OE69" ca="1">CONCATENATE($A$37,INDIRECT(ADDRESS(ROW(),COLUMN()-2)),"%20",INDIRECT(ADDRESS(ROW(),COLUMN()-1)),$A$39,INDIRECT(ADDRESS(ROW(),COLUMN()-2)),"%20",INDIRECT(ADDRESS(ROW(),COLUMN()-1)))</f>
        <v>https://maps.yandex.ru/?ll=38.441699%2035.325293&amp;z=16&amp;text=38.441699%2035.325293</v>
      </c>
      <c r="OF69" s="87" t="str" cm="1">
        <f t="array" aca="1" ref="OF69" ca="1">CONCATENATE($A$40,INDIRECT(ADDRESS(ROW(),COLUMN()-3)),"%2C",INDIRECT(ADDRESS(ROW(),COLUMN()-2)))</f>
        <v>https://maps.google.com/maps?q=38.441699%2C35.325293</v>
      </c>
      <c r="OG69" s="79" t="s">
        <v>3229</v>
      </c>
      <c r="OH69" s="10" t="str" cm="1">
        <f t="array" aca="1" ref="OH69" ca="1">IF(INDIRECT(ADDRESS(ROW(),COLUMN()-6))="","X",IF(INDIRECT(ADDRESS(ROW(),COLUMN()-5))="",0,"OK"))</f>
        <v>OK</v>
      </c>
      <c r="OI69" s="29" t="str">
        <f ca="1">IF(OJ69="","",SUM(1+MAXA(OI$1:OI68)))</f>
        <v/>
      </c>
      <c r="OJ69" s="8" t="str" cm="1">
        <f t="array" aca="1" ref="OJ69" ca="1">IF(OH69=0,INDIRECT(ADDRESS(ROW(),COLUMN()-8)),"")</f>
        <v/>
      </c>
      <c r="OK69" s="31"/>
      <c r="OL69" s="10" t="str">
        <f t="shared" si="82"/>
        <v>$OB$69</v>
      </c>
      <c r="OM69" s="29" t="str">
        <f ca="1">IF(ON69="","",SUM(1+MAXA(OM$1:OM68)))</f>
        <v/>
      </c>
      <c r="ON69" s="8" t="str" cm="1">
        <f t="array" aca="1" ref="ON69" ca="1">IF(ISNUMBER(SEARCH(ON$1,INDEX(INDIRECT(OO$1),ROW(OL69),1)))=TRUE,INDIRECT(OL69),"")</f>
        <v/>
      </c>
      <c r="OO69" s="13" t="s">
        <v>1192</v>
      </c>
      <c r="OP69" s="13"/>
      <c r="OQ69" s="13"/>
      <c r="OR69" s="13"/>
      <c r="OS69" s="13"/>
      <c r="OT69" s="13"/>
      <c r="OU69" s="13"/>
      <c r="OV69" s="13"/>
      <c r="OW69" s="13"/>
      <c r="OX69" s="13"/>
      <c r="OY69" s="13"/>
      <c r="OZ69" s="13" t="s">
        <v>1192</v>
      </c>
      <c r="PA69" s="10" t="str">
        <f t="shared" ca="1" si="112"/>
        <v/>
      </c>
      <c r="PB69" s="22"/>
      <c r="PC69" s="14"/>
      <c r="PD69" s="14"/>
      <c r="PE69" s="24"/>
      <c r="PF69" s="24"/>
      <c r="PG69" s="79"/>
      <c r="PH69" s="10" t="str" cm="1">
        <f t="array" aca="1" ref="PH69" ca="1">IF(INDIRECT(ADDRESS(ROW(),COLUMN()-6))="","X",IF(INDIRECT(ADDRESS(ROW(),COLUMN()-5))="",0,"OK"))</f>
        <v>X</v>
      </c>
      <c r="PI69" s="29" t="str">
        <f ca="1">IF(PJ69="","",SUM(1+MAXA(PI$1:PI68)))</f>
        <v/>
      </c>
      <c r="PJ69" s="8" t="str" cm="1">
        <f t="array" aca="1" ref="PJ69" ca="1">IF(PH69=0,INDIRECT(ADDRESS(ROW(),COLUMN()-8)),"")</f>
        <v/>
      </c>
      <c r="PK69" s="31"/>
      <c r="PL69" s="10" t="str">
        <f t="shared" si="83"/>
        <v>$PB$69</v>
      </c>
      <c r="PM69" s="29" t="str">
        <f ca="1">IF(PN69="","",SUM(1+MAXA(PM$1:PM68)))</f>
        <v/>
      </c>
      <c r="PN69" s="8" t="str" cm="1">
        <f t="array" aca="1" ref="PN69" ca="1">IF(ISNUMBER(SEARCH(PN$1,INDEX(INDIRECT(PO$1),ROW(PL69),1)))=TRUE,INDIRECT(PL69),"")</f>
        <v/>
      </c>
      <c r="PO69" s="13" t="s">
        <v>1192</v>
      </c>
      <c r="PP69" s="13" t="s">
        <v>1192</v>
      </c>
      <c r="PQ69" s="13" t="s">
        <v>1192</v>
      </c>
      <c r="PR69" s="13" t="s">
        <v>1192</v>
      </c>
      <c r="PS69" s="13"/>
      <c r="PT69" s="13"/>
      <c r="PU69" s="13"/>
      <c r="PV69" s="13"/>
      <c r="PW69" s="13"/>
      <c r="PX69" s="13"/>
      <c r="PY69" s="13" t="s">
        <v>1192</v>
      </c>
      <c r="PZ69" s="13" t="s">
        <v>1192</v>
      </c>
      <c r="QA69" s="10" t="str">
        <f t="shared" ca="1" si="113"/>
        <v/>
      </c>
      <c r="QB69" s="22" t="s">
        <v>4362</v>
      </c>
      <c r="QC69" s="6" t="s">
        <v>4361</v>
      </c>
      <c r="QD69" s="6" t="s">
        <v>4360</v>
      </c>
      <c r="QE69" s="27" t="str" cm="1">
        <f t="array" aca="1" ref="QE69" ca="1">CONCATENATE($A$37,INDIRECT(ADDRESS(ROW(),COLUMN()-2)),"%20",INDIRECT(ADDRESS(ROW(),COLUMN()-1)),$A$39,INDIRECT(ADDRESS(ROW(),COLUMN()-2)),"%20",INDIRECT(ADDRESS(ROW(),COLUMN()-1)))</f>
        <v>https://maps.yandex.ru/?ll=38.638016%2035.306438&amp;z=16&amp;text=38.638016%2035.306438</v>
      </c>
      <c r="QF69" s="87" t="str" cm="1">
        <f t="array" aca="1" ref="QF69" ca="1">CONCATENATE($A$40,INDIRECT(ADDRESS(ROW(),COLUMN()-3)),"%2C",INDIRECT(ADDRESS(ROW(),COLUMN()-2)))</f>
        <v>https://maps.google.com/maps?q=38.638016%2C35.306438</v>
      </c>
      <c r="QG69" s="79" t="s">
        <v>3229</v>
      </c>
      <c r="QH69" s="10" t="str" cm="1">
        <f t="array" aca="1" ref="QH69" ca="1">IF(INDIRECT(ADDRESS(ROW(),COLUMN()-6))="","X",IF(INDIRECT(ADDRESS(ROW(),COLUMN()-5))="",0,"OK"))</f>
        <v>OK</v>
      </c>
      <c r="QI69" s="29" t="str">
        <f ca="1">IF(QJ69="","",SUM(1+MAXA(QI$1:QI68)))</f>
        <v/>
      </c>
      <c r="QJ69" s="8" t="str" cm="1">
        <f t="array" aca="1" ref="QJ69" ca="1">IF(QH69=0,INDIRECT(ADDRESS(ROW(),COLUMN()-8)),"")</f>
        <v/>
      </c>
      <c r="QK69" s="31"/>
      <c r="QL69" s="10" t="str">
        <f t="shared" si="84"/>
        <v>$QB$69</v>
      </c>
      <c r="QM69" s="29" t="str">
        <f ca="1">IF(QN69="","",SUM(1+MAXA(QM$1:QM68)))</f>
        <v/>
      </c>
      <c r="QN69" s="8" t="str" cm="1">
        <f t="array" aca="1" ref="QN69" ca="1">IF(ISNUMBER(SEARCH(QN$1,INDEX(INDIRECT(QO$1),ROW(QL69),1)))=TRUE,INDIRECT(QL69),"")</f>
        <v/>
      </c>
      <c r="QO69" s="13" t="s">
        <v>1192</v>
      </c>
      <c r="QP69" s="13" t="s">
        <v>1192</v>
      </c>
      <c r="QQ69" s="13" t="s">
        <v>1192</v>
      </c>
      <c r="QR69" s="13" t="s">
        <v>1192</v>
      </c>
      <c r="QS69" s="13"/>
      <c r="QT69" s="13"/>
      <c r="QU69" s="13"/>
      <c r="QV69" s="13"/>
      <c r="QW69" s="13"/>
      <c r="QX69" s="13"/>
      <c r="QY69" s="13" t="s">
        <v>1192</v>
      </c>
      <c r="QZ69" s="13" t="s">
        <v>1192</v>
      </c>
      <c r="RA69" s="10" t="str">
        <f t="shared" ca="1" si="114"/>
        <v/>
      </c>
      <c r="RB69" s="22"/>
      <c r="RC69" s="15"/>
      <c r="RD69" s="14"/>
      <c r="RE69" s="15"/>
      <c r="RF69" s="15"/>
      <c r="RG69" s="79"/>
      <c r="RH69" s="10" t="str" cm="1">
        <f t="array" aca="1" ref="RH69" ca="1">IF(INDIRECT(ADDRESS(ROW(),COLUMN()-6))="","X",IF(INDIRECT(ADDRESS(ROW(),COLUMN()-5))="",0,"OK"))</f>
        <v>X</v>
      </c>
      <c r="RI69" s="29" t="str">
        <f ca="1">IF(RJ69="","",SUM(1+MAXA(RI$1:RI68)))</f>
        <v/>
      </c>
      <c r="RJ69" s="8" t="str" cm="1">
        <f t="array" aca="1" ref="RJ69" ca="1">IF(RH69=0,INDIRECT(ADDRESS(ROW(),COLUMN()-8)),"")</f>
        <v/>
      </c>
      <c r="RK69" s="31"/>
      <c r="RL69" s="10" t="str">
        <f t="shared" si="85"/>
        <v>$RB$69</v>
      </c>
      <c r="RM69" s="29" t="str">
        <f ca="1">IF(RN69="","",SUM(1+MAXA(RM$1:RM68)))</f>
        <v/>
      </c>
      <c r="RN69" s="8" t="str" cm="1">
        <f t="array" aca="1" ref="RN69" ca="1">IF(ISNUMBER(SEARCH(RN$1,INDEX(INDIRECT(RO$1),ROW(RL69),1)))=TRUE,INDIRECT(RL69),"")</f>
        <v/>
      </c>
      <c r="RO69" s="13" t="s">
        <v>1192</v>
      </c>
      <c r="RP69" s="13" t="s">
        <v>1192</v>
      </c>
      <c r="RQ69" s="13" t="s">
        <v>1192</v>
      </c>
      <c r="RR69" s="13"/>
      <c r="RS69" s="13"/>
      <c r="RT69" s="13"/>
      <c r="RU69" s="13"/>
      <c r="RV69" s="13"/>
      <c r="RW69" s="13"/>
      <c r="RX69" s="13"/>
      <c r="RY69" s="13" t="s">
        <v>1192</v>
      </c>
      <c r="RZ69" s="13" t="s">
        <v>1192</v>
      </c>
      <c r="SA69" s="10" t="str">
        <f t="shared" ca="1" si="115"/>
        <v/>
      </c>
      <c r="SB69" s="22" t="s">
        <v>3947</v>
      </c>
      <c r="SC69" s="6" t="s">
        <v>3948</v>
      </c>
      <c r="SD69" s="6" t="s">
        <v>3949</v>
      </c>
      <c r="SE69" s="27" t="str" cm="1">
        <f t="array" aca="1" ref="SE69" ca="1">CONCATENATE($A$37,INDIRECT(ADDRESS(ROW(),COLUMN()-2)),"%20",INDIRECT(ADDRESS(ROW(),COLUMN()-1)),$A$39,INDIRECT(ADDRESS(ROW(),COLUMN()-2)),"%20",INDIRECT(ADDRESS(ROW(),COLUMN()-1)))</f>
        <v>https://maps.yandex.ru/?ll=38.901705%2036.450660&amp;z=16&amp;text=38.901705%2036.450660</v>
      </c>
      <c r="SF69" s="87" t="str" cm="1">
        <f t="array" aca="1" ref="SF69" ca="1">CONCATENATE($A$40,INDIRECT(ADDRESS(ROW(),COLUMN()-3)),"%2C",INDIRECT(ADDRESS(ROW(),COLUMN()-2)))</f>
        <v>https://maps.google.com/maps?q=38.901705%2C36.450660</v>
      </c>
      <c r="SG69" s="79" t="s">
        <v>3229</v>
      </c>
      <c r="SH69" s="10" t="str" cm="1">
        <f t="array" aca="1" ref="SH69" ca="1">IF(INDIRECT(ADDRESS(ROW(),COLUMN()-6))="","X",IF(INDIRECT(ADDRESS(ROW(),COLUMN()-5))="",0,"OK"))</f>
        <v>OK</v>
      </c>
      <c r="SI69" s="29" t="str">
        <f ca="1">IF(SJ69="","",SUM(1+MAXA(SI$1:SI68)))</f>
        <v/>
      </c>
      <c r="SJ69" s="8" t="str" cm="1">
        <f t="array" aca="1" ref="SJ69" ca="1">IF(SH69=0,INDIRECT(ADDRESS(ROW(),COLUMN()-8)),"")</f>
        <v/>
      </c>
      <c r="SK69" s="33" t="s">
        <v>1192</v>
      </c>
      <c r="SL69" s="10" t="str">
        <f t="shared" si="86"/>
        <v>$SB$69</v>
      </c>
      <c r="SM69" s="29" t="str">
        <f ca="1">IF(SN69="","",SUM(1+MAXA(SM$1:SM68)))</f>
        <v/>
      </c>
      <c r="SN69" s="8" t="str" cm="1">
        <f t="array" aca="1" ref="SN69" ca="1">IF(ISNUMBER(SEARCH(SN$1,INDEX(SB$1:SB$174,ROW(SL69),1)))=TRUE,INDIRECT(SL69),"")</f>
        <v/>
      </c>
      <c r="SO69" s="13" t="s">
        <v>1192</v>
      </c>
      <c r="SP69" s="13" t="s">
        <v>1192</v>
      </c>
      <c r="SQ69" s="13" t="s">
        <v>1192</v>
      </c>
      <c r="SR69" s="13"/>
      <c r="SS69" s="13"/>
      <c r="ST69" s="13"/>
      <c r="SU69" s="13"/>
      <c r="SV69" s="13"/>
      <c r="SW69" s="13"/>
      <c r="SX69" s="13"/>
      <c r="SY69" s="13" t="s">
        <v>1192</v>
      </c>
      <c r="SZ69" s="13" t="s">
        <v>1192</v>
      </c>
      <c r="TA69" s="10" t="str">
        <f t="shared" ca="1" si="116"/>
        <v/>
      </c>
      <c r="TB69" s="22"/>
      <c r="TC69" s="6"/>
      <c r="TD69" s="6"/>
      <c r="TE69" s="24"/>
      <c r="TF69" s="88"/>
      <c r="TG69" s="101"/>
      <c r="TH69" s="10" t="str" cm="1">
        <f t="array" aca="1" ref="TH69" ca="1">IF(INDIRECT(ADDRESS(ROW(),COLUMN()-6))="","X",IF(INDIRECT(ADDRESS(ROW(),COLUMN()-5))="",0,"OK"))</f>
        <v>X</v>
      </c>
      <c r="TI69" s="29" t="str">
        <f ca="1">IF(TJ69="","",SUM(1+MAXA(TI$1:TI68)))</f>
        <v/>
      </c>
      <c r="TJ69" s="8" t="str" cm="1">
        <f t="array" aca="1" ref="TJ69" ca="1">IF(TH69=0,INDIRECT(ADDRESS(ROW(),COLUMN()-8)),"")</f>
        <v/>
      </c>
      <c r="TK69" s="33" t="s">
        <v>1192</v>
      </c>
      <c r="TL69" s="10" t="str">
        <f t="shared" si="87"/>
        <v>$TB$69</v>
      </c>
      <c r="TM69" s="29" t="str">
        <f ca="1">IF(TN69="","",SUM(1+MAXA(TM$1:TM68)))</f>
        <v/>
      </c>
      <c r="TN69" s="8" t="str" cm="1">
        <f t="array" aca="1" ref="TN69" ca="1">IF(ISNUMBER(SEARCH(TN$1,INDEX(INDIRECT(TO$1),ROW(TL69),1)))=TRUE,INDIRECT(TL69),"")</f>
        <v/>
      </c>
      <c r="TO69" s="13" t="s">
        <v>1192</v>
      </c>
      <c r="TP69" s="13" t="s">
        <v>1192</v>
      </c>
      <c r="TQ69" s="13" t="s">
        <v>1192</v>
      </c>
      <c r="TR69" s="13"/>
      <c r="TS69" s="13"/>
      <c r="TT69" s="13"/>
      <c r="TU69" s="13"/>
      <c r="TV69" s="13"/>
      <c r="TW69" s="13"/>
      <c r="TX69" s="13"/>
      <c r="TY69" s="13" t="s">
        <v>1192</v>
      </c>
      <c r="TZ69" s="13" t="s">
        <v>1192</v>
      </c>
      <c r="UA69" s="10" t="str">
        <f t="shared" ca="1" si="117"/>
        <v/>
      </c>
      <c r="UB69" s="22" t="s">
        <v>2202</v>
      </c>
      <c r="UC69" s="37" t="s">
        <v>2203</v>
      </c>
      <c r="UD69" s="37" t="s">
        <v>2204</v>
      </c>
      <c r="UE69" s="27" t="str" cm="1">
        <f t="array" aca="1" ref="UE69" ca="1">CONCATENATE($A$37,INDIRECT(ADDRESS(ROW(),COLUMN()-2)),"%20",INDIRECT(ADDRESS(ROW(),COLUMN()-1)),$A$39,INDIRECT(ADDRESS(ROW(),COLUMN()-2)),"%20",INDIRECT(ADDRESS(ROW(),COLUMN()-1)))</f>
        <v>https://maps.yandex.ru/?ll=38.493850%2035.937797&amp;z=16&amp;text=38.493850%2035.937797</v>
      </c>
      <c r="UF69" s="87" t="str" cm="1">
        <f t="array" aca="1" ref="UF69" ca="1">CONCATENATE($A$40,INDIRECT(ADDRESS(ROW(),COLUMN()-3)),"%2C",INDIRECT(ADDRESS(ROW(),COLUMN()-2)))</f>
        <v>https://maps.google.com/maps?q=38.493850%2C35.937797</v>
      </c>
      <c r="UG69" s="79" t="s">
        <v>3229</v>
      </c>
      <c r="UH69" s="10" t="str" cm="1">
        <f t="array" aca="1" ref="UH69" ca="1">IF(INDIRECT(ADDRESS(ROW(),COLUMN()-6))="","X",IF(INDIRECT(ADDRESS(ROW(),COLUMN()-5))="",0,"OK"))</f>
        <v>OK</v>
      </c>
      <c r="UI69" s="29" t="str">
        <f ca="1">IF(UJ69="","",SUM(1+MAXA(UI$1:UI68)))</f>
        <v/>
      </c>
      <c r="UJ69" s="8" t="str" cm="1">
        <f t="array" aca="1" ref="UJ69" ca="1">IF(UH69=0,INDIRECT(ADDRESS(ROW(),COLUMN()-8)),"")</f>
        <v/>
      </c>
      <c r="UK69" s="33" t="s">
        <v>1192</v>
      </c>
      <c r="UL69" s="10" t="str">
        <f t="shared" si="88"/>
        <v>$UB$69</v>
      </c>
      <c r="UM69" s="29" t="str">
        <f ca="1">IF(UN69="","",SUM(1+MAXA(UM$1:UM68)))</f>
        <v/>
      </c>
      <c r="UN69" s="8" t="str" cm="1">
        <f t="array" aca="1" ref="UN69" ca="1">IF(ISNUMBER(SEARCH(UN$1,INDEX(INDIRECT(UO$1),ROW(UL69),1)))=TRUE,INDIRECT(UL69),"")</f>
        <v/>
      </c>
      <c r="UO69" s="13" t="s">
        <v>1192</v>
      </c>
      <c r="UP69" s="13" t="s">
        <v>1192</v>
      </c>
      <c r="UQ69" s="13" t="s">
        <v>1192</v>
      </c>
      <c r="UR69" s="13"/>
      <c r="US69" s="13"/>
      <c r="UT69" s="13"/>
      <c r="UU69" s="13"/>
      <c r="UV69" s="13"/>
      <c r="UW69" s="13"/>
      <c r="UX69" s="13"/>
      <c r="UY69" s="13" t="s">
        <v>1192</v>
      </c>
      <c r="UZ69" s="13" t="s">
        <v>1192</v>
      </c>
      <c r="VA69" s="10" t="str">
        <f t="shared" ca="1" si="118"/>
        <v/>
      </c>
      <c r="VB69" s="16"/>
      <c r="VC69" s="17" t="s">
        <v>2026</v>
      </c>
      <c r="VD69" s="48"/>
      <c r="VE69" s="19"/>
      <c r="VF69" s="19"/>
      <c r="VG69" s="79" t="s">
        <v>3229</v>
      </c>
      <c r="VH69" s="10" t="str" cm="1">
        <f t="array" aca="1" ref="VH69" ca="1">IF(INDIRECT(ADDRESS(ROW(),COLUMN()-6))="","X",IF(INDIRECT(ADDRESS(ROW(),COLUMN()-5))="",0,"OK"))</f>
        <v>X</v>
      </c>
      <c r="VI69" s="29" t="str">
        <f ca="1">IF(VJ69="","",SUM(1+MAXA(VI$1:VI68)))</f>
        <v/>
      </c>
      <c r="VJ69" s="8" t="str" cm="1">
        <f t="array" aca="1" ref="VJ69" ca="1">IF(VH69=0,INDIRECT(ADDRESS(ROW(),COLUMN()-8)),"")</f>
        <v/>
      </c>
      <c r="VK69" s="33" t="s">
        <v>1192</v>
      </c>
      <c r="VL69" s="10" t="str">
        <f t="shared" si="89"/>
        <v>$VB$69</v>
      </c>
      <c r="VM69" s="29" t="str">
        <f ca="1">IF(VN69="","",SUM(1+MAXA(VM$1:VM68)))</f>
        <v/>
      </c>
      <c r="VN69" s="8" t="str" cm="1">
        <f t="array" aca="1" ref="VN69" ca="1">IF(ISNUMBER(SEARCH(VN$1,INDEX(INDIRECT(VO$1),ROW(VL69),1)))=TRUE,INDIRECT(VL69),"")</f>
        <v/>
      </c>
      <c r="VO69" s="13" t="s">
        <v>1192</v>
      </c>
      <c r="VP69" s="13" t="s">
        <v>1192</v>
      </c>
      <c r="VQ69" s="13" t="s">
        <v>1192</v>
      </c>
      <c r="VR69" s="13"/>
      <c r="VS69" s="13"/>
      <c r="VT69" s="13"/>
      <c r="VU69" s="13"/>
      <c r="VV69" s="13"/>
      <c r="VW69" s="13"/>
      <c r="VX69" s="13"/>
      <c r="VY69" s="13" t="s">
        <v>1192</v>
      </c>
      <c r="VZ69" s="13" t="s">
        <v>1192</v>
      </c>
      <c r="WA69" s="10" t="str">
        <f t="shared" ca="1" si="119"/>
        <v/>
      </c>
      <c r="WB69" s="22"/>
      <c r="WC69" s="6"/>
      <c r="WD69" s="6"/>
      <c r="WE69" s="15"/>
      <c r="WF69" s="15"/>
      <c r="WG69" s="79"/>
      <c r="WH69" s="10" t="str" cm="1">
        <f t="array" aca="1" ref="WH69" ca="1">IF(INDIRECT(ADDRESS(ROW(),COLUMN()-6))="","X",IF(INDIRECT(ADDRESS(ROW(),COLUMN()-5))="",0,"OK"))</f>
        <v>X</v>
      </c>
      <c r="WI69" s="29" t="str">
        <f ca="1">IF(WJ69="","",SUM(1+MAXA(WI$1:WI68)))</f>
        <v/>
      </c>
      <c r="WJ69" s="8" t="str" cm="1">
        <f t="array" aca="1" ref="WJ69" ca="1">IF(WH69=0,INDIRECT(ADDRESS(ROW(),COLUMN()-8)),"")</f>
        <v/>
      </c>
      <c r="WK69" s="33" t="s">
        <v>1192</v>
      </c>
      <c r="WL69" s="10" t="str">
        <f t="shared" si="90"/>
        <v>$WB$69</v>
      </c>
      <c r="WM69" s="29" t="str">
        <f ca="1">IF(WN69="","",SUM(1+MAXA(WM$1:WM68)))</f>
        <v/>
      </c>
      <c r="WN69" s="8" t="str" cm="1">
        <f t="array" aca="1" ref="WN69" ca="1">IF(ISNUMBER(SEARCH(WN$1,INDEX(INDIRECT(WO$1),ROW(WL69),1)))=TRUE,INDIRECT(WL69),"")</f>
        <v/>
      </c>
      <c r="WO69" s="13" t="s">
        <v>1192</v>
      </c>
      <c r="WP69" s="13" t="s">
        <v>1192</v>
      </c>
      <c r="WQ69" s="13" t="s">
        <v>1192</v>
      </c>
      <c r="WR69" s="13" t="s">
        <v>1192</v>
      </c>
      <c r="WS69" s="13"/>
      <c r="WT69" s="13"/>
      <c r="WU69" s="13"/>
      <c r="WV69" s="13" t="s">
        <v>1192</v>
      </c>
      <c r="WW69" s="13"/>
      <c r="WX69" s="13"/>
      <c r="WY69" s="13"/>
      <c r="WZ69" s="13" t="s">
        <v>1192</v>
      </c>
      <c r="XA69" s="10" t="str">
        <f t="shared" ca="1" si="120"/>
        <v/>
      </c>
      <c r="XB69" s="22" t="s">
        <v>2309</v>
      </c>
      <c r="XC69" s="37" t="s">
        <v>2310</v>
      </c>
      <c r="XD69" s="37" t="s">
        <v>2311</v>
      </c>
      <c r="XE69" s="27" t="str" cm="1">
        <f t="array" aca="1" ref="XE69" ca="1">CONCATENATE($A$37,INDIRECT(ADDRESS(ROW(),COLUMN()-2)),"%20",INDIRECT(ADDRESS(ROW(),COLUMN()-1)),$A$39,INDIRECT(ADDRESS(ROW(),COLUMN()-2)),"%20",INDIRECT(ADDRESS(ROW(),COLUMN()-1)))</f>
        <v>https://maps.yandex.ru/?ll=38.524178%2035.8458&amp;z=16&amp;text=38.524178%2035.8458</v>
      </c>
      <c r="XF69" s="87" t="str" cm="1">
        <f t="array" aca="1" ref="XF69" ca="1">CONCATENATE($A$40,INDIRECT(ADDRESS(ROW(),COLUMN()-3)),"%2C",INDIRECT(ADDRESS(ROW(),COLUMN()-2)))</f>
        <v>https://maps.google.com/maps?q=38.524178%2C35.8458</v>
      </c>
      <c r="XG69" s="79" t="s">
        <v>3229</v>
      </c>
      <c r="XH69" s="10" t="str" cm="1">
        <f t="array" aca="1" ref="XH69" ca="1">IF(INDIRECT(ADDRESS(ROW(),COLUMN()-6))="","X",IF(INDIRECT(ADDRESS(ROW(),COLUMN()-5))="",0,"OK"))</f>
        <v>OK</v>
      </c>
      <c r="XI69" s="29" t="str">
        <f ca="1">IF(XJ69="","",SUM(1+MAXA(XI$1:XI68)))</f>
        <v/>
      </c>
      <c r="XJ69" s="8" t="str" cm="1">
        <f t="array" aca="1" ref="XJ69" ca="1">IF(XH69=0,INDIRECT(ADDRESS(ROW(),COLUMN()-8)),"")</f>
        <v/>
      </c>
      <c r="XK69" s="33" t="s">
        <v>1192</v>
      </c>
      <c r="XL69" s="10" t="str">
        <f t="shared" si="91"/>
        <v>$XB$69</v>
      </c>
      <c r="XM69" s="29" t="str">
        <f ca="1">IF(XN69="","",SUM(1+MAXA(XM$1:XM68)))</f>
        <v/>
      </c>
      <c r="XN69" s="8" t="str" cm="1">
        <f t="array" aca="1" ref="XN69" ca="1">IF(ISNUMBER(SEARCH(XN$1,INDEX(INDIRECT(XO$1),ROW(XL69),1)))=TRUE,INDIRECT(XL69),"")</f>
        <v/>
      </c>
      <c r="XO69" s="13" t="s">
        <v>1192</v>
      </c>
      <c r="XP69" s="13" t="s">
        <v>1192</v>
      </c>
      <c r="XQ69" s="13" t="s">
        <v>1192</v>
      </c>
      <c r="XR69" s="13" t="s">
        <v>1192</v>
      </c>
      <c r="XS69" s="13"/>
      <c r="XT69" s="13"/>
      <c r="XU69" s="13"/>
      <c r="XV69" s="13"/>
      <c r="XW69" s="13"/>
      <c r="XX69" s="13"/>
      <c r="XY69" s="13" t="s">
        <v>1192</v>
      </c>
      <c r="XZ69" s="13" t="s">
        <v>1192</v>
      </c>
      <c r="YA69" s="10" t="str">
        <f t="shared" ca="1" si="121"/>
        <v/>
      </c>
      <c r="YB69" s="22"/>
      <c r="YC69" s="37"/>
      <c r="YD69" s="37"/>
      <c r="YE69" s="24"/>
      <c r="YF69" s="88"/>
      <c r="YG69" s="101"/>
      <c r="YH69" s="10" t="str" cm="1">
        <f t="array" aca="1" ref="YH69" ca="1">IF(INDIRECT(ADDRESS(ROW(),COLUMN()-6))="","X",IF(INDIRECT(ADDRESS(ROW(),COLUMN()-5))="",0,"OK"))</f>
        <v>X</v>
      </c>
      <c r="YI69" s="29" t="str">
        <f ca="1">IF(YJ69="","",SUM(1+MAXA(YI$1:YI68)))</f>
        <v/>
      </c>
      <c r="YJ69" s="8" t="str" cm="1">
        <f t="array" aca="1" ref="YJ69" ca="1">IF(YH69=0,INDIRECT(ADDRESS(ROW(),COLUMN()-8)),"")</f>
        <v/>
      </c>
      <c r="YK69" s="33" t="s">
        <v>1192</v>
      </c>
      <c r="YL69" s="10" t="str">
        <f t="shared" si="92"/>
        <v>$YB$69</v>
      </c>
      <c r="YM69" s="29" t="str">
        <f ca="1">IF(YN69="","",SUM(1+MAXA(YM$1:YM68)))</f>
        <v/>
      </c>
      <c r="YN69" s="8" t="str" cm="1">
        <f t="array" aca="1" ref="YN69" ca="1">IF(ISNUMBER(SEARCH(YN$1,INDEX(INDIRECT(YO$1),ROW(YL69),1)))=TRUE,INDIRECT(YL69),"")</f>
        <v/>
      </c>
      <c r="YO69" s="13" t="s">
        <v>1192</v>
      </c>
      <c r="YP69" s="13" t="s">
        <v>1192</v>
      </c>
      <c r="YQ69" s="13" t="s">
        <v>1192</v>
      </c>
      <c r="YR69" s="13" t="s">
        <v>1192</v>
      </c>
      <c r="YS69" s="13"/>
      <c r="YT69" s="13"/>
      <c r="YU69" s="13"/>
      <c r="YV69" s="13"/>
      <c r="YW69" s="13"/>
      <c r="YX69" s="13"/>
      <c r="YY69" s="13" t="s">
        <v>1192</v>
      </c>
      <c r="YZ69" s="13" t="s">
        <v>1192</v>
      </c>
      <c r="ZA69" s="10" t="str">
        <f t="shared" ca="1" si="122"/>
        <v/>
      </c>
      <c r="ZB69" s="22" t="s">
        <v>2474</v>
      </c>
      <c r="ZC69" s="37" t="s">
        <v>2475</v>
      </c>
      <c r="ZD69" s="37" t="s">
        <v>2476</v>
      </c>
      <c r="ZE69" s="27" t="str" cm="1">
        <f t="array" aca="1" ref="ZE69" ca="1">CONCATENATE($A$37,INDIRECT(ADDRESS(ROW(),COLUMN()-2)),"%20",INDIRECT(ADDRESS(ROW(),COLUMN()-1)),$A$39,INDIRECT(ADDRESS(ROW(),COLUMN()-2)),"%20",INDIRECT(ADDRESS(ROW(),COLUMN()-1)))</f>
        <v>https://maps.yandex.ru/?ll=38.044901%2035.526116&amp;z=16&amp;text=38.044901%2035.526116</v>
      </c>
      <c r="ZF69" s="87" t="str" cm="1">
        <f t="array" aca="1" ref="ZF69" ca="1">CONCATENATE($A$40,INDIRECT(ADDRESS(ROW(),COLUMN()-3)),"%2C",INDIRECT(ADDRESS(ROW(),COLUMN()-2)))</f>
        <v>https://maps.google.com/maps?q=38.044901%2C35.526116</v>
      </c>
      <c r="ZG69" s="79" t="s">
        <v>3229</v>
      </c>
      <c r="ZH69" s="10" t="str" cm="1">
        <f t="array" aca="1" ref="ZH69" ca="1">IF(INDIRECT(ADDRESS(ROW(),COLUMN()-6))="","X",IF(INDIRECT(ADDRESS(ROW(),COLUMN()-5))="",0,"OK"))</f>
        <v>OK</v>
      </c>
      <c r="ZI69" s="29" t="str">
        <f ca="1">IF(ZJ69="","",SUM(1+MAXA(ZI$1:ZI68)))</f>
        <v/>
      </c>
      <c r="ZJ69" s="8" t="str" cm="1">
        <f t="array" aca="1" ref="ZJ69" ca="1">IF(ZH69=0,INDIRECT(ADDRESS(ROW(),COLUMN()-8)),"")</f>
        <v/>
      </c>
      <c r="ZK69" s="33" t="s">
        <v>1192</v>
      </c>
      <c r="ZL69" s="10" t="str">
        <f t="shared" si="93"/>
        <v>$ZB$69</v>
      </c>
      <c r="ZM69" s="29" t="str">
        <f ca="1">IF(ZN69="","",SUM(1+MAXA(ZM$1:ZM68)))</f>
        <v/>
      </c>
      <c r="ZN69" s="8" t="str" cm="1">
        <f t="array" aca="1" ref="ZN69" ca="1">IF(ISNUMBER(SEARCH(ZN$1,INDEX(INDIRECT(ZO$1),ROW(ZL69),1)))=TRUE,INDIRECT(ZL69),"")</f>
        <v/>
      </c>
      <c r="ZO69" s="13" t="s">
        <v>1192</v>
      </c>
      <c r="ZP69" s="13" t="s">
        <v>1192</v>
      </c>
      <c r="ZQ69" s="13" t="s">
        <v>1192</v>
      </c>
      <c r="ZR69" s="13" t="s">
        <v>1192</v>
      </c>
      <c r="ZS69" s="13"/>
      <c r="ZT69" s="13"/>
      <c r="ZU69" s="13"/>
      <c r="ZV69" s="13"/>
      <c r="ZW69" s="13"/>
      <c r="ZX69" s="13"/>
      <c r="ZY69" s="13"/>
      <c r="ZZ69" s="13" t="s">
        <v>1192</v>
      </c>
      <c r="AAA69" s="10" t="str">
        <f t="shared" ca="1" si="123"/>
        <v/>
      </c>
      <c r="AAB69" s="22" t="s">
        <v>2634</v>
      </c>
      <c r="AAC69" s="6" t="s">
        <v>2635</v>
      </c>
      <c r="AAD69" s="37" t="s">
        <v>2636</v>
      </c>
      <c r="AAE69" s="27" t="str" cm="1">
        <f t="array" aca="1" ref="AAE69" ca="1">CONCATENATE($A$37,INDIRECT(ADDRESS(ROW(),COLUMN()-2)),"%20",INDIRECT(ADDRESS(ROW(),COLUMN()-1)),$A$39,INDIRECT(ADDRESS(ROW(),COLUMN()-2)),"%20",INDIRECT(ADDRESS(ROW(),COLUMN()-1)))</f>
        <v>https://maps.yandex.ru/?ll=38.371361%2035.034825&amp;z=16&amp;text=38.371361%2035.034825</v>
      </c>
      <c r="AAF69" s="87" t="str" cm="1">
        <f t="array" aca="1" ref="AAF69" ca="1">CONCATENATE($A$40,INDIRECT(ADDRESS(ROW(),COLUMN()-3)),"%2C",INDIRECT(ADDRESS(ROW(),COLUMN()-2)))</f>
        <v>https://maps.google.com/maps?q=38.371361%2C35.034825</v>
      </c>
      <c r="AAG69" s="79" t="s">
        <v>3229</v>
      </c>
      <c r="AAH69" s="10" t="str" cm="1">
        <f t="array" aca="1" ref="AAH69" ca="1">IF(INDIRECT(ADDRESS(ROW(),COLUMN()-6))="","X",IF(INDIRECT(ADDRESS(ROW(),COLUMN()-5))="",0,"OK"))</f>
        <v>OK</v>
      </c>
      <c r="AAI69" s="29" t="str">
        <f ca="1">IF(AAJ69="","",SUM(1+MAXA(AAI$1:AAI68)))</f>
        <v/>
      </c>
      <c r="AAJ69" s="8" t="str" cm="1">
        <f t="array" aca="1" ref="AAJ69" ca="1">IF(AAH69=0,INDIRECT(ADDRESS(ROW(),COLUMN()-8)),"")</f>
        <v/>
      </c>
      <c r="AAK69" s="33" t="s">
        <v>1192</v>
      </c>
      <c r="AAL69" s="10" t="str">
        <f t="shared" si="94"/>
        <v>$AAB$69</v>
      </c>
      <c r="AAM69" s="29" t="str">
        <f ca="1">IF(AAN69="","",SUM(1+MAXA(AAM$1:AAM68)))</f>
        <v/>
      </c>
      <c r="AAN69" s="8" t="str" cm="1">
        <f t="array" aca="1" ref="AAN69" ca="1">IF(ISNUMBER(SEARCH(AAN$1,INDEX(INDIRECT(AAO$1),ROW(AAL69),1)))=TRUE,INDIRECT(AAL69),"")</f>
        <v/>
      </c>
      <c r="AAO69" s="13" t="s">
        <v>1192</v>
      </c>
      <c r="AAP69" s="13" t="s">
        <v>1192</v>
      </c>
      <c r="AAQ69" s="13" t="s">
        <v>1192</v>
      </c>
      <c r="AAR69" s="13" t="s">
        <v>1192</v>
      </c>
      <c r="AAS69" s="13" t="s">
        <v>1192</v>
      </c>
      <c r="AAT69" s="13"/>
      <c r="AAU69" s="13"/>
      <c r="AAV69" s="13"/>
      <c r="AAW69" s="13"/>
      <c r="AAX69" s="13"/>
      <c r="AAY69" s="13"/>
      <c r="AAZ69" s="13" t="s">
        <v>1192</v>
      </c>
      <c r="ABA69" s="10" t="str">
        <f t="shared" ca="1" si="124"/>
        <v/>
      </c>
      <c r="ABB69" s="22"/>
      <c r="ABC69" s="37"/>
      <c r="ABD69" s="37"/>
      <c r="ABE69" s="24"/>
      <c r="ABF69" s="24"/>
      <c r="ABG69" s="79" t="s">
        <v>3229</v>
      </c>
      <c r="ABH69" s="10" t="str" cm="1">
        <f t="array" aca="1" ref="ABH69" ca="1">IF(INDIRECT(ADDRESS(ROW(),COLUMN()-6))="","X",IF(INDIRECT(ADDRESS(ROW(),COLUMN()-5))="",0,"OK"))</f>
        <v>X</v>
      </c>
      <c r="ABI69" s="29" t="str">
        <f ca="1">IF(ABJ69="","",SUM(1+MAXA(ABI$1:ABI68)))</f>
        <v/>
      </c>
      <c r="ABJ69" s="8" t="str" cm="1">
        <f t="array" aca="1" ref="ABJ69" ca="1">IF(ABH69=0,INDIRECT(ADDRESS(ROW(),COLUMN()-8)),"")</f>
        <v/>
      </c>
      <c r="ABK69" s="33" t="s">
        <v>1192</v>
      </c>
      <c r="ABL69" s="10" t="str">
        <f t="shared" si="95"/>
        <v>$ABB$69</v>
      </c>
      <c r="ABM69" s="29" t="str">
        <f ca="1">IF(ABN69="","",SUM(1+MAXA(ABM$1:ABM68)))</f>
        <v/>
      </c>
      <c r="ABN69" s="8" t="str" cm="1">
        <f t="array" aca="1" ref="ABN69" ca="1">IF(ISNUMBER(SEARCH(ABN$1,INDEX(INDIRECT(ABO$1),ROW(ABL69),1)))=TRUE,INDIRECT(ABL69),"")</f>
        <v/>
      </c>
      <c r="ABO69" s="13" t="s">
        <v>1192</v>
      </c>
      <c r="ABP69" s="13" t="s">
        <v>1192</v>
      </c>
      <c r="ABQ69" s="13" t="s">
        <v>1192</v>
      </c>
      <c r="ABR69" s="13"/>
      <c r="ABS69" s="13"/>
      <c r="ABT69" s="13"/>
      <c r="ABU69" s="13"/>
      <c r="ABV69" s="13"/>
      <c r="ABW69" s="13"/>
      <c r="ABX69" s="13"/>
      <c r="ABY69" s="13"/>
      <c r="ABZ69" s="13" t="s">
        <v>1192</v>
      </c>
      <c r="ACA69" s="10" t="str">
        <f t="shared" ca="1" si="125"/>
        <v/>
      </c>
      <c r="ACB69" s="22"/>
      <c r="ACC69" s="37"/>
      <c r="ACD69" s="37"/>
      <c r="ACE69" s="24"/>
      <c r="ACF69" s="24"/>
      <c r="ACG69" s="101"/>
      <c r="ACH69" s="10" t="str" cm="1">
        <f t="array" aca="1" ref="ACH69" ca="1">IF(INDIRECT(ADDRESS(ROW(),COLUMN()-6))="","X",IF(INDIRECT(ADDRESS(ROW(),COLUMN()-5))="",0,"OK"))</f>
        <v>X</v>
      </c>
      <c r="ACI69" s="29" t="str">
        <f ca="1">IF(ACJ69="","",SUM(1+MAXA(ACI$1:ACI68)))</f>
        <v/>
      </c>
      <c r="ACJ69" s="8" t="str" cm="1">
        <f t="array" aca="1" ref="ACJ69" ca="1">IF(ACH69=0,INDIRECT(ADDRESS(ROW(),COLUMN()-8)),"")</f>
        <v/>
      </c>
      <c r="ACK69" s="33" t="s">
        <v>1192</v>
      </c>
      <c r="ACL69" s="10" t="str">
        <f t="shared" si="96"/>
        <v>$ACB$69</v>
      </c>
      <c r="ACM69" s="29" t="str">
        <f ca="1">IF(ACN69="","",SUM(1+MAXA(ACM$1:ACM68)))</f>
        <v/>
      </c>
      <c r="ACN69" s="8" t="str" cm="1">
        <f t="array" aca="1" ref="ACN69" ca="1">IF(ISNUMBER(SEARCH(ACN$1,INDEX(INDIRECT(ACO$1),ROW(ACL69),1)))=TRUE,INDIRECT(ACL69),"")</f>
        <v/>
      </c>
      <c r="ACO69" s="13" t="s">
        <v>1192</v>
      </c>
      <c r="ACP69" s="13" t="s">
        <v>1192</v>
      </c>
      <c r="ACQ69" s="13" t="s">
        <v>1192</v>
      </c>
      <c r="ACR69" s="13"/>
      <c r="ACS69" s="13"/>
      <c r="ACT69" s="13"/>
      <c r="ACU69" s="13"/>
      <c r="ACV69" s="13"/>
      <c r="ACW69" s="13"/>
      <c r="ACX69" s="13"/>
      <c r="ACY69" s="13"/>
      <c r="ACZ69" s="13" t="s">
        <v>1192</v>
      </c>
      <c r="ADA69" s="10" t="str">
        <f t="shared" ca="1" si="126"/>
        <v/>
      </c>
      <c r="ADB69" s="22"/>
      <c r="ADC69" s="37"/>
      <c r="ADD69" s="37"/>
      <c r="ADE69" s="24"/>
      <c r="ADF69" s="24"/>
      <c r="ADG69" s="92"/>
      <c r="ADH69" s="10" t="str" cm="1">
        <f t="array" aca="1" ref="ADH69" ca="1">IF(INDIRECT(ADDRESS(ROW(),COLUMN()-6))="","X",IF(INDIRECT(ADDRESS(ROW(),COLUMN()-5))="",0,"OK"))</f>
        <v>X</v>
      </c>
      <c r="ADI69" s="29" t="str">
        <f ca="1">IF(ADJ69="","",SUM(1+MAXA(ADI$1:ADI68)))</f>
        <v/>
      </c>
      <c r="ADJ69" s="8" t="str" cm="1">
        <f t="array" aca="1" ref="ADJ69" ca="1">IF(ADH69=0,INDIRECT(ADDRESS(ROW(),COLUMN()-8)),"")</f>
        <v/>
      </c>
      <c r="ADK69" s="33" t="s">
        <v>1192</v>
      </c>
      <c r="ADL69" s="10" t="str">
        <f t="shared" si="97"/>
        <v>$ADB$69</v>
      </c>
      <c r="ADM69" s="29" t="str">
        <f ca="1">IF(ADN69="","",SUM(1+MAXA(ADM$1:ADM68)))</f>
        <v/>
      </c>
      <c r="ADN69" s="8" t="str" cm="1">
        <f t="array" aca="1" ref="ADN69" ca="1">IF(ISNUMBER(SEARCH(ADN$1,INDEX(INDIRECT(ADO$1),ROW(ADL69),1)))=TRUE,INDIRECT(ADL69),"")</f>
        <v/>
      </c>
      <c r="ADO69" s="13" t="s">
        <v>1192</v>
      </c>
      <c r="ADP69" s="13" t="s">
        <v>1192</v>
      </c>
      <c r="ADQ69" s="13" t="s">
        <v>1192</v>
      </c>
      <c r="ADR69" s="13" t="s">
        <v>1192</v>
      </c>
      <c r="ADS69" s="13" t="s">
        <v>1192</v>
      </c>
      <c r="ADT69" s="13"/>
      <c r="ADU69" s="13"/>
      <c r="ADV69" s="13"/>
      <c r="ADW69" s="13"/>
      <c r="ADX69" s="13"/>
      <c r="ADY69" s="13"/>
      <c r="ADZ69" s="13" t="s">
        <v>1192</v>
      </c>
      <c r="AEA69" s="10" t="str">
        <f t="shared" ca="1" si="127"/>
        <v/>
      </c>
      <c r="AEB69" s="22"/>
      <c r="AEC69" s="6"/>
      <c r="AED69" s="37"/>
      <c r="AEE69" s="15"/>
      <c r="AEF69" s="15"/>
      <c r="AEG69" s="79"/>
      <c r="AEH69" s="10" t="str" cm="1">
        <f t="array" aca="1" ref="AEH69" ca="1">IF(INDIRECT(ADDRESS(ROW(),COLUMN()-6))="","X",IF(INDIRECT(ADDRESS(ROW(),COLUMN()-5))="",0,"OK"))</f>
        <v>X</v>
      </c>
      <c r="AEI69" s="29" t="str">
        <f ca="1">IF(AEJ69="","",SUM(1+MAXA(AEI$1:AEI68)))</f>
        <v/>
      </c>
      <c r="AEJ69" s="8" t="str" cm="1">
        <f t="array" aca="1" ref="AEJ69" ca="1">IF(AEH69=0,INDIRECT(ADDRESS(ROW(),COLUMN()-8)),"")</f>
        <v/>
      </c>
      <c r="AEK69" s="33" t="s">
        <v>1192</v>
      </c>
      <c r="AEL69" s="10" t="str">
        <f t="shared" si="98"/>
        <v>$AEB$69</v>
      </c>
      <c r="AEM69" s="29" t="str">
        <f ca="1">IF(AEN69="","",SUM(1+MAXA(AEM$1:AEM68)))</f>
        <v/>
      </c>
      <c r="AEN69" s="8" t="str" cm="1">
        <f t="array" aca="1" ref="AEN69" ca="1">IF(ISNUMBER(SEARCH(AEN$1,INDEX(INDIRECT(AEO$1),ROW(AEL69),1)))=TRUE,INDIRECT(AEL69),"")</f>
        <v/>
      </c>
      <c r="AEO69" s="13" t="s">
        <v>1192</v>
      </c>
      <c r="AEP69" s="13" t="s">
        <v>1192</v>
      </c>
      <c r="AEQ69" s="13" t="s">
        <v>1192</v>
      </c>
      <c r="AER69" s="13" t="s">
        <v>1192</v>
      </c>
      <c r="AES69" s="13" t="s">
        <v>1192</v>
      </c>
      <c r="AET69" s="13" t="s">
        <v>1192</v>
      </c>
      <c r="AEU69" s="13" t="s">
        <v>1192</v>
      </c>
      <c r="AEV69" s="13" t="s">
        <v>1192</v>
      </c>
    </row>
    <row r="70" spans="2:828" s="4" customFormat="1" ht="24.75" customHeight="1" x14ac:dyDescent="0.2">
      <c r="B70" s="10" t="str">
        <f t="shared" ca="1" si="67"/>
        <v/>
      </c>
      <c r="C70" s="8"/>
      <c r="D70" s="10"/>
      <c r="E70" s="10"/>
      <c r="G70" s="81"/>
      <c r="H70" s="94"/>
      <c r="I70" s="10" t="str" cm="1">
        <f t="array" aca="1" ref="I70" ca="1">IF(INDIRECT(ADDRESS(ROW(),COLUMN()-6))="","X",IF(INDIRECT(ADDRESS(ROW(),COLUMN()-5))="",0,"OK"))</f>
        <v>X</v>
      </c>
      <c r="J70" s="29" t="str">
        <f ca="1">IF(K70="","",SUM(1+MAXA(J$1:J69)))</f>
        <v/>
      </c>
      <c r="K70" s="8" t="str" cm="1">
        <f t="array" aca="1" ref="K70" ca="1">IF(I70=0,INDIRECT(ADDRESS(ROW(),COLUMN()-8)),"")</f>
        <v/>
      </c>
      <c r="L70" s="31"/>
      <c r="M70" s="10" t="str">
        <f t="shared" si="68"/>
        <v>$C$70</v>
      </c>
      <c r="N70" s="29" t="str">
        <f ca="1">IF(O70="","",SUM(1+MAXA(N$1:N69)))</f>
        <v/>
      </c>
      <c r="O70" s="8" t="str" cm="1">
        <f t="array" aca="1" ref="O70" ca="1">IF(ISNUMBER(SEARCH(O$1,INDEX(INDIRECT($P$1),ROW(M70),1)))=TRUE,INDIRECT(M70),"")</f>
        <v/>
      </c>
      <c r="P70" s="13" t="s">
        <v>1192</v>
      </c>
      <c r="Q70" s="13" t="s">
        <v>1192</v>
      </c>
      <c r="R70" s="13"/>
      <c r="S70" s="13"/>
      <c r="T70" s="13"/>
      <c r="U70" s="13"/>
      <c r="V70" s="13"/>
      <c r="W70" s="13"/>
      <c r="X70" s="13"/>
      <c r="Y70" s="13" t="s">
        <v>1192</v>
      </c>
      <c r="Z70" s="13" t="s">
        <v>1192</v>
      </c>
      <c r="AA70" s="10" t="str">
        <f t="shared" ca="1" si="128"/>
        <v/>
      </c>
      <c r="AB70" s="8"/>
      <c r="AC70" s="10"/>
      <c r="AD70" s="10"/>
      <c r="AF70" s="81"/>
      <c r="AG70" s="81"/>
      <c r="AH70" s="10" t="str" cm="1">
        <f t="array" aca="1" ref="AH70" ca="1">IF(INDIRECT(ADDRESS(ROW(),COLUMN()-6))="","X",IF(INDIRECT(ADDRESS(ROW(),COLUMN()-5))="",0,"OK"))</f>
        <v>X</v>
      </c>
      <c r="AI70" s="29" t="str">
        <f ca="1">IF(AJ70="","",SUM(1+MAXA(AI$1:AI69)))</f>
        <v/>
      </c>
      <c r="AJ70" s="8" t="str" cm="1">
        <f t="array" aca="1" ref="AJ70" ca="1">IF(AH70=0,INDIRECT(ADDRESS(ROW(),COLUMN()-8)),"")</f>
        <v/>
      </c>
      <c r="AK70" s="31"/>
      <c r="AL70" s="10" t="str">
        <f t="shared" si="69"/>
        <v>$AB$70</v>
      </c>
      <c r="AM70" s="29" t="str">
        <f ca="1">IF(AN70="","",SUM(1+MAXA(AM$1:AM69)))</f>
        <v/>
      </c>
      <c r="AN70" s="8" t="str" cm="1">
        <f t="array" aca="1" ref="AN70" ca="1">IF(ISNUMBER(SEARCH(AN$1,INDEX(INDIRECT($AO$1),ROW(AL70),1)))=TRUE,INDIRECT(AL70),"")</f>
        <v/>
      </c>
      <c r="AO70" s="13" t="s">
        <v>1192</v>
      </c>
      <c r="AP70" s="13" t="s">
        <v>1192</v>
      </c>
      <c r="AQ70" s="13" t="s">
        <v>1192</v>
      </c>
      <c r="AR70" s="13"/>
      <c r="AS70" s="13"/>
      <c r="AT70" s="13"/>
      <c r="AU70" s="13"/>
      <c r="AV70" s="13"/>
      <c r="AW70" s="13"/>
      <c r="AX70" s="13" t="s">
        <v>1192</v>
      </c>
      <c r="AY70" s="13" t="s">
        <v>1192</v>
      </c>
      <c r="AZ70" s="13" t="s">
        <v>1192</v>
      </c>
      <c r="BA70" s="10" t="str">
        <f t="shared" ca="1" si="99"/>
        <v/>
      </c>
      <c r="BB70" s="8" t="s">
        <v>528</v>
      </c>
      <c r="BC70" s="10" t="s">
        <v>529</v>
      </c>
      <c r="BD70" s="10" t="s">
        <v>530</v>
      </c>
      <c r="BE70" s="27" t="str" cm="1">
        <f t="array" aca="1" ref="BE70" ca="1">CONCATENATE($A$37,INDIRECT(ADDRESS(ROW(),COLUMN()-2)),"%20",INDIRECT(ADDRESS(ROW(),COLUMN()-1)),$A$39,INDIRECT(ADDRESS(ROW(),COLUMN()-2)),"%20",INDIRECT(ADDRESS(ROW(),COLUMN()-1)))</f>
        <v>https://maps.yandex.ru/?ll=38.671492%2035.569097&amp;z=16&amp;text=38.671492%2035.569097</v>
      </c>
      <c r="BF70" s="87" t="str" cm="1">
        <f t="array" aca="1" ref="BF70" ca="1">CONCATENATE($A$40,INDIRECT(ADDRESS(ROW(),COLUMN()-3)),"%2C",INDIRECT(ADDRESS(ROW(),COLUMN()-2)))</f>
        <v>https://maps.google.com/maps?q=38.671492%2C35.569097</v>
      </c>
      <c r="BG70" s="92" t="s">
        <v>3229</v>
      </c>
      <c r="BH70" s="10" t="str" cm="1">
        <f t="array" aca="1" ref="BH70" ca="1">IF(INDIRECT(ADDRESS(ROW(),COLUMN()-6))="","X",IF(INDIRECT(ADDRESS(ROW(),COLUMN()-5))="",0,"OK"))</f>
        <v>OK</v>
      </c>
      <c r="BI70" s="29" t="str">
        <f ca="1">IF(BJ70="","",SUM(1+MAXA(BI$1:BI69)))</f>
        <v/>
      </c>
      <c r="BJ70" s="8" t="str" cm="1">
        <f t="array" aca="1" ref="BJ70" ca="1">IF(BH70=0,INDIRECT(ADDRESS(ROW(),COLUMN()-8)),"")</f>
        <v/>
      </c>
      <c r="BK70" s="31"/>
      <c r="BL70" s="10" t="str">
        <f t="shared" si="70"/>
        <v>$BB$70</v>
      </c>
      <c r="BM70" s="29" t="str">
        <f ca="1">IF(BN70="","",SUM(1+MAXA(BM$1:BM69)))</f>
        <v/>
      </c>
      <c r="BN70" s="8" t="str" cm="1">
        <f t="array" aca="1" ref="BN70" ca="1">IF(ISNUMBER(SEARCH(BN$1,INDEX(INDIRECT(BO$1),ROW(BL70),1)))=TRUE,INDIRECT(BL70),"")</f>
        <v/>
      </c>
      <c r="BO70" s="13" t="s">
        <v>1192</v>
      </c>
      <c r="BP70" s="13" t="s">
        <v>1192</v>
      </c>
      <c r="BQ70" s="13" t="s">
        <v>1192</v>
      </c>
      <c r="BR70" s="13"/>
      <c r="BS70" s="13"/>
      <c r="BT70" s="13"/>
      <c r="BU70" s="13"/>
      <c r="BV70" s="13"/>
      <c r="BW70" s="13" t="s">
        <v>1192</v>
      </c>
      <c r="BX70" s="13" t="s">
        <v>1192</v>
      </c>
      <c r="BY70" s="13"/>
      <c r="BZ70" s="13"/>
      <c r="CA70" s="10" t="str">
        <f t="shared" ca="1" si="100"/>
        <v/>
      </c>
      <c r="CB70" s="22" t="s">
        <v>3574</v>
      </c>
      <c r="CC70" s="6" t="s">
        <v>3647</v>
      </c>
      <c r="CD70" s="6" t="s">
        <v>3646</v>
      </c>
      <c r="CE70" s="27" t="str" cm="1">
        <f t="array" aca="1" ref="CE70" ca="1">CONCATENATE($A$37,INDIRECT(ADDRESS(ROW(),COLUMN()-2)),"%20",INDIRECT(ADDRESS(ROW(),COLUMN()-1)),$A$39,INDIRECT(ADDRESS(ROW(),COLUMN()-2)),"%20",INDIRECT(ADDRESS(ROW(),COLUMN()-1)))</f>
        <v>https://maps.yandex.ru/?ll=38.718910%2035.452112&amp;z=16&amp;text=38.718910%2035.452112</v>
      </c>
      <c r="CF70" s="87" t="str" cm="1">
        <f t="array" aca="1" ref="CF70" ca="1">CONCATENATE($A$40,INDIRECT(ADDRESS(ROW(),COLUMN()-3)),"%2C",INDIRECT(ADDRESS(ROW(),COLUMN()-2)))</f>
        <v>https://maps.google.com/maps?q=38.718910%2C35.452112</v>
      </c>
      <c r="CG70" s="92" t="s">
        <v>3229</v>
      </c>
      <c r="CH70" s="10" t="str" cm="1">
        <f t="array" aca="1" ref="CH70" ca="1">IF(INDIRECT(ADDRESS(ROW(),COLUMN()-6))="","X",IF(INDIRECT(ADDRESS(ROW(),COLUMN()-5))="",0,"OK"))</f>
        <v>OK</v>
      </c>
      <c r="CI70" s="29" t="str">
        <f ca="1">IF(CJ70="","",SUM(1+MAXA(CI$1:CI69)))</f>
        <v/>
      </c>
      <c r="CJ70" s="8" t="str" cm="1">
        <f t="array" aca="1" ref="CJ70" ca="1">IF(CH70=0,INDIRECT(ADDRESS(ROW(),COLUMN()-8)),"")</f>
        <v/>
      </c>
      <c r="CK70" s="31"/>
      <c r="CL70" s="10" t="str">
        <f t="shared" si="71"/>
        <v>$CB$70</v>
      </c>
      <c r="CM70" s="29" t="str">
        <f ca="1">IF(CN70="","",SUM(1+MAXA(CM$1:CM69)))</f>
        <v/>
      </c>
      <c r="CN70" s="8" t="str" cm="1">
        <f t="array" aca="1" ref="CN70" ca="1">IF(ISNUMBER(SEARCH(CN$1,INDEX(INDIRECT(CO$1),ROW(CL70),1)))=TRUE,INDIRECT(CL70),"")</f>
        <v/>
      </c>
      <c r="CO70" s="13" t="s">
        <v>1192</v>
      </c>
      <c r="CP70" s="13"/>
      <c r="CQ70" s="13"/>
      <c r="CR70" s="13"/>
      <c r="CS70" s="13"/>
      <c r="CT70" s="13"/>
      <c r="CU70" s="13"/>
      <c r="CV70" s="13"/>
      <c r="CW70" s="13"/>
      <c r="CX70" s="13"/>
      <c r="CY70" s="13"/>
      <c r="CZ70" s="13" t="s">
        <v>1192</v>
      </c>
      <c r="DA70" s="10" t="str">
        <f t="shared" ca="1" si="65"/>
        <v/>
      </c>
      <c r="DB70" s="8"/>
      <c r="DC70" s="10"/>
      <c r="DD70" s="10"/>
      <c r="DF70" s="81"/>
      <c r="DG70" s="96"/>
      <c r="DH70" s="10" t="str" cm="1">
        <f t="array" aca="1" ref="DH70" ca="1">IF(INDIRECT(ADDRESS(ROW(),COLUMN()-6))="","X",IF(INDIRECT(ADDRESS(ROW(),COLUMN()-5))="",0,"OK"))</f>
        <v>X</v>
      </c>
      <c r="DI70" s="29" t="str">
        <f ca="1">IF(DJ70="","",SUM(1+MAXA(DI$1:DI69)))</f>
        <v/>
      </c>
      <c r="DJ70" s="8" t="str" cm="1">
        <f t="array" aca="1" ref="DJ70" ca="1">IF(DH70=0,INDIRECT(ADDRESS(ROW(),COLUMN()-8)),"")</f>
        <v/>
      </c>
      <c r="DK70" s="31"/>
      <c r="DL70" s="10" t="str">
        <f t="shared" si="66"/>
        <v>$DB$70</v>
      </c>
      <c r="DM70" s="29" t="str">
        <f ca="1">IF(DN70="","",SUM(1+MAXA(DM$1:DM69)))</f>
        <v/>
      </c>
      <c r="DN70" s="8" t="str" cm="1">
        <f t="array" aca="1" ref="DN70" ca="1">IF(ISNUMBER(SEARCH(DN$1,INDEX(INDIRECT(DO$1),ROW(DL70),1)))=TRUE,INDIRECT(DL70),"")</f>
        <v/>
      </c>
      <c r="DO70" s="13" t="s">
        <v>1192</v>
      </c>
      <c r="DP70" s="13"/>
      <c r="DQ70" s="13"/>
      <c r="DR70" s="13"/>
      <c r="DS70" s="13"/>
      <c r="DT70" s="13"/>
      <c r="DU70" s="13"/>
      <c r="DV70" s="13"/>
      <c r="DW70" s="13"/>
      <c r="DX70" s="13"/>
      <c r="DY70" s="13"/>
      <c r="DZ70" s="13" t="s">
        <v>1192</v>
      </c>
      <c r="EA70" s="10" t="str">
        <f t="shared" ca="1" si="101"/>
        <v/>
      </c>
      <c r="EB70" s="22"/>
      <c r="EC70" s="14"/>
      <c r="ED70" s="14"/>
      <c r="EE70" s="15"/>
      <c r="EF70" s="15"/>
      <c r="EG70" s="92"/>
      <c r="EH70" s="10" t="str" cm="1">
        <f t="array" aca="1" ref="EH70" ca="1">IF(INDIRECT(ADDRESS(ROW(),COLUMN()-6))="","X",IF(INDIRECT(ADDRESS(ROW(),COLUMN()-5))="",0,"OK"))</f>
        <v>X</v>
      </c>
      <c r="EI70" s="29" t="str">
        <f ca="1">IF(EJ70="","",SUM(1+MAXA(EI$1:EI69)))</f>
        <v/>
      </c>
      <c r="EJ70" s="8" t="str" cm="1">
        <f t="array" aca="1" ref="EJ70" ca="1">IF(EH70=0,INDIRECT(ADDRESS(ROW(),COLUMN()-8)),"")</f>
        <v/>
      </c>
      <c r="EK70" s="31"/>
      <c r="EL70" s="10" t="str">
        <f t="shared" si="72"/>
        <v>$EB$70</v>
      </c>
      <c r="EM70" s="29" t="str">
        <f ca="1">IF(EN70="","",SUM(1+MAXA(EM$1:EM69)))</f>
        <v/>
      </c>
      <c r="EN70" s="8" t="str" cm="1">
        <f t="array" aca="1" ref="EN70" ca="1">IF(ISNUMBER(SEARCH(EN$1,INDEX(INDIRECT(EO$1),ROW(EL70),1)))=TRUE,INDIRECT(EL70),"")</f>
        <v/>
      </c>
      <c r="EO70" s="13" t="s">
        <v>1192</v>
      </c>
      <c r="EP70" s="13"/>
      <c r="EQ70" s="13"/>
      <c r="ER70" s="13"/>
      <c r="ES70" s="13"/>
      <c r="ET70" s="13"/>
      <c r="EU70" s="13"/>
      <c r="EV70" s="13"/>
      <c r="EW70" s="13"/>
      <c r="EX70" s="13"/>
      <c r="EY70" s="13"/>
      <c r="EZ70" s="13"/>
      <c r="FA70" s="10" t="str">
        <f t="shared" ca="1" si="102"/>
        <v/>
      </c>
      <c r="FB70" s="22" t="s">
        <v>896</v>
      </c>
      <c r="FC70" s="14" t="s">
        <v>897</v>
      </c>
      <c r="FD70" s="14" t="s">
        <v>898</v>
      </c>
      <c r="FE70" s="27" t="str" cm="1">
        <f t="array" aca="1" ref="FE70" ca="1">CONCATENATE($A$37,INDIRECT(ADDRESS(ROW(),COLUMN()-2)),"%20",INDIRECT(ADDRESS(ROW(),COLUMN()-1)),$A$39,INDIRECT(ADDRESS(ROW(),COLUMN()-2)),"%20",INDIRECT(ADDRESS(ROW(),COLUMN()-1)))</f>
        <v>https://maps.yandex.ru/?ll=38.680773%2035.419586&amp;z=16&amp;text=38.680773%2035.419586</v>
      </c>
      <c r="FF70" s="87" t="str" cm="1">
        <f t="array" aca="1" ref="FF70" ca="1">CONCATENATE($A$40,INDIRECT(ADDRESS(ROW(),COLUMN()-3)),"%2C",INDIRECT(ADDRESS(ROW(),COLUMN()-2)))</f>
        <v>https://maps.google.com/maps?q=38.680773%2C35.419586</v>
      </c>
      <c r="FG70" s="92" t="s">
        <v>3229</v>
      </c>
      <c r="FH70" s="10" t="str" cm="1">
        <f t="array" aca="1" ref="FH70" ca="1">IF(INDIRECT(ADDRESS(ROW(),COLUMN()-6))="","X",IF(INDIRECT(ADDRESS(ROW(),COLUMN()-5))="",0,"OK"))</f>
        <v>OK</v>
      </c>
      <c r="FI70" s="29" t="str">
        <f ca="1">IF(FJ70="","",SUM(1+MAXA(FI$1:FI69)))</f>
        <v/>
      </c>
      <c r="FJ70" s="8" t="str" cm="1">
        <f t="array" aca="1" ref="FJ70" ca="1">IF(FH70=0,INDIRECT(ADDRESS(ROW(),COLUMN()-8)),"")</f>
        <v/>
      </c>
      <c r="FK70" s="31"/>
      <c r="FL70" s="10" t="str">
        <f t="shared" si="73"/>
        <v>$FB$70</v>
      </c>
      <c r="FM70" s="29" t="str">
        <f ca="1">IF(FN70="","",SUM(1+MAXA(FM$1:FM69)))</f>
        <v/>
      </c>
      <c r="FN70" s="8" t="str" cm="1">
        <f t="array" aca="1" ref="FN70" ca="1">IF(ISNUMBER(SEARCH(FN$1,INDEX(INDIRECT(FO$1),ROW(FL70),1)))=TRUE,INDIRECT(FL70),"")</f>
        <v/>
      </c>
      <c r="FO70" s="13" t="s">
        <v>1192</v>
      </c>
      <c r="FP70" s="13" t="s">
        <v>1192</v>
      </c>
      <c r="FQ70" s="13" t="s">
        <v>1192</v>
      </c>
      <c r="FR70" s="13" t="s">
        <v>1192</v>
      </c>
      <c r="FS70" s="13" t="s">
        <v>1192</v>
      </c>
      <c r="FT70" s="13"/>
      <c r="FU70" s="13"/>
      <c r="FV70" s="13"/>
      <c r="FW70" s="13"/>
      <c r="FX70" s="13"/>
      <c r="FY70" s="13"/>
      <c r="FZ70" s="13"/>
      <c r="GA70" s="10" t="str">
        <f t="shared" ca="1" si="103"/>
        <v/>
      </c>
      <c r="GB70" s="22"/>
      <c r="GC70" s="14"/>
      <c r="GD70" s="14"/>
      <c r="GE70" s="24"/>
      <c r="GF70" s="88"/>
      <c r="GG70" s="115"/>
      <c r="GH70" s="10" t="str" cm="1">
        <f t="array" aca="1" ref="GH70" ca="1">IF(INDIRECT(ADDRESS(ROW(),COLUMN()-6))="","X",IF(INDIRECT(ADDRESS(ROW(),COLUMN()-5))="",0,"OK"))</f>
        <v>X</v>
      </c>
      <c r="GI70" s="29" t="str">
        <f ca="1">IF(GJ70="","",SUM(1+MAXA(GI$1:GI69)))</f>
        <v/>
      </c>
      <c r="GJ70" s="8" t="str" cm="1">
        <f t="array" aca="1" ref="GJ70" ca="1">IF(GH70=0,INDIRECT(ADDRESS(ROW(),COLUMN()-8)),"")</f>
        <v/>
      </c>
      <c r="GK70" s="31"/>
      <c r="GL70" s="10" t="str">
        <f t="shared" si="74"/>
        <v>$GB$70</v>
      </c>
      <c r="GM70" s="29" t="str">
        <f ca="1">IF(GN70="","",SUM(1+MAXA(GM$1:GM69)))</f>
        <v/>
      </c>
      <c r="GN70" s="8" t="str" cm="1">
        <f t="array" aca="1" ref="GN70" ca="1">IF(ISNUMBER(SEARCH(GN$1,INDEX(INDIRECT(GO$1),ROW(GL70),1)))=TRUE,INDIRECT(GL70),"")</f>
        <v/>
      </c>
      <c r="GO70" s="13" t="s">
        <v>1192</v>
      </c>
      <c r="GP70" s="13" t="s">
        <v>1192</v>
      </c>
      <c r="GQ70" s="13" t="s">
        <v>1192</v>
      </c>
      <c r="GR70" s="13" t="s">
        <v>1192</v>
      </c>
      <c r="GS70" s="13" t="s">
        <v>1192</v>
      </c>
      <c r="GT70" s="13"/>
      <c r="GU70" s="13"/>
      <c r="GV70" s="13"/>
      <c r="GW70" s="13"/>
      <c r="GX70" s="13"/>
      <c r="GY70" s="13"/>
      <c r="GZ70" s="13"/>
      <c r="HA70" s="10" t="str">
        <f t="shared" ca="1" si="104"/>
        <v/>
      </c>
      <c r="HB70" s="22"/>
      <c r="HC70" s="14"/>
      <c r="HD70" s="14"/>
      <c r="HE70" s="23"/>
      <c r="HF70" s="23"/>
      <c r="HG70" s="79"/>
      <c r="HH70" s="10" t="str" cm="1">
        <f t="array" aca="1" ref="HH70" ca="1">IF(INDIRECT(ADDRESS(ROW(),COLUMN()-6))="","X",IF(INDIRECT(ADDRESS(ROW(),COLUMN()-5))="",0,"OK"))</f>
        <v>X</v>
      </c>
      <c r="HI70" s="29" t="str">
        <f ca="1">IF(HJ70="","",SUM(1+MAXA(HI$1:HI69)))</f>
        <v/>
      </c>
      <c r="HJ70" s="8" t="str" cm="1">
        <f t="array" aca="1" ref="HJ70" ca="1">IF(HH70=0,INDIRECT(ADDRESS(ROW(),COLUMN()-8)),"")</f>
        <v/>
      </c>
      <c r="HK70" s="31"/>
      <c r="HL70" s="10" t="str">
        <f t="shared" si="75"/>
        <v>$HB$70</v>
      </c>
      <c r="HM70" s="29" t="str">
        <f ca="1">IF(HN70="","",SUM(1+MAXA(HM$1:HM69)))</f>
        <v/>
      </c>
      <c r="HN70" s="8" t="str" cm="1">
        <f t="array" aca="1" ref="HN70" ca="1">IF(ISNUMBER(SEARCH(HN$1,INDEX(INDIRECT(HO$1),ROW(HL70),1)))=TRUE,INDIRECT(HL70),"")</f>
        <v/>
      </c>
      <c r="HO70" s="13" t="s">
        <v>1192</v>
      </c>
      <c r="HP70" s="13" t="s">
        <v>1192</v>
      </c>
      <c r="HQ70" s="13" t="s">
        <v>1192</v>
      </c>
      <c r="HR70" s="13"/>
      <c r="HS70" s="13"/>
      <c r="HT70" s="13"/>
      <c r="HU70" s="13"/>
      <c r="HV70" s="13"/>
      <c r="HW70" s="13"/>
      <c r="HX70" s="13"/>
      <c r="HY70" s="13" t="s">
        <v>1192</v>
      </c>
      <c r="HZ70" s="13" t="s">
        <v>1192</v>
      </c>
      <c r="IA70" s="10" t="str">
        <f t="shared" ca="1" si="105"/>
        <v/>
      </c>
      <c r="IB70" s="22" t="s">
        <v>874</v>
      </c>
      <c r="IC70" s="14" t="s">
        <v>875</v>
      </c>
      <c r="ID70" s="14" t="s">
        <v>876</v>
      </c>
      <c r="IE70" s="27" t="str" cm="1">
        <f t="array" aca="1" ref="IE70" ca="1">CONCATENATE($A$37,INDIRECT(ADDRESS(ROW(),COLUMN()-2)),"%20",INDIRECT(ADDRESS(ROW(),COLUMN()-1)),$A$39,INDIRECT(ADDRESS(ROW(),COLUMN()-2)),"%20",INDIRECT(ADDRESS(ROW(),COLUMN()-1)))</f>
        <v>https://maps.yandex.ru/?ll=38.810292%2035.500331&amp;z=16&amp;text=38.810292%2035.500331</v>
      </c>
      <c r="IF70" s="87" t="str" cm="1">
        <f t="array" aca="1" ref="IF70" ca="1">CONCATENATE($A$40,INDIRECT(ADDRESS(ROW(),COLUMN()-3)),"%2C",INDIRECT(ADDRESS(ROW(),COLUMN()-2)))</f>
        <v>https://maps.google.com/maps?q=38.810292%2C35.500331</v>
      </c>
      <c r="IG70" s="79" t="s">
        <v>3229</v>
      </c>
      <c r="IH70" s="10" t="str" cm="1">
        <f t="array" aca="1" ref="IH70" ca="1">IF(INDIRECT(ADDRESS(ROW(),COLUMN()-6))="","X",IF(INDIRECT(ADDRESS(ROW(),COLUMN()-5))="",0,"OK"))</f>
        <v>OK</v>
      </c>
      <c r="II70" s="29" t="str">
        <f ca="1">IF(IJ70="","",SUM(1+MAXA(II$1:II69)))</f>
        <v/>
      </c>
      <c r="IJ70" s="8" t="str" cm="1">
        <f t="array" aca="1" ref="IJ70" ca="1">IF(IH70=0,INDIRECT(ADDRESS(ROW(),COLUMN()-8)),"")</f>
        <v/>
      </c>
      <c r="IK70" s="31"/>
      <c r="IL70" s="10" t="str">
        <f t="shared" si="76"/>
        <v>$IB$70</v>
      </c>
      <c r="IM70" s="29" t="str">
        <f ca="1">IF(IN70="","",SUM(1+MAXA(IM$1:IM69)))</f>
        <v/>
      </c>
      <c r="IN70" s="8" t="str" cm="1">
        <f t="array" aca="1" ref="IN70" ca="1">IF(ISNUMBER(SEARCH(IN$1,INDEX(INDIRECT(IO$1),ROW(IL70),1)))=TRUE,INDIRECT(IL70),"")</f>
        <v/>
      </c>
      <c r="IO70" s="13" t="s">
        <v>1192</v>
      </c>
      <c r="IP70" s="13" t="s">
        <v>1192</v>
      </c>
      <c r="IQ70" s="13" t="s">
        <v>1192</v>
      </c>
      <c r="IR70" s="13"/>
      <c r="IS70" s="13"/>
      <c r="IT70" s="13"/>
      <c r="IU70" s="13"/>
      <c r="IV70" s="13"/>
      <c r="IW70" s="13"/>
      <c r="IX70" s="13" t="s">
        <v>1192</v>
      </c>
      <c r="IY70" s="13" t="s">
        <v>1192</v>
      </c>
      <c r="IZ70" s="13" t="s">
        <v>1192</v>
      </c>
      <c r="JA70" s="10" t="str">
        <f t="shared" ca="1" si="106"/>
        <v/>
      </c>
      <c r="JB70" s="22"/>
      <c r="JC70" s="14"/>
      <c r="JD70" s="14"/>
      <c r="JE70" s="24"/>
      <c r="JF70" s="88"/>
      <c r="JG70" s="101"/>
      <c r="JH70" s="10" t="str" cm="1">
        <f t="array" aca="1" ref="JH70" ca="1">IF(INDIRECT(ADDRESS(ROW(),COLUMN()-6))="","X",IF(INDIRECT(ADDRESS(ROW(),COLUMN()-5))="",0,"OK"))</f>
        <v>X</v>
      </c>
      <c r="JI70" s="29" t="str">
        <f ca="1">IF(JJ70="","",SUM(1+MAXA(JI$1:JI69)))</f>
        <v/>
      </c>
      <c r="JJ70" s="8" t="str" cm="1">
        <f t="array" aca="1" ref="JJ70" ca="1">IF(JH70=0,INDIRECT(ADDRESS(ROW(),COLUMN()-8)),"")</f>
        <v/>
      </c>
      <c r="JK70" s="31"/>
      <c r="JL70" s="10" t="str">
        <f t="shared" si="77"/>
        <v>$JB$70</v>
      </c>
      <c r="JM70" s="29" t="str">
        <f ca="1">IF(JN70="","",SUM(1+MAXA(JM$1:JM69)))</f>
        <v/>
      </c>
      <c r="JN70" s="8" t="str" cm="1">
        <f t="array" aca="1" ref="JN70" ca="1">IF(ISNUMBER(SEARCH(JN$1,INDEX(INDIRECT(JO$1),ROW(JL70),1)))=TRUE,INDIRECT(JL70),"")</f>
        <v/>
      </c>
      <c r="JO70" s="13" t="s">
        <v>1192</v>
      </c>
      <c r="JP70" s="13" t="s">
        <v>1192</v>
      </c>
      <c r="JQ70" s="13" t="s">
        <v>1192</v>
      </c>
      <c r="JR70" s="13"/>
      <c r="JS70" s="13"/>
      <c r="JT70" s="13"/>
      <c r="JU70" s="13"/>
      <c r="JV70" s="13"/>
      <c r="JW70" s="13"/>
      <c r="JX70" s="13" t="s">
        <v>1192</v>
      </c>
      <c r="JY70" s="13" t="s">
        <v>1192</v>
      </c>
      <c r="JZ70" s="13" t="s">
        <v>1192</v>
      </c>
      <c r="KA70" s="10" t="str">
        <f t="shared" ca="1" si="107"/>
        <v/>
      </c>
      <c r="KB70" s="22" t="s">
        <v>877</v>
      </c>
      <c r="KC70" s="14" t="s">
        <v>878</v>
      </c>
      <c r="KD70" s="14" t="s">
        <v>879</v>
      </c>
      <c r="KE70" s="27" t="str" cm="1">
        <f t="array" aca="1" ref="KE70" ca="1">CONCATENATE($A$37,INDIRECT(ADDRESS(ROW(),COLUMN()-2)),"%20",INDIRECT(ADDRESS(ROW(),COLUMN()-1)),$A$39,INDIRECT(ADDRESS(ROW(),COLUMN()-2)),"%20",INDIRECT(ADDRESS(ROW(),COLUMN()-1)))</f>
        <v>https://maps.yandex.ru/?ll=38.599836%2035.750447&amp;z=16&amp;text=38.599836%2035.750447</v>
      </c>
      <c r="KF70" s="87" t="str" cm="1">
        <f t="array" aca="1" ref="KF70" ca="1">CONCATENATE($A$40,INDIRECT(ADDRESS(ROW(),COLUMN()-3)),"%2C",INDIRECT(ADDRESS(ROW(),COLUMN()-2)))</f>
        <v>https://maps.google.com/maps?q=38.599836%2C35.750447</v>
      </c>
      <c r="KG70" s="79" t="s">
        <v>3229</v>
      </c>
      <c r="KH70" s="10" t="str" cm="1">
        <f t="array" aca="1" ref="KH70" ca="1">IF(INDIRECT(ADDRESS(ROW(),COLUMN()-6))="","X",IF(INDIRECT(ADDRESS(ROW(),COLUMN()-5))="",0,"OK"))</f>
        <v>OK</v>
      </c>
      <c r="KI70" s="29" t="str">
        <f ca="1">IF(KJ70="","",SUM(1+MAXA(KI$1:KI69)))</f>
        <v/>
      </c>
      <c r="KJ70" s="8" t="str" cm="1">
        <f t="array" aca="1" ref="KJ70" ca="1">IF(KH70=0,INDIRECT(ADDRESS(ROW(),COLUMN()-8)),"")</f>
        <v/>
      </c>
      <c r="KK70" s="31"/>
      <c r="KL70" s="10" t="str">
        <f t="shared" si="78"/>
        <v>$KB$70</v>
      </c>
      <c r="KM70" s="29" t="str">
        <f ca="1">IF(KN70="","",SUM(1+MAXA(KM$1:KM69)))</f>
        <v/>
      </c>
      <c r="KN70" s="8" t="str" cm="1">
        <f t="array" aca="1" ref="KN70" ca="1">IF(ISNUMBER(SEARCH(KN$1,INDEX(INDIRECT(KO$1),ROW(KL70),1)))=TRUE,INDIRECT(KL70),"")</f>
        <v/>
      </c>
      <c r="KO70" s="13" t="s">
        <v>1192</v>
      </c>
      <c r="KP70" s="13" t="s">
        <v>1192</v>
      </c>
      <c r="KQ70" s="13" t="s">
        <v>1192</v>
      </c>
      <c r="KR70" s="13"/>
      <c r="KS70" s="13"/>
      <c r="KT70" s="13"/>
      <c r="KU70" s="13"/>
      <c r="KV70" s="13"/>
      <c r="KW70" s="13"/>
      <c r="KX70" s="13"/>
      <c r="KY70" s="13" t="s">
        <v>1192</v>
      </c>
      <c r="KZ70" s="13" t="s">
        <v>1192</v>
      </c>
      <c r="LA70" s="10" t="str">
        <f t="shared" ca="1" si="108"/>
        <v/>
      </c>
      <c r="LB70" s="8"/>
      <c r="LC70" s="10"/>
      <c r="LD70" s="10"/>
      <c r="LG70" s="79"/>
      <c r="LH70" s="10" t="str" cm="1">
        <f t="array" aca="1" ref="LH70" ca="1">IF(INDIRECT(ADDRESS(ROW(),COLUMN()-6))="","X",IF(INDIRECT(ADDRESS(ROW(),COLUMN()-5))="",0,"OK"))</f>
        <v>X</v>
      </c>
      <c r="LI70" s="29" t="str">
        <f ca="1">IF(LJ70="","",SUM(1+MAXA(LI$1:LI69)))</f>
        <v/>
      </c>
      <c r="LJ70" s="8" t="str" cm="1">
        <f t="array" aca="1" ref="LJ70" ca="1">IF(LH70=0,INDIRECT(ADDRESS(ROW(),COLUMN()-8)),"")</f>
        <v/>
      </c>
      <c r="LK70" s="31"/>
      <c r="LL70" s="10" t="str">
        <f t="shared" si="79"/>
        <v>$LB$70</v>
      </c>
      <c r="LM70" s="29" t="str">
        <f ca="1">IF(LN70="","",SUM(1+MAXA(LM$1:LM69)))</f>
        <v/>
      </c>
      <c r="LN70" s="8" t="str" cm="1">
        <f t="array" aca="1" ref="LN70" ca="1">IF(ISNUMBER(SEARCH(LN$1,INDEX(INDIRECT(LO$1),ROW(LL70),1)))=TRUE,INDIRECT(LL70),"")</f>
        <v/>
      </c>
      <c r="LO70" s="13" t="s">
        <v>1192</v>
      </c>
      <c r="LP70" s="13" t="s">
        <v>1192</v>
      </c>
      <c r="LQ70" s="13" t="s">
        <v>1192</v>
      </c>
      <c r="LR70" s="13" t="s">
        <v>1192</v>
      </c>
      <c r="LS70" s="13"/>
      <c r="LT70" s="13"/>
      <c r="LU70" s="13"/>
      <c r="LV70" s="13"/>
      <c r="LW70" s="13"/>
      <c r="LX70" s="13"/>
      <c r="LY70" s="13" t="s">
        <v>1192</v>
      </c>
      <c r="LZ70" s="13" t="s">
        <v>1192</v>
      </c>
      <c r="MA70" s="10" t="str">
        <f t="shared" ca="1" si="109"/>
        <v/>
      </c>
      <c r="MB70" s="16"/>
      <c r="MC70" s="17" t="s">
        <v>857</v>
      </c>
      <c r="MD70" s="18"/>
      <c r="ME70" s="17"/>
      <c r="MF70" s="17"/>
      <c r="MG70" s="79" t="s">
        <v>3229</v>
      </c>
      <c r="MH70" s="10" t="str" cm="1">
        <f t="array" aca="1" ref="MH70" ca="1">IF(INDIRECT(ADDRESS(ROW(),COLUMN()-6))="","X",IF(INDIRECT(ADDRESS(ROW(),COLUMN()-5))="",0,"OK"))</f>
        <v>X</v>
      </c>
      <c r="MI70" s="29" t="str">
        <f ca="1">IF(MJ70="","",SUM(1+MAXA(MI$1:MI69)))</f>
        <v/>
      </c>
      <c r="MJ70" s="8" t="str" cm="1">
        <f t="array" aca="1" ref="MJ70" ca="1">IF(MH70=0,INDIRECT(ADDRESS(ROW(),COLUMN()-8)),"")</f>
        <v/>
      </c>
      <c r="MK70" s="31"/>
      <c r="ML70" s="10" t="str">
        <f t="shared" si="80"/>
        <v>$MB$70</v>
      </c>
      <c r="MM70" s="29" t="str">
        <f ca="1">IF(MN70="","",SUM(1+MAXA(MM$1:MM69)))</f>
        <v/>
      </c>
      <c r="MN70" s="8" t="str" cm="1">
        <f t="array" aca="1" ref="MN70" ca="1">IF(ISNUMBER(SEARCH(MN$1,INDEX(INDIRECT(MO$1),ROW(ML70),1)))=TRUE,INDIRECT(ML70),"")</f>
        <v/>
      </c>
      <c r="MO70" s="13" t="s">
        <v>1192</v>
      </c>
      <c r="MP70" s="13" t="s">
        <v>1192</v>
      </c>
      <c r="MQ70" s="13" t="s">
        <v>1192</v>
      </c>
      <c r="MR70" s="13"/>
      <c r="MS70" s="13"/>
      <c r="MT70" s="13"/>
      <c r="MU70" s="13"/>
      <c r="MV70" s="13"/>
      <c r="MW70" s="13" t="s">
        <v>1192</v>
      </c>
      <c r="MX70" s="13"/>
      <c r="MY70" s="13" t="s">
        <v>1192</v>
      </c>
      <c r="MZ70" s="13" t="s">
        <v>1192</v>
      </c>
      <c r="NA70" s="10" t="str">
        <f t="shared" ca="1" si="110"/>
        <v/>
      </c>
      <c r="NB70" s="5"/>
      <c r="NC70" s="6"/>
      <c r="ND70" s="6"/>
      <c r="NE70" s="7"/>
      <c r="NF70" s="7"/>
      <c r="NG70" s="83"/>
      <c r="NH70" s="10" t="str" cm="1">
        <f t="array" aca="1" ref="NH70" ca="1">IF(INDIRECT(ADDRESS(ROW(),COLUMN()-6))="","X",IF(INDIRECT(ADDRESS(ROW(),COLUMN()-5))="",0,"OK"))</f>
        <v>X</v>
      </c>
      <c r="NI70" s="29" t="str">
        <f ca="1">IF(NJ70="","",SUM(1+MAXA(NI$1:NI69)))</f>
        <v/>
      </c>
      <c r="NJ70" s="8" t="str" cm="1">
        <f t="array" aca="1" ref="NJ70" ca="1">IF(NH70=0,INDIRECT(ADDRESS(ROW(),COLUMN()-8)),"")</f>
        <v/>
      </c>
      <c r="NK70" s="31"/>
      <c r="NL70" s="10" t="str">
        <f t="shared" si="81"/>
        <v>$NB$70</v>
      </c>
      <c r="NM70" s="29" t="str">
        <f ca="1">IF(NN70="","",SUM(1+MAXA(NM$1:NM69)))</f>
        <v/>
      </c>
      <c r="NN70" s="8" t="str" cm="1">
        <f t="array" aca="1" ref="NN70" ca="1">IF(ISNUMBER(SEARCH(NN$1,INDEX(INDIRECT(NO$1),ROW(NL70),1)))=TRUE,INDIRECT(NL70),"")</f>
        <v/>
      </c>
      <c r="NO70" s="13" t="s">
        <v>1192</v>
      </c>
      <c r="NP70" s="13" t="s">
        <v>1192</v>
      </c>
      <c r="NQ70" s="13" t="s">
        <v>1192</v>
      </c>
      <c r="NR70" s="13"/>
      <c r="NS70" s="13"/>
      <c r="NT70" s="13"/>
      <c r="NU70" s="13"/>
      <c r="NV70" s="13"/>
      <c r="NW70" s="13"/>
      <c r="NX70" s="13" t="s">
        <v>1192</v>
      </c>
      <c r="NY70" s="13" t="s">
        <v>1192</v>
      </c>
      <c r="NZ70" s="13"/>
      <c r="OA70" s="10" t="str">
        <f t="shared" ca="1" si="111"/>
        <v/>
      </c>
      <c r="OB70" s="8" t="s">
        <v>1348</v>
      </c>
      <c r="OC70" s="3" t="s">
        <v>3932</v>
      </c>
      <c r="OD70" s="3" t="s">
        <v>3933</v>
      </c>
      <c r="OE70" s="27" t="str" cm="1">
        <f t="array" aca="1" ref="OE70" ca="1">CONCATENATE($A$37,INDIRECT(ADDRESS(ROW(),COLUMN()-2)),"%20",INDIRECT(ADDRESS(ROW(),COLUMN()-1)),$A$39,INDIRECT(ADDRESS(ROW(),COLUMN()-2)),"%20",INDIRECT(ADDRESS(ROW(),COLUMN()-1)))</f>
        <v>https://maps.yandex.ru/?ll=38.461530%2035.320541&amp;z=16&amp;text=38.461530%2035.320541</v>
      </c>
      <c r="OF70" s="87" t="str" cm="1">
        <f t="array" aca="1" ref="OF70" ca="1">CONCATENATE($A$40,INDIRECT(ADDRESS(ROW(),COLUMN()-3)),"%2C",INDIRECT(ADDRESS(ROW(),COLUMN()-2)))</f>
        <v>https://maps.google.com/maps?q=38.461530%2C35.320541</v>
      </c>
      <c r="OG70" s="79" t="s">
        <v>3229</v>
      </c>
      <c r="OH70" s="10" t="str" cm="1">
        <f t="array" aca="1" ref="OH70" ca="1">IF(INDIRECT(ADDRESS(ROW(),COLUMN()-6))="","X",IF(INDIRECT(ADDRESS(ROW(),COLUMN()-5))="",0,"OK"))</f>
        <v>OK</v>
      </c>
      <c r="OI70" s="29" t="str">
        <f ca="1">IF(OJ70="","",SUM(1+MAXA(OI$1:OI69)))</f>
        <v/>
      </c>
      <c r="OJ70" s="8" t="str" cm="1">
        <f t="array" aca="1" ref="OJ70" ca="1">IF(OH70=0,INDIRECT(ADDRESS(ROW(),COLUMN()-8)),"")</f>
        <v/>
      </c>
      <c r="OK70" s="31"/>
      <c r="OL70" s="10" t="str">
        <f t="shared" si="82"/>
        <v>$OB$70</v>
      </c>
      <c r="OM70" s="29" t="str">
        <f ca="1">IF(ON70="","",SUM(1+MAXA(OM$1:OM69)))</f>
        <v/>
      </c>
      <c r="ON70" s="8" t="str" cm="1">
        <f t="array" aca="1" ref="ON70" ca="1">IF(ISNUMBER(SEARCH(ON$1,INDEX(INDIRECT(OO$1),ROW(OL70),1)))=TRUE,INDIRECT(OL70),"")</f>
        <v/>
      </c>
      <c r="OO70" s="13" t="s">
        <v>1192</v>
      </c>
      <c r="OP70" s="13"/>
      <c r="OQ70" s="13"/>
      <c r="OR70" s="13"/>
      <c r="OS70" s="13"/>
      <c r="OT70" s="13"/>
      <c r="OU70" s="13"/>
      <c r="OV70" s="13"/>
      <c r="OW70" s="13"/>
      <c r="OX70" s="13"/>
      <c r="OY70" s="13"/>
      <c r="OZ70" s="13" t="s">
        <v>1192</v>
      </c>
      <c r="PA70" s="10" t="str">
        <f t="shared" ca="1" si="112"/>
        <v/>
      </c>
      <c r="PB70" s="22"/>
      <c r="PC70" s="15"/>
      <c r="PD70" s="14"/>
      <c r="PE70" s="23"/>
      <c r="PF70" s="23"/>
      <c r="PG70" s="79"/>
      <c r="PH70" s="10" t="str" cm="1">
        <f t="array" aca="1" ref="PH70" ca="1">IF(INDIRECT(ADDRESS(ROW(),COLUMN()-6))="","X",IF(INDIRECT(ADDRESS(ROW(),COLUMN()-5))="",0,"OK"))</f>
        <v>X</v>
      </c>
      <c r="PI70" s="29" t="str">
        <f ca="1">IF(PJ70="","",SUM(1+MAXA(PI$1:PI69)))</f>
        <v/>
      </c>
      <c r="PJ70" s="8" t="str" cm="1">
        <f t="array" aca="1" ref="PJ70" ca="1">IF(PH70=0,INDIRECT(ADDRESS(ROW(),COLUMN()-8)),"")</f>
        <v/>
      </c>
      <c r="PK70" s="31"/>
      <c r="PL70" s="10" t="str">
        <f t="shared" si="83"/>
        <v>$PB$70</v>
      </c>
      <c r="PM70" s="29" t="str">
        <f ca="1">IF(PN70="","",SUM(1+MAXA(PM$1:PM69)))</f>
        <v/>
      </c>
      <c r="PN70" s="8" t="str" cm="1">
        <f t="array" aca="1" ref="PN70" ca="1">IF(ISNUMBER(SEARCH(PN$1,INDEX(INDIRECT(PO$1),ROW(PL70),1)))=TRUE,INDIRECT(PL70),"")</f>
        <v/>
      </c>
      <c r="PO70" s="13" t="s">
        <v>1192</v>
      </c>
      <c r="PP70" s="13" t="s">
        <v>1192</v>
      </c>
      <c r="PQ70" s="13" t="s">
        <v>1192</v>
      </c>
      <c r="PR70" s="13" t="s">
        <v>1192</v>
      </c>
      <c r="PS70" s="13"/>
      <c r="PT70" s="13"/>
      <c r="PU70" s="13"/>
      <c r="PV70" s="13"/>
      <c r="PW70" s="13"/>
      <c r="PX70" s="13"/>
      <c r="PY70" s="13" t="s">
        <v>1192</v>
      </c>
      <c r="PZ70" s="13" t="s">
        <v>1192</v>
      </c>
      <c r="QA70" s="10" t="str">
        <f t="shared" ca="1" si="113"/>
        <v/>
      </c>
      <c r="QB70" s="22"/>
      <c r="QC70" s="6"/>
      <c r="QD70" s="6"/>
      <c r="QE70" s="24"/>
      <c r="QF70" s="24"/>
      <c r="QG70" s="79" t="s">
        <v>3239</v>
      </c>
      <c r="QH70" s="10" t="str" cm="1">
        <f t="array" aca="1" ref="QH70" ca="1">IF(INDIRECT(ADDRESS(ROW(),COLUMN()-6))="","X",IF(INDIRECT(ADDRESS(ROW(),COLUMN()-5))="",0,"OK"))</f>
        <v>X</v>
      </c>
      <c r="QI70" s="29" t="str">
        <f ca="1">IF(QJ70="","",SUM(1+MAXA(QI$1:QI69)))</f>
        <v/>
      </c>
      <c r="QJ70" s="8" t="str" cm="1">
        <f t="array" aca="1" ref="QJ70" ca="1">IF(QH70=0,INDIRECT(ADDRESS(ROW(),COLUMN()-8)),"")</f>
        <v/>
      </c>
      <c r="QK70" s="31"/>
      <c r="QL70" s="10" t="str">
        <f t="shared" si="84"/>
        <v>$QB$70</v>
      </c>
      <c r="QM70" s="29" t="str">
        <f ca="1">IF(QN70="","",SUM(1+MAXA(QM$1:QM69)))</f>
        <v/>
      </c>
      <c r="QN70" s="8" t="str" cm="1">
        <f t="array" aca="1" ref="QN70" ca="1">IF(ISNUMBER(SEARCH(QN$1,INDEX(INDIRECT(QO$1),ROW(QL70),1)))=TRUE,INDIRECT(QL70),"")</f>
        <v/>
      </c>
      <c r="QO70" s="13" t="s">
        <v>1192</v>
      </c>
      <c r="QP70" s="13" t="s">
        <v>1192</v>
      </c>
      <c r="QQ70" s="13" t="s">
        <v>1192</v>
      </c>
      <c r="QR70" s="13" t="s">
        <v>1192</v>
      </c>
      <c r="QS70" s="13"/>
      <c r="QT70" s="13"/>
      <c r="QU70" s="13"/>
      <c r="QV70" s="13"/>
      <c r="QW70" s="13"/>
      <c r="QX70" s="13"/>
      <c r="QY70" s="13" t="s">
        <v>1192</v>
      </c>
      <c r="QZ70" s="13" t="s">
        <v>1192</v>
      </c>
      <c r="RA70" s="10" t="str">
        <f t="shared" ca="1" si="114"/>
        <v/>
      </c>
      <c r="RB70" s="22"/>
      <c r="RC70" s="14"/>
      <c r="RD70" s="14"/>
      <c r="RE70" s="24"/>
      <c r="RF70" s="24"/>
      <c r="RG70" s="79"/>
      <c r="RH70" s="10" t="str" cm="1">
        <f t="array" aca="1" ref="RH70" ca="1">IF(INDIRECT(ADDRESS(ROW(),COLUMN()-6))="","X",IF(INDIRECT(ADDRESS(ROW(),COLUMN()-5))="",0,"OK"))</f>
        <v>X</v>
      </c>
      <c r="RI70" s="29" t="str">
        <f ca="1">IF(RJ70="","",SUM(1+MAXA(RI$1:RI69)))</f>
        <v/>
      </c>
      <c r="RJ70" s="8" t="str" cm="1">
        <f t="array" aca="1" ref="RJ70" ca="1">IF(RH70=0,INDIRECT(ADDRESS(ROW(),COLUMN()-8)),"")</f>
        <v/>
      </c>
      <c r="RK70" s="31"/>
      <c r="RL70" s="10" t="str">
        <f t="shared" si="85"/>
        <v>$RB$70</v>
      </c>
      <c r="RM70" s="29" t="str">
        <f ca="1">IF(RN70="","",SUM(1+MAXA(RM$1:RM69)))</f>
        <v/>
      </c>
      <c r="RN70" s="8" t="str" cm="1">
        <f t="array" aca="1" ref="RN70" ca="1">IF(ISNUMBER(SEARCH(RN$1,INDEX(INDIRECT(RO$1),ROW(RL70),1)))=TRUE,INDIRECT(RL70),"")</f>
        <v/>
      </c>
      <c r="RO70" s="13" t="s">
        <v>1192</v>
      </c>
      <c r="RP70" s="13" t="s">
        <v>1192</v>
      </c>
      <c r="RQ70" s="13" t="s">
        <v>1192</v>
      </c>
      <c r="RR70" s="13"/>
      <c r="RS70" s="13"/>
      <c r="RT70" s="13"/>
      <c r="RU70" s="13"/>
      <c r="RV70" s="13"/>
      <c r="RW70" s="13"/>
      <c r="RX70" s="13"/>
      <c r="RY70" s="13" t="s">
        <v>1192</v>
      </c>
      <c r="RZ70" s="13" t="s">
        <v>1192</v>
      </c>
      <c r="SA70" s="10" t="str">
        <f t="shared" ca="1" si="115"/>
        <v/>
      </c>
      <c r="SB70" s="22" t="s">
        <v>1864</v>
      </c>
      <c r="SC70" s="6" t="s">
        <v>1865</v>
      </c>
      <c r="SD70" s="6" t="s">
        <v>1866</v>
      </c>
      <c r="SE70" s="27" t="str" cm="1">
        <f t="array" aca="1" ref="SE70" ca="1">CONCATENATE($A$37,INDIRECT(ADDRESS(ROW(),COLUMN()-2)),"%20",INDIRECT(ADDRESS(ROW(),COLUMN()-1)),$A$39,INDIRECT(ADDRESS(ROW(),COLUMN()-2)),"%20",INDIRECT(ADDRESS(ROW(),COLUMN()-1)))</f>
        <v>https://maps.yandex.ru/?ll=38.903453%2036.445049&amp;z=16&amp;text=38.903453%2036.445049</v>
      </c>
      <c r="SF70" s="87" t="str" cm="1">
        <f t="array" aca="1" ref="SF70" ca="1">CONCATENATE($A$40,INDIRECT(ADDRESS(ROW(),COLUMN()-3)),"%2C",INDIRECT(ADDRESS(ROW(),COLUMN()-2)))</f>
        <v>https://maps.google.com/maps?q=38.903453%2C36.445049</v>
      </c>
      <c r="SG70" s="79" t="s">
        <v>3229</v>
      </c>
      <c r="SH70" s="10" t="str" cm="1">
        <f t="array" aca="1" ref="SH70" ca="1">IF(INDIRECT(ADDRESS(ROW(),COLUMN()-6))="","X",IF(INDIRECT(ADDRESS(ROW(),COLUMN()-5))="",0,"OK"))</f>
        <v>OK</v>
      </c>
      <c r="SI70" s="29" t="str">
        <f ca="1">IF(SJ70="","",SUM(1+MAXA(SI$1:SI69)))</f>
        <v/>
      </c>
      <c r="SJ70" s="8" t="str" cm="1">
        <f t="array" aca="1" ref="SJ70" ca="1">IF(SH70=0,INDIRECT(ADDRESS(ROW(),COLUMN()-8)),"")</f>
        <v/>
      </c>
      <c r="SK70" s="33" t="s">
        <v>1192</v>
      </c>
      <c r="SL70" s="10" t="str">
        <f t="shared" si="86"/>
        <v>$SB$70</v>
      </c>
      <c r="SM70" s="29" t="str">
        <f ca="1">IF(SN70="","",SUM(1+MAXA(SM$1:SM69)))</f>
        <v/>
      </c>
      <c r="SN70" s="8" t="str" cm="1">
        <f t="array" aca="1" ref="SN70" ca="1">IF(ISNUMBER(SEARCH(SN$1,INDEX(SB$1:SB$174,ROW(SL70),1)))=TRUE,INDIRECT(SL70),"")</f>
        <v/>
      </c>
      <c r="SO70" s="13" t="s">
        <v>1192</v>
      </c>
      <c r="SP70" s="13" t="s">
        <v>1192</v>
      </c>
      <c r="SQ70" s="13" t="s">
        <v>1192</v>
      </c>
      <c r="SR70" s="13"/>
      <c r="SS70" s="13"/>
      <c r="ST70" s="13"/>
      <c r="SU70" s="13"/>
      <c r="SV70" s="13"/>
      <c r="SW70" s="13"/>
      <c r="SX70" s="13"/>
      <c r="SY70" s="13" t="s">
        <v>1192</v>
      </c>
      <c r="SZ70" s="13" t="s">
        <v>1192</v>
      </c>
      <c r="TA70" s="10" t="str">
        <f t="shared" ca="1" si="116"/>
        <v/>
      </c>
      <c r="TB70" s="22"/>
      <c r="TC70" s="15"/>
      <c r="TD70" s="6"/>
      <c r="TE70" s="24"/>
      <c r="TF70" s="24"/>
      <c r="TG70" s="101"/>
      <c r="TH70" s="10" t="str" cm="1">
        <f t="array" aca="1" ref="TH70" ca="1">IF(INDIRECT(ADDRESS(ROW(),COLUMN()-6))="","X",IF(INDIRECT(ADDRESS(ROW(),COLUMN()-5))="",0,"OK"))</f>
        <v>X</v>
      </c>
      <c r="TI70" s="29" t="str">
        <f ca="1">IF(TJ70="","",SUM(1+MAXA(TI$1:TI69)))</f>
        <v/>
      </c>
      <c r="TJ70" s="8" t="str" cm="1">
        <f t="array" aca="1" ref="TJ70" ca="1">IF(TH70=0,INDIRECT(ADDRESS(ROW(),COLUMN()-8)),"")</f>
        <v/>
      </c>
      <c r="TK70" s="33" t="s">
        <v>1192</v>
      </c>
      <c r="TL70" s="10" t="str">
        <f t="shared" si="87"/>
        <v>$TB$70</v>
      </c>
      <c r="TM70" s="29" t="str">
        <f ca="1">IF(TN70="","",SUM(1+MAXA(TM$1:TM69)))</f>
        <v/>
      </c>
      <c r="TN70" s="8" t="str" cm="1">
        <f t="array" aca="1" ref="TN70" ca="1">IF(ISNUMBER(SEARCH(TN$1,INDEX(INDIRECT(TO$1),ROW(TL70),1)))=TRUE,INDIRECT(TL70),"")</f>
        <v/>
      </c>
      <c r="TO70" s="13" t="s">
        <v>1192</v>
      </c>
      <c r="TP70" s="13" t="s">
        <v>1192</v>
      </c>
      <c r="TQ70" s="13" t="s">
        <v>1192</v>
      </c>
      <c r="TR70" s="13"/>
      <c r="TS70" s="13"/>
      <c r="TT70" s="13"/>
      <c r="TU70" s="13"/>
      <c r="TV70" s="13"/>
      <c r="TW70" s="13"/>
      <c r="TX70" s="13"/>
      <c r="TY70" s="13" t="s">
        <v>1192</v>
      </c>
      <c r="TZ70" s="13" t="s">
        <v>1192</v>
      </c>
      <c r="UA70" s="10" t="str">
        <f t="shared" ca="1" si="117"/>
        <v/>
      </c>
      <c r="UB70" s="16"/>
      <c r="UC70" s="17" t="s">
        <v>4089</v>
      </c>
      <c r="UD70" s="51"/>
      <c r="UE70" s="19"/>
      <c r="UF70" s="19"/>
      <c r="UG70" s="79" t="s">
        <v>3229</v>
      </c>
      <c r="UH70" s="10" t="str" cm="1">
        <f t="array" aca="1" ref="UH70" ca="1">IF(INDIRECT(ADDRESS(ROW(),COLUMN()-6))="","X",IF(INDIRECT(ADDRESS(ROW(),COLUMN()-5))="",0,"OK"))</f>
        <v>X</v>
      </c>
      <c r="UI70" s="29" t="str">
        <f ca="1">IF(UJ70="","",SUM(1+MAXA(UI$1:UI69)))</f>
        <v/>
      </c>
      <c r="UJ70" s="8" t="str" cm="1">
        <f t="array" aca="1" ref="UJ70" ca="1">IF(UH70=0,INDIRECT(ADDRESS(ROW(),COLUMN()-8)),"")</f>
        <v/>
      </c>
      <c r="UK70" s="33" t="s">
        <v>1192</v>
      </c>
      <c r="UL70" s="10" t="str">
        <f t="shared" si="88"/>
        <v>$UB$70</v>
      </c>
      <c r="UM70" s="29" t="str">
        <f ca="1">IF(UN70="","",SUM(1+MAXA(UM$1:UM69)))</f>
        <v/>
      </c>
      <c r="UN70" s="8" t="str" cm="1">
        <f t="array" aca="1" ref="UN70" ca="1">IF(ISNUMBER(SEARCH(UN$1,INDEX(INDIRECT(UO$1),ROW(UL70),1)))=TRUE,INDIRECT(UL70),"")</f>
        <v/>
      </c>
      <c r="UO70" s="13" t="s">
        <v>1192</v>
      </c>
      <c r="UP70" s="13" t="s">
        <v>1192</v>
      </c>
      <c r="UQ70" s="13" t="s">
        <v>1192</v>
      </c>
      <c r="UR70" s="13"/>
      <c r="US70" s="13"/>
      <c r="UT70" s="13"/>
      <c r="UU70" s="13"/>
      <c r="UV70" s="13"/>
      <c r="UW70" s="13"/>
      <c r="UX70" s="13"/>
      <c r="UY70" s="13" t="s">
        <v>1192</v>
      </c>
      <c r="UZ70" s="13" t="s">
        <v>1192</v>
      </c>
      <c r="VA70" s="10" t="str">
        <f t="shared" ca="1" si="118"/>
        <v/>
      </c>
      <c r="VB70" s="22" t="s">
        <v>3100</v>
      </c>
      <c r="VC70" s="6" t="s">
        <v>2061</v>
      </c>
      <c r="VD70" s="6" t="s">
        <v>2027</v>
      </c>
      <c r="VE70" s="27" t="str" cm="1">
        <f t="array" aca="1" ref="VE70" ca="1">CONCATENATE($A$37,INDIRECT(ADDRESS(ROW(),COLUMN()-2)),"%20",INDIRECT(ADDRESS(ROW(),COLUMN()-1)),$A$39,INDIRECT(ADDRESS(ROW(),COLUMN()-2)),"%20",INDIRECT(ADDRESS(ROW(),COLUMN()-1)))</f>
        <v>https://maps.yandex.ru/?ll=38.968889%2035.908889&amp;z=16&amp;text=38.968889%2035.908889</v>
      </c>
      <c r="VF70" s="87" t="str" cm="1">
        <f t="array" aca="1" ref="VF70" ca="1">CONCATENATE($A$40,INDIRECT(ADDRESS(ROW(),COLUMN()-3)),"%2C",INDIRECT(ADDRESS(ROW(),COLUMN()-2)))</f>
        <v>https://maps.google.com/maps?q=38.968889%2C35.908889</v>
      </c>
      <c r="VG70" s="79" t="s">
        <v>3229</v>
      </c>
      <c r="VH70" s="10" t="str" cm="1">
        <f t="array" aca="1" ref="VH70" ca="1">IF(INDIRECT(ADDRESS(ROW(),COLUMN()-6))="","X",IF(INDIRECT(ADDRESS(ROW(),COLUMN()-5))="",0,"OK"))</f>
        <v>OK</v>
      </c>
      <c r="VI70" s="29" t="str">
        <f ca="1">IF(VJ70="","",SUM(1+MAXA(VI$1:VI69)))</f>
        <v/>
      </c>
      <c r="VJ70" s="8" t="str" cm="1">
        <f t="array" aca="1" ref="VJ70" ca="1">IF(VH70=0,INDIRECT(ADDRESS(ROW(),COLUMN()-8)),"")</f>
        <v/>
      </c>
      <c r="VK70" s="33" t="s">
        <v>1192</v>
      </c>
      <c r="VL70" s="10" t="str">
        <f t="shared" si="89"/>
        <v>$VB$70</v>
      </c>
      <c r="VM70" s="29" t="str">
        <f ca="1">IF(VN70="","",SUM(1+MAXA(VM$1:VM69)))</f>
        <v/>
      </c>
      <c r="VN70" s="8" t="str" cm="1">
        <f t="array" aca="1" ref="VN70" ca="1">IF(ISNUMBER(SEARCH(VN$1,INDEX(INDIRECT(VO$1),ROW(VL70),1)))=TRUE,INDIRECT(VL70),"")</f>
        <v/>
      </c>
      <c r="VO70" s="13" t="s">
        <v>1192</v>
      </c>
      <c r="VP70" s="13" t="s">
        <v>1192</v>
      </c>
      <c r="VQ70" s="13" t="s">
        <v>1192</v>
      </c>
      <c r="VR70" s="13"/>
      <c r="VS70" s="13"/>
      <c r="VT70" s="13"/>
      <c r="VU70" s="13"/>
      <c r="VV70" s="13"/>
      <c r="VW70" s="13"/>
      <c r="VX70" s="13"/>
      <c r="VY70" s="13" t="s">
        <v>1192</v>
      </c>
      <c r="VZ70" s="13" t="s">
        <v>1192</v>
      </c>
      <c r="WA70" s="10" t="str">
        <f t="shared" ca="1" si="119"/>
        <v/>
      </c>
      <c r="WB70" s="22"/>
      <c r="WC70" s="6"/>
      <c r="WD70" s="6"/>
      <c r="WE70" s="24"/>
      <c r="WF70" s="24"/>
      <c r="WG70" s="79"/>
      <c r="WH70" s="10" t="str" cm="1">
        <f t="array" aca="1" ref="WH70" ca="1">IF(INDIRECT(ADDRESS(ROW(),COLUMN()-6))="","X",IF(INDIRECT(ADDRESS(ROW(),COLUMN()-5))="",0,"OK"))</f>
        <v>X</v>
      </c>
      <c r="WI70" s="29" t="str">
        <f ca="1">IF(WJ70="","",SUM(1+MAXA(WI$1:WI69)))</f>
        <v/>
      </c>
      <c r="WJ70" s="8" t="str" cm="1">
        <f t="array" aca="1" ref="WJ70" ca="1">IF(WH70=0,INDIRECT(ADDRESS(ROW(),COLUMN()-8)),"")</f>
        <v/>
      </c>
      <c r="WK70" s="33" t="s">
        <v>1192</v>
      </c>
      <c r="WL70" s="10" t="str">
        <f t="shared" si="90"/>
        <v>$WB$70</v>
      </c>
      <c r="WM70" s="29" t="str">
        <f ca="1">IF(WN70="","",SUM(1+MAXA(WM$1:WM69)))</f>
        <v/>
      </c>
      <c r="WN70" s="8" t="str" cm="1">
        <f t="array" aca="1" ref="WN70" ca="1">IF(ISNUMBER(SEARCH(WN$1,INDEX(INDIRECT(WO$1),ROW(WL70),1)))=TRUE,INDIRECT(WL70),"")</f>
        <v/>
      </c>
      <c r="WO70" s="13" t="s">
        <v>1192</v>
      </c>
      <c r="WP70" s="13" t="s">
        <v>1192</v>
      </c>
      <c r="WQ70" s="13" t="s">
        <v>1192</v>
      </c>
      <c r="WR70" s="13" t="s">
        <v>1192</v>
      </c>
      <c r="WS70" s="13"/>
      <c r="WT70" s="13"/>
      <c r="WU70" s="13"/>
      <c r="WV70" s="13" t="s">
        <v>1192</v>
      </c>
      <c r="WW70" s="13"/>
      <c r="WX70" s="13"/>
      <c r="WY70" s="13"/>
      <c r="WZ70" s="13" t="s">
        <v>1192</v>
      </c>
      <c r="XA70" s="10" t="str">
        <f t="shared" ca="1" si="120"/>
        <v/>
      </c>
      <c r="XB70" s="16"/>
      <c r="XC70" s="17" t="s">
        <v>2312</v>
      </c>
      <c r="XD70" s="51"/>
      <c r="XE70" s="17"/>
      <c r="XF70" s="17"/>
      <c r="XG70" s="79" t="s">
        <v>3229</v>
      </c>
      <c r="XH70" s="10" t="str" cm="1">
        <f t="array" aca="1" ref="XH70" ca="1">IF(INDIRECT(ADDRESS(ROW(),COLUMN()-6))="","X",IF(INDIRECT(ADDRESS(ROW(),COLUMN()-5))="",0,"OK"))</f>
        <v>X</v>
      </c>
      <c r="XI70" s="29" t="str">
        <f ca="1">IF(XJ70="","",SUM(1+MAXA(XI$1:XI69)))</f>
        <v/>
      </c>
      <c r="XJ70" s="8" t="str" cm="1">
        <f t="array" aca="1" ref="XJ70" ca="1">IF(XH70=0,INDIRECT(ADDRESS(ROW(),COLUMN()-8)),"")</f>
        <v/>
      </c>
      <c r="XK70" s="33" t="s">
        <v>1192</v>
      </c>
      <c r="XL70" s="10" t="str">
        <f t="shared" si="91"/>
        <v>$XB$70</v>
      </c>
      <c r="XM70" s="29" t="str">
        <f ca="1">IF(XN70="","",SUM(1+MAXA(XM$1:XM69)))</f>
        <v/>
      </c>
      <c r="XN70" s="8" t="str" cm="1">
        <f t="array" aca="1" ref="XN70" ca="1">IF(ISNUMBER(SEARCH(XN$1,INDEX(INDIRECT(XO$1),ROW(XL70),1)))=TRUE,INDIRECT(XL70),"")</f>
        <v/>
      </c>
      <c r="XO70" s="13" t="s">
        <v>1192</v>
      </c>
      <c r="XP70" s="13" t="s">
        <v>1192</v>
      </c>
      <c r="XQ70" s="13" t="s">
        <v>1192</v>
      </c>
      <c r="XR70" s="13" t="s">
        <v>1192</v>
      </c>
      <c r="XS70" s="13"/>
      <c r="XT70" s="13"/>
      <c r="XU70" s="13"/>
      <c r="XV70" s="13"/>
      <c r="XW70" s="13"/>
      <c r="XX70" s="13"/>
      <c r="XY70" s="13" t="s">
        <v>1192</v>
      </c>
      <c r="XZ70" s="13" t="s">
        <v>1192</v>
      </c>
      <c r="YA70" s="10" t="str">
        <f t="shared" ca="1" si="121"/>
        <v/>
      </c>
      <c r="YB70" s="22"/>
      <c r="YC70" s="15"/>
      <c r="YD70" s="37"/>
      <c r="YE70" s="15"/>
      <c r="YF70" s="15"/>
      <c r="YG70" s="101"/>
      <c r="YH70" s="10" t="str" cm="1">
        <f t="array" aca="1" ref="YH70" ca="1">IF(INDIRECT(ADDRESS(ROW(),COLUMN()-6))="","X",IF(INDIRECT(ADDRESS(ROW(),COLUMN()-5))="",0,"OK"))</f>
        <v>X</v>
      </c>
      <c r="YI70" s="29" t="str">
        <f ca="1">IF(YJ70="","",SUM(1+MAXA(YI$1:YI69)))</f>
        <v/>
      </c>
      <c r="YJ70" s="8" t="str" cm="1">
        <f t="array" aca="1" ref="YJ70" ca="1">IF(YH70=0,INDIRECT(ADDRESS(ROW(),COLUMN()-8)),"")</f>
        <v/>
      </c>
      <c r="YK70" s="33" t="s">
        <v>1192</v>
      </c>
      <c r="YL70" s="10" t="str">
        <f t="shared" si="92"/>
        <v>$YB$70</v>
      </c>
      <c r="YM70" s="29" t="str">
        <f ca="1">IF(YN70="","",SUM(1+MAXA(YM$1:YM69)))</f>
        <v/>
      </c>
      <c r="YN70" s="8" t="str" cm="1">
        <f t="array" aca="1" ref="YN70" ca="1">IF(ISNUMBER(SEARCH(YN$1,INDEX(INDIRECT(YO$1),ROW(YL70),1)))=TRUE,INDIRECT(YL70),"")</f>
        <v/>
      </c>
      <c r="YO70" s="13" t="s">
        <v>1192</v>
      </c>
      <c r="YP70" s="13" t="s">
        <v>1192</v>
      </c>
      <c r="YQ70" s="13" t="s">
        <v>1192</v>
      </c>
      <c r="YR70" s="13" t="s">
        <v>1192</v>
      </c>
      <c r="YS70" s="13"/>
      <c r="YT70" s="13"/>
      <c r="YU70" s="13"/>
      <c r="YV70" s="13"/>
      <c r="YW70" s="13"/>
      <c r="YX70" s="13"/>
      <c r="YY70" s="13" t="s">
        <v>1192</v>
      </c>
      <c r="YZ70" s="13" t="s">
        <v>1192</v>
      </c>
      <c r="ZA70" s="10" t="str">
        <f t="shared" ca="1" si="122"/>
        <v/>
      </c>
      <c r="ZB70" s="22" t="s">
        <v>3810</v>
      </c>
      <c r="ZC70" s="37" t="s">
        <v>4113</v>
      </c>
      <c r="ZD70" s="37" t="s">
        <v>4112</v>
      </c>
      <c r="ZE70" s="27" t="str" cm="1">
        <f t="array" aca="1" ref="ZE70" ca="1">CONCATENATE($A$37,INDIRECT(ADDRESS(ROW(),COLUMN()-2)),"%20",INDIRECT(ADDRESS(ROW(),COLUMN()-1)),$A$39,INDIRECT(ADDRESS(ROW(),COLUMN()-2)),"%20",INDIRECT(ADDRESS(ROW(),COLUMN()-1)))</f>
        <v>https://maps.yandex.ru/?ll=38.099950%2035.499331&amp;z=16&amp;text=38.099950%2035.499331</v>
      </c>
      <c r="ZF70" s="87" t="str" cm="1">
        <f t="array" aca="1" ref="ZF70" ca="1">CONCATENATE($A$40,INDIRECT(ADDRESS(ROW(),COLUMN()-3)),"%2C",INDIRECT(ADDRESS(ROW(),COLUMN()-2)))</f>
        <v>https://maps.google.com/maps?q=38.099950%2C35.499331</v>
      </c>
      <c r="ZG70" s="79" t="s">
        <v>3229</v>
      </c>
      <c r="ZH70" s="10" t="str" cm="1">
        <f t="array" aca="1" ref="ZH70" ca="1">IF(INDIRECT(ADDRESS(ROW(),COLUMN()-6))="","X",IF(INDIRECT(ADDRESS(ROW(),COLUMN()-5))="",0,"OK"))</f>
        <v>OK</v>
      </c>
      <c r="ZI70" s="29" t="str">
        <f ca="1">IF(ZJ70="","",SUM(1+MAXA(ZI$1:ZI69)))</f>
        <v/>
      </c>
      <c r="ZJ70" s="8" t="str" cm="1">
        <f t="array" aca="1" ref="ZJ70" ca="1">IF(ZH70=0,INDIRECT(ADDRESS(ROW(),COLUMN()-8)),"")</f>
        <v/>
      </c>
      <c r="ZK70" s="33" t="s">
        <v>1192</v>
      </c>
      <c r="ZL70" s="10" t="str">
        <f t="shared" si="93"/>
        <v>$ZB$70</v>
      </c>
      <c r="ZM70" s="29" t="str">
        <f ca="1">IF(ZN70="","",SUM(1+MAXA(ZM$1:ZM69)))</f>
        <v/>
      </c>
      <c r="ZN70" s="8" t="str" cm="1">
        <f t="array" aca="1" ref="ZN70" ca="1">IF(ISNUMBER(SEARCH(ZN$1,INDEX(INDIRECT(ZO$1),ROW(ZL70),1)))=TRUE,INDIRECT(ZL70),"")</f>
        <v/>
      </c>
      <c r="ZO70" s="13" t="s">
        <v>1192</v>
      </c>
      <c r="ZP70" s="13" t="s">
        <v>1192</v>
      </c>
      <c r="ZQ70" s="13" t="s">
        <v>1192</v>
      </c>
      <c r="ZR70" s="13" t="s">
        <v>1192</v>
      </c>
      <c r="ZS70" s="13"/>
      <c r="ZT70" s="13"/>
      <c r="ZU70" s="13"/>
      <c r="ZV70" s="13"/>
      <c r="ZW70" s="13"/>
      <c r="ZX70" s="13"/>
      <c r="ZY70" s="13"/>
      <c r="ZZ70" s="13" t="s">
        <v>1192</v>
      </c>
      <c r="AAA70" s="10" t="str">
        <f t="shared" ca="1" si="123"/>
        <v/>
      </c>
      <c r="AAB70" s="16"/>
      <c r="AAC70" s="17" t="s">
        <v>2637</v>
      </c>
      <c r="AAD70" s="51"/>
      <c r="AAE70" s="19"/>
      <c r="AAF70" s="19"/>
      <c r="AAG70" s="79" t="s">
        <v>3229</v>
      </c>
      <c r="AAH70" s="10" t="str" cm="1">
        <f t="array" aca="1" ref="AAH70" ca="1">IF(INDIRECT(ADDRESS(ROW(),COLUMN()-6))="","X",IF(INDIRECT(ADDRESS(ROW(),COLUMN()-5))="",0,"OK"))</f>
        <v>X</v>
      </c>
      <c r="AAI70" s="29" t="str">
        <f ca="1">IF(AAJ70="","",SUM(1+MAXA(AAI$1:AAI69)))</f>
        <v/>
      </c>
      <c r="AAJ70" s="8" t="str" cm="1">
        <f t="array" aca="1" ref="AAJ70" ca="1">IF(AAH70=0,INDIRECT(ADDRESS(ROW(),COLUMN()-8)),"")</f>
        <v/>
      </c>
      <c r="AAK70" s="33" t="s">
        <v>1192</v>
      </c>
      <c r="AAL70" s="10" t="str">
        <f t="shared" si="94"/>
        <v>$AAB$70</v>
      </c>
      <c r="AAM70" s="29" t="str">
        <f ca="1">IF(AAN70="","",SUM(1+MAXA(AAM$1:AAM69)))</f>
        <v/>
      </c>
      <c r="AAN70" s="8" t="str" cm="1">
        <f t="array" aca="1" ref="AAN70" ca="1">IF(ISNUMBER(SEARCH(AAN$1,INDEX(INDIRECT(AAO$1),ROW(AAL70),1)))=TRUE,INDIRECT(AAL70),"")</f>
        <v/>
      </c>
      <c r="AAO70" s="13" t="s">
        <v>1192</v>
      </c>
      <c r="AAP70" s="13" t="s">
        <v>1192</v>
      </c>
      <c r="AAQ70" s="13" t="s">
        <v>1192</v>
      </c>
      <c r="AAR70" s="13" t="s">
        <v>1192</v>
      </c>
      <c r="AAS70" s="13" t="s">
        <v>1192</v>
      </c>
      <c r="AAT70" s="13"/>
      <c r="AAU70" s="13"/>
      <c r="AAV70" s="13"/>
      <c r="AAW70" s="13"/>
      <c r="AAX70" s="13"/>
      <c r="AAY70" s="13"/>
      <c r="AAZ70" s="13" t="s">
        <v>1192</v>
      </c>
      <c r="ABA70" s="10" t="str">
        <f t="shared" ca="1" si="124"/>
        <v/>
      </c>
      <c r="ABB70" s="16"/>
      <c r="ABC70" s="17" t="s">
        <v>2774</v>
      </c>
      <c r="ABD70" s="51"/>
      <c r="ABE70" s="19"/>
      <c r="ABF70" s="19"/>
      <c r="ABG70" s="79" t="s">
        <v>3229</v>
      </c>
      <c r="ABH70" s="10" t="str" cm="1">
        <f t="array" aca="1" ref="ABH70" ca="1">IF(INDIRECT(ADDRESS(ROW(),COLUMN()-6))="","X",IF(INDIRECT(ADDRESS(ROW(),COLUMN()-5))="",0,"OK"))</f>
        <v>X</v>
      </c>
      <c r="ABI70" s="29" t="str">
        <f ca="1">IF(ABJ70="","",SUM(1+MAXA(ABI$1:ABI69)))</f>
        <v/>
      </c>
      <c r="ABJ70" s="8" t="str" cm="1">
        <f t="array" aca="1" ref="ABJ70" ca="1">IF(ABH70=0,INDIRECT(ADDRESS(ROW(),COLUMN()-8)),"")</f>
        <v/>
      </c>
      <c r="ABK70" s="33" t="s">
        <v>1192</v>
      </c>
      <c r="ABL70" s="10" t="str">
        <f t="shared" si="95"/>
        <v>$ABB$70</v>
      </c>
      <c r="ABM70" s="29" t="str">
        <f ca="1">IF(ABN70="","",SUM(1+MAXA(ABM$1:ABM69)))</f>
        <v/>
      </c>
      <c r="ABN70" s="8" t="str" cm="1">
        <f t="array" aca="1" ref="ABN70" ca="1">IF(ISNUMBER(SEARCH(ABN$1,INDEX(INDIRECT(ABO$1),ROW(ABL70),1)))=TRUE,INDIRECT(ABL70),"")</f>
        <v/>
      </c>
      <c r="ABO70" s="13" t="s">
        <v>1192</v>
      </c>
      <c r="ABP70" s="13" t="s">
        <v>1192</v>
      </c>
      <c r="ABQ70" s="13" t="s">
        <v>1192</v>
      </c>
      <c r="ABR70" s="13"/>
      <c r="ABS70" s="13"/>
      <c r="ABT70" s="13"/>
      <c r="ABU70" s="13"/>
      <c r="ABV70" s="13"/>
      <c r="ABW70" s="13"/>
      <c r="ABX70" s="13"/>
      <c r="ABY70" s="13"/>
      <c r="ABZ70" s="13" t="s">
        <v>1192</v>
      </c>
      <c r="ACA70" s="10" t="str">
        <f t="shared" ca="1" si="125"/>
        <v/>
      </c>
      <c r="ACB70" s="22"/>
      <c r="ACC70" s="15"/>
      <c r="ACD70" s="37"/>
      <c r="ACE70" s="24"/>
      <c r="ACF70" s="24"/>
      <c r="ACG70" s="101"/>
      <c r="ACH70" s="10" t="str" cm="1">
        <f t="array" aca="1" ref="ACH70" ca="1">IF(INDIRECT(ADDRESS(ROW(),COLUMN()-6))="","X",IF(INDIRECT(ADDRESS(ROW(),COLUMN()-5))="",0,"OK"))</f>
        <v>X</v>
      </c>
      <c r="ACI70" s="29" t="str">
        <f ca="1">IF(ACJ70="","",SUM(1+MAXA(ACI$1:ACI69)))</f>
        <v/>
      </c>
      <c r="ACJ70" s="8" t="str" cm="1">
        <f t="array" aca="1" ref="ACJ70" ca="1">IF(ACH70=0,INDIRECT(ADDRESS(ROW(),COLUMN()-8)),"")</f>
        <v/>
      </c>
      <c r="ACK70" s="33" t="s">
        <v>1192</v>
      </c>
      <c r="ACL70" s="10" t="str">
        <f t="shared" si="96"/>
        <v>$ACB$70</v>
      </c>
      <c r="ACM70" s="29" t="str">
        <f ca="1">IF(ACN70="","",SUM(1+MAXA(ACM$1:ACM69)))</f>
        <v/>
      </c>
      <c r="ACN70" s="8" t="str" cm="1">
        <f t="array" aca="1" ref="ACN70" ca="1">IF(ISNUMBER(SEARCH(ACN$1,INDEX(INDIRECT(ACO$1),ROW(ACL70),1)))=TRUE,INDIRECT(ACL70),"")</f>
        <v/>
      </c>
      <c r="ACO70" s="13" t="s">
        <v>1192</v>
      </c>
      <c r="ACP70" s="13" t="s">
        <v>1192</v>
      </c>
      <c r="ACQ70" s="13" t="s">
        <v>1192</v>
      </c>
      <c r="ACR70" s="13"/>
      <c r="ACS70" s="13"/>
      <c r="ACT70" s="13"/>
      <c r="ACU70" s="13"/>
      <c r="ACV70" s="13"/>
      <c r="ACW70" s="13"/>
      <c r="ACX70" s="13"/>
      <c r="ACY70" s="13"/>
      <c r="ACZ70" s="13" t="s">
        <v>1192</v>
      </c>
      <c r="ADA70" s="10" t="str">
        <f t="shared" ca="1" si="126"/>
        <v/>
      </c>
      <c r="ADB70" s="22"/>
      <c r="ADC70" s="6"/>
      <c r="ADD70" s="37"/>
      <c r="ADE70" s="15"/>
      <c r="ADF70" s="15"/>
      <c r="ADG70" s="92"/>
      <c r="ADH70" s="10" t="str" cm="1">
        <f t="array" aca="1" ref="ADH70" ca="1">IF(INDIRECT(ADDRESS(ROW(),COLUMN()-6))="","X",IF(INDIRECT(ADDRESS(ROW(),COLUMN()-5))="",0,"OK"))</f>
        <v>X</v>
      </c>
      <c r="ADI70" s="29" t="str">
        <f ca="1">IF(ADJ70="","",SUM(1+MAXA(ADI$1:ADI69)))</f>
        <v/>
      </c>
      <c r="ADJ70" s="8" t="str" cm="1">
        <f t="array" aca="1" ref="ADJ70" ca="1">IF(ADH70=0,INDIRECT(ADDRESS(ROW(),COLUMN()-8)),"")</f>
        <v/>
      </c>
      <c r="ADK70" s="33" t="s">
        <v>1192</v>
      </c>
      <c r="ADL70" s="10" t="str">
        <f t="shared" si="97"/>
        <v>$ADB$70</v>
      </c>
      <c r="ADM70" s="29" t="str">
        <f ca="1">IF(ADN70="","",SUM(1+MAXA(ADM$1:ADM69)))</f>
        <v/>
      </c>
      <c r="ADN70" s="8" t="str" cm="1">
        <f t="array" aca="1" ref="ADN70" ca="1">IF(ISNUMBER(SEARCH(ADN$1,INDEX(INDIRECT(ADO$1),ROW(ADL70),1)))=TRUE,INDIRECT(ADL70),"")</f>
        <v/>
      </c>
      <c r="ADO70" s="13" t="s">
        <v>1192</v>
      </c>
      <c r="ADP70" s="13" t="s">
        <v>1192</v>
      </c>
      <c r="ADQ70" s="13" t="s">
        <v>1192</v>
      </c>
      <c r="ADR70" s="13" t="s">
        <v>1192</v>
      </c>
      <c r="ADS70" s="13" t="s">
        <v>1192</v>
      </c>
      <c r="ADT70" s="13"/>
      <c r="ADU70" s="13"/>
      <c r="ADV70" s="13"/>
      <c r="ADW70" s="13"/>
      <c r="ADX70" s="13"/>
      <c r="ADY70" s="13"/>
      <c r="ADZ70" s="13" t="s">
        <v>1192</v>
      </c>
      <c r="AEA70" s="10" t="str">
        <f t="shared" ca="1" si="127"/>
        <v/>
      </c>
      <c r="AEB70" s="22"/>
      <c r="AEC70" s="37"/>
      <c r="AED70" s="37"/>
      <c r="AEE70" s="24"/>
      <c r="AEF70" s="24"/>
      <c r="AEG70" s="79"/>
      <c r="AEH70" s="10" t="str" cm="1">
        <f t="array" aca="1" ref="AEH70" ca="1">IF(INDIRECT(ADDRESS(ROW(),COLUMN()-6))="","X",IF(INDIRECT(ADDRESS(ROW(),COLUMN()-5))="",0,"OK"))</f>
        <v>X</v>
      </c>
      <c r="AEI70" s="29" t="str">
        <f ca="1">IF(AEJ70="","",SUM(1+MAXA(AEI$1:AEI69)))</f>
        <v/>
      </c>
      <c r="AEJ70" s="8" t="str" cm="1">
        <f t="array" aca="1" ref="AEJ70" ca="1">IF(AEH70=0,INDIRECT(ADDRESS(ROW(),COLUMN()-8)),"")</f>
        <v/>
      </c>
      <c r="AEK70" s="33" t="s">
        <v>1192</v>
      </c>
      <c r="AEL70" s="10" t="str">
        <f t="shared" si="98"/>
        <v>$AEB$70</v>
      </c>
      <c r="AEM70" s="29" t="str">
        <f ca="1">IF(AEN70="","",SUM(1+MAXA(AEM$1:AEM69)))</f>
        <v/>
      </c>
      <c r="AEN70" s="8" t="str" cm="1">
        <f t="array" aca="1" ref="AEN70" ca="1">IF(ISNUMBER(SEARCH(AEN$1,INDEX(INDIRECT(AEO$1),ROW(AEL70),1)))=TRUE,INDIRECT(AEL70),"")</f>
        <v/>
      </c>
      <c r="AEO70" s="13" t="s">
        <v>1192</v>
      </c>
      <c r="AEP70" s="13" t="s">
        <v>1192</v>
      </c>
      <c r="AEQ70" s="13" t="s">
        <v>1192</v>
      </c>
      <c r="AER70" s="13" t="s">
        <v>1192</v>
      </c>
      <c r="AES70" s="13" t="s">
        <v>1192</v>
      </c>
      <c r="AET70" s="13" t="s">
        <v>1192</v>
      </c>
      <c r="AEU70" s="13" t="s">
        <v>1192</v>
      </c>
      <c r="AEV70" s="13" t="s">
        <v>1192</v>
      </c>
    </row>
    <row r="71" spans="2:828" s="4" customFormat="1" ht="24.75" customHeight="1" x14ac:dyDescent="0.2">
      <c r="B71" s="10" t="str">
        <f t="shared" ca="1" si="67"/>
        <v/>
      </c>
      <c r="C71" s="8"/>
      <c r="D71" s="10"/>
      <c r="E71" s="10"/>
      <c r="G71" s="81"/>
      <c r="H71" s="94"/>
      <c r="I71" s="10" t="str" cm="1">
        <f t="array" aca="1" ref="I71" ca="1">IF(INDIRECT(ADDRESS(ROW(),COLUMN()-6))="","X",IF(INDIRECT(ADDRESS(ROW(),COLUMN()-5))="",0,"OK"))</f>
        <v>X</v>
      </c>
      <c r="J71" s="29" t="str">
        <f ca="1">IF(K71="","",SUM(1+MAXA(J$1:J70)))</f>
        <v/>
      </c>
      <c r="K71" s="8" t="str" cm="1">
        <f t="array" aca="1" ref="K71" ca="1">IF(I71=0,INDIRECT(ADDRESS(ROW(),COLUMN()-8)),"")</f>
        <v/>
      </c>
      <c r="L71" s="31"/>
      <c r="M71" s="10" t="str">
        <f t="shared" si="68"/>
        <v>$C$71</v>
      </c>
      <c r="N71" s="29" t="str">
        <f ca="1">IF(O71="","",SUM(1+MAXA(N$1:N70)))</f>
        <v/>
      </c>
      <c r="O71" s="8" t="str" cm="1">
        <f t="array" aca="1" ref="O71" ca="1">IF(ISNUMBER(SEARCH(O$1,INDEX(INDIRECT($P$1),ROW(M71),1)))=TRUE,INDIRECT(M71),"")</f>
        <v/>
      </c>
      <c r="P71" s="13" t="s">
        <v>1192</v>
      </c>
      <c r="Q71" s="13" t="s">
        <v>1192</v>
      </c>
      <c r="R71" s="13"/>
      <c r="S71" s="13"/>
      <c r="T71" s="13"/>
      <c r="U71" s="13"/>
      <c r="V71" s="13"/>
      <c r="W71" s="13"/>
      <c r="X71" s="13"/>
      <c r="Y71" s="13" t="s">
        <v>1192</v>
      </c>
      <c r="Z71" s="13" t="s">
        <v>1192</v>
      </c>
      <c r="AA71" s="10" t="str">
        <f t="shared" ca="1" si="128"/>
        <v/>
      </c>
      <c r="AB71" s="8"/>
      <c r="AC71" s="10"/>
      <c r="AD71" s="10"/>
      <c r="AF71" s="81"/>
      <c r="AG71" s="81"/>
      <c r="AH71" s="10" t="str" cm="1">
        <f t="array" aca="1" ref="AH71" ca="1">IF(INDIRECT(ADDRESS(ROW(),COLUMN()-6))="","X",IF(INDIRECT(ADDRESS(ROW(),COLUMN()-5))="",0,"OK"))</f>
        <v>X</v>
      </c>
      <c r="AI71" s="29" t="str">
        <f ca="1">IF(AJ71="","",SUM(1+MAXA(AI$1:AI70)))</f>
        <v/>
      </c>
      <c r="AJ71" s="8" t="str" cm="1">
        <f t="array" aca="1" ref="AJ71" ca="1">IF(AH71=0,INDIRECT(ADDRESS(ROW(),COLUMN()-8)),"")</f>
        <v/>
      </c>
      <c r="AK71" s="31"/>
      <c r="AL71" s="10" t="str">
        <f t="shared" si="69"/>
        <v>$AB$71</v>
      </c>
      <c r="AM71" s="29" t="str">
        <f ca="1">IF(AN71="","",SUM(1+MAXA(AM$1:AM70)))</f>
        <v/>
      </c>
      <c r="AN71" s="8" t="str" cm="1">
        <f t="array" aca="1" ref="AN71" ca="1">IF(ISNUMBER(SEARCH(AN$1,INDEX(INDIRECT($AO$1),ROW(AL71),1)))=TRUE,INDIRECT(AL71),"")</f>
        <v/>
      </c>
      <c r="AO71" s="13" t="s">
        <v>1192</v>
      </c>
      <c r="AP71" s="13" t="s">
        <v>1192</v>
      </c>
      <c r="AQ71" s="13" t="s">
        <v>1192</v>
      </c>
      <c r="AR71" s="13"/>
      <c r="AS71" s="13"/>
      <c r="AT71" s="13"/>
      <c r="AU71" s="13"/>
      <c r="AV71" s="13"/>
      <c r="AW71" s="13"/>
      <c r="AX71" s="13" t="s">
        <v>1192</v>
      </c>
      <c r="AY71" s="13" t="s">
        <v>1192</v>
      </c>
      <c r="AZ71" s="13" t="s">
        <v>1192</v>
      </c>
      <c r="BA71" s="10" t="str">
        <f t="shared" ca="1" si="99"/>
        <v/>
      </c>
      <c r="BB71" s="16"/>
      <c r="BC71" s="17" t="s">
        <v>536</v>
      </c>
      <c r="BD71" s="18"/>
      <c r="BE71" s="17"/>
      <c r="BF71" s="78"/>
      <c r="BG71" s="92" t="s">
        <v>3229</v>
      </c>
      <c r="BH71" s="10" t="str" cm="1">
        <f t="array" aca="1" ref="BH71" ca="1">IF(INDIRECT(ADDRESS(ROW(),COLUMN()-6))="","X",IF(INDIRECT(ADDRESS(ROW(),COLUMN()-5))="",0,"OK"))</f>
        <v>X</v>
      </c>
      <c r="BI71" s="29" t="str">
        <f ca="1">IF(BJ71="","",SUM(1+MAXA(BI$1:BI70)))</f>
        <v/>
      </c>
      <c r="BJ71" s="8" t="str" cm="1">
        <f t="array" aca="1" ref="BJ71" ca="1">IF(BH71=0,INDIRECT(ADDRESS(ROW(),COLUMN()-8)),"")</f>
        <v/>
      </c>
      <c r="BK71" s="31"/>
      <c r="BL71" s="10" t="str">
        <f t="shared" si="70"/>
        <v>$BB$71</v>
      </c>
      <c r="BM71" s="29" t="str">
        <f ca="1">IF(BN71="","",SUM(1+MAXA(BM$1:BM70)))</f>
        <v/>
      </c>
      <c r="BN71" s="8" t="str" cm="1">
        <f t="array" aca="1" ref="BN71" ca="1">IF(ISNUMBER(SEARCH(BN$1,INDEX(INDIRECT(BO$1),ROW(BL71),1)))=TRUE,INDIRECT(BL71),"")</f>
        <v/>
      </c>
      <c r="BO71" s="13" t="s">
        <v>1192</v>
      </c>
      <c r="BP71" s="13" t="s">
        <v>1192</v>
      </c>
      <c r="BQ71" s="13" t="s">
        <v>1192</v>
      </c>
      <c r="BR71" s="13"/>
      <c r="BS71" s="13"/>
      <c r="BT71" s="13"/>
      <c r="BU71" s="13"/>
      <c r="BV71" s="13"/>
      <c r="BW71" s="13" t="s">
        <v>1192</v>
      </c>
      <c r="BX71" s="13" t="s">
        <v>1192</v>
      </c>
      <c r="BY71" s="13"/>
      <c r="BZ71" s="13"/>
      <c r="CA71" s="10" t="str">
        <f t="shared" ca="1" si="100"/>
        <v/>
      </c>
      <c r="CB71" s="22" t="s">
        <v>3575</v>
      </c>
      <c r="CC71" s="6" t="s">
        <v>3696</v>
      </c>
      <c r="CD71" s="6" t="s">
        <v>3697</v>
      </c>
      <c r="CE71" s="27" t="str" cm="1">
        <f t="array" aca="1" ref="CE71" ca="1">CONCATENATE($A$37,INDIRECT(ADDRESS(ROW(),COLUMN()-2)),"%20",INDIRECT(ADDRESS(ROW(),COLUMN()-1)),$A$39,INDIRECT(ADDRESS(ROW(),COLUMN()-2)),"%20",INDIRECT(ADDRESS(ROW(),COLUMN()-1)))</f>
        <v>https://maps.yandex.ru/?ll=38.719096%2035.451864&amp;z=16&amp;text=38.719096%2035.451864</v>
      </c>
      <c r="CF71" s="87" t="str" cm="1">
        <f t="array" aca="1" ref="CF71" ca="1">CONCATENATE($A$40,INDIRECT(ADDRESS(ROW(),COLUMN()-3)),"%2C",INDIRECT(ADDRESS(ROW(),COLUMN()-2)))</f>
        <v>https://maps.google.com/maps?q=38.719096%2C35.451864</v>
      </c>
      <c r="CG71" s="92" t="s">
        <v>3229</v>
      </c>
      <c r="CH71" s="10" t="str" cm="1">
        <f t="array" aca="1" ref="CH71" ca="1">IF(INDIRECT(ADDRESS(ROW(),COLUMN()-6))="","X",IF(INDIRECT(ADDRESS(ROW(),COLUMN()-5))="",0,"OK"))</f>
        <v>OK</v>
      </c>
      <c r="CI71" s="29" t="str">
        <f ca="1">IF(CJ71="","",SUM(1+MAXA(CI$1:CI70)))</f>
        <v/>
      </c>
      <c r="CJ71" s="8" t="str" cm="1">
        <f t="array" aca="1" ref="CJ71" ca="1">IF(CH71=0,INDIRECT(ADDRESS(ROW(),COLUMN()-8)),"")</f>
        <v/>
      </c>
      <c r="CK71" s="31"/>
      <c r="CL71" s="10" t="str">
        <f t="shared" si="71"/>
        <v>$CB$71</v>
      </c>
      <c r="CM71" s="29" t="str">
        <f ca="1">IF(CN71="","",SUM(1+MAXA(CM$1:CM70)))</f>
        <v/>
      </c>
      <c r="CN71" s="8" t="str" cm="1">
        <f t="array" aca="1" ref="CN71" ca="1">IF(ISNUMBER(SEARCH(CN$1,INDEX(INDIRECT(CO$1),ROW(CL71),1)))=TRUE,INDIRECT(CL71),"")</f>
        <v/>
      </c>
      <c r="CO71" s="13" t="s">
        <v>1192</v>
      </c>
      <c r="CP71" s="13"/>
      <c r="CQ71" s="13"/>
      <c r="CR71" s="13"/>
      <c r="CS71" s="13"/>
      <c r="CT71" s="13"/>
      <c r="CU71" s="13"/>
      <c r="CV71" s="13"/>
      <c r="CW71" s="13"/>
      <c r="CX71" s="13"/>
      <c r="CY71" s="13"/>
      <c r="CZ71" s="13" t="s">
        <v>1192</v>
      </c>
      <c r="DA71" s="10" t="str">
        <f t="shared" ca="1" si="65"/>
        <v/>
      </c>
      <c r="DB71" s="8"/>
      <c r="DC71" s="10"/>
      <c r="DD71" s="10"/>
      <c r="DF71" s="81"/>
      <c r="DG71" s="96"/>
      <c r="DH71" s="10" t="str" cm="1">
        <f t="array" aca="1" ref="DH71" ca="1">IF(INDIRECT(ADDRESS(ROW(),COLUMN()-6))="","X",IF(INDIRECT(ADDRESS(ROW(),COLUMN()-5))="",0,"OK"))</f>
        <v>X</v>
      </c>
      <c r="DI71" s="29" t="str">
        <f ca="1">IF(DJ71="","",SUM(1+MAXA(DI$1:DI70)))</f>
        <v/>
      </c>
      <c r="DJ71" s="8" t="str" cm="1">
        <f t="array" aca="1" ref="DJ71" ca="1">IF(DH71=0,INDIRECT(ADDRESS(ROW(),COLUMN()-8)),"")</f>
        <v/>
      </c>
      <c r="DK71" s="31"/>
      <c r="DL71" s="10" t="str">
        <f t="shared" si="66"/>
        <v>$DB$71</v>
      </c>
      <c r="DM71" s="29" t="str">
        <f ca="1">IF(DN71="","",SUM(1+MAXA(DM$1:DM70)))</f>
        <v/>
      </c>
      <c r="DN71" s="8" t="str" cm="1">
        <f t="array" aca="1" ref="DN71" ca="1">IF(ISNUMBER(SEARCH(DN$1,INDEX(INDIRECT(DO$1),ROW(DL71),1)))=TRUE,INDIRECT(DL71),"")</f>
        <v/>
      </c>
      <c r="DO71" s="13" t="s">
        <v>1192</v>
      </c>
      <c r="DP71" s="13"/>
      <c r="DQ71" s="13"/>
      <c r="DR71" s="13"/>
      <c r="DS71" s="13"/>
      <c r="DT71" s="13"/>
      <c r="DU71" s="13"/>
      <c r="DV71" s="13"/>
      <c r="DW71" s="13"/>
      <c r="DX71" s="13"/>
      <c r="DY71" s="13"/>
      <c r="DZ71" s="13" t="s">
        <v>1192</v>
      </c>
      <c r="EA71" s="10" t="str">
        <f t="shared" ca="1" si="101"/>
        <v/>
      </c>
      <c r="EB71" s="22"/>
      <c r="EC71" s="14"/>
      <c r="ED71" s="14"/>
      <c r="EE71" s="15"/>
      <c r="EF71" s="15"/>
      <c r="EG71" s="92"/>
      <c r="EH71" s="10" t="str" cm="1">
        <f t="array" aca="1" ref="EH71" ca="1">IF(INDIRECT(ADDRESS(ROW(),COLUMN()-6))="","X",IF(INDIRECT(ADDRESS(ROW(),COLUMN()-5))="",0,"OK"))</f>
        <v>X</v>
      </c>
      <c r="EI71" s="29" t="str">
        <f ca="1">IF(EJ71="","",SUM(1+MAXA(EI$1:EI70)))</f>
        <v/>
      </c>
      <c r="EJ71" s="8" t="str" cm="1">
        <f t="array" aca="1" ref="EJ71" ca="1">IF(EH71=0,INDIRECT(ADDRESS(ROW(),COLUMN()-8)),"")</f>
        <v/>
      </c>
      <c r="EK71" s="31"/>
      <c r="EL71" s="10" t="str">
        <f t="shared" si="72"/>
        <v>$EB$71</v>
      </c>
      <c r="EM71" s="29" t="str">
        <f ca="1">IF(EN71="","",SUM(1+MAXA(EM$1:EM70)))</f>
        <v/>
      </c>
      <c r="EN71" s="8" t="str" cm="1">
        <f t="array" aca="1" ref="EN71" ca="1">IF(ISNUMBER(SEARCH(EN$1,INDEX(INDIRECT(EO$1),ROW(EL71),1)))=TRUE,INDIRECT(EL71),"")</f>
        <v/>
      </c>
      <c r="EO71" s="13" t="s">
        <v>1192</v>
      </c>
      <c r="EP71" s="13"/>
      <c r="EQ71" s="13"/>
      <c r="ER71" s="13"/>
      <c r="ES71" s="13"/>
      <c r="ET71" s="13"/>
      <c r="EU71" s="13"/>
      <c r="EV71" s="13"/>
      <c r="EW71" s="13"/>
      <c r="EX71" s="13"/>
      <c r="EY71" s="13"/>
      <c r="EZ71" s="13"/>
      <c r="FA71" s="10" t="str">
        <f t="shared" ca="1" si="102"/>
        <v/>
      </c>
      <c r="FB71" s="16"/>
      <c r="FC71" s="17" t="s">
        <v>907</v>
      </c>
      <c r="FD71" s="18"/>
      <c r="FE71" s="17"/>
      <c r="FF71" s="17"/>
      <c r="FG71" s="92" t="s">
        <v>3229</v>
      </c>
      <c r="FH71" s="10" t="str" cm="1">
        <f t="array" aca="1" ref="FH71" ca="1">IF(INDIRECT(ADDRESS(ROW(),COLUMN()-6))="","X",IF(INDIRECT(ADDRESS(ROW(),COLUMN()-5))="",0,"OK"))</f>
        <v>X</v>
      </c>
      <c r="FI71" s="29" t="str">
        <f ca="1">IF(FJ71="","",SUM(1+MAXA(FI$1:FI70)))</f>
        <v/>
      </c>
      <c r="FJ71" s="8" t="str" cm="1">
        <f t="array" aca="1" ref="FJ71" ca="1">IF(FH71=0,INDIRECT(ADDRESS(ROW(),COLUMN()-8)),"")</f>
        <v/>
      </c>
      <c r="FK71" s="31"/>
      <c r="FL71" s="10" t="str">
        <f t="shared" si="73"/>
        <v>$FB$71</v>
      </c>
      <c r="FM71" s="29" t="str">
        <f ca="1">IF(FN71="","",SUM(1+MAXA(FM$1:FM70)))</f>
        <v/>
      </c>
      <c r="FN71" s="8" t="str" cm="1">
        <f t="array" aca="1" ref="FN71" ca="1">IF(ISNUMBER(SEARCH(FN$1,INDEX(INDIRECT(FO$1),ROW(FL71),1)))=TRUE,INDIRECT(FL71),"")</f>
        <v/>
      </c>
      <c r="FO71" s="13" t="s">
        <v>1192</v>
      </c>
      <c r="FP71" s="13" t="s">
        <v>1192</v>
      </c>
      <c r="FQ71" s="13" t="s">
        <v>1192</v>
      </c>
      <c r="FR71" s="13" t="s">
        <v>1192</v>
      </c>
      <c r="FS71" s="13" t="s">
        <v>1192</v>
      </c>
      <c r="FT71" s="13"/>
      <c r="FU71" s="13"/>
      <c r="FV71" s="13"/>
      <c r="FW71" s="13"/>
      <c r="FX71" s="13"/>
      <c r="FY71" s="13"/>
      <c r="FZ71" s="13"/>
      <c r="GA71" s="10" t="str">
        <f t="shared" ca="1" si="103"/>
        <v/>
      </c>
      <c r="GB71" s="22"/>
      <c r="GC71" s="15"/>
      <c r="GD71" s="14"/>
      <c r="GE71" s="15"/>
      <c r="GF71" s="15"/>
      <c r="GG71" s="115"/>
      <c r="GH71" s="10" t="str" cm="1">
        <f t="array" aca="1" ref="GH71" ca="1">IF(INDIRECT(ADDRESS(ROW(),COLUMN()-6))="","X",IF(INDIRECT(ADDRESS(ROW(),COLUMN()-5))="",0,"OK"))</f>
        <v>X</v>
      </c>
      <c r="GI71" s="29" t="str">
        <f ca="1">IF(GJ71="","",SUM(1+MAXA(GI$1:GI70)))</f>
        <v/>
      </c>
      <c r="GJ71" s="8" t="str" cm="1">
        <f t="array" aca="1" ref="GJ71" ca="1">IF(GH71=0,INDIRECT(ADDRESS(ROW(),COLUMN()-8)),"")</f>
        <v/>
      </c>
      <c r="GK71" s="31"/>
      <c r="GL71" s="10" t="str">
        <f t="shared" si="74"/>
        <v>$GB$71</v>
      </c>
      <c r="GM71" s="29" t="str">
        <f ca="1">IF(GN71="","",SUM(1+MAXA(GM$1:GM70)))</f>
        <v/>
      </c>
      <c r="GN71" s="8" t="str" cm="1">
        <f t="array" aca="1" ref="GN71" ca="1">IF(ISNUMBER(SEARCH(GN$1,INDEX(INDIRECT(GO$1),ROW(GL71),1)))=TRUE,INDIRECT(GL71),"")</f>
        <v/>
      </c>
      <c r="GO71" s="13" t="s">
        <v>1192</v>
      </c>
      <c r="GP71" s="13" t="s">
        <v>1192</v>
      </c>
      <c r="GQ71" s="13" t="s">
        <v>1192</v>
      </c>
      <c r="GR71" s="13" t="s">
        <v>1192</v>
      </c>
      <c r="GS71" s="13" t="s">
        <v>1192</v>
      </c>
      <c r="GT71" s="13"/>
      <c r="GU71" s="13"/>
      <c r="GV71" s="13"/>
      <c r="GW71" s="13"/>
      <c r="GX71" s="13"/>
      <c r="GY71" s="13"/>
      <c r="GZ71" s="13"/>
      <c r="HA71" s="10" t="str">
        <f t="shared" ca="1" si="104"/>
        <v/>
      </c>
      <c r="HB71" s="22"/>
      <c r="HC71" s="14"/>
      <c r="HD71" s="14"/>
      <c r="HE71" s="23"/>
      <c r="HF71" s="23"/>
      <c r="HG71" s="79"/>
      <c r="HH71" s="10" t="str" cm="1">
        <f t="array" aca="1" ref="HH71" ca="1">IF(INDIRECT(ADDRESS(ROW(),COLUMN()-6))="","X",IF(INDIRECT(ADDRESS(ROW(),COLUMN()-5))="",0,"OK"))</f>
        <v>X</v>
      </c>
      <c r="HI71" s="29" t="str">
        <f ca="1">IF(HJ71="","",SUM(1+MAXA(HI$1:HI70)))</f>
        <v/>
      </c>
      <c r="HJ71" s="8" t="str" cm="1">
        <f t="array" aca="1" ref="HJ71" ca="1">IF(HH71=0,INDIRECT(ADDRESS(ROW(),COLUMN()-8)),"")</f>
        <v/>
      </c>
      <c r="HK71" s="31"/>
      <c r="HL71" s="10" t="str">
        <f t="shared" si="75"/>
        <v>$HB$71</v>
      </c>
      <c r="HM71" s="29" t="str">
        <f ca="1">IF(HN71="","",SUM(1+MAXA(HM$1:HM70)))</f>
        <v/>
      </c>
      <c r="HN71" s="8" t="str" cm="1">
        <f t="array" aca="1" ref="HN71" ca="1">IF(ISNUMBER(SEARCH(HN$1,INDEX(INDIRECT(HO$1),ROW(HL71),1)))=TRUE,INDIRECT(HL71),"")</f>
        <v/>
      </c>
      <c r="HO71" s="13" t="s">
        <v>1192</v>
      </c>
      <c r="HP71" s="13" t="s">
        <v>1192</v>
      </c>
      <c r="HQ71" s="13" t="s">
        <v>1192</v>
      </c>
      <c r="HR71" s="13"/>
      <c r="HS71" s="13"/>
      <c r="HT71" s="13"/>
      <c r="HU71" s="13"/>
      <c r="HV71" s="13"/>
      <c r="HW71" s="13"/>
      <c r="HX71" s="13"/>
      <c r="HY71" s="13" t="s">
        <v>1192</v>
      </c>
      <c r="HZ71" s="13" t="s">
        <v>1192</v>
      </c>
      <c r="IA71" s="10" t="str">
        <f t="shared" ca="1" si="105"/>
        <v/>
      </c>
      <c r="IB71" s="22" t="s">
        <v>887</v>
      </c>
      <c r="IC71" s="14" t="s">
        <v>888</v>
      </c>
      <c r="ID71" s="14" t="s">
        <v>889</v>
      </c>
      <c r="IE71" s="27" t="str" cm="1">
        <f t="array" aca="1" ref="IE71" ca="1">CONCATENATE($A$37,INDIRECT(ADDRESS(ROW(),COLUMN()-2)),"%20",INDIRECT(ADDRESS(ROW(),COLUMN()-1)),$A$39,INDIRECT(ADDRESS(ROW(),COLUMN()-2)),"%20",INDIRECT(ADDRESS(ROW(),COLUMN()-1)))</f>
        <v>https://maps.yandex.ru/?ll=38.846475%2035.505247&amp;z=16&amp;text=38.846475%2035.505247</v>
      </c>
      <c r="IF71" s="87" t="str" cm="1">
        <f t="array" aca="1" ref="IF71" ca="1">CONCATENATE($A$40,INDIRECT(ADDRESS(ROW(),COLUMN()-3)),"%2C",INDIRECT(ADDRESS(ROW(),COLUMN()-2)))</f>
        <v>https://maps.google.com/maps?q=38.846475%2C35.505247</v>
      </c>
      <c r="IG71" s="79" t="s">
        <v>3229</v>
      </c>
      <c r="IH71" s="10" t="str" cm="1">
        <f t="array" aca="1" ref="IH71" ca="1">IF(INDIRECT(ADDRESS(ROW(),COLUMN()-6))="","X",IF(INDIRECT(ADDRESS(ROW(),COLUMN()-5))="",0,"OK"))</f>
        <v>OK</v>
      </c>
      <c r="II71" s="29" t="str">
        <f ca="1">IF(IJ71="","",SUM(1+MAXA(II$1:II70)))</f>
        <v/>
      </c>
      <c r="IJ71" s="8" t="str" cm="1">
        <f t="array" aca="1" ref="IJ71" ca="1">IF(IH71=0,INDIRECT(ADDRESS(ROW(),COLUMN()-8)),"")</f>
        <v/>
      </c>
      <c r="IK71" s="31"/>
      <c r="IL71" s="10" t="str">
        <f t="shared" si="76"/>
        <v>$IB$71</v>
      </c>
      <c r="IM71" s="29" t="str">
        <f ca="1">IF(IN71="","",SUM(1+MAXA(IM$1:IM70)))</f>
        <v/>
      </c>
      <c r="IN71" s="8" t="str" cm="1">
        <f t="array" aca="1" ref="IN71" ca="1">IF(ISNUMBER(SEARCH(IN$1,INDEX(INDIRECT(IO$1),ROW(IL71),1)))=TRUE,INDIRECT(IL71),"")</f>
        <v/>
      </c>
      <c r="IO71" s="13" t="s">
        <v>1192</v>
      </c>
      <c r="IP71" s="13" t="s">
        <v>1192</v>
      </c>
      <c r="IQ71" s="13" t="s">
        <v>1192</v>
      </c>
      <c r="IR71" s="13"/>
      <c r="IS71" s="13"/>
      <c r="IT71" s="13"/>
      <c r="IU71" s="13"/>
      <c r="IV71" s="13"/>
      <c r="IW71" s="13"/>
      <c r="IX71" s="13" t="s">
        <v>1192</v>
      </c>
      <c r="IY71" s="13" t="s">
        <v>1192</v>
      </c>
      <c r="IZ71" s="13" t="s">
        <v>1192</v>
      </c>
      <c r="JA71" s="10" t="str">
        <f t="shared" ca="1" si="106"/>
        <v/>
      </c>
      <c r="JB71" s="22"/>
      <c r="JC71" s="14"/>
      <c r="JD71" s="14"/>
      <c r="JE71" s="24"/>
      <c r="JF71" s="88"/>
      <c r="JG71" s="101"/>
      <c r="JH71" s="10" t="str" cm="1">
        <f t="array" aca="1" ref="JH71" ca="1">IF(INDIRECT(ADDRESS(ROW(),COLUMN()-6))="","X",IF(INDIRECT(ADDRESS(ROW(),COLUMN()-5))="",0,"OK"))</f>
        <v>X</v>
      </c>
      <c r="JI71" s="29" t="str">
        <f ca="1">IF(JJ71="","",SUM(1+MAXA(JI$1:JI70)))</f>
        <v/>
      </c>
      <c r="JJ71" s="8" t="str" cm="1">
        <f t="array" aca="1" ref="JJ71" ca="1">IF(JH71=0,INDIRECT(ADDRESS(ROW(),COLUMN()-8)),"")</f>
        <v/>
      </c>
      <c r="JK71" s="31"/>
      <c r="JL71" s="10" t="str">
        <f t="shared" si="77"/>
        <v>$JB$71</v>
      </c>
      <c r="JM71" s="29" t="str">
        <f ca="1">IF(JN71="","",SUM(1+MAXA(JM$1:JM70)))</f>
        <v/>
      </c>
      <c r="JN71" s="8" t="str" cm="1">
        <f t="array" aca="1" ref="JN71" ca="1">IF(ISNUMBER(SEARCH(JN$1,INDEX(INDIRECT(JO$1),ROW(JL71),1)))=TRUE,INDIRECT(JL71),"")</f>
        <v/>
      </c>
      <c r="JO71" s="13" t="s">
        <v>1192</v>
      </c>
      <c r="JP71" s="13" t="s">
        <v>1192</v>
      </c>
      <c r="JQ71" s="13" t="s">
        <v>1192</v>
      </c>
      <c r="JR71" s="13"/>
      <c r="JS71" s="13"/>
      <c r="JT71" s="13"/>
      <c r="JU71" s="13"/>
      <c r="JV71" s="13"/>
      <c r="JW71" s="13"/>
      <c r="JX71" s="13" t="s">
        <v>1192</v>
      </c>
      <c r="JY71" s="13" t="s">
        <v>1192</v>
      </c>
      <c r="JZ71" s="13" t="s">
        <v>1192</v>
      </c>
      <c r="KA71" s="10" t="str">
        <f t="shared" ca="1" si="107"/>
        <v/>
      </c>
      <c r="KB71" s="22" t="s">
        <v>890</v>
      </c>
      <c r="KC71" s="14" t="s">
        <v>891</v>
      </c>
      <c r="KD71" s="14" t="s">
        <v>892</v>
      </c>
      <c r="KE71" s="27" t="str" cm="1">
        <f t="array" aca="1" ref="KE71" ca="1">CONCATENATE($A$37,INDIRECT(ADDRESS(ROW(),COLUMN()-2)),"%20",INDIRECT(ADDRESS(ROW(),COLUMN()-1)),$A$39,INDIRECT(ADDRESS(ROW(),COLUMN()-2)),"%20",INDIRECT(ADDRESS(ROW(),COLUMN()-1)))</f>
        <v>https://maps.yandex.ru/?ll=38.596119%2035.743464&amp;z=16&amp;text=38.596119%2035.743464</v>
      </c>
      <c r="KF71" s="87" t="str" cm="1">
        <f t="array" aca="1" ref="KF71" ca="1">CONCATENATE($A$40,INDIRECT(ADDRESS(ROW(),COLUMN()-3)),"%2C",INDIRECT(ADDRESS(ROW(),COLUMN()-2)))</f>
        <v>https://maps.google.com/maps?q=38.596119%2C35.743464</v>
      </c>
      <c r="KG71" s="79" t="s">
        <v>3229</v>
      </c>
      <c r="KH71" s="10" t="str" cm="1">
        <f t="array" aca="1" ref="KH71" ca="1">IF(INDIRECT(ADDRESS(ROW(),COLUMN()-6))="","X",IF(INDIRECT(ADDRESS(ROW(),COLUMN()-5))="",0,"OK"))</f>
        <v>OK</v>
      </c>
      <c r="KI71" s="29" t="str">
        <f ca="1">IF(KJ71="","",SUM(1+MAXA(KI$1:KI70)))</f>
        <v/>
      </c>
      <c r="KJ71" s="8" t="str" cm="1">
        <f t="array" aca="1" ref="KJ71" ca="1">IF(KH71=0,INDIRECT(ADDRESS(ROW(),COLUMN()-8)),"")</f>
        <v/>
      </c>
      <c r="KK71" s="31"/>
      <c r="KL71" s="10" t="str">
        <f t="shared" si="78"/>
        <v>$KB$71</v>
      </c>
      <c r="KM71" s="29" t="str">
        <f ca="1">IF(KN71="","",SUM(1+MAXA(KM$1:KM70)))</f>
        <v/>
      </c>
      <c r="KN71" s="8" t="str" cm="1">
        <f t="array" aca="1" ref="KN71" ca="1">IF(ISNUMBER(SEARCH(KN$1,INDEX(INDIRECT(KO$1),ROW(KL71),1)))=TRUE,INDIRECT(KL71),"")</f>
        <v/>
      </c>
      <c r="KO71" s="13" t="s">
        <v>1192</v>
      </c>
      <c r="KP71" s="13" t="s">
        <v>1192</v>
      </c>
      <c r="KQ71" s="13" t="s">
        <v>1192</v>
      </c>
      <c r="KR71" s="13"/>
      <c r="KS71" s="13"/>
      <c r="KT71" s="13"/>
      <c r="KU71" s="13"/>
      <c r="KV71" s="13"/>
      <c r="KW71" s="13"/>
      <c r="KX71" s="13"/>
      <c r="KY71" s="13" t="s">
        <v>1192</v>
      </c>
      <c r="KZ71" s="13" t="s">
        <v>1192</v>
      </c>
      <c r="LA71" s="10" t="str">
        <f t="shared" ca="1" si="108"/>
        <v/>
      </c>
      <c r="LB71" s="8"/>
      <c r="LC71" s="10"/>
      <c r="LD71" s="10"/>
      <c r="LG71" s="79"/>
      <c r="LH71" s="10" t="str" cm="1">
        <f t="array" aca="1" ref="LH71" ca="1">IF(INDIRECT(ADDRESS(ROW(),COLUMN()-6))="","X",IF(INDIRECT(ADDRESS(ROW(),COLUMN()-5))="",0,"OK"))</f>
        <v>X</v>
      </c>
      <c r="LI71" s="29" t="str">
        <f ca="1">IF(LJ71="","",SUM(1+MAXA(LI$1:LI70)))</f>
        <v/>
      </c>
      <c r="LJ71" s="8" t="str" cm="1">
        <f t="array" aca="1" ref="LJ71" ca="1">IF(LH71=0,INDIRECT(ADDRESS(ROW(),COLUMN()-8)),"")</f>
        <v/>
      </c>
      <c r="LK71" s="31"/>
      <c r="LL71" s="10" t="str">
        <f t="shared" si="79"/>
        <v>$LB$71</v>
      </c>
      <c r="LM71" s="29" t="str">
        <f ca="1">IF(LN71="","",SUM(1+MAXA(LM$1:LM70)))</f>
        <v/>
      </c>
      <c r="LN71" s="8" t="str" cm="1">
        <f t="array" aca="1" ref="LN71" ca="1">IF(ISNUMBER(SEARCH(LN$1,INDEX(INDIRECT(LO$1),ROW(LL71),1)))=TRUE,INDIRECT(LL71),"")</f>
        <v/>
      </c>
      <c r="LO71" s="13" t="s">
        <v>1192</v>
      </c>
      <c r="LP71" s="13" t="s">
        <v>1192</v>
      </c>
      <c r="LQ71" s="13" t="s">
        <v>1192</v>
      </c>
      <c r="LR71" s="13" t="s">
        <v>1192</v>
      </c>
      <c r="LS71" s="13"/>
      <c r="LT71" s="13"/>
      <c r="LU71" s="13"/>
      <c r="LV71" s="13"/>
      <c r="LW71" s="13"/>
      <c r="LX71" s="13"/>
      <c r="LY71" s="13" t="s">
        <v>1192</v>
      </c>
      <c r="LZ71" s="13" t="s">
        <v>1192</v>
      </c>
      <c r="MA71" s="10" t="str">
        <f t="shared" ca="1" si="109"/>
        <v/>
      </c>
      <c r="MB71" s="8" t="s">
        <v>866</v>
      </c>
      <c r="MC71" s="10" t="s">
        <v>867</v>
      </c>
      <c r="MD71" s="10" t="s">
        <v>868</v>
      </c>
      <c r="ME71" s="27" t="str" cm="1">
        <f t="array" aca="1" ref="ME71" ca="1">CONCATENATE($A$37,INDIRECT(ADDRESS(ROW(),COLUMN()-2)),"%20",INDIRECT(ADDRESS(ROW(),COLUMN()-1)),$A$39,INDIRECT(ADDRESS(ROW(),COLUMN()-2)),"%20",INDIRECT(ADDRESS(ROW(),COLUMN()-1)))</f>
        <v>https://maps.yandex.ru/?ll=38.971189%2035.713400&amp;z=16&amp;text=38.971189%2035.713400</v>
      </c>
      <c r="MF71" s="87" t="str" cm="1">
        <f t="array" aca="1" ref="MF71" ca="1">CONCATENATE($A$40,INDIRECT(ADDRESS(ROW(),COLUMN()-3)),"%2C",INDIRECT(ADDRESS(ROW(),COLUMN()-2)))</f>
        <v>https://maps.google.com/maps?q=38.971189%2C35.713400</v>
      </c>
      <c r="MG71" s="79" t="s">
        <v>3229</v>
      </c>
      <c r="MH71" s="10" t="str" cm="1">
        <f t="array" aca="1" ref="MH71" ca="1">IF(INDIRECT(ADDRESS(ROW(),COLUMN()-6))="","X",IF(INDIRECT(ADDRESS(ROW(),COLUMN()-5))="",0,"OK"))</f>
        <v>OK</v>
      </c>
      <c r="MI71" s="29" t="str">
        <f ca="1">IF(MJ71="","",SUM(1+MAXA(MI$1:MI70)))</f>
        <v/>
      </c>
      <c r="MJ71" s="8" t="str" cm="1">
        <f t="array" aca="1" ref="MJ71" ca="1">IF(MH71=0,INDIRECT(ADDRESS(ROW(),COLUMN()-8)),"")</f>
        <v/>
      </c>
      <c r="MK71" s="31"/>
      <c r="ML71" s="10" t="str">
        <f t="shared" si="80"/>
        <v>$MB$71</v>
      </c>
      <c r="MM71" s="29" t="str">
        <f ca="1">IF(MN71="","",SUM(1+MAXA(MM$1:MM70)))</f>
        <v/>
      </c>
      <c r="MN71" s="8" t="str" cm="1">
        <f t="array" aca="1" ref="MN71" ca="1">IF(ISNUMBER(SEARCH(MN$1,INDEX(INDIRECT(MO$1),ROW(ML71),1)))=TRUE,INDIRECT(ML71),"")</f>
        <v/>
      </c>
      <c r="MO71" s="13" t="s">
        <v>1192</v>
      </c>
      <c r="MP71" s="13" t="s">
        <v>1192</v>
      </c>
      <c r="MQ71" s="13" t="s">
        <v>1192</v>
      </c>
      <c r="MR71" s="13"/>
      <c r="MS71" s="13"/>
      <c r="MT71" s="13"/>
      <c r="MU71" s="13"/>
      <c r="MV71" s="13"/>
      <c r="MW71" s="13" t="s">
        <v>1192</v>
      </c>
      <c r="MX71" s="13"/>
      <c r="MY71" s="13" t="s">
        <v>1192</v>
      </c>
      <c r="MZ71" s="13" t="s">
        <v>1192</v>
      </c>
      <c r="NA71" s="10" t="str">
        <f t="shared" ca="1" si="110"/>
        <v/>
      </c>
      <c r="NB71" s="5"/>
      <c r="NC71" s="6"/>
      <c r="ND71" s="6"/>
      <c r="NE71" s="7"/>
      <c r="NF71" s="7"/>
      <c r="NG71" s="83"/>
      <c r="NH71" s="10" t="str" cm="1">
        <f t="array" aca="1" ref="NH71" ca="1">IF(INDIRECT(ADDRESS(ROW(),COLUMN()-6))="","X",IF(INDIRECT(ADDRESS(ROW(),COLUMN()-5))="",0,"OK"))</f>
        <v>X</v>
      </c>
      <c r="NI71" s="29" t="str">
        <f ca="1">IF(NJ71="","",SUM(1+MAXA(NI$1:NI70)))</f>
        <v/>
      </c>
      <c r="NJ71" s="8" t="str" cm="1">
        <f t="array" aca="1" ref="NJ71" ca="1">IF(NH71=0,INDIRECT(ADDRESS(ROW(),COLUMN()-8)),"")</f>
        <v/>
      </c>
      <c r="NK71" s="31"/>
      <c r="NL71" s="10" t="str">
        <f t="shared" si="81"/>
        <v>$NB$71</v>
      </c>
      <c r="NM71" s="29" t="str">
        <f ca="1">IF(NN71="","",SUM(1+MAXA(NM$1:NM70)))</f>
        <v/>
      </c>
      <c r="NN71" s="8" t="str" cm="1">
        <f t="array" aca="1" ref="NN71" ca="1">IF(ISNUMBER(SEARCH(NN$1,INDEX(INDIRECT(NO$1),ROW(NL71),1)))=TRUE,INDIRECT(NL71),"")</f>
        <v/>
      </c>
      <c r="NO71" s="13" t="s">
        <v>1192</v>
      </c>
      <c r="NP71" s="13" t="s">
        <v>1192</v>
      </c>
      <c r="NQ71" s="13" t="s">
        <v>1192</v>
      </c>
      <c r="NR71" s="13"/>
      <c r="NS71" s="13"/>
      <c r="NT71" s="13"/>
      <c r="NU71" s="13"/>
      <c r="NV71" s="13"/>
      <c r="NW71" s="13"/>
      <c r="NX71" s="13" t="s">
        <v>1192</v>
      </c>
      <c r="NY71" s="13" t="s">
        <v>1192</v>
      </c>
      <c r="NZ71" s="13"/>
      <c r="OA71" s="10" t="str">
        <f t="shared" ca="1" si="111"/>
        <v/>
      </c>
      <c r="OB71" s="16"/>
      <c r="OC71" s="17" t="s">
        <v>1351</v>
      </c>
      <c r="OD71" s="18"/>
      <c r="OE71" s="17"/>
      <c r="OF71" s="17"/>
      <c r="OG71" s="79" t="s">
        <v>3229</v>
      </c>
      <c r="OH71" s="10" t="str" cm="1">
        <f t="array" aca="1" ref="OH71" ca="1">IF(INDIRECT(ADDRESS(ROW(),COLUMN()-6))="","X",IF(INDIRECT(ADDRESS(ROW(),COLUMN()-5))="",0,"OK"))</f>
        <v>X</v>
      </c>
      <c r="OI71" s="29" t="str">
        <f ca="1">IF(OJ71="","",SUM(1+MAXA(OI$1:OI70)))</f>
        <v/>
      </c>
      <c r="OJ71" s="8" t="str" cm="1">
        <f t="array" aca="1" ref="OJ71" ca="1">IF(OH71=0,INDIRECT(ADDRESS(ROW(),COLUMN()-8)),"")</f>
        <v/>
      </c>
      <c r="OK71" s="31"/>
      <c r="OL71" s="10" t="str">
        <f t="shared" si="82"/>
        <v>$OB$71</v>
      </c>
      <c r="OM71" s="29" t="str">
        <f ca="1">IF(ON71="","",SUM(1+MAXA(OM$1:OM70)))</f>
        <v/>
      </c>
      <c r="ON71" s="8" t="str" cm="1">
        <f t="array" aca="1" ref="ON71" ca="1">IF(ISNUMBER(SEARCH(ON$1,INDEX(INDIRECT(OO$1),ROW(OL71),1)))=TRUE,INDIRECT(OL71),"")</f>
        <v/>
      </c>
      <c r="OO71" s="13" t="s">
        <v>1192</v>
      </c>
      <c r="OP71" s="13"/>
      <c r="OQ71" s="13"/>
      <c r="OR71" s="13"/>
      <c r="OS71" s="13"/>
      <c r="OT71" s="13"/>
      <c r="OU71" s="13"/>
      <c r="OV71" s="13"/>
      <c r="OW71" s="13"/>
      <c r="OX71" s="13"/>
      <c r="OY71" s="13"/>
      <c r="OZ71" s="13" t="s">
        <v>1192</v>
      </c>
      <c r="PA71" s="10" t="str">
        <f t="shared" ca="1" si="112"/>
        <v/>
      </c>
      <c r="PB71" s="22"/>
      <c r="PC71" s="14"/>
      <c r="PD71" s="14"/>
      <c r="PE71" s="23"/>
      <c r="PF71" s="23"/>
      <c r="PG71" s="79"/>
      <c r="PH71" s="10" t="str" cm="1">
        <f t="array" aca="1" ref="PH71" ca="1">IF(INDIRECT(ADDRESS(ROW(),COLUMN()-6))="","X",IF(INDIRECT(ADDRESS(ROW(),COLUMN()-5))="",0,"OK"))</f>
        <v>X</v>
      </c>
      <c r="PI71" s="29" t="str">
        <f ca="1">IF(PJ71="","",SUM(1+MAXA(PI$1:PI70)))</f>
        <v/>
      </c>
      <c r="PJ71" s="8" t="str" cm="1">
        <f t="array" aca="1" ref="PJ71" ca="1">IF(PH71=0,INDIRECT(ADDRESS(ROW(),COLUMN()-8)),"")</f>
        <v/>
      </c>
      <c r="PK71" s="31"/>
      <c r="PL71" s="10" t="str">
        <f t="shared" si="83"/>
        <v>$PB$71</v>
      </c>
      <c r="PM71" s="29" t="str">
        <f ca="1">IF(PN71="","",SUM(1+MAXA(PM$1:PM70)))</f>
        <v/>
      </c>
      <c r="PN71" s="8" t="str" cm="1">
        <f t="array" aca="1" ref="PN71" ca="1">IF(ISNUMBER(SEARCH(PN$1,INDEX(INDIRECT(PO$1),ROW(PL71),1)))=TRUE,INDIRECT(PL71),"")</f>
        <v/>
      </c>
      <c r="PO71" s="13" t="s">
        <v>1192</v>
      </c>
      <c r="PP71" s="13" t="s">
        <v>1192</v>
      </c>
      <c r="PQ71" s="13" t="s">
        <v>1192</v>
      </c>
      <c r="PR71" s="13" t="s">
        <v>1192</v>
      </c>
      <c r="PS71" s="13"/>
      <c r="PT71" s="13"/>
      <c r="PU71" s="13"/>
      <c r="PV71" s="13"/>
      <c r="PW71" s="13"/>
      <c r="PX71" s="13"/>
      <c r="PY71" s="13" t="s">
        <v>1192</v>
      </c>
      <c r="PZ71" s="13" t="s">
        <v>1192</v>
      </c>
      <c r="QA71" s="10" t="str">
        <f t="shared" ca="1" si="113"/>
        <v/>
      </c>
      <c r="QB71" s="16"/>
      <c r="QC71" s="17" t="s">
        <v>1578</v>
      </c>
      <c r="QD71" s="18"/>
      <c r="QE71" s="19"/>
      <c r="QF71" s="19"/>
      <c r="QG71" s="79" t="s">
        <v>3239</v>
      </c>
      <c r="QH71" s="10" t="str" cm="1">
        <f t="array" aca="1" ref="QH71" ca="1">IF(INDIRECT(ADDRESS(ROW(),COLUMN()-6))="","X",IF(INDIRECT(ADDRESS(ROW(),COLUMN()-5))="",0,"OK"))</f>
        <v>X</v>
      </c>
      <c r="QI71" s="29" t="str">
        <f ca="1">IF(QJ71="","",SUM(1+MAXA(QI$1:QI70)))</f>
        <v/>
      </c>
      <c r="QJ71" s="8" t="str" cm="1">
        <f t="array" aca="1" ref="QJ71" ca="1">IF(QH71=0,INDIRECT(ADDRESS(ROW(),COLUMN()-8)),"")</f>
        <v/>
      </c>
      <c r="QK71" s="31"/>
      <c r="QL71" s="10" t="str">
        <f t="shared" si="84"/>
        <v>$QB$71</v>
      </c>
      <c r="QM71" s="29" t="str">
        <f ca="1">IF(QN71="","",SUM(1+MAXA(QM$1:QM70)))</f>
        <v/>
      </c>
      <c r="QN71" s="8" t="str" cm="1">
        <f t="array" aca="1" ref="QN71" ca="1">IF(ISNUMBER(SEARCH(QN$1,INDEX(INDIRECT(QO$1),ROW(QL71),1)))=TRUE,INDIRECT(QL71),"")</f>
        <v/>
      </c>
      <c r="QO71" s="13" t="s">
        <v>1192</v>
      </c>
      <c r="QP71" s="13" t="s">
        <v>1192</v>
      </c>
      <c r="QQ71" s="13" t="s">
        <v>1192</v>
      </c>
      <c r="QR71" s="13" t="s">
        <v>1192</v>
      </c>
      <c r="QS71" s="13"/>
      <c r="QT71" s="13"/>
      <c r="QU71" s="13"/>
      <c r="QV71" s="13"/>
      <c r="QW71" s="13"/>
      <c r="QX71" s="13"/>
      <c r="QY71" s="13" t="s">
        <v>1192</v>
      </c>
      <c r="QZ71" s="13" t="s">
        <v>1192</v>
      </c>
      <c r="RA71" s="10" t="str">
        <f t="shared" ca="1" si="114"/>
        <v/>
      </c>
      <c r="RB71" s="22"/>
      <c r="RC71" s="14"/>
      <c r="RD71" s="14"/>
      <c r="RE71" s="24"/>
      <c r="RF71" s="24"/>
      <c r="RG71" s="79"/>
      <c r="RH71" s="10" t="str" cm="1">
        <f t="array" aca="1" ref="RH71" ca="1">IF(INDIRECT(ADDRESS(ROW(),COLUMN()-6))="","X",IF(INDIRECT(ADDRESS(ROW(),COLUMN()-5))="",0,"OK"))</f>
        <v>X</v>
      </c>
      <c r="RI71" s="29" t="str">
        <f ca="1">IF(RJ71="","",SUM(1+MAXA(RI$1:RI70)))</f>
        <v/>
      </c>
      <c r="RJ71" s="8" t="str" cm="1">
        <f t="array" aca="1" ref="RJ71" ca="1">IF(RH71=0,INDIRECT(ADDRESS(ROW(),COLUMN()-8)),"")</f>
        <v/>
      </c>
      <c r="RK71" s="31"/>
      <c r="RL71" s="10" t="str">
        <f t="shared" si="85"/>
        <v>$RB$71</v>
      </c>
      <c r="RM71" s="29" t="str">
        <f ca="1">IF(RN71="","",SUM(1+MAXA(RM$1:RM70)))</f>
        <v/>
      </c>
      <c r="RN71" s="8" t="str" cm="1">
        <f t="array" aca="1" ref="RN71" ca="1">IF(ISNUMBER(SEARCH(RN$1,INDEX(INDIRECT(RO$1),ROW(RL71),1)))=TRUE,INDIRECT(RL71),"")</f>
        <v/>
      </c>
      <c r="RO71" s="13" t="s">
        <v>1192</v>
      </c>
      <c r="RP71" s="13" t="s">
        <v>1192</v>
      </c>
      <c r="RQ71" s="13" t="s">
        <v>1192</v>
      </c>
      <c r="RR71" s="13"/>
      <c r="RS71" s="13"/>
      <c r="RT71" s="13"/>
      <c r="RU71" s="13"/>
      <c r="RV71" s="13"/>
      <c r="RW71" s="13"/>
      <c r="RX71" s="13"/>
      <c r="RY71" s="13" t="s">
        <v>1192</v>
      </c>
      <c r="RZ71" s="13" t="s">
        <v>1192</v>
      </c>
      <c r="SA71" s="10" t="str">
        <f t="shared" ca="1" si="115"/>
        <v/>
      </c>
      <c r="SB71" s="22" t="s">
        <v>1867</v>
      </c>
      <c r="SC71" s="6" t="s">
        <v>1868</v>
      </c>
      <c r="SD71" s="6" t="s">
        <v>1869</v>
      </c>
      <c r="SE71" s="27" t="str" cm="1">
        <f t="array" aca="1" ref="SE71" ca="1">CONCATENATE($A$37,INDIRECT(ADDRESS(ROW(),COLUMN()-2)),"%20",INDIRECT(ADDRESS(ROW(),COLUMN()-1)),$A$39,INDIRECT(ADDRESS(ROW(),COLUMN()-2)),"%20",INDIRECT(ADDRESS(ROW(),COLUMN()-1)))</f>
        <v>https://maps.yandex.ru/?ll=39.010731%2036.380834&amp;z=16&amp;text=39.010731%2036.380834</v>
      </c>
      <c r="SF71" s="87" t="str" cm="1">
        <f t="array" aca="1" ref="SF71" ca="1">CONCATENATE($A$40,INDIRECT(ADDRESS(ROW(),COLUMN()-3)),"%2C",INDIRECT(ADDRESS(ROW(),COLUMN()-2)))</f>
        <v>https://maps.google.com/maps?q=39.010731%2C36.380834</v>
      </c>
      <c r="SG71" s="79" t="s">
        <v>3229</v>
      </c>
      <c r="SH71" s="10" t="str" cm="1">
        <f t="array" aca="1" ref="SH71" ca="1">IF(INDIRECT(ADDRESS(ROW(),COLUMN()-6))="","X",IF(INDIRECT(ADDRESS(ROW(),COLUMN()-5))="",0,"OK"))</f>
        <v>OK</v>
      </c>
      <c r="SI71" s="29" t="str">
        <f ca="1">IF(SJ71="","",SUM(1+MAXA(SI$1:SI70)))</f>
        <v/>
      </c>
      <c r="SJ71" s="8" t="str" cm="1">
        <f t="array" aca="1" ref="SJ71" ca="1">IF(SH71=0,INDIRECT(ADDRESS(ROW(),COLUMN()-8)),"")</f>
        <v/>
      </c>
      <c r="SK71" s="33" t="s">
        <v>1192</v>
      </c>
      <c r="SL71" s="10" t="str">
        <f t="shared" si="86"/>
        <v>$SB$71</v>
      </c>
      <c r="SM71" s="29" t="str">
        <f ca="1">IF(SN71="","",SUM(1+MAXA(SM$1:SM70)))</f>
        <v/>
      </c>
      <c r="SN71" s="8" t="str" cm="1">
        <f t="array" aca="1" ref="SN71" ca="1">IF(ISNUMBER(SEARCH(SN$1,INDEX(SB$1:SB$174,ROW(SL71),1)))=TRUE,INDIRECT(SL71),"")</f>
        <v/>
      </c>
      <c r="SO71" s="13" t="s">
        <v>1192</v>
      </c>
      <c r="SP71" s="13" t="s">
        <v>1192</v>
      </c>
      <c r="SQ71" s="13" t="s">
        <v>1192</v>
      </c>
      <c r="SR71" s="13"/>
      <c r="SS71" s="13"/>
      <c r="ST71" s="13"/>
      <c r="SU71" s="13"/>
      <c r="SV71" s="13"/>
      <c r="SW71" s="13"/>
      <c r="SX71" s="13"/>
      <c r="SY71" s="13" t="s">
        <v>1192</v>
      </c>
      <c r="SZ71" s="13" t="s">
        <v>1192</v>
      </c>
      <c r="TA71" s="10" t="str">
        <f t="shared" ca="1" si="116"/>
        <v/>
      </c>
      <c r="TB71" s="22"/>
      <c r="TC71" s="6"/>
      <c r="TD71" s="6"/>
      <c r="TE71" s="24"/>
      <c r="TF71" s="88"/>
      <c r="TG71" s="101"/>
      <c r="TH71" s="10" t="str" cm="1">
        <f t="array" aca="1" ref="TH71" ca="1">IF(INDIRECT(ADDRESS(ROW(),COLUMN()-6))="","X",IF(INDIRECT(ADDRESS(ROW(),COLUMN()-5))="",0,"OK"))</f>
        <v>X</v>
      </c>
      <c r="TI71" s="29" t="str">
        <f ca="1">IF(TJ71="","",SUM(1+MAXA(TI$1:TI70)))</f>
        <v/>
      </c>
      <c r="TJ71" s="8" t="str" cm="1">
        <f t="array" aca="1" ref="TJ71" ca="1">IF(TH71=0,INDIRECT(ADDRESS(ROW(),COLUMN()-8)),"")</f>
        <v/>
      </c>
      <c r="TK71" s="33" t="s">
        <v>1192</v>
      </c>
      <c r="TL71" s="10" t="str">
        <f t="shared" si="87"/>
        <v>$TB$71</v>
      </c>
      <c r="TM71" s="29" t="str">
        <f ca="1">IF(TN71="","",SUM(1+MAXA(TM$1:TM70)))</f>
        <v/>
      </c>
      <c r="TN71" s="8" t="str" cm="1">
        <f t="array" aca="1" ref="TN71" ca="1">IF(ISNUMBER(SEARCH(TN$1,INDEX(INDIRECT(TO$1),ROW(TL71),1)))=TRUE,INDIRECT(TL71),"")</f>
        <v/>
      </c>
      <c r="TO71" s="13" t="s">
        <v>1192</v>
      </c>
      <c r="TP71" s="13" t="s">
        <v>1192</v>
      </c>
      <c r="TQ71" s="13" t="s">
        <v>1192</v>
      </c>
      <c r="TR71" s="13"/>
      <c r="TS71" s="13"/>
      <c r="TT71" s="13"/>
      <c r="TU71" s="13"/>
      <c r="TV71" s="13"/>
      <c r="TW71" s="13"/>
      <c r="TX71" s="13"/>
      <c r="TY71" s="13" t="s">
        <v>1192</v>
      </c>
      <c r="TZ71" s="13" t="s">
        <v>1192</v>
      </c>
      <c r="UA71" s="10" t="str">
        <f t="shared" ca="1" si="117"/>
        <v/>
      </c>
      <c r="UB71" s="22" t="s">
        <v>4097</v>
      </c>
      <c r="UC71" s="37" t="s">
        <v>4091</v>
      </c>
      <c r="UD71" s="37" t="s">
        <v>4090</v>
      </c>
      <c r="UE71" s="27" t="str" cm="1">
        <f t="array" aca="1" ref="UE71" ca="1">CONCATENATE($A$37,INDIRECT(ADDRESS(ROW(),COLUMN()-2)),"%20",INDIRECT(ADDRESS(ROW(),COLUMN()-1)),$A$39,INDIRECT(ADDRESS(ROW(),COLUMN()-2)),"%20",INDIRECT(ADDRESS(ROW(),COLUMN()-1)))</f>
        <v>https://maps.yandex.ru/?ll=38.424610%2035.978137&amp;z=16&amp;text=38.424610%2035.978137</v>
      </c>
      <c r="UF71" s="87" t="str" cm="1">
        <f t="array" aca="1" ref="UF71" ca="1">CONCATENATE($A$40,INDIRECT(ADDRESS(ROW(),COLUMN()-3)),"%2C",INDIRECT(ADDRESS(ROW(),COLUMN()-2)))</f>
        <v>https://maps.google.com/maps?q=38.424610%2C35.978137</v>
      </c>
      <c r="UG71" s="79" t="s">
        <v>3229</v>
      </c>
      <c r="UH71" s="10" t="str" cm="1">
        <f t="array" aca="1" ref="UH71" ca="1">IF(INDIRECT(ADDRESS(ROW(),COLUMN()-6))="","X",IF(INDIRECT(ADDRESS(ROW(),COLUMN()-5))="",0,"OK"))</f>
        <v>OK</v>
      </c>
      <c r="UI71" s="29" t="str">
        <f ca="1">IF(UJ71="","",SUM(1+MAXA(UI$1:UI70)))</f>
        <v/>
      </c>
      <c r="UJ71" s="8" t="str" cm="1">
        <f t="array" aca="1" ref="UJ71" ca="1">IF(UH71=0,INDIRECT(ADDRESS(ROW(),COLUMN()-8)),"")</f>
        <v/>
      </c>
      <c r="UK71" s="33" t="s">
        <v>1192</v>
      </c>
      <c r="UL71" s="10" t="str">
        <f t="shared" si="88"/>
        <v>$UB$71</v>
      </c>
      <c r="UM71" s="29" t="str">
        <f ca="1">IF(UN71="","",SUM(1+MAXA(UM$1:UM70)))</f>
        <v/>
      </c>
      <c r="UN71" s="8" t="str" cm="1">
        <f t="array" aca="1" ref="UN71" ca="1">IF(ISNUMBER(SEARCH(UN$1,INDEX(INDIRECT(UO$1),ROW(UL71),1)))=TRUE,INDIRECT(UL71),"")</f>
        <v/>
      </c>
      <c r="UO71" s="13" t="s">
        <v>1192</v>
      </c>
      <c r="UP71" s="13" t="s">
        <v>1192</v>
      </c>
      <c r="UQ71" s="13" t="s">
        <v>1192</v>
      </c>
      <c r="UR71" s="13"/>
      <c r="US71" s="13"/>
      <c r="UT71" s="13"/>
      <c r="UU71" s="13"/>
      <c r="UV71" s="13"/>
      <c r="UW71" s="13"/>
      <c r="UX71" s="13"/>
      <c r="UY71" s="13" t="s">
        <v>1192</v>
      </c>
      <c r="UZ71" s="13" t="s">
        <v>1192</v>
      </c>
      <c r="VA71" s="10" t="str">
        <f t="shared" ca="1" si="118"/>
        <v/>
      </c>
      <c r="VB71" s="22" t="s">
        <v>3101</v>
      </c>
      <c r="VC71" s="6" t="s">
        <v>3102</v>
      </c>
      <c r="VD71" s="6" t="s">
        <v>3103</v>
      </c>
      <c r="VE71" s="27" t="str" cm="1">
        <f t="array" aca="1" ref="VE71" ca="1">CONCATENATE($A$37,INDIRECT(ADDRESS(ROW(),COLUMN()-2)),"%20",INDIRECT(ADDRESS(ROW(),COLUMN()-1)),$A$39,INDIRECT(ADDRESS(ROW(),COLUMN()-2)),"%20",INDIRECT(ADDRESS(ROW(),COLUMN()-1)))</f>
        <v>https://maps.yandex.ru/?ll=38.967226%2035.910887&amp;z=16&amp;text=38.967226%2035.910887</v>
      </c>
      <c r="VF71" s="87" t="str" cm="1">
        <f t="array" aca="1" ref="VF71" ca="1">CONCATENATE($A$40,INDIRECT(ADDRESS(ROW(),COLUMN()-3)),"%2C",INDIRECT(ADDRESS(ROW(),COLUMN()-2)))</f>
        <v>https://maps.google.com/maps?q=38.967226%2C35.910887</v>
      </c>
      <c r="VG71" s="79" t="s">
        <v>3229</v>
      </c>
      <c r="VH71" s="10" t="str" cm="1">
        <f t="array" aca="1" ref="VH71" ca="1">IF(INDIRECT(ADDRESS(ROW(),COLUMN()-6))="","X",IF(INDIRECT(ADDRESS(ROW(),COLUMN()-5))="",0,"OK"))</f>
        <v>OK</v>
      </c>
      <c r="VI71" s="29" t="str">
        <f ca="1">IF(VJ71="","",SUM(1+MAXA(VI$1:VI70)))</f>
        <v/>
      </c>
      <c r="VJ71" s="8" t="str" cm="1">
        <f t="array" aca="1" ref="VJ71" ca="1">IF(VH71=0,INDIRECT(ADDRESS(ROW(),COLUMN()-8)),"")</f>
        <v/>
      </c>
      <c r="VK71" s="33" t="s">
        <v>1192</v>
      </c>
      <c r="VL71" s="10" t="str">
        <f t="shared" si="89"/>
        <v>$VB$71</v>
      </c>
      <c r="VM71" s="29" t="str">
        <f ca="1">IF(VN71="","",SUM(1+MAXA(VM$1:VM70)))</f>
        <v/>
      </c>
      <c r="VN71" s="8" t="str" cm="1">
        <f t="array" aca="1" ref="VN71" ca="1">IF(ISNUMBER(SEARCH(VN$1,INDEX(INDIRECT(VO$1),ROW(VL71),1)))=TRUE,INDIRECT(VL71),"")</f>
        <v/>
      </c>
      <c r="VO71" s="13" t="s">
        <v>1192</v>
      </c>
      <c r="VP71" s="13" t="s">
        <v>1192</v>
      </c>
      <c r="VQ71" s="13" t="s">
        <v>1192</v>
      </c>
      <c r="VR71" s="13"/>
      <c r="VS71" s="13"/>
      <c r="VT71" s="13"/>
      <c r="VU71" s="13"/>
      <c r="VV71" s="13"/>
      <c r="VW71" s="13"/>
      <c r="VX71" s="13"/>
      <c r="VY71" s="13" t="s">
        <v>1192</v>
      </c>
      <c r="VZ71" s="13" t="s">
        <v>1192</v>
      </c>
      <c r="WA71" s="10" t="str">
        <f t="shared" ca="1" si="119"/>
        <v/>
      </c>
      <c r="WB71" s="22"/>
      <c r="WC71" s="6"/>
      <c r="WD71" s="6"/>
      <c r="WE71" s="24"/>
      <c r="WF71" s="24"/>
      <c r="WG71" s="79"/>
      <c r="WH71" s="10" t="str" cm="1">
        <f t="array" aca="1" ref="WH71" ca="1">IF(INDIRECT(ADDRESS(ROW(),COLUMN()-6))="","X",IF(INDIRECT(ADDRESS(ROW(),COLUMN()-5))="",0,"OK"))</f>
        <v>X</v>
      </c>
      <c r="WI71" s="29" t="str">
        <f ca="1">IF(WJ71="","",SUM(1+MAXA(WI$1:WI70)))</f>
        <v/>
      </c>
      <c r="WJ71" s="8" t="str" cm="1">
        <f t="array" aca="1" ref="WJ71" ca="1">IF(WH71=0,INDIRECT(ADDRESS(ROW(),COLUMN()-8)),"")</f>
        <v/>
      </c>
      <c r="WK71" s="33" t="s">
        <v>1192</v>
      </c>
      <c r="WL71" s="10" t="str">
        <f t="shared" si="90"/>
        <v>$WB$71</v>
      </c>
      <c r="WM71" s="29" t="str">
        <f ca="1">IF(WN71="","",SUM(1+MAXA(WM$1:WM70)))</f>
        <v/>
      </c>
      <c r="WN71" s="8" t="str" cm="1">
        <f t="array" aca="1" ref="WN71" ca="1">IF(ISNUMBER(SEARCH(WN$1,INDEX(INDIRECT(WO$1),ROW(WL71),1)))=TRUE,INDIRECT(WL71),"")</f>
        <v/>
      </c>
      <c r="WO71" s="13" t="s">
        <v>1192</v>
      </c>
      <c r="WP71" s="13" t="s">
        <v>1192</v>
      </c>
      <c r="WQ71" s="13" t="s">
        <v>1192</v>
      </c>
      <c r="WR71" s="13" t="s">
        <v>1192</v>
      </c>
      <c r="WS71" s="13"/>
      <c r="WT71" s="13"/>
      <c r="WU71" s="13"/>
      <c r="WV71" s="13" t="s">
        <v>1192</v>
      </c>
      <c r="WW71" s="13"/>
      <c r="WX71" s="13"/>
      <c r="WY71" s="13"/>
      <c r="WZ71" s="13" t="s">
        <v>1192</v>
      </c>
      <c r="XA71" s="10" t="str">
        <f t="shared" ca="1" si="120"/>
        <v/>
      </c>
      <c r="XB71" s="22" t="s">
        <v>2313</v>
      </c>
      <c r="XC71" s="37" t="s">
        <v>2314</v>
      </c>
      <c r="XD71" s="37" t="s">
        <v>2315</v>
      </c>
      <c r="XE71" s="27" t="str" cm="1">
        <f t="array" aca="1" ref="XE71" ca="1">CONCATENATE($A$37,INDIRECT(ADDRESS(ROW(),COLUMN()-2)),"%20",INDIRECT(ADDRESS(ROW(),COLUMN()-1)),$A$39,INDIRECT(ADDRESS(ROW(),COLUMN()-2)),"%20",INDIRECT(ADDRESS(ROW(),COLUMN()-1)))</f>
        <v>https://maps.yandex.ru/?ll=38.601169%2035.901183&amp;z=16&amp;text=38.601169%2035.901183</v>
      </c>
      <c r="XF71" s="87" t="str" cm="1">
        <f t="array" aca="1" ref="XF71" ca="1">CONCATENATE($A$40,INDIRECT(ADDRESS(ROW(),COLUMN()-3)),"%2C",INDIRECT(ADDRESS(ROW(),COLUMN()-2)))</f>
        <v>https://maps.google.com/maps?q=38.601169%2C35.901183</v>
      </c>
      <c r="XG71" s="79" t="s">
        <v>3229</v>
      </c>
      <c r="XH71" s="10" t="str" cm="1">
        <f t="array" aca="1" ref="XH71" ca="1">IF(INDIRECT(ADDRESS(ROW(),COLUMN()-6))="","X",IF(INDIRECT(ADDRESS(ROW(),COLUMN()-5))="",0,"OK"))</f>
        <v>OK</v>
      </c>
      <c r="XI71" s="29" t="str">
        <f ca="1">IF(XJ71="","",SUM(1+MAXA(XI$1:XI70)))</f>
        <v/>
      </c>
      <c r="XJ71" s="8" t="str" cm="1">
        <f t="array" aca="1" ref="XJ71" ca="1">IF(XH71=0,INDIRECT(ADDRESS(ROW(),COLUMN()-8)),"")</f>
        <v/>
      </c>
      <c r="XK71" s="33" t="s">
        <v>1192</v>
      </c>
      <c r="XL71" s="10" t="str">
        <f t="shared" si="91"/>
        <v>$XB$71</v>
      </c>
      <c r="XM71" s="29" t="str">
        <f ca="1">IF(XN71="","",SUM(1+MAXA(XM$1:XM70)))</f>
        <v/>
      </c>
      <c r="XN71" s="8" t="str" cm="1">
        <f t="array" aca="1" ref="XN71" ca="1">IF(ISNUMBER(SEARCH(XN$1,INDEX(INDIRECT(XO$1),ROW(XL71),1)))=TRUE,INDIRECT(XL71),"")</f>
        <v/>
      </c>
      <c r="XO71" s="13" t="s">
        <v>1192</v>
      </c>
      <c r="XP71" s="13" t="s">
        <v>1192</v>
      </c>
      <c r="XQ71" s="13" t="s">
        <v>1192</v>
      </c>
      <c r="XR71" s="13" t="s">
        <v>1192</v>
      </c>
      <c r="XS71" s="13"/>
      <c r="XT71" s="13"/>
      <c r="XU71" s="13"/>
      <c r="XV71" s="13"/>
      <c r="XW71" s="13"/>
      <c r="XX71" s="13"/>
      <c r="XY71" s="13" t="s">
        <v>1192</v>
      </c>
      <c r="XZ71" s="13" t="s">
        <v>1192</v>
      </c>
      <c r="YA71" s="10" t="str">
        <f t="shared" ca="1" si="121"/>
        <v/>
      </c>
      <c r="YB71" s="22"/>
      <c r="YC71" s="37"/>
      <c r="YD71" s="37"/>
      <c r="YE71" s="24"/>
      <c r="YF71" s="88"/>
      <c r="YG71" s="101"/>
      <c r="YH71" s="10" t="str" cm="1">
        <f t="array" aca="1" ref="YH71" ca="1">IF(INDIRECT(ADDRESS(ROW(),COLUMN()-6))="","X",IF(INDIRECT(ADDRESS(ROW(),COLUMN()-5))="",0,"OK"))</f>
        <v>X</v>
      </c>
      <c r="YI71" s="29" t="str">
        <f ca="1">IF(YJ71="","",SUM(1+MAXA(YI$1:YI70)))</f>
        <v/>
      </c>
      <c r="YJ71" s="8" t="str" cm="1">
        <f t="array" aca="1" ref="YJ71" ca="1">IF(YH71=0,INDIRECT(ADDRESS(ROW(),COLUMN()-8)),"")</f>
        <v/>
      </c>
      <c r="YK71" s="33" t="s">
        <v>1192</v>
      </c>
      <c r="YL71" s="10" t="str">
        <f t="shared" si="92"/>
        <v>$YB$71</v>
      </c>
      <c r="YM71" s="29" t="str">
        <f ca="1">IF(YN71="","",SUM(1+MAXA(YM$1:YM70)))</f>
        <v/>
      </c>
      <c r="YN71" s="8" t="str" cm="1">
        <f t="array" aca="1" ref="YN71" ca="1">IF(ISNUMBER(SEARCH(YN$1,INDEX(INDIRECT(YO$1),ROW(YL71),1)))=TRUE,INDIRECT(YL71),"")</f>
        <v/>
      </c>
      <c r="YO71" s="13" t="s">
        <v>1192</v>
      </c>
      <c r="YP71" s="13" t="s">
        <v>1192</v>
      </c>
      <c r="YQ71" s="13" t="s">
        <v>1192</v>
      </c>
      <c r="YR71" s="13" t="s">
        <v>1192</v>
      </c>
      <c r="YS71" s="13"/>
      <c r="YT71" s="13"/>
      <c r="YU71" s="13"/>
      <c r="YV71" s="13"/>
      <c r="YW71" s="13"/>
      <c r="YX71" s="13"/>
      <c r="YY71" s="13" t="s">
        <v>1192</v>
      </c>
      <c r="YZ71" s="13" t="s">
        <v>1192</v>
      </c>
      <c r="ZA71" s="10" t="str">
        <f t="shared" ca="1" si="122"/>
        <v/>
      </c>
      <c r="ZB71" s="22" t="s">
        <v>2477</v>
      </c>
      <c r="ZC71" s="37" t="s">
        <v>2478</v>
      </c>
      <c r="ZD71" s="37" t="s">
        <v>2479</v>
      </c>
      <c r="ZE71" s="27" t="str" cm="1">
        <f t="array" aca="1" ref="ZE71" ca="1">CONCATENATE($A$37,INDIRECT(ADDRESS(ROW(),COLUMN()-2)),"%20",INDIRECT(ADDRESS(ROW(),COLUMN()-1)),$A$39,INDIRECT(ADDRESS(ROW(),COLUMN()-2)),"%20",INDIRECT(ADDRESS(ROW(),COLUMN()-1)))</f>
        <v>https://maps.yandex.ru/?ll=38.043331%2035.530109&amp;z=16&amp;text=38.043331%2035.530109</v>
      </c>
      <c r="ZF71" s="87" t="str" cm="1">
        <f t="array" aca="1" ref="ZF71" ca="1">CONCATENATE($A$40,INDIRECT(ADDRESS(ROW(),COLUMN()-3)),"%2C",INDIRECT(ADDRESS(ROW(),COLUMN()-2)))</f>
        <v>https://maps.google.com/maps?q=38.043331%2C35.530109</v>
      </c>
      <c r="ZG71" s="79" t="s">
        <v>3229</v>
      </c>
      <c r="ZH71" s="10" t="str" cm="1">
        <f t="array" aca="1" ref="ZH71" ca="1">IF(INDIRECT(ADDRESS(ROW(),COLUMN()-6))="","X",IF(INDIRECT(ADDRESS(ROW(),COLUMN()-5))="",0,"OK"))</f>
        <v>OK</v>
      </c>
      <c r="ZI71" s="29" t="str">
        <f ca="1">IF(ZJ71="","",SUM(1+MAXA(ZI$1:ZI70)))</f>
        <v/>
      </c>
      <c r="ZJ71" s="8" t="str" cm="1">
        <f t="array" aca="1" ref="ZJ71" ca="1">IF(ZH71=0,INDIRECT(ADDRESS(ROW(),COLUMN()-8)),"")</f>
        <v/>
      </c>
      <c r="ZK71" s="33" t="s">
        <v>1192</v>
      </c>
      <c r="ZL71" s="10" t="str">
        <f t="shared" si="93"/>
        <v>$ZB$71</v>
      </c>
      <c r="ZM71" s="29" t="str">
        <f ca="1">IF(ZN71="","",SUM(1+MAXA(ZM$1:ZM70)))</f>
        <v/>
      </c>
      <c r="ZN71" s="8" t="str" cm="1">
        <f t="array" aca="1" ref="ZN71" ca="1">IF(ISNUMBER(SEARCH(ZN$1,INDEX(INDIRECT(ZO$1),ROW(ZL71),1)))=TRUE,INDIRECT(ZL71),"")</f>
        <v/>
      </c>
      <c r="ZO71" s="13" t="s">
        <v>1192</v>
      </c>
      <c r="ZP71" s="13" t="s">
        <v>1192</v>
      </c>
      <c r="ZQ71" s="13" t="s">
        <v>1192</v>
      </c>
      <c r="ZR71" s="13" t="s">
        <v>1192</v>
      </c>
      <c r="ZS71" s="13"/>
      <c r="ZT71" s="13"/>
      <c r="ZU71" s="13"/>
      <c r="ZV71" s="13"/>
      <c r="ZW71" s="13"/>
      <c r="ZX71" s="13"/>
      <c r="ZY71" s="13"/>
      <c r="ZZ71" s="13" t="s">
        <v>1192</v>
      </c>
      <c r="AAA71" s="10" t="str">
        <f t="shared" ca="1" si="123"/>
        <v/>
      </c>
      <c r="AAB71" s="22" t="s">
        <v>2638</v>
      </c>
      <c r="AAC71" s="37" t="s">
        <v>2639</v>
      </c>
      <c r="AAD71" s="37" t="s">
        <v>2640</v>
      </c>
      <c r="AAE71" s="27" t="str" cm="1">
        <f t="array" aca="1" ref="AAE71" ca="1">CONCATENATE($A$37,INDIRECT(ADDRESS(ROW(),COLUMN()-2)),"%20",INDIRECT(ADDRESS(ROW(),COLUMN()-1)),$A$39,INDIRECT(ADDRESS(ROW(),COLUMN()-2)),"%20",INDIRECT(ADDRESS(ROW(),COLUMN()-1)))</f>
        <v>https://maps.yandex.ru/?ll=38.182583%2035.175269&amp;z=16&amp;text=38.182583%2035.175269</v>
      </c>
      <c r="AAF71" s="87" t="str" cm="1">
        <f t="array" aca="1" ref="AAF71" ca="1">CONCATENATE($A$40,INDIRECT(ADDRESS(ROW(),COLUMN()-3)),"%2C",INDIRECT(ADDRESS(ROW(),COLUMN()-2)))</f>
        <v>https://maps.google.com/maps?q=38.182583%2C35.175269</v>
      </c>
      <c r="AAG71" s="79" t="s">
        <v>3229</v>
      </c>
      <c r="AAH71" s="10" t="str" cm="1">
        <f t="array" aca="1" ref="AAH71" ca="1">IF(INDIRECT(ADDRESS(ROW(),COLUMN()-6))="","X",IF(INDIRECT(ADDRESS(ROW(),COLUMN()-5))="",0,"OK"))</f>
        <v>OK</v>
      </c>
      <c r="AAI71" s="29" t="str">
        <f ca="1">IF(AAJ71="","",SUM(1+MAXA(AAI$1:AAI70)))</f>
        <v/>
      </c>
      <c r="AAJ71" s="8" t="str" cm="1">
        <f t="array" aca="1" ref="AAJ71" ca="1">IF(AAH71=0,INDIRECT(ADDRESS(ROW(),COLUMN()-8)),"")</f>
        <v/>
      </c>
      <c r="AAK71" s="33" t="s">
        <v>1192</v>
      </c>
      <c r="AAL71" s="10" t="str">
        <f t="shared" si="94"/>
        <v>$AAB$71</v>
      </c>
      <c r="AAM71" s="29" t="str">
        <f ca="1">IF(AAN71="","",SUM(1+MAXA(AAM$1:AAM70)))</f>
        <v/>
      </c>
      <c r="AAN71" s="8" t="str" cm="1">
        <f t="array" aca="1" ref="AAN71" ca="1">IF(ISNUMBER(SEARCH(AAN$1,INDEX(INDIRECT(AAO$1),ROW(AAL71),1)))=TRUE,INDIRECT(AAL71),"")</f>
        <v/>
      </c>
      <c r="AAO71" s="13" t="s">
        <v>1192</v>
      </c>
      <c r="AAP71" s="13" t="s">
        <v>1192</v>
      </c>
      <c r="AAQ71" s="13" t="s">
        <v>1192</v>
      </c>
      <c r="AAR71" s="13" t="s">
        <v>1192</v>
      </c>
      <c r="AAS71" s="13" t="s">
        <v>1192</v>
      </c>
      <c r="AAT71" s="13"/>
      <c r="AAU71" s="13"/>
      <c r="AAV71" s="13"/>
      <c r="AAW71" s="13"/>
      <c r="AAX71" s="13"/>
      <c r="AAY71" s="13"/>
      <c r="AAZ71" s="13" t="s">
        <v>1192</v>
      </c>
      <c r="ABA71" s="10" t="str">
        <f t="shared" ca="1" si="124"/>
        <v/>
      </c>
      <c r="ABB71" s="22" t="s">
        <v>3086</v>
      </c>
      <c r="ABC71" s="6" t="s">
        <v>2775</v>
      </c>
      <c r="ABD71" s="37" t="s">
        <v>2776</v>
      </c>
      <c r="ABE71" s="27" t="str" cm="1">
        <f t="array" aca="1" ref="ABE71" ca="1">CONCATENATE($A$37,INDIRECT(ADDRESS(ROW(),COLUMN()-2)),"%20",INDIRECT(ADDRESS(ROW(),COLUMN()-1)),$A$39,INDIRECT(ADDRESS(ROW(),COLUMN()-2)),"%20",INDIRECT(ADDRESS(ROW(),COLUMN()-1)))</f>
        <v>https://maps.yandex.ru/?ll=38.725225%2035.527234&amp;z=16&amp;text=38.725225%2035.527234</v>
      </c>
      <c r="ABF71" s="87" t="str" cm="1">
        <f t="array" aca="1" ref="ABF71" ca="1">CONCATENATE($A$40,INDIRECT(ADDRESS(ROW(),COLUMN()-3)),"%2C",INDIRECT(ADDRESS(ROW(),COLUMN()-2)))</f>
        <v>https://maps.google.com/maps?q=38.725225%2C35.527234</v>
      </c>
      <c r="ABG71" s="79" t="s">
        <v>3229</v>
      </c>
      <c r="ABH71" s="10" t="str" cm="1">
        <f t="array" aca="1" ref="ABH71" ca="1">IF(INDIRECT(ADDRESS(ROW(),COLUMN()-6))="","X",IF(INDIRECT(ADDRESS(ROW(),COLUMN()-5))="",0,"OK"))</f>
        <v>OK</v>
      </c>
      <c r="ABI71" s="29" t="str">
        <f ca="1">IF(ABJ71="","",SUM(1+MAXA(ABI$1:ABI70)))</f>
        <v/>
      </c>
      <c r="ABJ71" s="8" t="str" cm="1">
        <f t="array" aca="1" ref="ABJ71" ca="1">IF(ABH71=0,INDIRECT(ADDRESS(ROW(),COLUMN()-8)),"")</f>
        <v/>
      </c>
      <c r="ABK71" s="33" t="s">
        <v>1192</v>
      </c>
      <c r="ABL71" s="10" t="str">
        <f t="shared" si="95"/>
        <v>$ABB$71</v>
      </c>
      <c r="ABM71" s="29" t="str">
        <f ca="1">IF(ABN71="","",SUM(1+MAXA(ABM$1:ABM70)))</f>
        <v/>
      </c>
      <c r="ABN71" s="8" t="str" cm="1">
        <f t="array" aca="1" ref="ABN71" ca="1">IF(ISNUMBER(SEARCH(ABN$1,INDEX(INDIRECT(ABO$1),ROW(ABL71),1)))=TRUE,INDIRECT(ABL71),"")</f>
        <v/>
      </c>
      <c r="ABO71" s="13" t="s">
        <v>1192</v>
      </c>
      <c r="ABP71" s="13" t="s">
        <v>1192</v>
      </c>
      <c r="ABQ71" s="13" t="s">
        <v>1192</v>
      </c>
      <c r="ABR71" s="13"/>
      <c r="ABS71" s="13"/>
      <c r="ABT71" s="13"/>
      <c r="ABU71" s="13"/>
      <c r="ABV71" s="13"/>
      <c r="ABW71" s="13"/>
      <c r="ABX71" s="13"/>
      <c r="ABY71" s="13"/>
      <c r="ABZ71" s="13" t="s">
        <v>1192</v>
      </c>
      <c r="ACA71" s="10" t="str">
        <f t="shared" ca="1" si="125"/>
        <v/>
      </c>
      <c r="ACB71" s="22"/>
      <c r="ACC71" s="6"/>
      <c r="ACD71" s="37"/>
      <c r="ACE71" s="24"/>
      <c r="ACF71" s="88"/>
      <c r="ACG71" s="101"/>
      <c r="ACH71" s="10" t="str" cm="1">
        <f t="array" aca="1" ref="ACH71" ca="1">IF(INDIRECT(ADDRESS(ROW(),COLUMN()-6))="","X",IF(INDIRECT(ADDRESS(ROW(),COLUMN()-5))="",0,"OK"))</f>
        <v>X</v>
      </c>
      <c r="ACI71" s="29" t="str">
        <f ca="1">IF(ACJ71="","",SUM(1+MAXA(ACI$1:ACI70)))</f>
        <v/>
      </c>
      <c r="ACJ71" s="8" t="str" cm="1">
        <f t="array" aca="1" ref="ACJ71" ca="1">IF(ACH71=0,INDIRECT(ADDRESS(ROW(),COLUMN()-8)),"")</f>
        <v/>
      </c>
      <c r="ACK71" s="33" t="s">
        <v>1192</v>
      </c>
      <c r="ACL71" s="10" t="str">
        <f t="shared" si="96"/>
        <v>$ACB$71</v>
      </c>
      <c r="ACM71" s="29" t="str">
        <f ca="1">IF(ACN71="","",SUM(1+MAXA(ACM$1:ACM70)))</f>
        <v/>
      </c>
      <c r="ACN71" s="8" t="str" cm="1">
        <f t="array" aca="1" ref="ACN71" ca="1">IF(ISNUMBER(SEARCH(ACN$1,INDEX(INDIRECT(ACO$1),ROW(ACL71),1)))=TRUE,INDIRECT(ACL71),"")</f>
        <v/>
      </c>
      <c r="ACO71" s="13" t="s">
        <v>1192</v>
      </c>
      <c r="ACP71" s="13" t="s">
        <v>1192</v>
      </c>
      <c r="ACQ71" s="13" t="s">
        <v>1192</v>
      </c>
      <c r="ACR71" s="13"/>
      <c r="ACS71" s="13"/>
      <c r="ACT71" s="13"/>
      <c r="ACU71" s="13"/>
      <c r="ACV71" s="13"/>
      <c r="ACW71" s="13"/>
      <c r="ACX71" s="13"/>
      <c r="ACY71" s="13"/>
      <c r="ACZ71" s="13" t="s">
        <v>1192</v>
      </c>
      <c r="ADA71" s="10" t="str">
        <f t="shared" ca="1" si="126"/>
        <v/>
      </c>
      <c r="ADB71" s="22"/>
      <c r="ADC71" s="37"/>
      <c r="ADD71" s="37"/>
      <c r="ADE71" s="24"/>
      <c r="ADF71" s="24"/>
      <c r="ADG71" s="92"/>
      <c r="ADH71" s="10" t="str" cm="1">
        <f t="array" aca="1" ref="ADH71" ca="1">IF(INDIRECT(ADDRESS(ROW(),COLUMN()-6))="","X",IF(INDIRECT(ADDRESS(ROW(),COLUMN()-5))="",0,"OK"))</f>
        <v>X</v>
      </c>
      <c r="ADI71" s="29" t="str">
        <f ca="1">IF(ADJ71="","",SUM(1+MAXA(ADI$1:ADI70)))</f>
        <v/>
      </c>
      <c r="ADJ71" s="8" t="str" cm="1">
        <f t="array" aca="1" ref="ADJ71" ca="1">IF(ADH71=0,INDIRECT(ADDRESS(ROW(),COLUMN()-8)),"")</f>
        <v/>
      </c>
      <c r="ADK71" s="33" t="s">
        <v>1192</v>
      </c>
      <c r="ADL71" s="10" t="str">
        <f t="shared" si="97"/>
        <v>$ADB$71</v>
      </c>
      <c r="ADM71" s="29" t="str">
        <f ca="1">IF(ADN71="","",SUM(1+MAXA(ADM$1:ADM70)))</f>
        <v/>
      </c>
      <c r="ADN71" s="8" t="str" cm="1">
        <f t="array" aca="1" ref="ADN71" ca="1">IF(ISNUMBER(SEARCH(ADN$1,INDEX(INDIRECT(ADO$1),ROW(ADL71),1)))=TRUE,INDIRECT(ADL71),"")</f>
        <v/>
      </c>
      <c r="ADO71" s="13" t="s">
        <v>1192</v>
      </c>
      <c r="ADP71" s="13" t="s">
        <v>1192</v>
      </c>
      <c r="ADQ71" s="13" t="s">
        <v>1192</v>
      </c>
      <c r="ADR71" s="13" t="s">
        <v>1192</v>
      </c>
      <c r="ADS71" s="13" t="s">
        <v>1192</v>
      </c>
      <c r="ADT71" s="13"/>
      <c r="ADU71" s="13"/>
      <c r="ADV71" s="13"/>
      <c r="ADW71" s="13"/>
      <c r="ADX71" s="13"/>
      <c r="ADY71" s="13"/>
      <c r="ADZ71" s="13" t="s">
        <v>1192</v>
      </c>
      <c r="AEA71" s="10" t="str">
        <f t="shared" ca="1" si="127"/>
        <v/>
      </c>
      <c r="AEB71" s="22"/>
      <c r="AEC71" s="6"/>
      <c r="AED71" s="37"/>
      <c r="AEE71" s="24"/>
      <c r="AEF71" s="24"/>
      <c r="AEG71" s="79"/>
      <c r="AEH71" s="10" t="str" cm="1">
        <f t="array" aca="1" ref="AEH71" ca="1">IF(INDIRECT(ADDRESS(ROW(),COLUMN()-6))="","X",IF(INDIRECT(ADDRESS(ROW(),COLUMN()-5))="",0,"OK"))</f>
        <v>X</v>
      </c>
      <c r="AEI71" s="29" t="str">
        <f ca="1">IF(AEJ71="","",SUM(1+MAXA(AEI$1:AEI70)))</f>
        <v/>
      </c>
      <c r="AEJ71" s="8" t="str" cm="1">
        <f t="array" aca="1" ref="AEJ71" ca="1">IF(AEH71=0,INDIRECT(ADDRESS(ROW(),COLUMN()-8)),"")</f>
        <v/>
      </c>
      <c r="AEK71" s="33" t="s">
        <v>1192</v>
      </c>
      <c r="AEL71" s="10" t="str">
        <f t="shared" si="98"/>
        <v>$AEB$71</v>
      </c>
      <c r="AEM71" s="29" t="str">
        <f ca="1">IF(AEN71="","",SUM(1+MAXA(AEM$1:AEM70)))</f>
        <v/>
      </c>
      <c r="AEN71" s="8" t="str" cm="1">
        <f t="array" aca="1" ref="AEN71" ca="1">IF(ISNUMBER(SEARCH(AEN$1,INDEX(INDIRECT(AEO$1),ROW(AEL71),1)))=TRUE,INDIRECT(AEL71),"")</f>
        <v/>
      </c>
      <c r="AEO71" s="13" t="s">
        <v>1192</v>
      </c>
      <c r="AEP71" s="13" t="s">
        <v>1192</v>
      </c>
      <c r="AEQ71" s="13" t="s">
        <v>1192</v>
      </c>
      <c r="AER71" s="13" t="s">
        <v>1192</v>
      </c>
      <c r="AES71" s="13" t="s">
        <v>1192</v>
      </c>
      <c r="AET71" s="13" t="s">
        <v>1192</v>
      </c>
      <c r="AEU71" s="13" t="s">
        <v>1192</v>
      </c>
      <c r="AEV71" s="13" t="s">
        <v>1192</v>
      </c>
    </row>
    <row r="72" spans="2:828" s="4" customFormat="1" ht="24.75" customHeight="1" x14ac:dyDescent="0.2">
      <c r="B72" s="10" t="str">
        <f t="shared" ca="1" si="67"/>
        <v/>
      </c>
      <c r="C72" s="8"/>
      <c r="D72" s="10"/>
      <c r="E72" s="10"/>
      <c r="G72" s="81"/>
      <c r="H72" s="94"/>
      <c r="I72" s="10" t="str" cm="1">
        <f t="array" aca="1" ref="I72" ca="1">IF(INDIRECT(ADDRESS(ROW(),COLUMN()-6))="","X",IF(INDIRECT(ADDRESS(ROW(),COLUMN()-5))="",0,"OK"))</f>
        <v>X</v>
      </c>
      <c r="J72" s="29" t="str">
        <f ca="1">IF(K72="","",SUM(1+MAXA(J$1:J71)))</f>
        <v/>
      </c>
      <c r="K72" s="8" t="str" cm="1">
        <f t="array" aca="1" ref="K72" ca="1">IF(I72=0,INDIRECT(ADDRESS(ROW(),COLUMN()-8)),"")</f>
        <v/>
      </c>
      <c r="L72" s="31"/>
      <c r="M72" s="10" t="str">
        <f t="shared" si="68"/>
        <v>$C$72</v>
      </c>
      <c r="N72" s="29" t="str">
        <f ca="1">IF(O72="","",SUM(1+MAXA(N$1:N71)))</f>
        <v/>
      </c>
      <c r="O72" s="8" t="str" cm="1">
        <f t="array" aca="1" ref="O72" ca="1">IF(ISNUMBER(SEARCH(O$1,INDEX(INDIRECT($P$1),ROW(M72),1)))=TRUE,INDIRECT(M72),"")</f>
        <v/>
      </c>
      <c r="P72" s="13" t="s">
        <v>1192</v>
      </c>
      <c r="Q72" s="13" t="s">
        <v>1192</v>
      </c>
      <c r="R72" s="13"/>
      <c r="S72" s="13"/>
      <c r="T72" s="13"/>
      <c r="U72" s="13"/>
      <c r="V72" s="13"/>
      <c r="W72" s="13"/>
      <c r="X72" s="13"/>
      <c r="Y72" s="13" t="s">
        <v>1192</v>
      </c>
      <c r="Z72" s="13" t="s">
        <v>1192</v>
      </c>
      <c r="AA72" s="10" t="str">
        <f t="shared" ca="1" si="128"/>
        <v/>
      </c>
      <c r="AB72" s="8"/>
      <c r="AC72" s="10"/>
      <c r="AD72" s="10"/>
      <c r="AF72" s="81"/>
      <c r="AG72" s="81"/>
      <c r="AH72" s="10" t="str" cm="1">
        <f t="array" aca="1" ref="AH72" ca="1">IF(INDIRECT(ADDRESS(ROW(),COLUMN()-6))="","X",IF(INDIRECT(ADDRESS(ROW(),COLUMN()-5))="",0,"OK"))</f>
        <v>X</v>
      </c>
      <c r="AI72" s="29" t="str">
        <f ca="1">IF(AJ72="","",SUM(1+MAXA(AI$1:AI71)))</f>
        <v/>
      </c>
      <c r="AJ72" s="8" t="str" cm="1">
        <f t="array" aca="1" ref="AJ72" ca="1">IF(AH72=0,INDIRECT(ADDRESS(ROW(),COLUMN()-8)),"")</f>
        <v/>
      </c>
      <c r="AK72" s="31"/>
      <c r="AL72" s="10" t="str">
        <f t="shared" si="69"/>
        <v>$AB$72</v>
      </c>
      <c r="AM72" s="29" t="str">
        <f ca="1">IF(AN72="","",SUM(1+MAXA(AM$1:AM71)))</f>
        <v/>
      </c>
      <c r="AN72" s="8" t="str" cm="1">
        <f t="array" aca="1" ref="AN72" ca="1">IF(ISNUMBER(SEARCH(AN$1,INDEX(INDIRECT($AO$1),ROW(AL72),1)))=TRUE,INDIRECT(AL72),"")</f>
        <v/>
      </c>
      <c r="AO72" s="13" t="s">
        <v>1192</v>
      </c>
      <c r="AP72" s="13" t="s">
        <v>1192</v>
      </c>
      <c r="AQ72" s="13" t="s">
        <v>1192</v>
      </c>
      <c r="AR72" s="13"/>
      <c r="AS72" s="13"/>
      <c r="AT72" s="13"/>
      <c r="AU72" s="13"/>
      <c r="AV72" s="13"/>
      <c r="AW72" s="13"/>
      <c r="AX72" s="13" t="s">
        <v>1192</v>
      </c>
      <c r="AY72" s="13" t="s">
        <v>1192</v>
      </c>
      <c r="AZ72" s="13" t="s">
        <v>1192</v>
      </c>
      <c r="BA72" s="10" t="str">
        <f t="shared" ca="1" si="99"/>
        <v/>
      </c>
      <c r="BB72" s="8" t="s">
        <v>3009</v>
      </c>
      <c r="BC72" s="10" t="s">
        <v>548</v>
      </c>
      <c r="BD72" s="10" t="s">
        <v>549</v>
      </c>
      <c r="BE72" s="27" t="str" cm="1">
        <f t="array" aca="1" ref="BE72" ca="1">CONCATENATE($A$37,INDIRECT(ADDRESS(ROW(),COLUMN()-2)),"%20",INDIRECT(ADDRESS(ROW(),COLUMN()-1)),$A$39,INDIRECT(ADDRESS(ROW(),COLUMN()-2)),"%20",INDIRECT(ADDRESS(ROW(),COLUMN()-1)))</f>
        <v>https://maps.yandex.ru/?ll=38.694453%2035.461938&amp;z=16&amp;text=38.694453%2035.461938</v>
      </c>
      <c r="BF72" s="87" t="str" cm="1">
        <f t="array" aca="1" ref="BF72" ca="1">CONCATENATE($A$40,INDIRECT(ADDRESS(ROW(),COLUMN()-3)),"%2C",INDIRECT(ADDRESS(ROW(),COLUMN()-2)))</f>
        <v>https://maps.google.com/maps?q=38.694453%2C35.461938</v>
      </c>
      <c r="BG72" s="92" t="s">
        <v>3229</v>
      </c>
      <c r="BH72" s="10" t="str" cm="1">
        <f t="array" aca="1" ref="BH72" ca="1">IF(INDIRECT(ADDRESS(ROW(),COLUMN()-6))="","X",IF(INDIRECT(ADDRESS(ROW(),COLUMN()-5))="",0,"OK"))</f>
        <v>OK</v>
      </c>
      <c r="BI72" s="29" t="str">
        <f ca="1">IF(BJ72="","",SUM(1+MAXA(BI$1:BI71)))</f>
        <v/>
      </c>
      <c r="BJ72" s="8" t="str" cm="1">
        <f t="array" aca="1" ref="BJ72" ca="1">IF(BH72=0,INDIRECT(ADDRESS(ROW(),COLUMN()-8)),"")</f>
        <v/>
      </c>
      <c r="BK72" s="31"/>
      <c r="BL72" s="10" t="str">
        <f t="shared" si="70"/>
        <v>$BB$72</v>
      </c>
      <c r="BM72" s="29" t="str">
        <f ca="1">IF(BN72="","",SUM(1+MAXA(BM$1:BM71)))</f>
        <v/>
      </c>
      <c r="BN72" s="8" t="str" cm="1">
        <f t="array" aca="1" ref="BN72" ca="1">IF(ISNUMBER(SEARCH(BN$1,INDEX(INDIRECT(BO$1),ROW(BL72),1)))=TRUE,INDIRECT(BL72),"")</f>
        <v/>
      </c>
      <c r="BO72" s="13" t="s">
        <v>1192</v>
      </c>
      <c r="BP72" s="13" t="s">
        <v>1192</v>
      </c>
      <c r="BQ72" s="13" t="s">
        <v>1192</v>
      </c>
      <c r="BR72" s="13"/>
      <c r="BS72" s="13"/>
      <c r="BT72" s="13"/>
      <c r="BU72" s="13"/>
      <c r="BV72" s="13"/>
      <c r="BW72" s="13" t="s">
        <v>1192</v>
      </c>
      <c r="BX72" s="13" t="s">
        <v>1192</v>
      </c>
      <c r="BY72" s="13"/>
      <c r="BZ72" s="13"/>
      <c r="CA72" s="10" t="str">
        <f t="shared" ca="1" si="100"/>
        <v/>
      </c>
      <c r="CB72" s="22" t="s">
        <v>3576</v>
      </c>
      <c r="CC72" s="6" t="s">
        <v>3643</v>
      </c>
      <c r="CD72" s="6" t="s">
        <v>3642</v>
      </c>
      <c r="CE72" s="27" t="str" cm="1">
        <f t="array" aca="1" ref="CE72" ca="1">CONCATENATE($A$37,INDIRECT(ADDRESS(ROW(),COLUMN()-2)),"%20",INDIRECT(ADDRESS(ROW(),COLUMN()-1)),$A$39,INDIRECT(ADDRESS(ROW(),COLUMN()-2)),"%20",INDIRECT(ADDRESS(ROW(),COLUMN()-1)))</f>
        <v>https://maps.yandex.ru/?ll=38.718047%2035.451344&amp;z=16&amp;text=38.718047%2035.451344</v>
      </c>
      <c r="CF72" s="87" t="str" cm="1">
        <f t="array" aca="1" ref="CF72" ca="1">CONCATENATE($A$40,INDIRECT(ADDRESS(ROW(),COLUMN()-3)),"%2C",INDIRECT(ADDRESS(ROW(),COLUMN()-2)))</f>
        <v>https://maps.google.com/maps?q=38.718047%2C35.451344</v>
      </c>
      <c r="CG72" s="92" t="s">
        <v>3229</v>
      </c>
      <c r="CH72" s="10" t="str" cm="1">
        <f t="array" aca="1" ref="CH72" ca="1">IF(INDIRECT(ADDRESS(ROW(),COLUMN()-6))="","X",IF(INDIRECT(ADDRESS(ROW(),COLUMN()-5))="",0,"OK"))</f>
        <v>OK</v>
      </c>
      <c r="CI72" s="29" t="str">
        <f ca="1">IF(CJ72="","",SUM(1+MAXA(CI$1:CI71)))</f>
        <v/>
      </c>
      <c r="CJ72" s="8" t="str" cm="1">
        <f t="array" aca="1" ref="CJ72" ca="1">IF(CH72=0,INDIRECT(ADDRESS(ROW(),COLUMN()-8)),"")</f>
        <v/>
      </c>
      <c r="CK72" s="31"/>
      <c r="CL72" s="10" t="str">
        <f t="shared" si="71"/>
        <v>$CB$72</v>
      </c>
      <c r="CM72" s="29" t="str">
        <f ca="1">IF(CN72="","",SUM(1+MAXA(CM$1:CM71)))</f>
        <v/>
      </c>
      <c r="CN72" s="8" t="str" cm="1">
        <f t="array" aca="1" ref="CN72" ca="1">IF(ISNUMBER(SEARCH(CN$1,INDEX(INDIRECT(CO$1),ROW(CL72),1)))=TRUE,INDIRECT(CL72),"")</f>
        <v/>
      </c>
      <c r="CO72" s="13" t="s">
        <v>1192</v>
      </c>
      <c r="CP72" s="13"/>
      <c r="CQ72" s="13"/>
      <c r="CR72" s="13"/>
      <c r="CS72" s="13"/>
      <c r="CT72" s="13"/>
      <c r="CU72" s="13"/>
      <c r="CV72" s="13"/>
      <c r="CW72" s="13"/>
      <c r="CX72" s="13"/>
      <c r="CY72" s="13"/>
      <c r="CZ72" s="13" t="s">
        <v>1192</v>
      </c>
      <c r="DA72" s="10" t="str">
        <f t="shared" ca="1" si="65"/>
        <v/>
      </c>
      <c r="DB72" s="8"/>
      <c r="DC72" s="10"/>
      <c r="DD72" s="10"/>
      <c r="DF72" s="81"/>
      <c r="DG72" s="96"/>
      <c r="DH72" s="10" t="str" cm="1">
        <f t="array" aca="1" ref="DH72" ca="1">IF(INDIRECT(ADDRESS(ROW(),COLUMN()-6))="","X",IF(INDIRECT(ADDRESS(ROW(),COLUMN()-5))="",0,"OK"))</f>
        <v>X</v>
      </c>
      <c r="DI72" s="29" t="str">
        <f ca="1">IF(DJ72="","",SUM(1+MAXA(DI$1:DI71)))</f>
        <v/>
      </c>
      <c r="DJ72" s="8" t="str" cm="1">
        <f t="array" aca="1" ref="DJ72" ca="1">IF(DH72=0,INDIRECT(ADDRESS(ROW(),COLUMN()-8)),"")</f>
        <v/>
      </c>
      <c r="DK72" s="31"/>
      <c r="DL72" s="10" t="str">
        <f t="shared" si="66"/>
        <v>$DB$72</v>
      </c>
      <c r="DM72" s="29" t="str">
        <f ca="1">IF(DN72="","",SUM(1+MAXA(DM$1:DM71)))</f>
        <v/>
      </c>
      <c r="DN72" s="8" t="str" cm="1">
        <f t="array" aca="1" ref="DN72" ca="1">IF(ISNUMBER(SEARCH(DN$1,INDEX(INDIRECT(DO$1),ROW(DL72),1)))=TRUE,INDIRECT(DL72),"")</f>
        <v/>
      </c>
      <c r="DO72" s="13" t="s">
        <v>1192</v>
      </c>
      <c r="DP72" s="13"/>
      <c r="DQ72" s="13"/>
      <c r="DR72" s="13"/>
      <c r="DS72" s="13"/>
      <c r="DT72" s="13"/>
      <c r="DU72" s="13"/>
      <c r="DV72" s="13"/>
      <c r="DW72" s="13"/>
      <c r="DX72" s="13"/>
      <c r="DY72" s="13"/>
      <c r="DZ72" s="13" t="s">
        <v>1192</v>
      </c>
      <c r="EA72" s="10" t="str">
        <f t="shared" ca="1" si="101"/>
        <v/>
      </c>
      <c r="EB72" s="22"/>
      <c r="EC72" s="14"/>
      <c r="ED72" s="14"/>
      <c r="EE72" s="15"/>
      <c r="EF72" s="15"/>
      <c r="EG72" s="92"/>
      <c r="EH72" s="10" t="str" cm="1">
        <f t="array" aca="1" ref="EH72" ca="1">IF(INDIRECT(ADDRESS(ROW(),COLUMN()-6))="","X",IF(INDIRECT(ADDRESS(ROW(),COLUMN()-5))="",0,"OK"))</f>
        <v>X</v>
      </c>
      <c r="EI72" s="29" t="str">
        <f ca="1">IF(EJ72="","",SUM(1+MAXA(EI$1:EI71)))</f>
        <v/>
      </c>
      <c r="EJ72" s="8" t="str" cm="1">
        <f t="array" aca="1" ref="EJ72" ca="1">IF(EH72=0,INDIRECT(ADDRESS(ROW(),COLUMN()-8)),"")</f>
        <v/>
      </c>
      <c r="EK72" s="31"/>
      <c r="EL72" s="10" t="str">
        <f t="shared" si="72"/>
        <v>$EB$72</v>
      </c>
      <c r="EM72" s="29" t="str">
        <f ca="1">IF(EN72="","",SUM(1+MAXA(EM$1:EM71)))</f>
        <v/>
      </c>
      <c r="EN72" s="8" t="str" cm="1">
        <f t="array" aca="1" ref="EN72" ca="1">IF(ISNUMBER(SEARCH(EN$1,INDEX(INDIRECT(EO$1),ROW(EL72),1)))=TRUE,INDIRECT(EL72),"")</f>
        <v/>
      </c>
      <c r="EO72" s="13" t="s">
        <v>1192</v>
      </c>
      <c r="EP72" s="13"/>
      <c r="EQ72" s="13"/>
      <c r="ER72" s="13"/>
      <c r="ES72" s="13"/>
      <c r="ET72" s="13"/>
      <c r="EU72" s="13"/>
      <c r="EV72" s="13"/>
      <c r="EW72" s="13"/>
      <c r="EX72" s="13"/>
      <c r="EY72" s="13"/>
      <c r="EZ72" s="13"/>
      <c r="FA72" s="10" t="str">
        <f t="shared" ca="1" si="102"/>
        <v/>
      </c>
      <c r="FB72" s="22" t="s">
        <v>917</v>
      </c>
      <c r="FC72" s="14" t="s">
        <v>918</v>
      </c>
      <c r="FD72" s="14" t="s">
        <v>919</v>
      </c>
      <c r="FE72" s="27" t="str" cm="1">
        <f t="array" aca="1" ref="FE72" ca="1">CONCATENATE($A$37,INDIRECT(ADDRESS(ROW(),COLUMN()-2)),"%20",INDIRECT(ADDRESS(ROW(),COLUMN()-1)),$A$39,INDIRECT(ADDRESS(ROW(),COLUMN()-2)),"%20",INDIRECT(ADDRESS(ROW(),COLUMN()-1)))</f>
        <v>https://maps.yandex.ru/?ll=38.736512%2035.575591&amp;z=16&amp;text=38.736512%2035.575591</v>
      </c>
      <c r="FF72" s="87" t="str" cm="1">
        <f t="array" aca="1" ref="FF72" ca="1">CONCATENATE($A$40,INDIRECT(ADDRESS(ROW(),COLUMN()-3)),"%2C",INDIRECT(ADDRESS(ROW(),COLUMN()-2)))</f>
        <v>https://maps.google.com/maps?q=38.736512%2C35.575591</v>
      </c>
      <c r="FG72" s="92" t="s">
        <v>3229</v>
      </c>
      <c r="FH72" s="10" t="str" cm="1">
        <f t="array" aca="1" ref="FH72" ca="1">IF(INDIRECT(ADDRESS(ROW(),COLUMN()-6))="","X",IF(INDIRECT(ADDRESS(ROW(),COLUMN()-5))="",0,"OK"))</f>
        <v>OK</v>
      </c>
      <c r="FI72" s="29" t="str">
        <f ca="1">IF(FJ72="","",SUM(1+MAXA(FI$1:FI71)))</f>
        <v/>
      </c>
      <c r="FJ72" s="8" t="str" cm="1">
        <f t="array" aca="1" ref="FJ72" ca="1">IF(FH72=0,INDIRECT(ADDRESS(ROW(),COLUMN()-8)),"")</f>
        <v/>
      </c>
      <c r="FK72" s="31"/>
      <c r="FL72" s="10" t="str">
        <f t="shared" si="73"/>
        <v>$FB$72</v>
      </c>
      <c r="FM72" s="29" t="str">
        <f ca="1">IF(FN72="","",SUM(1+MAXA(FM$1:FM71)))</f>
        <v/>
      </c>
      <c r="FN72" s="8" t="str" cm="1">
        <f t="array" aca="1" ref="FN72" ca="1">IF(ISNUMBER(SEARCH(FN$1,INDEX(INDIRECT(FO$1),ROW(FL72),1)))=TRUE,INDIRECT(FL72),"")</f>
        <v/>
      </c>
      <c r="FO72" s="13" t="s">
        <v>1192</v>
      </c>
      <c r="FP72" s="13" t="s">
        <v>1192</v>
      </c>
      <c r="FQ72" s="13" t="s">
        <v>1192</v>
      </c>
      <c r="FR72" s="13" t="s">
        <v>1192</v>
      </c>
      <c r="FS72" s="13" t="s">
        <v>1192</v>
      </c>
      <c r="FT72" s="13"/>
      <c r="FU72" s="13"/>
      <c r="FV72" s="13"/>
      <c r="FW72" s="13"/>
      <c r="FX72" s="13"/>
      <c r="FY72" s="13"/>
      <c r="FZ72" s="13"/>
      <c r="GA72" s="10" t="str">
        <f t="shared" ca="1" si="103"/>
        <v/>
      </c>
      <c r="GB72" s="22"/>
      <c r="GC72" s="14"/>
      <c r="GD72" s="14"/>
      <c r="GE72" s="24"/>
      <c r="GF72" s="88"/>
      <c r="GG72" s="115"/>
      <c r="GH72" s="10" t="str" cm="1">
        <f t="array" aca="1" ref="GH72" ca="1">IF(INDIRECT(ADDRESS(ROW(),COLUMN()-6))="","X",IF(INDIRECT(ADDRESS(ROW(),COLUMN()-5))="",0,"OK"))</f>
        <v>X</v>
      </c>
      <c r="GI72" s="29" t="str">
        <f ca="1">IF(GJ72="","",SUM(1+MAXA(GI$1:GI71)))</f>
        <v/>
      </c>
      <c r="GJ72" s="8" t="str" cm="1">
        <f t="array" aca="1" ref="GJ72" ca="1">IF(GH72=0,INDIRECT(ADDRESS(ROW(),COLUMN()-8)),"")</f>
        <v/>
      </c>
      <c r="GK72" s="31"/>
      <c r="GL72" s="10" t="str">
        <f t="shared" si="74"/>
        <v>$GB$72</v>
      </c>
      <c r="GM72" s="29" t="str">
        <f ca="1">IF(GN72="","",SUM(1+MAXA(GM$1:GM71)))</f>
        <v/>
      </c>
      <c r="GN72" s="8" t="str" cm="1">
        <f t="array" aca="1" ref="GN72" ca="1">IF(ISNUMBER(SEARCH(GN$1,INDEX(INDIRECT(GO$1),ROW(GL72),1)))=TRUE,INDIRECT(GL72),"")</f>
        <v/>
      </c>
      <c r="GO72" s="13" t="s">
        <v>1192</v>
      </c>
      <c r="GP72" s="13" t="s">
        <v>1192</v>
      </c>
      <c r="GQ72" s="13" t="s">
        <v>1192</v>
      </c>
      <c r="GR72" s="13" t="s">
        <v>1192</v>
      </c>
      <c r="GS72" s="13" t="s">
        <v>1192</v>
      </c>
      <c r="GT72" s="13"/>
      <c r="GU72" s="13"/>
      <c r="GV72" s="13"/>
      <c r="GW72" s="13"/>
      <c r="GX72" s="13"/>
      <c r="GY72" s="13"/>
      <c r="GZ72" s="13"/>
      <c r="HA72" s="10" t="str">
        <f t="shared" ca="1" si="104"/>
        <v/>
      </c>
      <c r="HB72" s="22"/>
      <c r="HC72" s="14"/>
      <c r="HD72" s="14"/>
      <c r="HE72" s="23"/>
      <c r="HF72" s="23"/>
      <c r="HG72" s="79"/>
      <c r="HH72" s="10" t="str" cm="1">
        <f t="array" aca="1" ref="HH72" ca="1">IF(INDIRECT(ADDRESS(ROW(),COLUMN()-6))="","X",IF(INDIRECT(ADDRESS(ROW(),COLUMN()-5))="",0,"OK"))</f>
        <v>X</v>
      </c>
      <c r="HI72" s="29" t="str">
        <f ca="1">IF(HJ72="","",SUM(1+MAXA(HI$1:HI71)))</f>
        <v/>
      </c>
      <c r="HJ72" s="8" t="str" cm="1">
        <f t="array" aca="1" ref="HJ72" ca="1">IF(HH72=0,INDIRECT(ADDRESS(ROW(),COLUMN()-8)),"")</f>
        <v/>
      </c>
      <c r="HK72" s="31"/>
      <c r="HL72" s="10" t="str">
        <f t="shared" si="75"/>
        <v>$HB$72</v>
      </c>
      <c r="HM72" s="29" t="str">
        <f ca="1">IF(HN72="","",SUM(1+MAXA(HM$1:HM71)))</f>
        <v/>
      </c>
      <c r="HN72" s="8" t="str" cm="1">
        <f t="array" aca="1" ref="HN72" ca="1">IF(ISNUMBER(SEARCH(HN$1,INDEX(INDIRECT(HO$1),ROW(HL72),1)))=TRUE,INDIRECT(HL72),"")</f>
        <v/>
      </c>
      <c r="HO72" s="13" t="s">
        <v>1192</v>
      </c>
      <c r="HP72" s="13" t="s">
        <v>1192</v>
      </c>
      <c r="HQ72" s="13" t="s">
        <v>1192</v>
      </c>
      <c r="HR72" s="13"/>
      <c r="HS72" s="13"/>
      <c r="HT72" s="13"/>
      <c r="HU72" s="13"/>
      <c r="HV72" s="13"/>
      <c r="HW72" s="13"/>
      <c r="HX72" s="13"/>
      <c r="HY72" s="13" t="s">
        <v>1192</v>
      </c>
      <c r="HZ72" s="13" t="s">
        <v>1192</v>
      </c>
      <c r="IA72" s="10" t="str">
        <f t="shared" ca="1" si="105"/>
        <v/>
      </c>
      <c r="IB72" s="22" t="s">
        <v>899</v>
      </c>
      <c r="IC72" s="14" t="s">
        <v>900</v>
      </c>
      <c r="ID72" s="14" t="s">
        <v>901</v>
      </c>
      <c r="IE72" s="27" t="str" cm="1">
        <f t="array" aca="1" ref="IE72" ca="1">CONCATENATE($A$37,INDIRECT(ADDRESS(ROW(),COLUMN()-2)),"%20",INDIRECT(ADDRESS(ROW(),COLUMN()-1)),$A$39,INDIRECT(ADDRESS(ROW(),COLUMN()-2)),"%20",INDIRECT(ADDRESS(ROW(),COLUMN()-1)))</f>
        <v>https://maps.yandex.ru/?ll=38.815428%2035.569280&amp;z=16&amp;text=38.815428%2035.569280</v>
      </c>
      <c r="IF72" s="87" t="str" cm="1">
        <f t="array" aca="1" ref="IF72" ca="1">CONCATENATE($A$40,INDIRECT(ADDRESS(ROW(),COLUMN()-3)),"%2C",INDIRECT(ADDRESS(ROW(),COLUMN()-2)))</f>
        <v>https://maps.google.com/maps?q=38.815428%2C35.569280</v>
      </c>
      <c r="IG72" s="79" t="s">
        <v>3229</v>
      </c>
      <c r="IH72" s="10" t="str" cm="1">
        <f t="array" aca="1" ref="IH72" ca="1">IF(INDIRECT(ADDRESS(ROW(),COLUMN()-6))="","X",IF(INDIRECT(ADDRESS(ROW(),COLUMN()-5))="",0,"OK"))</f>
        <v>OK</v>
      </c>
      <c r="II72" s="29" t="str">
        <f ca="1">IF(IJ72="","",SUM(1+MAXA(II$1:II71)))</f>
        <v/>
      </c>
      <c r="IJ72" s="8" t="str" cm="1">
        <f t="array" aca="1" ref="IJ72" ca="1">IF(IH72=0,INDIRECT(ADDRESS(ROW(),COLUMN()-8)),"")</f>
        <v/>
      </c>
      <c r="IK72" s="31"/>
      <c r="IL72" s="10" t="str">
        <f t="shared" si="76"/>
        <v>$IB$72</v>
      </c>
      <c r="IM72" s="29" t="str">
        <f ca="1">IF(IN72="","",SUM(1+MAXA(IM$1:IM71)))</f>
        <v/>
      </c>
      <c r="IN72" s="8" t="str" cm="1">
        <f t="array" aca="1" ref="IN72" ca="1">IF(ISNUMBER(SEARCH(IN$1,INDEX(INDIRECT(IO$1),ROW(IL72),1)))=TRUE,INDIRECT(IL72),"")</f>
        <v/>
      </c>
      <c r="IO72" s="13" t="s">
        <v>1192</v>
      </c>
      <c r="IP72" s="13" t="s">
        <v>1192</v>
      </c>
      <c r="IQ72" s="13" t="s">
        <v>1192</v>
      </c>
      <c r="IR72" s="13"/>
      <c r="IS72" s="13"/>
      <c r="IT72" s="13"/>
      <c r="IU72" s="13"/>
      <c r="IV72" s="13"/>
      <c r="IW72" s="13"/>
      <c r="IX72" s="13" t="s">
        <v>1192</v>
      </c>
      <c r="IY72" s="13" t="s">
        <v>1192</v>
      </c>
      <c r="IZ72" s="13" t="s">
        <v>1192</v>
      </c>
      <c r="JA72" s="10" t="str">
        <f t="shared" ca="1" si="106"/>
        <v/>
      </c>
      <c r="JB72" s="22"/>
      <c r="JC72" s="14"/>
      <c r="JD72" s="14"/>
      <c r="JE72" s="24"/>
      <c r="JF72" s="88"/>
      <c r="JG72" s="101"/>
      <c r="JH72" s="10" t="str" cm="1">
        <f t="array" aca="1" ref="JH72" ca="1">IF(INDIRECT(ADDRESS(ROW(),COLUMN()-6))="","X",IF(INDIRECT(ADDRESS(ROW(),COLUMN()-5))="",0,"OK"))</f>
        <v>X</v>
      </c>
      <c r="JI72" s="29" t="str">
        <f ca="1">IF(JJ72="","",SUM(1+MAXA(JI$1:JI71)))</f>
        <v/>
      </c>
      <c r="JJ72" s="8" t="str" cm="1">
        <f t="array" aca="1" ref="JJ72" ca="1">IF(JH72=0,INDIRECT(ADDRESS(ROW(),COLUMN()-8)),"")</f>
        <v/>
      </c>
      <c r="JK72" s="31"/>
      <c r="JL72" s="10" t="str">
        <f t="shared" si="77"/>
        <v>$JB$72</v>
      </c>
      <c r="JM72" s="29" t="str">
        <f ca="1">IF(JN72="","",SUM(1+MAXA(JM$1:JM71)))</f>
        <v/>
      </c>
      <c r="JN72" s="8" t="str" cm="1">
        <f t="array" aca="1" ref="JN72" ca="1">IF(ISNUMBER(SEARCH(JN$1,INDEX(INDIRECT(JO$1),ROW(JL72),1)))=TRUE,INDIRECT(JL72),"")</f>
        <v/>
      </c>
      <c r="JO72" s="13" t="s">
        <v>1192</v>
      </c>
      <c r="JP72" s="13" t="s">
        <v>1192</v>
      </c>
      <c r="JQ72" s="13" t="s">
        <v>1192</v>
      </c>
      <c r="JR72" s="13"/>
      <c r="JS72" s="13"/>
      <c r="JT72" s="13"/>
      <c r="JU72" s="13"/>
      <c r="JV72" s="13"/>
      <c r="JW72" s="13"/>
      <c r="JX72" s="13" t="s">
        <v>1192</v>
      </c>
      <c r="JY72" s="13" t="s">
        <v>1192</v>
      </c>
      <c r="JZ72" s="13" t="s">
        <v>1192</v>
      </c>
      <c r="KA72" s="10" t="str">
        <f t="shared" ca="1" si="107"/>
        <v/>
      </c>
      <c r="KB72" s="16"/>
      <c r="KC72" s="17" t="s">
        <v>902</v>
      </c>
      <c r="KD72" s="18"/>
      <c r="KE72" s="25"/>
      <c r="KF72" s="25"/>
      <c r="KG72" s="79" t="s">
        <v>3229</v>
      </c>
      <c r="KH72" s="10" t="str" cm="1">
        <f t="array" aca="1" ref="KH72" ca="1">IF(INDIRECT(ADDRESS(ROW(),COLUMN()-6))="","X",IF(INDIRECT(ADDRESS(ROW(),COLUMN()-5))="",0,"OK"))</f>
        <v>X</v>
      </c>
      <c r="KI72" s="29" t="str">
        <f ca="1">IF(KJ72="","",SUM(1+MAXA(KI$1:KI71)))</f>
        <v/>
      </c>
      <c r="KJ72" s="8" t="str" cm="1">
        <f t="array" aca="1" ref="KJ72" ca="1">IF(KH72=0,INDIRECT(ADDRESS(ROW(),COLUMN()-8)),"")</f>
        <v/>
      </c>
      <c r="KK72" s="31"/>
      <c r="KL72" s="10" t="str">
        <f t="shared" si="78"/>
        <v>$KB$72</v>
      </c>
      <c r="KM72" s="29" t="str">
        <f ca="1">IF(KN72="","",SUM(1+MAXA(KM$1:KM71)))</f>
        <v/>
      </c>
      <c r="KN72" s="8" t="str" cm="1">
        <f t="array" aca="1" ref="KN72" ca="1">IF(ISNUMBER(SEARCH(KN$1,INDEX(INDIRECT(KO$1),ROW(KL72),1)))=TRUE,INDIRECT(KL72),"")</f>
        <v/>
      </c>
      <c r="KO72" s="13" t="s">
        <v>1192</v>
      </c>
      <c r="KP72" s="13" t="s">
        <v>1192</v>
      </c>
      <c r="KQ72" s="13" t="s">
        <v>1192</v>
      </c>
      <c r="KR72" s="13"/>
      <c r="KS72" s="13"/>
      <c r="KT72" s="13"/>
      <c r="KU72" s="13"/>
      <c r="KV72" s="13"/>
      <c r="KW72" s="13"/>
      <c r="KX72" s="13"/>
      <c r="KY72" s="13" t="s">
        <v>1192</v>
      </c>
      <c r="KZ72" s="13" t="s">
        <v>1192</v>
      </c>
      <c r="LA72" s="10" t="str">
        <f t="shared" ca="1" si="108"/>
        <v/>
      </c>
      <c r="LB72" s="8"/>
      <c r="LC72" s="10"/>
      <c r="LD72" s="10"/>
      <c r="LG72" s="79"/>
      <c r="LH72" s="10" t="str" cm="1">
        <f t="array" aca="1" ref="LH72" ca="1">IF(INDIRECT(ADDRESS(ROW(),COLUMN()-6))="","X",IF(INDIRECT(ADDRESS(ROW(),COLUMN()-5))="",0,"OK"))</f>
        <v>X</v>
      </c>
      <c r="LI72" s="29" t="str">
        <f ca="1">IF(LJ72="","",SUM(1+MAXA(LI$1:LI71)))</f>
        <v/>
      </c>
      <c r="LJ72" s="8" t="str" cm="1">
        <f t="array" aca="1" ref="LJ72" ca="1">IF(LH72=0,INDIRECT(ADDRESS(ROW(),COLUMN()-8)),"")</f>
        <v/>
      </c>
      <c r="LK72" s="31"/>
      <c r="LL72" s="10" t="str">
        <f t="shared" si="79"/>
        <v>$LB$72</v>
      </c>
      <c r="LM72" s="29" t="str">
        <f ca="1">IF(LN72="","",SUM(1+MAXA(LM$1:LM71)))</f>
        <v/>
      </c>
      <c r="LN72" s="8" t="str" cm="1">
        <f t="array" aca="1" ref="LN72" ca="1">IF(ISNUMBER(SEARCH(LN$1,INDEX(INDIRECT(LO$1),ROW(LL72),1)))=TRUE,INDIRECT(LL72),"")</f>
        <v/>
      </c>
      <c r="LO72" s="13" t="s">
        <v>1192</v>
      </c>
      <c r="LP72" s="13" t="s">
        <v>1192</v>
      </c>
      <c r="LQ72" s="13" t="s">
        <v>1192</v>
      </c>
      <c r="LR72" s="13" t="s">
        <v>1192</v>
      </c>
      <c r="LS72" s="13"/>
      <c r="LT72" s="13"/>
      <c r="LU72" s="13"/>
      <c r="LV72" s="13"/>
      <c r="LW72" s="13"/>
      <c r="LX72" s="13"/>
      <c r="LY72" s="13" t="s">
        <v>1192</v>
      </c>
      <c r="LZ72" s="13" t="s">
        <v>1192</v>
      </c>
      <c r="MA72" s="10" t="str">
        <f t="shared" ca="1" si="109"/>
        <v/>
      </c>
      <c r="MB72" s="8" t="s">
        <v>3794</v>
      </c>
      <c r="MC72" s="10" t="s">
        <v>880</v>
      </c>
      <c r="MD72" s="10" t="s">
        <v>881</v>
      </c>
      <c r="ME72" s="27" t="str" cm="1">
        <f t="array" aca="1" ref="ME72" ca="1">CONCATENATE($A$37,INDIRECT(ADDRESS(ROW(),COLUMN()-2)),"%20",INDIRECT(ADDRESS(ROW(),COLUMN()-1)),$A$39,INDIRECT(ADDRESS(ROW(),COLUMN()-2)),"%20",INDIRECT(ADDRESS(ROW(),COLUMN()-1)))</f>
        <v>https://maps.yandex.ru/?ll=38.976390%2035.722329&amp;z=16&amp;text=38.976390%2035.722329</v>
      </c>
      <c r="MF72" s="87" t="str" cm="1">
        <f t="array" aca="1" ref="MF72" ca="1">CONCATENATE($A$40,INDIRECT(ADDRESS(ROW(),COLUMN()-3)),"%2C",INDIRECT(ADDRESS(ROW(),COLUMN()-2)))</f>
        <v>https://maps.google.com/maps?q=38.976390%2C35.722329</v>
      </c>
      <c r="MG72" s="79" t="s">
        <v>3229</v>
      </c>
      <c r="MH72" s="10" t="str" cm="1">
        <f t="array" aca="1" ref="MH72" ca="1">IF(INDIRECT(ADDRESS(ROW(),COLUMN()-6))="","X",IF(INDIRECT(ADDRESS(ROW(),COLUMN()-5))="",0,"OK"))</f>
        <v>OK</v>
      </c>
      <c r="MI72" s="29" t="str">
        <f ca="1">IF(MJ72="","",SUM(1+MAXA(MI$1:MI71)))</f>
        <v/>
      </c>
      <c r="MJ72" s="8" t="str" cm="1">
        <f t="array" aca="1" ref="MJ72" ca="1">IF(MH72=0,INDIRECT(ADDRESS(ROW(),COLUMN()-8)),"")</f>
        <v/>
      </c>
      <c r="MK72" s="31"/>
      <c r="ML72" s="10" t="str">
        <f t="shared" si="80"/>
        <v>$MB$72</v>
      </c>
      <c r="MM72" s="29" t="str">
        <f ca="1">IF(MN72="","",SUM(1+MAXA(MM$1:MM71)))</f>
        <v/>
      </c>
      <c r="MN72" s="8" t="str" cm="1">
        <f t="array" aca="1" ref="MN72" ca="1">IF(ISNUMBER(SEARCH(MN$1,INDEX(INDIRECT(MO$1),ROW(ML72),1)))=TRUE,INDIRECT(ML72),"")</f>
        <v/>
      </c>
      <c r="MO72" s="13" t="s">
        <v>1192</v>
      </c>
      <c r="MP72" s="13" t="s">
        <v>1192</v>
      </c>
      <c r="MQ72" s="13" t="s">
        <v>1192</v>
      </c>
      <c r="MR72" s="13"/>
      <c r="MS72" s="13"/>
      <c r="MT72" s="13"/>
      <c r="MU72" s="13"/>
      <c r="MV72" s="13"/>
      <c r="MW72" s="13" t="s">
        <v>1192</v>
      </c>
      <c r="MX72" s="13"/>
      <c r="MY72" s="13" t="s">
        <v>1192</v>
      </c>
      <c r="MZ72" s="13" t="s">
        <v>1192</v>
      </c>
      <c r="NA72" s="10" t="str">
        <f t="shared" ca="1" si="110"/>
        <v/>
      </c>
      <c r="NB72" s="5"/>
      <c r="NC72" s="6"/>
      <c r="ND72" s="6"/>
      <c r="NE72" s="7"/>
      <c r="NF72" s="7"/>
      <c r="NG72" s="83"/>
      <c r="NH72" s="10" t="str" cm="1">
        <f t="array" aca="1" ref="NH72" ca="1">IF(INDIRECT(ADDRESS(ROW(),COLUMN()-6))="","X",IF(INDIRECT(ADDRESS(ROW(),COLUMN()-5))="",0,"OK"))</f>
        <v>X</v>
      </c>
      <c r="NI72" s="29" t="str">
        <f ca="1">IF(NJ72="","",SUM(1+MAXA(NI$1:NI71)))</f>
        <v/>
      </c>
      <c r="NJ72" s="8" t="str" cm="1">
        <f t="array" aca="1" ref="NJ72" ca="1">IF(NH72=0,INDIRECT(ADDRESS(ROW(),COLUMN()-8)),"")</f>
        <v/>
      </c>
      <c r="NK72" s="31"/>
      <c r="NL72" s="10" t="str">
        <f t="shared" si="81"/>
        <v>$NB$72</v>
      </c>
      <c r="NM72" s="29" t="str">
        <f ca="1">IF(NN72="","",SUM(1+MAXA(NM$1:NM71)))</f>
        <v/>
      </c>
      <c r="NN72" s="8" t="str" cm="1">
        <f t="array" aca="1" ref="NN72" ca="1">IF(ISNUMBER(SEARCH(NN$1,INDEX(INDIRECT(NO$1),ROW(NL72),1)))=TRUE,INDIRECT(NL72),"")</f>
        <v/>
      </c>
      <c r="NO72" s="13" t="s">
        <v>1192</v>
      </c>
      <c r="NP72" s="13" t="s">
        <v>1192</v>
      </c>
      <c r="NQ72" s="13" t="s">
        <v>1192</v>
      </c>
      <c r="NR72" s="13"/>
      <c r="NS72" s="13"/>
      <c r="NT72" s="13"/>
      <c r="NU72" s="13"/>
      <c r="NV72" s="13"/>
      <c r="NW72" s="13"/>
      <c r="NX72" s="13" t="s">
        <v>1192</v>
      </c>
      <c r="NY72" s="13" t="s">
        <v>1192</v>
      </c>
      <c r="NZ72" s="13"/>
      <c r="OA72" s="10" t="str">
        <f t="shared" ca="1" si="111"/>
        <v/>
      </c>
      <c r="OB72" s="8" t="s">
        <v>1352</v>
      </c>
      <c r="OC72" s="10" t="s">
        <v>1353</v>
      </c>
      <c r="OD72" s="10" t="s">
        <v>1354</v>
      </c>
      <c r="OE72" s="27" t="str" cm="1">
        <f t="array" aca="1" ref="OE72" ca="1">CONCATENATE($A$37,INDIRECT(ADDRESS(ROW(),COLUMN()-2)),"%20",INDIRECT(ADDRESS(ROW(),COLUMN()-1)),$A$39,INDIRECT(ADDRESS(ROW(),COLUMN()-2)),"%20",INDIRECT(ADDRESS(ROW(),COLUMN()-1)))</f>
        <v>https://maps.yandex.ru/?ll=38.272073%2035.693233&amp;z=16&amp;text=38.272073%2035.693233</v>
      </c>
      <c r="OF72" s="87" t="str" cm="1">
        <f t="array" aca="1" ref="OF72" ca="1">CONCATENATE($A$40,INDIRECT(ADDRESS(ROW(),COLUMN()-3)),"%2C",INDIRECT(ADDRESS(ROW(),COLUMN()-2)))</f>
        <v>https://maps.google.com/maps?q=38.272073%2C35.693233</v>
      </c>
      <c r="OG72" s="79" t="s">
        <v>3229</v>
      </c>
      <c r="OH72" s="10" t="str" cm="1">
        <f t="array" aca="1" ref="OH72" ca="1">IF(INDIRECT(ADDRESS(ROW(),COLUMN()-6))="","X",IF(INDIRECT(ADDRESS(ROW(),COLUMN()-5))="",0,"OK"))</f>
        <v>OK</v>
      </c>
      <c r="OI72" s="29" t="str">
        <f ca="1">IF(OJ72="","",SUM(1+MAXA(OI$1:OI71)))</f>
        <v/>
      </c>
      <c r="OJ72" s="8" t="str" cm="1">
        <f t="array" aca="1" ref="OJ72" ca="1">IF(OH72=0,INDIRECT(ADDRESS(ROW(),COLUMN()-8)),"")</f>
        <v/>
      </c>
      <c r="OK72" s="31"/>
      <c r="OL72" s="10" t="str">
        <f t="shared" si="82"/>
        <v>$OB$72</v>
      </c>
      <c r="OM72" s="29" t="str">
        <f ca="1">IF(ON72="","",SUM(1+MAXA(OM$1:OM71)))</f>
        <v/>
      </c>
      <c r="ON72" s="8" t="str" cm="1">
        <f t="array" aca="1" ref="ON72" ca="1">IF(ISNUMBER(SEARCH(ON$1,INDEX(INDIRECT(OO$1),ROW(OL72),1)))=TRUE,INDIRECT(OL72),"")</f>
        <v/>
      </c>
      <c r="OO72" s="13" t="s">
        <v>1192</v>
      </c>
      <c r="OP72" s="13"/>
      <c r="OQ72" s="13"/>
      <c r="OR72" s="13"/>
      <c r="OS72" s="13"/>
      <c r="OT72" s="13"/>
      <c r="OU72" s="13"/>
      <c r="OV72" s="13"/>
      <c r="OW72" s="13"/>
      <c r="OX72" s="13"/>
      <c r="OY72" s="13"/>
      <c r="OZ72" s="13" t="s">
        <v>1192</v>
      </c>
      <c r="PA72" s="10" t="str">
        <f t="shared" ca="1" si="112"/>
        <v/>
      </c>
      <c r="PB72" s="22"/>
      <c r="PC72" s="14"/>
      <c r="PD72" s="14"/>
      <c r="PE72" s="24"/>
      <c r="PF72" s="24"/>
      <c r="PG72" s="79"/>
      <c r="PH72" s="10" t="str" cm="1">
        <f t="array" aca="1" ref="PH72" ca="1">IF(INDIRECT(ADDRESS(ROW(),COLUMN()-6))="","X",IF(INDIRECT(ADDRESS(ROW(),COLUMN()-5))="",0,"OK"))</f>
        <v>X</v>
      </c>
      <c r="PI72" s="29" t="str">
        <f ca="1">IF(PJ72="","",SUM(1+MAXA(PI$1:PI71)))</f>
        <v/>
      </c>
      <c r="PJ72" s="8" t="str" cm="1">
        <f t="array" aca="1" ref="PJ72" ca="1">IF(PH72=0,INDIRECT(ADDRESS(ROW(),COLUMN()-8)),"")</f>
        <v/>
      </c>
      <c r="PK72" s="31"/>
      <c r="PL72" s="10" t="str">
        <f t="shared" si="83"/>
        <v>$PB$72</v>
      </c>
      <c r="PM72" s="29" t="str">
        <f ca="1">IF(PN72="","",SUM(1+MAXA(PM$1:PM71)))</f>
        <v/>
      </c>
      <c r="PN72" s="8" t="str" cm="1">
        <f t="array" aca="1" ref="PN72" ca="1">IF(ISNUMBER(SEARCH(PN$1,INDEX(INDIRECT(PO$1),ROW(PL72),1)))=TRUE,INDIRECT(PL72),"")</f>
        <v/>
      </c>
      <c r="PO72" s="13" t="s">
        <v>1192</v>
      </c>
      <c r="PP72" s="13" t="s">
        <v>1192</v>
      </c>
      <c r="PQ72" s="13" t="s">
        <v>1192</v>
      </c>
      <c r="PR72" s="13" t="s">
        <v>1192</v>
      </c>
      <c r="PS72" s="13"/>
      <c r="PT72" s="13"/>
      <c r="PU72" s="13"/>
      <c r="PV72" s="13"/>
      <c r="PW72" s="13"/>
      <c r="PX72" s="13"/>
      <c r="PY72" s="13" t="s">
        <v>1192</v>
      </c>
      <c r="PZ72" s="13" t="s">
        <v>1192</v>
      </c>
      <c r="QA72" s="10" t="str">
        <f t="shared" ca="1" si="113"/>
        <v/>
      </c>
      <c r="QB72" s="22" t="s">
        <v>1579</v>
      </c>
      <c r="QC72" s="6" t="s">
        <v>1673</v>
      </c>
      <c r="QD72" s="6" t="s">
        <v>1674</v>
      </c>
      <c r="QE72" s="27" t="str" cm="1">
        <f t="array" aca="1" ref="QE72" ca="1">CONCATENATE($A$37,INDIRECT(ADDRESS(ROW(),COLUMN()-2)),"%20",INDIRECT(ADDRESS(ROW(),COLUMN()-1)),$A$39,INDIRECT(ADDRESS(ROW(),COLUMN()-2)),"%20",INDIRECT(ADDRESS(ROW(),COLUMN()-1)))</f>
        <v>https://maps.yandex.ru/?ll=38.534492%2035.246429&amp;z=16&amp;text=38.534492%2035.246429</v>
      </c>
      <c r="QF72" s="87" t="str" cm="1">
        <f t="array" aca="1" ref="QF72" ca="1">CONCATENATE($A$40,INDIRECT(ADDRESS(ROW(),COLUMN()-3)),"%2C",INDIRECT(ADDRESS(ROW(),COLUMN()-2)))</f>
        <v>https://maps.google.com/maps?q=38.534492%2C35.246429</v>
      </c>
      <c r="QG72" s="79" t="s">
        <v>3239</v>
      </c>
      <c r="QH72" s="10" t="str" cm="1">
        <f t="array" aca="1" ref="QH72" ca="1">IF(INDIRECT(ADDRESS(ROW(),COLUMN()-6))="","X",IF(INDIRECT(ADDRESS(ROW(),COLUMN()-5))="",0,"OK"))</f>
        <v>OK</v>
      </c>
      <c r="QI72" s="29" t="str">
        <f ca="1">IF(QJ72="","",SUM(1+MAXA(QI$1:QI71)))</f>
        <v/>
      </c>
      <c r="QJ72" s="8" t="str" cm="1">
        <f t="array" aca="1" ref="QJ72" ca="1">IF(QH72=0,INDIRECT(ADDRESS(ROW(),COLUMN()-8)),"")</f>
        <v/>
      </c>
      <c r="QK72" s="31"/>
      <c r="QL72" s="10" t="str">
        <f t="shared" si="84"/>
        <v>$QB$72</v>
      </c>
      <c r="QM72" s="29" t="str">
        <f ca="1">IF(QN72="","",SUM(1+MAXA(QM$1:QM71)))</f>
        <v/>
      </c>
      <c r="QN72" s="8" t="str" cm="1">
        <f t="array" aca="1" ref="QN72" ca="1">IF(ISNUMBER(SEARCH(QN$1,INDEX(INDIRECT(QO$1),ROW(QL72),1)))=TRUE,INDIRECT(QL72),"")</f>
        <v/>
      </c>
      <c r="QO72" s="13" t="s">
        <v>1192</v>
      </c>
      <c r="QP72" s="13" t="s">
        <v>1192</v>
      </c>
      <c r="QQ72" s="13" t="s">
        <v>1192</v>
      </c>
      <c r="QR72" s="13" t="s">
        <v>1192</v>
      </c>
      <c r="QS72" s="13"/>
      <c r="QT72" s="13"/>
      <c r="QU72" s="13"/>
      <c r="QV72" s="13"/>
      <c r="QW72" s="13"/>
      <c r="QX72" s="13"/>
      <c r="QY72" s="13" t="s">
        <v>1192</v>
      </c>
      <c r="QZ72" s="13" t="s">
        <v>1192</v>
      </c>
      <c r="RA72" s="10" t="str">
        <f t="shared" ca="1" si="114"/>
        <v/>
      </c>
      <c r="RB72" s="22"/>
      <c r="RC72" s="15"/>
      <c r="RD72" s="14"/>
      <c r="RE72" s="15"/>
      <c r="RF72" s="15"/>
      <c r="RG72" s="79"/>
      <c r="RH72" s="10" t="str" cm="1">
        <f t="array" aca="1" ref="RH72" ca="1">IF(INDIRECT(ADDRESS(ROW(),COLUMN()-6))="","X",IF(INDIRECT(ADDRESS(ROW(),COLUMN()-5))="",0,"OK"))</f>
        <v>X</v>
      </c>
      <c r="RI72" s="29" t="str">
        <f ca="1">IF(RJ72="","",SUM(1+MAXA(RI$1:RI71)))</f>
        <v/>
      </c>
      <c r="RJ72" s="8" t="str" cm="1">
        <f t="array" aca="1" ref="RJ72" ca="1">IF(RH72=0,INDIRECT(ADDRESS(ROW(),COLUMN()-8)),"")</f>
        <v/>
      </c>
      <c r="RK72" s="31"/>
      <c r="RL72" s="10" t="str">
        <f t="shared" si="85"/>
        <v>$RB$72</v>
      </c>
      <c r="RM72" s="29" t="str">
        <f ca="1">IF(RN72="","",SUM(1+MAXA(RM$1:RM71)))</f>
        <v/>
      </c>
      <c r="RN72" s="8" t="str" cm="1">
        <f t="array" aca="1" ref="RN72" ca="1">IF(ISNUMBER(SEARCH(RN$1,INDEX(INDIRECT(RO$1),ROW(RL72),1)))=TRUE,INDIRECT(RL72),"")</f>
        <v/>
      </c>
      <c r="RO72" s="13" t="s">
        <v>1192</v>
      </c>
      <c r="RP72" s="13" t="s">
        <v>1192</v>
      </c>
      <c r="RQ72" s="13" t="s">
        <v>1192</v>
      </c>
      <c r="RR72" s="13"/>
      <c r="RS72" s="13"/>
      <c r="RT72" s="13"/>
      <c r="RU72" s="13"/>
      <c r="RV72" s="13"/>
      <c r="RW72" s="13"/>
      <c r="RX72" s="13"/>
      <c r="RY72" s="13" t="s">
        <v>1192</v>
      </c>
      <c r="RZ72" s="13" t="s">
        <v>1192</v>
      </c>
      <c r="SA72" s="10" t="str">
        <f t="shared" ca="1" si="115"/>
        <v/>
      </c>
      <c r="SB72" s="22" t="s">
        <v>299</v>
      </c>
      <c r="SC72" s="6" t="s">
        <v>300</v>
      </c>
      <c r="SD72" s="6" t="s">
        <v>301</v>
      </c>
      <c r="SE72" s="27" t="str" cm="1">
        <f t="array" aca="1" ref="SE72" ca="1">CONCATENATE($A$37,INDIRECT(ADDRESS(ROW(),COLUMN()-2)),"%20",INDIRECT(ADDRESS(ROW(),COLUMN()-1)),$A$39,INDIRECT(ADDRESS(ROW(),COLUMN()-2)),"%20",INDIRECT(ADDRESS(ROW(),COLUMN()-1)))</f>
        <v>https://maps.yandex.ru/?ll=39.057824%2036.289629&amp;z=16&amp;text=39.057824%2036.289629</v>
      </c>
      <c r="SF72" s="87" t="str" cm="1">
        <f t="array" aca="1" ref="SF72" ca="1">CONCATENATE($A$40,INDIRECT(ADDRESS(ROW(),COLUMN()-3)),"%2C",INDIRECT(ADDRESS(ROW(),COLUMN()-2)))</f>
        <v>https://maps.google.com/maps?q=39.057824%2C36.289629</v>
      </c>
      <c r="SG72" s="79" t="s">
        <v>3229</v>
      </c>
      <c r="SH72" s="10" t="str" cm="1">
        <f t="array" aca="1" ref="SH72" ca="1">IF(INDIRECT(ADDRESS(ROW(),COLUMN()-6))="","X",IF(INDIRECT(ADDRESS(ROW(),COLUMN()-5))="",0,"OK"))</f>
        <v>OK</v>
      </c>
      <c r="SI72" s="29" t="str">
        <f ca="1">IF(SJ72="","",SUM(1+MAXA(SI$1:SI71)))</f>
        <v/>
      </c>
      <c r="SJ72" s="8" t="str" cm="1">
        <f t="array" aca="1" ref="SJ72" ca="1">IF(SH72=0,INDIRECT(ADDRESS(ROW(),COLUMN()-8)),"")</f>
        <v/>
      </c>
      <c r="SK72" s="33" t="s">
        <v>1192</v>
      </c>
      <c r="SL72" s="10" t="str">
        <f t="shared" si="86"/>
        <v>$SB$72</v>
      </c>
      <c r="SM72" s="29" t="str">
        <f ca="1">IF(SN72="","",SUM(1+MAXA(SM$1:SM71)))</f>
        <v/>
      </c>
      <c r="SN72" s="8" t="str" cm="1">
        <f t="array" aca="1" ref="SN72" ca="1">IF(ISNUMBER(SEARCH(SN$1,INDEX(SB$1:SB$174,ROW(SL72),1)))=TRUE,INDIRECT(SL72),"")</f>
        <v/>
      </c>
      <c r="SO72" s="13" t="s">
        <v>1192</v>
      </c>
      <c r="SP72" s="13" t="s">
        <v>1192</v>
      </c>
      <c r="SQ72" s="13" t="s">
        <v>1192</v>
      </c>
      <c r="SR72" s="13"/>
      <c r="SS72" s="13"/>
      <c r="ST72" s="13"/>
      <c r="SU72" s="13"/>
      <c r="SV72" s="13"/>
      <c r="SW72" s="13"/>
      <c r="SX72" s="13"/>
      <c r="SY72" s="13" t="s">
        <v>1192</v>
      </c>
      <c r="SZ72" s="13" t="s">
        <v>1192</v>
      </c>
      <c r="TA72" s="10" t="str">
        <f t="shared" ca="1" si="116"/>
        <v/>
      </c>
      <c r="TB72" s="22"/>
      <c r="TC72" s="6"/>
      <c r="TD72" s="6"/>
      <c r="TE72" s="24"/>
      <c r="TF72" s="88"/>
      <c r="TG72" s="101"/>
      <c r="TH72" s="10" t="str" cm="1">
        <f t="array" aca="1" ref="TH72" ca="1">IF(INDIRECT(ADDRESS(ROW(),COLUMN()-6))="","X",IF(INDIRECT(ADDRESS(ROW(),COLUMN()-5))="",0,"OK"))</f>
        <v>X</v>
      </c>
      <c r="TI72" s="29" t="str">
        <f ca="1">IF(TJ72="","",SUM(1+MAXA(TI$1:TI71)))</f>
        <v/>
      </c>
      <c r="TJ72" s="8" t="str" cm="1">
        <f t="array" aca="1" ref="TJ72" ca="1">IF(TH72=0,INDIRECT(ADDRESS(ROW(),COLUMN()-8)),"")</f>
        <v/>
      </c>
      <c r="TK72" s="33" t="s">
        <v>1192</v>
      </c>
      <c r="TL72" s="10" t="str">
        <f t="shared" si="87"/>
        <v>$TB$72</v>
      </c>
      <c r="TM72" s="29" t="str">
        <f ca="1">IF(TN72="","",SUM(1+MAXA(TM$1:TM71)))</f>
        <v/>
      </c>
      <c r="TN72" s="8" t="str" cm="1">
        <f t="array" aca="1" ref="TN72" ca="1">IF(ISNUMBER(SEARCH(TN$1,INDEX(INDIRECT(TO$1),ROW(TL72),1)))=TRUE,INDIRECT(TL72),"")</f>
        <v/>
      </c>
      <c r="TO72" s="13" t="s">
        <v>1192</v>
      </c>
      <c r="TP72" s="13" t="s">
        <v>1192</v>
      </c>
      <c r="TQ72" s="13" t="s">
        <v>1192</v>
      </c>
      <c r="TR72" s="13"/>
      <c r="TS72" s="13"/>
      <c r="TT72" s="13"/>
      <c r="TU72" s="13"/>
      <c r="TV72" s="13"/>
      <c r="TW72" s="13"/>
      <c r="TX72" s="13"/>
      <c r="TY72" s="13" t="s">
        <v>1192</v>
      </c>
      <c r="TZ72" s="13" t="s">
        <v>1192</v>
      </c>
      <c r="UA72" s="10" t="str">
        <f t="shared" ca="1" si="117"/>
        <v/>
      </c>
      <c r="UB72" s="16"/>
      <c r="UC72" s="17" t="s">
        <v>2205</v>
      </c>
      <c r="UD72" s="51"/>
      <c r="UE72" s="19"/>
      <c r="UF72" s="19"/>
      <c r="UG72" s="79" t="s">
        <v>3229</v>
      </c>
      <c r="UH72" s="10" t="str" cm="1">
        <f t="array" aca="1" ref="UH72" ca="1">IF(INDIRECT(ADDRESS(ROW(),COLUMN()-6))="","X",IF(INDIRECT(ADDRESS(ROW(),COLUMN()-5))="",0,"OK"))</f>
        <v>X</v>
      </c>
      <c r="UI72" s="29" t="str">
        <f ca="1">IF(UJ72="","",SUM(1+MAXA(UI$1:UI71)))</f>
        <v/>
      </c>
      <c r="UJ72" s="8" t="str" cm="1">
        <f t="array" aca="1" ref="UJ72" ca="1">IF(UH72=0,INDIRECT(ADDRESS(ROW(),COLUMN()-8)),"")</f>
        <v/>
      </c>
      <c r="UK72" s="33" t="s">
        <v>1192</v>
      </c>
      <c r="UL72" s="10" t="str">
        <f t="shared" si="88"/>
        <v>$UB$72</v>
      </c>
      <c r="UM72" s="29" t="str">
        <f ca="1">IF(UN72="","",SUM(1+MAXA(UM$1:UM71)))</f>
        <v/>
      </c>
      <c r="UN72" s="8" t="str" cm="1">
        <f t="array" aca="1" ref="UN72" ca="1">IF(ISNUMBER(SEARCH(UN$1,INDEX(INDIRECT(UO$1),ROW(UL72),1)))=TRUE,INDIRECT(UL72),"")</f>
        <v/>
      </c>
      <c r="UO72" s="13" t="s">
        <v>1192</v>
      </c>
      <c r="UP72" s="13" t="s">
        <v>1192</v>
      </c>
      <c r="UQ72" s="13" t="s">
        <v>1192</v>
      </c>
      <c r="UR72" s="13"/>
      <c r="US72" s="13"/>
      <c r="UT72" s="13"/>
      <c r="UU72" s="13"/>
      <c r="UV72" s="13"/>
      <c r="UW72" s="13"/>
      <c r="UX72" s="13"/>
      <c r="UY72" s="13" t="s">
        <v>1192</v>
      </c>
      <c r="UZ72" s="13" t="s">
        <v>1192</v>
      </c>
      <c r="VA72" s="10" t="str">
        <f t="shared" ca="1" si="118"/>
        <v/>
      </c>
      <c r="VB72" s="22" t="s">
        <v>2028</v>
      </c>
      <c r="VC72" s="6" t="s">
        <v>2029</v>
      </c>
      <c r="VD72" s="6" t="s">
        <v>2030</v>
      </c>
      <c r="VE72" s="27" t="str" cm="1">
        <f t="array" aca="1" ref="VE72" ca="1">CONCATENATE($A$37,INDIRECT(ADDRESS(ROW(),COLUMN()-2)),"%20",INDIRECT(ADDRESS(ROW(),COLUMN()-1)),$A$39,INDIRECT(ADDRESS(ROW(),COLUMN()-2)),"%20",INDIRECT(ADDRESS(ROW(),COLUMN()-1)))</f>
        <v>https://maps.yandex.ru/?ll=39.013611%2035.898333&amp;z=16&amp;text=39.013611%2035.898333</v>
      </c>
      <c r="VF72" s="87" t="str" cm="1">
        <f t="array" aca="1" ref="VF72" ca="1">CONCATENATE($A$40,INDIRECT(ADDRESS(ROW(),COLUMN()-3)),"%2C",INDIRECT(ADDRESS(ROW(),COLUMN()-2)))</f>
        <v>https://maps.google.com/maps?q=39.013611%2C35.898333</v>
      </c>
      <c r="VG72" s="79" t="s">
        <v>3229</v>
      </c>
      <c r="VH72" s="10" t="str" cm="1">
        <f t="array" aca="1" ref="VH72" ca="1">IF(INDIRECT(ADDRESS(ROW(),COLUMN()-6))="","X",IF(INDIRECT(ADDRESS(ROW(),COLUMN()-5))="",0,"OK"))</f>
        <v>OK</v>
      </c>
      <c r="VI72" s="29" t="str">
        <f ca="1">IF(VJ72="","",SUM(1+MAXA(VI$1:VI71)))</f>
        <v/>
      </c>
      <c r="VJ72" s="8" t="str" cm="1">
        <f t="array" aca="1" ref="VJ72" ca="1">IF(VH72=0,INDIRECT(ADDRESS(ROW(),COLUMN()-8)),"")</f>
        <v/>
      </c>
      <c r="VK72" s="33" t="s">
        <v>1192</v>
      </c>
      <c r="VL72" s="10" t="str">
        <f t="shared" si="89"/>
        <v>$VB$72</v>
      </c>
      <c r="VM72" s="29" t="str">
        <f ca="1">IF(VN72="","",SUM(1+MAXA(VM$1:VM71)))</f>
        <v/>
      </c>
      <c r="VN72" s="8" t="str" cm="1">
        <f t="array" aca="1" ref="VN72" ca="1">IF(ISNUMBER(SEARCH(VN$1,INDEX(INDIRECT(VO$1),ROW(VL72),1)))=TRUE,INDIRECT(VL72),"")</f>
        <v/>
      </c>
      <c r="VO72" s="13" t="s">
        <v>1192</v>
      </c>
      <c r="VP72" s="13" t="s">
        <v>1192</v>
      </c>
      <c r="VQ72" s="13" t="s">
        <v>1192</v>
      </c>
      <c r="VR72" s="13"/>
      <c r="VS72" s="13"/>
      <c r="VT72" s="13"/>
      <c r="VU72" s="13"/>
      <c r="VV72" s="13"/>
      <c r="VW72" s="13"/>
      <c r="VX72" s="13"/>
      <c r="VY72" s="13" t="s">
        <v>1192</v>
      </c>
      <c r="VZ72" s="13" t="s">
        <v>1192</v>
      </c>
      <c r="WA72" s="10" t="str">
        <f t="shared" ca="1" si="119"/>
        <v/>
      </c>
      <c r="WB72" s="22"/>
      <c r="WC72" s="6"/>
      <c r="WD72" s="6"/>
      <c r="WE72" s="24"/>
      <c r="WF72" s="24"/>
      <c r="WG72" s="79"/>
      <c r="WH72" s="10" t="str" cm="1">
        <f t="array" aca="1" ref="WH72" ca="1">IF(INDIRECT(ADDRESS(ROW(),COLUMN()-6))="","X",IF(INDIRECT(ADDRESS(ROW(),COLUMN()-5))="",0,"OK"))</f>
        <v>X</v>
      </c>
      <c r="WI72" s="29" t="str">
        <f ca="1">IF(WJ72="","",SUM(1+MAXA(WI$1:WI71)))</f>
        <v/>
      </c>
      <c r="WJ72" s="8" t="str" cm="1">
        <f t="array" aca="1" ref="WJ72" ca="1">IF(WH72=0,INDIRECT(ADDRESS(ROW(),COLUMN()-8)),"")</f>
        <v/>
      </c>
      <c r="WK72" s="33" t="s">
        <v>1192</v>
      </c>
      <c r="WL72" s="10" t="str">
        <f t="shared" si="90"/>
        <v>$WB$72</v>
      </c>
      <c r="WM72" s="29" t="str">
        <f ca="1">IF(WN72="","",SUM(1+MAXA(WM$1:WM71)))</f>
        <v/>
      </c>
      <c r="WN72" s="8" t="str" cm="1">
        <f t="array" aca="1" ref="WN72" ca="1">IF(ISNUMBER(SEARCH(WN$1,INDEX(INDIRECT(WO$1),ROW(WL72),1)))=TRUE,INDIRECT(WL72),"")</f>
        <v/>
      </c>
      <c r="WO72" s="13" t="s">
        <v>1192</v>
      </c>
      <c r="WP72" s="13" t="s">
        <v>1192</v>
      </c>
      <c r="WQ72" s="13" t="s">
        <v>1192</v>
      </c>
      <c r="WR72" s="13" t="s">
        <v>1192</v>
      </c>
      <c r="WS72" s="13"/>
      <c r="WT72" s="13"/>
      <c r="WU72" s="13"/>
      <c r="WV72" s="13" t="s">
        <v>1192</v>
      </c>
      <c r="WW72" s="13"/>
      <c r="WX72" s="13"/>
      <c r="WY72" s="13"/>
      <c r="WZ72" s="13" t="s">
        <v>1192</v>
      </c>
      <c r="XA72" s="10" t="str">
        <f t="shared" ca="1" si="120"/>
        <v/>
      </c>
      <c r="XB72" s="22" t="s">
        <v>2316</v>
      </c>
      <c r="XC72" s="37" t="s">
        <v>4034</v>
      </c>
      <c r="XD72" s="37" t="s">
        <v>4033</v>
      </c>
      <c r="XE72" s="27" t="str" cm="1">
        <f t="array" aca="1" ref="XE72" ca="1">CONCATENATE($A$37,INDIRECT(ADDRESS(ROW(),COLUMN()-2)),"%20",INDIRECT(ADDRESS(ROW(),COLUMN()-1)),$A$39,INDIRECT(ADDRESS(ROW(),COLUMN()-2)),"%20",INDIRECT(ADDRESS(ROW(),COLUMN()-1)))</f>
        <v>https://maps.yandex.ru/?ll=38.572005%2035.904768&amp;z=16&amp;text=38.572005%2035.904768</v>
      </c>
      <c r="XF72" s="87" t="str" cm="1">
        <f t="array" aca="1" ref="XF72" ca="1">CONCATENATE($A$40,INDIRECT(ADDRESS(ROW(),COLUMN()-3)),"%2C",INDIRECT(ADDRESS(ROW(),COLUMN()-2)))</f>
        <v>https://maps.google.com/maps?q=38.572005%2C35.904768</v>
      </c>
      <c r="XG72" s="79" t="s">
        <v>3229</v>
      </c>
      <c r="XH72" s="10" t="str" cm="1">
        <f t="array" aca="1" ref="XH72" ca="1">IF(INDIRECT(ADDRESS(ROW(),COLUMN()-6))="","X",IF(INDIRECT(ADDRESS(ROW(),COLUMN()-5))="",0,"OK"))</f>
        <v>OK</v>
      </c>
      <c r="XI72" s="29" t="str">
        <f ca="1">IF(XJ72="","",SUM(1+MAXA(XI$1:XI71)))</f>
        <v/>
      </c>
      <c r="XJ72" s="8" t="str" cm="1">
        <f t="array" aca="1" ref="XJ72" ca="1">IF(XH72=0,INDIRECT(ADDRESS(ROW(),COLUMN()-8)),"")</f>
        <v/>
      </c>
      <c r="XK72" s="33" t="s">
        <v>1192</v>
      </c>
      <c r="XL72" s="10" t="str">
        <f t="shared" si="91"/>
        <v>$XB$72</v>
      </c>
      <c r="XM72" s="29" t="str">
        <f ca="1">IF(XN72="","",SUM(1+MAXA(XM$1:XM71)))</f>
        <v/>
      </c>
      <c r="XN72" s="8" t="str" cm="1">
        <f t="array" aca="1" ref="XN72" ca="1">IF(ISNUMBER(SEARCH(XN$1,INDEX(INDIRECT(XO$1),ROW(XL72),1)))=TRUE,INDIRECT(XL72),"")</f>
        <v/>
      </c>
      <c r="XO72" s="13" t="s">
        <v>1192</v>
      </c>
      <c r="XP72" s="13" t="s">
        <v>1192</v>
      </c>
      <c r="XQ72" s="13" t="s">
        <v>1192</v>
      </c>
      <c r="XR72" s="13" t="s">
        <v>1192</v>
      </c>
      <c r="XS72" s="13"/>
      <c r="XT72" s="13"/>
      <c r="XU72" s="13"/>
      <c r="XV72" s="13"/>
      <c r="XW72" s="13"/>
      <c r="XX72" s="13"/>
      <c r="XY72" s="13" t="s">
        <v>1192</v>
      </c>
      <c r="XZ72" s="13" t="s">
        <v>1192</v>
      </c>
      <c r="YA72" s="10" t="str">
        <f t="shared" ca="1" si="121"/>
        <v/>
      </c>
      <c r="YB72" s="22"/>
      <c r="YC72" s="37"/>
      <c r="YD72" s="37"/>
      <c r="YE72" s="24"/>
      <c r="YF72" s="88"/>
      <c r="YG72" s="101"/>
      <c r="YH72" s="10" t="str" cm="1">
        <f t="array" aca="1" ref="YH72" ca="1">IF(INDIRECT(ADDRESS(ROW(),COLUMN()-6))="","X",IF(INDIRECT(ADDRESS(ROW(),COLUMN()-5))="",0,"OK"))</f>
        <v>X</v>
      </c>
      <c r="YI72" s="29" t="str">
        <f ca="1">IF(YJ72="","",SUM(1+MAXA(YI$1:YI71)))</f>
        <v/>
      </c>
      <c r="YJ72" s="8" t="str" cm="1">
        <f t="array" aca="1" ref="YJ72" ca="1">IF(YH72=0,INDIRECT(ADDRESS(ROW(),COLUMN()-8)),"")</f>
        <v/>
      </c>
      <c r="YK72" s="33" t="s">
        <v>1192</v>
      </c>
      <c r="YL72" s="10" t="str">
        <f t="shared" si="92"/>
        <v>$YB$72</v>
      </c>
      <c r="YM72" s="29" t="str">
        <f ca="1">IF(YN72="","",SUM(1+MAXA(YM$1:YM71)))</f>
        <v/>
      </c>
      <c r="YN72" s="8" t="str" cm="1">
        <f t="array" aca="1" ref="YN72" ca="1">IF(ISNUMBER(SEARCH(YN$1,INDEX(INDIRECT(YO$1),ROW(YL72),1)))=TRUE,INDIRECT(YL72),"")</f>
        <v/>
      </c>
      <c r="YO72" s="13" t="s">
        <v>1192</v>
      </c>
      <c r="YP72" s="13" t="s">
        <v>1192</v>
      </c>
      <c r="YQ72" s="13" t="s">
        <v>1192</v>
      </c>
      <c r="YR72" s="13" t="s">
        <v>1192</v>
      </c>
      <c r="YS72" s="13"/>
      <c r="YT72" s="13"/>
      <c r="YU72" s="13"/>
      <c r="YV72" s="13"/>
      <c r="YW72" s="13"/>
      <c r="YX72" s="13"/>
      <c r="YY72" s="13" t="s">
        <v>1192</v>
      </c>
      <c r="YZ72" s="13" t="s">
        <v>1192</v>
      </c>
      <c r="ZA72" s="10" t="str">
        <f t="shared" ca="1" si="122"/>
        <v/>
      </c>
      <c r="ZB72" s="16"/>
      <c r="ZC72" s="17" t="s">
        <v>2480</v>
      </c>
      <c r="ZD72" s="51"/>
      <c r="ZE72" s="19"/>
      <c r="ZF72" s="19"/>
      <c r="ZG72" s="79" t="s">
        <v>3229</v>
      </c>
      <c r="ZH72" s="10" t="str" cm="1">
        <f t="array" aca="1" ref="ZH72" ca="1">IF(INDIRECT(ADDRESS(ROW(),COLUMN()-6))="","X",IF(INDIRECT(ADDRESS(ROW(),COLUMN()-5))="",0,"OK"))</f>
        <v>X</v>
      </c>
      <c r="ZI72" s="29" t="str">
        <f ca="1">IF(ZJ72="","",SUM(1+MAXA(ZI$1:ZI71)))</f>
        <v/>
      </c>
      <c r="ZJ72" s="8" t="str" cm="1">
        <f t="array" aca="1" ref="ZJ72" ca="1">IF(ZH72=0,INDIRECT(ADDRESS(ROW(),COLUMN()-8)),"")</f>
        <v/>
      </c>
      <c r="ZK72" s="33" t="s">
        <v>1192</v>
      </c>
      <c r="ZL72" s="10" t="str">
        <f t="shared" si="93"/>
        <v>$ZB$72</v>
      </c>
      <c r="ZM72" s="29" t="str">
        <f ca="1">IF(ZN72="","",SUM(1+MAXA(ZM$1:ZM71)))</f>
        <v/>
      </c>
      <c r="ZN72" s="8" t="str" cm="1">
        <f t="array" aca="1" ref="ZN72" ca="1">IF(ISNUMBER(SEARCH(ZN$1,INDEX(INDIRECT(ZO$1),ROW(ZL72),1)))=TRUE,INDIRECT(ZL72),"")</f>
        <v/>
      </c>
      <c r="ZO72" s="13" t="s">
        <v>1192</v>
      </c>
      <c r="ZP72" s="13" t="s">
        <v>1192</v>
      </c>
      <c r="ZQ72" s="13" t="s">
        <v>1192</v>
      </c>
      <c r="ZR72" s="13" t="s">
        <v>1192</v>
      </c>
      <c r="ZS72" s="13"/>
      <c r="ZT72" s="13"/>
      <c r="ZU72" s="13"/>
      <c r="ZV72" s="13"/>
      <c r="ZW72" s="13"/>
      <c r="ZX72" s="13"/>
      <c r="ZY72" s="13"/>
      <c r="ZZ72" s="13" t="s">
        <v>1192</v>
      </c>
      <c r="AAA72" s="10" t="str">
        <f t="shared" ca="1" si="123"/>
        <v/>
      </c>
      <c r="AAB72" s="22" t="s">
        <v>2641</v>
      </c>
      <c r="AAC72" s="6" t="s">
        <v>2642</v>
      </c>
      <c r="AAD72" s="37" t="s">
        <v>2643</v>
      </c>
      <c r="AAE72" s="27" t="str" cm="1">
        <f t="array" aca="1" ref="AAE72" ca="1">CONCATENATE($A$37,INDIRECT(ADDRESS(ROW(),COLUMN()-2)),"%20",INDIRECT(ADDRESS(ROW(),COLUMN()-1)),$A$39,INDIRECT(ADDRESS(ROW(),COLUMN()-2)),"%20",INDIRECT(ADDRESS(ROW(),COLUMN()-1)))</f>
        <v>https://maps.yandex.ru/?ll=38.191891%2035.175729&amp;z=16&amp;text=38.191891%2035.175729</v>
      </c>
      <c r="AAF72" s="87" t="str" cm="1">
        <f t="array" aca="1" ref="AAF72" ca="1">CONCATENATE($A$40,INDIRECT(ADDRESS(ROW(),COLUMN()-3)),"%2C",INDIRECT(ADDRESS(ROW(),COLUMN()-2)))</f>
        <v>https://maps.google.com/maps?q=38.191891%2C35.175729</v>
      </c>
      <c r="AAG72" s="79" t="s">
        <v>3229</v>
      </c>
      <c r="AAH72" s="10" t="str" cm="1">
        <f t="array" aca="1" ref="AAH72" ca="1">IF(INDIRECT(ADDRESS(ROW(),COLUMN()-6))="","X",IF(INDIRECT(ADDRESS(ROW(),COLUMN()-5))="",0,"OK"))</f>
        <v>OK</v>
      </c>
      <c r="AAI72" s="29" t="str">
        <f ca="1">IF(AAJ72="","",SUM(1+MAXA(AAI$1:AAI71)))</f>
        <v/>
      </c>
      <c r="AAJ72" s="8" t="str" cm="1">
        <f t="array" aca="1" ref="AAJ72" ca="1">IF(AAH72=0,INDIRECT(ADDRESS(ROW(),COLUMN()-8)),"")</f>
        <v/>
      </c>
      <c r="AAK72" s="33" t="s">
        <v>1192</v>
      </c>
      <c r="AAL72" s="10" t="str">
        <f t="shared" si="94"/>
        <v>$AAB$72</v>
      </c>
      <c r="AAM72" s="29" t="str">
        <f ca="1">IF(AAN72="","",SUM(1+MAXA(AAM$1:AAM71)))</f>
        <v/>
      </c>
      <c r="AAN72" s="8" t="str" cm="1">
        <f t="array" aca="1" ref="AAN72" ca="1">IF(ISNUMBER(SEARCH(AAN$1,INDEX(INDIRECT(AAO$1),ROW(AAL72),1)))=TRUE,INDIRECT(AAL72),"")</f>
        <v/>
      </c>
      <c r="AAO72" s="13" t="s">
        <v>1192</v>
      </c>
      <c r="AAP72" s="13" t="s">
        <v>1192</v>
      </c>
      <c r="AAQ72" s="13" t="s">
        <v>1192</v>
      </c>
      <c r="AAR72" s="13" t="s">
        <v>1192</v>
      </c>
      <c r="AAS72" s="13" t="s">
        <v>1192</v>
      </c>
      <c r="AAT72" s="13"/>
      <c r="AAU72" s="13"/>
      <c r="AAV72" s="13"/>
      <c r="AAW72" s="13"/>
      <c r="AAX72" s="13"/>
      <c r="AAY72" s="13"/>
      <c r="AAZ72" s="13" t="s">
        <v>1192</v>
      </c>
      <c r="ABA72" s="10" t="str">
        <f t="shared" ca="1" si="124"/>
        <v/>
      </c>
      <c r="ABB72" s="22" t="s">
        <v>3087</v>
      </c>
      <c r="ABC72" s="6" t="s">
        <v>2777</v>
      </c>
      <c r="ABD72" s="37" t="s">
        <v>2778</v>
      </c>
      <c r="ABE72" s="27" t="str" cm="1">
        <f t="array" aca="1" ref="ABE72" ca="1">CONCATENATE($A$37,INDIRECT(ADDRESS(ROW(),COLUMN()-2)),"%20",INDIRECT(ADDRESS(ROW(),COLUMN()-1)),$A$39,INDIRECT(ADDRESS(ROW(),COLUMN()-2)),"%20",INDIRECT(ADDRESS(ROW(),COLUMN()-1)))</f>
        <v>https://maps.yandex.ru/?ll=38.730006%2035.539663&amp;z=16&amp;text=38.730006%2035.539663</v>
      </c>
      <c r="ABF72" s="87" t="str" cm="1">
        <f t="array" aca="1" ref="ABF72" ca="1">CONCATENATE($A$40,INDIRECT(ADDRESS(ROW(),COLUMN()-3)),"%2C",INDIRECT(ADDRESS(ROW(),COLUMN()-2)))</f>
        <v>https://maps.google.com/maps?q=38.730006%2C35.539663</v>
      </c>
      <c r="ABG72" s="79" t="s">
        <v>3229</v>
      </c>
      <c r="ABH72" s="10" t="str" cm="1">
        <f t="array" aca="1" ref="ABH72" ca="1">IF(INDIRECT(ADDRESS(ROW(),COLUMN()-6))="","X",IF(INDIRECT(ADDRESS(ROW(),COLUMN()-5))="",0,"OK"))</f>
        <v>OK</v>
      </c>
      <c r="ABI72" s="29" t="str">
        <f ca="1">IF(ABJ72="","",SUM(1+MAXA(ABI$1:ABI71)))</f>
        <v/>
      </c>
      <c r="ABJ72" s="8" t="str" cm="1">
        <f t="array" aca="1" ref="ABJ72" ca="1">IF(ABH72=0,INDIRECT(ADDRESS(ROW(),COLUMN()-8)),"")</f>
        <v/>
      </c>
      <c r="ABK72" s="33" t="s">
        <v>1192</v>
      </c>
      <c r="ABL72" s="10" t="str">
        <f t="shared" si="95"/>
        <v>$ABB$72</v>
      </c>
      <c r="ABM72" s="29" t="str">
        <f ca="1">IF(ABN72="","",SUM(1+MAXA(ABM$1:ABM71)))</f>
        <v/>
      </c>
      <c r="ABN72" s="8" t="str" cm="1">
        <f t="array" aca="1" ref="ABN72" ca="1">IF(ISNUMBER(SEARCH(ABN$1,INDEX(INDIRECT(ABO$1),ROW(ABL72),1)))=TRUE,INDIRECT(ABL72),"")</f>
        <v/>
      </c>
      <c r="ABO72" s="13" t="s">
        <v>1192</v>
      </c>
      <c r="ABP72" s="13" t="s">
        <v>1192</v>
      </c>
      <c r="ABQ72" s="13" t="s">
        <v>1192</v>
      </c>
      <c r="ABR72" s="13"/>
      <c r="ABS72" s="13"/>
      <c r="ABT72" s="13"/>
      <c r="ABU72" s="13"/>
      <c r="ABV72" s="13"/>
      <c r="ABW72" s="13"/>
      <c r="ABX72" s="13"/>
      <c r="ABY72" s="13"/>
      <c r="ABZ72" s="13" t="s">
        <v>1192</v>
      </c>
      <c r="ACA72" s="10" t="str">
        <f t="shared" ca="1" si="125"/>
        <v/>
      </c>
      <c r="ACB72" s="22"/>
      <c r="ACC72" s="6"/>
      <c r="ACD72" s="37"/>
      <c r="ACE72" s="24"/>
      <c r="ACF72" s="88"/>
      <c r="ACG72" s="101"/>
      <c r="ACH72" s="10" t="str" cm="1">
        <f t="array" aca="1" ref="ACH72" ca="1">IF(INDIRECT(ADDRESS(ROW(),COLUMN()-6))="","X",IF(INDIRECT(ADDRESS(ROW(),COLUMN()-5))="",0,"OK"))</f>
        <v>X</v>
      </c>
      <c r="ACI72" s="29" t="str">
        <f ca="1">IF(ACJ72="","",SUM(1+MAXA(ACI$1:ACI71)))</f>
        <v/>
      </c>
      <c r="ACJ72" s="8" t="str" cm="1">
        <f t="array" aca="1" ref="ACJ72" ca="1">IF(ACH72=0,INDIRECT(ADDRESS(ROW(),COLUMN()-8)),"")</f>
        <v/>
      </c>
      <c r="ACK72" s="33" t="s">
        <v>1192</v>
      </c>
      <c r="ACL72" s="10" t="str">
        <f t="shared" si="96"/>
        <v>$ACB$72</v>
      </c>
      <c r="ACM72" s="29" t="str">
        <f ca="1">IF(ACN72="","",SUM(1+MAXA(ACM$1:ACM71)))</f>
        <v/>
      </c>
      <c r="ACN72" s="8" t="str" cm="1">
        <f t="array" aca="1" ref="ACN72" ca="1">IF(ISNUMBER(SEARCH(ACN$1,INDEX(INDIRECT(ACO$1),ROW(ACL72),1)))=TRUE,INDIRECT(ACL72),"")</f>
        <v/>
      </c>
      <c r="ACO72" s="13" t="s">
        <v>1192</v>
      </c>
      <c r="ACP72" s="13" t="s">
        <v>1192</v>
      </c>
      <c r="ACQ72" s="13" t="s">
        <v>1192</v>
      </c>
      <c r="ACR72" s="13"/>
      <c r="ACS72" s="13"/>
      <c r="ACT72" s="13"/>
      <c r="ACU72" s="13"/>
      <c r="ACV72" s="13"/>
      <c r="ACW72" s="13"/>
      <c r="ACX72" s="13"/>
      <c r="ACY72" s="13"/>
      <c r="ACZ72" s="13" t="s">
        <v>1192</v>
      </c>
      <c r="ADA72" s="10" t="str">
        <f t="shared" ca="1" si="126"/>
        <v/>
      </c>
      <c r="ADB72" s="22"/>
      <c r="ADC72" s="6"/>
      <c r="ADD72" s="37"/>
      <c r="ADE72" s="24"/>
      <c r="ADF72" s="24"/>
      <c r="ADG72" s="92"/>
      <c r="ADH72" s="10" t="str" cm="1">
        <f t="array" aca="1" ref="ADH72" ca="1">IF(INDIRECT(ADDRESS(ROW(),COLUMN()-6))="","X",IF(INDIRECT(ADDRESS(ROW(),COLUMN()-5))="",0,"OK"))</f>
        <v>X</v>
      </c>
      <c r="ADI72" s="29" t="str">
        <f ca="1">IF(ADJ72="","",SUM(1+MAXA(ADI$1:ADI71)))</f>
        <v/>
      </c>
      <c r="ADJ72" s="8" t="str" cm="1">
        <f t="array" aca="1" ref="ADJ72" ca="1">IF(ADH72=0,INDIRECT(ADDRESS(ROW(),COLUMN()-8)),"")</f>
        <v/>
      </c>
      <c r="ADK72" s="33" t="s">
        <v>1192</v>
      </c>
      <c r="ADL72" s="10" t="str">
        <f t="shared" si="97"/>
        <v>$ADB$72</v>
      </c>
      <c r="ADM72" s="29" t="str">
        <f ca="1">IF(ADN72="","",SUM(1+MAXA(ADM$1:ADM71)))</f>
        <v/>
      </c>
      <c r="ADN72" s="8" t="str" cm="1">
        <f t="array" aca="1" ref="ADN72" ca="1">IF(ISNUMBER(SEARCH(ADN$1,INDEX(INDIRECT(ADO$1),ROW(ADL72),1)))=TRUE,INDIRECT(ADL72),"")</f>
        <v/>
      </c>
      <c r="ADO72" s="13" t="s">
        <v>1192</v>
      </c>
      <c r="ADP72" s="13" t="s">
        <v>1192</v>
      </c>
      <c r="ADQ72" s="13" t="s">
        <v>1192</v>
      </c>
      <c r="ADR72" s="13" t="s">
        <v>1192</v>
      </c>
      <c r="ADS72" s="13" t="s">
        <v>1192</v>
      </c>
      <c r="ADT72" s="13"/>
      <c r="ADU72" s="13"/>
      <c r="ADV72" s="13"/>
      <c r="ADW72" s="13"/>
      <c r="ADX72" s="13"/>
      <c r="ADY72" s="13"/>
      <c r="ADZ72" s="13" t="s">
        <v>1192</v>
      </c>
      <c r="AEA72" s="10" t="str">
        <f t="shared" ca="1" si="127"/>
        <v/>
      </c>
      <c r="AEB72" s="22"/>
      <c r="AEC72" s="37"/>
      <c r="AED72" s="37"/>
      <c r="AEE72" s="24"/>
      <c r="AEF72" s="24"/>
      <c r="AEG72" s="79"/>
      <c r="AEH72" s="10" t="str" cm="1">
        <f t="array" aca="1" ref="AEH72" ca="1">IF(INDIRECT(ADDRESS(ROW(),COLUMN()-6))="","X",IF(INDIRECT(ADDRESS(ROW(),COLUMN()-5))="",0,"OK"))</f>
        <v>X</v>
      </c>
      <c r="AEI72" s="29" t="str">
        <f ca="1">IF(AEJ72="","",SUM(1+MAXA(AEI$1:AEI71)))</f>
        <v/>
      </c>
      <c r="AEJ72" s="8" t="str" cm="1">
        <f t="array" aca="1" ref="AEJ72" ca="1">IF(AEH72=0,INDIRECT(ADDRESS(ROW(),COLUMN()-8)),"")</f>
        <v/>
      </c>
      <c r="AEK72" s="33" t="s">
        <v>1192</v>
      </c>
      <c r="AEL72" s="10" t="str">
        <f t="shared" si="98"/>
        <v>$AEB$72</v>
      </c>
      <c r="AEM72" s="29" t="str">
        <f ca="1">IF(AEN72="","",SUM(1+MAXA(AEM$1:AEM71)))</f>
        <v/>
      </c>
      <c r="AEN72" s="8" t="str" cm="1">
        <f t="array" aca="1" ref="AEN72" ca="1">IF(ISNUMBER(SEARCH(AEN$1,INDEX(INDIRECT(AEO$1),ROW(AEL72),1)))=TRUE,INDIRECT(AEL72),"")</f>
        <v/>
      </c>
      <c r="AEO72" s="13" t="s">
        <v>1192</v>
      </c>
      <c r="AEP72" s="13" t="s">
        <v>1192</v>
      </c>
      <c r="AEQ72" s="13" t="s">
        <v>1192</v>
      </c>
      <c r="AER72" s="13" t="s">
        <v>1192</v>
      </c>
      <c r="AES72" s="13" t="s">
        <v>1192</v>
      </c>
      <c r="AET72" s="13" t="s">
        <v>1192</v>
      </c>
      <c r="AEU72" s="13" t="s">
        <v>1192</v>
      </c>
      <c r="AEV72" s="13" t="s">
        <v>1192</v>
      </c>
    </row>
    <row r="73" spans="2:828" s="4" customFormat="1" ht="24.75" customHeight="1" x14ac:dyDescent="0.2">
      <c r="B73" s="10" t="str">
        <f t="shared" ca="1" si="67"/>
        <v/>
      </c>
      <c r="C73" s="8"/>
      <c r="D73" s="10"/>
      <c r="E73" s="10"/>
      <c r="G73" s="81"/>
      <c r="H73" s="94"/>
      <c r="I73" s="10" t="str" cm="1">
        <f t="array" aca="1" ref="I73" ca="1">IF(INDIRECT(ADDRESS(ROW(),COLUMN()-6))="","X",IF(INDIRECT(ADDRESS(ROW(),COLUMN()-5))="",0,"OK"))</f>
        <v>X</v>
      </c>
      <c r="J73" s="29" t="str">
        <f ca="1">IF(K73="","",SUM(1+MAXA(J$1:J72)))</f>
        <v/>
      </c>
      <c r="K73" s="8" t="str" cm="1">
        <f t="array" aca="1" ref="K73" ca="1">IF(I73=0,INDIRECT(ADDRESS(ROW(),COLUMN()-8)),"")</f>
        <v/>
      </c>
      <c r="L73" s="31"/>
      <c r="M73" s="10" t="str">
        <f t="shared" si="68"/>
        <v>$C$73</v>
      </c>
      <c r="N73" s="29" t="str">
        <f ca="1">IF(O73="","",SUM(1+MAXA(N$1:N72)))</f>
        <v/>
      </c>
      <c r="O73" s="8" t="str" cm="1">
        <f t="array" aca="1" ref="O73" ca="1">IF(ISNUMBER(SEARCH(O$1,INDEX(INDIRECT($P$1),ROW(M73),1)))=TRUE,INDIRECT(M73),"")</f>
        <v/>
      </c>
      <c r="P73" s="13" t="s">
        <v>1192</v>
      </c>
      <c r="Q73" s="13" t="s">
        <v>1192</v>
      </c>
      <c r="R73" s="13"/>
      <c r="S73" s="13"/>
      <c r="T73" s="13"/>
      <c r="U73" s="13"/>
      <c r="V73" s="13"/>
      <c r="W73" s="13"/>
      <c r="X73" s="13"/>
      <c r="Y73" s="13" t="s">
        <v>1192</v>
      </c>
      <c r="Z73" s="13" t="s">
        <v>1192</v>
      </c>
      <c r="AA73" s="10" t="str">
        <f t="shared" ca="1" si="128"/>
        <v/>
      </c>
      <c r="AB73" s="8"/>
      <c r="AC73" s="10"/>
      <c r="AD73" s="10"/>
      <c r="AF73" s="81"/>
      <c r="AG73" s="81"/>
      <c r="AH73" s="10" t="str" cm="1">
        <f t="array" aca="1" ref="AH73" ca="1">IF(INDIRECT(ADDRESS(ROW(),COLUMN()-6))="","X",IF(INDIRECT(ADDRESS(ROW(),COLUMN()-5))="",0,"OK"))</f>
        <v>X</v>
      </c>
      <c r="AI73" s="29" t="str">
        <f ca="1">IF(AJ73="","",SUM(1+MAXA(AI$1:AI72)))</f>
        <v/>
      </c>
      <c r="AJ73" s="8" t="str" cm="1">
        <f t="array" aca="1" ref="AJ73" ca="1">IF(AH73=0,INDIRECT(ADDRESS(ROW(),COLUMN()-8)),"")</f>
        <v/>
      </c>
      <c r="AK73" s="31"/>
      <c r="AL73" s="10" t="str">
        <f t="shared" si="69"/>
        <v>$AB$73</v>
      </c>
      <c r="AM73" s="29" t="str">
        <f ca="1">IF(AN73="","",SUM(1+MAXA(AM$1:AM72)))</f>
        <v/>
      </c>
      <c r="AN73" s="8" t="str" cm="1">
        <f t="array" aca="1" ref="AN73" ca="1">IF(ISNUMBER(SEARCH(AN$1,INDEX(INDIRECT($AO$1),ROW(AL73),1)))=TRUE,INDIRECT(AL73),"")</f>
        <v/>
      </c>
      <c r="AO73" s="13" t="s">
        <v>1192</v>
      </c>
      <c r="AP73" s="13" t="s">
        <v>1192</v>
      </c>
      <c r="AQ73" s="13" t="s">
        <v>1192</v>
      </c>
      <c r="AR73" s="13"/>
      <c r="AS73" s="13"/>
      <c r="AT73" s="13"/>
      <c r="AU73" s="13"/>
      <c r="AV73" s="13"/>
      <c r="AW73" s="13"/>
      <c r="AX73" s="13" t="s">
        <v>1192</v>
      </c>
      <c r="AY73" s="13" t="s">
        <v>1192</v>
      </c>
      <c r="AZ73" s="13" t="s">
        <v>1192</v>
      </c>
      <c r="BA73" s="10" t="str">
        <f t="shared" ca="1" si="99"/>
        <v/>
      </c>
      <c r="BB73" s="8" t="s">
        <v>3143</v>
      </c>
      <c r="BC73" s="3" t="s">
        <v>3800</v>
      </c>
      <c r="BD73" s="3" t="s">
        <v>3801</v>
      </c>
      <c r="BE73" s="27" t="str" cm="1">
        <f t="array" aca="1" ref="BE73" ca="1">CONCATENATE($A$37,INDIRECT(ADDRESS(ROW(),COLUMN()-2)),"%20",INDIRECT(ADDRESS(ROW(),COLUMN()-1)),$A$39,INDIRECT(ADDRESS(ROW(),COLUMN()-2)),"%20",INDIRECT(ADDRESS(ROW(),COLUMN()-1)))</f>
        <v>https://maps.yandex.ru/?ll=38.694401%2035.464802&amp;z=16&amp;text=38.694401%2035.464802</v>
      </c>
      <c r="BF73" s="87" t="str" cm="1">
        <f t="array" aca="1" ref="BF73" ca="1">CONCATENATE($A$40,INDIRECT(ADDRESS(ROW(),COLUMN()-3)),"%2C",INDIRECT(ADDRESS(ROW(),COLUMN()-2)))</f>
        <v>https://maps.google.com/maps?q=38.694401%2C35.464802</v>
      </c>
      <c r="BG73" s="92" t="s">
        <v>3229</v>
      </c>
      <c r="BH73" s="10" t="str" cm="1">
        <f t="array" aca="1" ref="BH73" ca="1">IF(INDIRECT(ADDRESS(ROW(),COLUMN()-6))="","X",IF(INDIRECT(ADDRESS(ROW(),COLUMN()-5))="",0,"OK"))</f>
        <v>OK</v>
      </c>
      <c r="BI73" s="29" t="str">
        <f ca="1">IF(BJ73="","",SUM(1+MAXA(BI$1:BI72)))</f>
        <v/>
      </c>
      <c r="BJ73" s="8" t="str" cm="1">
        <f t="array" aca="1" ref="BJ73" ca="1">IF(BH73=0,INDIRECT(ADDRESS(ROW(),COLUMN()-8)),"")</f>
        <v/>
      </c>
      <c r="BK73" s="31"/>
      <c r="BL73" s="10" t="str">
        <f t="shared" si="70"/>
        <v>$BB$73</v>
      </c>
      <c r="BM73" s="29" t="str">
        <f ca="1">IF(BN73="","",SUM(1+MAXA(BM$1:BM72)))</f>
        <v/>
      </c>
      <c r="BN73" s="8" t="str" cm="1">
        <f t="array" aca="1" ref="BN73" ca="1">IF(ISNUMBER(SEARCH(BN$1,INDEX(INDIRECT(BO$1),ROW(BL73),1)))=TRUE,INDIRECT(BL73),"")</f>
        <v/>
      </c>
      <c r="BO73" s="13" t="s">
        <v>1192</v>
      </c>
      <c r="BP73" s="13" t="s">
        <v>1192</v>
      </c>
      <c r="BQ73" s="13" t="s">
        <v>1192</v>
      </c>
      <c r="BR73" s="13"/>
      <c r="BS73" s="13"/>
      <c r="BT73" s="13"/>
      <c r="BU73" s="13"/>
      <c r="BV73" s="13"/>
      <c r="BW73" s="13" t="s">
        <v>1192</v>
      </c>
      <c r="BX73" s="13" t="s">
        <v>1192</v>
      </c>
      <c r="BY73" s="13"/>
      <c r="BZ73" s="13"/>
      <c r="CA73" s="10" t="str">
        <f t="shared" ca="1" si="100"/>
        <v/>
      </c>
      <c r="CB73" s="22" t="s">
        <v>3577</v>
      </c>
      <c r="CC73" s="6" t="s">
        <v>3641</v>
      </c>
      <c r="CD73" s="6" t="s">
        <v>3640</v>
      </c>
      <c r="CE73" s="27" t="str" cm="1">
        <f t="array" aca="1" ref="CE73" ca="1">CONCATENATE($A$37,INDIRECT(ADDRESS(ROW(),COLUMN()-2)),"%20",INDIRECT(ADDRESS(ROW(),COLUMN()-1)),$A$39,INDIRECT(ADDRESS(ROW(),COLUMN()-2)),"%20",INDIRECT(ADDRESS(ROW(),COLUMN()-1)))</f>
        <v>https://maps.yandex.ru/?ll=38.718103%2035.451626&amp;z=16&amp;text=38.718103%2035.451626</v>
      </c>
      <c r="CF73" s="87" t="str" cm="1">
        <f t="array" aca="1" ref="CF73" ca="1">CONCATENATE($A$40,INDIRECT(ADDRESS(ROW(),COLUMN()-3)),"%2C",INDIRECT(ADDRESS(ROW(),COLUMN()-2)))</f>
        <v>https://maps.google.com/maps?q=38.718103%2C35.451626</v>
      </c>
      <c r="CG73" s="92" t="s">
        <v>3229</v>
      </c>
      <c r="CH73" s="10" t="str" cm="1">
        <f t="array" aca="1" ref="CH73" ca="1">IF(INDIRECT(ADDRESS(ROW(),COLUMN()-6))="","X",IF(INDIRECT(ADDRESS(ROW(),COLUMN()-5))="",0,"OK"))</f>
        <v>OK</v>
      </c>
      <c r="CI73" s="29" t="str">
        <f ca="1">IF(CJ73="","",SUM(1+MAXA(CI$1:CI72)))</f>
        <v/>
      </c>
      <c r="CJ73" s="8" t="str" cm="1">
        <f t="array" aca="1" ref="CJ73" ca="1">IF(CH73=0,INDIRECT(ADDRESS(ROW(),COLUMN()-8)),"")</f>
        <v/>
      </c>
      <c r="CK73" s="31"/>
      <c r="CL73" s="10" t="str">
        <f t="shared" si="71"/>
        <v>$CB$73</v>
      </c>
      <c r="CM73" s="29" t="str">
        <f ca="1">IF(CN73="","",SUM(1+MAXA(CM$1:CM72)))</f>
        <v/>
      </c>
      <c r="CN73" s="8" t="str" cm="1">
        <f t="array" aca="1" ref="CN73" ca="1">IF(ISNUMBER(SEARCH(CN$1,INDEX(INDIRECT(CO$1),ROW(CL73),1)))=TRUE,INDIRECT(CL73),"")</f>
        <v/>
      </c>
      <c r="CO73" s="13" t="s">
        <v>1192</v>
      </c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 t="s">
        <v>1192</v>
      </c>
      <c r="DA73" s="10" t="str">
        <f t="shared" ca="1" si="65"/>
        <v/>
      </c>
      <c r="DB73" s="8"/>
      <c r="DC73" s="10"/>
      <c r="DD73" s="10"/>
      <c r="DF73" s="81"/>
      <c r="DG73" s="96"/>
      <c r="DH73" s="10" t="str" cm="1">
        <f t="array" aca="1" ref="DH73" ca="1">IF(INDIRECT(ADDRESS(ROW(),COLUMN()-6))="","X",IF(INDIRECT(ADDRESS(ROW(),COLUMN()-5))="",0,"OK"))</f>
        <v>X</v>
      </c>
      <c r="DI73" s="29" t="str">
        <f ca="1">IF(DJ73="","",SUM(1+MAXA(DI$1:DI72)))</f>
        <v/>
      </c>
      <c r="DJ73" s="8" t="str" cm="1">
        <f t="array" aca="1" ref="DJ73" ca="1">IF(DH73=0,INDIRECT(ADDRESS(ROW(),COLUMN()-8)),"")</f>
        <v/>
      </c>
      <c r="DK73" s="31"/>
      <c r="DL73" s="10" t="str">
        <f t="shared" si="66"/>
        <v>$DB$73</v>
      </c>
      <c r="DM73" s="29" t="str">
        <f ca="1">IF(DN73="","",SUM(1+MAXA(DM$1:DM72)))</f>
        <v/>
      </c>
      <c r="DN73" s="8" t="str" cm="1">
        <f t="array" aca="1" ref="DN73" ca="1">IF(ISNUMBER(SEARCH(DN$1,INDEX(INDIRECT(DO$1),ROW(DL73),1)))=TRUE,INDIRECT(DL73),"")</f>
        <v/>
      </c>
      <c r="DO73" s="13" t="s">
        <v>1192</v>
      </c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 t="s">
        <v>1192</v>
      </c>
      <c r="EA73" s="10" t="str">
        <f t="shared" ca="1" si="101"/>
        <v/>
      </c>
      <c r="EB73" s="22"/>
      <c r="EC73" s="14"/>
      <c r="ED73" s="14"/>
      <c r="EE73" s="15"/>
      <c r="EF73" s="15"/>
      <c r="EG73" s="92"/>
      <c r="EH73" s="10" t="str" cm="1">
        <f t="array" aca="1" ref="EH73" ca="1">IF(INDIRECT(ADDRESS(ROW(),COLUMN()-6))="","X",IF(INDIRECT(ADDRESS(ROW(),COLUMN()-5))="",0,"OK"))</f>
        <v>X</v>
      </c>
      <c r="EI73" s="29" t="str">
        <f ca="1">IF(EJ73="","",SUM(1+MAXA(EI$1:EI72)))</f>
        <v/>
      </c>
      <c r="EJ73" s="8" t="str" cm="1">
        <f t="array" aca="1" ref="EJ73" ca="1">IF(EH73=0,INDIRECT(ADDRESS(ROW(),COLUMN()-8)),"")</f>
        <v/>
      </c>
      <c r="EK73" s="31"/>
      <c r="EL73" s="10" t="str">
        <f t="shared" si="72"/>
        <v>$EB$73</v>
      </c>
      <c r="EM73" s="29" t="str">
        <f ca="1">IF(EN73="","",SUM(1+MAXA(EM$1:EM72)))</f>
        <v/>
      </c>
      <c r="EN73" s="8" t="str" cm="1">
        <f t="array" aca="1" ref="EN73" ca="1">IF(ISNUMBER(SEARCH(EN$1,INDEX(INDIRECT(EO$1),ROW(EL73),1)))=TRUE,INDIRECT(EL73),"")</f>
        <v/>
      </c>
      <c r="EO73" s="13" t="s">
        <v>1192</v>
      </c>
      <c r="EP73" s="13"/>
      <c r="EQ73" s="13"/>
      <c r="ER73" s="13"/>
      <c r="ES73" s="13"/>
      <c r="ET73" s="13"/>
      <c r="EU73" s="13"/>
      <c r="EV73" s="13"/>
      <c r="EW73" s="13"/>
      <c r="EX73" s="13"/>
      <c r="EY73" s="13"/>
      <c r="EZ73" s="13"/>
      <c r="FA73" s="10" t="str">
        <f t="shared" ca="1" si="102"/>
        <v/>
      </c>
      <c r="FB73" s="22" t="s">
        <v>930</v>
      </c>
      <c r="FC73" s="14" t="s">
        <v>931</v>
      </c>
      <c r="FD73" s="14" t="s">
        <v>932</v>
      </c>
      <c r="FE73" s="27" t="str" cm="1">
        <f t="array" aca="1" ref="FE73" ca="1">CONCATENATE($A$37,INDIRECT(ADDRESS(ROW(),COLUMN()-2)),"%20",INDIRECT(ADDRESS(ROW(),COLUMN()-1)),$A$39,INDIRECT(ADDRESS(ROW(),COLUMN()-2)),"%20",INDIRECT(ADDRESS(ROW(),COLUMN()-1)))</f>
        <v>https://maps.yandex.ru/?ll=38.742548%2035.574083&amp;z=16&amp;text=38.742548%2035.574083</v>
      </c>
      <c r="FF73" s="87" t="str" cm="1">
        <f t="array" aca="1" ref="FF73" ca="1">CONCATENATE($A$40,INDIRECT(ADDRESS(ROW(),COLUMN()-3)),"%2C",INDIRECT(ADDRESS(ROW(),COLUMN()-2)))</f>
        <v>https://maps.google.com/maps?q=38.742548%2C35.574083</v>
      </c>
      <c r="FG73" s="92" t="s">
        <v>3229</v>
      </c>
      <c r="FH73" s="10" t="str" cm="1">
        <f t="array" aca="1" ref="FH73" ca="1">IF(INDIRECT(ADDRESS(ROW(),COLUMN()-6))="","X",IF(INDIRECT(ADDRESS(ROW(),COLUMN()-5))="",0,"OK"))</f>
        <v>OK</v>
      </c>
      <c r="FI73" s="29" t="str">
        <f ca="1">IF(FJ73="","",SUM(1+MAXA(FI$1:FI72)))</f>
        <v/>
      </c>
      <c r="FJ73" s="8" t="str" cm="1">
        <f t="array" aca="1" ref="FJ73" ca="1">IF(FH73=0,INDIRECT(ADDRESS(ROW(),COLUMN()-8)),"")</f>
        <v/>
      </c>
      <c r="FK73" s="31"/>
      <c r="FL73" s="10" t="str">
        <f t="shared" si="73"/>
        <v>$FB$73</v>
      </c>
      <c r="FM73" s="29" t="str">
        <f ca="1">IF(FN73="","",SUM(1+MAXA(FM$1:FM72)))</f>
        <v/>
      </c>
      <c r="FN73" s="8" t="str" cm="1">
        <f t="array" aca="1" ref="FN73" ca="1">IF(ISNUMBER(SEARCH(FN$1,INDEX(INDIRECT(FO$1),ROW(FL73),1)))=TRUE,INDIRECT(FL73),"")</f>
        <v/>
      </c>
      <c r="FO73" s="13" t="s">
        <v>1192</v>
      </c>
      <c r="FP73" s="13" t="s">
        <v>1192</v>
      </c>
      <c r="FQ73" s="13" t="s">
        <v>1192</v>
      </c>
      <c r="FR73" s="13" t="s">
        <v>1192</v>
      </c>
      <c r="FS73" s="13" t="s">
        <v>1192</v>
      </c>
      <c r="FT73" s="13"/>
      <c r="FU73" s="13"/>
      <c r="FV73" s="13"/>
      <c r="FW73" s="13"/>
      <c r="FX73" s="13"/>
      <c r="FY73" s="13"/>
      <c r="FZ73" s="13"/>
      <c r="GA73" s="10" t="str">
        <f t="shared" ca="1" si="103"/>
        <v/>
      </c>
      <c r="GB73" s="22"/>
      <c r="GC73" s="14"/>
      <c r="GD73" s="14"/>
      <c r="GE73" s="24"/>
      <c r="GF73" s="88"/>
      <c r="GG73" s="115"/>
      <c r="GH73" s="10" t="str" cm="1">
        <f t="array" aca="1" ref="GH73" ca="1">IF(INDIRECT(ADDRESS(ROW(),COLUMN()-6))="","X",IF(INDIRECT(ADDRESS(ROW(),COLUMN()-5))="",0,"OK"))</f>
        <v>X</v>
      </c>
      <c r="GI73" s="29" t="str">
        <f ca="1">IF(GJ73="","",SUM(1+MAXA(GI$1:GI72)))</f>
        <v/>
      </c>
      <c r="GJ73" s="8" t="str" cm="1">
        <f t="array" aca="1" ref="GJ73" ca="1">IF(GH73=0,INDIRECT(ADDRESS(ROW(),COLUMN()-8)),"")</f>
        <v/>
      </c>
      <c r="GK73" s="31"/>
      <c r="GL73" s="10" t="str">
        <f t="shared" si="74"/>
        <v>$GB$73</v>
      </c>
      <c r="GM73" s="29" t="str">
        <f ca="1">IF(GN73="","",SUM(1+MAXA(GM$1:GM72)))</f>
        <v/>
      </c>
      <c r="GN73" s="8" t="str" cm="1">
        <f t="array" aca="1" ref="GN73" ca="1">IF(ISNUMBER(SEARCH(GN$1,INDEX(INDIRECT(GO$1),ROW(GL73),1)))=TRUE,INDIRECT(GL73),"")</f>
        <v/>
      </c>
      <c r="GO73" s="13" t="s">
        <v>1192</v>
      </c>
      <c r="GP73" s="13" t="s">
        <v>1192</v>
      </c>
      <c r="GQ73" s="13" t="s">
        <v>1192</v>
      </c>
      <c r="GR73" s="13" t="s">
        <v>1192</v>
      </c>
      <c r="GS73" s="13" t="s">
        <v>1192</v>
      </c>
      <c r="GT73" s="13"/>
      <c r="GU73" s="13"/>
      <c r="GV73" s="13"/>
      <c r="GW73" s="13"/>
      <c r="GX73" s="13"/>
      <c r="GY73" s="13"/>
      <c r="GZ73" s="13"/>
      <c r="HA73" s="10" t="str">
        <f t="shared" ca="1" si="104"/>
        <v/>
      </c>
      <c r="HB73" s="22"/>
      <c r="HC73" s="14"/>
      <c r="HD73" s="14"/>
      <c r="HE73" s="15"/>
      <c r="HF73" s="15"/>
      <c r="HG73" s="79"/>
      <c r="HH73" s="10" t="str" cm="1">
        <f t="array" aca="1" ref="HH73" ca="1">IF(INDIRECT(ADDRESS(ROW(),COLUMN()-6))="","X",IF(INDIRECT(ADDRESS(ROW(),COLUMN()-5))="",0,"OK"))</f>
        <v>X</v>
      </c>
      <c r="HI73" s="29" t="str">
        <f ca="1">IF(HJ73="","",SUM(1+MAXA(HI$1:HI72)))</f>
        <v/>
      </c>
      <c r="HJ73" s="8" t="str" cm="1">
        <f t="array" aca="1" ref="HJ73" ca="1">IF(HH73=0,INDIRECT(ADDRESS(ROW(),COLUMN()-8)),"")</f>
        <v/>
      </c>
      <c r="HK73" s="31"/>
      <c r="HL73" s="10" t="str">
        <f t="shared" si="75"/>
        <v>$HB$73</v>
      </c>
      <c r="HM73" s="29" t="str">
        <f ca="1">IF(HN73="","",SUM(1+MAXA(HM$1:HM72)))</f>
        <v/>
      </c>
      <c r="HN73" s="8" t="str" cm="1">
        <f t="array" aca="1" ref="HN73" ca="1">IF(ISNUMBER(SEARCH(HN$1,INDEX(INDIRECT(HO$1),ROW(HL73),1)))=TRUE,INDIRECT(HL73),"")</f>
        <v/>
      </c>
      <c r="HO73" s="13" t="s">
        <v>1192</v>
      </c>
      <c r="HP73" s="13" t="s">
        <v>1192</v>
      </c>
      <c r="HQ73" s="13" t="s">
        <v>1192</v>
      </c>
      <c r="HR73" s="13"/>
      <c r="HS73" s="13"/>
      <c r="HT73" s="13"/>
      <c r="HU73" s="13"/>
      <c r="HV73" s="13"/>
      <c r="HW73" s="13"/>
      <c r="HX73" s="13"/>
      <c r="HY73" s="13" t="s">
        <v>1192</v>
      </c>
      <c r="HZ73" s="13" t="s">
        <v>1192</v>
      </c>
      <c r="IA73" s="10" t="str">
        <f t="shared" ca="1" si="105"/>
        <v/>
      </c>
      <c r="IB73" s="16"/>
      <c r="IC73" s="17" t="s">
        <v>908</v>
      </c>
      <c r="ID73" s="18"/>
      <c r="IE73" s="17"/>
      <c r="IF73" s="17"/>
      <c r="IG73" s="79" t="s">
        <v>3229</v>
      </c>
      <c r="IH73" s="10" t="str" cm="1">
        <f t="array" aca="1" ref="IH73" ca="1">IF(INDIRECT(ADDRESS(ROW(),COLUMN()-6))="","X",IF(INDIRECT(ADDRESS(ROW(),COLUMN()-5))="",0,"OK"))</f>
        <v>X</v>
      </c>
      <c r="II73" s="29" t="str">
        <f ca="1">IF(IJ73="","",SUM(1+MAXA(II$1:II72)))</f>
        <v/>
      </c>
      <c r="IJ73" s="8" t="str" cm="1">
        <f t="array" aca="1" ref="IJ73" ca="1">IF(IH73=0,INDIRECT(ADDRESS(ROW(),COLUMN()-8)),"")</f>
        <v/>
      </c>
      <c r="IK73" s="31"/>
      <c r="IL73" s="10" t="str">
        <f t="shared" si="76"/>
        <v>$IB$73</v>
      </c>
      <c r="IM73" s="29" t="str">
        <f ca="1">IF(IN73="","",SUM(1+MAXA(IM$1:IM72)))</f>
        <v/>
      </c>
      <c r="IN73" s="8" t="str" cm="1">
        <f t="array" aca="1" ref="IN73" ca="1">IF(ISNUMBER(SEARCH(IN$1,INDEX(INDIRECT(IO$1),ROW(IL73),1)))=TRUE,INDIRECT(IL73),"")</f>
        <v/>
      </c>
      <c r="IO73" s="13" t="s">
        <v>1192</v>
      </c>
      <c r="IP73" s="13" t="s">
        <v>1192</v>
      </c>
      <c r="IQ73" s="13" t="s">
        <v>1192</v>
      </c>
      <c r="IR73" s="13"/>
      <c r="IS73" s="13"/>
      <c r="IT73" s="13"/>
      <c r="IU73" s="13"/>
      <c r="IV73" s="13"/>
      <c r="IW73" s="13"/>
      <c r="IX73" s="13" t="s">
        <v>1192</v>
      </c>
      <c r="IY73" s="13" t="s">
        <v>1192</v>
      </c>
      <c r="IZ73" s="13" t="s">
        <v>1192</v>
      </c>
      <c r="JA73" s="10" t="str">
        <f t="shared" ca="1" si="106"/>
        <v/>
      </c>
      <c r="JB73" s="22"/>
      <c r="JC73" s="15"/>
      <c r="JD73" s="14"/>
      <c r="JE73" s="15"/>
      <c r="JF73" s="15"/>
      <c r="JG73" s="101"/>
      <c r="JH73" s="10" t="str" cm="1">
        <f t="array" aca="1" ref="JH73" ca="1">IF(INDIRECT(ADDRESS(ROW(),COLUMN()-6))="","X",IF(INDIRECT(ADDRESS(ROW(),COLUMN()-5))="",0,"OK"))</f>
        <v>X</v>
      </c>
      <c r="JI73" s="29" t="str">
        <f ca="1">IF(JJ73="","",SUM(1+MAXA(JI$1:JI72)))</f>
        <v/>
      </c>
      <c r="JJ73" s="8" t="str" cm="1">
        <f t="array" aca="1" ref="JJ73" ca="1">IF(JH73=0,INDIRECT(ADDRESS(ROW(),COLUMN()-8)),"")</f>
        <v/>
      </c>
      <c r="JK73" s="31"/>
      <c r="JL73" s="10" t="str">
        <f t="shared" si="77"/>
        <v>$JB$73</v>
      </c>
      <c r="JM73" s="29" t="str">
        <f ca="1">IF(JN73="","",SUM(1+MAXA(JM$1:JM72)))</f>
        <v/>
      </c>
      <c r="JN73" s="8" t="str" cm="1">
        <f t="array" aca="1" ref="JN73" ca="1">IF(ISNUMBER(SEARCH(JN$1,INDEX(INDIRECT(JO$1),ROW(JL73),1)))=TRUE,INDIRECT(JL73),"")</f>
        <v/>
      </c>
      <c r="JO73" s="13" t="s">
        <v>1192</v>
      </c>
      <c r="JP73" s="13" t="s">
        <v>1192</v>
      </c>
      <c r="JQ73" s="13" t="s">
        <v>1192</v>
      </c>
      <c r="JR73" s="13"/>
      <c r="JS73" s="13"/>
      <c r="JT73" s="13"/>
      <c r="JU73" s="13"/>
      <c r="JV73" s="13"/>
      <c r="JW73" s="13"/>
      <c r="JX73" s="13" t="s">
        <v>1192</v>
      </c>
      <c r="JY73" s="13" t="s">
        <v>1192</v>
      </c>
      <c r="JZ73" s="13" t="s">
        <v>1192</v>
      </c>
      <c r="KA73" s="10" t="str">
        <f t="shared" ca="1" si="107"/>
        <v/>
      </c>
      <c r="KB73" s="22" t="s">
        <v>909</v>
      </c>
      <c r="KC73" s="14" t="s">
        <v>910</v>
      </c>
      <c r="KD73" s="14" t="s">
        <v>911</v>
      </c>
      <c r="KE73" s="27" t="str" cm="1">
        <f t="array" aca="1" ref="KE73" ca="1">CONCATENATE($A$37,INDIRECT(ADDRESS(ROW(),COLUMN()-2)),"%20",INDIRECT(ADDRESS(ROW(),COLUMN()-1)),$A$39,INDIRECT(ADDRESS(ROW(),COLUMN()-2)),"%20",INDIRECT(ADDRESS(ROW(),COLUMN()-1)))</f>
        <v>https://maps.yandex.ru/?ll=38.583997%2035.801932&amp;z=16&amp;text=38.583997%2035.801932</v>
      </c>
      <c r="KF73" s="87" t="str" cm="1">
        <f t="array" aca="1" ref="KF73" ca="1">CONCATENATE($A$40,INDIRECT(ADDRESS(ROW(),COLUMN()-3)),"%2C",INDIRECT(ADDRESS(ROW(),COLUMN()-2)))</f>
        <v>https://maps.google.com/maps?q=38.583997%2C35.801932</v>
      </c>
      <c r="KG73" s="79" t="s">
        <v>3229</v>
      </c>
      <c r="KH73" s="10" t="str" cm="1">
        <f t="array" aca="1" ref="KH73" ca="1">IF(INDIRECT(ADDRESS(ROW(),COLUMN()-6))="","X",IF(INDIRECT(ADDRESS(ROW(),COLUMN()-5))="",0,"OK"))</f>
        <v>OK</v>
      </c>
      <c r="KI73" s="29" t="str">
        <f ca="1">IF(KJ73="","",SUM(1+MAXA(KI$1:KI72)))</f>
        <v/>
      </c>
      <c r="KJ73" s="8" t="str" cm="1">
        <f t="array" aca="1" ref="KJ73" ca="1">IF(KH73=0,INDIRECT(ADDRESS(ROW(),COLUMN()-8)),"")</f>
        <v/>
      </c>
      <c r="KK73" s="31"/>
      <c r="KL73" s="10" t="str">
        <f t="shared" si="78"/>
        <v>$KB$73</v>
      </c>
      <c r="KM73" s="29" t="str">
        <f ca="1">IF(KN73="","",SUM(1+MAXA(KM$1:KM72)))</f>
        <v/>
      </c>
      <c r="KN73" s="8" t="str" cm="1">
        <f t="array" aca="1" ref="KN73" ca="1">IF(ISNUMBER(SEARCH(KN$1,INDEX(INDIRECT(KO$1),ROW(KL73),1)))=TRUE,INDIRECT(KL73),"")</f>
        <v/>
      </c>
      <c r="KO73" s="13" t="s">
        <v>1192</v>
      </c>
      <c r="KP73" s="13" t="s">
        <v>1192</v>
      </c>
      <c r="KQ73" s="13" t="s">
        <v>1192</v>
      </c>
      <c r="KR73" s="13"/>
      <c r="KS73" s="13"/>
      <c r="KT73" s="13"/>
      <c r="KU73" s="13"/>
      <c r="KV73" s="13"/>
      <c r="KW73" s="13"/>
      <c r="KX73" s="13"/>
      <c r="KY73" s="13" t="s">
        <v>1192</v>
      </c>
      <c r="KZ73" s="13" t="s">
        <v>1192</v>
      </c>
      <c r="LA73" s="10" t="str">
        <f t="shared" ca="1" si="108"/>
        <v/>
      </c>
      <c r="LB73" s="8"/>
      <c r="LC73" s="10"/>
      <c r="LD73" s="10"/>
      <c r="LG73" s="79"/>
      <c r="LH73" s="10" t="str" cm="1">
        <f t="array" aca="1" ref="LH73" ca="1">IF(INDIRECT(ADDRESS(ROW(),COLUMN()-6))="","X",IF(INDIRECT(ADDRESS(ROW(),COLUMN()-5))="",0,"OK"))</f>
        <v>X</v>
      </c>
      <c r="LI73" s="29" t="str">
        <f ca="1">IF(LJ73="","",SUM(1+MAXA(LI$1:LI72)))</f>
        <v/>
      </c>
      <c r="LJ73" s="8" t="str" cm="1">
        <f t="array" aca="1" ref="LJ73" ca="1">IF(LH73=0,INDIRECT(ADDRESS(ROW(),COLUMN()-8)),"")</f>
        <v/>
      </c>
      <c r="LK73" s="31"/>
      <c r="LL73" s="10" t="str">
        <f t="shared" si="79"/>
        <v>$LB$73</v>
      </c>
      <c r="LM73" s="29" t="str">
        <f ca="1">IF(LN73="","",SUM(1+MAXA(LM$1:LM72)))</f>
        <v/>
      </c>
      <c r="LN73" s="8" t="str" cm="1">
        <f t="array" aca="1" ref="LN73" ca="1">IF(ISNUMBER(SEARCH(LN$1,INDEX(INDIRECT(LO$1),ROW(LL73),1)))=TRUE,INDIRECT(LL73),"")</f>
        <v/>
      </c>
      <c r="LO73" s="13" t="s">
        <v>1192</v>
      </c>
      <c r="LP73" s="13" t="s">
        <v>1192</v>
      </c>
      <c r="LQ73" s="13" t="s">
        <v>1192</v>
      </c>
      <c r="LR73" s="13" t="s">
        <v>1192</v>
      </c>
      <c r="LS73" s="13"/>
      <c r="LT73" s="13"/>
      <c r="LU73" s="13"/>
      <c r="LV73" s="13"/>
      <c r="LW73" s="13"/>
      <c r="LX73" s="13"/>
      <c r="LY73" s="13" t="s">
        <v>1192</v>
      </c>
      <c r="LZ73" s="13" t="s">
        <v>1192</v>
      </c>
      <c r="MA73" s="10" t="str">
        <f t="shared" ca="1" si="109"/>
        <v/>
      </c>
      <c r="MB73" s="16"/>
      <c r="MC73" s="17" t="s">
        <v>893</v>
      </c>
      <c r="MD73" s="18"/>
      <c r="ME73" s="17"/>
      <c r="MF73" s="17"/>
      <c r="MG73" s="79" t="s">
        <v>3229</v>
      </c>
      <c r="MH73" s="10" t="str" cm="1">
        <f t="array" aca="1" ref="MH73" ca="1">IF(INDIRECT(ADDRESS(ROW(),COLUMN()-6))="","X",IF(INDIRECT(ADDRESS(ROW(),COLUMN()-5))="",0,"OK"))</f>
        <v>X</v>
      </c>
      <c r="MI73" s="29" t="str">
        <f ca="1">IF(MJ73="","",SUM(1+MAXA(MI$1:MI72)))</f>
        <v/>
      </c>
      <c r="MJ73" s="8" t="str" cm="1">
        <f t="array" aca="1" ref="MJ73" ca="1">IF(MH73=0,INDIRECT(ADDRESS(ROW(),COLUMN()-8)),"")</f>
        <v/>
      </c>
      <c r="MK73" s="31"/>
      <c r="ML73" s="10" t="str">
        <f t="shared" si="80"/>
        <v>$MB$73</v>
      </c>
      <c r="MM73" s="29" t="str">
        <f ca="1">IF(MN73="","",SUM(1+MAXA(MM$1:MM72)))</f>
        <v/>
      </c>
      <c r="MN73" s="8" t="str" cm="1">
        <f t="array" aca="1" ref="MN73" ca="1">IF(ISNUMBER(SEARCH(MN$1,INDEX(INDIRECT(MO$1),ROW(ML73),1)))=TRUE,INDIRECT(ML73),"")</f>
        <v/>
      </c>
      <c r="MO73" s="13" t="s">
        <v>1192</v>
      </c>
      <c r="MP73" s="13" t="s">
        <v>1192</v>
      </c>
      <c r="MQ73" s="13" t="s">
        <v>1192</v>
      </c>
      <c r="MR73" s="13"/>
      <c r="MS73" s="13"/>
      <c r="MT73" s="13"/>
      <c r="MU73" s="13"/>
      <c r="MV73" s="13"/>
      <c r="MW73" s="13" t="s">
        <v>1192</v>
      </c>
      <c r="MX73" s="13"/>
      <c r="MY73" s="13" t="s">
        <v>1192</v>
      </c>
      <c r="MZ73" s="13" t="s">
        <v>1192</v>
      </c>
      <c r="NA73" s="10" t="str">
        <f t="shared" ca="1" si="110"/>
        <v/>
      </c>
      <c r="NB73" s="5"/>
      <c r="NC73" s="6"/>
      <c r="ND73" s="6"/>
      <c r="NE73" s="7"/>
      <c r="NF73" s="7"/>
      <c r="NG73" s="83"/>
      <c r="NH73" s="10" t="str" cm="1">
        <f t="array" aca="1" ref="NH73" ca="1">IF(INDIRECT(ADDRESS(ROW(),COLUMN()-6))="","X",IF(INDIRECT(ADDRESS(ROW(),COLUMN()-5))="",0,"OK"))</f>
        <v>X</v>
      </c>
      <c r="NI73" s="29" t="str">
        <f ca="1">IF(NJ73="","",SUM(1+MAXA(NI$1:NI72)))</f>
        <v/>
      </c>
      <c r="NJ73" s="8" t="str" cm="1">
        <f t="array" aca="1" ref="NJ73" ca="1">IF(NH73=0,INDIRECT(ADDRESS(ROW(),COLUMN()-8)),"")</f>
        <v/>
      </c>
      <c r="NK73" s="31"/>
      <c r="NL73" s="10" t="str">
        <f t="shared" si="81"/>
        <v>$NB$73</v>
      </c>
      <c r="NM73" s="29" t="str">
        <f ca="1">IF(NN73="","",SUM(1+MAXA(NM$1:NM72)))</f>
        <v/>
      </c>
      <c r="NN73" s="8" t="str" cm="1">
        <f t="array" aca="1" ref="NN73" ca="1">IF(ISNUMBER(SEARCH(NN$1,INDEX(INDIRECT(NO$1),ROW(NL73),1)))=TRUE,INDIRECT(NL73),"")</f>
        <v/>
      </c>
      <c r="NO73" s="13" t="s">
        <v>1192</v>
      </c>
      <c r="NP73" s="13" t="s">
        <v>1192</v>
      </c>
      <c r="NQ73" s="13" t="s">
        <v>1192</v>
      </c>
      <c r="NR73" s="13"/>
      <c r="NS73" s="13"/>
      <c r="NT73" s="13"/>
      <c r="NU73" s="13"/>
      <c r="NV73" s="13"/>
      <c r="NW73" s="13"/>
      <c r="NX73" s="13" t="s">
        <v>1192</v>
      </c>
      <c r="NY73" s="13" t="s">
        <v>1192</v>
      </c>
      <c r="NZ73" s="13"/>
      <c r="OA73" s="10" t="str">
        <f t="shared" ca="1" si="111"/>
        <v/>
      </c>
      <c r="OB73" s="8" t="s">
        <v>1355</v>
      </c>
      <c r="OC73" s="10" t="s">
        <v>1356</v>
      </c>
      <c r="OD73" s="10" t="s">
        <v>1357</v>
      </c>
      <c r="OE73" s="27" t="str" cm="1">
        <f t="array" aca="1" ref="OE73" ca="1">CONCATENATE($A$37,INDIRECT(ADDRESS(ROW(),COLUMN()-2)),"%20",INDIRECT(ADDRESS(ROW(),COLUMN()-1)),$A$39,INDIRECT(ADDRESS(ROW(),COLUMN()-2)),"%20",INDIRECT(ADDRESS(ROW(),COLUMN()-1)))</f>
        <v>https://maps.yandex.ru/?ll=38.252635%2035.680154&amp;z=16&amp;text=38.252635%2035.680154</v>
      </c>
      <c r="OF73" s="87" t="str" cm="1">
        <f t="array" aca="1" ref="OF73" ca="1">CONCATENATE($A$40,INDIRECT(ADDRESS(ROW(),COLUMN()-3)),"%2C",INDIRECT(ADDRESS(ROW(),COLUMN()-2)))</f>
        <v>https://maps.google.com/maps?q=38.252635%2C35.680154</v>
      </c>
      <c r="OG73" s="79" t="s">
        <v>3229</v>
      </c>
      <c r="OH73" s="10" t="str" cm="1">
        <f t="array" aca="1" ref="OH73" ca="1">IF(INDIRECT(ADDRESS(ROW(),COLUMN()-6))="","X",IF(INDIRECT(ADDRESS(ROW(),COLUMN()-5))="",0,"OK"))</f>
        <v>OK</v>
      </c>
      <c r="OI73" s="29" t="str">
        <f ca="1">IF(OJ73="","",SUM(1+MAXA(OI$1:OI72)))</f>
        <v/>
      </c>
      <c r="OJ73" s="8" t="str" cm="1">
        <f t="array" aca="1" ref="OJ73" ca="1">IF(OH73=0,INDIRECT(ADDRESS(ROW(),COLUMN()-8)),"")</f>
        <v/>
      </c>
      <c r="OK73" s="31"/>
      <c r="OL73" s="10" t="str">
        <f t="shared" si="82"/>
        <v>$OB$73</v>
      </c>
      <c r="OM73" s="29" t="str">
        <f ca="1">IF(ON73="","",SUM(1+MAXA(OM$1:OM72)))</f>
        <v/>
      </c>
      <c r="ON73" s="8" t="str" cm="1">
        <f t="array" aca="1" ref="ON73" ca="1">IF(ISNUMBER(SEARCH(ON$1,INDEX(INDIRECT(OO$1),ROW(OL73),1)))=TRUE,INDIRECT(OL73),"")</f>
        <v/>
      </c>
      <c r="OO73" s="13" t="s">
        <v>1192</v>
      </c>
      <c r="OP73" s="13"/>
      <c r="OQ73" s="13"/>
      <c r="OR73" s="13"/>
      <c r="OS73" s="13"/>
      <c r="OT73" s="13"/>
      <c r="OU73" s="13"/>
      <c r="OV73" s="13"/>
      <c r="OW73" s="13"/>
      <c r="OX73" s="13"/>
      <c r="OY73" s="13"/>
      <c r="OZ73" s="13" t="s">
        <v>1192</v>
      </c>
      <c r="PA73" s="10" t="str">
        <f t="shared" ca="1" si="112"/>
        <v/>
      </c>
      <c r="PB73" s="22"/>
      <c r="PC73" s="14"/>
      <c r="PD73" s="14"/>
      <c r="PE73" s="24"/>
      <c r="PF73" s="24"/>
      <c r="PG73" s="79"/>
      <c r="PH73" s="10" t="str" cm="1">
        <f t="array" aca="1" ref="PH73" ca="1">IF(INDIRECT(ADDRESS(ROW(),COLUMN()-6))="","X",IF(INDIRECT(ADDRESS(ROW(),COLUMN()-5))="",0,"OK"))</f>
        <v>X</v>
      </c>
      <c r="PI73" s="29" t="str">
        <f ca="1">IF(PJ73="","",SUM(1+MAXA(PI$1:PI72)))</f>
        <v/>
      </c>
      <c r="PJ73" s="8" t="str" cm="1">
        <f t="array" aca="1" ref="PJ73" ca="1">IF(PH73=0,INDIRECT(ADDRESS(ROW(),COLUMN()-8)),"")</f>
        <v/>
      </c>
      <c r="PK73" s="31"/>
      <c r="PL73" s="10" t="str">
        <f t="shared" si="83"/>
        <v>$PB$73</v>
      </c>
      <c r="PM73" s="29" t="str">
        <f ca="1">IF(PN73="","",SUM(1+MAXA(PM$1:PM72)))</f>
        <v/>
      </c>
      <c r="PN73" s="8" t="str" cm="1">
        <f t="array" aca="1" ref="PN73" ca="1">IF(ISNUMBER(SEARCH(PN$1,INDEX(INDIRECT(PO$1),ROW(PL73),1)))=TRUE,INDIRECT(PL73),"")</f>
        <v/>
      </c>
      <c r="PO73" s="13" t="s">
        <v>1192</v>
      </c>
      <c r="PP73" s="13" t="s">
        <v>1192</v>
      </c>
      <c r="PQ73" s="13" t="s">
        <v>1192</v>
      </c>
      <c r="PR73" s="13" t="s">
        <v>1192</v>
      </c>
      <c r="PS73" s="13"/>
      <c r="PT73" s="13"/>
      <c r="PU73" s="13"/>
      <c r="PV73" s="13"/>
      <c r="PW73" s="13"/>
      <c r="PX73" s="13"/>
      <c r="PY73" s="13" t="s">
        <v>1192</v>
      </c>
      <c r="PZ73" s="13" t="s">
        <v>1192</v>
      </c>
      <c r="QA73" s="10" t="str">
        <f t="shared" ca="1" si="113"/>
        <v/>
      </c>
      <c r="QB73" s="22" t="s">
        <v>1580</v>
      </c>
      <c r="QC73" s="6" t="s">
        <v>1675</v>
      </c>
      <c r="QD73" s="6" t="s">
        <v>1676</v>
      </c>
      <c r="QE73" s="27" t="str" cm="1">
        <f t="array" aca="1" ref="QE73" ca="1">CONCATENATE($A$37,INDIRECT(ADDRESS(ROW(),COLUMN()-2)),"%20",INDIRECT(ADDRESS(ROW(),COLUMN()-1)),$A$39,INDIRECT(ADDRESS(ROW(),COLUMN()-2)),"%20",INDIRECT(ADDRESS(ROW(),COLUMN()-1)))</f>
        <v>https://maps.yandex.ru/?ll=38.542777%2035.243639&amp;z=16&amp;text=38.542777%2035.243639</v>
      </c>
      <c r="QF73" s="87" t="str" cm="1">
        <f t="array" aca="1" ref="QF73" ca="1">CONCATENATE($A$40,INDIRECT(ADDRESS(ROW(),COLUMN()-3)),"%2C",INDIRECT(ADDRESS(ROW(),COLUMN()-2)))</f>
        <v>https://maps.google.com/maps?q=38.542777%2C35.243639</v>
      </c>
      <c r="QG73" s="79" t="s">
        <v>3239</v>
      </c>
      <c r="QH73" s="10" t="str" cm="1">
        <f t="array" aca="1" ref="QH73" ca="1">IF(INDIRECT(ADDRESS(ROW(),COLUMN()-6))="","X",IF(INDIRECT(ADDRESS(ROW(),COLUMN()-5))="",0,"OK"))</f>
        <v>OK</v>
      </c>
      <c r="QI73" s="29" t="str">
        <f ca="1">IF(QJ73="","",SUM(1+MAXA(QI$1:QI72)))</f>
        <v/>
      </c>
      <c r="QJ73" s="8" t="str" cm="1">
        <f t="array" aca="1" ref="QJ73" ca="1">IF(QH73=0,INDIRECT(ADDRESS(ROW(),COLUMN()-8)),"")</f>
        <v/>
      </c>
      <c r="QK73" s="31"/>
      <c r="QL73" s="10" t="str">
        <f t="shared" si="84"/>
        <v>$QB$73</v>
      </c>
      <c r="QM73" s="29" t="str">
        <f ca="1">IF(QN73="","",SUM(1+MAXA(QM$1:QM72)))</f>
        <v/>
      </c>
      <c r="QN73" s="8" t="str" cm="1">
        <f t="array" aca="1" ref="QN73" ca="1">IF(ISNUMBER(SEARCH(QN$1,INDEX(INDIRECT(QO$1),ROW(QL73),1)))=TRUE,INDIRECT(QL73),"")</f>
        <v/>
      </c>
      <c r="QO73" s="13" t="s">
        <v>1192</v>
      </c>
      <c r="QP73" s="13" t="s">
        <v>1192</v>
      </c>
      <c r="QQ73" s="13" t="s">
        <v>1192</v>
      </c>
      <c r="QR73" s="13" t="s">
        <v>1192</v>
      </c>
      <c r="QS73" s="13"/>
      <c r="QT73" s="13"/>
      <c r="QU73" s="13"/>
      <c r="QV73" s="13"/>
      <c r="QW73" s="13"/>
      <c r="QX73" s="13"/>
      <c r="QY73" s="13" t="s">
        <v>1192</v>
      </c>
      <c r="QZ73" s="13" t="s">
        <v>1192</v>
      </c>
      <c r="RA73" s="10" t="str">
        <f t="shared" ca="1" si="114"/>
        <v/>
      </c>
      <c r="RB73" s="22"/>
      <c r="RC73" s="14"/>
      <c r="RD73" s="14"/>
      <c r="RE73" s="24"/>
      <c r="RF73" s="24"/>
      <c r="RG73" s="79"/>
      <c r="RH73" s="10" t="str" cm="1">
        <f t="array" aca="1" ref="RH73" ca="1">IF(INDIRECT(ADDRESS(ROW(),COLUMN()-6))="","X",IF(INDIRECT(ADDRESS(ROW(),COLUMN()-5))="",0,"OK"))</f>
        <v>X</v>
      </c>
      <c r="RI73" s="29" t="str">
        <f ca="1">IF(RJ73="","",SUM(1+MAXA(RI$1:RI72)))</f>
        <v/>
      </c>
      <c r="RJ73" s="8" t="str" cm="1">
        <f t="array" aca="1" ref="RJ73" ca="1">IF(RH73=0,INDIRECT(ADDRESS(ROW(),COLUMN()-8)),"")</f>
        <v/>
      </c>
      <c r="RK73" s="31"/>
      <c r="RL73" s="10" t="str">
        <f t="shared" si="85"/>
        <v>$RB$73</v>
      </c>
      <c r="RM73" s="29" t="str">
        <f ca="1">IF(RN73="","",SUM(1+MAXA(RM$1:RM72)))</f>
        <v/>
      </c>
      <c r="RN73" s="8" t="str" cm="1">
        <f t="array" aca="1" ref="RN73" ca="1">IF(ISNUMBER(SEARCH(RN$1,INDEX(INDIRECT(RO$1),ROW(RL73),1)))=TRUE,INDIRECT(RL73),"")</f>
        <v/>
      </c>
      <c r="RO73" s="13" t="s">
        <v>1192</v>
      </c>
      <c r="RP73" s="13" t="s">
        <v>1192</v>
      </c>
      <c r="RQ73" s="13" t="s">
        <v>1192</v>
      </c>
      <c r="RR73" s="13"/>
      <c r="RS73" s="13"/>
      <c r="RT73" s="13"/>
      <c r="RU73" s="13"/>
      <c r="RV73" s="13"/>
      <c r="RW73" s="13"/>
      <c r="RX73" s="13"/>
      <c r="RY73" s="13" t="s">
        <v>1192</v>
      </c>
      <c r="RZ73" s="13" t="s">
        <v>1192</v>
      </c>
      <c r="SA73" s="10" t="str">
        <f t="shared" ca="1" si="115"/>
        <v/>
      </c>
      <c r="SB73" s="16"/>
      <c r="SC73" s="17" t="s">
        <v>3909</v>
      </c>
      <c r="SD73" s="48"/>
      <c r="SE73" s="19"/>
      <c r="SF73" s="19"/>
      <c r="SG73" s="79" t="s">
        <v>3229</v>
      </c>
      <c r="SH73" s="10" t="str" cm="1">
        <f t="array" aca="1" ref="SH73" ca="1">IF(INDIRECT(ADDRESS(ROW(),COLUMN()-6))="","X",IF(INDIRECT(ADDRESS(ROW(),COLUMN()-5))="",0,"OK"))</f>
        <v>X</v>
      </c>
      <c r="SI73" s="29" t="str">
        <f ca="1">IF(SJ73="","",SUM(1+MAXA(SI$1:SI72)))</f>
        <v/>
      </c>
      <c r="SJ73" s="8" t="str" cm="1">
        <f t="array" aca="1" ref="SJ73" ca="1">IF(SH73=0,INDIRECT(ADDRESS(ROW(),COLUMN()-8)),"")</f>
        <v/>
      </c>
      <c r="SK73" s="33" t="s">
        <v>1192</v>
      </c>
      <c r="SL73" s="10" t="str">
        <f t="shared" si="86"/>
        <v>$SB$73</v>
      </c>
      <c r="SM73" s="29" t="str">
        <f ca="1">IF(SN73="","",SUM(1+MAXA(SM$1:SM72)))</f>
        <v/>
      </c>
      <c r="SN73" s="8" t="str" cm="1">
        <f t="array" aca="1" ref="SN73" ca="1">IF(ISNUMBER(SEARCH(SN$1,INDEX(SB$1:SB$174,ROW(SL73),1)))=TRUE,INDIRECT(SL73),"")</f>
        <v/>
      </c>
      <c r="SO73" s="13" t="s">
        <v>1192</v>
      </c>
      <c r="SP73" s="13" t="s">
        <v>1192</v>
      </c>
      <c r="SQ73" s="13" t="s">
        <v>1192</v>
      </c>
      <c r="SR73" s="13"/>
      <c r="SS73" s="13"/>
      <c r="ST73" s="13"/>
      <c r="SU73" s="13"/>
      <c r="SV73" s="13"/>
      <c r="SW73" s="13"/>
      <c r="SX73" s="13"/>
      <c r="SY73" s="13" t="s">
        <v>1192</v>
      </c>
      <c r="SZ73" s="13" t="s">
        <v>1192</v>
      </c>
      <c r="TA73" s="10" t="str">
        <f t="shared" ca="1" si="116"/>
        <v/>
      </c>
      <c r="TB73" s="22"/>
      <c r="TC73" s="6"/>
      <c r="TD73" s="6"/>
      <c r="TE73" s="24"/>
      <c r="TF73" s="88"/>
      <c r="TG73" s="101"/>
      <c r="TH73" s="10" t="str" cm="1">
        <f t="array" aca="1" ref="TH73" ca="1">IF(INDIRECT(ADDRESS(ROW(),COLUMN()-6))="","X",IF(INDIRECT(ADDRESS(ROW(),COLUMN()-5))="",0,"OK"))</f>
        <v>X</v>
      </c>
      <c r="TI73" s="29" t="str">
        <f ca="1">IF(TJ73="","",SUM(1+MAXA(TI$1:TI72)))</f>
        <v/>
      </c>
      <c r="TJ73" s="8" t="str" cm="1">
        <f t="array" aca="1" ref="TJ73" ca="1">IF(TH73=0,INDIRECT(ADDRESS(ROW(),COLUMN()-8)),"")</f>
        <v/>
      </c>
      <c r="TK73" s="33" t="s">
        <v>1192</v>
      </c>
      <c r="TL73" s="10" t="str">
        <f t="shared" si="87"/>
        <v>$TB$73</v>
      </c>
      <c r="TM73" s="29" t="str">
        <f ca="1">IF(TN73="","",SUM(1+MAXA(TM$1:TM72)))</f>
        <v/>
      </c>
      <c r="TN73" s="8" t="str" cm="1">
        <f t="array" aca="1" ref="TN73" ca="1">IF(ISNUMBER(SEARCH(TN$1,INDEX(INDIRECT(TO$1),ROW(TL73),1)))=TRUE,INDIRECT(TL73),"")</f>
        <v/>
      </c>
      <c r="TO73" s="13" t="s">
        <v>1192</v>
      </c>
      <c r="TP73" s="13" t="s">
        <v>1192</v>
      </c>
      <c r="TQ73" s="13" t="s">
        <v>1192</v>
      </c>
      <c r="TR73" s="13"/>
      <c r="TS73" s="13"/>
      <c r="TT73" s="13"/>
      <c r="TU73" s="13"/>
      <c r="TV73" s="13"/>
      <c r="TW73" s="13"/>
      <c r="TX73" s="13"/>
      <c r="TY73" s="13" t="s">
        <v>1192</v>
      </c>
      <c r="TZ73" s="13" t="s">
        <v>1192</v>
      </c>
      <c r="UA73" s="10" t="str">
        <f t="shared" ca="1" si="117"/>
        <v/>
      </c>
      <c r="UB73" s="22" t="s">
        <v>4092</v>
      </c>
      <c r="UC73" s="37" t="s">
        <v>4095</v>
      </c>
      <c r="UD73" s="37" t="s">
        <v>4096</v>
      </c>
      <c r="UE73" s="27" t="str" cm="1">
        <f t="array" aca="1" ref="UE73" ca="1">CONCATENATE($A$37,INDIRECT(ADDRESS(ROW(),COLUMN()-2)),"%20",INDIRECT(ADDRESS(ROW(),COLUMN()-1)),$A$39,INDIRECT(ADDRESS(ROW(),COLUMN()-2)),"%20",INDIRECT(ADDRESS(ROW(),COLUMN()-1)))</f>
        <v>https://maps.yandex.ru/?ll=38.411578%2036.019991&amp;z=16&amp;text=38.411578%2036.019991</v>
      </c>
      <c r="UF73" s="87" t="str" cm="1">
        <f t="array" aca="1" ref="UF73" ca="1">CONCATENATE($A$40,INDIRECT(ADDRESS(ROW(),COLUMN()-3)),"%2C",INDIRECT(ADDRESS(ROW(),COLUMN()-2)))</f>
        <v>https://maps.google.com/maps?q=38.411578%2C36.019991</v>
      </c>
      <c r="UG73" s="79" t="s">
        <v>3229</v>
      </c>
      <c r="UH73" s="10" t="str" cm="1">
        <f t="array" aca="1" ref="UH73" ca="1">IF(INDIRECT(ADDRESS(ROW(),COLUMN()-6))="","X",IF(INDIRECT(ADDRESS(ROW(),COLUMN()-5))="",0,"OK"))</f>
        <v>OK</v>
      </c>
      <c r="UI73" s="29" t="str">
        <f ca="1">IF(UJ73="","",SUM(1+MAXA(UI$1:UI72)))</f>
        <v/>
      </c>
      <c r="UJ73" s="8" t="str" cm="1">
        <f t="array" aca="1" ref="UJ73" ca="1">IF(UH73=0,INDIRECT(ADDRESS(ROW(),COLUMN()-8)),"")</f>
        <v/>
      </c>
      <c r="UK73" s="33" t="s">
        <v>1192</v>
      </c>
      <c r="UL73" s="10" t="str">
        <f t="shared" si="88"/>
        <v>$UB$73</v>
      </c>
      <c r="UM73" s="29" t="str">
        <f ca="1">IF(UN73="","",SUM(1+MAXA(UM$1:UM72)))</f>
        <v/>
      </c>
      <c r="UN73" s="8" t="str" cm="1">
        <f t="array" aca="1" ref="UN73" ca="1">IF(ISNUMBER(SEARCH(UN$1,INDEX(INDIRECT(UO$1),ROW(UL73),1)))=TRUE,INDIRECT(UL73),"")</f>
        <v/>
      </c>
      <c r="UO73" s="13" t="s">
        <v>1192</v>
      </c>
      <c r="UP73" s="13" t="s">
        <v>1192</v>
      </c>
      <c r="UQ73" s="13" t="s">
        <v>1192</v>
      </c>
      <c r="UR73" s="13"/>
      <c r="US73" s="13"/>
      <c r="UT73" s="13"/>
      <c r="UU73" s="13"/>
      <c r="UV73" s="13"/>
      <c r="UW73" s="13"/>
      <c r="UX73" s="13"/>
      <c r="UY73" s="13" t="s">
        <v>1192</v>
      </c>
      <c r="UZ73" s="13" t="s">
        <v>1192</v>
      </c>
      <c r="VA73" s="10" t="str">
        <f t="shared" ca="1" si="118"/>
        <v/>
      </c>
      <c r="VB73" s="22" t="s">
        <v>2031</v>
      </c>
      <c r="VC73" s="6" t="s">
        <v>281</v>
      </c>
      <c r="VD73" s="6" t="s">
        <v>282</v>
      </c>
      <c r="VE73" s="27" t="str" cm="1">
        <f t="array" aca="1" ref="VE73" ca="1">CONCATENATE($A$37,INDIRECT(ADDRESS(ROW(),COLUMN()-2)),"%20",INDIRECT(ADDRESS(ROW(),COLUMN()-1)),$A$39,INDIRECT(ADDRESS(ROW(),COLUMN()-2)),"%20",INDIRECT(ADDRESS(ROW(),COLUMN()-1)))</f>
        <v>https://maps.yandex.ru/?ll=39.015750%2035.904103&amp;z=16&amp;text=39.015750%2035.904103</v>
      </c>
      <c r="VF73" s="87" t="str" cm="1">
        <f t="array" aca="1" ref="VF73" ca="1">CONCATENATE($A$40,INDIRECT(ADDRESS(ROW(),COLUMN()-3)),"%2C",INDIRECT(ADDRESS(ROW(),COLUMN()-2)))</f>
        <v>https://maps.google.com/maps?q=39.015750%2C35.904103</v>
      </c>
      <c r="VG73" s="79" t="s">
        <v>3229</v>
      </c>
      <c r="VH73" s="10" t="str" cm="1">
        <f t="array" aca="1" ref="VH73" ca="1">IF(INDIRECT(ADDRESS(ROW(),COLUMN()-6))="","X",IF(INDIRECT(ADDRESS(ROW(),COLUMN()-5))="",0,"OK"))</f>
        <v>OK</v>
      </c>
      <c r="VI73" s="29" t="str">
        <f ca="1">IF(VJ73="","",SUM(1+MAXA(VI$1:VI72)))</f>
        <v/>
      </c>
      <c r="VJ73" s="8" t="str" cm="1">
        <f t="array" aca="1" ref="VJ73" ca="1">IF(VH73=0,INDIRECT(ADDRESS(ROW(),COLUMN()-8)),"")</f>
        <v/>
      </c>
      <c r="VK73" s="33" t="s">
        <v>1192</v>
      </c>
      <c r="VL73" s="10" t="str">
        <f t="shared" si="89"/>
        <v>$VB$73</v>
      </c>
      <c r="VM73" s="29" t="str">
        <f ca="1">IF(VN73="","",SUM(1+MAXA(VM$1:VM72)))</f>
        <v/>
      </c>
      <c r="VN73" s="8" t="str" cm="1">
        <f t="array" aca="1" ref="VN73" ca="1">IF(ISNUMBER(SEARCH(VN$1,INDEX(INDIRECT(VO$1),ROW(VL73),1)))=TRUE,INDIRECT(VL73),"")</f>
        <v/>
      </c>
      <c r="VO73" s="13" t="s">
        <v>1192</v>
      </c>
      <c r="VP73" s="13" t="s">
        <v>1192</v>
      </c>
      <c r="VQ73" s="13" t="s">
        <v>1192</v>
      </c>
      <c r="VR73" s="13"/>
      <c r="VS73" s="13"/>
      <c r="VT73" s="13"/>
      <c r="VU73" s="13"/>
      <c r="VV73" s="13"/>
      <c r="VW73" s="13"/>
      <c r="VX73" s="13"/>
      <c r="VY73" s="13" t="s">
        <v>1192</v>
      </c>
      <c r="VZ73" s="13" t="s">
        <v>1192</v>
      </c>
      <c r="WA73" s="10" t="str">
        <f t="shared" ca="1" si="119"/>
        <v/>
      </c>
      <c r="WB73" s="22"/>
      <c r="WC73" s="6"/>
      <c r="WD73" s="6"/>
      <c r="WE73" s="24"/>
      <c r="WF73" s="24"/>
      <c r="WG73" s="79"/>
      <c r="WH73" s="10" t="str" cm="1">
        <f t="array" aca="1" ref="WH73" ca="1">IF(INDIRECT(ADDRESS(ROW(),COLUMN()-6))="","X",IF(INDIRECT(ADDRESS(ROW(),COLUMN()-5))="",0,"OK"))</f>
        <v>X</v>
      </c>
      <c r="WI73" s="29" t="str">
        <f ca="1">IF(WJ73="","",SUM(1+MAXA(WI$1:WI72)))</f>
        <v/>
      </c>
      <c r="WJ73" s="8" t="str" cm="1">
        <f t="array" aca="1" ref="WJ73" ca="1">IF(WH73=0,INDIRECT(ADDRESS(ROW(),COLUMN()-8)),"")</f>
        <v/>
      </c>
      <c r="WK73" s="33" t="s">
        <v>1192</v>
      </c>
      <c r="WL73" s="10" t="str">
        <f t="shared" si="90"/>
        <v>$WB$73</v>
      </c>
      <c r="WM73" s="29" t="str">
        <f ca="1">IF(WN73="","",SUM(1+MAXA(WM$1:WM72)))</f>
        <v/>
      </c>
      <c r="WN73" s="8" t="str" cm="1">
        <f t="array" aca="1" ref="WN73" ca="1">IF(ISNUMBER(SEARCH(WN$1,INDEX(INDIRECT(WO$1),ROW(WL73),1)))=TRUE,INDIRECT(WL73),"")</f>
        <v/>
      </c>
      <c r="WO73" s="13" t="s">
        <v>1192</v>
      </c>
      <c r="WP73" s="13" t="s">
        <v>1192</v>
      </c>
      <c r="WQ73" s="13" t="s">
        <v>1192</v>
      </c>
      <c r="WR73" s="13" t="s">
        <v>1192</v>
      </c>
      <c r="WS73" s="13"/>
      <c r="WT73" s="13"/>
      <c r="WU73" s="13"/>
      <c r="WV73" s="13" t="s">
        <v>1192</v>
      </c>
      <c r="WW73" s="13"/>
      <c r="WX73" s="13"/>
      <c r="WY73" s="13"/>
      <c r="WZ73" s="13" t="s">
        <v>1192</v>
      </c>
      <c r="XA73" s="10" t="str">
        <f t="shared" ca="1" si="120"/>
        <v/>
      </c>
      <c r="XB73" s="22" t="s">
        <v>2317</v>
      </c>
      <c r="XC73" s="37" t="s">
        <v>2318</v>
      </c>
      <c r="XD73" s="37" t="s">
        <v>2319</v>
      </c>
      <c r="XE73" s="27" t="str" cm="1">
        <f t="array" aca="1" ref="XE73" ca="1">CONCATENATE($A$37,INDIRECT(ADDRESS(ROW(),COLUMN()-2)),"%20",INDIRECT(ADDRESS(ROW(),COLUMN()-1)),$A$39,INDIRECT(ADDRESS(ROW(),COLUMN()-2)),"%20",INDIRECT(ADDRESS(ROW(),COLUMN()-1)))</f>
        <v>https://maps.yandex.ru/?ll=38.571644%2035.907144&amp;z=16&amp;text=38.571644%2035.907144</v>
      </c>
      <c r="XF73" s="87" t="str" cm="1">
        <f t="array" aca="1" ref="XF73" ca="1">CONCATENATE($A$40,INDIRECT(ADDRESS(ROW(),COLUMN()-3)),"%2C",INDIRECT(ADDRESS(ROW(),COLUMN()-2)))</f>
        <v>https://maps.google.com/maps?q=38.571644%2C35.907144</v>
      </c>
      <c r="XG73" s="79" t="s">
        <v>3229</v>
      </c>
      <c r="XH73" s="10" t="str" cm="1">
        <f t="array" aca="1" ref="XH73" ca="1">IF(INDIRECT(ADDRESS(ROW(),COLUMN()-6))="","X",IF(INDIRECT(ADDRESS(ROW(),COLUMN()-5))="",0,"OK"))</f>
        <v>OK</v>
      </c>
      <c r="XI73" s="29" t="str">
        <f ca="1">IF(XJ73="","",SUM(1+MAXA(XI$1:XI72)))</f>
        <v/>
      </c>
      <c r="XJ73" s="8" t="str" cm="1">
        <f t="array" aca="1" ref="XJ73" ca="1">IF(XH73=0,INDIRECT(ADDRESS(ROW(),COLUMN()-8)),"")</f>
        <v/>
      </c>
      <c r="XK73" s="33" t="s">
        <v>1192</v>
      </c>
      <c r="XL73" s="10" t="str">
        <f t="shared" si="91"/>
        <v>$XB$73</v>
      </c>
      <c r="XM73" s="29" t="str">
        <f ca="1">IF(XN73="","",SUM(1+MAXA(XM$1:XM72)))</f>
        <v/>
      </c>
      <c r="XN73" s="8" t="str" cm="1">
        <f t="array" aca="1" ref="XN73" ca="1">IF(ISNUMBER(SEARCH(XN$1,INDEX(INDIRECT(XO$1),ROW(XL73),1)))=TRUE,INDIRECT(XL73),"")</f>
        <v/>
      </c>
      <c r="XO73" s="13" t="s">
        <v>1192</v>
      </c>
      <c r="XP73" s="13" t="s">
        <v>1192</v>
      </c>
      <c r="XQ73" s="13" t="s">
        <v>1192</v>
      </c>
      <c r="XR73" s="13" t="s">
        <v>1192</v>
      </c>
      <c r="XS73" s="13"/>
      <c r="XT73" s="13"/>
      <c r="XU73" s="13"/>
      <c r="XV73" s="13"/>
      <c r="XW73" s="13"/>
      <c r="XX73" s="13"/>
      <c r="XY73" s="13" t="s">
        <v>1192</v>
      </c>
      <c r="XZ73" s="13" t="s">
        <v>1192</v>
      </c>
      <c r="YA73" s="10" t="str">
        <f t="shared" ca="1" si="121"/>
        <v/>
      </c>
      <c r="YB73" s="22"/>
      <c r="YC73" s="37"/>
      <c r="YD73" s="37"/>
      <c r="YE73" s="24"/>
      <c r="YF73" s="88"/>
      <c r="YG73" s="101"/>
      <c r="YH73" s="10" t="str" cm="1">
        <f t="array" aca="1" ref="YH73" ca="1">IF(INDIRECT(ADDRESS(ROW(),COLUMN()-6))="","X",IF(INDIRECT(ADDRESS(ROW(),COLUMN()-5))="",0,"OK"))</f>
        <v>X</v>
      </c>
      <c r="YI73" s="29" t="str">
        <f ca="1">IF(YJ73="","",SUM(1+MAXA(YI$1:YI72)))</f>
        <v/>
      </c>
      <c r="YJ73" s="8" t="str" cm="1">
        <f t="array" aca="1" ref="YJ73" ca="1">IF(YH73=0,INDIRECT(ADDRESS(ROW(),COLUMN()-8)),"")</f>
        <v/>
      </c>
      <c r="YK73" s="33" t="s">
        <v>1192</v>
      </c>
      <c r="YL73" s="10" t="str">
        <f t="shared" si="92"/>
        <v>$YB$73</v>
      </c>
      <c r="YM73" s="29" t="str">
        <f ca="1">IF(YN73="","",SUM(1+MAXA(YM$1:YM72)))</f>
        <v/>
      </c>
      <c r="YN73" s="8" t="str" cm="1">
        <f t="array" aca="1" ref="YN73" ca="1">IF(ISNUMBER(SEARCH(YN$1,INDEX(INDIRECT(YO$1),ROW(YL73),1)))=TRUE,INDIRECT(YL73),"")</f>
        <v/>
      </c>
      <c r="YO73" s="13" t="s">
        <v>1192</v>
      </c>
      <c r="YP73" s="13" t="s">
        <v>1192</v>
      </c>
      <c r="YQ73" s="13" t="s">
        <v>1192</v>
      </c>
      <c r="YR73" s="13" t="s">
        <v>1192</v>
      </c>
      <c r="YS73" s="13"/>
      <c r="YT73" s="13"/>
      <c r="YU73" s="13"/>
      <c r="YV73" s="13"/>
      <c r="YW73" s="13"/>
      <c r="YX73" s="13"/>
      <c r="YY73" s="13" t="s">
        <v>1192</v>
      </c>
      <c r="YZ73" s="13" t="s">
        <v>1192</v>
      </c>
      <c r="ZA73" s="10" t="str">
        <f t="shared" ca="1" si="122"/>
        <v/>
      </c>
      <c r="ZB73" s="22" t="s">
        <v>2481</v>
      </c>
      <c r="ZC73" s="37" t="s">
        <v>2482</v>
      </c>
      <c r="ZD73" s="37" t="s">
        <v>2483</v>
      </c>
      <c r="ZE73" s="27" t="str" cm="1">
        <f t="array" aca="1" ref="ZE73" ca="1">CONCATENATE($A$37,INDIRECT(ADDRESS(ROW(),COLUMN()-2)),"%20",INDIRECT(ADDRESS(ROW(),COLUMN()-1)),$A$39,INDIRECT(ADDRESS(ROW(),COLUMN()-2)),"%20",INDIRECT(ADDRESS(ROW(),COLUMN()-1)))</f>
        <v>https://maps.yandex.ru/?ll=38.196876%2035.251850&amp;z=16&amp;text=38.196876%2035.251850</v>
      </c>
      <c r="ZF73" s="87" t="str" cm="1">
        <f t="array" aca="1" ref="ZF73" ca="1">CONCATENATE($A$40,INDIRECT(ADDRESS(ROW(),COLUMN()-3)),"%2C",INDIRECT(ADDRESS(ROW(),COLUMN()-2)))</f>
        <v>https://maps.google.com/maps?q=38.196876%2C35.251850</v>
      </c>
      <c r="ZG73" s="79" t="s">
        <v>3229</v>
      </c>
      <c r="ZH73" s="10" t="str" cm="1">
        <f t="array" aca="1" ref="ZH73" ca="1">IF(INDIRECT(ADDRESS(ROW(),COLUMN()-6))="","X",IF(INDIRECT(ADDRESS(ROW(),COLUMN()-5))="",0,"OK"))</f>
        <v>OK</v>
      </c>
      <c r="ZI73" s="29" t="str">
        <f ca="1">IF(ZJ73="","",SUM(1+MAXA(ZI$1:ZI72)))</f>
        <v/>
      </c>
      <c r="ZJ73" s="8" t="str" cm="1">
        <f t="array" aca="1" ref="ZJ73" ca="1">IF(ZH73=0,INDIRECT(ADDRESS(ROW(),COLUMN()-8)),"")</f>
        <v/>
      </c>
      <c r="ZK73" s="33" t="s">
        <v>1192</v>
      </c>
      <c r="ZL73" s="10" t="str">
        <f t="shared" si="93"/>
        <v>$ZB$73</v>
      </c>
      <c r="ZM73" s="29" t="str">
        <f ca="1">IF(ZN73="","",SUM(1+MAXA(ZM$1:ZM72)))</f>
        <v/>
      </c>
      <c r="ZN73" s="8" t="str" cm="1">
        <f t="array" aca="1" ref="ZN73" ca="1">IF(ISNUMBER(SEARCH(ZN$1,INDEX(INDIRECT(ZO$1),ROW(ZL73),1)))=TRUE,INDIRECT(ZL73),"")</f>
        <v/>
      </c>
      <c r="ZO73" s="13" t="s">
        <v>1192</v>
      </c>
      <c r="ZP73" s="13" t="s">
        <v>1192</v>
      </c>
      <c r="ZQ73" s="13" t="s">
        <v>1192</v>
      </c>
      <c r="ZR73" s="13" t="s">
        <v>1192</v>
      </c>
      <c r="ZS73" s="13"/>
      <c r="ZT73" s="13"/>
      <c r="ZU73" s="13"/>
      <c r="ZV73" s="13"/>
      <c r="ZW73" s="13"/>
      <c r="ZX73" s="13"/>
      <c r="ZY73" s="13"/>
      <c r="ZZ73" s="13" t="s">
        <v>1192</v>
      </c>
      <c r="AAA73" s="10" t="str">
        <f t="shared" ca="1" si="123"/>
        <v/>
      </c>
      <c r="AAB73" s="22" t="s">
        <v>2644</v>
      </c>
      <c r="AAC73" s="37" t="s">
        <v>2645</v>
      </c>
      <c r="AAD73" s="37" t="s">
        <v>2646</v>
      </c>
      <c r="AAE73" s="27" t="str" cm="1">
        <f t="array" aca="1" ref="AAE73" ca="1">CONCATENATE($A$37,INDIRECT(ADDRESS(ROW(),COLUMN()-2)),"%20",INDIRECT(ADDRESS(ROW(),COLUMN()-1)),$A$39,INDIRECT(ADDRESS(ROW(),COLUMN()-2)),"%20",INDIRECT(ADDRESS(ROW(),COLUMN()-1)))</f>
        <v>https://maps.yandex.ru/?ll=38.184286%2035.178611&amp;z=16&amp;text=38.184286%2035.178611</v>
      </c>
      <c r="AAF73" s="87" t="str" cm="1">
        <f t="array" aca="1" ref="AAF73" ca="1">CONCATENATE($A$40,INDIRECT(ADDRESS(ROW(),COLUMN()-3)),"%2C",INDIRECT(ADDRESS(ROW(),COLUMN()-2)))</f>
        <v>https://maps.google.com/maps?q=38.184286%2C35.178611</v>
      </c>
      <c r="AAG73" s="79" t="s">
        <v>3229</v>
      </c>
      <c r="AAH73" s="10" t="str" cm="1">
        <f t="array" aca="1" ref="AAH73" ca="1">IF(INDIRECT(ADDRESS(ROW(),COLUMN()-6))="","X",IF(INDIRECT(ADDRESS(ROW(),COLUMN()-5))="",0,"OK"))</f>
        <v>OK</v>
      </c>
      <c r="AAI73" s="29" t="str">
        <f ca="1">IF(AAJ73="","",SUM(1+MAXA(AAI$1:AAI72)))</f>
        <v/>
      </c>
      <c r="AAJ73" s="8" t="str" cm="1">
        <f t="array" aca="1" ref="AAJ73" ca="1">IF(AAH73=0,INDIRECT(ADDRESS(ROW(),COLUMN()-8)),"")</f>
        <v/>
      </c>
      <c r="AAK73" s="33" t="s">
        <v>1192</v>
      </c>
      <c r="AAL73" s="10" t="str">
        <f t="shared" si="94"/>
        <v>$AAB$73</v>
      </c>
      <c r="AAM73" s="29" t="str">
        <f ca="1">IF(AAN73="","",SUM(1+MAXA(AAM$1:AAM72)))</f>
        <v/>
      </c>
      <c r="AAN73" s="8" t="str" cm="1">
        <f t="array" aca="1" ref="AAN73" ca="1">IF(ISNUMBER(SEARCH(AAN$1,INDEX(INDIRECT(AAO$1),ROW(AAL73),1)))=TRUE,INDIRECT(AAL73),"")</f>
        <v/>
      </c>
      <c r="AAO73" s="13" t="s">
        <v>1192</v>
      </c>
      <c r="AAP73" s="13" t="s">
        <v>1192</v>
      </c>
      <c r="AAQ73" s="13" t="s">
        <v>1192</v>
      </c>
      <c r="AAR73" s="13" t="s">
        <v>1192</v>
      </c>
      <c r="AAS73" s="13" t="s">
        <v>1192</v>
      </c>
      <c r="AAT73" s="13"/>
      <c r="AAU73" s="13"/>
      <c r="AAV73" s="13"/>
      <c r="AAW73" s="13"/>
      <c r="AAX73" s="13"/>
      <c r="AAY73" s="13"/>
      <c r="AAZ73" s="13" t="s">
        <v>1192</v>
      </c>
      <c r="ABA73" s="10" t="str">
        <f t="shared" ca="1" si="124"/>
        <v/>
      </c>
      <c r="ABB73" s="22" t="s">
        <v>3088</v>
      </c>
      <c r="ABC73" s="6" t="s">
        <v>2806</v>
      </c>
      <c r="ABD73" s="37" t="s">
        <v>2779</v>
      </c>
      <c r="ABE73" s="27" t="str" cm="1">
        <f t="array" aca="1" ref="ABE73" ca="1">CONCATENATE($A$37,INDIRECT(ADDRESS(ROW(),COLUMN()-2)),"%20",INDIRECT(ADDRESS(ROW(),COLUMN()-1)),$A$39,INDIRECT(ADDRESS(ROW(),COLUMN()-2)),"%20",INDIRECT(ADDRESS(ROW(),COLUMN()-1)))</f>
        <v>https://maps.yandex.ru/?ll=38.724552%2035.527318&amp;z=16&amp;text=38.724552%2035.527318</v>
      </c>
      <c r="ABF73" s="87" t="str" cm="1">
        <f t="array" aca="1" ref="ABF73" ca="1">CONCATENATE($A$40,INDIRECT(ADDRESS(ROW(),COLUMN()-3)),"%2C",INDIRECT(ADDRESS(ROW(),COLUMN()-2)))</f>
        <v>https://maps.google.com/maps?q=38.724552%2C35.527318</v>
      </c>
      <c r="ABG73" s="79" t="s">
        <v>3229</v>
      </c>
      <c r="ABH73" s="10" t="str" cm="1">
        <f t="array" aca="1" ref="ABH73" ca="1">IF(INDIRECT(ADDRESS(ROW(),COLUMN()-6))="","X",IF(INDIRECT(ADDRESS(ROW(),COLUMN()-5))="",0,"OK"))</f>
        <v>OK</v>
      </c>
      <c r="ABI73" s="29" t="str">
        <f ca="1">IF(ABJ73="","",SUM(1+MAXA(ABI$1:ABI72)))</f>
        <v/>
      </c>
      <c r="ABJ73" s="8" t="str" cm="1">
        <f t="array" aca="1" ref="ABJ73" ca="1">IF(ABH73=0,INDIRECT(ADDRESS(ROW(),COLUMN()-8)),"")</f>
        <v/>
      </c>
      <c r="ABK73" s="33" t="s">
        <v>1192</v>
      </c>
      <c r="ABL73" s="10" t="str">
        <f t="shared" si="95"/>
        <v>$ABB$73</v>
      </c>
      <c r="ABM73" s="29" t="str">
        <f ca="1">IF(ABN73="","",SUM(1+MAXA(ABM$1:ABM72)))</f>
        <v/>
      </c>
      <c r="ABN73" s="8" t="str" cm="1">
        <f t="array" aca="1" ref="ABN73" ca="1">IF(ISNUMBER(SEARCH(ABN$1,INDEX(INDIRECT(ABO$1),ROW(ABL73),1)))=TRUE,INDIRECT(ABL73),"")</f>
        <v/>
      </c>
      <c r="ABO73" s="13" t="s">
        <v>1192</v>
      </c>
      <c r="ABP73" s="13" t="s">
        <v>1192</v>
      </c>
      <c r="ABQ73" s="13" t="s">
        <v>1192</v>
      </c>
      <c r="ABR73" s="13"/>
      <c r="ABS73" s="13"/>
      <c r="ABT73" s="13"/>
      <c r="ABU73" s="13"/>
      <c r="ABV73" s="13"/>
      <c r="ABW73" s="13"/>
      <c r="ABX73" s="13"/>
      <c r="ABY73" s="13"/>
      <c r="ABZ73" s="13" t="s">
        <v>1192</v>
      </c>
      <c r="ACA73" s="10" t="str">
        <f t="shared" ca="1" si="125"/>
        <v/>
      </c>
      <c r="ACB73" s="22"/>
      <c r="ACC73" s="6"/>
      <c r="ACD73" s="37"/>
      <c r="ACE73" s="24"/>
      <c r="ACF73" s="88"/>
      <c r="ACG73" s="101"/>
      <c r="ACH73" s="10" t="str" cm="1">
        <f t="array" aca="1" ref="ACH73" ca="1">IF(INDIRECT(ADDRESS(ROW(),COLUMN()-6))="","X",IF(INDIRECT(ADDRESS(ROW(),COLUMN()-5))="",0,"OK"))</f>
        <v>X</v>
      </c>
      <c r="ACI73" s="29" t="str">
        <f ca="1">IF(ACJ73="","",SUM(1+MAXA(ACI$1:ACI72)))</f>
        <v/>
      </c>
      <c r="ACJ73" s="8" t="str" cm="1">
        <f t="array" aca="1" ref="ACJ73" ca="1">IF(ACH73=0,INDIRECT(ADDRESS(ROW(),COLUMN()-8)),"")</f>
        <v/>
      </c>
      <c r="ACK73" s="33" t="s">
        <v>1192</v>
      </c>
      <c r="ACL73" s="10" t="str">
        <f t="shared" si="96"/>
        <v>$ACB$73</v>
      </c>
      <c r="ACM73" s="29" t="str">
        <f ca="1">IF(ACN73="","",SUM(1+MAXA(ACM$1:ACM72)))</f>
        <v/>
      </c>
      <c r="ACN73" s="8" t="str" cm="1">
        <f t="array" aca="1" ref="ACN73" ca="1">IF(ISNUMBER(SEARCH(ACN$1,INDEX(INDIRECT(ACO$1),ROW(ACL73),1)))=TRUE,INDIRECT(ACL73),"")</f>
        <v/>
      </c>
      <c r="ACO73" s="13" t="s">
        <v>1192</v>
      </c>
      <c r="ACP73" s="13" t="s">
        <v>1192</v>
      </c>
      <c r="ACQ73" s="13" t="s">
        <v>1192</v>
      </c>
      <c r="ACR73" s="13"/>
      <c r="ACS73" s="13"/>
      <c r="ACT73" s="13"/>
      <c r="ACU73" s="13"/>
      <c r="ACV73" s="13"/>
      <c r="ACW73" s="13"/>
      <c r="ACX73" s="13"/>
      <c r="ACY73" s="13"/>
      <c r="ACZ73" s="13" t="s">
        <v>1192</v>
      </c>
      <c r="ADA73" s="10" t="str">
        <f t="shared" ca="1" si="126"/>
        <v/>
      </c>
      <c r="ADB73" s="22"/>
      <c r="ADC73" s="37"/>
      <c r="ADD73" s="37"/>
      <c r="ADE73" s="24"/>
      <c r="ADF73" s="24"/>
      <c r="ADG73" s="92"/>
      <c r="ADH73" s="10" t="str" cm="1">
        <f t="array" aca="1" ref="ADH73" ca="1">IF(INDIRECT(ADDRESS(ROW(),COLUMN()-6))="","X",IF(INDIRECT(ADDRESS(ROW(),COLUMN()-5))="",0,"OK"))</f>
        <v>X</v>
      </c>
      <c r="ADI73" s="29" t="str">
        <f ca="1">IF(ADJ73="","",SUM(1+MAXA(ADI$1:ADI72)))</f>
        <v/>
      </c>
      <c r="ADJ73" s="8" t="str" cm="1">
        <f t="array" aca="1" ref="ADJ73" ca="1">IF(ADH73=0,INDIRECT(ADDRESS(ROW(),COLUMN()-8)),"")</f>
        <v/>
      </c>
      <c r="ADK73" s="33" t="s">
        <v>1192</v>
      </c>
      <c r="ADL73" s="10" t="str">
        <f t="shared" si="97"/>
        <v>$ADB$73</v>
      </c>
      <c r="ADM73" s="29" t="str">
        <f ca="1">IF(ADN73="","",SUM(1+MAXA(ADM$1:ADM72)))</f>
        <v/>
      </c>
      <c r="ADN73" s="8" t="str" cm="1">
        <f t="array" aca="1" ref="ADN73" ca="1">IF(ISNUMBER(SEARCH(ADN$1,INDEX(INDIRECT(ADO$1),ROW(ADL73),1)))=TRUE,INDIRECT(ADL73),"")</f>
        <v/>
      </c>
      <c r="ADO73" s="13" t="s">
        <v>1192</v>
      </c>
      <c r="ADP73" s="13" t="s">
        <v>1192</v>
      </c>
      <c r="ADQ73" s="13" t="s">
        <v>1192</v>
      </c>
      <c r="ADR73" s="13" t="s">
        <v>1192</v>
      </c>
      <c r="ADS73" s="13" t="s">
        <v>1192</v>
      </c>
      <c r="ADT73" s="13"/>
      <c r="ADU73" s="13"/>
      <c r="ADV73" s="13"/>
      <c r="ADW73" s="13"/>
      <c r="ADX73" s="13"/>
      <c r="ADY73" s="13"/>
      <c r="ADZ73" s="13" t="s">
        <v>1192</v>
      </c>
      <c r="AEA73" s="10" t="str">
        <f t="shared" ca="1" si="127"/>
        <v/>
      </c>
      <c r="AEB73" s="22"/>
      <c r="AEC73" s="6"/>
      <c r="AED73" s="37"/>
      <c r="AEE73" s="24"/>
      <c r="AEF73" s="24"/>
      <c r="AEG73" s="79"/>
      <c r="AEH73" s="10" t="str" cm="1">
        <f t="array" aca="1" ref="AEH73" ca="1">IF(INDIRECT(ADDRESS(ROW(),COLUMN()-6))="","X",IF(INDIRECT(ADDRESS(ROW(),COLUMN()-5))="",0,"OK"))</f>
        <v>X</v>
      </c>
      <c r="AEI73" s="29" t="str">
        <f ca="1">IF(AEJ73="","",SUM(1+MAXA(AEI$1:AEI72)))</f>
        <v/>
      </c>
      <c r="AEJ73" s="8" t="str" cm="1">
        <f t="array" aca="1" ref="AEJ73" ca="1">IF(AEH73=0,INDIRECT(ADDRESS(ROW(),COLUMN()-8)),"")</f>
        <v/>
      </c>
      <c r="AEK73" s="33" t="s">
        <v>1192</v>
      </c>
      <c r="AEL73" s="10" t="str">
        <f t="shared" si="98"/>
        <v>$AEB$73</v>
      </c>
      <c r="AEM73" s="29" t="str">
        <f ca="1">IF(AEN73="","",SUM(1+MAXA(AEM$1:AEM72)))</f>
        <v/>
      </c>
      <c r="AEN73" s="8" t="str" cm="1">
        <f t="array" aca="1" ref="AEN73" ca="1">IF(ISNUMBER(SEARCH(AEN$1,INDEX(INDIRECT(AEO$1),ROW(AEL73),1)))=TRUE,INDIRECT(AEL73),"")</f>
        <v/>
      </c>
      <c r="AEO73" s="13" t="s">
        <v>1192</v>
      </c>
      <c r="AEP73" s="13" t="s">
        <v>1192</v>
      </c>
      <c r="AEQ73" s="13" t="s">
        <v>1192</v>
      </c>
      <c r="AER73" s="13" t="s">
        <v>1192</v>
      </c>
      <c r="AES73" s="13" t="s">
        <v>1192</v>
      </c>
      <c r="AET73" s="13" t="s">
        <v>1192</v>
      </c>
      <c r="AEU73" s="13" t="s">
        <v>1192</v>
      </c>
      <c r="AEV73" s="13" t="s">
        <v>1192</v>
      </c>
    </row>
    <row r="74" spans="2:828" s="4" customFormat="1" ht="24.75" customHeight="1" x14ac:dyDescent="0.2">
      <c r="B74" s="10" t="str">
        <f t="shared" ca="1" si="67"/>
        <v/>
      </c>
      <c r="C74" s="8"/>
      <c r="D74" s="10"/>
      <c r="E74" s="10"/>
      <c r="G74" s="81"/>
      <c r="H74" s="94"/>
      <c r="I74" s="10" t="str" cm="1">
        <f t="array" aca="1" ref="I74" ca="1">IF(INDIRECT(ADDRESS(ROW(),COLUMN()-6))="","X",IF(INDIRECT(ADDRESS(ROW(),COLUMN()-5))="",0,"OK"))</f>
        <v>X</v>
      </c>
      <c r="J74" s="29" t="str">
        <f ca="1">IF(K74="","",SUM(1+MAXA(J$1:J73)))</f>
        <v/>
      </c>
      <c r="K74" s="8" t="str" cm="1">
        <f t="array" aca="1" ref="K74" ca="1">IF(I74=0,INDIRECT(ADDRESS(ROW(),COLUMN()-8)),"")</f>
        <v/>
      </c>
      <c r="L74" s="31"/>
      <c r="M74" s="10" t="str">
        <f t="shared" si="68"/>
        <v>$C$74</v>
      </c>
      <c r="N74" s="29" t="str">
        <f ca="1">IF(O74="","",SUM(1+MAXA(N$1:N73)))</f>
        <v/>
      </c>
      <c r="O74" s="8" t="str" cm="1">
        <f t="array" aca="1" ref="O74" ca="1">IF(ISNUMBER(SEARCH(O$1,INDEX(INDIRECT($P$1),ROW(M74),1)))=TRUE,INDIRECT(M74),"")</f>
        <v/>
      </c>
      <c r="P74" s="13" t="s">
        <v>1192</v>
      </c>
      <c r="Q74" s="13" t="s">
        <v>1192</v>
      </c>
      <c r="R74" s="13"/>
      <c r="S74" s="13"/>
      <c r="T74" s="13"/>
      <c r="U74" s="13"/>
      <c r="V74" s="13"/>
      <c r="W74" s="13"/>
      <c r="X74" s="13"/>
      <c r="Y74" s="13" t="s">
        <v>1192</v>
      </c>
      <c r="Z74" s="13" t="s">
        <v>1192</v>
      </c>
      <c r="AA74" s="10" t="str">
        <f t="shared" ca="1" si="128"/>
        <v/>
      </c>
      <c r="AB74" s="8"/>
      <c r="AC74" s="10"/>
      <c r="AD74" s="10"/>
      <c r="AF74" s="81"/>
      <c r="AG74" s="81"/>
      <c r="AH74" s="10" t="str" cm="1">
        <f t="array" aca="1" ref="AH74" ca="1">IF(INDIRECT(ADDRESS(ROW(),COLUMN()-6))="","X",IF(INDIRECT(ADDRESS(ROW(),COLUMN()-5))="",0,"OK"))</f>
        <v>X</v>
      </c>
      <c r="AI74" s="29" t="str">
        <f ca="1">IF(AJ74="","",SUM(1+MAXA(AI$1:AI73)))</f>
        <v/>
      </c>
      <c r="AJ74" s="8" t="str" cm="1">
        <f t="array" aca="1" ref="AJ74" ca="1">IF(AH74=0,INDIRECT(ADDRESS(ROW(),COLUMN()-8)),"")</f>
        <v/>
      </c>
      <c r="AK74" s="31"/>
      <c r="AL74" s="10" t="str">
        <f t="shared" si="69"/>
        <v>$AB$74</v>
      </c>
      <c r="AM74" s="29" t="str">
        <f ca="1">IF(AN74="","",SUM(1+MAXA(AM$1:AM73)))</f>
        <v/>
      </c>
      <c r="AN74" s="8" t="str" cm="1">
        <f t="array" aca="1" ref="AN74" ca="1">IF(ISNUMBER(SEARCH(AN$1,INDEX(INDIRECT($AO$1),ROW(AL74),1)))=TRUE,INDIRECT(AL74),"")</f>
        <v/>
      </c>
      <c r="AO74" s="13" t="s">
        <v>1192</v>
      </c>
      <c r="AP74" s="13" t="s">
        <v>1192</v>
      </c>
      <c r="AQ74" s="13" t="s">
        <v>1192</v>
      </c>
      <c r="AR74" s="13"/>
      <c r="AS74" s="13"/>
      <c r="AT74" s="13"/>
      <c r="AU74" s="13"/>
      <c r="AV74" s="13"/>
      <c r="AW74" s="13"/>
      <c r="AX74" s="13" t="s">
        <v>1192</v>
      </c>
      <c r="AY74" s="13" t="s">
        <v>1192</v>
      </c>
      <c r="AZ74" s="13" t="s">
        <v>1192</v>
      </c>
      <c r="BA74" s="10" t="str">
        <f t="shared" ca="1" si="99"/>
        <v/>
      </c>
      <c r="BB74" s="8" t="s">
        <v>3798</v>
      </c>
      <c r="BC74" s="3" t="s">
        <v>3802</v>
      </c>
      <c r="BD74" s="3" t="s">
        <v>3803</v>
      </c>
      <c r="BE74" s="27" t="str" cm="1">
        <f t="array" aca="1" ref="BE74" ca="1">CONCATENATE($A$37,INDIRECT(ADDRESS(ROW(),COLUMN()-2)),"%20",INDIRECT(ADDRESS(ROW(),COLUMN()-1)),$A$39,INDIRECT(ADDRESS(ROW(),COLUMN()-2)),"%20",INDIRECT(ADDRESS(ROW(),COLUMN()-1)))</f>
        <v>https://maps.yandex.ru/?ll=38.693983%2035.464690&amp;z=16&amp;text=38.693983%2035.464690</v>
      </c>
      <c r="BF74" s="87" t="str" cm="1">
        <f t="array" aca="1" ref="BF74" ca="1">CONCATENATE($A$40,INDIRECT(ADDRESS(ROW(),COLUMN()-3)),"%2C",INDIRECT(ADDRESS(ROW(),COLUMN()-2)))</f>
        <v>https://maps.google.com/maps?q=38.693983%2C35.464690</v>
      </c>
      <c r="BG74" s="92" t="s">
        <v>3799</v>
      </c>
      <c r="BH74" s="10" t="str" cm="1">
        <f t="array" aca="1" ref="BH74" ca="1">IF(INDIRECT(ADDRESS(ROW(),COLUMN()-6))="","X",IF(INDIRECT(ADDRESS(ROW(),COLUMN()-5))="",0,"OK"))</f>
        <v>OK</v>
      </c>
      <c r="BI74" s="29" t="str">
        <f ca="1">IF(BJ74="","",SUM(1+MAXA(BI$1:BI73)))</f>
        <v/>
      </c>
      <c r="BJ74" s="8" t="str" cm="1">
        <f t="array" aca="1" ref="BJ74" ca="1">IF(BH74=0,INDIRECT(ADDRESS(ROW(),COLUMN()-8)),"")</f>
        <v/>
      </c>
      <c r="BK74" s="31"/>
      <c r="BL74" s="10" t="str">
        <f t="shared" si="70"/>
        <v>$BB$74</v>
      </c>
      <c r="BM74" s="29" t="str">
        <f ca="1">IF(BN74="","",SUM(1+MAXA(BM$1:BM73)))</f>
        <v/>
      </c>
      <c r="BN74" s="8" t="str" cm="1">
        <f t="array" aca="1" ref="BN74" ca="1">IF(ISNUMBER(SEARCH(BN$1,INDEX(INDIRECT(BO$1),ROW(BL74),1)))=TRUE,INDIRECT(BL74),"")</f>
        <v/>
      </c>
      <c r="BO74" s="13" t="s">
        <v>1192</v>
      </c>
      <c r="BP74" s="13" t="s">
        <v>1192</v>
      </c>
      <c r="BQ74" s="13" t="s">
        <v>1192</v>
      </c>
      <c r="BR74" s="13"/>
      <c r="BS74" s="13"/>
      <c r="BT74" s="13"/>
      <c r="BU74" s="13"/>
      <c r="BV74" s="13"/>
      <c r="BW74" s="13" t="s">
        <v>1192</v>
      </c>
      <c r="BX74" s="13" t="s">
        <v>1192</v>
      </c>
      <c r="BY74" s="13"/>
      <c r="BZ74" s="13"/>
      <c r="CA74" s="10" t="str">
        <f t="shared" ca="1" si="100"/>
        <v/>
      </c>
      <c r="CB74" s="22" t="s">
        <v>3670</v>
      </c>
      <c r="CC74" s="6" t="s">
        <v>3647</v>
      </c>
      <c r="CD74" s="6" t="s">
        <v>3646</v>
      </c>
      <c r="CE74" s="27" t="str" cm="1">
        <f t="array" aca="1" ref="CE74" ca="1">CONCATENATE($A$37,INDIRECT(ADDRESS(ROW(),COLUMN()-2)),"%20",INDIRECT(ADDRESS(ROW(),COLUMN()-1)),$A$39,INDIRECT(ADDRESS(ROW(),COLUMN()-2)),"%20",INDIRECT(ADDRESS(ROW(),COLUMN()-1)))</f>
        <v>https://maps.yandex.ru/?ll=38.718910%2035.452112&amp;z=16&amp;text=38.718910%2035.452112</v>
      </c>
      <c r="CF74" s="87" t="str" cm="1">
        <f t="array" aca="1" ref="CF74" ca="1">CONCATENATE($A$40,INDIRECT(ADDRESS(ROW(),COLUMN()-3)),"%2C",INDIRECT(ADDRESS(ROW(),COLUMN()-2)))</f>
        <v>https://maps.google.com/maps?q=38.718910%2C35.452112</v>
      </c>
      <c r="CG74" s="92" t="s">
        <v>3972</v>
      </c>
      <c r="CH74" s="10" t="str" cm="1">
        <f t="array" aca="1" ref="CH74" ca="1">IF(INDIRECT(ADDRESS(ROW(),COLUMN()-6))="","X",IF(INDIRECT(ADDRESS(ROW(),COLUMN()-5))="",0,"OK"))</f>
        <v>OK</v>
      </c>
      <c r="CI74" s="29" t="str">
        <f ca="1">IF(CJ74="","",SUM(1+MAXA(CI$1:CI73)))</f>
        <v/>
      </c>
      <c r="CJ74" s="8" t="str" cm="1">
        <f t="array" aca="1" ref="CJ74" ca="1">IF(CH74=0,INDIRECT(ADDRESS(ROW(),COLUMN()-8)),"")</f>
        <v/>
      </c>
      <c r="CK74" s="31"/>
      <c r="CL74" s="10" t="str">
        <f t="shared" si="71"/>
        <v>$CB$74</v>
      </c>
      <c r="CM74" s="29" t="str">
        <f ca="1">IF(CN74="","",SUM(1+MAXA(CM$1:CM73)))</f>
        <v/>
      </c>
      <c r="CN74" s="8" t="str" cm="1">
        <f t="array" aca="1" ref="CN74" ca="1">IF(ISNUMBER(SEARCH(CN$1,INDEX(INDIRECT(CO$1),ROW(CL74),1)))=TRUE,INDIRECT(CL74),"")</f>
        <v/>
      </c>
      <c r="CO74" s="13" t="s">
        <v>1192</v>
      </c>
      <c r="CP74" s="13"/>
      <c r="CQ74" s="13"/>
      <c r="CR74" s="13"/>
      <c r="CS74" s="13"/>
      <c r="CT74" s="13"/>
      <c r="CU74" s="13"/>
      <c r="CV74" s="13"/>
      <c r="CW74" s="13"/>
      <c r="CX74" s="13"/>
      <c r="CY74" s="13"/>
      <c r="CZ74" s="13" t="s">
        <v>1192</v>
      </c>
      <c r="DA74" s="10" t="str">
        <f t="shared" ca="1" si="65"/>
        <v/>
      </c>
      <c r="DB74" s="8"/>
      <c r="DC74" s="10"/>
      <c r="DD74" s="10"/>
      <c r="DF74" s="81"/>
      <c r="DG74" s="96"/>
      <c r="DH74" s="10" t="str" cm="1">
        <f t="array" aca="1" ref="DH74" ca="1">IF(INDIRECT(ADDRESS(ROW(),COLUMN()-6))="","X",IF(INDIRECT(ADDRESS(ROW(),COLUMN()-5))="",0,"OK"))</f>
        <v>X</v>
      </c>
      <c r="DI74" s="29" t="str">
        <f ca="1">IF(DJ74="","",SUM(1+MAXA(DI$1:DI73)))</f>
        <v/>
      </c>
      <c r="DJ74" s="8" t="str" cm="1">
        <f t="array" aca="1" ref="DJ74" ca="1">IF(DH74=0,INDIRECT(ADDRESS(ROW(),COLUMN()-8)),"")</f>
        <v/>
      </c>
      <c r="DK74" s="31"/>
      <c r="DL74" s="10" t="str">
        <f t="shared" si="66"/>
        <v>$DB$74</v>
      </c>
      <c r="DM74" s="29" t="str">
        <f ca="1">IF(DN74="","",SUM(1+MAXA(DM$1:DM73)))</f>
        <v/>
      </c>
      <c r="DN74" s="8" t="str" cm="1">
        <f t="array" aca="1" ref="DN74" ca="1">IF(ISNUMBER(SEARCH(DN$1,INDEX(INDIRECT(DO$1),ROW(DL74),1)))=TRUE,INDIRECT(DL74),"")</f>
        <v/>
      </c>
      <c r="DO74" s="13" t="s">
        <v>1192</v>
      </c>
      <c r="DP74" s="13"/>
      <c r="DQ74" s="13"/>
      <c r="DR74" s="13"/>
      <c r="DS74" s="13"/>
      <c r="DT74" s="13"/>
      <c r="DU74" s="13"/>
      <c r="DV74" s="13"/>
      <c r="DW74" s="13"/>
      <c r="DX74" s="13"/>
      <c r="DY74" s="13"/>
      <c r="DZ74" s="13" t="s">
        <v>1192</v>
      </c>
      <c r="EA74" s="10" t="str">
        <f t="shared" ca="1" si="101"/>
        <v/>
      </c>
      <c r="EB74" s="22"/>
      <c r="EC74" s="14"/>
      <c r="ED74" s="14"/>
      <c r="EE74" s="15"/>
      <c r="EF74" s="15"/>
      <c r="EG74" s="92"/>
      <c r="EH74" s="10" t="str" cm="1">
        <f t="array" aca="1" ref="EH74" ca="1">IF(INDIRECT(ADDRESS(ROW(),COLUMN()-6))="","X",IF(INDIRECT(ADDRESS(ROW(),COLUMN()-5))="",0,"OK"))</f>
        <v>X</v>
      </c>
      <c r="EI74" s="29" t="str">
        <f ca="1">IF(EJ74="","",SUM(1+MAXA(EI$1:EI73)))</f>
        <v/>
      </c>
      <c r="EJ74" s="8" t="str" cm="1">
        <f t="array" aca="1" ref="EJ74" ca="1">IF(EH74=0,INDIRECT(ADDRESS(ROW(),COLUMN()-8)),"")</f>
        <v/>
      </c>
      <c r="EK74" s="31"/>
      <c r="EL74" s="10" t="str">
        <f t="shared" si="72"/>
        <v>$EB$74</v>
      </c>
      <c r="EM74" s="29" t="str">
        <f ca="1">IF(EN74="","",SUM(1+MAXA(EM$1:EM73)))</f>
        <v/>
      </c>
      <c r="EN74" s="8" t="str" cm="1">
        <f t="array" aca="1" ref="EN74" ca="1">IF(ISNUMBER(SEARCH(EN$1,INDEX(INDIRECT(EO$1),ROW(EL74),1)))=TRUE,INDIRECT(EL74),"")</f>
        <v/>
      </c>
      <c r="EO74" s="13" t="s">
        <v>1192</v>
      </c>
      <c r="EP74" s="13"/>
      <c r="EQ74" s="13"/>
      <c r="ER74" s="13"/>
      <c r="ES74" s="13"/>
      <c r="ET74" s="13"/>
      <c r="EU74" s="13"/>
      <c r="EV74" s="13"/>
      <c r="EW74" s="13"/>
      <c r="EX74" s="13"/>
      <c r="EY74" s="13"/>
      <c r="EZ74" s="13"/>
      <c r="FA74" s="10" t="str">
        <f t="shared" ca="1" si="102"/>
        <v/>
      </c>
      <c r="FB74" s="22" t="s">
        <v>943</v>
      </c>
      <c r="FC74" s="14" t="s">
        <v>944</v>
      </c>
      <c r="FD74" s="14" t="s">
        <v>945</v>
      </c>
      <c r="FE74" s="27" t="str" cm="1">
        <f t="array" aca="1" ref="FE74" ca="1">CONCATENATE($A$37,INDIRECT(ADDRESS(ROW(),COLUMN()-2)),"%20",INDIRECT(ADDRESS(ROW(),COLUMN()-1)),$A$39,INDIRECT(ADDRESS(ROW(),COLUMN()-2)),"%20",INDIRECT(ADDRESS(ROW(),COLUMN()-1)))</f>
        <v>https://maps.yandex.ru/?ll=38.74248%2035.565427&amp;z=16&amp;text=38.74248%2035.565427</v>
      </c>
      <c r="FF74" s="87" t="str" cm="1">
        <f t="array" aca="1" ref="FF74" ca="1">CONCATENATE($A$40,INDIRECT(ADDRESS(ROW(),COLUMN()-3)),"%2C",INDIRECT(ADDRESS(ROW(),COLUMN()-2)))</f>
        <v>https://maps.google.com/maps?q=38.74248%2C35.565427</v>
      </c>
      <c r="FG74" s="92" t="s">
        <v>3229</v>
      </c>
      <c r="FH74" s="10" t="str" cm="1">
        <f t="array" aca="1" ref="FH74" ca="1">IF(INDIRECT(ADDRESS(ROW(),COLUMN()-6))="","X",IF(INDIRECT(ADDRESS(ROW(),COLUMN()-5))="",0,"OK"))</f>
        <v>OK</v>
      </c>
      <c r="FI74" s="29" t="str">
        <f ca="1">IF(FJ74="","",SUM(1+MAXA(FI$1:FI73)))</f>
        <v/>
      </c>
      <c r="FJ74" s="8" t="str" cm="1">
        <f t="array" aca="1" ref="FJ74" ca="1">IF(FH74=0,INDIRECT(ADDRESS(ROW(),COLUMN()-8)),"")</f>
        <v/>
      </c>
      <c r="FK74" s="31"/>
      <c r="FL74" s="10" t="str">
        <f t="shared" si="73"/>
        <v>$FB$74</v>
      </c>
      <c r="FM74" s="29" t="str">
        <f ca="1">IF(FN74="","",SUM(1+MAXA(FM$1:FM73)))</f>
        <v/>
      </c>
      <c r="FN74" s="8" t="str" cm="1">
        <f t="array" aca="1" ref="FN74" ca="1">IF(ISNUMBER(SEARCH(FN$1,INDEX(INDIRECT(FO$1),ROW(FL74),1)))=TRUE,INDIRECT(FL74),"")</f>
        <v/>
      </c>
      <c r="FO74" s="13" t="s">
        <v>1192</v>
      </c>
      <c r="FP74" s="13" t="s">
        <v>1192</v>
      </c>
      <c r="FQ74" s="13" t="s">
        <v>1192</v>
      </c>
      <c r="FR74" s="13" t="s">
        <v>1192</v>
      </c>
      <c r="FS74" s="13" t="s">
        <v>1192</v>
      </c>
      <c r="FT74" s="13"/>
      <c r="FU74" s="13"/>
      <c r="FV74" s="13"/>
      <c r="FW74" s="13"/>
      <c r="FX74" s="13"/>
      <c r="FY74" s="13"/>
      <c r="FZ74" s="13"/>
      <c r="GA74" s="10" t="str">
        <f t="shared" ca="1" si="103"/>
        <v/>
      </c>
      <c r="GB74" s="22"/>
      <c r="GC74" s="14"/>
      <c r="GD74" s="14"/>
      <c r="GE74" s="24"/>
      <c r="GF74" s="88"/>
      <c r="GG74" s="115"/>
      <c r="GH74" s="10" t="str" cm="1">
        <f t="array" aca="1" ref="GH74" ca="1">IF(INDIRECT(ADDRESS(ROW(),COLUMN()-6))="","X",IF(INDIRECT(ADDRESS(ROW(),COLUMN()-5))="",0,"OK"))</f>
        <v>X</v>
      </c>
      <c r="GI74" s="29" t="str">
        <f ca="1">IF(GJ74="","",SUM(1+MAXA(GI$1:GI73)))</f>
        <v/>
      </c>
      <c r="GJ74" s="8" t="str" cm="1">
        <f t="array" aca="1" ref="GJ74" ca="1">IF(GH74=0,INDIRECT(ADDRESS(ROW(),COLUMN()-8)),"")</f>
        <v/>
      </c>
      <c r="GK74" s="31"/>
      <c r="GL74" s="10" t="str">
        <f t="shared" si="74"/>
        <v>$GB$74</v>
      </c>
      <c r="GM74" s="29" t="str">
        <f ca="1">IF(GN74="","",SUM(1+MAXA(GM$1:GM73)))</f>
        <v/>
      </c>
      <c r="GN74" s="8" t="str" cm="1">
        <f t="array" aca="1" ref="GN74" ca="1">IF(ISNUMBER(SEARCH(GN$1,INDEX(INDIRECT(GO$1),ROW(GL74),1)))=TRUE,INDIRECT(GL74),"")</f>
        <v/>
      </c>
      <c r="GO74" s="13" t="s">
        <v>1192</v>
      </c>
      <c r="GP74" s="13" t="s">
        <v>1192</v>
      </c>
      <c r="GQ74" s="13" t="s">
        <v>1192</v>
      </c>
      <c r="GR74" s="13" t="s">
        <v>1192</v>
      </c>
      <c r="GS74" s="13" t="s">
        <v>1192</v>
      </c>
      <c r="GT74" s="13"/>
      <c r="GU74" s="13"/>
      <c r="GV74" s="13"/>
      <c r="GW74" s="13"/>
      <c r="GX74" s="13"/>
      <c r="GY74" s="13"/>
      <c r="GZ74" s="13"/>
      <c r="HA74" s="10" t="str">
        <f t="shared" ca="1" si="104"/>
        <v/>
      </c>
      <c r="HB74" s="22"/>
      <c r="HC74" s="14"/>
      <c r="HD74" s="14"/>
      <c r="HE74" s="23"/>
      <c r="HF74" s="23"/>
      <c r="HG74" s="79"/>
      <c r="HH74" s="10" t="str" cm="1">
        <f t="array" aca="1" ref="HH74" ca="1">IF(INDIRECT(ADDRESS(ROW(),COLUMN()-6))="","X",IF(INDIRECT(ADDRESS(ROW(),COLUMN()-5))="",0,"OK"))</f>
        <v>X</v>
      </c>
      <c r="HI74" s="29" t="str">
        <f ca="1">IF(HJ74="","",SUM(1+MAXA(HI$1:HI73)))</f>
        <v/>
      </c>
      <c r="HJ74" s="8" t="str" cm="1">
        <f t="array" aca="1" ref="HJ74" ca="1">IF(HH74=0,INDIRECT(ADDRESS(ROW(),COLUMN()-8)),"")</f>
        <v/>
      </c>
      <c r="HK74" s="31"/>
      <c r="HL74" s="10" t="str">
        <f t="shared" si="75"/>
        <v>$HB$74</v>
      </c>
      <c r="HM74" s="29" t="str">
        <f ca="1">IF(HN74="","",SUM(1+MAXA(HM$1:HM73)))</f>
        <v/>
      </c>
      <c r="HN74" s="8" t="str" cm="1">
        <f t="array" aca="1" ref="HN74" ca="1">IF(ISNUMBER(SEARCH(HN$1,INDEX(INDIRECT(HO$1),ROW(HL74),1)))=TRUE,INDIRECT(HL74),"")</f>
        <v/>
      </c>
      <c r="HO74" s="13" t="s">
        <v>1192</v>
      </c>
      <c r="HP74" s="13" t="s">
        <v>1192</v>
      </c>
      <c r="HQ74" s="13" t="s">
        <v>1192</v>
      </c>
      <c r="HR74" s="13"/>
      <c r="HS74" s="13"/>
      <c r="HT74" s="13"/>
      <c r="HU74" s="13"/>
      <c r="HV74" s="13"/>
      <c r="HW74" s="13"/>
      <c r="HX74" s="13"/>
      <c r="HY74" s="13" t="s">
        <v>1192</v>
      </c>
      <c r="HZ74" s="13" t="s">
        <v>1192</v>
      </c>
      <c r="IA74" s="10" t="str">
        <f t="shared" ca="1" si="105"/>
        <v/>
      </c>
      <c r="IB74" s="22" t="s">
        <v>920</v>
      </c>
      <c r="IC74" s="14" t="s">
        <v>921</v>
      </c>
      <c r="ID74" s="14" t="s">
        <v>922</v>
      </c>
      <c r="IE74" s="27" t="str" cm="1">
        <f t="array" aca="1" ref="IE74" ca="1">CONCATENATE($A$37,INDIRECT(ADDRESS(ROW(),COLUMN()-2)),"%20",INDIRECT(ADDRESS(ROW(),COLUMN()-1)),$A$39,INDIRECT(ADDRESS(ROW(),COLUMN()-2)),"%20",INDIRECT(ADDRESS(ROW(),COLUMN()-1)))</f>
        <v>https://maps.yandex.ru/?ll=38.955119%2035.523561&amp;z=16&amp;text=38.955119%2035.523561</v>
      </c>
      <c r="IF74" s="87" t="str" cm="1">
        <f t="array" aca="1" ref="IF74" ca="1">CONCATENATE($A$40,INDIRECT(ADDRESS(ROW(),COLUMN()-3)),"%2C",INDIRECT(ADDRESS(ROW(),COLUMN()-2)))</f>
        <v>https://maps.google.com/maps?q=38.955119%2C35.523561</v>
      </c>
      <c r="IG74" s="79" t="s">
        <v>3229</v>
      </c>
      <c r="IH74" s="10" t="str" cm="1">
        <f t="array" aca="1" ref="IH74" ca="1">IF(INDIRECT(ADDRESS(ROW(),COLUMN()-6))="","X",IF(INDIRECT(ADDRESS(ROW(),COLUMN()-5))="",0,"OK"))</f>
        <v>OK</v>
      </c>
      <c r="II74" s="29" t="str">
        <f ca="1">IF(IJ74="","",SUM(1+MAXA(II$1:II73)))</f>
        <v/>
      </c>
      <c r="IJ74" s="8" t="str" cm="1">
        <f t="array" aca="1" ref="IJ74" ca="1">IF(IH74=0,INDIRECT(ADDRESS(ROW(),COLUMN()-8)),"")</f>
        <v/>
      </c>
      <c r="IK74" s="31"/>
      <c r="IL74" s="10" t="str">
        <f t="shared" si="76"/>
        <v>$IB$74</v>
      </c>
      <c r="IM74" s="29" t="str">
        <f ca="1">IF(IN74="","",SUM(1+MAXA(IM$1:IM73)))</f>
        <v/>
      </c>
      <c r="IN74" s="8" t="str" cm="1">
        <f t="array" aca="1" ref="IN74" ca="1">IF(ISNUMBER(SEARCH(IN$1,INDEX(INDIRECT(IO$1),ROW(IL74),1)))=TRUE,INDIRECT(IL74),"")</f>
        <v/>
      </c>
      <c r="IO74" s="13" t="s">
        <v>1192</v>
      </c>
      <c r="IP74" s="13" t="s">
        <v>1192</v>
      </c>
      <c r="IQ74" s="13" t="s">
        <v>1192</v>
      </c>
      <c r="IR74" s="13"/>
      <c r="IS74" s="13"/>
      <c r="IT74" s="13"/>
      <c r="IU74" s="13"/>
      <c r="IV74" s="13"/>
      <c r="IW74" s="13"/>
      <c r="IX74" s="13" t="s">
        <v>1192</v>
      </c>
      <c r="IY74" s="13" t="s">
        <v>1192</v>
      </c>
      <c r="IZ74" s="13" t="s">
        <v>1192</v>
      </c>
      <c r="JA74" s="10" t="str">
        <f t="shared" ca="1" si="106"/>
        <v/>
      </c>
      <c r="JB74" s="22"/>
      <c r="JC74" s="14"/>
      <c r="JD74" s="14"/>
      <c r="JE74" s="24"/>
      <c r="JF74" s="88"/>
      <c r="JG74" s="101"/>
      <c r="JH74" s="10" t="str" cm="1">
        <f t="array" aca="1" ref="JH74" ca="1">IF(INDIRECT(ADDRESS(ROW(),COLUMN()-6))="","X",IF(INDIRECT(ADDRESS(ROW(),COLUMN()-5))="",0,"OK"))</f>
        <v>X</v>
      </c>
      <c r="JI74" s="29" t="str">
        <f ca="1">IF(JJ74="","",SUM(1+MAXA(JI$1:JI73)))</f>
        <v/>
      </c>
      <c r="JJ74" s="8" t="str" cm="1">
        <f t="array" aca="1" ref="JJ74" ca="1">IF(JH74=0,INDIRECT(ADDRESS(ROW(),COLUMN()-8)),"")</f>
        <v/>
      </c>
      <c r="JK74" s="31"/>
      <c r="JL74" s="10" t="str">
        <f t="shared" si="77"/>
        <v>$JB$74</v>
      </c>
      <c r="JM74" s="29" t="str">
        <f ca="1">IF(JN74="","",SUM(1+MAXA(JM$1:JM73)))</f>
        <v/>
      </c>
      <c r="JN74" s="8" t="str" cm="1">
        <f t="array" aca="1" ref="JN74" ca="1">IF(ISNUMBER(SEARCH(JN$1,INDEX(INDIRECT(JO$1),ROW(JL74),1)))=TRUE,INDIRECT(JL74),"")</f>
        <v/>
      </c>
      <c r="JO74" s="13" t="s">
        <v>1192</v>
      </c>
      <c r="JP74" s="13" t="s">
        <v>1192</v>
      </c>
      <c r="JQ74" s="13" t="s">
        <v>1192</v>
      </c>
      <c r="JR74" s="13"/>
      <c r="JS74" s="13"/>
      <c r="JT74" s="13"/>
      <c r="JU74" s="13"/>
      <c r="JV74" s="13"/>
      <c r="JW74" s="13"/>
      <c r="JX74" s="13" t="s">
        <v>1192</v>
      </c>
      <c r="JY74" s="13" t="s">
        <v>1192</v>
      </c>
      <c r="JZ74" s="13" t="s">
        <v>1192</v>
      </c>
      <c r="KA74" s="10" t="str">
        <f t="shared" ca="1" si="107"/>
        <v/>
      </c>
      <c r="KB74" s="22" t="s">
        <v>923</v>
      </c>
      <c r="KC74" s="14" t="s">
        <v>924</v>
      </c>
      <c r="KD74" s="14" t="s">
        <v>925</v>
      </c>
      <c r="KE74" s="27" t="str" cm="1">
        <f t="array" aca="1" ref="KE74" ca="1">CONCATENATE($A$37,INDIRECT(ADDRESS(ROW(),COLUMN()-2)),"%20",INDIRECT(ADDRESS(ROW(),COLUMN()-1)),$A$39,INDIRECT(ADDRESS(ROW(),COLUMN()-2)),"%20",INDIRECT(ADDRESS(ROW(),COLUMN()-1)))</f>
        <v>https://maps.yandex.ru/?ll=38.582291%2035.753154&amp;z=16&amp;text=38.582291%2035.753154</v>
      </c>
      <c r="KF74" s="87" t="str" cm="1">
        <f t="array" aca="1" ref="KF74" ca="1">CONCATENATE($A$40,INDIRECT(ADDRESS(ROW(),COLUMN()-3)),"%2C",INDIRECT(ADDRESS(ROW(),COLUMN()-2)))</f>
        <v>https://maps.google.com/maps?q=38.582291%2C35.753154</v>
      </c>
      <c r="KG74" s="79" t="s">
        <v>3229</v>
      </c>
      <c r="KH74" s="10" t="str" cm="1">
        <f t="array" aca="1" ref="KH74" ca="1">IF(INDIRECT(ADDRESS(ROW(),COLUMN()-6))="","X",IF(INDIRECT(ADDRESS(ROW(),COLUMN()-5))="",0,"OK"))</f>
        <v>OK</v>
      </c>
      <c r="KI74" s="29" t="str">
        <f ca="1">IF(KJ74="","",SUM(1+MAXA(KI$1:KI73)))</f>
        <v/>
      </c>
      <c r="KJ74" s="8" t="str" cm="1">
        <f t="array" aca="1" ref="KJ74" ca="1">IF(KH74=0,INDIRECT(ADDRESS(ROW(),COLUMN()-8)),"")</f>
        <v/>
      </c>
      <c r="KK74" s="31"/>
      <c r="KL74" s="10" t="str">
        <f t="shared" si="78"/>
        <v>$KB$74</v>
      </c>
      <c r="KM74" s="29" t="str">
        <f ca="1">IF(KN74="","",SUM(1+MAXA(KM$1:KM73)))</f>
        <v/>
      </c>
      <c r="KN74" s="8" t="str" cm="1">
        <f t="array" aca="1" ref="KN74" ca="1">IF(ISNUMBER(SEARCH(KN$1,INDEX(INDIRECT(KO$1),ROW(KL74),1)))=TRUE,INDIRECT(KL74),"")</f>
        <v/>
      </c>
      <c r="KO74" s="13" t="s">
        <v>1192</v>
      </c>
      <c r="KP74" s="13" t="s">
        <v>1192</v>
      </c>
      <c r="KQ74" s="13" t="s">
        <v>1192</v>
      </c>
      <c r="KR74" s="13"/>
      <c r="KS74" s="13"/>
      <c r="KT74" s="13"/>
      <c r="KU74" s="13"/>
      <c r="KV74" s="13"/>
      <c r="KW74" s="13"/>
      <c r="KX74" s="13"/>
      <c r="KY74" s="13" t="s">
        <v>1192</v>
      </c>
      <c r="KZ74" s="13" t="s">
        <v>1192</v>
      </c>
      <c r="LA74" s="10" t="str">
        <f t="shared" ca="1" si="108"/>
        <v/>
      </c>
      <c r="LB74" s="8"/>
      <c r="LC74" s="10"/>
      <c r="LD74" s="10"/>
      <c r="LG74" s="79"/>
      <c r="LH74" s="10" t="str" cm="1">
        <f t="array" aca="1" ref="LH74" ca="1">IF(INDIRECT(ADDRESS(ROW(),COLUMN()-6))="","X",IF(INDIRECT(ADDRESS(ROW(),COLUMN()-5))="",0,"OK"))</f>
        <v>X</v>
      </c>
      <c r="LI74" s="29" t="str">
        <f ca="1">IF(LJ74="","",SUM(1+MAXA(LI$1:LI73)))</f>
        <v/>
      </c>
      <c r="LJ74" s="8" t="str" cm="1">
        <f t="array" aca="1" ref="LJ74" ca="1">IF(LH74=0,INDIRECT(ADDRESS(ROW(),COLUMN()-8)),"")</f>
        <v/>
      </c>
      <c r="LK74" s="31"/>
      <c r="LL74" s="10" t="str">
        <f t="shared" si="79"/>
        <v>$LB$74</v>
      </c>
      <c r="LM74" s="29" t="str">
        <f ca="1">IF(LN74="","",SUM(1+MAXA(LM$1:LM73)))</f>
        <v/>
      </c>
      <c r="LN74" s="8" t="str" cm="1">
        <f t="array" aca="1" ref="LN74" ca="1">IF(ISNUMBER(SEARCH(LN$1,INDEX(INDIRECT(LO$1),ROW(LL74),1)))=TRUE,INDIRECT(LL74),"")</f>
        <v/>
      </c>
      <c r="LO74" s="13" t="s">
        <v>1192</v>
      </c>
      <c r="LP74" s="13" t="s">
        <v>1192</v>
      </c>
      <c r="LQ74" s="13" t="s">
        <v>1192</v>
      </c>
      <c r="LR74" s="13" t="s">
        <v>1192</v>
      </c>
      <c r="LS74" s="13"/>
      <c r="LT74" s="13"/>
      <c r="LU74" s="13"/>
      <c r="LV74" s="13"/>
      <c r="LW74" s="13"/>
      <c r="LX74" s="13"/>
      <c r="LY74" s="13" t="s">
        <v>1192</v>
      </c>
      <c r="LZ74" s="13" t="s">
        <v>1192</v>
      </c>
      <c r="MA74" s="10" t="str">
        <f t="shared" ca="1" si="109"/>
        <v/>
      </c>
      <c r="MB74" s="8" t="s">
        <v>903</v>
      </c>
      <c r="MC74" s="10" t="s">
        <v>904</v>
      </c>
      <c r="MD74" s="10" t="s">
        <v>905</v>
      </c>
      <c r="ME74" s="27" t="str" cm="1">
        <f t="array" aca="1" ref="ME74" ca="1">CONCATENATE($A$37,INDIRECT(ADDRESS(ROW(),COLUMN()-2)),"%20",INDIRECT(ADDRESS(ROW(),COLUMN()-1)),$A$39,INDIRECT(ADDRESS(ROW(),COLUMN()-2)),"%20",INDIRECT(ADDRESS(ROW(),COLUMN()-1)))</f>
        <v>https://maps.yandex.ru/?ll=38.655925%2035.937861&amp;z=16&amp;text=38.655925%2035.937861</v>
      </c>
      <c r="MF74" s="87" t="str" cm="1">
        <f t="array" aca="1" ref="MF74" ca="1">CONCATENATE($A$40,INDIRECT(ADDRESS(ROW(),COLUMN()-3)),"%2C",INDIRECT(ADDRESS(ROW(),COLUMN()-2)))</f>
        <v>https://maps.google.com/maps?q=38.655925%2C35.937861</v>
      </c>
      <c r="MG74" s="79" t="s">
        <v>3229</v>
      </c>
      <c r="MH74" s="10" t="str" cm="1">
        <f t="array" aca="1" ref="MH74" ca="1">IF(INDIRECT(ADDRESS(ROW(),COLUMN()-6))="","X",IF(INDIRECT(ADDRESS(ROW(),COLUMN()-5))="",0,"OK"))</f>
        <v>OK</v>
      </c>
      <c r="MI74" s="29" t="str">
        <f ca="1">IF(MJ74="","",SUM(1+MAXA(MI$1:MI73)))</f>
        <v/>
      </c>
      <c r="MJ74" s="8" t="str" cm="1">
        <f t="array" aca="1" ref="MJ74" ca="1">IF(MH74=0,INDIRECT(ADDRESS(ROW(),COLUMN()-8)),"")</f>
        <v/>
      </c>
      <c r="MK74" s="31"/>
      <c r="ML74" s="10" t="str">
        <f t="shared" si="80"/>
        <v>$MB$74</v>
      </c>
      <c r="MM74" s="29" t="str">
        <f ca="1">IF(MN74="","",SUM(1+MAXA(MM$1:MM73)))</f>
        <v/>
      </c>
      <c r="MN74" s="8" t="str" cm="1">
        <f t="array" aca="1" ref="MN74" ca="1">IF(ISNUMBER(SEARCH(MN$1,INDEX(INDIRECT(MO$1),ROW(ML74),1)))=TRUE,INDIRECT(ML74),"")</f>
        <v/>
      </c>
      <c r="MO74" s="13" t="s">
        <v>1192</v>
      </c>
      <c r="MP74" s="13" t="s">
        <v>1192</v>
      </c>
      <c r="MQ74" s="13" t="s">
        <v>1192</v>
      </c>
      <c r="MR74" s="13"/>
      <c r="MS74" s="13"/>
      <c r="MT74" s="13"/>
      <c r="MU74" s="13"/>
      <c r="MV74" s="13"/>
      <c r="MW74" s="13" t="s">
        <v>1192</v>
      </c>
      <c r="MX74" s="13"/>
      <c r="MY74" s="13" t="s">
        <v>1192</v>
      </c>
      <c r="MZ74" s="13" t="s">
        <v>1192</v>
      </c>
      <c r="NA74" s="10" t="str">
        <f t="shared" ca="1" si="110"/>
        <v/>
      </c>
      <c r="NB74" s="5"/>
      <c r="NC74" s="6"/>
      <c r="ND74" s="6"/>
      <c r="NE74" s="7"/>
      <c r="NF74" s="7"/>
      <c r="NG74" s="83"/>
      <c r="NH74" s="10" t="str" cm="1">
        <f t="array" aca="1" ref="NH74" ca="1">IF(INDIRECT(ADDRESS(ROW(),COLUMN()-6))="","X",IF(INDIRECT(ADDRESS(ROW(),COLUMN()-5))="",0,"OK"))</f>
        <v>X</v>
      </c>
      <c r="NI74" s="29" t="str">
        <f ca="1">IF(NJ74="","",SUM(1+MAXA(NI$1:NI73)))</f>
        <v/>
      </c>
      <c r="NJ74" s="8" t="str" cm="1">
        <f t="array" aca="1" ref="NJ74" ca="1">IF(NH74=0,INDIRECT(ADDRESS(ROW(),COLUMN()-8)),"")</f>
        <v/>
      </c>
      <c r="NK74" s="31"/>
      <c r="NL74" s="10" t="str">
        <f t="shared" si="81"/>
        <v>$NB$74</v>
      </c>
      <c r="NM74" s="29" t="str">
        <f ca="1">IF(NN74="","",SUM(1+MAXA(NM$1:NM73)))</f>
        <v/>
      </c>
      <c r="NN74" s="8" t="str" cm="1">
        <f t="array" aca="1" ref="NN74" ca="1">IF(ISNUMBER(SEARCH(NN$1,INDEX(INDIRECT(NO$1),ROW(NL74),1)))=TRUE,INDIRECT(NL74),"")</f>
        <v/>
      </c>
      <c r="NO74" s="13" t="s">
        <v>1192</v>
      </c>
      <c r="NP74" s="13" t="s">
        <v>1192</v>
      </c>
      <c r="NQ74" s="13" t="s">
        <v>1192</v>
      </c>
      <c r="NR74" s="13"/>
      <c r="NS74" s="13"/>
      <c r="NT74" s="13"/>
      <c r="NU74" s="13"/>
      <c r="NV74" s="13"/>
      <c r="NW74" s="13"/>
      <c r="NX74" s="13" t="s">
        <v>1192</v>
      </c>
      <c r="NY74" s="13" t="s">
        <v>1192</v>
      </c>
      <c r="NZ74" s="13"/>
      <c r="OA74" s="10" t="str">
        <f t="shared" ca="1" si="111"/>
        <v/>
      </c>
      <c r="OB74" s="16"/>
      <c r="OC74" s="17" t="s">
        <v>1358</v>
      </c>
      <c r="OD74" s="18"/>
      <c r="OE74" s="17"/>
      <c r="OF74" s="17"/>
      <c r="OG74" s="79" t="s">
        <v>3229</v>
      </c>
      <c r="OH74" s="10" t="str" cm="1">
        <f t="array" aca="1" ref="OH74" ca="1">IF(INDIRECT(ADDRESS(ROW(),COLUMN()-6))="","X",IF(INDIRECT(ADDRESS(ROW(),COLUMN()-5))="",0,"OK"))</f>
        <v>X</v>
      </c>
      <c r="OI74" s="29" t="str">
        <f ca="1">IF(OJ74="","",SUM(1+MAXA(OI$1:OI73)))</f>
        <v/>
      </c>
      <c r="OJ74" s="8" t="str" cm="1">
        <f t="array" aca="1" ref="OJ74" ca="1">IF(OH74=0,INDIRECT(ADDRESS(ROW(),COLUMN()-8)),"")</f>
        <v/>
      </c>
      <c r="OK74" s="31"/>
      <c r="OL74" s="10" t="str">
        <f t="shared" si="82"/>
        <v>$OB$74</v>
      </c>
      <c r="OM74" s="29" t="str">
        <f ca="1">IF(ON74="","",SUM(1+MAXA(OM$1:OM73)))</f>
        <v/>
      </c>
      <c r="ON74" s="8" t="str" cm="1">
        <f t="array" aca="1" ref="ON74" ca="1">IF(ISNUMBER(SEARCH(ON$1,INDEX(INDIRECT(OO$1),ROW(OL74),1)))=TRUE,INDIRECT(OL74),"")</f>
        <v/>
      </c>
      <c r="OO74" s="13" t="s">
        <v>1192</v>
      </c>
      <c r="OP74" s="13"/>
      <c r="OQ74" s="13"/>
      <c r="OR74" s="13"/>
      <c r="OS74" s="13"/>
      <c r="OT74" s="13"/>
      <c r="OU74" s="13"/>
      <c r="OV74" s="13"/>
      <c r="OW74" s="13"/>
      <c r="OX74" s="13"/>
      <c r="OY74" s="13"/>
      <c r="OZ74" s="13" t="s">
        <v>1192</v>
      </c>
      <c r="PA74" s="10" t="str">
        <f t="shared" ca="1" si="112"/>
        <v/>
      </c>
      <c r="PB74" s="22"/>
      <c r="PC74" s="15"/>
      <c r="PD74" s="14"/>
      <c r="PE74" s="15"/>
      <c r="PF74" s="15"/>
      <c r="PG74" s="79"/>
      <c r="PH74" s="10" t="str" cm="1">
        <f t="array" aca="1" ref="PH74" ca="1">IF(INDIRECT(ADDRESS(ROW(),COLUMN()-6))="","X",IF(INDIRECT(ADDRESS(ROW(),COLUMN()-5))="",0,"OK"))</f>
        <v>X</v>
      </c>
      <c r="PI74" s="29" t="str">
        <f ca="1">IF(PJ74="","",SUM(1+MAXA(PI$1:PI73)))</f>
        <v/>
      </c>
      <c r="PJ74" s="8" t="str" cm="1">
        <f t="array" aca="1" ref="PJ74" ca="1">IF(PH74=0,INDIRECT(ADDRESS(ROW(),COLUMN()-8)),"")</f>
        <v/>
      </c>
      <c r="PK74" s="31"/>
      <c r="PL74" s="10" t="str">
        <f t="shared" si="83"/>
        <v>$PB$74</v>
      </c>
      <c r="PM74" s="29" t="str">
        <f ca="1">IF(PN74="","",SUM(1+MAXA(PM$1:PM73)))</f>
        <v/>
      </c>
      <c r="PN74" s="8" t="str" cm="1">
        <f t="array" aca="1" ref="PN74" ca="1">IF(ISNUMBER(SEARCH(PN$1,INDEX(INDIRECT(PO$1),ROW(PL74),1)))=TRUE,INDIRECT(PL74),"")</f>
        <v/>
      </c>
      <c r="PO74" s="13" t="s">
        <v>1192</v>
      </c>
      <c r="PP74" s="13" t="s">
        <v>1192</v>
      </c>
      <c r="PQ74" s="13" t="s">
        <v>1192</v>
      </c>
      <c r="PR74" s="13" t="s">
        <v>1192</v>
      </c>
      <c r="PS74" s="13"/>
      <c r="PT74" s="13"/>
      <c r="PU74" s="13"/>
      <c r="PV74" s="13"/>
      <c r="PW74" s="13"/>
      <c r="PX74" s="13"/>
      <c r="PY74" s="13" t="s">
        <v>1192</v>
      </c>
      <c r="PZ74" s="13" t="s">
        <v>1192</v>
      </c>
      <c r="QA74" s="10" t="str">
        <f t="shared" ca="1" si="113"/>
        <v/>
      </c>
      <c r="QB74" s="16"/>
      <c r="QC74" s="17" t="s">
        <v>1581</v>
      </c>
      <c r="QD74" s="18"/>
      <c r="QE74" s="19"/>
      <c r="QF74" s="19"/>
      <c r="QG74" s="79" t="s">
        <v>3239</v>
      </c>
      <c r="QH74" s="10" t="str" cm="1">
        <f t="array" aca="1" ref="QH74" ca="1">IF(INDIRECT(ADDRESS(ROW(),COLUMN()-6))="","X",IF(INDIRECT(ADDRESS(ROW(),COLUMN()-5))="",0,"OK"))</f>
        <v>X</v>
      </c>
      <c r="QI74" s="29" t="str">
        <f ca="1">IF(QJ74="","",SUM(1+MAXA(QI$1:QI73)))</f>
        <v/>
      </c>
      <c r="QJ74" s="8" t="str" cm="1">
        <f t="array" aca="1" ref="QJ74" ca="1">IF(QH74=0,INDIRECT(ADDRESS(ROW(),COLUMN()-8)),"")</f>
        <v/>
      </c>
      <c r="QK74" s="31"/>
      <c r="QL74" s="10" t="str">
        <f t="shared" si="84"/>
        <v>$QB$74</v>
      </c>
      <c r="QM74" s="29" t="str">
        <f ca="1">IF(QN74="","",SUM(1+MAXA(QM$1:QM73)))</f>
        <v/>
      </c>
      <c r="QN74" s="8" t="str" cm="1">
        <f t="array" aca="1" ref="QN74" ca="1">IF(ISNUMBER(SEARCH(QN$1,INDEX(INDIRECT(QO$1),ROW(QL74),1)))=TRUE,INDIRECT(QL74),"")</f>
        <v/>
      </c>
      <c r="QO74" s="13" t="s">
        <v>1192</v>
      </c>
      <c r="QP74" s="13" t="s">
        <v>1192</v>
      </c>
      <c r="QQ74" s="13" t="s">
        <v>1192</v>
      </c>
      <c r="QR74" s="13" t="s">
        <v>1192</v>
      </c>
      <c r="QS74" s="13"/>
      <c r="QT74" s="13"/>
      <c r="QU74" s="13"/>
      <c r="QV74" s="13"/>
      <c r="QW74" s="13"/>
      <c r="QX74" s="13"/>
      <c r="QY74" s="13" t="s">
        <v>1192</v>
      </c>
      <c r="QZ74" s="13" t="s">
        <v>1192</v>
      </c>
      <c r="RA74" s="10" t="str">
        <f t="shared" ca="1" si="114"/>
        <v/>
      </c>
      <c r="RB74" s="22"/>
      <c r="RC74" s="14"/>
      <c r="RD74" s="14"/>
      <c r="RE74" s="24"/>
      <c r="RF74" s="24"/>
      <c r="RG74" s="79"/>
      <c r="RH74" s="10" t="str" cm="1">
        <f t="array" aca="1" ref="RH74" ca="1">IF(INDIRECT(ADDRESS(ROW(),COLUMN()-6))="","X",IF(INDIRECT(ADDRESS(ROW(),COLUMN()-5))="",0,"OK"))</f>
        <v>X</v>
      </c>
      <c r="RI74" s="29" t="str">
        <f ca="1">IF(RJ74="","",SUM(1+MAXA(RI$1:RI73)))</f>
        <v/>
      </c>
      <c r="RJ74" s="8" t="str" cm="1">
        <f t="array" aca="1" ref="RJ74" ca="1">IF(RH74=0,INDIRECT(ADDRESS(ROW(),COLUMN()-8)),"")</f>
        <v/>
      </c>
      <c r="RK74" s="31"/>
      <c r="RL74" s="10" t="str">
        <f t="shared" si="85"/>
        <v>$RB$74</v>
      </c>
      <c r="RM74" s="29" t="str">
        <f ca="1">IF(RN74="","",SUM(1+MAXA(RM$1:RM73)))</f>
        <v/>
      </c>
      <c r="RN74" s="8" t="str" cm="1">
        <f t="array" aca="1" ref="RN74" ca="1">IF(ISNUMBER(SEARCH(RN$1,INDEX(INDIRECT(RO$1),ROW(RL74),1)))=TRUE,INDIRECT(RL74),"")</f>
        <v/>
      </c>
      <c r="RO74" s="13" t="s">
        <v>1192</v>
      </c>
      <c r="RP74" s="13" t="s">
        <v>1192</v>
      </c>
      <c r="RQ74" s="13" t="s">
        <v>1192</v>
      </c>
      <c r="RR74" s="13"/>
      <c r="RS74" s="13"/>
      <c r="RT74" s="13"/>
      <c r="RU74" s="13"/>
      <c r="RV74" s="13"/>
      <c r="RW74" s="13"/>
      <c r="RX74" s="13"/>
      <c r="RY74" s="13" t="s">
        <v>1192</v>
      </c>
      <c r="RZ74" s="13" t="s">
        <v>1192</v>
      </c>
      <c r="SA74" s="10" t="str">
        <f t="shared" ca="1" si="115"/>
        <v/>
      </c>
      <c r="SB74" s="22" t="s">
        <v>4186</v>
      </c>
      <c r="SC74" s="6" t="s">
        <v>4188</v>
      </c>
      <c r="SD74" s="6" t="s">
        <v>4187</v>
      </c>
      <c r="SE74" s="27" t="str" cm="1">
        <f t="array" aca="1" ref="SE74" ca="1">CONCATENATE($A$37,INDIRECT(ADDRESS(ROW(),COLUMN()-2)),"%20",INDIRECT(ADDRESS(ROW(),COLUMN()-1)),$A$39,INDIRECT(ADDRESS(ROW(),COLUMN()-2)),"%20",INDIRECT(ADDRESS(ROW(),COLUMN()-1)))</f>
        <v>https://maps.yandex.ru/?ll=38.680563%2036.261209&amp;z=16&amp;text=38.680563%2036.261209</v>
      </c>
      <c r="SF74" s="87" t="str" cm="1">
        <f t="array" aca="1" ref="SF74" ca="1">CONCATENATE($A$40,INDIRECT(ADDRESS(ROW(),COLUMN()-3)),"%2C",INDIRECT(ADDRESS(ROW(),COLUMN()-2)))</f>
        <v>https://maps.google.com/maps?q=38.680563%2C36.261209</v>
      </c>
      <c r="SG74" s="79" t="s">
        <v>3229</v>
      </c>
      <c r="SH74" s="10" t="str" cm="1">
        <f t="array" aca="1" ref="SH74" ca="1">IF(INDIRECT(ADDRESS(ROW(),COLUMN()-6))="","X",IF(INDIRECT(ADDRESS(ROW(),COLUMN()-5))="",0,"OK"))</f>
        <v>OK</v>
      </c>
      <c r="SI74" s="29" t="str">
        <f ca="1">IF(SJ74="","",SUM(1+MAXA(SI$1:SI73)))</f>
        <v/>
      </c>
      <c r="SJ74" s="8" t="str" cm="1">
        <f t="array" aca="1" ref="SJ74" ca="1">IF(SH74=0,INDIRECT(ADDRESS(ROW(),COLUMN()-8)),"")</f>
        <v/>
      </c>
      <c r="SK74" s="33" t="s">
        <v>1192</v>
      </c>
      <c r="SL74" s="10" t="str">
        <f t="shared" si="86"/>
        <v>$SB$74</v>
      </c>
      <c r="SM74" s="29" t="str">
        <f ca="1">IF(SN74="","",SUM(1+MAXA(SM$1:SM73)))</f>
        <v/>
      </c>
      <c r="SN74" s="8" t="str" cm="1">
        <f t="array" aca="1" ref="SN74" ca="1">IF(ISNUMBER(SEARCH(SN$1,INDEX(SB$1:SB$174,ROW(SL74),1)))=TRUE,INDIRECT(SL74),"")</f>
        <v/>
      </c>
      <c r="SO74" s="13" t="s">
        <v>1192</v>
      </c>
      <c r="SP74" s="13" t="s">
        <v>1192</v>
      </c>
      <c r="SQ74" s="13" t="s">
        <v>1192</v>
      </c>
      <c r="SR74" s="13"/>
      <c r="SS74" s="13"/>
      <c r="ST74" s="13"/>
      <c r="SU74" s="13"/>
      <c r="SV74" s="13"/>
      <c r="SW74" s="13"/>
      <c r="SX74" s="13"/>
      <c r="SY74" s="13" t="s">
        <v>1192</v>
      </c>
      <c r="SZ74" s="13" t="s">
        <v>1192</v>
      </c>
      <c r="TA74" s="10" t="str">
        <f t="shared" ca="1" si="116"/>
        <v/>
      </c>
      <c r="TB74" s="22"/>
      <c r="TC74" s="6"/>
      <c r="TD74" s="6"/>
      <c r="TE74" s="24"/>
      <c r="TF74" s="88"/>
      <c r="TG74" s="101"/>
      <c r="TH74" s="10" t="str" cm="1">
        <f t="array" aca="1" ref="TH74" ca="1">IF(INDIRECT(ADDRESS(ROW(),COLUMN()-6))="","X",IF(INDIRECT(ADDRESS(ROW(),COLUMN()-5))="",0,"OK"))</f>
        <v>X</v>
      </c>
      <c r="TI74" s="29" t="str">
        <f ca="1">IF(TJ74="","",SUM(1+MAXA(TI$1:TI73)))</f>
        <v/>
      </c>
      <c r="TJ74" s="8" t="str" cm="1">
        <f t="array" aca="1" ref="TJ74" ca="1">IF(TH74=0,INDIRECT(ADDRESS(ROW(),COLUMN()-8)),"")</f>
        <v/>
      </c>
      <c r="TK74" s="33" t="s">
        <v>1192</v>
      </c>
      <c r="TL74" s="10" t="str">
        <f t="shared" si="87"/>
        <v>$TB$74</v>
      </c>
      <c r="TM74" s="29" t="str">
        <f ca="1">IF(TN74="","",SUM(1+MAXA(TM$1:TM73)))</f>
        <v/>
      </c>
      <c r="TN74" s="8" t="str" cm="1">
        <f t="array" aca="1" ref="TN74" ca="1">IF(ISNUMBER(SEARCH(TN$1,INDEX(INDIRECT(TO$1),ROW(TL74),1)))=TRUE,INDIRECT(TL74),"")</f>
        <v/>
      </c>
      <c r="TO74" s="13" t="s">
        <v>1192</v>
      </c>
      <c r="TP74" s="13" t="s">
        <v>1192</v>
      </c>
      <c r="TQ74" s="13" t="s">
        <v>1192</v>
      </c>
      <c r="TR74" s="13"/>
      <c r="TS74" s="13"/>
      <c r="TT74" s="13"/>
      <c r="TU74" s="13"/>
      <c r="TV74" s="13"/>
      <c r="TW74" s="13"/>
      <c r="TX74" s="13"/>
      <c r="TY74" s="13" t="s">
        <v>1192</v>
      </c>
      <c r="TZ74" s="13" t="s">
        <v>1192</v>
      </c>
      <c r="UA74" s="10" t="str">
        <f t="shared" ca="1" si="117"/>
        <v/>
      </c>
      <c r="UB74" s="22" t="s">
        <v>2206</v>
      </c>
      <c r="UC74" s="37" t="s">
        <v>2207</v>
      </c>
      <c r="UD74" s="37" t="s">
        <v>2208</v>
      </c>
      <c r="UE74" s="27" t="str" cm="1">
        <f t="array" aca="1" ref="UE74" ca="1">CONCATENATE($A$37,INDIRECT(ADDRESS(ROW(),COLUMN()-2)),"%20",INDIRECT(ADDRESS(ROW(),COLUMN()-1)),$A$39,INDIRECT(ADDRESS(ROW(),COLUMN()-2)),"%20",INDIRECT(ADDRESS(ROW(),COLUMN()-1)))</f>
        <v>https://maps.yandex.ru/?ll=38.415842%2036.019358&amp;z=16&amp;text=38.415842%2036.019358</v>
      </c>
      <c r="UF74" s="87" t="str" cm="1">
        <f t="array" aca="1" ref="UF74" ca="1">CONCATENATE($A$40,INDIRECT(ADDRESS(ROW(),COLUMN()-3)),"%2C",INDIRECT(ADDRESS(ROW(),COLUMN()-2)))</f>
        <v>https://maps.google.com/maps?q=38.415842%2C36.019358</v>
      </c>
      <c r="UG74" s="79" t="s">
        <v>3229</v>
      </c>
      <c r="UH74" s="10" t="str" cm="1">
        <f t="array" aca="1" ref="UH74" ca="1">IF(INDIRECT(ADDRESS(ROW(),COLUMN()-6))="","X",IF(INDIRECT(ADDRESS(ROW(),COLUMN()-5))="",0,"OK"))</f>
        <v>OK</v>
      </c>
      <c r="UI74" s="29" t="str">
        <f ca="1">IF(UJ74="","",SUM(1+MAXA(UI$1:UI73)))</f>
        <v/>
      </c>
      <c r="UJ74" s="8" t="str" cm="1">
        <f t="array" aca="1" ref="UJ74" ca="1">IF(UH74=0,INDIRECT(ADDRESS(ROW(),COLUMN()-8)),"")</f>
        <v/>
      </c>
      <c r="UK74" s="33" t="s">
        <v>1192</v>
      </c>
      <c r="UL74" s="10" t="str">
        <f t="shared" si="88"/>
        <v>$UB$74</v>
      </c>
      <c r="UM74" s="29" t="str">
        <f ca="1">IF(UN74="","",SUM(1+MAXA(UM$1:UM73)))</f>
        <v/>
      </c>
      <c r="UN74" s="8" t="str" cm="1">
        <f t="array" aca="1" ref="UN74" ca="1">IF(ISNUMBER(SEARCH(UN$1,INDEX(INDIRECT(UO$1),ROW(UL74),1)))=TRUE,INDIRECT(UL74),"")</f>
        <v/>
      </c>
      <c r="UO74" s="13" t="s">
        <v>1192</v>
      </c>
      <c r="UP74" s="13" t="s">
        <v>1192</v>
      </c>
      <c r="UQ74" s="13" t="s">
        <v>1192</v>
      </c>
      <c r="UR74" s="13"/>
      <c r="US74" s="13"/>
      <c r="UT74" s="13"/>
      <c r="UU74" s="13"/>
      <c r="UV74" s="13"/>
      <c r="UW74" s="13"/>
      <c r="UX74" s="13"/>
      <c r="UY74" s="13" t="s">
        <v>1192</v>
      </c>
      <c r="UZ74" s="13" t="s">
        <v>1192</v>
      </c>
      <c r="VA74" s="10" t="str">
        <f t="shared" ca="1" si="118"/>
        <v/>
      </c>
      <c r="VB74" s="16"/>
      <c r="VC74" s="17" t="s">
        <v>2032</v>
      </c>
      <c r="VD74" s="48"/>
      <c r="VE74" s="17"/>
      <c r="VF74" s="17"/>
      <c r="VG74" s="79" t="s">
        <v>3229</v>
      </c>
      <c r="VH74" s="10" t="str" cm="1">
        <f t="array" aca="1" ref="VH74" ca="1">IF(INDIRECT(ADDRESS(ROW(),COLUMN()-6))="","X",IF(INDIRECT(ADDRESS(ROW(),COLUMN()-5))="",0,"OK"))</f>
        <v>X</v>
      </c>
      <c r="VI74" s="29" t="str">
        <f ca="1">IF(VJ74="","",SUM(1+MAXA(VI$1:VI73)))</f>
        <v/>
      </c>
      <c r="VJ74" s="8" t="str" cm="1">
        <f t="array" aca="1" ref="VJ74" ca="1">IF(VH74=0,INDIRECT(ADDRESS(ROW(),COLUMN()-8)),"")</f>
        <v/>
      </c>
      <c r="VK74" s="33" t="s">
        <v>1192</v>
      </c>
      <c r="VL74" s="10" t="str">
        <f t="shared" si="89"/>
        <v>$VB$74</v>
      </c>
      <c r="VM74" s="29" t="str">
        <f ca="1">IF(VN74="","",SUM(1+MAXA(VM$1:VM73)))</f>
        <v/>
      </c>
      <c r="VN74" s="8" t="str" cm="1">
        <f t="array" aca="1" ref="VN74" ca="1">IF(ISNUMBER(SEARCH(VN$1,INDEX(INDIRECT(VO$1),ROW(VL74),1)))=TRUE,INDIRECT(VL74),"")</f>
        <v/>
      </c>
      <c r="VO74" s="13" t="s">
        <v>1192</v>
      </c>
      <c r="VP74" s="13" t="s">
        <v>1192</v>
      </c>
      <c r="VQ74" s="13" t="s">
        <v>1192</v>
      </c>
      <c r="VR74" s="13"/>
      <c r="VS74" s="13"/>
      <c r="VT74" s="13"/>
      <c r="VU74" s="13"/>
      <c r="VV74" s="13"/>
      <c r="VW74" s="13"/>
      <c r="VX74" s="13"/>
      <c r="VY74" s="13" t="s">
        <v>1192</v>
      </c>
      <c r="VZ74" s="13" t="s">
        <v>1192</v>
      </c>
      <c r="WA74" s="10" t="str">
        <f t="shared" ca="1" si="119"/>
        <v/>
      </c>
      <c r="WB74" s="22"/>
      <c r="WC74" s="6"/>
      <c r="WD74" s="6"/>
      <c r="WE74" s="24"/>
      <c r="WF74" s="24"/>
      <c r="WG74" s="79"/>
      <c r="WH74" s="10" t="str" cm="1">
        <f t="array" aca="1" ref="WH74" ca="1">IF(INDIRECT(ADDRESS(ROW(),COLUMN()-6))="","X",IF(INDIRECT(ADDRESS(ROW(),COLUMN()-5))="",0,"OK"))</f>
        <v>X</v>
      </c>
      <c r="WI74" s="29" t="str">
        <f ca="1">IF(WJ74="","",SUM(1+MAXA(WI$1:WI73)))</f>
        <v/>
      </c>
      <c r="WJ74" s="8" t="str" cm="1">
        <f t="array" aca="1" ref="WJ74" ca="1">IF(WH74=0,INDIRECT(ADDRESS(ROW(),COLUMN()-8)),"")</f>
        <v/>
      </c>
      <c r="WK74" s="33" t="s">
        <v>1192</v>
      </c>
      <c r="WL74" s="10" t="str">
        <f t="shared" si="90"/>
        <v>$WB$74</v>
      </c>
      <c r="WM74" s="29" t="str">
        <f ca="1">IF(WN74="","",SUM(1+MAXA(WM$1:WM73)))</f>
        <v/>
      </c>
      <c r="WN74" s="8" t="str" cm="1">
        <f t="array" aca="1" ref="WN74" ca="1">IF(ISNUMBER(SEARCH(WN$1,INDEX(INDIRECT(WO$1),ROW(WL74),1)))=TRUE,INDIRECT(WL74),"")</f>
        <v/>
      </c>
      <c r="WO74" s="13" t="s">
        <v>1192</v>
      </c>
      <c r="WP74" s="13" t="s">
        <v>1192</v>
      </c>
      <c r="WQ74" s="13" t="s">
        <v>1192</v>
      </c>
      <c r="WR74" s="13" t="s">
        <v>1192</v>
      </c>
      <c r="WS74" s="13"/>
      <c r="WT74" s="13"/>
      <c r="WU74" s="13"/>
      <c r="WV74" s="13" t="s">
        <v>1192</v>
      </c>
      <c r="WW74" s="13"/>
      <c r="WX74" s="13"/>
      <c r="WY74" s="13"/>
      <c r="WZ74" s="13" t="s">
        <v>1192</v>
      </c>
      <c r="XA74" s="10" t="str">
        <f t="shared" ca="1" si="120"/>
        <v/>
      </c>
      <c r="XB74" s="16"/>
      <c r="XC74" s="17" t="s">
        <v>2320</v>
      </c>
      <c r="XD74" s="51"/>
      <c r="XE74" s="17"/>
      <c r="XF74" s="17"/>
      <c r="XG74" s="79" t="s">
        <v>3229</v>
      </c>
      <c r="XH74" s="10" t="str" cm="1">
        <f t="array" aca="1" ref="XH74" ca="1">IF(INDIRECT(ADDRESS(ROW(),COLUMN()-6))="","X",IF(INDIRECT(ADDRESS(ROW(),COLUMN()-5))="",0,"OK"))</f>
        <v>X</v>
      </c>
      <c r="XI74" s="29" t="str">
        <f ca="1">IF(XJ74="","",SUM(1+MAXA(XI$1:XI73)))</f>
        <v/>
      </c>
      <c r="XJ74" s="8" t="str" cm="1">
        <f t="array" aca="1" ref="XJ74" ca="1">IF(XH74=0,INDIRECT(ADDRESS(ROW(),COLUMN()-8)),"")</f>
        <v/>
      </c>
      <c r="XK74" s="33" t="s">
        <v>1192</v>
      </c>
      <c r="XL74" s="10" t="str">
        <f t="shared" si="91"/>
        <v>$XB$74</v>
      </c>
      <c r="XM74" s="29" t="str">
        <f ca="1">IF(XN74="","",SUM(1+MAXA(XM$1:XM73)))</f>
        <v/>
      </c>
      <c r="XN74" s="8" t="str" cm="1">
        <f t="array" aca="1" ref="XN74" ca="1">IF(ISNUMBER(SEARCH(XN$1,INDEX(INDIRECT(XO$1),ROW(XL74),1)))=TRUE,INDIRECT(XL74),"")</f>
        <v/>
      </c>
      <c r="XO74" s="13" t="s">
        <v>1192</v>
      </c>
      <c r="XP74" s="13" t="s">
        <v>1192</v>
      </c>
      <c r="XQ74" s="13" t="s">
        <v>1192</v>
      </c>
      <c r="XR74" s="13" t="s">
        <v>1192</v>
      </c>
      <c r="XS74" s="13"/>
      <c r="XT74" s="13"/>
      <c r="XU74" s="13"/>
      <c r="XV74" s="13"/>
      <c r="XW74" s="13"/>
      <c r="XX74" s="13"/>
      <c r="XY74" s="13" t="s">
        <v>1192</v>
      </c>
      <c r="XZ74" s="13" t="s">
        <v>1192</v>
      </c>
      <c r="YA74" s="10" t="str">
        <f t="shared" ca="1" si="121"/>
        <v/>
      </c>
      <c r="YB74" s="22"/>
      <c r="YC74" s="15"/>
      <c r="YD74" s="37"/>
      <c r="YE74" s="15"/>
      <c r="YF74" s="15"/>
      <c r="YG74" s="101"/>
      <c r="YH74" s="10" t="str" cm="1">
        <f t="array" aca="1" ref="YH74" ca="1">IF(INDIRECT(ADDRESS(ROW(),COLUMN()-6))="","X",IF(INDIRECT(ADDRESS(ROW(),COLUMN()-5))="",0,"OK"))</f>
        <v>X</v>
      </c>
      <c r="YI74" s="29" t="str">
        <f ca="1">IF(YJ74="","",SUM(1+MAXA(YI$1:YI73)))</f>
        <v/>
      </c>
      <c r="YJ74" s="8" t="str" cm="1">
        <f t="array" aca="1" ref="YJ74" ca="1">IF(YH74=0,INDIRECT(ADDRESS(ROW(),COLUMN()-8)),"")</f>
        <v/>
      </c>
      <c r="YK74" s="33" t="s">
        <v>1192</v>
      </c>
      <c r="YL74" s="10" t="str">
        <f t="shared" si="92"/>
        <v>$YB$74</v>
      </c>
      <c r="YM74" s="29" t="str">
        <f ca="1">IF(YN74="","",SUM(1+MAXA(YM$1:YM73)))</f>
        <v/>
      </c>
      <c r="YN74" s="8" t="str" cm="1">
        <f t="array" aca="1" ref="YN74" ca="1">IF(ISNUMBER(SEARCH(YN$1,INDEX(INDIRECT(YO$1),ROW(YL74),1)))=TRUE,INDIRECT(YL74),"")</f>
        <v/>
      </c>
      <c r="YO74" s="13" t="s">
        <v>1192</v>
      </c>
      <c r="YP74" s="13" t="s">
        <v>1192</v>
      </c>
      <c r="YQ74" s="13" t="s">
        <v>1192</v>
      </c>
      <c r="YR74" s="13" t="s">
        <v>1192</v>
      </c>
      <c r="YS74" s="13"/>
      <c r="YT74" s="13"/>
      <c r="YU74" s="13"/>
      <c r="YV74" s="13"/>
      <c r="YW74" s="13"/>
      <c r="YX74" s="13"/>
      <c r="YY74" s="13" t="s">
        <v>1192</v>
      </c>
      <c r="YZ74" s="13" t="s">
        <v>1192</v>
      </c>
      <c r="ZA74" s="10" t="str">
        <f t="shared" ca="1" si="122"/>
        <v/>
      </c>
      <c r="ZB74" s="22" t="s">
        <v>2484</v>
      </c>
      <c r="ZC74" s="37" t="s">
        <v>3808</v>
      </c>
      <c r="ZD74" s="37" t="s">
        <v>3809</v>
      </c>
      <c r="ZE74" s="27" t="str" cm="1">
        <f t="array" aca="1" ref="ZE74" ca="1">CONCATENATE($A$37,INDIRECT(ADDRESS(ROW(),COLUMN()-2)),"%20",INDIRECT(ADDRESS(ROW(),COLUMN()-1)),$A$39,INDIRECT(ADDRESS(ROW(),COLUMN()-2)),"%20",INDIRECT(ADDRESS(ROW(),COLUMN()-1)))</f>
        <v>https://maps.yandex.ru/?ll=38.195758%2035.246594&amp;z=16&amp;text=38.195758%2035.246594</v>
      </c>
      <c r="ZF74" s="87" t="str" cm="1">
        <f t="array" aca="1" ref="ZF74" ca="1">CONCATENATE($A$40,INDIRECT(ADDRESS(ROW(),COLUMN()-3)),"%2C",INDIRECT(ADDRESS(ROW(),COLUMN()-2)))</f>
        <v>https://maps.google.com/maps?q=38.195758%2C35.246594</v>
      </c>
      <c r="ZG74" s="79" t="s">
        <v>3229</v>
      </c>
      <c r="ZH74" s="10" t="str" cm="1">
        <f t="array" aca="1" ref="ZH74" ca="1">IF(INDIRECT(ADDRESS(ROW(),COLUMN()-6))="","X",IF(INDIRECT(ADDRESS(ROW(),COLUMN()-5))="",0,"OK"))</f>
        <v>OK</v>
      </c>
      <c r="ZI74" s="29" t="str">
        <f ca="1">IF(ZJ74="","",SUM(1+MAXA(ZI$1:ZI73)))</f>
        <v/>
      </c>
      <c r="ZJ74" s="8" t="str" cm="1">
        <f t="array" aca="1" ref="ZJ74" ca="1">IF(ZH74=0,INDIRECT(ADDRESS(ROW(),COLUMN()-8)),"")</f>
        <v/>
      </c>
      <c r="ZK74" s="33" t="s">
        <v>1192</v>
      </c>
      <c r="ZL74" s="10" t="str">
        <f t="shared" si="93"/>
        <v>$ZB$74</v>
      </c>
      <c r="ZM74" s="29" t="str">
        <f ca="1">IF(ZN74="","",SUM(1+MAXA(ZM$1:ZM73)))</f>
        <v/>
      </c>
      <c r="ZN74" s="8" t="str" cm="1">
        <f t="array" aca="1" ref="ZN74" ca="1">IF(ISNUMBER(SEARCH(ZN$1,INDEX(INDIRECT(ZO$1),ROW(ZL74),1)))=TRUE,INDIRECT(ZL74),"")</f>
        <v/>
      </c>
      <c r="ZO74" s="13" t="s">
        <v>1192</v>
      </c>
      <c r="ZP74" s="13" t="s">
        <v>1192</v>
      </c>
      <c r="ZQ74" s="13" t="s">
        <v>1192</v>
      </c>
      <c r="ZR74" s="13" t="s">
        <v>1192</v>
      </c>
      <c r="ZS74" s="13"/>
      <c r="ZT74" s="13"/>
      <c r="ZU74" s="13"/>
      <c r="ZV74" s="13"/>
      <c r="ZW74" s="13"/>
      <c r="ZX74" s="13"/>
      <c r="ZY74" s="13"/>
      <c r="ZZ74" s="13" t="s">
        <v>1192</v>
      </c>
      <c r="AAA74" s="10" t="str">
        <f t="shared" ca="1" si="123"/>
        <v/>
      </c>
      <c r="AAB74" s="16"/>
      <c r="AAC74" s="17" t="s">
        <v>2647</v>
      </c>
      <c r="AAD74" s="51"/>
      <c r="AAE74" s="19"/>
      <c r="AAF74" s="19"/>
      <c r="AAG74" s="79" t="s">
        <v>3229</v>
      </c>
      <c r="AAH74" s="10" t="str" cm="1">
        <f t="array" aca="1" ref="AAH74" ca="1">IF(INDIRECT(ADDRESS(ROW(),COLUMN()-6))="","X",IF(INDIRECT(ADDRESS(ROW(),COLUMN()-5))="",0,"OK"))</f>
        <v>X</v>
      </c>
      <c r="AAI74" s="29" t="str">
        <f ca="1">IF(AAJ74="","",SUM(1+MAXA(AAI$1:AAI73)))</f>
        <v/>
      </c>
      <c r="AAJ74" s="8" t="str" cm="1">
        <f t="array" aca="1" ref="AAJ74" ca="1">IF(AAH74=0,INDIRECT(ADDRESS(ROW(),COLUMN()-8)),"")</f>
        <v/>
      </c>
      <c r="AAK74" s="33" t="s">
        <v>1192</v>
      </c>
      <c r="AAL74" s="10" t="str">
        <f t="shared" si="94"/>
        <v>$AAB$74</v>
      </c>
      <c r="AAM74" s="29" t="str">
        <f ca="1">IF(AAN74="","",SUM(1+MAXA(AAM$1:AAM73)))</f>
        <v/>
      </c>
      <c r="AAN74" s="8" t="str" cm="1">
        <f t="array" aca="1" ref="AAN74" ca="1">IF(ISNUMBER(SEARCH(AAN$1,INDEX(INDIRECT(AAO$1),ROW(AAL74),1)))=TRUE,INDIRECT(AAL74),"")</f>
        <v/>
      </c>
      <c r="AAO74" s="13" t="s">
        <v>1192</v>
      </c>
      <c r="AAP74" s="13" t="s">
        <v>1192</v>
      </c>
      <c r="AAQ74" s="13" t="s">
        <v>1192</v>
      </c>
      <c r="AAR74" s="13" t="s">
        <v>1192</v>
      </c>
      <c r="AAS74" s="13" t="s">
        <v>1192</v>
      </c>
      <c r="AAT74" s="13"/>
      <c r="AAU74" s="13"/>
      <c r="AAV74" s="13"/>
      <c r="AAW74" s="13"/>
      <c r="AAX74" s="13"/>
      <c r="AAY74" s="13"/>
      <c r="AAZ74" s="13" t="s">
        <v>1192</v>
      </c>
      <c r="ABA74" s="10" t="str">
        <f t="shared" ca="1" si="124"/>
        <v/>
      </c>
      <c r="ABB74" s="22" t="s">
        <v>3089</v>
      </c>
      <c r="ABC74" s="6" t="s">
        <v>2780</v>
      </c>
      <c r="ABD74" s="37" t="s">
        <v>2781</v>
      </c>
      <c r="ABE74" s="27" t="str" cm="1">
        <f t="array" aca="1" ref="ABE74" ca="1">CONCATENATE($A$37,INDIRECT(ADDRESS(ROW(),COLUMN()-2)),"%20",INDIRECT(ADDRESS(ROW(),COLUMN()-1)),$A$39,INDIRECT(ADDRESS(ROW(),COLUMN()-2)),"%20",INDIRECT(ADDRESS(ROW(),COLUMN()-1)))</f>
        <v>https://maps.yandex.ru/?ll=38.723427%2035.527709&amp;z=16&amp;text=38.723427%2035.527709</v>
      </c>
      <c r="ABF74" s="87" t="str" cm="1">
        <f t="array" aca="1" ref="ABF74" ca="1">CONCATENATE($A$40,INDIRECT(ADDRESS(ROW(),COLUMN()-3)),"%2C",INDIRECT(ADDRESS(ROW(),COLUMN()-2)))</f>
        <v>https://maps.google.com/maps?q=38.723427%2C35.527709</v>
      </c>
      <c r="ABG74" s="79" t="s">
        <v>3229</v>
      </c>
      <c r="ABH74" s="10" t="str" cm="1">
        <f t="array" aca="1" ref="ABH74" ca="1">IF(INDIRECT(ADDRESS(ROW(),COLUMN()-6))="","X",IF(INDIRECT(ADDRESS(ROW(),COLUMN()-5))="",0,"OK"))</f>
        <v>OK</v>
      </c>
      <c r="ABI74" s="29" t="str">
        <f ca="1">IF(ABJ74="","",SUM(1+MAXA(ABI$1:ABI73)))</f>
        <v/>
      </c>
      <c r="ABJ74" s="8" t="str" cm="1">
        <f t="array" aca="1" ref="ABJ74" ca="1">IF(ABH74=0,INDIRECT(ADDRESS(ROW(),COLUMN()-8)),"")</f>
        <v/>
      </c>
      <c r="ABK74" s="33" t="s">
        <v>1192</v>
      </c>
      <c r="ABL74" s="10" t="str">
        <f t="shared" si="95"/>
        <v>$ABB$74</v>
      </c>
      <c r="ABM74" s="29" t="str">
        <f ca="1">IF(ABN74="","",SUM(1+MAXA(ABM$1:ABM73)))</f>
        <v/>
      </c>
      <c r="ABN74" s="8" t="str" cm="1">
        <f t="array" aca="1" ref="ABN74" ca="1">IF(ISNUMBER(SEARCH(ABN$1,INDEX(INDIRECT(ABO$1),ROW(ABL74),1)))=TRUE,INDIRECT(ABL74),"")</f>
        <v/>
      </c>
      <c r="ABO74" s="13" t="s">
        <v>1192</v>
      </c>
      <c r="ABP74" s="13" t="s">
        <v>1192</v>
      </c>
      <c r="ABQ74" s="13" t="s">
        <v>1192</v>
      </c>
      <c r="ABR74" s="13"/>
      <c r="ABS74" s="13"/>
      <c r="ABT74" s="13"/>
      <c r="ABU74" s="13"/>
      <c r="ABV74" s="13"/>
      <c r="ABW74" s="13"/>
      <c r="ABX74" s="13"/>
      <c r="ABY74" s="13"/>
      <c r="ABZ74" s="13" t="s">
        <v>1192</v>
      </c>
      <c r="ACA74" s="10" t="str">
        <f t="shared" ca="1" si="125"/>
        <v/>
      </c>
      <c r="ACB74" s="22"/>
      <c r="ACC74" s="6"/>
      <c r="ACD74" s="37"/>
      <c r="ACE74" s="24"/>
      <c r="ACF74" s="88"/>
      <c r="ACG74" s="101"/>
      <c r="ACH74" s="10" t="str" cm="1">
        <f t="array" aca="1" ref="ACH74" ca="1">IF(INDIRECT(ADDRESS(ROW(),COLUMN()-6))="","X",IF(INDIRECT(ADDRESS(ROW(),COLUMN()-5))="",0,"OK"))</f>
        <v>X</v>
      </c>
      <c r="ACI74" s="29" t="str">
        <f ca="1">IF(ACJ74="","",SUM(1+MAXA(ACI$1:ACI73)))</f>
        <v/>
      </c>
      <c r="ACJ74" s="8" t="str" cm="1">
        <f t="array" aca="1" ref="ACJ74" ca="1">IF(ACH74=0,INDIRECT(ADDRESS(ROW(),COLUMN()-8)),"")</f>
        <v/>
      </c>
      <c r="ACK74" s="33" t="s">
        <v>1192</v>
      </c>
      <c r="ACL74" s="10" t="str">
        <f t="shared" si="96"/>
        <v>$ACB$74</v>
      </c>
      <c r="ACM74" s="29" t="str">
        <f ca="1">IF(ACN74="","",SUM(1+MAXA(ACM$1:ACM73)))</f>
        <v/>
      </c>
      <c r="ACN74" s="8" t="str" cm="1">
        <f t="array" aca="1" ref="ACN74" ca="1">IF(ISNUMBER(SEARCH(ACN$1,INDEX(INDIRECT(ACO$1),ROW(ACL74),1)))=TRUE,INDIRECT(ACL74),"")</f>
        <v/>
      </c>
      <c r="ACO74" s="13" t="s">
        <v>1192</v>
      </c>
      <c r="ACP74" s="13" t="s">
        <v>1192</v>
      </c>
      <c r="ACQ74" s="13" t="s">
        <v>1192</v>
      </c>
      <c r="ACR74" s="13"/>
      <c r="ACS74" s="13"/>
      <c r="ACT74" s="13"/>
      <c r="ACU74" s="13"/>
      <c r="ACV74" s="13"/>
      <c r="ACW74" s="13"/>
      <c r="ACX74" s="13"/>
      <c r="ACY74" s="13"/>
      <c r="ACZ74" s="13" t="s">
        <v>1192</v>
      </c>
      <c r="ADA74" s="10" t="str">
        <f t="shared" ca="1" si="126"/>
        <v/>
      </c>
      <c r="ADB74" s="22"/>
      <c r="ADC74" s="6"/>
      <c r="ADD74" s="37"/>
      <c r="ADE74" s="24"/>
      <c r="ADF74" s="24"/>
      <c r="ADG74" s="92"/>
      <c r="ADH74" s="10" t="str" cm="1">
        <f t="array" aca="1" ref="ADH74" ca="1">IF(INDIRECT(ADDRESS(ROW(),COLUMN()-6))="","X",IF(INDIRECT(ADDRESS(ROW(),COLUMN()-5))="",0,"OK"))</f>
        <v>X</v>
      </c>
      <c r="ADI74" s="29" t="str">
        <f ca="1">IF(ADJ74="","",SUM(1+MAXA(ADI$1:ADI73)))</f>
        <v/>
      </c>
      <c r="ADJ74" s="8" t="str" cm="1">
        <f t="array" aca="1" ref="ADJ74" ca="1">IF(ADH74=0,INDIRECT(ADDRESS(ROW(),COLUMN()-8)),"")</f>
        <v/>
      </c>
      <c r="ADK74" s="33" t="s">
        <v>1192</v>
      </c>
      <c r="ADL74" s="10" t="str">
        <f t="shared" si="97"/>
        <v>$ADB$74</v>
      </c>
      <c r="ADM74" s="29" t="str">
        <f ca="1">IF(ADN74="","",SUM(1+MAXA(ADM$1:ADM73)))</f>
        <v/>
      </c>
      <c r="ADN74" s="8" t="str" cm="1">
        <f t="array" aca="1" ref="ADN74" ca="1">IF(ISNUMBER(SEARCH(ADN$1,INDEX(INDIRECT(ADO$1),ROW(ADL74),1)))=TRUE,INDIRECT(ADL74),"")</f>
        <v/>
      </c>
      <c r="ADO74" s="13" t="s">
        <v>1192</v>
      </c>
      <c r="ADP74" s="13" t="s">
        <v>1192</v>
      </c>
      <c r="ADQ74" s="13" t="s">
        <v>1192</v>
      </c>
      <c r="ADR74" s="13" t="s">
        <v>1192</v>
      </c>
      <c r="ADS74" s="13" t="s">
        <v>1192</v>
      </c>
      <c r="ADT74" s="13"/>
      <c r="ADU74" s="13"/>
      <c r="ADV74" s="13"/>
      <c r="ADW74" s="13"/>
      <c r="ADX74" s="13"/>
      <c r="ADY74" s="13"/>
      <c r="ADZ74" s="13" t="s">
        <v>1192</v>
      </c>
      <c r="AEA74" s="10" t="str">
        <f t="shared" ca="1" si="127"/>
        <v/>
      </c>
      <c r="AEB74" s="22"/>
      <c r="AEC74" s="6"/>
      <c r="AED74" s="37"/>
      <c r="AEE74" s="15"/>
      <c r="AEF74" s="15"/>
      <c r="AEG74" s="79"/>
      <c r="AEH74" s="10" t="str" cm="1">
        <f t="array" aca="1" ref="AEH74" ca="1">IF(INDIRECT(ADDRESS(ROW(),COLUMN()-6))="","X",IF(INDIRECT(ADDRESS(ROW(),COLUMN()-5))="",0,"OK"))</f>
        <v>X</v>
      </c>
      <c r="AEI74" s="29" t="str">
        <f ca="1">IF(AEJ74="","",SUM(1+MAXA(AEI$1:AEI73)))</f>
        <v/>
      </c>
      <c r="AEJ74" s="8" t="str" cm="1">
        <f t="array" aca="1" ref="AEJ74" ca="1">IF(AEH74=0,INDIRECT(ADDRESS(ROW(),COLUMN()-8)),"")</f>
        <v/>
      </c>
      <c r="AEK74" s="33" t="s">
        <v>1192</v>
      </c>
      <c r="AEL74" s="10" t="str">
        <f t="shared" si="98"/>
        <v>$AEB$74</v>
      </c>
      <c r="AEM74" s="29" t="str">
        <f ca="1">IF(AEN74="","",SUM(1+MAXA(AEM$1:AEM73)))</f>
        <v/>
      </c>
      <c r="AEN74" s="8" t="str" cm="1">
        <f t="array" aca="1" ref="AEN74" ca="1">IF(ISNUMBER(SEARCH(AEN$1,INDEX(INDIRECT(AEO$1),ROW(AEL74),1)))=TRUE,INDIRECT(AEL74),"")</f>
        <v/>
      </c>
      <c r="AEO74" s="13" t="s">
        <v>1192</v>
      </c>
      <c r="AEP74" s="13" t="s">
        <v>1192</v>
      </c>
      <c r="AEQ74" s="13" t="s">
        <v>1192</v>
      </c>
      <c r="AER74" s="13" t="s">
        <v>1192</v>
      </c>
      <c r="AES74" s="13" t="s">
        <v>1192</v>
      </c>
      <c r="AET74" s="13" t="s">
        <v>1192</v>
      </c>
      <c r="AEU74" s="13" t="s">
        <v>1192</v>
      </c>
      <c r="AEV74" s="13" t="s">
        <v>1192</v>
      </c>
    </row>
    <row r="75" spans="2:828" s="4" customFormat="1" ht="24.75" customHeight="1" x14ac:dyDescent="0.2">
      <c r="B75" s="10" t="str">
        <f t="shared" ca="1" si="67"/>
        <v/>
      </c>
      <c r="C75" s="8"/>
      <c r="D75" s="10"/>
      <c r="E75" s="10"/>
      <c r="G75" s="81"/>
      <c r="H75" s="94"/>
      <c r="I75" s="10" t="str" cm="1">
        <f t="array" aca="1" ref="I75" ca="1">IF(INDIRECT(ADDRESS(ROW(),COLUMN()-6))="","X",IF(INDIRECT(ADDRESS(ROW(),COLUMN()-5))="",0,"OK"))</f>
        <v>X</v>
      </c>
      <c r="J75" s="29" t="str">
        <f ca="1">IF(K75="","",SUM(1+MAXA(J$1:J74)))</f>
        <v/>
      </c>
      <c r="K75" s="8" t="str" cm="1">
        <f t="array" aca="1" ref="K75" ca="1">IF(I75=0,INDIRECT(ADDRESS(ROW(),COLUMN()-8)),"")</f>
        <v/>
      </c>
      <c r="L75" s="31"/>
      <c r="M75" s="10" t="str">
        <f t="shared" si="68"/>
        <v>$C$75</v>
      </c>
      <c r="N75" s="29" t="str">
        <f ca="1">IF(O75="","",SUM(1+MAXA(N$1:N74)))</f>
        <v/>
      </c>
      <c r="O75" s="8" t="str" cm="1">
        <f t="array" aca="1" ref="O75" ca="1">IF(ISNUMBER(SEARCH(O$1,INDEX(INDIRECT($P$1),ROW(M75),1)))=TRUE,INDIRECT(M75),"")</f>
        <v/>
      </c>
      <c r="P75" s="13" t="s">
        <v>1192</v>
      </c>
      <c r="Q75" s="13" t="s">
        <v>1192</v>
      </c>
      <c r="R75" s="13"/>
      <c r="S75" s="13"/>
      <c r="T75" s="13"/>
      <c r="U75" s="13"/>
      <c r="V75" s="13"/>
      <c r="W75" s="13"/>
      <c r="X75" s="13"/>
      <c r="Y75" s="13" t="s">
        <v>1192</v>
      </c>
      <c r="Z75" s="13" t="s">
        <v>1192</v>
      </c>
      <c r="AA75" s="10" t="str">
        <f t="shared" ca="1" si="128"/>
        <v/>
      </c>
      <c r="AB75" s="8"/>
      <c r="AC75" s="10"/>
      <c r="AD75" s="10"/>
      <c r="AF75" s="81"/>
      <c r="AG75" s="81"/>
      <c r="AH75" s="10" t="str" cm="1">
        <f t="array" aca="1" ref="AH75" ca="1">IF(INDIRECT(ADDRESS(ROW(),COLUMN()-6))="","X",IF(INDIRECT(ADDRESS(ROW(),COLUMN()-5))="",0,"OK"))</f>
        <v>X</v>
      </c>
      <c r="AI75" s="29" t="str">
        <f ca="1">IF(AJ75="","",SUM(1+MAXA(AI$1:AI74)))</f>
        <v/>
      </c>
      <c r="AJ75" s="8" t="str" cm="1">
        <f t="array" aca="1" ref="AJ75" ca="1">IF(AH75=0,INDIRECT(ADDRESS(ROW(),COLUMN()-8)),"")</f>
        <v/>
      </c>
      <c r="AK75" s="31"/>
      <c r="AL75" s="10" t="str">
        <f t="shared" si="69"/>
        <v>$AB$75</v>
      </c>
      <c r="AM75" s="29" t="str">
        <f ca="1">IF(AN75="","",SUM(1+MAXA(AM$1:AM74)))</f>
        <v/>
      </c>
      <c r="AN75" s="8" t="str" cm="1">
        <f t="array" aca="1" ref="AN75" ca="1">IF(ISNUMBER(SEARCH(AN$1,INDEX(INDIRECT($AO$1),ROW(AL75),1)))=TRUE,INDIRECT(AL75),"")</f>
        <v/>
      </c>
      <c r="AO75" s="13" t="s">
        <v>1192</v>
      </c>
      <c r="AP75" s="13" t="s">
        <v>1192</v>
      </c>
      <c r="AQ75" s="13" t="s">
        <v>1192</v>
      </c>
      <c r="AR75" s="13"/>
      <c r="AS75" s="13"/>
      <c r="AT75" s="13"/>
      <c r="AU75" s="13"/>
      <c r="AV75" s="13"/>
      <c r="AW75" s="13"/>
      <c r="AX75" s="13" t="s">
        <v>1192</v>
      </c>
      <c r="AY75" s="13" t="s">
        <v>1192</v>
      </c>
      <c r="AZ75" s="13" t="s">
        <v>1192</v>
      </c>
      <c r="BA75" s="10" t="str">
        <f t="shared" ca="1" si="99"/>
        <v/>
      </c>
      <c r="BB75" s="8" t="s">
        <v>4257</v>
      </c>
      <c r="BC75" s="3" t="s">
        <v>4260</v>
      </c>
      <c r="BD75" s="3" t="s">
        <v>4259</v>
      </c>
      <c r="BE75" s="27" t="str" cm="1">
        <f t="array" aca="1" ref="BE75" ca="1">CONCATENATE($A$37,INDIRECT(ADDRESS(ROW(),COLUMN()-2)),"%20",INDIRECT(ADDRESS(ROW(),COLUMN()-1)),$A$39,INDIRECT(ADDRESS(ROW(),COLUMN()-2)),"%20",INDIRECT(ADDRESS(ROW(),COLUMN()-1)))</f>
        <v>https://maps.yandex.ru/?ll=38.686954%2035.471779&amp;z=16&amp;text=38.686954%2035.471779</v>
      </c>
      <c r="BF75" s="87" t="str" cm="1">
        <f t="array" aca="1" ref="BF75" ca="1">CONCATENATE($A$40,INDIRECT(ADDRESS(ROW(),COLUMN()-3)),"%2C",INDIRECT(ADDRESS(ROW(),COLUMN()-2)))</f>
        <v>https://maps.google.com/maps?q=38.686954%2C35.471779</v>
      </c>
      <c r="BG75" s="92" t="s">
        <v>3229</v>
      </c>
      <c r="BH75" s="10" t="str" cm="1">
        <f t="array" aca="1" ref="BH75" ca="1">IF(INDIRECT(ADDRESS(ROW(),COLUMN()-6))="","X",IF(INDIRECT(ADDRESS(ROW(),COLUMN()-5))="",0,"OK"))</f>
        <v>OK</v>
      </c>
      <c r="BI75" s="29" t="str">
        <f ca="1">IF(BJ75="","",SUM(1+MAXA(BI$1:BI74)))</f>
        <v/>
      </c>
      <c r="BJ75" s="8" t="str" cm="1">
        <f t="array" aca="1" ref="BJ75" ca="1">IF(BH75=0,INDIRECT(ADDRESS(ROW(),COLUMN()-8)),"")</f>
        <v/>
      </c>
      <c r="BK75" s="31"/>
      <c r="BL75" s="10" t="str">
        <f t="shared" si="70"/>
        <v>$BB$75</v>
      </c>
      <c r="BM75" s="29" t="str">
        <f ca="1">IF(BN75="","",SUM(1+MAXA(BM$1:BM74)))</f>
        <v/>
      </c>
      <c r="BN75" s="8" t="str" cm="1">
        <f t="array" aca="1" ref="BN75" ca="1">IF(ISNUMBER(SEARCH(BN$1,INDEX(INDIRECT(BO$1),ROW(BL75),1)))=TRUE,INDIRECT(BL75),"")</f>
        <v/>
      </c>
      <c r="BO75" s="13" t="s">
        <v>1192</v>
      </c>
      <c r="BP75" s="13" t="s">
        <v>1192</v>
      </c>
      <c r="BQ75" s="13" t="s">
        <v>1192</v>
      </c>
      <c r="BR75" s="13"/>
      <c r="BS75" s="13"/>
      <c r="BT75" s="13"/>
      <c r="BU75" s="13"/>
      <c r="BV75" s="13"/>
      <c r="BW75" s="13" t="s">
        <v>1192</v>
      </c>
      <c r="BX75" s="13" t="s">
        <v>1192</v>
      </c>
      <c r="BY75" s="13"/>
      <c r="BZ75" s="13"/>
      <c r="CA75" s="10" t="str">
        <f t="shared" ca="1" si="100"/>
        <v/>
      </c>
      <c r="CB75" s="22" t="s">
        <v>3013</v>
      </c>
      <c r="CC75" s="14" t="s">
        <v>915</v>
      </c>
      <c r="CD75" s="14" t="s">
        <v>916</v>
      </c>
      <c r="CE75" s="27" t="str" cm="1">
        <f t="array" aca="1" ref="CE75" ca="1">CONCATENATE($A$37,INDIRECT(ADDRESS(ROW(),COLUMN()-2)),"%20",INDIRECT(ADDRESS(ROW(),COLUMN()-1)),$A$39,INDIRECT(ADDRESS(ROW(),COLUMN()-2)),"%20",INDIRECT(ADDRESS(ROW(),COLUMN()-1)))</f>
        <v>https://maps.yandex.ru/?ll=38.719336%2035.45154&amp;z=16&amp;text=38.719336%2035.45154</v>
      </c>
      <c r="CF75" s="87" t="str" cm="1">
        <f t="array" aca="1" ref="CF75" ca="1">CONCATENATE($A$40,INDIRECT(ADDRESS(ROW(),COLUMN()-3)),"%2C",INDIRECT(ADDRESS(ROW(),COLUMN()-2)))</f>
        <v>https://maps.google.com/maps?q=38.719336%2C35.45154</v>
      </c>
      <c r="CG75" s="92" t="s">
        <v>3229</v>
      </c>
      <c r="CH75" s="10" t="str" cm="1">
        <f t="array" aca="1" ref="CH75" ca="1">IF(INDIRECT(ADDRESS(ROW(),COLUMN()-6))="","X",IF(INDIRECT(ADDRESS(ROW(),COLUMN()-5))="",0,"OK"))</f>
        <v>OK</v>
      </c>
      <c r="CI75" s="29" t="str">
        <f ca="1">IF(CJ75="","",SUM(1+MAXA(CI$1:CI74)))</f>
        <v/>
      </c>
      <c r="CJ75" s="8" t="str" cm="1">
        <f t="array" aca="1" ref="CJ75" ca="1">IF(CH75=0,INDIRECT(ADDRESS(ROW(),COLUMN()-8)),"")</f>
        <v/>
      </c>
      <c r="CK75" s="31"/>
      <c r="CL75" s="10" t="str">
        <f t="shared" si="71"/>
        <v>$CB$75</v>
      </c>
      <c r="CM75" s="29" t="str">
        <f ca="1">IF(CN75="","",SUM(1+MAXA(CM$1:CM74)))</f>
        <v/>
      </c>
      <c r="CN75" s="8" t="str" cm="1">
        <f t="array" aca="1" ref="CN75" ca="1">IF(ISNUMBER(SEARCH(CN$1,INDEX(INDIRECT(CO$1),ROW(CL75),1)))=TRUE,INDIRECT(CL75),"")</f>
        <v/>
      </c>
      <c r="CO75" s="13" t="s">
        <v>1192</v>
      </c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 t="s">
        <v>1192</v>
      </c>
      <c r="DA75" s="10" t="str">
        <f t="shared" ca="1" si="65"/>
        <v/>
      </c>
      <c r="DB75" s="8"/>
      <c r="DC75" s="10"/>
      <c r="DD75" s="10"/>
      <c r="DF75" s="81"/>
      <c r="DG75" s="96"/>
      <c r="DH75" s="10" t="str" cm="1">
        <f t="array" aca="1" ref="DH75" ca="1">IF(INDIRECT(ADDRESS(ROW(),COLUMN()-6))="","X",IF(INDIRECT(ADDRESS(ROW(),COLUMN()-5))="",0,"OK"))</f>
        <v>X</v>
      </c>
      <c r="DI75" s="29" t="str">
        <f ca="1">IF(DJ75="","",SUM(1+MAXA(DI$1:DI74)))</f>
        <v/>
      </c>
      <c r="DJ75" s="8" t="str" cm="1">
        <f t="array" aca="1" ref="DJ75" ca="1">IF(DH75=0,INDIRECT(ADDRESS(ROW(),COLUMN()-8)),"")</f>
        <v/>
      </c>
      <c r="DK75" s="31"/>
      <c r="DL75" s="10" t="str">
        <f t="shared" si="66"/>
        <v>$DB$75</v>
      </c>
      <c r="DM75" s="29" t="str">
        <f ca="1">IF(DN75="","",SUM(1+MAXA(DM$1:DM74)))</f>
        <v/>
      </c>
      <c r="DN75" s="8" t="str" cm="1">
        <f t="array" aca="1" ref="DN75" ca="1">IF(ISNUMBER(SEARCH(DN$1,INDEX(INDIRECT(DO$1),ROW(DL75),1)))=TRUE,INDIRECT(DL75),"")</f>
        <v/>
      </c>
      <c r="DO75" s="13" t="s">
        <v>1192</v>
      </c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 t="s">
        <v>1192</v>
      </c>
      <c r="EA75" s="10" t="str">
        <f t="shared" ca="1" si="101"/>
        <v/>
      </c>
      <c r="EB75" s="22"/>
      <c r="EC75" s="14"/>
      <c r="ED75" s="14"/>
      <c r="EE75" s="15"/>
      <c r="EF75" s="15"/>
      <c r="EG75" s="92"/>
      <c r="EH75" s="10" t="str" cm="1">
        <f t="array" aca="1" ref="EH75" ca="1">IF(INDIRECT(ADDRESS(ROW(),COLUMN()-6))="","X",IF(INDIRECT(ADDRESS(ROW(),COLUMN()-5))="",0,"OK"))</f>
        <v>X</v>
      </c>
      <c r="EI75" s="29" t="str">
        <f ca="1">IF(EJ75="","",SUM(1+MAXA(EI$1:EI74)))</f>
        <v/>
      </c>
      <c r="EJ75" s="8" t="str" cm="1">
        <f t="array" aca="1" ref="EJ75" ca="1">IF(EH75=0,INDIRECT(ADDRESS(ROW(),COLUMN()-8)),"")</f>
        <v/>
      </c>
      <c r="EK75" s="31"/>
      <c r="EL75" s="10" t="str">
        <f t="shared" si="72"/>
        <v>$EB$75</v>
      </c>
      <c r="EM75" s="29" t="str">
        <f ca="1">IF(EN75="","",SUM(1+MAXA(EM$1:EM74)))</f>
        <v/>
      </c>
      <c r="EN75" s="8" t="str" cm="1">
        <f t="array" aca="1" ref="EN75" ca="1">IF(ISNUMBER(SEARCH(EN$1,INDEX(INDIRECT(EO$1),ROW(EL75),1)))=TRUE,INDIRECT(EL75),"")</f>
        <v/>
      </c>
      <c r="EO75" s="13" t="s">
        <v>1192</v>
      </c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0" t="str">
        <f t="shared" ca="1" si="102"/>
        <v/>
      </c>
      <c r="FB75" s="22" t="s">
        <v>958</v>
      </c>
      <c r="FC75" s="14" t="s">
        <v>959</v>
      </c>
      <c r="FD75" s="14" t="s">
        <v>960</v>
      </c>
      <c r="FE75" s="27" t="str" cm="1">
        <f t="array" aca="1" ref="FE75" ca="1">CONCATENATE($A$37,INDIRECT(ADDRESS(ROW(),COLUMN()-2)),"%20",INDIRECT(ADDRESS(ROW(),COLUMN()-1)),$A$39,INDIRECT(ADDRESS(ROW(),COLUMN()-2)),"%20",INDIRECT(ADDRESS(ROW(),COLUMN()-1)))</f>
        <v>https://maps.yandex.ru/?ll=38.740017%2035.591356&amp;z=16&amp;text=38.740017%2035.591356</v>
      </c>
      <c r="FF75" s="87" t="str" cm="1">
        <f t="array" aca="1" ref="FF75" ca="1">CONCATENATE($A$40,INDIRECT(ADDRESS(ROW(),COLUMN()-3)),"%2C",INDIRECT(ADDRESS(ROW(),COLUMN()-2)))</f>
        <v>https://maps.google.com/maps?q=38.740017%2C35.591356</v>
      </c>
      <c r="FG75" s="92" t="s">
        <v>3229</v>
      </c>
      <c r="FH75" s="10" t="str" cm="1">
        <f t="array" aca="1" ref="FH75" ca="1">IF(INDIRECT(ADDRESS(ROW(),COLUMN()-6))="","X",IF(INDIRECT(ADDRESS(ROW(),COLUMN()-5))="",0,"OK"))</f>
        <v>OK</v>
      </c>
      <c r="FI75" s="29" t="str">
        <f ca="1">IF(FJ75="","",SUM(1+MAXA(FI$1:FI74)))</f>
        <v/>
      </c>
      <c r="FJ75" s="8" t="str" cm="1">
        <f t="array" aca="1" ref="FJ75" ca="1">IF(FH75=0,INDIRECT(ADDRESS(ROW(),COLUMN()-8)),"")</f>
        <v/>
      </c>
      <c r="FK75" s="31"/>
      <c r="FL75" s="10" t="str">
        <f t="shared" si="73"/>
        <v>$FB$75</v>
      </c>
      <c r="FM75" s="29" t="str">
        <f ca="1">IF(FN75="","",SUM(1+MAXA(FM$1:FM74)))</f>
        <v/>
      </c>
      <c r="FN75" s="8" t="str" cm="1">
        <f t="array" aca="1" ref="FN75" ca="1">IF(ISNUMBER(SEARCH(FN$1,INDEX(INDIRECT(FO$1),ROW(FL75),1)))=TRUE,INDIRECT(FL75),"")</f>
        <v/>
      </c>
      <c r="FO75" s="13" t="s">
        <v>1192</v>
      </c>
      <c r="FP75" s="13" t="s">
        <v>1192</v>
      </c>
      <c r="FQ75" s="13" t="s">
        <v>1192</v>
      </c>
      <c r="FR75" s="13" t="s">
        <v>1192</v>
      </c>
      <c r="FS75" s="13" t="s">
        <v>1192</v>
      </c>
      <c r="FT75" s="13"/>
      <c r="FU75" s="13"/>
      <c r="FV75" s="13"/>
      <c r="FW75" s="13"/>
      <c r="FX75" s="13"/>
      <c r="FY75" s="13"/>
      <c r="FZ75" s="13"/>
      <c r="GA75" s="10" t="str">
        <f t="shared" ca="1" si="103"/>
        <v/>
      </c>
      <c r="GB75" s="22"/>
      <c r="GC75" s="14"/>
      <c r="GD75" s="14"/>
      <c r="GE75" s="24"/>
      <c r="GF75" s="88"/>
      <c r="GG75" s="115"/>
      <c r="GH75" s="10" t="str" cm="1">
        <f t="array" aca="1" ref="GH75" ca="1">IF(INDIRECT(ADDRESS(ROW(),COLUMN()-6))="","X",IF(INDIRECT(ADDRESS(ROW(),COLUMN()-5))="",0,"OK"))</f>
        <v>X</v>
      </c>
      <c r="GI75" s="29" t="str">
        <f ca="1">IF(GJ75="","",SUM(1+MAXA(GI$1:GI74)))</f>
        <v/>
      </c>
      <c r="GJ75" s="8" t="str" cm="1">
        <f t="array" aca="1" ref="GJ75" ca="1">IF(GH75=0,INDIRECT(ADDRESS(ROW(),COLUMN()-8)),"")</f>
        <v/>
      </c>
      <c r="GK75" s="31"/>
      <c r="GL75" s="10" t="str">
        <f t="shared" si="74"/>
        <v>$GB$75</v>
      </c>
      <c r="GM75" s="29" t="str">
        <f ca="1">IF(GN75="","",SUM(1+MAXA(GM$1:GM74)))</f>
        <v/>
      </c>
      <c r="GN75" s="8" t="str" cm="1">
        <f t="array" aca="1" ref="GN75" ca="1">IF(ISNUMBER(SEARCH(GN$1,INDEX(INDIRECT(GO$1),ROW(GL75),1)))=TRUE,INDIRECT(GL75),"")</f>
        <v/>
      </c>
      <c r="GO75" s="13" t="s">
        <v>1192</v>
      </c>
      <c r="GP75" s="13" t="s">
        <v>1192</v>
      </c>
      <c r="GQ75" s="13" t="s">
        <v>1192</v>
      </c>
      <c r="GR75" s="13" t="s">
        <v>1192</v>
      </c>
      <c r="GS75" s="13" t="s">
        <v>1192</v>
      </c>
      <c r="GT75" s="13"/>
      <c r="GU75" s="13"/>
      <c r="GV75" s="13"/>
      <c r="GW75" s="13"/>
      <c r="GX75" s="13"/>
      <c r="GY75" s="13"/>
      <c r="GZ75" s="13"/>
      <c r="HA75" s="10" t="str">
        <f t="shared" ca="1" si="104"/>
        <v/>
      </c>
      <c r="HB75" s="22"/>
      <c r="HC75" s="14"/>
      <c r="HD75" s="14"/>
      <c r="HE75" s="23"/>
      <c r="HF75" s="23"/>
      <c r="HG75" s="79"/>
      <c r="HH75" s="10" t="str" cm="1">
        <f t="array" aca="1" ref="HH75" ca="1">IF(INDIRECT(ADDRESS(ROW(),COLUMN()-6))="","X",IF(INDIRECT(ADDRESS(ROW(),COLUMN()-5))="",0,"OK"))</f>
        <v>X</v>
      </c>
      <c r="HI75" s="29" t="str">
        <f ca="1">IF(HJ75="","",SUM(1+MAXA(HI$1:HI74)))</f>
        <v/>
      </c>
      <c r="HJ75" s="8" t="str" cm="1">
        <f t="array" aca="1" ref="HJ75" ca="1">IF(HH75=0,INDIRECT(ADDRESS(ROW(),COLUMN()-8)),"")</f>
        <v/>
      </c>
      <c r="HK75" s="31"/>
      <c r="HL75" s="10" t="str">
        <f t="shared" si="75"/>
        <v>$HB$75</v>
      </c>
      <c r="HM75" s="29" t="str">
        <f ca="1">IF(HN75="","",SUM(1+MAXA(HM$1:HM74)))</f>
        <v/>
      </c>
      <c r="HN75" s="8" t="str" cm="1">
        <f t="array" aca="1" ref="HN75" ca="1">IF(ISNUMBER(SEARCH(HN$1,INDEX(INDIRECT(HO$1),ROW(HL75),1)))=TRUE,INDIRECT(HL75),"")</f>
        <v/>
      </c>
      <c r="HO75" s="13" t="s">
        <v>1192</v>
      </c>
      <c r="HP75" s="13" t="s">
        <v>1192</v>
      </c>
      <c r="HQ75" s="13" t="s">
        <v>1192</v>
      </c>
      <c r="HR75" s="13"/>
      <c r="HS75" s="13"/>
      <c r="HT75" s="13"/>
      <c r="HU75" s="13"/>
      <c r="HV75" s="13"/>
      <c r="HW75" s="13"/>
      <c r="HX75" s="13"/>
      <c r="HY75" s="13" t="s">
        <v>1192</v>
      </c>
      <c r="HZ75" s="13" t="s">
        <v>1192</v>
      </c>
      <c r="IA75" s="10" t="str">
        <f t="shared" ca="1" si="105"/>
        <v/>
      </c>
      <c r="IB75" s="22" t="s">
        <v>933</v>
      </c>
      <c r="IC75" s="14" t="s">
        <v>934</v>
      </c>
      <c r="ID75" s="14" t="s">
        <v>935</v>
      </c>
      <c r="IE75" s="27" t="str" cm="1">
        <f t="array" aca="1" ref="IE75" ca="1">CONCATENATE($A$37,INDIRECT(ADDRESS(ROW(),COLUMN()-2)),"%20",INDIRECT(ADDRESS(ROW(),COLUMN()-1)),$A$39,INDIRECT(ADDRESS(ROW(),COLUMN()-2)),"%20",INDIRECT(ADDRESS(ROW(),COLUMN()-1)))</f>
        <v>https://maps.yandex.ru/?ll=38.957375%2035.52155&amp;z=16&amp;text=38.957375%2035.52155</v>
      </c>
      <c r="IF75" s="87" t="str" cm="1">
        <f t="array" aca="1" ref="IF75" ca="1">CONCATENATE($A$40,INDIRECT(ADDRESS(ROW(),COLUMN()-3)),"%2C",INDIRECT(ADDRESS(ROW(),COLUMN()-2)))</f>
        <v>https://maps.google.com/maps?q=38.957375%2C35.52155</v>
      </c>
      <c r="IG75" s="79" t="s">
        <v>3229</v>
      </c>
      <c r="IH75" s="10" t="str" cm="1">
        <f t="array" aca="1" ref="IH75" ca="1">IF(INDIRECT(ADDRESS(ROW(),COLUMN()-6))="","X",IF(INDIRECT(ADDRESS(ROW(),COLUMN()-5))="",0,"OK"))</f>
        <v>OK</v>
      </c>
      <c r="II75" s="29" t="str">
        <f ca="1">IF(IJ75="","",SUM(1+MAXA(II$1:II74)))</f>
        <v/>
      </c>
      <c r="IJ75" s="8" t="str" cm="1">
        <f t="array" aca="1" ref="IJ75" ca="1">IF(IH75=0,INDIRECT(ADDRESS(ROW(),COLUMN()-8)),"")</f>
        <v/>
      </c>
      <c r="IK75" s="31"/>
      <c r="IL75" s="10" t="str">
        <f t="shared" si="76"/>
        <v>$IB$75</v>
      </c>
      <c r="IM75" s="29" t="str">
        <f ca="1">IF(IN75="","",SUM(1+MAXA(IM$1:IM74)))</f>
        <v/>
      </c>
      <c r="IN75" s="8" t="str" cm="1">
        <f t="array" aca="1" ref="IN75" ca="1">IF(ISNUMBER(SEARCH(IN$1,INDEX(INDIRECT(IO$1),ROW(IL75),1)))=TRUE,INDIRECT(IL75),"")</f>
        <v/>
      </c>
      <c r="IO75" s="13" t="s">
        <v>1192</v>
      </c>
      <c r="IP75" s="13" t="s">
        <v>1192</v>
      </c>
      <c r="IQ75" s="13" t="s">
        <v>1192</v>
      </c>
      <c r="IR75" s="13"/>
      <c r="IS75" s="13"/>
      <c r="IT75" s="13"/>
      <c r="IU75" s="13"/>
      <c r="IV75" s="13"/>
      <c r="IW75" s="13"/>
      <c r="IX75" s="13" t="s">
        <v>1192</v>
      </c>
      <c r="IY75" s="13" t="s">
        <v>1192</v>
      </c>
      <c r="IZ75" s="13" t="s">
        <v>1192</v>
      </c>
      <c r="JA75" s="10" t="str">
        <f t="shared" ca="1" si="106"/>
        <v/>
      </c>
      <c r="JB75" s="22"/>
      <c r="JC75" s="14"/>
      <c r="JD75" s="14"/>
      <c r="JE75" s="24"/>
      <c r="JF75" s="88"/>
      <c r="JG75" s="101"/>
      <c r="JH75" s="10" t="str" cm="1">
        <f t="array" aca="1" ref="JH75" ca="1">IF(INDIRECT(ADDRESS(ROW(),COLUMN()-6))="","X",IF(INDIRECT(ADDRESS(ROW(),COLUMN()-5))="",0,"OK"))</f>
        <v>X</v>
      </c>
      <c r="JI75" s="29" t="str">
        <f ca="1">IF(JJ75="","",SUM(1+MAXA(JI$1:JI74)))</f>
        <v/>
      </c>
      <c r="JJ75" s="8" t="str" cm="1">
        <f t="array" aca="1" ref="JJ75" ca="1">IF(JH75=0,INDIRECT(ADDRESS(ROW(),COLUMN()-8)),"")</f>
        <v/>
      </c>
      <c r="JK75" s="31"/>
      <c r="JL75" s="10" t="str">
        <f t="shared" si="77"/>
        <v>$JB$75</v>
      </c>
      <c r="JM75" s="29" t="str">
        <f ca="1">IF(JN75="","",SUM(1+MAXA(JM$1:JM74)))</f>
        <v/>
      </c>
      <c r="JN75" s="8" t="str" cm="1">
        <f t="array" aca="1" ref="JN75" ca="1">IF(ISNUMBER(SEARCH(JN$1,INDEX(INDIRECT(JO$1),ROW(JL75),1)))=TRUE,INDIRECT(JL75),"")</f>
        <v/>
      </c>
      <c r="JO75" s="13" t="s">
        <v>1192</v>
      </c>
      <c r="JP75" s="13" t="s">
        <v>1192</v>
      </c>
      <c r="JQ75" s="13" t="s">
        <v>1192</v>
      </c>
      <c r="JR75" s="13"/>
      <c r="JS75" s="13"/>
      <c r="JT75" s="13"/>
      <c r="JU75" s="13"/>
      <c r="JV75" s="13"/>
      <c r="JW75" s="13"/>
      <c r="JX75" s="13" t="s">
        <v>1192</v>
      </c>
      <c r="JY75" s="13" t="s">
        <v>1192</v>
      </c>
      <c r="JZ75" s="13" t="s">
        <v>1192</v>
      </c>
      <c r="KA75" s="10" t="str">
        <f t="shared" ca="1" si="107"/>
        <v/>
      </c>
      <c r="KB75" s="16"/>
      <c r="KC75" s="17" t="s">
        <v>936</v>
      </c>
      <c r="KD75" s="18"/>
      <c r="KE75" s="25"/>
      <c r="KF75" s="25"/>
      <c r="KG75" s="79" t="s">
        <v>3229</v>
      </c>
      <c r="KH75" s="10" t="str" cm="1">
        <f t="array" aca="1" ref="KH75" ca="1">IF(INDIRECT(ADDRESS(ROW(),COLUMN()-6))="","X",IF(INDIRECT(ADDRESS(ROW(),COLUMN()-5))="",0,"OK"))</f>
        <v>X</v>
      </c>
      <c r="KI75" s="29" t="str">
        <f ca="1">IF(KJ75="","",SUM(1+MAXA(KI$1:KI74)))</f>
        <v/>
      </c>
      <c r="KJ75" s="8" t="str" cm="1">
        <f t="array" aca="1" ref="KJ75" ca="1">IF(KH75=0,INDIRECT(ADDRESS(ROW(),COLUMN()-8)),"")</f>
        <v/>
      </c>
      <c r="KK75" s="31"/>
      <c r="KL75" s="10" t="str">
        <f t="shared" si="78"/>
        <v>$KB$75</v>
      </c>
      <c r="KM75" s="29" t="str">
        <f ca="1">IF(KN75="","",SUM(1+MAXA(KM$1:KM74)))</f>
        <v/>
      </c>
      <c r="KN75" s="8" t="str" cm="1">
        <f t="array" aca="1" ref="KN75" ca="1">IF(ISNUMBER(SEARCH(KN$1,INDEX(INDIRECT(KO$1),ROW(KL75),1)))=TRUE,INDIRECT(KL75),"")</f>
        <v/>
      </c>
      <c r="KO75" s="13" t="s">
        <v>1192</v>
      </c>
      <c r="KP75" s="13" t="s">
        <v>1192</v>
      </c>
      <c r="KQ75" s="13" t="s">
        <v>1192</v>
      </c>
      <c r="KR75" s="13"/>
      <c r="KS75" s="13"/>
      <c r="KT75" s="13"/>
      <c r="KU75" s="13"/>
      <c r="KV75" s="13"/>
      <c r="KW75" s="13"/>
      <c r="KX75" s="13"/>
      <c r="KY75" s="13" t="s">
        <v>1192</v>
      </c>
      <c r="KZ75" s="13" t="s">
        <v>1192</v>
      </c>
      <c r="LA75" s="10" t="str">
        <f t="shared" ca="1" si="108"/>
        <v/>
      </c>
      <c r="LB75" s="8"/>
      <c r="LC75" s="10"/>
      <c r="LD75" s="10"/>
      <c r="LG75" s="79"/>
      <c r="LH75" s="10" t="str" cm="1">
        <f t="array" aca="1" ref="LH75" ca="1">IF(INDIRECT(ADDRESS(ROW(),COLUMN()-6))="","X",IF(INDIRECT(ADDRESS(ROW(),COLUMN()-5))="",0,"OK"))</f>
        <v>X</v>
      </c>
      <c r="LI75" s="29" t="str">
        <f ca="1">IF(LJ75="","",SUM(1+MAXA(LI$1:LI74)))</f>
        <v/>
      </c>
      <c r="LJ75" s="8" t="str" cm="1">
        <f t="array" aca="1" ref="LJ75" ca="1">IF(LH75=0,INDIRECT(ADDRESS(ROW(),COLUMN()-8)),"")</f>
        <v/>
      </c>
      <c r="LK75" s="31"/>
      <c r="LL75" s="10" t="str">
        <f t="shared" si="79"/>
        <v>$LB$75</v>
      </c>
      <c r="LM75" s="29" t="str">
        <f ca="1">IF(LN75="","",SUM(1+MAXA(LM$1:LM74)))</f>
        <v/>
      </c>
      <c r="LN75" s="8" t="str" cm="1">
        <f t="array" aca="1" ref="LN75" ca="1">IF(ISNUMBER(SEARCH(LN$1,INDEX(INDIRECT(LO$1),ROW(LL75),1)))=TRUE,INDIRECT(LL75),"")</f>
        <v/>
      </c>
      <c r="LO75" s="13" t="s">
        <v>1192</v>
      </c>
      <c r="LP75" s="13" t="s">
        <v>1192</v>
      </c>
      <c r="LQ75" s="13" t="s">
        <v>1192</v>
      </c>
      <c r="LR75" s="13" t="s">
        <v>1192</v>
      </c>
      <c r="LS75" s="13"/>
      <c r="LT75" s="13"/>
      <c r="LU75" s="13"/>
      <c r="LV75" s="13"/>
      <c r="LW75" s="13"/>
      <c r="LX75" s="13"/>
      <c r="LY75" s="13" t="s">
        <v>1192</v>
      </c>
      <c r="LZ75" s="13" t="s">
        <v>1192</v>
      </c>
      <c r="MA75" s="10" t="str">
        <f t="shared" ca="1" si="109"/>
        <v/>
      </c>
      <c r="MB75" s="8" t="s">
        <v>912</v>
      </c>
      <c r="MC75" s="10" t="s">
        <v>913</v>
      </c>
      <c r="MD75" s="10" t="s">
        <v>914</v>
      </c>
      <c r="ME75" s="27" t="str" cm="1">
        <f t="array" aca="1" ref="ME75" ca="1">CONCATENATE($A$37,INDIRECT(ADDRESS(ROW(),COLUMN()-2)),"%20",INDIRECT(ADDRESS(ROW(),COLUMN()-1)),$A$39,INDIRECT(ADDRESS(ROW(),COLUMN()-2)),"%20",INDIRECT(ADDRESS(ROW(),COLUMN()-1)))</f>
        <v>https://maps.yandex.ru/?ll=38.662873%2035.935090&amp;z=16&amp;text=38.662873%2035.935090</v>
      </c>
      <c r="MF75" s="87" t="str" cm="1">
        <f t="array" aca="1" ref="MF75" ca="1">CONCATENATE($A$40,INDIRECT(ADDRESS(ROW(),COLUMN()-3)),"%2C",INDIRECT(ADDRESS(ROW(),COLUMN()-2)))</f>
        <v>https://maps.google.com/maps?q=38.662873%2C35.935090</v>
      </c>
      <c r="MG75" s="79" t="s">
        <v>3229</v>
      </c>
      <c r="MH75" s="10" t="str" cm="1">
        <f t="array" aca="1" ref="MH75" ca="1">IF(INDIRECT(ADDRESS(ROW(),COLUMN()-6))="","X",IF(INDIRECT(ADDRESS(ROW(),COLUMN()-5))="",0,"OK"))</f>
        <v>OK</v>
      </c>
      <c r="MI75" s="29" t="str">
        <f ca="1">IF(MJ75="","",SUM(1+MAXA(MI$1:MI74)))</f>
        <v/>
      </c>
      <c r="MJ75" s="8" t="str" cm="1">
        <f t="array" aca="1" ref="MJ75" ca="1">IF(MH75=0,INDIRECT(ADDRESS(ROW(),COLUMN()-8)),"")</f>
        <v/>
      </c>
      <c r="MK75" s="31"/>
      <c r="ML75" s="10" t="str">
        <f t="shared" si="80"/>
        <v>$MB$75</v>
      </c>
      <c r="MM75" s="29" t="str">
        <f ca="1">IF(MN75="","",SUM(1+MAXA(MM$1:MM74)))</f>
        <v/>
      </c>
      <c r="MN75" s="8" t="str" cm="1">
        <f t="array" aca="1" ref="MN75" ca="1">IF(ISNUMBER(SEARCH(MN$1,INDEX(INDIRECT(MO$1),ROW(ML75),1)))=TRUE,INDIRECT(ML75),"")</f>
        <v/>
      </c>
      <c r="MO75" s="13" t="s">
        <v>1192</v>
      </c>
      <c r="MP75" s="13" t="s">
        <v>1192</v>
      </c>
      <c r="MQ75" s="13" t="s">
        <v>1192</v>
      </c>
      <c r="MR75" s="13"/>
      <c r="MS75" s="13"/>
      <c r="MT75" s="13"/>
      <c r="MU75" s="13"/>
      <c r="MV75" s="13"/>
      <c r="MW75" s="13" t="s">
        <v>1192</v>
      </c>
      <c r="MX75" s="13"/>
      <c r="MY75" s="13" t="s">
        <v>1192</v>
      </c>
      <c r="MZ75" s="13" t="s">
        <v>1192</v>
      </c>
      <c r="NA75" s="10" t="str">
        <f t="shared" ca="1" si="110"/>
        <v/>
      </c>
      <c r="NB75" s="5"/>
      <c r="NC75" s="6"/>
      <c r="ND75" s="6"/>
      <c r="NE75" s="7"/>
      <c r="NF75" s="7"/>
      <c r="NG75" s="83"/>
      <c r="NH75" s="10" t="str" cm="1">
        <f t="array" aca="1" ref="NH75" ca="1">IF(INDIRECT(ADDRESS(ROW(),COLUMN()-6))="","X",IF(INDIRECT(ADDRESS(ROW(),COLUMN()-5))="",0,"OK"))</f>
        <v>X</v>
      </c>
      <c r="NI75" s="29" t="str">
        <f ca="1">IF(NJ75="","",SUM(1+MAXA(NI$1:NI74)))</f>
        <v/>
      </c>
      <c r="NJ75" s="8" t="str" cm="1">
        <f t="array" aca="1" ref="NJ75" ca="1">IF(NH75=0,INDIRECT(ADDRESS(ROW(),COLUMN()-8)),"")</f>
        <v/>
      </c>
      <c r="NK75" s="31"/>
      <c r="NL75" s="10" t="str">
        <f t="shared" si="81"/>
        <v>$NB$75</v>
      </c>
      <c r="NM75" s="29" t="str">
        <f ca="1">IF(NN75="","",SUM(1+MAXA(NM$1:NM74)))</f>
        <v/>
      </c>
      <c r="NN75" s="8" t="str" cm="1">
        <f t="array" aca="1" ref="NN75" ca="1">IF(ISNUMBER(SEARCH(NN$1,INDEX(INDIRECT(NO$1),ROW(NL75),1)))=TRUE,INDIRECT(NL75),"")</f>
        <v/>
      </c>
      <c r="NO75" s="13" t="s">
        <v>1192</v>
      </c>
      <c r="NP75" s="13" t="s">
        <v>1192</v>
      </c>
      <c r="NQ75" s="13" t="s">
        <v>1192</v>
      </c>
      <c r="NR75" s="13"/>
      <c r="NS75" s="13"/>
      <c r="NT75" s="13"/>
      <c r="NU75" s="13"/>
      <c r="NV75" s="13"/>
      <c r="NW75" s="13"/>
      <c r="NX75" s="13" t="s">
        <v>1192</v>
      </c>
      <c r="NY75" s="13" t="s">
        <v>1192</v>
      </c>
      <c r="NZ75" s="13"/>
      <c r="OA75" s="10" t="str">
        <f t="shared" ca="1" si="111"/>
        <v/>
      </c>
      <c r="OB75" s="8" t="s">
        <v>1359</v>
      </c>
      <c r="OC75" s="10" t="s">
        <v>1360</v>
      </c>
      <c r="OD75" s="10" t="s">
        <v>1361</v>
      </c>
      <c r="OE75" s="27" t="str" cm="1">
        <f t="array" aca="1" ref="OE75" ca="1">CONCATENATE($A$37,INDIRECT(ADDRESS(ROW(),COLUMN()-2)),"%20",INDIRECT(ADDRESS(ROW(),COLUMN()-1)),$A$39,INDIRECT(ADDRESS(ROW(),COLUMN()-2)),"%20",INDIRECT(ADDRESS(ROW(),COLUMN()-1)))</f>
        <v>https://maps.yandex.ru/?ll=38.379544%2035.575792&amp;z=16&amp;text=38.379544%2035.575792</v>
      </c>
      <c r="OF75" s="87" t="str" cm="1">
        <f t="array" aca="1" ref="OF75" ca="1">CONCATENATE($A$40,INDIRECT(ADDRESS(ROW(),COLUMN()-3)),"%2C",INDIRECT(ADDRESS(ROW(),COLUMN()-2)))</f>
        <v>https://maps.google.com/maps?q=38.379544%2C35.575792</v>
      </c>
      <c r="OG75" s="79" t="s">
        <v>3229</v>
      </c>
      <c r="OH75" s="10" t="str" cm="1">
        <f t="array" aca="1" ref="OH75" ca="1">IF(INDIRECT(ADDRESS(ROW(),COLUMN()-6))="","X",IF(INDIRECT(ADDRESS(ROW(),COLUMN()-5))="",0,"OK"))</f>
        <v>OK</v>
      </c>
      <c r="OI75" s="29" t="str">
        <f ca="1">IF(OJ75="","",SUM(1+MAXA(OI$1:OI74)))</f>
        <v/>
      </c>
      <c r="OJ75" s="8" t="str" cm="1">
        <f t="array" aca="1" ref="OJ75" ca="1">IF(OH75=0,INDIRECT(ADDRESS(ROW(),COLUMN()-8)),"")</f>
        <v/>
      </c>
      <c r="OK75" s="31"/>
      <c r="OL75" s="10" t="str">
        <f t="shared" si="82"/>
        <v>$OB$75</v>
      </c>
      <c r="OM75" s="29" t="str">
        <f ca="1">IF(ON75="","",SUM(1+MAXA(OM$1:OM74)))</f>
        <v/>
      </c>
      <c r="ON75" s="8" t="str" cm="1">
        <f t="array" aca="1" ref="ON75" ca="1">IF(ISNUMBER(SEARCH(ON$1,INDEX(INDIRECT(OO$1),ROW(OL75),1)))=TRUE,INDIRECT(OL75),"")</f>
        <v/>
      </c>
      <c r="OO75" s="13" t="s">
        <v>1192</v>
      </c>
      <c r="OP75" s="13"/>
      <c r="OQ75" s="13"/>
      <c r="OR75" s="13"/>
      <c r="OS75" s="13"/>
      <c r="OT75" s="13"/>
      <c r="OU75" s="13"/>
      <c r="OV75" s="13"/>
      <c r="OW75" s="13"/>
      <c r="OX75" s="13"/>
      <c r="OY75" s="13"/>
      <c r="OZ75" s="13" t="s">
        <v>1192</v>
      </c>
      <c r="PA75" s="10" t="str">
        <f t="shared" ca="1" si="112"/>
        <v/>
      </c>
      <c r="PB75" s="22"/>
      <c r="PC75" s="14"/>
      <c r="PD75" s="14"/>
      <c r="PE75" s="24"/>
      <c r="PF75" s="24"/>
      <c r="PG75" s="79"/>
      <c r="PH75" s="10" t="str" cm="1">
        <f t="array" aca="1" ref="PH75" ca="1">IF(INDIRECT(ADDRESS(ROW(),COLUMN()-6))="","X",IF(INDIRECT(ADDRESS(ROW(),COLUMN()-5))="",0,"OK"))</f>
        <v>X</v>
      </c>
      <c r="PI75" s="29" t="str">
        <f ca="1">IF(PJ75="","",SUM(1+MAXA(PI$1:PI74)))</f>
        <v/>
      </c>
      <c r="PJ75" s="8" t="str" cm="1">
        <f t="array" aca="1" ref="PJ75" ca="1">IF(PH75=0,INDIRECT(ADDRESS(ROW(),COLUMN()-8)),"")</f>
        <v/>
      </c>
      <c r="PK75" s="31"/>
      <c r="PL75" s="10" t="str">
        <f t="shared" si="83"/>
        <v>$PB$75</v>
      </c>
      <c r="PM75" s="29" t="str">
        <f ca="1">IF(PN75="","",SUM(1+MAXA(PM$1:PM74)))</f>
        <v/>
      </c>
      <c r="PN75" s="8" t="str" cm="1">
        <f t="array" aca="1" ref="PN75" ca="1">IF(ISNUMBER(SEARCH(PN$1,INDEX(INDIRECT(PO$1),ROW(PL75),1)))=TRUE,INDIRECT(PL75),"")</f>
        <v/>
      </c>
      <c r="PO75" s="13" t="s">
        <v>1192</v>
      </c>
      <c r="PP75" s="13" t="s">
        <v>1192</v>
      </c>
      <c r="PQ75" s="13" t="s">
        <v>1192</v>
      </c>
      <c r="PR75" s="13" t="s">
        <v>1192</v>
      </c>
      <c r="PS75" s="13"/>
      <c r="PT75" s="13"/>
      <c r="PU75" s="13"/>
      <c r="PV75" s="13"/>
      <c r="PW75" s="13"/>
      <c r="PX75" s="13"/>
      <c r="PY75" s="13" t="s">
        <v>1192</v>
      </c>
      <c r="PZ75" s="13" t="s">
        <v>1192</v>
      </c>
      <c r="QA75" s="10" t="str">
        <f t="shared" ca="1" si="113"/>
        <v/>
      </c>
      <c r="QB75" s="22" t="s">
        <v>1582</v>
      </c>
      <c r="QC75" s="6" t="s">
        <v>1677</v>
      </c>
      <c r="QD75" s="6" t="s">
        <v>1678</v>
      </c>
      <c r="QE75" s="27" t="str" cm="1">
        <f t="array" aca="1" ref="QE75" ca="1">CONCATENATE($A$37,INDIRECT(ADDRESS(ROW(),COLUMN()-2)),"%20",INDIRECT(ADDRESS(ROW(),COLUMN()-1)),$A$39,INDIRECT(ADDRESS(ROW(),COLUMN()-2)),"%20",INDIRECT(ADDRESS(ROW(),COLUMN()-1)))</f>
        <v>https://maps.yandex.ru/?ll=38.793611%2035.223889&amp;z=16&amp;text=38.793611%2035.223889</v>
      </c>
      <c r="QF75" s="87" t="str" cm="1">
        <f t="array" aca="1" ref="QF75" ca="1">CONCATENATE($A$40,INDIRECT(ADDRESS(ROW(),COLUMN()-3)),"%2C",INDIRECT(ADDRESS(ROW(),COLUMN()-2)))</f>
        <v>https://maps.google.com/maps?q=38.793611%2C35.223889</v>
      </c>
      <c r="QG75" s="79" t="s">
        <v>3239</v>
      </c>
      <c r="QH75" s="10" t="str" cm="1">
        <f t="array" aca="1" ref="QH75" ca="1">IF(INDIRECT(ADDRESS(ROW(),COLUMN()-6))="","X",IF(INDIRECT(ADDRESS(ROW(),COLUMN()-5))="",0,"OK"))</f>
        <v>OK</v>
      </c>
      <c r="QI75" s="29" t="str">
        <f ca="1">IF(QJ75="","",SUM(1+MAXA(QI$1:QI74)))</f>
        <v/>
      </c>
      <c r="QJ75" s="8" t="str" cm="1">
        <f t="array" aca="1" ref="QJ75" ca="1">IF(QH75=0,INDIRECT(ADDRESS(ROW(),COLUMN()-8)),"")</f>
        <v/>
      </c>
      <c r="QK75" s="31"/>
      <c r="QL75" s="10" t="str">
        <f t="shared" si="84"/>
        <v>$QB$75</v>
      </c>
      <c r="QM75" s="29" t="str">
        <f ca="1">IF(QN75="","",SUM(1+MAXA(QM$1:QM74)))</f>
        <v/>
      </c>
      <c r="QN75" s="8" t="str" cm="1">
        <f t="array" aca="1" ref="QN75" ca="1">IF(ISNUMBER(SEARCH(QN$1,INDEX(INDIRECT(QO$1),ROW(QL75),1)))=TRUE,INDIRECT(QL75),"")</f>
        <v/>
      </c>
      <c r="QO75" s="13" t="s">
        <v>1192</v>
      </c>
      <c r="QP75" s="13" t="s">
        <v>1192</v>
      </c>
      <c r="QQ75" s="13" t="s">
        <v>1192</v>
      </c>
      <c r="QR75" s="13" t="s">
        <v>1192</v>
      </c>
      <c r="QS75" s="13"/>
      <c r="QT75" s="13"/>
      <c r="QU75" s="13"/>
      <c r="QV75" s="13"/>
      <c r="QW75" s="13"/>
      <c r="QX75" s="13"/>
      <c r="QY75" s="13" t="s">
        <v>1192</v>
      </c>
      <c r="QZ75" s="13" t="s">
        <v>1192</v>
      </c>
      <c r="RA75" s="10" t="str">
        <f t="shared" ca="1" si="114"/>
        <v/>
      </c>
      <c r="RB75" s="22"/>
      <c r="RC75" s="15"/>
      <c r="RD75" s="14"/>
      <c r="RE75" s="15"/>
      <c r="RF75" s="15"/>
      <c r="RG75" s="79"/>
      <c r="RH75" s="10" t="str" cm="1">
        <f t="array" aca="1" ref="RH75" ca="1">IF(INDIRECT(ADDRESS(ROW(),COLUMN()-6))="","X",IF(INDIRECT(ADDRESS(ROW(),COLUMN()-5))="",0,"OK"))</f>
        <v>X</v>
      </c>
      <c r="RI75" s="29" t="str">
        <f ca="1">IF(RJ75="","",SUM(1+MAXA(RI$1:RI74)))</f>
        <v/>
      </c>
      <c r="RJ75" s="8" t="str" cm="1">
        <f t="array" aca="1" ref="RJ75" ca="1">IF(RH75=0,INDIRECT(ADDRESS(ROW(),COLUMN()-8)),"")</f>
        <v/>
      </c>
      <c r="RK75" s="31"/>
      <c r="RL75" s="10" t="str">
        <f t="shared" si="85"/>
        <v>$RB$75</v>
      </c>
      <c r="RM75" s="29" t="str">
        <f ca="1">IF(RN75="","",SUM(1+MAXA(RM$1:RM74)))</f>
        <v/>
      </c>
      <c r="RN75" s="8" t="str" cm="1">
        <f t="array" aca="1" ref="RN75" ca="1">IF(ISNUMBER(SEARCH(RN$1,INDEX(INDIRECT(RO$1),ROW(RL75),1)))=TRUE,INDIRECT(RL75),"")</f>
        <v/>
      </c>
      <c r="RO75" s="13" t="s">
        <v>1192</v>
      </c>
      <c r="RP75" s="13" t="s">
        <v>1192</v>
      </c>
      <c r="RQ75" s="13" t="s">
        <v>1192</v>
      </c>
      <c r="RR75" s="13"/>
      <c r="RS75" s="13"/>
      <c r="RT75" s="13"/>
      <c r="RU75" s="13"/>
      <c r="RV75" s="13"/>
      <c r="RW75" s="13"/>
      <c r="RX75" s="13"/>
      <c r="RY75" s="13" t="s">
        <v>1192</v>
      </c>
      <c r="RZ75" s="13" t="s">
        <v>1192</v>
      </c>
      <c r="SA75" s="10" t="str">
        <f t="shared" ca="1" si="115"/>
        <v/>
      </c>
      <c r="SB75" s="22" t="s">
        <v>3910</v>
      </c>
      <c r="SC75" s="6" t="s">
        <v>4190</v>
      </c>
      <c r="SD75" s="6" t="s">
        <v>4189</v>
      </c>
      <c r="SE75" s="27" t="str" cm="1">
        <f t="array" aca="1" ref="SE75" ca="1">CONCATENATE($A$37,INDIRECT(ADDRESS(ROW(),COLUMN()-2)),"%20",INDIRECT(ADDRESS(ROW(),COLUMN()-1)),$A$39,INDIRECT(ADDRESS(ROW(),COLUMN()-2)),"%20",INDIRECT(ADDRESS(ROW(),COLUMN()-1)))</f>
        <v>https://maps.yandex.ru/?ll=38.681970%2036.261415&amp;z=16&amp;text=38.681970%2036.261415</v>
      </c>
      <c r="SF75" s="87" t="str" cm="1">
        <f t="array" aca="1" ref="SF75" ca="1">CONCATENATE($A$40,INDIRECT(ADDRESS(ROW(),COLUMN()-3)),"%2C",INDIRECT(ADDRESS(ROW(),COLUMN()-2)))</f>
        <v>https://maps.google.com/maps?q=38.681970%2C36.261415</v>
      </c>
      <c r="SG75" s="79" t="s">
        <v>3229</v>
      </c>
      <c r="SH75" s="10" t="str" cm="1">
        <f t="array" aca="1" ref="SH75" ca="1">IF(INDIRECT(ADDRESS(ROW(),COLUMN()-6))="","X",IF(INDIRECT(ADDRESS(ROW(),COLUMN()-5))="",0,"OK"))</f>
        <v>OK</v>
      </c>
      <c r="SI75" s="29" t="str">
        <f ca="1">IF(SJ75="","",SUM(1+MAXA(SI$1:SI74)))</f>
        <v/>
      </c>
      <c r="SJ75" s="8" t="str" cm="1">
        <f t="array" aca="1" ref="SJ75" ca="1">IF(SH75=0,INDIRECT(ADDRESS(ROW(),COLUMN()-8)),"")</f>
        <v/>
      </c>
      <c r="SK75" s="33" t="s">
        <v>1192</v>
      </c>
      <c r="SL75" s="10" t="str">
        <f t="shared" si="86"/>
        <v>$SB$75</v>
      </c>
      <c r="SM75" s="29" t="str">
        <f ca="1">IF(SN75="","",SUM(1+MAXA(SM$1:SM74)))</f>
        <v/>
      </c>
      <c r="SN75" s="8" t="str" cm="1">
        <f t="array" aca="1" ref="SN75" ca="1">IF(ISNUMBER(SEARCH(SN$1,INDEX(SB$1:SB$174,ROW(SL75),1)))=TRUE,INDIRECT(SL75),"")</f>
        <v/>
      </c>
      <c r="SO75" s="13" t="s">
        <v>1192</v>
      </c>
      <c r="SP75" s="13" t="s">
        <v>1192</v>
      </c>
      <c r="SQ75" s="13" t="s">
        <v>1192</v>
      </c>
      <c r="SR75" s="13"/>
      <c r="SS75" s="13"/>
      <c r="ST75" s="13"/>
      <c r="SU75" s="13"/>
      <c r="SV75" s="13"/>
      <c r="SW75" s="13"/>
      <c r="SX75" s="13"/>
      <c r="SY75" s="13" t="s">
        <v>1192</v>
      </c>
      <c r="SZ75" s="13" t="s">
        <v>1192</v>
      </c>
      <c r="TA75" s="10" t="str">
        <f t="shared" ca="1" si="116"/>
        <v/>
      </c>
      <c r="TB75" s="22"/>
      <c r="TC75" s="6"/>
      <c r="TD75" s="6"/>
      <c r="TE75" s="24"/>
      <c r="TF75" s="88"/>
      <c r="TG75" s="101"/>
      <c r="TH75" s="10" t="str" cm="1">
        <f t="array" aca="1" ref="TH75" ca="1">IF(INDIRECT(ADDRESS(ROW(),COLUMN()-6))="","X",IF(INDIRECT(ADDRESS(ROW(),COLUMN()-5))="",0,"OK"))</f>
        <v>X</v>
      </c>
      <c r="TI75" s="29" t="str">
        <f ca="1">IF(TJ75="","",SUM(1+MAXA(TI$1:TI74)))</f>
        <v/>
      </c>
      <c r="TJ75" s="8" t="str" cm="1">
        <f t="array" aca="1" ref="TJ75" ca="1">IF(TH75=0,INDIRECT(ADDRESS(ROW(),COLUMN()-8)),"")</f>
        <v/>
      </c>
      <c r="TK75" s="33" t="s">
        <v>1192</v>
      </c>
      <c r="TL75" s="10" t="str">
        <f t="shared" si="87"/>
        <v>$TB$75</v>
      </c>
      <c r="TM75" s="29" t="str">
        <f ca="1">IF(TN75="","",SUM(1+MAXA(TM$1:TM74)))</f>
        <v/>
      </c>
      <c r="TN75" s="8" t="str" cm="1">
        <f t="array" aca="1" ref="TN75" ca="1">IF(ISNUMBER(SEARCH(TN$1,INDEX(INDIRECT(TO$1),ROW(TL75),1)))=TRUE,INDIRECT(TL75),"")</f>
        <v/>
      </c>
      <c r="TO75" s="13" t="s">
        <v>1192</v>
      </c>
      <c r="TP75" s="13" t="s">
        <v>1192</v>
      </c>
      <c r="TQ75" s="13" t="s">
        <v>1192</v>
      </c>
      <c r="TR75" s="13"/>
      <c r="TS75" s="13"/>
      <c r="TT75" s="13"/>
      <c r="TU75" s="13"/>
      <c r="TV75" s="13"/>
      <c r="TW75" s="13"/>
      <c r="TX75" s="13"/>
      <c r="TY75" s="13" t="s">
        <v>1192</v>
      </c>
      <c r="TZ75" s="13" t="s">
        <v>1192</v>
      </c>
      <c r="UA75" s="10" t="str">
        <f t="shared" ca="1" si="117"/>
        <v/>
      </c>
      <c r="UB75" s="22" t="s">
        <v>2209</v>
      </c>
      <c r="UC75" s="37" t="s">
        <v>2210</v>
      </c>
      <c r="UD75" s="37" t="s">
        <v>2211</v>
      </c>
      <c r="UE75" s="27" t="str" cm="1">
        <f t="array" aca="1" ref="UE75" ca="1">CONCATENATE($A$37,INDIRECT(ADDRESS(ROW(),COLUMN()-2)),"%20",INDIRECT(ADDRESS(ROW(),COLUMN()-1)),$A$39,INDIRECT(ADDRESS(ROW(),COLUMN()-2)),"%20",INDIRECT(ADDRESS(ROW(),COLUMN()-1)))</f>
        <v>https://maps.yandex.ru/?ll=38.415982%2036.021400&amp;z=16&amp;text=38.415982%2036.021400</v>
      </c>
      <c r="UF75" s="87" t="str" cm="1">
        <f t="array" aca="1" ref="UF75" ca="1">CONCATENATE($A$40,INDIRECT(ADDRESS(ROW(),COLUMN()-3)),"%2C",INDIRECT(ADDRESS(ROW(),COLUMN()-2)))</f>
        <v>https://maps.google.com/maps?q=38.415982%2C36.021400</v>
      </c>
      <c r="UG75" s="79" t="s">
        <v>3229</v>
      </c>
      <c r="UH75" s="10" t="str" cm="1">
        <f t="array" aca="1" ref="UH75" ca="1">IF(INDIRECT(ADDRESS(ROW(),COLUMN()-6))="","X",IF(INDIRECT(ADDRESS(ROW(),COLUMN()-5))="",0,"OK"))</f>
        <v>OK</v>
      </c>
      <c r="UI75" s="29" t="str">
        <f ca="1">IF(UJ75="","",SUM(1+MAXA(UI$1:UI74)))</f>
        <v/>
      </c>
      <c r="UJ75" s="8" t="str" cm="1">
        <f t="array" aca="1" ref="UJ75" ca="1">IF(UH75=0,INDIRECT(ADDRESS(ROW(),COLUMN()-8)),"")</f>
        <v/>
      </c>
      <c r="UK75" s="33" t="s">
        <v>1192</v>
      </c>
      <c r="UL75" s="10" t="str">
        <f t="shared" si="88"/>
        <v>$UB$75</v>
      </c>
      <c r="UM75" s="29" t="str">
        <f ca="1">IF(UN75="","",SUM(1+MAXA(UM$1:UM74)))</f>
        <v/>
      </c>
      <c r="UN75" s="8" t="str" cm="1">
        <f t="array" aca="1" ref="UN75" ca="1">IF(ISNUMBER(SEARCH(UN$1,INDEX(INDIRECT(UO$1),ROW(UL75),1)))=TRUE,INDIRECT(UL75),"")</f>
        <v/>
      </c>
      <c r="UO75" s="13" t="s">
        <v>1192</v>
      </c>
      <c r="UP75" s="13" t="s">
        <v>1192</v>
      </c>
      <c r="UQ75" s="13" t="s">
        <v>1192</v>
      </c>
      <c r="UR75" s="13"/>
      <c r="US75" s="13"/>
      <c r="UT75" s="13"/>
      <c r="UU75" s="13"/>
      <c r="UV75" s="13"/>
      <c r="UW75" s="13"/>
      <c r="UX75" s="13"/>
      <c r="UY75" s="13" t="s">
        <v>1192</v>
      </c>
      <c r="UZ75" s="13" t="s">
        <v>1192</v>
      </c>
      <c r="VA75" s="10" t="str">
        <f t="shared" ca="1" si="118"/>
        <v/>
      </c>
      <c r="VB75" s="22" t="s">
        <v>2033</v>
      </c>
      <c r="VC75" s="6" t="s">
        <v>2034</v>
      </c>
      <c r="VD75" s="6" t="s">
        <v>2035</v>
      </c>
      <c r="VE75" s="27" t="str" cm="1">
        <f t="array" aca="1" ref="VE75" ca="1">CONCATENATE($A$37,INDIRECT(ADDRESS(ROW(),COLUMN()-2)),"%20",INDIRECT(ADDRESS(ROW(),COLUMN()-1)),$A$39,INDIRECT(ADDRESS(ROW(),COLUMN()-2)),"%20",INDIRECT(ADDRESS(ROW(),COLUMN()-1)))</f>
        <v>https://maps.yandex.ru/?ll=39.065091%2036.178881&amp;z=16&amp;text=39.065091%2036.178881</v>
      </c>
      <c r="VF75" s="87" t="str" cm="1">
        <f t="array" aca="1" ref="VF75" ca="1">CONCATENATE($A$40,INDIRECT(ADDRESS(ROW(),COLUMN()-3)),"%2C",INDIRECT(ADDRESS(ROW(),COLUMN()-2)))</f>
        <v>https://maps.google.com/maps?q=39.065091%2C36.178881</v>
      </c>
      <c r="VG75" s="79" t="s">
        <v>3229</v>
      </c>
      <c r="VH75" s="10" t="str" cm="1">
        <f t="array" aca="1" ref="VH75" ca="1">IF(INDIRECT(ADDRESS(ROW(),COLUMN()-6))="","X",IF(INDIRECT(ADDRESS(ROW(),COLUMN()-5))="",0,"OK"))</f>
        <v>OK</v>
      </c>
      <c r="VI75" s="29" t="str">
        <f ca="1">IF(VJ75="","",SUM(1+MAXA(VI$1:VI74)))</f>
        <v/>
      </c>
      <c r="VJ75" s="8" t="str" cm="1">
        <f t="array" aca="1" ref="VJ75" ca="1">IF(VH75=0,INDIRECT(ADDRESS(ROW(),COLUMN()-8)),"")</f>
        <v/>
      </c>
      <c r="VK75" s="33" t="s">
        <v>1192</v>
      </c>
      <c r="VL75" s="10" t="str">
        <f t="shared" si="89"/>
        <v>$VB$75</v>
      </c>
      <c r="VM75" s="29" t="str">
        <f ca="1">IF(VN75="","",SUM(1+MAXA(VM$1:VM74)))</f>
        <v/>
      </c>
      <c r="VN75" s="8" t="str" cm="1">
        <f t="array" aca="1" ref="VN75" ca="1">IF(ISNUMBER(SEARCH(VN$1,INDEX(INDIRECT(VO$1),ROW(VL75),1)))=TRUE,INDIRECT(VL75),"")</f>
        <v/>
      </c>
      <c r="VO75" s="13" t="s">
        <v>1192</v>
      </c>
      <c r="VP75" s="13" t="s">
        <v>1192</v>
      </c>
      <c r="VQ75" s="13" t="s">
        <v>1192</v>
      </c>
      <c r="VR75" s="13"/>
      <c r="VS75" s="13"/>
      <c r="VT75" s="13"/>
      <c r="VU75" s="13"/>
      <c r="VV75" s="13"/>
      <c r="VW75" s="13"/>
      <c r="VX75" s="13"/>
      <c r="VY75" s="13" t="s">
        <v>1192</v>
      </c>
      <c r="VZ75" s="13" t="s">
        <v>1192</v>
      </c>
      <c r="WA75" s="10" t="str">
        <f t="shared" ca="1" si="119"/>
        <v/>
      </c>
      <c r="WB75" s="22"/>
      <c r="WC75" s="6"/>
      <c r="WD75" s="6"/>
      <c r="WE75" s="24"/>
      <c r="WF75" s="24"/>
      <c r="WG75" s="79"/>
      <c r="WH75" s="10" t="str" cm="1">
        <f t="array" aca="1" ref="WH75" ca="1">IF(INDIRECT(ADDRESS(ROW(),COLUMN()-6))="","X",IF(INDIRECT(ADDRESS(ROW(),COLUMN()-5))="",0,"OK"))</f>
        <v>X</v>
      </c>
      <c r="WI75" s="29" t="str">
        <f ca="1">IF(WJ75="","",SUM(1+MAXA(WI$1:WI74)))</f>
        <v/>
      </c>
      <c r="WJ75" s="8" t="str" cm="1">
        <f t="array" aca="1" ref="WJ75" ca="1">IF(WH75=0,INDIRECT(ADDRESS(ROW(),COLUMN()-8)),"")</f>
        <v/>
      </c>
      <c r="WK75" s="33" t="s">
        <v>1192</v>
      </c>
      <c r="WL75" s="10" t="str">
        <f t="shared" si="90"/>
        <v>$WB$75</v>
      </c>
      <c r="WM75" s="29" t="str">
        <f ca="1">IF(WN75="","",SUM(1+MAXA(WM$1:WM74)))</f>
        <v/>
      </c>
      <c r="WN75" s="8" t="str" cm="1">
        <f t="array" aca="1" ref="WN75" ca="1">IF(ISNUMBER(SEARCH(WN$1,INDEX(INDIRECT(WO$1),ROW(WL75),1)))=TRUE,INDIRECT(WL75),"")</f>
        <v/>
      </c>
      <c r="WO75" s="13" t="s">
        <v>1192</v>
      </c>
      <c r="WP75" s="13" t="s">
        <v>1192</v>
      </c>
      <c r="WQ75" s="13" t="s">
        <v>1192</v>
      </c>
      <c r="WR75" s="13" t="s">
        <v>1192</v>
      </c>
      <c r="WS75" s="13"/>
      <c r="WT75" s="13"/>
      <c r="WU75" s="13"/>
      <c r="WV75" s="13" t="s">
        <v>1192</v>
      </c>
      <c r="WW75" s="13"/>
      <c r="WX75" s="13"/>
      <c r="WY75" s="13"/>
      <c r="WZ75" s="13" t="s">
        <v>1192</v>
      </c>
      <c r="XA75" s="10" t="str">
        <f t="shared" ca="1" si="120"/>
        <v/>
      </c>
      <c r="XB75" s="22" t="s">
        <v>2321</v>
      </c>
      <c r="XC75" s="37" t="s">
        <v>2322</v>
      </c>
      <c r="XD75" s="37" t="s">
        <v>2323</v>
      </c>
      <c r="XE75" s="27" t="str" cm="1">
        <f t="array" aca="1" ref="XE75" ca="1">CONCATENATE($A$37,INDIRECT(ADDRESS(ROW(),COLUMN()-2)),"%20",INDIRECT(ADDRESS(ROW(),COLUMN()-1)),$A$39,INDIRECT(ADDRESS(ROW(),COLUMN()-2)),"%20",INDIRECT(ADDRESS(ROW(),COLUMN()-1)))</f>
        <v>https://maps.yandex.ru/?ll=38.505239%2035.757743&amp;z=16&amp;text=38.505239%2035.757743</v>
      </c>
      <c r="XF75" s="87" t="str" cm="1">
        <f t="array" aca="1" ref="XF75" ca="1">CONCATENATE($A$40,INDIRECT(ADDRESS(ROW(),COLUMN()-3)),"%2C",INDIRECT(ADDRESS(ROW(),COLUMN()-2)))</f>
        <v>https://maps.google.com/maps?q=38.505239%2C35.757743</v>
      </c>
      <c r="XG75" s="79" t="s">
        <v>3229</v>
      </c>
      <c r="XH75" s="10" t="str" cm="1">
        <f t="array" aca="1" ref="XH75" ca="1">IF(INDIRECT(ADDRESS(ROW(),COLUMN()-6))="","X",IF(INDIRECT(ADDRESS(ROW(),COLUMN()-5))="",0,"OK"))</f>
        <v>OK</v>
      </c>
      <c r="XI75" s="29" t="str">
        <f ca="1">IF(XJ75="","",SUM(1+MAXA(XI$1:XI74)))</f>
        <v/>
      </c>
      <c r="XJ75" s="8" t="str" cm="1">
        <f t="array" aca="1" ref="XJ75" ca="1">IF(XH75=0,INDIRECT(ADDRESS(ROW(),COLUMN()-8)),"")</f>
        <v/>
      </c>
      <c r="XK75" s="33" t="s">
        <v>1192</v>
      </c>
      <c r="XL75" s="10" t="str">
        <f t="shared" si="91"/>
        <v>$XB$75</v>
      </c>
      <c r="XM75" s="29" t="str">
        <f ca="1">IF(XN75="","",SUM(1+MAXA(XM$1:XM74)))</f>
        <v/>
      </c>
      <c r="XN75" s="8" t="str" cm="1">
        <f t="array" aca="1" ref="XN75" ca="1">IF(ISNUMBER(SEARCH(XN$1,INDEX(INDIRECT(XO$1),ROW(XL75),1)))=TRUE,INDIRECT(XL75),"")</f>
        <v/>
      </c>
      <c r="XO75" s="13" t="s">
        <v>1192</v>
      </c>
      <c r="XP75" s="13" t="s">
        <v>1192</v>
      </c>
      <c r="XQ75" s="13" t="s">
        <v>1192</v>
      </c>
      <c r="XR75" s="13" t="s">
        <v>1192</v>
      </c>
      <c r="XS75" s="13"/>
      <c r="XT75" s="13"/>
      <c r="XU75" s="13"/>
      <c r="XV75" s="13"/>
      <c r="XW75" s="13"/>
      <c r="XX75" s="13"/>
      <c r="XY75" s="13" t="s">
        <v>1192</v>
      </c>
      <c r="XZ75" s="13" t="s">
        <v>1192</v>
      </c>
      <c r="YA75" s="10" t="str">
        <f t="shared" ca="1" si="121"/>
        <v/>
      </c>
      <c r="YB75" s="22"/>
      <c r="YC75" s="37"/>
      <c r="YD75" s="37"/>
      <c r="YE75" s="24"/>
      <c r="YF75" s="88"/>
      <c r="YG75" s="101"/>
      <c r="YH75" s="10" t="str" cm="1">
        <f t="array" aca="1" ref="YH75" ca="1">IF(INDIRECT(ADDRESS(ROW(),COLUMN()-6))="","X",IF(INDIRECT(ADDRESS(ROW(),COLUMN()-5))="",0,"OK"))</f>
        <v>X</v>
      </c>
      <c r="YI75" s="29" t="str">
        <f ca="1">IF(YJ75="","",SUM(1+MAXA(YI$1:YI74)))</f>
        <v/>
      </c>
      <c r="YJ75" s="8" t="str" cm="1">
        <f t="array" aca="1" ref="YJ75" ca="1">IF(YH75=0,INDIRECT(ADDRESS(ROW(),COLUMN()-8)),"")</f>
        <v/>
      </c>
      <c r="YK75" s="33" t="s">
        <v>1192</v>
      </c>
      <c r="YL75" s="10" t="str">
        <f t="shared" si="92"/>
        <v>$YB$75</v>
      </c>
      <c r="YM75" s="29" t="str">
        <f ca="1">IF(YN75="","",SUM(1+MAXA(YM$1:YM74)))</f>
        <v/>
      </c>
      <c r="YN75" s="8" t="str" cm="1">
        <f t="array" aca="1" ref="YN75" ca="1">IF(ISNUMBER(SEARCH(YN$1,INDEX(INDIRECT(YO$1),ROW(YL75),1)))=TRUE,INDIRECT(YL75),"")</f>
        <v/>
      </c>
      <c r="YO75" s="13" t="s">
        <v>1192</v>
      </c>
      <c r="YP75" s="13" t="s">
        <v>1192</v>
      </c>
      <c r="YQ75" s="13" t="s">
        <v>1192</v>
      </c>
      <c r="YR75" s="13" t="s">
        <v>1192</v>
      </c>
      <c r="YS75" s="13"/>
      <c r="YT75" s="13"/>
      <c r="YU75" s="13"/>
      <c r="YV75" s="13"/>
      <c r="YW75" s="13"/>
      <c r="YX75" s="13"/>
      <c r="YY75" s="13" t="s">
        <v>1192</v>
      </c>
      <c r="YZ75" s="13" t="s">
        <v>1192</v>
      </c>
      <c r="ZA75" s="10" t="str">
        <f t="shared" ca="1" si="122"/>
        <v/>
      </c>
      <c r="ZB75" s="16"/>
      <c r="ZC75" s="17" t="s">
        <v>2485</v>
      </c>
      <c r="ZD75" s="51"/>
      <c r="ZE75" s="19"/>
      <c r="ZF75" s="19"/>
      <c r="ZG75" s="79" t="s">
        <v>3229</v>
      </c>
      <c r="ZH75" s="10" t="str" cm="1">
        <f t="array" aca="1" ref="ZH75" ca="1">IF(INDIRECT(ADDRESS(ROW(),COLUMN()-6))="","X",IF(INDIRECT(ADDRESS(ROW(),COLUMN()-5))="",0,"OK"))</f>
        <v>X</v>
      </c>
      <c r="ZI75" s="29" t="str">
        <f ca="1">IF(ZJ75="","",SUM(1+MAXA(ZI$1:ZI74)))</f>
        <v/>
      </c>
      <c r="ZJ75" s="8" t="str" cm="1">
        <f t="array" aca="1" ref="ZJ75" ca="1">IF(ZH75=0,INDIRECT(ADDRESS(ROW(),COLUMN()-8)),"")</f>
        <v/>
      </c>
      <c r="ZK75" s="33" t="s">
        <v>1192</v>
      </c>
      <c r="ZL75" s="10" t="str">
        <f t="shared" si="93"/>
        <v>$ZB$75</v>
      </c>
      <c r="ZM75" s="29" t="str">
        <f ca="1">IF(ZN75="","",SUM(1+MAXA(ZM$1:ZM74)))</f>
        <v/>
      </c>
      <c r="ZN75" s="8" t="str" cm="1">
        <f t="array" aca="1" ref="ZN75" ca="1">IF(ISNUMBER(SEARCH(ZN$1,INDEX(INDIRECT(ZO$1),ROW(ZL75),1)))=TRUE,INDIRECT(ZL75),"")</f>
        <v/>
      </c>
      <c r="ZO75" s="13" t="s">
        <v>1192</v>
      </c>
      <c r="ZP75" s="13" t="s">
        <v>1192</v>
      </c>
      <c r="ZQ75" s="13" t="s">
        <v>1192</v>
      </c>
      <c r="ZR75" s="13" t="s">
        <v>1192</v>
      </c>
      <c r="ZS75" s="13"/>
      <c r="ZT75" s="13"/>
      <c r="ZU75" s="13"/>
      <c r="ZV75" s="13"/>
      <c r="ZW75" s="13"/>
      <c r="ZX75" s="13"/>
      <c r="ZY75" s="13"/>
      <c r="ZZ75" s="13" t="s">
        <v>1192</v>
      </c>
      <c r="AAA75" s="10" t="str">
        <f t="shared" ca="1" si="123"/>
        <v/>
      </c>
      <c r="AAB75" s="22" t="s">
        <v>2648</v>
      </c>
      <c r="AAC75" s="6" t="s">
        <v>4032</v>
      </c>
      <c r="AAD75" s="37" t="s">
        <v>4031</v>
      </c>
      <c r="AAE75" s="27" t="str" cm="1">
        <f t="array" aca="1" ref="AAE75" ca="1">CONCATENATE($A$37,INDIRECT(ADDRESS(ROW(),COLUMN()-2)),"%20",INDIRECT(ADDRESS(ROW(),COLUMN()-1)),$A$39,INDIRECT(ADDRESS(ROW(),COLUMN()-2)),"%20",INDIRECT(ADDRESS(ROW(),COLUMN()-1)))</f>
        <v>https://maps.yandex.ru/?ll=38.230763%2035.146530&amp;z=16&amp;text=38.230763%2035.146530</v>
      </c>
      <c r="AAF75" s="87" t="str" cm="1">
        <f t="array" aca="1" ref="AAF75" ca="1">CONCATENATE($A$40,INDIRECT(ADDRESS(ROW(),COLUMN()-3)),"%2C",INDIRECT(ADDRESS(ROW(),COLUMN()-2)))</f>
        <v>https://maps.google.com/maps?q=38.230763%2C35.146530</v>
      </c>
      <c r="AAG75" s="79" t="s">
        <v>3229</v>
      </c>
      <c r="AAH75" s="10" t="str" cm="1">
        <f t="array" aca="1" ref="AAH75" ca="1">IF(INDIRECT(ADDRESS(ROW(),COLUMN()-6))="","X",IF(INDIRECT(ADDRESS(ROW(),COLUMN()-5))="",0,"OK"))</f>
        <v>OK</v>
      </c>
      <c r="AAI75" s="29" t="str">
        <f ca="1">IF(AAJ75="","",SUM(1+MAXA(AAI$1:AAI74)))</f>
        <v/>
      </c>
      <c r="AAJ75" s="8" t="str" cm="1">
        <f t="array" aca="1" ref="AAJ75" ca="1">IF(AAH75=0,INDIRECT(ADDRESS(ROW(),COLUMN()-8)),"")</f>
        <v/>
      </c>
      <c r="AAK75" s="33" t="s">
        <v>1192</v>
      </c>
      <c r="AAL75" s="10" t="str">
        <f t="shared" si="94"/>
        <v>$AAB$75</v>
      </c>
      <c r="AAM75" s="29" t="str">
        <f ca="1">IF(AAN75="","",SUM(1+MAXA(AAM$1:AAM74)))</f>
        <v/>
      </c>
      <c r="AAN75" s="8" t="str" cm="1">
        <f t="array" aca="1" ref="AAN75" ca="1">IF(ISNUMBER(SEARCH(AAN$1,INDEX(INDIRECT(AAO$1),ROW(AAL75),1)))=TRUE,INDIRECT(AAL75),"")</f>
        <v/>
      </c>
      <c r="AAO75" s="13" t="s">
        <v>1192</v>
      </c>
      <c r="AAP75" s="13" t="s">
        <v>1192</v>
      </c>
      <c r="AAQ75" s="13" t="s">
        <v>1192</v>
      </c>
      <c r="AAR75" s="13" t="s">
        <v>1192</v>
      </c>
      <c r="AAS75" s="13" t="s">
        <v>1192</v>
      </c>
      <c r="AAT75" s="13"/>
      <c r="AAU75" s="13"/>
      <c r="AAV75" s="13"/>
      <c r="AAW75" s="13"/>
      <c r="AAX75" s="13"/>
      <c r="AAY75" s="13"/>
      <c r="AAZ75" s="13" t="s">
        <v>1192</v>
      </c>
      <c r="ABA75" s="10" t="str">
        <f t="shared" ca="1" si="124"/>
        <v/>
      </c>
      <c r="ABB75" s="22" t="s">
        <v>3090</v>
      </c>
      <c r="ABC75" s="6" t="s">
        <v>2782</v>
      </c>
      <c r="ABD75" s="37" t="s">
        <v>2783</v>
      </c>
      <c r="ABE75" s="27" t="str" cm="1">
        <f t="array" aca="1" ref="ABE75" ca="1">CONCATENATE($A$37,INDIRECT(ADDRESS(ROW(),COLUMN()-2)),"%20",INDIRECT(ADDRESS(ROW(),COLUMN()-1)),$A$39,INDIRECT(ADDRESS(ROW(),COLUMN()-2)),"%20",INDIRECT(ADDRESS(ROW(),COLUMN()-1)))</f>
        <v>https://maps.yandex.ru/?ll=38.722116%2035.544573&amp;z=16&amp;text=38.722116%2035.544573</v>
      </c>
      <c r="ABF75" s="87" t="str" cm="1">
        <f t="array" aca="1" ref="ABF75" ca="1">CONCATENATE($A$40,INDIRECT(ADDRESS(ROW(),COLUMN()-3)),"%2C",INDIRECT(ADDRESS(ROW(),COLUMN()-2)))</f>
        <v>https://maps.google.com/maps?q=38.722116%2C35.544573</v>
      </c>
      <c r="ABG75" s="79" t="s">
        <v>3229</v>
      </c>
      <c r="ABH75" s="10" t="str" cm="1">
        <f t="array" aca="1" ref="ABH75" ca="1">IF(INDIRECT(ADDRESS(ROW(),COLUMN()-6))="","X",IF(INDIRECT(ADDRESS(ROW(),COLUMN()-5))="",0,"OK"))</f>
        <v>OK</v>
      </c>
      <c r="ABI75" s="29" t="str">
        <f ca="1">IF(ABJ75="","",SUM(1+MAXA(ABI$1:ABI74)))</f>
        <v/>
      </c>
      <c r="ABJ75" s="8" t="str" cm="1">
        <f t="array" aca="1" ref="ABJ75" ca="1">IF(ABH75=0,INDIRECT(ADDRESS(ROW(),COLUMN()-8)),"")</f>
        <v/>
      </c>
      <c r="ABK75" s="33" t="s">
        <v>1192</v>
      </c>
      <c r="ABL75" s="10" t="str">
        <f t="shared" si="95"/>
        <v>$ABB$75</v>
      </c>
      <c r="ABM75" s="29" t="str">
        <f ca="1">IF(ABN75="","",SUM(1+MAXA(ABM$1:ABM74)))</f>
        <v/>
      </c>
      <c r="ABN75" s="8" t="str" cm="1">
        <f t="array" aca="1" ref="ABN75" ca="1">IF(ISNUMBER(SEARCH(ABN$1,INDEX(INDIRECT(ABO$1),ROW(ABL75),1)))=TRUE,INDIRECT(ABL75),"")</f>
        <v/>
      </c>
      <c r="ABO75" s="13" t="s">
        <v>1192</v>
      </c>
      <c r="ABP75" s="13" t="s">
        <v>1192</v>
      </c>
      <c r="ABQ75" s="13" t="s">
        <v>1192</v>
      </c>
      <c r="ABR75" s="13"/>
      <c r="ABS75" s="13"/>
      <c r="ABT75" s="13"/>
      <c r="ABU75" s="13"/>
      <c r="ABV75" s="13"/>
      <c r="ABW75" s="13"/>
      <c r="ABX75" s="13"/>
      <c r="ABY75" s="13"/>
      <c r="ABZ75" s="13" t="s">
        <v>1192</v>
      </c>
      <c r="ACA75" s="10" t="str">
        <f t="shared" ca="1" si="125"/>
        <v/>
      </c>
      <c r="ACB75" s="22"/>
      <c r="ACC75" s="6"/>
      <c r="ACD75" s="37"/>
      <c r="ACE75" s="24"/>
      <c r="ACF75" s="88"/>
      <c r="ACG75" s="101"/>
      <c r="ACH75" s="10" t="str" cm="1">
        <f t="array" aca="1" ref="ACH75" ca="1">IF(INDIRECT(ADDRESS(ROW(),COLUMN()-6))="","X",IF(INDIRECT(ADDRESS(ROW(),COLUMN()-5))="",0,"OK"))</f>
        <v>X</v>
      </c>
      <c r="ACI75" s="29" t="str">
        <f ca="1">IF(ACJ75="","",SUM(1+MAXA(ACI$1:ACI74)))</f>
        <v/>
      </c>
      <c r="ACJ75" s="8" t="str" cm="1">
        <f t="array" aca="1" ref="ACJ75" ca="1">IF(ACH75=0,INDIRECT(ADDRESS(ROW(),COLUMN()-8)),"")</f>
        <v/>
      </c>
      <c r="ACK75" s="33" t="s">
        <v>1192</v>
      </c>
      <c r="ACL75" s="10" t="str">
        <f t="shared" si="96"/>
        <v>$ACB$75</v>
      </c>
      <c r="ACM75" s="29" t="str">
        <f ca="1">IF(ACN75="","",SUM(1+MAXA(ACM$1:ACM74)))</f>
        <v/>
      </c>
      <c r="ACN75" s="8" t="str" cm="1">
        <f t="array" aca="1" ref="ACN75" ca="1">IF(ISNUMBER(SEARCH(ACN$1,INDEX(INDIRECT(ACO$1),ROW(ACL75),1)))=TRUE,INDIRECT(ACL75),"")</f>
        <v/>
      </c>
      <c r="ACO75" s="13" t="s">
        <v>1192</v>
      </c>
      <c r="ACP75" s="13" t="s">
        <v>1192</v>
      </c>
      <c r="ACQ75" s="13" t="s">
        <v>1192</v>
      </c>
      <c r="ACR75" s="13"/>
      <c r="ACS75" s="13"/>
      <c r="ACT75" s="13"/>
      <c r="ACU75" s="13"/>
      <c r="ACV75" s="13"/>
      <c r="ACW75" s="13"/>
      <c r="ACX75" s="13"/>
      <c r="ACY75" s="13"/>
      <c r="ACZ75" s="13" t="s">
        <v>1192</v>
      </c>
      <c r="ADA75" s="10" t="str">
        <f t="shared" ca="1" si="126"/>
        <v/>
      </c>
      <c r="ADB75" s="22"/>
      <c r="ADC75" s="6"/>
      <c r="ADD75" s="37"/>
      <c r="ADE75" s="15"/>
      <c r="ADF75" s="15"/>
      <c r="ADG75" s="92"/>
      <c r="ADH75" s="10" t="str" cm="1">
        <f t="array" aca="1" ref="ADH75" ca="1">IF(INDIRECT(ADDRESS(ROW(),COLUMN()-6))="","X",IF(INDIRECT(ADDRESS(ROW(),COLUMN()-5))="",0,"OK"))</f>
        <v>X</v>
      </c>
      <c r="ADI75" s="29" t="str">
        <f ca="1">IF(ADJ75="","",SUM(1+MAXA(ADI$1:ADI74)))</f>
        <v/>
      </c>
      <c r="ADJ75" s="8" t="str" cm="1">
        <f t="array" aca="1" ref="ADJ75" ca="1">IF(ADH75=0,INDIRECT(ADDRESS(ROW(),COLUMN()-8)),"")</f>
        <v/>
      </c>
      <c r="ADK75" s="33" t="s">
        <v>1192</v>
      </c>
      <c r="ADL75" s="10" t="str">
        <f t="shared" si="97"/>
        <v>$ADB$75</v>
      </c>
      <c r="ADM75" s="29" t="str">
        <f ca="1">IF(ADN75="","",SUM(1+MAXA(ADM$1:ADM74)))</f>
        <v/>
      </c>
      <c r="ADN75" s="8" t="str" cm="1">
        <f t="array" aca="1" ref="ADN75" ca="1">IF(ISNUMBER(SEARCH(ADN$1,INDEX(INDIRECT(ADO$1),ROW(ADL75),1)))=TRUE,INDIRECT(ADL75),"")</f>
        <v/>
      </c>
      <c r="ADO75" s="13" t="s">
        <v>1192</v>
      </c>
      <c r="ADP75" s="13" t="s">
        <v>1192</v>
      </c>
      <c r="ADQ75" s="13" t="s">
        <v>1192</v>
      </c>
      <c r="ADR75" s="13" t="s">
        <v>1192</v>
      </c>
      <c r="ADS75" s="13" t="s">
        <v>1192</v>
      </c>
      <c r="ADT75" s="13"/>
      <c r="ADU75" s="13"/>
      <c r="ADV75" s="13"/>
      <c r="ADW75" s="13"/>
      <c r="ADX75" s="13"/>
      <c r="ADY75" s="13"/>
      <c r="ADZ75" s="13" t="s">
        <v>1192</v>
      </c>
      <c r="AEA75" s="10" t="str">
        <f t="shared" ca="1" si="127"/>
        <v/>
      </c>
      <c r="AEB75" s="22"/>
      <c r="AEC75" s="37"/>
      <c r="AED75" s="37"/>
      <c r="AEE75" s="24"/>
      <c r="AEF75" s="24"/>
      <c r="AEG75" s="79"/>
      <c r="AEH75" s="10" t="str" cm="1">
        <f t="array" aca="1" ref="AEH75" ca="1">IF(INDIRECT(ADDRESS(ROW(),COLUMN()-6))="","X",IF(INDIRECT(ADDRESS(ROW(),COLUMN()-5))="",0,"OK"))</f>
        <v>X</v>
      </c>
      <c r="AEI75" s="29" t="str">
        <f ca="1">IF(AEJ75="","",SUM(1+MAXA(AEI$1:AEI74)))</f>
        <v/>
      </c>
      <c r="AEJ75" s="8" t="str" cm="1">
        <f t="array" aca="1" ref="AEJ75" ca="1">IF(AEH75=0,INDIRECT(ADDRESS(ROW(),COLUMN()-8)),"")</f>
        <v/>
      </c>
      <c r="AEK75" s="33" t="s">
        <v>1192</v>
      </c>
      <c r="AEL75" s="10" t="str">
        <f t="shared" si="98"/>
        <v>$AEB$75</v>
      </c>
      <c r="AEM75" s="29" t="str">
        <f ca="1">IF(AEN75="","",SUM(1+MAXA(AEM$1:AEM74)))</f>
        <v/>
      </c>
      <c r="AEN75" s="8" t="str" cm="1">
        <f t="array" aca="1" ref="AEN75" ca="1">IF(ISNUMBER(SEARCH(AEN$1,INDEX(INDIRECT(AEO$1),ROW(AEL75),1)))=TRUE,INDIRECT(AEL75),"")</f>
        <v/>
      </c>
      <c r="AEO75" s="13" t="s">
        <v>1192</v>
      </c>
      <c r="AEP75" s="13" t="s">
        <v>1192</v>
      </c>
      <c r="AEQ75" s="13" t="s">
        <v>1192</v>
      </c>
      <c r="AER75" s="13" t="s">
        <v>1192</v>
      </c>
      <c r="AES75" s="13" t="s">
        <v>1192</v>
      </c>
      <c r="AET75" s="13" t="s">
        <v>1192</v>
      </c>
      <c r="AEU75" s="13" t="s">
        <v>1192</v>
      </c>
      <c r="AEV75" s="13" t="s">
        <v>1192</v>
      </c>
    </row>
    <row r="76" spans="2:828" s="4" customFormat="1" ht="24.75" customHeight="1" x14ac:dyDescent="0.2">
      <c r="B76" s="10" t="str">
        <f t="shared" ca="1" si="67"/>
        <v/>
      </c>
      <c r="C76" s="8"/>
      <c r="D76" s="10"/>
      <c r="E76" s="10"/>
      <c r="G76" s="81"/>
      <c r="H76" s="94"/>
      <c r="I76" s="10" t="str" cm="1">
        <f t="array" aca="1" ref="I76" ca="1">IF(INDIRECT(ADDRESS(ROW(),COLUMN()-6))="","X",IF(INDIRECT(ADDRESS(ROW(),COLUMN()-5))="",0,"OK"))</f>
        <v>X</v>
      </c>
      <c r="J76" s="29" t="str">
        <f ca="1">IF(K76="","",SUM(1+MAXA(J$1:J75)))</f>
        <v/>
      </c>
      <c r="K76" s="8" t="str" cm="1">
        <f t="array" aca="1" ref="K76" ca="1">IF(I76=0,INDIRECT(ADDRESS(ROW(),COLUMN()-8)),"")</f>
        <v/>
      </c>
      <c r="L76" s="31"/>
      <c r="M76" s="10" t="str">
        <f t="shared" si="68"/>
        <v>$C$76</v>
      </c>
      <c r="N76" s="29" t="str">
        <f ca="1">IF(O76="","",SUM(1+MAXA(N$1:N75)))</f>
        <v/>
      </c>
      <c r="O76" s="8" t="str" cm="1">
        <f t="array" aca="1" ref="O76" ca="1">IF(ISNUMBER(SEARCH(O$1,INDEX(INDIRECT($P$1),ROW(M76),1)))=TRUE,INDIRECT(M76),"")</f>
        <v/>
      </c>
      <c r="P76" s="13" t="s">
        <v>1192</v>
      </c>
      <c r="Q76" s="13" t="s">
        <v>1192</v>
      </c>
      <c r="R76" s="13"/>
      <c r="S76" s="13"/>
      <c r="T76" s="13"/>
      <c r="U76" s="13"/>
      <c r="V76" s="13"/>
      <c r="W76" s="13"/>
      <c r="X76" s="13"/>
      <c r="Y76" s="13" t="s">
        <v>1192</v>
      </c>
      <c r="Z76" s="13" t="s">
        <v>1192</v>
      </c>
      <c r="AA76" s="10" t="str">
        <f t="shared" ca="1" si="128"/>
        <v/>
      </c>
      <c r="AB76" s="8"/>
      <c r="AC76" s="10"/>
      <c r="AD76" s="10"/>
      <c r="AF76" s="81"/>
      <c r="AG76" s="81"/>
      <c r="AH76" s="10" t="str" cm="1">
        <f t="array" aca="1" ref="AH76" ca="1">IF(INDIRECT(ADDRESS(ROW(),COLUMN()-6))="","X",IF(INDIRECT(ADDRESS(ROW(),COLUMN()-5))="",0,"OK"))</f>
        <v>X</v>
      </c>
      <c r="AI76" s="29" t="str">
        <f ca="1">IF(AJ76="","",SUM(1+MAXA(AI$1:AI75)))</f>
        <v/>
      </c>
      <c r="AJ76" s="8" t="str" cm="1">
        <f t="array" aca="1" ref="AJ76" ca="1">IF(AH76=0,INDIRECT(ADDRESS(ROW(),COLUMN()-8)),"")</f>
        <v/>
      </c>
      <c r="AK76" s="31"/>
      <c r="AL76" s="10" t="str">
        <f t="shared" si="69"/>
        <v>$AB$76</v>
      </c>
      <c r="AM76" s="29" t="str">
        <f ca="1">IF(AN76="","",SUM(1+MAXA(AM$1:AM75)))</f>
        <v/>
      </c>
      <c r="AN76" s="8" t="str" cm="1">
        <f t="array" aca="1" ref="AN76" ca="1">IF(ISNUMBER(SEARCH(AN$1,INDEX(INDIRECT($AO$1),ROW(AL76),1)))=TRUE,INDIRECT(AL76),"")</f>
        <v/>
      </c>
      <c r="AO76" s="13" t="s">
        <v>1192</v>
      </c>
      <c r="AP76" s="13" t="s">
        <v>1192</v>
      </c>
      <c r="AQ76" s="13" t="s">
        <v>1192</v>
      </c>
      <c r="AR76" s="13"/>
      <c r="AS76" s="13"/>
      <c r="AT76" s="13"/>
      <c r="AU76" s="13"/>
      <c r="AV76" s="13"/>
      <c r="AW76" s="13"/>
      <c r="AX76" s="13" t="s">
        <v>1192</v>
      </c>
      <c r="AY76" s="13" t="s">
        <v>1192</v>
      </c>
      <c r="AZ76" s="13" t="s">
        <v>1192</v>
      </c>
      <c r="BA76" s="10" t="str">
        <f t="shared" ca="1" si="99"/>
        <v/>
      </c>
      <c r="BB76" s="8" t="s">
        <v>4258</v>
      </c>
      <c r="BC76" s="3" t="s">
        <v>4262</v>
      </c>
      <c r="BD76" s="3" t="s">
        <v>4261</v>
      </c>
      <c r="BE76" s="27" t="str" cm="1">
        <f t="array" aca="1" ref="BE76" ca="1">CONCATENATE($A$37,INDIRECT(ADDRESS(ROW(),COLUMN()-2)),"%20",INDIRECT(ADDRESS(ROW(),COLUMN()-1)),$A$39,INDIRECT(ADDRESS(ROW(),COLUMN()-2)),"%20",INDIRECT(ADDRESS(ROW(),COLUMN()-1)))</f>
        <v>https://maps.yandex.ru/?ll=38.686589%2035.472107&amp;z=16&amp;text=38.686589%2035.472107</v>
      </c>
      <c r="BF76" s="87" t="str" cm="1">
        <f t="array" aca="1" ref="BF76" ca="1">CONCATENATE($A$40,INDIRECT(ADDRESS(ROW(),COLUMN()-3)),"%2C",INDIRECT(ADDRESS(ROW(),COLUMN()-2)))</f>
        <v>https://maps.google.com/maps?q=38.686589%2C35.472107</v>
      </c>
      <c r="BG76" s="92" t="s">
        <v>3229</v>
      </c>
      <c r="BH76" s="10" t="str" cm="1">
        <f t="array" aca="1" ref="BH76" ca="1">IF(INDIRECT(ADDRESS(ROW(),COLUMN()-6))="","X",IF(INDIRECT(ADDRESS(ROW(),COLUMN()-5))="",0,"OK"))</f>
        <v>OK</v>
      </c>
      <c r="BI76" s="29" t="str">
        <f ca="1">IF(BJ76="","",SUM(1+MAXA(BI$1:BI75)))</f>
        <v/>
      </c>
      <c r="BJ76" s="8" t="str" cm="1">
        <f t="array" aca="1" ref="BJ76" ca="1">IF(BH76=0,INDIRECT(ADDRESS(ROW(),COLUMN()-8)),"")</f>
        <v/>
      </c>
      <c r="BK76" s="31"/>
      <c r="BL76" s="10" t="str">
        <f t="shared" si="70"/>
        <v>$BB$76</v>
      </c>
      <c r="BM76" s="29" t="str">
        <f ca="1">IF(BN76="","",SUM(1+MAXA(BM$1:BM75)))</f>
        <v/>
      </c>
      <c r="BN76" s="8" t="str" cm="1">
        <f t="array" aca="1" ref="BN76" ca="1">IF(ISNUMBER(SEARCH(BN$1,INDEX(INDIRECT(BO$1),ROW(BL76),1)))=TRUE,INDIRECT(BL76),"")</f>
        <v/>
      </c>
      <c r="BO76" s="13" t="s">
        <v>1192</v>
      </c>
      <c r="BP76" s="13" t="s">
        <v>1192</v>
      </c>
      <c r="BQ76" s="13" t="s">
        <v>1192</v>
      </c>
      <c r="BR76" s="13"/>
      <c r="BS76" s="13"/>
      <c r="BT76" s="13"/>
      <c r="BU76" s="13"/>
      <c r="BV76" s="13"/>
      <c r="BW76" s="13" t="s">
        <v>1192</v>
      </c>
      <c r="BX76" s="13" t="s">
        <v>1192</v>
      </c>
      <c r="BY76" s="13"/>
      <c r="BZ76" s="13"/>
      <c r="CA76" s="10" t="str">
        <f t="shared" ca="1" si="100"/>
        <v/>
      </c>
      <c r="CB76" s="8" t="s">
        <v>927</v>
      </c>
      <c r="CC76" s="10" t="s">
        <v>928</v>
      </c>
      <c r="CD76" s="10" t="s">
        <v>929</v>
      </c>
      <c r="CE76" s="27" t="str" cm="1">
        <f t="array" aca="1" ref="CE76" ca="1">CONCATENATE($A$37,INDIRECT(ADDRESS(ROW(),COLUMN()-2)),"%20",INDIRECT(ADDRESS(ROW(),COLUMN()-1)),$A$39,INDIRECT(ADDRESS(ROW(),COLUMN()-2)),"%20",INDIRECT(ADDRESS(ROW(),COLUMN()-1)))</f>
        <v>https://maps.yandex.ru/?ll=38.723792%2035.435493&amp;z=16&amp;text=38.723792%2035.435493</v>
      </c>
      <c r="CF76" s="87" t="str" cm="1">
        <f t="array" aca="1" ref="CF76" ca="1">CONCATENATE($A$40,INDIRECT(ADDRESS(ROW(),COLUMN()-3)),"%2C",INDIRECT(ADDRESS(ROW(),COLUMN()-2)))</f>
        <v>https://maps.google.com/maps?q=38.723792%2C35.435493</v>
      </c>
      <c r="CG76" s="92" t="s">
        <v>3229</v>
      </c>
      <c r="CH76" s="10" t="str" cm="1">
        <f t="array" aca="1" ref="CH76" ca="1">IF(INDIRECT(ADDRESS(ROW(),COLUMN()-6))="","X",IF(INDIRECT(ADDRESS(ROW(),COLUMN()-5))="",0,"OK"))</f>
        <v>OK</v>
      </c>
      <c r="CI76" s="29" t="str">
        <f ca="1">IF(CJ76="","",SUM(1+MAXA(CI$1:CI75)))</f>
        <v/>
      </c>
      <c r="CJ76" s="8" t="str" cm="1">
        <f t="array" aca="1" ref="CJ76" ca="1">IF(CH76=0,INDIRECT(ADDRESS(ROW(),COLUMN()-8)),"")</f>
        <v/>
      </c>
      <c r="CK76" s="31"/>
      <c r="CL76" s="10" t="str">
        <f t="shared" si="71"/>
        <v>$CB$76</v>
      </c>
      <c r="CM76" s="29" t="str">
        <f ca="1">IF(CN76="","",SUM(1+MAXA(CM$1:CM75)))</f>
        <v/>
      </c>
      <c r="CN76" s="8" t="str" cm="1">
        <f t="array" aca="1" ref="CN76" ca="1">IF(ISNUMBER(SEARCH(CN$1,INDEX(INDIRECT(CO$1),ROW(CL76),1)))=TRUE,INDIRECT(CL76),"")</f>
        <v/>
      </c>
      <c r="CO76" s="13" t="s">
        <v>1192</v>
      </c>
      <c r="CP76" s="13"/>
      <c r="CQ76" s="13"/>
      <c r="CR76" s="13"/>
      <c r="CS76" s="13"/>
      <c r="CT76" s="13"/>
      <c r="CU76" s="13"/>
      <c r="CV76" s="13"/>
      <c r="CW76" s="13"/>
      <c r="CX76" s="13"/>
      <c r="CY76" s="13"/>
      <c r="CZ76" s="13" t="s">
        <v>1192</v>
      </c>
      <c r="DA76" s="10" t="str">
        <f t="shared" ca="1" si="65"/>
        <v/>
      </c>
      <c r="DB76" s="8"/>
      <c r="DC76" s="10"/>
      <c r="DD76" s="10"/>
      <c r="DF76" s="81"/>
      <c r="DG76" s="96"/>
      <c r="DH76" s="10" t="str" cm="1">
        <f t="array" aca="1" ref="DH76" ca="1">IF(INDIRECT(ADDRESS(ROW(),COLUMN()-6))="","X",IF(INDIRECT(ADDRESS(ROW(),COLUMN()-5))="",0,"OK"))</f>
        <v>X</v>
      </c>
      <c r="DI76" s="29" t="str">
        <f ca="1">IF(DJ76="","",SUM(1+MAXA(DI$1:DI75)))</f>
        <v/>
      </c>
      <c r="DJ76" s="8" t="str" cm="1">
        <f t="array" aca="1" ref="DJ76" ca="1">IF(DH76=0,INDIRECT(ADDRESS(ROW(),COLUMN()-8)),"")</f>
        <v/>
      </c>
      <c r="DK76" s="31"/>
      <c r="DL76" s="10" t="str">
        <f t="shared" si="66"/>
        <v>$DB$76</v>
      </c>
      <c r="DM76" s="29" t="str">
        <f ca="1">IF(DN76="","",SUM(1+MAXA(DM$1:DM75)))</f>
        <v/>
      </c>
      <c r="DN76" s="8" t="str" cm="1">
        <f t="array" aca="1" ref="DN76" ca="1">IF(ISNUMBER(SEARCH(DN$1,INDEX(INDIRECT(DO$1),ROW(DL76),1)))=TRUE,INDIRECT(DL76),"")</f>
        <v/>
      </c>
      <c r="DO76" s="13" t="s">
        <v>1192</v>
      </c>
      <c r="DP76" s="13"/>
      <c r="DQ76" s="13"/>
      <c r="DR76" s="13"/>
      <c r="DS76" s="13"/>
      <c r="DT76" s="13"/>
      <c r="DU76" s="13"/>
      <c r="DV76" s="13"/>
      <c r="DW76" s="13"/>
      <c r="DX76" s="13"/>
      <c r="DY76" s="13"/>
      <c r="DZ76" s="13" t="s">
        <v>1192</v>
      </c>
      <c r="EA76" s="10" t="str">
        <f t="shared" ca="1" si="101"/>
        <v/>
      </c>
      <c r="EB76" s="22"/>
      <c r="EC76" s="14"/>
      <c r="ED76" s="14"/>
      <c r="EE76" s="15"/>
      <c r="EF76" s="15"/>
      <c r="EG76" s="92"/>
      <c r="EH76" s="10" t="str" cm="1">
        <f t="array" aca="1" ref="EH76" ca="1">IF(INDIRECT(ADDRESS(ROW(),COLUMN()-6))="","X",IF(INDIRECT(ADDRESS(ROW(),COLUMN()-5))="",0,"OK"))</f>
        <v>X</v>
      </c>
      <c r="EI76" s="29" t="str">
        <f ca="1">IF(EJ76="","",SUM(1+MAXA(EI$1:EI75)))</f>
        <v/>
      </c>
      <c r="EJ76" s="8" t="str" cm="1">
        <f t="array" aca="1" ref="EJ76" ca="1">IF(EH76=0,INDIRECT(ADDRESS(ROW(),COLUMN()-8)),"")</f>
        <v/>
      </c>
      <c r="EK76" s="31"/>
      <c r="EL76" s="10" t="str">
        <f t="shared" si="72"/>
        <v>$EB$76</v>
      </c>
      <c r="EM76" s="29" t="str">
        <f ca="1">IF(EN76="","",SUM(1+MAXA(EM$1:EM75)))</f>
        <v/>
      </c>
      <c r="EN76" s="8" t="str" cm="1">
        <f t="array" aca="1" ref="EN76" ca="1">IF(ISNUMBER(SEARCH(EN$1,INDEX(INDIRECT(EO$1),ROW(EL76),1)))=TRUE,INDIRECT(EL76),"")</f>
        <v/>
      </c>
      <c r="EO76" s="13" t="s">
        <v>1192</v>
      </c>
      <c r="EP76" s="13"/>
      <c r="EQ76" s="13"/>
      <c r="ER76" s="13"/>
      <c r="ES76" s="13"/>
      <c r="ET76" s="13"/>
      <c r="EU76" s="13"/>
      <c r="EV76" s="13"/>
      <c r="EW76" s="13"/>
      <c r="EX76" s="13"/>
      <c r="EY76" s="13"/>
      <c r="EZ76" s="13"/>
      <c r="FA76" s="10" t="str">
        <f t="shared" ca="1" si="102"/>
        <v/>
      </c>
      <c r="FB76" s="22" t="s">
        <v>969</v>
      </c>
      <c r="FC76" s="14" t="s">
        <v>970</v>
      </c>
      <c r="FD76" s="14" t="s">
        <v>971</v>
      </c>
      <c r="FE76" s="27" t="str" cm="1">
        <f t="array" aca="1" ref="FE76" ca="1">CONCATENATE($A$37,INDIRECT(ADDRESS(ROW(),COLUMN()-2)),"%20",INDIRECT(ADDRESS(ROW(),COLUMN()-1)),$A$39,INDIRECT(ADDRESS(ROW(),COLUMN()-2)),"%20",INDIRECT(ADDRESS(ROW(),COLUMN()-1)))</f>
        <v>https://maps.yandex.ru/?ll=38.73763%2035.592677&amp;z=16&amp;text=38.73763%2035.592677</v>
      </c>
      <c r="FF76" s="87" t="str" cm="1">
        <f t="array" aca="1" ref="FF76" ca="1">CONCATENATE($A$40,INDIRECT(ADDRESS(ROW(),COLUMN()-3)),"%2C",INDIRECT(ADDRESS(ROW(),COLUMN()-2)))</f>
        <v>https://maps.google.com/maps?q=38.73763%2C35.592677</v>
      </c>
      <c r="FG76" s="92" t="s">
        <v>3229</v>
      </c>
      <c r="FH76" s="10" t="str" cm="1">
        <f t="array" aca="1" ref="FH76" ca="1">IF(INDIRECT(ADDRESS(ROW(),COLUMN()-6))="","X",IF(INDIRECT(ADDRESS(ROW(),COLUMN()-5))="",0,"OK"))</f>
        <v>OK</v>
      </c>
      <c r="FI76" s="29" t="str">
        <f ca="1">IF(FJ76="","",SUM(1+MAXA(FI$1:FI75)))</f>
        <v/>
      </c>
      <c r="FJ76" s="8" t="str" cm="1">
        <f t="array" aca="1" ref="FJ76" ca="1">IF(FH76=0,INDIRECT(ADDRESS(ROW(),COLUMN()-8)),"")</f>
        <v/>
      </c>
      <c r="FK76" s="31"/>
      <c r="FL76" s="10" t="str">
        <f t="shared" si="73"/>
        <v>$FB$76</v>
      </c>
      <c r="FM76" s="29" t="str">
        <f ca="1">IF(FN76="","",SUM(1+MAXA(FM$1:FM75)))</f>
        <v/>
      </c>
      <c r="FN76" s="8" t="str" cm="1">
        <f t="array" aca="1" ref="FN76" ca="1">IF(ISNUMBER(SEARCH(FN$1,INDEX(INDIRECT(FO$1),ROW(FL76),1)))=TRUE,INDIRECT(FL76),"")</f>
        <v/>
      </c>
      <c r="FO76" s="13" t="s">
        <v>1192</v>
      </c>
      <c r="FP76" s="13" t="s">
        <v>1192</v>
      </c>
      <c r="FQ76" s="13" t="s">
        <v>1192</v>
      </c>
      <c r="FR76" s="13" t="s">
        <v>1192</v>
      </c>
      <c r="FS76" s="13" t="s">
        <v>1192</v>
      </c>
      <c r="FT76" s="13"/>
      <c r="FU76" s="13"/>
      <c r="FV76" s="13"/>
      <c r="FW76" s="13"/>
      <c r="FX76" s="13"/>
      <c r="FY76" s="13"/>
      <c r="FZ76" s="13"/>
      <c r="GA76" s="10" t="str">
        <f t="shared" ca="1" si="103"/>
        <v/>
      </c>
      <c r="GB76" s="22"/>
      <c r="GC76" s="14"/>
      <c r="GD76" s="14"/>
      <c r="GE76" s="24"/>
      <c r="GF76" s="88"/>
      <c r="GG76" s="115"/>
      <c r="GH76" s="10" t="str" cm="1">
        <f t="array" aca="1" ref="GH76" ca="1">IF(INDIRECT(ADDRESS(ROW(),COLUMN()-6))="","X",IF(INDIRECT(ADDRESS(ROW(),COLUMN()-5))="",0,"OK"))</f>
        <v>X</v>
      </c>
      <c r="GI76" s="29" t="str">
        <f ca="1">IF(GJ76="","",SUM(1+MAXA(GI$1:GI75)))</f>
        <v/>
      </c>
      <c r="GJ76" s="8" t="str" cm="1">
        <f t="array" aca="1" ref="GJ76" ca="1">IF(GH76=0,INDIRECT(ADDRESS(ROW(),COLUMN()-8)),"")</f>
        <v/>
      </c>
      <c r="GK76" s="31"/>
      <c r="GL76" s="10" t="str">
        <f t="shared" si="74"/>
        <v>$GB$76</v>
      </c>
      <c r="GM76" s="29" t="str">
        <f ca="1">IF(GN76="","",SUM(1+MAXA(GM$1:GM75)))</f>
        <v/>
      </c>
      <c r="GN76" s="8" t="str" cm="1">
        <f t="array" aca="1" ref="GN76" ca="1">IF(ISNUMBER(SEARCH(GN$1,INDEX(INDIRECT(GO$1),ROW(GL76),1)))=TRUE,INDIRECT(GL76),"")</f>
        <v/>
      </c>
      <c r="GO76" s="13" t="s">
        <v>1192</v>
      </c>
      <c r="GP76" s="13" t="s">
        <v>1192</v>
      </c>
      <c r="GQ76" s="13" t="s">
        <v>1192</v>
      </c>
      <c r="GR76" s="13" t="s">
        <v>1192</v>
      </c>
      <c r="GS76" s="13" t="s">
        <v>1192</v>
      </c>
      <c r="GT76" s="13"/>
      <c r="GU76" s="13"/>
      <c r="GV76" s="13"/>
      <c r="GW76" s="13"/>
      <c r="GX76" s="13"/>
      <c r="GY76" s="13"/>
      <c r="GZ76" s="13"/>
      <c r="HA76" s="10" t="str">
        <f t="shared" ca="1" si="104"/>
        <v/>
      </c>
      <c r="HB76" s="22"/>
      <c r="HC76" s="14"/>
      <c r="HD76" s="14"/>
      <c r="HE76" s="23"/>
      <c r="HF76" s="23"/>
      <c r="HG76" s="79"/>
      <c r="HH76" s="10" t="str" cm="1">
        <f t="array" aca="1" ref="HH76" ca="1">IF(INDIRECT(ADDRESS(ROW(),COLUMN()-6))="","X",IF(INDIRECT(ADDRESS(ROW(),COLUMN()-5))="",0,"OK"))</f>
        <v>X</v>
      </c>
      <c r="HI76" s="29" t="str">
        <f ca="1">IF(HJ76="","",SUM(1+MAXA(HI$1:HI75)))</f>
        <v/>
      </c>
      <c r="HJ76" s="8" t="str" cm="1">
        <f t="array" aca="1" ref="HJ76" ca="1">IF(HH76=0,INDIRECT(ADDRESS(ROW(),COLUMN()-8)),"")</f>
        <v/>
      </c>
      <c r="HK76" s="31"/>
      <c r="HL76" s="10" t="str">
        <f t="shared" si="75"/>
        <v>$HB$76</v>
      </c>
      <c r="HM76" s="29" t="str">
        <f ca="1">IF(HN76="","",SUM(1+MAXA(HM$1:HM75)))</f>
        <v/>
      </c>
      <c r="HN76" s="8" t="str" cm="1">
        <f t="array" aca="1" ref="HN76" ca="1">IF(ISNUMBER(SEARCH(HN$1,INDEX(INDIRECT(HO$1),ROW(HL76),1)))=TRUE,INDIRECT(HL76),"")</f>
        <v/>
      </c>
      <c r="HO76" s="13" t="s">
        <v>1192</v>
      </c>
      <c r="HP76" s="13" t="s">
        <v>1192</v>
      </c>
      <c r="HQ76" s="13" t="s">
        <v>1192</v>
      </c>
      <c r="HR76" s="13"/>
      <c r="HS76" s="13"/>
      <c r="HT76" s="13"/>
      <c r="HU76" s="13"/>
      <c r="HV76" s="13"/>
      <c r="HW76" s="13"/>
      <c r="HX76" s="13"/>
      <c r="HY76" s="13" t="s">
        <v>1192</v>
      </c>
      <c r="HZ76" s="13" t="s">
        <v>1192</v>
      </c>
      <c r="IA76" s="10" t="str">
        <f t="shared" ca="1" si="105"/>
        <v/>
      </c>
      <c r="IB76" s="22" t="s">
        <v>946</v>
      </c>
      <c r="IC76" s="14" t="s">
        <v>947</v>
      </c>
      <c r="ID76" s="14" t="s">
        <v>948</v>
      </c>
      <c r="IE76" s="27" t="str" cm="1">
        <f t="array" aca="1" ref="IE76" ca="1">CONCATENATE($A$37,INDIRECT(ADDRESS(ROW(),COLUMN()-2)),"%20",INDIRECT(ADDRESS(ROW(),COLUMN()-1)),$A$39,INDIRECT(ADDRESS(ROW(),COLUMN()-2)),"%20",INDIRECT(ADDRESS(ROW(),COLUMN()-1)))</f>
        <v>https://maps.yandex.ru/?ll=38.957462%2035.547140&amp;z=16&amp;text=38.957462%2035.547140</v>
      </c>
      <c r="IF76" s="87" t="str" cm="1">
        <f t="array" aca="1" ref="IF76" ca="1">CONCATENATE($A$40,INDIRECT(ADDRESS(ROW(),COLUMN()-3)),"%2C",INDIRECT(ADDRESS(ROW(),COLUMN()-2)))</f>
        <v>https://maps.google.com/maps?q=38.957462%2C35.547140</v>
      </c>
      <c r="IG76" s="79" t="s">
        <v>3988</v>
      </c>
      <c r="IH76" s="10" t="str" cm="1">
        <f t="array" aca="1" ref="IH76" ca="1">IF(INDIRECT(ADDRESS(ROW(),COLUMN()-6))="","X",IF(INDIRECT(ADDRESS(ROW(),COLUMN()-5))="",0,"OK"))</f>
        <v>OK</v>
      </c>
      <c r="II76" s="29" t="str">
        <f ca="1">IF(IJ76="","",SUM(1+MAXA(II$1:II75)))</f>
        <v/>
      </c>
      <c r="IJ76" s="8" t="str" cm="1">
        <f t="array" aca="1" ref="IJ76" ca="1">IF(IH76=0,INDIRECT(ADDRESS(ROW(),COLUMN()-8)),"")</f>
        <v/>
      </c>
      <c r="IK76" s="31"/>
      <c r="IL76" s="10" t="str">
        <f t="shared" si="76"/>
        <v>$IB$76</v>
      </c>
      <c r="IM76" s="29" t="str">
        <f ca="1">IF(IN76="","",SUM(1+MAXA(IM$1:IM75)))</f>
        <v/>
      </c>
      <c r="IN76" s="8" t="str" cm="1">
        <f t="array" aca="1" ref="IN76" ca="1">IF(ISNUMBER(SEARCH(IN$1,INDEX(INDIRECT(IO$1),ROW(IL76),1)))=TRUE,INDIRECT(IL76),"")</f>
        <v/>
      </c>
      <c r="IO76" s="13" t="s">
        <v>1192</v>
      </c>
      <c r="IP76" s="13" t="s">
        <v>1192</v>
      </c>
      <c r="IQ76" s="13" t="s">
        <v>1192</v>
      </c>
      <c r="IR76" s="13"/>
      <c r="IS76" s="13"/>
      <c r="IT76" s="13"/>
      <c r="IU76" s="13"/>
      <c r="IV76" s="13"/>
      <c r="IW76" s="13"/>
      <c r="IX76" s="13" t="s">
        <v>1192</v>
      </c>
      <c r="IY76" s="13" t="s">
        <v>1192</v>
      </c>
      <c r="IZ76" s="13" t="s">
        <v>1192</v>
      </c>
      <c r="JA76" s="10" t="str">
        <f t="shared" ca="1" si="106"/>
        <v/>
      </c>
      <c r="JB76" s="22"/>
      <c r="JC76" s="14"/>
      <c r="JD76" s="14"/>
      <c r="JE76" s="24"/>
      <c r="JF76" s="88"/>
      <c r="JG76" s="101"/>
      <c r="JH76" s="10" t="str" cm="1">
        <f t="array" aca="1" ref="JH76" ca="1">IF(INDIRECT(ADDRESS(ROW(),COLUMN()-6))="","X",IF(INDIRECT(ADDRESS(ROW(),COLUMN()-5))="",0,"OK"))</f>
        <v>X</v>
      </c>
      <c r="JI76" s="29" t="str">
        <f ca="1">IF(JJ76="","",SUM(1+MAXA(JI$1:JI75)))</f>
        <v/>
      </c>
      <c r="JJ76" s="8" t="str" cm="1">
        <f t="array" aca="1" ref="JJ76" ca="1">IF(JH76=0,INDIRECT(ADDRESS(ROW(),COLUMN()-8)),"")</f>
        <v/>
      </c>
      <c r="JK76" s="31"/>
      <c r="JL76" s="10" t="str">
        <f t="shared" si="77"/>
        <v>$JB$76</v>
      </c>
      <c r="JM76" s="29" t="str">
        <f ca="1">IF(JN76="","",SUM(1+MAXA(JM$1:JM75)))</f>
        <v/>
      </c>
      <c r="JN76" s="8" t="str" cm="1">
        <f t="array" aca="1" ref="JN76" ca="1">IF(ISNUMBER(SEARCH(JN$1,INDEX(INDIRECT(JO$1),ROW(JL76),1)))=TRUE,INDIRECT(JL76),"")</f>
        <v/>
      </c>
      <c r="JO76" s="13" t="s">
        <v>1192</v>
      </c>
      <c r="JP76" s="13" t="s">
        <v>1192</v>
      </c>
      <c r="JQ76" s="13" t="s">
        <v>1192</v>
      </c>
      <c r="JR76" s="13"/>
      <c r="JS76" s="13"/>
      <c r="JT76" s="13"/>
      <c r="JU76" s="13"/>
      <c r="JV76" s="13"/>
      <c r="JW76" s="13"/>
      <c r="JX76" s="13" t="s">
        <v>1192</v>
      </c>
      <c r="JY76" s="13" t="s">
        <v>1192</v>
      </c>
      <c r="JZ76" s="13" t="s">
        <v>1192</v>
      </c>
      <c r="KA76" s="10" t="str">
        <f t="shared" ca="1" si="107"/>
        <v/>
      </c>
      <c r="KB76" s="22" t="s">
        <v>949</v>
      </c>
      <c r="KC76" s="14" t="s">
        <v>950</v>
      </c>
      <c r="KD76" s="14" t="s">
        <v>951</v>
      </c>
      <c r="KE76" s="27" t="str" cm="1">
        <f t="array" aca="1" ref="KE76" ca="1">CONCATENATE($A$37,INDIRECT(ADDRESS(ROW(),COLUMN()-2)),"%20",INDIRECT(ADDRESS(ROW(),COLUMN()-1)),$A$39,INDIRECT(ADDRESS(ROW(),COLUMN()-2)),"%20",INDIRECT(ADDRESS(ROW(),COLUMN()-1)))</f>
        <v>https://maps.yandex.ru/?ll=38.555330%2035.705350&amp;z=16&amp;text=38.555330%2035.705350</v>
      </c>
      <c r="KF76" s="87" t="str" cm="1">
        <f t="array" aca="1" ref="KF76" ca="1">CONCATENATE($A$40,INDIRECT(ADDRESS(ROW(),COLUMN()-3)),"%2C",INDIRECT(ADDRESS(ROW(),COLUMN()-2)))</f>
        <v>https://maps.google.com/maps?q=38.555330%2C35.705350</v>
      </c>
      <c r="KG76" s="79" t="s">
        <v>3229</v>
      </c>
      <c r="KH76" s="10" t="str" cm="1">
        <f t="array" aca="1" ref="KH76" ca="1">IF(INDIRECT(ADDRESS(ROW(),COLUMN()-6))="","X",IF(INDIRECT(ADDRESS(ROW(),COLUMN()-5))="",0,"OK"))</f>
        <v>OK</v>
      </c>
      <c r="KI76" s="29" t="str">
        <f ca="1">IF(KJ76="","",SUM(1+MAXA(KI$1:KI75)))</f>
        <v/>
      </c>
      <c r="KJ76" s="8" t="str" cm="1">
        <f t="array" aca="1" ref="KJ76" ca="1">IF(KH76=0,INDIRECT(ADDRESS(ROW(),COLUMN()-8)),"")</f>
        <v/>
      </c>
      <c r="KK76" s="31"/>
      <c r="KL76" s="10" t="str">
        <f t="shared" si="78"/>
        <v>$KB$76</v>
      </c>
      <c r="KM76" s="29" t="str">
        <f ca="1">IF(KN76="","",SUM(1+MAXA(KM$1:KM75)))</f>
        <v/>
      </c>
      <c r="KN76" s="8" t="str" cm="1">
        <f t="array" aca="1" ref="KN76" ca="1">IF(ISNUMBER(SEARCH(KN$1,INDEX(INDIRECT(KO$1),ROW(KL76),1)))=TRUE,INDIRECT(KL76),"")</f>
        <v/>
      </c>
      <c r="KO76" s="13" t="s">
        <v>1192</v>
      </c>
      <c r="KP76" s="13" t="s">
        <v>1192</v>
      </c>
      <c r="KQ76" s="13" t="s">
        <v>1192</v>
      </c>
      <c r="KR76" s="13"/>
      <c r="KS76" s="13"/>
      <c r="KT76" s="13"/>
      <c r="KU76" s="13"/>
      <c r="KV76" s="13"/>
      <c r="KW76" s="13"/>
      <c r="KX76" s="13"/>
      <c r="KY76" s="13" t="s">
        <v>1192</v>
      </c>
      <c r="KZ76" s="13" t="s">
        <v>1192</v>
      </c>
      <c r="LA76" s="10" t="str">
        <f t="shared" ca="1" si="108"/>
        <v/>
      </c>
      <c r="LB76" s="8"/>
      <c r="LC76" s="10"/>
      <c r="LD76" s="10"/>
      <c r="LG76" s="79"/>
      <c r="LH76" s="10" t="str" cm="1">
        <f t="array" aca="1" ref="LH76" ca="1">IF(INDIRECT(ADDRESS(ROW(),COLUMN()-6))="","X",IF(INDIRECT(ADDRESS(ROW(),COLUMN()-5))="",0,"OK"))</f>
        <v>X</v>
      </c>
      <c r="LI76" s="29" t="str">
        <f ca="1">IF(LJ76="","",SUM(1+MAXA(LI$1:LI75)))</f>
        <v/>
      </c>
      <c r="LJ76" s="8" t="str" cm="1">
        <f t="array" aca="1" ref="LJ76" ca="1">IF(LH76=0,INDIRECT(ADDRESS(ROW(),COLUMN()-8)),"")</f>
        <v/>
      </c>
      <c r="LK76" s="31"/>
      <c r="LL76" s="10" t="str">
        <f t="shared" si="79"/>
        <v>$LB$76</v>
      </c>
      <c r="LM76" s="29" t="str">
        <f ca="1">IF(LN76="","",SUM(1+MAXA(LM$1:LM75)))</f>
        <v/>
      </c>
      <c r="LN76" s="8" t="str" cm="1">
        <f t="array" aca="1" ref="LN76" ca="1">IF(ISNUMBER(SEARCH(LN$1,INDEX(INDIRECT(LO$1),ROW(LL76),1)))=TRUE,INDIRECT(LL76),"")</f>
        <v/>
      </c>
      <c r="LO76" s="13" t="s">
        <v>1192</v>
      </c>
      <c r="LP76" s="13" t="s">
        <v>1192</v>
      </c>
      <c r="LQ76" s="13" t="s">
        <v>1192</v>
      </c>
      <c r="LR76" s="13" t="s">
        <v>1192</v>
      </c>
      <c r="LS76" s="13"/>
      <c r="LT76" s="13"/>
      <c r="LU76" s="13"/>
      <c r="LV76" s="13"/>
      <c r="LW76" s="13"/>
      <c r="LX76" s="13"/>
      <c r="LY76" s="13" t="s">
        <v>1192</v>
      </c>
      <c r="LZ76" s="13" t="s">
        <v>1192</v>
      </c>
      <c r="MA76" s="10" t="str">
        <f t="shared" ca="1" si="109"/>
        <v/>
      </c>
      <c r="MB76" s="16"/>
      <c r="MC76" s="17" t="s">
        <v>926</v>
      </c>
      <c r="MD76" s="18"/>
      <c r="ME76" s="17"/>
      <c r="MF76" s="17"/>
      <c r="MG76" s="79" t="s">
        <v>3229</v>
      </c>
      <c r="MH76" s="10" t="str" cm="1">
        <f t="array" aca="1" ref="MH76" ca="1">IF(INDIRECT(ADDRESS(ROW(),COLUMN()-6))="","X",IF(INDIRECT(ADDRESS(ROW(),COLUMN()-5))="",0,"OK"))</f>
        <v>X</v>
      </c>
      <c r="MI76" s="29" t="str">
        <f ca="1">IF(MJ76="","",SUM(1+MAXA(MI$1:MI75)))</f>
        <v/>
      </c>
      <c r="MJ76" s="8" t="str" cm="1">
        <f t="array" aca="1" ref="MJ76" ca="1">IF(MH76=0,INDIRECT(ADDRESS(ROW(),COLUMN()-8)),"")</f>
        <v/>
      </c>
      <c r="MK76" s="31"/>
      <c r="ML76" s="10" t="str">
        <f t="shared" si="80"/>
        <v>$MB$76</v>
      </c>
      <c r="MM76" s="29" t="str">
        <f ca="1">IF(MN76="","",SUM(1+MAXA(MM$1:MM75)))</f>
        <v/>
      </c>
      <c r="MN76" s="8" t="str" cm="1">
        <f t="array" aca="1" ref="MN76" ca="1">IF(ISNUMBER(SEARCH(MN$1,INDEX(INDIRECT(MO$1),ROW(ML76),1)))=TRUE,INDIRECT(ML76),"")</f>
        <v/>
      </c>
      <c r="MO76" s="13" t="s">
        <v>1192</v>
      </c>
      <c r="MP76" s="13" t="s">
        <v>1192</v>
      </c>
      <c r="MQ76" s="13" t="s">
        <v>1192</v>
      </c>
      <c r="MR76" s="13"/>
      <c r="MS76" s="13"/>
      <c r="MT76" s="13"/>
      <c r="MU76" s="13"/>
      <c r="MV76" s="13"/>
      <c r="MW76" s="13" t="s">
        <v>1192</v>
      </c>
      <c r="MX76" s="13"/>
      <c r="MY76" s="13" t="s">
        <v>1192</v>
      </c>
      <c r="MZ76" s="13" t="s">
        <v>1192</v>
      </c>
      <c r="NA76" s="10" t="str">
        <f t="shared" ca="1" si="110"/>
        <v/>
      </c>
      <c r="NB76" s="5"/>
      <c r="NC76" s="6"/>
      <c r="ND76" s="6"/>
      <c r="NE76" s="7"/>
      <c r="NF76" s="7"/>
      <c r="NG76" s="83"/>
      <c r="NH76" s="10" t="str" cm="1">
        <f t="array" aca="1" ref="NH76" ca="1">IF(INDIRECT(ADDRESS(ROW(),COLUMN()-6))="","X",IF(INDIRECT(ADDRESS(ROW(),COLUMN()-5))="",0,"OK"))</f>
        <v>X</v>
      </c>
      <c r="NI76" s="29" t="str">
        <f ca="1">IF(NJ76="","",SUM(1+MAXA(NI$1:NI75)))</f>
        <v/>
      </c>
      <c r="NJ76" s="8" t="str" cm="1">
        <f t="array" aca="1" ref="NJ76" ca="1">IF(NH76=0,INDIRECT(ADDRESS(ROW(),COLUMN()-8)),"")</f>
        <v/>
      </c>
      <c r="NK76" s="31"/>
      <c r="NL76" s="10" t="str">
        <f t="shared" si="81"/>
        <v>$NB$76</v>
      </c>
      <c r="NM76" s="29" t="str">
        <f ca="1">IF(NN76="","",SUM(1+MAXA(NM$1:NM75)))</f>
        <v/>
      </c>
      <c r="NN76" s="8" t="str" cm="1">
        <f t="array" aca="1" ref="NN76" ca="1">IF(ISNUMBER(SEARCH(NN$1,INDEX(INDIRECT(NO$1),ROW(NL76),1)))=TRUE,INDIRECT(NL76),"")</f>
        <v/>
      </c>
      <c r="NO76" s="13" t="s">
        <v>1192</v>
      </c>
      <c r="NP76" s="13" t="s">
        <v>1192</v>
      </c>
      <c r="NQ76" s="13" t="s">
        <v>1192</v>
      </c>
      <c r="NR76" s="13"/>
      <c r="NS76" s="13"/>
      <c r="NT76" s="13"/>
      <c r="NU76" s="13"/>
      <c r="NV76" s="13"/>
      <c r="NW76" s="13"/>
      <c r="NX76" s="13" t="s">
        <v>1192</v>
      </c>
      <c r="NY76" s="13" t="s">
        <v>1192</v>
      </c>
      <c r="NZ76" s="13"/>
      <c r="OA76" s="10" t="str">
        <f t="shared" ca="1" si="111"/>
        <v/>
      </c>
      <c r="OB76" s="8" t="s">
        <v>1362</v>
      </c>
      <c r="OC76" s="10" t="s">
        <v>1226</v>
      </c>
      <c r="OD76" s="10" t="s">
        <v>1227</v>
      </c>
      <c r="OE76" s="27" t="str" cm="1">
        <f t="array" aca="1" ref="OE76" ca="1">CONCATENATE($A$37,INDIRECT(ADDRESS(ROW(),COLUMN()-2)),"%20",INDIRECT(ADDRESS(ROW(),COLUMN()-1)),$A$39,INDIRECT(ADDRESS(ROW(),COLUMN()-2)),"%20",INDIRECT(ADDRESS(ROW(),COLUMN()-1)))</f>
        <v>https://maps.yandex.ru/?ll=38.386933%2035.570725&amp;z=16&amp;text=38.386933%2035.570725</v>
      </c>
      <c r="OF76" s="87" t="str" cm="1">
        <f t="array" aca="1" ref="OF76" ca="1">CONCATENATE($A$40,INDIRECT(ADDRESS(ROW(),COLUMN()-3)),"%2C",INDIRECT(ADDRESS(ROW(),COLUMN()-2)))</f>
        <v>https://maps.google.com/maps?q=38.386933%2C35.570725</v>
      </c>
      <c r="OG76" s="79" t="s">
        <v>3229</v>
      </c>
      <c r="OH76" s="10" t="str" cm="1">
        <f t="array" aca="1" ref="OH76" ca="1">IF(INDIRECT(ADDRESS(ROW(),COLUMN()-6))="","X",IF(INDIRECT(ADDRESS(ROW(),COLUMN()-5))="",0,"OK"))</f>
        <v>OK</v>
      </c>
      <c r="OI76" s="29" t="str">
        <f ca="1">IF(OJ76="","",SUM(1+MAXA(OI$1:OI75)))</f>
        <v/>
      </c>
      <c r="OJ76" s="8" t="str" cm="1">
        <f t="array" aca="1" ref="OJ76" ca="1">IF(OH76=0,INDIRECT(ADDRESS(ROW(),COLUMN()-8)),"")</f>
        <v/>
      </c>
      <c r="OK76" s="31"/>
      <c r="OL76" s="10" t="str">
        <f t="shared" si="82"/>
        <v>$OB$76</v>
      </c>
      <c r="OM76" s="29" t="str">
        <f ca="1">IF(ON76="","",SUM(1+MAXA(OM$1:OM75)))</f>
        <v/>
      </c>
      <c r="ON76" s="8" t="str" cm="1">
        <f t="array" aca="1" ref="ON76" ca="1">IF(ISNUMBER(SEARCH(ON$1,INDEX(INDIRECT(OO$1),ROW(OL76),1)))=TRUE,INDIRECT(OL76),"")</f>
        <v/>
      </c>
      <c r="OO76" s="13" t="s">
        <v>1192</v>
      </c>
      <c r="OP76" s="13"/>
      <c r="OQ76" s="13"/>
      <c r="OR76" s="13"/>
      <c r="OS76" s="13"/>
      <c r="OT76" s="13"/>
      <c r="OU76" s="13"/>
      <c r="OV76" s="13"/>
      <c r="OW76" s="13"/>
      <c r="OX76" s="13"/>
      <c r="OY76" s="13"/>
      <c r="OZ76" s="13" t="s">
        <v>1192</v>
      </c>
      <c r="PA76" s="10" t="str">
        <f t="shared" ca="1" si="112"/>
        <v/>
      </c>
      <c r="PB76" s="22"/>
      <c r="PC76" s="14"/>
      <c r="PD76" s="14"/>
      <c r="PE76" s="24"/>
      <c r="PF76" s="24"/>
      <c r="PG76" s="79"/>
      <c r="PH76" s="10" t="str" cm="1">
        <f t="array" aca="1" ref="PH76" ca="1">IF(INDIRECT(ADDRESS(ROW(),COLUMN()-6))="","X",IF(INDIRECT(ADDRESS(ROW(),COLUMN()-5))="",0,"OK"))</f>
        <v>X</v>
      </c>
      <c r="PI76" s="29" t="str">
        <f ca="1">IF(PJ76="","",SUM(1+MAXA(PI$1:PI75)))</f>
        <v/>
      </c>
      <c r="PJ76" s="8" t="str" cm="1">
        <f t="array" aca="1" ref="PJ76" ca="1">IF(PH76=0,INDIRECT(ADDRESS(ROW(),COLUMN()-8)),"")</f>
        <v/>
      </c>
      <c r="PK76" s="31"/>
      <c r="PL76" s="10" t="str">
        <f t="shared" si="83"/>
        <v>$PB$76</v>
      </c>
      <c r="PM76" s="29" t="str">
        <f ca="1">IF(PN76="","",SUM(1+MAXA(PM$1:PM75)))</f>
        <v/>
      </c>
      <c r="PN76" s="8" t="str" cm="1">
        <f t="array" aca="1" ref="PN76" ca="1">IF(ISNUMBER(SEARCH(PN$1,INDEX(INDIRECT(PO$1),ROW(PL76),1)))=TRUE,INDIRECT(PL76),"")</f>
        <v/>
      </c>
      <c r="PO76" s="13" t="s">
        <v>1192</v>
      </c>
      <c r="PP76" s="13" t="s">
        <v>1192</v>
      </c>
      <c r="PQ76" s="13" t="s">
        <v>1192</v>
      </c>
      <c r="PR76" s="13" t="s">
        <v>1192</v>
      </c>
      <c r="PS76" s="13"/>
      <c r="PT76" s="13"/>
      <c r="PU76" s="13"/>
      <c r="PV76" s="13"/>
      <c r="PW76" s="13"/>
      <c r="PX76" s="13"/>
      <c r="PY76" s="13" t="s">
        <v>1192</v>
      </c>
      <c r="PZ76" s="13" t="s">
        <v>1192</v>
      </c>
      <c r="QA76" s="10" t="str">
        <f t="shared" ca="1" si="113"/>
        <v/>
      </c>
      <c r="QB76" s="22" t="s">
        <v>1583</v>
      </c>
      <c r="QC76" s="6" t="s">
        <v>1679</v>
      </c>
      <c r="QD76" s="6" t="s">
        <v>1680</v>
      </c>
      <c r="QE76" s="27" t="str" cm="1">
        <f t="array" aca="1" ref="QE76" ca="1">CONCATENATE($A$37,INDIRECT(ADDRESS(ROW(),COLUMN()-2)),"%20",INDIRECT(ADDRESS(ROW(),COLUMN()-1)),$A$39,INDIRECT(ADDRESS(ROW(),COLUMN()-2)),"%20",INDIRECT(ADDRESS(ROW(),COLUMN()-1)))</f>
        <v>https://maps.yandex.ru/?ll=38.792387%2035.224715&amp;z=16&amp;text=38.792387%2035.224715</v>
      </c>
      <c r="QF76" s="87" t="str" cm="1">
        <f t="array" aca="1" ref="QF76" ca="1">CONCATENATE($A$40,INDIRECT(ADDRESS(ROW(),COLUMN()-3)),"%2C",INDIRECT(ADDRESS(ROW(),COLUMN()-2)))</f>
        <v>https://maps.google.com/maps?q=38.792387%2C35.224715</v>
      </c>
      <c r="QG76" s="79" t="s">
        <v>3239</v>
      </c>
      <c r="QH76" s="10" t="str" cm="1">
        <f t="array" aca="1" ref="QH76" ca="1">IF(INDIRECT(ADDRESS(ROW(),COLUMN()-6))="","X",IF(INDIRECT(ADDRESS(ROW(),COLUMN()-5))="",0,"OK"))</f>
        <v>OK</v>
      </c>
      <c r="QI76" s="29" t="str">
        <f ca="1">IF(QJ76="","",SUM(1+MAXA(QI$1:QI75)))</f>
        <v/>
      </c>
      <c r="QJ76" s="8" t="str" cm="1">
        <f t="array" aca="1" ref="QJ76" ca="1">IF(QH76=0,INDIRECT(ADDRESS(ROW(),COLUMN()-8)),"")</f>
        <v/>
      </c>
      <c r="QK76" s="31"/>
      <c r="QL76" s="10" t="str">
        <f t="shared" si="84"/>
        <v>$QB$76</v>
      </c>
      <c r="QM76" s="29" t="str">
        <f ca="1">IF(QN76="","",SUM(1+MAXA(QM$1:QM75)))</f>
        <v/>
      </c>
      <c r="QN76" s="8" t="str" cm="1">
        <f t="array" aca="1" ref="QN76" ca="1">IF(ISNUMBER(SEARCH(QN$1,INDEX(INDIRECT(QO$1),ROW(QL76),1)))=TRUE,INDIRECT(QL76),"")</f>
        <v/>
      </c>
      <c r="QO76" s="13" t="s">
        <v>1192</v>
      </c>
      <c r="QP76" s="13" t="s">
        <v>1192</v>
      </c>
      <c r="QQ76" s="13" t="s">
        <v>1192</v>
      </c>
      <c r="QR76" s="13" t="s">
        <v>1192</v>
      </c>
      <c r="QS76" s="13"/>
      <c r="QT76" s="13"/>
      <c r="QU76" s="13"/>
      <c r="QV76" s="13"/>
      <c r="QW76" s="13"/>
      <c r="QX76" s="13"/>
      <c r="QY76" s="13" t="s">
        <v>1192</v>
      </c>
      <c r="QZ76" s="13" t="s">
        <v>1192</v>
      </c>
      <c r="RA76" s="10" t="str">
        <f t="shared" ca="1" si="114"/>
        <v/>
      </c>
      <c r="RB76" s="22"/>
      <c r="RC76" s="14"/>
      <c r="RD76" s="14"/>
      <c r="RE76" s="24"/>
      <c r="RF76" s="24"/>
      <c r="RG76" s="79"/>
      <c r="RH76" s="10" t="str" cm="1">
        <f t="array" aca="1" ref="RH76" ca="1">IF(INDIRECT(ADDRESS(ROW(),COLUMN()-6))="","X",IF(INDIRECT(ADDRESS(ROW(),COLUMN()-5))="",0,"OK"))</f>
        <v>X</v>
      </c>
      <c r="RI76" s="29" t="str">
        <f ca="1">IF(RJ76="","",SUM(1+MAXA(RI$1:RI75)))</f>
        <v/>
      </c>
      <c r="RJ76" s="8" t="str" cm="1">
        <f t="array" aca="1" ref="RJ76" ca="1">IF(RH76=0,INDIRECT(ADDRESS(ROW(),COLUMN()-8)),"")</f>
        <v/>
      </c>
      <c r="RK76" s="31"/>
      <c r="RL76" s="10" t="str">
        <f t="shared" si="85"/>
        <v>$RB$76</v>
      </c>
      <c r="RM76" s="29" t="str">
        <f ca="1">IF(RN76="","",SUM(1+MAXA(RM$1:RM75)))</f>
        <v/>
      </c>
      <c r="RN76" s="8" t="str" cm="1">
        <f t="array" aca="1" ref="RN76" ca="1">IF(ISNUMBER(SEARCH(RN$1,INDEX(INDIRECT(RO$1),ROW(RL76),1)))=TRUE,INDIRECT(RL76),"")</f>
        <v/>
      </c>
      <c r="RO76" s="13" t="s">
        <v>1192</v>
      </c>
      <c r="RP76" s="13" t="s">
        <v>1192</v>
      </c>
      <c r="RQ76" s="13" t="s">
        <v>1192</v>
      </c>
      <c r="RR76" s="13"/>
      <c r="RS76" s="13"/>
      <c r="RT76" s="13"/>
      <c r="RU76" s="13"/>
      <c r="RV76" s="13"/>
      <c r="RW76" s="13"/>
      <c r="RX76" s="13"/>
      <c r="RY76" s="13" t="s">
        <v>1192</v>
      </c>
      <c r="RZ76" s="13" t="s">
        <v>1192</v>
      </c>
      <c r="SA76" s="10" t="str">
        <f t="shared" ca="1" si="115"/>
        <v/>
      </c>
      <c r="SB76" s="16"/>
      <c r="SC76" s="17" t="s">
        <v>1870</v>
      </c>
      <c r="SD76" s="48"/>
      <c r="SE76" s="19"/>
      <c r="SF76" s="19"/>
      <c r="SG76" s="79" t="s">
        <v>3229</v>
      </c>
      <c r="SH76" s="10" t="str" cm="1">
        <f t="array" aca="1" ref="SH76" ca="1">IF(INDIRECT(ADDRESS(ROW(),COLUMN()-6))="","X",IF(INDIRECT(ADDRESS(ROW(),COLUMN()-5))="",0,"OK"))</f>
        <v>X</v>
      </c>
      <c r="SI76" s="29" t="str">
        <f ca="1">IF(SJ76="","",SUM(1+MAXA(SI$1:SI75)))</f>
        <v/>
      </c>
      <c r="SJ76" s="8" t="str" cm="1">
        <f t="array" aca="1" ref="SJ76" ca="1">IF(SH76=0,INDIRECT(ADDRESS(ROW(),COLUMN()-8)),"")</f>
        <v/>
      </c>
      <c r="SK76" s="33" t="s">
        <v>1192</v>
      </c>
      <c r="SL76" s="10" t="str">
        <f t="shared" si="86"/>
        <v>$SB$76</v>
      </c>
      <c r="SM76" s="29" t="str">
        <f ca="1">IF(SN76="","",SUM(1+MAXA(SM$1:SM75)))</f>
        <v/>
      </c>
      <c r="SN76" s="8" t="str" cm="1">
        <f t="array" aca="1" ref="SN76" ca="1">IF(ISNUMBER(SEARCH(SN$1,INDEX(SB$1:SB$174,ROW(SL76),1)))=TRUE,INDIRECT(SL76),"")</f>
        <v/>
      </c>
      <c r="SO76" s="13" t="s">
        <v>1192</v>
      </c>
      <c r="SP76" s="13" t="s">
        <v>1192</v>
      </c>
      <c r="SQ76" s="13" t="s">
        <v>1192</v>
      </c>
      <c r="SR76" s="13"/>
      <c r="SS76" s="13"/>
      <c r="ST76" s="13"/>
      <c r="SU76" s="13"/>
      <c r="SV76" s="13"/>
      <c r="SW76" s="13"/>
      <c r="SX76" s="13"/>
      <c r="SY76" s="13" t="s">
        <v>1192</v>
      </c>
      <c r="SZ76" s="13" t="s">
        <v>1192</v>
      </c>
      <c r="TA76" s="10" t="str">
        <f t="shared" ca="1" si="116"/>
        <v/>
      </c>
      <c r="TB76" s="22"/>
      <c r="TC76" s="15"/>
      <c r="TD76" s="6"/>
      <c r="TE76" s="15"/>
      <c r="TF76" s="15"/>
      <c r="TG76" s="101"/>
      <c r="TH76" s="10" t="str" cm="1">
        <f t="array" aca="1" ref="TH76" ca="1">IF(INDIRECT(ADDRESS(ROW(),COLUMN()-6))="","X",IF(INDIRECT(ADDRESS(ROW(),COLUMN()-5))="",0,"OK"))</f>
        <v>X</v>
      </c>
      <c r="TI76" s="29" t="str">
        <f ca="1">IF(TJ76="","",SUM(1+MAXA(TI$1:TI75)))</f>
        <v/>
      </c>
      <c r="TJ76" s="8" t="str" cm="1">
        <f t="array" aca="1" ref="TJ76" ca="1">IF(TH76=0,INDIRECT(ADDRESS(ROW(),COLUMN()-8)),"")</f>
        <v/>
      </c>
      <c r="TK76" s="33" t="s">
        <v>1192</v>
      </c>
      <c r="TL76" s="10" t="str">
        <f t="shared" si="87"/>
        <v>$TB$76</v>
      </c>
      <c r="TM76" s="29" t="str">
        <f ca="1">IF(TN76="","",SUM(1+MAXA(TM$1:TM75)))</f>
        <v/>
      </c>
      <c r="TN76" s="8" t="str" cm="1">
        <f t="array" aca="1" ref="TN76" ca="1">IF(ISNUMBER(SEARCH(TN$1,INDEX(INDIRECT(TO$1),ROW(TL76),1)))=TRUE,INDIRECT(TL76),"")</f>
        <v/>
      </c>
      <c r="TO76" s="13" t="s">
        <v>1192</v>
      </c>
      <c r="TP76" s="13" t="s">
        <v>1192</v>
      </c>
      <c r="TQ76" s="13" t="s">
        <v>1192</v>
      </c>
      <c r="TR76" s="13"/>
      <c r="TS76" s="13"/>
      <c r="TT76" s="13"/>
      <c r="TU76" s="13"/>
      <c r="TV76" s="13"/>
      <c r="TW76" s="13"/>
      <c r="TX76" s="13"/>
      <c r="TY76" s="13" t="s">
        <v>1192</v>
      </c>
      <c r="TZ76" s="13" t="s">
        <v>1192</v>
      </c>
      <c r="UA76" s="10" t="str">
        <f t="shared" ca="1" si="117"/>
        <v/>
      </c>
      <c r="UB76" s="16"/>
      <c r="UC76" s="17" t="s">
        <v>2212</v>
      </c>
      <c r="UD76" s="51"/>
      <c r="UE76" s="19"/>
      <c r="UF76" s="19"/>
      <c r="UG76" s="79" t="s">
        <v>3229</v>
      </c>
      <c r="UH76" s="10" t="str" cm="1">
        <f t="array" aca="1" ref="UH76" ca="1">IF(INDIRECT(ADDRESS(ROW(),COLUMN()-6))="","X",IF(INDIRECT(ADDRESS(ROW(),COLUMN()-5))="",0,"OK"))</f>
        <v>X</v>
      </c>
      <c r="UI76" s="29" t="str">
        <f ca="1">IF(UJ76="","",SUM(1+MAXA(UI$1:UI75)))</f>
        <v/>
      </c>
      <c r="UJ76" s="8" t="str" cm="1">
        <f t="array" aca="1" ref="UJ76" ca="1">IF(UH76=0,INDIRECT(ADDRESS(ROW(),COLUMN()-8)),"")</f>
        <v/>
      </c>
      <c r="UK76" s="33" t="s">
        <v>1192</v>
      </c>
      <c r="UL76" s="10" t="str">
        <f t="shared" si="88"/>
        <v>$UB$76</v>
      </c>
      <c r="UM76" s="29" t="str">
        <f ca="1">IF(UN76="","",SUM(1+MAXA(UM$1:UM75)))</f>
        <v/>
      </c>
      <c r="UN76" s="8" t="str" cm="1">
        <f t="array" aca="1" ref="UN76" ca="1">IF(ISNUMBER(SEARCH(UN$1,INDEX(INDIRECT(UO$1),ROW(UL76),1)))=TRUE,INDIRECT(UL76),"")</f>
        <v/>
      </c>
      <c r="UO76" s="13" t="s">
        <v>1192</v>
      </c>
      <c r="UP76" s="13" t="s">
        <v>1192</v>
      </c>
      <c r="UQ76" s="13" t="s">
        <v>1192</v>
      </c>
      <c r="UR76" s="13"/>
      <c r="US76" s="13"/>
      <c r="UT76" s="13"/>
      <c r="UU76" s="13"/>
      <c r="UV76" s="13"/>
      <c r="UW76" s="13"/>
      <c r="UX76" s="13"/>
      <c r="UY76" s="13" t="s">
        <v>1192</v>
      </c>
      <c r="UZ76" s="13" t="s">
        <v>1192</v>
      </c>
      <c r="VA76" s="10" t="str">
        <f t="shared" ca="1" si="118"/>
        <v/>
      </c>
      <c r="VB76" s="16"/>
      <c r="VC76" s="17" t="s">
        <v>2036</v>
      </c>
      <c r="VD76" s="48"/>
      <c r="VE76" s="19"/>
      <c r="VF76" s="19"/>
      <c r="VG76" s="79" t="s">
        <v>3229</v>
      </c>
      <c r="VH76" s="10" t="str" cm="1">
        <f t="array" aca="1" ref="VH76" ca="1">IF(INDIRECT(ADDRESS(ROW(),COLUMN()-6))="","X",IF(INDIRECT(ADDRESS(ROW(),COLUMN()-5))="",0,"OK"))</f>
        <v>X</v>
      </c>
      <c r="VI76" s="29" t="str">
        <f ca="1">IF(VJ76="","",SUM(1+MAXA(VI$1:VI75)))</f>
        <v/>
      </c>
      <c r="VJ76" s="8" t="str" cm="1">
        <f t="array" aca="1" ref="VJ76" ca="1">IF(VH76=0,INDIRECT(ADDRESS(ROW(),COLUMN()-8)),"")</f>
        <v/>
      </c>
      <c r="VK76" s="33" t="s">
        <v>1192</v>
      </c>
      <c r="VL76" s="10" t="str">
        <f t="shared" si="89"/>
        <v>$VB$76</v>
      </c>
      <c r="VM76" s="29" t="str">
        <f ca="1">IF(VN76="","",SUM(1+MAXA(VM$1:VM75)))</f>
        <v/>
      </c>
      <c r="VN76" s="8" t="str" cm="1">
        <f t="array" aca="1" ref="VN76" ca="1">IF(ISNUMBER(SEARCH(VN$1,INDEX(INDIRECT(VO$1),ROW(VL76),1)))=TRUE,INDIRECT(VL76),"")</f>
        <v/>
      </c>
      <c r="VO76" s="13" t="s">
        <v>1192</v>
      </c>
      <c r="VP76" s="13" t="s">
        <v>1192</v>
      </c>
      <c r="VQ76" s="13" t="s">
        <v>1192</v>
      </c>
      <c r="VR76" s="13"/>
      <c r="VS76" s="13"/>
      <c r="VT76" s="13"/>
      <c r="VU76" s="13"/>
      <c r="VV76" s="13"/>
      <c r="VW76" s="13"/>
      <c r="VX76" s="13"/>
      <c r="VY76" s="13" t="s">
        <v>1192</v>
      </c>
      <c r="VZ76" s="13" t="s">
        <v>1192</v>
      </c>
      <c r="WA76" s="10" t="str">
        <f t="shared" ca="1" si="119"/>
        <v/>
      </c>
      <c r="WB76" s="22"/>
      <c r="WC76" s="6"/>
      <c r="WD76" s="6"/>
      <c r="WE76" s="24"/>
      <c r="WF76" s="24"/>
      <c r="WG76" s="79"/>
      <c r="WH76" s="10" t="str" cm="1">
        <f t="array" aca="1" ref="WH76" ca="1">IF(INDIRECT(ADDRESS(ROW(),COLUMN()-6))="","X",IF(INDIRECT(ADDRESS(ROW(),COLUMN()-5))="",0,"OK"))</f>
        <v>X</v>
      </c>
      <c r="WI76" s="29" t="str">
        <f ca="1">IF(WJ76="","",SUM(1+MAXA(WI$1:WI75)))</f>
        <v/>
      </c>
      <c r="WJ76" s="8" t="str" cm="1">
        <f t="array" aca="1" ref="WJ76" ca="1">IF(WH76=0,INDIRECT(ADDRESS(ROW(),COLUMN()-8)),"")</f>
        <v/>
      </c>
      <c r="WK76" s="33" t="s">
        <v>1192</v>
      </c>
      <c r="WL76" s="10" t="str">
        <f t="shared" si="90"/>
        <v>$WB$76</v>
      </c>
      <c r="WM76" s="29" t="str">
        <f ca="1">IF(WN76="","",SUM(1+MAXA(WM$1:WM75)))</f>
        <v/>
      </c>
      <c r="WN76" s="8" t="str" cm="1">
        <f t="array" aca="1" ref="WN76" ca="1">IF(ISNUMBER(SEARCH(WN$1,INDEX(INDIRECT(WO$1),ROW(WL76),1)))=TRUE,INDIRECT(WL76),"")</f>
        <v/>
      </c>
      <c r="WO76" s="13" t="s">
        <v>1192</v>
      </c>
      <c r="WP76" s="13" t="s">
        <v>1192</v>
      </c>
      <c r="WQ76" s="13" t="s">
        <v>1192</v>
      </c>
      <c r="WR76" s="13" t="s">
        <v>1192</v>
      </c>
      <c r="WS76" s="13"/>
      <c r="WT76" s="13"/>
      <c r="WU76" s="13"/>
      <c r="WV76" s="13" t="s">
        <v>1192</v>
      </c>
      <c r="WW76" s="13"/>
      <c r="WX76" s="13"/>
      <c r="WY76" s="13"/>
      <c r="WZ76" s="13" t="s">
        <v>1192</v>
      </c>
      <c r="XA76" s="10" t="str">
        <f t="shared" ca="1" si="120"/>
        <v/>
      </c>
      <c r="XB76" s="22" t="s">
        <v>2324</v>
      </c>
      <c r="XC76" s="37" t="s">
        <v>2325</v>
      </c>
      <c r="XD76" s="37" t="s">
        <v>2326</v>
      </c>
      <c r="XE76" s="27" t="str" cm="1">
        <f t="array" aca="1" ref="XE76" ca="1">CONCATENATE($A$37,INDIRECT(ADDRESS(ROW(),COLUMN()-2)),"%20",INDIRECT(ADDRESS(ROW(),COLUMN()-1)),$A$39,INDIRECT(ADDRESS(ROW(),COLUMN()-2)),"%20",INDIRECT(ADDRESS(ROW(),COLUMN()-1)))</f>
        <v>https://maps.yandex.ru/?ll=38.505843%2035.748152&amp;z=16&amp;text=38.505843%2035.748152</v>
      </c>
      <c r="XF76" s="87" t="str" cm="1">
        <f t="array" aca="1" ref="XF76" ca="1">CONCATENATE($A$40,INDIRECT(ADDRESS(ROW(),COLUMN()-3)),"%2C",INDIRECT(ADDRESS(ROW(),COLUMN()-2)))</f>
        <v>https://maps.google.com/maps?q=38.505843%2C35.748152</v>
      </c>
      <c r="XG76" s="79" t="s">
        <v>3229</v>
      </c>
      <c r="XH76" s="10" t="str" cm="1">
        <f t="array" aca="1" ref="XH76" ca="1">IF(INDIRECT(ADDRESS(ROW(),COLUMN()-6))="","X",IF(INDIRECT(ADDRESS(ROW(),COLUMN()-5))="",0,"OK"))</f>
        <v>OK</v>
      </c>
      <c r="XI76" s="29" t="str">
        <f ca="1">IF(XJ76="","",SUM(1+MAXA(XI$1:XI75)))</f>
        <v/>
      </c>
      <c r="XJ76" s="8" t="str" cm="1">
        <f t="array" aca="1" ref="XJ76" ca="1">IF(XH76=0,INDIRECT(ADDRESS(ROW(),COLUMN()-8)),"")</f>
        <v/>
      </c>
      <c r="XK76" s="33" t="s">
        <v>1192</v>
      </c>
      <c r="XL76" s="10" t="str">
        <f t="shared" si="91"/>
        <v>$XB$76</v>
      </c>
      <c r="XM76" s="29" t="str">
        <f ca="1">IF(XN76="","",SUM(1+MAXA(XM$1:XM75)))</f>
        <v/>
      </c>
      <c r="XN76" s="8" t="str" cm="1">
        <f t="array" aca="1" ref="XN76" ca="1">IF(ISNUMBER(SEARCH(XN$1,INDEX(INDIRECT(XO$1),ROW(XL76),1)))=TRUE,INDIRECT(XL76),"")</f>
        <v/>
      </c>
      <c r="XO76" s="13" t="s">
        <v>1192</v>
      </c>
      <c r="XP76" s="13" t="s">
        <v>1192</v>
      </c>
      <c r="XQ76" s="13" t="s">
        <v>1192</v>
      </c>
      <c r="XR76" s="13" t="s">
        <v>1192</v>
      </c>
      <c r="XS76" s="13"/>
      <c r="XT76" s="13"/>
      <c r="XU76" s="13"/>
      <c r="XV76" s="13"/>
      <c r="XW76" s="13"/>
      <c r="XX76" s="13"/>
      <c r="XY76" s="13" t="s">
        <v>1192</v>
      </c>
      <c r="XZ76" s="13" t="s">
        <v>1192</v>
      </c>
      <c r="YA76" s="10" t="str">
        <f t="shared" ca="1" si="121"/>
        <v/>
      </c>
      <c r="YB76" s="22"/>
      <c r="YC76" s="37"/>
      <c r="YD76" s="37"/>
      <c r="YE76" s="24"/>
      <c r="YF76" s="88"/>
      <c r="YG76" s="101"/>
      <c r="YH76" s="10" t="str" cm="1">
        <f t="array" aca="1" ref="YH76" ca="1">IF(INDIRECT(ADDRESS(ROW(),COLUMN()-6))="","X",IF(INDIRECT(ADDRESS(ROW(),COLUMN()-5))="",0,"OK"))</f>
        <v>X</v>
      </c>
      <c r="YI76" s="29" t="str">
        <f ca="1">IF(YJ76="","",SUM(1+MAXA(YI$1:YI75)))</f>
        <v/>
      </c>
      <c r="YJ76" s="8" t="str" cm="1">
        <f t="array" aca="1" ref="YJ76" ca="1">IF(YH76=0,INDIRECT(ADDRESS(ROW(),COLUMN()-8)),"")</f>
        <v/>
      </c>
      <c r="YK76" s="33" t="s">
        <v>1192</v>
      </c>
      <c r="YL76" s="10" t="str">
        <f t="shared" si="92"/>
        <v>$YB$76</v>
      </c>
      <c r="YM76" s="29" t="str">
        <f ca="1">IF(YN76="","",SUM(1+MAXA(YM$1:YM75)))</f>
        <v/>
      </c>
      <c r="YN76" s="8" t="str" cm="1">
        <f t="array" aca="1" ref="YN76" ca="1">IF(ISNUMBER(SEARCH(YN$1,INDEX(INDIRECT(YO$1),ROW(YL76),1)))=TRUE,INDIRECT(YL76),"")</f>
        <v/>
      </c>
      <c r="YO76" s="13" t="s">
        <v>1192</v>
      </c>
      <c r="YP76" s="13" t="s">
        <v>1192</v>
      </c>
      <c r="YQ76" s="13" t="s">
        <v>1192</v>
      </c>
      <c r="YR76" s="13" t="s">
        <v>1192</v>
      </c>
      <c r="YS76" s="13"/>
      <c r="YT76" s="13"/>
      <c r="YU76" s="13"/>
      <c r="YV76" s="13"/>
      <c r="YW76" s="13"/>
      <c r="YX76" s="13"/>
      <c r="YY76" s="13" t="s">
        <v>1192</v>
      </c>
      <c r="YZ76" s="13" t="s">
        <v>1192</v>
      </c>
      <c r="ZA76" s="10" t="str">
        <f t="shared" ca="1" si="122"/>
        <v/>
      </c>
      <c r="ZB76" s="22" t="s">
        <v>2486</v>
      </c>
      <c r="ZC76" s="6" t="s">
        <v>2487</v>
      </c>
      <c r="ZD76" s="37" t="s">
        <v>2488</v>
      </c>
      <c r="ZE76" s="27" t="str" cm="1">
        <f t="array" aca="1" ref="ZE76" ca="1">CONCATENATE($A$37,INDIRECT(ADDRESS(ROW(),COLUMN()-2)),"%20",INDIRECT(ADDRESS(ROW(),COLUMN()-1)),$A$39,INDIRECT(ADDRESS(ROW(),COLUMN()-2)),"%20",INDIRECT(ADDRESS(ROW(),COLUMN()-1)))</f>
        <v>https://maps.yandex.ru/?ll=38.107239%2035.504566&amp;z=16&amp;text=38.107239%2035.504566</v>
      </c>
      <c r="ZF76" s="87" t="str" cm="1">
        <f t="array" aca="1" ref="ZF76" ca="1">CONCATENATE($A$40,INDIRECT(ADDRESS(ROW(),COLUMN()-3)),"%2C",INDIRECT(ADDRESS(ROW(),COLUMN()-2)))</f>
        <v>https://maps.google.com/maps?q=38.107239%2C35.504566</v>
      </c>
      <c r="ZG76" s="79" t="s">
        <v>3229</v>
      </c>
      <c r="ZH76" s="10" t="str" cm="1">
        <f t="array" aca="1" ref="ZH76" ca="1">IF(INDIRECT(ADDRESS(ROW(),COLUMN()-6))="","X",IF(INDIRECT(ADDRESS(ROW(),COLUMN()-5))="",0,"OK"))</f>
        <v>OK</v>
      </c>
      <c r="ZI76" s="29" t="str">
        <f ca="1">IF(ZJ76="","",SUM(1+MAXA(ZI$1:ZI75)))</f>
        <v/>
      </c>
      <c r="ZJ76" s="8" t="str" cm="1">
        <f t="array" aca="1" ref="ZJ76" ca="1">IF(ZH76=0,INDIRECT(ADDRESS(ROW(),COLUMN()-8)),"")</f>
        <v/>
      </c>
      <c r="ZK76" s="33" t="s">
        <v>1192</v>
      </c>
      <c r="ZL76" s="10" t="str">
        <f t="shared" si="93"/>
        <v>$ZB$76</v>
      </c>
      <c r="ZM76" s="29" t="str">
        <f ca="1">IF(ZN76="","",SUM(1+MAXA(ZM$1:ZM75)))</f>
        <v/>
      </c>
      <c r="ZN76" s="8" t="str" cm="1">
        <f t="array" aca="1" ref="ZN76" ca="1">IF(ISNUMBER(SEARCH(ZN$1,INDEX(INDIRECT(ZO$1),ROW(ZL76),1)))=TRUE,INDIRECT(ZL76),"")</f>
        <v/>
      </c>
      <c r="ZO76" s="13" t="s">
        <v>1192</v>
      </c>
      <c r="ZP76" s="13" t="s">
        <v>1192</v>
      </c>
      <c r="ZQ76" s="13" t="s">
        <v>1192</v>
      </c>
      <c r="ZR76" s="13" t="s">
        <v>1192</v>
      </c>
      <c r="ZS76" s="13"/>
      <c r="ZT76" s="13"/>
      <c r="ZU76" s="13"/>
      <c r="ZV76" s="13"/>
      <c r="ZW76" s="13"/>
      <c r="ZX76" s="13"/>
      <c r="ZY76" s="13"/>
      <c r="ZZ76" s="13" t="s">
        <v>1192</v>
      </c>
      <c r="AAA76" s="10" t="str">
        <f t="shared" ca="1" si="123"/>
        <v/>
      </c>
      <c r="AAB76" s="22" t="s">
        <v>2649</v>
      </c>
      <c r="AAC76" s="37" t="s">
        <v>2650</v>
      </c>
      <c r="AAD76" s="37" t="s">
        <v>2651</v>
      </c>
      <c r="AAE76" s="27" t="str" cm="1">
        <f t="array" aca="1" ref="AAE76" ca="1">CONCATENATE($A$37,INDIRECT(ADDRESS(ROW(),COLUMN()-2)),"%20",INDIRECT(ADDRESS(ROW(),COLUMN()-1)),$A$39,INDIRECT(ADDRESS(ROW(),COLUMN()-2)),"%20",INDIRECT(ADDRESS(ROW(),COLUMN()-1)))</f>
        <v>https://maps.yandex.ru/?ll=38.232965%2035.141172&amp;z=16&amp;text=38.232965%2035.141172</v>
      </c>
      <c r="AAF76" s="87" t="str" cm="1">
        <f t="array" aca="1" ref="AAF76" ca="1">CONCATENATE($A$40,INDIRECT(ADDRESS(ROW(),COLUMN()-3)),"%2C",INDIRECT(ADDRESS(ROW(),COLUMN()-2)))</f>
        <v>https://maps.google.com/maps?q=38.232965%2C35.141172</v>
      </c>
      <c r="AAG76" s="79" t="s">
        <v>3229</v>
      </c>
      <c r="AAH76" s="10" t="str" cm="1">
        <f t="array" aca="1" ref="AAH76" ca="1">IF(INDIRECT(ADDRESS(ROW(),COLUMN()-6))="","X",IF(INDIRECT(ADDRESS(ROW(),COLUMN()-5))="",0,"OK"))</f>
        <v>OK</v>
      </c>
      <c r="AAI76" s="29" t="str">
        <f ca="1">IF(AAJ76="","",SUM(1+MAXA(AAI$1:AAI75)))</f>
        <v/>
      </c>
      <c r="AAJ76" s="8" t="str" cm="1">
        <f t="array" aca="1" ref="AAJ76" ca="1">IF(AAH76=0,INDIRECT(ADDRESS(ROW(),COLUMN()-8)),"")</f>
        <v/>
      </c>
      <c r="AAK76" s="33" t="s">
        <v>1192</v>
      </c>
      <c r="AAL76" s="10" t="str">
        <f t="shared" si="94"/>
        <v>$AAB$76</v>
      </c>
      <c r="AAM76" s="29" t="str">
        <f ca="1">IF(AAN76="","",SUM(1+MAXA(AAM$1:AAM75)))</f>
        <v/>
      </c>
      <c r="AAN76" s="8" t="str" cm="1">
        <f t="array" aca="1" ref="AAN76" ca="1">IF(ISNUMBER(SEARCH(AAN$1,INDEX(INDIRECT(AAO$1),ROW(AAL76),1)))=TRUE,INDIRECT(AAL76),"")</f>
        <v/>
      </c>
      <c r="AAO76" s="13" t="s">
        <v>1192</v>
      </c>
      <c r="AAP76" s="13" t="s">
        <v>1192</v>
      </c>
      <c r="AAQ76" s="13" t="s">
        <v>1192</v>
      </c>
      <c r="AAR76" s="13" t="s">
        <v>1192</v>
      </c>
      <c r="AAS76" s="13" t="s">
        <v>1192</v>
      </c>
      <c r="AAT76" s="13"/>
      <c r="AAU76" s="13"/>
      <c r="AAV76" s="13"/>
      <c r="AAW76" s="13"/>
      <c r="AAX76" s="13"/>
      <c r="AAY76" s="13"/>
      <c r="AAZ76" s="13" t="s">
        <v>1192</v>
      </c>
      <c r="ABA76" s="10" t="str">
        <f t="shared" ca="1" si="124"/>
        <v/>
      </c>
      <c r="ABB76" s="22" t="s">
        <v>3091</v>
      </c>
      <c r="ABC76" s="6" t="s">
        <v>2808</v>
      </c>
      <c r="ABD76" s="37" t="s">
        <v>2784</v>
      </c>
      <c r="ABE76" s="27" t="str" cm="1">
        <f t="array" aca="1" ref="ABE76" ca="1">CONCATENATE($A$37,INDIRECT(ADDRESS(ROW(),COLUMN()-2)),"%20",INDIRECT(ADDRESS(ROW(),COLUMN()-1)),$A$39,INDIRECT(ADDRESS(ROW(),COLUMN()-2)),"%20",INDIRECT(ADDRESS(ROW(),COLUMN()-1)))</f>
        <v>https://maps.yandex.ru/?ll=38.712988%2035.533889&amp;z=16&amp;text=38.712988%2035.533889</v>
      </c>
      <c r="ABF76" s="87" t="str" cm="1">
        <f t="array" aca="1" ref="ABF76" ca="1">CONCATENATE($A$40,INDIRECT(ADDRESS(ROW(),COLUMN()-3)),"%2C",INDIRECT(ADDRESS(ROW(),COLUMN()-2)))</f>
        <v>https://maps.google.com/maps?q=38.712988%2C35.533889</v>
      </c>
      <c r="ABG76" s="79" t="s">
        <v>3229</v>
      </c>
      <c r="ABH76" s="10" t="str" cm="1">
        <f t="array" aca="1" ref="ABH76" ca="1">IF(INDIRECT(ADDRESS(ROW(),COLUMN()-6))="","X",IF(INDIRECT(ADDRESS(ROW(),COLUMN()-5))="",0,"OK"))</f>
        <v>OK</v>
      </c>
      <c r="ABI76" s="29" t="str">
        <f ca="1">IF(ABJ76="","",SUM(1+MAXA(ABI$1:ABI75)))</f>
        <v/>
      </c>
      <c r="ABJ76" s="8" t="str" cm="1">
        <f t="array" aca="1" ref="ABJ76" ca="1">IF(ABH76=0,INDIRECT(ADDRESS(ROW(),COLUMN()-8)),"")</f>
        <v/>
      </c>
      <c r="ABK76" s="33" t="s">
        <v>1192</v>
      </c>
      <c r="ABL76" s="10" t="str">
        <f t="shared" si="95"/>
        <v>$ABB$76</v>
      </c>
      <c r="ABM76" s="29" t="str">
        <f ca="1">IF(ABN76="","",SUM(1+MAXA(ABM$1:ABM75)))</f>
        <v/>
      </c>
      <c r="ABN76" s="8" t="str" cm="1">
        <f t="array" aca="1" ref="ABN76" ca="1">IF(ISNUMBER(SEARCH(ABN$1,INDEX(INDIRECT(ABO$1),ROW(ABL76),1)))=TRUE,INDIRECT(ABL76),"")</f>
        <v/>
      </c>
      <c r="ABO76" s="13" t="s">
        <v>1192</v>
      </c>
      <c r="ABP76" s="13" t="s">
        <v>1192</v>
      </c>
      <c r="ABQ76" s="13" t="s">
        <v>1192</v>
      </c>
      <c r="ABR76" s="13"/>
      <c r="ABS76" s="13"/>
      <c r="ABT76" s="13"/>
      <c r="ABU76" s="13"/>
      <c r="ABV76" s="13"/>
      <c r="ABW76" s="13"/>
      <c r="ABX76" s="13"/>
      <c r="ABY76" s="13"/>
      <c r="ABZ76" s="13" t="s">
        <v>1192</v>
      </c>
      <c r="ACA76" s="10" t="str">
        <f t="shared" ca="1" si="125"/>
        <v/>
      </c>
      <c r="ACB76" s="22"/>
      <c r="ACC76" s="6"/>
      <c r="ACD76" s="37"/>
      <c r="ACE76" s="24"/>
      <c r="ACF76" s="88"/>
      <c r="ACG76" s="101"/>
      <c r="ACH76" s="10" t="str" cm="1">
        <f t="array" aca="1" ref="ACH76" ca="1">IF(INDIRECT(ADDRESS(ROW(),COLUMN()-6))="","X",IF(INDIRECT(ADDRESS(ROW(),COLUMN()-5))="",0,"OK"))</f>
        <v>X</v>
      </c>
      <c r="ACI76" s="29" t="str">
        <f ca="1">IF(ACJ76="","",SUM(1+MAXA(ACI$1:ACI75)))</f>
        <v/>
      </c>
      <c r="ACJ76" s="8" t="str" cm="1">
        <f t="array" aca="1" ref="ACJ76" ca="1">IF(ACH76=0,INDIRECT(ADDRESS(ROW(),COLUMN()-8)),"")</f>
        <v/>
      </c>
      <c r="ACK76" s="33" t="s">
        <v>1192</v>
      </c>
      <c r="ACL76" s="10" t="str">
        <f t="shared" si="96"/>
        <v>$ACB$76</v>
      </c>
      <c r="ACM76" s="29" t="str">
        <f ca="1">IF(ACN76="","",SUM(1+MAXA(ACM$1:ACM75)))</f>
        <v/>
      </c>
      <c r="ACN76" s="8" t="str" cm="1">
        <f t="array" aca="1" ref="ACN76" ca="1">IF(ISNUMBER(SEARCH(ACN$1,INDEX(INDIRECT(ACO$1),ROW(ACL76),1)))=TRUE,INDIRECT(ACL76),"")</f>
        <v/>
      </c>
      <c r="ACO76" s="13" t="s">
        <v>1192</v>
      </c>
      <c r="ACP76" s="13" t="s">
        <v>1192</v>
      </c>
      <c r="ACQ76" s="13" t="s">
        <v>1192</v>
      </c>
      <c r="ACR76" s="13"/>
      <c r="ACS76" s="13"/>
      <c r="ACT76" s="13"/>
      <c r="ACU76" s="13"/>
      <c r="ACV76" s="13"/>
      <c r="ACW76" s="13"/>
      <c r="ACX76" s="13"/>
      <c r="ACY76" s="13"/>
      <c r="ACZ76" s="13" t="s">
        <v>1192</v>
      </c>
      <c r="ADA76" s="10" t="str">
        <f t="shared" ca="1" si="126"/>
        <v/>
      </c>
      <c r="ADB76" s="22"/>
      <c r="ADC76" s="37"/>
      <c r="ADD76" s="37"/>
      <c r="ADE76" s="24"/>
      <c r="ADF76" s="24"/>
      <c r="ADG76" s="92"/>
      <c r="ADH76" s="10" t="str" cm="1">
        <f t="array" aca="1" ref="ADH76" ca="1">IF(INDIRECT(ADDRESS(ROW(),COLUMN()-6))="","X",IF(INDIRECT(ADDRESS(ROW(),COLUMN()-5))="",0,"OK"))</f>
        <v>X</v>
      </c>
      <c r="ADI76" s="29" t="str">
        <f ca="1">IF(ADJ76="","",SUM(1+MAXA(ADI$1:ADI75)))</f>
        <v/>
      </c>
      <c r="ADJ76" s="8" t="str" cm="1">
        <f t="array" aca="1" ref="ADJ76" ca="1">IF(ADH76=0,INDIRECT(ADDRESS(ROW(),COLUMN()-8)),"")</f>
        <v/>
      </c>
      <c r="ADK76" s="33" t="s">
        <v>1192</v>
      </c>
      <c r="ADL76" s="10" t="str">
        <f t="shared" si="97"/>
        <v>$ADB$76</v>
      </c>
      <c r="ADM76" s="29" t="str">
        <f ca="1">IF(ADN76="","",SUM(1+MAXA(ADM$1:ADM75)))</f>
        <v/>
      </c>
      <c r="ADN76" s="8" t="str" cm="1">
        <f t="array" aca="1" ref="ADN76" ca="1">IF(ISNUMBER(SEARCH(ADN$1,INDEX(INDIRECT(ADO$1),ROW(ADL76),1)))=TRUE,INDIRECT(ADL76),"")</f>
        <v/>
      </c>
      <c r="ADO76" s="13" t="s">
        <v>1192</v>
      </c>
      <c r="ADP76" s="13" t="s">
        <v>1192</v>
      </c>
      <c r="ADQ76" s="13" t="s">
        <v>1192</v>
      </c>
      <c r="ADR76" s="13" t="s">
        <v>1192</v>
      </c>
      <c r="ADS76" s="13" t="s">
        <v>1192</v>
      </c>
      <c r="ADT76" s="13"/>
      <c r="ADU76" s="13"/>
      <c r="ADV76" s="13"/>
      <c r="ADW76" s="13"/>
      <c r="ADX76" s="13"/>
      <c r="ADY76" s="13"/>
      <c r="ADZ76" s="13" t="s">
        <v>1192</v>
      </c>
      <c r="AEA76" s="10" t="str">
        <f t="shared" ca="1" si="127"/>
        <v/>
      </c>
      <c r="AEB76" s="22"/>
      <c r="AEC76" s="37"/>
      <c r="AED76" s="37"/>
      <c r="AEE76" s="24"/>
      <c r="AEF76" s="24"/>
      <c r="AEG76" s="79"/>
      <c r="AEH76" s="10" t="str" cm="1">
        <f t="array" aca="1" ref="AEH76" ca="1">IF(INDIRECT(ADDRESS(ROW(),COLUMN()-6))="","X",IF(INDIRECT(ADDRESS(ROW(),COLUMN()-5))="",0,"OK"))</f>
        <v>X</v>
      </c>
      <c r="AEI76" s="29" t="str">
        <f ca="1">IF(AEJ76="","",SUM(1+MAXA(AEI$1:AEI75)))</f>
        <v/>
      </c>
      <c r="AEJ76" s="8" t="str" cm="1">
        <f t="array" aca="1" ref="AEJ76" ca="1">IF(AEH76=0,INDIRECT(ADDRESS(ROW(),COLUMN()-8)),"")</f>
        <v/>
      </c>
      <c r="AEK76" s="33" t="s">
        <v>1192</v>
      </c>
      <c r="AEL76" s="10" t="str">
        <f t="shared" si="98"/>
        <v>$AEB$76</v>
      </c>
      <c r="AEM76" s="29" t="str">
        <f ca="1">IF(AEN76="","",SUM(1+MAXA(AEM$1:AEM75)))</f>
        <v/>
      </c>
      <c r="AEN76" s="8" t="str" cm="1">
        <f t="array" aca="1" ref="AEN76" ca="1">IF(ISNUMBER(SEARCH(AEN$1,INDEX(INDIRECT(AEO$1),ROW(AEL76),1)))=TRUE,INDIRECT(AEL76),"")</f>
        <v/>
      </c>
      <c r="AEO76" s="13" t="s">
        <v>1192</v>
      </c>
      <c r="AEP76" s="13" t="s">
        <v>1192</v>
      </c>
      <c r="AEQ76" s="13" t="s">
        <v>1192</v>
      </c>
      <c r="AER76" s="13" t="s">
        <v>1192</v>
      </c>
      <c r="AES76" s="13" t="s">
        <v>1192</v>
      </c>
      <c r="AET76" s="13" t="s">
        <v>1192</v>
      </c>
      <c r="AEU76" s="13" t="s">
        <v>1192</v>
      </c>
      <c r="AEV76" s="13" t="s">
        <v>1192</v>
      </c>
    </row>
    <row r="77" spans="2:828" s="4" customFormat="1" ht="24.75" customHeight="1" x14ac:dyDescent="0.2">
      <c r="B77" s="10" t="str">
        <f t="shared" ca="1" si="67"/>
        <v/>
      </c>
      <c r="C77" s="8"/>
      <c r="D77" s="10"/>
      <c r="E77" s="10"/>
      <c r="G77" s="81"/>
      <c r="H77" s="94"/>
      <c r="I77" s="10" t="str" cm="1">
        <f t="array" aca="1" ref="I77" ca="1">IF(INDIRECT(ADDRESS(ROW(),COLUMN()-6))="","X",IF(INDIRECT(ADDRESS(ROW(),COLUMN()-5))="",0,"OK"))</f>
        <v>X</v>
      </c>
      <c r="J77" s="29" t="str">
        <f ca="1">IF(K77="","",SUM(1+MAXA(J$1:J76)))</f>
        <v/>
      </c>
      <c r="K77" s="8" t="str" cm="1">
        <f t="array" aca="1" ref="K77" ca="1">IF(I77=0,INDIRECT(ADDRESS(ROW(),COLUMN()-8)),"")</f>
        <v/>
      </c>
      <c r="L77" s="31"/>
      <c r="M77" s="10" t="str">
        <f t="shared" si="68"/>
        <v>$C$77</v>
      </c>
      <c r="N77" s="29" t="str">
        <f ca="1">IF(O77="","",SUM(1+MAXA(N$1:N76)))</f>
        <v/>
      </c>
      <c r="O77" s="8" t="str" cm="1">
        <f t="array" aca="1" ref="O77" ca="1">IF(ISNUMBER(SEARCH(O$1,INDEX(INDIRECT($P$1),ROW(M77),1)))=TRUE,INDIRECT(M77),"")</f>
        <v/>
      </c>
      <c r="P77" s="13" t="s">
        <v>1192</v>
      </c>
      <c r="Q77" s="13" t="s">
        <v>1192</v>
      </c>
      <c r="R77" s="13"/>
      <c r="S77" s="13"/>
      <c r="T77" s="13"/>
      <c r="U77" s="13"/>
      <c r="V77" s="13"/>
      <c r="W77" s="13"/>
      <c r="X77" s="13"/>
      <c r="Y77" s="13" t="s">
        <v>1192</v>
      </c>
      <c r="Z77" s="13" t="s">
        <v>1192</v>
      </c>
      <c r="AA77" s="10" t="str">
        <f t="shared" ca="1" si="128"/>
        <v/>
      </c>
      <c r="AB77" s="8"/>
      <c r="AC77" s="10"/>
      <c r="AD77" s="10"/>
      <c r="AF77" s="81"/>
      <c r="AG77" s="81"/>
      <c r="AH77" s="10" t="str" cm="1">
        <f t="array" aca="1" ref="AH77" ca="1">IF(INDIRECT(ADDRESS(ROW(),COLUMN()-6))="","X",IF(INDIRECT(ADDRESS(ROW(),COLUMN()-5))="",0,"OK"))</f>
        <v>X</v>
      </c>
      <c r="AI77" s="29" t="str">
        <f ca="1">IF(AJ77="","",SUM(1+MAXA(AI$1:AI76)))</f>
        <v/>
      </c>
      <c r="AJ77" s="8" t="str" cm="1">
        <f t="array" aca="1" ref="AJ77" ca="1">IF(AH77=0,INDIRECT(ADDRESS(ROW(),COLUMN()-8)),"")</f>
        <v/>
      </c>
      <c r="AK77" s="31"/>
      <c r="AL77" s="10" t="str">
        <f t="shared" si="69"/>
        <v>$AB$77</v>
      </c>
      <c r="AM77" s="29" t="str">
        <f ca="1">IF(AN77="","",SUM(1+MAXA(AM$1:AM76)))</f>
        <v/>
      </c>
      <c r="AN77" s="8" t="str" cm="1">
        <f t="array" aca="1" ref="AN77" ca="1">IF(ISNUMBER(SEARCH(AN$1,INDEX(INDIRECT($AO$1),ROW(AL77),1)))=TRUE,INDIRECT(AL77),"")</f>
        <v/>
      </c>
      <c r="AO77" s="13" t="s">
        <v>1192</v>
      </c>
      <c r="AP77" s="13" t="s">
        <v>1192</v>
      </c>
      <c r="AQ77" s="13" t="s">
        <v>1192</v>
      </c>
      <c r="AR77" s="13"/>
      <c r="AS77" s="13"/>
      <c r="AT77" s="13"/>
      <c r="AU77" s="13"/>
      <c r="AV77" s="13"/>
      <c r="AW77" s="13"/>
      <c r="AX77" s="13" t="s">
        <v>1192</v>
      </c>
      <c r="AY77" s="13" t="s">
        <v>1192</v>
      </c>
      <c r="AZ77" s="13" t="s">
        <v>1192</v>
      </c>
      <c r="BA77" s="10" t="str">
        <f t="shared" ca="1" si="99"/>
        <v/>
      </c>
      <c r="BB77" s="22" t="s">
        <v>3496</v>
      </c>
      <c r="BC77" s="6" t="s">
        <v>3145</v>
      </c>
      <c r="BD77" s="6" t="s">
        <v>3144</v>
      </c>
      <c r="BE77" s="27" t="str" cm="1">
        <f t="array" aca="1" ref="BE77" ca="1">CONCATENATE($A$37,INDIRECT(ADDRESS(ROW(),COLUMN()-2)),"%20",INDIRECT(ADDRESS(ROW(),COLUMN()-1)),$A$39,INDIRECT(ADDRESS(ROW(),COLUMN()-2)),"%20",INDIRECT(ADDRESS(ROW(),COLUMN()-1)))</f>
        <v>https://maps.yandex.ru/?ll=38.684086%2035.462596&amp;z=16&amp;text=38.684086%2035.462596</v>
      </c>
      <c r="BF77" s="87" t="str" cm="1">
        <f t="array" aca="1" ref="BF77" ca="1">CONCATENATE($A$40,INDIRECT(ADDRESS(ROW(),COLUMN()-3)),"%2C",INDIRECT(ADDRESS(ROW(),COLUMN()-2)))</f>
        <v>https://maps.google.com/maps?q=38.684086%2C35.462596</v>
      </c>
      <c r="BG77" s="92" t="s">
        <v>3229</v>
      </c>
      <c r="BH77" s="10" t="str" cm="1">
        <f t="array" aca="1" ref="BH77" ca="1">IF(INDIRECT(ADDRESS(ROW(),COLUMN()-6))="","X",IF(INDIRECT(ADDRESS(ROW(),COLUMN()-5))="",0,"OK"))</f>
        <v>OK</v>
      </c>
      <c r="BI77" s="29" t="str">
        <f ca="1">IF(BJ77="","",SUM(1+MAXA(BI$1:BI76)))</f>
        <v/>
      </c>
      <c r="BJ77" s="8" t="str" cm="1">
        <f t="array" aca="1" ref="BJ77" ca="1">IF(BH77=0,INDIRECT(ADDRESS(ROW(),COLUMN()-8)),"")</f>
        <v/>
      </c>
      <c r="BK77" s="31"/>
      <c r="BL77" s="10" t="str">
        <f t="shared" si="70"/>
        <v>$BB$77</v>
      </c>
      <c r="BM77" s="29" t="str">
        <f ca="1">IF(BN77="","",SUM(1+MAXA(BM$1:BM76)))</f>
        <v/>
      </c>
      <c r="BN77" s="8" t="str" cm="1">
        <f t="array" aca="1" ref="BN77" ca="1">IF(ISNUMBER(SEARCH(BN$1,INDEX(INDIRECT(BO$1),ROW(BL77),1)))=TRUE,INDIRECT(BL77),"")</f>
        <v/>
      </c>
      <c r="BO77" s="13" t="s">
        <v>1192</v>
      </c>
      <c r="BP77" s="13" t="s">
        <v>1192</v>
      </c>
      <c r="BQ77" s="13" t="s">
        <v>1192</v>
      </c>
      <c r="BR77" s="13"/>
      <c r="BS77" s="13"/>
      <c r="BT77" s="13"/>
      <c r="BU77" s="13"/>
      <c r="BV77" s="13"/>
      <c r="BW77" s="13" t="s">
        <v>1192</v>
      </c>
      <c r="BX77" s="13" t="s">
        <v>1192</v>
      </c>
      <c r="BY77" s="13"/>
      <c r="BZ77" s="13"/>
      <c r="CA77" s="10" t="str">
        <f t="shared" ca="1" si="100"/>
        <v/>
      </c>
      <c r="CB77" s="8" t="s">
        <v>940</v>
      </c>
      <c r="CC77" s="10" t="s">
        <v>941</v>
      </c>
      <c r="CD77" s="10" t="s">
        <v>942</v>
      </c>
      <c r="CE77" s="27" t="str" cm="1">
        <f t="array" aca="1" ref="CE77" ca="1">CONCATENATE($A$37,INDIRECT(ADDRESS(ROW(),COLUMN()-2)),"%20",INDIRECT(ADDRESS(ROW(),COLUMN()-1)),$A$39,INDIRECT(ADDRESS(ROW(),COLUMN()-2)),"%20",INDIRECT(ADDRESS(ROW(),COLUMN()-1)))</f>
        <v>https://maps.yandex.ru/?ll=38.719128%2035.422326&amp;z=16&amp;text=38.719128%2035.422326</v>
      </c>
      <c r="CF77" s="87" t="str" cm="1">
        <f t="array" aca="1" ref="CF77" ca="1">CONCATENATE($A$40,INDIRECT(ADDRESS(ROW(),COLUMN()-3)),"%2C",INDIRECT(ADDRESS(ROW(),COLUMN()-2)))</f>
        <v>https://maps.google.com/maps?q=38.719128%2C35.422326</v>
      </c>
      <c r="CG77" s="92" t="s">
        <v>3229</v>
      </c>
      <c r="CH77" s="10" t="str" cm="1">
        <f t="array" aca="1" ref="CH77" ca="1">IF(INDIRECT(ADDRESS(ROW(),COLUMN()-6))="","X",IF(INDIRECT(ADDRESS(ROW(),COLUMN()-5))="",0,"OK"))</f>
        <v>OK</v>
      </c>
      <c r="CI77" s="29" t="str">
        <f ca="1">IF(CJ77="","",SUM(1+MAXA(CI$1:CI76)))</f>
        <v/>
      </c>
      <c r="CJ77" s="8" t="str" cm="1">
        <f t="array" aca="1" ref="CJ77" ca="1">IF(CH77=0,INDIRECT(ADDRESS(ROW(),COLUMN()-8)),"")</f>
        <v/>
      </c>
      <c r="CK77" s="31"/>
      <c r="CL77" s="10" t="str">
        <f t="shared" si="71"/>
        <v>$CB$77</v>
      </c>
      <c r="CM77" s="29" t="str">
        <f ca="1">IF(CN77="","",SUM(1+MAXA(CM$1:CM76)))</f>
        <v/>
      </c>
      <c r="CN77" s="8" t="str" cm="1">
        <f t="array" aca="1" ref="CN77" ca="1">IF(ISNUMBER(SEARCH(CN$1,INDEX(INDIRECT(CO$1),ROW(CL77),1)))=TRUE,INDIRECT(CL77),"")</f>
        <v/>
      </c>
      <c r="CO77" s="13" t="s">
        <v>1192</v>
      </c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 t="s">
        <v>1192</v>
      </c>
      <c r="DA77" s="10" t="str">
        <f t="shared" ca="1" si="65"/>
        <v/>
      </c>
      <c r="DB77" s="8"/>
      <c r="DC77" s="10"/>
      <c r="DD77" s="10"/>
      <c r="DF77" s="81"/>
      <c r="DG77" s="96"/>
      <c r="DH77" s="10" t="str" cm="1">
        <f t="array" aca="1" ref="DH77" ca="1">IF(INDIRECT(ADDRESS(ROW(),COLUMN()-6))="","X",IF(INDIRECT(ADDRESS(ROW(),COLUMN()-5))="",0,"OK"))</f>
        <v>X</v>
      </c>
      <c r="DI77" s="29" t="str">
        <f ca="1">IF(DJ77="","",SUM(1+MAXA(DI$1:DI76)))</f>
        <v/>
      </c>
      <c r="DJ77" s="8" t="str" cm="1">
        <f t="array" aca="1" ref="DJ77" ca="1">IF(DH77=0,INDIRECT(ADDRESS(ROW(),COLUMN()-8)),"")</f>
        <v/>
      </c>
      <c r="DK77" s="31"/>
      <c r="DL77" s="10" t="str">
        <f t="shared" si="66"/>
        <v>$DB$77</v>
      </c>
      <c r="DM77" s="29" t="str">
        <f ca="1">IF(DN77="","",SUM(1+MAXA(DM$1:DM76)))</f>
        <v/>
      </c>
      <c r="DN77" s="8" t="str" cm="1">
        <f t="array" aca="1" ref="DN77" ca="1">IF(ISNUMBER(SEARCH(DN$1,INDEX(INDIRECT(DO$1),ROW(DL77),1)))=TRUE,INDIRECT(DL77),"")</f>
        <v/>
      </c>
      <c r="DO77" s="13" t="s">
        <v>1192</v>
      </c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 t="s">
        <v>1192</v>
      </c>
      <c r="EA77" s="10" t="str">
        <f t="shared" ca="1" si="101"/>
        <v/>
      </c>
      <c r="EB77" s="22"/>
      <c r="EC77" s="14"/>
      <c r="ED77" s="14"/>
      <c r="EE77" s="15"/>
      <c r="EF77" s="15"/>
      <c r="EG77" s="92"/>
      <c r="EH77" s="10" t="str" cm="1">
        <f t="array" aca="1" ref="EH77" ca="1">IF(INDIRECT(ADDRESS(ROW(),COLUMN()-6))="","X",IF(INDIRECT(ADDRESS(ROW(),COLUMN()-5))="",0,"OK"))</f>
        <v>X</v>
      </c>
      <c r="EI77" s="29" t="str">
        <f ca="1">IF(EJ77="","",SUM(1+MAXA(EI$1:EI76)))</f>
        <v/>
      </c>
      <c r="EJ77" s="8" t="str" cm="1">
        <f t="array" aca="1" ref="EJ77" ca="1">IF(EH77=0,INDIRECT(ADDRESS(ROW(),COLUMN()-8)),"")</f>
        <v/>
      </c>
      <c r="EK77" s="31"/>
      <c r="EL77" s="10" t="str">
        <f t="shared" si="72"/>
        <v>$EB$77</v>
      </c>
      <c r="EM77" s="29" t="str">
        <f ca="1">IF(EN77="","",SUM(1+MAXA(EM$1:EM76)))</f>
        <v/>
      </c>
      <c r="EN77" s="8" t="str" cm="1">
        <f t="array" aca="1" ref="EN77" ca="1">IF(ISNUMBER(SEARCH(EN$1,INDEX(INDIRECT(EO$1),ROW(EL77),1)))=TRUE,INDIRECT(EL77),"")</f>
        <v/>
      </c>
      <c r="EO77" s="13" t="s">
        <v>1192</v>
      </c>
      <c r="EP77" s="13"/>
      <c r="EQ77" s="13"/>
      <c r="ER77" s="13"/>
      <c r="ES77" s="13"/>
      <c r="ET77" s="13"/>
      <c r="EU77" s="13"/>
      <c r="EV77" s="13"/>
      <c r="EW77" s="13"/>
      <c r="EX77" s="13"/>
      <c r="EY77" s="13"/>
      <c r="EZ77" s="13"/>
      <c r="FA77" s="10" t="str">
        <f t="shared" ca="1" si="102"/>
        <v/>
      </c>
      <c r="FB77" s="22" t="s">
        <v>978</v>
      </c>
      <c r="FC77" s="14" t="s">
        <v>979</v>
      </c>
      <c r="FD77" s="14" t="s">
        <v>980</v>
      </c>
      <c r="FE77" s="27" t="str" cm="1">
        <f t="array" aca="1" ref="FE77" ca="1">CONCATENATE($A$37,INDIRECT(ADDRESS(ROW(),COLUMN()-2)),"%20",INDIRECT(ADDRESS(ROW(),COLUMN()-1)),$A$39,INDIRECT(ADDRESS(ROW(),COLUMN()-2)),"%20",INDIRECT(ADDRESS(ROW(),COLUMN()-1)))</f>
        <v>https://maps.yandex.ru/?ll=38.739798%2035.600085&amp;z=16&amp;text=38.739798%2035.600085</v>
      </c>
      <c r="FF77" s="87" t="str" cm="1">
        <f t="array" aca="1" ref="FF77" ca="1">CONCATENATE($A$40,INDIRECT(ADDRESS(ROW(),COLUMN()-3)),"%2C",INDIRECT(ADDRESS(ROW(),COLUMN()-2)))</f>
        <v>https://maps.google.com/maps?q=38.739798%2C35.600085</v>
      </c>
      <c r="FG77" s="92" t="s">
        <v>3229</v>
      </c>
      <c r="FH77" s="10" t="str" cm="1">
        <f t="array" aca="1" ref="FH77" ca="1">IF(INDIRECT(ADDRESS(ROW(),COLUMN()-6))="","X",IF(INDIRECT(ADDRESS(ROW(),COLUMN()-5))="",0,"OK"))</f>
        <v>OK</v>
      </c>
      <c r="FI77" s="29" t="str">
        <f ca="1">IF(FJ77="","",SUM(1+MAXA(FI$1:FI76)))</f>
        <v/>
      </c>
      <c r="FJ77" s="8" t="str" cm="1">
        <f t="array" aca="1" ref="FJ77" ca="1">IF(FH77=0,INDIRECT(ADDRESS(ROW(),COLUMN()-8)),"")</f>
        <v/>
      </c>
      <c r="FK77" s="31"/>
      <c r="FL77" s="10" t="str">
        <f t="shared" si="73"/>
        <v>$FB$77</v>
      </c>
      <c r="FM77" s="29" t="str">
        <f ca="1">IF(FN77="","",SUM(1+MAXA(FM$1:FM76)))</f>
        <v/>
      </c>
      <c r="FN77" s="8" t="str" cm="1">
        <f t="array" aca="1" ref="FN77" ca="1">IF(ISNUMBER(SEARCH(FN$1,INDEX(INDIRECT(FO$1),ROW(FL77),1)))=TRUE,INDIRECT(FL77),"")</f>
        <v/>
      </c>
      <c r="FO77" s="13" t="s">
        <v>1192</v>
      </c>
      <c r="FP77" s="13" t="s">
        <v>1192</v>
      </c>
      <c r="FQ77" s="13" t="s">
        <v>1192</v>
      </c>
      <c r="FR77" s="13" t="s">
        <v>1192</v>
      </c>
      <c r="FS77" s="13" t="s">
        <v>1192</v>
      </c>
      <c r="FT77" s="13"/>
      <c r="FU77" s="13"/>
      <c r="FV77" s="13"/>
      <c r="FW77" s="13"/>
      <c r="FX77" s="13"/>
      <c r="FY77" s="13"/>
      <c r="FZ77" s="13"/>
      <c r="GA77" s="10" t="str">
        <f t="shared" ca="1" si="103"/>
        <v/>
      </c>
      <c r="GB77" s="22"/>
      <c r="GC77" s="14"/>
      <c r="GD77" s="14"/>
      <c r="GE77" s="24"/>
      <c r="GF77" s="88"/>
      <c r="GG77" s="115"/>
      <c r="GH77" s="10" t="str" cm="1">
        <f t="array" aca="1" ref="GH77" ca="1">IF(INDIRECT(ADDRESS(ROW(),COLUMN()-6))="","X",IF(INDIRECT(ADDRESS(ROW(),COLUMN()-5))="",0,"OK"))</f>
        <v>X</v>
      </c>
      <c r="GI77" s="29" t="str">
        <f ca="1">IF(GJ77="","",SUM(1+MAXA(GI$1:GI76)))</f>
        <v/>
      </c>
      <c r="GJ77" s="8" t="str" cm="1">
        <f t="array" aca="1" ref="GJ77" ca="1">IF(GH77=0,INDIRECT(ADDRESS(ROW(),COLUMN()-8)),"")</f>
        <v/>
      </c>
      <c r="GK77" s="31"/>
      <c r="GL77" s="10" t="str">
        <f t="shared" si="74"/>
        <v>$GB$77</v>
      </c>
      <c r="GM77" s="29" t="str">
        <f ca="1">IF(GN77="","",SUM(1+MAXA(GM$1:GM76)))</f>
        <v/>
      </c>
      <c r="GN77" s="8" t="str" cm="1">
        <f t="array" aca="1" ref="GN77" ca="1">IF(ISNUMBER(SEARCH(GN$1,INDEX(INDIRECT(GO$1),ROW(GL77),1)))=TRUE,INDIRECT(GL77),"")</f>
        <v/>
      </c>
      <c r="GO77" s="13" t="s">
        <v>1192</v>
      </c>
      <c r="GP77" s="13" t="s">
        <v>1192</v>
      </c>
      <c r="GQ77" s="13" t="s">
        <v>1192</v>
      </c>
      <c r="GR77" s="13" t="s">
        <v>1192</v>
      </c>
      <c r="GS77" s="13" t="s">
        <v>1192</v>
      </c>
      <c r="GT77" s="13"/>
      <c r="GU77" s="13"/>
      <c r="GV77" s="13"/>
      <c r="GW77" s="13"/>
      <c r="GX77" s="13"/>
      <c r="GY77" s="13"/>
      <c r="GZ77" s="13"/>
      <c r="HA77" s="10" t="str">
        <f t="shared" ca="1" si="104"/>
        <v/>
      </c>
      <c r="HB77" s="22"/>
      <c r="HC77" s="14"/>
      <c r="HD77" s="14"/>
      <c r="HE77" s="23"/>
      <c r="HF77" s="23"/>
      <c r="HG77" s="79"/>
      <c r="HH77" s="10" t="str" cm="1">
        <f t="array" aca="1" ref="HH77" ca="1">IF(INDIRECT(ADDRESS(ROW(),COLUMN()-6))="","X",IF(INDIRECT(ADDRESS(ROW(),COLUMN()-5))="",0,"OK"))</f>
        <v>X</v>
      </c>
      <c r="HI77" s="29" t="str">
        <f ca="1">IF(HJ77="","",SUM(1+MAXA(HI$1:HI76)))</f>
        <v/>
      </c>
      <c r="HJ77" s="8" t="str" cm="1">
        <f t="array" aca="1" ref="HJ77" ca="1">IF(HH77=0,INDIRECT(ADDRESS(ROW(),COLUMN()-8)),"")</f>
        <v/>
      </c>
      <c r="HK77" s="31"/>
      <c r="HL77" s="10" t="str">
        <f t="shared" si="75"/>
        <v>$HB$77</v>
      </c>
      <c r="HM77" s="29" t="str">
        <f ca="1">IF(HN77="","",SUM(1+MAXA(HM$1:HM76)))</f>
        <v/>
      </c>
      <c r="HN77" s="8" t="str" cm="1">
        <f t="array" aca="1" ref="HN77" ca="1">IF(ISNUMBER(SEARCH(HN$1,INDEX(INDIRECT(HO$1),ROW(HL77),1)))=TRUE,INDIRECT(HL77),"")</f>
        <v/>
      </c>
      <c r="HO77" s="13" t="s">
        <v>1192</v>
      </c>
      <c r="HP77" s="13" t="s">
        <v>1192</v>
      </c>
      <c r="HQ77" s="13" t="s">
        <v>1192</v>
      </c>
      <c r="HR77" s="13"/>
      <c r="HS77" s="13"/>
      <c r="HT77" s="13"/>
      <c r="HU77" s="13"/>
      <c r="HV77" s="13"/>
      <c r="HW77" s="13"/>
      <c r="HX77" s="13"/>
      <c r="HY77" s="13" t="s">
        <v>1192</v>
      </c>
      <c r="HZ77" s="13" t="s">
        <v>1192</v>
      </c>
      <c r="IA77" s="10" t="str">
        <f t="shared" ca="1" si="105"/>
        <v/>
      </c>
      <c r="IB77" s="22" t="s">
        <v>3923</v>
      </c>
      <c r="IC77" s="6" t="s">
        <v>3924</v>
      </c>
      <c r="ID77" s="6" t="s">
        <v>3925</v>
      </c>
      <c r="IE77" s="27" t="str" cm="1">
        <f t="array" aca="1" ref="IE77" ca="1">CONCATENATE($A$37,INDIRECT(ADDRESS(ROW(),COLUMN()-2)),"%20",INDIRECT(ADDRESS(ROW(),COLUMN()-1)),$A$39,INDIRECT(ADDRESS(ROW(),COLUMN()-2)),"%20",INDIRECT(ADDRESS(ROW(),COLUMN()-1)))</f>
        <v>https://maps.yandex.ru/?ll=38.956573%2035.542773&amp;z=16&amp;text=38.956573%2035.542773</v>
      </c>
      <c r="IF77" s="87" t="str" cm="1">
        <f t="array" aca="1" ref="IF77" ca="1">CONCATENATE($A$40,INDIRECT(ADDRESS(ROW(),COLUMN()-3)),"%2C",INDIRECT(ADDRESS(ROW(),COLUMN()-2)))</f>
        <v>https://maps.google.com/maps?q=38.956573%2C35.542773</v>
      </c>
      <c r="IG77" s="79" t="s">
        <v>3229</v>
      </c>
      <c r="IH77" s="10" t="str" cm="1">
        <f t="array" aca="1" ref="IH77" ca="1">IF(INDIRECT(ADDRESS(ROW(),COLUMN()-6))="","X",IF(INDIRECT(ADDRESS(ROW(),COLUMN()-5))="",0,"OK"))</f>
        <v>OK</v>
      </c>
      <c r="II77" s="29" t="str">
        <f ca="1">IF(IJ77="","",SUM(1+MAXA(II$1:II76)))</f>
        <v/>
      </c>
      <c r="IJ77" s="8" t="str" cm="1">
        <f t="array" aca="1" ref="IJ77" ca="1">IF(IH77=0,INDIRECT(ADDRESS(ROW(),COLUMN()-8)),"")</f>
        <v/>
      </c>
      <c r="IK77" s="31"/>
      <c r="IL77" s="10" t="str">
        <f t="shared" si="76"/>
        <v>$IB$77</v>
      </c>
      <c r="IM77" s="29" t="str">
        <f ca="1">IF(IN77="","",SUM(1+MAXA(IM$1:IM76)))</f>
        <v/>
      </c>
      <c r="IN77" s="8" t="str" cm="1">
        <f t="array" aca="1" ref="IN77" ca="1">IF(ISNUMBER(SEARCH(IN$1,INDEX(INDIRECT(IO$1),ROW(IL77),1)))=TRUE,INDIRECT(IL77),"")</f>
        <v/>
      </c>
      <c r="IO77" s="13" t="s">
        <v>1192</v>
      </c>
      <c r="IP77" s="13" t="s">
        <v>1192</v>
      </c>
      <c r="IQ77" s="13" t="s">
        <v>1192</v>
      </c>
      <c r="IR77" s="13"/>
      <c r="IS77" s="13"/>
      <c r="IT77" s="13"/>
      <c r="IU77" s="13"/>
      <c r="IV77" s="13"/>
      <c r="IW77" s="13"/>
      <c r="IX77" s="13" t="s">
        <v>1192</v>
      </c>
      <c r="IY77" s="13" t="s">
        <v>1192</v>
      </c>
      <c r="IZ77" s="13" t="s">
        <v>1192</v>
      </c>
      <c r="JA77" s="10" t="str">
        <f t="shared" ca="1" si="106"/>
        <v/>
      </c>
      <c r="JB77" s="22"/>
      <c r="JC77" s="6"/>
      <c r="JD77" s="6"/>
      <c r="JE77" s="24"/>
      <c r="JF77" s="88"/>
      <c r="JG77" s="101"/>
      <c r="JH77" s="10" t="str" cm="1">
        <f t="array" aca="1" ref="JH77" ca="1">IF(INDIRECT(ADDRESS(ROW(),COLUMN()-6))="","X",IF(INDIRECT(ADDRESS(ROW(),COLUMN()-5))="",0,"OK"))</f>
        <v>X</v>
      </c>
      <c r="JI77" s="29" t="str">
        <f ca="1">IF(JJ77="","",SUM(1+MAXA(JI$1:JI76)))</f>
        <v/>
      </c>
      <c r="JJ77" s="8" t="str" cm="1">
        <f t="array" aca="1" ref="JJ77" ca="1">IF(JH77=0,INDIRECT(ADDRESS(ROW(),COLUMN()-8)),"")</f>
        <v/>
      </c>
      <c r="JK77" s="31"/>
      <c r="JL77" s="10" t="str">
        <f t="shared" si="77"/>
        <v>$JB$77</v>
      </c>
      <c r="JM77" s="29" t="str">
        <f ca="1">IF(JN77="","",SUM(1+MAXA(JM$1:JM76)))</f>
        <v/>
      </c>
      <c r="JN77" s="8" t="str" cm="1">
        <f t="array" aca="1" ref="JN77" ca="1">IF(ISNUMBER(SEARCH(JN$1,INDEX(INDIRECT(JO$1),ROW(JL77),1)))=TRUE,INDIRECT(JL77),"")</f>
        <v/>
      </c>
      <c r="JO77" s="13" t="s">
        <v>1192</v>
      </c>
      <c r="JP77" s="13" t="s">
        <v>1192</v>
      </c>
      <c r="JQ77" s="13" t="s">
        <v>1192</v>
      </c>
      <c r="JR77" s="13"/>
      <c r="JS77" s="13"/>
      <c r="JT77" s="13"/>
      <c r="JU77" s="13"/>
      <c r="JV77" s="13"/>
      <c r="JW77" s="13"/>
      <c r="JX77" s="13" t="s">
        <v>1192</v>
      </c>
      <c r="JY77" s="13" t="s">
        <v>1192</v>
      </c>
      <c r="JZ77" s="13" t="s">
        <v>1192</v>
      </c>
      <c r="KA77" s="10" t="str">
        <f t="shared" ca="1" si="107"/>
        <v/>
      </c>
      <c r="KB77" s="22" t="s">
        <v>964</v>
      </c>
      <c r="KC77" s="14" t="s">
        <v>965</v>
      </c>
      <c r="KD77" s="14" t="s">
        <v>966</v>
      </c>
      <c r="KE77" s="27" t="str" cm="1">
        <f t="array" aca="1" ref="KE77" ca="1">CONCATENATE($A$37,INDIRECT(ADDRESS(ROW(),COLUMN()-2)),"%20",INDIRECT(ADDRESS(ROW(),COLUMN()-1)),$A$39,INDIRECT(ADDRESS(ROW(),COLUMN()-2)),"%20",INDIRECT(ADDRESS(ROW(),COLUMN()-1)))</f>
        <v>https://maps.yandex.ru/?ll=38.558231%2035.709567&amp;z=16&amp;text=38.558231%2035.709567</v>
      </c>
      <c r="KF77" s="87" t="str" cm="1">
        <f t="array" aca="1" ref="KF77" ca="1">CONCATENATE($A$40,INDIRECT(ADDRESS(ROW(),COLUMN()-3)),"%2C",INDIRECT(ADDRESS(ROW(),COLUMN()-2)))</f>
        <v>https://maps.google.com/maps?q=38.558231%2C35.709567</v>
      </c>
      <c r="KG77" s="79" t="s">
        <v>3229</v>
      </c>
      <c r="KH77" s="10" t="str" cm="1">
        <f t="array" aca="1" ref="KH77" ca="1">IF(INDIRECT(ADDRESS(ROW(),COLUMN()-6))="","X",IF(INDIRECT(ADDRESS(ROW(),COLUMN()-5))="",0,"OK"))</f>
        <v>OK</v>
      </c>
      <c r="KI77" s="29" t="str">
        <f ca="1">IF(KJ77="","",SUM(1+MAXA(KI$1:KI76)))</f>
        <v/>
      </c>
      <c r="KJ77" s="8" t="str" cm="1">
        <f t="array" aca="1" ref="KJ77" ca="1">IF(KH77=0,INDIRECT(ADDRESS(ROW(),COLUMN()-8)),"")</f>
        <v/>
      </c>
      <c r="KK77" s="31"/>
      <c r="KL77" s="10" t="str">
        <f t="shared" si="78"/>
        <v>$KB$77</v>
      </c>
      <c r="KM77" s="29" t="str">
        <f ca="1">IF(KN77="","",SUM(1+MAXA(KM$1:KM76)))</f>
        <v/>
      </c>
      <c r="KN77" s="8" t="str" cm="1">
        <f t="array" aca="1" ref="KN77" ca="1">IF(ISNUMBER(SEARCH(KN$1,INDEX(INDIRECT(KO$1),ROW(KL77),1)))=TRUE,INDIRECT(KL77),"")</f>
        <v/>
      </c>
      <c r="KO77" s="13" t="s">
        <v>1192</v>
      </c>
      <c r="KP77" s="13" t="s">
        <v>1192</v>
      </c>
      <c r="KQ77" s="13" t="s">
        <v>1192</v>
      </c>
      <c r="KR77" s="13"/>
      <c r="KS77" s="13"/>
      <c r="KT77" s="13"/>
      <c r="KU77" s="13"/>
      <c r="KV77" s="13"/>
      <c r="KW77" s="13"/>
      <c r="KX77" s="13"/>
      <c r="KY77" s="13" t="s">
        <v>1192</v>
      </c>
      <c r="KZ77" s="13" t="s">
        <v>1192</v>
      </c>
      <c r="LA77" s="10" t="str">
        <f t="shared" ca="1" si="108"/>
        <v/>
      </c>
      <c r="LB77" s="8"/>
      <c r="LC77" s="10"/>
      <c r="LD77" s="10"/>
      <c r="LG77" s="79"/>
      <c r="LH77" s="10" t="str" cm="1">
        <f t="array" aca="1" ref="LH77" ca="1">IF(INDIRECT(ADDRESS(ROW(),COLUMN()-6))="","X",IF(INDIRECT(ADDRESS(ROW(),COLUMN()-5))="",0,"OK"))</f>
        <v>X</v>
      </c>
      <c r="LI77" s="29" t="str">
        <f ca="1">IF(LJ77="","",SUM(1+MAXA(LI$1:LI76)))</f>
        <v/>
      </c>
      <c r="LJ77" s="8" t="str" cm="1">
        <f t="array" aca="1" ref="LJ77" ca="1">IF(LH77=0,INDIRECT(ADDRESS(ROW(),COLUMN()-8)),"")</f>
        <v/>
      </c>
      <c r="LK77" s="31"/>
      <c r="LL77" s="10" t="str">
        <f t="shared" si="79"/>
        <v>$LB$77</v>
      </c>
      <c r="LM77" s="29" t="str">
        <f ca="1">IF(LN77="","",SUM(1+MAXA(LM$1:LM76)))</f>
        <v/>
      </c>
      <c r="LN77" s="8" t="str" cm="1">
        <f t="array" aca="1" ref="LN77" ca="1">IF(ISNUMBER(SEARCH(LN$1,INDEX(INDIRECT(LO$1),ROW(LL77),1)))=TRUE,INDIRECT(LL77),"")</f>
        <v/>
      </c>
      <c r="LO77" s="13" t="s">
        <v>1192</v>
      </c>
      <c r="LP77" s="13" t="s">
        <v>1192</v>
      </c>
      <c r="LQ77" s="13" t="s">
        <v>1192</v>
      </c>
      <c r="LR77" s="13" t="s">
        <v>1192</v>
      </c>
      <c r="LS77" s="13"/>
      <c r="LT77" s="13"/>
      <c r="LU77" s="13"/>
      <c r="LV77" s="13"/>
      <c r="LW77" s="13"/>
      <c r="LX77" s="13"/>
      <c r="LY77" s="13" t="s">
        <v>1192</v>
      </c>
      <c r="LZ77" s="13" t="s">
        <v>1192</v>
      </c>
      <c r="MA77" s="10" t="str">
        <f t="shared" ca="1" si="109"/>
        <v/>
      </c>
      <c r="MB77" s="8" t="s">
        <v>937</v>
      </c>
      <c r="MC77" s="10" t="s">
        <v>938</v>
      </c>
      <c r="MD77" s="10" t="s">
        <v>939</v>
      </c>
      <c r="ME77" s="27" t="str" cm="1">
        <f t="array" aca="1" ref="ME77" ca="1">CONCATENATE($A$37,INDIRECT(ADDRESS(ROW(),COLUMN()-2)),"%20",INDIRECT(ADDRESS(ROW(),COLUMN()-1)),$A$39,INDIRECT(ADDRESS(ROW(),COLUMN()-2)),"%20",INDIRECT(ADDRESS(ROW(),COLUMN()-1)))</f>
        <v>https://maps.yandex.ru/?ll=38.667489%2036.027475&amp;z=16&amp;text=38.667489%2036.027475</v>
      </c>
      <c r="MF77" s="87" t="str" cm="1">
        <f t="array" aca="1" ref="MF77" ca="1">CONCATENATE($A$40,INDIRECT(ADDRESS(ROW(),COLUMN()-3)),"%2C",INDIRECT(ADDRESS(ROW(),COLUMN()-2)))</f>
        <v>https://maps.google.com/maps?q=38.667489%2C36.027475</v>
      </c>
      <c r="MG77" s="79" t="s">
        <v>3229</v>
      </c>
      <c r="MH77" s="10" t="str" cm="1">
        <f t="array" aca="1" ref="MH77" ca="1">IF(INDIRECT(ADDRESS(ROW(),COLUMN()-6))="","X",IF(INDIRECT(ADDRESS(ROW(),COLUMN()-5))="",0,"OK"))</f>
        <v>OK</v>
      </c>
      <c r="MI77" s="29" t="str">
        <f ca="1">IF(MJ77="","",SUM(1+MAXA(MI$1:MI76)))</f>
        <v/>
      </c>
      <c r="MJ77" s="8" t="str" cm="1">
        <f t="array" aca="1" ref="MJ77" ca="1">IF(MH77=0,INDIRECT(ADDRESS(ROW(),COLUMN()-8)),"")</f>
        <v/>
      </c>
      <c r="MK77" s="31"/>
      <c r="ML77" s="10" t="str">
        <f t="shared" si="80"/>
        <v>$MB$77</v>
      </c>
      <c r="MM77" s="29" t="str">
        <f ca="1">IF(MN77="","",SUM(1+MAXA(MM$1:MM76)))</f>
        <v/>
      </c>
      <c r="MN77" s="8" t="str" cm="1">
        <f t="array" aca="1" ref="MN77" ca="1">IF(ISNUMBER(SEARCH(MN$1,INDEX(INDIRECT(MO$1),ROW(ML77),1)))=TRUE,INDIRECT(ML77),"")</f>
        <v/>
      </c>
      <c r="MO77" s="13" t="s">
        <v>1192</v>
      </c>
      <c r="MP77" s="13" t="s">
        <v>1192</v>
      </c>
      <c r="MQ77" s="13" t="s">
        <v>1192</v>
      </c>
      <c r="MR77" s="13"/>
      <c r="MS77" s="13"/>
      <c r="MT77" s="13"/>
      <c r="MU77" s="13"/>
      <c r="MV77" s="13"/>
      <c r="MW77" s="13" t="s">
        <v>1192</v>
      </c>
      <c r="MX77" s="13"/>
      <c r="MY77" s="13" t="s">
        <v>1192</v>
      </c>
      <c r="MZ77" s="13" t="s">
        <v>1192</v>
      </c>
      <c r="NA77" s="10" t="str">
        <f t="shared" ca="1" si="110"/>
        <v/>
      </c>
      <c r="NB77" s="5"/>
      <c r="NC77" s="6"/>
      <c r="ND77" s="6"/>
      <c r="NE77" s="7"/>
      <c r="NF77" s="7"/>
      <c r="NG77" s="83"/>
      <c r="NH77" s="10" t="str" cm="1">
        <f t="array" aca="1" ref="NH77" ca="1">IF(INDIRECT(ADDRESS(ROW(),COLUMN()-6))="","X",IF(INDIRECT(ADDRESS(ROW(),COLUMN()-5))="",0,"OK"))</f>
        <v>X</v>
      </c>
      <c r="NI77" s="29" t="str">
        <f ca="1">IF(NJ77="","",SUM(1+MAXA(NI$1:NI76)))</f>
        <v/>
      </c>
      <c r="NJ77" s="8" t="str" cm="1">
        <f t="array" aca="1" ref="NJ77" ca="1">IF(NH77=0,INDIRECT(ADDRESS(ROW(),COLUMN()-8)),"")</f>
        <v/>
      </c>
      <c r="NK77" s="31"/>
      <c r="NL77" s="10" t="str">
        <f t="shared" si="81"/>
        <v>$NB$77</v>
      </c>
      <c r="NM77" s="29" t="str">
        <f ca="1">IF(NN77="","",SUM(1+MAXA(NM$1:NM76)))</f>
        <v/>
      </c>
      <c r="NN77" s="8" t="str" cm="1">
        <f t="array" aca="1" ref="NN77" ca="1">IF(ISNUMBER(SEARCH(NN$1,INDEX(INDIRECT(NO$1),ROW(NL77),1)))=TRUE,INDIRECT(NL77),"")</f>
        <v/>
      </c>
      <c r="NO77" s="13" t="s">
        <v>1192</v>
      </c>
      <c r="NP77" s="13" t="s">
        <v>1192</v>
      </c>
      <c r="NQ77" s="13" t="s">
        <v>1192</v>
      </c>
      <c r="NR77" s="13"/>
      <c r="NS77" s="13"/>
      <c r="NT77" s="13"/>
      <c r="NU77" s="13"/>
      <c r="NV77" s="13"/>
      <c r="NW77" s="13"/>
      <c r="NX77" s="13" t="s">
        <v>1192</v>
      </c>
      <c r="NY77" s="13" t="s">
        <v>1192</v>
      </c>
      <c r="NZ77" s="13"/>
      <c r="OA77" s="10" t="str">
        <f t="shared" ca="1" si="111"/>
        <v/>
      </c>
      <c r="OB77" s="16"/>
      <c r="OC77" s="17" t="s">
        <v>1363</v>
      </c>
      <c r="OD77" s="18"/>
      <c r="OE77" s="17"/>
      <c r="OF77" s="17"/>
      <c r="OG77" s="79" t="s">
        <v>3229</v>
      </c>
      <c r="OH77" s="10" t="str" cm="1">
        <f t="array" aca="1" ref="OH77" ca="1">IF(INDIRECT(ADDRESS(ROW(),COLUMN()-6))="","X",IF(INDIRECT(ADDRESS(ROW(),COLUMN()-5))="",0,"OK"))</f>
        <v>X</v>
      </c>
      <c r="OI77" s="29" t="str">
        <f ca="1">IF(OJ77="","",SUM(1+MAXA(OI$1:OI76)))</f>
        <v/>
      </c>
      <c r="OJ77" s="8" t="str" cm="1">
        <f t="array" aca="1" ref="OJ77" ca="1">IF(OH77=0,INDIRECT(ADDRESS(ROW(),COLUMN()-8)),"")</f>
        <v/>
      </c>
      <c r="OK77" s="31"/>
      <c r="OL77" s="10" t="str">
        <f t="shared" si="82"/>
        <v>$OB$77</v>
      </c>
      <c r="OM77" s="29" t="str">
        <f ca="1">IF(ON77="","",SUM(1+MAXA(OM$1:OM76)))</f>
        <v/>
      </c>
      <c r="ON77" s="8" t="str" cm="1">
        <f t="array" aca="1" ref="ON77" ca="1">IF(ISNUMBER(SEARCH(ON$1,INDEX(INDIRECT(OO$1),ROW(OL77),1)))=TRUE,INDIRECT(OL77),"")</f>
        <v/>
      </c>
      <c r="OO77" s="13" t="s">
        <v>1192</v>
      </c>
      <c r="OP77" s="13"/>
      <c r="OQ77" s="13"/>
      <c r="OR77" s="13"/>
      <c r="OS77" s="13"/>
      <c r="OT77" s="13"/>
      <c r="OU77" s="13"/>
      <c r="OV77" s="13"/>
      <c r="OW77" s="13"/>
      <c r="OX77" s="13"/>
      <c r="OY77" s="13"/>
      <c r="OZ77" s="13" t="s">
        <v>1192</v>
      </c>
      <c r="PA77" s="10" t="str">
        <f t="shared" ca="1" si="112"/>
        <v/>
      </c>
      <c r="PB77" s="22"/>
      <c r="PC77" s="15"/>
      <c r="PD77" s="14"/>
      <c r="PE77" s="15"/>
      <c r="PF77" s="15"/>
      <c r="PG77" s="79"/>
      <c r="PH77" s="10" t="str" cm="1">
        <f t="array" aca="1" ref="PH77" ca="1">IF(INDIRECT(ADDRESS(ROW(),COLUMN()-6))="","X",IF(INDIRECT(ADDRESS(ROW(),COLUMN()-5))="",0,"OK"))</f>
        <v>X</v>
      </c>
      <c r="PI77" s="29" t="str">
        <f ca="1">IF(PJ77="","",SUM(1+MAXA(PI$1:PI76)))</f>
        <v/>
      </c>
      <c r="PJ77" s="8" t="str" cm="1">
        <f t="array" aca="1" ref="PJ77" ca="1">IF(PH77=0,INDIRECT(ADDRESS(ROW(),COLUMN()-8)),"")</f>
        <v/>
      </c>
      <c r="PK77" s="31"/>
      <c r="PL77" s="10" t="str">
        <f t="shared" si="83"/>
        <v>$PB$77</v>
      </c>
      <c r="PM77" s="29" t="str">
        <f ca="1">IF(PN77="","",SUM(1+MAXA(PM$1:PM76)))</f>
        <v/>
      </c>
      <c r="PN77" s="8" t="str" cm="1">
        <f t="array" aca="1" ref="PN77" ca="1">IF(ISNUMBER(SEARCH(PN$1,INDEX(INDIRECT(PO$1),ROW(PL77),1)))=TRUE,INDIRECT(PL77),"")</f>
        <v/>
      </c>
      <c r="PO77" s="13" t="s">
        <v>1192</v>
      </c>
      <c r="PP77" s="13" t="s">
        <v>1192</v>
      </c>
      <c r="PQ77" s="13" t="s">
        <v>1192</v>
      </c>
      <c r="PR77" s="13" t="s">
        <v>1192</v>
      </c>
      <c r="PS77" s="13"/>
      <c r="PT77" s="13"/>
      <c r="PU77" s="13"/>
      <c r="PV77" s="13"/>
      <c r="PW77" s="13"/>
      <c r="PX77" s="13"/>
      <c r="PY77" s="13" t="s">
        <v>1192</v>
      </c>
      <c r="PZ77" s="13" t="s">
        <v>1192</v>
      </c>
      <c r="QA77" s="10" t="str">
        <f t="shared" ca="1" si="113"/>
        <v/>
      </c>
      <c r="QB77" s="22" t="s">
        <v>1584</v>
      </c>
      <c r="QC77" s="6" t="s">
        <v>1681</v>
      </c>
      <c r="QD77" s="6" t="s">
        <v>1682</v>
      </c>
      <c r="QE77" s="27" t="str" cm="1">
        <f t="array" aca="1" ref="QE77" ca="1">CONCATENATE($A$37,INDIRECT(ADDRESS(ROW(),COLUMN()-2)),"%20",INDIRECT(ADDRESS(ROW(),COLUMN()-1)),$A$39,INDIRECT(ADDRESS(ROW(),COLUMN()-2)),"%20",INDIRECT(ADDRESS(ROW(),COLUMN()-1)))</f>
        <v>https://maps.yandex.ru/?ll=38.773132%2035.211325&amp;z=16&amp;text=38.773132%2035.211325</v>
      </c>
      <c r="QF77" s="87" t="str" cm="1">
        <f t="array" aca="1" ref="QF77" ca="1">CONCATENATE($A$40,INDIRECT(ADDRESS(ROW(),COLUMN()-3)),"%2C",INDIRECT(ADDRESS(ROW(),COLUMN()-2)))</f>
        <v>https://maps.google.com/maps?q=38.773132%2C35.211325</v>
      </c>
      <c r="QG77" s="79" t="s">
        <v>3239</v>
      </c>
      <c r="QH77" s="10" t="str" cm="1">
        <f t="array" aca="1" ref="QH77" ca="1">IF(INDIRECT(ADDRESS(ROW(),COLUMN()-6))="","X",IF(INDIRECT(ADDRESS(ROW(),COLUMN()-5))="",0,"OK"))</f>
        <v>OK</v>
      </c>
      <c r="QI77" s="29" t="str">
        <f ca="1">IF(QJ77="","",SUM(1+MAXA(QI$1:QI76)))</f>
        <v/>
      </c>
      <c r="QJ77" s="8" t="str" cm="1">
        <f t="array" aca="1" ref="QJ77" ca="1">IF(QH77=0,INDIRECT(ADDRESS(ROW(),COLUMN()-8)),"")</f>
        <v/>
      </c>
      <c r="QK77" s="31"/>
      <c r="QL77" s="10" t="str">
        <f t="shared" si="84"/>
        <v>$QB$77</v>
      </c>
      <c r="QM77" s="29" t="str">
        <f ca="1">IF(QN77="","",SUM(1+MAXA(QM$1:QM76)))</f>
        <v/>
      </c>
      <c r="QN77" s="8" t="str" cm="1">
        <f t="array" aca="1" ref="QN77" ca="1">IF(ISNUMBER(SEARCH(QN$1,INDEX(INDIRECT(QO$1),ROW(QL77),1)))=TRUE,INDIRECT(QL77),"")</f>
        <v/>
      </c>
      <c r="QO77" s="13" t="s">
        <v>1192</v>
      </c>
      <c r="QP77" s="13" t="s">
        <v>1192</v>
      </c>
      <c r="QQ77" s="13" t="s">
        <v>1192</v>
      </c>
      <c r="QR77" s="13" t="s">
        <v>1192</v>
      </c>
      <c r="QS77" s="13"/>
      <c r="QT77" s="13"/>
      <c r="QU77" s="13"/>
      <c r="QV77" s="13"/>
      <c r="QW77" s="13"/>
      <c r="QX77" s="13"/>
      <c r="QY77" s="13" t="s">
        <v>1192</v>
      </c>
      <c r="QZ77" s="13" t="s">
        <v>1192</v>
      </c>
      <c r="RA77" s="10" t="str">
        <f t="shared" ca="1" si="114"/>
        <v/>
      </c>
      <c r="RB77" s="22"/>
      <c r="RC77" s="14"/>
      <c r="RD77" s="14"/>
      <c r="RE77" s="24"/>
      <c r="RF77" s="24"/>
      <c r="RG77" s="79"/>
      <c r="RH77" s="10" t="str" cm="1">
        <f t="array" aca="1" ref="RH77" ca="1">IF(INDIRECT(ADDRESS(ROW(),COLUMN()-6))="","X",IF(INDIRECT(ADDRESS(ROW(),COLUMN()-5))="",0,"OK"))</f>
        <v>X</v>
      </c>
      <c r="RI77" s="29" t="str">
        <f ca="1">IF(RJ77="","",SUM(1+MAXA(RI$1:RI76)))</f>
        <v/>
      </c>
      <c r="RJ77" s="8" t="str" cm="1">
        <f t="array" aca="1" ref="RJ77" ca="1">IF(RH77=0,INDIRECT(ADDRESS(ROW(),COLUMN()-8)),"")</f>
        <v/>
      </c>
      <c r="RK77" s="31"/>
      <c r="RL77" s="10" t="str">
        <f t="shared" si="85"/>
        <v>$RB$77</v>
      </c>
      <c r="RM77" s="29" t="str">
        <f ca="1">IF(RN77="","",SUM(1+MAXA(RM$1:RM76)))</f>
        <v/>
      </c>
      <c r="RN77" s="8" t="str" cm="1">
        <f t="array" aca="1" ref="RN77" ca="1">IF(ISNUMBER(SEARCH(RN$1,INDEX(INDIRECT(RO$1),ROW(RL77),1)))=TRUE,INDIRECT(RL77),"")</f>
        <v/>
      </c>
      <c r="RO77" s="13" t="s">
        <v>1192</v>
      </c>
      <c r="RP77" s="13" t="s">
        <v>1192</v>
      </c>
      <c r="RQ77" s="13" t="s">
        <v>1192</v>
      </c>
      <c r="RR77" s="13"/>
      <c r="RS77" s="13"/>
      <c r="RT77" s="13"/>
      <c r="RU77" s="13"/>
      <c r="RV77" s="13"/>
      <c r="RW77" s="13"/>
      <c r="RX77" s="13"/>
      <c r="RY77" s="13" t="s">
        <v>1192</v>
      </c>
      <c r="RZ77" s="13" t="s">
        <v>1192</v>
      </c>
      <c r="SA77" s="10" t="str">
        <f t="shared" ca="1" si="115"/>
        <v/>
      </c>
      <c r="SB77" s="22" t="s">
        <v>3814</v>
      </c>
      <c r="SC77" s="6" t="s">
        <v>1872</v>
      </c>
      <c r="SD77" s="6" t="s">
        <v>1873</v>
      </c>
      <c r="SE77" s="27" t="str" cm="1">
        <f t="array" aca="1" ref="SE77" ca="1">CONCATENATE($A$37,INDIRECT(ADDRESS(ROW(),COLUMN()-2)),"%20",INDIRECT(ADDRESS(ROW(),COLUMN()-1)),$A$39,INDIRECT(ADDRESS(ROW(),COLUMN()-2)),"%20",INDIRECT(ADDRESS(ROW(),COLUMN()-1)))</f>
        <v>https://maps.yandex.ru/?ll=38.547079%2036.288767&amp;z=16&amp;text=38.547079%2036.288767</v>
      </c>
      <c r="SF77" s="87" t="str" cm="1">
        <f t="array" aca="1" ref="SF77" ca="1">CONCATENATE($A$40,INDIRECT(ADDRESS(ROW(),COLUMN()-3)),"%2C",INDIRECT(ADDRESS(ROW(),COLUMN()-2)))</f>
        <v>https://maps.google.com/maps?q=38.547079%2C36.288767</v>
      </c>
      <c r="SG77" s="79" t="s">
        <v>3817</v>
      </c>
      <c r="SH77" s="10" t="str" cm="1">
        <f t="array" aca="1" ref="SH77" ca="1">IF(INDIRECT(ADDRESS(ROW(),COLUMN()-6))="","X",IF(INDIRECT(ADDRESS(ROW(),COLUMN()-5))="",0,"OK"))</f>
        <v>OK</v>
      </c>
      <c r="SI77" s="29" t="str">
        <f ca="1">IF(SJ77="","",SUM(1+MAXA(SI$1:SI76)))</f>
        <v/>
      </c>
      <c r="SJ77" s="8" t="str" cm="1">
        <f t="array" aca="1" ref="SJ77" ca="1">IF(SH77=0,INDIRECT(ADDRESS(ROW(),COLUMN()-8)),"")</f>
        <v/>
      </c>
      <c r="SK77" s="33" t="s">
        <v>1192</v>
      </c>
      <c r="SL77" s="10" t="str">
        <f t="shared" si="86"/>
        <v>$SB$77</v>
      </c>
      <c r="SM77" s="29" t="str">
        <f ca="1">IF(SN77="","",SUM(1+MAXA(SM$1:SM76)))</f>
        <v/>
      </c>
      <c r="SN77" s="8" t="str" cm="1">
        <f t="array" aca="1" ref="SN77" ca="1">IF(ISNUMBER(SEARCH(SN$1,INDEX(SB$1:SB$174,ROW(SL77),1)))=TRUE,INDIRECT(SL77),"")</f>
        <v/>
      </c>
      <c r="SO77" s="13" t="s">
        <v>1192</v>
      </c>
      <c r="SP77" s="13" t="s">
        <v>1192</v>
      </c>
      <c r="SQ77" s="13" t="s">
        <v>1192</v>
      </c>
      <c r="SR77" s="13"/>
      <c r="SS77" s="13"/>
      <c r="ST77" s="13"/>
      <c r="SU77" s="13"/>
      <c r="SV77" s="13"/>
      <c r="SW77" s="13"/>
      <c r="SX77" s="13"/>
      <c r="SY77" s="13" t="s">
        <v>1192</v>
      </c>
      <c r="SZ77" s="13" t="s">
        <v>1192</v>
      </c>
      <c r="TA77" s="10" t="str">
        <f t="shared" ca="1" si="116"/>
        <v/>
      </c>
      <c r="TB77" s="22"/>
      <c r="TC77" s="6"/>
      <c r="TD77" s="6"/>
      <c r="TE77" s="24"/>
      <c r="TF77" s="88"/>
      <c r="TG77" s="101"/>
      <c r="TH77" s="10" t="str" cm="1">
        <f t="array" aca="1" ref="TH77" ca="1">IF(INDIRECT(ADDRESS(ROW(),COLUMN()-6))="","X",IF(INDIRECT(ADDRESS(ROW(),COLUMN()-5))="",0,"OK"))</f>
        <v>X</v>
      </c>
      <c r="TI77" s="29" t="str">
        <f ca="1">IF(TJ77="","",SUM(1+MAXA(TI$1:TI76)))</f>
        <v/>
      </c>
      <c r="TJ77" s="8" t="str" cm="1">
        <f t="array" aca="1" ref="TJ77" ca="1">IF(TH77=0,INDIRECT(ADDRESS(ROW(),COLUMN()-8)),"")</f>
        <v/>
      </c>
      <c r="TK77" s="33" t="s">
        <v>1192</v>
      </c>
      <c r="TL77" s="10" t="str">
        <f t="shared" si="87"/>
        <v>$TB$77</v>
      </c>
      <c r="TM77" s="29" t="str">
        <f ca="1">IF(TN77="","",SUM(1+MAXA(TM$1:TM76)))</f>
        <v/>
      </c>
      <c r="TN77" s="8" t="str" cm="1">
        <f t="array" aca="1" ref="TN77" ca="1">IF(ISNUMBER(SEARCH(TN$1,INDEX(INDIRECT(TO$1),ROW(TL77),1)))=TRUE,INDIRECT(TL77),"")</f>
        <v/>
      </c>
      <c r="TO77" s="13" t="s">
        <v>1192</v>
      </c>
      <c r="TP77" s="13" t="s">
        <v>1192</v>
      </c>
      <c r="TQ77" s="13" t="s">
        <v>1192</v>
      </c>
      <c r="TR77" s="13"/>
      <c r="TS77" s="13"/>
      <c r="TT77" s="13"/>
      <c r="TU77" s="13"/>
      <c r="TV77" s="13"/>
      <c r="TW77" s="13"/>
      <c r="TX77" s="13"/>
      <c r="TY77" s="13" t="s">
        <v>1192</v>
      </c>
      <c r="TZ77" s="13" t="s">
        <v>1192</v>
      </c>
      <c r="UA77" s="10" t="str">
        <f t="shared" ca="1" si="117"/>
        <v/>
      </c>
      <c r="UB77" s="22" t="s">
        <v>3966</v>
      </c>
      <c r="UC77" s="37" t="s">
        <v>2213</v>
      </c>
      <c r="UD77" s="37" t="s">
        <v>2214</v>
      </c>
      <c r="UE77" s="27" t="str" cm="1">
        <f t="array" aca="1" ref="UE77" ca="1">CONCATENATE($A$37,INDIRECT(ADDRESS(ROW(),COLUMN()-2)),"%20",INDIRECT(ADDRESS(ROW(),COLUMN()-1)),$A$39,INDIRECT(ADDRESS(ROW(),COLUMN()-2)),"%20",INDIRECT(ADDRESS(ROW(),COLUMN()-1)))</f>
        <v>https://maps.yandex.ru/?ll=38.405055%2036.084998&amp;z=16&amp;text=38.405055%2036.084998</v>
      </c>
      <c r="UF77" s="87" t="str" cm="1">
        <f t="array" aca="1" ref="UF77" ca="1">CONCATENATE($A$40,INDIRECT(ADDRESS(ROW(),COLUMN()-3)),"%2C",INDIRECT(ADDRESS(ROW(),COLUMN()-2)))</f>
        <v>https://maps.google.com/maps?q=38.405055%2C36.084998</v>
      </c>
      <c r="UG77" s="79" t="s">
        <v>3229</v>
      </c>
      <c r="UH77" s="10" t="str" cm="1">
        <f t="array" aca="1" ref="UH77" ca="1">IF(INDIRECT(ADDRESS(ROW(),COLUMN()-6))="","X",IF(INDIRECT(ADDRESS(ROW(),COLUMN()-5))="",0,"OK"))</f>
        <v>OK</v>
      </c>
      <c r="UI77" s="29" t="str">
        <f ca="1">IF(UJ77="","",SUM(1+MAXA(UI$1:UI76)))</f>
        <v/>
      </c>
      <c r="UJ77" s="8" t="str" cm="1">
        <f t="array" aca="1" ref="UJ77" ca="1">IF(UH77=0,INDIRECT(ADDRESS(ROW(),COLUMN()-8)),"")</f>
        <v/>
      </c>
      <c r="UK77" s="33" t="s">
        <v>1192</v>
      </c>
      <c r="UL77" s="10" t="str">
        <f t="shared" si="88"/>
        <v>$UB$77</v>
      </c>
      <c r="UM77" s="29" t="str">
        <f ca="1">IF(UN77="","",SUM(1+MAXA(UM$1:UM76)))</f>
        <v/>
      </c>
      <c r="UN77" s="8" t="str" cm="1">
        <f t="array" aca="1" ref="UN77" ca="1">IF(ISNUMBER(SEARCH(UN$1,INDEX(INDIRECT(UO$1),ROW(UL77),1)))=TRUE,INDIRECT(UL77),"")</f>
        <v/>
      </c>
      <c r="UO77" s="13" t="s">
        <v>1192</v>
      </c>
      <c r="UP77" s="13" t="s">
        <v>1192</v>
      </c>
      <c r="UQ77" s="13" t="s">
        <v>1192</v>
      </c>
      <c r="UR77" s="13"/>
      <c r="US77" s="13"/>
      <c r="UT77" s="13"/>
      <c r="UU77" s="13"/>
      <c r="UV77" s="13"/>
      <c r="UW77" s="13"/>
      <c r="UX77" s="13"/>
      <c r="UY77" s="13" t="s">
        <v>1192</v>
      </c>
      <c r="UZ77" s="13" t="s">
        <v>1192</v>
      </c>
      <c r="VA77" s="10" t="str">
        <f t="shared" ca="1" si="118"/>
        <v/>
      </c>
      <c r="VB77" s="22" t="s">
        <v>2037</v>
      </c>
      <c r="VC77" s="6" t="s">
        <v>2038</v>
      </c>
      <c r="VD77" s="6" t="s">
        <v>2039</v>
      </c>
      <c r="VE77" s="27" t="str" cm="1">
        <f t="array" aca="1" ref="VE77" ca="1">CONCATENATE($A$37,INDIRECT(ADDRESS(ROW(),COLUMN()-2)),"%20",INDIRECT(ADDRESS(ROW(),COLUMN()-1)),$A$39,INDIRECT(ADDRESS(ROW(),COLUMN()-2)),"%20",INDIRECT(ADDRESS(ROW(),COLUMN()-1)))</f>
        <v>https://maps.yandex.ru/?ll=39.008808%2035.778939&amp;z=16&amp;text=39.008808%2035.778939</v>
      </c>
      <c r="VF77" s="87" t="str" cm="1">
        <f t="array" aca="1" ref="VF77" ca="1">CONCATENATE($A$40,INDIRECT(ADDRESS(ROW(),COLUMN()-3)),"%2C",INDIRECT(ADDRESS(ROW(),COLUMN()-2)))</f>
        <v>https://maps.google.com/maps?q=39.008808%2C35.778939</v>
      </c>
      <c r="VG77" s="79" t="s">
        <v>3229</v>
      </c>
      <c r="VH77" s="10" t="str" cm="1">
        <f t="array" aca="1" ref="VH77" ca="1">IF(INDIRECT(ADDRESS(ROW(),COLUMN()-6))="","X",IF(INDIRECT(ADDRESS(ROW(),COLUMN()-5))="",0,"OK"))</f>
        <v>OK</v>
      </c>
      <c r="VI77" s="29" t="str">
        <f ca="1">IF(VJ77="","",SUM(1+MAXA(VI$1:VI76)))</f>
        <v/>
      </c>
      <c r="VJ77" s="8" t="str" cm="1">
        <f t="array" aca="1" ref="VJ77" ca="1">IF(VH77=0,INDIRECT(ADDRESS(ROW(),COLUMN()-8)),"")</f>
        <v/>
      </c>
      <c r="VK77" s="33" t="s">
        <v>1192</v>
      </c>
      <c r="VL77" s="10" t="str">
        <f t="shared" si="89"/>
        <v>$VB$77</v>
      </c>
      <c r="VM77" s="29" t="str">
        <f ca="1">IF(VN77="","",SUM(1+MAXA(VM$1:VM76)))</f>
        <v/>
      </c>
      <c r="VN77" s="8" t="str" cm="1">
        <f t="array" aca="1" ref="VN77" ca="1">IF(ISNUMBER(SEARCH(VN$1,INDEX(INDIRECT(VO$1),ROW(VL77),1)))=TRUE,INDIRECT(VL77),"")</f>
        <v/>
      </c>
      <c r="VO77" s="13" t="s">
        <v>1192</v>
      </c>
      <c r="VP77" s="13" t="s">
        <v>1192</v>
      </c>
      <c r="VQ77" s="13" t="s">
        <v>1192</v>
      </c>
      <c r="VR77" s="13"/>
      <c r="VS77" s="13"/>
      <c r="VT77" s="13"/>
      <c r="VU77" s="13"/>
      <c r="VV77" s="13"/>
      <c r="VW77" s="13"/>
      <c r="VX77" s="13"/>
      <c r="VY77" s="13" t="s">
        <v>1192</v>
      </c>
      <c r="VZ77" s="13" t="s">
        <v>1192</v>
      </c>
      <c r="WA77" s="10" t="str">
        <f t="shared" ca="1" si="119"/>
        <v/>
      </c>
      <c r="WB77" s="22"/>
      <c r="WC77" s="6"/>
      <c r="WD77" s="6"/>
      <c r="WE77" s="24"/>
      <c r="WF77" s="24"/>
      <c r="WG77" s="79"/>
      <c r="WH77" s="10" t="str" cm="1">
        <f t="array" aca="1" ref="WH77" ca="1">IF(INDIRECT(ADDRESS(ROW(),COLUMN()-6))="","X",IF(INDIRECT(ADDRESS(ROW(),COLUMN()-5))="",0,"OK"))</f>
        <v>X</v>
      </c>
      <c r="WI77" s="29" t="str">
        <f ca="1">IF(WJ77="","",SUM(1+MAXA(WI$1:WI76)))</f>
        <v/>
      </c>
      <c r="WJ77" s="8" t="str" cm="1">
        <f t="array" aca="1" ref="WJ77" ca="1">IF(WH77=0,INDIRECT(ADDRESS(ROW(),COLUMN()-8)),"")</f>
        <v/>
      </c>
      <c r="WK77" s="33" t="s">
        <v>1192</v>
      </c>
      <c r="WL77" s="10" t="str">
        <f t="shared" si="90"/>
        <v>$WB$77</v>
      </c>
      <c r="WM77" s="29" t="str">
        <f ca="1">IF(WN77="","",SUM(1+MAXA(WM$1:WM76)))</f>
        <v/>
      </c>
      <c r="WN77" s="8" t="str" cm="1">
        <f t="array" aca="1" ref="WN77" ca="1">IF(ISNUMBER(SEARCH(WN$1,INDEX(INDIRECT(WO$1),ROW(WL77),1)))=TRUE,INDIRECT(WL77),"")</f>
        <v/>
      </c>
      <c r="WO77" s="13" t="s">
        <v>1192</v>
      </c>
      <c r="WP77" s="13" t="s">
        <v>1192</v>
      </c>
      <c r="WQ77" s="13" t="s">
        <v>1192</v>
      </c>
      <c r="WR77" s="13" t="s">
        <v>1192</v>
      </c>
      <c r="WS77" s="13"/>
      <c r="WT77" s="13"/>
      <c r="WU77" s="13"/>
      <c r="WV77" s="13" t="s">
        <v>1192</v>
      </c>
      <c r="WW77" s="13"/>
      <c r="WX77" s="13"/>
      <c r="WY77" s="13"/>
      <c r="WZ77" s="13" t="s">
        <v>1192</v>
      </c>
      <c r="XA77" s="10" t="str">
        <f t="shared" ca="1" si="120"/>
        <v/>
      </c>
      <c r="XB77" s="16"/>
      <c r="XC77" s="17" t="s">
        <v>2327</v>
      </c>
      <c r="XD77" s="51"/>
      <c r="XE77" s="17"/>
      <c r="XF77" s="17"/>
      <c r="XG77" s="79" t="s">
        <v>3229</v>
      </c>
      <c r="XH77" s="10" t="str" cm="1">
        <f t="array" aca="1" ref="XH77" ca="1">IF(INDIRECT(ADDRESS(ROW(),COLUMN()-6))="","X",IF(INDIRECT(ADDRESS(ROW(),COLUMN()-5))="",0,"OK"))</f>
        <v>X</v>
      </c>
      <c r="XI77" s="29" t="str">
        <f ca="1">IF(XJ77="","",SUM(1+MAXA(XI$1:XI76)))</f>
        <v/>
      </c>
      <c r="XJ77" s="8" t="str" cm="1">
        <f t="array" aca="1" ref="XJ77" ca="1">IF(XH77=0,INDIRECT(ADDRESS(ROW(),COLUMN()-8)),"")</f>
        <v/>
      </c>
      <c r="XK77" s="33" t="s">
        <v>1192</v>
      </c>
      <c r="XL77" s="10" t="str">
        <f t="shared" si="91"/>
        <v>$XB$77</v>
      </c>
      <c r="XM77" s="29" t="str">
        <f ca="1">IF(XN77="","",SUM(1+MAXA(XM$1:XM76)))</f>
        <v/>
      </c>
      <c r="XN77" s="8" t="str" cm="1">
        <f t="array" aca="1" ref="XN77" ca="1">IF(ISNUMBER(SEARCH(XN$1,INDEX(INDIRECT(XO$1),ROW(XL77),1)))=TRUE,INDIRECT(XL77),"")</f>
        <v/>
      </c>
      <c r="XO77" s="13" t="s">
        <v>1192</v>
      </c>
      <c r="XP77" s="13" t="s">
        <v>1192</v>
      </c>
      <c r="XQ77" s="13" t="s">
        <v>1192</v>
      </c>
      <c r="XR77" s="13" t="s">
        <v>1192</v>
      </c>
      <c r="XS77" s="13"/>
      <c r="XT77" s="13"/>
      <c r="XU77" s="13"/>
      <c r="XV77" s="13"/>
      <c r="XW77" s="13"/>
      <c r="XX77" s="13"/>
      <c r="XY77" s="13" t="s">
        <v>1192</v>
      </c>
      <c r="XZ77" s="13" t="s">
        <v>1192</v>
      </c>
      <c r="YA77" s="10" t="str">
        <f t="shared" ca="1" si="121"/>
        <v/>
      </c>
      <c r="YB77" s="22"/>
      <c r="YC77" s="15"/>
      <c r="YD77" s="37"/>
      <c r="YE77" s="15"/>
      <c r="YF77" s="15"/>
      <c r="YG77" s="101"/>
      <c r="YH77" s="10" t="str" cm="1">
        <f t="array" aca="1" ref="YH77" ca="1">IF(INDIRECT(ADDRESS(ROW(),COLUMN()-6))="","X",IF(INDIRECT(ADDRESS(ROW(),COLUMN()-5))="",0,"OK"))</f>
        <v>X</v>
      </c>
      <c r="YI77" s="29" t="str">
        <f ca="1">IF(YJ77="","",SUM(1+MAXA(YI$1:YI76)))</f>
        <v/>
      </c>
      <c r="YJ77" s="8" t="str" cm="1">
        <f t="array" aca="1" ref="YJ77" ca="1">IF(YH77=0,INDIRECT(ADDRESS(ROW(),COLUMN()-8)),"")</f>
        <v/>
      </c>
      <c r="YK77" s="33" t="s">
        <v>1192</v>
      </c>
      <c r="YL77" s="10" t="str">
        <f t="shared" si="92"/>
        <v>$YB$77</v>
      </c>
      <c r="YM77" s="29" t="str">
        <f ca="1">IF(YN77="","",SUM(1+MAXA(YM$1:YM76)))</f>
        <v/>
      </c>
      <c r="YN77" s="8" t="str" cm="1">
        <f t="array" aca="1" ref="YN77" ca="1">IF(ISNUMBER(SEARCH(YN$1,INDEX(INDIRECT(YO$1),ROW(YL77),1)))=TRUE,INDIRECT(YL77),"")</f>
        <v/>
      </c>
      <c r="YO77" s="13" t="s">
        <v>1192</v>
      </c>
      <c r="YP77" s="13" t="s">
        <v>1192</v>
      </c>
      <c r="YQ77" s="13" t="s">
        <v>1192</v>
      </c>
      <c r="YR77" s="13" t="s">
        <v>1192</v>
      </c>
      <c r="YS77" s="13"/>
      <c r="YT77" s="13"/>
      <c r="YU77" s="13"/>
      <c r="YV77" s="13"/>
      <c r="YW77" s="13"/>
      <c r="YX77" s="13"/>
      <c r="YY77" s="13" t="s">
        <v>1192</v>
      </c>
      <c r="YZ77" s="13" t="s">
        <v>1192</v>
      </c>
      <c r="ZA77" s="10" t="str">
        <f t="shared" ca="1" si="122"/>
        <v/>
      </c>
      <c r="ZB77" s="22" t="s">
        <v>2489</v>
      </c>
      <c r="ZC77" s="37" t="s">
        <v>2490</v>
      </c>
      <c r="ZD77" s="37" t="s">
        <v>2491</v>
      </c>
      <c r="ZE77" s="27" t="str" cm="1">
        <f t="array" aca="1" ref="ZE77" ca="1">CONCATENATE($A$37,INDIRECT(ADDRESS(ROW(),COLUMN()-2)),"%20",INDIRECT(ADDRESS(ROW(),COLUMN()-1)),$A$39,INDIRECT(ADDRESS(ROW(),COLUMN()-2)),"%20",INDIRECT(ADDRESS(ROW(),COLUMN()-1)))</f>
        <v>https://maps.yandex.ru/?ll=38.100919%2035.499305&amp;z=16&amp;text=38.100919%2035.499305</v>
      </c>
      <c r="ZF77" s="87" t="str" cm="1">
        <f t="array" aca="1" ref="ZF77" ca="1">CONCATENATE($A$40,INDIRECT(ADDRESS(ROW(),COLUMN()-3)),"%2C",INDIRECT(ADDRESS(ROW(),COLUMN()-2)))</f>
        <v>https://maps.google.com/maps?q=38.100919%2C35.499305</v>
      </c>
      <c r="ZG77" s="79" t="s">
        <v>3229</v>
      </c>
      <c r="ZH77" s="10" t="str" cm="1">
        <f t="array" aca="1" ref="ZH77" ca="1">IF(INDIRECT(ADDRESS(ROW(),COLUMN()-6))="","X",IF(INDIRECT(ADDRESS(ROW(),COLUMN()-5))="",0,"OK"))</f>
        <v>OK</v>
      </c>
      <c r="ZI77" s="29" t="str">
        <f ca="1">IF(ZJ77="","",SUM(1+MAXA(ZI$1:ZI76)))</f>
        <v/>
      </c>
      <c r="ZJ77" s="8" t="str" cm="1">
        <f t="array" aca="1" ref="ZJ77" ca="1">IF(ZH77=0,INDIRECT(ADDRESS(ROW(),COLUMN()-8)),"")</f>
        <v/>
      </c>
      <c r="ZK77" s="33" t="s">
        <v>1192</v>
      </c>
      <c r="ZL77" s="10" t="str">
        <f t="shared" si="93"/>
        <v>$ZB$77</v>
      </c>
      <c r="ZM77" s="29" t="str">
        <f ca="1">IF(ZN77="","",SUM(1+MAXA(ZM$1:ZM76)))</f>
        <v/>
      </c>
      <c r="ZN77" s="8" t="str" cm="1">
        <f t="array" aca="1" ref="ZN77" ca="1">IF(ISNUMBER(SEARCH(ZN$1,INDEX(INDIRECT(ZO$1),ROW(ZL77),1)))=TRUE,INDIRECT(ZL77),"")</f>
        <v/>
      </c>
      <c r="ZO77" s="13" t="s">
        <v>1192</v>
      </c>
      <c r="ZP77" s="13" t="s">
        <v>1192</v>
      </c>
      <c r="ZQ77" s="13" t="s">
        <v>1192</v>
      </c>
      <c r="ZR77" s="13" t="s">
        <v>1192</v>
      </c>
      <c r="ZS77" s="13"/>
      <c r="ZT77" s="13"/>
      <c r="ZU77" s="13"/>
      <c r="ZV77" s="13"/>
      <c r="ZW77" s="13"/>
      <c r="ZX77" s="13"/>
      <c r="ZY77" s="13"/>
      <c r="ZZ77" s="13" t="s">
        <v>1192</v>
      </c>
      <c r="AAA77" s="10" t="str">
        <f t="shared" ca="1" si="123"/>
        <v/>
      </c>
      <c r="AAB77" s="16"/>
      <c r="AAC77" s="17" t="s">
        <v>2652</v>
      </c>
      <c r="AAD77" s="51"/>
      <c r="AAE77" s="17"/>
      <c r="AAF77" s="17"/>
      <c r="AAG77" s="79" t="s">
        <v>3229</v>
      </c>
      <c r="AAH77" s="10" t="str" cm="1">
        <f t="array" aca="1" ref="AAH77" ca="1">IF(INDIRECT(ADDRESS(ROW(),COLUMN()-6))="","X",IF(INDIRECT(ADDRESS(ROW(),COLUMN()-5))="",0,"OK"))</f>
        <v>X</v>
      </c>
      <c r="AAI77" s="29" t="str">
        <f ca="1">IF(AAJ77="","",SUM(1+MAXA(AAI$1:AAI76)))</f>
        <v/>
      </c>
      <c r="AAJ77" s="8" t="str" cm="1">
        <f t="array" aca="1" ref="AAJ77" ca="1">IF(AAH77=0,INDIRECT(ADDRESS(ROW(),COLUMN()-8)),"")</f>
        <v/>
      </c>
      <c r="AAK77" s="33" t="s">
        <v>1192</v>
      </c>
      <c r="AAL77" s="10" t="str">
        <f t="shared" si="94"/>
        <v>$AAB$77</v>
      </c>
      <c r="AAM77" s="29" t="str">
        <f ca="1">IF(AAN77="","",SUM(1+MAXA(AAM$1:AAM76)))</f>
        <v/>
      </c>
      <c r="AAN77" s="8" t="str" cm="1">
        <f t="array" aca="1" ref="AAN77" ca="1">IF(ISNUMBER(SEARCH(AAN$1,INDEX(INDIRECT(AAO$1),ROW(AAL77),1)))=TRUE,INDIRECT(AAL77),"")</f>
        <v/>
      </c>
      <c r="AAO77" s="13" t="s">
        <v>1192</v>
      </c>
      <c r="AAP77" s="13" t="s">
        <v>1192</v>
      </c>
      <c r="AAQ77" s="13" t="s">
        <v>1192</v>
      </c>
      <c r="AAR77" s="13" t="s">
        <v>1192</v>
      </c>
      <c r="AAS77" s="13" t="s">
        <v>1192</v>
      </c>
      <c r="AAT77" s="13"/>
      <c r="AAU77" s="13"/>
      <c r="AAV77" s="13"/>
      <c r="AAW77" s="13"/>
      <c r="AAX77" s="13"/>
      <c r="AAY77" s="13"/>
      <c r="AAZ77" s="13" t="s">
        <v>1192</v>
      </c>
      <c r="ABA77" s="10" t="str">
        <f t="shared" ca="1" si="124"/>
        <v/>
      </c>
      <c r="ABB77" s="22" t="s">
        <v>3875</v>
      </c>
      <c r="ABC77" s="37" t="s">
        <v>2785</v>
      </c>
      <c r="ABD77" s="37" t="s">
        <v>2786</v>
      </c>
      <c r="ABE77" s="27" t="str" cm="1">
        <f t="array" aca="1" ref="ABE77" ca="1">CONCATENATE($A$37,INDIRECT(ADDRESS(ROW(),COLUMN()-2)),"%20",INDIRECT(ADDRESS(ROW(),COLUMN()-1)),$A$39,INDIRECT(ADDRESS(ROW(),COLUMN()-2)),"%20",INDIRECT(ADDRESS(ROW(),COLUMN()-1)))</f>
        <v>https://maps.yandex.ru/?ll=38.727959%2035.506283&amp;z=16&amp;text=38.727959%2035.506283</v>
      </c>
      <c r="ABF77" s="87" t="str" cm="1">
        <f t="array" aca="1" ref="ABF77" ca="1">CONCATENATE($A$40,INDIRECT(ADDRESS(ROW(),COLUMN()-3)),"%2C",INDIRECT(ADDRESS(ROW(),COLUMN()-2)))</f>
        <v>https://maps.google.com/maps?q=38.727959%2C35.506283</v>
      </c>
      <c r="ABG77" s="79" t="s">
        <v>3229</v>
      </c>
      <c r="ABH77" s="10" t="str" cm="1">
        <f t="array" aca="1" ref="ABH77" ca="1">IF(INDIRECT(ADDRESS(ROW(),COLUMN()-6))="","X",IF(INDIRECT(ADDRESS(ROW(),COLUMN()-5))="",0,"OK"))</f>
        <v>OK</v>
      </c>
      <c r="ABI77" s="29" t="str">
        <f ca="1">IF(ABJ77="","",SUM(1+MAXA(ABI$1:ABI76)))</f>
        <v/>
      </c>
      <c r="ABJ77" s="8" t="str" cm="1">
        <f t="array" aca="1" ref="ABJ77" ca="1">IF(ABH77=0,INDIRECT(ADDRESS(ROW(),COLUMN()-8)),"")</f>
        <v/>
      </c>
      <c r="ABK77" s="33" t="s">
        <v>1192</v>
      </c>
      <c r="ABL77" s="10" t="str">
        <f t="shared" si="95"/>
        <v>$ABB$77</v>
      </c>
      <c r="ABM77" s="29" t="str">
        <f ca="1">IF(ABN77="","",SUM(1+MAXA(ABM$1:ABM76)))</f>
        <v/>
      </c>
      <c r="ABN77" s="8" t="str" cm="1">
        <f t="array" aca="1" ref="ABN77" ca="1">IF(ISNUMBER(SEARCH(ABN$1,INDEX(INDIRECT(ABO$1),ROW(ABL77),1)))=TRUE,INDIRECT(ABL77),"")</f>
        <v/>
      </c>
      <c r="ABO77" s="13" t="s">
        <v>1192</v>
      </c>
      <c r="ABP77" s="13" t="s">
        <v>1192</v>
      </c>
      <c r="ABQ77" s="13" t="s">
        <v>1192</v>
      </c>
      <c r="ABR77" s="13"/>
      <c r="ABS77" s="13"/>
      <c r="ABT77" s="13"/>
      <c r="ABU77" s="13"/>
      <c r="ABV77" s="13"/>
      <c r="ABW77" s="13"/>
      <c r="ABX77" s="13"/>
      <c r="ABY77" s="13"/>
      <c r="ABZ77" s="13" t="s">
        <v>1192</v>
      </c>
      <c r="ACA77" s="10" t="str">
        <f t="shared" ca="1" si="125"/>
        <v/>
      </c>
      <c r="ACB77" s="22"/>
      <c r="ACC77" s="37"/>
      <c r="ACD77" s="37"/>
      <c r="ACE77" s="24"/>
      <c r="ACF77" s="88"/>
      <c r="ACG77" s="101"/>
      <c r="ACH77" s="10" t="str" cm="1">
        <f t="array" aca="1" ref="ACH77" ca="1">IF(INDIRECT(ADDRESS(ROW(),COLUMN()-6))="","X",IF(INDIRECT(ADDRESS(ROW(),COLUMN()-5))="",0,"OK"))</f>
        <v>X</v>
      </c>
      <c r="ACI77" s="29" t="str">
        <f ca="1">IF(ACJ77="","",SUM(1+MAXA(ACI$1:ACI76)))</f>
        <v/>
      </c>
      <c r="ACJ77" s="8" t="str" cm="1">
        <f t="array" aca="1" ref="ACJ77" ca="1">IF(ACH77=0,INDIRECT(ADDRESS(ROW(),COLUMN()-8)),"")</f>
        <v/>
      </c>
      <c r="ACK77" s="33" t="s">
        <v>1192</v>
      </c>
      <c r="ACL77" s="10" t="str">
        <f t="shared" si="96"/>
        <v>$ACB$77</v>
      </c>
      <c r="ACM77" s="29" t="str">
        <f ca="1">IF(ACN77="","",SUM(1+MAXA(ACM$1:ACM76)))</f>
        <v/>
      </c>
      <c r="ACN77" s="8" t="str" cm="1">
        <f t="array" aca="1" ref="ACN77" ca="1">IF(ISNUMBER(SEARCH(ACN$1,INDEX(INDIRECT(ACO$1),ROW(ACL77),1)))=TRUE,INDIRECT(ACL77),"")</f>
        <v/>
      </c>
      <c r="ACO77" s="13" t="s">
        <v>1192</v>
      </c>
      <c r="ACP77" s="13" t="s">
        <v>1192</v>
      </c>
      <c r="ACQ77" s="13" t="s">
        <v>1192</v>
      </c>
      <c r="ACR77" s="13"/>
      <c r="ACS77" s="13"/>
      <c r="ACT77" s="13"/>
      <c r="ACU77" s="13"/>
      <c r="ACV77" s="13"/>
      <c r="ACW77" s="13"/>
      <c r="ACX77" s="13"/>
      <c r="ACY77" s="13"/>
      <c r="ACZ77" s="13" t="s">
        <v>1192</v>
      </c>
      <c r="ADA77" s="10" t="str">
        <f t="shared" ca="1" si="126"/>
        <v/>
      </c>
      <c r="ADB77" s="22"/>
      <c r="ADC77" s="37"/>
      <c r="ADD77" s="37"/>
      <c r="ADE77" s="24"/>
      <c r="ADF77" s="24"/>
      <c r="ADG77" s="92"/>
      <c r="ADH77" s="10" t="str" cm="1">
        <f t="array" aca="1" ref="ADH77" ca="1">IF(INDIRECT(ADDRESS(ROW(),COLUMN()-6))="","X",IF(INDIRECT(ADDRESS(ROW(),COLUMN()-5))="",0,"OK"))</f>
        <v>X</v>
      </c>
      <c r="ADI77" s="29" t="str">
        <f ca="1">IF(ADJ77="","",SUM(1+MAXA(ADI$1:ADI76)))</f>
        <v/>
      </c>
      <c r="ADJ77" s="8" t="str" cm="1">
        <f t="array" aca="1" ref="ADJ77" ca="1">IF(ADH77=0,INDIRECT(ADDRESS(ROW(),COLUMN()-8)),"")</f>
        <v/>
      </c>
      <c r="ADK77" s="33" t="s">
        <v>1192</v>
      </c>
      <c r="ADL77" s="10" t="str">
        <f t="shared" si="97"/>
        <v>$ADB$77</v>
      </c>
      <c r="ADM77" s="29" t="str">
        <f ca="1">IF(ADN77="","",SUM(1+MAXA(ADM$1:ADM76)))</f>
        <v/>
      </c>
      <c r="ADN77" s="8" t="str" cm="1">
        <f t="array" aca="1" ref="ADN77" ca="1">IF(ISNUMBER(SEARCH(ADN$1,INDEX(INDIRECT(ADO$1),ROW(ADL77),1)))=TRUE,INDIRECT(ADL77),"")</f>
        <v/>
      </c>
      <c r="ADO77" s="13" t="s">
        <v>1192</v>
      </c>
      <c r="ADP77" s="13" t="s">
        <v>1192</v>
      </c>
      <c r="ADQ77" s="13" t="s">
        <v>1192</v>
      </c>
      <c r="ADR77" s="13" t="s">
        <v>1192</v>
      </c>
      <c r="ADS77" s="13" t="s">
        <v>1192</v>
      </c>
      <c r="ADT77" s="13"/>
      <c r="ADU77" s="13"/>
      <c r="ADV77" s="13"/>
      <c r="ADW77" s="13"/>
      <c r="ADX77" s="13"/>
      <c r="ADY77" s="13"/>
      <c r="ADZ77" s="13" t="s">
        <v>1192</v>
      </c>
      <c r="AEA77" s="10" t="str">
        <f t="shared" ca="1" si="127"/>
        <v/>
      </c>
      <c r="AEB77" s="22"/>
      <c r="AEC77" s="6"/>
      <c r="AED77" s="37"/>
      <c r="AEE77" s="24"/>
      <c r="AEF77" s="24"/>
      <c r="AEG77" s="79"/>
      <c r="AEH77" s="10" t="str" cm="1">
        <f t="array" aca="1" ref="AEH77" ca="1">IF(INDIRECT(ADDRESS(ROW(),COLUMN()-6))="","X",IF(INDIRECT(ADDRESS(ROW(),COLUMN()-5))="",0,"OK"))</f>
        <v>X</v>
      </c>
      <c r="AEI77" s="29" t="str">
        <f ca="1">IF(AEJ77="","",SUM(1+MAXA(AEI$1:AEI76)))</f>
        <v/>
      </c>
      <c r="AEJ77" s="8" t="str" cm="1">
        <f t="array" aca="1" ref="AEJ77" ca="1">IF(AEH77=0,INDIRECT(ADDRESS(ROW(),COLUMN()-8)),"")</f>
        <v/>
      </c>
      <c r="AEK77" s="33" t="s">
        <v>1192</v>
      </c>
      <c r="AEL77" s="10" t="str">
        <f t="shared" si="98"/>
        <v>$AEB$77</v>
      </c>
      <c r="AEM77" s="29" t="str">
        <f ca="1">IF(AEN77="","",SUM(1+MAXA(AEM$1:AEM76)))</f>
        <v/>
      </c>
      <c r="AEN77" s="8" t="str" cm="1">
        <f t="array" aca="1" ref="AEN77" ca="1">IF(ISNUMBER(SEARCH(AEN$1,INDEX(INDIRECT(AEO$1),ROW(AEL77),1)))=TRUE,INDIRECT(AEL77),"")</f>
        <v/>
      </c>
      <c r="AEO77" s="13" t="s">
        <v>1192</v>
      </c>
      <c r="AEP77" s="13" t="s">
        <v>1192</v>
      </c>
      <c r="AEQ77" s="13" t="s">
        <v>1192</v>
      </c>
      <c r="AER77" s="13" t="s">
        <v>1192</v>
      </c>
      <c r="AES77" s="13" t="s">
        <v>1192</v>
      </c>
      <c r="AET77" s="13" t="s">
        <v>1192</v>
      </c>
      <c r="AEU77" s="13" t="s">
        <v>1192</v>
      </c>
      <c r="AEV77" s="13" t="s">
        <v>1192</v>
      </c>
    </row>
    <row r="78" spans="2:828" s="4" customFormat="1" ht="24.75" customHeight="1" x14ac:dyDescent="0.2">
      <c r="B78" s="10" t="str">
        <f t="shared" ca="1" si="67"/>
        <v/>
      </c>
      <c r="C78" s="8"/>
      <c r="D78" s="10"/>
      <c r="E78" s="10"/>
      <c r="G78" s="81"/>
      <c r="H78" s="94"/>
      <c r="I78" s="10" t="str" cm="1">
        <f t="array" aca="1" ref="I78" ca="1">IF(INDIRECT(ADDRESS(ROW(),COLUMN()-6))="","X",IF(INDIRECT(ADDRESS(ROW(),COLUMN()-5))="",0,"OK"))</f>
        <v>X</v>
      </c>
      <c r="J78" s="29" t="str">
        <f ca="1">IF(K78="","",SUM(1+MAXA(J$1:J77)))</f>
        <v/>
      </c>
      <c r="K78" s="8" t="str" cm="1">
        <f t="array" aca="1" ref="K78" ca="1">IF(I78=0,INDIRECT(ADDRESS(ROW(),COLUMN()-8)),"")</f>
        <v/>
      </c>
      <c r="L78" s="31"/>
      <c r="M78" s="10" t="str">
        <f t="shared" si="68"/>
        <v>$C$78</v>
      </c>
      <c r="N78" s="29" t="str">
        <f ca="1">IF(O78="","",SUM(1+MAXA(N$1:N77)))</f>
        <v/>
      </c>
      <c r="O78" s="8" t="str" cm="1">
        <f t="array" aca="1" ref="O78" ca="1">IF(ISNUMBER(SEARCH(O$1,INDEX(INDIRECT($P$1),ROW(M78),1)))=TRUE,INDIRECT(M78),"")</f>
        <v/>
      </c>
      <c r="P78" s="13" t="s">
        <v>1192</v>
      </c>
      <c r="Q78" s="13" t="s">
        <v>1192</v>
      </c>
      <c r="R78" s="13"/>
      <c r="S78" s="13"/>
      <c r="T78" s="13"/>
      <c r="U78" s="13"/>
      <c r="V78" s="13"/>
      <c r="W78" s="13"/>
      <c r="X78" s="13"/>
      <c r="Y78" s="13" t="s">
        <v>1192</v>
      </c>
      <c r="Z78" s="13" t="s">
        <v>1192</v>
      </c>
      <c r="AA78" s="10" t="str">
        <f t="shared" ca="1" si="128"/>
        <v/>
      </c>
      <c r="AB78" s="8"/>
      <c r="AC78" s="10"/>
      <c r="AD78" s="10"/>
      <c r="AF78" s="81"/>
      <c r="AG78" s="81"/>
      <c r="AH78" s="10" t="str" cm="1">
        <f t="array" aca="1" ref="AH78" ca="1">IF(INDIRECT(ADDRESS(ROW(),COLUMN()-6))="","X",IF(INDIRECT(ADDRESS(ROW(),COLUMN()-5))="",0,"OK"))</f>
        <v>X</v>
      </c>
      <c r="AI78" s="29" t="str">
        <f ca="1">IF(AJ78="","",SUM(1+MAXA(AI$1:AI77)))</f>
        <v/>
      </c>
      <c r="AJ78" s="8" t="str" cm="1">
        <f t="array" aca="1" ref="AJ78" ca="1">IF(AH78=0,INDIRECT(ADDRESS(ROW(),COLUMN()-8)),"")</f>
        <v/>
      </c>
      <c r="AK78" s="31"/>
      <c r="AL78" s="10" t="str">
        <f t="shared" si="69"/>
        <v>$AB$78</v>
      </c>
      <c r="AM78" s="29" t="str">
        <f ca="1">IF(AN78="","",SUM(1+MAXA(AM$1:AM77)))</f>
        <v/>
      </c>
      <c r="AN78" s="8" t="str" cm="1">
        <f t="array" aca="1" ref="AN78" ca="1">IF(ISNUMBER(SEARCH(AN$1,INDEX(INDIRECT($AO$1),ROW(AL78),1)))=TRUE,INDIRECT(AL78),"")</f>
        <v/>
      </c>
      <c r="AO78" s="13" t="s">
        <v>1192</v>
      </c>
      <c r="AP78" s="13" t="s">
        <v>1192</v>
      </c>
      <c r="AQ78" s="13" t="s">
        <v>1192</v>
      </c>
      <c r="AR78" s="13"/>
      <c r="AS78" s="13"/>
      <c r="AT78" s="13"/>
      <c r="AU78" s="13"/>
      <c r="AV78" s="13"/>
      <c r="AW78" s="13"/>
      <c r="AX78" s="13" t="s">
        <v>1192</v>
      </c>
      <c r="AY78" s="13" t="s">
        <v>1192</v>
      </c>
      <c r="AZ78" s="13" t="s">
        <v>1192</v>
      </c>
      <c r="BA78" s="10" t="str">
        <f t="shared" ca="1" si="99"/>
        <v/>
      </c>
      <c r="BB78" s="22" t="s">
        <v>3497</v>
      </c>
      <c r="BC78" s="6" t="s">
        <v>3146</v>
      </c>
      <c r="BD78" s="6" t="s">
        <v>3147</v>
      </c>
      <c r="BE78" s="27" t="str" cm="1">
        <f t="array" aca="1" ref="BE78" ca="1">CONCATENATE($A$37,INDIRECT(ADDRESS(ROW(),COLUMN()-2)),"%20",INDIRECT(ADDRESS(ROW(),COLUMN()-1)),$A$39,INDIRECT(ADDRESS(ROW(),COLUMN()-2)),"%20",INDIRECT(ADDRESS(ROW(),COLUMN()-1)))</f>
        <v>https://maps.yandex.ru/?ll=38.684702%2035.462642&amp;z=16&amp;text=38.684702%2035.462642</v>
      </c>
      <c r="BF78" s="87" t="str" cm="1">
        <f t="array" aca="1" ref="BF78" ca="1">CONCATENATE($A$40,INDIRECT(ADDRESS(ROW(),COLUMN()-3)),"%2C",INDIRECT(ADDRESS(ROW(),COLUMN()-2)))</f>
        <v>https://maps.google.com/maps?q=38.684702%2C35.462642</v>
      </c>
      <c r="BG78" s="92" t="s">
        <v>3229</v>
      </c>
      <c r="BH78" s="10" t="str" cm="1">
        <f t="array" aca="1" ref="BH78" ca="1">IF(INDIRECT(ADDRESS(ROW(),COLUMN()-6))="","X",IF(INDIRECT(ADDRESS(ROW(),COLUMN()-5))="",0,"OK"))</f>
        <v>OK</v>
      </c>
      <c r="BI78" s="29" t="str">
        <f ca="1">IF(BJ78="","",SUM(1+MAXA(BI$1:BI77)))</f>
        <v/>
      </c>
      <c r="BJ78" s="8" t="str" cm="1">
        <f t="array" aca="1" ref="BJ78" ca="1">IF(BH78=0,INDIRECT(ADDRESS(ROW(),COLUMN()-8)),"")</f>
        <v/>
      </c>
      <c r="BK78" s="31"/>
      <c r="BL78" s="10" t="str">
        <f t="shared" si="70"/>
        <v>$BB$78</v>
      </c>
      <c r="BM78" s="29" t="str">
        <f ca="1">IF(BN78="","",SUM(1+MAXA(BM$1:BM77)))</f>
        <v/>
      </c>
      <c r="BN78" s="8" t="str" cm="1">
        <f t="array" aca="1" ref="BN78" ca="1">IF(ISNUMBER(SEARCH(BN$1,INDEX(INDIRECT(BO$1),ROW(BL78),1)))=TRUE,INDIRECT(BL78),"")</f>
        <v/>
      </c>
      <c r="BO78" s="13" t="s">
        <v>1192</v>
      </c>
      <c r="BP78" s="13" t="s">
        <v>1192</v>
      </c>
      <c r="BQ78" s="13" t="s">
        <v>1192</v>
      </c>
      <c r="BR78" s="13"/>
      <c r="BS78" s="13"/>
      <c r="BT78" s="13"/>
      <c r="BU78" s="13"/>
      <c r="BV78" s="13"/>
      <c r="BW78" s="13" t="s">
        <v>1192</v>
      </c>
      <c r="BX78" s="13" t="s">
        <v>1192</v>
      </c>
      <c r="BY78" s="13"/>
      <c r="BZ78" s="13"/>
      <c r="CA78" s="10" t="str">
        <f t="shared" ca="1" si="100"/>
        <v/>
      </c>
      <c r="CB78" s="8" t="s">
        <v>955</v>
      </c>
      <c r="CC78" s="10" t="s">
        <v>956</v>
      </c>
      <c r="CD78" s="10" t="s">
        <v>957</v>
      </c>
      <c r="CE78" s="27" t="str" cm="1">
        <f t="array" aca="1" ref="CE78" ca="1">CONCATENATE($A$37,INDIRECT(ADDRESS(ROW(),COLUMN()-2)),"%20",INDIRECT(ADDRESS(ROW(),COLUMN()-1)),$A$39,INDIRECT(ADDRESS(ROW(),COLUMN()-2)),"%20",INDIRECT(ADDRESS(ROW(),COLUMN()-1)))</f>
        <v>https://maps.yandex.ru/?ll=38.706981%2035.427135&amp;z=16&amp;text=38.706981%2035.427135</v>
      </c>
      <c r="CF78" s="87" t="str" cm="1">
        <f t="array" aca="1" ref="CF78" ca="1">CONCATENATE($A$40,INDIRECT(ADDRESS(ROW(),COLUMN()-3)),"%2C",INDIRECT(ADDRESS(ROW(),COLUMN()-2)))</f>
        <v>https://maps.google.com/maps?q=38.706981%2C35.427135</v>
      </c>
      <c r="CG78" s="92" t="s">
        <v>3229</v>
      </c>
      <c r="CH78" s="10" t="str" cm="1">
        <f t="array" aca="1" ref="CH78" ca="1">IF(INDIRECT(ADDRESS(ROW(),COLUMN()-6))="","X",IF(INDIRECT(ADDRESS(ROW(),COLUMN()-5))="",0,"OK"))</f>
        <v>OK</v>
      </c>
      <c r="CI78" s="29" t="str">
        <f ca="1">IF(CJ78="","",SUM(1+MAXA(CI$1:CI77)))</f>
        <v/>
      </c>
      <c r="CJ78" s="8" t="str" cm="1">
        <f t="array" aca="1" ref="CJ78" ca="1">IF(CH78=0,INDIRECT(ADDRESS(ROW(),COLUMN()-8)),"")</f>
        <v/>
      </c>
      <c r="CK78" s="31"/>
      <c r="CL78" s="10" t="str">
        <f t="shared" si="71"/>
        <v>$CB$78</v>
      </c>
      <c r="CM78" s="29" t="str">
        <f ca="1">IF(CN78="","",SUM(1+MAXA(CM$1:CM77)))</f>
        <v/>
      </c>
      <c r="CN78" s="8" t="str" cm="1">
        <f t="array" aca="1" ref="CN78" ca="1">IF(ISNUMBER(SEARCH(CN$1,INDEX(INDIRECT(CO$1),ROW(CL78),1)))=TRUE,INDIRECT(CL78),"")</f>
        <v/>
      </c>
      <c r="CO78" s="13" t="s">
        <v>1192</v>
      </c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 t="s">
        <v>1192</v>
      </c>
      <c r="DA78" s="10" t="str">
        <f t="shared" ca="1" si="65"/>
        <v/>
      </c>
      <c r="DB78" s="8"/>
      <c r="DC78" s="10"/>
      <c r="DD78" s="10"/>
      <c r="DF78" s="81"/>
      <c r="DG78" s="96"/>
      <c r="DH78" s="10" t="str" cm="1">
        <f t="array" aca="1" ref="DH78" ca="1">IF(INDIRECT(ADDRESS(ROW(),COLUMN()-6))="","X",IF(INDIRECT(ADDRESS(ROW(),COLUMN()-5))="",0,"OK"))</f>
        <v>X</v>
      </c>
      <c r="DI78" s="29" t="str">
        <f ca="1">IF(DJ78="","",SUM(1+MAXA(DI$1:DI77)))</f>
        <v/>
      </c>
      <c r="DJ78" s="8" t="str" cm="1">
        <f t="array" aca="1" ref="DJ78" ca="1">IF(DH78=0,INDIRECT(ADDRESS(ROW(),COLUMN()-8)),"")</f>
        <v/>
      </c>
      <c r="DK78" s="31"/>
      <c r="DL78" s="10" t="str">
        <f t="shared" si="66"/>
        <v>$DB$78</v>
      </c>
      <c r="DM78" s="29" t="str">
        <f ca="1">IF(DN78="","",SUM(1+MAXA(DM$1:DM77)))</f>
        <v/>
      </c>
      <c r="DN78" s="8" t="str" cm="1">
        <f t="array" aca="1" ref="DN78" ca="1">IF(ISNUMBER(SEARCH(DN$1,INDEX(INDIRECT(DO$1),ROW(DL78),1)))=TRUE,INDIRECT(DL78),"")</f>
        <v/>
      </c>
      <c r="DO78" s="13" t="s">
        <v>1192</v>
      </c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 t="s">
        <v>1192</v>
      </c>
      <c r="EA78" s="10" t="str">
        <f t="shared" ca="1" si="101"/>
        <v/>
      </c>
      <c r="EB78" s="22"/>
      <c r="EC78" s="14"/>
      <c r="ED78" s="14"/>
      <c r="EE78" s="15"/>
      <c r="EF78" s="15"/>
      <c r="EG78" s="92"/>
      <c r="EH78" s="10" t="str" cm="1">
        <f t="array" aca="1" ref="EH78" ca="1">IF(INDIRECT(ADDRESS(ROW(),COLUMN()-6))="","X",IF(INDIRECT(ADDRESS(ROW(),COLUMN()-5))="",0,"OK"))</f>
        <v>X</v>
      </c>
      <c r="EI78" s="29" t="str">
        <f ca="1">IF(EJ78="","",SUM(1+MAXA(EI$1:EI77)))</f>
        <v/>
      </c>
      <c r="EJ78" s="8" t="str" cm="1">
        <f t="array" aca="1" ref="EJ78" ca="1">IF(EH78=0,INDIRECT(ADDRESS(ROW(),COLUMN()-8)),"")</f>
        <v/>
      </c>
      <c r="EK78" s="31"/>
      <c r="EL78" s="10" t="str">
        <f t="shared" si="72"/>
        <v>$EB$78</v>
      </c>
      <c r="EM78" s="29" t="str">
        <f ca="1">IF(EN78="","",SUM(1+MAXA(EM$1:EM77)))</f>
        <v/>
      </c>
      <c r="EN78" s="8" t="str" cm="1">
        <f t="array" aca="1" ref="EN78" ca="1">IF(ISNUMBER(SEARCH(EN$1,INDEX(INDIRECT(EO$1),ROW(EL78),1)))=TRUE,INDIRECT(EL78),"")</f>
        <v/>
      </c>
      <c r="EO78" s="13" t="s">
        <v>1192</v>
      </c>
      <c r="EP78" s="13"/>
      <c r="EQ78" s="13"/>
      <c r="ER78" s="13"/>
      <c r="ES78" s="13"/>
      <c r="ET78" s="13"/>
      <c r="EU78" s="13"/>
      <c r="EV78" s="13"/>
      <c r="EW78" s="13"/>
      <c r="EX78" s="13"/>
      <c r="EY78" s="13"/>
      <c r="EZ78" s="13"/>
      <c r="FA78" s="10" t="str">
        <f t="shared" ca="1" si="102"/>
        <v/>
      </c>
      <c r="FB78" s="22" t="s">
        <v>990</v>
      </c>
      <c r="FC78" s="14" t="s">
        <v>991</v>
      </c>
      <c r="FD78" s="14" t="s">
        <v>992</v>
      </c>
      <c r="FE78" s="27" t="str" cm="1">
        <f t="array" aca="1" ref="FE78" ca="1">CONCATENATE($A$37,INDIRECT(ADDRESS(ROW(),COLUMN()-2)),"%20",INDIRECT(ADDRESS(ROW(),COLUMN()-1)),$A$39,INDIRECT(ADDRESS(ROW(),COLUMN()-2)),"%20",INDIRECT(ADDRESS(ROW(),COLUMN()-1)))</f>
        <v>https://maps.yandex.ru/?ll=38.756715%2035.592078&amp;z=16&amp;text=38.756715%2035.592078</v>
      </c>
      <c r="FF78" s="87" t="str" cm="1">
        <f t="array" aca="1" ref="FF78" ca="1">CONCATENATE($A$40,INDIRECT(ADDRESS(ROW(),COLUMN()-3)),"%2C",INDIRECT(ADDRESS(ROW(),COLUMN()-2)))</f>
        <v>https://maps.google.com/maps?q=38.756715%2C35.592078</v>
      </c>
      <c r="FG78" s="92" t="s">
        <v>3727</v>
      </c>
      <c r="FH78" s="10" t="str" cm="1">
        <f t="array" aca="1" ref="FH78" ca="1">IF(INDIRECT(ADDRESS(ROW(),COLUMN()-6))="","X",IF(INDIRECT(ADDRESS(ROW(),COLUMN()-5))="",0,"OK"))</f>
        <v>OK</v>
      </c>
      <c r="FI78" s="29" t="str">
        <f ca="1">IF(FJ78="","",SUM(1+MAXA(FI$1:FI77)))</f>
        <v/>
      </c>
      <c r="FJ78" s="8" t="str" cm="1">
        <f t="array" aca="1" ref="FJ78" ca="1">IF(FH78=0,INDIRECT(ADDRESS(ROW(),COLUMN()-8)),"")</f>
        <v/>
      </c>
      <c r="FK78" s="31"/>
      <c r="FL78" s="10" t="str">
        <f t="shared" si="73"/>
        <v>$FB$78</v>
      </c>
      <c r="FM78" s="29" t="str">
        <f ca="1">IF(FN78="","",SUM(1+MAXA(FM$1:FM77)))</f>
        <v/>
      </c>
      <c r="FN78" s="8" t="str" cm="1">
        <f t="array" aca="1" ref="FN78" ca="1">IF(ISNUMBER(SEARCH(FN$1,INDEX(INDIRECT(FO$1),ROW(FL78),1)))=TRUE,INDIRECT(FL78),"")</f>
        <v/>
      </c>
      <c r="FO78" s="13" t="s">
        <v>1192</v>
      </c>
      <c r="FP78" s="13" t="s">
        <v>1192</v>
      </c>
      <c r="FQ78" s="13" t="s">
        <v>1192</v>
      </c>
      <c r="FR78" s="13" t="s">
        <v>1192</v>
      </c>
      <c r="FS78" s="13" t="s">
        <v>1192</v>
      </c>
      <c r="FT78" s="13"/>
      <c r="FU78" s="13"/>
      <c r="FV78" s="13"/>
      <c r="FW78" s="13"/>
      <c r="FX78" s="13"/>
      <c r="FY78" s="13"/>
      <c r="FZ78" s="13"/>
      <c r="GA78" s="10" t="str">
        <f t="shared" ca="1" si="103"/>
        <v/>
      </c>
      <c r="GB78" s="22"/>
      <c r="GC78" s="14"/>
      <c r="GD78" s="14"/>
      <c r="GE78" s="24"/>
      <c r="GF78" s="88"/>
      <c r="GG78" s="115"/>
      <c r="GH78" s="10" t="str" cm="1">
        <f t="array" aca="1" ref="GH78" ca="1">IF(INDIRECT(ADDRESS(ROW(),COLUMN()-6))="","X",IF(INDIRECT(ADDRESS(ROW(),COLUMN()-5))="",0,"OK"))</f>
        <v>X</v>
      </c>
      <c r="GI78" s="29" t="str">
        <f ca="1">IF(GJ78="","",SUM(1+MAXA(GI$1:GI77)))</f>
        <v/>
      </c>
      <c r="GJ78" s="8" t="str" cm="1">
        <f t="array" aca="1" ref="GJ78" ca="1">IF(GH78=0,INDIRECT(ADDRESS(ROW(),COLUMN()-8)),"")</f>
        <v/>
      </c>
      <c r="GK78" s="31"/>
      <c r="GL78" s="10" t="str">
        <f t="shared" si="74"/>
        <v>$GB$78</v>
      </c>
      <c r="GM78" s="29" t="str">
        <f ca="1">IF(GN78="","",SUM(1+MAXA(GM$1:GM77)))</f>
        <v/>
      </c>
      <c r="GN78" s="8" t="str" cm="1">
        <f t="array" aca="1" ref="GN78" ca="1">IF(ISNUMBER(SEARCH(GN$1,INDEX(INDIRECT(GO$1),ROW(GL78),1)))=TRUE,INDIRECT(GL78),"")</f>
        <v/>
      </c>
      <c r="GO78" s="13" t="s">
        <v>1192</v>
      </c>
      <c r="GP78" s="13" t="s">
        <v>1192</v>
      </c>
      <c r="GQ78" s="13" t="s">
        <v>1192</v>
      </c>
      <c r="GR78" s="13" t="s">
        <v>1192</v>
      </c>
      <c r="GS78" s="13" t="s">
        <v>1192</v>
      </c>
      <c r="GT78" s="13"/>
      <c r="GU78" s="13"/>
      <c r="GV78" s="13"/>
      <c r="GW78" s="13"/>
      <c r="GX78" s="13"/>
      <c r="GY78" s="13"/>
      <c r="GZ78" s="13"/>
      <c r="HA78" s="10" t="str">
        <f t="shared" ca="1" si="104"/>
        <v/>
      </c>
      <c r="HB78" s="22"/>
      <c r="HC78" s="14"/>
      <c r="HD78" s="14"/>
      <c r="HE78" s="23"/>
      <c r="HF78" s="23"/>
      <c r="HG78" s="79"/>
      <c r="HH78" s="10" t="str" cm="1">
        <f t="array" aca="1" ref="HH78" ca="1">IF(INDIRECT(ADDRESS(ROW(),COLUMN()-6))="","X",IF(INDIRECT(ADDRESS(ROW(),COLUMN()-5))="",0,"OK"))</f>
        <v>X</v>
      </c>
      <c r="HI78" s="29" t="str">
        <f ca="1">IF(HJ78="","",SUM(1+MAXA(HI$1:HI77)))</f>
        <v/>
      </c>
      <c r="HJ78" s="8" t="str" cm="1">
        <f t="array" aca="1" ref="HJ78" ca="1">IF(HH78=0,INDIRECT(ADDRESS(ROW(),COLUMN()-8)),"")</f>
        <v/>
      </c>
      <c r="HK78" s="31"/>
      <c r="HL78" s="10" t="str">
        <f t="shared" si="75"/>
        <v>$HB$78</v>
      </c>
      <c r="HM78" s="29" t="str">
        <f ca="1">IF(HN78="","",SUM(1+MAXA(HM$1:HM77)))</f>
        <v/>
      </c>
      <c r="HN78" s="8" t="str" cm="1">
        <f t="array" aca="1" ref="HN78" ca="1">IF(ISNUMBER(SEARCH(HN$1,INDEX(INDIRECT(HO$1),ROW(HL78),1)))=TRUE,INDIRECT(HL78),"")</f>
        <v/>
      </c>
      <c r="HO78" s="13" t="s">
        <v>1192</v>
      </c>
      <c r="HP78" s="13" t="s">
        <v>1192</v>
      </c>
      <c r="HQ78" s="13" t="s">
        <v>1192</v>
      </c>
      <c r="HR78" s="13"/>
      <c r="HS78" s="13"/>
      <c r="HT78" s="13"/>
      <c r="HU78" s="13"/>
      <c r="HV78" s="13"/>
      <c r="HW78" s="13"/>
      <c r="HX78" s="13"/>
      <c r="HY78" s="13" t="s">
        <v>1192</v>
      </c>
      <c r="HZ78" s="13" t="s">
        <v>1192</v>
      </c>
      <c r="IA78" s="10" t="str">
        <f t="shared" ca="1" si="105"/>
        <v/>
      </c>
      <c r="IB78" s="22" t="s">
        <v>961</v>
      </c>
      <c r="IC78" s="14" t="s">
        <v>962</v>
      </c>
      <c r="ID78" s="14" t="s">
        <v>963</v>
      </c>
      <c r="IE78" s="27" t="str" cm="1">
        <f t="array" aca="1" ref="IE78" ca="1">CONCATENATE($A$37,INDIRECT(ADDRESS(ROW(),COLUMN()-2)),"%20",INDIRECT(ADDRESS(ROW(),COLUMN()-1)),$A$39,INDIRECT(ADDRESS(ROW(),COLUMN()-2)),"%20",INDIRECT(ADDRESS(ROW(),COLUMN()-1)))</f>
        <v>https://maps.yandex.ru/?ll=38.954233%2035.549529&amp;z=16&amp;text=38.954233%2035.549529</v>
      </c>
      <c r="IF78" s="87" t="str" cm="1">
        <f t="array" aca="1" ref="IF78" ca="1">CONCATENATE($A$40,INDIRECT(ADDRESS(ROW(),COLUMN()-3)),"%2C",INDIRECT(ADDRESS(ROW(),COLUMN()-2)))</f>
        <v>https://maps.google.com/maps?q=38.954233%2C35.549529</v>
      </c>
      <c r="IG78" s="79" t="s">
        <v>3229</v>
      </c>
      <c r="IH78" s="10" t="str" cm="1">
        <f t="array" aca="1" ref="IH78" ca="1">IF(INDIRECT(ADDRESS(ROW(),COLUMN()-6))="","X",IF(INDIRECT(ADDRESS(ROW(),COLUMN()-5))="",0,"OK"))</f>
        <v>OK</v>
      </c>
      <c r="II78" s="29" t="str">
        <f ca="1">IF(IJ78="","",SUM(1+MAXA(II$1:II77)))</f>
        <v/>
      </c>
      <c r="IJ78" s="8" t="str" cm="1">
        <f t="array" aca="1" ref="IJ78" ca="1">IF(IH78=0,INDIRECT(ADDRESS(ROW(),COLUMN()-8)),"")</f>
        <v/>
      </c>
      <c r="IK78" s="31"/>
      <c r="IL78" s="10" t="str">
        <f t="shared" si="76"/>
        <v>$IB$78</v>
      </c>
      <c r="IM78" s="29" t="str">
        <f ca="1">IF(IN78="","",SUM(1+MAXA(IM$1:IM77)))</f>
        <v/>
      </c>
      <c r="IN78" s="8" t="str" cm="1">
        <f t="array" aca="1" ref="IN78" ca="1">IF(ISNUMBER(SEARCH(IN$1,INDEX(INDIRECT(IO$1),ROW(IL78),1)))=TRUE,INDIRECT(IL78),"")</f>
        <v/>
      </c>
      <c r="IO78" s="13" t="s">
        <v>1192</v>
      </c>
      <c r="IP78" s="13" t="s">
        <v>1192</v>
      </c>
      <c r="IQ78" s="13" t="s">
        <v>1192</v>
      </c>
      <c r="IR78" s="13"/>
      <c r="IS78" s="13"/>
      <c r="IT78" s="13"/>
      <c r="IU78" s="13"/>
      <c r="IV78" s="13"/>
      <c r="IW78" s="13"/>
      <c r="IX78" s="13" t="s">
        <v>1192</v>
      </c>
      <c r="IY78" s="13" t="s">
        <v>1192</v>
      </c>
      <c r="IZ78" s="13" t="s">
        <v>1192</v>
      </c>
      <c r="JA78" s="10" t="str">
        <f t="shared" ca="1" si="106"/>
        <v/>
      </c>
      <c r="JB78" s="22"/>
      <c r="JC78" s="14"/>
      <c r="JD78" s="14"/>
      <c r="JE78" s="24"/>
      <c r="JF78" s="88"/>
      <c r="JG78" s="101"/>
      <c r="JH78" s="10" t="str" cm="1">
        <f t="array" aca="1" ref="JH78" ca="1">IF(INDIRECT(ADDRESS(ROW(),COLUMN()-6))="","X",IF(INDIRECT(ADDRESS(ROW(),COLUMN()-5))="",0,"OK"))</f>
        <v>X</v>
      </c>
      <c r="JI78" s="29" t="str">
        <f ca="1">IF(JJ78="","",SUM(1+MAXA(JI$1:JI77)))</f>
        <v/>
      </c>
      <c r="JJ78" s="8" t="str" cm="1">
        <f t="array" aca="1" ref="JJ78" ca="1">IF(JH78=0,INDIRECT(ADDRESS(ROW(),COLUMN()-8)),"")</f>
        <v/>
      </c>
      <c r="JK78" s="31"/>
      <c r="JL78" s="10" t="str">
        <f t="shared" si="77"/>
        <v>$JB$78</v>
      </c>
      <c r="JM78" s="29" t="str">
        <f ca="1">IF(JN78="","",SUM(1+MAXA(JM$1:JM77)))</f>
        <v/>
      </c>
      <c r="JN78" s="8" t="str" cm="1">
        <f t="array" aca="1" ref="JN78" ca="1">IF(ISNUMBER(SEARCH(JN$1,INDEX(INDIRECT(JO$1),ROW(JL78),1)))=TRUE,INDIRECT(JL78),"")</f>
        <v/>
      </c>
      <c r="JO78" s="13" t="s">
        <v>1192</v>
      </c>
      <c r="JP78" s="13" t="s">
        <v>1192</v>
      </c>
      <c r="JQ78" s="13" t="s">
        <v>1192</v>
      </c>
      <c r="JR78" s="13"/>
      <c r="JS78" s="13"/>
      <c r="JT78" s="13"/>
      <c r="JU78" s="13"/>
      <c r="JV78" s="13"/>
      <c r="JW78" s="13"/>
      <c r="JX78" s="13" t="s">
        <v>1192</v>
      </c>
      <c r="JY78" s="13" t="s">
        <v>1192</v>
      </c>
      <c r="JZ78" s="13" t="s">
        <v>1192</v>
      </c>
      <c r="KA78" s="10" t="str">
        <f t="shared" ca="1" si="107"/>
        <v/>
      </c>
      <c r="KB78" s="22"/>
      <c r="KC78" s="14"/>
      <c r="KD78" s="14"/>
      <c r="KE78" s="23"/>
      <c r="KF78" s="23"/>
      <c r="KG78" s="79" t="s">
        <v>3229</v>
      </c>
      <c r="KH78" s="10" t="str" cm="1">
        <f t="array" aca="1" ref="KH78" ca="1">IF(INDIRECT(ADDRESS(ROW(),COLUMN()-6))="","X",IF(INDIRECT(ADDRESS(ROW(),COLUMN()-5))="",0,"OK"))</f>
        <v>X</v>
      </c>
      <c r="KI78" s="29" t="str">
        <f ca="1">IF(KJ78="","",SUM(1+MAXA(KI$1:KI77)))</f>
        <v/>
      </c>
      <c r="KJ78" s="8" t="str" cm="1">
        <f t="array" aca="1" ref="KJ78" ca="1">IF(KH78=0,INDIRECT(ADDRESS(ROW(),COLUMN()-8)),"")</f>
        <v/>
      </c>
      <c r="KK78" s="31"/>
      <c r="KL78" s="10" t="str">
        <f t="shared" si="78"/>
        <v>$KB$78</v>
      </c>
      <c r="KM78" s="29" t="str">
        <f ca="1">IF(KN78="","",SUM(1+MAXA(KM$1:KM77)))</f>
        <v/>
      </c>
      <c r="KN78" s="8" t="str" cm="1">
        <f t="array" aca="1" ref="KN78" ca="1">IF(ISNUMBER(SEARCH(KN$1,INDEX(INDIRECT(KO$1),ROW(KL78),1)))=TRUE,INDIRECT(KL78),"")</f>
        <v/>
      </c>
      <c r="KO78" s="13" t="s">
        <v>1192</v>
      </c>
      <c r="KP78" s="13" t="s">
        <v>1192</v>
      </c>
      <c r="KQ78" s="13" t="s">
        <v>1192</v>
      </c>
      <c r="KR78" s="13"/>
      <c r="KS78" s="13"/>
      <c r="KT78" s="13"/>
      <c r="KU78" s="13"/>
      <c r="KV78" s="13"/>
      <c r="KW78" s="13"/>
      <c r="KX78" s="13"/>
      <c r="KY78" s="13" t="s">
        <v>1192</v>
      </c>
      <c r="KZ78" s="13" t="s">
        <v>1192</v>
      </c>
      <c r="LA78" s="10" t="str">
        <f t="shared" ca="1" si="108"/>
        <v/>
      </c>
      <c r="LB78" s="8"/>
      <c r="LC78" s="10"/>
      <c r="LD78" s="10"/>
      <c r="LG78" s="79"/>
      <c r="LH78" s="10" t="str" cm="1">
        <f t="array" aca="1" ref="LH78" ca="1">IF(INDIRECT(ADDRESS(ROW(),COLUMN()-6))="","X",IF(INDIRECT(ADDRESS(ROW(),COLUMN()-5))="",0,"OK"))</f>
        <v>X</v>
      </c>
      <c r="LI78" s="29" t="str">
        <f ca="1">IF(LJ78="","",SUM(1+MAXA(LI$1:LI77)))</f>
        <v/>
      </c>
      <c r="LJ78" s="8" t="str" cm="1">
        <f t="array" aca="1" ref="LJ78" ca="1">IF(LH78=0,INDIRECT(ADDRESS(ROW(),COLUMN()-8)),"")</f>
        <v/>
      </c>
      <c r="LK78" s="31"/>
      <c r="LL78" s="10" t="str">
        <f t="shared" si="79"/>
        <v>$LB$78</v>
      </c>
      <c r="LM78" s="29" t="str">
        <f ca="1">IF(LN78="","",SUM(1+MAXA(LM$1:LM77)))</f>
        <v/>
      </c>
      <c r="LN78" s="8" t="str" cm="1">
        <f t="array" aca="1" ref="LN78" ca="1">IF(ISNUMBER(SEARCH(LN$1,INDEX(INDIRECT(LO$1),ROW(LL78),1)))=TRUE,INDIRECT(LL78),"")</f>
        <v/>
      </c>
      <c r="LO78" s="13" t="s">
        <v>1192</v>
      </c>
      <c r="LP78" s="13" t="s">
        <v>1192</v>
      </c>
      <c r="LQ78" s="13" t="s">
        <v>1192</v>
      </c>
      <c r="LR78" s="13" t="s">
        <v>1192</v>
      </c>
      <c r="LS78" s="13"/>
      <c r="LT78" s="13"/>
      <c r="LU78" s="13"/>
      <c r="LV78" s="13"/>
      <c r="LW78" s="13"/>
      <c r="LX78" s="13"/>
      <c r="LY78" s="13" t="s">
        <v>1192</v>
      </c>
      <c r="LZ78" s="13" t="s">
        <v>1192</v>
      </c>
      <c r="MA78" s="10" t="str">
        <f t="shared" ca="1" si="109"/>
        <v/>
      </c>
      <c r="MB78" s="8" t="s">
        <v>952</v>
      </c>
      <c r="MC78" s="10" t="s">
        <v>953</v>
      </c>
      <c r="MD78" s="10" t="s">
        <v>954</v>
      </c>
      <c r="ME78" s="27" t="str" cm="1">
        <f t="array" aca="1" ref="ME78" ca="1">CONCATENATE($A$37,INDIRECT(ADDRESS(ROW(),COLUMN()-2)),"%20",INDIRECT(ADDRESS(ROW(),COLUMN()-1)),$A$39,INDIRECT(ADDRESS(ROW(),COLUMN()-2)),"%20",INDIRECT(ADDRESS(ROW(),COLUMN()-1)))</f>
        <v>https://maps.yandex.ru/?ll=38.664647%2036.026847&amp;z=16&amp;text=38.664647%2036.026847</v>
      </c>
      <c r="MF78" s="87" t="str" cm="1">
        <f t="array" aca="1" ref="MF78" ca="1">CONCATENATE($A$40,INDIRECT(ADDRESS(ROW(),COLUMN()-3)),"%2C",INDIRECT(ADDRESS(ROW(),COLUMN()-2)))</f>
        <v>https://maps.google.com/maps?q=38.664647%2C36.026847</v>
      </c>
      <c r="MG78" s="79" t="s">
        <v>3229</v>
      </c>
      <c r="MH78" s="10" t="str" cm="1">
        <f t="array" aca="1" ref="MH78" ca="1">IF(INDIRECT(ADDRESS(ROW(),COLUMN()-6))="","X",IF(INDIRECT(ADDRESS(ROW(),COLUMN()-5))="",0,"OK"))</f>
        <v>OK</v>
      </c>
      <c r="MI78" s="29" t="str">
        <f ca="1">IF(MJ78="","",SUM(1+MAXA(MI$1:MI77)))</f>
        <v/>
      </c>
      <c r="MJ78" s="8" t="str" cm="1">
        <f t="array" aca="1" ref="MJ78" ca="1">IF(MH78=0,INDIRECT(ADDRESS(ROW(),COLUMN()-8)),"")</f>
        <v/>
      </c>
      <c r="MK78" s="31"/>
      <c r="ML78" s="10" t="str">
        <f t="shared" si="80"/>
        <v>$MB$78</v>
      </c>
      <c r="MM78" s="29" t="str">
        <f ca="1">IF(MN78="","",SUM(1+MAXA(MM$1:MM77)))</f>
        <v/>
      </c>
      <c r="MN78" s="8" t="str" cm="1">
        <f t="array" aca="1" ref="MN78" ca="1">IF(ISNUMBER(SEARCH(MN$1,INDEX(INDIRECT(MO$1),ROW(ML78),1)))=TRUE,INDIRECT(ML78),"")</f>
        <v/>
      </c>
      <c r="MO78" s="13" t="s">
        <v>1192</v>
      </c>
      <c r="MP78" s="13" t="s">
        <v>1192</v>
      </c>
      <c r="MQ78" s="13" t="s">
        <v>1192</v>
      </c>
      <c r="MR78" s="13"/>
      <c r="MS78" s="13"/>
      <c r="MT78" s="13"/>
      <c r="MU78" s="13"/>
      <c r="MV78" s="13"/>
      <c r="MW78" s="13" t="s">
        <v>1192</v>
      </c>
      <c r="MX78" s="13"/>
      <c r="MY78" s="13" t="s">
        <v>1192</v>
      </c>
      <c r="MZ78" s="13" t="s">
        <v>1192</v>
      </c>
      <c r="NA78" s="10" t="str">
        <f t="shared" ca="1" si="110"/>
        <v/>
      </c>
      <c r="NB78" s="5"/>
      <c r="NC78" s="6"/>
      <c r="ND78" s="6"/>
      <c r="NE78" s="7"/>
      <c r="NF78" s="7"/>
      <c r="NG78" s="83"/>
      <c r="NH78" s="10" t="str" cm="1">
        <f t="array" aca="1" ref="NH78" ca="1">IF(INDIRECT(ADDRESS(ROW(),COLUMN()-6))="","X",IF(INDIRECT(ADDRESS(ROW(),COLUMN()-5))="",0,"OK"))</f>
        <v>X</v>
      </c>
      <c r="NI78" s="29" t="str">
        <f ca="1">IF(NJ78="","",SUM(1+MAXA(NI$1:NI77)))</f>
        <v/>
      </c>
      <c r="NJ78" s="8" t="str" cm="1">
        <f t="array" aca="1" ref="NJ78" ca="1">IF(NH78=0,INDIRECT(ADDRESS(ROW(),COLUMN()-8)),"")</f>
        <v/>
      </c>
      <c r="NK78" s="31"/>
      <c r="NL78" s="10" t="str">
        <f t="shared" si="81"/>
        <v>$NB$78</v>
      </c>
      <c r="NM78" s="29" t="str">
        <f ca="1">IF(NN78="","",SUM(1+MAXA(NM$1:NM77)))</f>
        <v/>
      </c>
      <c r="NN78" s="8" t="str" cm="1">
        <f t="array" aca="1" ref="NN78" ca="1">IF(ISNUMBER(SEARCH(NN$1,INDEX(INDIRECT(NO$1),ROW(NL78),1)))=TRUE,INDIRECT(NL78),"")</f>
        <v/>
      </c>
      <c r="NO78" s="13" t="s">
        <v>1192</v>
      </c>
      <c r="NP78" s="13" t="s">
        <v>1192</v>
      </c>
      <c r="NQ78" s="13" t="s">
        <v>1192</v>
      </c>
      <c r="NR78" s="13"/>
      <c r="NS78" s="13"/>
      <c r="NT78" s="13"/>
      <c r="NU78" s="13"/>
      <c r="NV78" s="13"/>
      <c r="NW78" s="13"/>
      <c r="NX78" s="13" t="s">
        <v>1192</v>
      </c>
      <c r="NY78" s="13" t="s">
        <v>1192</v>
      </c>
      <c r="NZ78" s="13"/>
      <c r="OA78" s="10" t="str">
        <f t="shared" ca="1" si="111"/>
        <v/>
      </c>
      <c r="OB78" s="8" t="s">
        <v>1364</v>
      </c>
      <c r="OC78" s="10" t="s">
        <v>1365</v>
      </c>
      <c r="OD78" s="10" t="s">
        <v>1366</v>
      </c>
      <c r="OE78" s="27" t="str" cm="1">
        <f t="array" aca="1" ref="OE78" ca="1">CONCATENATE($A$37,INDIRECT(ADDRESS(ROW(),COLUMN()-2)),"%20",INDIRECT(ADDRESS(ROW(),COLUMN()-1)),$A$39,INDIRECT(ADDRESS(ROW(),COLUMN()-2)),"%20",INDIRECT(ADDRESS(ROW(),COLUMN()-1)))</f>
        <v>https://maps.yandex.ru/?ll=38.173730%2035.926418&amp;z=16&amp;text=38.173730%2035.926418</v>
      </c>
      <c r="OF78" s="87" t="str" cm="1">
        <f t="array" aca="1" ref="OF78" ca="1">CONCATENATE($A$40,INDIRECT(ADDRESS(ROW(),COLUMN()-3)),"%2C",INDIRECT(ADDRESS(ROW(),COLUMN()-2)))</f>
        <v>https://maps.google.com/maps?q=38.173730%2C35.926418</v>
      </c>
      <c r="OG78" s="79" t="s">
        <v>3229</v>
      </c>
      <c r="OH78" s="10" t="str" cm="1">
        <f t="array" aca="1" ref="OH78" ca="1">IF(INDIRECT(ADDRESS(ROW(),COLUMN()-6))="","X",IF(INDIRECT(ADDRESS(ROW(),COLUMN()-5))="",0,"OK"))</f>
        <v>OK</v>
      </c>
      <c r="OI78" s="29" t="str">
        <f ca="1">IF(OJ78="","",SUM(1+MAXA(OI$1:OI77)))</f>
        <v/>
      </c>
      <c r="OJ78" s="8" t="str" cm="1">
        <f t="array" aca="1" ref="OJ78" ca="1">IF(OH78=0,INDIRECT(ADDRESS(ROW(),COLUMN()-8)),"")</f>
        <v/>
      </c>
      <c r="OK78" s="31"/>
      <c r="OL78" s="10" t="str">
        <f t="shared" si="82"/>
        <v>$OB$78</v>
      </c>
      <c r="OM78" s="29" t="str">
        <f ca="1">IF(ON78="","",SUM(1+MAXA(OM$1:OM77)))</f>
        <v/>
      </c>
      <c r="ON78" s="8" t="str" cm="1">
        <f t="array" aca="1" ref="ON78" ca="1">IF(ISNUMBER(SEARCH(ON$1,INDEX(INDIRECT(OO$1),ROW(OL78),1)))=TRUE,INDIRECT(OL78),"")</f>
        <v/>
      </c>
      <c r="OO78" s="13" t="s">
        <v>1192</v>
      </c>
      <c r="OP78" s="13"/>
      <c r="OQ78" s="13"/>
      <c r="OR78" s="13"/>
      <c r="OS78" s="13"/>
      <c r="OT78" s="13"/>
      <c r="OU78" s="13"/>
      <c r="OV78" s="13"/>
      <c r="OW78" s="13"/>
      <c r="OX78" s="13"/>
      <c r="OY78" s="13"/>
      <c r="OZ78" s="13" t="s">
        <v>1192</v>
      </c>
      <c r="PA78" s="10" t="str">
        <f t="shared" ca="1" si="112"/>
        <v/>
      </c>
      <c r="PB78" s="22"/>
      <c r="PC78" s="14"/>
      <c r="PD78" s="14"/>
      <c r="PE78" s="24"/>
      <c r="PF78" s="24"/>
      <c r="PG78" s="79"/>
      <c r="PH78" s="10" t="str" cm="1">
        <f t="array" aca="1" ref="PH78" ca="1">IF(INDIRECT(ADDRESS(ROW(),COLUMN()-6))="","X",IF(INDIRECT(ADDRESS(ROW(),COLUMN()-5))="",0,"OK"))</f>
        <v>X</v>
      </c>
      <c r="PI78" s="29" t="str">
        <f ca="1">IF(PJ78="","",SUM(1+MAXA(PI$1:PI77)))</f>
        <v/>
      </c>
      <c r="PJ78" s="8" t="str" cm="1">
        <f t="array" aca="1" ref="PJ78" ca="1">IF(PH78=0,INDIRECT(ADDRESS(ROW(),COLUMN()-8)),"")</f>
        <v/>
      </c>
      <c r="PK78" s="31"/>
      <c r="PL78" s="10" t="str">
        <f t="shared" si="83"/>
        <v>$PB$78</v>
      </c>
      <c r="PM78" s="29" t="str">
        <f ca="1">IF(PN78="","",SUM(1+MAXA(PM$1:PM77)))</f>
        <v/>
      </c>
      <c r="PN78" s="8" t="str" cm="1">
        <f t="array" aca="1" ref="PN78" ca="1">IF(ISNUMBER(SEARCH(PN$1,INDEX(INDIRECT(PO$1),ROW(PL78),1)))=TRUE,INDIRECT(PL78),"")</f>
        <v/>
      </c>
      <c r="PO78" s="13" t="s">
        <v>1192</v>
      </c>
      <c r="PP78" s="13" t="s">
        <v>1192</v>
      </c>
      <c r="PQ78" s="13" t="s">
        <v>1192</v>
      </c>
      <c r="PR78" s="13" t="s">
        <v>1192</v>
      </c>
      <c r="PS78" s="13"/>
      <c r="PT78" s="13"/>
      <c r="PU78" s="13"/>
      <c r="PV78" s="13"/>
      <c r="PW78" s="13"/>
      <c r="PX78" s="13"/>
      <c r="PY78" s="13" t="s">
        <v>1192</v>
      </c>
      <c r="PZ78" s="13" t="s">
        <v>1192</v>
      </c>
      <c r="QA78" s="10" t="str">
        <f t="shared" ca="1" si="113"/>
        <v/>
      </c>
      <c r="QB78" s="22" t="s">
        <v>1585</v>
      </c>
      <c r="QC78" s="6" t="s">
        <v>1609</v>
      </c>
      <c r="QD78" s="6" t="s">
        <v>1610</v>
      </c>
      <c r="QE78" s="27" t="str" cm="1">
        <f t="array" aca="1" ref="QE78" ca="1">CONCATENATE($A$37,INDIRECT(ADDRESS(ROW(),COLUMN()-2)),"%20",INDIRECT(ADDRESS(ROW(),COLUMN()-1)),$A$39,INDIRECT(ADDRESS(ROW(),COLUMN()-2)),"%20",INDIRECT(ADDRESS(ROW(),COLUMN()-1)))</f>
        <v>https://maps.yandex.ru/?ll=38.757069%2035.233698&amp;z=16&amp;text=38.757069%2035.233698</v>
      </c>
      <c r="QF78" s="87" t="str" cm="1">
        <f t="array" aca="1" ref="QF78" ca="1">CONCATENATE($A$40,INDIRECT(ADDRESS(ROW(),COLUMN()-3)),"%2C",INDIRECT(ADDRESS(ROW(),COLUMN()-2)))</f>
        <v>https://maps.google.com/maps?q=38.757069%2C35.233698</v>
      </c>
      <c r="QG78" s="79" t="s">
        <v>3239</v>
      </c>
      <c r="QH78" s="10" t="str" cm="1">
        <f t="array" aca="1" ref="QH78" ca="1">IF(INDIRECT(ADDRESS(ROW(),COLUMN()-6))="","X",IF(INDIRECT(ADDRESS(ROW(),COLUMN()-5))="",0,"OK"))</f>
        <v>OK</v>
      </c>
      <c r="QI78" s="29" t="str">
        <f ca="1">IF(QJ78="","",SUM(1+MAXA(QI$1:QI77)))</f>
        <v/>
      </c>
      <c r="QJ78" s="8" t="str" cm="1">
        <f t="array" aca="1" ref="QJ78" ca="1">IF(QH78=0,INDIRECT(ADDRESS(ROW(),COLUMN()-8)),"")</f>
        <v/>
      </c>
      <c r="QK78" s="31"/>
      <c r="QL78" s="10" t="str">
        <f t="shared" si="84"/>
        <v>$QB$78</v>
      </c>
      <c r="QM78" s="29" t="str">
        <f ca="1">IF(QN78="","",SUM(1+MAXA(QM$1:QM77)))</f>
        <v/>
      </c>
      <c r="QN78" s="8" t="str" cm="1">
        <f t="array" aca="1" ref="QN78" ca="1">IF(ISNUMBER(SEARCH(QN$1,INDEX(INDIRECT(QO$1),ROW(QL78),1)))=TRUE,INDIRECT(QL78),"")</f>
        <v/>
      </c>
      <c r="QO78" s="13" t="s">
        <v>1192</v>
      </c>
      <c r="QP78" s="13" t="s">
        <v>1192</v>
      </c>
      <c r="QQ78" s="13" t="s">
        <v>1192</v>
      </c>
      <c r="QR78" s="13" t="s">
        <v>1192</v>
      </c>
      <c r="QS78" s="13"/>
      <c r="QT78" s="13"/>
      <c r="QU78" s="13"/>
      <c r="QV78" s="13"/>
      <c r="QW78" s="13"/>
      <c r="QX78" s="13"/>
      <c r="QY78" s="13" t="s">
        <v>1192</v>
      </c>
      <c r="QZ78" s="13" t="s">
        <v>1192</v>
      </c>
      <c r="RA78" s="10" t="str">
        <f t="shared" ca="1" si="114"/>
        <v/>
      </c>
      <c r="RB78" s="22"/>
      <c r="RC78" s="15"/>
      <c r="RD78" s="14"/>
      <c r="RE78" s="15"/>
      <c r="RF78" s="15"/>
      <c r="RG78" s="79"/>
      <c r="RH78" s="10" t="str" cm="1">
        <f t="array" aca="1" ref="RH78" ca="1">IF(INDIRECT(ADDRESS(ROW(),COLUMN()-6))="","X",IF(INDIRECT(ADDRESS(ROW(),COLUMN()-5))="",0,"OK"))</f>
        <v>X</v>
      </c>
      <c r="RI78" s="29" t="str">
        <f ca="1">IF(RJ78="","",SUM(1+MAXA(RI$1:RI77)))</f>
        <v/>
      </c>
      <c r="RJ78" s="8" t="str" cm="1">
        <f t="array" aca="1" ref="RJ78" ca="1">IF(RH78=0,INDIRECT(ADDRESS(ROW(),COLUMN()-8)),"")</f>
        <v/>
      </c>
      <c r="RK78" s="31"/>
      <c r="RL78" s="10" t="str">
        <f t="shared" si="85"/>
        <v>$RB$78</v>
      </c>
      <c r="RM78" s="29" t="str">
        <f ca="1">IF(RN78="","",SUM(1+MAXA(RM$1:RM77)))</f>
        <v/>
      </c>
      <c r="RN78" s="8" t="str" cm="1">
        <f t="array" aca="1" ref="RN78" ca="1">IF(ISNUMBER(SEARCH(RN$1,INDEX(INDIRECT(RO$1),ROW(RL78),1)))=TRUE,INDIRECT(RL78),"")</f>
        <v/>
      </c>
      <c r="RO78" s="13" t="s">
        <v>1192</v>
      </c>
      <c r="RP78" s="13" t="s">
        <v>1192</v>
      </c>
      <c r="RQ78" s="13" t="s">
        <v>1192</v>
      </c>
      <c r="RR78" s="13"/>
      <c r="RS78" s="13"/>
      <c r="RT78" s="13"/>
      <c r="RU78" s="13"/>
      <c r="RV78" s="13"/>
      <c r="RW78" s="13"/>
      <c r="RX78" s="13"/>
      <c r="RY78" s="13" t="s">
        <v>1192</v>
      </c>
      <c r="RZ78" s="13" t="s">
        <v>1192</v>
      </c>
      <c r="SA78" s="10" t="str">
        <f t="shared" ca="1" si="115"/>
        <v/>
      </c>
      <c r="SB78" s="22" t="s">
        <v>1871</v>
      </c>
      <c r="SC78" s="6" t="s">
        <v>1872</v>
      </c>
      <c r="SD78" s="6" t="s">
        <v>1873</v>
      </c>
      <c r="SE78" s="27" t="str" cm="1">
        <f t="array" aca="1" ref="SE78" ca="1">CONCATENATE($A$37,INDIRECT(ADDRESS(ROW(),COLUMN()-2)),"%20",INDIRECT(ADDRESS(ROW(),COLUMN()-1)),$A$39,INDIRECT(ADDRESS(ROW(),COLUMN()-2)),"%20",INDIRECT(ADDRESS(ROW(),COLUMN()-1)))</f>
        <v>https://maps.yandex.ru/?ll=38.547079%2036.288767&amp;z=16&amp;text=38.547079%2036.288767</v>
      </c>
      <c r="SF78" s="87" t="str" cm="1">
        <f t="array" aca="1" ref="SF78" ca="1">CONCATENATE($A$40,INDIRECT(ADDRESS(ROW(),COLUMN()-3)),"%2C",INDIRECT(ADDRESS(ROW(),COLUMN()-2)))</f>
        <v>https://maps.google.com/maps?q=38.547079%2C36.288767</v>
      </c>
      <c r="SG78" s="79" t="s">
        <v>3229</v>
      </c>
      <c r="SH78" s="10" t="str" cm="1">
        <f t="array" aca="1" ref="SH78" ca="1">IF(INDIRECT(ADDRESS(ROW(),COLUMN()-6))="","X",IF(INDIRECT(ADDRESS(ROW(),COLUMN()-5))="",0,"OK"))</f>
        <v>OK</v>
      </c>
      <c r="SI78" s="29" t="str">
        <f ca="1">IF(SJ78="","",SUM(1+MAXA(SI$1:SI77)))</f>
        <v/>
      </c>
      <c r="SJ78" s="8" t="str" cm="1">
        <f t="array" aca="1" ref="SJ78" ca="1">IF(SH78=0,INDIRECT(ADDRESS(ROW(),COLUMN()-8)),"")</f>
        <v/>
      </c>
      <c r="SK78" s="33" t="s">
        <v>1192</v>
      </c>
      <c r="SL78" s="10" t="str">
        <f t="shared" si="86"/>
        <v>$SB$78</v>
      </c>
      <c r="SM78" s="29" t="str">
        <f ca="1">IF(SN78="","",SUM(1+MAXA(SM$1:SM77)))</f>
        <v/>
      </c>
      <c r="SN78" s="8" t="str" cm="1">
        <f t="array" aca="1" ref="SN78" ca="1">IF(ISNUMBER(SEARCH(SN$1,INDEX(SB$1:SB$174,ROW(SL78),1)))=TRUE,INDIRECT(SL78),"")</f>
        <v/>
      </c>
      <c r="SO78" s="13" t="s">
        <v>1192</v>
      </c>
      <c r="SP78" s="13" t="s">
        <v>1192</v>
      </c>
      <c r="SQ78" s="13" t="s">
        <v>1192</v>
      </c>
      <c r="SR78" s="13"/>
      <c r="SS78" s="13"/>
      <c r="ST78" s="13"/>
      <c r="SU78" s="13"/>
      <c r="SV78" s="13"/>
      <c r="SW78" s="13"/>
      <c r="SX78" s="13"/>
      <c r="SY78" s="13" t="s">
        <v>1192</v>
      </c>
      <c r="SZ78" s="13" t="s">
        <v>1192</v>
      </c>
      <c r="TA78" s="10" t="str">
        <f t="shared" ca="1" si="116"/>
        <v/>
      </c>
      <c r="TB78" s="22"/>
      <c r="TC78" s="6"/>
      <c r="TD78" s="6"/>
      <c r="TE78" s="24"/>
      <c r="TF78" s="88"/>
      <c r="TG78" s="101"/>
      <c r="TH78" s="10" t="str" cm="1">
        <f t="array" aca="1" ref="TH78" ca="1">IF(INDIRECT(ADDRESS(ROW(),COLUMN()-6))="","X",IF(INDIRECT(ADDRESS(ROW(),COLUMN()-5))="",0,"OK"))</f>
        <v>X</v>
      </c>
      <c r="TI78" s="29" t="str">
        <f ca="1">IF(TJ78="","",SUM(1+MAXA(TI$1:TI77)))</f>
        <v/>
      </c>
      <c r="TJ78" s="8" t="str" cm="1">
        <f t="array" aca="1" ref="TJ78" ca="1">IF(TH78=0,INDIRECT(ADDRESS(ROW(),COLUMN()-8)),"")</f>
        <v/>
      </c>
      <c r="TK78" s="33" t="s">
        <v>1192</v>
      </c>
      <c r="TL78" s="10" t="str">
        <f t="shared" si="87"/>
        <v>$TB$78</v>
      </c>
      <c r="TM78" s="29" t="str">
        <f ca="1">IF(TN78="","",SUM(1+MAXA(TM$1:TM77)))</f>
        <v/>
      </c>
      <c r="TN78" s="8" t="str" cm="1">
        <f t="array" aca="1" ref="TN78" ca="1">IF(ISNUMBER(SEARCH(TN$1,INDEX(INDIRECT(TO$1),ROW(TL78),1)))=TRUE,INDIRECT(TL78),"")</f>
        <v/>
      </c>
      <c r="TO78" s="13" t="s">
        <v>1192</v>
      </c>
      <c r="TP78" s="13" t="s">
        <v>1192</v>
      </c>
      <c r="TQ78" s="13" t="s">
        <v>1192</v>
      </c>
      <c r="TR78" s="13"/>
      <c r="TS78" s="13"/>
      <c r="TT78" s="13"/>
      <c r="TU78" s="13"/>
      <c r="TV78" s="13"/>
      <c r="TW78" s="13"/>
      <c r="TX78" s="13"/>
      <c r="TY78" s="13" t="s">
        <v>1192</v>
      </c>
      <c r="TZ78" s="13" t="s">
        <v>1192</v>
      </c>
      <c r="UA78" s="10" t="str">
        <f t="shared" ca="1" si="117"/>
        <v/>
      </c>
      <c r="UB78" s="22" t="s">
        <v>3965</v>
      </c>
      <c r="UC78" s="37" t="s">
        <v>2215</v>
      </c>
      <c r="UD78" s="37" t="s">
        <v>2216</v>
      </c>
      <c r="UE78" s="27" t="str" cm="1">
        <f t="array" aca="1" ref="UE78" ca="1">CONCATENATE($A$37,INDIRECT(ADDRESS(ROW(),COLUMN()-2)),"%20",INDIRECT(ADDRESS(ROW(),COLUMN()-1)),$A$39,INDIRECT(ADDRESS(ROW(),COLUMN()-2)),"%20",INDIRECT(ADDRESS(ROW(),COLUMN()-1)))</f>
        <v>https://maps.yandex.ru/?ll=38.411306%2036.077614&amp;z=16&amp;text=38.411306%2036.077614</v>
      </c>
      <c r="UF78" s="87" t="str" cm="1">
        <f t="array" aca="1" ref="UF78" ca="1">CONCATENATE($A$40,INDIRECT(ADDRESS(ROW(),COLUMN()-3)),"%2C",INDIRECT(ADDRESS(ROW(),COLUMN()-2)))</f>
        <v>https://maps.google.com/maps?q=38.411306%2C36.077614</v>
      </c>
      <c r="UG78" s="79" t="s">
        <v>3229</v>
      </c>
      <c r="UH78" s="10" t="str" cm="1">
        <f t="array" aca="1" ref="UH78" ca="1">IF(INDIRECT(ADDRESS(ROW(),COLUMN()-6))="","X",IF(INDIRECT(ADDRESS(ROW(),COLUMN()-5))="",0,"OK"))</f>
        <v>OK</v>
      </c>
      <c r="UI78" s="29" t="str">
        <f ca="1">IF(UJ78="","",SUM(1+MAXA(UI$1:UI77)))</f>
        <v/>
      </c>
      <c r="UJ78" s="8" t="str" cm="1">
        <f t="array" aca="1" ref="UJ78" ca="1">IF(UH78=0,INDIRECT(ADDRESS(ROW(),COLUMN()-8)),"")</f>
        <v/>
      </c>
      <c r="UK78" s="33" t="s">
        <v>1192</v>
      </c>
      <c r="UL78" s="10" t="str">
        <f t="shared" si="88"/>
        <v>$UB$78</v>
      </c>
      <c r="UM78" s="29" t="str">
        <f ca="1">IF(UN78="","",SUM(1+MAXA(UM$1:UM77)))</f>
        <v/>
      </c>
      <c r="UN78" s="8" t="str" cm="1">
        <f t="array" aca="1" ref="UN78" ca="1">IF(ISNUMBER(SEARCH(UN$1,INDEX(INDIRECT(UO$1),ROW(UL78),1)))=TRUE,INDIRECT(UL78),"")</f>
        <v/>
      </c>
      <c r="UO78" s="13" t="s">
        <v>1192</v>
      </c>
      <c r="UP78" s="13" t="s">
        <v>1192</v>
      </c>
      <c r="UQ78" s="13" t="s">
        <v>1192</v>
      </c>
      <c r="UR78" s="13"/>
      <c r="US78" s="13"/>
      <c r="UT78" s="13"/>
      <c r="UU78" s="13"/>
      <c r="UV78" s="13"/>
      <c r="UW78" s="13"/>
      <c r="UX78" s="13"/>
      <c r="UY78" s="13" t="s">
        <v>1192</v>
      </c>
      <c r="UZ78" s="13" t="s">
        <v>1192</v>
      </c>
      <c r="VA78" s="10" t="str">
        <f t="shared" ca="1" si="118"/>
        <v/>
      </c>
      <c r="VB78" s="22" t="s">
        <v>2040</v>
      </c>
      <c r="VC78" s="6" t="s">
        <v>2062</v>
      </c>
      <c r="VD78" s="6" t="s">
        <v>2041</v>
      </c>
      <c r="VE78" s="27" t="str" cm="1">
        <f t="array" aca="1" ref="VE78" ca="1">CONCATENATE($A$37,INDIRECT(ADDRESS(ROW(),COLUMN()-2)),"%20",INDIRECT(ADDRESS(ROW(),COLUMN()-1)),$A$39,INDIRECT(ADDRESS(ROW(),COLUMN()-2)),"%20",INDIRECT(ADDRESS(ROW(),COLUMN()-1)))</f>
        <v>https://maps.yandex.ru/?ll=39.085646%2035.842368&amp;z=16&amp;text=39.085646%2035.842368</v>
      </c>
      <c r="VF78" s="87" t="str" cm="1">
        <f t="array" aca="1" ref="VF78" ca="1">CONCATENATE($A$40,INDIRECT(ADDRESS(ROW(),COLUMN()-3)),"%2C",INDIRECT(ADDRESS(ROW(),COLUMN()-2)))</f>
        <v>https://maps.google.com/maps?q=39.085646%2C35.842368</v>
      </c>
      <c r="VG78" s="79" t="s">
        <v>3229</v>
      </c>
      <c r="VH78" s="10" t="str" cm="1">
        <f t="array" aca="1" ref="VH78" ca="1">IF(INDIRECT(ADDRESS(ROW(),COLUMN()-6))="","X",IF(INDIRECT(ADDRESS(ROW(),COLUMN()-5))="",0,"OK"))</f>
        <v>OK</v>
      </c>
      <c r="VI78" s="29" t="str">
        <f ca="1">IF(VJ78="","",SUM(1+MAXA(VI$1:VI77)))</f>
        <v/>
      </c>
      <c r="VJ78" s="8" t="str" cm="1">
        <f t="array" aca="1" ref="VJ78" ca="1">IF(VH78=0,INDIRECT(ADDRESS(ROW(),COLUMN()-8)),"")</f>
        <v/>
      </c>
      <c r="VK78" s="33" t="s">
        <v>1192</v>
      </c>
      <c r="VL78" s="10" t="str">
        <f t="shared" si="89"/>
        <v>$VB$78</v>
      </c>
      <c r="VM78" s="29" t="str">
        <f ca="1">IF(VN78="","",SUM(1+MAXA(VM$1:VM77)))</f>
        <v/>
      </c>
      <c r="VN78" s="8" t="str" cm="1">
        <f t="array" aca="1" ref="VN78" ca="1">IF(ISNUMBER(SEARCH(VN$1,INDEX(INDIRECT(VO$1),ROW(VL78),1)))=TRUE,INDIRECT(VL78),"")</f>
        <v/>
      </c>
      <c r="VO78" s="13" t="s">
        <v>1192</v>
      </c>
      <c r="VP78" s="13" t="s">
        <v>1192</v>
      </c>
      <c r="VQ78" s="13" t="s">
        <v>1192</v>
      </c>
      <c r="VR78" s="13"/>
      <c r="VS78" s="13"/>
      <c r="VT78" s="13"/>
      <c r="VU78" s="13"/>
      <c r="VV78" s="13"/>
      <c r="VW78" s="13"/>
      <c r="VX78" s="13"/>
      <c r="VY78" s="13" t="s">
        <v>1192</v>
      </c>
      <c r="VZ78" s="13" t="s">
        <v>1192</v>
      </c>
      <c r="WA78" s="10" t="str">
        <f t="shared" ca="1" si="119"/>
        <v/>
      </c>
      <c r="WB78" s="22"/>
      <c r="WC78" s="6"/>
      <c r="WD78" s="6"/>
      <c r="WE78" s="24"/>
      <c r="WF78" s="24"/>
      <c r="WG78" s="79"/>
      <c r="WH78" s="10" t="str" cm="1">
        <f t="array" aca="1" ref="WH78" ca="1">IF(INDIRECT(ADDRESS(ROW(),COLUMN()-6))="","X",IF(INDIRECT(ADDRESS(ROW(),COLUMN()-5))="",0,"OK"))</f>
        <v>X</v>
      </c>
      <c r="WI78" s="29" t="str">
        <f ca="1">IF(WJ78="","",SUM(1+MAXA(WI$1:WI77)))</f>
        <v/>
      </c>
      <c r="WJ78" s="8" t="str" cm="1">
        <f t="array" aca="1" ref="WJ78" ca="1">IF(WH78=0,INDIRECT(ADDRESS(ROW(),COLUMN()-8)),"")</f>
        <v/>
      </c>
      <c r="WK78" s="33" t="s">
        <v>1192</v>
      </c>
      <c r="WL78" s="10" t="str">
        <f t="shared" si="90"/>
        <v>$WB$78</v>
      </c>
      <c r="WM78" s="29" t="str">
        <f ca="1">IF(WN78="","",SUM(1+MAXA(WM$1:WM77)))</f>
        <v/>
      </c>
      <c r="WN78" s="8" t="str" cm="1">
        <f t="array" aca="1" ref="WN78" ca="1">IF(ISNUMBER(SEARCH(WN$1,INDEX(INDIRECT(WO$1),ROW(WL78),1)))=TRUE,INDIRECT(WL78),"")</f>
        <v/>
      </c>
      <c r="WO78" s="13" t="s">
        <v>1192</v>
      </c>
      <c r="WP78" s="13" t="s">
        <v>1192</v>
      </c>
      <c r="WQ78" s="13" t="s">
        <v>1192</v>
      </c>
      <c r="WR78" s="13" t="s">
        <v>1192</v>
      </c>
      <c r="WS78" s="13"/>
      <c r="WT78" s="13"/>
      <c r="WU78" s="13"/>
      <c r="WV78" s="13" t="s">
        <v>1192</v>
      </c>
      <c r="WW78" s="13"/>
      <c r="WX78" s="13"/>
      <c r="WY78" s="13"/>
      <c r="WZ78" s="13" t="s">
        <v>1192</v>
      </c>
      <c r="XA78" s="10" t="str">
        <f t="shared" ca="1" si="120"/>
        <v/>
      </c>
      <c r="XB78" s="22" t="s">
        <v>2328</v>
      </c>
      <c r="XC78" s="37" t="s">
        <v>2329</v>
      </c>
      <c r="XD78" s="37" t="s">
        <v>2330</v>
      </c>
      <c r="XE78" s="27" t="str" cm="1">
        <f t="array" aca="1" ref="XE78" ca="1">CONCATENATE($A$37,INDIRECT(ADDRESS(ROW(),COLUMN()-2)),"%20",INDIRECT(ADDRESS(ROW(),COLUMN()-1)),$A$39,INDIRECT(ADDRESS(ROW(),COLUMN()-2)),"%20",INDIRECT(ADDRESS(ROW(),COLUMN()-1)))</f>
        <v>https://maps.yandex.ru/?ll=38.433306%2035.793174&amp;z=16&amp;text=38.433306%2035.793174</v>
      </c>
      <c r="XF78" s="87" t="str" cm="1">
        <f t="array" aca="1" ref="XF78" ca="1">CONCATENATE($A$40,INDIRECT(ADDRESS(ROW(),COLUMN()-3)),"%2C",INDIRECT(ADDRESS(ROW(),COLUMN()-2)))</f>
        <v>https://maps.google.com/maps?q=38.433306%2C35.793174</v>
      </c>
      <c r="XG78" s="79" t="s">
        <v>3229</v>
      </c>
      <c r="XH78" s="10" t="str" cm="1">
        <f t="array" aca="1" ref="XH78" ca="1">IF(INDIRECT(ADDRESS(ROW(),COLUMN()-6))="","X",IF(INDIRECT(ADDRESS(ROW(),COLUMN()-5))="",0,"OK"))</f>
        <v>OK</v>
      </c>
      <c r="XI78" s="29" t="str">
        <f ca="1">IF(XJ78="","",SUM(1+MAXA(XI$1:XI77)))</f>
        <v/>
      </c>
      <c r="XJ78" s="8" t="str" cm="1">
        <f t="array" aca="1" ref="XJ78" ca="1">IF(XH78=0,INDIRECT(ADDRESS(ROW(),COLUMN()-8)),"")</f>
        <v/>
      </c>
      <c r="XK78" s="33" t="s">
        <v>1192</v>
      </c>
      <c r="XL78" s="10" t="str">
        <f t="shared" si="91"/>
        <v>$XB$78</v>
      </c>
      <c r="XM78" s="29" t="str">
        <f ca="1">IF(XN78="","",SUM(1+MAXA(XM$1:XM77)))</f>
        <v/>
      </c>
      <c r="XN78" s="8" t="str" cm="1">
        <f t="array" aca="1" ref="XN78" ca="1">IF(ISNUMBER(SEARCH(XN$1,INDEX(INDIRECT(XO$1),ROW(XL78),1)))=TRUE,INDIRECT(XL78),"")</f>
        <v/>
      </c>
      <c r="XO78" s="13" t="s">
        <v>1192</v>
      </c>
      <c r="XP78" s="13" t="s">
        <v>1192</v>
      </c>
      <c r="XQ78" s="13" t="s">
        <v>1192</v>
      </c>
      <c r="XR78" s="13" t="s">
        <v>1192</v>
      </c>
      <c r="XS78" s="13"/>
      <c r="XT78" s="13"/>
      <c r="XU78" s="13"/>
      <c r="XV78" s="13"/>
      <c r="XW78" s="13"/>
      <c r="XX78" s="13"/>
      <c r="XY78" s="13" t="s">
        <v>1192</v>
      </c>
      <c r="XZ78" s="13" t="s">
        <v>1192</v>
      </c>
      <c r="YA78" s="10" t="str">
        <f t="shared" ca="1" si="121"/>
        <v/>
      </c>
      <c r="YB78" s="22"/>
      <c r="YC78" s="37"/>
      <c r="YD78" s="37"/>
      <c r="YE78" s="24"/>
      <c r="YF78" s="88"/>
      <c r="YG78" s="101"/>
      <c r="YH78" s="10" t="str" cm="1">
        <f t="array" aca="1" ref="YH78" ca="1">IF(INDIRECT(ADDRESS(ROW(),COLUMN()-6))="","X",IF(INDIRECT(ADDRESS(ROW(),COLUMN()-5))="",0,"OK"))</f>
        <v>X</v>
      </c>
      <c r="YI78" s="29" t="str">
        <f ca="1">IF(YJ78="","",SUM(1+MAXA(YI$1:YI77)))</f>
        <v/>
      </c>
      <c r="YJ78" s="8" t="str" cm="1">
        <f t="array" aca="1" ref="YJ78" ca="1">IF(YH78=0,INDIRECT(ADDRESS(ROW(),COLUMN()-8)),"")</f>
        <v/>
      </c>
      <c r="YK78" s="33" t="s">
        <v>1192</v>
      </c>
      <c r="YL78" s="10" t="str">
        <f t="shared" si="92"/>
        <v>$YB$78</v>
      </c>
      <c r="YM78" s="29" t="str">
        <f ca="1">IF(YN78="","",SUM(1+MAXA(YM$1:YM77)))</f>
        <v/>
      </c>
      <c r="YN78" s="8" t="str" cm="1">
        <f t="array" aca="1" ref="YN78" ca="1">IF(ISNUMBER(SEARCH(YN$1,INDEX(INDIRECT(YO$1),ROW(YL78),1)))=TRUE,INDIRECT(YL78),"")</f>
        <v/>
      </c>
      <c r="YO78" s="13" t="s">
        <v>1192</v>
      </c>
      <c r="YP78" s="13" t="s">
        <v>1192</v>
      </c>
      <c r="YQ78" s="13" t="s">
        <v>1192</v>
      </c>
      <c r="YR78" s="13" t="s">
        <v>1192</v>
      </c>
      <c r="YS78" s="13"/>
      <c r="YT78" s="13"/>
      <c r="YU78" s="13"/>
      <c r="YV78" s="13"/>
      <c r="YW78" s="13"/>
      <c r="YX78" s="13"/>
      <c r="YY78" s="13" t="s">
        <v>1192</v>
      </c>
      <c r="YZ78" s="13" t="s">
        <v>1192</v>
      </c>
      <c r="ZA78" s="10" t="str">
        <f t="shared" ca="1" si="122"/>
        <v/>
      </c>
      <c r="ZB78" s="22" t="s">
        <v>2492</v>
      </c>
      <c r="ZC78" s="37" t="s">
        <v>2493</v>
      </c>
      <c r="ZD78" s="37" t="s">
        <v>2494</v>
      </c>
      <c r="ZE78" s="27" t="str" cm="1">
        <f t="array" aca="1" ref="ZE78" ca="1">CONCATENATE($A$37,INDIRECT(ADDRESS(ROW(),COLUMN()-2)),"%20",INDIRECT(ADDRESS(ROW(),COLUMN()-1)),$A$39,INDIRECT(ADDRESS(ROW(),COLUMN()-2)),"%20",INDIRECT(ADDRESS(ROW(),COLUMN()-1)))</f>
        <v>https://maps.yandex.ru/?ll=38.103356%2035.522398&amp;z=16&amp;text=38.103356%2035.522398</v>
      </c>
      <c r="ZF78" s="87" t="str" cm="1">
        <f t="array" aca="1" ref="ZF78" ca="1">CONCATENATE($A$40,INDIRECT(ADDRESS(ROW(),COLUMN()-3)),"%2C",INDIRECT(ADDRESS(ROW(),COLUMN()-2)))</f>
        <v>https://maps.google.com/maps?q=38.103356%2C35.522398</v>
      </c>
      <c r="ZG78" s="79" t="s">
        <v>3229</v>
      </c>
      <c r="ZH78" s="10" t="str" cm="1">
        <f t="array" aca="1" ref="ZH78" ca="1">IF(INDIRECT(ADDRESS(ROW(),COLUMN()-6))="","X",IF(INDIRECT(ADDRESS(ROW(),COLUMN()-5))="",0,"OK"))</f>
        <v>OK</v>
      </c>
      <c r="ZI78" s="29" t="str">
        <f ca="1">IF(ZJ78="","",SUM(1+MAXA(ZI$1:ZI77)))</f>
        <v/>
      </c>
      <c r="ZJ78" s="8" t="str" cm="1">
        <f t="array" aca="1" ref="ZJ78" ca="1">IF(ZH78=0,INDIRECT(ADDRESS(ROW(),COLUMN()-8)),"")</f>
        <v/>
      </c>
      <c r="ZK78" s="33" t="s">
        <v>1192</v>
      </c>
      <c r="ZL78" s="10" t="str">
        <f t="shared" si="93"/>
        <v>$ZB$78</v>
      </c>
      <c r="ZM78" s="29" t="str">
        <f ca="1">IF(ZN78="","",SUM(1+MAXA(ZM$1:ZM77)))</f>
        <v/>
      </c>
      <c r="ZN78" s="8" t="str" cm="1">
        <f t="array" aca="1" ref="ZN78" ca="1">IF(ISNUMBER(SEARCH(ZN$1,INDEX(INDIRECT(ZO$1),ROW(ZL78),1)))=TRUE,INDIRECT(ZL78),"")</f>
        <v/>
      </c>
      <c r="ZO78" s="13" t="s">
        <v>1192</v>
      </c>
      <c r="ZP78" s="13" t="s">
        <v>1192</v>
      </c>
      <c r="ZQ78" s="13" t="s">
        <v>1192</v>
      </c>
      <c r="ZR78" s="13" t="s">
        <v>1192</v>
      </c>
      <c r="ZS78" s="13"/>
      <c r="ZT78" s="13"/>
      <c r="ZU78" s="13"/>
      <c r="ZV78" s="13"/>
      <c r="ZW78" s="13"/>
      <c r="ZX78" s="13"/>
      <c r="ZY78" s="13"/>
      <c r="ZZ78" s="13" t="s">
        <v>1192</v>
      </c>
      <c r="AAA78" s="10" t="str">
        <f t="shared" ca="1" si="123"/>
        <v/>
      </c>
      <c r="AAB78" s="22" t="s">
        <v>2653</v>
      </c>
      <c r="AAC78" s="37" t="s">
        <v>3711</v>
      </c>
      <c r="AAD78" s="37" t="s">
        <v>3710</v>
      </c>
      <c r="AAE78" s="27" t="str" cm="1">
        <f t="array" aca="1" ref="AAE78" ca="1">CONCATENATE($A$37,INDIRECT(ADDRESS(ROW(),COLUMN()-2)),"%20",INDIRECT(ADDRESS(ROW(),COLUMN()-1)),$A$39,INDIRECT(ADDRESS(ROW(),COLUMN()-2)),"%20",INDIRECT(ADDRESS(ROW(),COLUMN()-1)))</f>
        <v>https://maps.yandex.ru/?ll=38.199474%2035.305846&amp;z=16&amp;text=38.199474%2035.305846</v>
      </c>
      <c r="AAF78" s="87" t="str" cm="1">
        <f t="array" aca="1" ref="AAF78" ca="1">CONCATENATE($A$40,INDIRECT(ADDRESS(ROW(),COLUMN()-3)),"%2C",INDIRECT(ADDRESS(ROW(),COLUMN()-2)))</f>
        <v>https://maps.google.com/maps?q=38.199474%2C35.305846</v>
      </c>
      <c r="AAG78" s="79" t="s">
        <v>3229</v>
      </c>
      <c r="AAH78" s="10" t="str" cm="1">
        <f t="array" aca="1" ref="AAH78" ca="1">IF(INDIRECT(ADDRESS(ROW(),COLUMN()-6))="","X",IF(INDIRECT(ADDRESS(ROW(),COLUMN()-5))="",0,"OK"))</f>
        <v>OK</v>
      </c>
      <c r="AAI78" s="29" t="str">
        <f ca="1">IF(AAJ78="","",SUM(1+MAXA(AAI$1:AAI77)))</f>
        <v/>
      </c>
      <c r="AAJ78" s="8" t="str" cm="1">
        <f t="array" aca="1" ref="AAJ78" ca="1">IF(AAH78=0,INDIRECT(ADDRESS(ROW(),COLUMN()-8)),"")</f>
        <v/>
      </c>
      <c r="AAK78" s="33" t="s">
        <v>1192</v>
      </c>
      <c r="AAL78" s="10" t="str">
        <f t="shared" si="94"/>
        <v>$AAB$78</v>
      </c>
      <c r="AAM78" s="29" t="str">
        <f ca="1">IF(AAN78="","",SUM(1+MAXA(AAM$1:AAM77)))</f>
        <v/>
      </c>
      <c r="AAN78" s="8" t="str" cm="1">
        <f t="array" aca="1" ref="AAN78" ca="1">IF(ISNUMBER(SEARCH(AAN$1,INDEX(INDIRECT(AAO$1),ROW(AAL78),1)))=TRUE,INDIRECT(AAL78),"")</f>
        <v/>
      </c>
      <c r="AAO78" s="13" t="s">
        <v>1192</v>
      </c>
      <c r="AAP78" s="13" t="s">
        <v>1192</v>
      </c>
      <c r="AAQ78" s="13" t="s">
        <v>1192</v>
      </c>
      <c r="AAR78" s="13" t="s">
        <v>1192</v>
      </c>
      <c r="AAS78" s="13" t="s">
        <v>1192</v>
      </c>
      <c r="AAT78" s="13"/>
      <c r="AAU78" s="13"/>
      <c r="AAV78" s="13"/>
      <c r="AAW78" s="13"/>
      <c r="AAX78" s="13"/>
      <c r="AAY78" s="13"/>
      <c r="AAZ78" s="13" t="s">
        <v>1192</v>
      </c>
      <c r="ABA78" s="10" t="str">
        <f t="shared" ca="1" si="124"/>
        <v/>
      </c>
      <c r="ABB78" s="22" t="s">
        <v>3092</v>
      </c>
      <c r="ABC78" s="6" t="s">
        <v>2787</v>
      </c>
      <c r="ABD78" s="37" t="s">
        <v>2788</v>
      </c>
      <c r="ABE78" s="27" t="str" cm="1">
        <f t="array" aca="1" ref="ABE78" ca="1">CONCATENATE($A$37,INDIRECT(ADDRESS(ROW(),COLUMN()-2)),"%20",INDIRECT(ADDRESS(ROW(),COLUMN()-1)),$A$39,INDIRECT(ADDRESS(ROW(),COLUMN()-2)),"%20",INDIRECT(ADDRESS(ROW(),COLUMN()-1)))</f>
        <v>https://maps.yandex.ru/?ll=38.732089%2035.504902&amp;z=16&amp;text=38.732089%2035.504902</v>
      </c>
      <c r="ABF78" s="87" t="str" cm="1">
        <f t="array" aca="1" ref="ABF78" ca="1">CONCATENATE($A$40,INDIRECT(ADDRESS(ROW(),COLUMN()-3)),"%2C",INDIRECT(ADDRESS(ROW(),COLUMN()-2)))</f>
        <v>https://maps.google.com/maps?q=38.732089%2C35.504902</v>
      </c>
      <c r="ABG78" s="79" t="s">
        <v>3229</v>
      </c>
      <c r="ABH78" s="10" t="str" cm="1">
        <f t="array" aca="1" ref="ABH78" ca="1">IF(INDIRECT(ADDRESS(ROW(),COLUMN()-6))="","X",IF(INDIRECT(ADDRESS(ROW(),COLUMN()-5))="",0,"OK"))</f>
        <v>OK</v>
      </c>
      <c r="ABI78" s="29" t="str">
        <f ca="1">IF(ABJ78="","",SUM(1+MAXA(ABI$1:ABI77)))</f>
        <v/>
      </c>
      <c r="ABJ78" s="8" t="str" cm="1">
        <f t="array" aca="1" ref="ABJ78" ca="1">IF(ABH78=0,INDIRECT(ADDRESS(ROW(),COLUMN()-8)),"")</f>
        <v/>
      </c>
      <c r="ABK78" s="33" t="s">
        <v>1192</v>
      </c>
      <c r="ABL78" s="10" t="str">
        <f t="shared" si="95"/>
        <v>$ABB$78</v>
      </c>
      <c r="ABM78" s="29" t="str">
        <f ca="1">IF(ABN78="","",SUM(1+MAXA(ABM$1:ABM77)))</f>
        <v/>
      </c>
      <c r="ABN78" s="8" t="str" cm="1">
        <f t="array" aca="1" ref="ABN78" ca="1">IF(ISNUMBER(SEARCH(ABN$1,INDEX(INDIRECT(ABO$1),ROW(ABL78),1)))=TRUE,INDIRECT(ABL78),"")</f>
        <v/>
      </c>
      <c r="ABO78" s="13" t="s">
        <v>1192</v>
      </c>
      <c r="ABP78" s="13" t="s">
        <v>1192</v>
      </c>
      <c r="ABQ78" s="13" t="s">
        <v>1192</v>
      </c>
      <c r="ABR78" s="13"/>
      <c r="ABS78" s="13"/>
      <c r="ABT78" s="13"/>
      <c r="ABU78" s="13"/>
      <c r="ABV78" s="13"/>
      <c r="ABW78" s="13"/>
      <c r="ABX78" s="13"/>
      <c r="ABY78" s="13"/>
      <c r="ABZ78" s="13" t="s">
        <v>1192</v>
      </c>
      <c r="ACA78" s="10" t="str">
        <f t="shared" ca="1" si="125"/>
        <v/>
      </c>
      <c r="ACB78" s="22"/>
      <c r="ACC78" s="6"/>
      <c r="ACD78" s="37"/>
      <c r="ACE78" s="24"/>
      <c r="ACF78" s="88"/>
      <c r="ACG78" s="101"/>
      <c r="ACH78" s="10" t="str" cm="1">
        <f t="array" aca="1" ref="ACH78" ca="1">IF(INDIRECT(ADDRESS(ROW(),COLUMN()-6))="","X",IF(INDIRECT(ADDRESS(ROW(),COLUMN()-5))="",0,"OK"))</f>
        <v>X</v>
      </c>
      <c r="ACI78" s="29" t="str">
        <f ca="1">IF(ACJ78="","",SUM(1+MAXA(ACI$1:ACI77)))</f>
        <v/>
      </c>
      <c r="ACJ78" s="8" t="str" cm="1">
        <f t="array" aca="1" ref="ACJ78" ca="1">IF(ACH78=0,INDIRECT(ADDRESS(ROW(),COLUMN()-8)),"")</f>
        <v/>
      </c>
      <c r="ACK78" s="33" t="s">
        <v>1192</v>
      </c>
      <c r="ACL78" s="10" t="str">
        <f t="shared" si="96"/>
        <v>$ACB$78</v>
      </c>
      <c r="ACM78" s="29" t="str">
        <f ca="1">IF(ACN78="","",SUM(1+MAXA(ACM$1:ACM77)))</f>
        <v/>
      </c>
      <c r="ACN78" s="8" t="str" cm="1">
        <f t="array" aca="1" ref="ACN78" ca="1">IF(ISNUMBER(SEARCH(ACN$1,INDEX(INDIRECT(ACO$1),ROW(ACL78),1)))=TRUE,INDIRECT(ACL78),"")</f>
        <v/>
      </c>
      <c r="ACO78" s="13" t="s">
        <v>1192</v>
      </c>
      <c r="ACP78" s="13" t="s">
        <v>1192</v>
      </c>
      <c r="ACQ78" s="13" t="s">
        <v>1192</v>
      </c>
      <c r="ACR78" s="13"/>
      <c r="ACS78" s="13"/>
      <c r="ACT78" s="13"/>
      <c r="ACU78" s="13"/>
      <c r="ACV78" s="13"/>
      <c r="ACW78" s="13"/>
      <c r="ACX78" s="13"/>
      <c r="ACY78" s="13"/>
      <c r="ACZ78" s="13" t="s">
        <v>1192</v>
      </c>
      <c r="ADA78" s="10" t="str">
        <f t="shared" ca="1" si="126"/>
        <v/>
      </c>
      <c r="ADB78" s="22"/>
      <c r="ADC78" s="6"/>
      <c r="ADD78" s="37"/>
      <c r="ADE78" s="24"/>
      <c r="ADF78" s="24"/>
      <c r="ADG78" s="92"/>
      <c r="ADH78" s="10" t="str" cm="1">
        <f t="array" aca="1" ref="ADH78" ca="1">IF(INDIRECT(ADDRESS(ROW(),COLUMN()-6))="","X",IF(INDIRECT(ADDRESS(ROW(),COLUMN()-5))="",0,"OK"))</f>
        <v>X</v>
      </c>
      <c r="ADI78" s="29" t="str">
        <f ca="1">IF(ADJ78="","",SUM(1+MAXA(ADI$1:ADI77)))</f>
        <v/>
      </c>
      <c r="ADJ78" s="8" t="str" cm="1">
        <f t="array" aca="1" ref="ADJ78" ca="1">IF(ADH78=0,INDIRECT(ADDRESS(ROW(),COLUMN()-8)),"")</f>
        <v/>
      </c>
      <c r="ADK78" s="33" t="s">
        <v>1192</v>
      </c>
      <c r="ADL78" s="10" t="str">
        <f t="shared" si="97"/>
        <v>$ADB$78</v>
      </c>
      <c r="ADM78" s="29" t="str">
        <f ca="1">IF(ADN78="","",SUM(1+MAXA(ADM$1:ADM77)))</f>
        <v/>
      </c>
      <c r="ADN78" s="8" t="str" cm="1">
        <f t="array" aca="1" ref="ADN78" ca="1">IF(ISNUMBER(SEARCH(ADN$1,INDEX(INDIRECT(ADO$1),ROW(ADL78),1)))=TRUE,INDIRECT(ADL78),"")</f>
        <v/>
      </c>
      <c r="ADO78" s="13" t="s">
        <v>1192</v>
      </c>
      <c r="ADP78" s="13" t="s">
        <v>1192</v>
      </c>
      <c r="ADQ78" s="13" t="s">
        <v>1192</v>
      </c>
      <c r="ADR78" s="13" t="s">
        <v>1192</v>
      </c>
      <c r="ADS78" s="13" t="s">
        <v>1192</v>
      </c>
      <c r="ADT78" s="13"/>
      <c r="ADU78" s="13"/>
      <c r="ADV78" s="13"/>
      <c r="ADW78" s="13"/>
      <c r="ADX78" s="13"/>
      <c r="ADY78" s="13"/>
      <c r="ADZ78" s="13" t="s">
        <v>1192</v>
      </c>
      <c r="AEA78" s="10" t="str">
        <f t="shared" ca="1" si="127"/>
        <v/>
      </c>
      <c r="AEB78" s="22"/>
      <c r="AEC78" s="37"/>
      <c r="AED78" s="37"/>
      <c r="AEE78" s="24"/>
      <c r="AEF78" s="24"/>
      <c r="AEG78" s="79"/>
      <c r="AEH78" s="10" t="str" cm="1">
        <f t="array" aca="1" ref="AEH78" ca="1">IF(INDIRECT(ADDRESS(ROW(),COLUMN()-6))="","X",IF(INDIRECT(ADDRESS(ROW(),COLUMN()-5))="",0,"OK"))</f>
        <v>X</v>
      </c>
      <c r="AEI78" s="29" t="str">
        <f ca="1">IF(AEJ78="","",SUM(1+MAXA(AEI$1:AEI77)))</f>
        <v/>
      </c>
      <c r="AEJ78" s="8" t="str" cm="1">
        <f t="array" aca="1" ref="AEJ78" ca="1">IF(AEH78=0,INDIRECT(ADDRESS(ROW(),COLUMN()-8)),"")</f>
        <v/>
      </c>
      <c r="AEK78" s="33" t="s">
        <v>1192</v>
      </c>
      <c r="AEL78" s="10" t="str">
        <f t="shared" si="98"/>
        <v>$AEB$78</v>
      </c>
      <c r="AEM78" s="29" t="str">
        <f ca="1">IF(AEN78="","",SUM(1+MAXA(AEM$1:AEM77)))</f>
        <v/>
      </c>
      <c r="AEN78" s="8" t="str" cm="1">
        <f t="array" aca="1" ref="AEN78" ca="1">IF(ISNUMBER(SEARCH(AEN$1,INDEX(INDIRECT(AEO$1),ROW(AEL78),1)))=TRUE,INDIRECT(AEL78),"")</f>
        <v/>
      </c>
      <c r="AEO78" s="13" t="s">
        <v>1192</v>
      </c>
      <c r="AEP78" s="13" t="s">
        <v>1192</v>
      </c>
      <c r="AEQ78" s="13" t="s">
        <v>1192</v>
      </c>
      <c r="AER78" s="13" t="s">
        <v>1192</v>
      </c>
      <c r="AES78" s="13" t="s">
        <v>1192</v>
      </c>
      <c r="AET78" s="13" t="s">
        <v>1192</v>
      </c>
      <c r="AEU78" s="13" t="s">
        <v>1192</v>
      </c>
      <c r="AEV78" s="13" t="s">
        <v>1192</v>
      </c>
    </row>
    <row r="79" spans="2:828" s="4" customFormat="1" ht="24.75" customHeight="1" x14ac:dyDescent="0.2">
      <c r="B79" s="10" t="str">
        <f t="shared" ca="1" si="67"/>
        <v/>
      </c>
      <c r="C79" s="8"/>
      <c r="D79" s="10"/>
      <c r="E79" s="10"/>
      <c r="G79" s="81"/>
      <c r="H79" s="94"/>
      <c r="I79" s="10" t="str" cm="1">
        <f t="array" aca="1" ref="I79" ca="1">IF(INDIRECT(ADDRESS(ROW(),COLUMN()-6))="","X",IF(INDIRECT(ADDRESS(ROW(),COLUMN()-5))="",0,"OK"))</f>
        <v>X</v>
      </c>
      <c r="J79" s="29" t="str">
        <f ca="1">IF(K79="","",SUM(1+MAXA(J$1:J78)))</f>
        <v/>
      </c>
      <c r="K79" s="8" t="str" cm="1">
        <f t="array" aca="1" ref="K79" ca="1">IF(I79=0,INDIRECT(ADDRESS(ROW(),COLUMN()-8)),"")</f>
        <v/>
      </c>
      <c r="L79" s="31"/>
      <c r="M79" s="10" t="str">
        <f t="shared" si="68"/>
        <v>$C$79</v>
      </c>
      <c r="N79" s="29" t="str">
        <f ca="1">IF(O79="","",SUM(1+MAXA(N$1:N78)))</f>
        <v/>
      </c>
      <c r="O79" s="8" t="str" cm="1">
        <f t="array" aca="1" ref="O79" ca="1">IF(ISNUMBER(SEARCH(O$1,INDEX(INDIRECT($P$1),ROW(M79),1)))=TRUE,INDIRECT(M79),"")</f>
        <v/>
      </c>
      <c r="P79" s="13" t="s">
        <v>1192</v>
      </c>
      <c r="Q79" s="13" t="s">
        <v>1192</v>
      </c>
      <c r="R79" s="13"/>
      <c r="S79" s="13"/>
      <c r="T79" s="13"/>
      <c r="U79" s="13"/>
      <c r="V79" s="13"/>
      <c r="W79" s="13"/>
      <c r="X79" s="13"/>
      <c r="Y79" s="13" t="s">
        <v>1192</v>
      </c>
      <c r="Z79" s="13" t="s">
        <v>1192</v>
      </c>
      <c r="AA79" s="10" t="str">
        <f t="shared" ca="1" si="128"/>
        <v/>
      </c>
      <c r="AB79" s="8"/>
      <c r="AC79" s="10"/>
      <c r="AD79" s="10"/>
      <c r="AF79" s="81"/>
      <c r="AG79" s="81"/>
      <c r="AH79" s="10" t="str" cm="1">
        <f t="array" aca="1" ref="AH79" ca="1">IF(INDIRECT(ADDRESS(ROW(),COLUMN()-6))="","X",IF(INDIRECT(ADDRESS(ROW(),COLUMN()-5))="",0,"OK"))</f>
        <v>X</v>
      </c>
      <c r="AI79" s="29" t="str">
        <f ca="1">IF(AJ79="","",SUM(1+MAXA(AI$1:AI78)))</f>
        <v/>
      </c>
      <c r="AJ79" s="8" t="str" cm="1">
        <f t="array" aca="1" ref="AJ79" ca="1">IF(AH79=0,INDIRECT(ADDRESS(ROW(),COLUMN()-8)),"")</f>
        <v/>
      </c>
      <c r="AK79" s="31"/>
      <c r="AL79" s="10" t="str">
        <f t="shared" si="69"/>
        <v>$AB$79</v>
      </c>
      <c r="AM79" s="29" t="str">
        <f ca="1">IF(AN79="","",SUM(1+MAXA(AM$1:AM78)))</f>
        <v/>
      </c>
      <c r="AN79" s="8" t="str" cm="1">
        <f t="array" aca="1" ref="AN79" ca="1">IF(ISNUMBER(SEARCH(AN$1,INDEX(INDIRECT($AO$1),ROW(AL79),1)))=TRUE,INDIRECT(AL79),"")</f>
        <v/>
      </c>
      <c r="AO79" s="13" t="s">
        <v>1192</v>
      </c>
      <c r="AP79" s="13" t="s">
        <v>1192</v>
      </c>
      <c r="AQ79" s="13" t="s">
        <v>1192</v>
      </c>
      <c r="AR79" s="13"/>
      <c r="AS79" s="13"/>
      <c r="AT79" s="13"/>
      <c r="AU79" s="13"/>
      <c r="AV79" s="13"/>
      <c r="AW79" s="13"/>
      <c r="AX79" s="13" t="s">
        <v>1192</v>
      </c>
      <c r="AY79" s="13" t="s">
        <v>1192</v>
      </c>
      <c r="AZ79" s="13" t="s">
        <v>1192</v>
      </c>
      <c r="BA79" s="10" t="str">
        <f t="shared" ca="1" si="99"/>
        <v/>
      </c>
      <c r="BB79" s="8" t="s">
        <v>3498</v>
      </c>
      <c r="BC79" s="3" t="s">
        <v>3148</v>
      </c>
      <c r="BD79" s="3" t="s">
        <v>3149</v>
      </c>
      <c r="BE79" s="27" t="str" cm="1">
        <f t="array" aca="1" ref="BE79" ca="1">CONCATENATE($A$37,INDIRECT(ADDRESS(ROW(),COLUMN()-2)),"%20",INDIRECT(ADDRESS(ROW(),COLUMN()-1)),$A$39,INDIRECT(ADDRESS(ROW(),COLUMN()-2)),"%20",INDIRECT(ADDRESS(ROW(),COLUMN()-1)))</f>
        <v>https://maps.yandex.ru/?ll=38.687333%2035.462892&amp;z=16&amp;text=38.687333%2035.462892</v>
      </c>
      <c r="BF79" s="87" t="str" cm="1">
        <f t="array" aca="1" ref="BF79" ca="1">CONCATENATE($A$40,INDIRECT(ADDRESS(ROW(),COLUMN()-3)),"%2C",INDIRECT(ADDRESS(ROW(),COLUMN()-2)))</f>
        <v>https://maps.google.com/maps?q=38.687333%2C35.462892</v>
      </c>
      <c r="BG79" s="92" t="s">
        <v>3229</v>
      </c>
      <c r="BH79" s="10" t="str" cm="1">
        <f t="array" aca="1" ref="BH79" ca="1">IF(INDIRECT(ADDRESS(ROW(),COLUMN()-6))="","X",IF(INDIRECT(ADDRESS(ROW(),COLUMN()-5))="",0,"OK"))</f>
        <v>OK</v>
      </c>
      <c r="BI79" s="29" t="str">
        <f ca="1">IF(BJ79="","",SUM(1+MAXA(BI$1:BI78)))</f>
        <v/>
      </c>
      <c r="BJ79" s="8" t="str" cm="1">
        <f t="array" aca="1" ref="BJ79" ca="1">IF(BH79=0,INDIRECT(ADDRESS(ROW(),COLUMN()-8)),"")</f>
        <v/>
      </c>
      <c r="BK79" s="31"/>
      <c r="BL79" s="10" t="str">
        <f t="shared" si="70"/>
        <v>$BB$79</v>
      </c>
      <c r="BM79" s="29" t="str">
        <f ca="1">IF(BN79="","",SUM(1+MAXA(BM$1:BM78)))</f>
        <v/>
      </c>
      <c r="BN79" s="8" t="str" cm="1">
        <f t="array" aca="1" ref="BN79" ca="1">IF(ISNUMBER(SEARCH(BN$1,INDEX(INDIRECT(BO$1),ROW(BL79),1)))=TRUE,INDIRECT(BL79),"")</f>
        <v/>
      </c>
      <c r="BO79" s="13" t="s">
        <v>1192</v>
      </c>
      <c r="BP79" s="13" t="s">
        <v>1192</v>
      </c>
      <c r="BQ79" s="13" t="s">
        <v>1192</v>
      </c>
      <c r="BR79" s="13"/>
      <c r="BS79" s="13"/>
      <c r="BT79" s="13"/>
      <c r="BU79" s="13"/>
      <c r="BV79" s="13"/>
      <c r="BW79" s="13" t="s">
        <v>1192</v>
      </c>
      <c r="BX79" s="13" t="s">
        <v>1192</v>
      </c>
      <c r="BY79" s="13"/>
      <c r="BZ79" s="13"/>
      <c r="CA79" s="10" t="str">
        <f t="shared" ca="1" si="100"/>
        <v/>
      </c>
      <c r="CB79" s="16"/>
      <c r="CC79" s="17" t="s">
        <v>968</v>
      </c>
      <c r="CD79" s="18"/>
      <c r="CE79" s="17"/>
      <c r="CF79" s="78"/>
      <c r="CG79" s="92" t="s">
        <v>3229</v>
      </c>
      <c r="CH79" s="10" t="str" cm="1">
        <f t="array" aca="1" ref="CH79" ca="1">IF(INDIRECT(ADDRESS(ROW(),COLUMN()-6))="","X",IF(INDIRECT(ADDRESS(ROW(),COLUMN()-5))="",0,"OK"))</f>
        <v>X</v>
      </c>
      <c r="CI79" s="29" t="str">
        <f ca="1">IF(CJ79="","",SUM(1+MAXA(CI$1:CI78)))</f>
        <v/>
      </c>
      <c r="CJ79" s="8" t="str" cm="1">
        <f t="array" aca="1" ref="CJ79" ca="1">IF(CH79=0,INDIRECT(ADDRESS(ROW(),COLUMN()-8)),"")</f>
        <v/>
      </c>
      <c r="CK79" s="31"/>
      <c r="CL79" s="10" t="str">
        <f t="shared" si="71"/>
        <v>$CB$79</v>
      </c>
      <c r="CM79" s="29" t="str">
        <f ca="1">IF(CN79="","",SUM(1+MAXA(CM$1:CM78)))</f>
        <v/>
      </c>
      <c r="CN79" s="8" t="str" cm="1">
        <f t="array" aca="1" ref="CN79" ca="1">IF(ISNUMBER(SEARCH(CN$1,INDEX(INDIRECT(CO$1),ROW(CL79),1)))=TRUE,INDIRECT(CL79),"")</f>
        <v/>
      </c>
      <c r="CO79" s="13" t="s">
        <v>1192</v>
      </c>
      <c r="CP79" s="13"/>
      <c r="CQ79" s="13"/>
      <c r="CR79" s="13"/>
      <c r="CS79" s="13"/>
      <c r="CT79" s="13"/>
      <c r="CU79" s="13"/>
      <c r="CV79" s="13"/>
      <c r="CW79" s="13"/>
      <c r="CX79" s="13"/>
      <c r="CY79" s="13"/>
      <c r="CZ79" s="13" t="s">
        <v>1192</v>
      </c>
      <c r="DA79" s="10" t="str">
        <f t="shared" ca="1" si="65"/>
        <v/>
      </c>
      <c r="DB79" s="8"/>
      <c r="DC79" s="10"/>
      <c r="DD79" s="10"/>
      <c r="DF79" s="81"/>
      <c r="DG79" s="96"/>
      <c r="DH79" s="10" t="str" cm="1">
        <f t="array" aca="1" ref="DH79" ca="1">IF(INDIRECT(ADDRESS(ROW(),COLUMN()-6))="","X",IF(INDIRECT(ADDRESS(ROW(),COLUMN()-5))="",0,"OK"))</f>
        <v>X</v>
      </c>
      <c r="DI79" s="29" t="str">
        <f ca="1">IF(DJ79="","",SUM(1+MAXA(DI$1:DI78)))</f>
        <v/>
      </c>
      <c r="DJ79" s="8" t="str" cm="1">
        <f t="array" aca="1" ref="DJ79" ca="1">IF(DH79=0,INDIRECT(ADDRESS(ROW(),COLUMN()-8)),"")</f>
        <v/>
      </c>
      <c r="DK79" s="31"/>
      <c r="DL79" s="10" t="str">
        <f t="shared" si="66"/>
        <v>$DB$79</v>
      </c>
      <c r="DM79" s="29" t="str">
        <f ca="1">IF(DN79="","",SUM(1+MAXA(DM$1:DM78)))</f>
        <v/>
      </c>
      <c r="DN79" s="8" t="str" cm="1">
        <f t="array" aca="1" ref="DN79" ca="1">IF(ISNUMBER(SEARCH(DN$1,INDEX(INDIRECT(DO$1),ROW(DL79),1)))=TRUE,INDIRECT(DL79),"")</f>
        <v/>
      </c>
      <c r="DO79" s="13" t="s">
        <v>1192</v>
      </c>
      <c r="DP79" s="13"/>
      <c r="DQ79" s="13"/>
      <c r="DR79" s="13"/>
      <c r="DS79" s="13"/>
      <c r="DT79" s="13"/>
      <c r="DU79" s="13"/>
      <c r="DV79" s="13"/>
      <c r="DW79" s="13"/>
      <c r="DX79" s="13"/>
      <c r="DY79" s="13"/>
      <c r="DZ79" s="13" t="s">
        <v>1192</v>
      </c>
      <c r="EA79" s="10" t="str">
        <f t="shared" ca="1" si="101"/>
        <v/>
      </c>
      <c r="EB79" s="22"/>
      <c r="EC79" s="14"/>
      <c r="ED79" s="14"/>
      <c r="EE79" s="15"/>
      <c r="EF79" s="15"/>
      <c r="EG79" s="92"/>
      <c r="EH79" s="10" t="str" cm="1">
        <f t="array" aca="1" ref="EH79" ca="1">IF(INDIRECT(ADDRESS(ROW(),COLUMN()-6))="","X",IF(INDIRECT(ADDRESS(ROW(),COLUMN()-5))="",0,"OK"))</f>
        <v>X</v>
      </c>
      <c r="EI79" s="29" t="str">
        <f ca="1">IF(EJ79="","",SUM(1+MAXA(EI$1:EI78)))</f>
        <v/>
      </c>
      <c r="EJ79" s="8" t="str" cm="1">
        <f t="array" aca="1" ref="EJ79" ca="1">IF(EH79=0,INDIRECT(ADDRESS(ROW(),COLUMN()-8)),"")</f>
        <v/>
      </c>
      <c r="EK79" s="31"/>
      <c r="EL79" s="10" t="str">
        <f t="shared" si="72"/>
        <v>$EB$79</v>
      </c>
      <c r="EM79" s="29" t="str">
        <f ca="1">IF(EN79="","",SUM(1+MAXA(EM$1:EM78)))</f>
        <v/>
      </c>
      <c r="EN79" s="8" t="str" cm="1">
        <f t="array" aca="1" ref="EN79" ca="1">IF(ISNUMBER(SEARCH(EN$1,INDEX(INDIRECT(EO$1),ROW(EL79),1)))=TRUE,INDIRECT(EL79),"")</f>
        <v/>
      </c>
      <c r="EO79" s="13" t="s">
        <v>1192</v>
      </c>
      <c r="EP79" s="13"/>
      <c r="EQ79" s="13"/>
      <c r="ER79" s="13"/>
      <c r="ES79" s="13"/>
      <c r="ET79" s="13"/>
      <c r="EU79" s="13"/>
      <c r="EV79" s="13"/>
      <c r="EW79" s="13"/>
      <c r="EX79" s="13"/>
      <c r="EY79" s="13"/>
      <c r="EZ79" s="13"/>
      <c r="FA79" s="10" t="str">
        <f t="shared" ca="1" si="102"/>
        <v/>
      </c>
      <c r="FB79" s="22" t="s">
        <v>3756</v>
      </c>
      <c r="FC79" s="14" t="s">
        <v>991</v>
      </c>
      <c r="FD79" s="14" t="s">
        <v>992</v>
      </c>
      <c r="FE79" s="27" t="str" cm="1">
        <f t="array" aca="1" ref="FE79" ca="1">CONCATENATE($A$37,INDIRECT(ADDRESS(ROW(),COLUMN()-2)),"%20",INDIRECT(ADDRESS(ROW(),COLUMN()-1)),$A$39,INDIRECT(ADDRESS(ROW(),COLUMN()-2)),"%20",INDIRECT(ADDRESS(ROW(),COLUMN()-1)))</f>
        <v>https://maps.yandex.ru/?ll=38.756715%2035.592078&amp;z=16&amp;text=38.756715%2035.592078</v>
      </c>
      <c r="FF79" s="87" t="str" cm="1">
        <f t="array" aca="1" ref="FF79" ca="1">CONCATENATE($A$40,INDIRECT(ADDRESS(ROW(),COLUMN()-3)),"%2C",INDIRECT(ADDRESS(ROW(),COLUMN()-2)))</f>
        <v>https://maps.google.com/maps?q=38.756715%2C35.592078</v>
      </c>
      <c r="FG79" s="92" t="s">
        <v>3727</v>
      </c>
      <c r="FH79" s="10" t="str" cm="1">
        <f t="array" aca="1" ref="FH79" ca="1">IF(INDIRECT(ADDRESS(ROW(),COLUMN()-6))="","X",IF(INDIRECT(ADDRESS(ROW(),COLUMN()-5))="",0,"OK"))</f>
        <v>OK</v>
      </c>
      <c r="FI79" s="29" t="str">
        <f ca="1">IF(FJ79="","",SUM(1+MAXA(FI$1:FI78)))</f>
        <v/>
      </c>
      <c r="FJ79" s="8" t="str" cm="1">
        <f t="array" aca="1" ref="FJ79" ca="1">IF(FH79=0,INDIRECT(ADDRESS(ROW(),COLUMN()-8)),"")</f>
        <v/>
      </c>
      <c r="FK79" s="31"/>
      <c r="FL79" s="10" t="str">
        <f t="shared" si="73"/>
        <v>$FB$79</v>
      </c>
      <c r="FM79" s="29" t="str">
        <f ca="1">IF(FN79="","",SUM(1+MAXA(FM$1:FM78)))</f>
        <v/>
      </c>
      <c r="FN79" s="8" t="str" cm="1">
        <f t="array" aca="1" ref="FN79" ca="1">IF(ISNUMBER(SEARCH(FN$1,INDEX(INDIRECT(FO$1),ROW(FL79),1)))=TRUE,INDIRECT(FL79),"")</f>
        <v/>
      </c>
      <c r="FO79" s="13" t="s">
        <v>1192</v>
      </c>
      <c r="FP79" s="13" t="s">
        <v>1192</v>
      </c>
      <c r="FQ79" s="13" t="s">
        <v>1192</v>
      </c>
      <c r="FR79" s="13" t="s">
        <v>1192</v>
      </c>
      <c r="FS79" s="13" t="s">
        <v>1192</v>
      </c>
      <c r="FT79" s="13"/>
      <c r="FU79" s="13"/>
      <c r="FV79" s="13"/>
      <c r="FW79" s="13"/>
      <c r="FX79" s="13"/>
      <c r="FY79" s="13"/>
      <c r="FZ79" s="13"/>
      <c r="GA79" s="10" t="str">
        <f t="shared" ca="1" si="103"/>
        <v/>
      </c>
      <c r="GB79" s="22"/>
      <c r="GC79" s="14"/>
      <c r="GD79" s="14"/>
      <c r="GE79" s="24"/>
      <c r="GF79" s="88"/>
      <c r="GG79" s="115"/>
      <c r="GH79" s="10" t="str" cm="1">
        <f t="array" aca="1" ref="GH79" ca="1">IF(INDIRECT(ADDRESS(ROW(),COLUMN()-6))="","X",IF(INDIRECT(ADDRESS(ROW(),COLUMN()-5))="",0,"OK"))</f>
        <v>X</v>
      </c>
      <c r="GI79" s="29" t="str">
        <f ca="1">IF(GJ79="","",SUM(1+MAXA(GI$1:GI78)))</f>
        <v/>
      </c>
      <c r="GJ79" s="8" t="str" cm="1">
        <f t="array" aca="1" ref="GJ79" ca="1">IF(GH79=0,INDIRECT(ADDRESS(ROW(),COLUMN()-8)),"")</f>
        <v/>
      </c>
      <c r="GK79" s="31"/>
      <c r="GL79" s="10" t="str">
        <f t="shared" si="74"/>
        <v>$GB$79</v>
      </c>
      <c r="GM79" s="29" t="str">
        <f ca="1">IF(GN79="","",SUM(1+MAXA(GM$1:GM78)))</f>
        <v/>
      </c>
      <c r="GN79" s="8" t="str" cm="1">
        <f t="array" aca="1" ref="GN79" ca="1">IF(ISNUMBER(SEARCH(GN$1,INDEX(INDIRECT(GO$1),ROW(GL79),1)))=TRUE,INDIRECT(GL79),"")</f>
        <v/>
      </c>
      <c r="GO79" s="13" t="s">
        <v>1192</v>
      </c>
      <c r="GP79" s="13" t="s">
        <v>1192</v>
      </c>
      <c r="GQ79" s="13" t="s">
        <v>1192</v>
      </c>
      <c r="GR79" s="13" t="s">
        <v>1192</v>
      </c>
      <c r="GS79" s="13" t="s">
        <v>1192</v>
      </c>
      <c r="GT79" s="13"/>
      <c r="GU79" s="13"/>
      <c r="GV79" s="13"/>
      <c r="GW79" s="13"/>
      <c r="GX79" s="13"/>
      <c r="GY79" s="13"/>
      <c r="GZ79" s="13"/>
      <c r="HA79" s="10" t="str">
        <f t="shared" ca="1" si="104"/>
        <v/>
      </c>
      <c r="HB79" s="22"/>
      <c r="HC79" s="14"/>
      <c r="HD79" s="14"/>
      <c r="HE79" s="23"/>
      <c r="HF79" s="23"/>
      <c r="HG79" s="79"/>
      <c r="HH79" s="10" t="str" cm="1">
        <f t="array" aca="1" ref="HH79" ca="1">IF(INDIRECT(ADDRESS(ROW(),COLUMN()-6))="","X",IF(INDIRECT(ADDRESS(ROW(),COLUMN()-5))="",0,"OK"))</f>
        <v>X</v>
      </c>
      <c r="HI79" s="29" t="str">
        <f ca="1">IF(HJ79="","",SUM(1+MAXA(HI$1:HI78)))</f>
        <v/>
      </c>
      <c r="HJ79" s="8" t="str" cm="1">
        <f t="array" aca="1" ref="HJ79" ca="1">IF(HH79=0,INDIRECT(ADDRESS(ROW(),COLUMN()-8)),"")</f>
        <v/>
      </c>
      <c r="HK79" s="31"/>
      <c r="HL79" s="10" t="str">
        <f t="shared" si="75"/>
        <v>$HB$79</v>
      </c>
      <c r="HM79" s="29" t="str">
        <f ca="1">IF(HN79="","",SUM(1+MAXA(HM$1:HM78)))</f>
        <v/>
      </c>
      <c r="HN79" s="8" t="str" cm="1">
        <f t="array" aca="1" ref="HN79" ca="1">IF(ISNUMBER(SEARCH(HN$1,INDEX(INDIRECT(HO$1),ROW(HL79),1)))=TRUE,INDIRECT(HL79),"")</f>
        <v/>
      </c>
      <c r="HO79" s="13" t="s">
        <v>1192</v>
      </c>
      <c r="HP79" s="13" t="s">
        <v>1192</v>
      </c>
      <c r="HQ79" s="13" t="s">
        <v>1192</v>
      </c>
      <c r="HR79" s="13"/>
      <c r="HS79" s="13"/>
      <c r="HT79" s="13"/>
      <c r="HU79" s="13"/>
      <c r="HV79" s="13"/>
      <c r="HW79" s="13"/>
      <c r="HX79" s="13"/>
      <c r="HY79" s="13" t="s">
        <v>1192</v>
      </c>
      <c r="HZ79" s="13" t="s">
        <v>1192</v>
      </c>
      <c r="IA79" s="10" t="str">
        <f t="shared" ca="1" si="105"/>
        <v/>
      </c>
      <c r="IB79" s="22" t="s">
        <v>972</v>
      </c>
      <c r="IC79" s="14" t="s">
        <v>973</v>
      </c>
      <c r="ID79" s="14" t="s">
        <v>974</v>
      </c>
      <c r="IE79" s="27" t="str" cm="1">
        <f t="array" aca="1" ref="IE79" ca="1">CONCATENATE($A$37,INDIRECT(ADDRESS(ROW(),COLUMN()-2)),"%20",INDIRECT(ADDRESS(ROW(),COLUMN()-1)),$A$39,INDIRECT(ADDRESS(ROW(),COLUMN()-2)),"%20",INDIRECT(ADDRESS(ROW(),COLUMN()-1)))</f>
        <v>https://maps.yandex.ru/?ll=38.962207%2035.549990&amp;z=16&amp;text=38.962207%2035.549990</v>
      </c>
      <c r="IF79" s="87" t="str" cm="1">
        <f t="array" aca="1" ref="IF79" ca="1">CONCATENATE($A$40,INDIRECT(ADDRESS(ROW(),COLUMN()-3)),"%2C",INDIRECT(ADDRESS(ROW(),COLUMN()-2)))</f>
        <v>https://maps.google.com/maps?q=38.962207%2C35.549990</v>
      </c>
      <c r="IG79" s="79" t="s">
        <v>3229</v>
      </c>
      <c r="IH79" s="10" t="str" cm="1">
        <f t="array" aca="1" ref="IH79" ca="1">IF(INDIRECT(ADDRESS(ROW(),COLUMN()-6))="","X",IF(INDIRECT(ADDRESS(ROW(),COLUMN()-5))="",0,"OK"))</f>
        <v>OK</v>
      </c>
      <c r="II79" s="29" t="str">
        <f ca="1">IF(IJ79="","",SUM(1+MAXA(II$1:II78)))</f>
        <v/>
      </c>
      <c r="IJ79" s="8" t="str" cm="1">
        <f t="array" aca="1" ref="IJ79" ca="1">IF(IH79=0,INDIRECT(ADDRESS(ROW(),COLUMN()-8)),"")</f>
        <v/>
      </c>
      <c r="IK79" s="31"/>
      <c r="IL79" s="10" t="str">
        <f t="shared" si="76"/>
        <v>$IB$79</v>
      </c>
      <c r="IM79" s="29" t="str">
        <f ca="1">IF(IN79="","",SUM(1+MAXA(IM$1:IM78)))</f>
        <v/>
      </c>
      <c r="IN79" s="8" t="str" cm="1">
        <f t="array" aca="1" ref="IN79" ca="1">IF(ISNUMBER(SEARCH(IN$1,INDEX(INDIRECT(IO$1),ROW(IL79),1)))=TRUE,INDIRECT(IL79),"")</f>
        <v/>
      </c>
      <c r="IO79" s="13" t="s">
        <v>1192</v>
      </c>
      <c r="IP79" s="13" t="s">
        <v>1192</v>
      </c>
      <c r="IQ79" s="13" t="s">
        <v>1192</v>
      </c>
      <c r="IR79" s="13"/>
      <c r="IS79" s="13"/>
      <c r="IT79" s="13"/>
      <c r="IU79" s="13"/>
      <c r="IV79" s="13"/>
      <c r="IW79" s="13"/>
      <c r="IX79" s="13" t="s">
        <v>1192</v>
      </c>
      <c r="IY79" s="13" t="s">
        <v>1192</v>
      </c>
      <c r="IZ79" s="13" t="s">
        <v>1192</v>
      </c>
      <c r="JA79" s="10" t="str">
        <f t="shared" ca="1" si="106"/>
        <v/>
      </c>
      <c r="JB79" s="22"/>
      <c r="JC79" s="14"/>
      <c r="JD79" s="14"/>
      <c r="JE79" s="24"/>
      <c r="JF79" s="88"/>
      <c r="JG79" s="101"/>
      <c r="JH79" s="10" t="str" cm="1">
        <f t="array" aca="1" ref="JH79" ca="1">IF(INDIRECT(ADDRESS(ROW(),COLUMN()-6))="","X",IF(INDIRECT(ADDRESS(ROW(),COLUMN()-5))="",0,"OK"))</f>
        <v>X</v>
      </c>
      <c r="JI79" s="29" t="str">
        <f ca="1">IF(JJ79="","",SUM(1+MAXA(JI$1:JI78)))</f>
        <v/>
      </c>
      <c r="JJ79" s="8" t="str" cm="1">
        <f t="array" aca="1" ref="JJ79" ca="1">IF(JH79=0,INDIRECT(ADDRESS(ROW(),COLUMN()-8)),"")</f>
        <v/>
      </c>
      <c r="JK79" s="31"/>
      <c r="JL79" s="10" t="str">
        <f t="shared" si="77"/>
        <v>$JB$79</v>
      </c>
      <c r="JM79" s="29" t="str">
        <f ca="1">IF(JN79="","",SUM(1+MAXA(JM$1:JM78)))</f>
        <v/>
      </c>
      <c r="JN79" s="8" t="str" cm="1">
        <f t="array" aca="1" ref="JN79" ca="1">IF(ISNUMBER(SEARCH(JN$1,INDEX(INDIRECT(JO$1),ROW(JL79),1)))=TRUE,INDIRECT(JL79),"")</f>
        <v/>
      </c>
      <c r="JO79" s="13" t="s">
        <v>1192</v>
      </c>
      <c r="JP79" s="13" t="s">
        <v>1192</v>
      </c>
      <c r="JQ79" s="13" t="s">
        <v>1192</v>
      </c>
      <c r="JR79" s="13"/>
      <c r="JS79" s="13"/>
      <c r="JT79" s="13"/>
      <c r="JU79" s="13"/>
      <c r="JV79" s="13"/>
      <c r="JW79" s="13"/>
      <c r="JX79" s="13" t="s">
        <v>1192</v>
      </c>
      <c r="JY79" s="13" t="s">
        <v>1192</v>
      </c>
      <c r="JZ79" s="13" t="s">
        <v>1192</v>
      </c>
      <c r="KA79" s="10" t="str">
        <f t="shared" ca="1" si="107"/>
        <v/>
      </c>
      <c r="KB79" s="22" t="s">
        <v>982</v>
      </c>
      <c r="KC79" s="14" t="s">
        <v>983</v>
      </c>
      <c r="KD79" s="14" t="s">
        <v>984</v>
      </c>
      <c r="KE79" s="27" t="str" cm="1">
        <f t="array" aca="1" ref="KE79" ca="1">CONCATENATE($A$37,INDIRECT(ADDRESS(ROW(),COLUMN()-2)),"%20",INDIRECT(ADDRESS(ROW(),COLUMN()-1)),$A$39,INDIRECT(ADDRESS(ROW(),COLUMN()-2)),"%20",INDIRECT(ADDRESS(ROW(),COLUMN()-1)))</f>
        <v>https://maps.yandex.ru/?ll=38.709701%2035.702098&amp;z=16&amp;text=38.709701%2035.702098</v>
      </c>
      <c r="KF79" s="87" t="str" cm="1">
        <f t="array" aca="1" ref="KF79" ca="1">CONCATENATE($A$40,INDIRECT(ADDRESS(ROW(),COLUMN()-3)),"%2C",INDIRECT(ADDRESS(ROW(),COLUMN()-2)))</f>
        <v>https://maps.google.com/maps?q=38.709701%2C35.702098</v>
      </c>
      <c r="KG79" s="79" t="s">
        <v>3664</v>
      </c>
      <c r="KH79" s="10" t="str" cm="1">
        <f t="array" aca="1" ref="KH79" ca="1">IF(INDIRECT(ADDRESS(ROW(),COLUMN()-6))="","X",IF(INDIRECT(ADDRESS(ROW(),COLUMN()-5))="",0,"OK"))</f>
        <v>OK</v>
      </c>
      <c r="KI79" s="29" t="str">
        <f ca="1">IF(KJ79="","",SUM(1+MAXA(KI$1:KI78)))</f>
        <v/>
      </c>
      <c r="KJ79" s="8" t="str" cm="1">
        <f t="array" aca="1" ref="KJ79" ca="1">IF(KH79=0,INDIRECT(ADDRESS(ROW(),COLUMN()-8)),"")</f>
        <v/>
      </c>
      <c r="KK79" s="31"/>
      <c r="KL79" s="10" t="str">
        <f t="shared" si="78"/>
        <v>$KB$79</v>
      </c>
      <c r="KM79" s="29" t="str">
        <f ca="1">IF(KN79="","",SUM(1+MAXA(KM$1:KM78)))</f>
        <v/>
      </c>
      <c r="KN79" s="8" t="str" cm="1">
        <f t="array" aca="1" ref="KN79" ca="1">IF(ISNUMBER(SEARCH(KN$1,INDEX(INDIRECT(KO$1),ROW(KL79),1)))=TRUE,INDIRECT(KL79),"")</f>
        <v/>
      </c>
      <c r="KO79" s="13" t="s">
        <v>1192</v>
      </c>
      <c r="KP79" s="13" t="s">
        <v>1192</v>
      </c>
      <c r="KQ79" s="13" t="s">
        <v>1192</v>
      </c>
      <c r="KR79" s="13"/>
      <c r="KS79" s="13"/>
      <c r="KT79" s="13"/>
      <c r="KU79" s="13"/>
      <c r="KV79" s="13"/>
      <c r="KW79" s="13"/>
      <c r="KX79" s="13"/>
      <c r="KY79" s="13" t="s">
        <v>1192</v>
      </c>
      <c r="KZ79" s="13" t="s">
        <v>1192</v>
      </c>
      <c r="LA79" s="10" t="str">
        <f t="shared" ca="1" si="108"/>
        <v/>
      </c>
      <c r="LB79" s="8"/>
      <c r="LC79" s="10"/>
      <c r="LD79" s="10"/>
      <c r="LG79" s="79"/>
      <c r="LH79" s="10" t="str" cm="1">
        <f t="array" aca="1" ref="LH79" ca="1">IF(INDIRECT(ADDRESS(ROW(),COLUMN()-6))="","X",IF(INDIRECT(ADDRESS(ROW(),COLUMN()-5))="",0,"OK"))</f>
        <v>X</v>
      </c>
      <c r="LI79" s="29" t="str">
        <f ca="1">IF(LJ79="","",SUM(1+MAXA(LI$1:LI78)))</f>
        <v/>
      </c>
      <c r="LJ79" s="8" t="str" cm="1">
        <f t="array" aca="1" ref="LJ79" ca="1">IF(LH79=0,INDIRECT(ADDRESS(ROW(),COLUMN()-8)),"")</f>
        <v/>
      </c>
      <c r="LK79" s="31"/>
      <c r="LL79" s="10" t="str">
        <f t="shared" si="79"/>
        <v>$LB$79</v>
      </c>
      <c r="LM79" s="29" t="str">
        <f ca="1">IF(LN79="","",SUM(1+MAXA(LM$1:LM78)))</f>
        <v/>
      </c>
      <c r="LN79" s="8" t="str" cm="1">
        <f t="array" aca="1" ref="LN79" ca="1">IF(ISNUMBER(SEARCH(LN$1,INDEX(INDIRECT(LO$1),ROW(LL79),1)))=TRUE,INDIRECT(LL79),"")</f>
        <v/>
      </c>
      <c r="LO79" s="13" t="s">
        <v>1192</v>
      </c>
      <c r="LP79" s="13" t="s">
        <v>1192</v>
      </c>
      <c r="LQ79" s="13" t="s">
        <v>1192</v>
      </c>
      <c r="LR79" s="13" t="s">
        <v>1192</v>
      </c>
      <c r="LS79" s="13"/>
      <c r="LT79" s="13"/>
      <c r="LU79" s="13"/>
      <c r="LV79" s="13"/>
      <c r="LW79" s="13"/>
      <c r="LX79" s="13"/>
      <c r="LY79" s="13" t="s">
        <v>1192</v>
      </c>
      <c r="LZ79" s="13" t="s">
        <v>1192</v>
      </c>
      <c r="MA79" s="10" t="str">
        <f t="shared" ca="1" si="109"/>
        <v/>
      </c>
      <c r="MB79" s="16"/>
      <c r="MC79" s="17" t="s">
        <v>967</v>
      </c>
      <c r="MD79" s="18"/>
      <c r="ME79" s="17"/>
      <c r="MF79" s="17"/>
      <c r="MG79" s="79" t="s">
        <v>3229</v>
      </c>
      <c r="MH79" s="10" t="str" cm="1">
        <f t="array" aca="1" ref="MH79" ca="1">IF(INDIRECT(ADDRESS(ROW(),COLUMN()-6))="","X",IF(INDIRECT(ADDRESS(ROW(),COLUMN()-5))="",0,"OK"))</f>
        <v>X</v>
      </c>
      <c r="MI79" s="29" t="str">
        <f ca="1">IF(MJ79="","",SUM(1+MAXA(MI$1:MI78)))</f>
        <v/>
      </c>
      <c r="MJ79" s="8" t="str" cm="1">
        <f t="array" aca="1" ref="MJ79" ca="1">IF(MH79=0,INDIRECT(ADDRESS(ROW(),COLUMN()-8)),"")</f>
        <v/>
      </c>
      <c r="MK79" s="31"/>
      <c r="ML79" s="10" t="str">
        <f t="shared" si="80"/>
        <v>$MB$79</v>
      </c>
      <c r="MM79" s="29" t="str">
        <f ca="1">IF(MN79="","",SUM(1+MAXA(MM$1:MM78)))</f>
        <v/>
      </c>
      <c r="MN79" s="8" t="str" cm="1">
        <f t="array" aca="1" ref="MN79" ca="1">IF(ISNUMBER(SEARCH(MN$1,INDEX(INDIRECT(MO$1),ROW(ML79),1)))=TRUE,INDIRECT(ML79),"")</f>
        <v/>
      </c>
      <c r="MO79" s="13" t="s">
        <v>1192</v>
      </c>
      <c r="MP79" s="13" t="s">
        <v>1192</v>
      </c>
      <c r="MQ79" s="13" t="s">
        <v>1192</v>
      </c>
      <c r="MR79" s="13"/>
      <c r="MS79" s="13"/>
      <c r="MT79" s="13"/>
      <c r="MU79" s="13"/>
      <c r="MV79" s="13"/>
      <c r="MW79" s="13" t="s">
        <v>1192</v>
      </c>
      <c r="MX79" s="13"/>
      <c r="MY79" s="13" t="s">
        <v>1192</v>
      </c>
      <c r="MZ79" s="13" t="s">
        <v>1192</v>
      </c>
      <c r="NA79" s="10" t="str">
        <f t="shared" ca="1" si="110"/>
        <v/>
      </c>
      <c r="NB79" s="5"/>
      <c r="NC79" s="6"/>
      <c r="ND79" s="6"/>
      <c r="NE79" s="7"/>
      <c r="NF79" s="7"/>
      <c r="NG79" s="83"/>
      <c r="NH79" s="10" t="str" cm="1">
        <f t="array" aca="1" ref="NH79" ca="1">IF(INDIRECT(ADDRESS(ROW(),COLUMN()-6))="","X",IF(INDIRECT(ADDRESS(ROW(),COLUMN()-5))="",0,"OK"))</f>
        <v>X</v>
      </c>
      <c r="NI79" s="29" t="str">
        <f ca="1">IF(NJ79="","",SUM(1+MAXA(NI$1:NI78)))</f>
        <v/>
      </c>
      <c r="NJ79" s="8" t="str" cm="1">
        <f t="array" aca="1" ref="NJ79" ca="1">IF(NH79=0,INDIRECT(ADDRESS(ROW(),COLUMN()-8)),"")</f>
        <v/>
      </c>
      <c r="NK79" s="31"/>
      <c r="NL79" s="10" t="str">
        <f t="shared" si="81"/>
        <v>$NB$79</v>
      </c>
      <c r="NM79" s="29" t="str">
        <f ca="1">IF(NN79="","",SUM(1+MAXA(NM$1:NM78)))</f>
        <v/>
      </c>
      <c r="NN79" s="8" t="str" cm="1">
        <f t="array" aca="1" ref="NN79" ca="1">IF(ISNUMBER(SEARCH(NN$1,INDEX(INDIRECT(NO$1),ROW(NL79),1)))=TRUE,INDIRECT(NL79),"")</f>
        <v/>
      </c>
      <c r="NO79" s="13" t="s">
        <v>1192</v>
      </c>
      <c r="NP79" s="13" t="s">
        <v>1192</v>
      </c>
      <c r="NQ79" s="13" t="s">
        <v>1192</v>
      </c>
      <c r="NR79" s="13"/>
      <c r="NS79" s="13"/>
      <c r="NT79" s="13"/>
      <c r="NU79" s="13"/>
      <c r="NV79" s="13"/>
      <c r="NW79" s="13"/>
      <c r="NX79" s="13" t="s">
        <v>1192</v>
      </c>
      <c r="NY79" s="13" t="s">
        <v>1192</v>
      </c>
      <c r="NZ79" s="13"/>
      <c r="OA79" s="10" t="str">
        <f t="shared" ca="1" si="111"/>
        <v/>
      </c>
      <c r="OB79" s="8" t="s">
        <v>1367</v>
      </c>
      <c r="OC79" s="10" t="s">
        <v>1368</v>
      </c>
      <c r="OD79" s="10" t="s">
        <v>1369</v>
      </c>
      <c r="OE79" s="27" t="str" cm="1">
        <f t="array" aca="1" ref="OE79" ca="1">CONCATENATE($A$37,INDIRECT(ADDRESS(ROW(),COLUMN()-2)),"%20",INDIRECT(ADDRESS(ROW(),COLUMN()-1)),$A$39,INDIRECT(ADDRESS(ROW(),COLUMN()-2)),"%20",INDIRECT(ADDRESS(ROW(),COLUMN()-1)))</f>
        <v>https://maps.yandex.ru/?ll=38.174547%2035.923133&amp;z=16&amp;text=38.174547%2035.923133</v>
      </c>
      <c r="OF79" s="87" t="str" cm="1">
        <f t="array" aca="1" ref="OF79" ca="1">CONCATENATE($A$40,INDIRECT(ADDRESS(ROW(),COLUMN()-3)),"%2C",INDIRECT(ADDRESS(ROW(),COLUMN()-2)))</f>
        <v>https://maps.google.com/maps?q=38.174547%2C35.923133</v>
      </c>
      <c r="OG79" s="79" t="s">
        <v>3229</v>
      </c>
      <c r="OH79" s="10" t="str" cm="1">
        <f t="array" aca="1" ref="OH79" ca="1">IF(INDIRECT(ADDRESS(ROW(),COLUMN()-6))="","X",IF(INDIRECT(ADDRESS(ROW(),COLUMN()-5))="",0,"OK"))</f>
        <v>OK</v>
      </c>
      <c r="OI79" s="29" t="str">
        <f ca="1">IF(OJ79="","",SUM(1+MAXA(OI$1:OI78)))</f>
        <v/>
      </c>
      <c r="OJ79" s="8" t="str" cm="1">
        <f t="array" aca="1" ref="OJ79" ca="1">IF(OH79=0,INDIRECT(ADDRESS(ROW(),COLUMN()-8)),"")</f>
        <v/>
      </c>
      <c r="OK79" s="31"/>
      <c r="OL79" s="10" t="str">
        <f t="shared" si="82"/>
        <v>$OB$79</v>
      </c>
      <c r="OM79" s="29" t="str">
        <f ca="1">IF(ON79="","",SUM(1+MAXA(OM$1:OM78)))</f>
        <v/>
      </c>
      <c r="ON79" s="8" t="str" cm="1">
        <f t="array" aca="1" ref="ON79" ca="1">IF(ISNUMBER(SEARCH(ON$1,INDEX(INDIRECT(OO$1),ROW(OL79),1)))=TRUE,INDIRECT(OL79),"")</f>
        <v/>
      </c>
      <c r="OO79" s="13" t="s">
        <v>1192</v>
      </c>
      <c r="OP79" s="13"/>
      <c r="OQ79" s="13"/>
      <c r="OR79" s="13"/>
      <c r="OS79" s="13"/>
      <c r="OT79" s="13"/>
      <c r="OU79" s="13"/>
      <c r="OV79" s="13"/>
      <c r="OW79" s="13"/>
      <c r="OX79" s="13"/>
      <c r="OY79" s="13"/>
      <c r="OZ79" s="13" t="s">
        <v>1192</v>
      </c>
      <c r="PA79" s="10" t="str">
        <f t="shared" ca="1" si="112"/>
        <v/>
      </c>
      <c r="PB79" s="22"/>
      <c r="PC79" s="14"/>
      <c r="PD79" s="14"/>
      <c r="PE79" s="24"/>
      <c r="PF79" s="24"/>
      <c r="PG79" s="79"/>
      <c r="PH79" s="10" t="str" cm="1">
        <f t="array" aca="1" ref="PH79" ca="1">IF(INDIRECT(ADDRESS(ROW(),COLUMN()-6))="","X",IF(INDIRECT(ADDRESS(ROW(),COLUMN()-5))="",0,"OK"))</f>
        <v>X</v>
      </c>
      <c r="PI79" s="29" t="str">
        <f ca="1">IF(PJ79="","",SUM(1+MAXA(PI$1:PI78)))</f>
        <v/>
      </c>
      <c r="PJ79" s="8" t="str" cm="1">
        <f t="array" aca="1" ref="PJ79" ca="1">IF(PH79=0,INDIRECT(ADDRESS(ROW(),COLUMN()-8)),"")</f>
        <v/>
      </c>
      <c r="PK79" s="31"/>
      <c r="PL79" s="10" t="str">
        <f t="shared" si="83"/>
        <v>$PB$79</v>
      </c>
      <c r="PM79" s="29" t="str">
        <f ca="1">IF(PN79="","",SUM(1+MAXA(PM$1:PM78)))</f>
        <v/>
      </c>
      <c r="PN79" s="8" t="str" cm="1">
        <f t="array" aca="1" ref="PN79" ca="1">IF(ISNUMBER(SEARCH(PN$1,INDEX(INDIRECT(PO$1),ROW(PL79),1)))=TRUE,INDIRECT(PL79),"")</f>
        <v/>
      </c>
      <c r="PO79" s="13" t="s">
        <v>1192</v>
      </c>
      <c r="PP79" s="13" t="s">
        <v>1192</v>
      </c>
      <c r="PQ79" s="13" t="s">
        <v>1192</v>
      </c>
      <c r="PR79" s="13" t="s">
        <v>1192</v>
      </c>
      <c r="PS79" s="13"/>
      <c r="PT79" s="13"/>
      <c r="PU79" s="13"/>
      <c r="PV79" s="13"/>
      <c r="PW79" s="13"/>
      <c r="PX79" s="13"/>
      <c r="PY79" s="13" t="s">
        <v>1192</v>
      </c>
      <c r="PZ79" s="13" t="s">
        <v>1192</v>
      </c>
      <c r="QA79" s="10" t="str">
        <f t="shared" ca="1" si="113"/>
        <v/>
      </c>
      <c r="QB79" s="16"/>
      <c r="QC79" s="17" t="s">
        <v>1586</v>
      </c>
      <c r="QD79" s="18"/>
      <c r="QE79" s="19"/>
      <c r="QF79" s="19"/>
      <c r="QG79" s="79" t="s">
        <v>3239</v>
      </c>
      <c r="QH79" s="10" t="str" cm="1">
        <f t="array" aca="1" ref="QH79" ca="1">IF(INDIRECT(ADDRESS(ROW(),COLUMN()-6))="","X",IF(INDIRECT(ADDRESS(ROW(),COLUMN()-5))="",0,"OK"))</f>
        <v>X</v>
      </c>
      <c r="QI79" s="29" t="str">
        <f ca="1">IF(QJ79="","",SUM(1+MAXA(QI$1:QI78)))</f>
        <v/>
      </c>
      <c r="QJ79" s="8" t="str" cm="1">
        <f t="array" aca="1" ref="QJ79" ca="1">IF(QH79=0,INDIRECT(ADDRESS(ROW(),COLUMN()-8)),"")</f>
        <v/>
      </c>
      <c r="QK79" s="31"/>
      <c r="QL79" s="10" t="str">
        <f t="shared" si="84"/>
        <v>$QB$79</v>
      </c>
      <c r="QM79" s="29" t="str">
        <f ca="1">IF(QN79="","",SUM(1+MAXA(QM$1:QM78)))</f>
        <v/>
      </c>
      <c r="QN79" s="8" t="str" cm="1">
        <f t="array" aca="1" ref="QN79" ca="1">IF(ISNUMBER(SEARCH(QN$1,INDEX(INDIRECT(QO$1),ROW(QL79),1)))=TRUE,INDIRECT(QL79),"")</f>
        <v/>
      </c>
      <c r="QO79" s="13" t="s">
        <v>1192</v>
      </c>
      <c r="QP79" s="13" t="s">
        <v>1192</v>
      </c>
      <c r="QQ79" s="13" t="s">
        <v>1192</v>
      </c>
      <c r="QR79" s="13" t="s">
        <v>1192</v>
      </c>
      <c r="QS79" s="13"/>
      <c r="QT79" s="13"/>
      <c r="QU79" s="13"/>
      <c r="QV79" s="13"/>
      <c r="QW79" s="13"/>
      <c r="QX79" s="13"/>
      <c r="QY79" s="13" t="s">
        <v>1192</v>
      </c>
      <c r="QZ79" s="13" t="s">
        <v>1192</v>
      </c>
      <c r="RA79" s="10" t="str">
        <f t="shared" ca="1" si="114"/>
        <v/>
      </c>
      <c r="RB79" s="22"/>
      <c r="RC79" s="14"/>
      <c r="RD79" s="14"/>
      <c r="RE79" s="24"/>
      <c r="RF79" s="24"/>
      <c r="RG79" s="79"/>
      <c r="RH79" s="10" t="str" cm="1">
        <f t="array" aca="1" ref="RH79" ca="1">IF(INDIRECT(ADDRESS(ROW(),COLUMN()-6))="","X",IF(INDIRECT(ADDRESS(ROW(),COLUMN()-5))="",0,"OK"))</f>
        <v>X</v>
      </c>
      <c r="RI79" s="29" t="str">
        <f ca="1">IF(RJ79="","",SUM(1+MAXA(RI$1:RI78)))</f>
        <v/>
      </c>
      <c r="RJ79" s="8" t="str" cm="1">
        <f t="array" aca="1" ref="RJ79" ca="1">IF(RH79=0,INDIRECT(ADDRESS(ROW(),COLUMN()-8)),"")</f>
        <v/>
      </c>
      <c r="RK79" s="31"/>
      <c r="RL79" s="10" t="str">
        <f t="shared" si="85"/>
        <v>$RB$79</v>
      </c>
      <c r="RM79" s="29" t="str">
        <f ca="1">IF(RN79="","",SUM(1+MAXA(RM$1:RM78)))</f>
        <v/>
      </c>
      <c r="RN79" s="8" t="str" cm="1">
        <f t="array" aca="1" ref="RN79" ca="1">IF(ISNUMBER(SEARCH(RN$1,INDEX(INDIRECT(RO$1),ROW(RL79),1)))=TRUE,INDIRECT(RL79),"")</f>
        <v/>
      </c>
      <c r="RO79" s="13" t="s">
        <v>1192</v>
      </c>
      <c r="RP79" s="13" t="s">
        <v>1192</v>
      </c>
      <c r="RQ79" s="13" t="s">
        <v>1192</v>
      </c>
      <c r="RR79" s="13"/>
      <c r="RS79" s="13"/>
      <c r="RT79" s="13"/>
      <c r="RU79" s="13"/>
      <c r="RV79" s="13"/>
      <c r="RW79" s="13"/>
      <c r="RX79" s="13"/>
      <c r="RY79" s="13" t="s">
        <v>1192</v>
      </c>
      <c r="RZ79" s="13" t="s">
        <v>1192</v>
      </c>
      <c r="SA79" s="10" t="str">
        <f t="shared" ca="1" si="115"/>
        <v/>
      </c>
      <c r="SB79" s="22" t="s">
        <v>1874</v>
      </c>
      <c r="SC79" s="6" t="s">
        <v>1875</v>
      </c>
      <c r="SD79" s="6" t="s">
        <v>1876</v>
      </c>
      <c r="SE79" s="27" t="str" cm="1">
        <f t="array" aca="1" ref="SE79" ca="1">CONCATENATE($A$37,INDIRECT(ADDRESS(ROW(),COLUMN()-2)),"%20",INDIRECT(ADDRESS(ROW(),COLUMN()-1)),$A$39,INDIRECT(ADDRESS(ROW(),COLUMN()-2)),"%20",INDIRECT(ADDRESS(ROW(),COLUMN()-1)))</f>
        <v>https://maps.yandex.ru/?ll=38.547306%2036.292059&amp;z=16&amp;text=38.547306%2036.292059</v>
      </c>
      <c r="SF79" s="87" t="str" cm="1">
        <f t="array" aca="1" ref="SF79" ca="1">CONCATENATE($A$40,INDIRECT(ADDRESS(ROW(),COLUMN()-3)),"%2C",INDIRECT(ADDRESS(ROW(),COLUMN()-2)))</f>
        <v>https://maps.google.com/maps?q=38.547306%2C36.292059</v>
      </c>
      <c r="SG79" s="79" t="s">
        <v>3229</v>
      </c>
      <c r="SH79" s="10" t="str" cm="1">
        <f t="array" aca="1" ref="SH79" ca="1">IF(INDIRECT(ADDRESS(ROW(),COLUMN()-6))="","X",IF(INDIRECT(ADDRESS(ROW(),COLUMN()-5))="",0,"OK"))</f>
        <v>OK</v>
      </c>
      <c r="SI79" s="29" t="str">
        <f ca="1">IF(SJ79="","",SUM(1+MAXA(SI$1:SI78)))</f>
        <v/>
      </c>
      <c r="SJ79" s="8" t="str" cm="1">
        <f t="array" aca="1" ref="SJ79" ca="1">IF(SH79=0,INDIRECT(ADDRESS(ROW(),COLUMN()-8)),"")</f>
        <v/>
      </c>
      <c r="SK79" s="33" t="s">
        <v>1192</v>
      </c>
      <c r="SL79" s="10" t="str">
        <f t="shared" si="86"/>
        <v>$SB$79</v>
      </c>
      <c r="SM79" s="29" t="str">
        <f ca="1">IF(SN79="","",SUM(1+MAXA(SM$1:SM78)))</f>
        <v/>
      </c>
      <c r="SN79" s="8" t="str" cm="1">
        <f t="array" aca="1" ref="SN79" ca="1">IF(ISNUMBER(SEARCH(SN$1,INDEX(SB$1:SB$174,ROW(SL79),1)))=TRUE,INDIRECT(SL79),"")</f>
        <v/>
      </c>
      <c r="SO79" s="13" t="s">
        <v>1192</v>
      </c>
      <c r="SP79" s="13" t="s">
        <v>1192</v>
      </c>
      <c r="SQ79" s="13" t="s">
        <v>1192</v>
      </c>
      <c r="SR79" s="13"/>
      <c r="SS79" s="13"/>
      <c r="ST79" s="13"/>
      <c r="SU79" s="13"/>
      <c r="SV79" s="13"/>
      <c r="SW79" s="13"/>
      <c r="SX79" s="13"/>
      <c r="SY79" s="13" t="s">
        <v>1192</v>
      </c>
      <c r="SZ79" s="13" t="s">
        <v>1192</v>
      </c>
      <c r="TA79" s="10" t="str">
        <f t="shared" ca="1" si="116"/>
        <v/>
      </c>
      <c r="TB79" s="22"/>
      <c r="TC79" s="15"/>
      <c r="TD79" s="6"/>
      <c r="TE79" s="24"/>
      <c r="TF79" s="24"/>
      <c r="TG79" s="101"/>
      <c r="TH79" s="10" t="str" cm="1">
        <f t="array" aca="1" ref="TH79" ca="1">IF(INDIRECT(ADDRESS(ROW(),COLUMN()-6))="","X",IF(INDIRECT(ADDRESS(ROW(),COLUMN()-5))="",0,"OK"))</f>
        <v>X</v>
      </c>
      <c r="TI79" s="29" t="str">
        <f ca="1">IF(TJ79="","",SUM(1+MAXA(TI$1:TI78)))</f>
        <v/>
      </c>
      <c r="TJ79" s="8" t="str" cm="1">
        <f t="array" aca="1" ref="TJ79" ca="1">IF(TH79=0,INDIRECT(ADDRESS(ROW(),COLUMN()-8)),"")</f>
        <v/>
      </c>
      <c r="TK79" s="33" t="s">
        <v>1192</v>
      </c>
      <c r="TL79" s="10" t="str">
        <f t="shared" si="87"/>
        <v>$TB$79</v>
      </c>
      <c r="TM79" s="29" t="str">
        <f ca="1">IF(TN79="","",SUM(1+MAXA(TM$1:TM78)))</f>
        <v/>
      </c>
      <c r="TN79" s="8" t="str" cm="1">
        <f t="array" aca="1" ref="TN79" ca="1">IF(ISNUMBER(SEARCH(TN$1,INDEX(INDIRECT(TO$1),ROW(TL79),1)))=TRUE,INDIRECT(TL79),"")</f>
        <v/>
      </c>
      <c r="TO79" s="13" t="s">
        <v>1192</v>
      </c>
      <c r="TP79" s="13" t="s">
        <v>1192</v>
      </c>
      <c r="TQ79" s="13" t="s">
        <v>1192</v>
      </c>
      <c r="TR79" s="13"/>
      <c r="TS79" s="13"/>
      <c r="TT79" s="13"/>
      <c r="TU79" s="13"/>
      <c r="TV79" s="13"/>
      <c r="TW79" s="13"/>
      <c r="TX79" s="13"/>
      <c r="TY79" s="13" t="s">
        <v>1192</v>
      </c>
      <c r="TZ79" s="13" t="s">
        <v>1192</v>
      </c>
      <c r="UA79" s="10" t="str">
        <f t="shared" ca="1" si="117"/>
        <v/>
      </c>
      <c r="UB79" s="22" t="s">
        <v>2217</v>
      </c>
      <c r="UC79" s="37" t="s">
        <v>2218</v>
      </c>
      <c r="UD79" s="37" t="s">
        <v>2219</v>
      </c>
      <c r="UE79" s="27" t="str" cm="1">
        <f t="array" aca="1" ref="UE79" ca="1">CONCATENATE($A$37,INDIRECT(ADDRESS(ROW(),COLUMN()-2)),"%20",INDIRECT(ADDRESS(ROW(),COLUMN()-1)),$A$39,INDIRECT(ADDRESS(ROW(),COLUMN()-2)),"%20",INDIRECT(ADDRESS(ROW(),COLUMN()-1)))</f>
        <v>https://maps.yandex.ru/?ll=38.407002%2036.087709&amp;z=16&amp;text=38.407002%2036.087709</v>
      </c>
      <c r="UF79" s="87" t="str" cm="1">
        <f t="array" aca="1" ref="UF79" ca="1">CONCATENATE($A$40,INDIRECT(ADDRESS(ROW(),COLUMN()-3)),"%2C",INDIRECT(ADDRESS(ROW(),COLUMN()-2)))</f>
        <v>https://maps.google.com/maps?q=38.407002%2C36.087709</v>
      </c>
      <c r="UG79" s="79" t="s">
        <v>3229</v>
      </c>
      <c r="UH79" s="10" t="str" cm="1">
        <f t="array" aca="1" ref="UH79" ca="1">IF(INDIRECT(ADDRESS(ROW(),COLUMN()-6))="","X",IF(INDIRECT(ADDRESS(ROW(),COLUMN()-5))="",0,"OK"))</f>
        <v>OK</v>
      </c>
      <c r="UI79" s="29" t="str">
        <f ca="1">IF(UJ79="","",SUM(1+MAXA(UI$1:UI78)))</f>
        <v/>
      </c>
      <c r="UJ79" s="8" t="str" cm="1">
        <f t="array" aca="1" ref="UJ79" ca="1">IF(UH79=0,INDIRECT(ADDRESS(ROW(),COLUMN()-8)),"")</f>
        <v/>
      </c>
      <c r="UK79" s="33" t="s">
        <v>1192</v>
      </c>
      <c r="UL79" s="10" t="str">
        <f t="shared" si="88"/>
        <v>$UB$79</v>
      </c>
      <c r="UM79" s="29" t="str">
        <f ca="1">IF(UN79="","",SUM(1+MAXA(UM$1:UM78)))</f>
        <v/>
      </c>
      <c r="UN79" s="8" t="str" cm="1">
        <f t="array" aca="1" ref="UN79" ca="1">IF(ISNUMBER(SEARCH(UN$1,INDEX(INDIRECT(UO$1),ROW(UL79),1)))=TRUE,INDIRECT(UL79),"")</f>
        <v/>
      </c>
      <c r="UO79" s="13" t="s">
        <v>1192</v>
      </c>
      <c r="UP79" s="13" t="s">
        <v>1192</v>
      </c>
      <c r="UQ79" s="13" t="s">
        <v>1192</v>
      </c>
      <c r="UR79" s="13"/>
      <c r="US79" s="13"/>
      <c r="UT79" s="13"/>
      <c r="UU79" s="13"/>
      <c r="UV79" s="13"/>
      <c r="UW79" s="13"/>
      <c r="UX79" s="13"/>
      <c r="UY79" s="13" t="s">
        <v>1192</v>
      </c>
      <c r="UZ79" s="13" t="s">
        <v>1192</v>
      </c>
      <c r="VA79" s="10" t="str">
        <f t="shared" ca="1" si="118"/>
        <v/>
      </c>
      <c r="VB79" s="16"/>
      <c r="VC79" s="17" t="s">
        <v>2042</v>
      </c>
      <c r="VD79" s="48"/>
      <c r="VE79" s="19"/>
      <c r="VF79" s="19"/>
      <c r="VG79" s="79" t="s">
        <v>3229</v>
      </c>
      <c r="VH79" s="10" t="str" cm="1">
        <f t="array" aca="1" ref="VH79" ca="1">IF(INDIRECT(ADDRESS(ROW(),COLUMN()-6))="","X",IF(INDIRECT(ADDRESS(ROW(),COLUMN()-5))="",0,"OK"))</f>
        <v>X</v>
      </c>
      <c r="VI79" s="29" t="str">
        <f ca="1">IF(VJ79="","",SUM(1+MAXA(VI$1:VI78)))</f>
        <v/>
      </c>
      <c r="VJ79" s="8" t="str" cm="1">
        <f t="array" aca="1" ref="VJ79" ca="1">IF(VH79=0,INDIRECT(ADDRESS(ROW(),COLUMN()-8)),"")</f>
        <v/>
      </c>
      <c r="VK79" s="33" t="s">
        <v>1192</v>
      </c>
      <c r="VL79" s="10" t="str">
        <f t="shared" si="89"/>
        <v>$VB$79</v>
      </c>
      <c r="VM79" s="29" t="str">
        <f ca="1">IF(VN79="","",SUM(1+MAXA(VM$1:VM78)))</f>
        <v/>
      </c>
      <c r="VN79" s="8" t="str" cm="1">
        <f t="array" aca="1" ref="VN79" ca="1">IF(ISNUMBER(SEARCH(VN$1,INDEX(INDIRECT(VO$1),ROW(VL79),1)))=TRUE,INDIRECT(VL79),"")</f>
        <v/>
      </c>
      <c r="VO79" s="13" t="s">
        <v>1192</v>
      </c>
      <c r="VP79" s="13" t="s">
        <v>1192</v>
      </c>
      <c r="VQ79" s="13" t="s">
        <v>1192</v>
      </c>
      <c r="VR79" s="13"/>
      <c r="VS79" s="13"/>
      <c r="VT79" s="13"/>
      <c r="VU79" s="13"/>
      <c r="VV79" s="13"/>
      <c r="VW79" s="13"/>
      <c r="VX79" s="13"/>
      <c r="VY79" s="13" t="s">
        <v>1192</v>
      </c>
      <c r="VZ79" s="13" t="s">
        <v>1192</v>
      </c>
      <c r="WA79" s="10" t="str">
        <f t="shared" ca="1" si="119"/>
        <v/>
      </c>
      <c r="WB79" s="22"/>
      <c r="WC79" s="6"/>
      <c r="WD79" s="6"/>
      <c r="WE79" s="24"/>
      <c r="WF79" s="24"/>
      <c r="WG79" s="79"/>
      <c r="WH79" s="10" t="str" cm="1">
        <f t="array" aca="1" ref="WH79" ca="1">IF(INDIRECT(ADDRESS(ROW(),COLUMN()-6))="","X",IF(INDIRECT(ADDRESS(ROW(),COLUMN()-5))="",0,"OK"))</f>
        <v>X</v>
      </c>
      <c r="WI79" s="29" t="str">
        <f ca="1">IF(WJ79="","",SUM(1+MAXA(WI$1:WI78)))</f>
        <v/>
      </c>
      <c r="WJ79" s="8" t="str" cm="1">
        <f t="array" aca="1" ref="WJ79" ca="1">IF(WH79=0,INDIRECT(ADDRESS(ROW(),COLUMN()-8)),"")</f>
        <v/>
      </c>
      <c r="WK79" s="33" t="s">
        <v>1192</v>
      </c>
      <c r="WL79" s="10" t="str">
        <f t="shared" si="90"/>
        <v>$WB$79</v>
      </c>
      <c r="WM79" s="29" t="str">
        <f ca="1">IF(WN79="","",SUM(1+MAXA(WM$1:WM78)))</f>
        <v/>
      </c>
      <c r="WN79" s="8" t="str" cm="1">
        <f t="array" aca="1" ref="WN79" ca="1">IF(ISNUMBER(SEARCH(WN$1,INDEX(INDIRECT(WO$1),ROW(WL79),1)))=TRUE,INDIRECT(WL79),"")</f>
        <v/>
      </c>
      <c r="WO79" s="13" t="s">
        <v>1192</v>
      </c>
      <c r="WP79" s="13" t="s">
        <v>1192</v>
      </c>
      <c r="WQ79" s="13" t="s">
        <v>1192</v>
      </c>
      <c r="WR79" s="13" t="s">
        <v>1192</v>
      </c>
      <c r="WS79" s="13"/>
      <c r="WT79" s="13"/>
      <c r="WU79" s="13"/>
      <c r="WV79" s="13" t="s">
        <v>1192</v>
      </c>
      <c r="WW79" s="13"/>
      <c r="WX79" s="13"/>
      <c r="WY79" s="13"/>
      <c r="WZ79" s="13" t="s">
        <v>1192</v>
      </c>
      <c r="XA79" s="10" t="str">
        <f t="shared" ca="1" si="120"/>
        <v/>
      </c>
      <c r="XB79" s="22" t="s">
        <v>4062</v>
      </c>
      <c r="XC79" s="37" t="s">
        <v>4071</v>
      </c>
      <c r="XD79" s="37" t="s">
        <v>4070</v>
      </c>
      <c r="XE79" s="27" t="str" cm="1">
        <f t="array" aca="1" ref="XE79" ca="1">CONCATENATE($A$37,INDIRECT(ADDRESS(ROW(),COLUMN()-2)),"%20",INDIRECT(ADDRESS(ROW(),COLUMN()-1)),$A$39,INDIRECT(ADDRESS(ROW(),COLUMN()-2)),"%20",INDIRECT(ADDRESS(ROW(),COLUMN()-1)))</f>
        <v>https://maps.yandex.ru/?ll=38.433314%2035.793209&amp;z=16&amp;text=38.433314%2035.793209</v>
      </c>
      <c r="XF79" s="87" t="str" cm="1">
        <f t="array" aca="1" ref="XF79" ca="1">CONCATENATE($A$40,INDIRECT(ADDRESS(ROW(),COLUMN()-3)),"%2C",INDIRECT(ADDRESS(ROW(),COLUMN()-2)))</f>
        <v>https://maps.google.com/maps?q=38.433314%2C35.793209</v>
      </c>
      <c r="XG79" s="79" t="s">
        <v>3229</v>
      </c>
      <c r="XH79" s="10" t="str" cm="1">
        <f t="array" aca="1" ref="XH79" ca="1">IF(INDIRECT(ADDRESS(ROW(),COLUMN()-6))="","X",IF(INDIRECT(ADDRESS(ROW(),COLUMN()-5))="",0,"OK"))</f>
        <v>OK</v>
      </c>
      <c r="XI79" s="29" t="str">
        <f ca="1">IF(XJ79="","",SUM(1+MAXA(XI$1:XI78)))</f>
        <v/>
      </c>
      <c r="XJ79" s="8" t="str" cm="1">
        <f t="array" aca="1" ref="XJ79" ca="1">IF(XH79=0,INDIRECT(ADDRESS(ROW(),COLUMN()-8)),"")</f>
        <v/>
      </c>
      <c r="XK79" s="33" t="s">
        <v>1192</v>
      </c>
      <c r="XL79" s="10" t="str">
        <f t="shared" si="91"/>
        <v>$XB$79</v>
      </c>
      <c r="XM79" s="29" t="str">
        <f ca="1">IF(XN79="","",SUM(1+MAXA(XM$1:XM78)))</f>
        <v/>
      </c>
      <c r="XN79" s="8" t="str" cm="1">
        <f t="array" aca="1" ref="XN79" ca="1">IF(ISNUMBER(SEARCH(XN$1,INDEX(INDIRECT(XO$1),ROW(XL79),1)))=TRUE,INDIRECT(XL79),"")</f>
        <v/>
      </c>
      <c r="XO79" s="13" t="s">
        <v>1192</v>
      </c>
      <c r="XP79" s="13" t="s">
        <v>1192</v>
      </c>
      <c r="XQ79" s="13" t="s">
        <v>1192</v>
      </c>
      <c r="XR79" s="13" t="s">
        <v>1192</v>
      </c>
      <c r="XS79" s="13"/>
      <c r="XT79" s="13"/>
      <c r="XU79" s="13"/>
      <c r="XV79" s="13"/>
      <c r="XW79" s="13"/>
      <c r="XX79" s="13"/>
      <c r="XY79" s="13" t="s">
        <v>1192</v>
      </c>
      <c r="XZ79" s="13" t="s">
        <v>1192</v>
      </c>
      <c r="YA79" s="10" t="str">
        <f t="shared" ca="1" si="121"/>
        <v/>
      </c>
      <c r="YB79" s="22"/>
      <c r="YC79" s="37"/>
      <c r="YD79" s="37"/>
      <c r="YE79" s="24"/>
      <c r="YF79" s="88"/>
      <c r="YG79" s="101"/>
      <c r="YH79" s="10" t="str" cm="1">
        <f t="array" aca="1" ref="YH79" ca="1">IF(INDIRECT(ADDRESS(ROW(),COLUMN()-6))="","X",IF(INDIRECT(ADDRESS(ROW(),COLUMN()-5))="",0,"OK"))</f>
        <v>X</v>
      </c>
      <c r="YI79" s="29" t="str">
        <f ca="1">IF(YJ79="","",SUM(1+MAXA(YI$1:YI78)))</f>
        <v/>
      </c>
      <c r="YJ79" s="8" t="str" cm="1">
        <f t="array" aca="1" ref="YJ79" ca="1">IF(YH79=0,INDIRECT(ADDRESS(ROW(),COLUMN()-8)),"")</f>
        <v/>
      </c>
      <c r="YK79" s="33" t="s">
        <v>1192</v>
      </c>
      <c r="YL79" s="10" t="str">
        <f t="shared" si="92"/>
        <v>$YB$79</v>
      </c>
      <c r="YM79" s="29" t="str">
        <f ca="1">IF(YN79="","",SUM(1+MAXA(YM$1:YM78)))</f>
        <v/>
      </c>
      <c r="YN79" s="8" t="str" cm="1">
        <f t="array" aca="1" ref="YN79" ca="1">IF(ISNUMBER(SEARCH(YN$1,INDEX(INDIRECT(YO$1),ROW(YL79),1)))=TRUE,INDIRECT(YL79),"")</f>
        <v/>
      </c>
      <c r="YO79" s="13" t="s">
        <v>1192</v>
      </c>
      <c r="YP79" s="13" t="s">
        <v>1192</v>
      </c>
      <c r="YQ79" s="13" t="s">
        <v>1192</v>
      </c>
      <c r="YR79" s="13" t="s">
        <v>1192</v>
      </c>
      <c r="YS79" s="13"/>
      <c r="YT79" s="13"/>
      <c r="YU79" s="13"/>
      <c r="YV79" s="13"/>
      <c r="YW79" s="13"/>
      <c r="YX79" s="13"/>
      <c r="YY79" s="13" t="s">
        <v>1192</v>
      </c>
      <c r="YZ79" s="13" t="s">
        <v>1192</v>
      </c>
      <c r="ZA79" s="10" t="str">
        <f t="shared" ca="1" si="122"/>
        <v/>
      </c>
      <c r="ZB79" s="16"/>
      <c r="ZC79" s="17" t="s">
        <v>2495</v>
      </c>
      <c r="ZD79" s="51"/>
      <c r="ZE79" s="19"/>
      <c r="ZF79" s="19"/>
      <c r="ZG79" s="79" t="s">
        <v>3229</v>
      </c>
      <c r="ZH79" s="10" t="str" cm="1">
        <f t="array" aca="1" ref="ZH79" ca="1">IF(INDIRECT(ADDRESS(ROW(),COLUMN()-6))="","X",IF(INDIRECT(ADDRESS(ROW(),COLUMN()-5))="",0,"OK"))</f>
        <v>X</v>
      </c>
      <c r="ZI79" s="29" t="str">
        <f ca="1">IF(ZJ79="","",SUM(1+MAXA(ZI$1:ZI78)))</f>
        <v/>
      </c>
      <c r="ZJ79" s="8" t="str" cm="1">
        <f t="array" aca="1" ref="ZJ79" ca="1">IF(ZH79=0,INDIRECT(ADDRESS(ROW(),COLUMN()-8)),"")</f>
        <v/>
      </c>
      <c r="ZK79" s="33" t="s">
        <v>1192</v>
      </c>
      <c r="ZL79" s="10" t="str">
        <f t="shared" si="93"/>
        <v>$ZB$79</v>
      </c>
      <c r="ZM79" s="29" t="str">
        <f ca="1">IF(ZN79="","",SUM(1+MAXA(ZM$1:ZM78)))</f>
        <v/>
      </c>
      <c r="ZN79" s="8" t="str" cm="1">
        <f t="array" aca="1" ref="ZN79" ca="1">IF(ISNUMBER(SEARCH(ZN$1,INDEX(INDIRECT(ZO$1),ROW(ZL79),1)))=TRUE,INDIRECT(ZL79),"")</f>
        <v/>
      </c>
      <c r="ZO79" s="13" t="s">
        <v>1192</v>
      </c>
      <c r="ZP79" s="13" t="s">
        <v>1192</v>
      </c>
      <c r="ZQ79" s="13" t="s">
        <v>1192</v>
      </c>
      <c r="ZR79" s="13" t="s">
        <v>1192</v>
      </c>
      <c r="ZS79" s="13"/>
      <c r="ZT79" s="13"/>
      <c r="ZU79" s="13"/>
      <c r="ZV79" s="13"/>
      <c r="ZW79" s="13"/>
      <c r="ZX79" s="13"/>
      <c r="ZY79" s="13"/>
      <c r="ZZ79" s="13" t="s">
        <v>1192</v>
      </c>
      <c r="AAA79" s="10" t="str">
        <f t="shared" ca="1" si="123"/>
        <v/>
      </c>
      <c r="AAB79" s="16"/>
      <c r="AAC79" s="17" t="s">
        <v>3960</v>
      </c>
      <c r="AAD79" s="51"/>
      <c r="AAE79" s="19"/>
      <c r="AAF79" s="19"/>
      <c r="AAG79" s="79" t="s">
        <v>3229</v>
      </c>
      <c r="AAH79" s="10" t="str" cm="1">
        <f t="array" aca="1" ref="AAH79" ca="1">IF(INDIRECT(ADDRESS(ROW(),COLUMN()-6))="","X",IF(INDIRECT(ADDRESS(ROW(),COLUMN()-5))="",0,"OK"))</f>
        <v>X</v>
      </c>
      <c r="AAI79" s="29" t="str">
        <f ca="1">IF(AAJ79="","",SUM(1+MAXA(AAI$1:AAI78)))</f>
        <v/>
      </c>
      <c r="AAJ79" s="8" t="str" cm="1">
        <f t="array" aca="1" ref="AAJ79" ca="1">IF(AAH79=0,INDIRECT(ADDRESS(ROW(),COLUMN()-8)),"")</f>
        <v/>
      </c>
      <c r="AAK79" s="33" t="s">
        <v>1192</v>
      </c>
      <c r="AAL79" s="10" t="str">
        <f t="shared" si="94"/>
        <v>$AAB$79</v>
      </c>
      <c r="AAM79" s="29" t="str">
        <f ca="1">IF(AAN79="","",SUM(1+MAXA(AAM$1:AAM78)))</f>
        <v/>
      </c>
      <c r="AAN79" s="8" t="str" cm="1">
        <f t="array" aca="1" ref="AAN79" ca="1">IF(ISNUMBER(SEARCH(AAN$1,INDEX(INDIRECT(AAO$1),ROW(AAL79),1)))=TRUE,INDIRECT(AAL79),"")</f>
        <v/>
      </c>
      <c r="AAO79" s="13" t="s">
        <v>1192</v>
      </c>
      <c r="AAP79" s="13" t="s">
        <v>1192</v>
      </c>
      <c r="AAQ79" s="13" t="s">
        <v>1192</v>
      </c>
      <c r="AAR79" s="13" t="s">
        <v>1192</v>
      </c>
      <c r="AAS79" s="13" t="s">
        <v>1192</v>
      </c>
      <c r="AAT79" s="13"/>
      <c r="AAU79" s="13"/>
      <c r="AAV79" s="13"/>
      <c r="AAW79" s="13"/>
      <c r="AAX79" s="13"/>
      <c r="AAY79" s="13"/>
      <c r="AAZ79" s="13" t="s">
        <v>1192</v>
      </c>
      <c r="ABA79" s="10" t="str">
        <f t="shared" ca="1" si="124"/>
        <v/>
      </c>
      <c r="ABB79" s="22" t="s">
        <v>2789</v>
      </c>
      <c r="ABC79" s="37" t="s">
        <v>2790</v>
      </c>
      <c r="ABD79" s="37" t="s">
        <v>2791</v>
      </c>
      <c r="ABE79" s="27" t="str" cm="1">
        <f t="array" aca="1" ref="ABE79" ca="1">CONCATENATE($A$37,INDIRECT(ADDRESS(ROW(),COLUMN()-2)),"%20",INDIRECT(ADDRESS(ROW(),COLUMN()-1)),$A$39,INDIRECT(ADDRESS(ROW(),COLUMN()-2)),"%20",INDIRECT(ADDRESS(ROW(),COLUMN()-1)))</f>
        <v>https://maps.yandex.ru/?ll=38.717991%2035.527509&amp;z=16&amp;text=38.717991%2035.527509</v>
      </c>
      <c r="ABF79" s="87" t="str" cm="1">
        <f t="array" aca="1" ref="ABF79" ca="1">CONCATENATE($A$40,INDIRECT(ADDRESS(ROW(),COLUMN()-3)),"%2C",INDIRECT(ADDRESS(ROW(),COLUMN()-2)))</f>
        <v>https://maps.google.com/maps?q=38.717991%2C35.527509</v>
      </c>
      <c r="ABG79" s="79" t="s">
        <v>3229</v>
      </c>
      <c r="ABH79" s="10" t="str" cm="1">
        <f t="array" aca="1" ref="ABH79" ca="1">IF(INDIRECT(ADDRESS(ROW(),COLUMN()-6))="","X",IF(INDIRECT(ADDRESS(ROW(),COLUMN()-5))="",0,"OK"))</f>
        <v>OK</v>
      </c>
      <c r="ABI79" s="29" t="str">
        <f ca="1">IF(ABJ79="","",SUM(1+MAXA(ABI$1:ABI78)))</f>
        <v/>
      </c>
      <c r="ABJ79" s="8" t="str" cm="1">
        <f t="array" aca="1" ref="ABJ79" ca="1">IF(ABH79=0,INDIRECT(ADDRESS(ROW(),COLUMN()-8)),"")</f>
        <v/>
      </c>
      <c r="ABK79" s="33" t="s">
        <v>1192</v>
      </c>
      <c r="ABL79" s="10" t="str">
        <f t="shared" si="95"/>
        <v>$ABB$79</v>
      </c>
      <c r="ABM79" s="29" t="str">
        <f ca="1">IF(ABN79="","",SUM(1+MAXA(ABM$1:ABM78)))</f>
        <v/>
      </c>
      <c r="ABN79" s="8" t="str" cm="1">
        <f t="array" aca="1" ref="ABN79" ca="1">IF(ISNUMBER(SEARCH(ABN$1,INDEX(INDIRECT(ABO$1),ROW(ABL79),1)))=TRUE,INDIRECT(ABL79),"")</f>
        <v/>
      </c>
      <c r="ABO79" s="13" t="s">
        <v>1192</v>
      </c>
      <c r="ABP79" s="13" t="s">
        <v>1192</v>
      </c>
      <c r="ABQ79" s="13" t="s">
        <v>1192</v>
      </c>
      <c r="ABR79" s="13"/>
      <c r="ABS79" s="13"/>
      <c r="ABT79" s="13"/>
      <c r="ABU79" s="13"/>
      <c r="ABV79" s="13"/>
      <c r="ABW79" s="13"/>
      <c r="ABX79" s="13"/>
      <c r="ABY79" s="13"/>
      <c r="ABZ79" s="13" t="s">
        <v>1192</v>
      </c>
      <c r="ACA79" s="10" t="str">
        <f t="shared" ca="1" si="125"/>
        <v/>
      </c>
      <c r="ACB79" s="22"/>
      <c r="ACC79" s="37"/>
      <c r="ACD79" s="37"/>
      <c r="ACE79" s="24"/>
      <c r="ACF79" s="88"/>
      <c r="ACG79" s="101"/>
      <c r="ACH79" s="10" t="str" cm="1">
        <f t="array" aca="1" ref="ACH79" ca="1">IF(INDIRECT(ADDRESS(ROW(),COLUMN()-6))="","X",IF(INDIRECT(ADDRESS(ROW(),COLUMN()-5))="",0,"OK"))</f>
        <v>X</v>
      </c>
      <c r="ACI79" s="29" t="str">
        <f ca="1">IF(ACJ79="","",SUM(1+MAXA(ACI$1:ACI78)))</f>
        <v/>
      </c>
      <c r="ACJ79" s="8" t="str" cm="1">
        <f t="array" aca="1" ref="ACJ79" ca="1">IF(ACH79=0,INDIRECT(ADDRESS(ROW(),COLUMN()-8)),"")</f>
        <v/>
      </c>
      <c r="ACK79" s="33" t="s">
        <v>1192</v>
      </c>
      <c r="ACL79" s="10" t="str">
        <f t="shared" si="96"/>
        <v>$ACB$79</v>
      </c>
      <c r="ACM79" s="29" t="str">
        <f ca="1">IF(ACN79="","",SUM(1+MAXA(ACM$1:ACM78)))</f>
        <v/>
      </c>
      <c r="ACN79" s="8" t="str" cm="1">
        <f t="array" aca="1" ref="ACN79" ca="1">IF(ISNUMBER(SEARCH(ACN$1,INDEX(INDIRECT(ACO$1),ROW(ACL79),1)))=TRUE,INDIRECT(ACL79),"")</f>
        <v/>
      </c>
      <c r="ACO79" s="13" t="s">
        <v>1192</v>
      </c>
      <c r="ACP79" s="13" t="s">
        <v>1192</v>
      </c>
      <c r="ACQ79" s="13" t="s">
        <v>1192</v>
      </c>
      <c r="ACR79" s="13"/>
      <c r="ACS79" s="13"/>
      <c r="ACT79" s="13"/>
      <c r="ACU79" s="13"/>
      <c r="ACV79" s="13"/>
      <c r="ACW79" s="13"/>
      <c r="ACX79" s="13"/>
      <c r="ACY79" s="13"/>
      <c r="ACZ79" s="13" t="s">
        <v>1192</v>
      </c>
      <c r="ADA79" s="10" t="str">
        <f t="shared" ca="1" si="126"/>
        <v/>
      </c>
      <c r="ADB79" s="22"/>
      <c r="ADC79" s="37"/>
      <c r="ADD79" s="37"/>
      <c r="ADE79" s="24"/>
      <c r="ADF79" s="24"/>
      <c r="ADG79" s="92"/>
      <c r="ADH79" s="10" t="str" cm="1">
        <f t="array" aca="1" ref="ADH79" ca="1">IF(INDIRECT(ADDRESS(ROW(),COLUMN()-6))="","X",IF(INDIRECT(ADDRESS(ROW(),COLUMN()-5))="",0,"OK"))</f>
        <v>X</v>
      </c>
      <c r="ADI79" s="29" t="str">
        <f ca="1">IF(ADJ79="","",SUM(1+MAXA(ADI$1:ADI78)))</f>
        <v/>
      </c>
      <c r="ADJ79" s="8" t="str" cm="1">
        <f t="array" aca="1" ref="ADJ79" ca="1">IF(ADH79=0,INDIRECT(ADDRESS(ROW(),COLUMN()-8)),"")</f>
        <v/>
      </c>
      <c r="ADK79" s="33" t="s">
        <v>1192</v>
      </c>
      <c r="ADL79" s="10" t="str">
        <f t="shared" si="97"/>
        <v>$ADB$79</v>
      </c>
      <c r="ADM79" s="29" t="str">
        <f ca="1">IF(ADN79="","",SUM(1+MAXA(ADM$1:ADM78)))</f>
        <v/>
      </c>
      <c r="ADN79" s="8" t="str" cm="1">
        <f t="array" aca="1" ref="ADN79" ca="1">IF(ISNUMBER(SEARCH(ADN$1,INDEX(INDIRECT(ADO$1),ROW(ADL79),1)))=TRUE,INDIRECT(ADL79),"")</f>
        <v/>
      </c>
      <c r="ADO79" s="13" t="s">
        <v>1192</v>
      </c>
      <c r="ADP79" s="13" t="s">
        <v>1192</v>
      </c>
      <c r="ADQ79" s="13" t="s">
        <v>1192</v>
      </c>
      <c r="ADR79" s="13" t="s">
        <v>1192</v>
      </c>
      <c r="ADS79" s="13" t="s">
        <v>1192</v>
      </c>
      <c r="ADT79" s="13"/>
      <c r="ADU79" s="13"/>
      <c r="ADV79" s="13"/>
      <c r="ADW79" s="13"/>
      <c r="ADX79" s="13"/>
      <c r="ADY79" s="13"/>
      <c r="ADZ79" s="13" t="s">
        <v>1192</v>
      </c>
      <c r="AEA79" s="10" t="str">
        <f t="shared" ca="1" si="127"/>
        <v/>
      </c>
      <c r="AEB79" s="22"/>
      <c r="AEC79" s="37"/>
      <c r="AED79" s="37"/>
      <c r="AEE79" s="24"/>
      <c r="AEF79" s="24"/>
      <c r="AEG79" s="79"/>
      <c r="AEH79" s="10" t="str" cm="1">
        <f t="array" aca="1" ref="AEH79" ca="1">IF(INDIRECT(ADDRESS(ROW(),COLUMN()-6))="","X",IF(INDIRECT(ADDRESS(ROW(),COLUMN()-5))="",0,"OK"))</f>
        <v>X</v>
      </c>
      <c r="AEI79" s="29" t="str">
        <f ca="1">IF(AEJ79="","",SUM(1+MAXA(AEI$1:AEI78)))</f>
        <v/>
      </c>
      <c r="AEJ79" s="8" t="str" cm="1">
        <f t="array" aca="1" ref="AEJ79" ca="1">IF(AEH79=0,INDIRECT(ADDRESS(ROW(),COLUMN()-8)),"")</f>
        <v/>
      </c>
      <c r="AEK79" s="33" t="s">
        <v>1192</v>
      </c>
      <c r="AEL79" s="10" t="str">
        <f t="shared" si="98"/>
        <v>$AEB$79</v>
      </c>
      <c r="AEM79" s="29" t="str">
        <f ca="1">IF(AEN79="","",SUM(1+MAXA(AEM$1:AEM78)))</f>
        <v/>
      </c>
      <c r="AEN79" s="8" t="str" cm="1">
        <f t="array" aca="1" ref="AEN79" ca="1">IF(ISNUMBER(SEARCH(AEN$1,INDEX(INDIRECT(AEO$1),ROW(AEL79),1)))=TRUE,INDIRECT(AEL79),"")</f>
        <v/>
      </c>
      <c r="AEO79" s="13" t="s">
        <v>1192</v>
      </c>
      <c r="AEP79" s="13" t="s">
        <v>1192</v>
      </c>
      <c r="AEQ79" s="13" t="s">
        <v>1192</v>
      </c>
      <c r="AER79" s="13" t="s">
        <v>1192</v>
      </c>
      <c r="AES79" s="13" t="s">
        <v>1192</v>
      </c>
      <c r="AET79" s="13" t="s">
        <v>1192</v>
      </c>
      <c r="AEU79" s="13" t="s">
        <v>1192</v>
      </c>
      <c r="AEV79" s="13" t="s">
        <v>1192</v>
      </c>
    </row>
    <row r="80" spans="2:828" s="4" customFormat="1" ht="24.75" customHeight="1" x14ac:dyDescent="0.2">
      <c r="B80" s="10" t="str">
        <f t="shared" ca="1" si="67"/>
        <v/>
      </c>
      <c r="C80" s="8"/>
      <c r="D80" s="10"/>
      <c r="E80" s="10"/>
      <c r="G80" s="81"/>
      <c r="H80" s="94"/>
      <c r="I80" s="10" t="str" cm="1">
        <f t="array" aca="1" ref="I80" ca="1">IF(INDIRECT(ADDRESS(ROW(),COLUMN()-6))="","X",IF(INDIRECT(ADDRESS(ROW(),COLUMN()-5))="",0,"OK"))</f>
        <v>X</v>
      </c>
      <c r="J80" s="29" t="str">
        <f ca="1">IF(K80="","",SUM(1+MAXA(J$1:J79)))</f>
        <v/>
      </c>
      <c r="K80" s="8" t="str" cm="1">
        <f t="array" aca="1" ref="K80" ca="1">IF(I80=0,INDIRECT(ADDRESS(ROW(),COLUMN()-8)),"")</f>
        <v/>
      </c>
      <c r="L80" s="31"/>
      <c r="M80" s="10" t="str">
        <f t="shared" si="68"/>
        <v>$C$80</v>
      </c>
      <c r="N80" s="29" t="str">
        <f ca="1">IF(O80="","",SUM(1+MAXA(N$1:N79)))</f>
        <v/>
      </c>
      <c r="O80" s="8" t="str" cm="1">
        <f t="array" aca="1" ref="O80" ca="1">IF(ISNUMBER(SEARCH(O$1,INDEX(INDIRECT($P$1),ROW(M80),1)))=TRUE,INDIRECT(M80),"")</f>
        <v/>
      </c>
      <c r="P80" s="13" t="s">
        <v>1192</v>
      </c>
      <c r="Q80" s="13" t="s">
        <v>1192</v>
      </c>
      <c r="R80" s="13"/>
      <c r="S80" s="13"/>
      <c r="T80" s="13"/>
      <c r="U80" s="13"/>
      <c r="V80" s="13"/>
      <c r="W80" s="13"/>
      <c r="X80" s="13"/>
      <c r="Y80" s="13" t="s">
        <v>1192</v>
      </c>
      <c r="Z80" s="13" t="s">
        <v>1192</v>
      </c>
      <c r="AA80" s="10" t="str">
        <f t="shared" ca="1" si="128"/>
        <v/>
      </c>
      <c r="AB80" s="8"/>
      <c r="AC80" s="10"/>
      <c r="AD80" s="10"/>
      <c r="AF80" s="81"/>
      <c r="AG80" s="81"/>
      <c r="AH80" s="10" t="str" cm="1">
        <f t="array" aca="1" ref="AH80" ca="1">IF(INDIRECT(ADDRESS(ROW(),COLUMN()-6))="","X",IF(INDIRECT(ADDRESS(ROW(),COLUMN()-5))="",0,"OK"))</f>
        <v>X</v>
      </c>
      <c r="AI80" s="29" t="str">
        <f ca="1">IF(AJ80="","",SUM(1+MAXA(AI$1:AI79)))</f>
        <v/>
      </c>
      <c r="AJ80" s="8" t="str" cm="1">
        <f t="array" aca="1" ref="AJ80" ca="1">IF(AH80=0,INDIRECT(ADDRESS(ROW(),COLUMN()-8)),"")</f>
        <v/>
      </c>
      <c r="AK80" s="31"/>
      <c r="AL80" s="10" t="str">
        <f t="shared" si="69"/>
        <v>$AB$80</v>
      </c>
      <c r="AM80" s="29" t="str">
        <f ca="1">IF(AN80="","",SUM(1+MAXA(AM$1:AM79)))</f>
        <v/>
      </c>
      <c r="AN80" s="8" t="str" cm="1">
        <f t="array" aca="1" ref="AN80" ca="1">IF(ISNUMBER(SEARCH(AN$1,INDEX(INDIRECT($AO$1),ROW(AL80),1)))=TRUE,INDIRECT(AL80),"")</f>
        <v/>
      </c>
      <c r="AO80" s="13" t="s">
        <v>1192</v>
      </c>
      <c r="AP80" s="13" t="s">
        <v>1192</v>
      </c>
      <c r="AQ80" s="13" t="s">
        <v>1192</v>
      </c>
      <c r="AR80" s="13"/>
      <c r="AS80" s="13"/>
      <c r="AT80" s="13"/>
      <c r="AU80" s="13"/>
      <c r="AV80" s="13"/>
      <c r="AW80" s="13"/>
      <c r="AX80" s="13" t="s">
        <v>1192</v>
      </c>
      <c r="AY80" s="13" t="s">
        <v>1192</v>
      </c>
      <c r="AZ80" s="13" t="s">
        <v>1192</v>
      </c>
      <c r="BA80" s="10" t="str">
        <f t="shared" ca="1" si="99"/>
        <v/>
      </c>
      <c r="BB80" s="8" t="s">
        <v>3499</v>
      </c>
      <c r="BC80" s="3" t="s">
        <v>3150</v>
      </c>
      <c r="BD80" s="3" t="s">
        <v>3151</v>
      </c>
      <c r="BE80" s="27" t="str" cm="1">
        <f t="array" aca="1" ref="BE80" ca="1">CONCATENATE($A$37,INDIRECT(ADDRESS(ROW(),COLUMN()-2)),"%20",INDIRECT(ADDRESS(ROW(),COLUMN()-1)),$A$39,INDIRECT(ADDRESS(ROW(),COLUMN()-2)),"%20",INDIRECT(ADDRESS(ROW(),COLUMN()-1)))</f>
        <v>https://maps.yandex.ru/?ll=38.686956%2035.463352&amp;z=16&amp;text=38.686956%2035.463352</v>
      </c>
      <c r="BF80" s="87" t="str" cm="1">
        <f t="array" aca="1" ref="BF80" ca="1">CONCATENATE($A$40,INDIRECT(ADDRESS(ROW(),COLUMN()-3)),"%2C",INDIRECT(ADDRESS(ROW(),COLUMN()-2)))</f>
        <v>https://maps.google.com/maps?q=38.686956%2C35.463352</v>
      </c>
      <c r="BG80" s="92" t="s">
        <v>3229</v>
      </c>
      <c r="BH80" s="10" t="str" cm="1">
        <f t="array" aca="1" ref="BH80" ca="1">IF(INDIRECT(ADDRESS(ROW(),COLUMN()-6))="","X",IF(INDIRECT(ADDRESS(ROW(),COLUMN()-5))="",0,"OK"))</f>
        <v>OK</v>
      </c>
      <c r="BI80" s="29" t="str">
        <f ca="1">IF(BJ80="","",SUM(1+MAXA(BI$1:BI79)))</f>
        <v/>
      </c>
      <c r="BJ80" s="8" t="str" cm="1">
        <f t="array" aca="1" ref="BJ80" ca="1">IF(BH80=0,INDIRECT(ADDRESS(ROW(),COLUMN()-8)),"")</f>
        <v/>
      </c>
      <c r="BK80" s="31"/>
      <c r="BL80" s="10" t="str">
        <f t="shared" si="70"/>
        <v>$BB$80</v>
      </c>
      <c r="BM80" s="29" t="str">
        <f ca="1">IF(BN80="","",SUM(1+MAXA(BM$1:BM79)))</f>
        <v/>
      </c>
      <c r="BN80" s="8" t="str" cm="1">
        <f t="array" aca="1" ref="BN80" ca="1">IF(ISNUMBER(SEARCH(BN$1,INDEX(INDIRECT(BO$1),ROW(BL80),1)))=TRUE,INDIRECT(BL80),"")</f>
        <v/>
      </c>
      <c r="BO80" s="13" t="s">
        <v>1192</v>
      </c>
      <c r="BP80" s="13" t="s">
        <v>1192</v>
      </c>
      <c r="BQ80" s="13" t="s">
        <v>1192</v>
      </c>
      <c r="BR80" s="13"/>
      <c r="BS80" s="13"/>
      <c r="BT80" s="13"/>
      <c r="BU80" s="13"/>
      <c r="BV80" s="13"/>
      <c r="BW80" s="13" t="s">
        <v>1192</v>
      </c>
      <c r="BX80" s="13" t="s">
        <v>1192</v>
      </c>
      <c r="BY80" s="13"/>
      <c r="BZ80" s="13"/>
      <c r="CA80" s="10" t="str">
        <f t="shared" ca="1" si="100"/>
        <v/>
      </c>
      <c r="CB80" s="22" t="s">
        <v>3015</v>
      </c>
      <c r="CC80" s="6" t="s">
        <v>3155</v>
      </c>
      <c r="CD80" s="6" t="s">
        <v>3154</v>
      </c>
      <c r="CE80" s="27" t="str" cm="1">
        <f t="array" aca="1" ref="CE80" ca="1">CONCATENATE($A$37,INDIRECT(ADDRESS(ROW(),COLUMN()-2)),"%20",INDIRECT(ADDRESS(ROW(),COLUMN()-1)),$A$39,INDIRECT(ADDRESS(ROW(),COLUMN()-2)),"%20",INDIRECT(ADDRESS(ROW(),COLUMN()-1)))</f>
        <v>https://maps.yandex.ru/?ll=38.737937%2035.601876&amp;z=16&amp;text=38.737937%2035.601876</v>
      </c>
      <c r="CF80" s="87" t="str" cm="1">
        <f t="array" aca="1" ref="CF80" ca="1">CONCATENATE($A$40,INDIRECT(ADDRESS(ROW(),COLUMN()-3)),"%2C",INDIRECT(ADDRESS(ROW(),COLUMN()-2)))</f>
        <v>https://maps.google.com/maps?q=38.737937%2C35.601876</v>
      </c>
      <c r="CG80" s="92" t="s">
        <v>3231</v>
      </c>
      <c r="CH80" s="10" t="str" cm="1">
        <f t="array" aca="1" ref="CH80" ca="1">IF(INDIRECT(ADDRESS(ROW(),COLUMN()-6))="","X",IF(INDIRECT(ADDRESS(ROW(),COLUMN()-5))="",0,"OK"))</f>
        <v>OK</v>
      </c>
      <c r="CI80" s="29" t="str">
        <f ca="1">IF(CJ80="","",SUM(1+MAXA(CI$1:CI79)))</f>
        <v/>
      </c>
      <c r="CJ80" s="8" t="str" cm="1">
        <f t="array" aca="1" ref="CJ80" ca="1">IF(CH80=0,INDIRECT(ADDRESS(ROW(),COLUMN()-8)),"")</f>
        <v/>
      </c>
      <c r="CK80" s="31"/>
      <c r="CL80" s="10" t="str">
        <f t="shared" si="71"/>
        <v>$CB$80</v>
      </c>
      <c r="CM80" s="29" t="str">
        <f ca="1">IF(CN80="","",SUM(1+MAXA(CM$1:CM79)))</f>
        <v/>
      </c>
      <c r="CN80" s="8" t="str" cm="1">
        <f t="array" aca="1" ref="CN80" ca="1">IF(ISNUMBER(SEARCH(CN$1,INDEX(INDIRECT(CO$1),ROW(CL80),1)))=TRUE,INDIRECT(CL80),"")</f>
        <v/>
      </c>
      <c r="CO80" s="13" t="s">
        <v>1192</v>
      </c>
      <c r="CP80" s="13"/>
      <c r="CQ80" s="13"/>
      <c r="CR80" s="13"/>
      <c r="CS80" s="13"/>
      <c r="CT80" s="13"/>
      <c r="CU80" s="13"/>
      <c r="CV80" s="13"/>
      <c r="CW80" s="13"/>
      <c r="CX80" s="13"/>
      <c r="CY80" s="13"/>
      <c r="CZ80" s="13" t="s">
        <v>1192</v>
      </c>
      <c r="DA80" s="10" t="str">
        <f t="shared" ca="1" si="65"/>
        <v/>
      </c>
      <c r="DB80" s="5"/>
      <c r="DC80" s="6"/>
      <c r="DD80" s="6"/>
      <c r="DE80" s="7"/>
      <c r="DF80" s="83"/>
      <c r="DG80" s="96"/>
      <c r="DH80" s="10" t="str" cm="1">
        <f t="array" aca="1" ref="DH80" ca="1">IF(INDIRECT(ADDRESS(ROW(),COLUMN()-6))="","X",IF(INDIRECT(ADDRESS(ROW(),COLUMN()-5))="",0,"OK"))</f>
        <v>X</v>
      </c>
      <c r="DI80" s="29" t="str">
        <f ca="1">IF(DJ80="","",SUM(1+MAXA(DI$1:DI79)))</f>
        <v/>
      </c>
      <c r="DJ80" s="8" t="str" cm="1">
        <f t="array" aca="1" ref="DJ80" ca="1">IF(DH80=0,INDIRECT(ADDRESS(ROW(),COLUMN()-8)),"")</f>
        <v/>
      </c>
      <c r="DK80" s="31"/>
      <c r="DL80" s="10" t="str">
        <f t="shared" si="66"/>
        <v>$DB$80</v>
      </c>
      <c r="DM80" s="29" t="str">
        <f ca="1">IF(DN80="","",SUM(1+MAXA(DM$1:DM79)))</f>
        <v/>
      </c>
      <c r="DN80" s="8" t="str" cm="1">
        <f t="array" aca="1" ref="DN80" ca="1">IF(ISNUMBER(SEARCH(DN$1,INDEX(INDIRECT(DO$1),ROW(DL80),1)))=TRUE,INDIRECT(DL80),"")</f>
        <v/>
      </c>
      <c r="DO80" s="13" t="s">
        <v>1192</v>
      </c>
      <c r="DP80" s="13"/>
      <c r="DQ80" s="13"/>
      <c r="DR80" s="13"/>
      <c r="DS80" s="13"/>
      <c r="DT80" s="13"/>
      <c r="DU80" s="13"/>
      <c r="DV80" s="13"/>
      <c r="DW80" s="13"/>
      <c r="DX80" s="13"/>
      <c r="DY80" s="13"/>
      <c r="DZ80" s="13" t="s">
        <v>1192</v>
      </c>
      <c r="EA80" s="10" t="str">
        <f t="shared" ca="1" si="101"/>
        <v/>
      </c>
      <c r="EB80" s="22"/>
      <c r="EC80" s="14"/>
      <c r="ED80" s="14"/>
      <c r="EE80" s="15"/>
      <c r="EF80" s="15"/>
      <c r="EG80" s="92"/>
      <c r="EH80" s="10" t="str" cm="1">
        <f t="array" aca="1" ref="EH80" ca="1">IF(INDIRECT(ADDRESS(ROW(),COLUMN()-6))="","X",IF(INDIRECT(ADDRESS(ROW(),COLUMN()-5))="",0,"OK"))</f>
        <v>X</v>
      </c>
      <c r="EI80" s="29" t="str">
        <f ca="1">IF(EJ80="","",SUM(1+MAXA(EI$1:EI79)))</f>
        <v/>
      </c>
      <c r="EJ80" s="8" t="str" cm="1">
        <f t="array" aca="1" ref="EJ80" ca="1">IF(EH80=0,INDIRECT(ADDRESS(ROW(),COLUMN()-8)),"")</f>
        <v/>
      </c>
      <c r="EK80" s="31"/>
      <c r="EL80" s="10" t="str">
        <f t="shared" si="72"/>
        <v>$EB$80</v>
      </c>
      <c r="EM80" s="29" t="str">
        <f ca="1">IF(EN80="","",SUM(1+MAXA(EM$1:EM79)))</f>
        <v/>
      </c>
      <c r="EN80" s="8" t="str" cm="1">
        <f t="array" aca="1" ref="EN80" ca="1">IF(ISNUMBER(SEARCH(EN$1,INDEX(INDIRECT(EO$1),ROW(EL80),1)))=TRUE,INDIRECT(EL80),"")</f>
        <v/>
      </c>
      <c r="EO80" s="13" t="s">
        <v>1192</v>
      </c>
      <c r="EP80" s="13"/>
      <c r="EQ80" s="13"/>
      <c r="ER80" s="13"/>
      <c r="ES80" s="13"/>
      <c r="ET80" s="13"/>
      <c r="EU80" s="13"/>
      <c r="EV80" s="13"/>
      <c r="EW80" s="13"/>
      <c r="EX80" s="13"/>
      <c r="EY80" s="13"/>
      <c r="EZ80" s="13"/>
      <c r="FA80" s="10" t="str">
        <f t="shared" ca="1" si="102"/>
        <v/>
      </c>
      <c r="FB80" s="22" t="s">
        <v>4017</v>
      </c>
      <c r="FC80" s="6" t="s">
        <v>4018</v>
      </c>
      <c r="FD80" s="6" t="s">
        <v>4019</v>
      </c>
      <c r="FE80" s="27" t="str" cm="1">
        <f t="array" aca="1" ref="FE80" ca="1">CONCATENATE($A$37,INDIRECT(ADDRESS(ROW(),COLUMN()-2)),"%20",INDIRECT(ADDRESS(ROW(),COLUMN()-1)),$A$39,INDIRECT(ADDRESS(ROW(),COLUMN()-2)),"%20",INDIRECT(ADDRESS(ROW(),COLUMN()-1)))</f>
        <v>https://maps.yandex.ru/?ll=38.757163%2035.591336&amp;z=16&amp;text=38.757163%2035.591336</v>
      </c>
      <c r="FF80" s="87" t="str" cm="1">
        <f t="array" aca="1" ref="FF80" ca="1">CONCATENATE($A$40,INDIRECT(ADDRESS(ROW(),COLUMN()-3)),"%2C",INDIRECT(ADDRESS(ROW(),COLUMN()-2)))</f>
        <v>https://maps.google.com/maps?q=38.757163%2C35.591336</v>
      </c>
      <c r="FG80" s="92" t="s">
        <v>3229</v>
      </c>
      <c r="FH80" s="10" t="str" cm="1">
        <f t="array" aca="1" ref="FH80" ca="1">IF(INDIRECT(ADDRESS(ROW(),COLUMN()-6))="","X",IF(INDIRECT(ADDRESS(ROW(),COLUMN()-5))="",0,"OK"))</f>
        <v>OK</v>
      </c>
      <c r="FI80" s="29" t="str">
        <f ca="1">IF(FJ80="","",SUM(1+MAXA(FI$1:FI79)))</f>
        <v/>
      </c>
      <c r="FJ80" s="8" t="str" cm="1">
        <f t="array" aca="1" ref="FJ80" ca="1">IF(FH80=0,INDIRECT(ADDRESS(ROW(),COLUMN()-8)),"")</f>
        <v/>
      </c>
      <c r="FK80" s="31"/>
      <c r="FL80" s="10" t="str">
        <f t="shared" si="73"/>
        <v>$FB$80</v>
      </c>
      <c r="FM80" s="29" t="str">
        <f ca="1">IF(FN80="","",SUM(1+MAXA(FM$1:FM79)))</f>
        <v/>
      </c>
      <c r="FN80" s="8" t="str" cm="1">
        <f t="array" aca="1" ref="FN80" ca="1">IF(ISNUMBER(SEARCH(FN$1,INDEX(INDIRECT(FO$1),ROW(FL80),1)))=TRUE,INDIRECT(FL80),"")</f>
        <v/>
      </c>
      <c r="FO80" s="13" t="s">
        <v>1192</v>
      </c>
      <c r="FP80" s="13" t="s">
        <v>1192</v>
      </c>
      <c r="FQ80" s="13" t="s">
        <v>1192</v>
      </c>
      <c r="FR80" s="13" t="s">
        <v>1192</v>
      </c>
      <c r="FS80" s="13" t="s">
        <v>1192</v>
      </c>
      <c r="FT80" s="13"/>
      <c r="FU80" s="13"/>
      <c r="FV80" s="13"/>
      <c r="FW80" s="13"/>
      <c r="FX80" s="13"/>
      <c r="FY80" s="13"/>
      <c r="FZ80" s="13"/>
      <c r="GA80" s="10" t="str">
        <f t="shared" ca="1" si="103"/>
        <v/>
      </c>
      <c r="GB80" s="22"/>
      <c r="GC80" s="6"/>
      <c r="GD80" s="6"/>
      <c r="GE80" s="24"/>
      <c r="GF80" s="88"/>
      <c r="GG80" s="115"/>
      <c r="GH80" s="10" t="str" cm="1">
        <f t="array" aca="1" ref="GH80" ca="1">IF(INDIRECT(ADDRESS(ROW(),COLUMN()-6))="","X",IF(INDIRECT(ADDRESS(ROW(),COLUMN()-5))="",0,"OK"))</f>
        <v>X</v>
      </c>
      <c r="GI80" s="29" t="str">
        <f ca="1">IF(GJ80="","",SUM(1+MAXA(GI$1:GI79)))</f>
        <v/>
      </c>
      <c r="GJ80" s="8" t="str" cm="1">
        <f t="array" aca="1" ref="GJ80" ca="1">IF(GH80=0,INDIRECT(ADDRESS(ROW(),COLUMN()-8)),"")</f>
        <v/>
      </c>
      <c r="GK80" s="31"/>
      <c r="GL80" s="10" t="str">
        <f t="shared" si="74"/>
        <v>$GB$80</v>
      </c>
      <c r="GM80" s="29" t="str">
        <f ca="1">IF(GN80="","",SUM(1+MAXA(GM$1:GM79)))</f>
        <v/>
      </c>
      <c r="GN80" s="8" t="str" cm="1">
        <f t="array" aca="1" ref="GN80" ca="1">IF(ISNUMBER(SEARCH(GN$1,INDEX(INDIRECT(GO$1),ROW(GL80),1)))=TRUE,INDIRECT(GL80),"")</f>
        <v/>
      </c>
      <c r="GO80" s="13" t="s">
        <v>1192</v>
      </c>
      <c r="GP80" s="13" t="s">
        <v>1192</v>
      </c>
      <c r="GQ80" s="13" t="s">
        <v>1192</v>
      </c>
      <c r="GR80" s="13" t="s">
        <v>1192</v>
      </c>
      <c r="GS80" s="13" t="s">
        <v>1192</v>
      </c>
      <c r="GT80" s="13"/>
      <c r="GU80" s="13"/>
      <c r="GV80" s="13"/>
      <c r="GW80" s="13"/>
      <c r="GX80" s="13"/>
      <c r="GY80" s="13"/>
      <c r="GZ80" s="13"/>
      <c r="HA80" s="10" t="str">
        <f t="shared" ca="1" si="104"/>
        <v/>
      </c>
      <c r="HB80" s="22"/>
      <c r="HC80" s="14"/>
      <c r="HD80" s="14"/>
      <c r="HE80" s="23"/>
      <c r="HF80" s="23"/>
      <c r="HG80" s="79"/>
      <c r="HH80" s="10" t="str" cm="1">
        <f t="array" aca="1" ref="HH80" ca="1">IF(INDIRECT(ADDRESS(ROW(),COLUMN()-6))="","X",IF(INDIRECT(ADDRESS(ROW(),COLUMN()-5))="",0,"OK"))</f>
        <v>X</v>
      </c>
      <c r="HI80" s="29" t="str">
        <f ca="1">IF(HJ80="","",SUM(1+MAXA(HI$1:HI79)))</f>
        <v/>
      </c>
      <c r="HJ80" s="8" t="str" cm="1">
        <f t="array" aca="1" ref="HJ80" ca="1">IF(HH80=0,INDIRECT(ADDRESS(ROW(),COLUMN()-8)),"")</f>
        <v/>
      </c>
      <c r="HK80" s="31"/>
      <c r="HL80" s="10" t="str">
        <f t="shared" si="75"/>
        <v>$HB$80</v>
      </c>
      <c r="HM80" s="29" t="str">
        <f ca="1">IF(HN80="","",SUM(1+MAXA(HM$1:HM79)))</f>
        <v/>
      </c>
      <c r="HN80" s="8" t="str" cm="1">
        <f t="array" aca="1" ref="HN80" ca="1">IF(ISNUMBER(SEARCH(HN$1,INDEX(INDIRECT(HO$1),ROW(HL80),1)))=TRUE,INDIRECT(HL80),"")</f>
        <v/>
      </c>
      <c r="HO80" s="13" t="s">
        <v>1192</v>
      </c>
      <c r="HP80" s="13" t="s">
        <v>1192</v>
      </c>
      <c r="HQ80" s="13" t="s">
        <v>1192</v>
      </c>
      <c r="HR80" s="13"/>
      <c r="HS80" s="13"/>
      <c r="HT80" s="13"/>
      <c r="HU80" s="13"/>
      <c r="HV80" s="13"/>
      <c r="HW80" s="13"/>
      <c r="HX80" s="13"/>
      <c r="HY80" s="13" t="s">
        <v>1192</v>
      </c>
      <c r="HZ80" s="13" t="s">
        <v>1192</v>
      </c>
      <c r="IA80" s="10" t="str">
        <f t="shared" ca="1" si="105"/>
        <v/>
      </c>
      <c r="IB80" s="16"/>
      <c r="IC80" s="17" t="s">
        <v>981</v>
      </c>
      <c r="ID80" s="18"/>
      <c r="IE80" s="25"/>
      <c r="IF80" s="25"/>
      <c r="IG80" s="79" t="s">
        <v>3229</v>
      </c>
      <c r="IH80" s="10" t="str" cm="1">
        <f t="array" aca="1" ref="IH80" ca="1">IF(INDIRECT(ADDRESS(ROW(),COLUMN()-6))="","X",IF(INDIRECT(ADDRESS(ROW(),COLUMN()-5))="",0,"OK"))</f>
        <v>X</v>
      </c>
      <c r="II80" s="29" t="str">
        <f ca="1">IF(IJ80="","",SUM(1+MAXA(II$1:II79)))</f>
        <v/>
      </c>
      <c r="IJ80" s="8" t="str" cm="1">
        <f t="array" aca="1" ref="IJ80" ca="1">IF(IH80=0,INDIRECT(ADDRESS(ROW(),COLUMN()-8)),"")</f>
        <v/>
      </c>
      <c r="IK80" s="31"/>
      <c r="IL80" s="10" t="str">
        <f t="shared" si="76"/>
        <v>$IB$80</v>
      </c>
      <c r="IM80" s="29" t="str">
        <f ca="1">IF(IN80="","",SUM(1+MAXA(IM$1:IM79)))</f>
        <v/>
      </c>
      <c r="IN80" s="8" t="str" cm="1">
        <f t="array" aca="1" ref="IN80" ca="1">IF(ISNUMBER(SEARCH(IN$1,INDEX(INDIRECT(IO$1),ROW(IL80),1)))=TRUE,INDIRECT(IL80),"")</f>
        <v/>
      </c>
      <c r="IO80" s="13" t="s">
        <v>1192</v>
      </c>
      <c r="IP80" s="13" t="s">
        <v>1192</v>
      </c>
      <c r="IQ80" s="13" t="s">
        <v>1192</v>
      </c>
      <c r="IR80" s="13"/>
      <c r="IS80" s="13"/>
      <c r="IT80" s="13"/>
      <c r="IU80" s="13"/>
      <c r="IV80" s="13"/>
      <c r="IW80" s="13"/>
      <c r="IX80" s="13" t="s">
        <v>1192</v>
      </c>
      <c r="IY80" s="13" t="s">
        <v>1192</v>
      </c>
      <c r="IZ80" s="13" t="s">
        <v>1192</v>
      </c>
      <c r="JA80" s="10" t="str">
        <f t="shared" ca="1" si="106"/>
        <v/>
      </c>
      <c r="JB80" s="22"/>
      <c r="JC80" s="15"/>
      <c r="JD80" s="14"/>
      <c r="JE80" s="23"/>
      <c r="JF80" s="23"/>
      <c r="JG80" s="101"/>
      <c r="JH80" s="10" t="str" cm="1">
        <f t="array" aca="1" ref="JH80" ca="1">IF(INDIRECT(ADDRESS(ROW(),COLUMN()-6))="","X",IF(INDIRECT(ADDRESS(ROW(),COLUMN()-5))="",0,"OK"))</f>
        <v>X</v>
      </c>
      <c r="JI80" s="29" t="str">
        <f ca="1">IF(JJ80="","",SUM(1+MAXA(JI$1:JI79)))</f>
        <v/>
      </c>
      <c r="JJ80" s="8" t="str" cm="1">
        <f t="array" aca="1" ref="JJ80" ca="1">IF(JH80=0,INDIRECT(ADDRESS(ROW(),COLUMN()-8)),"")</f>
        <v/>
      </c>
      <c r="JK80" s="31"/>
      <c r="JL80" s="10" t="str">
        <f t="shared" si="77"/>
        <v>$JB$80</v>
      </c>
      <c r="JM80" s="29" t="str">
        <f ca="1">IF(JN80="","",SUM(1+MAXA(JM$1:JM79)))</f>
        <v/>
      </c>
      <c r="JN80" s="8" t="str" cm="1">
        <f t="array" aca="1" ref="JN80" ca="1">IF(ISNUMBER(SEARCH(JN$1,INDEX(INDIRECT(JO$1),ROW(JL80),1)))=TRUE,INDIRECT(JL80),"")</f>
        <v/>
      </c>
      <c r="JO80" s="13" t="s">
        <v>1192</v>
      </c>
      <c r="JP80" s="13" t="s">
        <v>1192</v>
      </c>
      <c r="JQ80" s="13" t="s">
        <v>1192</v>
      </c>
      <c r="JR80" s="13"/>
      <c r="JS80" s="13"/>
      <c r="JT80" s="13"/>
      <c r="JU80" s="13"/>
      <c r="JV80" s="13"/>
      <c r="JW80" s="13"/>
      <c r="JX80" s="13" t="s">
        <v>1192</v>
      </c>
      <c r="JY80" s="13" t="s">
        <v>1192</v>
      </c>
      <c r="JZ80" s="13" t="s">
        <v>1192</v>
      </c>
      <c r="KA80" s="10" t="str">
        <f t="shared" ca="1" si="107"/>
        <v/>
      </c>
      <c r="KB80" s="22" t="s">
        <v>996</v>
      </c>
      <c r="KC80" s="14" t="s">
        <v>997</v>
      </c>
      <c r="KD80" s="14" t="s">
        <v>998</v>
      </c>
      <c r="KE80" s="27" t="str" cm="1">
        <f t="array" aca="1" ref="KE80" ca="1">CONCATENATE($A$37,INDIRECT(ADDRESS(ROW(),COLUMN()-2)),"%20",INDIRECT(ADDRESS(ROW(),COLUMN()-1)),$A$39,INDIRECT(ADDRESS(ROW(),COLUMN()-2)),"%20",INDIRECT(ADDRESS(ROW(),COLUMN()-1)))</f>
        <v>https://maps.yandex.ru/?ll=38.707490%2035.701705&amp;z=16&amp;text=38.707490%2035.701705</v>
      </c>
      <c r="KF80" s="87" t="str" cm="1">
        <f t="array" aca="1" ref="KF80" ca="1">CONCATENATE($A$40,INDIRECT(ADDRESS(ROW(),COLUMN()-3)),"%2C",INDIRECT(ADDRESS(ROW(),COLUMN()-2)))</f>
        <v>https://maps.google.com/maps?q=38.707490%2C35.701705</v>
      </c>
      <c r="KG80" s="79" t="s">
        <v>3664</v>
      </c>
      <c r="KH80" s="10" t="str" cm="1">
        <f t="array" aca="1" ref="KH80" ca="1">IF(INDIRECT(ADDRESS(ROW(),COLUMN()-6))="","X",IF(INDIRECT(ADDRESS(ROW(),COLUMN()-5))="",0,"OK"))</f>
        <v>OK</v>
      </c>
      <c r="KI80" s="29" t="str">
        <f ca="1">IF(KJ80="","",SUM(1+MAXA(KI$1:KI79)))</f>
        <v/>
      </c>
      <c r="KJ80" s="8" t="str" cm="1">
        <f t="array" aca="1" ref="KJ80" ca="1">IF(KH80=0,INDIRECT(ADDRESS(ROW(),COLUMN()-8)),"")</f>
        <v/>
      </c>
      <c r="KK80" s="31"/>
      <c r="KL80" s="10" t="str">
        <f t="shared" si="78"/>
        <v>$KB$80</v>
      </c>
      <c r="KM80" s="29" t="str">
        <f ca="1">IF(KN80="","",SUM(1+MAXA(KM$1:KM79)))</f>
        <v/>
      </c>
      <c r="KN80" s="8" t="str" cm="1">
        <f t="array" aca="1" ref="KN80" ca="1">IF(ISNUMBER(SEARCH(KN$1,INDEX(INDIRECT(KO$1),ROW(KL80),1)))=TRUE,INDIRECT(KL80),"")</f>
        <v/>
      </c>
      <c r="KO80" s="13" t="s">
        <v>1192</v>
      </c>
      <c r="KP80" s="13" t="s">
        <v>1192</v>
      </c>
      <c r="KQ80" s="13" t="s">
        <v>1192</v>
      </c>
      <c r="KR80" s="13"/>
      <c r="KS80" s="13"/>
      <c r="KT80" s="13"/>
      <c r="KU80" s="13"/>
      <c r="KV80" s="13"/>
      <c r="KW80" s="13"/>
      <c r="KX80" s="13"/>
      <c r="KY80" s="13" t="s">
        <v>1192</v>
      </c>
      <c r="KZ80" s="13" t="s">
        <v>1192</v>
      </c>
      <c r="LA80" s="10" t="str">
        <f t="shared" ca="1" si="108"/>
        <v/>
      </c>
      <c r="LB80" s="8"/>
      <c r="LC80" s="10"/>
      <c r="LD80" s="10"/>
      <c r="LG80" s="79"/>
      <c r="LH80" s="10" t="str" cm="1">
        <f t="array" aca="1" ref="LH80" ca="1">IF(INDIRECT(ADDRESS(ROW(),COLUMN()-6))="","X",IF(INDIRECT(ADDRESS(ROW(),COLUMN()-5))="",0,"OK"))</f>
        <v>X</v>
      </c>
      <c r="LI80" s="29" t="str">
        <f ca="1">IF(LJ80="","",SUM(1+MAXA(LI$1:LI79)))</f>
        <v/>
      </c>
      <c r="LJ80" s="8" t="str" cm="1">
        <f t="array" aca="1" ref="LJ80" ca="1">IF(LH80=0,INDIRECT(ADDRESS(ROW(),COLUMN()-8)),"")</f>
        <v/>
      </c>
      <c r="LK80" s="31"/>
      <c r="LL80" s="10" t="str">
        <f t="shared" si="79"/>
        <v>$LB$80</v>
      </c>
      <c r="LM80" s="29" t="str">
        <f ca="1">IF(LN80="","",SUM(1+MAXA(LM$1:LM79)))</f>
        <v/>
      </c>
      <c r="LN80" s="8" t="str" cm="1">
        <f t="array" aca="1" ref="LN80" ca="1">IF(ISNUMBER(SEARCH(LN$1,INDEX(INDIRECT(LO$1),ROW(LL80),1)))=TRUE,INDIRECT(LL80),"")</f>
        <v/>
      </c>
      <c r="LO80" s="13" t="s">
        <v>1192</v>
      </c>
      <c r="LP80" s="13" t="s">
        <v>1192</v>
      </c>
      <c r="LQ80" s="13" t="s">
        <v>1192</v>
      </c>
      <c r="LR80" s="13" t="s">
        <v>1192</v>
      </c>
      <c r="LS80" s="13"/>
      <c r="LT80" s="13"/>
      <c r="LU80" s="13"/>
      <c r="LV80" s="13"/>
      <c r="LW80" s="13"/>
      <c r="LX80" s="13"/>
      <c r="LY80" s="13" t="s">
        <v>1192</v>
      </c>
      <c r="LZ80" s="13" t="s">
        <v>1192</v>
      </c>
      <c r="MA80" s="10" t="str">
        <f t="shared" ca="1" si="109"/>
        <v/>
      </c>
      <c r="MB80" s="8" t="s">
        <v>975</v>
      </c>
      <c r="MC80" s="10" t="s">
        <v>976</v>
      </c>
      <c r="MD80" s="10" t="s">
        <v>977</v>
      </c>
      <c r="ME80" s="27" t="str" cm="1">
        <f t="array" aca="1" ref="ME80" ca="1">CONCATENATE($A$37,INDIRECT(ADDRESS(ROW(),COLUMN()-2)),"%20",INDIRECT(ADDRESS(ROW(),COLUMN()-1)),$A$39,INDIRECT(ADDRESS(ROW(),COLUMN()-2)),"%20",INDIRECT(ADDRESS(ROW(),COLUMN()-1)))</f>
        <v>https://maps.yandex.ru/?ll=38.820763%2036.076400&amp;z=16&amp;text=38.820763%2036.076400</v>
      </c>
      <c r="MF80" s="87" t="str" cm="1">
        <f t="array" aca="1" ref="MF80" ca="1">CONCATENATE($A$40,INDIRECT(ADDRESS(ROW(),COLUMN()-3)),"%2C",INDIRECT(ADDRESS(ROW(),COLUMN()-2)))</f>
        <v>https://maps.google.com/maps?q=38.820763%2C36.076400</v>
      </c>
      <c r="MG80" s="79" t="s">
        <v>3229</v>
      </c>
      <c r="MH80" s="10" t="str" cm="1">
        <f t="array" aca="1" ref="MH80" ca="1">IF(INDIRECT(ADDRESS(ROW(),COLUMN()-6))="","X",IF(INDIRECT(ADDRESS(ROW(),COLUMN()-5))="",0,"OK"))</f>
        <v>OK</v>
      </c>
      <c r="MI80" s="29" t="str">
        <f ca="1">IF(MJ80="","",SUM(1+MAXA(MI$1:MI79)))</f>
        <v/>
      </c>
      <c r="MJ80" s="8" t="str" cm="1">
        <f t="array" aca="1" ref="MJ80" ca="1">IF(MH80=0,INDIRECT(ADDRESS(ROW(),COLUMN()-8)),"")</f>
        <v/>
      </c>
      <c r="MK80" s="31"/>
      <c r="ML80" s="10" t="str">
        <f t="shared" si="80"/>
        <v>$MB$80</v>
      </c>
      <c r="MM80" s="29" t="str">
        <f ca="1">IF(MN80="","",SUM(1+MAXA(MM$1:MM79)))</f>
        <v/>
      </c>
      <c r="MN80" s="8" t="str" cm="1">
        <f t="array" aca="1" ref="MN80" ca="1">IF(ISNUMBER(SEARCH(MN$1,INDEX(INDIRECT(MO$1),ROW(ML80),1)))=TRUE,INDIRECT(ML80),"")</f>
        <v/>
      </c>
      <c r="MO80" s="13" t="s">
        <v>1192</v>
      </c>
      <c r="MP80" s="13" t="s">
        <v>1192</v>
      </c>
      <c r="MQ80" s="13" t="s">
        <v>1192</v>
      </c>
      <c r="MR80" s="13"/>
      <c r="MS80" s="13"/>
      <c r="MT80" s="13"/>
      <c r="MU80" s="13"/>
      <c r="MV80" s="13"/>
      <c r="MW80" s="13" t="s">
        <v>1192</v>
      </c>
      <c r="MX80" s="13"/>
      <c r="MY80" s="13" t="s">
        <v>1192</v>
      </c>
      <c r="MZ80" s="13" t="s">
        <v>1192</v>
      </c>
      <c r="NA80" s="10" t="str">
        <f t="shared" ca="1" si="110"/>
        <v/>
      </c>
      <c r="NB80" s="5"/>
      <c r="NC80" s="6"/>
      <c r="ND80" s="6"/>
      <c r="NE80" s="7"/>
      <c r="NF80" s="7"/>
      <c r="NG80" s="83"/>
      <c r="NH80" s="10" t="str" cm="1">
        <f t="array" aca="1" ref="NH80" ca="1">IF(INDIRECT(ADDRESS(ROW(),COLUMN()-6))="","X",IF(INDIRECT(ADDRESS(ROW(),COLUMN()-5))="",0,"OK"))</f>
        <v>X</v>
      </c>
      <c r="NI80" s="29" t="str">
        <f ca="1">IF(NJ80="","",SUM(1+MAXA(NI$1:NI79)))</f>
        <v/>
      </c>
      <c r="NJ80" s="8" t="str" cm="1">
        <f t="array" aca="1" ref="NJ80" ca="1">IF(NH80=0,INDIRECT(ADDRESS(ROW(),COLUMN()-8)),"")</f>
        <v/>
      </c>
      <c r="NK80" s="31"/>
      <c r="NL80" s="10" t="str">
        <f t="shared" si="81"/>
        <v>$NB$80</v>
      </c>
      <c r="NM80" s="29" t="str">
        <f ca="1">IF(NN80="","",SUM(1+MAXA(NM$1:NM79)))</f>
        <v/>
      </c>
      <c r="NN80" s="8" t="str" cm="1">
        <f t="array" aca="1" ref="NN80" ca="1">IF(ISNUMBER(SEARCH(NN$1,INDEX(INDIRECT(NO$1),ROW(NL80),1)))=TRUE,INDIRECT(NL80),"")</f>
        <v/>
      </c>
      <c r="NO80" s="13" t="s">
        <v>1192</v>
      </c>
      <c r="NP80" s="13" t="s">
        <v>1192</v>
      </c>
      <c r="NQ80" s="13" t="s">
        <v>1192</v>
      </c>
      <c r="NR80" s="13"/>
      <c r="NS80" s="13"/>
      <c r="NT80" s="13"/>
      <c r="NU80" s="13"/>
      <c r="NV80" s="13"/>
      <c r="NW80" s="13"/>
      <c r="NX80" s="13" t="s">
        <v>1192</v>
      </c>
      <c r="NY80" s="13" t="s">
        <v>1192</v>
      </c>
      <c r="NZ80" s="13"/>
      <c r="OA80" s="10" t="str">
        <f t="shared" ca="1" si="111"/>
        <v/>
      </c>
      <c r="OB80" s="16"/>
      <c r="OC80" s="17" t="s">
        <v>1370</v>
      </c>
      <c r="OD80" s="18"/>
      <c r="OE80" s="17"/>
      <c r="OF80" s="17"/>
      <c r="OG80" s="79" t="s">
        <v>3229</v>
      </c>
      <c r="OH80" s="10" t="str" cm="1">
        <f t="array" aca="1" ref="OH80" ca="1">IF(INDIRECT(ADDRESS(ROW(),COLUMN()-6))="","X",IF(INDIRECT(ADDRESS(ROW(),COLUMN()-5))="",0,"OK"))</f>
        <v>X</v>
      </c>
      <c r="OI80" s="29" t="str">
        <f ca="1">IF(OJ80="","",SUM(1+MAXA(OI$1:OI79)))</f>
        <v/>
      </c>
      <c r="OJ80" s="8" t="str" cm="1">
        <f t="array" aca="1" ref="OJ80" ca="1">IF(OH80=0,INDIRECT(ADDRESS(ROW(),COLUMN()-8)),"")</f>
        <v/>
      </c>
      <c r="OK80" s="31"/>
      <c r="OL80" s="10" t="str">
        <f t="shared" si="82"/>
        <v>$OB$80</v>
      </c>
      <c r="OM80" s="29" t="str">
        <f ca="1">IF(ON80="","",SUM(1+MAXA(OM$1:OM79)))</f>
        <v/>
      </c>
      <c r="ON80" s="8" t="str" cm="1">
        <f t="array" aca="1" ref="ON80" ca="1">IF(ISNUMBER(SEARCH(ON$1,INDEX(INDIRECT(OO$1),ROW(OL80),1)))=TRUE,INDIRECT(OL80),"")</f>
        <v/>
      </c>
      <c r="OO80" s="13" t="s">
        <v>1192</v>
      </c>
      <c r="OP80" s="13"/>
      <c r="OQ80" s="13"/>
      <c r="OR80" s="13"/>
      <c r="OS80" s="13"/>
      <c r="OT80" s="13"/>
      <c r="OU80" s="13"/>
      <c r="OV80" s="13"/>
      <c r="OW80" s="13"/>
      <c r="OX80" s="13"/>
      <c r="OY80" s="13"/>
      <c r="OZ80" s="13" t="s">
        <v>1192</v>
      </c>
      <c r="PA80" s="10" t="str">
        <f t="shared" ca="1" si="112"/>
        <v/>
      </c>
      <c r="PB80" s="22"/>
      <c r="PC80" s="15"/>
      <c r="PD80" s="14"/>
      <c r="PE80" s="15"/>
      <c r="PF80" s="15"/>
      <c r="PG80" s="79"/>
      <c r="PH80" s="10" t="str" cm="1">
        <f t="array" aca="1" ref="PH80" ca="1">IF(INDIRECT(ADDRESS(ROW(),COLUMN()-6))="","X",IF(INDIRECT(ADDRESS(ROW(),COLUMN()-5))="",0,"OK"))</f>
        <v>X</v>
      </c>
      <c r="PI80" s="29" t="str">
        <f ca="1">IF(PJ80="","",SUM(1+MAXA(PI$1:PI79)))</f>
        <v/>
      </c>
      <c r="PJ80" s="8" t="str" cm="1">
        <f t="array" aca="1" ref="PJ80" ca="1">IF(PH80=0,INDIRECT(ADDRESS(ROW(),COLUMN()-8)),"")</f>
        <v/>
      </c>
      <c r="PK80" s="31"/>
      <c r="PL80" s="10" t="str">
        <f t="shared" si="83"/>
        <v>$PB$80</v>
      </c>
      <c r="PM80" s="29" t="str">
        <f ca="1">IF(PN80="","",SUM(1+MAXA(PM$1:PM79)))</f>
        <v/>
      </c>
      <c r="PN80" s="8" t="str" cm="1">
        <f t="array" aca="1" ref="PN80" ca="1">IF(ISNUMBER(SEARCH(PN$1,INDEX(INDIRECT(PO$1),ROW(PL80),1)))=TRUE,INDIRECT(PL80),"")</f>
        <v/>
      </c>
      <c r="PO80" s="13" t="s">
        <v>1192</v>
      </c>
      <c r="PP80" s="13" t="s">
        <v>1192</v>
      </c>
      <c r="PQ80" s="13" t="s">
        <v>1192</v>
      </c>
      <c r="PR80" s="13" t="s">
        <v>1192</v>
      </c>
      <c r="PS80" s="13"/>
      <c r="PT80" s="13"/>
      <c r="PU80" s="13"/>
      <c r="PV80" s="13"/>
      <c r="PW80" s="13"/>
      <c r="PX80" s="13"/>
      <c r="PY80" s="13" t="s">
        <v>1192</v>
      </c>
      <c r="PZ80" s="13" t="s">
        <v>1192</v>
      </c>
      <c r="QA80" s="10" t="str">
        <f t="shared" ca="1" si="113"/>
        <v/>
      </c>
      <c r="QB80" s="22" t="s">
        <v>1587</v>
      </c>
      <c r="QC80" s="6" t="s">
        <v>1683</v>
      </c>
      <c r="QD80" s="6" t="s">
        <v>1684</v>
      </c>
      <c r="QE80" s="27" t="str" cm="1">
        <f t="array" aca="1" ref="QE80" ca="1">CONCATENATE($A$37,INDIRECT(ADDRESS(ROW(),COLUMN()-2)),"%20",INDIRECT(ADDRESS(ROW(),COLUMN()-1)),$A$39,INDIRECT(ADDRESS(ROW(),COLUMN()-2)),"%20",INDIRECT(ADDRESS(ROW(),COLUMN()-1)))</f>
        <v>https://maps.yandex.ru/?ll=38.465481%2035.231398&amp;z=16&amp;text=38.465481%2035.231398</v>
      </c>
      <c r="QF80" s="87" t="str" cm="1">
        <f t="array" aca="1" ref="QF80" ca="1">CONCATENATE($A$40,INDIRECT(ADDRESS(ROW(),COLUMN()-3)),"%2C",INDIRECT(ADDRESS(ROW(),COLUMN()-2)))</f>
        <v>https://maps.google.com/maps?q=38.465481%2C35.231398</v>
      </c>
      <c r="QG80" s="79" t="s">
        <v>3239</v>
      </c>
      <c r="QH80" s="10" t="str" cm="1">
        <f t="array" aca="1" ref="QH80" ca="1">IF(INDIRECT(ADDRESS(ROW(),COLUMN()-6))="","X",IF(INDIRECT(ADDRESS(ROW(),COLUMN()-5))="",0,"OK"))</f>
        <v>OK</v>
      </c>
      <c r="QI80" s="29" t="str">
        <f ca="1">IF(QJ80="","",SUM(1+MAXA(QI$1:QI79)))</f>
        <v/>
      </c>
      <c r="QJ80" s="8" t="str" cm="1">
        <f t="array" aca="1" ref="QJ80" ca="1">IF(QH80=0,INDIRECT(ADDRESS(ROW(),COLUMN()-8)),"")</f>
        <v/>
      </c>
      <c r="QK80" s="31"/>
      <c r="QL80" s="10" t="str">
        <f t="shared" si="84"/>
        <v>$QB$80</v>
      </c>
      <c r="QM80" s="29" t="str">
        <f ca="1">IF(QN80="","",SUM(1+MAXA(QM$1:QM79)))</f>
        <v/>
      </c>
      <c r="QN80" s="8" t="str" cm="1">
        <f t="array" aca="1" ref="QN80" ca="1">IF(ISNUMBER(SEARCH(QN$1,INDEX(INDIRECT(QO$1),ROW(QL80),1)))=TRUE,INDIRECT(QL80),"")</f>
        <v/>
      </c>
      <c r="QO80" s="13" t="s">
        <v>1192</v>
      </c>
      <c r="QP80" s="13" t="s">
        <v>1192</v>
      </c>
      <c r="QQ80" s="13" t="s">
        <v>1192</v>
      </c>
      <c r="QR80" s="13" t="s">
        <v>1192</v>
      </c>
      <c r="QS80" s="13"/>
      <c r="QT80" s="13"/>
      <c r="QU80" s="13"/>
      <c r="QV80" s="13"/>
      <c r="QW80" s="13"/>
      <c r="QX80" s="13"/>
      <c r="QY80" s="13" t="s">
        <v>1192</v>
      </c>
      <c r="QZ80" s="13" t="s">
        <v>1192</v>
      </c>
      <c r="RA80" s="10" t="str">
        <f t="shared" ca="1" si="114"/>
        <v/>
      </c>
      <c r="RB80" s="22"/>
      <c r="RC80" s="14"/>
      <c r="RD80" s="14"/>
      <c r="RE80" s="24"/>
      <c r="RF80" s="24"/>
      <c r="RG80" s="79"/>
      <c r="RH80" s="10" t="str" cm="1">
        <f t="array" aca="1" ref="RH80" ca="1">IF(INDIRECT(ADDRESS(ROW(),COLUMN()-6))="","X",IF(INDIRECT(ADDRESS(ROW(),COLUMN()-5))="",0,"OK"))</f>
        <v>X</v>
      </c>
      <c r="RI80" s="29" t="str">
        <f ca="1">IF(RJ80="","",SUM(1+MAXA(RI$1:RI79)))</f>
        <v/>
      </c>
      <c r="RJ80" s="8" t="str" cm="1">
        <f t="array" aca="1" ref="RJ80" ca="1">IF(RH80=0,INDIRECT(ADDRESS(ROW(),COLUMN()-8)),"")</f>
        <v/>
      </c>
      <c r="RK80" s="31"/>
      <c r="RL80" s="10" t="str">
        <f t="shared" si="85"/>
        <v>$RB$80</v>
      </c>
      <c r="RM80" s="29" t="str">
        <f ca="1">IF(RN80="","",SUM(1+MAXA(RM$1:RM79)))</f>
        <v/>
      </c>
      <c r="RN80" s="8" t="str" cm="1">
        <f t="array" aca="1" ref="RN80" ca="1">IF(ISNUMBER(SEARCH(RN$1,INDEX(INDIRECT(RO$1),ROW(RL80),1)))=TRUE,INDIRECT(RL80),"")</f>
        <v/>
      </c>
      <c r="RO80" s="13" t="s">
        <v>1192</v>
      </c>
      <c r="RP80" s="13" t="s">
        <v>1192</v>
      </c>
      <c r="RQ80" s="13" t="s">
        <v>1192</v>
      </c>
      <c r="RR80" s="13"/>
      <c r="RS80" s="13"/>
      <c r="RT80" s="13"/>
      <c r="RU80" s="13"/>
      <c r="RV80" s="13"/>
      <c r="RW80" s="13"/>
      <c r="RX80" s="13"/>
      <c r="RY80" s="13" t="s">
        <v>1192</v>
      </c>
      <c r="RZ80" s="13" t="s">
        <v>1192</v>
      </c>
      <c r="SA80" s="10" t="str">
        <f t="shared" ca="1" si="115"/>
        <v/>
      </c>
      <c r="SB80" s="22" t="s">
        <v>4286</v>
      </c>
      <c r="SC80" s="6" t="s">
        <v>1875</v>
      </c>
      <c r="SD80" s="6" t="s">
        <v>1876</v>
      </c>
      <c r="SE80" s="27" t="str" cm="1">
        <f t="array" aca="1" ref="SE80" ca="1">CONCATENATE($A$37,INDIRECT(ADDRESS(ROW(),COLUMN()-2)),"%20",INDIRECT(ADDRESS(ROW(),COLUMN()-1)),$A$39,INDIRECT(ADDRESS(ROW(),COLUMN()-2)),"%20",INDIRECT(ADDRESS(ROW(),COLUMN()-1)))</f>
        <v>https://maps.yandex.ru/?ll=38.547306%2036.292059&amp;z=16&amp;text=38.547306%2036.292059</v>
      </c>
      <c r="SF80" s="87" t="str" cm="1">
        <f t="array" aca="1" ref="SF80" ca="1">CONCATENATE($A$40,INDIRECT(ADDRESS(ROW(),COLUMN()-3)),"%2C",INDIRECT(ADDRESS(ROW(),COLUMN()-2)))</f>
        <v>https://maps.google.com/maps?q=38.547306%2C36.292059</v>
      </c>
      <c r="SG80" s="79" t="s">
        <v>3229</v>
      </c>
      <c r="SH80" s="10" t="str" cm="1">
        <f t="array" aca="1" ref="SH80" ca="1">IF(INDIRECT(ADDRESS(ROW(),COLUMN()-6))="","X",IF(INDIRECT(ADDRESS(ROW(),COLUMN()-5))="",0,"OK"))</f>
        <v>OK</v>
      </c>
      <c r="SI80" s="29" t="str">
        <f ca="1">IF(SJ80="","",SUM(1+MAXA(SI$1:SI79)))</f>
        <v/>
      </c>
      <c r="SJ80" s="8" t="str" cm="1">
        <f t="array" aca="1" ref="SJ80" ca="1">IF(SH80=0,INDIRECT(ADDRESS(ROW(),COLUMN()-8)),"")</f>
        <v/>
      </c>
      <c r="SK80" s="33" t="s">
        <v>1192</v>
      </c>
      <c r="SL80" s="10" t="str">
        <f t="shared" si="86"/>
        <v>$SB$80</v>
      </c>
      <c r="SM80" s="29" t="str">
        <f ca="1">IF(SN80="","",SUM(1+MAXA(SM$1:SM79)))</f>
        <v/>
      </c>
      <c r="SN80" s="8" t="str" cm="1">
        <f t="array" aca="1" ref="SN80" ca="1">IF(ISNUMBER(SEARCH(SN$1,INDEX(SB$1:SB$174,ROW(SL80),1)))=TRUE,INDIRECT(SL80),"")</f>
        <v/>
      </c>
      <c r="SO80" s="13" t="s">
        <v>1192</v>
      </c>
      <c r="SP80" s="13" t="s">
        <v>1192</v>
      </c>
      <c r="SQ80" s="13" t="s">
        <v>1192</v>
      </c>
      <c r="SR80" s="13"/>
      <c r="SS80" s="13"/>
      <c r="ST80" s="13"/>
      <c r="SU80" s="13"/>
      <c r="SV80" s="13"/>
      <c r="SW80" s="13"/>
      <c r="SX80" s="13"/>
      <c r="SY80" s="13" t="s">
        <v>1192</v>
      </c>
      <c r="SZ80" s="13" t="s">
        <v>1192</v>
      </c>
      <c r="TA80" s="10" t="str">
        <f t="shared" ca="1" si="116"/>
        <v/>
      </c>
      <c r="TB80" s="22"/>
      <c r="TC80" s="6"/>
      <c r="TD80" s="6"/>
      <c r="TE80" s="24"/>
      <c r="TF80" s="88"/>
      <c r="TG80" s="101"/>
      <c r="TH80" s="10" t="str" cm="1">
        <f t="array" aca="1" ref="TH80" ca="1">IF(INDIRECT(ADDRESS(ROW(),COLUMN()-6))="","X",IF(INDIRECT(ADDRESS(ROW(),COLUMN()-5))="",0,"OK"))</f>
        <v>X</v>
      </c>
      <c r="TI80" s="29" t="str">
        <f ca="1">IF(TJ80="","",SUM(1+MAXA(TI$1:TI79)))</f>
        <v/>
      </c>
      <c r="TJ80" s="8" t="str" cm="1">
        <f t="array" aca="1" ref="TJ80" ca="1">IF(TH80=0,INDIRECT(ADDRESS(ROW(),COLUMN()-8)),"")</f>
        <v/>
      </c>
      <c r="TK80" s="33" t="s">
        <v>1192</v>
      </c>
      <c r="TL80" s="10" t="str">
        <f t="shared" si="87"/>
        <v>$TB$80</v>
      </c>
      <c r="TM80" s="29" t="str">
        <f ca="1">IF(TN80="","",SUM(1+MAXA(TM$1:TM79)))</f>
        <v/>
      </c>
      <c r="TN80" s="8" t="str" cm="1">
        <f t="array" aca="1" ref="TN80" ca="1">IF(ISNUMBER(SEARCH(TN$1,INDEX(INDIRECT(TO$1),ROW(TL80),1)))=TRUE,INDIRECT(TL80),"")</f>
        <v/>
      </c>
      <c r="TO80" s="13" t="s">
        <v>1192</v>
      </c>
      <c r="TP80" s="13" t="s">
        <v>1192</v>
      </c>
      <c r="TQ80" s="13" t="s">
        <v>1192</v>
      </c>
      <c r="TR80" s="13"/>
      <c r="TS80" s="13"/>
      <c r="TT80" s="13"/>
      <c r="TU80" s="13"/>
      <c r="TV80" s="13"/>
      <c r="TW80" s="13"/>
      <c r="TX80" s="13"/>
      <c r="TY80" s="13" t="s">
        <v>1192</v>
      </c>
      <c r="TZ80" s="13" t="s">
        <v>1192</v>
      </c>
      <c r="UA80" s="10" t="str">
        <f t="shared" ca="1" si="117"/>
        <v/>
      </c>
      <c r="UB80" s="22"/>
      <c r="UC80" s="37"/>
      <c r="UD80" s="37"/>
      <c r="UE80" s="24"/>
      <c r="UF80" s="24"/>
      <c r="UG80" s="79" t="s">
        <v>3229</v>
      </c>
      <c r="UH80" s="10" t="str" cm="1">
        <f t="array" aca="1" ref="UH80" ca="1">IF(INDIRECT(ADDRESS(ROW(),COLUMN()-6))="","X",IF(INDIRECT(ADDRESS(ROW(),COLUMN()-5))="",0,"OK"))</f>
        <v>X</v>
      </c>
      <c r="UI80" s="29" t="str">
        <f ca="1">IF(UJ80="","",SUM(1+MAXA(UI$1:UI79)))</f>
        <v/>
      </c>
      <c r="UJ80" s="8" t="str" cm="1">
        <f t="array" aca="1" ref="UJ80" ca="1">IF(UH80=0,INDIRECT(ADDRESS(ROW(),COLUMN()-8)),"")</f>
        <v/>
      </c>
      <c r="UK80" s="33" t="s">
        <v>1192</v>
      </c>
      <c r="UL80" s="10" t="str">
        <f t="shared" si="88"/>
        <v>$UB$80</v>
      </c>
      <c r="UM80" s="29" t="str">
        <f ca="1">IF(UN80="","",SUM(1+MAXA(UM$1:UM79)))</f>
        <v/>
      </c>
      <c r="UN80" s="8" t="str" cm="1">
        <f t="array" aca="1" ref="UN80" ca="1">IF(ISNUMBER(SEARCH(UN$1,INDEX(INDIRECT(UO$1),ROW(UL80),1)))=TRUE,INDIRECT(UL80),"")</f>
        <v/>
      </c>
      <c r="UO80" s="13" t="s">
        <v>1192</v>
      </c>
      <c r="UP80" s="13" t="s">
        <v>1192</v>
      </c>
      <c r="UQ80" s="13" t="s">
        <v>1192</v>
      </c>
      <c r="UR80" s="13"/>
      <c r="US80" s="13"/>
      <c r="UT80" s="13"/>
      <c r="UU80" s="13"/>
      <c r="UV80" s="13"/>
      <c r="UW80" s="13"/>
      <c r="UX80" s="13"/>
      <c r="UY80" s="13" t="s">
        <v>1192</v>
      </c>
      <c r="UZ80" s="13" t="s">
        <v>1192</v>
      </c>
      <c r="VA80" s="10" t="str">
        <f t="shared" ca="1" si="118"/>
        <v/>
      </c>
      <c r="VB80" s="22" t="s">
        <v>2043</v>
      </c>
      <c r="VC80" s="6" t="s">
        <v>2044</v>
      </c>
      <c r="VD80" s="6" t="s">
        <v>2045</v>
      </c>
      <c r="VE80" s="27" t="str" cm="1">
        <f t="array" aca="1" ref="VE80" ca="1">CONCATENATE($A$37,INDIRECT(ADDRESS(ROW(),COLUMN()-2)),"%20",INDIRECT(ADDRESS(ROW(),COLUMN()-1)),$A$39,INDIRECT(ADDRESS(ROW(),COLUMN()-2)),"%20",INDIRECT(ADDRESS(ROW(),COLUMN()-1)))</f>
        <v>https://maps.yandex.ru/?ll=39.186995%2035.903826&amp;z=16&amp;text=39.186995%2035.903826</v>
      </c>
      <c r="VF80" s="87" t="str" cm="1">
        <f t="array" aca="1" ref="VF80" ca="1">CONCATENATE($A$40,INDIRECT(ADDRESS(ROW(),COLUMN()-3)),"%2C",INDIRECT(ADDRESS(ROW(),COLUMN()-2)))</f>
        <v>https://maps.google.com/maps?q=39.186995%2C35.903826</v>
      </c>
      <c r="VG80" s="79" t="s">
        <v>3229</v>
      </c>
      <c r="VH80" s="10" t="str" cm="1">
        <f t="array" aca="1" ref="VH80" ca="1">IF(INDIRECT(ADDRESS(ROW(),COLUMN()-6))="","X",IF(INDIRECT(ADDRESS(ROW(),COLUMN()-5))="",0,"OK"))</f>
        <v>OK</v>
      </c>
      <c r="VI80" s="29" t="str">
        <f ca="1">IF(VJ80="","",SUM(1+MAXA(VI$1:VI79)))</f>
        <v/>
      </c>
      <c r="VJ80" s="8" t="str" cm="1">
        <f t="array" aca="1" ref="VJ80" ca="1">IF(VH80=0,INDIRECT(ADDRESS(ROW(),COLUMN()-8)),"")</f>
        <v/>
      </c>
      <c r="VK80" s="33" t="s">
        <v>1192</v>
      </c>
      <c r="VL80" s="10" t="str">
        <f t="shared" si="89"/>
        <v>$VB$80</v>
      </c>
      <c r="VM80" s="29" t="str">
        <f ca="1">IF(VN80="","",SUM(1+MAXA(VM$1:VM79)))</f>
        <v/>
      </c>
      <c r="VN80" s="8" t="str" cm="1">
        <f t="array" aca="1" ref="VN80" ca="1">IF(ISNUMBER(SEARCH(VN$1,INDEX(INDIRECT(VO$1),ROW(VL80),1)))=TRUE,INDIRECT(VL80),"")</f>
        <v/>
      </c>
      <c r="VO80" s="13" t="s">
        <v>1192</v>
      </c>
      <c r="VP80" s="13" t="s">
        <v>1192</v>
      </c>
      <c r="VQ80" s="13" t="s">
        <v>1192</v>
      </c>
      <c r="VR80" s="13"/>
      <c r="VS80" s="13"/>
      <c r="VT80" s="13"/>
      <c r="VU80" s="13"/>
      <c r="VV80" s="13"/>
      <c r="VW80" s="13"/>
      <c r="VX80" s="13"/>
      <c r="VY80" s="13" t="s">
        <v>1192</v>
      </c>
      <c r="VZ80" s="13" t="s">
        <v>1192</v>
      </c>
      <c r="WA80" s="10" t="str">
        <f t="shared" ca="1" si="119"/>
        <v/>
      </c>
      <c r="WB80" s="22"/>
      <c r="WC80" s="6"/>
      <c r="WD80" s="6"/>
      <c r="WE80" s="24"/>
      <c r="WF80" s="24"/>
      <c r="WG80" s="79"/>
      <c r="WH80" s="10" t="str" cm="1">
        <f t="array" aca="1" ref="WH80" ca="1">IF(INDIRECT(ADDRESS(ROW(),COLUMN()-6))="","X",IF(INDIRECT(ADDRESS(ROW(),COLUMN()-5))="",0,"OK"))</f>
        <v>X</v>
      </c>
      <c r="WI80" s="29" t="str">
        <f ca="1">IF(WJ80="","",SUM(1+MAXA(WI$1:WI79)))</f>
        <v/>
      </c>
      <c r="WJ80" s="8" t="str" cm="1">
        <f t="array" aca="1" ref="WJ80" ca="1">IF(WH80=0,INDIRECT(ADDRESS(ROW(),COLUMN()-8)),"")</f>
        <v/>
      </c>
      <c r="WK80" s="33" t="s">
        <v>1192</v>
      </c>
      <c r="WL80" s="10" t="str">
        <f t="shared" si="90"/>
        <v>$WB$80</v>
      </c>
      <c r="WM80" s="29" t="str">
        <f ca="1">IF(WN80="","",SUM(1+MAXA(WM$1:WM79)))</f>
        <v/>
      </c>
      <c r="WN80" s="8" t="str" cm="1">
        <f t="array" aca="1" ref="WN80" ca="1">IF(ISNUMBER(SEARCH(WN$1,INDEX(INDIRECT(WO$1),ROW(WL80),1)))=TRUE,INDIRECT(WL80),"")</f>
        <v/>
      </c>
      <c r="WO80" s="13" t="s">
        <v>1192</v>
      </c>
      <c r="WP80" s="13" t="s">
        <v>1192</v>
      </c>
      <c r="WQ80" s="13" t="s">
        <v>1192</v>
      </c>
      <c r="WR80" s="13" t="s">
        <v>1192</v>
      </c>
      <c r="WS80" s="13"/>
      <c r="WT80" s="13"/>
      <c r="WU80" s="13"/>
      <c r="WV80" s="13" t="s">
        <v>1192</v>
      </c>
      <c r="WW80" s="13"/>
      <c r="WX80" s="13"/>
      <c r="WY80" s="13"/>
      <c r="WZ80" s="13" t="s">
        <v>1192</v>
      </c>
      <c r="XA80" s="10" t="str">
        <f t="shared" ca="1" si="120"/>
        <v/>
      </c>
      <c r="XB80" s="22" t="s">
        <v>2331</v>
      </c>
      <c r="XC80" s="37" t="s">
        <v>2332</v>
      </c>
      <c r="XD80" s="37" t="s">
        <v>2333</v>
      </c>
      <c r="XE80" s="27" t="str" cm="1">
        <f t="array" aca="1" ref="XE80" ca="1">CONCATENATE($A$37,INDIRECT(ADDRESS(ROW(),COLUMN()-2)),"%20",INDIRECT(ADDRESS(ROW(),COLUMN()-1)),$A$39,INDIRECT(ADDRESS(ROW(),COLUMN()-2)),"%20",INDIRECT(ADDRESS(ROW(),COLUMN()-1)))</f>
        <v>https://maps.yandex.ru/?ll=38.417197%2035.755164&amp;z=16&amp;text=38.417197%2035.755164</v>
      </c>
      <c r="XF80" s="87" t="str" cm="1">
        <f t="array" aca="1" ref="XF80" ca="1">CONCATENATE($A$40,INDIRECT(ADDRESS(ROW(),COLUMN()-3)),"%2C",INDIRECT(ADDRESS(ROW(),COLUMN()-2)))</f>
        <v>https://maps.google.com/maps?q=38.417197%2C35.755164</v>
      </c>
      <c r="XG80" s="79" t="s">
        <v>3229</v>
      </c>
      <c r="XH80" s="10" t="str" cm="1">
        <f t="array" aca="1" ref="XH80" ca="1">IF(INDIRECT(ADDRESS(ROW(),COLUMN()-6))="","X",IF(INDIRECT(ADDRESS(ROW(),COLUMN()-5))="",0,"OK"))</f>
        <v>OK</v>
      </c>
      <c r="XI80" s="29" t="str">
        <f ca="1">IF(XJ80="","",SUM(1+MAXA(XI$1:XI79)))</f>
        <v/>
      </c>
      <c r="XJ80" s="8" t="str" cm="1">
        <f t="array" aca="1" ref="XJ80" ca="1">IF(XH80=0,INDIRECT(ADDRESS(ROW(),COLUMN()-8)),"")</f>
        <v/>
      </c>
      <c r="XK80" s="33" t="s">
        <v>1192</v>
      </c>
      <c r="XL80" s="10" t="str">
        <f t="shared" si="91"/>
        <v>$XB$80</v>
      </c>
      <c r="XM80" s="29" t="str">
        <f ca="1">IF(XN80="","",SUM(1+MAXA(XM$1:XM79)))</f>
        <v/>
      </c>
      <c r="XN80" s="8" t="str" cm="1">
        <f t="array" aca="1" ref="XN80" ca="1">IF(ISNUMBER(SEARCH(XN$1,INDEX(INDIRECT(XO$1),ROW(XL80),1)))=TRUE,INDIRECT(XL80),"")</f>
        <v/>
      </c>
      <c r="XO80" s="13" t="s">
        <v>1192</v>
      </c>
      <c r="XP80" s="13" t="s">
        <v>1192</v>
      </c>
      <c r="XQ80" s="13" t="s">
        <v>1192</v>
      </c>
      <c r="XR80" s="13" t="s">
        <v>1192</v>
      </c>
      <c r="XS80" s="13"/>
      <c r="XT80" s="13"/>
      <c r="XU80" s="13"/>
      <c r="XV80" s="13"/>
      <c r="XW80" s="13"/>
      <c r="XX80" s="13"/>
      <c r="XY80" s="13" t="s">
        <v>1192</v>
      </c>
      <c r="XZ80" s="13" t="s">
        <v>1192</v>
      </c>
      <c r="YA80" s="10" t="str">
        <f t="shared" ca="1" si="121"/>
        <v/>
      </c>
      <c r="YB80" s="22"/>
      <c r="YC80" s="37"/>
      <c r="YD80" s="37"/>
      <c r="YE80" s="24"/>
      <c r="YF80" s="88"/>
      <c r="YG80" s="101"/>
      <c r="YH80" s="10" t="str" cm="1">
        <f t="array" aca="1" ref="YH80" ca="1">IF(INDIRECT(ADDRESS(ROW(),COLUMN()-6))="","X",IF(INDIRECT(ADDRESS(ROW(),COLUMN()-5))="",0,"OK"))</f>
        <v>X</v>
      </c>
      <c r="YI80" s="29" t="str">
        <f ca="1">IF(YJ80="","",SUM(1+MAXA(YI$1:YI79)))</f>
        <v/>
      </c>
      <c r="YJ80" s="8" t="str" cm="1">
        <f t="array" aca="1" ref="YJ80" ca="1">IF(YH80=0,INDIRECT(ADDRESS(ROW(),COLUMN()-8)),"")</f>
        <v/>
      </c>
      <c r="YK80" s="33" t="s">
        <v>1192</v>
      </c>
      <c r="YL80" s="10" t="str">
        <f t="shared" si="92"/>
        <v>$YB$80</v>
      </c>
      <c r="YM80" s="29" t="str">
        <f ca="1">IF(YN80="","",SUM(1+MAXA(YM$1:YM79)))</f>
        <v/>
      </c>
      <c r="YN80" s="8" t="str" cm="1">
        <f t="array" aca="1" ref="YN80" ca="1">IF(ISNUMBER(SEARCH(YN$1,INDEX(INDIRECT(YO$1),ROW(YL80),1)))=TRUE,INDIRECT(YL80),"")</f>
        <v/>
      </c>
      <c r="YO80" s="13" t="s">
        <v>1192</v>
      </c>
      <c r="YP80" s="13" t="s">
        <v>1192</v>
      </c>
      <c r="YQ80" s="13" t="s">
        <v>1192</v>
      </c>
      <c r="YR80" s="13" t="s">
        <v>1192</v>
      </c>
      <c r="YS80" s="13"/>
      <c r="YT80" s="13"/>
      <c r="YU80" s="13"/>
      <c r="YV80" s="13"/>
      <c r="YW80" s="13"/>
      <c r="YX80" s="13"/>
      <c r="YY80" s="13" t="s">
        <v>1192</v>
      </c>
      <c r="YZ80" s="13" t="s">
        <v>1192</v>
      </c>
      <c r="ZA80" s="10" t="str">
        <f t="shared" ca="1" si="122"/>
        <v/>
      </c>
      <c r="ZB80" s="22" t="s">
        <v>2496</v>
      </c>
      <c r="ZC80" s="6" t="s">
        <v>2497</v>
      </c>
      <c r="ZD80" s="37" t="s">
        <v>2498</v>
      </c>
      <c r="ZE80" s="27" t="str" cm="1">
        <f t="array" aca="1" ref="ZE80" ca="1">CONCATENATE($A$37,INDIRECT(ADDRESS(ROW(),COLUMN()-2)),"%20",INDIRECT(ADDRESS(ROW(),COLUMN()-1)),$A$39,INDIRECT(ADDRESS(ROW(),COLUMN()-2)),"%20",INDIRECT(ADDRESS(ROW(),COLUMN()-1)))</f>
        <v>https://maps.yandex.ru/?ll=38.175210%2035.361957&amp;z=16&amp;text=38.175210%2035.361957</v>
      </c>
      <c r="ZF80" s="87" t="str" cm="1">
        <f t="array" aca="1" ref="ZF80" ca="1">CONCATENATE($A$40,INDIRECT(ADDRESS(ROW(),COLUMN()-3)),"%2C",INDIRECT(ADDRESS(ROW(),COLUMN()-2)))</f>
        <v>https://maps.google.com/maps?q=38.175210%2C35.361957</v>
      </c>
      <c r="ZG80" s="79" t="s">
        <v>3229</v>
      </c>
      <c r="ZH80" s="10" t="str" cm="1">
        <f t="array" aca="1" ref="ZH80" ca="1">IF(INDIRECT(ADDRESS(ROW(),COLUMN()-6))="","X",IF(INDIRECT(ADDRESS(ROW(),COLUMN()-5))="",0,"OK"))</f>
        <v>OK</v>
      </c>
      <c r="ZI80" s="29" t="str">
        <f ca="1">IF(ZJ80="","",SUM(1+MAXA(ZI$1:ZI79)))</f>
        <v/>
      </c>
      <c r="ZJ80" s="8" t="str" cm="1">
        <f t="array" aca="1" ref="ZJ80" ca="1">IF(ZH80=0,INDIRECT(ADDRESS(ROW(),COLUMN()-8)),"")</f>
        <v/>
      </c>
      <c r="ZK80" s="33" t="s">
        <v>1192</v>
      </c>
      <c r="ZL80" s="10" t="str">
        <f t="shared" si="93"/>
        <v>$ZB$80</v>
      </c>
      <c r="ZM80" s="29" t="str">
        <f ca="1">IF(ZN80="","",SUM(1+MAXA(ZM$1:ZM79)))</f>
        <v/>
      </c>
      <c r="ZN80" s="8" t="str" cm="1">
        <f t="array" aca="1" ref="ZN80" ca="1">IF(ISNUMBER(SEARCH(ZN$1,INDEX(INDIRECT(ZO$1),ROW(ZL80),1)))=TRUE,INDIRECT(ZL80),"")</f>
        <v/>
      </c>
      <c r="ZO80" s="13" t="s">
        <v>1192</v>
      </c>
      <c r="ZP80" s="13" t="s">
        <v>1192</v>
      </c>
      <c r="ZQ80" s="13" t="s">
        <v>1192</v>
      </c>
      <c r="ZR80" s="13" t="s">
        <v>1192</v>
      </c>
      <c r="ZS80" s="13"/>
      <c r="ZT80" s="13"/>
      <c r="ZU80" s="13"/>
      <c r="ZV80" s="13"/>
      <c r="ZW80" s="13"/>
      <c r="ZX80" s="13"/>
      <c r="ZY80" s="13"/>
      <c r="ZZ80" s="13" t="s">
        <v>1192</v>
      </c>
      <c r="AAA80" s="10" t="str">
        <f t="shared" ca="1" si="123"/>
        <v/>
      </c>
      <c r="AAB80" s="22" t="s">
        <v>3961</v>
      </c>
      <c r="AAC80" s="37" t="s">
        <v>3963</v>
      </c>
      <c r="AAD80" s="37" t="s">
        <v>3964</v>
      </c>
      <c r="AAE80" s="27" t="str" cm="1">
        <f t="array" aca="1" ref="AAE80" ca="1">CONCATENATE($A$37,INDIRECT(ADDRESS(ROW(),COLUMN()-2)),"%20",INDIRECT(ADDRESS(ROW(),COLUMN()-1)),$A$39,INDIRECT(ADDRESS(ROW(),COLUMN()-2)),"%20",INDIRECT(ADDRESS(ROW(),COLUMN()-1)))</f>
        <v>https://maps.yandex.ru/?ll=38.230919%2035.188160&amp;z=16&amp;text=38.230919%2035.188160</v>
      </c>
      <c r="AAF80" s="87" t="str" cm="1">
        <f t="array" aca="1" ref="AAF80" ca="1">CONCATENATE($A$40,INDIRECT(ADDRESS(ROW(),COLUMN()-3)),"%2C",INDIRECT(ADDRESS(ROW(),COLUMN()-2)))</f>
        <v>https://maps.google.com/maps?q=38.230919%2C35.188160</v>
      </c>
      <c r="AAG80" s="79" t="s">
        <v>3229</v>
      </c>
      <c r="AAH80" s="10" t="str" cm="1">
        <f t="array" aca="1" ref="AAH80" ca="1">IF(INDIRECT(ADDRESS(ROW(),COLUMN()-6))="","X",IF(INDIRECT(ADDRESS(ROW(),COLUMN()-5))="",0,"OK"))</f>
        <v>OK</v>
      </c>
      <c r="AAI80" s="29" t="str">
        <f ca="1">IF(AAJ80="","",SUM(1+MAXA(AAI$1:AAI79)))</f>
        <v/>
      </c>
      <c r="AAJ80" s="8" t="str" cm="1">
        <f t="array" aca="1" ref="AAJ80" ca="1">IF(AAH80=0,INDIRECT(ADDRESS(ROW(),COLUMN()-8)),"")</f>
        <v/>
      </c>
      <c r="AAK80" s="33" t="s">
        <v>1192</v>
      </c>
      <c r="AAL80" s="10" t="str">
        <f t="shared" si="94"/>
        <v>$AAB$80</v>
      </c>
      <c r="AAM80" s="29" t="str">
        <f ca="1">IF(AAN80="","",SUM(1+MAXA(AAM$1:AAM79)))</f>
        <v/>
      </c>
      <c r="AAN80" s="8" t="str" cm="1">
        <f t="array" aca="1" ref="AAN80" ca="1">IF(ISNUMBER(SEARCH(AAN$1,INDEX(INDIRECT(AAO$1),ROW(AAL80),1)))=TRUE,INDIRECT(AAL80),"")</f>
        <v/>
      </c>
      <c r="AAO80" s="13" t="s">
        <v>1192</v>
      </c>
      <c r="AAP80" s="13" t="s">
        <v>1192</v>
      </c>
      <c r="AAQ80" s="13" t="s">
        <v>1192</v>
      </c>
      <c r="AAR80" s="13" t="s">
        <v>1192</v>
      </c>
      <c r="AAS80" s="13" t="s">
        <v>1192</v>
      </c>
      <c r="AAT80" s="13"/>
      <c r="AAU80" s="13"/>
      <c r="AAV80" s="13"/>
      <c r="AAW80" s="13"/>
      <c r="AAX80" s="13"/>
      <c r="AAY80" s="13"/>
      <c r="AAZ80" s="13" t="s">
        <v>1192</v>
      </c>
      <c r="ABA80" s="10" t="str">
        <f t="shared" ca="1" si="124"/>
        <v/>
      </c>
      <c r="ABB80" s="22" t="s">
        <v>3884</v>
      </c>
      <c r="ABC80" s="37" t="s">
        <v>3885</v>
      </c>
      <c r="ABD80" s="37" t="s">
        <v>3886</v>
      </c>
      <c r="ABE80" s="27" t="str" cm="1">
        <f t="array" aca="1" ref="ABE80" ca="1">CONCATENATE($A$37,INDIRECT(ADDRESS(ROW(),COLUMN()-2)),"%20",INDIRECT(ADDRESS(ROW(),COLUMN()-1)),$A$39,INDIRECT(ADDRESS(ROW(),COLUMN()-2)),"%20",INDIRECT(ADDRESS(ROW(),COLUMN()-1)))</f>
        <v>https://maps.yandex.ru/?ll=38.734250%2035.516333&amp;z=16&amp;text=38.734250%2035.516333</v>
      </c>
      <c r="ABF80" s="87" t="str" cm="1">
        <f t="array" aca="1" ref="ABF80" ca="1">CONCATENATE($A$40,INDIRECT(ADDRESS(ROW(),COLUMN()-3)),"%2C",INDIRECT(ADDRESS(ROW(),COLUMN()-2)))</f>
        <v>https://maps.google.com/maps?q=38.734250%2C35.516333</v>
      </c>
      <c r="ABG80" s="79" t="s">
        <v>3229</v>
      </c>
      <c r="ABH80" s="10" t="str" cm="1">
        <f t="array" aca="1" ref="ABH80" ca="1">IF(INDIRECT(ADDRESS(ROW(),COLUMN()-6))="","X",IF(INDIRECT(ADDRESS(ROW(),COLUMN()-5))="",0,"OK"))</f>
        <v>OK</v>
      </c>
      <c r="ABI80" s="29" t="str">
        <f ca="1">IF(ABJ80="","",SUM(1+MAXA(ABI$1:ABI79)))</f>
        <v/>
      </c>
      <c r="ABJ80" s="8" t="str" cm="1">
        <f t="array" aca="1" ref="ABJ80" ca="1">IF(ABH80=0,INDIRECT(ADDRESS(ROW(),COLUMN()-8)),"")</f>
        <v/>
      </c>
      <c r="ABK80" s="33" t="s">
        <v>1192</v>
      </c>
      <c r="ABL80" s="10" t="str">
        <f t="shared" si="95"/>
        <v>$ABB$80</v>
      </c>
      <c r="ABM80" s="29" t="str">
        <f ca="1">IF(ABN80="","",SUM(1+MAXA(ABM$1:ABM79)))</f>
        <v/>
      </c>
      <c r="ABN80" s="8" t="str" cm="1">
        <f t="array" aca="1" ref="ABN80" ca="1">IF(ISNUMBER(SEARCH(ABN$1,INDEX(INDIRECT(ABO$1),ROW(ABL80),1)))=TRUE,INDIRECT(ABL80),"")</f>
        <v/>
      </c>
      <c r="ABO80" s="13" t="s">
        <v>1192</v>
      </c>
      <c r="ABP80" s="13" t="s">
        <v>1192</v>
      </c>
      <c r="ABQ80" s="13" t="s">
        <v>1192</v>
      </c>
      <c r="ABR80" s="13"/>
      <c r="ABS80" s="13"/>
      <c r="ABT80" s="13"/>
      <c r="ABU80" s="13"/>
      <c r="ABV80" s="13"/>
      <c r="ABW80" s="13"/>
      <c r="ABX80" s="13"/>
      <c r="ABY80" s="13"/>
      <c r="ABZ80" s="13" t="s">
        <v>1192</v>
      </c>
      <c r="ACA80" s="10" t="str">
        <f t="shared" ca="1" si="125"/>
        <v/>
      </c>
      <c r="ACB80" s="22"/>
      <c r="ACC80" s="37"/>
      <c r="ACD80" s="37"/>
      <c r="ACE80" s="24"/>
      <c r="ACF80" s="88"/>
      <c r="ACG80" s="101"/>
      <c r="ACH80" s="10" t="str" cm="1">
        <f t="array" aca="1" ref="ACH80" ca="1">IF(INDIRECT(ADDRESS(ROW(),COLUMN()-6))="","X",IF(INDIRECT(ADDRESS(ROW(),COLUMN()-5))="",0,"OK"))</f>
        <v>X</v>
      </c>
      <c r="ACI80" s="29" t="str">
        <f ca="1">IF(ACJ80="","",SUM(1+MAXA(ACI$1:ACI79)))</f>
        <v/>
      </c>
      <c r="ACJ80" s="8" t="str" cm="1">
        <f t="array" aca="1" ref="ACJ80" ca="1">IF(ACH80=0,INDIRECT(ADDRESS(ROW(),COLUMN()-8)),"")</f>
        <v/>
      </c>
      <c r="ACK80" s="33" t="s">
        <v>1192</v>
      </c>
      <c r="ACL80" s="10" t="str">
        <f t="shared" si="96"/>
        <v>$ACB$80</v>
      </c>
      <c r="ACM80" s="29" t="str">
        <f ca="1">IF(ACN80="","",SUM(1+MAXA(ACM$1:ACM79)))</f>
        <v/>
      </c>
      <c r="ACN80" s="8" t="str" cm="1">
        <f t="array" aca="1" ref="ACN80" ca="1">IF(ISNUMBER(SEARCH(ACN$1,INDEX(INDIRECT(ACO$1),ROW(ACL80),1)))=TRUE,INDIRECT(ACL80),"")</f>
        <v/>
      </c>
      <c r="ACO80" s="13" t="s">
        <v>1192</v>
      </c>
      <c r="ACP80" s="13" t="s">
        <v>1192</v>
      </c>
      <c r="ACQ80" s="13" t="s">
        <v>1192</v>
      </c>
      <c r="ACR80" s="13"/>
      <c r="ACS80" s="13"/>
      <c r="ACT80" s="13"/>
      <c r="ACU80" s="13"/>
      <c r="ACV80" s="13"/>
      <c r="ACW80" s="13"/>
      <c r="ACX80" s="13"/>
      <c r="ACY80" s="13"/>
      <c r="ACZ80" s="13" t="s">
        <v>1192</v>
      </c>
      <c r="ADA80" s="10" t="str">
        <f t="shared" ca="1" si="126"/>
        <v/>
      </c>
      <c r="ADB80" s="22"/>
      <c r="ADC80" s="37"/>
      <c r="ADD80" s="37"/>
      <c r="ADE80" s="24"/>
      <c r="ADF80" s="24"/>
      <c r="ADG80" s="92"/>
      <c r="ADH80" s="10" t="str" cm="1">
        <f t="array" aca="1" ref="ADH80" ca="1">IF(INDIRECT(ADDRESS(ROW(),COLUMN()-6))="","X",IF(INDIRECT(ADDRESS(ROW(),COLUMN()-5))="",0,"OK"))</f>
        <v>X</v>
      </c>
      <c r="ADI80" s="29" t="str">
        <f ca="1">IF(ADJ80="","",SUM(1+MAXA(ADI$1:ADI79)))</f>
        <v/>
      </c>
      <c r="ADJ80" s="8" t="str" cm="1">
        <f t="array" aca="1" ref="ADJ80" ca="1">IF(ADH80=0,INDIRECT(ADDRESS(ROW(),COLUMN()-8)),"")</f>
        <v/>
      </c>
      <c r="ADK80" s="33" t="s">
        <v>1192</v>
      </c>
      <c r="ADL80" s="10" t="str">
        <f t="shared" si="97"/>
        <v>$ADB$80</v>
      </c>
      <c r="ADM80" s="29" t="str">
        <f ca="1">IF(ADN80="","",SUM(1+MAXA(ADM$1:ADM79)))</f>
        <v/>
      </c>
      <c r="ADN80" s="8" t="str" cm="1">
        <f t="array" aca="1" ref="ADN80" ca="1">IF(ISNUMBER(SEARCH(ADN$1,INDEX(INDIRECT(ADO$1),ROW(ADL80),1)))=TRUE,INDIRECT(ADL80),"")</f>
        <v/>
      </c>
      <c r="ADO80" s="13" t="s">
        <v>1192</v>
      </c>
      <c r="ADP80" s="13" t="s">
        <v>1192</v>
      </c>
      <c r="ADQ80" s="13" t="s">
        <v>1192</v>
      </c>
      <c r="ADR80" s="13" t="s">
        <v>1192</v>
      </c>
      <c r="ADS80" s="13" t="s">
        <v>1192</v>
      </c>
      <c r="ADT80" s="13"/>
      <c r="ADU80" s="13"/>
      <c r="ADV80" s="13"/>
      <c r="ADW80" s="13"/>
      <c r="ADX80" s="13"/>
      <c r="ADY80" s="13"/>
      <c r="ADZ80" s="13" t="s">
        <v>1192</v>
      </c>
      <c r="AEA80" s="10" t="str">
        <f t="shared" ca="1" si="127"/>
        <v/>
      </c>
      <c r="AEB80" s="22"/>
      <c r="AEC80" s="6"/>
      <c r="AED80" s="37"/>
      <c r="AEE80" s="24"/>
      <c r="AEF80" s="24"/>
      <c r="AEG80" s="79"/>
      <c r="AEH80" s="10" t="str" cm="1">
        <f t="array" aca="1" ref="AEH80" ca="1">IF(INDIRECT(ADDRESS(ROW(),COLUMN()-6))="","X",IF(INDIRECT(ADDRESS(ROW(),COLUMN()-5))="",0,"OK"))</f>
        <v>X</v>
      </c>
      <c r="AEI80" s="29" t="str">
        <f ca="1">IF(AEJ80="","",SUM(1+MAXA(AEI$1:AEI79)))</f>
        <v/>
      </c>
      <c r="AEJ80" s="8" t="str" cm="1">
        <f t="array" aca="1" ref="AEJ80" ca="1">IF(AEH80=0,INDIRECT(ADDRESS(ROW(),COLUMN()-8)),"")</f>
        <v/>
      </c>
      <c r="AEK80" s="33" t="s">
        <v>1192</v>
      </c>
      <c r="AEL80" s="10" t="str">
        <f t="shared" si="98"/>
        <v>$AEB$80</v>
      </c>
      <c r="AEM80" s="29" t="str">
        <f ca="1">IF(AEN80="","",SUM(1+MAXA(AEM$1:AEM79)))</f>
        <v/>
      </c>
      <c r="AEN80" s="8" t="str" cm="1">
        <f t="array" aca="1" ref="AEN80" ca="1">IF(ISNUMBER(SEARCH(AEN$1,INDEX(INDIRECT(AEO$1),ROW(AEL80),1)))=TRUE,INDIRECT(AEL80),"")</f>
        <v/>
      </c>
      <c r="AEO80" s="13" t="s">
        <v>1192</v>
      </c>
      <c r="AEP80" s="13" t="s">
        <v>1192</v>
      </c>
      <c r="AEQ80" s="13" t="s">
        <v>1192</v>
      </c>
      <c r="AER80" s="13" t="s">
        <v>1192</v>
      </c>
      <c r="AES80" s="13" t="s">
        <v>1192</v>
      </c>
      <c r="AET80" s="13" t="s">
        <v>1192</v>
      </c>
      <c r="AEU80" s="13" t="s">
        <v>1192</v>
      </c>
      <c r="AEV80" s="13" t="s">
        <v>1192</v>
      </c>
    </row>
    <row r="81" spans="2:828" s="4" customFormat="1" ht="24.75" customHeight="1" x14ac:dyDescent="0.2">
      <c r="B81" s="10" t="str">
        <f t="shared" ca="1" si="67"/>
        <v/>
      </c>
      <c r="C81" s="8"/>
      <c r="D81" s="10"/>
      <c r="E81" s="10"/>
      <c r="G81" s="81"/>
      <c r="H81" s="94"/>
      <c r="I81" s="10" t="str" cm="1">
        <f t="array" aca="1" ref="I81" ca="1">IF(INDIRECT(ADDRESS(ROW(),COLUMN()-6))="","X",IF(INDIRECT(ADDRESS(ROW(),COLUMN()-5))="",0,"OK"))</f>
        <v>X</v>
      </c>
      <c r="J81" s="29" t="str">
        <f ca="1">IF(K81="","",SUM(1+MAXA(J$1:J80)))</f>
        <v/>
      </c>
      <c r="K81" s="8" t="str" cm="1">
        <f t="array" aca="1" ref="K81" ca="1">IF(I81=0,INDIRECT(ADDRESS(ROW(),COLUMN()-8)),"")</f>
        <v/>
      </c>
      <c r="L81" s="31"/>
      <c r="M81" s="10" t="str">
        <f t="shared" si="68"/>
        <v>$C$81</v>
      </c>
      <c r="N81" s="29" t="str">
        <f ca="1">IF(O81="","",SUM(1+MAXA(N$1:N80)))</f>
        <v/>
      </c>
      <c r="O81" s="8" t="str" cm="1">
        <f t="array" aca="1" ref="O81" ca="1">IF(ISNUMBER(SEARCH(O$1,INDEX(INDIRECT($P$1),ROW(M81),1)))=TRUE,INDIRECT(M81),"")</f>
        <v/>
      </c>
      <c r="P81" s="13" t="s">
        <v>1192</v>
      </c>
      <c r="Q81" s="13" t="s">
        <v>1192</v>
      </c>
      <c r="R81" s="13"/>
      <c r="S81" s="13"/>
      <c r="T81" s="13"/>
      <c r="U81" s="13"/>
      <c r="V81" s="13"/>
      <c r="W81" s="13"/>
      <c r="X81" s="13"/>
      <c r="Y81" s="13" t="s">
        <v>1192</v>
      </c>
      <c r="Z81" s="13" t="s">
        <v>1192</v>
      </c>
      <c r="AA81" s="10" t="str">
        <f t="shared" ca="1" si="128"/>
        <v/>
      </c>
      <c r="AB81" s="8"/>
      <c r="AC81" s="10"/>
      <c r="AD81" s="10"/>
      <c r="AF81" s="81"/>
      <c r="AG81" s="81"/>
      <c r="AH81" s="10" t="str" cm="1">
        <f t="array" aca="1" ref="AH81" ca="1">IF(INDIRECT(ADDRESS(ROW(),COLUMN()-6))="","X",IF(INDIRECT(ADDRESS(ROW(),COLUMN()-5))="",0,"OK"))</f>
        <v>X</v>
      </c>
      <c r="AI81" s="29" t="str">
        <f ca="1">IF(AJ81="","",SUM(1+MAXA(AI$1:AI80)))</f>
        <v/>
      </c>
      <c r="AJ81" s="8" t="str" cm="1">
        <f t="array" aca="1" ref="AJ81" ca="1">IF(AH81=0,INDIRECT(ADDRESS(ROW(),COLUMN()-8)),"")</f>
        <v/>
      </c>
      <c r="AK81" s="31"/>
      <c r="AL81" s="10" t="str">
        <f t="shared" si="69"/>
        <v>$AB$81</v>
      </c>
      <c r="AM81" s="29" t="str">
        <f ca="1">IF(AN81="","",SUM(1+MAXA(AM$1:AM80)))</f>
        <v/>
      </c>
      <c r="AN81" s="8" t="str" cm="1">
        <f t="array" aca="1" ref="AN81" ca="1">IF(ISNUMBER(SEARCH(AN$1,INDEX(INDIRECT($AO$1),ROW(AL81),1)))=TRUE,INDIRECT(AL81),"")</f>
        <v/>
      </c>
      <c r="AO81" s="13" t="s">
        <v>1192</v>
      </c>
      <c r="AP81" s="13" t="s">
        <v>1192</v>
      </c>
      <c r="AQ81" s="13" t="s">
        <v>1192</v>
      </c>
      <c r="AR81" s="13"/>
      <c r="AS81" s="13"/>
      <c r="AT81" s="13"/>
      <c r="AU81" s="13"/>
      <c r="AV81" s="13"/>
      <c r="AW81" s="13"/>
      <c r="AX81" s="13" t="s">
        <v>1192</v>
      </c>
      <c r="AY81" s="13" t="s">
        <v>1192</v>
      </c>
      <c r="AZ81" s="13" t="s">
        <v>1192</v>
      </c>
      <c r="BA81" s="10" t="str">
        <f t="shared" ca="1" si="99"/>
        <v/>
      </c>
      <c r="BB81" s="8" t="s">
        <v>3500</v>
      </c>
      <c r="BC81" s="3" t="s">
        <v>3152</v>
      </c>
      <c r="BD81" s="3" t="s">
        <v>3153</v>
      </c>
      <c r="BE81" s="27" t="str" cm="1">
        <f t="array" aca="1" ref="BE81" ca="1">CONCATENATE($A$37,INDIRECT(ADDRESS(ROW(),COLUMN()-2)),"%20",INDIRECT(ADDRESS(ROW(),COLUMN()-1)),$A$39,INDIRECT(ADDRESS(ROW(),COLUMN()-2)),"%20",INDIRECT(ADDRESS(ROW(),COLUMN()-1)))</f>
        <v>https://maps.yandex.ru/?ll=38.687761%2035.462659&amp;z=16&amp;text=38.687761%2035.462659</v>
      </c>
      <c r="BF81" s="87" t="str" cm="1">
        <f t="array" aca="1" ref="BF81" ca="1">CONCATENATE($A$40,INDIRECT(ADDRESS(ROW(),COLUMN()-3)),"%2C",INDIRECT(ADDRESS(ROW(),COLUMN()-2)))</f>
        <v>https://maps.google.com/maps?q=38.687761%2C35.462659</v>
      </c>
      <c r="BG81" s="92" t="s">
        <v>3229</v>
      </c>
      <c r="BH81" s="10" t="str" cm="1">
        <f t="array" aca="1" ref="BH81" ca="1">IF(INDIRECT(ADDRESS(ROW(),COLUMN()-6))="","X",IF(INDIRECT(ADDRESS(ROW(),COLUMN()-5))="",0,"OK"))</f>
        <v>OK</v>
      </c>
      <c r="BI81" s="29" t="str">
        <f ca="1">IF(BJ81="","",SUM(1+MAXA(BI$1:BI80)))</f>
        <v/>
      </c>
      <c r="BJ81" s="8" t="str" cm="1">
        <f t="array" aca="1" ref="BJ81" ca="1">IF(BH81=0,INDIRECT(ADDRESS(ROW(),COLUMN()-8)),"")</f>
        <v/>
      </c>
      <c r="BK81" s="31"/>
      <c r="BL81" s="10" t="str">
        <f t="shared" si="70"/>
        <v>$BB$81</v>
      </c>
      <c r="BM81" s="29" t="str">
        <f ca="1">IF(BN81="","",SUM(1+MAXA(BM$1:BM80)))</f>
        <v/>
      </c>
      <c r="BN81" s="8" t="str" cm="1">
        <f t="array" aca="1" ref="BN81" ca="1">IF(ISNUMBER(SEARCH(BN$1,INDEX(INDIRECT(BO$1),ROW(BL81),1)))=TRUE,INDIRECT(BL81),"")</f>
        <v/>
      </c>
      <c r="BO81" s="13" t="s">
        <v>1192</v>
      </c>
      <c r="BP81" s="13" t="s">
        <v>1192</v>
      </c>
      <c r="BQ81" s="13" t="s">
        <v>1192</v>
      </c>
      <c r="BR81" s="13"/>
      <c r="BS81" s="13"/>
      <c r="BT81" s="13"/>
      <c r="BU81" s="13"/>
      <c r="BV81" s="13"/>
      <c r="BW81" s="13" t="s">
        <v>1192</v>
      </c>
      <c r="BX81" s="13" t="s">
        <v>1192</v>
      </c>
      <c r="BY81" s="13"/>
      <c r="BZ81" s="13"/>
      <c r="CA81" s="10" t="str">
        <f t="shared" ca="1" si="100"/>
        <v/>
      </c>
      <c r="CB81" s="8" t="s">
        <v>3333</v>
      </c>
      <c r="CC81" s="3" t="s">
        <v>3335</v>
      </c>
      <c r="CD81" s="3" t="s">
        <v>3336</v>
      </c>
      <c r="CE81" s="27" t="str" cm="1">
        <f t="array" aca="1" ref="CE81" ca="1">CONCATENATE($A$37,INDIRECT(ADDRESS(ROW(),COLUMN()-2)),"%20",INDIRECT(ADDRESS(ROW(),COLUMN()-1)),$A$39,INDIRECT(ADDRESS(ROW(),COLUMN()-2)),"%20",INDIRECT(ADDRESS(ROW(),COLUMN()-1)))</f>
        <v>https://maps.yandex.ru/?ll=38.741008%2035.597167&amp;z=16&amp;text=38.741008%2035.597167</v>
      </c>
      <c r="CF81" s="87" t="str" cm="1">
        <f t="array" aca="1" ref="CF81" ca="1">CONCATENATE($A$40,INDIRECT(ADDRESS(ROW(),COLUMN()-3)),"%2C",INDIRECT(ADDRESS(ROW(),COLUMN()-2)))</f>
        <v>https://maps.google.com/maps?q=38.741008%2C35.597167</v>
      </c>
      <c r="CG81" s="92" t="s">
        <v>3229</v>
      </c>
      <c r="CH81" s="10" t="str" cm="1">
        <f t="array" aca="1" ref="CH81" ca="1">IF(INDIRECT(ADDRESS(ROW(),COLUMN()-6))="","X",IF(INDIRECT(ADDRESS(ROW(),COLUMN()-5))="",0,"OK"))</f>
        <v>OK</v>
      </c>
      <c r="CI81" s="29" t="str">
        <f ca="1">IF(CJ81="","",SUM(1+MAXA(CI$1:CI80)))</f>
        <v/>
      </c>
      <c r="CJ81" s="8" t="str" cm="1">
        <f t="array" aca="1" ref="CJ81" ca="1">IF(CH81=0,INDIRECT(ADDRESS(ROW(),COLUMN()-8)),"")</f>
        <v/>
      </c>
      <c r="CK81" s="31"/>
      <c r="CL81" s="10" t="str">
        <f t="shared" si="71"/>
        <v>$CB$81</v>
      </c>
      <c r="CM81" s="29" t="str">
        <f ca="1">IF(CN81="","",SUM(1+MAXA(CM$1:CM80)))</f>
        <v/>
      </c>
      <c r="CN81" s="8" t="str" cm="1">
        <f t="array" aca="1" ref="CN81" ca="1">IF(ISNUMBER(SEARCH(CN$1,INDEX(INDIRECT(CO$1),ROW(CL81),1)))=TRUE,INDIRECT(CL81),"")</f>
        <v/>
      </c>
      <c r="CO81" s="13" t="s">
        <v>1192</v>
      </c>
      <c r="CP81" s="13"/>
      <c r="CQ81" s="13"/>
      <c r="CR81" s="13"/>
      <c r="CS81" s="13"/>
      <c r="CT81" s="13"/>
      <c r="CU81" s="13"/>
      <c r="CV81" s="13"/>
      <c r="CW81" s="13"/>
      <c r="CX81" s="13"/>
      <c r="CY81" s="13"/>
      <c r="CZ81" s="13" t="s">
        <v>1192</v>
      </c>
      <c r="DA81" s="10" t="str">
        <f t="shared" ca="1" si="65"/>
        <v/>
      </c>
      <c r="DB81" s="5"/>
      <c r="DC81" s="6"/>
      <c r="DD81" s="6"/>
      <c r="DE81" s="7"/>
      <c r="DF81" s="83"/>
      <c r="DG81" s="96"/>
      <c r="DH81" s="10" t="str" cm="1">
        <f t="array" aca="1" ref="DH81" ca="1">IF(INDIRECT(ADDRESS(ROW(),COLUMN()-6))="","X",IF(INDIRECT(ADDRESS(ROW(),COLUMN()-5))="",0,"OK"))</f>
        <v>X</v>
      </c>
      <c r="DI81" s="29" t="str">
        <f ca="1">IF(DJ81="","",SUM(1+MAXA(DI$1:DI80)))</f>
        <v/>
      </c>
      <c r="DJ81" s="8" t="str" cm="1">
        <f t="array" aca="1" ref="DJ81" ca="1">IF(DH81=0,INDIRECT(ADDRESS(ROW(),COLUMN()-8)),"")</f>
        <v/>
      </c>
      <c r="DK81" s="31"/>
      <c r="DL81" s="10" t="str">
        <f t="shared" si="66"/>
        <v>$DB$81</v>
      </c>
      <c r="DM81" s="29" t="str">
        <f ca="1">IF(DN81="","",SUM(1+MAXA(DM$1:DM80)))</f>
        <v/>
      </c>
      <c r="DN81" s="8" t="str" cm="1">
        <f t="array" aca="1" ref="DN81" ca="1">IF(ISNUMBER(SEARCH(DN$1,INDEX(INDIRECT(DO$1),ROW(DL81),1)))=TRUE,INDIRECT(DL81),"")</f>
        <v/>
      </c>
      <c r="DO81" s="13" t="s">
        <v>1192</v>
      </c>
      <c r="DP81" s="13"/>
      <c r="DQ81" s="13"/>
      <c r="DR81" s="13"/>
      <c r="DS81" s="13"/>
      <c r="DT81" s="13"/>
      <c r="DU81" s="13"/>
      <c r="DV81" s="13"/>
      <c r="DW81" s="13"/>
      <c r="DX81" s="13"/>
      <c r="DY81" s="13"/>
      <c r="DZ81" s="13" t="s">
        <v>1192</v>
      </c>
      <c r="EA81" s="10" t="str">
        <f t="shared" ca="1" si="101"/>
        <v/>
      </c>
      <c r="EB81" s="22"/>
      <c r="EC81" s="14"/>
      <c r="ED81" s="14"/>
      <c r="EE81" s="15"/>
      <c r="EF81" s="15"/>
      <c r="EG81" s="92"/>
      <c r="EH81" s="10" t="str" cm="1">
        <f t="array" aca="1" ref="EH81" ca="1">IF(INDIRECT(ADDRESS(ROW(),COLUMN()-6))="","X",IF(INDIRECT(ADDRESS(ROW(),COLUMN()-5))="",0,"OK"))</f>
        <v>X</v>
      </c>
      <c r="EI81" s="29" t="str">
        <f ca="1">IF(EJ81="","",SUM(1+MAXA(EI$1:EI80)))</f>
        <v/>
      </c>
      <c r="EJ81" s="8" t="str" cm="1">
        <f t="array" aca="1" ref="EJ81" ca="1">IF(EH81=0,INDIRECT(ADDRESS(ROW(),COLUMN()-8)),"")</f>
        <v/>
      </c>
      <c r="EK81" s="31"/>
      <c r="EL81" s="10" t="str">
        <f t="shared" si="72"/>
        <v>$EB$81</v>
      </c>
      <c r="EM81" s="29" t="str">
        <f ca="1">IF(EN81="","",SUM(1+MAXA(EM$1:EM80)))</f>
        <v/>
      </c>
      <c r="EN81" s="8" t="str" cm="1">
        <f t="array" aca="1" ref="EN81" ca="1">IF(ISNUMBER(SEARCH(EN$1,INDEX(INDIRECT(EO$1),ROW(EL81),1)))=TRUE,INDIRECT(EL81),"")</f>
        <v/>
      </c>
      <c r="EO81" s="13" t="s">
        <v>1192</v>
      </c>
      <c r="EP81" s="13"/>
      <c r="EQ81" s="13"/>
      <c r="ER81" s="13"/>
      <c r="ES81" s="13"/>
      <c r="ET81" s="13"/>
      <c r="EU81" s="13"/>
      <c r="EV81" s="13"/>
      <c r="EW81" s="13"/>
      <c r="EX81" s="13"/>
      <c r="EY81" s="13"/>
      <c r="EZ81" s="13"/>
      <c r="FA81" s="10" t="str">
        <f t="shared" ca="1" si="102"/>
        <v/>
      </c>
      <c r="FB81" s="22" t="s">
        <v>1002</v>
      </c>
      <c r="FC81" s="14" t="s">
        <v>1003</v>
      </c>
      <c r="FD81" s="14" t="s">
        <v>1004</v>
      </c>
      <c r="FE81" s="27" t="str" cm="1">
        <f t="array" aca="1" ref="FE81" ca="1">CONCATENATE($A$37,INDIRECT(ADDRESS(ROW(),COLUMN()-2)),"%20",INDIRECT(ADDRESS(ROW(),COLUMN()-1)),$A$39,INDIRECT(ADDRESS(ROW(),COLUMN()-2)),"%20",INDIRECT(ADDRESS(ROW(),COLUMN()-1)))</f>
        <v>https://maps.yandex.ru/?ll=38.756113%2035.592785&amp;z=16&amp;text=38.756113%2035.592785</v>
      </c>
      <c r="FF81" s="87" t="str" cm="1">
        <f t="array" aca="1" ref="FF81" ca="1">CONCATENATE($A$40,INDIRECT(ADDRESS(ROW(),COLUMN()-3)),"%2C",INDIRECT(ADDRESS(ROW(),COLUMN()-2)))</f>
        <v>https://maps.google.com/maps?q=38.756113%2C35.592785</v>
      </c>
      <c r="FG81" s="92" t="s">
        <v>3229</v>
      </c>
      <c r="FH81" s="10" t="str" cm="1">
        <f t="array" aca="1" ref="FH81" ca="1">IF(INDIRECT(ADDRESS(ROW(),COLUMN()-6))="","X",IF(INDIRECT(ADDRESS(ROW(),COLUMN()-5))="",0,"OK"))</f>
        <v>OK</v>
      </c>
      <c r="FI81" s="29" t="str">
        <f ca="1">IF(FJ81="","",SUM(1+MAXA(FI$1:FI80)))</f>
        <v/>
      </c>
      <c r="FJ81" s="8" t="str" cm="1">
        <f t="array" aca="1" ref="FJ81" ca="1">IF(FH81=0,INDIRECT(ADDRESS(ROW(),COLUMN()-8)),"")</f>
        <v/>
      </c>
      <c r="FK81" s="31"/>
      <c r="FL81" s="10" t="str">
        <f t="shared" si="73"/>
        <v>$FB$81</v>
      </c>
      <c r="FM81" s="29" t="str">
        <f ca="1">IF(FN81="","",SUM(1+MAXA(FM$1:FM80)))</f>
        <v/>
      </c>
      <c r="FN81" s="8" t="str" cm="1">
        <f t="array" aca="1" ref="FN81" ca="1">IF(ISNUMBER(SEARCH(FN$1,INDEX(INDIRECT(FO$1),ROW(FL81),1)))=TRUE,INDIRECT(FL81),"")</f>
        <v/>
      </c>
      <c r="FO81" s="13" t="s">
        <v>1192</v>
      </c>
      <c r="FP81" s="13" t="s">
        <v>1192</v>
      </c>
      <c r="FQ81" s="13" t="s">
        <v>1192</v>
      </c>
      <c r="FR81" s="13" t="s">
        <v>1192</v>
      </c>
      <c r="FS81" s="13" t="s">
        <v>1192</v>
      </c>
      <c r="FT81" s="13"/>
      <c r="FU81" s="13"/>
      <c r="FV81" s="13"/>
      <c r="FW81" s="13"/>
      <c r="FX81" s="13"/>
      <c r="FY81" s="13"/>
      <c r="FZ81" s="13"/>
      <c r="GA81" s="10" t="str">
        <f t="shared" ca="1" si="103"/>
        <v/>
      </c>
      <c r="GB81" s="22"/>
      <c r="GC81" s="14"/>
      <c r="GD81" s="14"/>
      <c r="GE81" s="24"/>
      <c r="GF81" s="88"/>
      <c r="GG81" s="115"/>
      <c r="GH81" s="10" t="str" cm="1">
        <f t="array" aca="1" ref="GH81" ca="1">IF(INDIRECT(ADDRESS(ROW(),COLUMN()-6))="","X",IF(INDIRECT(ADDRESS(ROW(),COLUMN()-5))="",0,"OK"))</f>
        <v>X</v>
      </c>
      <c r="GI81" s="29" t="str">
        <f ca="1">IF(GJ81="","",SUM(1+MAXA(GI$1:GI80)))</f>
        <v/>
      </c>
      <c r="GJ81" s="8" t="str" cm="1">
        <f t="array" aca="1" ref="GJ81" ca="1">IF(GH81=0,INDIRECT(ADDRESS(ROW(),COLUMN()-8)),"")</f>
        <v/>
      </c>
      <c r="GK81" s="31"/>
      <c r="GL81" s="10" t="str">
        <f t="shared" si="74"/>
        <v>$GB$81</v>
      </c>
      <c r="GM81" s="29" t="str">
        <f ca="1">IF(GN81="","",SUM(1+MAXA(GM$1:GM80)))</f>
        <v/>
      </c>
      <c r="GN81" s="8" t="str" cm="1">
        <f t="array" aca="1" ref="GN81" ca="1">IF(ISNUMBER(SEARCH(GN$1,INDEX(INDIRECT(GO$1),ROW(GL81),1)))=TRUE,INDIRECT(GL81),"")</f>
        <v/>
      </c>
      <c r="GO81" s="13" t="s">
        <v>1192</v>
      </c>
      <c r="GP81" s="13" t="s">
        <v>1192</v>
      </c>
      <c r="GQ81" s="13" t="s">
        <v>1192</v>
      </c>
      <c r="GR81" s="13" t="s">
        <v>1192</v>
      </c>
      <c r="GS81" s="13" t="s">
        <v>1192</v>
      </c>
      <c r="GT81" s="13"/>
      <c r="GU81" s="13"/>
      <c r="GV81" s="13"/>
      <c r="GW81" s="13"/>
      <c r="GX81" s="13"/>
      <c r="GY81" s="13"/>
      <c r="GZ81" s="13"/>
      <c r="HA81" s="10" t="str">
        <f t="shared" ca="1" si="104"/>
        <v/>
      </c>
      <c r="HB81" s="22"/>
      <c r="HC81" s="14"/>
      <c r="HD81" s="14"/>
      <c r="HE81" s="23"/>
      <c r="HF81" s="23"/>
      <c r="HG81" s="79"/>
      <c r="HH81" s="10" t="str" cm="1">
        <f t="array" aca="1" ref="HH81" ca="1">IF(INDIRECT(ADDRESS(ROW(),COLUMN()-6))="","X",IF(INDIRECT(ADDRESS(ROW(),COLUMN()-5))="",0,"OK"))</f>
        <v>X</v>
      </c>
      <c r="HI81" s="29" t="str">
        <f ca="1">IF(HJ81="","",SUM(1+MAXA(HI$1:HI80)))</f>
        <v/>
      </c>
      <c r="HJ81" s="8" t="str" cm="1">
        <f t="array" aca="1" ref="HJ81" ca="1">IF(HH81=0,INDIRECT(ADDRESS(ROW(),COLUMN()-8)),"")</f>
        <v/>
      </c>
      <c r="HK81" s="31"/>
      <c r="HL81" s="10" t="str">
        <f t="shared" si="75"/>
        <v>$HB$81</v>
      </c>
      <c r="HM81" s="29" t="str">
        <f ca="1">IF(HN81="","",SUM(1+MAXA(HM$1:HM80)))</f>
        <v/>
      </c>
      <c r="HN81" s="8" t="str" cm="1">
        <f t="array" aca="1" ref="HN81" ca="1">IF(ISNUMBER(SEARCH(HN$1,INDEX(INDIRECT(HO$1),ROW(HL81),1)))=TRUE,INDIRECT(HL81),"")</f>
        <v/>
      </c>
      <c r="HO81" s="13" t="s">
        <v>1192</v>
      </c>
      <c r="HP81" s="13" t="s">
        <v>1192</v>
      </c>
      <c r="HQ81" s="13" t="s">
        <v>1192</v>
      </c>
      <c r="HR81" s="13"/>
      <c r="HS81" s="13"/>
      <c r="HT81" s="13"/>
      <c r="HU81" s="13"/>
      <c r="HV81" s="13"/>
      <c r="HW81" s="13"/>
      <c r="HX81" s="13"/>
      <c r="HY81" s="13" t="s">
        <v>1192</v>
      </c>
      <c r="HZ81" s="13" t="s">
        <v>1192</v>
      </c>
      <c r="IA81" s="10" t="str">
        <f t="shared" ca="1" si="105"/>
        <v/>
      </c>
      <c r="IB81" s="22" t="s">
        <v>993</v>
      </c>
      <c r="IC81" s="14" t="s">
        <v>994</v>
      </c>
      <c r="ID81" s="14" t="s">
        <v>995</v>
      </c>
      <c r="IE81" s="27" t="str" cm="1">
        <f t="array" aca="1" ref="IE81" ca="1">CONCATENATE($A$37,INDIRECT(ADDRESS(ROW(),COLUMN()-2)),"%20",INDIRECT(ADDRESS(ROW(),COLUMN()-1)),$A$39,INDIRECT(ADDRESS(ROW(),COLUMN()-2)),"%20",INDIRECT(ADDRESS(ROW(),COLUMN()-1)))</f>
        <v>https://maps.yandex.ru/?ll=38.972974%2035.599645&amp;z=16&amp;text=38.972974%2035.599645</v>
      </c>
      <c r="IF81" s="87" t="str" cm="1">
        <f t="array" aca="1" ref="IF81" ca="1">CONCATENATE($A$40,INDIRECT(ADDRESS(ROW(),COLUMN()-3)),"%2C",INDIRECT(ADDRESS(ROW(),COLUMN()-2)))</f>
        <v>https://maps.google.com/maps?q=38.972974%2C35.599645</v>
      </c>
      <c r="IG81" s="79" t="s">
        <v>3229</v>
      </c>
      <c r="IH81" s="10" t="str" cm="1">
        <f t="array" aca="1" ref="IH81" ca="1">IF(INDIRECT(ADDRESS(ROW(),COLUMN()-6))="","X",IF(INDIRECT(ADDRESS(ROW(),COLUMN()-5))="",0,"OK"))</f>
        <v>OK</v>
      </c>
      <c r="II81" s="29" t="str">
        <f ca="1">IF(IJ81="","",SUM(1+MAXA(II$1:II80)))</f>
        <v/>
      </c>
      <c r="IJ81" s="8" t="str" cm="1">
        <f t="array" aca="1" ref="IJ81" ca="1">IF(IH81=0,INDIRECT(ADDRESS(ROW(),COLUMN()-8)),"")</f>
        <v/>
      </c>
      <c r="IK81" s="31"/>
      <c r="IL81" s="10" t="str">
        <f t="shared" si="76"/>
        <v>$IB$81</v>
      </c>
      <c r="IM81" s="29" t="str">
        <f ca="1">IF(IN81="","",SUM(1+MAXA(IM$1:IM80)))</f>
        <v/>
      </c>
      <c r="IN81" s="8" t="str" cm="1">
        <f t="array" aca="1" ref="IN81" ca="1">IF(ISNUMBER(SEARCH(IN$1,INDEX(INDIRECT(IO$1),ROW(IL81),1)))=TRUE,INDIRECT(IL81),"")</f>
        <v/>
      </c>
      <c r="IO81" s="13" t="s">
        <v>1192</v>
      </c>
      <c r="IP81" s="13" t="s">
        <v>1192</v>
      </c>
      <c r="IQ81" s="13" t="s">
        <v>1192</v>
      </c>
      <c r="IR81" s="13"/>
      <c r="IS81" s="13"/>
      <c r="IT81" s="13"/>
      <c r="IU81" s="13"/>
      <c r="IV81" s="13"/>
      <c r="IW81" s="13"/>
      <c r="IX81" s="13" t="s">
        <v>1192</v>
      </c>
      <c r="IY81" s="13" t="s">
        <v>1192</v>
      </c>
      <c r="IZ81" s="13" t="s">
        <v>1192</v>
      </c>
      <c r="JA81" s="10" t="str">
        <f t="shared" ca="1" si="106"/>
        <v/>
      </c>
      <c r="JB81" s="22"/>
      <c r="JC81" s="14"/>
      <c r="JD81" s="14"/>
      <c r="JE81" s="24"/>
      <c r="JF81" s="88"/>
      <c r="JG81" s="101"/>
      <c r="JH81" s="10" t="str" cm="1">
        <f t="array" aca="1" ref="JH81" ca="1">IF(INDIRECT(ADDRESS(ROW(),COLUMN()-6))="","X",IF(INDIRECT(ADDRESS(ROW(),COLUMN()-5))="",0,"OK"))</f>
        <v>X</v>
      </c>
      <c r="JI81" s="29" t="str">
        <f ca="1">IF(JJ81="","",SUM(1+MAXA(JI$1:JI80)))</f>
        <v/>
      </c>
      <c r="JJ81" s="8" t="str" cm="1">
        <f t="array" aca="1" ref="JJ81" ca="1">IF(JH81=0,INDIRECT(ADDRESS(ROW(),COLUMN()-8)),"")</f>
        <v/>
      </c>
      <c r="JK81" s="31"/>
      <c r="JL81" s="10" t="str">
        <f t="shared" si="77"/>
        <v>$JB$81</v>
      </c>
      <c r="JM81" s="29" t="str">
        <f ca="1">IF(JN81="","",SUM(1+MAXA(JM$1:JM80)))</f>
        <v/>
      </c>
      <c r="JN81" s="8" t="str" cm="1">
        <f t="array" aca="1" ref="JN81" ca="1">IF(ISNUMBER(SEARCH(JN$1,INDEX(INDIRECT(JO$1),ROW(JL81),1)))=TRUE,INDIRECT(JL81),"")</f>
        <v/>
      </c>
      <c r="JO81" s="13" t="s">
        <v>1192</v>
      </c>
      <c r="JP81" s="13" t="s">
        <v>1192</v>
      </c>
      <c r="JQ81" s="13" t="s">
        <v>1192</v>
      </c>
      <c r="JR81" s="13"/>
      <c r="JS81" s="13"/>
      <c r="JT81" s="13"/>
      <c r="JU81" s="13"/>
      <c r="JV81" s="13"/>
      <c r="JW81" s="13"/>
      <c r="JX81" s="13" t="s">
        <v>1192</v>
      </c>
      <c r="JY81" s="13" t="s">
        <v>1192</v>
      </c>
      <c r="JZ81" s="13" t="s">
        <v>1192</v>
      </c>
      <c r="KA81" s="10" t="str">
        <f t="shared" ca="1" si="107"/>
        <v/>
      </c>
      <c r="KB81" s="22" t="s">
        <v>1006</v>
      </c>
      <c r="KC81" s="14" t="s">
        <v>1007</v>
      </c>
      <c r="KD81" s="14" t="s">
        <v>1008</v>
      </c>
      <c r="KE81" s="27" t="str" cm="1">
        <f t="array" aca="1" ref="KE81" ca="1">CONCATENATE($A$37,INDIRECT(ADDRESS(ROW(),COLUMN()-2)),"%20",INDIRECT(ADDRESS(ROW(),COLUMN()-1)),$A$39,INDIRECT(ADDRESS(ROW(),COLUMN()-2)),"%20",INDIRECT(ADDRESS(ROW(),COLUMN()-1)))</f>
        <v>https://maps.yandex.ru/?ll=38.707415%2035.705617&amp;z=16&amp;text=38.707415%2035.705617</v>
      </c>
      <c r="KF81" s="87" t="str" cm="1">
        <f t="array" aca="1" ref="KF81" ca="1">CONCATENATE($A$40,INDIRECT(ADDRESS(ROW(),COLUMN()-3)),"%2C",INDIRECT(ADDRESS(ROW(),COLUMN()-2)))</f>
        <v>https://maps.google.com/maps?q=38.707415%2C35.705617</v>
      </c>
      <c r="KG81" s="79" t="s">
        <v>3664</v>
      </c>
      <c r="KH81" s="10" t="str" cm="1">
        <f t="array" aca="1" ref="KH81" ca="1">IF(INDIRECT(ADDRESS(ROW(),COLUMN()-6))="","X",IF(INDIRECT(ADDRESS(ROW(),COLUMN()-5))="",0,"OK"))</f>
        <v>OK</v>
      </c>
      <c r="KI81" s="29" t="str">
        <f ca="1">IF(KJ81="","",SUM(1+MAXA(KI$1:KI80)))</f>
        <v/>
      </c>
      <c r="KJ81" s="8" t="str" cm="1">
        <f t="array" aca="1" ref="KJ81" ca="1">IF(KH81=0,INDIRECT(ADDRESS(ROW(),COLUMN()-8)),"")</f>
        <v/>
      </c>
      <c r="KK81" s="31"/>
      <c r="KL81" s="10" t="str">
        <f t="shared" si="78"/>
        <v>$KB$81</v>
      </c>
      <c r="KM81" s="29" t="str">
        <f ca="1">IF(KN81="","",SUM(1+MAXA(KM$1:KM80)))</f>
        <v/>
      </c>
      <c r="KN81" s="8" t="str" cm="1">
        <f t="array" aca="1" ref="KN81" ca="1">IF(ISNUMBER(SEARCH(KN$1,INDEX(INDIRECT(KO$1),ROW(KL81),1)))=TRUE,INDIRECT(KL81),"")</f>
        <v/>
      </c>
      <c r="KO81" s="13" t="s">
        <v>1192</v>
      </c>
      <c r="KP81" s="13" t="s">
        <v>1192</v>
      </c>
      <c r="KQ81" s="13" t="s">
        <v>1192</v>
      </c>
      <c r="KR81" s="13"/>
      <c r="KS81" s="13"/>
      <c r="KT81" s="13"/>
      <c r="KU81" s="13"/>
      <c r="KV81" s="13"/>
      <c r="KW81" s="13"/>
      <c r="KX81" s="13"/>
      <c r="KY81" s="13" t="s">
        <v>1192</v>
      </c>
      <c r="KZ81" s="13" t="s">
        <v>1192</v>
      </c>
      <c r="LA81" s="10" t="str">
        <f t="shared" ca="1" si="108"/>
        <v/>
      </c>
      <c r="LB81" s="8"/>
      <c r="LC81" s="10"/>
      <c r="LD81" s="10"/>
      <c r="LG81" s="79"/>
      <c r="LH81" s="10" t="str" cm="1">
        <f t="array" aca="1" ref="LH81" ca="1">IF(INDIRECT(ADDRESS(ROW(),COLUMN()-6))="","X",IF(INDIRECT(ADDRESS(ROW(),COLUMN()-5))="",0,"OK"))</f>
        <v>X</v>
      </c>
      <c r="LI81" s="29" t="str">
        <f ca="1">IF(LJ81="","",SUM(1+MAXA(LI$1:LI80)))</f>
        <v/>
      </c>
      <c r="LJ81" s="8" t="str" cm="1">
        <f t="array" aca="1" ref="LJ81" ca="1">IF(LH81=0,INDIRECT(ADDRESS(ROW(),COLUMN()-8)),"")</f>
        <v/>
      </c>
      <c r="LK81" s="31"/>
      <c r="LL81" s="10" t="str">
        <f t="shared" si="79"/>
        <v>$LB$81</v>
      </c>
      <c r="LM81" s="29" t="str">
        <f ca="1">IF(LN81="","",SUM(1+MAXA(LM$1:LM80)))</f>
        <v/>
      </c>
      <c r="LN81" s="8" t="str" cm="1">
        <f t="array" aca="1" ref="LN81" ca="1">IF(ISNUMBER(SEARCH(LN$1,INDEX(INDIRECT(LO$1),ROW(LL81),1)))=TRUE,INDIRECT(LL81),"")</f>
        <v/>
      </c>
      <c r="LO81" s="13" t="s">
        <v>1192</v>
      </c>
      <c r="LP81" s="13" t="s">
        <v>1192</v>
      </c>
      <c r="LQ81" s="13" t="s">
        <v>1192</v>
      </c>
      <c r="LR81" s="13" t="s">
        <v>1192</v>
      </c>
      <c r="LS81" s="13"/>
      <c r="LT81" s="13"/>
      <c r="LU81" s="13"/>
      <c r="LV81" s="13"/>
      <c r="LW81" s="13"/>
      <c r="LX81" s="13"/>
      <c r="LY81" s="13" t="s">
        <v>1192</v>
      </c>
      <c r="LZ81" s="13" t="s">
        <v>1192</v>
      </c>
      <c r="MA81" s="10" t="str">
        <f t="shared" ca="1" si="109"/>
        <v/>
      </c>
      <c r="MB81" s="8" t="s">
        <v>3843</v>
      </c>
      <c r="MC81" s="10" t="s">
        <v>985</v>
      </c>
      <c r="MD81" s="10" t="s">
        <v>986</v>
      </c>
      <c r="ME81" s="27" t="str" cm="1">
        <f t="array" aca="1" ref="ME81" ca="1">CONCATENATE($A$37,INDIRECT(ADDRESS(ROW(),COLUMN()-2)),"%20",INDIRECT(ADDRESS(ROW(),COLUMN()-1)),$A$39,INDIRECT(ADDRESS(ROW(),COLUMN()-2)),"%20",INDIRECT(ADDRESS(ROW(),COLUMN()-1)))</f>
        <v>https://maps.yandex.ru/?ll=38.819449%2036.078911&amp;z=16&amp;text=38.819449%2036.078911</v>
      </c>
      <c r="MF81" s="87" t="str" cm="1">
        <f t="array" aca="1" ref="MF81" ca="1">CONCATENATE($A$40,INDIRECT(ADDRESS(ROW(),COLUMN()-3)),"%2C",INDIRECT(ADDRESS(ROW(),COLUMN()-2)))</f>
        <v>https://maps.google.com/maps?q=38.819449%2C36.078911</v>
      </c>
      <c r="MG81" s="79" t="s">
        <v>3844</v>
      </c>
      <c r="MH81" s="10" t="str" cm="1">
        <f t="array" aca="1" ref="MH81" ca="1">IF(INDIRECT(ADDRESS(ROW(),COLUMN()-6))="","X",IF(INDIRECT(ADDRESS(ROW(),COLUMN()-5))="",0,"OK"))</f>
        <v>OK</v>
      </c>
      <c r="MI81" s="29" t="str">
        <f ca="1">IF(MJ81="","",SUM(1+MAXA(MI$1:MI80)))</f>
        <v/>
      </c>
      <c r="MJ81" s="8" t="str" cm="1">
        <f t="array" aca="1" ref="MJ81" ca="1">IF(MH81=0,INDIRECT(ADDRESS(ROW(),COLUMN()-8)),"")</f>
        <v/>
      </c>
      <c r="MK81" s="31"/>
      <c r="ML81" s="10" t="str">
        <f t="shared" si="80"/>
        <v>$MB$81</v>
      </c>
      <c r="MM81" s="29" t="str">
        <f ca="1">IF(MN81="","",SUM(1+MAXA(MM$1:MM80)))</f>
        <v/>
      </c>
      <c r="MN81" s="8" t="str" cm="1">
        <f t="array" aca="1" ref="MN81" ca="1">IF(ISNUMBER(SEARCH(MN$1,INDEX(INDIRECT(MO$1),ROW(ML81),1)))=TRUE,INDIRECT(ML81),"")</f>
        <v/>
      </c>
      <c r="MO81" s="13" t="s">
        <v>1192</v>
      </c>
      <c r="MP81" s="13" t="s">
        <v>1192</v>
      </c>
      <c r="MQ81" s="13" t="s">
        <v>1192</v>
      </c>
      <c r="MR81" s="13"/>
      <c r="MS81" s="13"/>
      <c r="MT81" s="13"/>
      <c r="MU81" s="13"/>
      <c r="MV81" s="13"/>
      <c r="MW81" s="13" t="s">
        <v>1192</v>
      </c>
      <c r="MX81" s="13"/>
      <c r="MY81" s="13" t="s">
        <v>1192</v>
      </c>
      <c r="MZ81" s="13" t="s">
        <v>1192</v>
      </c>
      <c r="NA81" s="10" t="str">
        <f t="shared" ca="1" si="110"/>
        <v/>
      </c>
      <c r="NB81" s="5"/>
      <c r="NC81" s="6"/>
      <c r="ND81" s="6"/>
      <c r="NE81" s="7"/>
      <c r="NF81" s="7"/>
      <c r="NG81" s="83"/>
      <c r="NH81" s="10" t="str" cm="1">
        <f t="array" aca="1" ref="NH81" ca="1">IF(INDIRECT(ADDRESS(ROW(),COLUMN()-6))="","X",IF(INDIRECT(ADDRESS(ROW(),COLUMN()-5))="",0,"OK"))</f>
        <v>X</v>
      </c>
      <c r="NI81" s="29" t="str">
        <f ca="1">IF(NJ81="","",SUM(1+MAXA(NI$1:NI80)))</f>
        <v/>
      </c>
      <c r="NJ81" s="8" t="str" cm="1">
        <f t="array" aca="1" ref="NJ81" ca="1">IF(NH81=0,INDIRECT(ADDRESS(ROW(),COLUMN()-8)),"")</f>
        <v/>
      </c>
      <c r="NK81" s="31"/>
      <c r="NL81" s="10" t="str">
        <f t="shared" si="81"/>
        <v>$NB$81</v>
      </c>
      <c r="NM81" s="29" t="str">
        <f ca="1">IF(NN81="","",SUM(1+MAXA(NM$1:NM80)))</f>
        <v/>
      </c>
      <c r="NN81" s="8" t="str" cm="1">
        <f t="array" aca="1" ref="NN81" ca="1">IF(ISNUMBER(SEARCH(NN$1,INDEX(INDIRECT(NO$1),ROW(NL81),1)))=TRUE,INDIRECT(NL81),"")</f>
        <v/>
      </c>
      <c r="NO81" s="13" t="s">
        <v>1192</v>
      </c>
      <c r="NP81" s="13" t="s">
        <v>1192</v>
      </c>
      <c r="NQ81" s="13" t="s">
        <v>1192</v>
      </c>
      <c r="NR81" s="13"/>
      <c r="NS81" s="13"/>
      <c r="NT81" s="13"/>
      <c r="NU81" s="13"/>
      <c r="NV81" s="13"/>
      <c r="NW81" s="13"/>
      <c r="NX81" s="13" t="s">
        <v>1192</v>
      </c>
      <c r="NY81" s="13" t="s">
        <v>1192</v>
      </c>
      <c r="NZ81" s="13"/>
      <c r="OA81" s="10" t="str">
        <f t="shared" ca="1" si="111"/>
        <v/>
      </c>
      <c r="OB81" s="8" t="s">
        <v>1371</v>
      </c>
      <c r="OC81" s="10" t="s">
        <v>1372</v>
      </c>
      <c r="OD81" s="10" t="s">
        <v>1373</v>
      </c>
      <c r="OE81" s="27" t="str" cm="1">
        <f t="array" aca="1" ref="OE81" ca="1">CONCATENATE($A$37,INDIRECT(ADDRESS(ROW(),COLUMN()-2)),"%20",INDIRECT(ADDRESS(ROW(),COLUMN()-1)),$A$39,INDIRECT(ADDRESS(ROW(),COLUMN()-2)),"%20",INDIRECT(ADDRESS(ROW(),COLUMN()-1)))</f>
        <v>https://maps.yandex.ru/?ll=38.261427%2035.411420&amp;z=16&amp;text=38.261427%2035.411420</v>
      </c>
      <c r="OF81" s="87" t="str" cm="1">
        <f t="array" aca="1" ref="OF81" ca="1">CONCATENATE($A$40,INDIRECT(ADDRESS(ROW(),COLUMN()-3)),"%2C",INDIRECT(ADDRESS(ROW(),COLUMN()-2)))</f>
        <v>https://maps.google.com/maps?q=38.261427%2C35.411420</v>
      </c>
      <c r="OG81" s="79" t="s">
        <v>3229</v>
      </c>
      <c r="OH81" s="10" t="str" cm="1">
        <f t="array" aca="1" ref="OH81" ca="1">IF(INDIRECT(ADDRESS(ROW(),COLUMN()-6))="","X",IF(INDIRECT(ADDRESS(ROW(),COLUMN()-5))="",0,"OK"))</f>
        <v>OK</v>
      </c>
      <c r="OI81" s="29" t="str">
        <f ca="1">IF(OJ81="","",SUM(1+MAXA(OI$1:OI80)))</f>
        <v/>
      </c>
      <c r="OJ81" s="8" t="str" cm="1">
        <f t="array" aca="1" ref="OJ81" ca="1">IF(OH81=0,INDIRECT(ADDRESS(ROW(),COLUMN()-8)),"")</f>
        <v/>
      </c>
      <c r="OK81" s="31"/>
      <c r="OL81" s="10" t="str">
        <f t="shared" si="82"/>
        <v>$OB$81</v>
      </c>
      <c r="OM81" s="29" t="str">
        <f ca="1">IF(ON81="","",SUM(1+MAXA(OM$1:OM80)))</f>
        <v/>
      </c>
      <c r="ON81" s="8" t="str" cm="1">
        <f t="array" aca="1" ref="ON81" ca="1">IF(ISNUMBER(SEARCH(ON$1,INDEX(INDIRECT(OO$1),ROW(OL81),1)))=TRUE,INDIRECT(OL81),"")</f>
        <v/>
      </c>
      <c r="OO81" s="13" t="s">
        <v>1192</v>
      </c>
      <c r="OP81" s="13"/>
      <c r="OQ81" s="13"/>
      <c r="OR81" s="13"/>
      <c r="OS81" s="13"/>
      <c r="OT81" s="13"/>
      <c r="OU81" s="13"/>
      <c r="OV81" s="13"/>
      <c r="OW81" s="13"/>
      <c r="OX81" s="13"/>
      <c r="OY81" s="13"/>
      <c r="OZ81" s="13" t="s">
        <v>1192</v>
      </c>
      <c r="PA81" s="10" t="str">
        <f t="shared" ca="1" si="112"/>
        <v/>
      </c>
      <c r="PB81" s="22"/>
      <c r="PC81" s="14"/>
      <c r="PD81" s="14"/>
      <c r="PE81" s="24"/>
      <c r="PF81" s="24"/>
      <c r="PG81" s="79"/>
      <c r="PH81" s="10" t="str" cm="1">
        <f t="array" aca="1" ref="PH81" ca="1">IF(INDIRECT(ADDRESS(ROW(),COLUMN()-6))="","X",IF(INDIRECT(ADDRESS(ROW(),COLUMN()-5))="",0,"OK"))</f>
        <v>X</v>
      </c>
      <c r="PI81" s="29" t="str">
        <f ca="1">IF(PJ81="","",SUM(1+MAXA(PI$1:PI80)))</f>
        <v/>
      </c>
      <c r="PJ81" s="8" t="str" cm="1">
        <f t="array" aca="1" ref="PJ81" ca="1">IF(PH81=0,INDIRECT(ADDRESS(ROW(),COLUMN()-8)),"")</f>
        <v/>
      </c>
      <c r="PK81" s="31"/>
      <c r="PL81" s="10" t="str">
        <f t="shared" si="83"/>
        <v>$PB$81</v>
      </c>
      <c r="PM81" s="29" t="str">
        <f ca="1">IF(PN81="","",SUM(1+MAXA(PM$1:PM80)))</f>
        <v/>
      </c>
      <c r="PN81" s="8" t="str" cm="1">
        <f t="array" aca="1" ref="PN81" ca="1">IF(ISNUMBER(SEARCH(PN$1,INDEX(INDIRECT(PO$1),ROW(PL81),1)))=TRUE,INDIRECT(PL81),"")</f>
        <v/>
      </c>
      <c r="PO81" s="13" t="s">
        <v>1192</v>
      </c>
      <c r="PP81" s="13" t="s">
        <v>1192</v>
      </c>
      <c r="PQ81" s="13" t="s">
        <v>1192</v>
      </c>
      <c r="PR81" s="13" t="s">
        <v>1192</v>
      </c>
      <c r="PS81" s="13"/>
      <c r="PT81" s="13"/>
      <c r="PU81" s="13"/>
      <c r="PV81" s="13"/>
      <c r="PW81" s="13"/>
      <c r="PX81" s="13"/>
      <c r="PY81" s="13" t="s">
        <v>1192</v>
      </c>
      <c r="PZ81" s="13" t="s">
        <v>1192</v>
      </c>
      <c r="QA81" s="10" t="str">
        <f t="shared" ca="1" si="113"/>
        <v/>
      </c>
      <c r="QB81" s="16"/>
      <c r="QC81" s="17" t="s">
        <v>1588</v>
      </c>
      <c r="QD81" s="18"/>
      <c r="QE81" s="17"/>
      <c r="QF81" s="17"/>
      <c r="QG81" s="79" t="s">
        <v>3239</v>
      </c>
      <c r="QH81" s="10" t="str" cm="1">
        <f t="array" aca="1" ref="QH81" ca="1">IF(INDIRECT(ADDRESS(ROW(),COLUMN()-6))="","X",IF(INDIRECT(ADDRESS(ROW(),COLUMN()-5))="",0,"OK"))</f>
        <v>X</v>
      </c>
      <c r="QI81" s="29" t="str">
        <f ca="1">IF(QJ81="","",SUM(1+MAXA(QI$1:QI80)))</f>
        <v/>
      </c>
      <c r="QJ81" s="8" t="str" cm="1">
        <f t="array" aca="1" ref="QJ81" ca="1">IF(QH81=0,INDIRECT(ADDRESS(ROW(),COLUMN()-8)),"")</f>
        <v/>
      </c>
      <c r="QK81" s="31"/>
      <c r="QL81" s="10" t="str">
        <f t="shared" si="84"/>
        <v>$QB$81</v>
      </c>
      <c r="QM81" s="29" t="str">
        <f ca="1">IF(QN81="","",SUM(1+MAXA(QM$1:QM80)))</f>
        <v/>
      </c>
      <c r="QN81" s="8" t="str" cm="1">
        <f t="array" aca="1" ref="QN81" ca="1">IF(ISNUMBER(SEARCH(QN$1,INDEX(INDIRECT(QO$1),ROW(QL81),1)))=TRUE,INDIRECT(QL81),"")</f>
        <v/>
      </c>
      <c r="QO81" s="13" t="s">
        <v>1192</v>
      </c>
      <c r="QP81" s="13" t="s">
        <v>1192</v>
      </c>
      <c r="QQ81" s="13" t="s">
        <v>1192</v>
      </c>
      <c r="QR81" s="13" t="s">
        <v>1192</v>
      </c>
      <c r="QS81" s="13"/>
      <c r="QT81" s="13"/>
      <c r="QU81" s="13"/>
      <c r="QV81" s="13"/>
      <c r="QW81" s="13"/>
      <c r="QX81" s="13"/>
      <c r="QY81" s="13" t="s">
        <v>1192</v>
      </c>
      <c r="QZ81" s="13" t="s">
        <v>1192</v>
      </c>
      <c r="RA81" s="10" t="str">
        <f t="shared" ca="1" si="114"/>
        <v/>
      </c>
      <c r="RB81" s="22"/>
      <c r="RC81" s="15"/>
      <c r="RD81" s="14"/>
      <c r="RE81" s="15"/>
      <c r="RF81" s="15"/>
      <c r="RG81" s="79"/>
      <c r="RH81" s="10" t="str" cm="1">
        <f t="array" aca="1" ref="RH81" ca="1">IF(INDIRECT(ADDRESS(ROW(),COLUMN()-6))="","X",IF(INDIRECT(ADDRESS(ROW(),COLUMN()-5))="",0,"OK"))</f>
        <v>X</v>
      </c>
      <c r="RI81" s="29" t="str">
        <f ca="1">IF(RJ81="","",SUM(1+MAXA(RI$1:RI80)))</f>
        <v/>
      </c>
      <c r="RJ81" s="8" t="str" cm="1">
        <f t="array" aca="1" ref="RJ81" ca="1">IF(RH81=0,INDIRECT(ADDRESS(ROW(),COLUMN()-8)),"")</f>
        <v/>
      </c>
      <c r="RK81" s="31"/>
      <c r="RL81" s="10" t="str">
        <f t="shared" si="85"/>
        <v>$RB$81</v>
      </c>
      <c r="RM81" s="29" t="str">
        <f ca="1">IF(RN81="","",SUM(1+MAXA(RM$1:RM80)))</f>
        <v/>
      </c>
      <c r="RN81" s="8" t="str" cm="1">
        <f t="array" aca="1" ref="RN81" ca="1">IF(ISNUMBER(SEARCH(RN$1,INDEX(INDIRECT(RO$1),ROW(RL81),1)))=TRUE,INDIRECT(RL81),"")</f>
        <v/>
      </c>
      <c r="RO81" s="13" t="s">
        <v>1192</v>
      </c>
      <c r="RP81" s="13" t="s">
        <v>1192</v>
      </c>
      <c r="RQ81" s="13" t="s">
        <v>1192</v>
      </c>
      <c r="RR81" s="13"/>
      <c r="RS81" s="13"/>
      <c r="RT81" s="13"/>
      <c r="RU81" s="13"/>
      <c r="RV81" s="13"/>
      <c r="RW81" s="13"/>
      <c r="RX81" s="13"/>
      <c r="RY81" s="13" t="s">
        <v>1192</v>
      </c>
      <c r="RZ81" s="13" t="s">
        <v>1192</v>
      </c>
      <c r="SA81" s="10" t="str">
        <f t="shared" ca="1" si="115"/>
        <v/>
      </c>
      <c r="SB81" s="22" t="s">
        <v>4287</v>
      </c>
      <c r="SC81" s="6" t="s">
        <v>4289</v>
      </c>
      <c r="SD81" s="6" t="s">
        <v>4288</v>
      </c>
      <c r="SE81" s="27" t="str" cm="1">
        <f t="array" aca="1" ref="SE81" ca="1">CONCATENATE($A$37,INDIRECT(ADDRESS(ROW(),COLUMN()-2)),"%20",INDIRECT(ADDRESS(ROW(),COLUMN()-1)),$A$39,INDIRECT(ADDRESS(ROW(),COLUMN()-2)),"%20",INDIRECT(ADDRESS(ROW(),COLUMN()-1)))</f>
        <v>https://maps.yandex.ru/?ll=38.550392%2036.301570&amp;z=16&amp;text=38.550392%2036.301570</v>
      </c>
      <c r="SF81" s="87" t="str" cm="1">
        <f t="array" aca="1" ref="SF81" ca="1">CONCATENATE($A$40,INDIRECT(ADDRESS(ROW(),COLUMN()-3)),"%2C",INDIRECT(ADDRESS(ROW(),COLUMN()-2)))</f>
        <v>https://maps.google.com/maps?q=38.550392%2C36.301570</v>
      </c>
      <c r="SG81" s="79" t="s">
        <v>3229</v>
      </c>
      <c r="SH81" s="10" t="str" cm="1">
        <f t="array" aca="1" ref="SH81" ca="1">IF(INDIRECT(ADDRESS(ROW(),COLUMN()-6))="","X",IF(INDIRECT(ADDRESS(ROW(),COLUMN()-5))="",0,"OK"))</f>
        <v>OK</v>
      </c>
      <c r="SI81" s="29" t="str">
        <f ca="1">IF(SJ81="","",SUM(1+MAXA(SI$1:SI80)))</f>
        <v/>
      </c>
      <c r="SJ81" s="8" t="str" cm="1">
        <f t="array" aca="1" ref="SJ81" ca="1">IF(SH81=0,INDIRECT(ADDRESS(ROW(),COLUMN()-8)),"")</f>
        <v/>
      </c>
      <c r="SK81" s="33" t="s">
        <v>1192</v>
      </c>
      <c r="SL81" s="10" t="str">
        <f t="shared" si="86"/>
        <v>$SB$81</v>
      </c>
      <c r="SM81" s="29" t="str">
        <f ca="1">IF(SN81="","",SUM(1+MAXA(SM$1:SM80)))</f>
        <v/>
      </c>
      <c r="SN81" s="8" t="str" cm="1">
        <f t="array" aca="1" ref="SN81" ca="1">IF(ISNUMBER(SEARCH(SN$1,INDEX(SB$1:SB$174,ROW(SL81),1)))=TRUE,INDIRECT(SL81),"")</f>
        <v/>
      </c>
      <c r="SO81" s="13" t="s">
        <v>1192</v>
      </c>
      <c r="SP81" s="13" t="s">
        <v>1192</v>
      </c>
      <c r="SQ81" s="13" t="s">
        <v>1192</v>
      </c>
      <c r="SR81" s="13"/>
      <c r="SS81" s="13"/>
      <c r="ST81" s="13"/>
      <c r="SU81" s="13"/>
      <c r="SV81" s="13"/>
      <c r="SW81" s="13"/>
      <c r="SX81" s="13"/>
      <c r="SY81" s="13" t="s">
        <v>1192</v>
      </c>
      <c r="SZ81" s="13" t="s">
        <v>1192</v>
      </c>
      <c r="TA81" s="10" t="str">
        <f t="shared" ca="1" si="116"/>
        <v/>
      </c>
      <c r="TB81" s="22"/>
      <c r="TC81" s="6"/>
      <c r="TD81" s="6"/>
      <c r="TE81" s="24"/>
      <c r="TF81" s="88"/>
      <c r="TG81" s="101"/>
      <c r="TH81" s="10" t="str" cm="1">
        <f t="array" aca="1" ref="TH81" ca="1">IF(INDIRECT(ADDRESS(ROW(),COLUMN()-6))="","X",IF(INDIRECT(ADDRESS(ROW(),COLUMN()-5))="",0,"OK"))</f>
        <v>X</v>
      </c>
      <c r="TI81" s="29" t="str">
        <f ca="1">IF(TJ81="","",SUM(1+MAXA(TI$1:TI80)))</f>
        <v/>
      </c>
      <c r="TJ81" s="8" t="str" cm="1">
        <f t="array" aca="1" ref="TJ81" ca="1">IF(TH81=0,INDIRECT(ADDRESS(ROW(),COLUMN()-8)),"")</f>
        <v/>
      </c>
      <c r="TK81" s="33" t="s">
        <v>1192</v>
      </c>
      <c r="TL81" s="10" t="str">
        <f t="shared" si="87"/>
        <v>$TB$81</v>
      </c>
      <c r="TM81" s="29" t="str">
        <f ca="1">IF(TN81="","",SUM(1+MAXA(TM$1:TM80)))</f>
        <v/>
      </c>
      <c r="TN81" s="8" t="str" cm="1">
        <f t="array" aca="1" ref="TN81" ca="1">IF(ISNUMBER(SEARCH(TN$1,INDEX(INDIRECT(TO$1),ROW(TL81),1)))=TRUE,INDIRECT(TL81),"")</f>
        <v/>
      </c>
      <c r="TO81" s="13" t="s">
        <v>1192</v>
      </c>
      <c r="TP81" s="13" t="s">
        <v>1192</v>
      </c>
      <c r="TQ81" s="13" t="s">
        <v>1192</v>
      </c>
      <c r="TR81" s="13"/>
      <c r="TS81" s="13"/>
      <c r="TT81" s="13"/>
      <c r="TU81" s="13"/>
      <c r="TV81" s="13"/>
      <c r="TW81" s="13"/>
      <c r="TX81" s="13"/>
      <c r="TY81" s="13" t="s">
        <v>1192</v>
      </c>
      <c r="TZ81" s="13" t="s">
        <v>1192</v>
      </c>
      <c r="UA81" s="10" t="str">
        <f t="shared" ca="1" si="117"/>
        <v/>
      </c>
      <c r="UB81" s="22"/>
      <c r="UC81" s="6"/>
      <c r="UD81" s="6"/>
      <c r="UE81" s="24"/>
      <c r="UF81" s="88"/>
      <c r="UG81" s="101"/>
      <c r="UH81" s="10" t="str" cm="1">
        <f t="array" aca="1" ref="UH81" ca="1">IF(INDIRECT(ADDRESS(ROW(),COLUMN()-6))="","X",IF(INDIRECT(ADDRESS(ROW(),COLUMN()-5))="",0,"OK"))</f>
        <v>X</v>
      </c>
      <c r="UI81" s="29" t="str">
        <f ca="1">IF(UJ81="","",SUM(1+MAXA(UI$1:UI80)))</f>
        <v/>
      </c>
      <c r="UJ81" s="8" t="str" cm="1">
        <f t="array" aca="1" ref="UJ81" ca="1">IF(UH81=0,INDIRECT(ADDRESS(ROW(),COLUMN()-8)),"")</f>
        <v/>
      </c>
      <c r="UK81" s="33" t="s">
        <v>1192</v>
      </c>
      <c r="UL81" s="10" t="str">
        <f t="shared" si="88"/>
        <v>$UB$81</v>
      </c>
      <c r="UM81" s="29" t="str">
        <f ca="1">IF(UN81="","",SUM(1+MAXA(UM$1:UM80)))</f>
        <v/>
      </c>
      <c r="UN81" s="8" t="str" cm="1">
        <f t="array" aca="1" ref="UN81" ca="1">IF(ISNUMBER(SEARCH(UN$1,INDEX(INDIRECT(UO$1),ROW(UL81),1)))=TRUE,INDIRECT(UL81),"")</f>
        <v/>
      </c>
      <c r="UO81" s="13" t="s">
        <v>1192</v>
      </c>
      <c r="UP81" s="13" t="s">
        <v>1192</v>
      </c>
      <c r="UQ81" s="13" t="s">
        <v>1192</v>
      </c>
      <c r="UR81" s="13"/>
      <c r="US81" s="13"/>
      <c r="UT81" s="13"/>
      <c r="UU81" s="13"/>
      <c r="UV81" s="13"/>
      <c r="UW81" s="13"/>
      <c r="UX81" s="13"/>
      <c r="UY81" s="13" t="s">
        <v>1192</v>
      </c>
      <c r="UZ81" s="13" t="s">
        <v>1192</v>
      </c>
      <c r="VA81" s="10" t="str">
        <f t="shared" ca="1" si="118"/>
        <v/>
      </c>
      <c r="VB81" s="22" t="s">
        <v>4038</v>
      </c>
      <c r="VC81" s="6" t="s">
        <v>4040</v>
      </c>
      <c r="VD81" s="6" t="s">
        <v>4039</v>
      </c>
      <c r="VE81" s="27" t="str" cm="1">
        <f t="array" aca="1" ref="VE81" ca="1">CONCATENATE($A$37,INDIRECT(ADDRESS(ROW(),COLUMN()-2)),"%20",INDIRECT(ADDRESS(ROW(),COLUMN()-1)),$A$39,INDIRECT(ADDRESS(ROW(),COLUMN()-2)),"%20",INDIRECT(ADDRESS(ROW(),COLUMN()-1)))</f>
        <v>https://maps.yandex.ru/?ll=39.200835%2035.897214&amp;z=16&amp;text=39.200835%2035.897214</v>
      </c>
      <c r="VF81" s="87" t="str" cm="1">
        <f t="array" aca="1" ref="VF81" ca="1">CONCATENATE($A$40,INDIRECT(ADDRESS(ROW(),COLUMN()-3)),"%2C",INDIRECT(ADDRESS(ROW(),COLUMN()-2)))</f>
        <v>https://maps.google.com/maps?q=39.200835%2C35.897214</v>
      </c>
      <c r="VG81" s="79" t="s">
        <v>3229</v>
      </c>
      <c r="VH81" s="10" t="str" cm="1">
        <f t="array" aca="1" ref="VH81" ca="1">IF(INDIRECT(ADDRESS(ROW(),COLUMN()-6))="","X",IF(INDIRECT(ADDRESS(ROW(),COLUMN()-5))="",0,"OK"))</f>
        <v>OK</v>
      </c>
      <c r="VI81" s="29" t="str">
        <f ca="1">IF(VJ81="","",SUM(1+MAXA(VI$1:VI80)))</f>
        <v/>
      </c>
      <c r="VJ81" s="8" t="str" cm="1">
        <f t="array" aca="1" ref="VJ81" ca="1">IF(VH81=0,INDIRECT(ADDRESS(ROW(),COLUMN()-8)),"")</f>
        <v/>
      </c>
      <c r="VK81" s="33" t="s">
        <v>1192</v>
      </c>
      <c r="VL81" s="10" t="str">
        <f t="shared" si="89"/>
        <v>$VB$81</v>
      </c>
      <c r="VM81" s="29" t="str">
        <f ca="1">IF(VN81="","",SUM(1+MAXA(VM$1:VM80)))</f>
        <v/>
      </c>
      <c r="VN81" s="8" t="str" cm="1">
        <f t="array" aca="1" ref="VN81" ca="1">IF(ISNUMBER(SEARCH(VN$1,INDEX(INDIRECT(VO$1),ROW(VL81),1)))=TRUE,INDIRECT(VL81),"")</f>
        <v/>
      </c>
      <c r="VO81" s="13" t="s">
        <v>1192</v>
      </c>
      <c r="VP81" s="13" t="s">
        <v>1192</v>
      </c>
      <c r="VQ81" s="13" t="s">
        <v>1192</v>
      </c>
      <c r="VR81" s="13"/>
      <c r="VS81" s="13"/>
      <c r="VT81" s="13"/>
      <c r="VU81" s="13"/>
      <c r="VV81" s="13"/>
      <c r="VW81" s="13"/>
      <c r="VX81" s="13"/>
      <c r="VY81" s="13" t="s">
        <v>1192</v>
      </c>
      <c r="VZ81" s="13" t="s">
        <v>1192</v>
      </c>
      <c r="WA81" s="10" t="str">
        <f t="shared" ca="1" si="119"/>
        <v/>
      </c>
      <c r="WB81" s="22"/>
      <c r="WC81" s="6"/>
      <c r="WD81" s="6"/>
      <c r="WE81" s="24"/>
      <c r="WF81" s="24"/>
      <c r="WG81" s="79"/>
      <c r="WH81" s="10" t="str" cm="1">
        <f t="array" aca="1" ref="WH81" ca="1">IF(INDIRECT(ADDRESS(ROW(),COLUMN()-6))="","X",IF(INDIRECT(ADDRESS(ROW(),COLUMN()-5))="",0,"OK"))</f>
        <v>X</v>
      </c>
      <c r="WI81" s="29" t="str">
        <f ca="1">IF(WJ81="","",SUM(1+MAXA(WI$1:WI80)))</f>
        <v/>
      </c>
      <c r="WJ81" s="8" t="str" cm="1">
        <f t="array" aca="1" ref="WJ81" ca="1">IF(WH81=0,INDIRECT(ADDRESS(ROW(),COLUMN()-8)),"")</f>
        <v/>
      </c>
      <c r="WK81" s="33" t="s">
        <v>1192</v>
      </c>
      <c r="WL81" s="10" t="str">
        <f t="shared" si="90"/>
        <v>$WB$81</v>
      </c>
      <c r="WM81" s="29" t="str">
        <f ca="1">IF(WN81="","",SUM(1+MAXA(WM$1:WM80)))</f>
        <v/>
      </c>
      <c r="WN81" s="8" t="str" cm="1">
        <f t="array" aca="1" ref="WN81" ca="1">IF(ISNUMBER(SEARCH(WN$1,INDEX(INDIRECT(WO$1),ROW(WL81),1)))=TRUE,INDIRECT(WL81),"")</f>
        <v/>
      </c>
      <c r="WO81" s="13" t="s">
        <v>1192</v>
      </c>
      <c r="WP81" s="13" t="s">
        <v>1192</v>
      </c>
      <c r="WQ81" s="13" t="s">
        <v>1192</v>
      </c>
      <c r="WR81" s="13" t="s">
        <v>1192</v>
      </c>
      <c r="WS81" s="13"/>
      <c r="WT81" s="13"/>
      <c r="WU81" s="13"/>
      <c r="WV81" s="13" t="s">
        <v>1192</v>
      </c>
      <c r="WW81" s="13"/>
      <c r="WX81" s="13"/>
      <c r="WY81" s="13"/>
      <c r="WZ81" s="13" t="s">
        <v>1192</v>
      </c>
      <c r="XA81" s="10" t="str">
        <f t="shared" ca="1" si="120"/>
        <v/>
      </c>
      <c r="XB81" s="16"/>
      <c r="XC81" s="17" t="s">
        <v>2334</v>
      </c>
      <c r="XD81" s="51"/>
      <c r="XE81" s="17"/>
      <c r="XF81" s="17"/>
      <c r="XG81" s="79" t="s">
        <v>3229</v>
      </c>
      <c r="XH81" s="10" t="str" cm="1">
        <f t="array" aca="1" ref="XH81" ca="1">IF(INDIRECT(ADDRESS(ROW(),COLUMN()-6))="","X",IF(INDIRECT(ADDRESS(ROW(),COLUMN()-5))="",0,"OK"))</f>
        <v>X</v>
      </c>
      <c r="XI81" s="29" t="str">
        <f ca="1">IF(XJ81="","",SUM(1+MAXA(XI$1:XI80)))</f>
        <v/>
      </c>
      <c r="XJ81" s="8" t="str" cm="1">
        <f t="array" aca="1" ref="XJ81" ca="1">IF(XH81=0,INDIRECT(ADDRESS(ROW(),COLUMN()-8)),"")</f>
        <v/>
      </c>
      <c r="XK81" s="33" t="s">
        <v>1192</v>
      </c>
      <c r="XL81" s="10" t="str">
        <f t="shared" si="91"/>
        <v>$XB$81</v>
      </c>
      <c r="XM81" s="29" t="str">
        <f ca="1">IF(XN81="","",SUM(1+MAXA(XM$1:XM80)))</f>
        <v/>
      </c>
      <c r="XN81" s="8" t="str" cm="1">
        <f t="array" aca="1" ref="XN81" ca="1">IF(ISNUMBER(SEARCH(XN$1,INDEX(INDIRECT(XO$1),ROW(XL81),1)))=TRUE,INDIRECT(XL81),"")</f>
        <v/>
      </c>
      <c r="XO81" s="13" t="s">
        <v>1192</v>
      </c>
      <c r="XP81" s="13" t="s">
        <v>1192</v>
      </c>
      <c r="XQ81" s="13" t="s">
        <v>1192</v>
      </c>
      <c r="XR81" s="13" t="s">
        <v>1192</v>
      </c>
      <c r="XS81" s="13"/>
      <c r="XT81" s="13"/>
      <c r="XU81" s="13"/>
      <c r="XV81" s="13"/>
      <c r="XW81" s="13"/>
      <c r="XX81" s="13"/>
      <c r="XY81" s="13" t="s">
        <v>1192</v>
      </c>
      <c r="XZ81" s="13" t="s">
        <v>1192</v>
      </c>
      <c r="YA81" s="10" t="str">
        <f t="shared" ca="1" si="121"/>
        <v/>
      </c>
      <c r="YB81" s="22"/>
      <c r="YC81" s="15"/>
      <c r="YD81" s="37"/>
      <c r="YE81" s="15"/>
      <c r="YF81" s="15"/>
      <c r="YG81" s="101"/>
      <c r="YH81" s="10" t="str" cm="1">
        <f t="array" aca="1" ref="YH81" ca="1">IF(INDIRECT(ADDRESS(ROW(),COLUMN()-6))="","X",IF(INDIRECT(ADDRESS(ROW(),COLUMN()-5))="",0,"OK"))</f>
        <v>X</v>
      </c>
      <c r="YI81" s="29" t="str">
        <f ca="1">IF(YJ81="","",SUM(1+MAXA(YI$1:YI80)))</f>
        <v/>
      </c>
      <c r="YJ81" s="8" t="str" cm="1">
        <f t="array" aca="1" ref="YJ81" ca="1">IF(YH81=0,INDIRECT(ADDRESS(ROW(),COLUMN()-8)),"")</f>
        <v/>
      </c>
      <c r="YK81" s="33" t="s">
        <v>1192</v>
      </c>
      <c r="YL81" s="10" t="str">
        <f t="shared" si="92"/>
        <v>$YB$81</v>
      </c>
      <c r="YM81" s="29" t="str">
        <f ca="1">IF(YN81="","",SUM(1+MAXA(YM$1:YM80)))</f>
        <v/>
      </c>
      <c r="YN81" s="8" t="str" cm="1">
        <f t="array" aca="1" ref="YN81" ca="1">IF(ISNUMBER(SEARCH(YN$1,INDEX(INDIRECT(YO$1),ROW(YL81),1)))=TRUE,INDIRECT(YL81),"")</f>
        <v/>
      </c>
      <c r="YO81" s="13" t="s">
        <v>1192</v>
      </c>
      <c r="YP81" s="13" t="s">
        <v>1192</v>
      </c>
      <c r="YQ81" s="13" t="s">
        <v>1192</v>
      </c>
      <c r="YR81" s="13" t="s">
        <v>1192</v>
      </c>
      <c r="YS81" s="13"/>
      <c r="YT81" s="13"/>
      <c r="YU81" s="13"/>
      <c r="YV81" s="13"/>
      <c r="YW81" s="13"/>
      <c r="YX81" s="13"/>
      <c r="YY81" s="13" t="s">
        <v>1192</v>
      </c>
      <c r="YZ81" s="13" t="s">
        <v>1192</v>
      </c>
      <c r="ZA81" s="10" t="str">
        <f t="shared" ca="1" si="122"/>
        <v/>
      </c>
      <c r="ZB81" s="22" t="s">
        <v>2499</v>
      </c>
      <c r="ZC81" s="37" t="s">
        <v>2500</v>
      </c>
      <c r="ZD81" s="37" t="s">
        <v>2501</v>
      </c>
      <c r="ZE81" s="27" t="str" cm="1">
        <f t="array" aca="1" ref="ZE81" ca="1">CONCATENATE($A$37,INDIRECT(ADDRESS(ROW(),COLUMN()-2)),"%20",INDIRECT(ADDRESS(ROW(),COLUMN()-1)),$A$39,INDIRECT(ADDRESS(ROW(),COLUMN()-2)),"%20",INDIRECT(ADDRESS(ROW(),COLUMN()-1)))</f>
        <v>https://maps.yandex.ru/?ll=38.179383%2035.365518&amp;z=16&amp;text=38.179383%2035.365518</v>
      </c>
      <c r="ZF81" s="87" t="str" cm="1">
        <f t="array" aca="1" ref="ZF81" ca="1">CONCATENATE($A$40,INDIRECT(ADDRESS(ROW(),COLUMN()-3)),"%2C",INDIRECT(ADDRESS(ROW(),COLUMN()-2)))</f>
        <v>https://maps.google.com/maps?q=38.179383%2C35.365518</v>
      </c>
      <c r="ZG81" s="79" t="s">
        <v>3229</v>
      </c>
      <c r="ZH81" s="10" t="str" cm="1">
        <f t="array" aca="1" ref="ZH81" ca="1">IF(INDIRECT(ADDRESS(ROW(),COLUMN()-6))="","X",IF(INDIRECT(ADDRESS(ROW(),COLUMN()-5))="",0,"OK"))</f>
        <v>OK</v>
      </c>
      <c r="ZI81" s="29" t="str">
        <f ca="1">IF(ZJ81="","",SUM(1+MAXA(ZI$1:ZI80)))</f>
        <v/>
      </c>
      <c r="ZJ81" s="8" t="str" cm="1">
        <f t="array" aca="1" ref="ZJ81" ca="1">IF(ZH81=0,INDIRECT(ADDRESS(ROW(),COLUMN()-8)),"")</f>
        <v/>
      </c>
      <c r="ZK81" s="33" t="s">
        <v>1192</v>
      </c>
      <c r="ZL81" s="10" t="str">
        <f t="shared" si="93"/>
        <v>$ZB$81</v>
      </c>
      <c r="ZM81" s="29" t="str">
        <f ca="1">IF(ZN81="","",SUM(1+MAXA(ZM$1:ZM80)))</f>
        <v/>
      </c>
      <c r="ZN81" s="8" t="str" cm="1">
        <f t="array" aca="1" ref="ZN81" ca="1">IF(ISNUMBER(SEARCH(ZN$1,INDEX(INDIRECT(ZO$1),ROW(ZL81),1)))=TRUE,INDIRECT(ZL81),"")</f>
        <v/>
      </c>
      <c r="ZO81" s="13" t="s">
        <v>1192</v>
      </c>
      <c r="ZP81" s="13" t="s">
        <v>1192</v>
      </c>
      <c r="ZQ81" s="13" t="s">
        <v>1192</v>
      </c>
      <c r="ZR81" s="13" t="s">
        <v>1192</v>
      </c>
      <c r="ZS81" s="13"/>
      <c r="ZT81" s="13"/>
      <c r="ZU81" s="13"/>
      <c r="ZV81" s="13"/>
      <c r="ZW81" s="13"/>
      <c r="ZX81" s="13"/>
      <c r="ZY81" s="13"/>
      <c r="ZZ81" s="13" t="s">
        <v>1192</v>
      </c>
      <c r="AAA81" s="10" t="str">
        <f t="shared" ca="1" si="123"/>
        <v/>
      </c>
      <c r="AAB81" s="22" t="s">
        <v>3962</v>
      </c>
      <c r="AAC81" s="37" t="s">
        <v>3970</v>
      </c>
      <c r="AAD81" s="37" t="s">
        <v>3971</v>
      </c>
      <c r="AAE81" s="27" t="str" cm="1">
        <f t="array" aca="1" ref="AAE81" ca="1">CONCATENATE($A$37,INDIRECT(ADDRESS(ROW(),COLUMN()-2)),"%20",INDIRECT(ADDRESS(ROW(),COLUMN()-1)),$A$39,INDIRECT(ADDRESS(ROW(),COLUMN()-2)),"%20",INDIRECT(ADDRESS(ROW(),COLUMN()-1)))</f>
        <v>https://maps.yandex.ru/?ll=38.236965%2035.192173&amp;z=16&amp;text=38.236965%2035.192173</v>
      </c>
      <c r="AAF81" s="87" t="str" cm="1">
        <f t="array" aca="1" ref="AAF81" ca="1">CONCATENATE($A$40,INDIRECT(ADDRESS(ROW(),COLUMN()-3)),"%2C",INDIRECT(ADDRESS(ROW(),COLUMN()-2)))</f>
        <v>https://maps.google.com/maps?q=38.236965%2C35.192173</v>
      </c>
      <c r="AAG81" s="79" t="s">
        <v>3229</v>
      </c>
      <c r="AAH81" s="10" t="str" cm="1">
        <f t="array" aca="1" ref="AAH81" ca="1">IF(INDIRECT(ADDRESS(ROW(),COLUMN()-6))="","X",IF(INDIRECT(ADDRESS(ROW(),COLUMN()-5))="",0,"OK"))</f>
        <v>OK</v>
      </c>
      <c r="AAI81" s="29" t="str">
        <f ca="1">IF(AAJ81="","",SUM(1+MAXA(AAI$1:AAI80)))</f>
        <v/>
      </c>
      <c r="AAJ81" s="8" t="str" cm="1">
        <f t="array" aca="1" ref="AAJ81" ca="1">IF(AAH81=0,INDIRECT(ADDRESS(ROW(),COLUMN()-8)),"")</f>
        <v/>
      </c>
      <c r="AAK81" s="33" t="s">
        <v>1192</v>
      </c>
      <c r="AAL81" s="10" t="str">
        <f t="shared" si="94"/>
        <v>$AAB$81</v>
      </c>
      <c r="AAM81" s="29" t="str">
        <f ca="1">IF(AAN81="","",SUM(1+MAXA(AAM$1:AAM80)))</f>
        <v/>
      </c>
      <c r="AAN81" s="8" t="str" cm="1">
        <f t="array" aca="1" ref="AAN81" ca="1">IF(ISNUMBER(SEARCH(AAN$1,INDEX(INDIRECT(AAO$1),ROW(AAL81),1)))=TRUE,INDIRECT(AAL81),"")</f>
        <v/>
      </c>
      <c r="AAO81" s="13" t="s">
        <v>1192</v>
      </c>
      <c r="AAP81" s="13" t="s">
        <v>1192</v>
      </c>
      <c r="AAQ81" s="13" t="s">
        <v>1192</v>
      </c>
      <c r="AAR81" s="13" t="s">
        <v>1192</v>
      </c>
      <c r="AAS81" s="13" t="s">
        <v>1192</v>
      </c>
      <c r="AAT81" s="13"/>
      <c r="AAU81" s="13"/>
      <c r="AAV81" s="13"/>
      <c r="AAW81" s="13"/>
      <c r="AAX81" s="13"/>
      <c r="AAY81" s="13"/>
      <c r="AAZ81" s="13" t="s">
        <v>1192</v>
      </c>
      <c r="ABA81" s="10" t="str">
        <f t="shared" ca="1" si="124"/>
        <v/>
      </c>
      <c r="ABB81" s="22" t="s">
        <v>3996</v>
      </c>
      <c r="ABC81" s="37" t="s">
        <v>3887</v>
      </c>
      <c r="ABD81" s="37" t="s">
        <v>3888</v>
      </c>
      <c r="ABE81" s="27" t="str" cm="1">
        <f t="array" aca="1" ref="ABE81" ca="1">CONCATENATE($A$37,INDIRECT(ADDRESS(ROW(),COLUMN()-2)),"%20",INDIRECT(ADDRESS(ROW(),COLUMN()-1)),$A$39,INDIRECT(ADDRESS(ROW(),COLUMN()-2)),"%20",INDIRECT(ADDRESS(ROW(),COLUMN()-1)))</f>
        <v>https://maps.yandex.ru/?ll=38.742944%2035.541611&amp;z=16&amp;text=38.742944%2035.541611</v>
      </c>
      <c r="ABF81" s="87" t="str" cm="1">
        <f t="array" aca="1" ref="ABF81" ca="1">CONCATENATE($A$40,INDIRECT(ADDRESS(ROW(),COLUMN()-3)),"%2C",INDIRECT(ADDRESS(ROW(),COLUMN()-2)))</f>
        <v>https://maps.google.com/maps?q=38.742944%2C35.541611</v>
      </c>
      <c r="ABG81" s="79" t="s">
        <v>3229</v>
      </c>
      <c r="ABH81" s="10" t="str" cm="1">
        <f t="array" aca="1" ref="ABH81" ca="1">IF(INDIRECT(ADDRESS(ROW(),COLUMN()-6))="","X",IF(INDIRECT(ADDRESS(ROW(),COLUMN()-5))="",0,"OK"))</f>
        <v>OK</v>
      </c>
      <c r="ABI81" s="29" t="str">
        <f ca="1">IF(ABJ81="","",SUM(1+MAXA(ABI$1:ABI80)))</f>
        <v/>
      </c>
      <c r="ABJ81" s="8" t="str" cm="1">
        <f t="array" aca="1" ref="ABJ81" ca="1">IF(ABH81=0,INDIRECT(ADDRESS(ROW(),COLUMN()-8)),"")</f>
        <v/>
      </c>
      <c r="ABK81" s="33" t="s">
        <v>1192</v>
      </c>
      <c r="ABL81" s="10" t="str">
        <f t="shared" si="95"/>
        <v>$ABB$81</v>
      </c>
      <c r="ABM81" s="29" t="str">
        <f ca="1">IF(ABN81="","",SUM(1+MAXA(ABM$1:ABM80)))</f>
        <v/>
      </c>
      <c r="ABN81" s="8" t="str" cm="1">
        <f t="array" aca="1" ref="ABN81" ca="1">IF(ISNUMBER(SEARCH(ABN$1,INDEX(INDIRECT(ABO$1),ROW(ABL81),1)))=TRUE,INDIRECT(ABL81),"")</f>
        <v/>
      </c>
      <c r="ABO81" s="13" t="s">
        <v>1192</v>
      </c>
      <c r="ABP81" s="13" t="s">
        <v>1192</v>
      </c>
      <c r="ABQ81" s="13" t="s">
        <v>1192</v>
      </c>
      <c r="ABR81" s="13"/>
      <c r="ABS81" s="13"/>
      <c r="ABT81" s="13"/>
      <c r="ABU81" s="13"/>
      <c r="ABV81" s="13"/>
      <c r="ABW81" s="13"/>
      <c r="ABX81" s="13"/>
      <c r="ABY81" s="13"/>
      <c r="ABZ81" s="13" t="s">
        <v>1192</v>
      </c>
      <c r="ACA81" s="10" t="str">
        <f t="shared" ca="1" si="125"/>
        <v/>
      </c>
      <c r="ACB81" s="22"/>
      <c r="ACC81" s="37"/>
      <c r="ACD81" s="37"/>
      <c r="ACE81" s="24"/>
      <c r="ACF81" s="88"/>
      <c r="ACG81" s="101"/>
      <c r="ACH81" s="10" t="str" cm="1">
        <f t="array" aca="1" ref="ACH81" ca="1">IF(INDIRECT(ADDRESS(ROW(),COLUMN()-6))="","X",IF(INDIRECT(ADDRESS(ROW(),COLUMN()-5))="",0,"OK"))</f>
        <v>X</v>
      </c>
      <c r="ACI81" s="29" t="str">
        <f ca="1">IF(ACJ81="","",SUM(1+MAXA(ACI$1:ACI80)))</f>
        <v/>
      </c>
      <c r="ACJ81" s="8" t="str" cm="1">
        <f t="array" aca="1" ref="ACJ81" ca="1">IF(ACH81=0,INDIRECT(ADDRESS(ROW(),COLUMN()-8)),"")</f>
        <v/>
      </c>
      <c r="ACK81" s="33" t="s">
        <v>1192</v>
      </c>
      <c r="ACL81" s="10" t="str">
        <f t="shared" si="96"/>
        <v>$ACB$81</v>
      </c>
      <c r="ACM81" s="29" t="str">
        <f ca="1">IF(ACN81="","",SUM(1+MAXA(ACM$1:ACM80)))</f>
        <v/>
      </c>
      <c r="ACN81" s="8" t="str" cm="1">
        <f t="array" aca="1" ref="ACN81" ca="1">IF(ISNUMBER(SEARCH(ACN$1,INDEX(INDIRECT(ACO$1),ROW(ACL81),1)))=TRUE,INDIRECT(ACL81),"")</f>
        <v/>
      </c>
      <c r="ACO81" s="13" t="s">
        <v>1192</v>
      </c>
      <c r="ACP81" s="13" t="s">
        <v>1192</v>
      </c>
      <c r="ACQ81" s="13" t="s">
        <v>1192</v>
      </c>
      <c r="ACR81" s="13"/>
      <c r="ACS81" s="13"/>
      <c r="ACT81" s="13"/>
      <c r="ACU81" s="13"/>
      <c r="ACV81" s="13"/>
      <c r="ACW81" s="13"/>
      <c r="ACX81" s="13"/>
      <c r="ACY81" s="13"/>
      <c r="ACZ81" s="13" t="s">
        <v>1192</v>
      </c>
      <c r="ADA81" s="10" t="str">
        <f t="shared" ca="1" si="126"/>
        <v/>
      </c>
      <c r="ADB81" s="22"/>
      <c r="ADC81" s="6"/>
      <c r="ADD81" s="37"/>
      <c r="ADE81" s="24"/>
      <c r="ADF81" s="24"/>
      <c r="ADG81" s="92"/>
      <c r="ADH81" s="10" t="str" cm="1">
        <f t="array" aca="1" ref="ADH81" ca="1">IF(INDIRECT(ADDRESS(ROW(),COLUMN()-6))="","X",IF(INDIRECT(ADDRESS(ROW(),COLUMN()-5))="",0,"OK"))</f>
        <v>X</v>
      </c>
      <c r="ADI81" s="29" t="str">
        <f ca="1">IF(ADJ81="","",SUM(1+MAXA(ADI$1:ADI80)))</f>
        <v/>
      </c>
      <c r="ADJ81" s="8" t="str" cm="1">
        <f t="array" aca="1" ref="ADJ81" ca="1">IF(ADH81=0,INDIRECT(ADDRESS(ROW(),COLUMN()-8)),"")</f>
        <v/>
      </c>
      <c r="ADK81" s="33" t="s">
        <v>1192</v>
      </c>
      <c r="ADL81" s="10" t="str">
        <f t="shared" si="97"/>
        <v>$ADB$81</v>
      </c>
      <c r="ADM81" s="29" t="str">
        <f ca="1">IF(ADN81="","",SUM(1+MAXA(ADM$1:ADM80)))</f>
        <v/>
      </c>
      <c r="ADN81" s="8" t="str" cm="1">
        <f t="array" aca="1" ref="ADN81" ca="1">IF(ISNUMBER(SEARCH(ADN$1,INDEX(INDIRECT(ADO$1),ROW(ADL81),1)))=TRUE,INDIRECT(ADL81),"")</f>
        <v/>
      </c>
      <c r="ADO81" s="13" t="s">
        <v>1192</v>
      </c>
      <c r="ADP81" s="13" t="s">
        <v>1192</v>
      </c>
      <c r="ADQ81" s="13" t="s">
        <v>1192</v>
      </c>
      <c r="ADR81" s="13" t="s">
        <v>1192</v>
      </c>
      <c r="ADS81" s="13" t="s">
        <v>1192</v>
      </c>
      <c r="ADT81" s="13"/>
      <c r="ADU81" s="13"/>
      <c r="ADV81" s="13"/>
      <c r="ADW81" s="13"/>
      <c r="ADX81" s="13"/>
      <c r="ADY81" s="13"/>
      <c r="ADZ81" s="13" t="s">
        <v>1192</v>
      </c>
      <c r="AEA81" s="10" t="str">
        <f t="shared" ca="1" si="127"/>
        <v/>
      </c>
      <c r="AEB81" s="22"/>
      <c r="AEC81" s="37"/>
      <c r="AED81" s="37"/>
      <c r="AEE81" s="24"/>
      <c r="AEF81" s="24"/>
      <c r="AEG81" s="79"/>
      <c r="AEH81" s="10" t="str" cm="1">
        <f t="array" aca="1" ref="AEH81" ca="1">IF(INDIRECT(ADDRESS(ROW(),COLUMN()-6))="","X",IF(INDIRECT(ADDRESS(ROW(),COLUMN()-5))="",0,"OK"))</f>
        <v>X</v>
      </c>
      <c r="AEI81" s="29" t="str">
        <f ca="1">IF(AEJ81="","",SUM(1+MAXA(AEI$1:AEI80)))</f>
        <v/>
      </c>
      <c r="AEJ81" s="8" t="str" cm="1">
        <f t="array" aca="1" ref="AEJ81" ca="1">IF(AEH81=0,INDIRECT(ADDRESS(ROW(),COLUMN()-8)),"")</f>
        <v/>
      </c>
      <c r="AEK81" s="33" t="s">
        <v>1192</v>
      </c>
      <c r="AEL81" s="10" t="str">
        <f t="shared" si="98"/>
        <v>$AEB$81</v>
      </c>
      <c r="AEM81" s="29" t="str">
        <f ca="1">IF(AEN81="","",SUM(1+MAXA(AEM$1:AEM80)))</f>
        <v/>
      </c>
      <c r="AEN81" s="8" t="str" cm="1">
        <f t="array" aca="1" ref="AEN81" ca="1">IF(ISNUMBER(SEARCH(AEN$1,INDEX(INDIRECT(AEO$1),ROW(AEL81),1)))=TRUE,INDIRECT(AEL81),"")</f>
        <v/>
      </c>
      <c r="AEO81" s="13" t="s">
        <v>1192</v>
      </c>
      <c r="AEP81" s="13" t="s">
        <v>1192</v>
      </c>
      <c r="AEQ81" s="13" t="s">
        <v>1192</v>
      </c>
      <c r="AER81" s="13" t="s">
        <v>1192</v>
      </c>
      <c r="AES81" s="13" t="s">
        <v>1192</v>
      </c>
      <c r="AET81" s="13" t="s">
        <v>1192</v>
      </c>
      <c r="AEU81" s="13" t="s">
        <v>1192</v>
      </c>
      <c r="AEV81" s="13" t="s">
        <v>1192</v>
      </c>
    </row>
    <row r="82" spans="2:828" s="4" customFormat="1" ht="24.75" customHeight="1" x14ac:dyDescent="0.2">
      <c r="B82" s="10" t="str">
        <f t="shared" ca="1" si="67"/>
        <v/>
      </c>
      <c r="C82" s="8"/>
      <c r="D82" s="10"/>
      <c r="E82" s="10"/>
      <c r="G82" s="81"/>
      <c r="H82" s="94"/>
      <c r="I82" s="10" t="str" cm="1">
        <f t="array" aca="1" ref="I82" ca="1">IF(INDIRECT(ADDRESS(ROW(),COLUMN()-6))="","X",IF(INDIRECT(ADDRESS(ROW(),COLUMN()-5))="",0,"OK"))</f>
        <v>X</v>
      </c>
      <c r="J82" s="29" t="str">
        <f ca="1">IF(K82="","",SUM(1+MAXA(J$1:J81)))</f>
        <v/>
      </c>
      <c r="K82" s="8" t="str" cm="1">
        <f t="array" aca="1" ref="K82" ca="1">IF(I82=0,INDIRECT(ADDRESS(ROW(),COLUMN()-8)),"")</f>
        <v/>
      </c>
      <c r="L82" s="31"/>
      <c r="M82" s="10" t="str">
        <f t="shared" si="68"/>
        <v>$C$82</v>
      </c>
      <c r="N82" s="29" t="str">
        <f ca="1">IF(O82="","",SUM(1+MAXA(N$1:N81)))</f>
        <v/>
      </c>
      <c r="O82" s="8" t="str" cm="1">
        <f t="array" aca="1" ref="O82" ca="1">IF(ISNUMBER(SEARCH(O$1,INDEX(INDIRECT($P$1),ROW(M82),1)))=TRUE,INDIRECT(M82),"")</f>
        <v/>
      </c>
      <c r="P82" s="13" t="s">
        <v>1192</v>
      </c>
      <c r="Q82" s="13" t="s">
        <v>1192</v>
      </c>
      <c r="R82" s="13"/>
      <c r="S82" s="13"/>
      <c r="T82" s="13"/>
      <c r="U82" s="13"/>
      <c r="V82" s="13"/>
      <c r="W82" s="13"/>
      <c r="X82" s="13"/>
      <c r="Y82" s="13" t="s">
        <v>1192</v>
      </c>
      <c r="Z82" s="13" t="s">
        <v>1192</v>
      </c>
      <c r="AA82" s="10" t="str">
        <f t="shared" ca="1" si="128"/>
        <v/>
      </c>
      <c r="AB82" s="8"/>
      <c r="AC82" s="10"/>
      <c r="AD82" s="10"/>
      <c r="AF82" s="81"/>
      <c r="AG82" s="81"/>
      <c r="AH82" s="10" t="str" cm="1">
        <f t="array" aca="1" ref="AH82" ca="1">IF(INDIRECT(ADDRESS(ROW(),COLUMN()-6))="","X",IF(INDIRECT(ADDRESS(ROW(),COLUMN()-5))="",0,"OK"))</f>
        <v>X</v>
      </c>
      <c r="AI82" s="29" t="str">
        <f ca="1">IF(AJ82="","",SUM(1+MAXA(AI$1:AI81)))</f>
        <v/>
      </c>
      <c r="AJ82" s="8" t="str" cm="1">
        <f t="array" aca="1" ref="AJ82" ca="1">IF(AH82=0,INDIRECT(ADDRESS(ROW(),COLUMN()-8)),"")</f>
        <v/>
      </c>
      <c r="AK82" s="31"/>
      <c r="AL82" s="10" t="str">
        <f t="shared" si="69"/>
        <v>$AB$82</v>
      </c>
      <c r="AM82" s="29" t="str">
        <f ca="1">IF(AN82="","",SUM(1+MAXA(AM$1:AM81)))</f>
        <v/>
      </c>
      <c r="AN82" s="8" t="str" cm="1">
        <f t="array" aca="1" ref="AN82" ca="1">IF(ISNUMBER(SEARCH(AN$1,INDEX(INDIRECT($AO$1),ROW(AL82),1)))=TRUE,INDIRECT(AL82),"")</f>
        <v/>
      </c>
      <c r="AO82" s="13" t="s">
        <v>1192</v>
      </c>
      <c r="AP82" s="13" t="s">
        <v>1192</v>
      </c>
      <c r="AQ82" s="13" t="s">
        <v>1192</v>
      </c>
      <c r="AR82" s="13"/>
      <c r="AS82" s="13"/>
      <c r="AT82" s="13"/>
      <c r="AU82" s="13"/>
      <c r="AV82" s="13"/>
      <c r="AW82" s="13"/>
      <c r="AX82" s="13" t="s">
        <v>1192</v>
      </c>
      <c r="AY82" s="13" t="s">
        <v>1192</v>
      </c>
      <c r="AZ82" s="13" t="s">
        <v>1192</v>
      </c>
      <c r="BA82" s="10" t="str">
        <f t="shared" ca="1" si="99"/>
        <v/>
      </c>
      <c r="BB82" s="8" t="s">
        <v>3847</v>
      </c>
      <c r="BC82" s="3" t="s">
        <v>3845</v>
      </c>
      <c r="BD82" s="3" t="s">
        <v>3846</v>
      </c>
      <c r="BE82" s="27" t="str" cm="1">
        <f t="array" aca="1" ref="BE82" ca="1">CONCATENATE($A$37,INDIRECT(ADDRESS(ROW(),COLUMN()-2)),"%20",INDIRECT(ADDRESS(ROW(),COLUMN()-1)),$A$39,INDIRECT(ADDRESS(ROW(),COLUMN()-2)),"%20",INDIRECT(ADDRESS(ROW(),COLUMN()-1)))</f>
        <v>https://maps.yandex.ru/?ll=38.686611%2035.463471&amp;z=16&amp;text=38.686611%2035.463471</v>
      </c>
      <c r="BF82" s="87" t="str" cm="1">
        <f t="array" aca="1" ref="BF82" ca="1">CONCATENATE($A$40,INDIRECT(ADDRESS(ROW(),COLUMN()-3)),"%2C",INDIRECT(ADDRESS(ROW(),COLUMN()-2)))</f>
        <v>https://maps.google.com/maps?q=38.686611%2C35.463471</v>
      </c>
      <c r="BG82" s="92" t="s">
        <v>3229</v>
      </c>
      <c r="BH82" s="10" t="str" cm="1">
        <f t="array" aca="1" ref="BH82" ca="1">IF(INDIRECT(ADDRESS(ROW(),COLUMN()-6))="","X",IF(INDIRECT(ADDRESS(ROW(),COLUMN()-5))="",0,"OK"))</f>
        <v>OK</v>
      </c>
      <c r="BI82" s="29" t="str">
        <f ca="1">IF(BJ82="","",SUM(1+MAXA(BI$1:BI81)))</f>
        <v/>
      </c>
      <c r="BJ82" s="8" t="str" cm="1">
        <f t="array" aca="1" ref="BJ82" ca="1">IF(BH82=0,INDIRECT(ADDRESS(ROW(),COLUMN()-8)),"")</f>
        <v/>
      </c>
      <c r="BK82" s="31"/>
      <c r="BL82" s="10" t="str">
        <f t="shared" si="70"/>
        <v>$BB$82</v>
      </c>
      <c r="BM82" s="29" t="str">
        <f ca="1">IF(BN82="","",SUM(1+MAXA(BM$1:BM81)))</f>
        <v/>
      </c>
      <c r="BN82" s="8" t="str" cm="1">
        <f t="array" aca="1" ref="BN82" ca="1">IF(ISNUMBER(SEARCH(BN$1,INDEX(INDIRECT(BO$1),ROW(BL82),1)))=TRUE,INDIRECT(BL82),"")</f>
        <v/>
      </c>
      <c r="BO82" s="13" t="s">
        <v>1192</v>
      </c>
      <c r="BP82" s="13" t="s">
        <v>1192</v>
      </c>
      <c r="BQ82" s="13" t="s">
        <v>1192</v>
      </c>
      <c r="BR82" s="13"/>
      <c r="BS82" s="13"/>
      <c r="BT82" s="13"/>
      <c r="BU82" s="13"/>
      <c r="BV82" s="13"/>
      <c r="BW82" s="13" t="s">
        <v>1192</v>
      </c>
      <c r="BX82" s="13" t="s">
        <v>1192</v>
      </c>
      <c r="BY82" s="13"/>
      <c r="BZ82" s="13"/>
      <c r="CA82" s="10" t="str">
        <f t="shared" ca="1" si="100"/>
        <v/>
      </c>
      <c r="CB82" s="8" t="s">
        <v>987</v>
      </c>
      <c r="CC82" s="10" t="s">
        <v>988</v>
      </c>
      <c r="CD82" s="10" t="s">
        <v>989</v>
      </c>
      <c r="CE82" s="27" t="str" cm="1">
        <f t="array" aca="1" ref="CE82" ca="1">CONCATENATE($A$37,INDIRECT(ADDRESS(ROW(),COLUMN()-2)),"%20",INDIRECT(ADDRESS(ROW(),COLUMN()-1)),$A$39,INDIRECT(ADDRESS(ROW(),COLUMN()-2)),"%20",INDIRECT(ADDRESS(ROW(),COLUMN()-1)))</f>
        <v>https://maps.yandex.ru/?ll=38.738508%2035.596039&amp;z=16&amp;text=38.738508%2035.596039</v>
      </c>
      <c r="CF82" s="87" t="str" cm="1">
        <f t="array" aca="1" ref="CF82" ca="1">CONCATENATE($A$40,INDIRECT(ADDRESS(ROW(),COLUMN()-3)),"%2C",INDIRECT(ADDRESS(ROW(),COLUMN()-2)))</f>
        <v>https://maps.google.com/maps?q=38.738508%2C35.596039</v>
      </c>
      <c r="CG82" s="92" t="s">
        <v>3229</v>
      </c>
      <c r="CH82" s="10" t="str" cm="1">
        <f t="array" aca="1" ref="CH82" ca="1">IF(INDIRECT(ADDRESS(ROW(),COLUMN()-6))="","X",IF(INDIRECT(ADDRESS(ROW(),COLUMN()-5))="",0,"OK"))</f>
        <v>OK</v>
      </c>
      <c r="CI82" s="29" t="str">
        <f ca="1">IF(CJ82="","",SUM(1+MAXA(CI$1:CI81)))</f>
        <v/>
      </c>
      <c r="CJ82" s="8" t="str" cm="1">
        <f t="array" aca="1" ref="CJ82" ca="1">IF(CH82=0,INDIRECT(ADDRESS(ROW(),COLUMN()-8)),"")</f>
        <v/>
      </c>
      <c r="CK82" s="31"/>
      <c r="CL82" s="10" t="str">
        <f t="shared" si="71"/>
        <v>$CB$82</v>
      </c>
      <c r="CM82" s="29" t="str">
        <f ca="1">IF(CN82="","",SUM(1+MAXA(CM$1:CM81)))</f>
        <v/>
      </c>
      <c r="CN82" s="8" t="str" cm="1">
        <f t="array" aca="1" ref="CN82" ca="1">IF(ISNUMBER(SEARCH(CN$1,INDEX(INDIRECT(CO$1),ROW(CL82),1)))=TRUE,INDIRECT(CL82),"")</f>
        <v/>
      </c>
      <c r="CO82" s="13" t="s">
        <v>1192</v>
      </c>
      <c r="CP82" s="13"/>
      <c r="CQ82" s="13"/>
      <c r="CR82" s="13"/>
      <c r="CS82" s="13"/>
      <c r="CT82" s="13"/>
      <c r="CU82" s="13"/>
      <c r="CV82" s="13"/>
      <c r="CW82" s="13"/>
      <c r="CX82" s="13"/>
      <c r="CY82" s="13"/>
      <c r="CZ82" s="13" t="s">
        <v>1192</v>
      </c>
      <c r="DA82" s="10" t="str">
        <f t="shared" ca="1" si="65"/>
        <v/>
      </c>
      <c r="DB82" s="5"/>
      <c r="DC82" s="6"/>
      <c r="DD82" s="6"/>
      <c r="DE82" s="7"/>
      <c r="DF82" s="83"/>
      <c r="DG82" s="96"/>
      <c r="DH82" s="10" t="str" cm="1">
        <f t="array" aca="1" ref="DH82" ca="1">IF(INDIRECT(ADDRESS(ROW(),COLUMN()-6))="","X",IF(INDIRECT(ADDRESS(ROW(),COLUMN()-5))="",0,"OK"))</f>
        <v>X</v>
      </c>
      <c r="DI82" s="29" t="str">
        <f ca="1">IF(DJ82="","",SUM(1+MAXA(DI$1:DI81)))</f>
        <v/>
      </c>
      <c r="DJ82" s="8" t="str" cm="1">
        <f t="array" aca="1" ref="DJ82" ca="1">IF(DH82=0,INDIRECT(ADDRESS(ROW(),COLUMN()-8)),"")</f>
        <v/>
      </c>
      <c r="DK82" s="31"/>
      <c r="DL82" s="10" t="str">
        <f t="shared" si="66"/>
        <v>$DB$82</v>
      </c>
      <c r="DM82" s="29" t="str">
        <f ca="1">IF(DN82="","",SUM(1+MAXA(DM$1:DM81)))</f>
        <v/>
      </c>
      <c r="DN82" s="8" t="str" cm="1">
        <f t="array" aca="1" ref="DN82" ca="1">IF(ISNUMBER(SEARCH(DN$1,INDEX(INDIRECT(DO$1),ROW(DL82),1)))=TRUE,INDIRECT(DL82),"")</f>
        <v/>
      </c>
      <c r="DO82" s="13" t="s">
        <v>1192</v>
      </c>
      <c r="DP82" s="13"/>
      <c r="DQ82" s="13"/>
      <c r="DR82" s="13"/>
      <c r="DS82" s="13"/>
      <c r="DT82" s="13"/>
      <c r="DU82" s="13"/>
      <c r="DV82" s="13"/>
      <c r="DW82" s="13"/>
      <c r="DX82" s="13"/>
      <c r="DY82" s="13"/>
      <c r="DZ82" s="13" t="s">
        <v>1192</v>
      </c>
      <c r="EA82" s="10" t="str">
        <f t="shared" ca="1" si="101"/>
        <v/>
      </c>
      <c r="EB82" s="22"/>
      <c r="EC82" s="14"/>
      <c r="ED82" s="14"/>
      <c r="EE82" s="15"/>
      <c r="EF82" s="15"/>
      <c r="EG82" s="92"/>
      <c r="EH82" s="10" t="str" cm="1">
        <f t="array" aca="1" ref="EH82" ca="1">IF(INDIRECT(ADDRESS(ROW(),COLUMN()-6))="","X",IF(INDIRECT(ADDRESS(ROW(),COLUMN()-5))="",0,"OK"))</f>
        <v>X</v>
      </c>
      <c r="EI82" s="29" t="str">
        <f ca="1">IF(EJ82="","",SUM(1+MAXA(EI$1:EI81)))</f>
        <v/>
      </c>
      <c r="EJ82" s="8" t="str" cm="1">
        <f t="array" aca="1" ref="EJ82" ca="1">IF(EH82=0,INDIRECT(ADDRESS(ROW(),COLUMN()-8)),"")</f>
        <v/>
      </c>
      <c r="EK82" s="31"/>
      <c r="EL82" s="10" t="str">
        <f t="shared" si="72"/>
        <v>$EB$82</v>
      </c>
      <c r="EM82" s="29" t="str">
        <f ca="1">IF(EN82="","",SUM(1+MAXA(EM$1:EM81)))</f>
        <v/>
      </c>
      <c r="EN82" s="8" t="str" cm="1">
        <f t="array" aca="1" ref="EN82" ca="1">IF(ISNUMBER(SEARCH(EN$1,INDEX(INDIRECT(EO$1),ROW(EL82),1)))=TRUE,INDIRECT(EL82),"")</f>
        <v/>
      </c>
      <c r="EO82" s="13" t="s">
        <v>1192</v>
      </c>
      <c r="EP82" s="13"/>
      <c r="EQ82" s="13"/>
      <c r="ER82" s="13"/>
      <c r="ES82" s="13"/>
      <c r="ET82" s="13"/>
      <c r="EU82" s="13"/>
      <c r="EV82" s="13"/>
      <c r="EW82" s="13"/>
      <c r="EX82" s="13"/>
      <c r="EY82" s="13"/>
      <c r="EZ82" s="13"/>
      <c r="FA82" s="10" t="str">
        <f t="shared" ca="1" si="102"/>
        <v/>
      </c>
      <c r="FB82" s="22" t="s">
        <v>3655</v>
      </c>
      <c r="FC82" s="14" t="s">
        <v>1013</v>
      </c>
      <c r="FD82" s="14" t="s">
        <v>1014</v>
      </c>
      <c r="FE82" s="27" t="str" cm="1">
        <f t="array" aca="1" ref="FE82" ca="1">CONCATENATE($A$37,INDIRECT(ADDRESS(ROW(),COLUMN()-2)),"%20",INDIRECT(ADDRESS(ROW(),COLUMN()-1)),$A$39,INDIRECT(ADDRESS(ROW(),COLUMN()-2)),"%20",INDIRECT(ADDRESS(ROW(),COLUMN()-1)))</f>
        <v>https://maps.yandex.ru/?ll=38.716616%2035.640937&amp;z=16&amp;text=38.716616%2035.640937</v>
      </c>
      <c r="FF82" s="87" t="str" cm="1">
        <f t="array" aca="1" ref="FF82" ca="1">CONCATENATE($A$40,INDIRECT(ADDRESS(ROW(),COLUMN()-3)),"%2C",INDIRECT(ADDRESS(ROW(),COLUMN()-2)))</f>
        <v>https://maps.google.com/maps?q=38.716616%2C35.640937</v>
      </c>
      <c r="FG82" s="92" t="s">
        <v>3229</v>
      </c>
      <c r="FH82" s="10" t="str" cm="1">
        <f t="array" aca="1" ref="FH82" ca="1">IF(INDIRECT(ADDRESS(ROW(),COLUMN()-6))="","X",IF(INDIRECT(ADDRESS(ROW(),COLUMN()-5))="",0,"OK"))</f>
        <v>OK</v>
      </c>
      <c r="FI82" s="29" t="str">
        <f ca="1">IF(FJ82="","",SUM(1+MAXA(FI$1:FI81)))</f>
        <v/>
      </c>
      <c r="FJ82" s="8" t="str" cm="1">
        <f t="array" aca="1" ref="FJ82" ca="1">IF(FH82=0,INDIRECT(ADDRESS(ROW(),COLUMN()-8)),"")</f>
        <v/>
      </c>
      <c r="FK82" s="31"/>
      <c r="FL82" s="10" t="str">
        <f t="shared" si="73"/>
        <v>$FB$82</v>
      </c>
      <c r="FM82" s="29" t="str">
        <f ca="1">IF(FN82="","",SUM(1+MAXA(FM$1:FM81)))</f>
        <v/>
      </c>
      <c r="FN82" s="8" t="str" cm="1">
        <f t="array" aca="1" ref="FN82" ca="1">IF(ISNUMBER(SEARCH(FN$1,INDEX(INDIRECT(FO$1),ROW(FL82),1)))=TRUE,INDIRECT(FL82),"")</f>
        <v/>
      </c>
      <c r="FO82" s="13" t="s">
        <v>1192</v>
      </c>
      <c r="FP82" s="13" t="s">
        <v>1192</v>
      </c>
      <c r="FQ82" s="13" t="s">
        <v>1192</v>
      </c>
      <c r="FR82" s="13" t="s">
        <v>1192</v>
      </c>
      <c r="FS82" s="13" t="s">
        <v>1192</v>
      </c>
      <c r="FT82" s="13"/>
      <c r="FU82" s="13"/>
      <c r="FV82" s="13"/>
      <c r="FW82" s="13"/>
      <c r="FX82" s="13"/>
      <c r="FY82" s="13"/>
      <c r="FZ82" s="13"/>
      <c r="GA82" s="10" t="str">
        <f t="shared" ca="1" si="103"/>
        <v/>
      </c>
      <c r="GB82" s="22"/>
      <c r="GC82" s="14"/>
      <c r="GD82" s="14"/>
      <c r="GE82" s="24"/>
      <c r="GF82" s="88"/>
      <c r="GG82" s="115"/>
      <c r="GH82" s="10" t="str" cm="1">
        <f t="array" aca="1" ref="GH82" ca="1">IF(INDIRECT(ADDRESS(ROW(),COLUMN()-6))="","X",IF(INDIRECT(ADDRESS(ROW(),COLUMN()-5))="",0,"OK"))</f>
        <v>X</v>
      </c>
      <c r="GI82" s="29" t="str">
        <f ca="1">IF(GJ82="","",SUM(1+MAXA(GI$1:GI81)))</f>
        <v/>
      </c>
      <c r="GJ82" s="8" t="str" cm="1">
        <f t="array" aca="1" ref="GJ82" ca="1">IF(GH82=0,INDIRECT(ADDRESS(ROW(),COLUMN()-8)),"")</f>
        <v/>
      </c>
      <c r="GK82" s="31"/>
      <c r="GL82" s="10" t="str">
        <f t="shared" si="74"/>
        <v>$GB$82</v>
      </c>
      <c r="GM82" s="29" t="str">
        <f ca="1">IF(GN82="","",SUM(1+MAXA(GM$1:GM81)))</f>
        <v/>
      </c>
      <c r="GN82" s="8" t="str" cm="1">
        <f t="array" aca="1" ref="GN82" ca="1">IF(ISNUMBER(SEARCH(GN$1,INDEX(INDIRECT(GO$1),ROW(GL82),1)))=TRUE,INDIRECT(GL82),"")</f>
        <v/>
      </c>
      <c r="GO82" s="13" t="s">
        <v>1192</v>
      </c>
      <c r="GP82" s="13" t="s">
        <v>1192</v>
      </c>
      <c r="GQ82" s="13" t="s">
        <v>1192</v>
      </c>
      <c r="GR82" s="13" t="s">
        <v>1192</v>
      </c>
      <c r="GS82" s="13" t="s">
        <v>1192</v>
      </c>
      <c r="GT82" s="13"/>
      <c r="GU82" s="13"/>
      <c r="GV82" s="13"/>
      <c r="GW82" s="13"/>
      <c r="GX82" s="13"/>
      <c r="GY82" s="13"/>
      <c r="GZ82" s="13"/>
      <c r="HA82" s="10" t="str">
        <f t="shared" ca="1" si="104"/>
        <v/>
      </c>
      <c r="HB82" s="22"/>
      <c r="HC82" s="14"/>
      <c r="HD82" s="14"/>
      <c r="HE82" s="23"/>
      <c r="HF82" s="23"/>
      <c r="HG82" s="79"/>
      <c r="HH82" s="10" t="str" cm="1">
        <f t="array" aca="1" ref="HH82" ca="1">IF(INDIRECT(ADDRESS(ROW(),COLUMN()-6))="","X",IF(INDIRECT(ADDRESS(ROW(),COLUMN()-5))="",0,"OK"))</f>
        <v>X</v>
      </c>
      <c r="HI82" s="29" t="str">
        <f ca="1">IF(HJ82="","",SUM(1+MAXA(HI$1:HI81)))</f>
        <v/>
      </c>
      <c r="HJ82" s="8" t="str" cm="1">
        <f t="array" aca="1" ref="HJ82" ca="1">IF(HH82=0,INDIRECT(ADDRESS(ROW(),COLUMN()-8)),"")</f>
        <v/>
      </c>
      <c r="HK82" s="31"/>
      <c r="HL82" s="10" t="str">
        <f t="shared" si="75"/>
        <v>$HB$82</v>
      </c>
      <c r="HM82" s="29" t="str">
        <f ca="1">IF(HN82="","",SUM(1+MAXA(HM$1:HM81)))</f>
        <v/>
      </c>
      <c r="HN82" s="8" t="str" cm="1">
        <f t="array" aca="1" ref="HN82" ca="1">IF(ISNUMBER(SEARCH(HN$1,INDEX(INDIRECT(HO$1),ROW(HL82),1)))=TRUE,INDIRECT(HL82),"")</f>
        <v/>
      </c>
      <c r="HO82" s="13" t="s">
        <v>1192</v>
      </c>
      <c r="HP82" s="13" t="s">
        <v>1192</v>
      </c>
      <c r="HQ82" s="13" t="s">
        <v>1192</v>
      </c>
      <c r="HR82" s="13"/>
      <c r="HS82" s="13"/>
      <c r="HT82" s="13"/>
      <c r="HU82" s="13"/>
      <c r="HV82" s="13"/>
      <c r="HW82" s="13"/>
      <c r="HX82" s="13"/>
      <c r="HY82" s="13" t="s">
        <v>1192</v>
      </c>
      <c r="HZ82" s="13" t="s">
        <v>1192</v>
      </c>
      <c r="IA82" s="10" t="str">
        <f t="shared" ca="1" si="105"/>
        <v/>
      </c>
      <c r="IB82" s="22" t="s">
        <v>3984</v>
      </c>
      <c r="IC82" s="6" t="s">
        <v>3987</v>
      </c>
      <c r="ID82" s="6" t="s">
        <v>3986</v>
      </c>
      <c r="IE82" s="27" t="str" cm="1">
        <f t="array" aca="1" ref="IE82" ca="1">CONCATENATE($A$37,INDIRECT(ADDRESS(ROW(),COLUMN()-2)),"%20",INDIRECT(ADDRESS(ROW(),COLUMN()-1)),$A$39,INDIRECT(ADDRESS(ROW(),COLUMN()-2)),"%20",INDIRECT(ADDRESS(ROW(),COLUMN()-1)))</f>
        <v>https://maps.yandex.ru/?ll=38.947789%2035.594635&amp;z=16&amp;text=38.947789%2035.594635</v>
      </c>
      <c r="IF82" s="87" t="str" cm="1">
        <f t="array" aca="1" ref="IF82" ca="1">CONCATENATE($A$40,INDIRECT(ADDRESS(ROW(),COLUMN()-3)),"%2C",INDIRECT(ADDRESS(ROW(),COLUMN()-2)))</f>
        <v>https://maps.google.com/maps?q=38.947789%2C35.594635</v>
      </c>
      <c r="IG82" s="79" t="s">
        <v>3229</v>
      </c>
      <c r="IH82" s="10" t="str" cm="1">
        <f t="array" aca="1" ref="IH82" ca="1">IF(INDIRECT(ADDRESS(ROW(),COLUMN()-6))="","X",IF(INDIRECT(ADDRESS(ROW(),COLUMN()-5))="",0,"OK"))</f>
        <v>OK</v>
      </c>
      <c r="II82" s="29" t="str">
        <f ca="1">IF(IJ82="","",SUM(1+MAXA(II$1:II81)))</f>
        <v/>
      </c>
      <c r="IJ82" s="8" t="str" cm="1">
        <f t="array" aca="1" ref="IJ82" ca="1">IF(IH82=0,INDIRECT(ADDRESS(ROW(),COLUMN()-8)),"")</f>
        <v/>
      </c>
      <c r="IK82" s="31"/>
      <c r="IL82" s="10" t="str">
        <f t="shared" si="76"/>
        <v>$IB$82</v>
      </c>
      <c r="IM82" s="29" t="str">
        <f ca="1">IF(IN82="","",SUM(1+MAXA(IM$1:IM81)))</f>
        <v/>
      </c>
      <c r="IN82" s="8" t="str" cm="1">
        <f t="array" aca="1" ref="IN82" ca="1">IF(ISNUMBER(SEARCH(IN$1,INDEX(INDIRECT(IO$1),ROW(IL82),1)))=TRUE,INDIRECT(IL82),"")</f>
        <v/>
      </c>
      <c r="IO82" s="13" t="s">
        <v>1192</v>
      </c>
      <c r="IP82" s="13" t="s">
        <v>1192</v>
      </c>
      <c r="IQ82" s="13" t="s">
        <v>1192</v>
      </c>
      <c r="IR82" s="13"/>
      <c r="IS82" s="13"/>
      <c r="IT82" s="13"/>
      <c r="IU82" s="13"/>
      <c r="IV82" s="13"/>
      <c r="IW82" s="13"/>
      <c r="IX82" s="13" t="s">
        <v>1192</v>
      </c>
      <c r="IY82" s="13" t="s">
        <v>1192</v>
      </c>
      <c r="IZ82" s="13" t="s">
        <v>1192</v>
      </c>
      <c r="JA82" s="10" t="str">
        <f t="shared" ca="1" si="106"/>
        <v/>
      </c>
      <c r="JB82" s="22"/>
      <c r="JC82" s="6"/>
      <c r="JD82" s="6"/>
      <c r="JE82" s="24"/>
      <c r="JF82" s="88"/>
      <c r="JG82" s="101"/>
      <c r="JH82" s="10" t="str" cm="1">
        <f t="array" aca="1" ref="JH82" ca="1">IF(INDIRECT(ADDRESS(ROW(),COLUMN()-6))="","X",IF(INDIRECT(ADDRESS(ROW(),COLUMN()-5))="",0,"OK"))</f>
        <v>X</v>
      </c>
      <c r="JI82" s="29" t="str">
        <f ca="1">IF(JJ82="","",SUM(1+MAXA(JI$1:JI81)))</f>
        <v/>
      </c>
      <c r="JJ82" s="8" t="str" cm="1">
        <f t="array" aca="1" ref="JJ82" ca="1">IF(JH82=0,INDIRECT(ADDRESS(ROW(),COLUMN()-8)),"")</f>
        <v/>
      </c>
      <c r="JK82" s="31"/>
      <c r="JL82" s="10" t="str">
        <f t="shared" si="77"/>
        <v>$JB$82</v>
      </c>
      <c r="JM82" s="29" t="str">
        <f ca="1">IF(JN82="","",SUM(1+MAXA(JM$1:JM81)))</f>
        <v/>
      </c>
      <c r="JN82" s="8" t="str" cm="1">
        <f t="array" aca="1" ref="JN82" ca="1">IF(ISNUMBER(SEARCH(JN$1,INDEX(INDIRECT(JO$1),ROW(JL82),1)))=TRUE,INDIRECT(JL82),"")</f>
        <v/>
      </c>
      <c r="JO82" s="13" t="s">
        <v>1192</v>
      </c>
      <c r="JP82" s="13" t="s">
        <v>1192</v>
      </c>
      <c r="JQ82" s="13" t="s">
        <v>1192</v>
      </c>
      <c r="JR82" s="13"/>
      <c r="JS82" s="13"/>
      <c r="JT82" s="13"/>
      <c r="JU82" s="13"/>
      <c r="JV82" s="13"/>
      <c r="JW82" s="13"/>
      <c r="JX82" s="13" t="s">
        <v>1192</v>
      </c>
      <c r="JY82" s="13" t="s">
        <v>1192</v>
      </c>
      <c r="JZ82" s="13" t="s">
        <v>1192</v>
      </c>
      <c r="KA82" s="10" t="str">
        <f t="shared" ca="1" si="107"/>
        <v/>
      </c>
      <c r="KB82" s="22" t="s">
        <v>3903</v>
      </c>
      <c r="KC82" s="14" t="s">
        <v>1018</v>
      </c>
      <c r="KD82" s="14" t="s">
        <v>1019</v>
      </c>
      <c r="KE82" s="27" t="str" cm="1">
        <f t="array" aca="1" ref="KE82" ca="1">CONCATENATE($A$37,INDIRECT(ADDRESS(ROW(),COLUMN()-2)),"%20",INDIRECT(ADDRESS(ROW(),COLUMN()-1)),$A$39,INDIRECT(ADDRESS(ROW(),COLUMN()-2)),"%20",INDIRECT(ADDRESS(ROW(),COLUMN()-1)))</f>
        <v>https://maps.yandex.ru/?ll=38.639069%2035.584873&amp;z=16&amp;text=38.639069%2035.584873</v>
      </c>
      <c r="KF82" s="87" t="str" cm="1">
        <f t="array" aca="1" ref="KF82" ca="1">CONCATENATE($A$40,INDIRECT(ADDRESS(ROW(),COLUMN()-3)),"%2C",INDIRECT(ADDRESS(ROW(),COLUMN()-2)))</f>
        <v>https://maps.google.com/maps?q=38.639069%2C35.584873</v>
      </c>
      <c r="KG82" s="79" t="s">
        <v>3229</v>
      </c>
      <c r="KH82" s="10" t="str" cm="1">
        <f t="array" aca="1" ref="KH82" ca="1">IF(INDIRECT(ADDRESS(ROW(),COLUMN()-6))="","X",IF(INDIRECT(ADDRESS(ROW(),COLUMN()-5))="",0,"OK"))</f>
        <v>OK</v>
      </c>
      <c r="KI82" s="29" t="str">
        <f ca="1">IF(KJ82="","",SUM(1+MAXA(KI$1:KI81)))</f>
        <v/>
      </c>
      <c r="KJ82" s="8" t="str" cm="1">
        <f t="array" aca="1" ref="KJ82" ca="1">IF(KH82=0,INDIRECT(ADDRESS(ROW(),COLUMN()-8)),"")</f>
        <v/>
      </c>
      <c r="KK82" s="31"/>
      <c r="KL82" s="10" t="str">
        <f t="shared" si="78"/>
        <v>$KB$82</v>
      </c>
      <c r="KM82" s="29" t="str">
        <f ca="1">IF(KN82="","",SUM(1+MAXA(KM$1:KM81)))</f>
        <v/>
      </c>
      <c r="KN82" s="8" t="str" cm="1">
        <f t="array" aca="1" ref="KN82" ca="1">IF(ISNUMBER(SEARCH(KN$1,INDEX(INDIRECT(KO$1),ROW(KL82),1)))=TRUE,INDIRECT(KL82),"")</f>
        <v/>
      </c>
      <c r="KO82" s="13" t="s">
        <v>1192</v>
      </c>
      <c r="KP82" s="13" t="s">
        <v>1192</v>
      </c>
      <c r="KQ82" s="13" t="s">
        <v>1192</v>
      </c>
      <c r="KR82" s="13"/>
      <c r="KS82" s="13"/>
      <c r="KT82" s="13"/>
      <c r="KU82" s="13"/>
      <c r="KV82" s="13"/>
      <c r="KW82" s="13"/>
      <c r="KX82" s="13"/>
      <c r="KY82" s="13" t="s">
        <v>1192</v>
      </c>
      <c r="KZ82" s="13" t="s">
        <v>1192</v>
      </c>
      <c r="LA82" s="10" t="str">
        <f t="shared" ca="1" si="108"/>
        <v/>
      </c>
      <c r="LB82" s="8"/>
      <c r="LC82" s="10"/>
      <c r="LD82" s="10"/>
      <c r="LG82" s="79"/>
      <c r="LH82" s="10" t="str" cm="1">
        <f t="array" aca="1" ref="LH82" ca="1">IF(INDIRECT(ADDRESS(ROW(),COLUMN()-6))="","X",IF(INDIRECT(ADDRESS(ROW(),COLUMN()-5))="",0,"OK"))</f>
        <v>X</v>
      </c>
      <c r="LI82" s="29" t="str">
        <f ca="1">IF(LJ82="","",SUM(1+MAXA(LI$1:LI81)))</f>
        <v/>
      </c>
      <c r="LJ82" s="8" t="str" cm="1">
        <f t="array" aca="1" ref="LJ82" ca="1">IF(LH82=0,INDIRECT(ADDRESS(ROW(),COLUMN()-8)),"")</f>
        <v/>
      </c>
      <c r="LK82" s="31"/>
      <c r="LL82" s="10" t="str">
        <f t="shared" si="79"/>
        <v>$LB$82</v>
      </c>
      <c r="LM82" s="29" t="str">
        <f ca="1">IF(LN82="","",SUM(1+MAXA(LM$1:LM81)))</f>
        <v/>
      </c>
      <c r="LN82" s="8" t="str" cm="1">
        <f t="array" aca="1" ref="LN82" ca="1">IF(ISNUMBER(SEARCH(LN$1,INDEX(INDIRECT(LO$1),ROW(LL82),1)))=TRUE,INDIRECT(LL82),"")</f>
        <v/>
      </c>
      <c r="LO82" s="13" t="s">
        <v>1192</v>
      </c>
      <c r="LP82" s="13" t="s">
        <v>1192</v>
      </c>
      <c r="LQ82" s="13" t="s">
        <v>1192</v>
      </c>
      <c r="LR82" s="13" t="s">
        <v>1192</v>
      </c>
      <c r="LS82" s="13"/>
      <c r="LT82" s="13"/>
      <c r="LU82" s="13"/>
      <c r="LV82" s="13"/>
      <c r="LW82" s="13"/>
      <c r="LX82" s="13"/>
      <c r="LY82" s="13" t="s">
        <v>1192</v>
      </c>
      <c r="LZ82" s="13" t="s">
        <v>1192</v>
      </c>
      <c r="MA82" s="10" t="str">
        <f t="shared" ca="1" si="109"/>
        <v/>
      </c>
      <c r="MB82" s="16"/>
      <c r="MC82" s="17" t="s">
        <v>999</v>
      </c>
      <c r="MD82" s="18"/>
      <c r="ME82" s="17"/>
      <c r="MF82" s="17"/>
      <c r="MG82" s="79" t="s">
        <v>3229</v>
      </c>
      <c r="MH82" s="10" t="str" cm="1">
        <f t="array" aca="1" ref="MH82" ca="1">IF(INDIRECT(ADDRESS(ROW(),COLUMN()-6))="","X",IF(INDIRECT(ADDRESS(ROW(),COLUMN()-5))="",0,"OK"))</f>
        <v>X</v>
      </c>
      <c r="MI82" s="29" t="str">
        <f ca="1">IF(MJ82="","",SUM(1+MAXA(MI$1:MI81)))</f>
        <v/>
      </c>
      <c r="MJ82" s="8" t="str" cm="1">
        <f t="array" aca="1" ref="MJ82" ca="1">IF(MH82=0,INDIRECT(ADDRESS(ROW(),COLUMN()-8)),"")</f>
        <v/>
      </c>
      <c r="MK82" s="31"/>
      <c r="ML82" s="10" t="str">
        <f t="shared" si="80"/>
        <v>$MB$82</v>
      </c>
      <c r="MM82" s="29" t="str">
        <f ca="1">IF(MN82="","",SUM(1+MAXA(MM$1:MM81)))</f>
        <v/>
      </c>
      <c r="MN82" s="8" t="str" cm="1">
        <f t="array" aca="1" ref="MN82" ca="1">IF(ISNUMBER(SEARCH(MN$1,INDEX(INDIRECT(MO$1),ROW(ML82),1)))=TRUE,INDIRECT(ML82),"")</f>
        <v/>
      </c>
      <c r="MO82" s="13" t="s">
        <v>1192</v>
      </c>
      <c r="MP82" s="13" t="s">
        <v>1192</v>
      </c>
      <c r="MQ82" s="13" t="s">
        <v>1192</v>
      </c>
      <c r="MR82" s="13"/>
      <c r="MS82" s="13"/>
      <c r="MT82" s="13"/>
      <c r="MU82" s="13"/>
      <c r="MV82" s="13"/>
      <c r="MW82" s="13" t="s">
        <v>1192</v>
      </c>
      <c r="MX82" s="13"/>
      <c r="MY82" s="13" t="s">
        <v>1192</v>
      </c>
      <c r="MZ82" s="13" t="s">
        <v>1192</v>
      </c>
      <c r="NA82" s="10" t="str">
        <f t="shared" ca="1" si="110"/>
        <v/>
      </c>
      <c r="NB82" s="5"/>
      <c r="NC82" s="6"/>
      <c r="ND82" s="6"/>
      <c r="NE82" s="7"/>
      <c r="NF82" s="7"/>
      <c r="NG82" s="83"/>
      <c r="NH82" s="10" t="str" cm="1">
        <f t="array" aca="1" ref="NH82" ca="1">IF(INDIRECT(ADDRESS(ROW(),COLUMN()-6))="","X",IF(INDIRECT(ADDRESS(ROW(),COLUMN()-5))="",0,"OK"))</f>
        <v>X</v>
      </c>
      <c r="NI82" s="29" t="str">
        <f ca="1">IF(NJ82="","",SUM(1+MAXA(NI$1:NI81)))</f>
        <v/>
      </c>
      <c r="NJ82" s="8" t="str" cm="1">
        <f t="array" aca="1" ref="NJ82" ca="1">IF(NH82=0,INDIRECT(ADDRESS(ROW(),COLUMN()-8)),"")</f>
        <v/>
      </c>
      <c r="NK82" s="31"/>
      <c r="NL82" s="10" t="str">
        <f t="shared" si="81"/>
        <v>$NB$82</v>
      </c>
      <c r="NM82" s="29" t="str">
        <f ca="1">IF(NN82="","",SUM(1+MAXA(NM$1:NM81)))</f>
        <v/>
      </c>
      <c r="NN82" s="8" t="str" cm="1">
        <f t="array" aca="1" ref="NN82" ca="1">IF(ISNUMBER(SEARCH(NN$1,INDEX(INDIRECT(NO$1),ROW(NL82),1)))=TRUE,INDIRECT(NL82),"")</f>
        <v/>
      </c>
      <c r="NO82" s="13" t="s">
        <v>1192</v>
      </c>
      <c r="NP82" s="13" t="s">
        <v>1192</v>
      </c>
      <c r="NQ82" s="13" t="s">
        <v>1192</v>
      </c>
      <c r="NR82" s="13"/>
      <c r="NS82" s="13"/>
      <c r="NT82" s="13"/>
      <c r="NU82" s="13"/>
      <c r="NV82" s="13"/>
      <c r="NW82" s="13"/>
      <c r="NX82" s="13" t="s">
        <v>1192</v>
      </c>
      <c r="NY82" s="13" t="s">
        <v>1192</v>
      </c>
      <c r="NZ82" s="13"/>
      <c r="OA82" s="10" t="str">
        <f t="shared" ca="1" si="111"/>
        <v/>
      </c>
      <c r="OB82" s="8" t="s">
        <v>4439</v>
      </c>
      <c r="OC82" s="3" t="s">
        <v>4437</v>
      </c>
      <c r="OD82" s="3" t="s">
        <v>4438</v>
      </c>
      <c r="OE82" s="27" t="str" cm="1">
        <f t="array" aca="1" ref="OE82" ca="1">CONCATENATE($A$37,INDIRECT(ADDRESS(ROW(),COLUMN()-2)),"%20",INDIRECT(ADDRESS(ROW(),COLUMN()-1)),$A$39,INDIRECT(ADDRESS(ROW(),COLUMN()-2)),"%20",INDIRECT(ADDRESS(ROW(),COLUMN()-1)))</f>
        <v>https://maps.yandex.ru/?ll=38.273017%2035.419217&amp;z=16&amp;text=38.273017%2035.419217</v>
      </c>
      <c r="OF82" s="87" t="str" cm="1">
        <f t="array" aca="1" ref="OF82" ca="1">CONCATENATE($A$40,INDIRECT(ADDRESS(ROW(),COLUMN()-3)),"%2C",INDIRECT(ADDRESS(ROW(),COLUMN()-2)))</f>
        <v>https://maps.google.com/maps?q=38.273017%2C35.419217</v>
      </c>
      <c r="OG82" s="79" t="s">
        <v>3229</v>
      </c>
      <c r="OH82" s="10" t="str" cm="1">
        <f t="array" aca="1" ref="OH82" ca="1">IF(INDIRECT(ADDRESS(ROW(),COLUMN()-6))="","X",IF(INDIRECT(ADDRESS(ROW(),COLUMN()-5))="",0,"OK"))</f>
        <v>OK</v>
      </c>
      <c r="OI82" s="29" t="str">
        <f ca="1">IF(OJ82="","",SUM(1+MAXA(OI$1:OI81)))</f>
        <v/>
      </c>
      <c r="OJ82" s="8" t="str" cm="1">
        <f t="array" aca="1" ref="OJ82" ca="1">IF(OH82=0,INDIRECT(ADDRESS(ROW(),COLUMN()-8)),"")</f>
        <v/>
      </c>
      <c r="OK82" s="31"/>
      <c r="OL82" s="10" t="str">
        <f t="shared" si="82"/>
        <v>$OB$82</v>
      </c>
      <c r="OM82" s="29" t="str">
        <f ca="1">IF(ON82="","",SUM(1+MAXA(OM$1:OM81)))</f>
        <v/>
      </c>
      <c r="ON82" s="8" t="str" cm="1">
        <f t="array" aca="1" ref="ON82" ca="1">IF(ISNUMBER(SEARCH(ON$1,INDEX(INDIRECT(OO$1),ROW(OL82),1)))=TRUE,INDIRECT(OL82),"")</f>
        <v/>
      </c>
      <c r="OO82" s="13" t="s">
        <v>1192</v>
      </c>
      <c r="OP82" s="13"/>
      <c r="OQ82" s="13"/>
      <c r="OR82" s="13"/>
      <c r="OS82" s="13"/>
      <c r="OT82" s="13"/>
      <c r="OU82" s="13"/>
      <c r="OV82" s="13"/>
      <c r="OW82" s="13"/>
      <c r="OX82" s="13"/>
      <c r="OY82" s="13"/>
      <c r="OZ82" s="13" t="s">
        <v>1192</v>
      </c>
      <c r="PA82" s="10" t="str">
        <f t="shared" ca="1" si="112"/>
        <v/>
      </c>
      <c r="PB82" s="22"/>
      <c r="PC82" s="14"/>
      <c r="PD82" s="14"/>
      <c r="PE82" s="24"/>
      <c r="PF82" s="24"/>
      <c r="PG82" s="79"/>
      <c r="PH82" s="10" t="str" cm="1">
        <f t="array" aca="1" ref="PH82" ca="1">IF(INDIRECT(ADDRESS(ROW(),COLUMN()-6))="","X",IF(INDIRECT(ADDRESS(ROW(),COLUMN()-5))="",0,"OK"))</f>
        <v>X</v>
      </c>
      <c r="PI82" s="29" t="str">
        <f ca="1">IF(PJ82="","",SUM(1+MAXA(PI$1:PI81)))</f>
        <v/>
      </c>
      <c r="PJ82" s="8" t="str" cm="1">
        <f t="array" aca="1" ref="PJ82" ca="1">IF(PH82=0,INDIRECT(ADDRESS(ROW(),COLUMN()-8)),"")</f>
        <v/>
      </c>
      <c r="PK82" s="31"/>
      <c r="PL82" s="10" t="str">
        <f t="shared" si="83"/>
        <v>$PB$82</v>
      </c>
      <c r="PM82" s="29" t="str">
        <f ca="1">IF(PN82="","",SUM(1+MAXA(PM$1:PM81)))</f>
        <v/>
      </c>
      <c r="PN82" s="8" t="str" cm="1">
        <f t="array" aca="1" ref="PN82" ca="1">IF(ISNUMBER(SEARCH(PN$1,INDEX(INDIRECT(PO$1),ROW(PL82),1)))=TRUE,INDIRECT(PL82),"")</f>
        <v/>
      </c>
      <c r="PO82" s="13" t="s">
        <v>1192</v>
      </c>
      <c r="PP82" s="13" t="s">
        <v>1192</v>
      </c>
      <c r="PQ82" s="13" t="s">
        <v>1192</v>
      </c>
      <c r="PR82" s="13" t="s">
        <v>1192</v>
      </c>
      <c r="PS82" s="13"/>
      <c r="PT82" s="13"/>
      <c r="PU82" s="13"/>
      <c r="PV82" s="13"/>
      <c r="PW82" s="13"/>
      <c r="PX82" s="13"/>
      <c r="PY82" s="13" t="s">
        <v>1192</v>
      </c>
      <c r="PZ82" s="13" t="s">
        <v>1192</v>
      </c>
      <c r="QA82" s="10" t="str">
        <f t="shared" ca="1" si="113"/>
        <v/>
      </c>
      <c r="QB82" s="22" t="s">
        <v>1589</v>
      </c>
      <c r="QC82" s="6" t="s">
        <v>1685</v>
      </c>
      <c r="QD82" s="6" t="s">
        <v>1686</v>
      </c>
      <c r="QE82" s="27" t="str" cm="1">
        <f t="array" aca="1" ref="QE82" ca="1">CONCATENATE($A$37,INDIRECT(ADDRESS(ROW(),COLUMN()-2)),"%20",INDIRECT(ADDRESS(ROW(),COLUMN()-1)),$A$39,INDIRECT(ADDRESS(ROW(),COLUMN()-2)),"%20",INDIRECT(ADDRESS(ROW(),COLUMN()-1)))</f>
        <v>https://maps.yandex.ru/?ll=38.670029%2035.135942&amp;z=16&amp;text=38.670029%2035.135942</v>
      </c>
      <c r="QF82" s="87" t="str" cm="1">
        <f t="array" aca="1" ref="QF82" ca="1">CONCATENATE($A$40,INDIRECT(ADDRESS(ROW(),COLUMN()-3)),"%2C",INDIRECT(ADDRESS(ROW(),COLUMN()-2)))</f>
        <v>https://maps.google.com/maps?q=38.670029%2C35.135942</v>
      </c>
      <c r="QG82" s="79" t="s">
        <v>3239</v>
      </c>
      <c r="QH82" s="10" t="str" cm="1">
        <f t="array" aca="1" ref="QH82" ca="1">IF(INDIRECT(ADDRESS(ROW(),COLUMN()-6))="","X",IF(INDIRECT(ADDRESS(ROW(),COLUMN()-5))="",0,"OK"))</f>
        <v>OK</v>
      </c>
      <c r="QI82" s="29" t="str">
        <f ca="1">IF(QJ82="","",SUM(1+MAXA(QI$1:QI81)))</f>
        <v/>
      </c>
      <c r="QJ82" s="8" t="str" cm="1">
        <f t="array" aca="1" ref="QJ82" ca="1">IF(QH82=0,INDIRECT(ADDRESS(ROW(),COLUMN()-8)),"")</f>
        <v/>
      </c>
      <c r="QK82" s="31"/>
      <c r="QL82" s="10" t="str">
        <f t="shared" si="84"/>
        <v>$QB$82</v>
      </c>
      <c r="QM82" s="29" t="str">
        <f ca="1">IF(QN82="","",SUM(1+MAXA(QM$1:QM81)))</f>
        <v/>
      </c>
      <c r="QN82" s="8" t="str" cm="1">
        <f t="array" aca="1" ref="QN82" ca="1">IF(ISNUMBER(SEARCH(QN$1,INDEX(INDIRECT(QO$1),ROW(QL82),1)))=TRUE,INDIRECT(QL82),"")</f>
        <v/>
      </c>
      <c r="QO82" s="13" t="s">
        <v>1192</v>
      </c>
      <c r="QP82" s="13" t="s">
        <v>1192</v>
      </c>
      <c r="QQ82" s="13" t="s">
        <v>1192</v>
      </c>
      <c r="QR82" s="13" t="s">
        <v>1192</v>
      </c>
      <c r="QS82" s="13"/>
      <c r="QT82" s="13"/>
      <c r="QU82" s="13"/>
      <c r="QV82" s="13"/>
      <c r="QW82" s="13"/>
      <c r="QX82" s="13"/>
      <c r="QY82" s="13" t="s">
        <v>1192</v>
      </c>
      <c r="QZ82" s="13" t="s">
        <v>1192</v>
      </c>
      <c r="RA82" s="10" t="str">
        <f t="shared" ca="1" si="114"/>
        <v/>
      </c>
      <c r="RB82" s="22"/>
      <c r="RC82" s="14"/>
      <c r="RD82" s="14"/>
      <c r="RE82" s="24"/>
      <c r="RF82" s="24"/>
      <c r="RG82" s="79"/>
      <c r="RH82" s="10" t="str" cm="1">
        <f t="array" aca="1" ref="RH82" ca="1">IF(INDIRECT(ADDRESS(ROW(),COLUMN()-6))="","X",IF(INDIRECT(ADDRESS(ROW(),COLUMN()-5))="",0,"OK"))</f>
        <v>X</v>
      </c>
      <c r="RI82" s="29" t="str">
        <f ca="1">IF(RJ82="","",SUM(1+MAXA(RI$1:RI81)))</f>
        <v/>
      </c>
      <c r="RJ82" s="8" t="str" cm="1">
        <f t="array" aca="1" ref="RJ82" ca="1">IF(RH82=0,INDIRECT(ADDRESS(ROW(),COLUMN()-8)),"")</f>
        <v/>
      </c>
      <c r="RK82" s="31"/>
      <c r="RL82" s="10" t="str">
        <f t="shared" si="85"/>
        <v>$RB$82</v>
      </c>
      <c r="RM82" s="29" t="str">
        <f ca="1">IF(RN82="","",SUM(1+MAXA(RM$1:RM81)))</f>
        <v/>
      </c>
      <c r="RN82" s="8" t="str" cm="1">
        <f t="array" aca="1" ref="RN82" ca="1">IF(ISNUMBER(SEARCH(RN$1,INDEX(INDIRECT(RO$1),ROW(RL82),1)))=TRUE,INDIRECT(RL82),"")</f>
        <v/>
      </c>
      <c r="RO82" s="13" t="s">
        <v>1192</v>
      </c>
      <c r="RP82" s="13" t="s">
        <v>1192</v>
      </c>
      <c r="RQ82" s="13" t="s">
        <v>1192</v>
      </c>
      <c r="RR82" s="13"/>
      <c r="RS82" s="13"/>
      <c r="RT82" s="13"/>
      <c r="RU82" s="13"/>
      <c r="RV82" s="13"/>
      <c r="RW82" s="13"/>
      <c r="RX82" s="13"/>
      <c r="RY82" s="13" t="s">
        <v>1192</v>
      </c>
      <c r="RZ82" s="13" t="s">
        <v>1192</v>
      </c>
      <c r="SA82" s="10" t="str">
        <f t="shared" ca="1" si="115"/>
        <v/>
      </c>
      <c r="SB82" s="16"/>
      <c r="SC82" s="17" t="s">
        <v>4474</v>
      </c>
      <c r="SD82" s="48"/>
      <c r="SE82" s="19"/>
      <c r="SF82" s="19"/>
      <c r="SG82" s="79" t="s">
        <v>3229</v>
      </c>
      <c r="SH82" s="10" t="str" cm="1">
        <f t="array" aca="1" ref="SH82" ca="1">IF(INDIRECT(ADDRESS(ROW(),COLUMN()-6))="","X",IF(INDIRECT(ADDRESS(ROW(),COLUMN()-5))="",0,"OK"))</f>
        <v>X</v>
      </c>
      <c r="SI82" s="29" t="str">
        <f ca="1">IF(SJ82="","",SUM(1+MAXA(SI$1:SI81)))</f>
        <v/>
      </c>
      <c r="SJ82" s="8" t="str" cm="1">
        <f t="array" aca="1" ref="SJ82" ca="1">IF(SH82=0,INDIRECT(ADDRESS(ROW(),COLUMN()-8)),"")</f>
        <v/>
      </c>
      <c r="SK82" s="33" t="s">
        <v>1192</v>
      </c>
      <c r="SL82" s="10" t="str">
        <f t="shared" si="86"/>
        <v>$SB$82</v>
      </c>
      <c r="SM82" s="29" t="str">
        <f ca="1">IF(SN82="","",SUM(1+MAXA(SM$1:SM81)))</f>
        <v/>
      </c>
      <c r="SN82" s="8" t="str" cm="1">
        <f t="array" aca="1" ref="SN82" ca="1">IF(ISNUMBER(SEARCH(SN$1,INDEX(SB$1:SB$174,ROW(SL82),1)))=TRUE,INDIRECT(SL82),"")</f>
        <v/>
      </c>
      <c r="SO82" s="13" t="s">
        <v>1192</v>
      </c>
      <c r="SP82" s="13" t="s">
        <v>1192</v>
      </c>
      <c r="SQ82" s="13" t="s">
        <v>1192</v>
      </c>
      <c r="SR82" s="13"/>
      <c r="SS82" s="13"/>
      <c r="ST82" s="13"/>
      <c r="SU82" s="13"/>
      <c r="SV82" s="13"/>
      <c r="SW82" s="13"/>
      <c r="SX82" s="13"/>
      <c r="SY82" s="13" t="s">
        <v>1192</v>
      </c>
      <c r="SZ82" s="13" t="s">
        <v>1192</v>
      </c>
      <c r="TA82" s="10" t="str">
        <f t="shared" ca="1" si="116"/>
        <v/>
      </c>
      <c r="TB82" s="22"/>
      <c r="TC82" s="15"/>
      <c r="TD82" s="6"/>
      <c r="TE82" s="24"/>
      <c r="TF82" s="24"/>
      <c r="TG82" s="101"/>
      <c r="TH82" s="10" t="str" cm="1">
        <f t="array" aca="1" ref="TH82" ca="1">IF(INDIRECT(ADDRESS(ROW(),COLUMN()-6))="","X",IF(INDIRECT(ADDRESS(ROW(),COLUMN()-5))="",0,"OK"))</f>
        <v>X</v>
      </c>
      <c r="TI82" s="29" t="str">
        <f ca="1">IF(TJ82="","",SUM(1+MAXA(TI$1:TI81)))</f>
        <v/>
      </c>
      <c r="TJ82" s="8" t="str" cm="1">
        <f t="array" aca="1" ref="TJ82" ca="1">IF(TH82=0,INDIRECT(ADDRESS(ROW(),COLUMN()-8)),"")</f>
        <v/>
      </c>
      <c r="TK82" s="33" t="s">
        <v>1192</v>
      </c>
      <c r="TL82" s="10" t="str">
        <f t="shared" si="87"/>
        <v>$TB$82</v>
      </c>
      <c r="TM82" s="29" t="str">
        <f ca="1">IF(TN82="","",SUM(1+MAXA(TM$1:TM81)))</f>
        <v/>
      </c>
      <c r="TN82" s="8" t="str" cm="1">
        <f t="array" aca="1" ref="TN82" ca="1">IF(ISNUMBER(SEARCH(TN$1,INDEX(INDIRECT(TO$1),ROW(TL82),1)))=TRUE,INDIRECT(TL82),"")</f>
        <v/>
      </c>
      <c r="TO82" s="13" t="s">
        <v>1192</v>
      </c>
      <c r="TP82" s="13" t="s">
        <v>1192</v>
      </c>
      <c r="TQ82" s="13" t="s">
        <v>1192</v>
      </c>
      <c r="TR82" s="13"/>
      <c r="TS82" s="13"/>
      <c r="TT82" s="13"/>
      <c r="TU82" s="13"/>
      <c r="TV82" s="13"/>
      <c r="TW82" s="13"/>
      <c r="TX82" s="13"/>
      <c r="TY82" s="13" t="s">
        <v>1192</v>
      </c>
      <c r="TZ82" s="13" t="s">
        <v>1192</v>
      </c>
      <c r="UA82" s="10" t="str">
        <f t="shared" ca="1" si="117"/>
        <v/>
      </c>
      <c r="UB82" s="22"/>
      <c r="UC82" s="6"/>
      <c r="UD82" s="6"/>
      <c r="UE82" s="24"/>
      <c r="UF82" s="88"/>
      <c r="UG82" s="101"/>
      <c r="UH82" s="10" t="str" cm="1">
        <f t="array" aca="1" ref="UH82" ca="1">IF(INDIRECT(ADDRESS(ROW(),COLUMN()-6))="","X",IF(INDIRECT(ADDRESS(ROW(),COLUMN()-5))="",0,"OK"))</f>
        <v>X</v>
      </c>
      <c r="UI82" s="29" t="str">
        <f ca="1">IF(UJ82="","",SUM(1+MAXA(UI$1:UI81)))</f>
        <v/>
      </c>
      <c r="UJ82" s="8" t="str" cm="1">
        <f t="array" aca="1" ref="UJ82" ca="1">IF(UH82=0,INDIRECT(ADDRESS(ROW(),COLUMN()-8)),"")</f>
        <v/>
      </c>
      <c r="UK82" s="33" t="s">
        <v>1192</v>
      </c>
      <c r="UL82" s="10" t="str">
        <f t="shared" si="88"/>
        <v>$UB$82</v>
      </c>
      <c r="UM82" s="29" t="str">
        <f ca="1">IF(UN82="","",SUM(1+MAXA(UM$1:UM81)))</f>
        <v/>
      </c>
      <c r="UN82" s="8" t="str" cm="1">
        <f t="array" aca="1" ref="UN82" ca="1">IF(ISNUMBER(SEARCH(UN$1,INDEX(INDIRECT(UO$1),ROW(UL82),1)))=TRUE,INDIRECT(UL82),"")</f>
        <v/>
      </c>
      <c r="UO82" s="13" t="s">
        <v>1192</v>
      </c>
      <c r="UP82" s="13" t="s">
        <v>1192</v>
      </c>
      <c r="UQ82" s="13" t="s">
        <v>1192</v>
      </c>
      <c r="UR82" s="13"/>
      <c r="US82" s="13"/>
      <c r="UT82" s="13"/>
      <c r="UU82" s="13"/>
      <c r="UV82" s="13"/>
      <c r="UW82" s="13"/>
      <c r="UX82" s="13"/>
      <c r="UY82" s="13" t="s">
        <v>1192</v>
      </c>
      <c r="UZ82" s="13" t="s">
        <v>1192</v>
      </c>
      <c r="VA82" s="10" t="str">
        <f t="shared" ca="1" si="118"/>
        <v/>
      </c>
      <c r="VB82" s="22" t="s">
        <v>4035</v>
      </c>
      <c r="VC82" s="6" t="s">
        <v>4037</v>
      </c>
      <c r="VD82" s="6" t="s">
        <v>4036</v>
      </c>
      <c r="VE82" s="27" t="str" cm="1">
        <f t="array" aca="1" ref="VE82" ca="1">CONCATENATE($A$37,INDIRECT(ADDRESS(ROW(),COLUMN()-2)),"%20",INDIRECT(ADDRESS(ROW(),COLUMN()-1)),$A$39,INDIRECT(ADDRESS(ROW(),COLUMN()-2)),"%20",INDIRECT(ADDRESS(ROW(),COLUMN()-1)))</f>
        <v>https://maps.yandex.ru/?ll=39.186740%2035.904678&amp;z=16&amp;text=39.186740%2035.904678</v>
      </c>
      <c r="VF82" s="87" t="str" cm="1">
        <f t="array" aca="1" ref="VF82" ca="1">CONCATENATE($A$40,INDIRECT(ADDRESS(ROW(),COLUMN()-3)),"%2C",INDIRECT(ADDRESS(ROW(),COLUMN()-2)))</f>
        <v>https://maps.google.com/maps?q=39.186740%2C35.904678</v>
      </c>
      <c r="VG82" s="79" t="s">
        <v>3229</v>
      </c>
      <c r="VH82" s="10" t="str" cm="1">
        <f t="array" aca="1" ref="VH82" ca="1">IF(INDIRECT(ADDRESS(ROW(),COLUMN()-6))="","X",IF(INDIRECT(ADDRESS(ROW(),COLUMN()-5))="",0,"OK"))</f>
        <v>OK</v>
      </c>
      <c r="VI82" s="29" t="str">
        <f ca="1">IF(VJ82="","",SUM(1+MAXA(VI$1:VI81)))</f>
        <v/>
      </c>
      <c r="VJ82" s="8" t="str" cm="1">
        <f t="array" aca="1" ref="VJ82" ca="1">IF(VH82=0,INDIRECT(ADDRESS(ROW(),COLUMN()-8)),"")</f>
        <v/>
      </c>
      <c r="VK82" s="33" t="s">
        <v>1192</v>
      </c>
      <c r="VL82" s="10" t="str">
        <f t="shared" si="89"/>
        <v>$VB$82</v>
      </c>
      <c r="VM82" s="29" t="str">
        <f ca="1">IF(VN82="","",SUM(1+MAXA(VM$1:VM81)))</f>
        <v/>
      </c>
      <c r="VN82" s="8" t="str" cm="1">
        <f t="array" aca="1" ref="VN82" ca="1">IF(ISNUMBER(SEARCH(VN$1,INDEX(INDIRECT(VO$1),ROW(VL82),1)))=TRUE,INDIRECT(VL82),"")</f>
        <v/>
      </c>
      <c r="VO82" s="13" t="s">
        <v>1192</v>
      </c>
      <c r="VP82" s="13" t="s">
        <v>1192</v>
      </c>
      <c r="VQ82" s="13" t="s">
        <v>1192</v>
      </c>
      <c r="VR82" s="13"/>
      <c r="VS82" s="13"/>
      <c r="VT82" s="13"/>
      <c r="VU82" s="13"/>
      <c r="VV82" s="13"/>
      <c r="VW82" s="13"/>
      <c r="VX82" s="13"/>
      <c r="VY82" s="13" t="s">
        <v>1192</v>
      </c>
      <c r="VZ82" s="13" t="s">
        <v>1192</v>
      </c>
      <c r="WA82" s="10" t="str">
        <f t="shared" ca="1" si="119"/>
        <v/>
      </c>
      <c r="WB82" s="22"/>
      <c r="WC82" s="6"/>
      <c r="WD82" s="6"/>
      <c r="WE82" s="24"/>
      <c r="WF82" s="24"/>
      <c r="WG82" s="79"/>
      <c r="WH82" s="10" t="str" cm="1">
        <f t="array" aca="1" ref="WH82" ca="1">IF(INDIRECT(ADDRESS(ROW(),COLUMN()-6))="","X",IF(INDIRECT(ADDRESS(ROW(),COLUMN()-5))="",0,"OK"))</f>
        <v>X</v>
      </c>
      <c r="WI82" s="29" t="str">
        <f ca="1">IF(WJ82="","",SUM(1+MAXA(WI$1:WI81)))</f>
        <v/>
      </c>
      <c r="WJ82" s="8" t="str" cm="1">
        <f t="array" aca="1" ref="WJ82" ca="1">IF(WH82=0,INDIRECT(ADDRESS(ROW(),COLUMN()-8)),"")</f>
        <v/>
      </c>
      <c r="WK82" s="33" t="s">
        <v>1192</v>
      </c>
      <c r="WL82" s="10" t="str">
        <f t="shared" si="90"/>
        <v>$WB$82</v>
      </c>
      <c r="WM82" s="29" t="str">
        <f ca="1">IF(WN82="","",SUM(1+MAXA(WM$1:WM81)))</f>
        <v/>
      </c>
      <c r="WN82" s="8" t="str" cm="1">
        <f t="array" aca="1" ref="WN82" ca="1">IF(ISNUMBER(SEARCH(WN$1,INDEX(INDIRECT(WO$1),ROW(WL82),1)))=TRUE,INDIRECT(WL82),"")</f>
        <v/>
      </c>
      <c r="WO82" s="13" t="s">
        <v>1192</v>
      </c>
      <c r="WP82" s="13" t="s">
        <v>1192</v>
      </c>
      <c r="WQ82" s="13" t="s">
        <v>1192</v>
      </c>
      <c r="WR82" s="13" t="s">
        <v>1192</v>
      </c>
      <c r="WS82" s="13"/>
      <c r="WT82" s="13"/>
      <c r="WU82" s="13"/>
      <c r="WV82" s="13" t="s">
        <v>1192</v>
      </c>
      <c r="WW82" s="13"/>
      <c r="WX82" s="13"/>
      <c r="WY82" s="13"/>
      <c r="WZ82" s="13" t="s">
        <v>1192</v>
      </c>
      <c r="XA82" s="10" t="str">
        <f t="shared" ca="1" si="120"/>
        <v/>
      </c>
      <c r="XB82" s="22" t="s">
        <v>3716</v>
      </c>
      <c r="XC82" s="37" t="s">
        <v>2335</v>
      </c>
      <c r="XD82" s="37" t="s">
        <v>2336</v>
      </c>
      <c r="XE82" s="27" t="str" cm="1">
        <f t="array" aca="1" ref="XE82" ca="1">CONCATENATE($A$37,INDIRECT(ADDRESS(ROW(),COLUMN()-2)),"%20",INDIRECT(ADDRESS(ROW(),COLUMN()-1)),$A$39,INDIRECT(ADDRESS(ROW(),COLUMN()-2)),"%20",INDIRECT(ADDRESS(ROW(),COLUMN()-1)))</f>
        <v>https://maps.yandex.ru/?ll=38.363286%2035.859939&amp;z=16&amp;text=38.363286%2035.859939</v>
      </c>
      <c r="XF82" s="87" t="str" cm="1">
        <f t="array" aca="1" ref="XF82" ca="1">CONCATENATE($A$40,INDIRECT(ADDRESS(ROW(),COLUMN()-3)),"%2C",INDIRECT(ADDRESS(ROW(),COLUMN()-2)))</f>
        <v>https://maps.google.com/maps?q=38.363286%2C35.859939</v>
      </c>
      <c r="XG82" s="79" t="s">
        <v>3229</v>
      </c>
      <c r="XH82" s="10" t="str" cm="1">
        <f t="array" aca="1" ref="XH82" ca="1">IF(INDIRECT(ADDRESS(ROW(),COLUMN()-6))="","X",IF(INDIRECT(ADDRESS(ROW(),COLUMN()-5))="",0,"OK"))</f>
        <v>OK</v>
      </c>
      <c r="XI82" s="29" t="str">
        <f ca="1">IF(XJ82="","",SUM(1+MAXA(XI$1:XI81)))</f>
        <v/>
      </c>
      <c r="XJ82" s="8" t="str" cm="1">
        <f t="array" aca="1" ref="XJ82" ca="1">IF(XH82=0,INDIRECT(ADDRESS(ROW(),COLUMN()-8)),"")</f>
        <v/>
      </c>
      <c r="XK82" s="33" t="s">
        <v>1192</v>
      </c>
      <c r="XL82" s="10" t="str">
        <f t="shared" si="91"/>
        <v>$XB$82</v>
      </c>
      <c r="XM82" s="29" t="str">
        <f ca="1">IF(XN82="","",SUM(1+MAXA(XM$1:XM81)))</f>
        <v/>
      </c>
      <c r="XN82" s="8" t="str" cm="1">
        <f t="array" aca="1" ref="XN82" ca="1">IF(ISNUMBER(SEARCH(XN$1,INDEX(INDIRECT(XO$1),ROW(XL82),1)))=TRUE,INDIRECT(XL82),"")</f>
        <v/>
      </c>
      <c r="XO82" s="13" t="s">
        <v>1192</v>
      </c>
      <c r="XP82" s="13" t="s">
        <v>1192</v>
      </c>
      <c r="XQ82" s="13" t="s">
        <v>1192</v>
      </c>
      <c r="XR82" s="13" t="s">
        <v>1192</v>
      </c>
      <c r="XS82" s="13"/>
      <c r="XT82" s="13"/>
      <c r="XU82" s="13"/>
      <c r="XV82" s="13"/>
      <c r="XW82" s="13"/>
      <c r="XX82" s="13"/>
      <c r="XY82" s="13" t="s">
        <v>1192</v>
      </c>
      <c r="XZ82" s="13" t="s">
        <v>1192</v>
      </c>
      <c r="YA82" s="10" t="str">
        <f t="shared" ca="1" si="121"/>
        <v/>
      </c>
      <c r="YB82" s="22"/>
      <c r="YC82" s="37"/>
      <c r="YD82" s="37"/>
      <c r="YE82" s="24"/>
      <c r="YF82" s="88"/>
      <c r="YG82" s="101"/>
      <c r="YH82" s="10" t="str" cm="1">
        <f t="array" aca="1" ref="YH82" ca="1">IF(INDIRECT(ADDRESS(ROW(),COLUMN()-6))="","X",IF(INDIRECT(ADDRESS(ROW(),COLUMN()-5))="",0,"OK"))</f>
        <v>X</v>
      </c>
      <c r="YI82" s="29" t="str">
        <f ca="1">IF(YJ82="","",SUM(1+MAXA(YI$1:YI81)))</f>
        <v/>
      </c>
      <c r="YJ82" s="8" t="str" cm="1">
        <f t="array" aca="1" ref="YJ82" ca="1">IF(YH82=0,INDIRECT(ADDRESS(ROW(),COLUMN()-8)),"")</f>
        <v/>
      </c>
      <c r="YK82" s="33" t="s">
        <v>1192</v>
      </c>
      <c r="YL82" s="10" t="str">
        <f t="shared" si="92"/>
        <v>$YB$82</v>
      </c>
      <c r="YM82" s="29" t="str">
        <f ca="1">IF(YN82="","",SUM(1+MAXA(YM$1:YM81)))</f>
        <v/>
      </c>
      <c r="YN82" s="8" t="str" cm="1">
        <f t="array" aca="1" ref="YN82" ca="1">IF(ISNUMBER(SEARCH(YN$1,INDEX(INDIRECT(YO$1),ROW(YL82),1)))=TRUE,INDIRECT(YL82),"")</f>
        <v/>
      </c>
      <c r="YO82" s="13" t="s">
        <v>1192</v>
      </c>
      <c r="YP82" s="13" t="s">
        <v>1192</v>
      </c>
      <c r="YQ82" s="13" t="s">
        <v>1192</v>
      </c>
      <c r="YR82" s="13" t="s">
        <v>1192</v>
      </c>
      <c r="YS82" s="13"/>
      <c r="YT82" s="13"/>
      <c r="YU82" s="13"/>
      <c r="YV82" s="13"/>
      <c r="YW82" s="13"/>
      <c r="YX82" s="13"/>
      <c r="YY82" s="13" t="s">
        <v>1192</v>
      </c>
      <c r="YZ82" s="13" t="s">
        <v>1192</v>
      </c>
      <c r="ZA82" s="10" t="str">
        <f t="shared" ca="1" si="122"/>
        <v/>
      </c>
      <c r="ZB82" s="16"/>
      <c r="ZC82" s="17" t="s">
        <v>2502</v>
      </c>
      <c r="ZD82" s="51"/>
      <c r="ZE82" s="19"/>
      <c r="ZF82" s="19"/>
      <c r="ZG82" s="79" t="s">
        <v>3229</v>
      </c>
      <c r="ZH82" s="10" t="str" cm="1">
        <f t="array" aca="1" ref="ZH82" ca="1">IF(INDIRECT(ADDRESS(ROW(),COLUMN()-6))="","X",IF(INDIRECT(ADDRESS(ROW(),COLUMN()-5))="",0,"OK"))</f>
        <v>X</v>
      </c>
      <c r="ZI82" s="29" t="str">
        <f ca="1">IF(ZJ82="","",SUM(1+MAXA(ZI$1:ZI81)))</f>
        <v/>
      </c>
      <c r="ZJ82" s="8" t="str" cm="1">
        <f t="array" aca="1" ref="ZJ82" ca="1">IF(ZH82=0,INDIRECT(ADDRESS(ROW(),COLUMN()-8)),"")</f>
        <v/>
      </c>
      <c r="ZK82" s="33" t="s">
        <v>1192</v>
      </c>
      <c r="ZL82" s="10" t="str">
        <f t="shared" si="93"/>
        <v>$ZB$82</v>
      </c>
      <c r="ZM82" s="29" t="str">
        <f ca="1">IF(ZN82="","",SUM(1+MAXA(ZM$1:ZM81)))</f>
        <v/>
      </c>
      <c r="ZN82" s="8" t="str" cm="1">
        <f t="array" aca="1" ref="ZN82" ca="1">IF(ISNUMBER(SEARCH(ZN$1,INDEX(INDIRECT(ZO$1),ROW(ZL82),1)))=TRUE,INDIRECT(ZL82),"")</f>
        <v/>
      </c>
      <c r="ZO82" s="13" t="s">
        <v>1192</v>
      </c>
      <c r="ZP82" s="13" t="s">
        <v>1192</v>
      </c>
      <c r="ZQ82" s="13" t="s">
        <v>1192</v>
      </c>
      <c r="ZR82" s="13" t="s">
        <v>1192</v>
      </c>
      <c r="ZS82" s="13"/>
      <c r="ZT82" s="13"/>
      <c r="ZU82" s="13"/>
      <c r="ZV82" s="13"/>
      <c r="ZW82" s="13"/>
      <c r="ZX82" s="13"/>
      <c r="ZY82" s="13"/>
      <c r="ZZ82" s="13" t="s">
        <v>1192</v>
      </c>
      <c r="AAA82" s="10" t="str">
        <f t="shared" ca="1" si="123"/>
        <v/>
      </c>
      <c r="AAB82" s="16"/>
      <c r="AAC82" s="17" t="s">
        <v>2654</v>
      </c>
      <c r="AAD82" s="51"/>
      <c r="AAE82" s="17"/>
      <c r="AAF82" s="17"/>
      <c r="AAG82" s="79" t="s">
        <v>3229</v>
      </c>
      <c r="AAH82" s="10" t="str" cm="1">
        <f t="array" aca="1" ref="AAH82" ca="1">IF(INDIRECT(ADDRESS(ROW(),COLUMN()-6))="","X",IF(INDIRECT(ADDRESS(ROW(),COLUMN()-5))="",0,"OK"))</f>
        <v>X</v>
      </c>
      <c r="AAI82" s="29" t="str">
        <f ca="1">IF(AAJ82="","",SUM(1+MAXA(AAI$1:AAI81)))</f>
        <v/>
      </c>
      <c r="AAJ82" s="8" t="str" cm="1">
        <f t="array" aca="1" ref="AAJ82" ca="1">IF(AAH82=0,INDIRECT(ADDRESS(ROW(),COLUMN()-8)),"")</f>
        <v/>
      </c>
      <c r="AAK82" s="33" t="s">
        <v>1192</v>
      </c>
      <c r="AAL82" s="10" t="str">
        <f t="shared" si="94"/>
        <v>$AAB$82</v>
      </c>
      <c r="AAM82" s="29" t="str">
        <f ca="1">IF(AAN82="","",SUM(1+MAXA(AAM$1:AAM81)))</f>
        <v/>
      </c>
      <c r="AAN82" s="8" t="str" cm="1">
        <f t="array" aca="1" ref="AAN82" ca="1">IF(ISNUMBER(SEARCH(AAN$1,INDEX(INDIRECT(AAO$1),ROW(AAL82),1)))=TRUE,INDIRECT(AAL82),"")</f>
        <v/>
      </c>
      <c r="AAO82" s="13" t="s">
        <v>1192</v>
      </c>
      <c r="AAP82" s="13" t="s">
        <v>1192</v>
      </c>
      <c r="AAQ82" s="13" t="s">
        <v>1192</v>
      </c>
      <c r="AAR82" s="13" t="s">
        <v>1192</v>
      </c>
      <c r="AAS82" s="13" t="s">
        <v>1192</v>
      </c>
      <c r="AAT82" s="13"/>
      <c r="AAU82" s="13"/>
      <c r="AAV82" s="13"/>
      <c r="AAW82" s="13"/>
      <c r="AAX82" s="13"/>
      <c r="AAY82" s="13"/>
      <c r="AAZ82" s="13" t="s">
        <v>1192</v>
      </c>
      <c r="ABA82" s="10" t="str">
        <f t="shared" ca="1" si="124"/>
        <v/>
      </c>
      <c r="ABB82" s="22" t="s">
        <v>3997</v>
      </c>
      <c r="ABC82" s="37" t="s">
        <v>3891</v>
      </c>
      <c r="ABD82" s="37" t="s">
        <v>3892</v>
      </c>
      <c r="ABE82" s="27" t="str" cm="1">
        <f t="array" aca="1" ref="ABE82" ca="1">CONCATENATE($A$37,INDIRECT(ADDRESS(ROW(),COLUMN()-2)),"%20",INDIRECT(ADDRESS(ROW(),COLUMN()-1)),$A$39,INDIRECT(ADDRESS(ROW(),COLUMN()-2)),"%20",INDIRECT(ADDRESS(ROW(),COLUMN()-1)))</f>
        <v>https://maps.yandex.ru/?ll=38.736944%2035.535167&amp;z=16&amp;text=38.736944%2035.535167</v>
      </c>
      <c r="ABF82" s="87" t="str" cm="1">
        <f t="array" aca="1" ref="ABF82" ca="1">CONCATENATE($A$40,INDIRECT(ADDRESS(ROW(),COLUMN()-3)),"%2C",INDIRECT(ADDRESS(ROW(),COLUMN()-2)))</f>
        <v>https://maps.google.com/maps?q=38.736944%2C35.535167</v>
      </c>
      <c r="ABG82" s="79" t="s">
        <v>3229</v>
      </c>
      <c r="ABH82" s="10" t="str" cm="1">
        <f t="array" aca="1" ref="ABH82" ca="1">IF(INDIRECT(ADDRESS(ROW(),COLUMN()-6))="","X",IF(INDIRECT(ADDRESS(ROW(),COLUMN()-5))="",0,"OK"))</f>
        <v>OK</v>
      </c>
      <c r="ABI82" s="29" t="str">
        <f ca="1">IF(ABJ82="","",SUM(1+MAXA(ABI$1:ABI81)))</f>
        <v/>
      </c>
      <c r="ABJ82" s="8" t="str" cm="1">
        <f t="array" aca="1" ref="ABJ82" ca="1">IF(ABH82=0,INDIRECT(ADDRESS(ROW(),COLUMN()-8)),"")</f>
        <v/>
      </c>
      <c r="ABK82" s="33" t="s">
        <v>1192</v>
      </c>
      <c r="ABL82" s="10" t="str">
        <f t="shared" si="95"/>
        <v>$ABB$82</v>
      </c>
      <c r="ABM82" s="29" t="str">
        <f ca="1">IF(ABN82="","",SUM(1+MAXA(ABM$1:ABM81)))</f>
        <v/>
      </c>
      <c r="ABN82" s="8" t="str" cm="1">
        <f t="array" aca="1" ref="ABN82" ca="1">IF(ISNUMBER(SEARCH(ABN$1,INDEX(INDIRECT(ABO$1),ROW(ABL82),1)))=TRUE,INDIRECT(ABL82),"")</f>
        <v/>
      </c>
      <c r="ABO82" s="13" t="s">
        <v>1192</v>
      </c>
      <c r="ABP82" s="13" t="s">
        <v>1192</v>
      </c>
      <c r="ABQ82" s="13" t="s">
        <v>1192</v>
      </c>
      <c r="ABR82" s="13"/>
      <c r="ABS82" s="13"/>
      <c r="ABT82" s="13"/>
      <c r="ABU82" s="13"/>
      <c r="ABV82" s="13"/>
      <c r="ABW82" s="13"/>
      <c r="ABX82" s="13"/>
      <c r="ABY82" s="13"/>
      <c r="ABZ82" s="13" t="s">
        <v>1192</v>
      </c>
      <c r="ACA82" s="10" t="str">
        <f t="shared" ca="1" si="125"/>
        <v/>
      </c>
      <c r="ACB82" s="22"/>
      <c r="ACC82" s="37"/>
      <c r="ACD82" s="37"/>
      <c r="ACE82" s="24"/>
      <c r="ACF82" s="88"/>
      <c r="ACG82" s="101"/>
      <c r="ACH82" s="10" t="str" cm="1">
        <f t="array" aca="1" ref="ACH82" ca="1">IF(INDIRECT(ADDRESS(ROW(),COLUMN()-6))="","X",IF(INDIRECT(ADDRESS(ROW(),COLUMN()-5))="",0,"OK"))</f>
        <v>X</v>
      </c>
      <c r="ACI82" s="29" t="str">
        <f ca="1">IF(ACJ82="","",SUM(1+MAXA(ACI$1:ACI81)))</f>
        <v/>
      </c>
      <c r="ACJ82" s="8" t="str" cm="1">
        <f t="array" aca="1" ref="ACJ82" ca="1">IF(ACH82=0,INDIRECT(ADDRESS(ROW(),COLUMN()-8)),"")</f>
        <v/>
      </c>
      <c r="ACK82" s="33" t="s">
        <v>1192</v>
      </c>
      <c r="ACL82" s="10" t="str">
        <f t="shared" si="96"/>
        <v>$ACB$82</v>
      </c>
      <c r="ACM82" s="29" t="str">
        <f ca="1">IF(ACN82="","",SUM(1+MAXA(ACM$1:ACM81)))</f>
        <v/>
      </c>
      <c r="ACN82" s="8" t="str" cm="1">
        <f t="array" aca="1" ref="ACN82" ca="1">IF(ISNUMBER(SEARCH(ACN$1,INDEX(INDIRECT(ACO$1),ROW(ACL82),1)))=TRUE,INDIRECT(ACL82),"")</f>
        <v/>
      </c>
      <c r="ACO82" s="13" t="s">
        <v>1192</v>
      </c>
      <c r="ACP82" s="13" t="s">
        <v>1192</v>
      </c>
      <c r="ACQ82" s="13" t="s">
        <v>1192</v>
      </c>
      <c r="ACR82" s="13"/>
      <c r="ACS82" s="13"/>
      <c r="ACT82" s="13"/>
      <c r="ACU82" s="13"/>
      <c r="ACV82" s="13"/>
      <c r="ACW82" s="13"/>
      <c r="ACX82" s="13"/>
      <c r="ACY82" s="13"/>
      <c r="ACZ82" s="13" t="s">
        <v>1192</v>
      </c>
      <c r="ADA82" s="10" t="str">
        <f t="shared" ca="1" si="126"/>
        <v/>
      </c>
      <c r="ADB82" s="22"/>
      <c r="ADC82" s="37"/>
      <c r="ADD82" s="37"/>
      <c r="ADE82" s="24"/>
      <c r="ADF82" s="24"/>
      <c r="ADG82" s="92"/>
      <c r="ADH82" s="10" t="str" cm="1">
        <f t="array" aca="1" ref="ADH82" ca="1">IF(INDIRECT(ADDRESS(ROW(),COLUMN()-6))="","X",IF(INDIRECT(ADDRESS(ROW(),COLUMN()-5))="",0,"OK"))</f>
        <v>X</v>
      </c>
      <c r="ADI82" s="29" t="str">
        <f ca="1">IF(ADJ82="","",SUM(1+MAXA(ADI$1:ADI81)))</f>
        <v/>
      </c>
      <c r="ADJ82" s="8" t="str" cm="1">
        <f t="array" aca="1" ref="ADJ82" ca="1">IF(ADH82=0,INDIRECT(ADDRESS(ROW(),COLUMN()-8)),"")</f>
        <v/>
      </c>
      <c r="ADK82" s="33" t="s">
        <v>1192</v>
      </c>
      <c r="ADL82" s="10" t="str">
        <f t="shared" si="97"/>
        <v>$ADB$82</v>
      </c>
      <c r="ADM82" s="29" t="str">
        <f ca="1">IF(ADN82="","",SUM(1+MAXA(ADM$1:ADM81)))</f>
        <v/>
      </c>
      <c r="ADN82" s="8" t="str" cm="1">
        <f t="array" aca="1" ref="ADN82" ca="1">IF(ISNUMBER(SEARCH(ADN$1,INDEX(INDIRECT(ADO$1),ROW(ADL82),1)))=TRUE,INDIRECT(ADL82),"")</f>
        <v/>
      </c>
      <c r="ADO82" s="13" t="s">
        <v>1192</v>
      </c>
      <c r="ADP82" s="13" t="s">
        <v>1192</v>
      </c>
      <c r="ADQ82" s="13" t="s">
        <v>1192</v>
      </c>
      <c r="ADR82" s="13" t="s">
        <v>1192</v>
      </c>
      <c r="ADS82" s="13" t="s">
        <v>1192</v>
      </c>
      <c r="ADT82" s="13"/>
      <c r="ADU82" s="13"/>
      <c r="ADV82" s="13"/>
      <c r="ADW82" s="13"/>
      <c r="ADX82" s="13"/>
      <c r="ADY82" s="13"/>
      <c r="ADZ82" s="13" t="s">
        <v>1192</v>
      </c>
      <c r="AEA82" s="10" t="str">
        <f t="shared" ca="1" si="127"/>
        <v/>
      </c>
      <c r="AEB82" s="5"/>
      <c r="AEC82" s="37"/>
      <c r="AED82" s="37"/>
      <c r="AEE82" s="50"/>
      <c r="AEF82" s="50"/>
      <c r="AEG82" s="79"/>
      <c r="AEH82" s="10" t="str" cm="1">
        <f t="array" aca="1" ref="AEH82" ca="1">IF(INDIRECT(ADDRESS(ROW(),COLUMN()-6))="","X",IF(INDIRECT(ADDRESS(ROW(),COLUMN()-5))="",0,"OK"))</f>
        <v>X</v>
      </c>
      <c r="AEI82" s="29" t="str">
        <f ca="1">IF(AEJ82="","",SUM(1+MAXA(AEI$1:AEI81)))</f>
        <v/>
      </c>
      <c r="AEJ82" s="8" t="str" cm="1">
        <f t="array" aca="1" ref="AEJ82" ca="1">IF(AEH82=0,INDIRECT(ADDRESS(ROW(),COLUMN()-8)),"")</f>
        <v/>
      </c>
      <c r="AEK82" s="33" t="s">
        <v>1192</v>
      </c>
      <c r="AEL82" s="10" t="str">
        <f t="shared" si="98"/>
        <v>$AEB$82</v>
      </c>
      <c r="AEM82" s="29" t="str">
        <f ca="1">IF(AEN82="","",SUM(1+MAXA(AEM$1:AEM81)))</f>
        <v/>
      </c>
      <c r="AEN82" s="8" t="str" cm="1">
        <f t="array" aca="1" ref="AEN82" ca="1">IF(ISNUMBER(SEARCH(AEN$1,INDEX(INDIRECT(AEO$1),ROW(AEL82),1)))=TRUE,INDIRECT(AEL82),"")</f>
        <v/>
      </c>
      <c r="AEO82" s="13" t="s">
        <v>1192</v>
      </c>
      <c r="AEP82" s="13" t="s">
        <v>1192</v>
      </c>
      <c r="AEQ82" s="13" t="s">
        <v>1192</v>
      </c>
      <c r="AER82" s="13" t="s">
        <v>1192</v>
      </c>
      <c r="AES82" s="13" t="s">
        <v>1192</v>
      </c>
      <c r="AET82" s="13" t="s">
        <v>1192</v>
      </c>
      <c r="AEU82" s="13" t="s">
        <v>1192</v>
      </c>
      <c r="AEV82" s="13" t="s">
        <v>1192</v>
      </c>
    </row>
    <row r="83" spans="2:828" s="4" customFormat="1" ht="24.75" customHeight="1" x14ac:dyDescent="0.2">
      <c r="B83" s="10" t="str">
        <f t="shared" ca="1" si="67"/>
        <v/>
      </c>
      <c r="C83" s="8"/>
      <c r="D83" s="10"/>
      <c r="E83" s="10"/>
      <c r="G83" s="81"/>
      <c r="H83" s="94"/>
      <c r="I83" s="10" t="str" cm="1">
        <f t="array" aca="1" ref="I83" ca="1">IF(INDIRECT(ADDRESS(ROW(),COLUMN()-6))="","X",IF(INDIRECT(ADDRESS(ROW(),COLUMN()-5))="",0,"OK"))</f>
        <v>X</v>
      </c>
      <c r="J83" s="29" t="str">
        <f ca="1">IF(K83="","",SUM(1+MAXA(J$1:J82)))</f>
        <v/>
      </c>
      <c r="K83" s="8" t="str" cm="1">
        <f t="array" aca="1" ref="K83" ca="1">IF(I83=0,INDIRECT(ADDRESS(ROW(),COLUMN()-8)),"")</f>
        <v/>
      </c>
      <c r="L83" s="31"/>
      <c r="M83" s="10" t="str">
        <f t="shared" si="68"/>
        <v>$C$83</v>
      </c>
      <c r="N83" s="29" t="str">
        <f ca="1">IF(O83="","",SUM(1+MAXA(N$1:N82)))</f>
        <v/>
      </c>
      <c r="O83" s="8" t="str" cm="1">
        <f t="array" aca="1" ref="O83" ca="1">IF(ISNUMBER(SEARCH(O$1,INDEX(INDIRECT($P$1),ROW(M83),1)))=TRUE,INDIRECT(M83),"")</f>
        <v/>
      </c>
      <c r="P83" s="13" t="s">
        <v>1192</v>
      </c>
      <c r="Q83" s="13" t="s">
        <v>1192</v>
      </c>
      <c r="R83" s="13"/>
      <c r="S83" s="13"/>
      <c r="T83" s="13"/>
      <c r="U83" s="13"/>
      <c r="V83" s="13"/>
      <c r="W83" s="13"/>
      <c r="X83" s="13"/>
      <c r="Y83" s="13" t="s">
        <v>1192</v>
      </c>
      <c r="Z83" s="13" t="s">
        <v>1192</v>
      </c>
      <c r="AA83" s="10" t="str">
        <f t="shared" ca="1" si="128"/>
        <v/>
      </c>
      <c r="AB83" s="8"/>
      <c r="AC83" s="10"/>
      <c r="AD83" s="10"/>
      <c r="AF83" s="81"/>
      <c r="AG83" s="81"/>
      <c r="AH83" s="10" t="str" cm="1">
        <f t="array" aca="1" ref="AH83" ca="1">IF(INDIRECT(ADDRESS(ROW(),COLUMN()-6))="","X",IF(INDIRECT(ADDRESS(ROW(),COLUMN()-5))="",0,"OK"))</f>
        <v>X</v>
      </c>
      <c r="AI83" s="29" t="str">
        <f ca="1">IF(AJ83="","",SUM(1+MAXA(AI$1:AI82)))</f>
        <v/>
      </c>
      <c r="AJ83" s="8" t="str" cm="1">
        <f t="array" aca="1" ref="AJ83" ca="1">IF(AH83=0,INDIRECT(ADDRESS(ROW(),COLUMN()-8)),"")</f>
        <v/>
      </c>
      <c r="AK83" s="31"/>
      <c r="AL83" s="10" t="str">
        <f t="shared" si="69"/>
        <v>$AB$83</v>
      </c>
      <c r="AM83" s="29" t="str">
        <f ca="1">IF(AN83="","",SUM(1+MAXA(AM$1:AM82)))</f>
        <v/>
      </c>
      <c r="AN83" s="8" t="str" cm="1">
        <f t="array" aca="1" ref="AN83" ca="1">IF(ISNUMBER(SEARCH(AN$1,INDEX(INDIRECT($AO$1),ROW(AL83),1)))=TRUE,INDIRECT(AL83),"")</f>
        <v/>
      </c>
      <c r="AO83" s="13" t="s">
        <v>1192</v>
      </c>
      <c r="AP83" s="13" t="s">
        <v>1192</v>
      </c>
      <c r="AQ83" s="13" t="s">
        <v>1192</v>
      </c>
      <c r="AR83" s="13"/>
      <c r="AS83" s="13"/>
      <c r="AT83" s="13"/>
      <c r="AU83" s="13"/>
      <c r="AV83" s="13"/>
      <c r="AW83" s="13"/>
      <c r="AX83" s="13" t="s">
        <v>1192</v>
      </c>
      <c r="AY83" s="13" t="s">
        <v>1192</v>
      </c>
      <c r="AZ83" s="13" t="s">
        <v>1192</v>
      </c>
      <c r="BA83" s="10" t="str">
        <f t="shared" ca="1" si="99"/>
        <v/>
      </c>
      <c r="BB83" s="8" t="s">
        <v>3973</v>
      </c>
      <c r="BC83" s="3" t="s">
        <v>3974</v>
      </c>
      <c r="BD83" s="3" t="s">
        <v>3975</v>
      </c>
      <c r="BE83" s="27" t="str" cm="1">
        <f t="array" aca="1" ref="BE83" ca="1">CONCATENATE($A$37,INDIRECT(ADDRESS(ROW(),COLUMN()-2)),"%20",INDIRECT(ADDRESS(ROW(),COLUMN()-1)),$A$39,INDIRECT(ADDRESS(ROW(),COLUMN()-2)),"%20",INDIRECT(ADDRESS(ROW(),COLUMN()-1)))</f>
        <v>https://maps.yandex.ru/?ll=38.686643%2035.462950&amp;z=16&amp;text=38.686643%2035.462950</v>
      </c>
      <c r="BF83" s="87" t="str" cm="1">
        <f t="array" aca="1" ref="BF83" ca="1">CONCATENATE($A$40,INDIRECT(ADDRESS(ROW(),COLUMN()-3)),"%2C",INDIRECT(ADDRESS(ROW(),COLUMN()-2)))</f>
        <v>https://maps.google.com/maps?q=38.686643%2C35.462950</v>
      </c>
      <c r="BG83" s="92" t="s">
        <v>3976</v>
      </c>
      <c r="BH83" s="10" t="str" cm="1">
        <f t="array" aca="1" ref="BH83" ca="1">IF(INDIRECT(ADDRESS(ROW(),COLUMN()-6))="","X",IF(INDIRECT(ADDRESS(ROW(),COLUMN()-5))="",0,"OK"))</f>
        <v>OK</v>
      </c>
      <c r="BI83" s="29" t="str">
        <f ca="1">IF(BJ83="","",SUM(1+MAXA(BI$1:BI82)))</f>
        <v/>
      </c>
      <c r="BJ83" s="8" t="str" cm="1">
        <f t="array" aca="1" ref="BJ83" ca="1">IF(BH83=0,INDIRECT(ADDRESS(ROW(),COLUMN()-8)),"")</f>
        <v/>
      </c>
      <c r="BK83" s="31"/>
      <c r="BL83" s="10" t="str">
        <f t="shared" si="70"/>
        <v>$BB$83</v>
      </c>
      <c r="BM83" s="29" t="str">
        <f ca="1">IF(BN83="","",SUM(1+MAXA(BM$1:BM82)))</f>
        <v/>
      </c>
      <c r="BN83" s="8" t="str" cm="1">
        <f t="array" aca="1" ref="BN83" ca="1">IF(ISNUMBER(SEARCH(BN$1,INDEX(INDIRECT(BO$1),ROW(BL83),1)))=TRUE,INDIRECT(BL83),"")</f>
        <v/>
      </c>
      <c r="BO83" s="13" t="s">
        <v>1192</v>
      </c>
      <c r="BP83" s="13" t="s">
        <v>1192</v>
      </c>
      <c r="BQ83" s="13" t="s">
        <v>1192</v>
      </c>
      <c r="BR83" s="13"/>
      <c r="BS83" s="13"/>
      <c r="BT83" s="13"/>
      <c r="BU83" s="13"/>
      <c r="BV83" s="13"/>
      <c r="BW83" s="13" t="s">
        <v>1192</v>
      </c>
      <c r="BX83" s="13" t="s">
        <v>1192</v>
      </c>
      <c r="BY83" s="13"/>
      <c r="BZ83" s="13"/>
      <c r="CA83" s="10" t="str">
        <f t="shared" ca="1" si="100"/>
        <v/>
      </c>
      <c r="CB83" s="8" t="s">
        <v>3330</v>
      </c>
      <c r="CC83" s="3" t="s">
        <v>3337</v>
      </c>
      <c r="CD83" s="3" t="s">
        <v>3338</v>
      </c>
      <c r="CE83" s="27" t="str" cm="1">
        <f t="array" aca="1" ref="CE83" ca="1">CONCATENATE($A$37,INDIRECT(ADDRESS(ROW(),COLUMN()-2)),"%20",INDIRECT(ADDRESS(ROW(),COLUMN()-1)),$A$39,INDIRECT(ADDRESS(ROW(),COLUMN()-2)),"%20",INDIRECT(ADDRESS(ROW(),COLUMN()-1)))</f>
        <v>https://maps.yandex.ru/?ll=38.741528%2035.597449&amp;z=16&amp;text=38.741528%2035.597449</v>
      </c>
      <c r="CF83" s="87" t="str" cm="1">
        <f t="array" aca="1" ref="CF83" ca="1">CONCATENATE($A$40,INDIRECT(ADDRESS(ROW(),COLUMN()-3)),"%2C",INDIRECT(ADDRESS(ROW(),COLUMN()-2)))</f>
        <v>https://maps.google.com/maps?q=38.741528%2C35.597449</v>
      </c>
      <c r="CG83" s="92" t="s">
        <v>3229</v>
      </c>
      <c r="CH83" s="10" t="str" cm="1">
        <f t="array" aca="1" ref="CH83" ca="1">IF(INDIRECT(ADDRESS(ROW(),COLUMN()-6))="","X",IF(INDIRECT(ADDRESS(ROW(),COLUMN()-5))="",0,"OK"))</f>
        <v>OK</v>
      </c>
      <c r="CI83" s="29" t="str">
        <f ca="1">IF(CJ83="","",SUM(1+MAXA(CI$1:CI82)))</f>
        <v/>
      </c>
      <c r="CJ83" s="8" t="str" cm="1">
        <f t="array" aca="1" ref="CJ83" ca="1">IF(CH83=0,INDIRECT(ADDRESS(ROW(),COLUMN()-8)),"")</f>
        <v/>
      </c>
      <c r="CK83" s="31"/>
      <c r="CL83" s="10" t="str">
        <f t="shared" si="71"/>
        <v>$CB$83</v>
      </c>
      <c r="CM83" s="29" t="str">
        <f ca="1">IF(CN83="","",SUM(1+MAXA(CM$1:CM82)))</f>
        <v/>
      </c>
      <c r="CN83" s="8" t="str" cm="1">
        <f t="array" aca="1" ref="CN83" ca="1">IF(ISNUMBER(SEARCH(CN$1,INDEX(INDIRECT(CO$1),ROW(CL83),1)))=TRUE,INDIRECT(CL83),"")</f>
        <v/>
      </c>
      <c r="CO83" s="13" t="s">
        <v>1192</v>
      </c>
      <c r="CP83" s="13"/>
      <c r="CQ83" s="13"/>
      <c r="CR83" s="13"/>
      <c r="CS83" s="13"/>
      <c r="CT83" s="13"/>
      <c r="CU83" s="13"/>
      <c r="CV83" s="13"/>
      <c r="CW83" s="13"/>
      <c r="CX83" s="13"/>
      <c r="CY83" s="13"/>
      <c r="CZ83" s="13" t="s">
        <v>1192</v>
      </c>
      <c r="DA83" s="10" t="str">
        <f t="shared" ca="1" si="65"/>
        <v/>
      </c>
      <c r="DB83" s="5"/>
      <c r="DC83" s="6"/>
      <c r="DD83" s="6"/>
      <c r="DE83" s="7"/>
      <c r="DF83" s="83"/>
      <c r="DG83" s="96"/>
      <c r="DH83" s="10" t="str" cm="1">
        <f t="array" aca="1" ref="DH83" ca="1">IF(INDIRECT(ADDRESS(ROW(),COLUMN()-6))="","X",IF(INDIRECT(ADDRESS(ROW(),COLUMN()-5))="",0,"OK"))</f>
        <v>X</v>
      </c>
      <c r="DI83" s="29" t="str">
        <f ca="1">IF(DJ83="","",SUM(1+MAXA(DI$1:DI82)))</f>
        <v/>
      </c>
      <c r="DJ83" s="8" t="str" cm="1">
        <f t="array" aca="1" ref="DJ83" ca="1">IF(DH83=0,INDIRECT(ADDRESS(ROW(),COLUMN()-8)),"")</f>
        <v/>
      </c>
      <c r="DK83" s="31"/>
      <c r="DL83" s="10" t="str">
        <f t="shared" si="66"/>
        <v>$DB$83</v>
      </c>
      <c r="DM83" s="29" t="str">
        <f ca="1">IF(DN83="","",SUM(1+MAXA(DM$1:DM82)))</f>
        <v/>
      </c>
      <c r="DN83" s="8" t="str" cm="1">
        <f t="array" aca="1" ref="DN83" ca="1">IF(ISNUMBER(SEARCH(DN$1,INDEX(INDIRECT(DO$1),ROW(DL83),1)))=TRUE,INDIRECT(DL83),"")</f>
        <v/>
      </c>
      <c r="DO83" s="13" t="s">
        <v>1192</v>
      </c>
      <c r="DP83" s="13"/>
      <c r="DQ83" s="13"/>
      <c r="DR83" s="13"/>
      <c r="DS83" s="13"/>
      <c r="DT83" s="13"/>
      <c r="DU83" s="13"/>
      <c r="DV83" s="13"/>
      <c r="DW83" s="13"/>
      <c r="DX83" s="13"/>
      <c r="DY83" s="13"/>
      <c r="DZ83" s="13" t="s">
        <v>1192</v>
      </c>
      <c r="EA83" s="10" t="str">
        <f t="shared" ca="1" si="101"/>
        <v/>
      </c>
      <c r="EB83" s="22"/>
      <c r="EC83" s="14"/>
      <c r="ED83" s="14"/>
      <c r="EE83" s="15"/>
      <c r="EF83" s="15"/>
      <c r="EG83" s="92"/>
      <c r="EH83" s="10" t="str" cm="1">
        <f t="array" aca="1" ref="EH83" ca="1">IF(INDIRECT(ADDRESS(ROW(),COLUMN()-6))="","X",IF(INDIRECT(ADDRESS(ROW(),COLUMN()-5))="",0,"OK"))</f>
        <v>X</v>
      </c>
      <c r="EI83" s="29" t="str">
        <f ca="1">IF(EJ83="","",SUM(1+MAXA(EI$1:EI82)))</f>
        <v/>
      </c>
      <c r="EJ83" s="8" t="str" cm="1">
        <f t="array" aca="1" ref="EJ83" ca="1">IF(EH83=0,INDIRECT(ADDRESS(ROW(),COLUMN()-8)),"")</f>
        <v/>
      </c>
      <c r="EK83" s="31"/>
      <c r="EL83" s="10" t="str">
        <f t="shared" si="72"/>
        <v>$EB$83</v>
      </c>
      <c r="EM83" s="29" t="str">
        <f ca="1">IF(EN83="","",SUM(1+MAXA(EM$1:EM82)))</f>
        <v/>
      </c>
      <c r="EN83" s="8" t="str" cm="1">
        <f t="array" aca="1" ref="EN83" ca="1">IF(ISNUMBER(SEARCH(EN$1,INDEX(INDIRECT(EO$1),ROW(EL83),1)))=TRUE,INDIRECT(EL83),"")</f>
        <v/>
      </c>
      <c r="EO83" s="13" t="s">
        <v>1192</v>
      </c>
      <c r="EP83" s="13"/>
      <c r="EQ83" s="13"/>
      <c r="ER83" s="13"/>
      <c r="ES83" s="13"/>
      <c r="ET83" s="13"/>
      <c r="EU83" s="13"/>
      <c r="EV83" s="13"/>
      <c r="EW83" s="13"/>
      <c r="EX83" s="13"/>
      <c r="EY83" s="13"/>
      <c r="EZ83" s="13"/>
      <c r="FA83" s="10" t="str">
        <f t="shared" ca="1" si="102"/>
        <v/>
      </c>
      <c r="FB83" s="22" t="s">
        <v>1023</v>
      </c>
      <c r="FC83" s="14" t="s">
        <v>1024</v>
      </c>
      <c r="FD83" s="14" t="s">
        <v>1025</v>
      </c>
      <c r="FE83" s="27" t="str" cm="1">
        <f t="array" aca="1" ref="FE83" ca="1">CONCATENATE($A$37,INDIRECT(ADDRESS(ROW(),COLUMN()-2)),"%20",INDIRECT(ADDRESS(ROW(),COLUMN()-1)),$A$39,INDIRECT(ADDRESS(ROW(),COLUMN()-2)),"%20",INDIRECT(ADDRESS(ROW(),COLUMN()-1)))</f>
        <v>https://maps.yandex.ru/?ll=38.712297%2035.608105&amp;z=16&amp;text=38.712297%2035.608105</v>
      </c>
      <c r="FF83" s="87" t="str" cm="1">
        <f t="array" aca="1" ref="FF83" ca="1">CONCATENATE($A$40,INDIRECT(ADDRESS(ROW(),COLUMN()-3)),"%2C",INDIRECT(ADDRESS(ROW(),COLUMN()-2)))</f>
        <v>https://maps.google.com/maps?q=38.712297%2C35.608105</v>
      </c>
      <c r="FG83" s="92" t="s">
        <v>3229</v>
      </c>
      <c r="FH83" s="10" t="str" cm="1">
        <f t="array" aca="1" ref="FH83" ca="1">IF(INDIRECT(ADDRESS(ROW(),COLUMN()-6))="","X",IF(INDIRECT(ADDRESS(ROW(),COLUMN()-5))="",0,"OK"))</f>
        <v>OK</v>
      </c>
      <c r="FI83" s="29" t="str">
        <f ca="1">IF(FJ83="","",SUM(1+MAXA(FI$1:FI82)))</f>
        <v/>
      </c>
      <c r="FJ83" s="8" t="str" cm="1">
        <f t="array" aca="1" ref="FJ83" ca="1">IF(FH83=0,INDIRECT(ADDRESS(ROW(),COLUMN()-8)),"")</f>
        <v/>
      </c>
      <c r="FK83" s="31"/>
      <c r="FL83" s="10" t="str">
        <f t="shared" si="73"/>
        <v>$FB$83</v>
      </c>
      <c r="FM83" s="29" t="str">
        <f ca="1">IF(FN83="","",SUM(1+MAXA(FM$1:FM82)))</f>
        <v/>
      </c>
      <c r="FN83" s="8" t="str" cm="1">
        <f t="array" aca="1" ref="FN83" ca="1">IF(ISNUMBER(SEARCH(FN$1,INDEX(INDIRECT(FO$1),ROW(FL83),1)))=TRUE,INDIRECT(FL83),"")</f>
        <v/>
      </c>
      <c r="FO83" s="13" t="s">
        <v>1192</v>
      </c>
      <c r="FP83" s="13" t="s">
        <v>1192</v>
      </c>
      <c r="FQ83" s="13" t="s">
        <v>1192</v>
      </c>
      <c r="FR83" s="13" t="s">
        <v>1192</v>
      </c>
      <c r="FS83" s="13" t="s">
        <v>1192</v>
      </c>
      <c r="FT83" s="13"/>
      <c r="FU83" s="13"/>
      <c r="FV83" s="13"/>
      <c r="FW83" s="13"/>
      <c r="FX83" s="13"/>
      <c r="FY83" s="13"/>
      <c r="FZ83" s="13"/>
      <c r="GA83" s="10" t="str">
        <f t="shared" ca="1" si="103"/>
        <v/>
      </c>
      <c r="GB83" s="22"/>
      <c r="GC83" s="14"/>
      <c r="GD83" s="14"/>
      <c r="GE83" s="24"/>
      <c r="GF83" s="88"/>
      <c r="GG83" s="115"/>
      <c r="GH83" s="10" t="str" cm="1">
        <f t="array" aca="1" ref="GH83" ca="1">IF(INDIRECT(ADDRESS(ROW(),COLUMN()-6))="","X",IF(INDIRECT(ADDRESS(ROW(),COLUMN()-5))="",0,"OK"))</f>
        <v>X</v>
      </c>
      <c r="GI83" s="29" t="str">
        <f ca="1">IF(GJ83="","",SUM(1+MAXA(GI$1:GI82)))</f>
        <v/>
      </c>
      <c r="GJ83" s="8" t="str" cm="1">
        <f t="array" aca="1" ref="GJ83" ca="1">IF(GH83=0,INDIRECT(ADDRESS(ROW(),COLUMN()-8)),"")</f>
        <v/>
      </c>
      <c r="GK83" s="31"/>
      <c r="GL83" s="10" t="str">
        <f t="shared" si="74"/>
        <v>$GB$83</v>
      </c>
      <c r="GM83" s="29" t="str">
        <f ca="1">IF(GN83="","",SUM(1+MAXA(GM$1:GM82)))</f>
        <v/>
      </c>
      <c r="GN83" s="8" t="str" cm="1">
        <f t="array" aca="1" ref="GN83" ca="1">IF(ISNUMBER(SEARCH(GN$1,INDEX(INDIRECT(GO$1),ROW(GL83),1)))=TRUE,INDIRECT(GL83),"")</f>
        <v/>
      </c>
      <c r="GO83" s="13" t="s">
        <v>1192</v>
      </c>
      <c r="GP83" s="13" t="s">
        <v>1192</v>
      </c>
      <c r="GQ83" s="13" t="s">
        <v>1192</v>
      </c>
      <c r="GR83" s="13" t="s">
        <v>1192</v>
      </c>
      <c r="GS83" s="13" t="s">
        <v>1192</v>
      </c>
      <c r="GT83" s="13"/>
      <c r="GU83" s="13"/>
      <c r="GV83" s="13"/>
      <c r="GW83" s="13"/>
      <c r="GX83" s="13"/>
      <c r="GY83" s="13"/>
      <c r="GZ83" s="13"/>
      <c r="HA83" s="10" t="str">
        <f t="shared" ca="1" si="104"/>
        <v/>
      </c>
      <c r="HB83" s="22"/>
      <c r="HC83" s="14"/>
      <c r="HD83" s="14"/>
      <c r="HE83" s="23"/>
      <c r="HF83" s="23"/>
      <c r="HG83" s="79"/>
      <c r="HH83" s="10" t="str" cm="1">
        <f t="array" aca="1" ref="HH83" ca="1">IF(INDIRECT(ADDRESS(ROW(),COLUMN()-6))="","X",IF(INDIRECT(ADDRESS(ROW(),COLUMN()-5))="",0,"OK"))</f>
        <v>X</v>
      </c>
      <c r="HI83" s="29" t="str">
        <f ca="1">IF(HJ83="","",SUM(1+MAXA(HI$1:HI82)))</f>
        <v/>
      </c>
      <c r="HJ83" s="8" t="str" cm="1">
        <f t="array" aca="1" ref="HJ83" ca="1">IF(HH83=0,INDIRECT(ADDRESS(ROW(),COLUMN()-8)),"")</f>
        <v/>
      </c>
      <c r="HK83" s="31"/>
      <c r="HL83" s="10" t="str">
        <f t="shared" si="75"/>
        <v>$HB$83</v>
      </c>
      <c r="HM83" s="29" t="str">
        <f ca="1">IF(HN83="","",SUM(1+MAXA(HM$1:HM82)))</f>
        <v/>
      </c>
      <c r="HN83" s="8" t="str" cm="1">
        <f t="array" aca="1" ref="HN83" ca="1">IF(ISNUMBER(SEARCH(HN$1,INDEX(INDIRECT(HO$1),ROW(HL83),1)))=TRUE,INDIRECT(HL83),"")</f>
        <v/>
      </c>
      <c r="HO83" s="13" t="s">
        <v>1192</v>
      </c>
      <c r="HP83" s="13" t="s">
        <v>1192</v>
      </c>
      <c r="HQ83" s="13" t="s">
        <v>1192</v>
      </c>
      <c r="HR83" s="13"/>
      <c r="HS83" s="13"/>
      <c r="HT83" s="13"/>
      <c r="HU83" s="13"/>
      <c r="HV83" s="13"/>
      <c r="HW83" s="13"/>
      <c r="HX83" s="13"/>
      <c r="HY83" s="13" t="s">
        <v>1192</v>
      </c>
      <c r="HZ83" s="13" t="s">
        <v>1192</v>
      </c>
      <c r="IA83" s="10" t="str">
        <f t="shared" ca="1" si="105"/>
        <v/>
      </c>
      <c r="IB83" s="22" t="s">
        <v>3985</v>
      </c>
      <c r="IC83" s="6" t="s">
        <v>4048</v>
      </c>
      <c r="ID83" s="6" t="s">
        <v>4047</v>
      </c>
      <c r="IE83" s="27" t="str" cm="1">
        <f t="array" aca="1" ref="IE83" ca="1">CONCATENATE($A$37,INDIRECT(ADDRESS(ROW(),COLUMN()-2)),"%20",INDIRECT(ADDRESS(ROW(),COLUMN()-1)),$A$39,INDIRECT(ADDRESS(ROW(),COLUMN()-2)),"%20",INDIRECT(ADDRESS(ROW(),COLUMN()-1)))</f>
        <v>https://maps.yandex.ru/?ll=38.951292%2035.605622&amp;z=16&amp;text=38.951292%2035.605622</v>
      </c>
      <c r="IF83" s="87" t="str" cm="1">
        <f t="array" aca="1" ref="IF83" ca="1">CONCATENATE($A$40,INDIRECT(ADDRESS(ROW(),COLUMN()-3)),"%2C",INDIRECT(ADDRESS(ROW(),COLUMN()-2)))</f>
        <v>https://maps.google.com/maps?q=38.951292%2C35.605622</v>
      </c>
      <c r="IG83" s="79" t="s">
        <v>3229</v>
      </c>
      <c r="IH83" s="10" t="str" cm="1">
        <f t="array" aca="1" ref="IH83" ca="1">IF(INDIRECT(ADDRESS(ROW(),COLUMN()-6))="","X",IF(INDIRECT(ADDRESS(ROW(),COLUMN()-5))="",0,"OK"))</f>
        <v>OK</v>
      </c>
      <c r="II83" s="29" t="str">
        <f ca="1">IF(IJ83="","",SUM(1+MAXA(II$1:II82)))</f>
        <v/>
      </c>
      <c r="IJ83" s="8" t="str" cm="1">
        <f t="array" aca="1" ref="IJ83" ca="1">IF(IH83=0,INDIRECT(ADDRESS(ROW(),COLUMN()-8)),"")</f>
        <v/>
      </c>
      <c r="IK83" s="31"/>
      <c r="IL83" s="10" t="str">
        <f t="shared" si="76"/>
        <v>$IB$83</v>
      </c>
      <c r="IM83" s="29" t="str">
        <f ca="1">IF(IN83="","",SUM(1+MAXA(IM$1:IM82)))</f>
        <v/>
      </c>
      <c r="IN83" s="8" t="str" cm="1">
        <f t="array" aca="1" ref="IN83" ca="1">IF(ISNUMBER(SEARCH(IN$1,INDEX(INDIRECT(IO$1),ROW(IL83),1)))=TRUE,INDIRECT(IL83),"")</f>
        <v/>
      </c>
      <c r="IO83" s="13" t="s">
        <v>1192</v>
      </c>
      <c r="IP83" s="13" t="s">
        <v>1192</v>
      </c>
      <c r="IQ83" s="13" t="s">
        <v>1192</v>
      </c>
      <c r="IR83" s="13"/>
      <c r="IS83" s="13"/>
      <c r="IT83" s="13"/>
      <c r="IU83" s="13"/>
      <c r="IV83" s="13"/>
      <c r="IW83" s="13"/>
      <c r="IX83" s="13" t="s">
        <v>1192</v>
      </c>
      <c r="IY83" s="13" t="s">
        <v>1192</v>
      </c>
      <c r="IZ83" s="13" t="s">
        <v>1192</v>
      </c>
      <c r="JA83" s="10" t="str">
        <f t="shared" ca="1" si="106"/>
        <v/>
      </c>
      <c r="JB83" s="22"/>
      <c r="JC83" s="6"/>
      <c r="JD83" s="6"/>
      <c r="JE83" s="24"/>
      <c r="JF83" s="88"/>
      <c r="JG83" s="101"/>
      <c r="JH83" s="10" t="str" cm="1">
        <f t="array" aca="1" ref="JH83" ca="1">IF(INDIRECT(ADDRESS(ROW(),COLUMN()-6))="","X",IF(INDIRECT(ADDRESS(ROW(),COLUMN()-5))="",0,"OK"))</f>
        <v>X</v>
      </c>
      <c r="JI83" s="29" t="str">
        <f ca="1">IF(JJ83="","",SUM(1+MAXA(JI$1:JI82)))</f>
        <v/>
      </c>
      <c r="JJ83" s="8" t="str" cm="1">
        <f t="array" aca="1" ref="JJ83" ca="1">IF(JH83=0,INDIRECT(ADDRESS(ROW(),COLUMN()-8)),"")</f>
        <v/>
      </c>
      <c r="JK83" s="31"/>
      <c r="JL83" s="10" t="str">
        <f t="shared" si="77"/>
        <v>$JB$83</v>
      </c>
      <c r="JM83" s="29" t="str">
        <f ca="1">IF(JN83="","",SUM(1+MAXA(JM$1:JM82)))</f>
        <v/>
      </c>
      <c r="JN83" s="8" t="str" cm="1">
        <f t="array" aca="1" ref="JN83" ca="1">IF(ISNUMBER(SEARCH(JN$1,INDEX(INDIRECT(JO$1),ROW(JL83),1)))=TRUE,INDIRECT(JL83),"")</f>
        <v/>
      </c>
      <c r="JO83" s="13" t="s">
        <v>1192</v>
      </c>
      <c r="JP83" s="13" t="s">
        <v>1192</v>
      </c>
      <c r="JQ83" s="13" t="s">
        <v>1192</v>
      </c>
      <c r="JR83" s="13"/>
      <c r="JS83" s="13"/>
      <c r="JT83" s="13"/>
      <c r="JU83" s="13"/>
      <c r="JV83" s="13"/>
      <c r="JW83" s="13"/>
      <c r="JX83" s="13" t="s">
        <v>1192</v>
      </c>
      <c r="JY83" s="13" t="s">
        <v>1192</v>
      </c>
      <c r="JZ83" s="13" t="s">
        <v>1192</v>
      </c>
      <c r="KA83" s="10" t="str">
        <f t="shared" ca="1" si="107"/>
        <v/>
      </c>
      <c r="KB83" s="22" t="s">
        <v>3900</v>
      </c>
      <c r="KC83" s="6" t="s">
        <v>3901</v>
      </c>
      <c r="KD83" s="6" t="s">
        <v>3902</v>
      </c>
      <c r="KE83" s="27" t="str" cm="1">
        <f t="array" aca="1" ref="KE83" ca="1">CONCATENATE($A$37,INDIRECT(ADDRESS(ROW(),COLUMN()-2)),"%20",INDIRECT(ADDRESS(ROW(),COLUMN()-1)),$A$39,INDIRECT(ADDRESS(ROW(),COLUMN()-2)),"%20",INDIRECT(ADDRESS(ROW(),COLUMN()-1)))</f>
        <v>https://maps.yandex.ru/?ll=38.637426%2035.584516&amp;z=16&amp;text=38.637426%2035.584516</v>
      </c>
      <c r="KF83" s="87" t="str" cm="1">
        <f t="array" aca="1" ref="KF83" ca="1">CONCATENATE($A$40,INDIRECT(ADDRESS(ROW(),COLUMN()-3)),"%2C",INDIRECT(ADDRESS(ROW(),COLUMN()-2)))</f>
        <v>https://maps.google.com/maps?q=38.637426%2C35.584516</v>
      </c>
      <c r="KG83" s="79" t="s">
        <v>3229</v>
      </c>
      <c r="KH83" s="10" t="str" cm="1">
        <f t="array" aca="1" ref="KH83" ca="1">IF(INDIRECT(ADDRESS(ROW(),COLUMN()-6))="","X",IF(INDIRECT(ADDRESS(ROW(),COLUMN()-5))="",0,"OK"))</f>
        <v>OK</v>
      </c>
      <c r="KI83" s="29" t="str">
        <f ca="1">IF(KJ83="","",SUM(1+MAXA(KI$1:KI82)))</f>
        <v/>
      </c>
      <c r="KJ83" s="8" t="str" cm="1">
        <f t="array" aca="1" ref="KJ83" ca="1">IF(KH83=0,INDIRECT(ADDRESS(ROW(),COLUMN()-8)),"")</f>
        <v/>
      </c>
      <c r="KK83" s="31"/>
      <c r="KL83" s="10" t="str">
        <f t="shared" si="78"/>
        <v>$KB$83</v>
      </c>
      <c r="KM83" s="29" t="str">
        <f ca="1">IF(KN83="","",SUM(1+MAXA(KM$1:KM82)))</f>
        <v/>
      </c>
      <c r="KN83" s="8" t="str" cm="1">
        <f t="array" aca="1" ref="KN83" ca="1">IF(ISNUMBER(SEARCH(KN$1,INDEX(INDIRECT(KO$1),ROW(KL83),1)))=TRUE,INDIRECT(KL83),"")</f>
        <v/>
      </c>
      <c r="KO83" s="13" t="s">
        <v>1192</v>
      </c>
      <c r="KP83" s="13" t="s">
        <v>1192</v>
      </c>
      <c r="KQ83" s="13" t="s">
        <v>1192</v>
      </c>
      <c r="KR83" s="13"/>
      <c r="KS83" s="13"/>
      <c r="KT83" s="13"/>
      <c r="KU83" s="13"/>
      <c r="KV83" s="13"/>
      <c r="KW83" s="13"/>
      <c r="KX83" s="13"/>
      <c r="KY83" s="13" t="s">
        <v>1192</v>
      </c>
      <c r="KZ83" s="13" t="s">
        <v>1192</v>
      </c>
      <c r="LA83" s="10" t="str">
        <f t="shared" ca="1" si="108"/>
        <v/>
      </c>
      <c r="LB83" s="8"/>
      <c r="LC83" s="10"/>
      <c r="LD83" s="10"/>
      <c r="LG83" s="79"/>
      <c r="LH83" s="10" t="str" cm="1">
        <f t="array" aca="1" ref="LH83" ca="1">IF(INDIRECT(ADDRESS(ROW(),COLUMN()-6))="","X",IF(INDIRECT(ADDRESS(ROW(),COLUMN()-5))="",0,"OK"))</f>
        <v>X</v>
      </c>
      <c r="LI83" s="29" t="str">
        <f ca="1">IF(LJ83="","",SUM(1+MAXA(LI$1:LI82)))</f>
        <v/>
      </c>
      <c r="LJ83" s="8" t="str" cm="1">
        <f t="array" aca="1" ref="LJ83" ca="1">IF(LH83=0,INDIRECT(ADDRESS(ROW(),COLUMN()-8)),"")</f>
        <v/>
      </c>
      <c r="LK83" s="31"/>
      <c r="LL83" s="10" t="str">
        <f t="shared" si="79"/>
        <v>$LB$83</v>
      </c>
      <c r="LM83" s="29" t="str">
        <f ca="1">IF(LN83="","",SUM(1+MAXA(LM$1:LM82)))</f>
        <v/>
      </c>
      <c r="LN83" s="8" t="str" cm="1">
        <f t="array" aca="1" ref="LN83" ca="1">IF(ISNUMBER(SEARCH(LN$1,INDEX(INDIRECT(LO$1),ROW(LL83),1)))=TRUE,INDIRECT(LL83),"")</f>
        <v/>
      </c>
      <c r="LO83" s="13" t="s">
        <v>1192</v>
      </c>
      <c r="LP83" s="13" t="s">
        <v>1192</v>
      </c>
      <c r="LQ83" s="13" t="s">
        <v>1192</v>
      </c>
      <c r="LR83" s="13" t="s">
        <v>1192</v>
      </c>
      <c r="LS83" s="13"/>
      <c r="LT83" s="13"/>
      <c r="LU83" s="13"/>
      <c r="LV83" s="13"/>
      <c r="LW83" s="13"/>
      <c r="LX83" s="13"/>
      <c r="LY83" s="13" t="s">
        <v>1192</v>
      </c>
      <c r="LZ83" s="13" t="s">
        <v>1192</v>
      </c>
      <c r="MA83" s="10" t="str">
        <f t="shared" ca="1" si="109"/>
        <v/>
      </c>
      <c r="MB83" s="65" t="s">
        <v>3042</v>
      </c>
      <c r="MC83" s="66" t="s">
        <v>1009</v>
      </c>
      <c r="MD83" s="66" t="s">
        <v>1010</v>
      </c>
      <c r="ME83" s="27" t="str" cm="1">
        <f t="array" aca="1" ref="ME83" ca="1">CONCATENATE($A$37,INDIRECT(ADDRESS(ROW(),COLUMN()-2)),"%20",INDIRECT(ADDRESS(ROW(),COLUMN()-1)),$A$39,INDIRECT(ADDRESS(ROW(),COLUMN()-2)),"%20",INDIRECT(ADDRESS(ROW(),COLUMN()-1)))</f>
        <v>https://maps.yandex.ru/?ll=38.758051%2035.924655&amp;z=16&amp;text=38.758051%2035.924655</v>
      </c>
      <c r="MF83" s="87" t="str" cm="1">
        <f t="array" aca="1" ref="MF83" ca="1">CONCATENATE($A$40,INDIRECT(ADDRESS(ROW(),COLUMN()-3)),"%2C",INDIRECT(ADDRESS(ROW(),COLUMN()-2)))</f>
        <v>https://maps.google.com/maps?q=38.758051%2C35.924655</v>
      </c>
      <c r="MG83" s="79" t="s">
        <v>3229</v>
      </c>
      <c r="MH83" s="10" t="str" cm="1">
        <f t="array" aca="1" ref="MH83" ca="1">IF(INDIRECT(ADDRESS(ROW(),COLUMN()-6))="","X",IF(INDIRECT(ADDRESS(ROW(),COLUMN()-5))="",0,"OK"))</f>
        <v>OK</v>
      </c>
      <c r="MI83" s="29" t="str">
        <f ca="1">IF(MJ83="","",SUM(1+MAXA(MI$1:MI82)))</f>
        <v/>
      </c>
      <c r="MJ83" s="8" t="str" cm="1">
        <f t="array" aca="1" ref="MJ83" ca="1">IF(MH83=0,INDIRECT(ADDRESS(ROW(),COLUMN()-8)),"")</f>
        <v/>
      </c>
      <c r="MK83" s="31"/>
      <c r="ML83" s="10" t="str">
        <f t="shared" si="80"/>
        <v>$MB$83</v>
      </c>
      <c r="MM83" s="29" t="str">
        <f ca="1">IF(MN83="","",SUM(1+MAXA(MM$1:MM82)))</f>
        <v/>
      </c>
      <c r="MN83" s="8" t="str" cm="1">
        <f t="array" aca="1" ref="MN83" ca="1">IF(ISNUMBER(SEARCH(MN$1,INDEX(INDIRECT(MO$1),ROW(ML83),1)))=TRUE,INDIRECT(ML83),"")</f>
        <v/>
      </c>
      <c r="MO83" s="13" t="s">
        <v>1192</v>
      </c>
      <c r="MP83" s="13" t="s">
        <v>1192</v>
      </c>
      <c r="MQ83" s="13" t="s">
        <v>1192</v>
      </c>
      <c r="MR83" s="13"/>
      <c r="MS83" s="13"/>
      <c r="MT83" s="13"/>
      <c r="MU83" s="13"/>
      <c r="MV83" s="13"/>
      <c r="MW83" s="13" t="s">
        <v>1192</v>
      </c>
      <c r="MX83" s="13"/>
      <c r="MY83" s="13" t="s">
        <v>1192</v>
      </c>
      <c r="MZ83" s="13" t="s">
        <v>1192</v>
      </c>
      <c r="NA83" s="10" t="str">
        <f t="shared" ca="1" si="110"/>
        <v/>
      </c>
      <c r="NB83" s="5"/>
      <c r="NC83" s="6"/>
      <c r="ND83" s="6"/>
      <c r="NE83" s="7"/>
      <c r="NF83" s="7"/>
      <c r="NG83" s="83"/>
      <c r="NH83" s="10" t="str" cm="1">
        <f t="array" aca="1" ref="NH83" ca="1">IF(INDIRECT(ADDRESS(ROW(),COLUMN()-6))="","X",IF(INDIRECT(ADDRESS(ROW(),COLUMN()-5))="",0,"OK"))</f>
        <v>X</v>
      </c>
      <c r="NI83" s="29" t="str">
        <f ca="1">IF(NJ83="","",SUM(1+MAXA(NI$1:NI82)))</f>
        <v/>
      </c>
      <c r="NJ83" s="8" t="str" cm="1">
        <f t="array" aca="1" ref="NJ83" ca="1">IF(NH83=0,INDIRECT(ADDRESS(ROW(),COLUMN()-8)),"")</f>
        <v/>
      </c>
      <c r="NK83" s="31"/>
      <c r="NL83" s="10" t="str">
        <f t="shared" si="81"/>
        <v>$NB$83</v>
      </c>
      <c r="NM83" s="29" t="str">
        <f ca="1">IF(NN83="","",SUM(1+MAXA(NM$1:NM82)))</f>
        <v/>
      </c>
      <c r="NN83" s="8" t="str" cm="1">
        <f t="array" aca="1" ref="NN83" ca="1">IF(ISNUMBER(SEARCH(NN$1,INDEX(INDIRECT(NO$1),ROW(NL83),1)))=TRUE,INDIRECT(NL83),"")</f>
        <v/>
      </c>
      <c r="NO83" s="13" t="s">
        <v>1192</v>
      </c>
      <c r="NP83" s="13" t="s">
        <v>1192</v>
      </c>
      <c r="NQ83" s="13" t="s">
        <v>1192</v>
      </c>
      <c r="NR83" s="13"/>
      <c r="NS83" s="13"/>
      <c r="NT83" s="13"/>
      <c r="NU83" s="13"/>
      <c r="NV83" s="13"/>
      <c r="NW83" s="13"/>
      <c r="NX83" s="13" t="s">
        <v>1192</v>
      </c>
      <c r="NY83" s="13" t="s">
        <v>1192</v>
      </c>
      <c r="NZ83" s="13"/>
      <c r="OA83" s="10" t="str">
        <f t="shared" ca="1" si="111"/>
        <v/>
      </c>
      <c r="OB83" s="8" t="s">
        <v>1374</v>
      </c>
      <c r="OC83" s="10" t="s">
        <v>1375</v>
      </c>
      <c r="OD83" s="10" t="s">
        <v>1376</v>
      </c>
      <c r="OE83" s="27" t="str" cm="1">
        <f t="array" aca="1" ref="OE83" ca="1">CONCATENATE($A$37,INDIRECT(ADDRESS(ROW(),COLUMN()-2)),"%20",INDIRECT(ADDRESS(ROW(),COLUMN()-1)),$A$39,INDIRECT(ADDRESS(ROW(),COLUMN()-2)),"%20",INDIRECT(ADDRESS(ROW(),COLUMN()-1)))</f>
        <v>https://maps.yandex.ru/?ll=38.259083%2035.425168&amp;z=16&amp;text=38.259083%2035.425168</v>
      </c>
      <c r="OF83" s="87" t="str" cm="1">
        <f t="array" aca="1" ref="OF83" ca="1">CONCATENATE($A$40,INDIRECT(ADDRESS(ROW(),COLUMN()-3)),"%2C",INDIRECT(ADDRESS(ROW(),COLUMN()-2)))</f>
        <v>https://maps.google.com/maps?q=38.259083%2C35.425168</v>
      </c>
      <c r="OG83" s="79" t="s">
        <v>3229</v>
      </c>
      <c r="OH83" s="10" t="str" cm="1">
        <f t="array" aca="1" ref="OH83" ca="1">IF(INDIRECT(ADDRESS(ROW(),COLUMN()-6))="","X",IF(INDIRECT(ADDRESS(ROW(),COLUMN()-5))="",0,"OK"))</f>
        <v>OK</v>
      </c>
      <c r="OI83" s="29" t="str">
        <f ca="1">IF(OJ83="","",SUM(1+MAXA(OI$1:OI82)))</f>
        <v/>
      </c>
      <c r="OJ83" s="8" t="str" cm="1">
        <f t="array" aca="1" ref="OJ83" ca="1">IF(OH83=0,INDIRECT(ADDRESS(ROW(),COLUMN()-8)),"")</f>
        <v/>
      </c>
      <c r="OK83" s="31"/>
      <c r="OL83" s="10" t="str">
        <f t="shared" si="82"/>
        <v>$OB$83</v>
      </c>
      <c r="OM83" s="29" t="str">
        <f ca="1">IF(ON83="","",SUM(1+MAXA(OM$1:OM82)))</f>
        <v/>
      </c>
      <c r="ON83" s="8" t="str" cm="1">
        <f t="array" aca="1" ref="ON83" ca="1">IF(ISNUMBER(SEARCH(ON$1,INDEX(INDIRECT(OO$1),ROW(OL83),1)))=TRUE,INDIRECT(OL83),"")</f>
        <v/>
      </c>
      <c r="OO83" s="13" t="s">
        <v>1192</v>
      </c>
      <c r="OP83" s="13"/>
      <c r="OQ83" s="13"/>
      <c r="OR83" s="13"/>
      <c r="OS83" s="13"/>
      <c r="OT83" s="13"/>
      <c r="OU83" s="13"/>
      <c r="OV83" s="13"/>
      <c r="OW83" s="13"/>
      <c r="OX83" s="13"/>
      <c r="OY83" s="13"/>
      <c r="OZ83" s="13" t="s">
        <v>1192</v>
      </c>
      <c r="PA83" s="10" t="str">
        <f t="shared" ca="1" si="112"/>
        <v/>
      </c>
      <c r="PB83" s="22"/>
      <c r="PC83" s="15"/>
      <c r="PD83" s="14"/>
      <c r="PE83" s="15"/>
      <c r="PF83" s="15"/>
      <c r="PG83" s="79"/>
      <c r="PH83" s="10" t="str" cm="1">
        <f t="array" aca="1" ref="PH83" ca="1">IF(INDIRECT(ADDRESS(ROW(),COLUMN()-6))="","X",IF(INDIRECT(ADDRESS(ROW(),COLUMN()-5))="",0,"OK"))</f>
        <v>X</v>
      </c>
      <c r="PI83" s="29" t="str">
        <f ca="1">IF(PJ83="","",SUM(1+MAXA(PI$1:PI82)))</f>
        <v/>
      </c>
      <c r="PJ83" s="8" t="str" cm="1">
        <f t="array" aca="1" ref="PJ83" ca="1">IF(PH83=0,INDIRECT(ADDRESS(ROW(),COLUMN()-8)),"")</f>
        <v/>
      </c>
      <c r="PK83" s="31"/>
      <c r="PL83" s="10" t="str">
        <f t="shared" si="83"/>
        <v>$PB$83</v>
      </c>
      <c r="PM83" s="29" t="str">
        <f ca="1">IF(PN83="","",SUM(1+MAXA(PM$1:PM82)))</f>
        <v/>
      </c>
      <c r="PN83" s="8" t="str" cm="1">
        <f t="array" aca="1" ref="PN83" ca="1">IF(ISNUMBER(SEARCH(PN$1,INDEX(INDIRECT(PO$1),ROW(PL83),1)))=TRUE,INDIRECT(PL83),"")</f>
        <v/>
      </c>
      <c r="PO83" s="13" t="s">
        <v>1192</v>
      </c>
      <c r="PP83" s="13" t="s">
        <v>1192</v>
      </c>
      <c r="PQ83" s="13" t="s">
        <v>1192</v>
      </c>
      <c r="PR83" s="13" t="s">
        <v>1192</v>
      </c>
      <c r="PS83" s="13"/>
      <c r="PT83" s="13"/>
      <c r="PU83" s="13"/>
      <c r="PV83" s="13"/>
      <c r="PW83" s="13"/>
      <c r="PX83" s="13"/>
      <c r="PY83" s="13" t="s">
        <v>1192</v>
      </c>
      <c r="PZ83" s="13" t="s">
        <v>1192</v>
      </c>
      <c r="QA83" s="10" t="str">
        <f t="shared" ca="1" si="113"/>
        <v/>
      </c>
      <c r="QB83" s="22" t="s">
        <v>1590</v>
      </c>
      <c r="QC83" s="6" t="s">
        <v>1687</v>
      </c>
      <c r="QD83" s="6" t="s">
        <v>1688</v>
      </c>
      <c r="QE83" s="27" t="str" cm="1">
        <f t="array" aca="1" ref="QE83" ca="1">CONCATENATE($A$37,INDIRECT(ADDRESS(ROW(),COLUMN()-2)),"%20",INDIRECT(ADDRESS(ROW(),COLUMN()-1)),$A$39,INDIRECT(ADDRESS(ROW(),COLUMN()-2)),"%20",INDIRECT(ADDRESS(ROW(),COLUMN()-1)))</f>
        <v>https://maps.yandex.ru/?ll=38.668326%2035.140263&amp;z=16&amp;text=38.668326%2035.140263</v>
      </c>
      <c r="QF83" s="87" t="str" cm="1">
        <f t="array" aca="1" ref="QF83" ca="1">CONCATENATE($A$40,INDIRECT(ADDRESS(ROW(),COLUMN()-3)),"%2C",INDIRECT(ADDRESS(ROW(),COLUMN()-2)))</f>
        <v>https://maps.google.com/maps?q=38.668326%2C35.140263</v>
      </c>
      <c r="QG83" s="79" t="s">
        <v>3239</v>
      </c>
      <c r="QH83" s="10" t="str" cm="1">
        <f t="array" aca="1" ref="QH83" ca="1">IF(INDIRECT(ADDRESS(ROW(),COLUMN()-6))="","X",IF(INDIRECT(ADDRESS(ROW(),COLUMN()-5))="",0,"OK"))</f>
        <v>OK</v>
      </c>
      <c r="QI83" s="29" t="str">
        <f ca="1">IF(QJ83="","",SUM(1+MAXA(QI$1:QI82)))</f>
        <v/>
      </c>
      <c r="QJ83" s="8" t="str" cm="1">
        <f t="array" aca="1" ref="QJ83" ca="1">IF(QH83=0,INDIRECT(ADDRESS(ROW(),COLUMN()-8)),"")</f>
        <v/>
      </c>
      <c r="QK83" s="31"/>
      <c r="QL83" s="10" t="str">
        <f t="shared" si="84"/>
        <v>$QB$83</v>
      </c>
      <c r="QM83" s="29" t="str">
        <f ca="1">IF(QN83="","",SUM(1+MAXA(QM$1:QM82)))</f>
        <v/>
      </c>
      <c r="QN83" s="8" t="str" cm="1">
        <f t="array" aca="1" ref="QN83" ca="1">IF(ISNUMBER(SEARCH(QN$1,INDEX(INDIRECT(QO$1),ROW(QL83),1)))=TRUE,INDIRECT(QL83),"")</f>
        <v/>
      </c>
      <c r="QO83" s="13" t="s">
        <v>1192</v>
      </c>
      <c r="QP83" s="13" t="s">
        <v>1192</v>
      </c>
      <c r="QQ83" s="13" t="s">
        <v>1192</v>
      </c>
      <c r="QR83" s="13" t="s">
        <v>1192</v>
      </c>
      <c r="QS83" s="13"/>
      <c r="QT83" s="13"/>
      <c r="QU83" s="13"/>
      <c r="QV83" s="13"/>
      <c r="QW83" s="13"/>
      <c r="QX83" s="13"/>
      <c r="QY83" s="13" t="s">
        <v>1192</v>
      </c>
      <c r="QZ83" s="13" t="s">
        <v>1192</v>
      </c>
      <c r="RA83" s="10" t="str">
        <f t="shared" ca="1" si="114"/>
        <v/>
      </c>
      <c r="RB83" s="22"/>
      <c r="RC83" s="14"/>
      <c r="RD83" s="14"/>
      <c r="RE83" s="24"/>
      <c r="RF83" s="24"/>
      <c r="RG83" s="79"/>
      <c r="RH83" s="10" t="str" cm="1">
        <f t="array" aca="1" ref="RH83" ca="1">IF(INDIRECT(ADDRESS(ROW(),COLUMN()-6))="","X",IF(INDIRECT(ADDRESS(ROW(),COLUMN()-5))="",0,"OK"))</f>
        <v>X</v>
      </c>
      <c r="RI83" s="29" t="str">
        <f ca="1">IF(RJ83="","",SUM(1+MAXA(RI$1:RI82)))</f>
        <v/>
      </c>
      <c r="RJ83" s="8" t="str" cm="1">
        <f t="array" aca="1" ref="RJ83" ca="1">IF(RH83=0,INDIRECT(ADDRESS(ROW(),COLUMN()-8)),"")</f>
        <v/>
      </c>
      <c r="RK83" s="31"/>
      <c r="RL83" s="10" t="str">
        <f t="shared" si="85"/>
        <v>$RB$83</v>
      </c>
      <c r="RM83" s="29" t="str">
        <f ca="1">IF(RN83="","",SUM(1+MAXA(RM$1:RM82)))</f>
        <v/>
      </c>
      <c r="RN83" s="8" t="str" cm="1">
        <f t="array" aca="1" ref="RN83" ca="1">IF(ISNUMBER(SEARCH(RN$1,INDEX(INDIRECT(RO$1),ROW(RL83),1)))=TRUE,INDIRECT(RL83),"")</f>
        <v/>
      </c>
      <c r="RO83" s="13" t="s">
        <v>1192</v>
      </c>
      <c r="RP83" s="13" t="s">
        <v>1192</v>
      </c>
      <c r="RQ83" s="13" t="s">
        <v>1192</v>
      </c>
      <c r="RR83" s="13"/>
      <c r="RS83" s="13"/>
      <c r="RT83" s="13"/>
      <c r="RU83" s="13"/>
      <c r="RV83" s="13"/>
      <c r="RW83" s="13"/>
      <c r="RX83" s="13"/>
      <c r="RY83" s="13" t="s">
        <v>1192</v>
      </c>
      <c r="RZ83" s="13" t="s">
        <v>1192</v>
      </c>
      <c r="SA83" s="10" t="str">
        <f t="shared" ca="1" si="115"/>
        <v/>
      </c>
      <c r="SB83" s="22" t="s">
        <v>4475</v>
      </c>
      <c r="SC83" s="6"/>
      <c r="SD83" s="6"/>
      <c r="SE83" s="27"/>
      <c r="SF83" s="87"/>
      <c r="SG83" s="79" t="s">
        <v>3229</v>
      </c>
      <c r="SH83" s="10" cm="1">
        <f t="array" aca="1" ref="SH83" ca="1">IF(INDIRECT(ADDRESS(ROW(),COLUMN()-6))="","X",IF(INDIRECT(ADDRESS(ROW(),COLUMN()-5))="",0,"OK"))</f>
        <v>0</v>
      </c>
      <c r="SI83" s="29">
        <f ca="1">IF(SJ83="","",SUM(1+MAXA(SI$1:SI82)))</f>
        <v>2</v>
      </c>
      <c r="SJ83" s="8" t="str" cm="1">
        <f t="array" aca="1" ref="SJ83" ca="1">IF(SH83=0,INDIRECT(ADDRESS(ROW(),COLUMN()-8)),"")</f>
        <v>KÖMARMUT SONDAJ</v>
      </c>
      <c r="SK83" s="33" t="s">
        <v>1192</v>
      </c>
      <c r="SL83" s="10" t="str">
        <f t="shared" si="86"/>
        <v>$SB$83</v>
      </c>
      <c r="SM83" s="29" t="str">
        <f ca="1">IF(SN83="","",SUM(1+MAXA(SM$1:SM82)))</f>
        <v/>
      </c>
      <c r="SN83" s="8" t="str" cm="1">
        <f t="array" aca="1" ref="SN83" ca="1">IF(ISNUMBER(SEARCH(SN$1,INDEX(SB$1:SB$174,ROW(SL83),1)))=TRUE,INDIRECT(SL83),"")</f>
        <v/>
      </c>
      <c r="SO83" s="13" t="s">
        <v>1192</v>
      </c>
      <c r="SP83" s="13" t="s">
        <v>1192</v>
      </c>
      <c r="SQ83" s="13" t="s">
        <v>1192</v>
      </c>
      <c r="SR83" s="13"/>
      <c r="SS83" s="13"/>
      <c r="ST83" s="13"/>
      <c r="SU83" s="13"/>
      <c r="SV83" s="13"/>
      <c r="SW83" s="13"/>
      <c r="SX83" s="13"/>
      <c r="SY83" s="13" t="s">
        <v>1192</v>
      </c>
      <c r="SZ83" s="13" t="s">
        <v>1192</v>
      </c>
      <c r="TA83" s="10" t="str">
        <f t="shared" ca="1" si="116"/>
        <v/>
      </c>
      <c r="TB83" s="22"/>
      <c r="TC83" s="6"/>
      <c r="TD83" s="6"/>
      <c r="TE83" s="24"/>
      <c r="TF83" s="88"/>
      <c r="TG83" s="101"/>
      <c r="TH83" s="10" t="str" cm="1">
        <f t="array" aca="1" ref="TH83" ca="1">IF(INDIRECT(ADDRESS(ROW(),COLUMN()-6))="","X",IF(INDIRECT(ADDRESS(ROW(),COLUMN()-5))="",0,"OK"))</f>
        <v>X</v>
      </c>
      <c r="TI83" s="29" t="str">
        <f ca="1">IF(TJ83="","",SUM(1+MAXA(TI$1:TI82)))</f>
        <v/>
      </c>
      <c r="TJ83" s="8" t="str" cm="1">
        <f t="array" aca="1" ref="TJ83" ca="1">IF(TH83=0,INDIRECT(ADDRESS(ROW(),COLUMN()-8)),"")</f>
        <v/>
      </c>
      <c r="TK83" s="33" t="s">
        <v>1192</v>
      </c>
      <c r="TL83" s="10" t="str">
        <f t="shared" si="87"/>
        <v>$TB$83</v>
      </c>
      <c r="TM83" s="29" t="str">
        <f ca="1">IF(TN83="","",SUM(1+MAXA(TM$1:TM82)))</f>
        <v/>
      </c>
      <c r="TN83" s="8" t="str" cm="1">
        <f t="array" aca="1" ref="TN83" ca="1">IF(ISNUMBER(SEARCH(TN$1,INDEX(INDIRECT(TO$1),ROW(TL83),1)))=TRUE,INDIRECT(TL83),"")</f>
        <v/>
      </c>
      <c r="TO83" s="13" t="s">
        <v>1192</v>
      </c>
      <c r="TP83" s="13" t="s">
        <v>1192</v>
      </c>
      <c r="TQ83" s="13" t="s">
        <v>1192</v>
      </c>
      <c r="TR83" s="13"/>
      <c r="TS83" s="13"/>
      <c r="TT83" s="13"/>
      <c r="TU83" s="13"/>
      <c r="TV83" s="13"/>
      <c r="TW83" s="13"/>
      <c r="TX83" s="13"/>
      <c r="TY83" s="13" t="s">
        <v>1192</v>
      </c>
      <c r="TZ83" s="13" t="s">
        <v>1192</v>
      </c>
      <c r="UA83" s="10" t="str">
        <f t="shared" ca="1" si="117"/>
        <v/>
      </c>
      <c r="UB83" s="22"/>
      <c r="UC83" s="6"/>
      <c r="UD83" s="6"/>
      <c r="UE83" s="15"/>
      <c r="UF83" s="15"/>
      <c r="UG83" s="79"/>
      <c r="UH83" s="10" t="str" cm="1">
        <f t="array" aca="1" ref="UH83" ca="1">IF(INDIRECT(ADDRESS(ROW(),COLUMN()-6))="","X",IF(INDIRECT(ADDRESS(ROW(),COLUMN()-5))="",0,"OK"))</f>
        <v>X</v>
      </c>
      <c r="UI83" s="29" t="str">
        <f ca="1">IF(UJ83="","",SUM(1+MAXA(UI$1:UI82)))</f>
        <v/>
      </c>
      <c r="UJ83" s="8" t="str" cm="1">
        <f t="array" aca="1" ref="UJ83" ca="1">IF(UH83=0,INDIRECT(ADDRESS(ROW(),COLUMN()-8)),"")</f>
        <v/>
      </c>
      <c r="UK83" s="33" t="s">
        <v>1192</v>
      </c>
      <c r="UL83" s="10" t="str">
        <f t="shared" si="88"/>
        <v>$UB$83</v>
      </c>
      <c r="UM83" s="29" t="str">
        <f ca="1">IF(UN83="","",SUM(1+MAXA(UM$1:UM82)))</f>
        <v/>
      </c>
      <c r="UN83" s="8" t="str" cm="1">
        <f t="array" aca="1" ref="UN83" ca="1">IF(ISNUMBER(SEARCH(UN$1,INDEX(INDIRECT(UO$1),ROW(UL83),1)))=TRUE,INDIRECT(UL83),"")</f>
        <v/>
      </c>
      <c r="UO83" s="13" t="s">
        <v>1192</v>
      </c>
      <c r="UP83" s="13" t="s">
        <v>1192</v>
      </c>
      <c r="UQ83" s="13" t="s">
        <v>1192</v>
      </c>
      <c r="UR83" s="13"/>
      <c r="US83" s="13"/>
      <c r="UT83" s="13"/>
      <c r="UU83" s="13"/>
      <c r="UV83" s="13"/>
      <c r="UW83" s="13"/>
      <c r="UX83" s="13"/>
      <c r="UY83" s="13" t="s">
        <v>1192</v>
      </c>
      <c r="UZ83" s="13" t="s">
        <v>1192</v>
      </c>
      <c r="VA83" s="10" t="str">
        <f t="shared" ca="1" si="118"/>
        <v/>
      </c>
      <c r="VB83" s="22" t="s">
        <v>2046</v>
      </c>
      <c r="VC83" s="6" t="s">
        <v>2063</v>
      </c>
      <c r="VD83" s="6" t="s">
        <v>2047</v>
      </c>
      <c r="VE83" s="27" t="str" cm="1">
        <f t="array" aca="1" ref="VE83" ca="1">CONCATENATE($A$37,INDIRECT(ADDRESS(ROW(),COLUMN()-2)),"%20",INDIRECT(ADDRESS(ROW(),COLUMN()-1)),$A$39,INDIRECT(ADDRESS(ROW(),COLUMN()-2)),"%20",INDIRECT(ADDRESS(ROW(),COLUMN()-1)))</f>
        <v>https://maps.yandex.ru/?ll=39.194278%2035.898826&amp;z=16&amp;text=39.194278%2035.898826</v>
      </c>
      <c r="VF83" s="87" t="str" cm="1">
        <f t="array" aca="1" ref="VF83" ca="1">CONCATENATE($A$40,INDIRECT(ADDRESS(ROW(),COLUMN()-3)),"%2C",INDIRECT(ADDRESS(ROW(),COLUMN()-2)))</f>
        <v>https://maps.google.com/maps?q=39.194278%2C35.898826</v>
      </c>
      <c r="VG83" s="79" t="s">
        <v>3229</v>
      </c>
      <c r="VH83" s="10" t="str" cm="1">
        <f t="array" aca="1" ref="VH83" ca="1">IF(INDIRECT(ADDRESS(ROW(),COLUMN()-6))="","X",IF(INDIRECT(ADDRESS(ROW(),COLUMN()-5))="",0,"OK"))</f>
        <v>OK</v>
      </c>
      <c r="VI83" s="29" t="str">
        <f ca="1">IF(VJ83="","",SUM(1+MAXA(VI$1:VI82)))</f>
        <v/>
      </c>
      <c r="VJ83" s="8" t="str" cm="1">
        <f t="array" aca="1" ref="VJ83" ca="1">IF(VH83=0,INDIRECT(ADDRESS(ROW(),COLUMN()-8)),"")</f>
        <v/>
      </c>
      <c r="VK83" s="33" t="s">
        <v>1192</v>
      </c>
      <c r="VL83" s="10" t="str">
        <f t="shared" si="89"/>
        <v>$VB$83</v>
      </c>
      <c r="VM83" s="29" t="str">
        <f ca="1">IF(VN83="","",SUM(1+MAXA(VM$1:VM82)))</f>
        <v/>
      </c>
      <c r="VN83" s="8" t="str" cm="1">
        <f t="array" aca="1" ref="VN83" ca="1">IF(ISNUMBER(SEARCH(VN$1,INDEX(INDIRECT(VO$1),ROW(VL83),1)))=TRUE,INDIRECT(VL83),"")</f>
        <v/>
      </c>
      <c r="VO83" s="13" t="s">
        <v>1192</v>
      </c>
      <c r="VP83" s="13" t="s">
        <v>1192</v>
      </c>
      <c r="VQ83" s="13" t="s">
        <v>1192</v>
      </c>
      <c r="VR83" s="13"/>
      <c r="VS83" s="13"/>
      <c r="VT83" s="13"/>
      <c r="VU83" s="13"/>
      <c r="VV83" s="13"/>
      <c r="VW83" s="13"/>
      <c r="VX83" s="13"/>
      <c r="VY83" s="13" t="s">
        <v>1192</v>
      </c>
      <c r="VZ83" s="13" t="s">
        <v>1192</v>
      </c>
      <c r="WA83" s="10" t="str">
        <f t="shared" ca="1" si="119"/>
        <v/>
      </c>
      <c r="WB83" s="22"/>
      <c r="WC83" s="6"/>
      <c r="WD83" s="6"/>
      <c r="WE83" s="24"/>
      <c r="WF83" s="24"/>
      <c r="WG83" s="79"/>
      <c r="WH83" s="10" t="str" cm="1">
        <f t="array" aca="1" ref="WH83" ca="1">IF(INDIRECT(ADDRESS(ROW(),COLUMN()-6))="","X",IF(INDIRECT(ADDRESS(ROW(),COLUMN()-5))="",0,"OK"))</f>
        <v>X</v>
      </c>
      <c r="WI83" s="29" t="str">
        <f ca="1">IF(WJ83="","",SUM(1+MAXA(WI$1:WI82)))</f>
        <v/>
      </c>
      <c r="WJ83" s="8" t="str" cm="1">
        <f t="array" aca="1" ref="WJ83" ca="1">IF(WH83=0,INDIRECT(ADDRESS(ROW(),COLUMN()-8)),"")</f>
        <v/>
      </c>
      <c r="WK83" s="33" t="s">
        <v>1192</v>
      </c>
      <c r="WL83" s="10" t="str">
        <f t="shared" si="90"/>
        <v>$WB$83</v>
      </c>
      <c r="WM83" s="29" t="str">
        <f ca="1">IF(WN83="","",SUM(1+MAXA(WM$1:WM82)))</f>
        <v/>
      </c>
      <c r="WN83" s="8" t="str" cm="1">
        <f t="array" aca="1" ref="WN83" ca="1">IF(ISNUMBER(SEARCH(WN$1,INDEX(INDIRECT(WO$1),ROW(WL83),1)))=TRUE,INDIRECT(WL83),"")</f>
        <v/>
      </c>
      <c r="WO83" s="13" t="s">
        <v>1192</v>
      </c>
      <c r="WP83" s="13" t="s">
        <v>1192</v>
      </c>
      <c r="WQ83" s="13" t="s">
        <v>1192</v>
      </c>
      <c r="WR83" s="13" t="s">
        <v>1192</v>
      </c>
      <c r="WS83" s="13"/>
      <c r="WT83" s="13"/>
      <c r="WU83" s="13"/>
      <c r="WV83" s="13" t="s">
        <v>1192</v>
      </c>
      <c r="WW83" s="13"/>
      <c r="WX83" s="13"/>
      <c r="WY83" s="13"/>
      <c r="WZ83" s="13" t="s">
        <v>1192</v>
      </c>
      <c r="XA83" s="10" t="str">
        <f t="shared" ca="1" si="120"/>
        <v/>
      </c>
      <c r="XB83" s="22" t="s">
        <v>3717</v>
      </c>
      <c r="XC83" s="37" t="s">
        <v>2337</v>
      </c>
      <c r="XD83" s="37" t="s">
        <v>2338</v>
      </c>
      <c r="XE83" s="27" t="str" cm="1">
        <f t="array" aca="1" ref="XE83" ca="1">CONCATENATE($A$37,INDIRECT(ADDRESS(ROW(),COLUMN()-2)),"%20",INDIRECT(ADDRESS(ROW(),COLUMN()-1)),$A$39,INDIRECT(ADDRESS(ROW(),COLUMN()-2)),"%20",INDIRECT(ADDRESS(ROW(),COLUMN()-1)))</f>
        <v>https://maps.yandex.ru/?ll=38.361356%2035.841819&amp;z=16&amp;text=38.361356%2035.841819</v>
      </c>
      <c r="XF83" s="87" t="str" cm="1">
        <f t="array" aca="1" ref="XF83" ca="1">CONCATENATE($A$40,INDIRECT(ADDRESS(ROW(),COLUMN()-3)),"%2C",INDIRECT(ADDRESS(ROW(),COLUMN()-2)))</f>
        <v>https://maps.google.com/maps?q=38.361356%2C35.841819</v>
      </c>
      <c r="XG83" s="79" t="s">
        <v>3229</v>
      </c>
      <c r="XH83" s="10" t="str" cm="1">
        <f t="array" aca="1" ref="XH83" ca="1">IF(INDIRECT(ADDRESS(ROW(),COLUMN()-6))="","X",IF(INDIRECT(ADDRESS(ROW(),COLUMN()-5))="",0,"OK"))</f>
        <v>OK</v>
      </c>
      <c r="XI83" s="29" t="str">
        <f ca="1">IF(XJ83="","",SUM(1+MAXA(XI$1:XI82)))</f>
        <v/>
      </c>
      <c r="XJ83" s="8" t="str" cm="1">
        <f t="array" aca="1" ref="XJ83" ca="1">IF(XH83=0,INDIRECT(ADDRESS(ROW(),COLUMN()-8)),"")</f>
        <v/>
      </c>
      <c r="XK83" s="33" t="s">
        <v>1192</v>
      </c>
      <c r="XL83" s="10" t="str">
        <f t="shared" si="91"/>
        <v>$XB$83</v>
      </c>
      <c r="XM83" s="29" t="str">
        <f ca="1">IF(XN83="","",SUM(1+MAXA(XM$1:XM82)))</f>
        <v/>
      </c>
      <c r="XN83" s="8" t="str" cm="1">
        <f t="array" aca="1" ref="XN83" ca="1">IF(ISNUMBER(SEARCH(XN$1,INDEX(INDIRECT(XO$1),ROW(XL83),1)))=TRUE,INDIRECT(XL83),"")</f>
        <v/>
      </c>
      <c r="XO83" s="13" t="s">
        <v>1192</v>
      </c>
      <c r="XP83" s="13" t="s">
        <v>1192</v>
      </c>
      <c r="XQ83" s="13" t="s">
        <v>1192</v>
      </c>
      <c r="XR83" s="13" t="s">
        <v>1192</v>
      </c>
      <c r="XS83" s="13"/>
      <c r="XT83" s="13"/>
      <c r="XU83" s="13"/>
      <c r="XV83" s="13"/>
      <c r="XW83" s="13"/>
      <c r="XX83" s="13"/>
      <c r="XY83" s="13" t="s">
        <v>1192</v>
      </c>
      <c r="XZ83" s="13" t="s">
        <v>1192</v>
      </c>
      <c r="YA83" s="10" t="str">
        <f t="shared" ca="1" si="121"/>
        <v/>
      </c>
      <c r="YB83" s="22"/>
      <c r="YC83" s="37"/>
      <c r="YD83" s="37"/>
      <c r="YE83" s="24"/>
      <c r="YF83" s="88"/>
      <c r="YG83" s="101"/>
      <c r="YH83" s="10" t="str" cm="1">
        <f t="array" aca="1" ref="YH83" ca="1">IF(INDIRECT(ADDRESS(ROW(),COLUMN()-6))="","X",IF(INDIRECT(ADDRESS(ROW(),COLUMN()-5))="",0,"OK"))</f>
        <v>X</v>
      </c>
      <c r="YI83" s="29" t="str">
        <f ca="1">IF(YJ83="","",SUM(1+MAXA(YI$1:YI82)))</f>
        <v/>
      </c>
      <c r="YJ83" s="8" t="str" cm="1">
        <f t="array" aca="1" ref="YJ83" ca="1">IF(YH83=0,INDIRECT(ADDRESS(ROW(),COLUMN()-8)),"")</f>
        <v/>
      </c>
      <c r="YK83" s="33" t="s">
        <v>1192</v>
      </c>
      <c r="YL83" s="10" t="str">
        <f t="shared" si="92"/>
        <v>$YB$83</v>
      </c>
      <c r="YM83" s="29" t="str">
        <f ca="1">IF(YN83="","",SUM(1+MAXA(YM$1:YM82)))</f>
        <v/>
      </c>
      <c r="YN83" s="8" t="str" cm="1">
        <f t="array" aca="1" ref="YN83" ca="1">IF(ISNUMBER(SEARCH(YN$1,INDEX(INDIRECT(YO$1),ROW(YL83),1)))=TRUE,INDIRECT(YL83),"")</f>
        <v/>
      </c>
      <c r="YO83" s="13" t="s">
        <v>1192</v>
      </c>
      <c r="YP83" s="13" t="s">
        <v>1192</v>
      </c>
      <c r="YQ83" s="13" t="s">
        <v>1192</v>
      </c>
      <c r="YR83" s="13" t="s">
        <v>1192</v>
      </c>
      <c r="YS83" s="13"/>
      <c r="YT83" s="13"/>
      <c r="YU83" s="13"/>
      <c r="YV83" s="13"/>
      <c r="YW83" s="13"/>
      <c r="YX83" s="13"/>
      <c r="YY83" s="13" t="s">
        <v>1192</v>
      </c>
      <c r="YZ83" s="13" t="s">
        <v>1192</v>
      </c>
      <c r="ZA83" s="10" t="str">
        <f t="shared" ca="1" si="122"/>
        <v/>
      </c>
      <c r="ZB83" s="22" t="s">
        <v>2503</v>
      </c>
      <c r="ZC83" s="6" t="s">
        <v>2504</v>
      </c>
      <c r="ZD83" s="37" t="s">
        <v>2505</v>
      </c>
      <c r="ZE83" s="27" t="str" cm="1">
        <f t="array" aca="1" ref="ZE83" ca="1">CONCATENATE($A$37,INDIRECT(ADDRESS(ROW(),COLUMN()-2)),"%20",INDIRECT(ADDRESS(ROW(),COLUMN()-1)),$A$39,INDIRECT(ADDRESS(ROW(),COLUMN()-2)),"%20",INDIRECT(ADDRESS(ROW(),COLUMN()-1)))</f>
        <v>https://maps.yandex.ru/?ll=38.163037%2035.335327&amp;z=16&amp;text=38.163037%2035.335327</v>
      </c>
      <c r="ZF83" s="87" t="str" cm="1">
        <f t="array" aca="1" ref="ZF83" ca="1">CONCATENATE($A$40,INDIRECT(ADDRESS(ROW(),COLUMN()-3)),"%2C",INDIRECT(ADDRESS(ROW(),COLUMN()-2)))</f>
        <v>https://maps.google.com/maps?q=38.163037%2C35.335327</v>
      </c>
      <c r="ZG83" s="79" t="s">
        <v>3229</v>
      </c>
      <c r="ZH83" s="10" t="str" cm="1">
        <f t="array" aca="1" ref="ZH83" ca="1">IF(INDIRECT(ADDRESS(ROW(),COLUMN()-6))="","X",IF(INDIRECT(ADDRESS(ROW(),COLUMN()-5))="",0,"OK"))</f>
        <v>OK</v>
      </c>
      <c r="ZI83" s="29" t="str">
        <f ca="1">IF(ZJ83="","",SUM(1+MAXA(ZI$1:ZI82)))</f>
        <v/>
      </c>
      <c r="ZJ83" s="8" t="str" cm="1">
        <f t="array" aca="1" ref="ZJ83" ca="1">IF(ZH83=0,INDIRECT(ADDRESS(ROW(),COLUMN()-8)),"")</f>
        <v/>
      </c>
      <c r="ZK83" s="33" t="s">
        <v>1192</v>
      </c>
      <c r="ZL83" s="10" t="str">
        <f t="shared" si="93"/>
        <v>$ZB$83</v>
      </c>
      <c r="ZM83" s="29" t="str">
        <f ca="1">IF(ZN83="","",SUM(1+MAXA(ZM$1:ZM82)))</f>
        <v/>
      </c>
      <c r="ZN83" s="8" t="str" cm="1">
        <f t="array" aca="1" ref="ZN83" ca="1">IF(ISNUMBER(SEARCH(ZN$1,INDEX(INDIRECT(ZO$1),ROW(ZL83),1)))=TRUE,INDIRECT(ZL83),"")</f>
        <v/>
      </c>
      <c r="ZO83" s="13" t="s">
        <v>1192</v>
      </c>
      <c r="ZP83" s="13" t="s">
        <v>1192</v>
      </c>
      <c r="ZQ83" s="13" t="s">
        <v>1192</v>
      </c>
      <c r="ZR83" s="13" t="s">
        <v>1192</v>
      </c>
      <c r="ZS83" s="13"/>
      <c r="ZT83" s="13"/>
      <c r="ZU83" s="13"/>
      <c r="ZV83" s="13"/>
      <c r="ZW83" s="13"/>
      <c r="ZX83" s="13"/>
      <c r="ZY83" s="13"/>
      <c r="ZZ83" s="13" t="s">
        <v>1192</v>
      </c>
      <c r="AAA83" s="10" t="str">
        <f t="shared" ca="1" si="123"/>
        <v/>
      </c>
      <c r="AAB83" s="22" t="s">
        <v>2655</v>
      </c>
      <c r="AAC83" s="37" t="s">
        <v>2656</v>
      </c>
      <c r="AAD83" s="37" t="s">
        <v>2657</v>
      </c>
      <c r="AAE83" s="27" t="str" cm="1">
        <f t="array" aca="1" ref="AAE83" ca="1">CONCATENATE($A$37,INDIRECT(ADDRESS(ROW(),COLUMN()-2)),"%20",INDIRECT(ADDRESS(ROW(),COLUMN()-1)),$A$39,INDIRECT(ADDRESS(ROW(),COLUMN()-2)),"%20",INDIRECT(ADDRESS(ROW(),COLUMN()-1)))</f>
        <v>https://maps.yandex.ru/?ll=38.334768%2034.988155&amp;z=16&amp;text=38.334768%2034.988155</v>
      </c>
      <c r="AAF83" s="87" t="str" cm="1">
        <f t="array" aca="1" ref="AAF83" ca="1">CONCATENATE($A$40,INDIRECT(ADDRESS(ROW(),COLUMN()-3)),"%2C",INDIRECT(ADDRESS(ROW(),COLUMN()-2)))</f>
        <v>https://maps.google.com/maps?q=38.334768%2C34.988155</v>
      </c>
      <c r="AAG83" s="79" t="s">
        <v>3229</v>
      </c>
      <c r="AAH83" s="10" t="str" cm="1">
        <f t="array" aca="1" ref="AAH83" ca="1">IF(INDIRECT(ADDRESS(ROW(),COLUMN()-6))="","X",IF(INDIRECT(ADDRESS(ROW(),COLUMN()-5))="",0,"OK"))</f>
        <v>OK</v>
      </c>
      <c r="AAI83" s="29" t="str">
        <f ca="1">IF(AAJ83="","",SUM(1+MAXA(AAI$1:AAI82)))</f>
        <v/>
      </c>
      <c r="AAJ83" s="8" t="str" cm="1">
        <f t="array" aca="1" ref="AAJ83" ca="1">IF(AAH83=0,INDIRECT(ADDRESS(ROW(),COLUMN()-8)),"")</f>
        <v/>
      </c>
      <c r="AAK83" s="33" t="s">
        <v>1192</v>
      </c>
      <c r="AAL83" s="10" t="str">
        <f t="shared" si="94"/>
        <v>$AAB$83</v>
      </c>
      <c r="AAM83" s="29" t="str">
        <f ca="1">IF(AAN83="","",SUM(1+MAXA(AAM$1:AAM82)))</f>
        <v/>
      </c>
      <c r="AAN83" s="8" t="str" cm="1">
        <f t="array" aca="1" ref="AAN83" ca="1">IF(ISNUMBER(SEARCH(AAN$1,INDEX(INDIRECT(AAO$1),ROW(AAL83),1)))=TRUE,INDIRECT(AAL83),"")</f>
        <v/>
      </c>
      <c r="AAO83" s="13" t="s">
        <v>1192</v>
      </c>
      <c r="AAP83" s="13" t="s">
        <v>1192</v>
      </c>
      <c r="AAQ83" s="13" t="s">
        <v>1192</v>
      </c>
      <c r="AAR83" s="13" t="s">
        <v>1192</v>
      </c>
      <c r="AAS83" s="13" t="s">
        <v>1192</v>
      </c>
      <c r="AAT83" s="13"/>
      <c r="AAU83" s="13"/>
      <c r="AAV83" s="13"/>
      <c r="AAW83" s="13"/>
      <c r="AAX83" s="13"/>
      <c r="AAY83" s="13"/>
      <c r="AAZ83" s="13" t="s">
        <v>1192</v>
      </c>
      <c r="ABA83" s="10" t="str">
        <f t="shared" ca="1" si="124"/>
        <v/>
      </c>
      <c r="ABB83" s="22" t="s">
        <v>3848</v>
      </c>
      <c r="ABC83" s="6" t="s">
        <v>3849</v>
      </c>
      <c r="ABD83" s="37" t="s">
        <v>3850</v>
      </c>
      <c r="ABE83" s="27" t="str" cm="1">
        <f t="array" aca="1" ref="ABE83" ca="1">CONCATENATE($A$37,INDIRECT(ADDRESS(ROW(),COLUMN()-2)),"%20",INDIRECT(ADDRESS(ROW(),COLUMN()-1)),$A$39,INDIRECT(ADDRESS(ROW(),COLUMN()-2)),"%20",INDIRECT(ADDRESS(ROW(),COLUMN()-1)))</f>
        <v>https://maps.yandex.ru/?ll=38.707475%2035.565404&amp;z=16&amp;text=38.707475%2035.565404</v>
      </c>
      <c r="ABF83" s="87" t="str" cm="1">
        <f t="array" aca="1" ref="ABF83" ca="1">CONCATENATE($A$40,INDIRECT(ADDRESS(ROW(),COLUMN()-3)),"%2C",INDIRECT(ADDRESS(ROW(),COLUMN()-2)))</f>
        <v>https://maps.google.com/maps?q=38.707475%2C35.565404</v>
      </c>
      <c r="ABG83" s="79" t="s">
        <v>3229</v>
      </c>
      <c r="ABH83" s="10" t="str" cm="1">
        <f t="array" aca="1" ref="ABH83" ca="1">IF(INDIRECT(ADDRESS(ROW(),COLUMN()-6))="","X",IF(INDIRECT(ADDRESS(ROW(),COLUMN()-5))="",0,"OK"))</f>
        <v>OK</v>
      </c>
      <c r="ABI83" s="29" t="str">
        <f ca="1">IF(ABJ83="","",SUM(1+MAXA(ABI$1:ABI82)))</f>
        <v/>
      </c>
      <c r="ABJ83" s="8" t="str" cm="1">
        <f t="array" aca="1" ref="ABJ83" ca="1">IF(ABH83=0,INDIRECT(ADDRESS(ROW(),COLUMN()-8)),"")</f>
        <v/>
      </c>
      <c r="ABK83" s="33" t="s">
        <v>1192</v>
      </c>
      <c r="ABL83" s="10" t="str">
        <f t="shared" si="95"/>
        <v>$ABB$83</v>
      </c>
      <c r="ABM83" s="29" t="str">
        <f ca="1">IF(ABN83="","",SUM(1+MAXA(ABM$1:ABM82)))</f>
        <v/>
      </c>
      <c r="ABN83" s="8" t="str" cm="1">
        <f t="array" aca="1" ref="ABN83" ca="1">IF(ISNUMBER(SEARCH(ABN$1,INDEX(INDIRECT(ABO$1),ROW(ABL83),1)))=TRUE,INDIRECT(ABL83),"")</f>
        <v/>
      </c>
      <c r="ABO83" s="13" t="s">
        <v>1192</v>
      </c>
      <c r="ABP83" s="13" t="s">
        <v>1192</v>
      </c>
      <c r="ABQ83" s="13" t="s">
        <v>1192</v>
      </c>
      <c r="ABR83" s="13"/>
      <c r="ABS83" s="13"/>
      <c r="ABT83" s="13"/>
      <c r="ABU83" s="13"/>
      <c r="ABV83" s="13"/>
      <c r="ABW83" s="13"/>
      <c r="ABX83" s="13"/>
      <c r="ABY83" s="13"/>
      <c r="ABZ83" s="13" t="s">
        <v>1192</v>
      </c>
      <c r="ACA83" s="10" t="str">
        <f t="shared" ca="1" si="125"/>
        <v/>
      </c>
      <c r="ACB83" s="22"/>
      <c r="ACC83" s="6"/>
      <c r="ACD83" s="37"/>
      <c r="ACE83" s="24"/>
      <c r="ACF83" s="88"/>
      <c r="ACG83" s="101"/>
      <c r="ACH83" s="10" t="str" cm="1">
        <f t="array" aca="1" ref="ACH83" ca="1">IF(INDIRECT(ADDRESS(ROW(),COLUMN()-6))="","X",IF(INDIRECT(ADDRESS(ROW(),COLUMN()-5))="",0,"OK"))</f>
        <v>X</v>
      </c>
      <c r="ACI83" s="29" t="str">
        <f ca="1">IF(ACJ83="","",SUM(1+MAXA(ACI$1:ACI82)))</f>
        <v/>
      </c>
      <c r="ACJ83" s="8" t="str" cm="1">
        <f t="array" aca="1" ref="ACJ83" ca="1">IF(ACH83=0,INDIRECT(ADDRESS(ROW(),COLUMN()-8)),"")</f>
        <v/>
      </c>
      <c r="ACK83" s="33" t="s">
        <v>1192</v>
      </c>
      <c r="ACL83" s="10" t="str">
        <f t="shared" si="96"/>
        <v>$ACB$83</v>
      </c>
      <c r="ACM83" s="29" t="str">
        <f ca="1">IF(ACN83="","",SUM(1+MAXA(ACM$1:ACM82)))</f>
        <v/>
      </c>
      <c r="ACN83" s="8" t="str" cm="1">
        <f t="array" aca="1" ref="ACN83" ca="1">IF(ISNUMBER(SEARCH(ACN$1,INDEX(INDIRECT(ACO$1),ROW(ACL83),1)))=TRUE,INDIRECT(ACL83),"")</f>
        <v/>
      </c>
      <c r="ACO83" s="13" t="s">
        <v>1192</v>
      </c>
      <c r="ACP83" s="13" t="s">
        <v>1192</v>
      </c>
      <c r="ACQ83" s="13" t="s">
        <v>1192</v>
      </c>
      <c r="ACR83" s="13"/>
      <c r="ACS83" s="13"/>
      <c r="ACT83" s="13"/>
      <c r="ACU83" s="13"/>
      <c r="ACV83" s="13"/>
      <c r="ACW83" s="13"/>
      <c r="ACX83" s="13"/>
      <c r="ACY83" s="13"/>
      <c r="ACZ83" s="13" t="s">
        <v>1192</v>
      </c>
      <c r="ADA83" s="10" t="str">
        <f t="shared" ca="1" si="126"/>
        <v/>
      </c>
      <c r="ADB83" s="5"/>
      <c r="ADC83" s="37"/>
      <c r="ADD83" s="37"/>
      <c r="ADE83" s="50"/>
      <c r="ADF83" s="50"/>
      <c r="ADG83" s="92"/>
      <c r="ADH83" s="10" t="str" cm="1">
        <f t="array" aca="1" ref="ADH83" ca="1">IF(INDIRECT(ADDRESS(ROW(),COLUMN()-6))="","X",IF(INDIRECT(ADDRESS(ROW(),COLUMN()-5))="",0,"OK"))</f>
        <v>X</v>
      </c>
      <c r="ADI83" s="29" t="str">
        <f ca="1">IF(ADJ83="","",SUM(1+MAXA(ADI$1:ADI82)))</f>
        <v/>
      </c>
      <c r="ADJ83" s="8" t="str" cm="1">
        <f t="array" aca="1" ref="ADJ83" ca="1">IF(ADH83=0,INDIRECT(ADDRESS(ROW(),COLUMN()-8)),"")</f>
        <v/>
      </c>
      <c r="ADK83" s="33" t="s">
        <v>1192</v>
      </c>
      <c r="ADL83" s="10" t="str">
        <f t="shared" si="97"/>
        <v>$ADB$83</v>
      </c>
      <c r="ADM83" s="29" t="str">
        <f ca="1">IF(ADN83="","",SUM(1+MAXA(ADM$1:ADM82)))</f>
        <v/>
      </c>
      <c r="ADN83" s="8" t="str" cm="1">
        <f t="array" aca="1" ref="ADN83" ca="1">IF(ISNUMBER(SEARCH(ADN$1,INDEX(INDIRECT(ADO$1),ROW(ADL83),1)))=TRUE,INDIRECT(ADL83),"")</f>
        <v/>
      </c>
      <c r="ADO83" s="13" t="s">
        <v>1192</v>
      </c>
      <c r="ADP83" s="13" t="s">
        <v>1192</v>
      </c>
      <c r="ADQ83" s="13" t="s">
        <v>1192</v>
      </c>
      <c r="ADR83" s="13" t="s">
        <v>1192</v>
      </c>
      <c r="ADS83" s="13" t="s">
        <v>1192</v>
      </c>
      <c r="ADT83" s="13"/>
      <c r="ADU83" s="13"/>
      <c r="ADV83" s="13"/>
      <c r="ADW83" s="13"/>
      <c r="ADX83" s="13"/>
      <c r="ADY83" s="13"/>
      <c r="ADZ83" s="13" t="s">
        <v>1192</v>
      </c>
      <c r="AEA83" s="10" t="str">
        <f t="shared" ca="1" si="127"/>
        <v/>
      </c>
      <c r="AEB83" s="5"/>
      <c r="AEC83" s="6"/>
      <c r="AED83" s="37"/>
      <c r="AEE83" s="50"/>
      <c r="AEF83" s="50"/>
      <c r="AEG83" s="79"/>
      <c r="AEH83" s="10" t="str" cm="1">
        <f t="array" aca="1" ref="AEH83" ca="1">IF(INDIRECT(ADDRESS(ROW(),COLUMN()-6))="","X",IF(INDIRECT(ADDRESS(ROW(),COLUMN()-5))="",0,"OK"))</f>
        <v>X</v>
      </c>
      <c r="AEI83" s="29" t="str">
        <f ca="1">IF(AEJ83="","",SUM(1+MAXA(AEI$1:AEI82)))</f>
        <v/>
      </c>
      <c r="AEJ83" s="8" t="str" cm="1">
        <f t="array" aca="1" ref="AEJ83" ca="1">IF(AEH83=0,INDIRECT(ADDRESS(ROW(),COLUMN()-8)),"")</f>
        <v/>
      </c>
      <c r="AEK83" s="33" t="s">
        <v>1192</v>
      </c>
      <c r="AEL83" s="10" t="str">
        <f t="shared" si="98"/>
        <v>$AEB$83</v>
      </c>
      <c r="AEM83" s="29" t="str">
        <f ca="1">IF(AEN83="","",SUM(1+MAXA(AEM$1:AEM82)))</f>
        <v/>
      </c>
      <c r="AEN83" s="8" t="str" cm="1">
        <f t="array" aca="1" ref="AEN83" ca="1">IF(ISNUMBER(SEARCH(AEN$1,INDEX(INDIRECT(AEO$1),ROW(AEL83),1)))=TRUE,INDIRECT(AEL83),"")</f>
        <v/>
      </c>
      <c r="AEO83" s="13" t="s">
        <v>1192</v>
      </c>
      <c r="AEP83" s="13" t="s">
        <v>1192</v>
      </c>
      <c r="AEQ83" s="13" t="s">
        <v>1192</v>
      </c>
      <c r="AER83" s="13" t="s">
        <v>1192</v>
      </c>
      <c r="AES83" s="13" t="s">
        <v>1192</v>
      </c>
      <c r="AET83" s="13" t="s">
        <v>1192</v>
      </c>
      <c r="AEU83" s="13" t="s">
        <v>1192</v>
      </c>
      <c r="AEV83" s="13" t="s">
        <v>1192</v>
      </c>
    </row>
    <row r="84" spans="2:828" s="4" customFormat="1" ht="24.75" customHeight="1" x14ac:dyDescent="0.2">
      <c r="B84" s="10" t="str">
        <f t="shared" ca="1" si="67"/>
        <v/>
      </c>
      <c r="C84" s="8"/>
      <c r="D84" s="10"/>
      <c r="E84" s="10"/>
      <c r="G84" s="81"/>
      <c r="H84" s="94"/>
      <c r="I84" s="10" t="str" cm="1">
        <f t="array" aca="1" ref="I84" ca="1">IF(INDIRECT(ADDRESS(ROW(),COLUMN()-6))="","X",IF(INDIRECT(ADDRESS(ROW(),COLUMN()-5))="",0,"OK"))</f>
        <v>X</v>
      </c>
      <c r="J84" s="29" t="str">
        <f ca="1">IF(K84="","",SUM(1+MAXA(J$1:J83)))</f>
        <v/>
      </c>
      <c r="K84" s="8" t="str" cm="1">
        <f t="array" aca="1" ref="K84" ca="1">IF(I84=0,INDIRECT(ADDRESS(ROW(),COLUMN()-8)),"")</f>
        <v/>
      </c>
      <c r="L84" s="31"/>
      <c r="M84" s="10" t="str">
        <f t="shared" si="68"/>
        <v>$C$84</v>
      </c>
      <c r="N84" s="29" t="str">
        <f ca="1">IF(O84="","",SUM(1+MAXA(N$1:N83)))</f>
        <v/>
      </c>
      <c r="O84" s="8" t="str" cm="1">
        <f t="array" aca="1" ref="O84" ca="1">IF(ISNUMBER(SEARCH(O$1,INDEX(INDIRECT($P$1),ROW(M84),1)))=TRUE,INDIRECT(M84),"")</f>
        <v/>
      </c>
      <c r="P84" s="13" t="s">
        <v>1192</v>
      </c>
      <c r="Q84" s="13" t="s">
        <v>1192</v>
      </c>
      <c r="R84" s="13"/>
      <c r="S84" s="13"/>
      <c r="T84" s="13"/>
      <c r="U84" s="13"/>
      <c r="V84" s="13"/>
      <c r="W84" s="13"/>
      <c r="X84" s="13"/>
      <c r="Y84" s="13" t="s">
        <v>1192</v>
      </c>
      <c r="Z84" s="13" t="s">
        <v>1192</v>
      </c>
      <c r="AA84" s="10" t="str">
        <f t="shared" ca="1" si="128"/>
        <v/>
      </c>
      <c r="AB84" s="8"/>
      <c r="AC84" s="10"/>
      <c r="AD84" s="10"/>
      <c r="AF84" s="81"/>
      <c r="AG84" s="81"/>
      <c r="AH84" s="10" t="str" cm="1">
        <f t="array" aca="1" ref="AH84" ca="1">IF(INDIRECT(ADDRESS(ROW(),COLUMN()-6))="","X",IF(INDIRECT(ADDRESS(ROW(),COLUMN()-5))="",0,"OK"))</f>
        <v>X</v>
      </c>
      <c r="AI84" s="29" t="str">
        <f ca="1">IF(AJ84="","",SUM(1+MAXA(AI$1:AI83)))</f>
        <v/>
      </c>
      <c r="AJ84" s="8" t="str" cm="1">
        <f t="array" aca="1" ref="AJ84" ca="1">IF(AH84=0,INDIRECT(ADDRESS(ROW(),COLUMN()-8)),"")</f>
        <v/>
      </c>
      <c r="AK84" s="31"/>
      <c r="AL84" s="10" t="str">
        <f t="shared" si="69"/>
        <v>$AB$84</v>
      </c>
      <c r="AM84" s="29" t="str">
        <f ca="1">IF(AN84="","",SUM(1+MAXA(AM$1:AM83)))</f>
        <v/>
      </c>
      <c r="AN84" s="8" t="str" cm="1">
        <f t="array" aca="1" ref="AN84" ca="1">IF(ISNUMBER(SEARCH(AN$1,INDEX(INDIRECT($AO$1),ROW(AL84),1)))=TRUE,INDIRECT(AL84),"")</f>
        <v/>
      </c>
      <c r="AO84" s="13" t="s">
        <v>1192</v>
      </c>
      <c r="AP84" s="13" t="s">
        <v>1192</v>
      </c>
      <c r="AQ84" s="13" t="s">
        <v>1192</v>
      </c>
      <c r="AR84" s="13"/>
      <c r="AS84" s="13"/>
      <c r="AT84" s="13"/>
      <c r="AU84" s="13"/>
      <c r="AV84" s="13"/>
      <c r="AW84" s="13"/>
      <c r="AX84" s="13" t="s">
        <v>1192</v>
      </c>
      <c r="AY84" s="13" t="s">
        <v>1192</v>
      </c>
      <c r="AZ84" s="13" t="s">
        <v>1192</v>
      </c>
      <c r="BA84" s="10" t="str">
        <f t="shared" ca="1" si="99"/>
        <v/>
      </c>
      <c r="BB84" s="22" t="s">
        <v>3007</v>
      </c>
      <c r="BC84" s="14" t="s">
        <v>562</v>
      </c>
      <c r="BD84" s="14" t="s">
        <v>563</v>
      </c>
      <c r="BE84" s="27" t="str" cm="1">
        <f t="array" aca="1" ref="BE84" ca="1">CONCATENATE($A$37,INDIRECT(ADDRESS(ROW(),COLUMN()-2)),"%20",INDIRECT(ADDRESS(ROW(),COLUMN()-1)),$A$39,INDIRECT(ADDRESS(ROW(),COLUMN()-2)),"%20",INDIRECT(ADDRESS(ROW(),COLUMN()-1)))</f>
        <v>https://maps.yandex.ru/?ll=38.683936%2035.462728&amp;z=16&amp;text=38.683936%2035.462728</v>
      </c>
      <c r="BF84" s="87" t="str" cm="1">
        <f t="array" aca="1" ref="BF84" ca="1">CONCATENATE($A$40,INDIRECT(ADDRESS(ROW(),COLUMN()-3)),"%2C",INDIRECT(ADDRESS(ROW(),COLUMN()-2)))</f>
        <v>https://maps.google.com/maps?q=38.683936%2C35.462728</v>
      </c>
      <c r="BG84" s="92" t="s">
        <v>3229</v>
      </c>
      <c r="BH84" s="10" t="str" cm="1">
        <f t="array" aca="1" ref="BH84" ca="1">IF(INDIRECT(ADDRESS(ROW(),COLUMN()-6))="","X",IF(INDIRECT(ADDRESS(ROW(),COLUMN()-5))="",0,"OK"))</f>
        <v>OK</v>
      </c>
      <c r="BI84" s="29" t="str">
        <f ca="1">IF(BJ84="","",SUM(1+MAXA(BI$1:BI83)))</f>
        <v/>
      </c>
      <c r="BJ84" s="8" t="str" cm="1">
        <f t="array" aca="1" ref="BJ84" ca="1">IF(BH84=0,INDIRECT(ADDRESS(ROW(),COLUMN()-8)),"")</f>
        <v/>
      </c>
      <c r="BK84" s="31"/>
      <c r="BL84" s="10" t="str">
        <f t="shared" si="70"/>
        <v>$BB$84</v>
      </c>
      <c r="BM84" s="29" t="str">
        <f ca="1">IF(BN84="","",SUM(1+MAXA(BM$1:BM83)))</f>
        <v/>
      </c>
      <c r="BN84" s="8" t="str" cm="1">
        <f t="array" aca="1" ref="BN84" ca="1">IF(ISNUMBER(SEARCH(BN$1,INDEX(INDIRECT(BO$1),ROW(BL84),1)))=TRUE,INDIRECT(BL84),"")</f>
        <v/>
      </c>
      <c r="BO84" s="13" t="s">
        <v>1192</v>
      </c>
      <c r="BP84" s="13" t="s">
        <v>1192</v>
      </c>
      <c r="BQ84" s="13" t="s">
        <v>1192</v>
      </c>
      <c r="BR84" s="13"/>
      <c r="BS84" s="13"/>
      <c r="BT84" s="13"/>
      <c r="BU84" s="13"/>
      <c r="BV84" s="13"/>
      <c r="BW84" s="13" t="s">
        <v>1192</v>
      </c>
      <c r="BX84" s="13" t="s">
        <v>1192</v>
      </c>
      <c r="BY84" s="13"/>
      <c r="BZ84" s="13"/>
      <c r="CA84" s="10" t="str">
        <f t="shared" ca="1" si="100"/>
        <v/>
      </c>
      <c r="CB84" s="8" t="s">
        <v>3334</v>
      </c>
      <c r="CC84" s="3" t="s">
        <v>3335</v>
      </c>
      <c r="CD84" s="3" t="s">
        <v>3341</v>
      </c>
      <c r="CE84" s="27" t="str" cm="1">
        <f t="array" aca="1" ref="CE84" ca="1">CONCATENATE($A$37,INDIRECT(ADDRESS(ROW(),COLUMN()-2)),"%20",INDIRECT(ADDRESS(ROW(),COLUMN()-1)),$A$39,INDIRECT(ADDRESS(ROW(),COLUMN()-2)),"%20",INDIRECT(ADDRESS(ROW(),COLUMN()-1)))</f>
        <v>https://maps.yandex.ru/?ll=38.741008%2035.594796&amp;z=16&amp;text=38.741008%2035.594796</v>
      </c>
      <c r="CF84" s="87" t="str" cm="1">
        <f t="array" aca="1" ref="CF84" ca="1">CONCATENATE($A$40,INDIRECT(ADDRESS(ROW(),COLUMN()-3)),"%2C",INDIRECT(ADDRESS(ROW(),COLUMN()-2)))</f>
        <v>https://maps.google.com/maps?q=38.741008%2C35.594796</v>
      </c>
      <c r="CG84" s="92" t="s">
        <v>3229</v>
      </c>
      <c r="CH84" s="10" t="str" cm="1">
        <f t="array" aca="1" ref="CH84" ca="1">IF(INDIRECT(ADDRESS(ROW(),COLUMN()-6))="","X",IF(INDIRECT(ADDRESS(ROW(),COLUMN()-5))="",0,"OK"))</f>
        <v>OK</v>
      </c>
      <c r="CI84" s="29" t="str">
        <f ca="1">IF(CJ84="","",SUM(1+MAXA(CI$1:CI83)))</f>
        <v/>
      </c>
      <c r="CJ84" s="8" t="str" cm="1">
        <f t="array" aca="1" ref="CJ84" ca="1">IF(CH84=0,INDIRECT(ADDRESS(ROW(),COLUMN()-8)),"")</f>
        <v/>
      </c>
      <c r="CK84" s="31"/>
      <c r="CL84" s="10" t="str">
        <f t="shared" si="71"/>
        <v>$CB$84</v>
      </c>
      <c r="CM84" s="29" t="str">
        <f ca="1">IF(CN84="","",SUM(1+MAXA(CM$1:CM83)))</f>
        <v/>
      </c>
      <c r="CN84" s="8" t="str" cm="1">
        <f t="array" aca="1" ref="CN84" ca="1">IF(ISNUMBER(SEARCH(CN$1,INDEX(INDIRECT(CO$1),ROW(CL84),1)))=TRUE,INDIRECT(CL84),"")</f>
        <v/>
      </c>
      <c r="CO84" s="13" t="s">
        <v>1192</v>
      </c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 t="s">
        <v>1192</v>
      </c>
      <c r="DA84" s="10" t="str">
        <f t="shared" ca="1" si="65"/>
        <v/>
      </c>
      <c r="DB84" s="5"/>
      <c r="DC84" s="6"/>
      <c r="DD84" s="6"/>
      <c r="DE84" s="7"/>
      <c r="DF84" s="83"/>
      <c r="DG84" s="96"/>
      <c r="DH84" s="10" t="str" cm="1">
        <f t="array" aca="1" ref="DH84" ca="1">IF(INDIRECT(ADDRESS(ROW(),COLUMN()-6))="","X",IF(INDIRECT(ADDRESS(ROW(),COLUMN()-5))="",0,"OK"))</f>
        <v>X</v>
      </c>
      <c r="DI84" s="29" t="str">
        <f ca="1">IF(DJ84="","",SUM(1+MAXA(DI$1:DI83)))</f>
        <v/>
      </c>
      <c r="DJ84" s="8" t="str" cm="1">
        <f t="array" aca="1" ref="DJ84" ca="1">IF(DH84=0,INDIRECT(ADDRESS(ROW(),COLUMN()-8)),"")</f>
        <v/>
      </c>
      <c r="DK84" s="31"/>
      <c r="DL84" s="10" t="str">
        <f t="shared" si="66"/>
        <v>$DB$84</v>
      </c>
      <c r="DM84" s="29" t="str">
        <f ca="1">IF(DN84="","",SUM(1+MAXA(DM$1:DM83)))</f>
        <v/>
      </c>
      <c r="DN84" s="8" t="str" cm="1">
        <f t="array" aca="1" ref="DN84" ca="1">IF(ISNUMBER(SEARCH(DN$1,INDEX(INDIRECT(DO$1),ROW(DL84),1)))=TRUE,INDIRECT(DL84),"")</f>
        <v/>
      </c>
      <c r="DO84" s="13" t="s">
        <v>1192</v>
      </c>
      <c r="DP84" s="13"/>
      <c r="DQ84" s="13"/>
      <c r="DR84" s="13"/>
      <c r="DS84" s="13"/>
      <c r="DT84" s="13"/>
      <c r="DU84" s="13"/>
      <c r="DV84" s="13"/>
      <c r="DW84" s="13"/>
      <c r="DX84" s="13"/>
      <c r="DY84" s="13"/>
      <c r="DZ84" s="13" t="s">
        <v>1192</v>
      </c>
      <c r="EA84" s="10" t="str">
        <f t="shared" ca="1" si="101"/>
        <v/>
      </c>
      <c r="EB84" s="22"/>
      <c r="EC84" s="14"/>
      <c r="ED84" s="14"/>
      <c r="EE84" s="15"/>
      <c r="EF84" s="15"/>
      <c r="EG84" s="92"/>
      <c r="EH84" s="10" t="str" cm="1">
        <f t="array" aca="1" ref="EH84" ca="1">IF(INDIRECT(ADDRESS(ROW(),COLUMN()-6))="","X",IF(INDIRECT(ADDRESS(ROW(),COLUMN()-5))="",0,"OK"))</f>
        <v>X</v>
      </c>
      <c r="EI84" s="29" t="str">
        <f ca="1">IF(EJ84="","",SUM(1+MAXA(EI$1:EI83)))</f>
        <v/>
      </c>
      <c r="EJ84" s="8" t="str" cm="1">
        <f t="array" aca="1" ref="EJ84" ca="1">IF(EH84=0,INDIRECT(ADDRESS(ROW(),COLUMN()-8)),"")</f>
        <v/>
      </c>
      <c r="EK84" s="31"/>
      <c r="EL84" s="10" t="str">
        <f t="shared" si="72"/>
        <v>$EB$84</v>
      </c>
      <c r="EM84" s="29" t="str">
        <f ca="1">IF(EN84="","",SUM(1+MAXA(EM$1:EM83)))</f>
        <v/>
      </c>
      <c r="EN84" s="8" t="str" cm="1">
        <f t="array" aca="1" ref="EN84" ca="1">IF(ISNUMBER(SEARCH(EN$1,INDEX(INDIRECT(EO$1),ROW(EL84),1)))=TRUE,INDIRECT(EL84),"")</f>
        <v/>
      </c>
      <c r="EO84" s="13" t="s">
        <v>1192</v>
      </c>
      <c r="EP84" s="13"/>
      <c r="EQ84" s="13"/>
      <c r="ER84" s="13"/>
      <c r="ES84" s="13"/>
      <c r="ET84" s="13"/>
      <c r="EU84" s="13"/>
      <c r="EV84" s="13"/>
      <c r="EW84" s="13"/>
      <c r="EX84" s="13"/>
      <c r="EY84" s="13"/>
      <c r="EZ84" s="13"/>
      <c r="FA84" s="10" t="str">
        <f t="shared" ca="1" si="102"/>
        <v/>
      </c>
      <c r="FB84" s="22" t="s">
        <v>1030</v>
      </c>
      <c r="FC84" s="14" t="s">
        <v>1031</v>
      </c>
      <c r="FD84" s="14" t="s">
        <v>1032</v>
      </c>
      <c r="FE84" s="27" t="str" cm="1">
        <f t="array" aca="1" ref="FE84" ca="1">CONCATENATE($A$37,INDIRECT(ADDRESS(ROW(),COLUMN()-2)),"%20",INDIRECT(ADDRESS(ROW(),COLUMN()-1)),$A$39,INDIRECT(ADDRESS(ROW(),COLUMN()-2)),"%20",INDIRECT(ADDRESS(ROW(),COLUMN()-1)))</f>
        <v>https://maps.yandex.ru/?ll=38.722548%2035.59798&amp;z=16&amp;text=38.722548%2035.59798</v>
      </c>
      <c r="FF84" s="87" t="str" cm="1">
        <f t="array" aca="1" ref="FF84" ca="1">CONCATENATE($A$40,INDIRECT(ADDRESS(ROW(),COLUMN()-3)),"%2C",INDIRECT(ADDRESS(ROW(),COLUMN()-2)))</f>
        <v>https://maps.google.com/maps?q=38.722548%2C35.59798</v>
      </c>
      <c r="FG84" s="92" t="s">
        <v>3229</v>
      </c>
      <c r="FH84" s="10" t="str" cm="1">
        <f t="array" aca="1" ref="FH84" ca="1">IF(INDIRECT(ADDRESS(ROW(),COLUMN()-6))="","X",IF(INDIRECT(ADDRESS(ROW(),COLUMN()-5))="",0,"OK"))</f>
        <v>OK</v>
      </c>
      <c r="FI84" s="29" t="str">
        <f ca="1">IF(FJ84="","",SUM(1+MAXA(FI$1:FI83)))</f>
        <v/>
      </c>
      <c r="FJ84" s="8" t="str" cm="1">
        <f t="array" aca="1" ref="FJ84" ca="1">IF(FH84=0,INDIRECT(ADDRESS(ROW(),COLUMN()-8)),"")</f>
        <v/>
      </c>
      <c r="FK84" s="31"/>
      <c r="FL84" s="10" t="str">
        <f t="shared" si="73"/>
        <v>$FB$84</v>
      </c>
      <c r="FM84" s="29" t="str">
        <f ca="1">IF(FN84="","",SUM(1+MAXA(FM$1:FM83)))</f>
        <v/>
      </c>
      <c r="FN84" s="8" t="str" cm="1">
        <f t="array" aca="1" ref="FN84" ca="1">IF(ISNUMBER(SEARCH(FN$1,INDEX(INDIRECT(FO$1),ROW(FL84),1)))=TRUE,INDIRECT(FL84),"")</f>
        <v/>
      </c>
      <c r="FO84" s="13" t="s">
        <v>1192</v>
      </c>
      <c r="FP84" s="13" t="s">
        <v>1192</v>
      </c>
      <c r="FQ84" s="13" t="s">
        <v>1192</v>
      </c>
      <c r="FR84" s="13" t="s">
        <v>1192</v>
      </c>
      <c r="FS84" s="13" t="s">
        <v>1192</v>
      </c>
      <c r="FT84" s="13"/>
      <c r="FU84" s="13"/>
      <c r="FV84" s="13"/>
      <c r="FW84" s="13"/>
      <c r="FX84" s="13"/>
      <c r="FY84" s="13"/>
      <c r="FZ84" s="13"/>
      <c r="GA84" s="10" t="str">
        <f t="shared" ca="1" si="103"/>
        <v/>
      </c>
      <c r="GB84" s="22"/>
      <c r="GC84" s="14"/>
      <c r="GD84" s="14"/>
      <c r="GE84" s="24"/>
      <c r="GF84" s="88"/>
      <c r="GG84" s="115"/>
      <c r="GH84" s="10" t="str" cm="1">
        <f t="array" aca="1" ref="GH84" ca="1">IF(INDIRECT(ADDRESS(ROW(),COLUMN()-6))="","X",IF(INDIRECT(ADDRESS(ROW(),COLUMN()-5))="",0,"OK"))</f>
        <v>X</v>
      </c>
      <c r="GI84" s="29" t="str">
        <f ca="1">IF(GJ84="","",SUM(1+MAXA(GI$1:GI83)))</f>
        <v/>
      </c>
      <c r="GJ84" s="8" t="str" cm="1">
        <f t="array" aca="1" ref="GJ84" ca="1">IF(GH84=0,INDIRECT(ADDRESS(ROW(),COLUMN()-8)),"")</f>
        <v/>
      </c>
      <c r="GK84" s="31"/>
      <c r="GL84" s="10" t="str">
        <f t="shared" si="74"/>
        <v>$GB$84</v>
      </c>
      <c r="GM84" s="29" t="str">
        <f ca="1">IF(GN84="","",SUM(1+MAXA(GM$1:GM83)))</f>
        <v/>
      </c>
      <c r="GN84" s="8" t="str" cm="1">
        <f t="array" aca="1" ref="GN84" ca="1">IF(ISNUMBER(SEARCH(GN$1,INDEX(INDIRECT(GO$1),ROW(GL84),1)))=TRUE,INDIRECT(GL84),"")</f>
        <v/>
      </c>
      <c r="GO84" s="13" t="s">
        <v>1192</v>
      </c>
      <c r="GP84" s="13" t="s">
        <v>1192</v>
      </c>
      <c r="GQ84" s="13" t="s">
        <v>1192</v>
      </c>
      <c r="GR84" s="13" t="s">
        <v>1192</v>
      </c>
      <c r="GS84" s="13" t="s">
        <v>1192</v>
      </c>
      <c r="GT84" s="13"/>
      <c r="GU84" s="13"/>
      <c r="GV84" s="13"/>
      <c r="GW84" s="13"/>
      <c r="GX84" s="13"/>
      <c r="GY84" s="13"/>
      <c r="GZ84" s="13"/>
      <c r="HA84" s="10" t="str">
        <f t="shared" ca="1" si="104"/>
        <v/>
      </c>
      <c r="HB84" s="22"/>
      <c r="HC84" s="14"/>
      <c r="HD84" s="14"/>
      <c r="HE84" s="23"/>
      <c r="HF84" s="23"/>
      <c r="HG84" s="79"/>
      <c r="HH84" s="10" t="str" cm="1">
        <f t="array" aca="1" ref="HH84" ca="1">IF(INDIRECT(ADDRESS(ROW(),COLUMN()-6))="","X",IF(INDIRECT(ADDRESS(ROW(),COLUMN()-5))="",0,"OK"))</f>
        <v>X</v>
      </c>
      <c r="HI84" s="29" t="str">
        <f ca="1">IF(HJ84="","",SUM(1+MAXA(HI$1:HI83)))</f>
        <v/>
      </c>
      <c r="HJ84" s="8" t="str" cm="1">
        <f t="array" aca="1" ref="HJ84" ca="1">IF(HH84=0,INDIRECT(ADDRESS(ROW(),COLUMN()-8)),"")</f>
        <v/>
      </c>
      <c r="HK84" s="31"/>
      <c r="HL84" s="10" t="str">
        <f t="shared" si="75"/>
        <v>$HB$84</v>
      </c>
      <c r="HM84" s="29" t="str">
        <f ca="1">IF(HN84="","",SUM(1+MAXA(HM$1:HM83)))</f>
        <v/>
      </c>
      <c r="HN84" s="8" t="str" cm="1">
        <f t="array" aca="1" ref="HN84" ca="1">IF(ISNUMBER(SEARCH(HN$1,INDEX(INDIRECT(HO$1),ROW(HL84),1)))=TRUE,INDIRECT(HL84),"")</f>
        <v/>
      </c>
      <c r="HO84" s="13" t="s">
        <v>1192</v>
      </c>
      <c r="HP84" s="13" t="s">
        <v>1192</v>
      </c>
      <c r="HQ84" s="13" t="s">
        <v>1192</v>
      </c>
      <c r="HR84" s="13"/>
      <c r="HS84" s="13"/>
      <c r="HT84" s="13"/>
      <c r="HU84" s="13"/>
      <c r="HV84" s="13"/>
      <c r="HW84" s="13"/>
      <c r="HX84" s="13"/>
      <c r="HY84" s="13" t="s">
        <v>1192</v>
      </c>
      <c r="HZ84" s="13" t="s">
        <v>1192</v>
      </c>
      <c r="IA84" s="10" t="str">
        <f t="shared" ca="1" si="105"/>
        <v/>
      </c>
      <c r="IB84" s="16"/>
      <c r="IC84" s="17" t="s">
        <v>1005</v>
      </c>
      <c r="ID84" s="18"/>
      <c r="IE84" s="25"/>
      <c r="IF84" s="25"/>
      <c r="IG84" s="79" t="s">
        <v>3229</v>
      </c>
      <c r="IH84" s="10" t="str" cm="1">
        <f t="array" aca="1" ref="IH84" ca="1">IF(INDIRECT(ADDRESS(ROW(),COLUMN()-6))="","X",IF(INDIRECT(ADDRESS(ROW(),COLUMN()-5))="",0,"OK"))</f>
        <v>X</v>
      </c>
      <c r="II84" s="29" t="str">
        <f ca="1">IF(IJ84="","",SUM(1+MAXA(II$1:II83)))</f>
        <v/>
      </c>
      <c r="IJ84" s="8" t="str" cm="1">
        <f t="array" aca="1" ref="IJ84" ca="1">IF(IH84=0,INDIRECT(ADDRESS(ROW(),COLUMN()-8)),"")</f>
        <v/>
      </c>
      <c r="IK84" s="31"/>
      <c r="IL84" s="10" t="str">
        <f t="shared" si="76"/>
        <v>$IB$84</v>
      </c>
      <c r="IM84" s="29" t="str">
        <f ca="1">IF(IN84="","",SUM(1+MAXA(IM$1:IM83)))</f>
        <v/>
      </c>
      <c r="IN84" s="8" t="str" cm="1">
        <f t="array" aca="1" ref="IN84" ca="1">IF(ISNUMBER(SEARCH(IN$1,INDEX(INDIRECT(IO$1),ROW(IL84),1)))=TRUE,INDIRECT(IL84),"")</f>
        <v/>
      </c>
      <c r="IO84" s="13" t="s">
        <v>1192</v>
      </c>
      <c r="IP84" s="13" t="s">
        <v>1192</v>
      </c>
      <c r="IQ84" s="13" t="s">
        <v>1192</v>
      </c>
      <c r="IR84" s="13"/>
      <c r="IS84" s="13"/>
      <c r="IT84" s="13"/>
      <c r="IU84" s="13"/>
      <c r="IV84" s="13"/>
      <c r="IW84" s="13"/>
      <c r="IX84" s="13" t="s">
        <v>1192</v>
      </c>
      <c r="IY84" s="13" t="s">
        <v>1192</v>
      </c>
      <c r="IZ84" s="13" t="s">
        <v>1192</v>
      </c>
      <c r="JA84" s="10" t="str">
        <f t="shared" ca="1" si="106"/>
        <v/>
      </c>
      <c r="JB84" s="22"/>
      <c r="JC84" s="15"/>
      <c r="JD84" s="14"/>
      <c r="JE84" s="23"/>
      <c r="JF84" s="23"/>
      <c r="JG84" s="101"/>
      <c r="JH84" s="10" t="str" cm="1">
        <f t="array" aca="1" ref="JH84" ca="1">IF(INDIRECT(ADDRESS(ROW(),COLUMN()-6))="","X",IF(INDIRECT(ADDRESS(ROW(),COLUMN()-5))="",0,"OK"))</f>
        <v>X</v>
      </c>
      <c r="JI84" s="29" t="str">
        <f ca="1">IF(JJ84="","",SUM(1+MAXA(JI$1:JI83)))</f>
        <v/>
      </c>
      <c r="JJ84" s="8" t="str" cm="1">
        <f t="array" aca="1" ref="JJ84" ca="1">IF(JH84=0,INDIRECT(ADDRESS(ROW(),COLUMN()-8)),"")</f>
        <v/>
      </c>
      <c r="JK84" s="31"/>
      <c r="JL84" s="10" t="str">
        <f t="shared" si="77"/>
        <v>$JB$84</v>
      </c>
      <c r="JM84" s="29" t="str">
        <f ca="1">IF(JN84="","",SUM(1+MAXA(JM$1:JM83)))</f>
        <v/>
      </c>
      <c r="JN84" s="8" t="str" cm="1">
        <f t="array" aca="1" ref="JN84" ca="1">IF(ISNUMBER(SEARCH(JN$1,INDEX(INDIRECT(JO$1),ROW(JL84),1)))=TRUE,INDIRECT(JL84),"")</f>
        <v/>
      </c>
      <c r="JO84" s="13" t="s">
        <v>1192</v>
      </c>
      <c r="JP84" s="13" t="s">
        <v>1192</v>
      </c>
      <c r="JQ84" s="13" t="s">
        <v>1192</v>
      </c>
      <c r="JR84" s="13"/>
      <c r="JS84" s="13"/>
      <c r="JT84" s="13"/>
      <c r="JU84" s="13"/>
      <c r="JV84" s="13"/>
      <c r="JW84" s="13"/>
      <c r="JX84" s="13" t="s">
        <v>1192</v>
      </c>
      <c r="JY84" s="13" t="s">
        <v>1192</v>
      </c>
      <c r="JZ84" s="13" t="s">
        <v>1192</v>
      </c>
      <c r="KA84" s="10" t="str">
        <f t="shared" ca="1" si="107"/>
        <v/>
      </c>
      <c r="KB84" s="22" t="s">
        <v>3706</v>
      </c>
      <c r="KC84" s="6" t="s">
        <v>4045</v>
      </c>
      <c r="KD84" s="6" t="s">
        <v>4046</v>
      </c>
      <c r="KE84" s="27" t="str" cm="1">
        <f t="array" aca="1" ref="KE84" ca="1">CONCATENATE($A$37,INDIRECT(ADDRESS(ROW(),COLUMN()-2)),"%20",INDIRECT(ADDRESS(ROW(),COLUMN()-1)),$A$39,INDIRECT(ADDRESS(ROW(),COLUMN()-2)),"%20",INDIRECT(ADDRESS(ROW(),COLUMN()-1)))</f>
        <v>https://maps.yandex.ru/?ll=38.621444%2035.584667&amp;z=16&amp;text=38.621444%2035.584667</v>
      </c>
      <c r="KF84" s="87" t="str" cm="1">
        <f t="array" aca="1" ref="KF84" ca="1">CONCATENATE($A$40,INDIRECT(ADDRESS(ROW(),COLUMN()-3)),"%2C",INDIRECT(ADDRESS(ROW(),COLUMN()-2)))</f>
        <v>https://maps.google.com/maps?q=38.621444%2C35.584667</v>
      </c>
      <c r="KG84" s="79" t="s">
        <v>3229</v>
      </c>
      <c r="KH84" s="10" t="str" cm="1">
        <f t="array" aca="1" ref="KH84" ca="1">IF(INDIRECT(ADDRESS(ROW(),COLUMN()-6))="","X",IF(INDIRECT(ADDRESS(ROW(),COLUMN()-5))="",0,"OK"))</f>
        <v>OK</v>
      </c>
      <c r="KI84" s="29" t="str">
        <f ca="1">IF(KJ84="","",SUM(1+MAXA(KI$1:KI83)))</f>
        <v/>
      </c>
      <c r="KJ84" s="8" t="str" cm="1">
        <f t="array" aca="1" ref="KJ84" ca="1">IF(KH84=0,INDIRECT(ADDRESS(ROW(),COLUMN()-8)),"")</f>
        <v/>
      </c>
      <c r="KK84" s="31"/>
      <c r="KL84" s="10" t="str">
        <f t="shared" si="78"/>
        <v>$KB$84</v>
      </c>
      <c r="KM84" s="29" t="str">
        <f ca="1">IF(KN84="","",SUM(1+MAXA(KM$1:KM83)))</f>
        <v/>
      </c>
      <c r="KN84" s="8" t="str" cm="1">
        <f t="array" aca="1" ref="KN84" ca="1">IF(ISNUMBER(SEARCH(KN$1,INDEX(INDIRECT(KO$1),ROW(KL84),1)))=TRUE,INDIRECT(KL84),"")</f>
        <v/>
      </c>
      <c r="KO84" s="13" t="s">
        <v>1192</v>
      </c>
      <c r="KP84" s="13" t="s">
        <v>1192</v>
      </c>
      <c r="KQ84" s="13" t="s">
        <v>1192</v>
      </c>
      <c r="KR84" s="13"/>
      <c r="KS84" s="13"/>
      <c r="KT84" s="13"/>
      <c r="KU84" s="13"/>
      <c r="KV84" s="13"/>
      <c r="KW84" s="13"/>
      <c r="KX84" s="13"/>
      <c r="KY84" s="13" t="s">
        <v>1192</v>
      </c>
      <c r="KZ84" s="13" t="s">
        <v>1192</v>
      </c>
      <c r="LA84" s="10" t="str">
        <f t="shared" ca="1" si="108"/>
        <v/>
      </c>
      <c r="LB84" s="8"/>
      <c r="LC84" s="10"/>
      <c r="LD84" s="10"/>
      <c r="LG84" s="79"/>
      <c r="LH84" s="10" t="str" cm="1">
        <f t="array" aca="1" ref="LH84" ca="1">IF(INDIRECT(ADDRESS(ROW(),COLUMN()-6))="","X",IF(INDIRECT(ADDRESS(ROW(),COLUMN()-5))="",0,"OK"))</f>
        <v>X</v>
      </c>
      <c r="LI84" s="29" t="str">
        <f ca="1">IF(LJ84="","",SUM(1+MAXA(LI$1:LI83)))</f>
        <v/>
      </c>
      <c r="LJ84" s="8" t="str" cm="1">
        <f t="array" aca="1" ref="LJ84" ca="1">IF(LH84=0,INDIRECT(ADDRESS(ROW(),COLUMN()-8)),"")</f>
        <v/>
      </c>
      <c r="LK84" s="31"/>
      <c r="LL84" s="10" t="str">
        <f t="shared" si="79"/>
        <v>$LB$84</v>
      </c>
      <c r="LM84" s="29" t="str">
        <f ca="1">IF(LN84="","",SUM(1+MAXA(LM$1:LM83)))</f>
        <v/>
      </c>
      <c r="LN84" s="8" t="str" cm="1">
        <f t="array" aca="1" ref="LN84" ca="1">IF(ISNUMBER(SEARCH(LN$1,INDEX(INDIRECT(LO$1),ROW(LL84),1)))=TRUE,INDIRECT(LL84),"")</f>
        <v/>
      </c>
      <c r="LO84" s="13" t="s">
        <v>1192</v>
      </c>
      <c r="LP84" s="13" t="s">
        <v>1192</v>
      </c>
      <c r="LQ84" s="13" t="s">
        <v>1192</v>
      </c>
      <c r="LR84" s="13" t="s">
        <v>1192</v>
      </c>
      <c r="LS84" s="13"/>
      <c r="LT84" s="13"/>
      <c r="LU84" s="13"/>
      <c r="LV84" s="13"/>
      <c r="LW84" s="13"/>
      <c r="LX84" s="13"/>
      <c r="LY84" s="13" t="s">
        <v>1192</v>
      </c>
      <c r="LZ84" s="13" t="s">
        <v>1192</v>
      </c>
      <c r="MA84" s="10" t="str">
        <f t="shared" ca="1" si="109"/>
        <v/>
      </c>
      <c r="MB84" s="65" t="s">
        <v>3041</v>
      </c>
      <c r="MC84" s="66" t="s">
        <v>1009</v>
      </c>
      <c r="MD84" s="66" t="s">
        <v>1010</v>
      </c>
      <c r="ME84" s="27" t="str" cm="1">
        <f t="array" aca="1" ref="ME84" ca="1">CONCATENATE($A$37,INDIRECT(ADDRESS(ROW(),COLUMN()-2)),"%20",INDIRECT(ADDRESS(ROW(),COLUMN()-1)),$A$39,INDIRECT(ADDRESS(ROW(),COLUMN()-2)),"%20",INDIRECT(ADDRESS(ROW(),COLUMN()-1)))</f>
        <v>https://maps.yandex.ru/?ll=38.758051%2035.924655&amp;z=16&amp;text=38.758051%2035.924655</v>
      </c>
      <c r="MF84" s="87" t="str" cm="1">
        <f t="array" aca="1" ref="MF84" ca="1">CONCATENATE($A$40,INDIRECT(ADDRESS(ROW(),COLUMN()-3)),"%2C",INDIRECT(ADDRESS(ROW(),COLUMN()-2)))</f>
        <v>https://maps.google.com/maps?q=38.758051%2C35.924655</v>
      </c>
      <c r="MG84" s="79" t="s">
        <v>3229</v>
      </c>
      <c r="MH84" s="10" t="str" cm="1">
        <f t="array" aca="1" ref="MH84" ca="1">IF(INDIRECT(ADDRESS(ROW(),COLUMN()-6))="","X",IF(INDIRECT(ADDRESS(ROW(),COLUMN()-5))="",0,"OK"))</f>
        <v>OK</v>
      </c>
      <c r="MI84" s="29" t="str">
        <f ca="1">IF(MJ84="","",SUM(1+MAXA(MI$1:MI83)))</f>
        <v/>
      </c>
      <c r="MJ84" s="8" t="str" cm="1">
        <f t="array" aca="1" ref="MJ84" ca="1">IF(MH84=0,INDIRECT(ADDRESS(ROW(),COLUMN()-8)),"")</f>
        <v/>
      </c>
      <c r="MK84" s="31"/>
      <c r="ML84" s="10" t="str">
        <f t="shared" si="80"/>
        <v>$MB$84</v>
      </c>
      <c r="MM84" s="29" t="str">
        <f ca="1">IF(MN84="","",SUM(1+MAXA(MM$1:MM83)))</f>
        <v/>
      </c>
      <c r="MN84" s="8" t="str" cm="1">
        <f t="array" aca="1" ref="MN84" ca="1">IF(ISNUMBER(SEARCH(MN$1,INDEX(INDIRECT(MO$1),ROW(ML84),1)))=TRUE,INDIRECT(ML84),"")</f>
        <v/>
      </c>
      <c r="MO84" s="13" t="s">
        <v>1192</v>
      </c>
      <c r="MP84" s="13" t="s">
        <v>1192</v>
      </c>
      <c r="MQ84" s="13" t="s">
        <v>1192</v>
      </c>
      <c r="MR84" s="13"/>
      <c r="MS84" s="13"/>
      <c r="MT84" s="13"/>
      <c r="MU84" s="13"/>
      <c r="MV84" s="13"/>
      <c r="MW84" s="13" t="s">
        <v>1192</v>
      </c>
      <c r="MX84" s="13"/>
      <c r="MY84" s="13" t="s">
        <v>1192</v>
      </c>
      <c r="MZ84" s="13" t="s">
        <v>1192</v>
      </c>
      <c r="NA84" s="10" t="str">
        <f t="shared" ca="1" si="110"/>
        <v/>
      </c>
      <c r="NB84" s="5"/>
      <c r="NC84" s="6"/>
      <c r="ND84" s="6"/>
      <c r="NE84" s="7"/>
      <c r="NF84" s="7"/>
      <c r="NG84" s="83"/>
      <c r="NH84" s="10" t="str" cm="1">
        <f t="array" aca="1" ref="NH84" ca="1">IF(INDIRECT(ADDRESS(ROW(),COLUMN()-6))="","X",IF(INDIRECT(ADDRESS(ROW(),COLUMN()-5))="",0,"OK"))</f>
        <v>X</v>
      </c>
      <c r="NI84" s="29" t="str">
        <f ca="1">IF(NJ84="","",SUM(1+MAXA(NI$1:NI83)))</f>
        <v/>
      </c>
      <c r="NJ84" s="8" t="str" cm="1">
        <f t="array" aca="1" ref="NJ84" ca="1">IF(NH84=0,INDIRECT(ADDRESS(ROW(),COLUMN()-8)),"")</f>
        <v/>
      </c>
      <c r="NK84" s="31"/>
      <c r="NL84" s="10" t="str">
        <f t="shared" si="81"/>
        <v>$NB$84</v>
      </c>
      <c r="NM84" s="29" t="str">
        <f ca="1">IF(NN84="","",SUM(1+MAXA(NM$1:NM83)))</f>
        <v/>
      </c>
      <c r="NN84" s="8" t="str" cm="1">
        <f t="array" aca="1" ref="NN84" ca="1">IF(ISNUMBER(SEARCH(NN$1,INDEX(INDIRECT(NO$1),ROW(NL84),1)))=TRUE,INDIRECT(NL84),"")</f>
        <v/>
      </c>
      <c r="NO84" s="13" t="s">
        <v>1192</v>
      </c>
      <c r="NP84" s="13" t="s">
        <v>1192</v>
      </c>
      <c r="NQ84" s="13" t="s">
        <v>1192</v>
      </c>
      <c r="NR84" s="13"/>
      <c r="NS84" s="13"/>
      <c r="NT84" s="13"/>
      <c r="NU84" s="13"/>
      <c r="NV84" s="13"/>
      <c r="NW84" s="13"/>
      <c r="NX84" s="13" t="s">
        <v>1192</v>
      </c>
      <c r="NY84" s="13" t="s">
        <v>1192</v>
      </c>
      <c r="NZ84" s="13"/>
      <c r="OA84" s="10" t="str">
        <f t="shared" ca="1" si="111"/>
        <v/>
      </c>
      <c r="OB84" s="16"/>
      <c r="OC84" s="17" t="s">
        <v>1377</v>
      </c>
      <c r="OD84" s="18"/>
      <c r="OE84" s="17"/>
      <c r="OF84" s="17"/>
      <c r="OG84" s="79" t="s">
        <v>3229</v>
      </c>
      <c r="OH84" s="10" t="str" cm="1">
        <f t="array" aca="1" ref="OH84" ca="1">IF(INDIRECT(ADDRESS(ROW(),COLUMN()-6))="","X",IF(INDIRECT(ADDRESS(ROW(),COLUMN()-5))="",0,"OK"))</f>
        <v>X</v>
      </c>
      <c r="OI84" s="29" t="str">
        <f ca="1">IF(OJ84="","",SUM(1+MAXA(OI$1:OI83)))</f>
        <v/>
      </c>
      <c r="OJ84" s="8" t="str" cm="1">
        <f t="array" aca="1" ref="OJ84" ca="1">IF(OH84=0,INDIRECT(ADDRESS(ROW(),COLUMN()-8)),"")</f>
        <v/>
      </c>
      <c r="OK84" s="31"/>
      <c r="OL84" s="10" t="str">
        <f t="shared" si="82"/>
        <v>$OB$84</v>
      </c>
      <c r="OM84" s="29" t="str">
        <f ca="1">IF(ON84="","",SUM(1+MAXA(OM$1:OM83)))</f>
        <v/>
      </c>
      <c r="ON84" s="8" t="str" cm="1">
        <f t="array" aca="1" ref="ON84" ca="1">IF(ISNUMBER(SEARCH(ON$1,INDEX(INDIRECT(OO$1),ROW(OL84),1)))=TRUE,INDIRECT(OL84),"")</f>
        <v/>
      </c>
      <c r="OO84" s="13" t="s">
        <v>1192</v>
      </c>
      <c r="OP84" s="13"/>
      <c r="OQ84" s="13"/>
      <c r="OR84" s="13"/>
      <c r="OS84" s="13"/>
      <c r="OT84" s="13"/>
      <c r="OU84" s="13"/>
      <c r="OV84" s="13"/>
      <c r="OW84" s="13"/>
      <c r="OX84" s="13"/>
      <c r="OY84" s="13"/>
      <c r="OZ84" s="13" t="s">
        <v>1192</v>
      </c>
      <c r="PA84" s="10" t="str">
        <f t="shared" ca="1" si="112"/>
        <v/>
      </c>
      <c r="PB84" s="22"/>
      <c r="PC84" s="14"/>
      <c r="PD84" s="14"/>
      <c r="PE84" s="24"/>
      <c r="PF84" s="24"/>
      <c r="PG84" s="79"/>
      <c r="PH84" s="10" t="str" cm="1">
        <f t="array" aca="1" ref="PH84" ca="1">IF(INDIRECT(ADDRESS(ROW(),COLUMN()-6))="","X",IF(INDIRECT(ADDRESS(ROW(),COLUMN()-5))="",0,"OK"))</f>
        <v>X</v>
      </c>
      <c r="PI84" s="29" t="str">
        <f ca="1">IF(PJ84="","",SUM(1+MAXA(PI$1:PI83)))</f>
        <v/>
      </c>
      <c r="PJ84" s="8" t="str" cm="1">
        <f t="array" aca="1" ref="PJ84" ca="1">IF(PH84=0,INDIRECT(ADDRESS(ROW(),COLUMN()-8)),"")</f>
        <v/>
      </c>
      <c r="PK84" s="31"/>
      <c r="PL84" s="10" t="str">
        <f t="shared" si="83"/>
        <v>$PB$84</v>
      </c>
      <c r="PM84" s="29" t="str">
        <f ca="1">IF(PN84="","",SUM(1+MAXA(PM$1:PM83)))</f>
        <v/>
      </c>
      <c r="PN84" s="8" t="str" cm="1">
        <f t="array" aca="1" ref="PN84" ca="1">IF(ISNUMBER(SEARCH(PN$1,INDEX(INDIRECT(PO$1),ROW(PL84),1)))=TRUE,INDIRECT(PL84),"")</f>
        <v/>
      </c>
      <c r="PO84" s="13" t="s">
        <v>1192</v>
      </c>
      <c r="PP84" s="13" t="s">
        <v>1192</v>
      </c>
      <c r="PQ84" s="13" t="s">
        <v>1192</v>
      </c>
      <c r="PR84" s="13" t="s">
        <v>1192</v>
      </c>
      <c r="PS84" s="13"/>
      <c r="PT84" s="13"/>
      <c r="PU84" s="13"/>
      <c r="PV84" s="13"/>
      <c r="PW84" s="13"/>
      <c r="PX84" s="13"/>
      <c r="PY84" s="13" t="s">
        <v>1192</v>
      </c>
      <c r="PZ84" s="13" t="s">
        <v>1192</v>
      </c>
      <c r="QA84" s="10" t="str">
        <f t="shared" ca="1" si="113"/>
        <v/>
      </c>
      <c r="QB84" s="22"/>
      <c r="QC84" s="15"/>
      <c r="QD84" s="14"/>
      <c r="QE84" s="15"/>
      <c r="QF84" s="15"/>
      <c r="QG84" s="79"/>
      <c r="QH84" s="10" t="str" cm="1">
        <f t="array" aca="1" ref="QH84" ca="1">IF(INDIRECT(ADDRESS(ROW(),COLUMN()-6))="","X",IF(INDIRECT(ADDRESS(ROW(),COLUMN()-5))="",0,"OK"))</f>
        <v>X</v>
      </c>
      <c r="QI84" s="29" t="str">
        <f ca="1">IF(QJ84="","",SUM(1+MAXA(QI$1:QI83)))</f>
        <v/>
      </c>
      <c r="QJ84" s="8" t="str" cm="1">
        <f t="array" aca="1" ref="QJ84" ca="1">IF(QH84=0,INDIRECT(ADDRESS(ROW(),COLUMN()-8)),"")</f>
        <v/>
      </c>
      <c r="QK84" s="31"/>
      <c r="QL84" s="10" t="str">
        <f t="shared" si="84"/>
        <v>$QB$84</v>
      </c>
      <c r="QM84" s="29" t="str">
        <f ca="1">IF(QN84="","",SUM(1+MAXA(QM$1:QM83)))</f>
        <v/>
      </c>
      <c r="QN84" s="8" t="str" cm="1">
        <f t="array" aca="1" ref="QN84" ca="1">IF(ISNUMBER(SEARCH(QN$1,INDEX(INDIRECT(QO$1),ROW(QL84),1)))=TRUE,INDIRECT(QL84),"")</f>
        <v/>
      </c>
      <c r="QO84" s="13" t="s">
        <v>1192</v>
      </c>
      <c r="QP84" s="13" t="s">
        <v>1192</v>
      </c>
      <c r="QQ84" s="13" t="s">
        <v>1192</v>
      </c>
      <c r="QR84" s="13" t="s">
        <v>1192</v>
      </c>
      <c r="QS84" s="13"/>
      <c r="QT84" s="13"/>
      <c r="QU84" s="13"/>
      <c r="QV84" s="13"/>
      <c r="QW84" s="13"/>
      <c r="QX84" s="13"/>
      <c r="QY84" s="13" t="s">
        <v>1192</v>
      </c>
      <c r="QZ84" s="13" t="s">
        <v>1192</v>
      </c>
      <c r="RA84" s="10" t="str">
        <f t="shared" ca="1" si="114"/>
        <v/>
      </c>
      <c r="RB84" s="22"/>
      <c r="RC84" s="15"/>
      <c r="RD84" s="14"/>
      <c r="RE84" s="15"/>
      <c r="RF84" s="15"/>
      <c r="RG84" s="79"/>
      <c r="RH84" s="10" t="str" cm="1">
        <f t="array" aca="1" ref="RH84" ca="1">IF(INDIRECT(ADDRESS(ROW(),COLUMN()-6))="","X",IF(INDIRECT(ADDRESS(ROW(),COLUMN()-5))="",0,"OK"))</f>
        <v>X</v>
      </c>
      <c r="RI84" s="29" t="str">
        <f ca="1">IF(RJ84="","",SUM(1+MAXA(RI$1:RI83)))</f>
        <v/>
      </c>
      <c r="RJ84" s="8" t="str" cm="1">
        <f t="array" aca="1" ref="RJ84" ca="1">IF(RH84=0,INDIRECT(ADDRESS(ROW(),COLUMN()-8)),"")</f>
        <v/>
      </c>
      <c r="RK84" s="31"/>
      <c r="RL84" s="10" t="str">
        <f t="shared" si="85"/>
        <v>$RB$84</v>
      </c>
      <c r="RM84" s="29" t="str">
        <f ca="1">IF(RN84="","",SUM(1+MAXA(RM$1:RM83)))</f>
        <v/>
      </c>
      <c r="RN84" s="8" t="str" cm="1">
        <f t="array" aca="1" ref="RN84" ca="1">IF(ISNUMBER(SEARCH(RN$1,INDEX(INDIRECT(RO$1),ROW(RL84),1)))=TRUE,INDIRECT(RL84),"")</f>
        <v/>
      </c>
      <c r="RO84" s="13" t="s">
        <v>1192</v>
      </c>
      <c r="RP84" s="13" t="s">
        <v>1192</v>
      </c>
      <c r="RQ84" s="13" t="s">
        <v>1192</v>
      </c>
      <c r="RR84" s="13"/>
      <c r="RS84" s="13"/>
      <c r="RT84" s="13"/>
      <c r="RU84" s="13"/>
      <c r="RV84" s="13"/>
      <c r="RW84" s="13"/>
      <c r="RX84" s="13"/>
      <c r="RY84" s="13" t="s">
        <v>1192</v>
      </c>
      <c r="RZ84" s="13" t="s">
        <v>1192</v>
      </c>
      <c r="SA84" s="10" t="str">
        <f t="shared" ca="1" si="115"/>
        <v/>
      </c>
      <c r="SB84" s="22" t="s">
        <v>4476</v>
      </c>
      <c r="SC84" s="6"/>
      <c r="SD84" s="6"/>
      <c r="SE84" s="27"/>
      <c r="SF84" s="87"/>
      <c r="SG84" s="79" t="s">
        <v>3229</v>
      </c>
      <c r="SH84" s="10" cm="1">
        <f t="array" aca="1" ref="SH84" ca="1">IF(INDIRECT(ADDRESS(ROW(),COLUMN()-6))="","X",IF(INDIRECT(ADDRESS(ROW(),COLUMN()-5))="",0,"OK"))</f>
        <v>0</v>
      </c>
      <c r="SI84" s="29">
        <f ca="1">IF(SJ84="","",SUM(1+MAXA(SI$1:SI83)))</f>
        <v>3</v>
      </c>
      <c r="SJ84" s="8" t="str" cm="1">
        <f t="array" aca="1" ref="SJ84" ca="1">IF(SH84=0,INDIRECT(ADDRESS(ROW(),COLUMN()-8)),"")</f>
        <v>KÖMARMUT DEPO</v>
      </c>
      <c r="SK84" s="33" t="s">
        <v>1192</v>
      </c>
      <c r="SL84" s="10" t="str">
        <f t="shared" si="86"/>
        <v>$SB$84</v>
      </c>
      <c r="SM84" s="29" t="str">
        <f ca="1">IF(SN84="","",SUM(1+MAXA(SM$1:SM83)))</f>
        <v/>
      </c>
      <c r="SN84" s="8" t="str" cm="1">
        <f t="array" aca="1" ref="SN84" ca="1">IF(ISNUMBER(SEARCH(SN$1,INDEX(SB$1:SB$174,ROW(SL84),1)))=TRUE,INDIRECT(SL84),"")</f>
        <v/>
      </c>
      <c r="SO84" s="13" t="s">
        <v>1192</v>
      </c>
      <c r="SP84" s="13" t="s">
        <v>1192</v>
      </c>
      <c r="SQ84" s="13" t="s">
        <v>1192</v>
      </c>
      <c r="SR84" s="13"/>
      <c r="SS84" s="13"/>
      <c r="ST84" s="13"/>
      <c r="SU84" s="13"/>
      <c r="SV84" s="13"/>
      <c r="SW84" s="13"/>
      <c r="SX84" s="13"/>
      <c r="SY84" s="13" t="s">
        <v>1192</v>
      </c>
      <c r="SZ84" s="13" t="s">
        <v>1192</v>
      </c>
      <c r="TA84" s="10" t="str">
        <f t="shared" ca="1" si="116"/>
        <v/>
      </c>
      <c r="TB84" s="22"/>
      <c r="TC84" s="6"/>
      <c r="TD84" s="6"/>
      <c r="TE84" s="24"/>
      <c r="TF84" s="88"/>
      <c r="TG84" s="101"/>
      <c r="TH84" s="10" t="str" cm="1">
        <f t="array" aca="1" ref="TH84" ca="1">IF(INDIRECT(ADDRESS(ROW(),COLUMN()-6))="","X",IF(INDIRECT(ADDRESS(ROW(),COLUMN()-5))="",0,"OK"))</f>
        <v>X</v>
      </c>
      <c r="TI84" s="29" t="str">
        <f ca="1">IF(TJ84="","",SUM(1+MAXA(TI$1:TI83)))</f>
        <v/>
      </c>
      <c r="TJ84" s="8" t="str" cm="1">
        <f t="array" aca="1" ref="TJ84" ca="1">IF(TH84=0,INDIRECT(ADDRESS(ROW(),COLUMN()-8)),"")</f>
        <v/>
      </c>
      <c r="TK84" s="33" t="s">
        <v>1192</v>
      </c>
      <c r="TL84" s="10" t="str">
        <f t="shared" si="87"/>
        <v>$TB$84</v>
      </c>
      <c r="TM84" s="29" t="str">
        <f ca="1">IF(TN84="","",SUM(1+MAXA(TM$1:TM83)))</f>
        <v/>
      </c>
      <c r="TN84" s="8" t="str" cm="1">
        <f t="array" aca="1" ref="TN84" ca="1">IF(ISNUMBER(SEARCH(TN$1,INDEX(INDIRECT(TO$1),ROW(TL84),1)))=TRUE,INDIRECT(TL84),"")</f>
        <v/>
      </c>
      <c r="TO84" s="13" t="s">
        <v>1192</v>
      </c>
      <c r="TP84" s="13" t="s">
        <v>1192</v>
      </c>
      <c r="TQ84" s="13" t="s">
        <v>1192</v>
      </c>
      <c r="TR84" s="13"/>
      <c r="TS84" s="13"/>
      <c r="TT84" s="13"/>
      <c r="TU84" s="13"/>
      <c r="TV84" s="13"/>
      <c r="TW84" s="13"/>
      <c r="TX84" s="13"/>
      <c r="TY84" s="13" t="s">
        <v>1192</v>
      </c>
      <c r="TZ84" s="13" t="s">
        <v>1192</v>
      </c>
      <c r="UA84" s="10" t="str">
        <f t="shared" ca="1" si="117"/>
        <v/>
      </c>
      <c r="UB84" s="15"/>
      <c r="UC84" s="6"/>
      <c r="UD84" s="6"/>
      <c r="UE84" s="15"/>
      <c r="UF84" s="15"/>
      <c r="UG84" s="99"/>
      <c r="UH84" s="10" t="str" cm="1">
        <f t="array" aca="1" ref="UH84" ca="1">IF(INDIRECT(ADDRESS(ROW(),COLUMN()-6))="","X",IF(INDIRECT(ADDRESS(ROW(),COLUMN()-5))="",0,"OK"))</f>
        <v>X</v>
      </c>
      <c r="UI84" s="29" t="str">
        <f ca="1">IF(UJ84="","",SUM(1+MAXA(UI$1:UI83)))</f>
        <v/>
      </c>
      <c r="UJ84" s="8" t="str" cm="1">
        <f t="array" aca="1" ref="UJ84" ca="1">IF(UH84=0,INDIRECT(ADDRESS(ROW(),COLUMN()-8)),"")</f>
        <v/>
      </c>
      <c r="UK84" s="33" t="s">
        <v>1192</v>
      </c>
      <c r="UL84" s="10" t="str">
        <f t="shared" si="88"/>
        <v>$UB$84</v>
      </c>
      <c r="UM84" s="29" t="str">
        <f ca="1">IF(UN84="","",SUM(1+MAXA(UM$1:UM83)))</f>
        <v/>
      </c>
      <c r="UN84" s="8" t="str" cm="1">
        <f t="array" aca="1" ref="UN84" ca="1">IF(ISNUMBER(SEARCH(UN$1,INDEX(INDIRECT(UO$1),ROW(UL84),1)))=TRUE,INDIRECT(UL84),"")</f>
        <v/>
      </c>
      <c r="UO84" s="13" t="s">
        <v>1192</v>
      </c>
      <c r="UP84" s="13" t="s">
        <v>1192</v>
      </c>
      <c r="UQ84" s="13" t="s">
        <v>1192</v>
      </c>
      <c r="UR84" s="13"/>
      <c r="US84" s="13"/>
      <c r="UT84" s="13"/>
      <c r="UU84" s="13"/>
      <c r="UV84" s="13"/>
      <c r="UW84" s="13"/>
      <c r="UX84" s="13"/>
      <c r="UY84" s="13" t="s">
        <v>1192</v>
      </c>
      <c r="UZ84" s="13" t="s">
        <v>1192</v>
      </c>
      <c r="VA84" s="10" t="str">
        <f t="shared" ca="1" si="118"/>
        <v/>
      </c>
      <c r="VB84" s="16"/>
      <c r="VC84" s="17" t="s">
        <v>2048</v>
      </c>
      <c r="VD84" s="48"/>
      <c r="VE84" s="19"/>
      <c r="VF84" s="19"/>
      <c r="VG84" s="79" t="s">
        <v>3229</v>
      </c>
      <c r="VH84" s="10" t="str" cm="1">
        <f t="array" aca="1" ref="VH84" ca="1">IF(INDIRECT(ADDRESS(ROW(),COLUMN()-6))="","X",IF(INDIRECT(ADDRESS(ROW(),COLUMN()-5))="",0,"OK"))</f>
        <v>X</v>
      </c>
      <c r="VI84" s="29" t="str">
        <f ca="1">IF(VJ84="","",SUM(1+MAXA(VI$1:VI83)))</f>
        <v/>
      </c>
      <c r="VJ84" s="8" t="str" cm="1">
        <f t="array" aca="1" ref="VJ84" ca="1">IF(VH84=0,INDIRECT(ADDRESS(ROW(),COLUMN()-8)),"")</f>
        <v/>
      </c>
      <c r="VK84" s="33" t="s">
        <v>1192</v>
      </c>
      <c r="VL84" s="10" t="str">
        <f t="shared" si="89"/>
        <v>$VB$84</v>
      </c>
      <c r="VM84" s="29" t="str">
        <f ca="1">IF(VN84="","",SUM(1+MAXA(VM$1:VM83)))</f>
        <v/>
      </c>
      <c r="VN84" s="8" t="str" cm="1">
        <f t="array" aca="1" ref="VN84" ca="1">IF(ISNUMBER(SEARCH(VN$1,INDEX(INDIRECT(VO$1),ROW(VL84),1)))=TRUE,INDIRECT(VL84),"")</f>
        <v/>
      </c>
      <c r="VO84" s="13" t="s">
        <v>1192</v>
      </c>
      <c r="VP84" s="13" t="s">
        <v>1192</v>
      </c>
      <c r="VQ84" s="13" t="s">
        <v>1192</v>
      </c>
      <c r="VR84" s="13"/>
      <c r="VS84" s="13"/>
      <c r="VT84" s="13"/>
      <c r="VU84" s="13"/>
      <c r="VV84" s="13"/>
      <c r="VW84" s="13"/>
      <c r="VX84" s="13"/>
      <c r="VY84" s="13" t="s">
        <v>1192</v>
      </c>
      <c r="VZ84" s="13" t="s">
        <v>1192</v>
      </c>
      <c r="WA84" s="10" t="str">
        <f t="shared" ca="1" si="119"/>
        <v/>
      </c>
      <c r="WB84" s="22"/>
      <c r="WC84" s="6"/>
      <c r="WD84" s="6"/>
      <c r="WE84" s="24"/>
      <c r="WF84" s="24"/>
      <c r="WG84" s="79"/>
      <c r="WH84" s="10" t="str" cm="1">
        <f t="array" aca="1" ref="WH84" ca="1">IF(INDIRECT(ADDRESS(ROW(),COLUMN()-6))="","X",IF(INDIRECT(ADDRESS(ROW(),COLUMN()-5))="",0,"OK"))</f>
        <v>X</v>
      </c>
      <c r="WI84" s="29" t="str">
        <f ca="1">IF(WJ84="","",SUM(1+MAXA(WI$1:WI83)))</f>
        <v/>
      </c>
      <c r="WJ84" s="8" t="str" cm="1">
        <f t="array" aca="1" ref="WJ84" ca="1">IF(WH84=0,INDIRECT(ADDRESS(ROW(),COLUMN()-8)),"")</f>
        <v/>
      </c>
      <c r="WK84" s="33" t="s">
        <v>1192</v>
      </c>
      <c r="WL84" s="10" t="str">
        <f t="shared" si="90"/>
        <v>$WB$84</v>
      </c>
      <c r="WM84" s="29" t="str">
        <f ca="1">IF(WN84="","",SUM(1+MAXA(WM$1:WM83)))</f>
        <v/>
      </c>
      <c r="WN84" s="8" t="str" cm="1">
        <f t="array" aca="1" ref="WN84" ca="1">IF(ISNUMBER(SEARCH(WN$1,INDEX(INDIRECT(WO$1),ROW(WL84),1)))=TRUE,INDIRECT(WL84),"")</f>
        <v/>
      </c>
      <c r="WO84" s="13" t="s">
        <v>1192</v>
      </c>
      <c r="WP84" s="13" t="s">
        <v>1192</v>
      </c>
      <c r="WQ84" s="13" t="s">
        <v>1192</v>
      </c>
      <c r="WR84" s="13" t="s">
        <v>1192</v>
      </c>
      <c r="WS84" s="13"/>
      <c r="WT84" s="13"/>
      <c r="WU84" s="13"/>
      <c r="WV84" s="13" t="s">
        <v>1192</v>
      </c>
      <c r="WW84" s="13"/>
      <c r="WX84" s="13"/>
      <c r="WY84" s="13"/>
      <c r="WZ84" s="13" t="s">
        <v>1192</v>
      </c>
      <c r="XA84" s="10" t="str">
        <f t="shared" ca="1" si="120"/>
        <v/>
      </c>
      <c r="XB84" s="16"/>
      <c r="XC84" s="17" t="s">
        <v>2339</v>
      </c>
      <c r="XD84" s="51"/>
      <c r="XE84" s="17"/>
      <c r="XF84" s="17"/>
      <c r="XG84" s="79" t="s">
        <v>3229</v>
      </c>
      <c r="XH84" s="10" t="str" cm="1">
        <f t="array" aca="1" ref="XH84" ca="1">IF(INDIRECT(ADDRESS(ROW(),COLUMN()-6))="","X",IF(INDIRECT(ADDRESS(ROW(),COLUMN()-5))="",0,"OK"))</f>
        <v>X</v>
      </c>
      <c r="XI84" s="29" t="str">
        <f ca="1">IF(XJ84="","",SUM(1+MAXA(XI$1:XI83)))</f>
        <v/>
      </c>
      <c r="XJ84" s="8" t="str" cm="1">
        <f t="array" aca="1" ref="XJ84" ca="1">IF(XH84=0,INDIRECT(ADDRESS(ROW(),COLUMN()-8)),"")</f>
        <v/>
      </c>
      <c r="XK84" s="33" t="s">
        <v>1192</v>
      </c>
      <c r="XL84" s="10" t="str">
        <f t="shared" si="91"/>
        <v>$XB$84</v>
      </c>
      <c r="XM84" s="29" t="str">
        <f ca="1">IF(XN84="","",SUM(1+MAXA(XM$1:XM83)))</f>
        <v/>
      </c>
      <c r="XN84" s="8" t="str" cm="1">
        <f t="array" aca="1" ref="XN84" ca="1">IF(ISNUMBER(SEARCH(XN$1,INDEX(INDIRECT(XO$1),ROW(XL84),1)))=TRUE,INDIRECT(XL84),"")</f>
        <v/>
      </c>
      <c r="XO84" s="13" t="s">
        <v>1192</v>
      </c>
      <c r="XP84" s="13" t="s">
        <v>1192</v>
      </c>
      <c r="XQ84" s="13" t="s">
        <v>1192</v>
      </c>
      <c r="XR84" s="13" t="s">
        <v>1192</v>
      </c>
      <c r="XS84" s="13"/>
      <c r="XT84" s="13"/>
      <c r="XU84" s="13"/>
      <c r="XV84" s="13"/>
      <c r="XW84" s="13"/>
      <c r="XX84" s="13"/>
      <c r="XY84" s="13" t="s">
        <v>1192</v>
      </c>
      <c r="XZ84" s="13" t="s">
        <v>1192</v>
      </c>
      <c r="YA84" s="10" t="str">
        <f t="shared" ca="1" si="121"/>
        <v/>
      </c>
      <c r="YB84" s="22"/>
      <c r="YC84" s="15"/>
      <c r="YD84" s="37"/>
      <c r="YE84" s="15"/>
      <c r="YF84" s="15"/>
      <c r="YG84" s="101"/>
      <c r="YH84" s="10" t="str" cm="1">
        <f t="array" aca="1" ref="YH84" ca="1">IF(INDIRECT(ADDRESS(ROW(),COLUMN()-6))="","X",IF(INDIRECT(ADDRESS(ROW(),COLUMN()-5))="",0,"OK"))</f>
        <v>X</v>
      </c>
      <c r="YI84" s="29" t="str">
        <f ca="1">IF(YJ84="","",SUM(1+MAXA(YI$1:YI83)))</f>
        <v/>
      </c>
      <c r="YJ84" s="8" t="str" cm="1">
        <f t="array" aca="1" ref="YJ84" ca="1">IF(YH84=0,INDIRECT(ADDRESS(ROW(),COLUMN()-8)),"")</f>
        <v/>
      </c>
      <c r="YK84" s="33" t="s">
        <v>1192</v>
      </c>
      <c r="YL84" s="10" t="str">
        <f t="shared" si="92"/>
        <v>$YB$84</v>
      </c>
      <c r="YM84" s="29" t="str">
        <f ca="1">IF(YN84="","",SUM(1+MAXA(YM$1:YM83)))</f>
        <v/>
      </c>
      <c r="YN84" s="8" t="str" cm="1">
        <f t="array" aca="1" ref="YN84" ca="1">IF(ISNUMBER(SEARCH(YN$1,INDEX(INDIRECT(YO$1),ROW(YL84),1)))=TRUE,INDIRECT(YL84),"")</f>
        <v/>
      </c>
      <c r="YO84" s="13" t="s">
        <v>1192</v>
      </c>
      <c r="YP84" s="13" t="s">
        <v>1192</v>
      </c>
      <c r="YQ84" s="13" t="s">
        <v>1192</v>
      </c>
      <c r="YR84" s="13" t="s">
        <v>1192</v>
      </c>
      <c r="YS84" s="13"/>
      <c r="YT84" s="13"/>
      <c r="YU84" s="13"/>
      <c r="YV84" s="13"/>
      <c r="YW84" s="13"/>
      <c r="YX84" s="13"/>
      <c r="YY84" s="13" t="s">
        <v>1192</v>
      </c>
      <c r="YZ84" s="13" t="s">
        <v>1192</v>
      </c>
      <c r="ZA84" s="10" t="str">
        <f t="shared" ca="1" si="122"/>
        <v/>
      </c>
      <c r="ZB84" s="22" t="s">
        <v>2506</v>
      </c>
      <c r="ZC84" s="37" t="s">
        <v>2507</v>
      </c>
      <c r="ZD84" s="37" t="s">
        <v>2508</v>
      </c>
      <c r="ZE84" s="27" t="str" cm="1">
        <f t="array" aca="1" ref="ZE84" ca="1">CONCATENATE($A$37,INDIRECT(ADDRESS(ROW(),COLUMN()-2)),"%20",INDIRECT(ADDRESS(ROW(),COLUMN()-1)),$A$39,INDIRECT(ADDRESS(ROW(),COLUMN()-2)),"%20",INDIRECT(ADDRESS(ROW(),COLUMN()-1)))</f>
        <v>https://maps.yandex.ru/?ll=38.16052%2035.333726&amp;z=16&amp;text=38.16052%2035.333726</v>
      </c>
      <c r="ZF84" s="87" t="str" cm="1">
        <f t="array" aca="1" ref="ZF84" ca="1">CONCATENATE($A$40,INDIRECT(ADDRESS(ROW(),COLUMN()-3)),"%2C",INDIRECT(ADDRESS(ROW(),COLUMN()-2)))</f>
        <v>https://maps.google.com/maps?q=38.16052%2C35.333726</v>
      </c>
      <c r="ZG84" s="79" t="s">
        <v>3229</v>
      </c>
      <c r="ZH84" s="10" t="str" cm="1">
        <f t="array" aca="1" ref="ZH84" ca="1">IF(INDIRECT(ADDRESS(ROW(),COLUMN()-6))="","X",IF(INDIRECT(ADDRESS(ROW(),COLUMN()-5))="",0,"OK"))</f>
        <v>OK</v>
      </c>
      <c r="ZI84" s="29" t="str">
        <f ca="1">IF(ZJ84="","",SUM(1+MAXA(ZI$1:ZI83)))</f>
        <v/>
      </c>
      <c r="ZJ84" s="8" t="str" cm="1">
        <f t="array" aca="1" ref="ZJ84" ca="1">IF(ZH84=0,INDIRECT(ADDRESS(ROW(),COLUMN()-8)),"")</f>
        <v/>
      </c>
      <c r="ZK84" s="33" t="s">
        <v>1192</v>
      </c>
      <c r="ZL84" s="10" t="str">
        <f t="shared" si="93"/>
        <v>$ZB$84</v>
      </c>
      <c r="ZM84" s="29" t="str">
        <f ca="1">IF(ZN84="","",SUM(1+MAXA(ZM$1:ZM83)))</f>
        <v/>
      </c>
      <c r="ZN84" s="8" t="str" cm="1">
        <f t="array" aca="1" ref="ZN84" ca="1">IF(ISNUMBER(SEARCH(ZN$1,INDEX(INDIRECT(ZO$1),ROW(ZL84),1)))=TRUE,INDIRECT(ZL84),"")</f>
        <v/>
      </c>
      <c r="ZO84" s="13" t="s">
        <v>1192</v>
      </c>
      <c r="ZP84" s="13" t="s">
        <v>1192</v>
      </c>
      <c r="ZQ84" s="13" t="s">
        <v>1192</v>
      </c>
      <c r="ZR84" s="13" t="s">
        <v>1192</v>
      </c>
      <c r="ZS84" s="13"/>
      <c r="ZT84" s="13"/>
      <c r="ZU84" s="13"/>
      <c r="ZV84" s="13"/>
      <c r="ZW84" s="13"/>
      <c r="ZX84" s="13"/>
      <c r="ZY84" s="13"/>
      <c r="ZZ84" s="13" t="s">
        <v>1192</v>
      </c>
      <c r="AAA84" s="10" t="str">
        <f t="shared" ca="1" si="123"/>
        <v/>
      </c>
      <c r="AAB84" s="22" t="s">
        <v>2658</v>
      </c>
      <c r="AAC84" s="37" t="s">
        <v>2659</v>
      </c>
      <c r="AAD84" s="37" t="s">
        <v>2660</v>
      </c>
      <c r="AAE84" s="27" t="str" cm="1">
        <f t="array" aca="1" ref="AAE84" ca="1">CONCATENATE($A$37,INDIRECT(ADDRESS(ROW(),COLUMN()-2)),"%20",INDIRECT(ADDRESS(ROW(),COLUMN()-1)),$A$39,INDIRECT(ADDRESS(ROW(),COLUMN()-2)),"%20",INDIRECT(ADDRESS(ROW(),COLUMN()-1)))</f>
        <v>https://maps.yandex.ru/?ll=38.334209%2034.987663&amp;z=16&amp;text=38.334209%2034.987663</v>
      </c>
      <c r="AAF84" s="87" t="str" cm="1">
        <f t="array" aca="1" ref="AAF84" ca="1">CONCATENATE($A$40,INDIRECT(ADDRESS(ROW(),COLUMN()-3)),"%2C",INDIRECT(ADDRESS(ROW(),COLUMN()-2)))</f>
        <v>https://maps.google.com/maps?q=38.334209%2C34.987663</v>
      </c>
      <c r="AAG84" s="79" t="s">
        <v>3229</v>
      </c>
      <c r="AAH84" s="10" t="str" cm="1">
        <f t="array" aca="1" ref="AAH84" ca="1">IF(INDIRECT(ADDRESS(ROW(),COLUMN()-6))="","X",IF(INDIRECT(ADDRESS(ROW(),COLUMN()-5))="",0,"OK"))</f>
        <v>OK</v>
      </c>
      <c r="AAI84" s="29" t="str">
        <f ca="1">IF(AAJ84="","",SUM(1+MAXA(AAI$1:AAI83)))</f>
        <v/>
      </c>
      <c r="AAJ84" s="8" t="str" cm="1">
        <f t="array" aca="1" ref="AAJ84" ca="1">IF(AAH84=0,INDIRECT(ADDRESS(ROW(),COLUMN()-8)),"")</f>
        <v/>
      </c>
      <c r="AAK84" s="33" t="s">
        <v>1192</v>
      </c>
      <c r="AAL84" s="10" t="str">
        <f t="shared" si="94"/>
        <v>$AAB$84</v>
      </c>
      <c r="AAM84" s="29" t="str">
        <f ca="1">IF(AAN84="","",SUM(1+MAXA(AAM$1:AAM83)))</f>
        <v/>
      </c>
      <c r="AAN84" s="8" t="str" cm="1">
        <f t="array" aca="1" ref="AAN84" ca="1">IF(ISNUMBER(SEARCH(AAN$1,INDEX(INDIRECT(AAO$1),ROW(AAL84),1)))=TRUE,INDIRECT(AAL84),"")</f>
        <v/>
      </c>
      <c r="AAO84" s="13" t="s">
        <v>1192</v>
      </c>
      <c r="AAP84" s="13" t="s">
        <v>1192</v>
      </c>
      <c r="AAQ84" s="13" t="s">
        <v>1192</v>
      </c>
      <c r="AAR84" s="13" t="s">
        <v>1192</v>
      </c>
      <c r="AAS84" s="13" t="s">
        <v>1192</v>
      </c>
      <c r="AAT84" s="13"/>
      <c r="AAU84" s="13"/>
      <c r="AAV84" s="13"/>
      <c r="AAW84" s="13"/>
      <c r="AAX84" s="13"/>
      <c r="AAY84" s="13"/>
      <c r="AAZ84" s="13" t="s">
        <v>1192</v>
      </c>
      <c r="ABA84" s="10" t="str">
        <f t="shared" ca="1" si="124"/>
        <v/>
      </c>
      <c r="ABB84" s="22"/>
      <c r="ABC84" s="37"/>
      <c r="ABD84" s="37"/>
      <c r="ABE84" s="24"/>
      <c r="ABF84" s="24"/>
      <c r="ABG84" s="79" t="s">
        <v>3229</v>
      </c>
      <c r="ABH84" s="10" t="str" cm="1">
        <f t="array" aca="1" ref="ABH84" ca="1">IF(INDIRECT(ADDRESS(ROW(),COLUMN()-6))="","X",IF(INDIRECT(ADDRESS(ROW(),COLUMN()-5))="",0,"OK"))</f>
        <v>X</v>
      </c>
      <c r="ABI84" s="29" t="str">
        <f ca="1">IF(ABJ84="","",SUM(1+MAXA(ABI$1:ABI83)))</f>
        <v/>
      </c>
      <c r="ABJ84" s="8" t="str" cm="1">
        <f t="array" aca="1" ref="ABJ84" ca="1">IF(ABH84=0,INDIRECT(ADDRESS(ROW(),COLUMN()-8)),"")</f>
        <v/>
      </c>
      <c r="ABK84" s="33" t="s">
        <v>1192</v>
      </c>
      <c r="ABL84" s="10" t="str">
        <f t="shared" si="95"/>
        <v>$ABB$84</v>
      </c>
      <c r="ABM84" s="29" t="str">
        <f ca="1">IF(ABN84="","",SUM(1+MAXA(ABM$1:ABM83)))</f>
        <v/>
      </c>
      <c r="ABN84" s="8" t="str" cm="1">
        <f t="array" aca="1" ref="ABN84" ca="1">IF(ISNUMBER(SEARCH(ABN$1,INDEX(INDIRECT(ABO$1),ROW(ABL84),1)))=TRUE,INDIRECT(ABL84),"")</f>
        <v/>
      </c>
      <c r="ABO84" s="13" t="s">
        <v>1192</v>
      </c>
      <c r="ABP84" s="13" t="s">
        <v>1192</v>
      </c>
      <c r="ABQ84" s="13" t="s">
        <v>1192</v>
      </c>
      <c r="ABR84" s="13"/>
      <c r="ABS84" s="13"/>
      <c r="ABT84" s="13"/>
      <c r="ABU84" s="13"/>
      <c r="ABV84" s="13"/>
      <c r="ABW84" s="13"/>
      <c r="ABX84" s="13"/>
      <c r="ABY84" s="13"/>
      <c r="ABZ84" s="13" t="s">
        <v>1192</v>
      </c>
      <c r="ACA84" s="10" t="str">
        <f t="shared" ca="1" si="125"/>
        <v/>
      </c>
      <c r="ACB84" s="22"/>
      <c r="ACC84" s="37"/>
      <c r="ACD84" s="37"/>
      <c r="ACE84" s="24"/>
      <c r="ACF84" s="24"/>
      <c r="ACG84" s="101"/>
      <c r="ACH84" s="10" t="str" cm="1">
        <f t="array" aca="1" ref="ACH84" ca="1">IF(INDIRECT(ADDRESS(ROW(),COLUMN()-6))="","X",IF(INDIRECT(ADDRESS(ROW(),COLUMN()-5))="",0,"OK"))</f>
        <v>X</v>
      </c>
      <c r="ACI84" s="29" t="str">
        <f ca="1">IF(ACJ84="","",SUM(1+MAXA(ACI$1:ACI83)))</f>
        <v/>
      </c>
      <c r="ACJ84" s="8" t="str" cm="1">
        <f t="array" aca="1" ref="ACJ84" ca="1">IF(ACH84=0,INDIRECT(ADDRESS(ROW(),COLUMN()-8)),"")</f>
        <v/>
      </c>
      <c r="ACK84" s="33" t="s">
        <v>1192</v>
      </c>
      <c r="ACL84" s="10" t="str">
        <f t="shared" si="96"/>
        <v>$ACB$84</v>
      </c>
      <c r="ACM84" s="29" t="str">
        <f ca="1">IF(ACN84="","",SUM(1+MAXA(ACM$1:ACM83)))</f>
        <v/>
      </c>
      <c r="ACN84" s="8" t="str" cm="1">
        <f t="array" aca="1" ref="ACN84" ca="1">IF(ISNUMBER(SEARCH(ACN$1,INDEX(INDIRECT(ACO$1),ROW(ACL84),1)))=TRUE,INDIRECT(ACL84),"")</f>
        <v/>
      </c>
      <c r="ACO84" s="13" t="s">
        <v>1192</v>
      </c>
      <c r="ACP84" s="13" t="s">
        <v>1192</v>
      </c>
      <c r="ACQ84" s="13" t="s">
        <v>1192</v>
      </c>
      <c r="ACR84" s="13"/>
      <c r="ACS84" s="13"/>
      <c r="ACT84" s="13"/>
      <c r="ACU84" s="13"/>
      <c r="ACV84" s="13"/>
      <c r="ACW84" s="13"/>
      <c r="ACX84" s="13"/>
      <c r="ACY84" s="13"/>
      <c r="ACZ84" s="13" t="s">
        <v>1192</v>
      </c>
      <c r="ADA84" s="10" t="str">
        <f t="shared" ca="1" si="126"/>
        <v/>
      </c>
      <c r="ADB84" s="5"/>
      <c r="ADC84" s="6"/>
      <c r="ADD84" s="37"/>
      <c r="ADE84" s="50"/>
      <c r="ADF84" s="50"/>
      <c r="ADG84" s="92"/>
      <c r="ADH84" s="10" t="str" cm="1">
        <f t="array" aca="1" ref="ADH84" ca="1">IF(INDIRECT(ADDRESS(ROW(),COLUMN()-6))="","X",IF(INDIRECT(ADDRESS(ROW(),COLUMN()-5))="",0,"OK"))</f>
        <v>X</v>
      </c>
      <c r="ADI84" s="29" t="str">
        <f ca="1">IF(ADJ84="","",SUM(1+MAXA(ADI$1:ADI83)))</f>
        <v/>
      </c>
      <c r="ADJ84" s="8" t="str" cm="1">
        <f t="array" aca="1" ref="ADJ84" ca="1">IF(ADH84=0,INDIRECT(ADDRESS(ROW(),COLUMN()-8)),"")</f>
        <v/>
      </c>
      <c r="ADK84" s="33" t="s">
        <v>1192</v>
      </c>
      <c r="ADL84" s="10" t="str">
        <f t="shared" si="97"/>
        <v>$ADB$84</v>
      </c>
      <c r="ADM84" s="29" t="str">
        <f ca="1">IF(ADN84="","",SUM(1+MAXA(ADM$1:ADM83)))</f>
        <v/>
      </c>
      <c r="ADN84" s="8" t="str" cm="1">
        <f t="array" aca="1" ref="ADN84" ca="1">IF(ISNUMBER(SEARCH(ADN$1,INDEX(INDIRECT(ADO$1),ROW(ADL84),1)))=TRUE,INDIRECT(ADL84),"")</f>
        <v/>
      </c>
      <c r="ADO84" s="13" t="s">
        <v>1192</v>
      </c>
      <c r="ADP84" s="13" t="s">
        <v>1192</v>
      </c>
      <c r="ADQ84" s="13" t="s">
        <v>1192</v>
      </c>
      <c r="ADR84" s="13" t="s">
        <v>1192</v>
      </c>
      <c r="ADS84" s="13" t="s">
        <v>1192</v>
      </c>
      <c r="ADT84" s="13"/>
      <c r="ADU84" s="13"/>
      <c r="ADV84" s="13"/>
      <c r="ADW84" s="13"/>
      <c r="ADX84" s="13"/>
      <c r="ADY84" s="13"/>
      <c r="ADZ84" s="13" t="s">
        <v>1192</v>
      </c>
      <c r="AEA84" s="10" t="str">
        <f t="shared" ca="1" si="127"/>
        <v/>
      </c>
      <c r="AEB84" s="5"/>
      <c r="AEC84" s="37"/>
      <c r="AED84" s="37"/>
      <c r="AEE84" s="50"/>
      <c r="AEF84" s="50"/>
      <c r="AEG84" s="79"/>
      <c r="AEH84" s="10" t="str" cm="1">
        <f t="array" aca="1" ref="AEH84" ca="1">IF(INDIRECT(ADDRESS(ROW(),COLUMN()-6))="","X",IF(INDIRECT(ADDRESS(ROW(),COLUMN()-5))="",0,"OK"))</f>
        <v>X</v>
      </c>
      <c r="AEI84" s="29" t="str">
        <f ca="1">IF(AEJ84="","",SUM(1+MAXA(AEI$1:AEI83)))</f>
        <v/>
      </c>
      <c r="AEJ84" s="8" t="str" cm="1">
        <f t="array" aca="1" ref="AEJ84" ca="1">IF(AEH84=0,INDIRECT(ADDRESS(ROW(),COLUMN()-8)),"")</f>
        <v/>
      </c>
      <c r="AEK84" s="33" t="s">
        <v>1192</v>
      </c>
      <c r="AEL84" s="10" t="str">
        <f t="shared" si="98"/>
        <v>$AEB$84</v>
      </c>
      <c r="AEM84" s="29" t="str">
        <f ca="1">IF(AEN84="","",SUM(1+MAXA(AEM$1:AEM83)))</f>
        <v/>
      </c>
      <c r="AEN84" s="8" t="str" cm="1">
        <f t="array" aca="1" ref="AEN84" ca="1">IF(ISNUMBER(SEARCH(AEN$1,INDEX(INDIRECT(AEO$1),ROW(AEL84),1)))=TRUE,INDIRECT(AEL84),"")</f>
        <v/>
      </c>
      <c r="AEO84" s="13" t="s">
        <v>1192</v>
      </c>
      <c r="AEP84" s="13" t="s">
        <v>1192</v>
      </c>
      <c r="AEQ84" s="13" t="s">
        <v>1192</v>
      </c>
      <c r="AER84" s="13" t="s">
        <v>1192</v>
      </c>
      <c r="AES84" s="13" t="s">
        <v>1192</v>
      </c>
      <c r="AET84" s="13" t="s">
        <v>1192</v>
      </c>
      <c r="AEU84" s="13" t="s">
        <v>1192</v>
      </c>
      <c r="AEV84" s="13" t="s">
        <v>1192</v>
      </c>
    </row>
    <row r="85" spans="2:828" s="4" customFormat="1" ht="24.75" customHeight="1" x14ac:dyDescent="0.2">
      <c r="B85" s="10" t="str">
        <f t="shared" ca="1" si="67"/>
        <v/>
      </c>
      <c r="C85" s="8"/>
      <c r="D85" s="10"/>
      <c r="E85" s="10"/>
      <c r="G85" s="81"/>
      <c r="H85" s="94"/>
      <c r="I85" s="10" t="str" cm="1">
        <f t="array" aca="1" ref="I85" ca="1">IF(INDIRECT(ADDRESS(ROW(),COLUMN()-6))="","X",IF(INDIRECT(ADDRESS(ROW(),COLUMN()-5))="",0,"OK"))</f>
        <v>X</v>
      </c>
      <c r="J85" s="29" t="str">
        <f ca="1">IF(K85="","",SUM(1+MAXA(J$1:J84)))</f>
        <v/>
      </c>
      <c r="K85" s="8" t="str" cm="1">
        <f t="array" aca="1" ref="K85" ca="1">IF(I85=0,INDIRECT(ADDRESS(ROW(),COLUMN()-8)),"")</f>
        <v/>
      </c>
      <c r="L85" s="31"/>
      <c r="M85" s="10" t="str">
        <f t="shared" si="68"/>
        <v>$C$85</v>
      </c>
      <c r="N85" s="29" t="str">
        <f ca="1">IF(O85="","",SUM(1+MAXA(N$1:N84)))</f>
        <v/>
      </c>
      <c r="O85" s="8" t="str" cm="1">
        <f t="array" aca="1" ref="O85" ca="1">IF(ISNUMBER(SEARCH(O$1,INDEX(INDIRECT($P$1),ROW(M85),1)))=TRUE,INDIRECT(M85),"")</f>
        <v/>
      </c>
      <c r="P85" s="13" t="s">
        <v>1192</v>
      </c>
      <c r="Q85" s="13" t="s">
        <v>1192</v>
      </c>
      <c r="R85" s="13"/>
      <c r="S85" s="13"/>
      <c r="T85" s="13"/>
      <c r="U85" s="13"/>
      <c r="V85" s="13"/>
      <c r="W85" s="13"/>
      <c r="X85" s="13"/>
      <c r="Y85" s="13" t="s">
        <v>1192</v>
      </c>
      <c r="Z85" s="13" t="s">
        <v>1192</v>
      </c>
      <c r="AA85" s="10" t="str">
        <f t="shared" ca="1" si="128"/>
        <v/>
      </c>
      <c r="AB85" s="8"/>
      <c r="AC85" s="10"/>
      <c r="AD85" s="10"/>
      <c r="AF85" s="81"/>
      <c r="AG85" s="81"/>
      <c r="AH85" s="10" t="str" cm="1">
        <f t="array" aca="1" ref="AH85" ca="1">IF(INDIRECT(ADDRESS(ROW(),COLUMN()-6))="","X",IF(INDIRECT(ADDRESS(ROW(),COLUMN()-5))="",0,"OK"))</f>
        <v>X</v>
      </c>
      <c r="AI85" s="29" t="str">
        <f ca="1">IF(AJ85="","",SUM(1+MAXA(AI$1:AI84)))</f>
        <v/>
      </c>
      <c r="AJ85" s="8" t="str" cm="1">
        <f t="array" aca="1" ref="AJ85" ca="1">IF(AH85=0,INDIRECT(ADDRESS(ROW(),COLUMN()-8)),"")</f>
        <v/>
      </c>
      <c r="AK85" s="31"/>
      <c r="AL85" s="10" t="str">
        <f t="shared" si="69"/>
        <v>$AB$85</v>
      </c>
      <c r="AM85" s="29" t="str">
        <f ca="1">IF(AN85="","",SUM(1+MAXA(AM$1:AM84)))</f>
        <v/>
      </c>
      <c r="AN85" s="8" t="str" cm="1">
        <f t="array" aca="1" ref="AN85" ca="1">IF(ISNUMBER(SEARCH(AN$1,INDEX(INDIRECT($AO$1),ROW(AL85),1)))=TRUE,INDIRECT(AL85),"")</f>
        <v/>
      </c>
      <c r="AO85" s="13" t="s">
        <v>1192</v>
      </c>
      <c r="AP85" s="13" t="s">
        <v>1192</v>
      </c>
      <c r="AQ85" s="13" t="s">
        <v>1192</v>
      </c>
      <c r="AR85" s="13"/>
      <c r="AS85" s="13"/>
      <c r="AT85" s="13"/>
      <c r="AU85" s="13"/>
      <c r="AV85" s="13"/>
      <c r="AW85" s="13"/>
      <c r="AX85" s="13" t="s">
        <v>1192</v>
      </c>
      <c r="AY85" s="13" t="s">
        <v>1192</v>
      </c>
      <c r="AZ85" s="13" t="s">
        <v>1192</v>
      </c>
      <c r="BA85" s="10" t="str">
        <f t="shared" ca="1" si="99"/>
        <v/>
      </c>
      <c r="BB85" s="8" t="s">
        <v>3396</v>
      </c>
      <c r="BC85" s="10" t="s">
        <v>587</v>
      </c>
      <c r="BD85" s="10" t="s">
        <v>588</v>
      </c>
      <c r="BE85" s="27" t="str" cm="1">
        <f t="array" aca="1" ref="BE85" ca="1">CONCATENATE($A$37,INDIRECT(ADDRESS(ROW(),COLUMN()-2)),"%20",INDIRECT(ADDRESS(ROW(),COLUMN()-1)),$A$39,INDIRECT(ADDRESS(ROW(),COLUMN()-2)),"%20",INDIRECT(ADDRESS(ROW(),COLUMN()-1)))</f>
        <v>https://maps.yandex.ru/?ll=38.683873%2035.46936&amp;z=16&amp;text=38.683873%2035.46936</v>
      </c>
      <c r="BF85" s="87" t="str" cm="1">
        <f t="array" aca="1" ref="BF85" ca="1">CONCATENATE($A$40,INDIRECT(ADDRESS(ROW(),COLUMN()-3)),"%2C",INDIRECT(ADDRESS(ROW(),COLUMN()-2)))</f>
        <v>https://maps.google.com/maps?q=38.683873%2C35.46936</v>
      </c>
      <c r="BG85" s="92" t="s">
        <v>3397</v>
      </c>
      <c r="BH85" s="10" t="str" cm="1">
        <f t="array" aca="1" ref="BH85" ca="1">IF(INDIRECT(ADDRESS(ROW(),COLUMN()-6))="","X",IF(INDIRECT(ADDRESS(ROW(),COLUMN()-5))="",0,"OK"))</f>
        <v>OK</v>
      </c>
      <c r="BI85" s="29" t="str">
        <f ca="1">IF(BJ85="","",SUM(1+MAXA(BI$1:BI84)))</f>
        <v/>
      </c>
      <c r="BJ85" s="8" t="str" cm="1">
        <f t="array" aca="1" ref="BJ85" ca="1">IF(BH85=0,INDIRECT(ADDRESS(ROW(),COLUMN()-8)),"")</f>
        <v/>
      </c>
      <c r="BK85" s="31"/>
      <c r="BL85" s="10" t="str">
        <f t="shared" si="70"/>
        <v>$BB$85</v>
      </c>
      <c r="BM85" s="29" t="str">
        <f ca="1">IF(BN85="","",SUM(1+MAXA(BM$1:BM84)))</f>
        <v/>
      </c>
      <c r="BN85" s="8" t="str" cm="1">
        <f t="array" aca="1" ref="BN85" ca="1">IF(ISNUMBER(SEARCH(BN$1,INDEX(INDIRECT(BO$1),ROW(BL85),1)))=TRUE,INDIRECT(BL85),"")</f>
        <v/>
      </c>
      <c r="BO85" s="13" t="s">
        <v>1192</v>
      </c>
      <c r="BP85" s="13" t="s">
        <v>1192</v>
      </c>
      <c r="BQ85" s="13" t="s">
        <v>1192</v>
      </c>
      <c r="BR85" s="13"/>
      <c r="BS85" s="13"/>
      <c r="BT85" s="13"/>
      <c r="BU85" s="13"/>
      <c r="BV85" s="13"/>
      <c r="BW85" s="13" t="s">
        <v>1192</v>
      </c>
      <c r="BX85" s="13" t="s">
        <v>1192</v>
      </c>
      <c r="BY85" s="13"/>
      <c r="BZ85" s="13"/>
      <c r="CA85" s="10" t="str">
        <f t="shared" ca="1" si="100"/>
        <v/>
      </c>
      <c r="CB85" s="22" t="s">
        <v>3332</v>
      </c>
      <c r="CC85" s="10" t="s">
        <v>1000</v>
      </c>
      <c r="CD85" s="10" t="s">
        <v>1001</v>
      </c>
      <c r="CE85" s="27" t="str" cm="1">
        <f t="array" aca="1" ref="CE85" ca="1">CONCATENATE($A$37,INDIRECT(ADDRESS(ROW(),COLUMN()-2)),"%20",INDIRECT(ADDRESS(ROW(),COLUMN()-1)),$A$39,INDIRECT(ADDRESS(ROW(),COLUMN()-2)),"%20",INDIRECT(ADDRESS(ROW(),COLUMN()-1)))</f>
        <v>https://maps.yandex.ru/?ll=38.741865%2035.593807&amp;z=16&amp;text=38.741865%2035.593807</v>
      </c>
      <c r="CF85" s="87" t="str" cm="1">
        <f t="array" aca="1" ref="CF85" ca="1">CONCATENATE($A$40,INDIRECT(ADDRESS(ROW(),COLUMN()-3)),"%2C",INDIRECT(ADDRESS(ROW(),COLUMN()-2)))</f>
        <v>https://maps.google.com/maps?q=38.741865%2C35.593807</v>
      </c>
      <c r="CG85" s="92" t="s">
        <v>3229</v>
      </c>
      <c r="CH85" s="10" t="str" cm="1">
        <f t="array" aca="1" ref="CH85" ca="1">IF(INDIRECT(ADDRESS(ROW(),COLUMN()-6))="","X",IF(INDIRECT(ADDRESS(ROW(),COLUMN()-5))="",0,"OK"))</f>
        <v>OK</v>
      </c>
      <c r="CI85" s="29" t="str">
        <f ca="1">IF(CJ85="","",SUM(1+MAXA(CI$1:CI84)))</f>
        <v/>
      </c>
      <c r="CJ85" s="8" t="str" cm="1">
        <f t="array" aca="1" ref="CJ85" ca="1">IF(CH85=0,INDIRECT(ADDRESS(ROW(),COLUMN()-8)),"")</f>
        <v/>
      </c>
      <c r="CK85" s="31"/>
      <c r="CL85" s="10" t="str">
        <f t="shared" si="71"/>
        <v>$CB$85</v>
      </c>
      <c r="CM85" s="29" t="str">
        <f ca="1">IF(CN85="","",SUM(1+MAXA(CM$1:CM84)))</f>
        <v/>
      </c>
      <c r="CN85" s="8" t="str" cm="1">
        <f t="array" aca="1" ref="CN85" ca="1">IF(ISNUMBER(SEARCH(CN$1,INDEX(INDIRECT(CO$1),ROW(CL85),1)))=TRUE,INDIRECT(CL85),"")</f>
        <v/>
      </c>
      <c r="CO85" s="13" t="s">
        <v>1192</v>
      </c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 t="s">
        <v>1192</v>
      </c>
      <c r="DA85" s="10" t="str">
        <f t="shared" ca="1" si="65"/>
        <v/>
      </c>
      <c r="DB85" s="5"/>
      <c r="DC85" s="6"/>
      <c r="DD85" s="6"/>
      <c r="DE85" s="7"/>
      <c r="DF85" s="83"/>
      <c r="DG85" s="96"/>
      <c r="DH85" s="10" t="str" cm="1">
        <f t="array" aca="1" ref="DH85" ca="1">IF(INDIRECT(ADDRESS(ROW(),COLUMN()-6))="","X",IF(INDIRECT(ADDRESS(ROW(),COLUMN()-5))="",0,"OK"))</f>
        <v>X</v>
      </c>
      <c r="DI85" s="29" t="str">
        <f ca="1">IF(DJ85="","",SUM(1+MAXA(DI$1:DI84)))</f>
        <v/>
      </c>
      <c r="DJ85" s="8" t="str" cm="1">
        <f t="array" aca="1" ref="DJ85" ca="1">IF(DH85=0,INDIRECT(ADDRESS(ROW(),COLUMN()-8)),"")</f>
        <v/>
      </c>
      <c r="DK85" s="31"/>
      <c r="DL85" s="10" t="str">
        <f t="shared" si="66"/>
        <v>$DB$85</v>
      </c>
      <c r="DM85" s="29" t="str">
        <f ca="1">IF(DN85="","",SUM(1+MAXA(DM$1:DM84)))</f>
        <v/>
      </c>
      <c r="DN85" s="8" t="str" cm="1">
        <f t="array" aca="1" ref="DN85" ca="1">IF(ISNUMBER(SEARCH(DN$1,INDEX(INDIRECT(DO$1),ROW(DL85),1)))=TRUE,INDIRECT(DL85),"")</f>
        <v/>
      </c>
      <c r="DO85" s="13" t="s">
        <v>1192</v>
      </c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3" t="s">
        <v>1192</v>
      </c>
      <c r="EA85" s="10" t="str">
        <f t="shared" ca="1" si="101"/>
        <v/>
      </c>
      <c r="EB85" s="22"/>
      <c r="EC85" s="14"/>
      <c r="ED85" s="14"/>
      <c r="EE85" s="15"/>
      <c r="EF85" s="15"/>
      <c r="EG85" s="92"/>
      <c r="EH85" s="10" t="str" cm="1">
        <f t="array" aca="1" ref="EH85" ca="1">IF(INDIRECT(ADDRESS(ROW(),COLUMN()-6))="","X",IF(INDIRECT(ADDRESS(ROW(),COLUMN()-5))="",0,"OK"))</f>
        <v>X</v>
      </c>
      <c r="EI85" s="29" t="str">
        <f ca="1">IF(EJ85="","",SUM(1+MAXA(EI$1:EI84)))</f>
        <v/>
      </c>
      <c r="EJ85" s="8" t="str" cm="1">
        <f t="array" aca="1" ref="EJ85" ca="1">IF(EH85=0,INDIRECT(ADDRESS(ROW(),COLUMN()-8)),"")</f>
        <v/>
      </c>
      <c r="EK85" s="31"/>
      <c r="EL85" s="10" t="str">
        <f t="shared" si="72"/>
        <v>$EB$85</v>
      </c>
      <c r="EM85" s="29" t="str">
        <f ca="1">IF(EN85="","",SUM(1+MAXA(EM$1:EM84)))</f>
        <v/>
      </c>
      <c r="EN85" s="8" t="str" cm="1">
        <f t="array" aca="1" ref="EN85" ca="1">IF(ISNUMBER(SEARCH(EN$1,INDEX(INDIRECT(EO$1),ROW(EL85),1)))=TRUE,INDIRECT(EL85),"")</f>
        <v/>
      </c>
      <c r="EO85" s="13" t="s">
        <v>1192</v>
      </c>
      <c r="EP85" s="13"/>
      <c r="EQ85" s="13"/>
      <c r="ER85" s="13"/>
      <c r="ES85" s="13"/>
      <c r="ET85" s="13"/>
      <c r="EU85" s="13"/>
      <c r="EV85" s="13"/>
      <c r="EW85" s="13"/>
      <c r="EX85" s="13"/>
      <c r="EY85" s="13"/>
      <c r="EZ85" s="13"/>
      <c r="FA85" s="10" t="str">
        <f t="shared" ca="1" si="102"/>
        <v/>
      </c>
      <c r="FB85" s="22"/>
      <c r="FC85" s="14"/>
      <c r="FD85" s="14"/>
      <c r="FE85" s="15"/>
      <c r="FF85" s="15"/>
      <c r="FG85" s="92" t="s">
        <v>3229</v>
      </c>
      <c r="FH85" s="10" t="str" cm="1">
        <f t="array" aca="1" ref="FH85" ca="1">IF(INDIRECT(ADDRESS(ROW(),COLUMN()-6))="","X",IF(INDIRECT(ADDRESS(ROW(),COLUMN()-5))="",0,"OK"))</f>
        <v>X</v>
      </c>
      <c r="FI85" s="29" t="str">
        <f ca="1">IF(FJ85="","",SUM(1+MAXA(FI$1:FI84)))</f>
        <v/>
      </c>
      <c r="FJ85" s="8" t="str" cm="1">
        <f t="array" aca="1" ref="FJ85" ca="1">IF(FH85=0,INDIRECT(ADDRESS(ROW(),COLUMN()-8)),"")</f>
        <v/>
      </c>
      <c r="FK85" s="31"/>
      <c r="FL85" s="10" t="str">
        <f t="shared" si="73"/>
        <v>$FB$85</v>
      </c>
      <c r="FM85" s="29" t="str">
        <f ca="1">IF(FN85="","",SUM(1+MAXA(FM$1:FM84)))</f>
        <v/>
      </c>
      <c r="FN85" s="8" t="str" cm="1">
        <f t="array" aca="1" ref="FN85" ca="1">IF(ISNUMBER(SEARCH(FN$1,INDEX(INDIRECT(FO$1),ROW(FL85),1)))=TRUE,INDIRECT(FL85),"")</f>
        <v/>
      </c>
      <c r="FO85" s="13" t="s">
        <v>1192</v>
      </c>
      <c r="FP85" s="13" t="s">
        <v>1192</v>
      </c>
      <c r="FQ85" s="13" t="s">
        <v>1192</v>
      </c>
      <c r="FR85" s="13" t="s">
        <v>1192</v>
      </c>
      <c r="FS85" s="13" t="s">
        <v>1192</v>
      </c>
      <c r="FT85" s="13"/>
      <c r="FU85" s="13"/>
      <c r="FV85" s="13"/>
      <c r="FW85" s="13"/>
      <c r="FX85" s="13"/>
      <c r="FY85" s="13"/>
      <c r="FZ85" s="13"/>
      <c r="GA85" s="10" t="str">
        <f t="shared" ca="1" si="103"/>
        <v/>
      </c>
      <c r="GB85" s="22"/>
      <c r="GC85" s="14"/>
      <c r="GD85" s="14"/>
      <c r="GE85" s="15"/>
      <c r="GF85" s="15"/>
      <c r="GG85" s="115"/>
      <c r="GH85" s="10" t="str" cm="1">
        <f t="array" aca="1" ref="GH85" ca="1">IF(INDIRECT(ADDRESS(ROW(),COLUMN()-6))="","X",IF(INDIRECT(ADDRESS(ROW(),COLUMN()-5))="",0,"OK"))</f>
        <v>X</v>
      </c>
      <c r="GI85" s="29" t="str">
        <f ca="1">IF(GJ85="","",SUM(1+MAXA(GI$1:GI84)))</f>
        <v/>
      </c>
      <c r="GJ85" s="8" t="str" cm="1">
        <f t="array" aca="1" ref="GJ85" ca="1">IF(GH85=0,INDIRECT(ADDRESS(ROW(),COLUMN()-8)),"")</f>
        <v/>
      </c>
      <c r="GK85" s="31"/>
      <c r="GL85" s="10" t="str">
        <f t="shared" si="74"/>
        <v>$GB$85</v>
      </c>
      <c r="GM85" s="29" t="str">
        <f ca="1">IF(GN85="","",SUM(1+MAXA(GM$1:GM84)))</f>
        <v/>
      </c>
      <c r="GN85" s="8" t="str" cm="1">
        <f t="array" aca="1" ref="GN85" ca="1">IF(ISNUMBER(SEARCH(GN$1,INDEX(INDIRECT(GO$1),ROW(GL85),1)))=TRUE,INDIRECT(GL85),"")</f>
        <v/>
      </c>
      <c r="GO85" s="13" t="s">
        <v>1192</v>
      </c>
      <c r="GP85" s="13" t="s">
        <v>1192</v>
      </c>
      <c r="GQ85" s="13" t="s">
        <v>1192</v>
      </c>
      <c r="GR85" s="13" t="s">
        <v>1192</v>
      </c>
      <c r="GS85" s="13" t="s">
        <v>1192</v>
      </c>
      <c r="GT85" s="13"/>
      <c r="GU85" s="13"/>
      <c r="GV85" s="13"/>
      <c r="GW85" s="13"/>
      <c r="GX85" s="13"/>
      <c r="GY85" s="13"/>
      <c r="GZ85" s="13"/>
      <c r="HA85" s="10" t="str">
        <f t="shared" ca="1" si="104"/>
        <v/>
      </c>
      <c r="HB85" s="22"/>
      <c r="HC85" s="14"/>
      <c r="HD85" s="14"/>
      <c r="HE85" s="15"/>
      <c r="HF85" s="15"/>
      <c r="HG85" s="79"/>
      <c r="HH85" s="10" t="str" cm="1">
        <f t="array" aca="1" ref="HH85" ca="1">IF(INDIRECT(ADDRESS(ROW(),COLUMN()-6))="","X",IF(INDIRECT(ADDRESS(ROW(),COLUMN()-5))="",0,"OK"))</f>
        <v>X</v>
      </c>
      <c r="HI85" s="29" t="str">
        <f ca="1">IF(HJ85="","",SUM(1+MAXA(HI$1:HI84)))</f>
        <v/>
      </c>
      <c r="HJ85" s="8" t="str" cm="1">
        <f t="array" aca="1" ref="HJ85" ca="1">IF(HH85=0,INDIRECT(ADDRESS(ROW(),COLUMN()-8)),"")</f>
        <v/>
      </c>
      <c r="HK85" s="31"/>
      <c r="HL85" s="10" t="str">
        <f t="shared" si="75"/>
        <v>$HB$85</v>
      </c>
      <c r="HM85" s="29" t="str">
        <f ca="1">IF(HN85="","",SUM(1+MAXA(HM$1:HM84)))</f>
        <v/>
      </c>
      <c r="HN85" s="8" t="str" cm="1">
        <f t="array" aca="1" ref="HN85" ca="1">IF(ISNUMBER(SEARCH(HN$1,INDEX(INDIRECT(HO$1),ROW(HL85),1)))=TRUE,INDIRECT(HL85),"")</f>
        <v/>
      </c>
      <c r="HO85" s="13" t="s">
        <v>1192</v>
      </c>
      <c r="HP85" s="13" t="s">
        <v>1192</v>
      </c>
      <c r="HQ85" s="13" t="s">
        <v>1192</v>
      </c>
      <c r="HR85" s="13"/>
      <c r="HS85" s="13"/>
      <c r="HT85" s="13"/>
      <c r="HU85" s="13"/>
      <c r="HV85" s="13"/>
      <c r="HW85" s="13"/>
      <c r="HX85" s="13"/>
      <c r="HY85" s="13" t="s">
        <v>1192</v>
      </c>
      <c r="HZ85" s="13" t="s">
        <v>1192</v>
      </c>
      <c r="IA85" s="10" t="str">
        <f t="shared" ca="1" si="105"/>
        <v/>
      </c>
      <c r="IB85" s="22" t="s">
        <v>1015</v>
      </c>
      <c r="IC85" s="14" t="s">
        <v>1016</v>
      </c>
      <c r="ID85" s="14" t="s">
        <v>1017</v>
      </c>
      <c r="IE85" s="27" t="str" cm="1">
        <f t="array" aca="1" ref="IE85" ca="1">CONCATENATE($A$37,INDIRECT(ADDRESS(ROW(),COLUMN()-2)),"%20",INDIRECT(ADDRESS(ROW(),COLUMN()-1)),$A$39,INDIRECT(ADDRESS(ROW(),COLUMN()-2)),"%20",INDIRECT(ADDRESS(ROW(),COLUMN()-1)))</f>
        <v>https://maps.yandex.ru/?ll=38.886597%2035.131594&amp;z=16&amp;text=38.886597%2035.131594</v>
      </c>
      <c r="IF85" s="87" t="str" cm="1">
        <f t="array" aca="1" ref="IF85" ca="1">CONCATENATE($A$40,INDIRECT(ADDRESS(ROW(),COLUMN()-3)),"%2C",INDIRECT(ADDRESS(ROW(),COLUMN()-2)))</f>
        <v>https://maps.google.com/maps?q=38.886597%2C35.131594</v>
      </c>
      <c r="IG85" s="79" t="s">
        <v>3229</v>
      </c>
      <c r="IH85" s="10" t="str" cm="1">
        <f t="array" aca="1" ref="IH85" ca="1">IF(INDIRECT(ADDRESS(ROW(),COLUMN()-6))="","X",IF(INDIRECT(ADDRESS(ROW(),COLUMN()-5))="",0,"OK"))</f>
        <v>OK</v>
      </c>
      <c r="II85" s="29" t="str">
        <f ca="1">IF(IJ85="","",SUM(1+MAXA(II$1:II84)))</f>
        <v/>
      </c>
      <c r="IJ85" s="8" t="str" cm="1">
        <f t="array" aca="1" ref="IJ85" ca="1">IF(IH85=0,INDIRECT(ADDRESS(ROW(),COLUMN()-8)),"")</f>
        <v/>
      </c>
      <c r="IK85" s="31"/>
      <c r="IL85" s="10" t="str">
        <f t="shared" si="76"/>
        <v>$IB$85</v>
      </c>
      <c r="IM85" s="29" t="str">
        <f ca="1">IF(IN85="","",SUM(1+MAXA(IM$1:IM84)))</f>
        <v/>
      </c>
      <c r="IN85" s="8" t="str" cm="1">
        <f t="array" aca="1" ref="IN85" ca="1">IF(ISNUMBER(SEARCH(IN$1,INDEX(INDIRECT(IO$1),ROW(IL85),1)))=TRUE,INDIRECT(IL85),"")</f>
        <v/>
      </c>
      <c r="IO85" s="13" t="s">
        <v>1192</v>
      </c>
      <c r="IP85" s="13" t="s">
        <v>1192</v>
      </c>
      <c r="IQ85" s="13" t="s">
        <v>1192</v>
      </c>
      <c r="IR85" s="13"/>
      <c r="IS85" s="13"/>
      <c r="IT85" s="13"/>
      <c r="IU85" s="13"/>
      <c r="IV85" s="13"/>
      <c r="IW85" s="13"/>
      <c r="IX85" s="13" t="s">
        <v>1192</v>
      </c>
      <c r="IY85" s="13" t="s">
        <v>1192</v>
      </c>
      <c r="IZ85" s="13" t="s">
        <v>1192</v>
      </c>
      <c r="JA85" s="10" t="str">
        <f t="shared" ca="1" si="106"/>
        <v/>
      </c>
      <c r="JB85" s="22"/>
      <c r="JC85" s="14"/>
      <c r="JD85" s="14"/>
      <c r="JE85" s="24"/>
      <c r="JF85" s="88"/>
      <c r="JG85" s="101"/>
      <c r="JH85" s="10" t="str" cm="1">
        <f t="array" aca="1" ref="JH85" ca="1">IF(INDIRECT(ADDRESS(ROW(),COLUMN()-6))="","X",IF(INDIRECT(ADDRESS(ROW(),COLUMN()-5))="",0,"OK"))</f>
        <v>X</v>
      </c>
      <c r="JI85" s="29" t="str">
        <f ca="1">IF(JJ85="","",SUM(1+MAXA(JI$1:JI84)))</f>
        <v/>
      </c>
      <c r="JJ85" s="8" t="str" cm="1">
        <f t="array" aca="1" ref="JJ85" ca="1">IF(JH85=0,INDIRECT(ADDRESS(ROW(),COLUMN()-8)),"")</f>
        <v/>
      </c>
      <c r="JK85" s="31"/>
      <c r="JL85" s="10" t="str">
        <f t="shared" si="77"/>
        <v>$JB$85</v>
      </c>
      <c r="JM85" s="29" t="str">
        <f ca="1">IF(JN85="","",SUM(1+MAXA(JM$1:JM84)))</f>
        <v/>
      </c>
      <c r="JN85" s="8" t="str" cm="1">
        <f t="array" aca="1" ref="JN85" ca="1">IF(ISNUMBER(SEARCH(JN$1,INDEX(INDIRECT(JO$1),ROW(JL85),1)))=TRUE,INDIRECT(JL85),"")</f>
        <v/>
      </c>
      <c r="JO85" s="13" t="s">
        <v>1192</v>
      </c>
      <c r="JP85" s="13" t="s">
        <v>1192</v>
      </c>
      <c r="JQ85" s="13" t="s">
        <v>1192</v>
      </c>
      <c r="JR85" s="13"/>
      <c r="JS85" s="13"/>
      <c r="JT85" s="13"/>
      <c r="JU85" s="13"/>
      <c r="JV85" s="13"/>
      <c r="JW85" s="13"/>
      <c r="JX85" s="13" t="s">
        <v>1192</v>
      </c>
      <c r="JY85" s="13" t="s">
        <v>1192</v>
      </c>
      <c r="JZ85" s="13" t="s">
        <v>1192</v>
      </c>
      <c r="KA85" s="10" t="str">
        <f t="shared" ca="1" si="107"/>
        <v/>
      </c>
      <c r="KB85" s="22"/>
      <c r="KC85" s="14"/>
      <c r="KD85" s="14"/>
      <c r="KE85" s="23"/>
      <c r="KF85" s="23"/>
      <c r="KG85" s="79"/>
      <c r="KH85" s="10" t="str" cm="1">
        <f t="array" aca="1" ref="KH85" ca="1">IF(INDIRECT(ADDRESS(ROW(),COLUMN()-6))="","X",IF(INDIRECT(ADDRESS(ROW(),COLUMN()-5))="",0,"OK"))</f>
        <v>X</v>
      </c>
      <c r="KI85" s="29" t="str">
        <f ca="1">IF(KJ85="","",SUM(1+MAXA(KI$1:KI84)))</f>
        <v/>
      </c>
      <c r="KJ85" s="8" t="str" cm="1">
        <f t="array" aca="1" ref="KJ85" ca="1">IF(KH85=0,INDIRECT(ADDRESS(ROW(),COLUMN()-8)),"")</f>
        <v/>
      </c>
      <c r="KK85" s="31"/>
      <c r="KL85" s="10" t="str">
        <f t="shared" si="78"/>
        <v>$KB$85</v>
      </c>
      <c r="KM85" s="29" t="str">
        <f ca="1">IF(KN85="","",SUM(1+MAXA(KM$1:KM84)))</f>
        <v/>
      </c>
      <c r="KN85" s="8" t="str" cm="1">
        <f t="array" aca="1" ref="KN85" ca="1">IF(ISNUMBER(SEARCH(KN$1,INDEX(INDIRECT(KO$1),ROW(KL85),1)))=TRUE,INDIRECT(KL85),"")</f>
        <v/>
      </c>
      <c r="KO85" s="13" t="s">
        <v>1192</v>
      </c>
      <c r="KP85" s="13" t="s">
        <v>1192</v>
      </c>
      <c r="KQ85" s="13" t="s">
        <v>1192</v>
      </c>
      <c r="KR85" s="13"/>
      <c r="KS85" s="13"/>
      <c r="KT85" s="13"/>
      <c r="KU85" s="13"/>
      <c r="KV85" s="13"/>
      <c r="KW85" s="13"/>
      <c r="KX85" s="13"/>
      <c r="KY85" s="13" t="s">
        <v>1192</v>
      </c>
      <c r="KZ85" s="13" t="s">
        <v>1192</v>
      </c>
      <c r="LA85" s="10" t="str">
        <f t="shared" ca="1" si="108"/>
        <v/>
      </c>
      <c r="LB85" s="8"/>
      <c r="LC85" s="10"/>
      <c r="LD85" s="10"/>
      <c r="LG85" s="79"/>
      <c r="LH85" s="10" t="str" cm="1">
        <f t="array" aca="1" ref="LH85" ca="1">IF(INDIRECT(ADDRESS(ROW(),COLUMN()-6))="","X",IF(INDIRECT(ADDRESS(ROW(),COLUMN()-5))="",0,"OK"))</f>
        <v>X</v>
      </c>
      <c r="LI85" s="29" t="str">
        <f ca="1">IF(LJ85="","",SUM(1+MAXA(LI$1:LI84)))</f>
        <v/>
      </c>
      <c r="LJ85" s="8" t="str" cm="1">
        <f t="array" aca="1" ref="LJ85" ca="1">IF(LH85=0,INDIRECT(ADDRESS(ROW(),COLUMN()-8)),"")</f>
        <v/>
      </c>
      <c r="LK85" s="31"/>
      <c r="LL85" s="10" t="str">
        <f t="shared" si="79"/>
        <v>$LB$85</v>
      </c>
      <c r="LM85" s="29" t="str">
        <f ca="1">IF(LN85="","",SUM(1+MAXA(LM$1:LM84)))</f>
        <v/>
      </c>
      <c r="LN85" s="8" t="str" cm="1">
        <f t="array" aca="1" ref="LN85" ca="1">IF(ISNUMBER(SEARCH(LN$1,INDEX(INDIRECT(LO$1),ROW(LL85),1)))=TRUE,INDIRECT(LL85),"")</f>
        <v/>
      </c>
      <c r="LO85" s="13" t="s">
        <v>1192</v>
      </c>
      <c r="LP85" s="13" t="s">
        <v>1192</v>
      </c>
      <c r="LQ85" s="13" t="s">
        <v>1192</v>
      </c>
      <c r="LR85" s="13" t="s">
        <v>1192</v>
      </c>
      <c r="LS85" s="13"/>
      <c r="LT85" s="13"/>
      <c r="LU85" s="13"/>
      <c r="LV85" s="13"/>
      <c r="LW85" s="13"/>
      <c r="LX85" s="13"/>
      <c r="LY85" s="13" t="s">
        <v>1192</v>
      </c>
      <c r="LZ85" s="13" t="s">
        <v>1192</v>
      </c>
      <c r="MA85" s="10" t="str">
        <f t="shared" ca="1" si="109"/>
        <v/>
      </c>
      <c r="MB85" s="8" t="s">
        <v>1020</v>
      </c>
      <c r="MC85" s="10" t="s">
        <v>1021</v>
      </c>
      <c r="MD85" s="10" t="s">
        <v>1022</v>
      </c>
      <c r="ME85" s="27" t="str" cm="1">
        <f t="array" aca="1" ref="ME85" ca="1">CONCATENATE($A$37,INDIRECT(ADDRESS(ROW(),COLUMN()-2)),"%20",INDIRECT(ADDRESS(ROW(),COLUMN()-1)),$A$39,INDIRECT(ADDRESS(ROW(),COLUMN()-2)),"%20",INDIRECT(ADDRESS(ROW(),COLUMN()-1)))</f>
        <v>https://maps.yandex.ru/?ll=38.748553%2035.897972&amp;z=16&amp;text=38.748553%2035.897972</v>
      </c>
      <c r="MF85" s="87" t="str" cm="1">
        <f t="array" aca="1" ref="MF85" ca="1">CONCATENATE($A$40,INDIRECT(ADDRESS(ROW(),COLUMN()-3)),"%2C",INDIRECT(ADDRESS(ROW(),COLUMN()-2)))</f>
        <v>https://maps.google.com/maps?q=38.748553%2C35.897972</v>
      </c>
      <c r="MG85" s="79" t="s">
        <v>3229</v>
      </c>
      <c r="MH85" s="10" t="str" cm="1">
        <f t="array" aca="1" ref="MH85" ca="1">IF(INDIRECT(ADDRESS(ROW(),COLUMN()-6))="","X",IF(INDIRECT(ADDRESS(ROW(),COLUMN()-5))="",0,"OK"))</f>
        <v>OK</v>
      </c>
      <c r="MI85" s="29" t="str">
        <f ca="1">IF(MJ85="","",SUM(1+MAXA(MI$1:MI84)))</f>
        <v/>
      </c>
      <c r="MJ85" s="8" t="str" cm="1">
        <f t="array" aca="1" ref="MJ85" ca="1">IF(MH85=0,INDIRECT(ADDRESS(ROW(),COLUMN()-8)),"")</f>
        <v/>
      </c>
      <c r="MK85" s="31"/>
      <c r="ML85" s="10" t="str">
        <f t="shared" si="80"/>
        <v>$MB$85</v>
      </c>
      <c r="MM85" s="29" t="str">
        <f ca="1">IF(MN85="","",SUM(1+MAXA(MM$1:MM84)))</f>
        <v/>
      </c>
      <c r="MN85" s="8" t="str" cm="1">
        <f t="array" aca="1" ref="MN85" ca="1">IF(ISNUMBER(SEARCH(MN$1,INDEX(INDIRECT(MO$1),ROW(ML85),1)))=TRUE,INDIRECT(ML85),"")</f>
        <v/>
      </c>
      <c r="MO85" s="13" t="s">
        <v>1192</v>
      </c>
      <c r="MP85" s="13" t="s">
        <v>1192</v>
      </c>
      <c r="MQ85" s="13" t="s">
        <v>1192</v>
      </c>
      <c r="MR85" s="13"/>
      <c r="MS85" s="13"/>
      <c r="MT85" s="13"/>
      <c r="MU85" s="13"/>
      <c r="MV85" s="13"/>
      <c r="MW85" s="13" t="s">
        <v>1192</v>
      </c>
      <c r="MX85" s="13"/>
      <c r="MY85" s="13" t="s">
        <v>1192</v>
      </c>
      <c r="MZ85" s="13" t="s">
        <v>1192</v>
      </c>
      <c r="NA85" s="10" t="str">
        <f t="shared" ca="1" si="110"/>
        <v/>
      </c>
      <c r="NB85" s="5"/>
      <c r="NC85" s="6"/>
      <c r="ND85" s="6"/>
      <c r="NE85" s="7"/>
      <c r="NF85" s="7"/>
      <c r="NG85" s="83"/>
      <c r="NH85" s="10" t="str" cm="1">
        <f t="array" aca="1" ref="NH85" ca="1">IF(INDIRECT(ADDRESS(ROW(),COLUMN()-6))="","X",IF(INDIRECT(ADDRESS(ROW(),COLUMN()-5))="",0,"OK"))</f>
        <v>X</v>
      </c>
      <c r="NI85" s="29" t="str">
        <f ca="1">IF(NJ85="","",SUM(1+MAXA(NI$1:NI84)))</f>
        <v/>
      </c>
      <c r="NJ85" s="8" t="str" cm="1">
        <f t="array" aca="1" ref="NJ85" ca="1">IF(NH85=0,INDIRECT(ADDRESS(ROW(),COLUMN()-8)),"")</f>
        <v/>
      </c>
      <c r="NK85" s="31"/>
      <c r="NL85" s="10" t="str">
        <f t="shared" si="81"/>
        <v>$NB$85</v>
      </c>
      <c r="NM85" s="29" t="str">
        <f ca="1">IF(NN85="","",SUM(1+MAXA(NM$1:NM84)))</f>
        <v/>
      </c>
      <c r="NN85" s="8" t="str" cm="1">
        <f t="array" aca="1" ref="NN85" ca="1">IF(ISNUMBER(SEARCH(NN$1,INDEX(INDIRECT(NO$1),ROW(NL85),1)))=TRUE,INDIRECT(NL85),"")</f>
        <v/>
      </c>
      <c r="NO85" s="13" t="s">
        <v>1192</v>
      </c>
      <c r="NP85" s="13" t="s">
        <v>1192</v>
      </c>
      <c r="NQ85" s="13" t="s">
        <v>1192</v>
      </c>
      <c r="NR85" s="13"/>
      <c r="NS85" s="13"/>
      <c r="NT85" s="13"/>
      <c r="NU85" s="13"/>
      <c r="NV85" s="13"/>
      <c r="NW85" s="13"/>
      <c r="NX85" s="13" t="s">
        <v>1192</v>
      </c>
      <c r="NY85" s="13" t="s">
        <v>1192</v>
      </c>
      <c r="NZ85" s="13"/>
      <c r="OA85" s="10" t="str">
        <f t="shared" ca="1" si="111"/>
        <v/>
      </c>
      <c r="OB85" s="8" t="s">
        <v>1378</v>
      </c>
      <c r="OC85" s="10" t="s">
        <v>1379</v>
      </c>
      <c r="OD85" s="10" t="s">
        <v>1380</v>
      </c>
      <c r="OE85" s="27" t="str" cm="1">
        <f t="array" aca="1" ref="OE85" ca="1">CONCATENATE($A$37,INDIRECT(ADDRESS(ROW(),COLUMN()-2)),"%20",INDIRECT(ADDRESS(ROW(),COLUMN()-1)),$A$39,INDIRECT(ADDRESS(ROW(),COLUMN()-2)),"%20",INDIRECT(ADDRESS(ROW(),COLUMN()-1)))</f>
        <v>https://maps.yandex.ru/?ll=38.176876%2035.766464&amp;z=16&amp;text=38.176876%2035.766464</v>
      </c>
      <c r="OF85" s="87" t="str" cm="1">
        <f t="array" aca="1" ref="OF85" ca="1">CONCATENATE($A$40,INDIRECT(ADDRESS(ROW(),COLUMN()-3)),"%2C",INDIRECT(ADDRESS(ROW(),COLUMN()-2)))</f>
        <v>https://maps.google.com/maps?q=38.176876%2C35.766464</v>
      </c>
      <c r="OG85" s="79" t="s">
        <v>3229</v>
      </c>
      <c r="OH85" s="10" t="str" cm="1">
        <f t="array" aca="1" ref="OH85" ca="1">IF(INDIRECT(ADDRESS(ROW(),COLUMN()-6))="","X",IF(INDIRECT(ADDRESS(ROW(),COLUMN()-5))="",0,"OK"))</f>
        <v>OK</v>
      </c>
      <c r="OI85" s="29" t="str">
        <f ca="1">IF(OJ85="","",SUM(1+MAXA(OI$1:OI84)))</f>
        <v/>
      </c>
      <c r="OJ85" s="8" t="str" cm="1">
        <f t="array" aca="1" ref="OJ85" ca="1">IF(OH85=0,INDIRECT(ADDRESS(ROW(),COLUMN()-8)),"")</f>
        <v/>
      </c>
      <c r="OK85" s="31"/>
      <c r="OL85" s="10" t="str">
        <f t="shared" si="82"/>
        <v>$OB$85</v>
      </c>
      <c r="OM85" s="29" t="str">
        <f ca="1">IF(ON85="","",SUM(1+MAXA(OM$1:OM84)))</f>
        <v/>
      </c>
      <c r="ON85" s="8" t="str" cm="1">
        <f t="array" aca="1" ref="ON85" ca="1">IF(ISNUMBER(SEARCH(ON$1,INDEX(INDIRECT(OO$1),ROW(OL85),1)))=TRUE,INDIRECT(OL85),"")</f>
        <v/>
      </c>
      <c r="OO85" s="13" t="s">
        <v>1192</v>
      </c>
      <c r="OP85" s="13"/>
      <c r="OQ85" s="13"/>
      <c r="OR85" s="13"/>
      <c r="OS85" s="13"/>
      <c r="OT85" s="13"/>
      <c r="OU85" s="13"/>
      <c r="OV85" s="13"/>
      <c r="OW85" s="13"/>
      <c r="OX85" s="13"/>
      <c r="OY85" s="13"/>
      <c r="OZ85" s="13" t="s">
        <v>1192</v>
      </c>
      <c r="PA85" s="10" t="str">
        <f t="shared" ca="1" si="112"/>
        <v/>
      </c>
      <c r="PB85" s="22"/>
      <c r="PC85" s="14"/>
      <c r="PD85" s="14"/>
      <c r="PE85" s="24"/>
      <c r="PF85" s="24"/>
      <c r="PG85" s="79"/>
      <c r="PH85" s="10" t="str" cm="1">
        <f t="array" aca="1" ref="PH85" ca="1">IF(INDIRECT(ADDRESS(ROW(),COLUMN()-6))="","X",IF(INDIRECT(ADDRESS(ROW(),COLUMN()-5))="",0,"OK"))</f>
        <v>X</v>
      </c>
      <c r="PI85" s="29" t="str">
        <f ca="1">IF(PJ85="","",SUM(1+MAXA(PI$1:PI84)))</f>
        <v/>
      </c>
      <c r="PJ85" s="8" t="str" cm="1">
        <f t="array" aca="1" ref="PJ85" ca="1">IF(PH85=0,INDIRECT(ADDRESS(ROW(),COLUMN()-8)),"")</f>
        <v/>
      </c>
      <c r="PK85" s="31"/>
      <c r="PL85" s="10" t="str">
        <f t="shared" si="83"/>
        <v>$PB$85</v>
      </c>
      <c r="PM85" s="29" t="str">
        <f ca="1">IF(PN85="","",SUM(1+MAXA(PM$1:PM84)))</f>
        <v/>
      </c>
      <c r="PN85" s="8" t="str" cm="1">
        <f t="array" aca="1" ref="PN85" ca="1">IF(ISNUMBER(SEARCH(PN$1,INDEX(INDIRECT(PO$1),ROW(PL85),1)))=TRUE,INDIRECT(PL85),"")</f>
        <v/>
      </c>
      <c r="PO85" s="13" t="s">
        <v>1192</v>
      </c>
      <c r="PP85" s="13" t="s">
        <v>1192</v>
      </c>
      <c r="PQ85" s="13" t="s">
        <v>1192</v>
      </c>
      <c r="PR85" s="13" t="s">
        <v>1192</v>
      </c>
      <c r="PS85" s="13"/>
      <c r="PT85" s="13"/>
      <c r="PU85" s="13"/>
      <c r="PV85" s="13"/>
      <c r="PW85" s="13"/>
      <c r="PX85" s="13"/>
      <c r="PY85" s="13" t="s">
        <v>1192</v>
      </c>
      <c r="PZ85" s="13" t="s">
        <v>1192</v>
      </c>
      <c r="QA85" s="10" t="str">
        <f t="shared" ca="1" si="113"/>
        <v/>
      </c>
      <c r="QB85" s="22"/>
      <c r="QC85" s="14"/>
      <c r="QD85" s="14"/>
      <c r="QE85" s="24"/>
      <c r="QF85" s="24"/>
      <c r="QG85" s="79"/>
      <c r="QH85" s="10" t="str" cm="1">
        <f t="array" aca="1" ref="QH85" ca="1">IF(INDIRECT(ADDRESS(ROW(),COLUMN()-6))="","X",IF(INDIRECT(ADDRESS(ROW(),COLUMN()-5))="",0,"OK"))</f>
        <v>X</v>
      </c>
      <c r="QI85" s="29" t="str">
        <f ca="1">IF(QJ85="","",SUM(1+MAXA(QI$1:QI84)))</f>
        <v/>
      </c>
      <c r="QJ85" s="8" t="str" cm="1">
        <f t="array" aca="1" ref="QJ85" ca="1">IF(QH85=0,INDIRECT(ADDRESS(ROW(),COLUMN()-8)),"")</f>
        <v/>
      </c>
      <c r="QK85" s="31"/>
      <c r="QL85" s="10" t="str">
        <f t="shared" si="84"/>
        <v>$QB$85</v>
      </c>
      <c r="QM85" s="29" t="str">
        <f ca="1">IF(QN85="","",SUM(1+MAXA(QM$1:QM84)))</f>
        <v/>
      </c>
      <c r="QN85" s="8" t="str" cm="1">
        <f t="array" aca="1" ref="QN85" ca="1">IF(ISNUMBER(SEARCH(QN$1,INDEX(INDIRECT(QO$1),ROW(QL85),1)))=TRUE,INDIRECT(QL85),"")</f>
        <v/>
      </c>
      <c r="QO85" s="13" t="s">
        <v>1192</v>
      </c>
      <c r="QP85" s="13" t="s">
        <v>1192</v>
      </c>
      <c r="QQ85" s="13" t="s">
        <v>1192</v>
      </c>
      <c r="QR85" s="13" t="s">
        <v>1192</v>
      </c>
      <c r="QS85" s="13"/>
      <c r="QT85" s="13"/>
      <c r="QU85" s="13"/>
      <c r="QV85" s="13"/>
      <c r="QW85" s="13"/>
      <c r="QX85" s="13"/>
      <c r="QY85" s="13" t="s">
        <v>1192</v>
      </c>
      <c r="QZ85" s="13" t="s">
        <v>1192</v>
      </c>
      <c r="RA85" s="10" t="str">
        <f t="shared" ca="1" si="114"/>
        <v/>
      </c>
      <c r="RB85" s="22"/>
      <c r="RC85" s="14"/>
      <c r="RD85" s="14"/>
      <c r="RE85" s="24"/>
      <c r="RF85" s="24"/>
      <c r="RG85" s="79"/>
      <c r="RH85" s="10" t="str" cm="1">
        <f t="array" aca="1" ref="RH85" ca="1">IF(INDIRECT(ADDRESS(ROW(),COLUMN()-6))="","X",IF(INDIRECT(ADDRESS(ROW(),COLUMN()-5))="",0,"OK"))</f>
        <v>X</v>
      </c>
      <c r="RI85" s="29" t="str">
        <f ca="1">IF(RJ85="","",SUM(1+MAXA(RI$1:RI84)))</f>
        <v/>
      </c>
      <c r="RJ85" s="8" t="str" cm="1">
        <f t="array" aca="1" ref="RJ85" ca="1">IF(RH85=0,INDIRECT(ADDRESS(ROW(),COLUMN()-8)),"")</f>
        <v/>
      </c>
      <c r="RK85" s="31"/>
      <c r="RL85" s="10" t="str">
        <f t="shared" si="85"/>
        <v>$RB$85</v>
      </c>
      <c r="RM85" s="29" t="str">
        <f ca="1">IF(RN85="","",SUM(1+MAXA(RM$1:RM84)))</f>
        <v/>
      </c>
      <c r="RN85" s="8" t="str" cm="1">
        <f t="array" aca="1" ref="RN85" ca="1">IF(ISNUMBER(SEARCH(RN$1,INDEX(INDIRECT(RO$1),ROW(RL85),1)))=TRUE,INDIRECT(RL85),"")</f>
        <v/>
      </c>
      <c r="RO85" s="13" t="s">
        <v>1192</v>
      </c>
      <c r="RP85" s="13" t="s">
        <v>1192</v>
      </c>
      <c r="RQ85" s="13" t="s">
        <v>1192</v>
      </c>
      <c r="RR85" s="13"/>
      <c r="RS85" s="13"/>
      <c r="RT85" s="13"/>
      <c r="RU85" s="13"/>
      <c r="RV85" s="13"/>
      <c r="RW85" s="13"/>
      <c r="RX85" s="13"/>
      <c r="RY85" s="13" t="s">
        <v>1192</v>
      </c>
      <c r="RZ85" s="13" t="s">
        <v>1192</v>
      </c>
      <c r="SA85" s="10" t="str">
        <f t="shared" ca="1" si="115"/>
        <v/>
      </c>
      <c r="SB85" s="16"/>
      <c r="SC85" s="17" t="s">
        <v>1877</v>
      </c>
      <c r="SD85" s="48"/>
      <c r="SE85" s="17"/>
      <c r="SF85" s="17"/>
      <c r="SG85" s="79" t="s">
        <v>3229</v>
      </c>
      <c r="SH85" s="10" t="str" cm="1">
        <f t="array" aca="1" ref="SH85" ca="1">IF(INDIRECT(ADDRESS(ROW(),COLUMN()-6))="","X",IF(INDIRECT(ADDRESS(ROW(),COLUMN()-5))="",0,"OK"))</f>
        <v>X</v>
      </c>
      <c r="SI85" s="29" t="str">
        <f ca="1">IF(SJ85="","",SUM(1+MAXA(SI$1:SI84)))</f>
        <v/>
      </c>
      <c r="SJ85" s="8" t="str" cm="1">
        <f t="array" aca="1" ref="SJ85" ca="1">IF(SH85=0,INDIRECT(ADDRESS(ROW(),COLUMN()-8)),"")</f>
        <v/>
      </c>
      <c r="SK85" s="33" t="s">
        <v>1192</v>
      </c>
      <c r="SL85" s="10" t="str">
        <f t="shared" si="86"/>
        <v>$SB$85</v>
      </c>
      <c r="SM85" s="29" t="str">
        <f ca="1">IF(SN85="","",SUM(1+MAXA(SM$1:SM84)))</f>
        <v/>
      </c>
      <c r="SN85" s="8" t="str" cm="1">
        <f t="array" aca="1" ref="SN85" ca="1">IF(ISNUMBER(SEARCH(SN$1,INDEX(SB$1:SB$174,ROW(SL85),1)))=TRUE,INDIRECT(SL85),"")</f>
        <v/>
      </c>
      <c r="SO85" s="13" t="s">
        <v>1192</v>
      </c>
      <c r="SP85" s="13" t="s">
        <v>1192</v>
      </c>
      <c r="SQ85" s="13" t="s">
        <v>1192</v>
      </c>
      <c r="SR85" s="13"/>
      <c r="SS85" s="13"/>
      <c r="ST85" s="13"/>
      <c r="SU85" s="13"/>
      <c r="SV85" s="13"/>
      <c r="SW85" s="13"/>
      <c r="SX85" s="13"/>
      <c r="SY85" s="13" t="s">
        <v>1192</v>
      </c>
      <c r="SZ85" s="13" t="s">
        <v>1192</v>
      </c>
      <c r="TA85" s="10" t="str">
        <f t="shared" ca="1" si="116"/>
        <v/>
      </c>
      <c r="TB85" s="22"/>
      <c r="TC85" s="15"/>
      <c r="TD85" s="6"/>
      <c r="TE85" s="24"/>
      <c r="TF85" s="24"/>
      <c r="TG85" s="101"/>
      <c r="TH85" s="10" t="str" cm="1">
        <f t="array" aca="1" ref="TH85" ca="1">IF(INDIRECT(ADDRESS(ROW(),COLUMN()-6))="","X",IF(INDIRECT(ADDRESS(ROW(),COLUMN()-5))="",0,"OK"))</f>
        <v>X</v>
      </c>
      <c r="TI85" s="29" t="str">
        <f ca="1">IF(TJ85="","",SUM(1+MAXA(TI$1:TI84)))</f>
        <v/>
      </c>
      <c r="TJ85" s="8" t="str" cm="1">
        <f t="array" aca="1" ref="TJ85" ca="1">IF(TH85=0,INDIRECT(ADDRESS(ROW(),COLUMN()-8)),"")</f>
        <v/>
      </c>
      <c r="TK85" s="33" t="s">
        <v>1192</v>
      </c>
      <c r="TL85" s="10" t="str">
        <f t="shared" si="87"/>
        <v>$TB$85</v>
      </c>
      <c r="TM85" s="29" t="str">
        <f ca="1">IF(TN85="","",SUM(1+MAXA(TM$1:TM84)))</f>
        <v/>
      </c>
      <c r="TN85" s="8" t="str" cm="1">
        <f t="array" aca="1" ref="TN85" ca="1">IF(ISNUMBER(SEARCH(TN$1,INDEX(INDIRECT(TO$1),ROW(TL85),1)))=TRUE,INDIRECT(TL85),"")</f>
        <v/>
      </c>
      <c r="TO85" s="13" t="s">
        <v>1192</v>
      </c>
      <c r="TP85" s="13" t="s">
        <v>1192</v>
      </c>
      <c r="TQ85" s="13" t="s">
        <v>1192</v>
      </c>
      <c r="TR85" s="13"/>
      <c r="TS85" s="13"/>
      <c r="TT85" s="13"/>
      <c r="TU85" s="13"/>
      <c r="TV85" s="13"/>
      <c r="TW85" s="13"/>
      <c r="TX85" s="13"/>
      <c r="TY85" s="13" t="s">
        <v>1192</v>
      </c>
      <c r="TZ85" s="13" t="s">
        <v>1192</v>
      </c>
      <c r="UA85" s="10" t="str">
        <f t="shared" ca="1" si="117"/>
        <v/>
      </c>
      <c r="UB85" s="22"/>
      <c r="UC85" s="6"/>
      <c r="UD85" s="6"/>
      <c r="UE85" s="15"/>
      <c r="UF85" s="15"/>
      <c r="UG85" s="79"/>
      <c r="UH85" s="10" t="str" cm="1">
        <f t="array" aca="1" ref="UH85" ca="1">IF(INDIRECT(ADDRESS(ROW(),COLUMN()-6))="","X",IF(INDIRECT(ADDRESS(ROW(),COLUMN()-5))="",0,"OK"))</f>
        <v>X</v>
      </c>
      <c r="UI85" s="29" t="str">
        <f ca="1">IF(UJ85="","",SUM(1+MAXA(UI$1:UI84)))</f>
        <v/>
      </c>
      <c r="UJ85" s="8" t="str" cm="1">
        <f t="array" aca="1" ref="UJ85" ca="1">IF(UH85=0,INDIRECT(ADDRESS(ROW(),COLUMN()-8)),"")</f>
        <v/>
      </c>
      <c r="UK85" s="33" t="s">
        <v>1192</v>
      </c>
      <c r="UL85" s="10" t="str">
        <f t="shared" si="88"/>
        <v>$UB$85</v>
      </c>
      <c r="UM85" s="29" t="str">
        <f ca="1">IF(UN85="","",SUM(1+MAXA(UM$1:UM84)))</f>
        <v/>
      </c>
      <c r="UN85" s="8" t="str" cm="1">
        <f t="array" aca="1" ref="UN85" ca="1">IF(ISNUMBER(SEARCH(UN$1,INDEX(INDIRECT(UO$1),ROW(UL85),1)))=TRUE,INDIRECT(UL85),"")</f>
        <v/>
      </c>
      <c r="UO85" s="13" t="s">
        <v>1192</v>
      </c>
      <c r="UP85" s="13" t="s">
        <v>1192</v>
      </c>
      <c r="UQ85" s="13" t="s">
        <v>1192</v>
      </c>
      <c r="UR85" s="13"/>
      <c r="US85" s="13"/>
      <c r="UT85" s="13"/>
      <c r="UU85" s="13"/>
      <c r="UV85" s="13"/>
      <c r="UW85" s="13"/>
      <c r="UX85" s="13"/>
      <c r="UY85" s="13" t="s">
        <v>1192</v>
      </c>
      <c r="UZ85" s="13" t="s">
        <v>1192</v>
      </c>
      <c r="VA85" s="10" t="str">
        <f t="shared" ca="1" si="118"/>
        <v/>
      </c>
      <c r="VB85" s="22" t="s">
        <v>2049</v>
      </c>
      <c r="VC85" s="6" t="s">
        <v>2050</v>
      </c>
      <c r="VD85" s="6" t="s">
        <v>2051</v>
      </c>
      <c r="VE85" s="27" t="str" cm="1">
        <f t="array" aca="1" ref="VE85" ca="1">CONCATENATE($A$37,INDIRECT(ADDRESS(ROW(),COLUMN()-2)),"%20",INDIRECT(ADDRESS(ROW(),COLUMN()-1)),$A$39,INDIRECT(ADDRESS(ROW(),COLUMN()-2)),"%20",INDIRECT(ADDRESS(ROW(),COLUMN()-1)))</f>
        <v>https://maps.yandex.ru/?ll=38.992622%2035.986501&amp;z=16&amp;text=38.992622%2035.986501</v>
      </c>
      <c r="VF85" s="87" t="str" cm="1">
        <f t="array" aca="1" ref="VF85" ca="1">CONCATENATE($A$40,INDIRECT(ADDRESS(ROW(),COLUMN()-3)),"%2C",INDIRECT(ADDRESS(ROW(),COLUMN()-2)))</f>
        <v>https://maps.google.com/maps?q=38.992622%2C35.986501</v>
      </c>
      <c r="VG85" s="79" t="s">
        <v>3229</v>
      </c>
      <c r="VH85" s="10" t="str" cm="1">
        <f t="array" aca="1" ref="VH85" ca="1">IF(INDIRECT(ADDRESS(ROW(),COLUMN()-6))="","X",IF(INDIRECT(ADDRESS(ROW(),COLUMN()-5))="",0,"OK"))</f>
        <v>OK</v>
      </c>
      <c r="VI85" s="29" t="str">
        <f ca="1">IF(VJ85="","",SUM(1+MAXA(VI$1:VI84)))</f>
        <v/>
      </c>
      <c r="VJ85" s="8" t="str" cm="1">
        <f t="array" aca="1" ref="VJ85" ca="1">IF(VH85=0,INDIRECT(ADDRESS(ROW(),COLUMN()-8)),"")</f>
        <v/>
      </c>
      <c r="VK85" s="33" t="s">
        <v>1192</v>
      </c>
      <c r="VL85" s="10" t="str">
        <f t="shared" si="89"/>
        <v>$VB$85</v>
      </c>
      <c r="VM85" s="29" t="str">
        <f ca="1">IF(VN85="","",SUM(1+MAXA(VM$1:VM84)))</f>
        <v/>
      </c>
      <c r="VN85" s="8" t="str" cm="1">
        <f t="array" aca="1" ref="VN85" ca="1">IF(ISNUMBER(SEARCH(VN$1,INDEX(INDIRECT(VO$1),ROW(VL85),1)))=TRUE,INDIRECT(VL85),"")</f>
        <v/>
      </c>
      <c r="VO85" s="13" t="s">
        <v>1192</v>
      </c>
      <c r="VP85" s="13" t="s">
        <v>1192</v>
      </c>
      <c r="VQ85" s="13" t="s">
        <v>1192</v>
      </c>
      <c r="VR85" s="13"/>
      <c r="VS85" s="13"/>
      <c r="VT85" s="13"/>
      <c r="VU85" s="13"/>
      <c r="VV85" s="13"/>
      <c r="VW85" s="13"/>
      <c r="VX85" s="13"/>
      <c r="VY85" s="13" t="s">
        <v>1192</v>
      </c>
      <c r="VZ85" s="13" t="s">
        <v>1192</v>
      </c>
      <c r="WA85" s="10" t="str">
        <f t="shared" ca="1" si="119"/>
        <v/>
      </c>
      <c r="WB85" s="22"/>
      <c r="WC85" s="6"/>
      <c r="WD85" s="6"/>
      <c r="WE85" s="24"/>
      <c r="WF85" s="24"/>
      <c r="WG85" s="79"/>
      <c r="WH85" s="10" t="str" cm="1">
        <f t="array" aca="1" ref="WH85" ca="1">IF(INDIRECT(ADDRESS(ROW(),COLUMN()-6))="","X",IF(INDIRECT(ADDRESS(ROW(),COLUMN()-5))="",0,"OK"))</f>
        <v>X</v>
      </c>
      <c r="WI85" s="29" t="str">
        <f ca="1">IF(WJ85="","",SUM(1+MAXA(WI$1:WI84)))</f>
        <v/>
      </c>
      <c r="WJ85" s="8" t="str" cm="1">
        <f t="array" aca="1" ref="WJ85" ca="1">IF(WH85=0,INDIRECT(ADDRESS(ROW(),COLUMN()-8)),"")</f>
        <v/>
      </c>
      <c r="WK85" s="33" t="s">
        <v>1192</v>
      </c>
      <c r="WL85" s="10" t="str">
        <f t="shared" si="90"/>
        <v>$WB$85</v>
      </c>
      <c r="WM85" s="29" t="str">
        <f ca="1">IF(WN85="","",SUM(1+MAXA(WM$1:WM84)))</f>
        <v/>
      </c>
      <c r="WN85" s="8" t="str" cm="1">
        <f t="array" aca="1" ref="WN85" ca="1">IF(ISNUMBER(SEARCH(WN$1,INDEX(INDIRECT(WO$1),ROW(WL85),1)))=TRUE,INDIRECT(WL85),"")</f>
        <v/>
      </c>
      <c r="WO85" s="13" t="s">
        <v>1192</v>
      </c>
      <c r="WP85" s="13" t="s">
        <v>1192</v>
      </c>
      <c r="WQ85" s="13" t="s">
        <v>1192</v>
      </c>
      <c r="WR85" s="13" t="s">
        <v>1192</v>
      </c>
      <c r="WS85" s="13"/>
      <c r="WT85" s="13"/>
      <c r="WU85" s="13"/>
      <c r="WV85" s="13" t="s">
        <v>1192</v>
      </c>
      <c r="WW85" s="13"/>
      <c r="WX85" s="13"/>
      <c r="WY85" s="13"/>
      <c r="WZ85" s="13" t="s">
        <v>1192</v>
      </c>
      <c r="XA85" s="10" t="str">
        <f t="shared" ca="1" si="120"/>
        <v/>
      </c>
      <c r="XB85" s="22" t="s">
        <v>2340</v>
      </c>
      <c r="XC85" s="37" t="s">
        <v>2341</v>
      </c>
      <c r="XD85" s="37" t="s">
        <v>2342</v>
      </c>
      <c r="XE85" s="27" t="str" cm="1">
        <f t="array" aca="1" ref="XE85" ca="1">CONCATENATE($A$37,INDIRECT(ADDRESS(ROW(),COLUMN()-2)),"%20",INDIRECT(ADDRESS(ROW(),COLUMN()-1)),$A$39,INDIRECT(ADDRESS(ROW(),COLUMN()-2)),"%20",INDIRECT(ADDRESS(ROW(),COLUMN()-1)))</f>
        <v>https://maps.yandex.ru/?ll=38.545989%2035.809931&amp;z=16&amp;text=38.545989%2035.809931</v>
      </c>
      <c r="XF85" s="87" t="str" cm="1">
        <f t="array" aca="1" ref="XF85" ca="1">CONCATENATE($A$40,INDIRECT(ADDRESS(ROW(),COLUMN()-3)),"%2C",INDIRECT(ADDRESS(ROW(),COLUMN()-2)))</f>
        <v>https://maps.google.com/maps?q=38.545989%2C35.809931</v>
      </c>
      <c r="XG85" s="79" t="s">
        <v>3229</v>
      </c>
      <c r="XH85" s="10" t="str" cm="1">
        <f t="array" aca="1" ref="XH85" ca="1">IF(INDIRECT(ADDRESS(ROW(),COLUMN()-6))="","X",IF(INDIRECT(ADDRESS(ROW(),COLUMN()-5))="",0,"OK"))</f>
        <v>OK</v>
      </c>
      <c r="XI85" s="29" t="str">
        <f ca="1">IF(XJ85="","",SUM(1+MAXA(XI$1:XI84)))</f>
        <v/>
      </c>
      <c r="XJ85" s="8" t="str" cm="1">
        <f t="array" aca="1" ref="XJ85" ca="1">IF(XH85=0,INDIRECT(ADDRESS(ROW(),COLUMN()-8)),"")</f>
        <v/>
      </c>
      <c r="XK85" s="33" t="s">
        <v>1192</v>
      </c>
      <c r="XL85" s="10" t="str">
        <f t="shared" si="91"/>
        <v>$XB$85</v>
      </c>
      <c r="XM85" s="29" t="str">
        <f ca="1">IF(XN85="","",SUM(1+MAXA(XM$1:XM84)))</f>
        <v/>
      </c>
      <c r="XN85" s="8" t="str" cm="1">
        <f t="array" aca="1" ref="XN85" ca="1">IF(ISNUMBER(SEARCH(XN$1,INDEX(INDIRECT(XO$1),ROW(XL85),1)))=TRUE,INDIRECT(XL85),"")</f>
        <v/>
      </c>
      <c r="XO85" s="13" t="s">
        <v>1192</v>
      </c>
      <c r="XP85" s="13" t="s">
        <v>1192</v>
      </c>
      <c r="XQ85" s="13" t="s">
        <v>1192</v>
      </c>
      <c r="XR85" s="13" t="s">
        <v>1192</v>
      </c>
      <c r="XS85" s="13"/>
      <c r="XT85" s="13"/>
      <c r="XU85" s="13"/>
      <c r="XV85" s="13"/>
      <c r="XW85" s="13"/>
      <c r="XX85" s="13"/>
      <c r="XY85" s="13" t="s">
        <v>1192</v>
      </c>
      <c r="XZ85" s="13" t="s">
        <v>1192</v>
      </c>
      <c r="YA85" s="10" t="str">
        <f t="shared" ca="1" si="121"/>
        <v/>
      </c>
      <c r="YB85" s="22"/>
      <c r="YC85" s="37"/>
      <c r="YD85" s="37"/>
      <c r="YE85" s="24"/>
      <c r="YF85" s="88"/>
      <c r="YG85" s="101"/>
      <c r="YH85" s="10" t="str" cm="1">
        <f t="array" aca="1" ref="YH85" ca="1">IF(INDIRECT(ADDRESS(ROW(),COLUMN()-6))="","X",IF(INDIRECT(ADDRESS(ROW(),COLUMN()-5))="",0,"OK"))</f>
        <v>X</v>
      </c>
      <c r="YI85" s="29" t="str">
        <f ca="1">IF(YJ85="","",SUM(1+MAXA(YI$1:YI84)))</f>
        <v/>
      </c>
      <c r="YJ85" s="8" t="str" cm="1">
        <f t="array" aca="1" ref="YJ85" ca="1">IF(YH85=0,INDIRECT(ADDRESS(ROW(),COLUMN()-8)),"")</f>
        <v/>
      </c>
      <c r="YK85" s="33" t="s">
        <v>1192</v>
      </c>
      <c r="YL85" s="10" t="str">
        <f t="shared" si="92"/>
        <v>$YB$85</v>
      </c>
      <c r="YM85" s="29" t="str">
        <f ca="1">IF(YN85="","",SUM(1+MAXA(YM$1:YM84)))</f>
        <v/>
      </c>
      <c r="YN85" s="8" t="str" cm="1">
        <f t="array" aca="1" ref="YN85" ca="1">IF(ISNUMBER(SEARCH(YN$1,INDEX(INDIRECT(YO$1),ROW(YL85),1)))=TRUE,INDIRECT(YL85),"")</f>
        <v/>
      </c>
      <c r="YO85" s="13" t="s">
        <v>1192</v>
      </c>
      <c r="YP85" s="13" t="s">
        <v>1192</v>
      </c>
      <c r="YQ85" s="13" t="s">
        <v>1192</v>
      </c>
      <c r="YR85" s="13" t="s">
        <v>1192</v>
      </c>
      <c r="YS85" s="13"/>
      <c r="YT85" s="13"/>
      <c r="YU85" s="13"/>
      <c r="YV85" s="13"/>
      <c r="YW85" s="13"/>
      <c r="YX85" s="13"/>
      <c r="YY85" s="13" t="s">
        <v>1192</v>
      </c>
      <c r="YZ85" s="13" t="s">
        <v>1192</v>
      </c>
      <c r="ZA85" s="10" t="str">
        <f t="shared" ca="1" si="122"/>
        <v/>
      </c>
      <c r="ZB85" s="22"/>
      <c r="ZC85" s="37"/>
      <c r="ZD85" s="37"/>
      <c r="ZE85" s="24"/>
      <c r="ZF85" s="24"/>
      <c r="ZG85" s="79"/>
      <c r="ZH85" s="10" t="str" cm="1">
        <f t="array" aca="1" ref="ZH85" ca="1">IF(INDIRECT(ADDRESS(ROW(),COLUMN()-6))="","X",IF(INDIRECT(ADDRESS(ROW(),COLUMN()-5))="",0,"OK"))</f>
        <v>X</v>
      </c>
      <c r="ZI85" s="29" t="str">
        <f ca="1">IF(ZJ85="","",SUM(1+MAXA(ZI$1:ZI84)))</f>
        <v/>
      </c>
      <c r="ZJ85" s="8" t="str" cm="1">
        <f t="array" aca="1" ref="ZJ85" ca="1">IF(ZH85=0,INDIRECT(ADDRESS(ROW(),COLUMN()-8)),"")</f>
        <v/>
      </c>
      <c r="ZK85" s="33" t="s">
        <v>1192</v>
      </c>
      <c r="ZL85" s="10" t="str">
        <f t="shared" si="93"/>
        <v>$ZB$85</v>
      </c>
      <c r="ZM85" s="29" t="str">
        <f ca="1">IF(ZN85="","",SUM(1+MAXA(ZM$1:ZM84)))</f>
        <v/>
      </c>
      <c r="ZN85" s="8" t="str" cm="1">
        <f t="array" aca="1" ref="ZN85" ca="1">IF(ISNUMBER(SEARCH(ZN$1,INDEX(INDIRECT(ZO$1),ROW(ZL85),1)))=TRUE,INDIRECT(ZL85),"")</f>
        <v/>
      </c>
      <c r="ZO85" s="13" t="s">
        <v>1192</v>
      </c>
      <c r="ZP85" s="13" t="s">
        <v>1192</v>
      </c>
      <c r="ZQ85" s="13" t="s">
        <v>1192</v>
      </c>
      <c r="ZR85" s="13" t="s">
        <v>1192</v>
      </c>
      <c r="ZS85" s="13"/>
      <c r="ZT85" s="13"/>
      <c r="ZU85" s="13"/>
      <c r="ZV85" s="13"/>
      <c r="ZW85" s="13"/>
      <c r="ZX85" s="13"/>
      <c r="ZY85" s="13"/>
      <c r="ZZ85" s="13" t="s">
        <v>1192</v>
      </c>
      <c r="AAA85" s="10" t="str">
        <f t="shared" ca="1" si="123"/>
        <v/>
      </c>
      <c r="AAB85" s="16"/>
      <c r="AAC85" s="17" t="s">
        <v>2661</v>
      </c>
      <c r="AAD85" s="51"/>
      <c r="AAE85" s="17"/>
      <c r="AAF85" s="17"/>
      <c r="AAG85" s="79" t="s">
        <v>3229</v>
      </c>
      <c r="AAH85" s="10" t="str" cm="1">
        <f t="array" aca="1" ref="AAH85" ca="1">IF(INDIRECT(ADDRESS(ROW(),COLUMN()-6))="","X",IF(INDIRECT(ADDRESS(ROW(),COLUMN()-5))="",0,"OK"))</f>
        <v>X</v>
      </c>
      <c r="AAI85" s="29" t="str">
        <f ca="1">IF(AAJ85="","",SUM(1+MAXA(AAI$1:AAI84)))</f>
        <v/>
      </c>
      <c r="AAJ85" s="8" t="str" cm="1">
        <f t="array" aca="1" ref="AAJ85" ca="1">IF(AAH85=0,INDIRECT(ADDRESS(ROW(),COLUMN()-8)),"")</f>
        <v/>
      </c>
      <c r="AAK85" s="33" t="s">
        <v>1192</v>
      </c>
      <c r="AAL85" s="10" t="str">
        <f t="shared" si="94"/>
        <v>$AAB$85</v>
      </c>
      <c r="AAM85" s="29" t="str">
        <f ca="1">IF(AAN85="","",SUM(1+MAXA(AAM$1:AAM84)))</f>
        <v/>
      </c>
      <c r="AAN85" s="8" t="str" cm="1">
        <f t="array" aca="1" ref="AAN85" ca="1">IF(ISNUMBER(SEARCH(AAN$1,INDEX(INDIRECT(AAO$1),ROW(AAL85),1)))=TRUE,INDIRECT(AAL85),"")</f>
        <v/>
      </c>
      <c r="AAO85" s="13" t="s">
        <v>1192</v>
      </c>
      <c r="AAP85" s="13" t="s">
        <v>1192</v>
      </c>
      <c r="AAQ85" s="13" t="s">
        <v>1192</v>
      </c>
      <c r="AAR85" s="13" t="s">
        <v>1192</v>
      </c>
      <c r="AAS85" s="13" t="s">
        <v>1192</v>
      </c>
      <c r="AAT85" s="13"/>
      <c r="AAU85" s="13"/>
      <c r="AAV85" s="13"/>
      <c r="AAW85" s="13"/>
      <c r="AAX85" s="13"/>
      <c r="AAY85" s="13"/>
      <c r="AAZ85" s="13" t="s">
        <v>1192</v>
      </c>
      <c r="ABA85" s="10" t="str">
        <f t="shared" ca="1" si="124"/>
        <v/>
      </c>
      <c r="ABB85" s="16"/>
      <c r="ABC85" s="17" t="s">
        <v>2792</v>
      </c>
      <c r="ABD85" s="51"/>
      <c r="ABE85" s="19"/>
      <c r="ABF85" s="19"/>
      <c r="ABG85" s="79" t="s">
        <v>3229</v>
      </c>
      <c r="ABH85" s="10" t="str" cm="1">
        <f t="array" aca="1" ref="ABH85" ca="1">IF(INDIRECT(ADDRESS(ROW(),COLUMN()-6))="","X",IF(INDIRECT(ADDRESS(ROW(),COLUMN()-5))="",0,"OK"))</f>
        <v>X</v>
      </c>
      <c r="ABI85" s="29" t="str">
        <f ca="1">IF(ABJ85="","",SUM(1+MAXA(ABI$1:ABI84)))</f>
        <v/>
      </c>
      <c r="ABJ85" s="8" t="str" cm="1">
        <f t="array" aca="1" ref="ABJ85" ca="1">IF(ABH85=0,INDIRECT(ADDRESS(ROW(),COLUMN()-8)),"")</f>
        <v/>
      </c>
      <c r="ABK85" s="33" t="s">
        <v>1192</v>
      </c>
      <c r="ABL85" s="10" t="str">
        <f t="shared" si="95"/>
        <v>$ABB$85</v>
      </c>
      <c r="ABM85" s="29" t="str">
        <f ca="1">IF(ABN85="","",SUM(1+MAXA(ABM$1:ABM84)))</f>
        <v/>
      </c>
      <c r="ABN85" s="8" t="str" cm="1">
        <f t="array" aca="1" ref="ABN85" ca="1">IF(ISNUMBER(SEARCH(ABN$1,INDEX(INDIRECT(ABO$1),ROW(ABL85),1)))=TRUE,INDIRECT(ABL85),"")</f>
        <v/>
      </c>
      <c r="ABO85" s="13" t="s">
        <v>1192</v>
      </c>
      <c r="ABP85" s="13" t="s">
        <v>1192</v>
      </c>
      <c r="ABQ85" s="13" t="s">
        <v>1192</v>
      </c>
      <c r="ABR85" s="13"/>
      <c r="ABS85" s="13"/>
      <c r="ABT85" s="13"/>
      <c r="ABU85" s="13"/>
      <c r="ABV85" s="13"/>
      <c r="ABW85" s="13"/>
      <c r="ABX85" s="13"/>
      <c r="ABY85" s="13"/>
      <c r="ABZ85" s="13" t="s">
        <v>1192</v>
      </c>
      <c r="ACA85" s="10" t="str">
        <f t="shared" ca="1" si="125"/>
        <v/>
      </c>
      <c r="ACB85" s="22"/>
      <c r="ACC85" s="15"/>
      <c r="ACD85" s="37"/>
      <c r="ACE85" s="24"/>
      <c r="ACF85" s="24"/>
      <c r="ACG85" s="101"/>
      <c r="ACH85" s="10" t="str" cm="1">
        <f t="array" aca="1" ref="ACH85" ca="1">IF(INDIRECT(ADDRESS(ROW(),COLUMN()-6))="","X",IF(INDIRECT(ADDRESS(ROW(),COLUMN()-5))="",0,"OK"))</f>
        <v>X</v>
      </c>
      <c r="ACI85" s="29" t="str">
        <f ca="1">IF(ACJ85="","",SUM(1+MAXA(ACI$1:ACI84)))</f>
        <v/>
      </c>
      <c r="ACJ85" s="8" t="str" cm="1">
        <f t="array" aca="1" ref="ACJ85" ca="1">IF(ACH85=0,INDIRECT(ADDRESS(ROW(),COLUMN()-8)),"")</f>
        <v/>
      </c>
      <c r="ACK85" s="33" t="s">
        <v>1192</v>
      </c>
      <c r="ACL85" s="10" t="str">
        <f t="shared" si="96"/>
        <v>$ACB$85</v>
      </c>
      <c r="ACM85" s="29" t="str">
        <f ca="1">IF(ACN85="","",SUM(1+MAXA(ACM$1:ACM84)))</f>
        <v/>
      </c>
      <c r="ACN85" s="8" t="str" cm="1">
        <f t="array" aca="1" ref="ACN85" ca="1">IF(ISNUMBER(SEARCH(ACN$1,INDEX(INDIRECT(ACO$1),ROW(ACL85),1)))=TRUE,INDIRECT(ACL85),"")</f>
        <v/>
      </c>
      <c r="ACO85" s="13" t="s">
        <v>1192</v>
      </c>
      <c r="ACP85" s="13" t="s">
        <v>1192</v>
      </c>
      <c r="ACQ85" s="13" t="s">
        <v>1192</v>
      </c>
      <c r="ACR85" s="13"/>
      <c r="ACS85" s="13"/>
      <c r="ACT85" s="13"/>
      <c r="ACU85" s="13"/>
      <c r="ACV85" s="13"/>
      <c r="ACW85" s="13"/>
      <c r="ACX85" s="13"/>
      <c r="ACY85" s="13"/>
      <c r="ACZ85" s="13" t="s">
        <v>1192</v>
      </c>
      <c r="ADA85" s="10" t="str">
        <f t="shared" ca="1" si="126"/>
        <v/>
      </c>
      <c r="ADB85" s="5"/>
      <c r="ADC85" s="37"/>
      <c r="ADD85" s="37"/>
      <c r="ADE85" s="50"/>
      <c r="ADF85" s="50"/>
      <c r="ADG85" s="92"/>
      <c r="ADH85" s="10" t="str" cm="1">
        <f t="array" aca="1" ref="ADH85" ca="1">IF(INDIRECT(ADDRESS(ROW(),COLUMN()-6))="","X",IF(INDIRECT(ADDRESS(ROW(),COLUMN()-5))="",0,"OK"))</f>
        <v>X</v>
      </c>
      <c r="ADI85" s="29" t="str">
        <f ca="1">IF(ADJ85="","",SUM(1+MAXA(ADI$1:ADI84)))</f>
        <v/>
      </c>
      <c r="ADJ85" s="8" t="str" cm="1">
        <f t="array" aca="1" ref="ADJ85" ca="1">IF(ADH85=0,INDIRECT(ADDRESS(ROW(),COLUMN()-8)),"")</f>
        <v/>
      </c>
      <c r="ADK85" s="33" t="s">
        <v>1192</v>
      </c>
      <c r="ADL85" s="10" t="str">
        <f t="shared" si="97"/>
        <v>$ADB$85</v>
      </c>
      <c r="ADM85" s="29" t="str">
        <f ca="1">IF(ADN85="","",SUM(1+MAXA(ADM$1:ADM84)))</f>
        <v/>
      </c>
      <c r="ADN85" s="8" t="str" cm="1">
        <f t="array" aca="1" ref="ADN85" ca="1">IF(ISNUMBER(SEARCH(ADN$1,INDEX(INDIRECT(ADO$1),ROW(ADL85),1)))=TRUE,INDIRECT(ADL85),"")</f>
        <v/>
      </c>
      <c r="ADO85" s="13" t="s">
        <v>1192</v>
      </c>
      <c r="ADP85" s="13" t="s">
        <v>1192</v>
      </c>
      <c r="ADQ85" s="13" t="s">
        <v>1192</v>
      </c>
      <c r="ADR85" s="13" t="s">
        <v>1192</v>
      </c>
      <c r="ADS85" s="13" t="s">
        <v>1192</v>
      </c>
      <c r="ADT85" s="13"/>
      <c r="ADU85" s="13"/>
      <c r="ADV85" s="13"/>
      <c r="ADW85" s="13"/>
      <c r="ADX85" s="13"/>
      <c r="ADY85" s="13"/>
      <c r="ADZ85" s="13" t="s">
        <v>1192</v>
      </c>
      <c r="AEA85" s="10" t="str">
        <f t="shared" ca="1" si="127"/>
        <v/>
      </c>
      <c r="AEB85" s="5"/>
      <c r="AEC85" s="37"/>
      <c r="AED85" s="37"/>
      <c r="AEE85" s="50"/>
      <c r="AEF85" s="50"/>
      <c r="AEG85" s="79"/>
      <c r="AEH85" s="10" t="str" cm="1">
        <f t="array" aca="1" ref="AEH85" ca="1">IF(INDIRECT(ADDRESS(ROW(),COLUMN()-6))="","X",IF(INDIRECT(ADDRESS(ROW(),COLUMN()-5))="",0,"OK"))</f>
        <v>X</v>
      </c>
      <c r="AEI85" s="29" t="str">
        <f ca="1">IF(AEJ85="","",SUM(1+MAXA(AEI$1:AEI84)))</f>
        <v/>
      </c>
      <c r="AEJ85" s="8" t="str" cm="1">
        <f t="array" aca="1" ref="AEJ85" ca="1">IF(AEH85=0,INDIRECT(ADDRESS(ROW(),COLUMN()-8)),"")</f>
        <v/>
      </c>
      <c r="AEK85" s="33" t="s">
        <v>1192</v>
      </c>
      <c r="AEL85" s="10" t="str">
        <f t="shared" si="98"/>
        <v>$AEB$85</v>
      </c>
      <c r="AEM85" s="29" t="str">
        <f ca="1">IF(AEN85="","",SUM(1+MAXA(AEM$1:AEM84)))</f>
        <v/>
      </c>
      <c r="AEN85" s="8" t="str" cm="1">
        <f t="array" aca="1" ref="AEN85" ca="1">IF(ISNUMBER(SEARCH(AEN$1,INDEX(INDIRECT(AEO$1),ROW(AEL85),1)))=TRUE,INDIRECT(AEL85),"")</f>
        <v/>
      </c>
      <c r="AEO85" s="13" t="s">
        <v>1192</v>
      </c>
      <c r="AEP85" s="13" t="s">
        <v>1192</v>
      </c>
      <c r="AEQ85" s="13" t="s">
        <v>1192</v>
      </c>
      <c r="AER85" s="13" t="s">
        <v>1192</v>
      </c>
      <c r="AES85" s="13" t="s">
        <v>1192</v>
      </c>
      <c r="AET85" s="13" t="s">
        <v>1192</v>
      </c>
      <c r="AEU85" s="13" t="s">
        <v>1192</v>
      </c>
      <c r="AEV85" s="13" t="s">
        <v>1192</v>
      </c>
    </row>
    <row r="86" spans="2:828" s="4" customFormat="1" ht="24.75" customHeight="1" x14ac:dyDescent="0.2">
      <c r="B86" s="10" t="str">
        <f t="shared" ca="1" si="67"/>
        <v/>
      </c>
      <c r="C86" s="8"/>
      <c r="D86" s="10"/>
      <c r="E86" s="10"/>
      <c r="G86" s="81"/>
      <c r="H86" s="94"/>
      <c r="I86" s="10" t="str" cm="1">
        <f t="array" aca="1" ref="I86" ca="1">IF(INDIRECT(ADDRESS(ROW(),COLUMN()-6))="","X",IF(INDIRECT(ADDRESS(ROW(),COLUMN()-5))="",0,"OK"))</f>
        <v>X</v>
      </c>
      <c r="J86" s="29" t="str">
        <f ca="1">IF(K86="","",SUM(1+MAXA(J$1:J85)))</f>
        <v/>
      </c>
      <c r="K86" s="8" t="str" cm="1">
        <f t="array" aca="1" ref="K86" ca="1">IF(I86=0,INDIRECT(ADDRESS(ROW(),COLUMN()-8)),"")</f>
        <v/>
      </c>
      <c r="L86" s="31"/>
      <c r="M86" s="10" t="str">
        <f t="shared" si="68"/>
        <v>$C$86</v>
      </c>
      <c r="N86" s="29" t="str">
        <f ca="1">IF(O86="","",SUM(1+MAXA(N$1:N85)))</f>
        <v/>
      </c>
      <c r="O86" s="8" t="str" cm="1">
        <f t="array" aca="1" ref="O86" ca="1">IF(ISNUMBER(SEARCH(O$1,INDEX(INDIRECT($P$1),ROW(M86),1)))=TRUE,INDIRECT(M86),"")</f>
        <v/>
      </c>
      <c r="P86" s="13" t="s">
        <v>1192</v>
      </c>
      <c r="Q86" s="13" t="s">
        <v>1192</v>
      </c>
      <c r="R86" s="13"/>
      <c r="S86" s="13"/>
      <c r="T86" s="13"/>
      <c r="U86" s="13"/>
      <c r="V86" s="13"/>
      <c r="W86" s="13"/>
      <c r="X86" s="13"/>
      <c r="Y86" s="13" t="s">
        <v>1192</v>
      </c>
      <c r="Z86" s="13" t="s">
        <v>1192</v>
      </c>
      <c r="AA86" s="10" t="str">
        <f t="shared" ca="1" si="128"/>
        <v/>
      </c>
      <c r="AB86" s="8"/>
      <c r="AC86" s="10"/>
      <c r="AD86" s="10"/>
      <c r="AF86" s="81"/>
      <c r="AG86" s="81"/>
      <c r="AH86" s="10" t="str" cm="1">
        <f t="array" aca="1" ref="AH86" ca="1">IF(INDIRECT(ADDRESS(ROW(),COLUMN()-6))="","X",IF(INDIRECT(ADDRESS(ROW(),COLUMN()-5))="",0,"OK"))</f>
        <v>X</v>
      </c>
      <c r="AI86" s="29" t="str">
        <f ca="1">IF(AJ86="","",SUM(1+MAXA(AI$1:AI85)))</f>
        <v/>
      </c>
      <c r="AJ86" s="8" t="str" cm="1">
        <f t="array" aca="1" ref="AJ86" ca="1">IF(AH86=0,INDIRECT(ADDRESS(ROW(),COLUMN()-8)),"")</f>
        <v/>
      </c>
      <c r="AK86" s="31"/>
      <c r="AL86" s="10" t="str">
        <f t="shared" si="69"/>
        <v>$AB$86</v>
      </c>
      <c r="AM86" s="29" t="str">
        <f ca="1">IF(AN86="","",SUM(1+MAXA(AM$1:AM85)))</f>
        <v/>
      </c>
      <c r="AN86" s="8" t="str" cm="1">
        <f t="array" aca="1" ref="AN86" ca="1">IF(ISNUMBER(SEARCH(AN$1,INDEX(INDIRECT($AO$1),ROW(AL86),1)))=TRUE,INDIRECT(AL86),"")</f>
        <v/>
      </c>
      <c r="AO86" s="13" t="s">
        <v>1192</v>
      </c>
      <c r="AP86" s="13" t="s">
        <v>1192</v>
      </c>
      <c r="AQ86" s="13" t="s">
        <v>1192</v>
      </c>
      <c r="AR86" s="13"/>
      <c r="AS86" s="13"/>
      <c r="AT86" s="13"/>
      <c r="AU86" s="13"/>
      <c r="AV86" s="13"/>
      <c r="AW86" s="13"/>
      <c r="AX86" s="13" t="s">
        <v>1192</v>
      </c>
      <c r="AY86" s="13" t="s">
        <v>1192</v>
      </c>
      <c r="AZ86" s="13" t="s">
        <v>1192</v>
      </c>
      <c r="BA86" s="10" t="str">
        <f t="shared" ca="1" si="99"/>
        <v/>
      </c>
      <c r="BB86" s="8" t="s">
        <v>586</v>
      </c>
      <c r="BC86" s="10" t="s">
        <v>587</v>
      </c>
      <c r="BD86" s="10" t="s">
        <v>588</v>
      </c>
      <c r="BE86" s="27" t="str" cm="1">
        <f t="array" aca="1" ref="BE86" ca="1">CONCATENATE($A$37,INDIRECT(ADDRESS(ROW(),COLUMN()-2)),"%20",INDIRECT(ADDRESS(ROW(),COLUMN()-1)),$A$39,INDIRECT(ADDRESS(ROW(),COLUMN()-2)),"%20",INDIRECT(ADDRESS(ROW(),COLUMN()-1)))</f>
        <v>https://maps.yandex.ru/?ll=38.683873%2035.46936&amp;z=16&amp;text=38.683873%2035.46936</v>
      </c>
      <c r="BF86" s="87" t="str" cm="1">
        <f t="array" aca="1" ref="BF86" ca="1">CONCATENATE($A$40,INDIRECT(ADDRESS(ROW(),COLUMN()-3)),"%2C",INDIRECT(ADDRESS(ROW(),COLUMN()-2)))</f>
        <v>https://maps.google.com/maps?q=38.683873%2C35.46936</v>
      </c>
      <c r="BG86" s="92" t="s">
        <v>3229</v>
      </c>
      <c r="BH86" s="10" t="str" cm="1">
        <f t="array" aca="1" ref="BH86" ca="1">IF(INDIRECT(ADDRESS(ROW(),COLUMN()-6))="","X",IF(INDIRECT(ADDRESS(ROW(),COLUMN()-5))="",0,"OK"))</f>
        <v>OK</v>
      </c>
      <c r="BI86" s="29" t="str">
        <f ca="1">IF(BJ86="","",SUM(1+MAXA(BI$1:BI85)))</f>
        <v/>
      </c>
      <c r="BJ86" s="8" t="str" cm="1">
        <f t="array" aca="1" ref="BJ86" ca="1">IF(BH86=0,INDIRECT(ADDRESS(ROW(),COLUMN()-8)),"")</f>
        <v/>
      </c>
      <c r="BK86" s="31"/>
      <c r="BL86" s="10" t="str">
        <f t="shared" si="70"/>
        <v>$BB$86</v>
      </c>
      <c r="BM86" s="29" t="str">
        <f ca="1">IF(BN86="","",SUM(1+MAXA(BM$1:BM85)))</f>
        <v/>
      </c>
      <c r="BN86" s="8" t="str" cm="1">
        <f t="array" aca="1" ref="BN86" ca="1">IF(ISNUMBER(SEARCH(BN$1,INDEX(INDIRECT(BO$1),ROW(BL86),1)))=TRUE,INDIRECT(BL86),"")</f>
        <v/>
      </c>
      <c r="BO86" s="13" t="s">
        <v>1192</v>
      </c>
      <c r="BP86" s="13" t="s">
        <v>1192</v>
      </c>
      <c r="BQ86" s="13" t="s">
        <v>1192</v>
      </c>
      <c r="BR86" s="13"/>
      <c r="BS86" s="13"/>
      <c r="BT86" s="13"/>
      <c r="BU86" s="13"/>
      <c r="BV86" s="13"/>
      <c r="BW86" s="13" t="s">
        <v>1192</v>
      </c>
      <c r="BX86" s="13" t="s">
        <v>1192</v>
      </c>
      <c r="BY86" s="13"/>
      <c r="BZ86" s="13"/>
      <c r="CA86" s="10" t="str">
        <f t="shared" ca="1" si="100"/>
        <v/>
      </c>
      <c r="CB86" s="22" t="s">
        <v>3331</v>
      </c>
      <c r="CC86" s="6" t="s">
        <v>3340</v>
      </c>
      <c r="CD86" s="6" t="s">
        <v>3339</v>
      </c>
      <c r="CE86" s="27" t="str" cm="1">
        <f t="array" aca="1" ref="CE86" ca="1">CONCATENATE($A$37,INDIRECT(ADDRESS(ROW(),COLUMN()-2)),"%20",INDIRECT(ADDRESS(ROW(),COLUMN()-1)),$A$39,INDIRECT(ADDRESS(ROW(),COLUMN()-2)),"%20",INDIRECT(ADDRESS(ROW(),COLUMN()-1)))</f>
        <v>https://maps.yandex.ru/?ll=38.741708%2035.597952&amp;z=16&amp;text=38.741708%2035.597952</v>
      </c>
      <c r="CF86" s="87" t="str" cm="1">
        <f t="array" aca="1" ref="CF86" ca="1">CONCATENATE($A$40,INDIRECT(ADDRESS(ROW(),COLUMN()-3)),"%2C",INDIRECT(ADDRESS(ROW(),COLUMN()-2)))</f>
        <v>https://maps.google.com/maps?q=38.741708%2C35.597952</v>
      </c>
      <c r="CG86" s="92" t="s">
        <v>3229</v>
      </c>
      <c r="CH86" s="10" t="str" cm="1">
        <f t="array" aca="1" ref="CH86" ca="1">IF(INDIRECT(ADDRESS(ROW(),COLUMN()-6))="","X",IF(INDIRECT(ADDRESS(ROW(),COLUMN()-5))="",0,"OK"))</f>
        <v>OK</v>
      </c>
      <c r="CI86" s="29" t="str">
        <f ca="1">IF(CJ86="","",SUM(1+MAXA(CI$1:CI85)))</f>
        <v/>
      </c>
      <c r="CJ86" s="8" t="str" cm="1">
        <f t="array" aca="1" ref="CJ86" ca="1">IF(CH86=0,INDIRECT(ADDRESS(ROW(),COLUMN()-8)),"")</f>
        <v/>
      </c>
      <c r="CK86" s="31"/>
      <c r="CL86" s="10" t="str">
        <f t="shared" si="71"/>
        <v>$CB$86</v>
      </c>
      <c r="CM86" s="29" t="str">
        <f ca="1">IF(CN86="","",SUM(1+MAXA(CM$1:CM85)))</f>
        <v/>
      </c>
      <c r="CN86" s="8" t="str" cm="1">
        <f t="array" aca="1" ref="CN86" ca="1">IF(ISNUMBER(SEARCH(CN$1,INDEX(INDIRECT(CO$1),ROW(CL86),1)))=TRUE,INDIRECT(CL86),"")</f>
        <v/>
      </c>
      <c r="CO86" s="13" t="s">
        <v>1192</v>
      </c>
      <c r="CP86" s="13"/>
      <c r="CQ86" s="13"/>
      <c r="CR86" s="13"/>
      <c r="CS86" s="13"/>
      <c r="CT86" s="13"/>
      <c r="CU86" s="13"/>
      <c r="CV86" s="13"/>
      <c r="CW86" s="13"/>
      <c r="CX86" s="13"/>
      <c r="CY86" s="13"/>
      <c r="CZ86" s="13" t="s">
        <v>1192</v>
      </c>
      <c r="DA86" s="10" t="str">
        <f t="shared" ca="1" si="65"/>
        <v/>
      </c>
      <c r="DB86" s="5"/>
      <c r="DC86" s="6"/>
      <c r="DD86" s="6"/>
      <c r="DE86" s="7"/>
      <c r="DF86" s="83"/>
      <c r="DG86" s="96"/>
      <c r="DH86" s="10" t="str" cm="1">
        <f t="array" aca="1" ref="DH86" ca="1">IF(INDIRECT(ADDRESS(ROW(),COLUMN()-6))="","X",IF(INDIRECT(ADDRESS(ROW(),COLUMN()-5))="",0,"OK"))</f>
        <v>X</v>
      </c>
      <c r="DI86" s="29" t="str">
        <f ca="1">IF(DJ86="","",SUM(1+MAXA(DI$1:DI85)))</f>
        <v/>
      </c>
      <c r="DJ86" s="8" t="str" cm="1">
        <f t="array" aca="1" ref="DJ86" ca="1">IF(DH86=0,INDIRECT(ADDRESS(ROW(),COLUMN()-8)),"")</f>
        <v/>
      </c>
      <c r="DK86" s="31"/>
      <c r="DL86" s="10" t="str">
        <f t="shared" si="66"/>
        <v>$DB$86</v>
      </c>
      <c r="DM86" s="29" t="str">
        <f ca="1">IF(DN86="","",SUM(1+MAXA(DM$1:DM85)))</f>
        <v/>
      </c>
      <c r="DN86" s="8" t="str" cm="1">
        <f t="array" aca="1" ref="DN86" ca="1">IF(ISNUMBER(SEARCH(DN$1,INDEX(INDIRECT(DO$1),ROW(DL86),1)))=TRUE,INDIRECT(DL86),"")</f>
        <v/>
      </c>
      <c r="DO86" s="13" t="s">
        <v>1192</v>
      </c>
      <c r="DP86" s="13"/>
      <c r="DQ86" s="13"/>
      <c r="DR86" s="13"/>
      <c r="DS86" s="13"/>
      <c r="DT86" s="13"/>
      <c r="DU86" s="13"/>
      <c r="DV86" s="13"/>
      <c r="DW86" s="13"/>
      <c r="DX86" s="13"/>
      <c r="DY86" s="13"/>
      <c r="DZ86" s="13" t="s">
        <v>1192</v>
      </c>
      <c r="EA86" s="10" t="str">
        <f t="shared" ca="1" si="101"/>
        <v/>
      </c>
      <c r="EB86" s="22"/>
      <c r="EC86" s="14"/>
      <c r="ED86" s="14"/>
      <c r="EE86" s="15"/>
      <c r="EF86" s="15"/>
      <c r="EG86" s="92"/>
      <c r="EH86" s="10" t="str" cm="1">
        <f t="array" aca="1" ref="EH86" ca="1">IF(INDIRECT(ADDRESS(ROW(),COLUMN()-6))="","X",IF(INDIRECT(ADDRESS(ROW(),COLUMN()-5))="",0,"OK"))</f>
        <v>X</v>
      </c>
      <c r="EI86" s="29" t="str">
        <f ca="1">IF(EJ86="","",SUM(1+MAXA(EI$1:EI85)))</f>
        <v/>
      </c>
      <c r="EJ86" s="8" t="str" cm="1">
        <f t="array" aca="1" ref="EJ86" ca="1">IF(EH86=0,INDIRECT(ADDRESS(ROW(),COLUMN()-8)),"")</f>
        <v/>
      </c>
      <c r="EK86" s="31"/>
      <c r="EL86" s="10" t="str">
        <f t="shared" si="72"/>
        <v>$EB$86</v>
      </c>
      <c r="EM86" s="29" t="str">
        <f ca="1">IF(EN86="","",SUM(1+MAXA(EM$1:EM85)))</f>
        <v/>
      </c>
      <c r="EN86" s="8" t="str" cm="1">
        <f t="array" aca="1" ref="EN86" ca="1">IF(ISNUMBER(SEARCH(EN$1,INDEX(INDIRECT(EO$1),ROW(EL86),1)))=TRUE,INDIRECT(EL86),"")</f>
        <v/>
      </c>
      <c r="EO86" s="13" t="s">
        <v>1192</v>
      </c>
      <c r="EP86" s="13"/>
      <c r="EQ86" s="13"/>
      <c r="ER86" s="13"/>
      <c r="ES86" s="13"/>
      <c r="ET86" s="13"/>
      <c r="EU86" s="13"/>
      <c r="EV86" s="13"/>
      <c r="EW86" s="13"/>
      <c r="EX86" s="13"/>
      <c r="EY86" s="13"/>
      <c r="EZ86" s="13"/>
      <c r="FA86" s="10" t="str">
        <f t="shared" ca="1" si="102"/>
        <v/>
      </c>
      <c r="FB86" s="22" t="s">
        <v>3656</v>
      </c>
      <c r="FC86" s="14" t="s">
        <v>1043</v>
      </c>
      <c r="FD86" s="14" t="s">
        <v>1044</v>
      </c>
      <c r="FE86" s="27" t="str" cm="1">
        <f t="array" aca="1" ref="FE86" ca="1">CONCATENATE($A$37,INDIRECT(ADDRESS(ROW(),COLUMN()-2)),"%20",INDIRECT(ADDRESS(ROW(),COLUMN()-1)),$A$39,INDIRECT(ADDRESS(ROW(),COLUMN()-2)),"%20",INDIRECT(ADDRESS(ROW(),COLUMN()-1)))</f>
        <v>https://maps.yandex.ru/?ll=38.669848%2035.613355&amp;z=16&amp;text=38.669848%2035.613355</v>
      </c>
      <c r="FF86" s="87" t="str" cm="1">
        <f t="array" aca="1" ref="FF86" ca="1">CONCATENATE($A$40,INDIRECT(ADDRESS(ROW(),COLUMN()-3)),"%2C",INDIRECT(ADDRESS(ROW(),COLUMN()-2)))</f>
        <v>https://maps.google.com/maps?q=38.669848%2C35.613355</v>
      </c>
      <c r="FG86" s="92" t="s">
        <v>3229</v>
      </c>
      <c r="FH86" s="10" t="str" cm="1">
        <f t="array" aca="1" ref="FH86" ca="1">IF(INDIRECT(ADDRESS(ROW(),COLUMN()-6))="","X",IF(INDIRECT(ADDRESS(ROW(),COLUMN()-5))="",0,"OK"))</f>
        <v>OK</v>
      </c>
      <c r="FI86" s="29" t="str">
        <f ca="1">IF(FJ86="","",SUM(1+MAXA(FI$1:FI85)))</f>
        <v/>
      </c>
      <c r="FJ86" s="8" t="str" cm="1">
        <f t="array" aca="1" ref="FJ86" ca="1">IF(FH86=0,INDIRECT(ADDRESS(ROW(),COLUMN()-8)),"")</f>
        <v/>
      </c>
      <c r="FK86" s="31"/>
      <c r="FL86" s="10" t="str">
        <f t="shared" si="73"/>
        <v>$FB$86</v>
      </c>
      <c r="FM86" s="29" t="str">
        <f ca="1">IF(FN86="","",SUM(1+MAXA(FM$1:FM85)))</f>
        <v/>
      </c>
      <c r="FN86" s="8" t="str" cm="1">
        <f t="array" aca="1" ref="FN86" ca="1">IF(ISNUMBER(SEARCH(FN$1,INDEX(INDIRECT(FO$1),ROW(FL86),1)))=TRUE,INDIRECT(FL86),"")</f>
        <v/>
      </c>
      <c r="FO86" s="13" t="s">
        <v>1192</v>
      </c>
      <c r="FP86" s="13" t="s">
        <v>1192</v>
      </c>
      <c r="FQ86" s="13" t="s">
        <v>1192</v>
      </c>
      <c r="FR86" s="13" t="s">
        <v>1192</v>
      </c>
      <c r="FS86" s="13" t="s">
        <v>1192</v>
      </c>
      <c r="FT86" s="13"/>
      <c r="FU86" s="13"/>
      <c r="FV86" s="13"/>
      <c r="FW86" s="13"/>
      <c r="FX86" s="13"/>
      <c r="FY86" s="13"/>
      <c r="FZ86" s="13"/>
      <c r="GA86" s="10" t="str">
        <f t="shared" ca="1" si="103"/>
        <v/>
      </c>
      <c r="GB86" s="22"/>
      <c r="GC86" s="14"/>
      <c r="GD86" s="14"/>
      <c r="GE86" s="24"/>
      <c r="GF86" s="88"/>
      <c r="GG86" s="115"/>
      <c r="GH86" s="10" t="str" cm="1">
        <f t="array" aca="1" ref="GH86" ca="1">IF(INDIRECT(ADDRESS(ROW(),COLUMN()-6))="","X",IF(INDIRECT(ADDRESS(ROW(),COLUMN()-5))="",0,"OK"))</f>
        <v>X</v>
      </c>
      <c r="GI86" s="29" t="str">
        <f ca="1">IF(GJ86="","",SUM(1+MAXA(GI$1:GI85)))</f>
        <v/>
      </c>
      <c r="GJ86" s="8" t="str" cm="1">
        <f t="array" aca="1" ref="GJ86" ca="1">IF(GH86=0,INDIRECT(ADDRESS(ROW(),COLUMN()-8)),"")</f>
        <v/>
      </c>
      <c r="GK86" s="31"/>
      <c r="GL86" s="10" t="str">
        <f t="shared" si="74"/>
        <v>$GB$86</v>
      </c>
      <c r="GM86" s="29" t="str">
        <f ca="1">IF(GN86="","",SUM(1+MAXA(GM$1:GM85)))</f>
        <v/>
      </c>
      <c r="GN86" s="8" t="str" cm="1">
        <f t="array" aca="1" ref="GN86" ca="1">IF(ISNUMBER(SEARCH(GN$1,INDEX(INDIRECT(GO$1),ROW(GL86),1)))=TRUE,INDIRECT(GL86),"")</f>
        <v/>
      </c>
      <c r="GO86" s="13" t="s">
        <v>1192</v>
      </c>
      <c r="GP86" s="13" t="s">
        <v>1192</v>
      </c>
      <c r="GQ86" s="13" t="s">
        <v>1192</v>
      </c>
      <c r="GR86" s="13" t="s">
        <v>1192</v>
      </c>
      <c r="GS86" s="13" t="s">
        <v>1192</v>
      </c>
      <c r="GT86" s="13"/>
      <c r="GU86" s="13"/>
      <c r="GV86" s="13"/>
      <c r="GW86" s="13"/>
      <c r="GX86" s="13"/>
      <c r="GY86" s="13"/>
      <c r="GZ86" s="13"/>
      <c r="HA86" s="10" t="str">
        <f t="shared" ca="1" si="104"/>
        <v/>
      </c>
      <c r="HB86" s="22"/>
      <c r="HC86" s="14"/>
      <c r="HD86" s="14"/>
      <c r="HE86" s="23"/>
      <c r="HF86" s="23"/>
      <c r="HG86" s="79"/>
      <c r="HH86" s="10" t="str" cm="1">
        <f t="array" aca="1" ref="HH86" ca="1">IF(INDIRECT(ADDRESS(ROW(),COLUMN()-6))="","X",IF(INDIRECT(ADDRESS(ROW(),COLUMN()-5))="",0,"OK"))</f>
        <v>X</v>
      </c>
      <c r="HI86" s="29" t="str">
        <f ca="1">IF(HJ86="","",SUM(1+MAXA(HI$1:HI85)))</f>
        <v/>
      </c>
      <c r="HJ86" s="8" t="str" cm="1">
        <f t="array" aca="1" ref="HJ86" ca="1">IF(HH86=0,INDIRECT(ADDRESS(ROW(),COLUMN()-8)),"")</f>
        <v/>
      </c>
      <c r="HK86" s="31"/>
      <c r="HL86" s="10" t="str">
        <f t="shared" si="75"/>
        <v>$HB$86</v>
      </c>
      <c r="HM86" s="29" t="str">
        <f ca="1">IF(HN86="","",SUM(1+MAXA(HM$1:HM85)))</f>
        <v/>
      </c>
      <c r="HN86" s="8" t="str" cm="1">
        <f t="array" aca="1" ref="HN86" ca="1">IF(ISNUMBER(SEARCH(HN$1,INDEX(INDIRECT(HO$1),ROW(HL86),1)))=TRUE,INDIRECT(HL86),"")</f>
        <v/>
      </c>
      <c r="HO86" s="13" t="s">
        <v>1192</v>
      </c>
      <c r="HP86" s="13" t="s">
        <v>1192</v>
      </c>
      <c r="HQ86" s="13" t="s">
        <v>1192</v>
      </c>
      <c r="HR86" s="13"/>
      <c r="HS86" s="13"/>
      <c r="HT86" s="13"/>
      <c r="HU86" s="13"/>
      <c r="HV86" s="13"/>
      <c r="HW86" s="13"/>
      <c r="HX86" s="13"/>
      <c r="HY86" s="13" t="s">
        <v>1192</v>
      </c>
      <c r="HZ86" s="13" t="s">
        <v>1192</v>
      </c>
      <c r="IA86" s="10" t="str">
        <f t="shared" ca="1" si="105"/>
        <v/>
      </c>
      <c r="IB86" s="22" t="s">
        <v>1026</v>
      </c>
      <c r="IC86" s="14" t="s">
        <v>1027</v>
      </c>
      <c r="ID86" s="14" t="s">
        <v>1028</v>
      </c>
      <c r="IE86" s="27" t="str" cm="1">
        <f t="array" aca="1" ref="IE86" ca="1">CONCATENATE($A$37,INDIRECT(ADDRESS(ROW(),COLUMN()-2)),"%20",INDIRECT(ADDRESS(ROW(),COLUMN()-1)),$A$39,INDIRECT(ADDRESS(ROW(),COLUMN()-2)),"%20",INDIRECT(ADDRESS(ROW(),COLUMN()-1)))</f>
        <v>https://maps.yandex.ru/?ll=38.888956%2035.131622&amp;z=16&amp;text=38.888956%2035.131622</v>
      </c>
      <c r="IF86" s="87" t="str" cm="1">
        <f t="array" aca="1" ref="IF86" ca="1">CONCATENATE($A$40,INDIRECT(ADDRESS(ROW(),COLUMN()-3)),"%2C",INDIRECT(ADDRESS(ROW(),COLUMN()-2)))</f>
        <v>https://maps.google.com/maps?q=38.888956%2C35.131622</v>
      </c>
      <c r="IG86" s="79" t="s">
        <v>3229</v>
      </c>
      <c r="IH86" s="10" t="str" cm="1">
        <f t="array" aca="1" ref="IH86" ca="1">IF(INDIRECT(ADDRESS(ROW(),COLUMN()-6))="","X",IF(INDIRECT(ADDRESS(ROW(),COLUMN()-5))="",0,"OK"))</f>
        <v>OK</v>
      </c>
      <c r="II86" s="29" t="str">
        <f ca="1">IF(IJ86="","",SUM(1+MAXA(II$1:II85)))</f>
        <v/>
      </c>
      <c r="IJ86" s="8" t="str" cm="1">
        <f t="array" aca="1" ref="IJ86" ca="1">IF(IH86=0,INDIRECT(ADDRESS(ROW(),COLUMN()-8)),"")</f>
        <v/>
      </c>
      <c r="IK86" s="31"/>
      <c r="IL86" s="10" t="str">
        <f t="shared" si="76"/>
        <v>$IB$86</v>
      </c>
      <c r="IM86" s="29" t="str">
        <f ca="1">IF(IN86="","",SUM(1+MAXA(IM$1:IM85)))</f>
        <v/>
      </c>
      <c r="IN86" s="8" t="str" cm="1">
        <f t="array" aca="1" ref="IN86" ca="1">IF(ISNUMBER(SEARCH(IN$1,INDEX(INDIRECT(IO$1),ROW(IL86),1)))=TRUE,INDIRECT(IL86),"")</f>
        <v/>
      </c>
      <c r="IO86" s="13" t="s">
        <v>1192</v>
      </c>
      <c r="IP86" s="13" t="s">
        <v>1192</v>
      </c>
      <c r="IQ86" s="13" t="s">
        <v>1192</v>
      </c>
      <c r="IR86" s="13"/>
      <c r="IS86" s="13"/>
      <c r="IT86" s="13"/>
      <c r="IU86" s="13"/>
      <c r="IV86" s="13"/>
      <c r="IW86" s="13"/>
      <c r="IX86" s="13" t="s">
        <v>1192</v>
      </c>
      <c r="IY86" s="13" t="s">
        <v>1192</v>
      </c>
      <c r="IZ86" s="13" t="s">
        <v>1192</v>
      </c>
      <c r="JA86" s="10" t="str">
        <f t="shared" ca="1" si="106"/>
        <v/>
      </c>
      <c r="JB86" s="22"/>
      <c r="JC86" s="14"/>
      <c r="JD86" s="14"/>
      <c r="JE86" s="24"/>
      <c r="JF86" s="88"/>
      <c r="JG86" s="101"/>
      <c r="JH86" s="10" t="str" cm="1">
        <f t="array" aca="1" ref="JH86" ca="1">IF(INDIRECT(ADDRESS(ROW(),COLUMN()-6))="","X",IF(INDIRECT(ADDRESS(ROW(),COLUMN()-5))="",0,"OK"))</f>
        <v>X</v>
      </c>
      <c r="JI86" s="29" t="str">
        <f ca="1">IF(JJ86="","",SUM(1+MAXA(JI$1:JI85)))</f>
        <v/>
      </c>
      <c r="JJ86" s="8" t="str" cm="1">
        <f t="array" aca="1" ref="JJ86" ca="1">IF(JH86=0,INDIRECT(ADDRESS(ROW(),COLUMN()-8)),"")</f>
        <v/>
      </c>
      <c r="JK86" s="31"/>
      <c r="JL86" s="10" t="str">
        <f t="shared" si="77"/>
        <v>$JB$86</v>
      </c>
      <c r="JM86" s="29" t="str">
        <f ca="1">IF(JN86="","",SUM(1+MAXA(JM$1:JM85)))</f>
        <v/>
      </c>
      <c r="JN86" s="8" t="str" cm="1">
        <f t="array" aca="1" ref="JN86" ca="1">IF(ISNUMBER(SEARCH(JN$1,INDEX(INDIRECT(JO$1),ROW(JL86),1)))=TRUE,INDIRECT(JL86),"")</f>
        <v/>
      </c>
      <c r="JO86" s="13" t="s">
        <v>1192</v>
      </c>
      <c r="JP86" s="13" t="s">
        <v>1192</v>
      </c>
      <c r="JQ86" s="13" t="s">
        <v>1192</v>
      </c>
      <c r="JR86" s="13"/>
      <c r="JS86" s="13"/>
      <c r="JT86" s="13"/>
      <c r="JU86" s="13"/>
      <c r="JV86" s="13"/>
      <c r="JW86" s="13"/>
      <c r="JX86" s="13" t="s">
        <v>1192</v>
      </c>
      <c r="JY86" s="13" t="s">
        <v>1192</v>
      </c>
      <c r="JZ86" s="13" t="s">
        <v>1192</v>
      </c>
      <c r="KA86" s="10" t="str">
        <f t="shared" ca="1" si="107"/>
        <v/>
      </c>
      <c r="KB86" s="15"/>
      <c r="KC86" s="14"/>
      <c r="KD86" s="14"/>
      <c r="KE86" s="23"/>
      <c r="KF86" s="23"/>
      <c r="KG86" s="99"/>
      <c r="KH86" s="10" t="str" cm="1">
        <f t="array" aca="1" ref="KH86" ca="1">IF(INDIRECT(ADDRESS(ROW(),COLUMN()-6))="","X",IF(INDIRECT(ADDRESS(ROW(),COLUMN()-5))="",0,"OK"))</f>
        <v>X</v>
      </c>
      <c r="KI86" s="29" t="str">
        <f ca="1">IF(KJ86="","",SUM(1+MAXA(KI$1:KI85)))</f>
        <v/>
      </c>
      <c r="KJ86" s="8" t="str" cm="1">
        <f t="array" aca="1" ref="KJ86" ca="1">IF(KH86=0,INDIRECT(ADDRESS(ROW(),COLUMN()-8)),"")</f>
        <v/>
      </c>
      <c r="KK86" s="31"/>
      <c r="KL86" s="10" t="str">
        <f t="shared" si="78"/>
        <v>$KB$86</v>
      </c>
      <c r="KM86" s="29" t="str">
        <f ca="1">IF(KN86="","",SUM(1+MAXA(KM$1:KM85)))</f>
        <v/>
      </c>
      <c r="KN86" s="8" t="str" cm="1">
        <f t="array" aca="1" ref="KN86" ca="1">IF(ISNUMBER(SEARCH(KN$1,INDEX(INDIRECT(KO$1),ROW(KL86),1)))=TRUE,INDIRECT(KL86),"")</f>
        <v/>
      </c>
      <c r="KO86" s="13" t="s">
        <v>1192</v>
      </c>
      <c r="KP86" s="13" t="s">
        <v>1192</v>
      </c>
      <c r="KQ86" s="13" t="s">
        <v>1192</v>
      </c>
      <c r="KR86" s="13"/>
      <c r="KS86" s="13"/>
      <c r="KT86" s="13"/>
      <c r="KU86" s="13"/>
      <c r="KV86" s="13"/>
      <c r="KW86" s="13"/>
      <c r="KX86" s="13"/>
      <c r="KY86" s="13" t="s">
        <v>1192</v>
      </c>
      <c r="KZ86" s="13" t="s">
        <v>1192</v>
      </c>
      <c r="LA86" s="10" t="str">
        <f t="shared" ca="1" si="108"/>
        <v/>
      </c>
      <c r="LB86" s="8"/>
      <c r="LC86" s="10"/>
      <c r="LD86" s="10"/>
      <c r="LG86" s="79"/>
      <c r="LH86" s="10" t="str" cm="1">
        <f t="array" aca="1" ref="LH86" ca="1">IF(INDIRECT(ADDRESS(ROW(),COLUMN()-6))="","X",IF(INDIRECT(ADDRESS(ROW(),COLUMN()-5))="",0,"OK"))</f>
        <v>X</v>
      </c>
      <c r="LI86" s="29" t="str">
        <f ca="1">IF(LJ86="","",SUM(1+MAXA(LI$1:LI85)))</f>
        <v/>
      </c>
      <c r="LJ86" s="8" t="str" cm="1">
        <f t="array" aca="1" ref="LJ86" ca="1">IF(LH86=0,INDIRECT(ADDRESS(ROW(),COLUMN()-8)),"")</f>
        <v/>
      </c>
      <c r="LK86" s="31"/>
      <c r="LL86" s="10" t="str">
        <f t="shared" si="79"/>
        <v>$LB$86</v>
      </c>
      <c r="LM86" s="29" t="str">
        <f ca="1">IF(LN86="","",SUM(1+MAXA(LM$1:LM85)))</f>
        <v/>
      </c>
      <c r="LN86" s="8" t="str" cm="1">
        <f t="array" aca="1" ref="LN86" ca="1">IF(ISNUMBER(SEARCH(LN$1,INDEX(INDIRECT(LO$1),ROW(LL86),1)))=TRUE,INDIRECT(LL86),"")</f>
        <v/>
      </c>
      <c r="LO86" s="13" t="s">
        <v>1192</v>
      </c>
      <c r="LP86" s="13" t="s">
        <v>1192</v>
      </c>
      <c r="LQ86" s="13" t="s">
        <v>1192</v>
      </c>
      <c r="LR86" s="13" t="s">
        <v>1192</v>
      </c>
      <c r="LS86" s="13"/>
      <c r="LT86" s="13"/>
      <c r="LU86" s="13"/>
      <c r="LV86" s="13"/>
      <c r="LW86" s="13"/>
      <c r="LX86" s="13"/>
      <c r="LY86" s="13" t="s">
        <v>1192</v>
      </c>
      <c r="LZ86" s="13" t="s">
        <v>1192</v>
      </c>
      <c r="MA86" s="10" t="str">
        <f t="shared" ca="1" si="109"/>
        <v/>
      </c>
      <c r="MB86" s="16"/>
      <c r="MC86" s="17" t="s">
        <v>4271</v>
      </c>
      <c r="MD86" s="18"/>
      <c r="ME86" s="17"/>
      <c r="MF86" s="17"/>
      <c r="MG86" s="79" t="s">
        <v>3229</v>
      </c>
      <c r="MH86" s="10" t="str" cm="1">
        <f t="array" aca="1" ref="MH86" ca="1">IF(INDIRECT(ADDRESS(ROW(),COLUMN()-6))="","X",IF(INDIRECT(ADDRESS(ROW(),COLUMN()-5))="",0,"OK"))</f>
        <v>X</v>
      </c>
      <c r="MI86" s="29" t="str">
        <f ca="1">IF(MJ86="","",SUM(1+MAXA(MI$1:MI85)))</f>
        <v/>
      </c>
      <c r="MJ86" s="8" t="str" cm="1">
        <f t="array" aca="1" ref="MJ86" ca="1">IF(MH86=0,INDIRECT(ADDRESS(ROW(),COLUMN()-8)),"")</f>
        <v/>
      </c>
      <c r="MK86" s="31"/>
      <c r="ML86" s="10" t="str">
        <f t="shared" si="80"/>
        <v>$MB$86</v>
      </c>
      <c r="MM86" s="29" t="str">
        <f ca="1">IF(MN86="","",SUM(1+MAXA(MM$1:MM85)))</f>
        <v/>
      </c>
      <c r="MN86" s="8" t="str" cm="1">
        <f t="array" aca="1" ref="MN86" ca="1">IF(ISNUMBER(SEARCH(MN$1,INDEX(INDIRECT(MO$1),ROW(ML86),1)))=TRUE,INDIRECT(ML86),"")</f>
        <v/>
      </c>
      <c r="MO86" s="13" t="s">
        <v>1192</v>
      </c>
      <c r="MP86" s="13" t="s">
        <v>1192</v>
      </c>
      <c r="MQ86" s="13" t="s">
        <v>1192</v>
      </c>
      <c r="MR86" s="13"/>
      <c r="MS86" s="13"/>
      <c r="MT86" s="13"/>
      <c r="MU86" s="13"/>
      <c r="MV86" s="13"/>
      <c r="MW86" s="13" t="s">
        <v>1192</v>
      </c>
      <c r="MX86" s="13"/>
      <c r="MY86" s="13" t="s">
        <v>1192</v>
      </c>
      <c r="MZ86" s="13" t="s">
        <v>1192</v>
      </c>
      <c r="NA86" s="10" t="str">
        <f t="shared" ca="1" si="110"/>
        <v/>
      </c>
      <c r="NB86" s="5"/>
      <c r="NC86" s="6"/>
      <c r="ND86" s="6"/>
      <c r="NE86" s="7"/>
      <c r="NF86" s="7"/>
      <c r="NG86" s="83"/>
      <c r="NH86" s="10" t="str" cm="1">
        <f t="array" aca="1" ref="NH86" ca="1">IF(INDIRECT(ADDRESS(ROW(),COLUMN()-6))="","X",IF(INDIRECT(ADDRESS(ROW(),COLUMN()-5))="",0,"OK"))</f>
        <v>X</v>
      </c>
      <c r="NI86" s="29" t="str">
        <f ca="1">IF(NJ86="","",SUM(1+MAXA(NI$1:NI85)))</f>
        <v/>
      </c>
      <c r="NJ86" s="8" t="str" cm="1">
        <f t="array" aca="1" ref="NJ86" ca="1">IF(NH86=0,INDIRECT(ADDRESS(ROW(),COLUMN()-8)),"")</f>
        <v/>
      </c>
      <c r="NK86" s="31"/>
      <c r="NL86" s="10" t="str">
        <f t="shared" si="81"/>
        <v>$NB$86</v>
      </c>
      <c r="NM86" s="29" t="str">
        <f ca="1">IF(NN86="","",SUM(1+MAXA(NM$1:NM85)))</f>
        <v/>
      </c>
      <c r="NN86" s="8" t="str" cm="1">
        <f t="array" aca="1" ref="NN86" ca="1">IF(ISNUMBER(SEARCH(NN$1,INDEX(INDIRECT(NO$1),ROW(NL86),1)))=TRUE,INDIRECT(NL86),"")</f>
        <v/>
      </c>
      <c r="NO86" s="13" t="s">
        <v>1192</v>
      </c>
      <c r="NP86" s="13" t="s">
        <v>1192</v>
      </c>
      <c r="NQ86" s="13" t="s">
        <v>1192</v>
      </c>
      <c r="NR86" s="13"/>
      <c r="NS86" s="13"/>
      <c r="NT86" s="13"/>
      <c r="NU86" s="13"/>
      <c r="NV86" s="13"/>
      <c r="NW86" s="13"/>
      <c r="NX86" s="13" t="s">
        <v>1192</v>
      </c>
      <c r="NY86" s="13" t="s">
        <v>1192</v>
      </c>
      <c r="NZ86" s="13"/>
      <c r="OA86" s="10" t="str">
        <f t="shared" ca="1" si="111"/>
        <v/>
      </c>
      <c r="OB86" s="8" t="s">
        <v>1381</v>
      </c>
      <c r="OC86" s="10" t="s">
        <v>1382</v>
      </c>
      <c r="OD86" s="10" t="s">
        <v>1383</v>
      </c>
      <c r="OE86" s="27" t="str" cm="1">
        <f t="array" aca="1" ref="OE86" ca="1">CONCATENATE($A$37,INDIRECT(ADDRESS(ROW(),COLUMN()-2)),"%20",INDIRECT(ADDRESS(ROW(),COLUMN()-1)),$A$39,INDIRECT(ADDRESS(ROW(),COLUMN()-2)),"%20",INDIRECT(ADDRESS(ROW(),COLUMN()-1)))</f>
        <v>https://maps.yandex.ru/?ll=38.179657%2035.762116&amp;z=16&amp;text=38.179657%2035.762116</v>
      </c>
      <c r="OF86" s="87" t="str" cm="1">
        <f t="array" aca="1" ref="OF86" ca="1">CONCATENATE($A$40,INDIRECT(ADDRESS(ROW(),COLUMN()-3)),"%2C",INDIRECT(ADDRESS(ROW(),COLUMN()-2)))</f>
        <v>https://maps.google.com/maps?q=38.179657%2C35.762116</v>
      </c>
      <c r="OG86" s="79" t="s">
        <v>3229</v>
      </c>
      <c r="OH86" s="10" t="str" cm="1">
        <f t="array" aca="1" ref="OH86" ca="1">IF(INDIRECT(ADDRESS(ROW(),COLUMN()-6))="","X",IF(INDIRECT(ADDRESS(ROW(),COLUMN()-5))="",0,"OK"))</f>
        <v>OK</v>
      </c>
      <c r="OI86" s="29" t="str">
        <f ca="1">IF(OJ86="","",SUM(1+MAXA(OI$1:OI85)))</f>
        <v/>
      </c>
      <c r="OJ86" s="8" t="str" cm="1">
        <f t="array" aca="1" ref="OJ86" ca="1">IF(OH86=0,INDIRECT(ADDRESS(ROW(),COLUMN()-8)),"")</f>
        <v/>
      </c>
      <c r="OK86" s="31"/>
      <c r="OL86" s="10" t="str">
        <f t="shared" si="82"/>
        <v>$OB$86</v>
      </c>
      <c r="OM86" s="29" t="str">
        <f ca="1">IF(ON86="","",SUM(1+MAXA(OM$1:OM85)))</f>
        <v/>
      </c>
      <c r="ON86" s="8" t="str" cm="1">
        <f t="array" aca="1" ref="ON86" ca="1">IF(ISNUMBER(SEARCH(ON$1,INDEX(INDIRECT(OO$1),ROW(OL86),1)))=TRUE,INDIRECT(OL86),"")</f>
        <v/>
      </c>
      <c r="OO86" s="13" t="s">
        <v>1192</v>
      </c>
      <c r="OP86" s="13"/>
      <c r="OQ86" s="13"/>
      <c r="OR86" s="13"/>
      <c r="OS86" s="13"/>
      <c r="OT86" s="13"/>
      <c r="OU86" s="13"/>
      <c r="OV86" s="13"/>
      <c r="OW86" s="13"/>
      <c r="OX86" s="13"/>
      <c r="OY86" s="13"/>
      <c r="OZ86" s="13" t="s">
        <v>1192</v>
      </c>
      <c r="PA86" s="10" t="str">
        <f t="shared" ca="1" si="112"/>
        <v/>
      </c>
      <c r="PB86" s="22"/>
      <c r="PC86" s="15"/>
      <c r="PD86" s="14"/>
      <c r="PE86" s="15"/>
      <c r="PF86" s="15"/>
      <c r="PG86" s="79"/>
      <c r="PH86" s="10" t="str" cm="1">
        <f t="array" aca="1" ref="PH86" ca="1">IF(INDIRECT(ADDRESS(ROW(),COLUMN()-6))="","X",IF(INDIRECT(ADDRESS(ROW(),COLUMN()-5))="",0,"OK"))</f>
        <v>X</v>
      </c>
      <c r="PI86" s="29" t="str">
        <f ca="1">IF(PJ86="","",SUM(1+MAXA(PI$1:PI85)))</f>
        <v/>
      </c>
      <c r="PJ86" s="8" t="str" cm="1">
        <f t="array" aca="1" ref="PJ86" ca="1">IF(PH86=0,INDIRECT(ADDRESS(ROW(),COLUMN()-8)),"")</f>
        <v/>
      </c>
      <c r="PK86" s="31"/>
      <c r="PL86" s="10" t="str">
        <f t="shared" si="83"/>
        <v>$PB$86</v>
      </c>
      <c r="PM86" s="29" t="str">
        <f ca="1">IF(PN86="","",SUM(1+MAXA(PM$1:PM85)))</f>
        <v/>
      </c>
      <c r="PN86" s="8" t="str" cm="1">
        <f t="array" aca="1" ref="PN86" ca="1">IF(ISNUMBER(SEARCH(PN$1,INDEX(INDIRECT(PO$1),ROW(PL86),1)))=TRUE,INDIRECT(PL86),"")</f>
        <v/>
      </c>
      <c r="PO86" s="13" t="s">
        <v>1192</v>
      </c>
      <c r="PP86" s="13" t="s">
        <v>1192</v>
      </c>
      <c r="PQ86" s="13" t="s">
        <v>1192</v>
      </c>
      <c r="PR86" s="13" t="s">
        <v>1192</v>
      </c>
      <c r="PS86" s="13"/>
      <c r="PT86" s="13"/>
      <c r="PU86" s="13"/>
      <c r="PV86" s="13"/>
      <c r="PW86" s="13"/>
      <c r="PX86" s="13"/>
      <c r="PY86" s="13" t="s">
        <v>1192</v>
      </c>
      <c r="PZ86" s="13" t="s">
        <v>1192</v>
      </c>
      <c r="QA86" s="10" t="str">
        <f t="shared" ca="1" si="113"/>
        <v/>
      </c>
      <c r="QB86" s="15"/>
      <c r="QC86" s="14"/>
      <c r="QD86" s="14"/>
      <c r="QE86" s="24"/>
      <c r="QF86" s="24"/>
      <c r="QG86" s="99"/>
      <c r="QH86" s="10" t="str" cm="1">
        <f t="array" aca="1" ref="QH86" ca="1">IF(INDIRECT(ADDRESS(ROW(),COLUMN()-6))="","X",IF(INDIRECT(ADDRESS(ROW(),COLUMN()-5))="",0,"OK"))</f>
        <v>X</v>
      </c>
      <c r="QI86" s="29" t="str">
        <f ca="1">IF(QJ86="","",SUM(1+MAXA(QI$1:QI85)))</f>
        <v/>
      </c>
      <c r="QJ86" s="8" t="str" cm="1">
        <f t="array" aca="1" ref="QJ86" ca="1">IF(QH86=0,INDIRECT(ADDRESS(ROW(),COLUMN()-8)),"")</f>
        <v/>
      </c>
      <c r="QK86" s="31"/>
      <c r="QL86" s="10" t="str">
        <f t="shared" si="84"/>
        <v>$QB$86</v>
      </c>
      <c r="QM86" s="29" t="str">
        <f ca="1">IF(QN86="","",SUM(1+MAXA(QM$1:QM85)))</f>
        <v/>
      </c>
      <c r="QN86" s="8" t="str" cm="1">
        <f t="array" aca="1" ref="QN86" ca="1">IF(ISNUMBER(SEARCH(QN$1,INDEX(INDIRECT(QO$1),ROW(QL86),1)))=TRUE,INDIRECT(QL86),"")</f>
        <v/>
      </c>
      <c r="QO86" s="13" t="s">
        <v>1192</v>
      </c>
      <c r="QP86" s="13" t="s">
        <v>1192</v>
      </c>
      <c r="QQ86" s="13" t="s">
        <v>1192</v>
      </c>
      <c r="QR86" s="13" t="s">
        <v>1192</v>
      </c>
      <c r="QS86" s="13"/>
      <c r="QT86" s="13"/>
      <c r="QU86" s="13"/>
      <c r="QV86" s="13"/>
      <c r="QW86" s="13"/>
      <c r="QX86" s="13"/>
      <c r="QY86" s="13" t="s">
        <v>1192</v>
      </c>
      <c r="QZ86" s="13" t="s">
        <v>1192</v>
      </c>
      <c r="RA86" s="10" t="str">
        <f t="shared" ca="1" si="114"/>
        <v/>
      </c>
      <c r="RB86" s="22"/>
      <c r="RC86" s="14"/>
      <c r="RD86" s="14"/>
      <c r="RE86" s="24"/>
      <c r="RF86" s="24"/>
      <c r="RG86" s="79"/>
      <c r="RH86" s="10" t="str" cm="1">
        <f t="array" aca="1" ref="RH86" ca="1">IF(INDIRECT(ADDRESS(ROW(),COLUMN()-6))="","X",IF(INDIRECT(ADDRESS(ROW(),COLUMN()-5))="",0,"OK"))</f>
        <v>X</v>
      </c>
      <c r="RI86" s="29" t="str">
        <f ca="1">IF(RJ86="","",SUM(1+MAXA(RI$1:RI85)))</f>
        <v/>
      </c>
      <c r="RJ86" s="8" t="str" cm="1">
        <f t="array" aca="1" ref="RJ86" ca="1">IF(RH86=0,INDIRECT(ADDRESS(ROW(),COLUMN()-8)),"")</f>
        <v/>
      </c>
      <c r="RK86" s="31"/>
      <c r="RL86" s="10" t="str">
        <f t="shared" si="85"/>
        <v>$RB$86</v>
      </c>
      <c r="RM86" s="29" t="str">
        <f ca="1">IF(RN86="","",SUM(1+MAXA(RM$1:RM85)))</f>
        <v/>
      </c>
      <c r="RN86" s="8" t="str" cm="1">
        <f t="array" aca="1" ref="RN86" ca="1">IF(ISNUMBER(SEARCH(RN$1,INDEX(INDIRECT(RO$1),ROW(RL86),1)))=TRUE,INDIRECT(RL86),"")</f>
        <v/>
      </c>
      <c r="RO86" s="13" t="s">
        <v>1192</v>
      </c>
      <c r="RP86" s="13" t="s">
        <v>1192</v>
      </c>
      <c r="RQ86" s="13" t="s">
        <v>1192</v>
      </c>
      <c r="RR86" s="13"/>
      <c r="RS86" s="13"/>
      <c r="RT86" s="13"/>
      <c r="RU86" s="13"/>
      <c r="RV86" s="13"/>
      <c r="RW86" s="13"/>
      <c r="RX86" s="13"/>
      <c r="RY86" s="13" t="s">
        <v>1192</v>
      </c>
      <c r="RZ86" s="13" t="s">
        <v>1192</v>
      </c>
      <c r="SA86" s="10" t="str">
        <f t="shared" ca="1" si="115"/>
        <v/>
      </c>
      <c r="SB86" s="22" t="s">
        <v>1878</v>
      </c>
      <c r="SC86" s="6" t="s">
        <v>1879</v>
      </c>
      <c r="SD86" s="6" t="s">
        <v>1880</v>
      </c>
      <c r="SE86" s="27" t="str" cm="1">
        <f t="array" aca="1" ref="SE86" ca="1">CONCATENATE($A$37,INDIRECT(ADDRESS(ROW(),COLUMN()-2)),"%20",INDIRECT(ADDRESS(ROW(),COLUMN()-1)),$A$39,INDIRECT(ADDRESS(ROW(),COLUMN()-2)),"%20",INDIRECT(ADDRESS(ROW(),COLUMN()-1)))</f>
        <v>https://maps.yandex.ru/?ll=38.986556%2036.713869&amp;z=16&amp;text=38.986556%2036.713869</v>
      </c>
      <c r="SF86" s="87" t="str" cm="1">
        <f t="array" aca="1" ref="SF86" ca="1">CONCATENATE($A$40,INDIRECT(ADDRESS(ROW(),COLUMN()-3)),"%2C",INDIRECT(ADDRESS(ROW(),COLUMN()-2)))</f>
        <v>https://maps.google.com/maps?q=38.986556%2C36.713869</v>
      </c>
      <c r="SG86" s="79" t="s">
        <v>3229</v>
      </c>
      <c r="SH86" s="10" t="str" cm="1">
        <f t="array" aca="1" ref="SH86" ca="1">IF(INDIRECT(ADDRESS(ROW(),COLUMN()-6))="","X",IF(INDIRECT(ADDRESS(ROW(),COLUMN()-5))="",0,"OK"))</f>
        <v>OK</v>
      </c>
      <c r="SI86" s="29" t="str">
        <f ca="1">IF(SJ86="","",SUM(1+MAXA(SI$1:SI85)))</f>
        <v/>
      </c>
      <c r="SJ86" s="8" t="str" cm="1">
        <f t="array" aca="1" ref="SJ86" ca="1">IF(SH86=0,INDIRECT(ADDRESS(ROW(),COLUMN()-8)),"")</f>
        <v/>
      </c>
      <c r="SK86" s="33" t="s">
        <v>1192</v>
      </c>
      <c r="SL86" s="10" t="str">
        <f t="shared" si="86"/>
        <v>$SB$86</v>
      </c>
      <c r="SM86" s="29" t="str">
        <f ca="1">IF(SN86="","",SUM(1+MAXA(SM$1:SM85)))</f>
        <v/>
      </c>
      <c r="SN86" s="8" t="str" cm="1">
        <f t="array" aca="1" ref="SN86" ca="1">IF(ISNUMBER(SEARCH(SN$1,INDEX(SB$1:SB$174,ROW(SL86),1)))=TRUE,INDIRECT(SL86),"")</f>
        <v/>
      </c>
      <c r="SO86" s="13" t="s">
        <v>1192</v>
      </c>
      <c r="SP86" s="13" t="s">
        <v>1192</v>
      </c>
      <c r="SQ86" s="13" t="s">
        <v>1192</v>
      </c>
      <c r="SR86" s="13"/>
      <c r="SS86" s="13"/>
      <c r="ST86" s="13"/>
      <c r="SU86" s="13"/>
      <c r="SV86" s="13"/>
      <c r="SW86" s="13"/>
      <c r="SX86" s="13"/>
      <c r="SY86" s="13" t="s">
        <v>1192</v>
      </c>
      <c r="SZ86" s="13" t="s">
        <v>1192</v>
      </c>
      <c r="TA86" s="10" t="str">
        <f t="shared" ca="1" si="116"/>
        <v/>
      </c>
      <c r="TB86" s="22"/>
      <c r="TC86" s="6"/>
      <c r="TD86" s="6"/>
      <c r="TE86" s="24"/>
      <c r="TF86" s="88"/>
      <c r="TG86" s="101"/>
      <c r="TH86" s="10" t="str" cm="1">
        <f t="array" aca="1" ref="TH86" ca="1">IF(INDIRECT(ADDRESS(ROW(),COLUMN()-6))="","X",IF(INDIRECT(ADDRESS(ROW(),COLUMN()-5))="",0,"OK"))</f>
        <v>X</v>
      </c>
      <c r="TI86" s="29" t="str">
        <f ca="1">IF(TJ86="","",SUM(1+MAXA(TI$1:TI85)))</f>
        <v/>
      </c>
      <c r="TJ86" s="8" t="str" cm="1">
        <f t="array" aca="1" ref="TJ86" ca="1">IF(TH86=0,INDIRECT(ADDRESS(ROW(),COLUMN()-8)),"")</f>
        <v/>
      </c>
      <c r="TK86" s="33" t="s">
        <v>1192</v>
      </c>
      <c r="TL86" s="10" t="str">
        <f t="shared" si="87"/>
        <v>$TB$86</v>
      </c>
      <c r="TM86" s="29" t="str">
        <f ca="1">IF(TN86="","",SUM(1+MAXA(TM$1:TM85)))</f>
        <v/>
      </c>
      <c r="TN86" s="8" t="str" cm="1">
        <f t="array" aca="1" ref="TN86" ca="1">IF(ISNUMBER(SEARCH(TN$1,INDEX(INDIRECT(TO$1),ROW(TL86),1)))=TRUE,INDIRECT(TL86),"")</f>
        <v/>
      </c>
      <c r="TO86" s="13" t="s">
        <v>1192</v>
      </c>
      <c r="TP86" s="13" t="s">
        <v>1192</v>
      </c>
      <c r="TQ86" s="13" t="s">
        <v>1192</v>
      </c>
      <c r="TR86" s="13"/>
      <c r="TS86" s="13"/>
      <c r="TT86" s="13"/>
      <c r="TU86" s="13"/>
      <c r="TV86" s="13"/>
      <c r="TW86" s="13"/>
      <c r="TX86" s="13"/>
      <c r="TY86" s="13" t="s">
        <v>1192</v>
      </c>
      <c r="TZ86" s="13" t="s">
        <v>1192</v>
      </c>
      <c r="UA86" s="10" t="str">
        <f t="shared" ca="1" si="117"/>
        <v/>
      </c>
      <c r="UB86" s="22"/>
      <c r="UC86" s="6"/>
      <c r="UD86" s="6"/>
      <c r="UE86" s="15"/>
      <c r="UF86" s="15"/>
      <c r="UG86" s="79"/>
      <c r="UH86" s="10" t="str" cm="1">
        <f t="array" aca="1" ref="UH86" ca="1">IF(INDIRECT(ADDRESS(ROW(),COLUMN()-6))="","X",IF(INDIRECT(ADDRESS(ROW(),COLUMN()-5))="",0,"OK"))</f>
        <v>X</v>
      </c>
      <c r="UI86" s="29" t="str">
        <f ca="1">IF(UJ86="","",SUM(1+MAXA(UI$1:UI85)))</f>
        <v/>
      </c>
      <c r="UJ86" s="8" t="str" cm="1">
        <f t="array" aca="1" ref="UJ86" ca="1">IF(UH86=0,INDIRECT(ADDRESS(ROW(),COLUMN()-8)),"")</f>
        <v/>
      </c>
      <c r="UK86" s="33" t="s">
        <v>1192</v>
      </c>
      <c r="UL86" s="10" t="str">
        <f t="shared" si="88"/>
        <v>$UB$86</v>
      </c>
      <c r="UM86" s="29" t="str">
        <f ca="1">IF(UN86="","",SUM(1+MAXA(UM$1:UM85)))</f>
        <v/>
      </c>
      <c r="UN86" s="8" t="str" cm="1">
        <f t="array" aca="1" ref="UN86" ca="1">IF(ISNUMBER(SEARCH(UN$1,INDEX(INDIRECT(UO$1),ROW(UL86),1)))=TRUE,INDIRECT(UL86),"")</f>
        <v/>
      </c>
      <c r="UO86" s="13" t="s">
        <v>1192</v>
      </c>
      <c r="UP86" s="13" t="s">
        <v>1192</v>
      </c>
      <c r="UQ86" s="13" t="s">
        <v>1192</v>
      </c>
      <c r="UR86" s="13"/>
      <c r="US86" s="13"/>
      <c r="UT86" s="13"/>
      <c r="UU86" s="13"/>
      <c r="UV86" s="13"/>
      <c r="UW86" s="13"/>
      <c r="UX86" s="13"/>
      <c r="UY86" s="13" t="s">
        <v>1192</v>
      </c>
      <c r="UZ86" s="13" t="s">
        <v>1192</v>
      </c>
      <c r="VA86" s="10" t="str">
        <f t="shared" ca="1" si="118"/>
        <v/>
      </c>
      <c r="VB86" s="22" t="s">
        <v>2052</v>
      </c>
      <c r="VC86" s="6" t="s">
        <v>2064</v>
      </c>
      <c r="VD86" s="6" t="s">
        <v>2053</v>
      </c>
      <c r="VE86" s="27" t="str" cm="1">
        <f t="array" aca="1" ref="VE86" ca="1">CONCATENATE($A$37,INDIRECT(ADDRESS(ROW(),COLUMN()-2)),"%20",INDIRECT(ADDRESS(ROW(),COLUMN()-1)),$A$39,INDIRECT(ADDRESS(ROW(),COLUMN()-2)),"%20",INDIRECT(ADDRESS(ROW(),COLUMN()-1)))</f>
        <v>https://maps.yandex.ru/?ll=38.9939%2035.9959&amp;z=16&amp;text=38.9939%2035.9959</v>
      </c>
      <c r="VF86" s="87" t="str" cm="1">
        <f t="array" aca="1" ref="VF86" ca="1">CONCATENATE($A$40,INDIRECT(ADDRESS(ROW(),COLUMN()-3)),"%2C",INDIRECT(ADDRESS(ROW(),COLUMN()-2)))</f>
        <v>https://maps.google.com/maps?q=38.9939%2C35.9959</v>
      </c>
      <c r="VG86" s="79" t="s">
        <v>3229</v>
      </c>
      <c r="VH86" s="10" t="str" cm="1">
        <f t="array" aca="1" ref="VH86" ca="1">IF(INDIRECT(ADDRESS(ROW(),COLUMN()-6))="","X",IF(INDIRECT(ADDRESS(ROW(),COLUMN()-5))="",0,"OK"))</f>
        <v>OK</v>
      </c>
      <c r="VI86" s="29" t="str">
        <f ca="1">IF(VJ86="","",SUM(1+MAXA(VI$1:VI85)))</f>
        <v/>
      </c>
      <c r="VJ86" s="8" t="str" cm="1">
        <f t="array" aca="1" ref="VJ86" ca="1">IF(VH86=0,INDIRECT(ADDRESS(ROW(),COLUMN()-8)),"")</f>
        <v/>
      </c>
      <c r="VK86" s="33" t="s">
        <v>1192</v>
      </c>
      <c r="VL86" s="10" t="str">
        <f t="shared" si="89"/>
        <v>$VB$86</v>
      </c>
      <c r="VM86" s="29" t="str">
        <f ca="1">IF(VN86="","",SUM(1+MAXA(VM$1:VM85)))</f>
        <v/>
      </c>
      <c r="VN86" s="8" t="str" cm="1">
        <f t="array" aca="1" ref="VN86" ca="1">IF(ISNUMBER(SEARCH(VN$1,INDEX(INDIRECT(VO$1),ROW(VL86),1)))=TRUE,INDIRECT(VL86),"")</f>
        <v/>
      </c>
      <c r="VO86" s="13" t="s">
        <v>1192</v>
      </c>
      <c r="VP86" s="13" t="s">
        <v>1192</v>
      </c>
      <c r="VQ86" s="13" t="s">
        <v>1192</v>
      </c>
      <c r="VR86" s="13"/>
      <c r="VS86" s="13"/>
      <c r="VT86" s="13"/>
      <c r="VU86" s="13"/>
      <c r="VV86" s="13"/>
      <c r="VW86" s="13"/>
      <c r="VX86" s="13"/>
      <c r="VY86" s="13" t="s">
        <v>1192</v>
      </c>
      <c r="VZ86" s="13" t="s">
        <v>1192</v>
      </c>
      <c r="WA86" s="10" t="str">
        <f t="shared" ca="1" si="119"/>
        <v/>
      </c>
      <c r="WB86" s="22"/>
      <c r="WC86" s="6"/>
      <c r="WD86" s="6"/>
      <c r="WE86" s="24"/>
      <c r="WF86" s="24"/>
      <c r="WG86" s="79"/>
      <c r="WH86" s="10" t="str" cm="1">
        <f t="array" aca="1" ref="WH86" ca="1">IF(INDIRECT(ADDRESS(ROW(),COLUMN()-6))="","X",IF(INDIRECT(ADDRESS(ROW(),COLUMN()-5))="",0,"OK"))</f>
        <v>X</v>
      </c>
      <c r="WI86" s="29" t="str">
        <f ca="1">IF(WJ86="","",SUM(1+MAXA(WI$1:WI85)))</f>
        <v/>
      </c>
      <c r="WJ86" s="8" t="str" cm="1">
        <f t="array" aca="1" ref="WJ86" ca="1">IF(WH86=0,INDIRECT(ADDRESS(ROW(),COLUMN()-8)),"")</f>
        <v/>
      </c>
      <c r="WK86" s="33" t="s">
        <v>1192</v>
      </c>
      <c r="WL86" s="10" t="str">
        <f t="shared" si="90"/>
        <v>$WB$86</v>
      </c>
      <c r="WM86" s="29" t="str">
        <f ca="1">IF(WN86="","",SUM(1+MAXA(WM$1:WM85)))</f>
        <v/>
      </c>
      <c r="WN86" s="8" t="str" cm="1">
        <f t="array" aca="1" ref="WN86" ca="1">IF(ISNUMBER(SEARCH(WN$1,INDEX(INDIRECT(WO$1),ROW(WL86),1)))=TRUE,INDIRECT(WL86),"")</f>
        <v/>
      </c>
      <c r="WO86" s="13" t="s">
        <v>1192</v>
      </c>
      <c r="WP86" s="13" t="s">
        <v>1192</v>
      </c>
      <c r="WQ86" s="13" t="s">
        <v>1192</v>
      </c>
      <c r="WR86" s="13" t="s">
        <v>1192</v>
      </c>
      <c r="WS86" s="13"/>
      <c r="WT86" s="13"/>
      <c r="WU86" s="13"/>
      <c r="WV86" s="13" t="s">
        <v>1192</v>
      </c>
      <c r="WW86" s="13"/>
      <c r="WX86" s="13"/>
      <c r="WY86" s="13"/>
      <c r="WZ86" s="13" t="s">
        <v>1192</v>
      </c>
      <c r="XA86" s="10" t="str">
        <f t="shared" ca="1" si="120"/>
        <v/>
      </c>
      <c r="XB86" s="5" t="s">
        <v>2343</v>
      </c>
      <c r="XC86" s="37" t="s">
        <v>2344</v>
      </c>
      <c r="XD86" s="37" t="s">
        <v>2345</v>
      </c>
      <c r="XE86" s="27" t="str" cm="1">
        <f t="array" aca="1" ref="XE86" ca="1">CONCATENATE($A$37,INDIRECT(ADDRESS(ROW(),COLUMN()-2)),"%20",INDIRECT(ADDRESS(ROW(),COLUMN()-1)),$A$39,INDIRECT(ADDRESS(ROW(),COLUMN()-2)),"%20",INDIRECT(ADDRESS(ROW(),COLUMN()-1)))</f>
        <v>https://maps.yandex.ru/?ll=38.550578%2035.798283&amp;z=16&amp;text=38.550578%2035.798283</v>
      </c>
      <c r="XF86" s="87" t="str" cm="1">
        <f t="array" aca="1" ref="XF86" ca="1">CONCATENATE($A$40,INDIRECT(ADDRESS(ROW(),COLUMN()-3)),"%2C",INDIRECT(ADDRESS(ROW(),COLUMN()-2)))</f>
        <v>https://maps.google.com/maps?q=38.550578%2C35.798283</v>
      </c>
      <c r="XG86" s="79" t="s">
        <v>3229</v>
      </c>
      <c r="XH86" s="10" t="str" cm="1">
        <f t="array" aca="1" ref="XH86" ca="1">IF(INDIRECT(ADDRESS(ROW(),COLUMN()-6))="","X",IF(INDIRECT(ADDRESS(ROW(),COLUMN()-5))="",0,"OK"))</f>
        <v>OK</v>
      </c>
      <c r="XI86" s="29" t="str">
        <f ca="1">IF(XJ86="","",SUM(1+MAXA(XI$1:XI85)))</f>
        <v/>
      </c>
      <c r="XJ86" s="8" t="str" cm="1">
        <f t="array" aca="1" ref="XJ86" ca="1">IF(XH86=0,INDIRECT(ADDRESS(ROW(),COLUMN()-8)),"")</f>
        <v/>
      </c>
      <c r="XK86" s="33" t="s">
        <v>1192</v>
      </c>
      <c r="XL86" s="10" t="str">
        <f t="shared" si="91"/>
        <v>$XB$86</v>
      </c>
      <c r="XM86" s="29" t="str">
        <f ca="1">IF(XN86="","",SUM(1+MAXA(XM$1:XM85)))</f>
        <v/>
      </c>
      <c r="XN86" s="8" t="str" cm="1">
        <f t="array" aca="1" ref="XN86" ca="1">IF(ISNUMBER(SEARCH(XN$1,INDEX(INDIRECT(XO$1),ROW(XL86),1)))=TRUE,INDIRECT(XL86),"")</f>
        <v/>
      </c>
      <c r="XO86" s="13" t="s">
        <v>1192</v>
      </c>
      <c r="XP86" s="13" t="s">
        <v>1192</v>
      </c>
      <c r="XQ86" s="13" t="s">
        <v>1192</v>
      </c>
      <c r="XR86" s="13" t="s">
        <v>1192</v>
      </c>
      <c r="XS86" s="13"/>
      <c r="XT86" s="13"/>
      <c r="XU86" s="13"/>
      <c r="XV86" s="13"/>
      <c r="XW86" s="13"/>
      <c r="XX86" s="13"/>
      <c r="XY86" s="13" t="s">
        <v>1192</v>
      </c>
      <c r="XZ86" s="13" t="s">
        <v>1192</v>
      </c>
      <c r="YA86" s="10" t="str">
        <f t="shared" ca="1" si="121"/>
        <v/>
      </c>
      <c r="YB86" s="5"/>
      <c r="YC86" s="37"/>
      <c r="YD86" s="37"/>
      <c r="YE86" s="24"/>
      <c r="YF86" s="88"/>
      <c r="YG86" s="101"/>
      <c r="YH86" s="10" t="str" cm="1">
        <f t="array" aca="1" ref="YH86" ca="1">IF(INDIRECT(ADDRESS(ROW(),COLUMN()-6))="","X",IF(INDIRECT(ADDRESS(ROW(),COLUMN()-5))="",0,"OK"))</f>
        <v>X</v>
      </c>
      <c r="YI86" s="29" t="str">
        <f ca="1">IF(YJ86="","",SUM(1+MAXA(YI$1:YI85)))</f>
        <v/>
      </c>
      <c r="YJ86" s="8" t="str" cm="1">
        <f t="array" aca="1" ref="YJ86" ca="1">IF(YH86=0,INDIRECT(ADDRESS(ROW(),COLUMN()-8)),"")</f>
        <v/>
      </c>
      <c r="YK86" s="33" t="s">
        <v>1192</v>
      </c>
      <c r="YL86" s="10" t="str">
        <f t="shared" si="92"/>
        <v>$YB$86</v>
      </c>
      <c r="YM86" s="29" t="str">
        <f ca="1">IF(YN86="","",SUM(1+MAXA(YM$1:YM85)))</f>
        <v/>
      </c>
      <c r="YN86" s="8" t="str" cm="1">
        <f t="array" aca="1" ref="YN86" ca="1">IF(ISNUMBER(SEARCH(YN$1,INDEX(INDIRECT(YO$1),ROW(YL86),1)))=TRUE,INDIRECT(YL86),"")</f>
        <v/>
      </c>
      <c r="YO86" s="13" t="s">
        <v>1192</v>
      </c>
      <c r="YP86" s="13" t="s">
        <v>1192</v>
      </c>
      <c r="YQ86" s="13" t="s">
        <v>1192</v>
      </c>
      <c r="YR86" s="13" t="s">
        <v>1192</v>
      </c>
      <c r="YS86" s="13"/>
      <c r="YT86" s="13"/>
      <c r="YU86" s="13"/>
      <c r="YV86" s="13"/>
      <c r="YW86" s="13"/>
      <c r="YX86" s="13"/>
      <c r="YY86" s="13" t="s">
        <v>1192</v>
      </c>
      <c r="YZ86" s="13" t="s">
        <v>1192</v>
      </c>
      <c r="ZA86" s="10" t="str">
        <f t="shared" ca="1" si="122"/>
        <v/>
      </c>
      <c r="ZB86" s="22"/>
      <c r="ZC86" s="6"/>
      <c r="ZD86" s="37"/>
      <c r="ZE86" s="15"/>
      <c r="ZF86" s="15"/>
      <c r="ZG86" s="79"/>
      <c r="ZH86" s="10" t="str" cm="1">
        <f t="array" aca="1" ref="ZH86" ca="1">IF(INDIRECT(ADDRESS(ROW(),COLUMN()-6))="","X",IF(INDIRECT(ADDRESS(ROW(),COLUMN()-5))="",0,"OK"))</f>
        <v>X</v>
      </c>
      <c r="ZI86" s="29" t="str">
        <f ca="1">IF(ZJ86="","",SUM(1+MAXA(ZI$1:ZI85)))</f>
        <v/>
      </c>
      <c r="ZJ86" s="8" t="str" cm="1">
        <f t="array" aca="1" ref="ZJ86" ca="1">IF(ZH86=0,INDIRECT(ADDRESS(ROW(),COLUMN()-8)),"")</f>
        <v/>
      </c>
      <c r="ZK86" s="33" t="s">
        <v>1192</v>
      </c>
      <c r="ZL86" s="10" t="str">
        <f t="shared" si="93"/>
        <v>$ZB$86</v>
      </c>
      <c r="ZM86" s="29" t="str">
        <f ca="1">IF(ZN86="","",SUM(1+MAXA(ZM$1:ZM85)))</f>
        <v/>
      </c>
      <c r="ZN86" s="8" t="str" cm="1">
        <f t="array" aca="1" ref="ZN86" ca="1">IF(ISNUMBER(SEARCH(ZN$1,INDEX(INDIRECT(ZO$1),ROW(ZL86),1)))=TRUE,INDIRECT(ZL86),"")</f>
        <v/>
      </c>
      <c r="ZO86" s="13" t="s">
        <v>1192</v>
      </c>
      <c r="ZP86" s="13" t="s">
        <v>1192</v>
      </c>
      <c r="ZQ86" s="13" t="s">
        <v>1192</v>
      </c>
      <c r="ZR86" s="13" t="s">
        <v>1192</v>
      </c>
      <c r="ZS86" s="13"/>
      <c r="ZT86" s="13"/>
      <c r="ZU86" s="13"/>
      <c r="ZV86" s="13"/>
      <c r="ZW86" s="13"/>
      <c r="ZX86" s="13"/>
      <c r="ZY86" s="13"/>
      <c r="ZZ86" s="13" t="s">
        <v>1192</v>
      </c>
      <c r="AAA86" s="10" t="str">
        <f t="shared" ca="1" si="123"/>
        <v/>
      </c>
      <c r="AAB86" s="22" t="s">
        <v>2662</v>
      </c>
      <c r="AAC86" s="37" t="s">
        <v>2663</v>
      </c>
      <c r="AAD86" s="37" t="s">
        <v>2664</v>
      </c>
      <c r="AAE86" s="27" t="str" cm="1">
        <f t="array" aca="1" ref="AAE86" ca="1">CONCATENATE($A$37,INDIRECT(ADDRESS(ROW(),COLUMN()-2)),"%20",INDIRECT(ADDRESS(ROW(),COLUMN()-1)),$A$39,INDIRECT(ADDRESS(ROW(),COLUMN()-2)),"%20",INDIRECT(ADDRESS(ROW(),COLUMN()-1)))</f>
        <v>https://maps.yandex.ru/?ll=38.215242%2035.211839&amp;z=16&amp;text=38.215242%2035.211839</v>
      </c>
      <c r="AAF86" s="87" t="str" cm="1">
        <f t="array" aca="1" ref="AAF86" ca="1">CONCATENATE($A$40,INDIRECT(ADDRESS(ROW(),COLUMN()-3)),"%2C",INDIRECT(ADDRESS(ROW(),COLUMN()-2)))</f>
        <v>https://maps.google.com/maps?q=38.215242%2C35.211839</v>
      </c>
      <c r="AAG86" s="79" t="s">
        <v>3229</v>
      </c>
      <c r="AAH86" s="10" t="str" cm="1">
        <f t="array" aca="1" ref="AAH86" ca="1">IF(INDIRECT(ADDRESS(ROW(),COLUMN()-6))="","X",IF(INDIRECT(ADDRESS(ROW(),COLUMN()-5))="",0,"OK"))</f>
        <v>OK</v>
      </c>
      <c r="AAI86" s="29" t="str">
        <f ca="1">IF(AAJ86="","",SUM(1+MAXA(AAI$1:AAI85)))</f>
        <v/>
      </c>
      <c r="AAJ86" s="8" t="str" cm="1">
        <f t="array" aca="1" ref="AAJ86" ca="1">IF(AAH86=0,INDIRECT(ADDRESS(ROW(),COLUMN()-8)),"")</f>
        <v/>
      </c>
      <c r="AAK86" s="33" t="s">
        <v>1192</v>
      </c>
      <c r="AAL86" s="10" t="str">
        <f t="shared" si="94"/>
        <v>$AAB$86</v>
      </c>
      <c r="AAM86" s="29" t="str">
        <f ca="1">IF(AAN86="","",SUM(1+MAXA(AAM$1:AAM85)))</f>
        <v/>
      </c>
      <c r="AAN86" s="8" t="str" cm="1">
        <f t="array" aca="1" ref="AAN86" ca="1">IF(ISNUMBER(SEARCH(AAN$1,INDEX(INDIRECT(AAO$1),ROW(AAL86),1)))=TRUE,INDIRECT(AAL86),"")</f>
        <v/>
      </c>
      <c r="AAO86" s="13" t="s">
        <v>1192</v>
      </c>
      <c r="AAP86" s="13" t="s">
        <v>1192</v>
      </c>
      <c r="AAQ86" s="13" t="s">
        <v>1192</v>
      </c>
      <c r="AAR86" s="13" t="s">
        <v>1192</v>
      </c>
      <c r="AAS86" s="13" t="s">
        <v>1192</v>
      </c>
      <c r="AAT86" s="13"/>
      <c r="AAU86" s="13"/>
      <c r="AAV86" s="13"/>
      <c r="AAW86" s="13"/>
      <c r="AAX86" s="13"/>
      <c r="AAY86" s="13"/>
      <c r="AAZ86" s="13" t="s">
        <v>1192</v>
      </c>
      <c r="ABA86" s="10" t="str">
        <f t="shared" ca="1" si="124"/>
        <v/>
      </c>
      <c r="ABB86" s="22" t="s">
        <v>3077</v>
      </c>
      <c r="ABC86" s="6" t="s">
        <v>3273</v>
      </c>
      <c r="ABD86" s="37" t="s">
        <v>3274</v>
      </c>
      <c r="ABE86" s="27" t="str" cm="1">
        <f t="array" aca="1" ref="ABE86" ca="1">CONCATENATE($A$37,INDIRECT(ADDRESS(ROW(),COLUMN()-2)),"%20",INDIRECT(ADDRESS(ROW(),COLUMN()-1)),$A$39,INDIRECT(ADDRESS(ROW(),COLUMN()-2)),"%20",INDIRECT(ADDRESS(ROW(),COLUMN()-1)))</f>
        <v>https://maps.yandex.ru/?ll=38.680576%2035.514226&amp;z=16&amp;text=38.680576%2035.514226</v>
      </c>
      <c r="ABF86" s="87" t="str" cm="1">
        <f t="array" aca="1" ref="ABF86" ca="1">CONCATENATE($A$40,INDIRECT(ADDRESS(ROW(),COLUMN()-3)),"%2C",INDIRECT(ADDRESS(ROW(),COLUMN()-2)))</f>
        <v>https://maps.google.com/maps?q=38.680576%2C35.514226</v>
      </c>
      <c r="ABG86" s="79" t="s">
        <v>3229</v>
      </c>
      <c r="ABH86" s="10" t="str" cm="1">
        <f t="array" aca="1" ref="ABH86" ca="1">IF(INDIRECT(ADDRESS(ROW(),COLUMN()-6))="","X",IF(INDIRECT(ADDRESS(ROW(),COLUMN()-5))="",0,"OK"))</f>
        <v>OK</v>
      </c>
      <c r="ABI86" s="29" t="str">
        <f ca="1">IF(ABJ86="","",SUM(1+MAXA(ABI$1:ABI85)))</f>
        <v/>
      </c>
      <c r="ABJ86" s="8" t="str" cm="1">
        <f t="array" aca="1" ref="ABJ86" ca="1">IF(ABH86=0,INDIRECT(ADDRESS(ROW(),COLUMN()-8)),"")</f>
        <v/>
      </c>
      <c r="ABK86" s="33" t="s">
        <v>1192</v>
      </c>
      <c r="ABL86" s="10" t="str">
        <f t="shared" si="95"/>
        <v>$ABB$86</v>
      </c>
      <c r="ABM86" s="29" t="str">
        <f ca="1">IF(ABN86="","",SUM(1+MAXA(ABM$1:ABM85)))</f>
        <v/>
      </c>
      <c r="ABN86" s="8" t="str" cm="1">
        <f t="array" aca="1" ref="ABN86" ca="1">IF(ISNUMBER(SEARCH(ABN$1,INDEX(INDIRECT(ABO$1),ROW(ABL86),1)))=TRUE,INDIRECT(ABL86),"")</f>
        <v/>
      </c>
      <c r="ABO86" s="13" t="s">
        <v>1192</v>
      </c>
      <c r="ABP86" s="13" t="s">
        <v>1192</v>
      </c>
      <c r="ABQ86" s="13" t="s">
        <v>1192</v>
      </c>
      <c r="ABR86" s="13"/>
      <c r="ABS86" s="13"/>
      <c r="ABT86" s="13"/>
      <c r="ABU86" s="13"/>
      <c r="ABV86" s="13"/>
      <c r="ABW86" s="13"/>
      <c r="ABX86" s="13"/>
      <c r="ABY86" s="13"/>
      <c r="ABZ86" s="13" t="s">
        <v>1192</v>
      </c>
      <c r="ACA86" s="10" t="str">
        <f t="shared" ca="1" si="125"/>
        <v/>
      </c>
      <c r="ACB86" s="22"/>
      <c r="ACC86" s="6"/>
      <c r="ACD86" s="37"/>
      <c r="ACE86" s="24"/>
      <c r="ACF86" s="88"/>
      <c r="ACG86" s="101"/>
      <c r="ACH86" s="10" t="str" cm="1">
        <f t="array" aca="1" ref="ACH86" ca="1">IF(INDIRECT(ADDRESS(ROW(),COLUMN()-6))="","X",IF(INDIRECT(ADDRESS(ROW(),COLUMN()-5))="",0,"OK"))</f>
        <v>X</v>
      </c>
      <c r="ACI86" s="29" t="str">
        <f ca="1">IF(ACJ86="","",SUM(1+MAXA(ACI$1:ACI85)))</f>
        <v/>
      </c>
      <c r="ACJ86" s="8" t="str" cm="1">
        <f t="array" aca="1" ref="ACJ86" ca="1">IF(ACH86=0,INDIRECT(ADDRESS(ROW(),COLUMN()-8)),"")</f>
        <v/>
      </c>
      <c r="ACK86" s="33" t="s">
        <v>1192</v>
      </c>
      <c r="ACL86" s="10" t="str">
        <f t="shared" si="96"/>
        <v>$ACB$86</v>
      </c>
      <c r="ACM86" s="29" t="str">
        <f ca="1">IF(ACN86="","",SUM(1+MAXA(ACM$1:ACM85)))</f>
        <v/>
      </c>
      <c r="ACN86" s="8" t="str" cm="1">
        <f t="array" aca="1" ref="ACN86" ca="1">IF(ISNUMBER(SEARCH(ACN$1,INDEX(INDIRECT(ACO$1),ROW(ACL86),1)))=TRUE,INDIRECT(ACL86),"")</f>
        <v/>
      </c>
      <c r="ACO86" s="13" t="s">
        <v>1192</v>
      </c>
      <c r="ACP86" s="13" t="s">
        <v>1192</v>
      </c>
      <c r="ACQ86" s="13" t="s">
        <v>1192</v>
      </c>
      <c r="ACR86" s="13"/>
      <c r="ACS86" s="13"/>
      <c r="ACT86" s="13"/>
      <c r="ACU86" s="13"/>
      <c r="ACV86" s="13"/>
      <c r="ACW86" s="13"/>
      <c r="ACX86" s="13"/>
      <c r="ACY86" s="13"/>
      <c r="ACZ86" s="13" t="s">
        <v>1192</v>
      </c>
      <c r="ADA86" s="10" t="str">
        <f t="shared" ca="1" si="126"/>
        <v/>
      </c>
      <c r="ADB86" s="5"/>
      <c r="ADC86" s="37"/>
      <c r="ADD86" s="37"/>
      <c r="ADE86" s="50"/>
      <c r="ADF86" s="50"/>
      <c r="ADG86" s="92"/>
      <c r="ADH86" s="10" t="str" cm="1">
        <f t="array" aca="1" ref="ADH86" ca="1">IF(INDIRECT(ADDRESS(ROW(),COLUMN()-6))="","X",IF(INDIRECT(ADDRESS(ROW(),COLUMN()-5))="",0,"OK"))</f>
        <v>X</v>
      </c>
      <c r="ADI86" s="29" t="str">
        <f ca="1">IF(ADJ86="","",SUM(1+MAXA(ADI$1:ADI85)))</f>
        <v/>
      </c>
      <c r="ADJ86" s="8" t="str" cm="1">
        <f t="array" aca="1" ref="ADJ86" ca="1">IF(ADH86=0,INDIRECT(ADDRESS(ROW(),COLUMN()-8)),"")</f>
        <v/>
      </c>
      <c r="ADK86" s="33" t="s">
        <v>1192</v>
      </c>
      <c r="ADL86" s="10" t="str">
        <f t="shared" si="97"/>
        <v>$ADB$86</v>
      </c>
      <c r="ADM86" s="29" t="str">
        <f ca="1">IF(ADN86="","",SUM(1+MAXA(ADM$1:ADM85)))</f>
        <v/>
      </c>
      <c r="ADN86" s="8" t="str" cm="1">
        <f t="array" aca="1" ref="ADN86" ca="1">IF(ISNUMBER(SEARCH(ADN$1,INDEX(INDIRECT(ADO$1),ROW(ADL86),1)))=TRUE,INDIRECT(ADL86),"")</f>
        <v/>
      </c>
      <c r="ADO86" s="13" t="s">
        <v>1192</v>
      </c>
      <c r="ADP86" s="13" t="s">
        <v>1192</v>
      </c>
      <c r="ADQ86" s="13" t="s">
        <v>1192</v>
      </c>
      <c r="ADR86" s="13" t="s">
        <v>1192</v>
      </c>
      <c r="ADS86" s="13" t="s">
        <v>1192</v>
      </c>
      <c r="ADT86" s="13"/>
      <c r="ADU86" s="13"/>
      <c r="ADV86" s="13"/>
      <c r="ADW86" s="13"/>
      <c r="ADX86" s="13"/>
      <c r="ADY86" s="13"/>
      <c r="ADZ86" s="13" t="s">
        <v>1192</v>
      </c>
      <c r="AEA86" s="10" t="str">
        <f t="shared" ca="1" si="127"/>
        <v/>
      </c>
      <c r="AEB86" s="5"/>
      <c r="AEC86" s="6"/>
      <c r="AED86" s="37"/>
      <c r="AEE86" s="7"/>
      <c r="AEF86" s="7"/>
      <c r="AEG86" s="79"/>
      <c r="AEH86" s="10" t="str" cm="1">
        <f t="array" aca="1" ref="AEH86" ca="1">IF(INDIRECT(ADDRESS(ROW(),COLUMN()-6))="","X",IF(INDIRECT(ADDRESS(ROW(),COLUMN()-5))="",0,"OK"))</f>
        <v>X</v>
      </c>
      <c r="AEI86" s="29" t="str">
        <f ca="1">IF(AEJ86="","",SUM(1+MAXA(AEI$1:AEI85)))</f>
        <v/>
      </c>
      <c r="AEJ86" s="8" t="str" cm="1">
        <f t="array" aca="1" ref="AEJ86" ca="1">IF(AEH86=0,INDIRECT(ADDRESS(ROW(),COLUMN()-8)),"")</f>
        <v/>
      </c>
      <c r="AEK86" s="33" t="s">
        <v>1192</v>
      </c>
      <c r="AEL86" s="10" t="str">
        <f t="shared" si="98"/>
        <v>$AEB$86</v>
      </c>
      <c r="AEM86" s="29" t="str">
        <f ca="1">IF(AEN86="","",SUM(1+MAXA(AEM$1:AEM85)))</f>
        <v/>
      </c>
      <c r="AEN86" s="8" t="str" cm="1">
        <f t="array" aca="1" ref="AEN86" ca="1">IF(ISNUMBER(SEARCH(AEN$1,INDEX(INDIRECT(AEO$1),ROW(AEL86),1)))=TRUE,INDIRECT(AEL86),"")</f>
        <v/>
      </c>
      <c r="AEO86" s="13" t="s">
        <v>1192</v>
      </c>
      <c r="AEP86" s="13" t="s">
        <v>1192</v>
      </c>
      <c r="AEQ86" s="13" t="s">
        <v>1192</v>
      </c>
      <c r="AER86" s="13" t="s">
        <v>1192</v>
      </c>
      <c r="AES86" s="13" t="s">
        <v>1192</v>
      </c>
      <c r="AET86" s="13" t="s">
        <v>1192</v>
      </c>
      <c r="AEU86" s="13" t="s">
        <v>1192</v>
      </c>
      <c r="AEV86" s="13" t="s">
        <v>1192</v>
      </c>
    </row>
    <row r="87" spans="2:828" s="4" customFormat="1" ht="24.75" customHeight="1" x14ac:dyDescent="0.2">
      <c r="B87" s="10" t="str">
        <f t="shared" ca="1" si="67"/>
        <v/>
      </c>
      <c r="C87" s="8"/>
      <c r="D87" s="10"/>
      <c r="E87" s="10"/>
      <c r="G87" s="81"/>
      <c r="H87" s="94"/>
      <c r="I87" s="10" t="str" cm="1">
        <f t="array" aca="1" ref="I87" ca="1">IF(INDIRECT(ADDRESS(ROW(),COLUMN()-6))="","X",IF(INDIRECT(ADDRESS(ROW(),COLUMN()-5))="",0,"OK"))</f>
        <v>X</v>
      </c>
      <c r="J87" s="29" t="str">
        <f ca="1">IF(K87="","",SUM(1+MAXA(J$1:J86)))</f>
        <v/>
      </c>
      <c r="K87" s="8" t="str" cm="1">
        <f t="array" aca="1" ref="K87" ca="1">IF(I87=0,INDIRECT(ADDRESS(ROW(),COLUMN()-8)),"")</f>
        <v/>
      </c>
      <c r="L87" s="31"/>
      <c r="M87" s="10" t="str">
        <f t="shared" si="68"/>
        <v>$C$87</v>
      </c>
      <c r="N87" s="29" t="str">
        <f ca="1">IF(O87="","",SUM(1+MAXA(N$1:N86)))</f>
        <v/>
      </c>
      <c r="O87" s="8" t="str" cm="1">
        <f t="array" aca="1" ref="O87" ca="1">IF(ISNUMBER(SEARCH(O$1,INDEX(INDIRECT($P$1),ROW(M87),1)))=TRUE,INDIRECT(M87),"")</f>
        <v/>
      </c>
      <c r="P87" s="13" t="s">
        <v>1192</v>
      </c>
      <c r="Q87" s="13" t="s">
        <v>1192</v>
      </c>
      <c r="R87" s="13"/>
      <c r="S87" s="13"/>
      <c r="T87" s="13"/>
      <c r="U87" s="13"/>
      <c r="V87" s="13"/>
      <c r="W87" s="13"/>
      <c r="X87" s="13"/>
      <c r="Y87" s="13" t="s">
        <v>1192</v>
      </c>
      <c r="Z87" s="13" t="s">
        <v>1192</v>
      </c>
      <c r="AA87" s="10" t="str">
        <f t="shared" ca="1" si="128"/>
        <v/>
      </c>
      <c r="AB87" s="8"/>
      <c r="AC87" s="10"/>
      <c r="AD87" s="10"/>
      <c r="AF87" s="81"/>
      <c r="AG87" s="81"/>
      <c r="AH87" s="10" t="str" cm="1">
        <f t="array" aca="1" ref="AH87" ca="1">IF(INDIRECT(ADDRESS(ROW(),COLUMN()-6))="","X",IF(INDIRECT(ADDRESS(ROW(),COLUMN()-5))="",0,"OK"))</f>
        <v>X</v>
      </c>
      <c r="AI87" s="29" t="str">
        <f ca="1">IF(AJ87="","",SUM(1+MAXA(AI$1:AI86)))</f>
        <v/>
      </c>
      <c r="AJ87" s="8" t="str" cm="1">
        <f t="array" aca="1" ref="AJ87" ca="1">IF(AH87=0,INDIRECT(ADDRESS(ROW(),COLUMN()-8)),"")</f>
        <v/>
      </c>
      <c r="AK87" s="31"/>
      <c r="AL87" s="10" t="str">
        <f t="shared" si="69"/>
        <v>$AB$87</v>
      </c>
      <c r="AM87" s="29" t="str">
        <f ca="1">IF(AN87="","",SUM(1+MAXA(AM$1:AM86)))</f>
        <v/>
      </c>
      <c r="AN87" s="8" t="str" cm="1">
        <f t="array" aca="1" ref="AN87" ca="1">IF(ISNUMBER(SEARCH(AN$1,INDEX(INDIRECT($AO$1),ROW(AL87),1)))=TRUE,INDIRECT(AL87),"")</f>
        <v/>
      </c>
      <c r="AO87" s="13" t="s">
        <v>1192</v>
      </c>
      <c r="AP87" s="13" t="s">
        <v>1192</v>
      </c>
      <c r="AQ87" s="13" t="s">
        <v>1192</v>
      </c>
      <c r="AR87" s="13"/>
      <c r="AS87" s="13"/>
      <c r="AT87" s="13"/>
      <c r="AU87" s="13"/>
      <c r="AV87" s="13"/>
      <c r="AW87" s="13"/>
      <c r="AX87" s="13" t="s">
        <v>1192</v>
      </c>
      <c r="AY87" s="13" t="s">
        <v>1192</v>
      </c>
      <c r="AZ87" s="13" t="s">
        <v>1192</v>
      </c>
      <c r="BA87" s="10" t="str">
        <f t="shared" ca="1" si="99"/>
        <v/>
      </c>
      <c r="BB87" s="16"/>
      <c r="BC87" s="17" t="s">
        <v>598</v>
      </c>
      <c r="BD87" s="18"/>
      <c r="BE87" s="17"/>
      <c r="BF87" s="78"/>
      <c r="BG87" s="92" t="s">
        <v>3229</v>
      </c>
      <c r="BH87" s="10" t="str" cm="1">
        <f t="array" aca="1" ref="BH87" ca="1">IF(INDIRECT(ADDRESS(ROW(),COLUMN()-6))="","X",IF(INDIRECT(ADDRESS(ROW(),COLUMN()-5))="",0,"OK"))</f>
        <v>X</v>
      </c>
      <c r="BI87" s="29" t="str">
        <f ca="1">IF(BJ87="","",SUM(1+MAXA(BI$1:BI86)))</f>
        <v/>
      </c>
      <c r="BJ87" s="8" t="str" cm="1">
        <f t="array" aca="1" ref="BJ87" ca="1">IF(BH87=0,INDIRECT(ADDRESS(ROW(),COLUMN()-8)),"")</f>
        <v/>
      </c>
      <c r="BK87" s="31"/>
      <c r="BL87" s="10" t="str">
        <f t="shared" si="70"/>
        <v>$BB$87</v>
      </c>
      <c r="BM87" s="29" t="str">
        <f ca="1">IF(BN87="","",SUM(1+MAXA(BM$1:BM86)))</f>
        <v/>
      </c>
      <c r="BN87" s="8" t="str" cm="1">
        <f t="array" aca="1" ref="BN87" ca="1">IF(ISNUMBER(SEARCH(BN$1,INDEX(INDIRECT(BO$1),ROW(BL87),1)))=TRUE,INDIRECT(BL87),"")</f>
        <v/>
      </c>
      <c r="BO87" s="13" t="s">
        <v>1192</v>
      </c>
      <c r="BP87" s="13" t="s">
        <v>1192</v>
      </c>
      <c r="BQ87" s="13" t="s">
        <v>1192</v>
      </c>
      <c r="BR87" s="13"/>
      <c r="BS87" s="13"/>
      <c r="BT87" s="13"/>
      <c r="BU87" s="13"/>
      <c r="BV87" s="13"/>
      <c r="BW87" s="13" t="s">
        <v>1192</v>
      </c>
      <c r="BX87" s="13" t="s">
        <v>1192</v>
      </c>
      <c r="BY87" s="13"/>
      <c r="BZ87" s="13"/>
      <c r="CA87" s="10" t="str">
        <f t="shared" ca="1" si="100"/>
        <v/>
      </c>
      <c r="CB87" s="22" t="s">
        <v>3014</v>
      </c>
      <c r="CC87" s="14" t="s">
        <v>1011</v>
      </c>
      <c r="CD87" s="14" t="s">
        <v>1012</v>
      </c>
      <c r="CE87" s="27" t="str" cm="1">
        <f t="array" aca="1" ref="CE87" ca="1">CONCATENATE($A$37,INDIRECT(ADDRESS(ROW(),COLUMN()-2)),"%20",INDIRECT(ADDRESS(ROW(),COLUMN()-1)),$A$39,INDIRECT(ADDRESS(ROW(),COLUMN()-2)),"%20",INDIRECT(ADDRESS(ROW(),COLUMN()-1)))</f>
        <v>https://maps.yandex.ru/?ll=38.738402%2035.601352&amp;z=16&amp;text=38.738402%2035.601352</v>
      </c>
      <c r="CF87" s="87" t="str" cm="1">
        <f t="array" aca="1" ref="CF87" ca="1">CONCATENATE($A$40,INDIRECT(ADDRESS(ROW(),COLUMN()-3)),"%2C",INDIRECT(ADDRESS(ROW(),COLUMN()-2)))</f>
        <v>https://maps.google.com/maps?q=38.738402%2C35.601352</v>
      </c>
      <c r="CG87" s="92" t="s">
        <v>3229</v>
      </c>
      <c r="CH87" s="10" t="str" cm="1">
        <f t="array" aca="1" ref="CH87" ca="1">IF(INDIRECT(ADDRESS(ROW(),COLUMN()-6))="","X",IF(INDIRECT(ADDRESS(ROW(),COLUMN()-5))="",0,"OK"))</f>
        <v>OK</v>
      </c>
      <c r="CI87" s="29" t="str">
        <f ca="1">IF(CJ87="","",SUM(1+MAXA(CI$1:CI86)))</f>
        <v/>
      </c>
      <c r="CJ87" s="8" t="str" cm="1">
        <f t="array" aca="1" ref="CJ87" ca="1">IF(CH87=0,INDIRECT(ADDRESS(ROW(),COLUMN()-8)),"")</f>
        <v/>
      </c>
      <c r="CK87" s="31"/>
      <c r="CL87" s="10" t="str">
        <f t="shared" si="71"/>
        <v>$CB$87</v>
      </c>
      <c r="CM87" s="29" t="str">
        <f ca="1">IF(CN87="","",SUM(1+MAXA(CM$1:CM86)))</f>
        <v/>
      </c>
      <c r="CN87" s="8" t="str" cm="1">
        <f t="array" aca="1" ref="CN87" ca="1">IF(ISNUMBER(SEARCH(CN$1,INDEX(INDIRECT(CO$1),ROW(CL87),1)))=TRUE,INDIRECT(CL87),"")</f>
        <v/>
      </c>
      <c r="CO87" s="13" t="s">
        <v>1192</v>
      </c>
      <c r="CP87" s="13"/>
      <c r="CQ87" s="13"/>
      <c r="CR87" s="13"/>
      <c r="CS87" s="13"/>
      <c r="CT87" s="13"/>
      <c r="CU87" s="13"/>
      <c r="CV87" s="13"/>
      <c r="CW87" s="13"/>
      <c r="CX87" s="13"/>
      <c r="CY87" s="13"/>
      <c r="CZ87" s="13" t="s">
        <v>1192</v>
      </c>
      <c r="DA87" s="10" t="str">
        <f t="shared" ca="1" si="65"/>
        <v/>
      </c>
      <c r="DB87" s="5"/>
      <c r="DC87" s="6"/>
      <c r="DD87" s="6"/>
      <c r="DE87" s="7"/>
      <c r="DF87" s="83"/>
      <c r="DG87" s="96"/>
      <c r="DH87" s="10" t="str" cm="1">
        <f t="array" aca="1" ref="DH87" ca="1">IF(INDIRECT(ADDRESS(ROW(),COLUMN()-6))="","X",IF(INDIRECT(ADDRESS(ROW(),COLUMN()-5))="",0,"OK"))</f>
        <v>X</v>
      </c>
      <c r="DI87" s="29" t="str">
        <f ca="1">IF(DJ87="","",SUM(1+MAXA(DI$1:DI86)))</f>
        <v/>
      </c>
      <c r="DJ87" s="8" t="str" cm="1">
        <f t="array" aca="1" ref="DJ87" ca="1">IF(DH87=0,INDIRECT(ADDRESS(ROW(),COLUMN()-8)),"")</f>
        <v/>
      </c>
      <c r="DK87" s="31"/>
      <c r="DL87" s="10" t="str">
        <f t="shared" si="66"/>
        <v>$DB$87</v>
      </c>
      <c r="DM87" s="29" t="str">
        <f ca="1">IF(DN87="","",SUM(1+MAXA(DM$1:DM86)))</f>
        <v/>
      </c>
      <c r="DN87" s="8" t="str" cm="1">
        <f t="array" aca="1" ref="DN87" ca="1">IF(ISNUMBER(SEARCH(DN$1,INDEX(INDIRECT(DO$1),ROW(DL87),1)))=TRUE,INDIRECT(DL87),"")</f>
        <v/>
      </c>
      <c r="DO87" s="13" t="s">
        <v>1192</v>
      </c>
      <c r="DP87" s="13"/>
      <c r="DQ87" s="13"/>
      <c r="DR87" s="13"/>
      <c r="DS87" s="13"/>
      <c r="DT87" s="13"/>
      <c r="DU87" s="13"/>
      <c r="DV87" s="13"/>
      <c r="DW87" s="13"/>
      <c r="DX87" s="13"/>
      <c r="DY87" s="13"/>
      <c r="DZ87" s="13" t="s">
        <v>1192</v>
      </c>
      <c r="EA87" s="10" t="str">
        <f t="shared" ca="1" si="101"/>
        <v/>
      </c>
      <c r="EB87" s="22"/>
      <c r="EC87" s="14"/>
      <c r="ED87" s="14"/>
      <c r="EE87" s="15"/>
      <c r="EF87" s="15"/>
      <c r="EG87" s="92"/>
      <c r="EH87" s="10" t="str" cm="1">
        <f t="array" aca="1" ref="EH87" ca="1">IF(INDIRECT(ADDRESS(ROW(),COLUMN()-6))="","X",IF(INDIRECT(ADDRESS(ROW(),COLUMN()-5))="",0,"OK"))</f>
        <v>X</v>
      </c>
      <c r="EI87" s="29" t="str">
        <f ca="1">IF(EJ87="","",SUM(1+MAXA(EI$1:EI86)))</f>
        <v/>
      </c>
      <c r="EJ87" s="8" t="str" cm="1">
        <f t="array" aca="1" ref="EJ87" ca="1">IF(EH87=0,INDIRECT(ADDRESS(ROW(),COLUMN()-8)),"")</f>
        <v/>
      </c>
      <c r="EK87" s="31"/>
      <c r="EL87" s="10" t="str">
        <f t="shared" si="72"/>
        <v>$EB$87</v>
      </c>
      <c r="EM87" s="29" t="str">
        <f ca="1">IF(EN87="","",SUM(1+MAXA(EM$1:EM86)))</f>
        <v/>
      </c>
      <c r="EN87" s="8" t="str" cm="1">
        <f t="array" aca="1" ref="EN87" ca="1">IF(ISNUMBER(SEARCH(EN$1,INDEX(INDIRECT(EO$1),ROW(EL87),1)))=TRUE,INDIRECT(EL87),"")</f>
        <v/>
      </c>
      <c r="EO87" s="13" t="s">
        <v>1192</v>
      </c>
      <c r="EP87" s="13"/>
      <c r="EQ87" s="13"/>
      <c r="ER87" s="13"/>
      <c r="ES87" s="13"/>
      <c r="ET87" s="13"/>
      <c r="EU87" s="13"/>
      <c r="EV87" s="13"/>
      <c r="EW87" s="13"/>
      <c r="EX87" s="13"/>
      <c r="EY87" s="13"/>
      <c r="EZ87" s="13"/>
      <c r="FA87" s="10" t="str">
        <f t="shared" ca="1" si="102"/>
        <v/>
      </c>
      <c r="FB87" s="22" t="s">
        <v>1049</v>
      </c>
      <c r="FC87" s="14" t="s">
        <v>1050</v>
      </c>
      <c r="FD87" s="14" t="s">
        <v>1051</v>
      </c>
      <c r="FE87" s="27" t="str" cm="1">
        <f t="array" aca="1" ref="FE87" ca="1">CONCATENATE($A$37,INDIRECT(ADDRESS(ROW(),COLUMN()-2)),"%20",INDIRECT(ADDRESS(ROW(),COLUMN()-1)),$A$39,INDIRECT(ADDRESS(ROW(),COLUMN()-2)),"%20",INDIRECT(ADDRESS(ROW(),COLUMN()-1)))</f>
        <v>https://maps.yandex.ru/?ll=38.668807%2035.608869&amp;z=16&amp;text=38.668807%2035.608869</v>
      </c>
      <c r="FF87" s="87" t="str" cm="1">
        <f t="array" aca="1" ref="FF87" ca="1">CONCATENATE($A$40,INDIRECT(ADDRESS(ROW(),COLUMN()-3)),"%2C",INDIRECT(ADDRESS(ROW(),COLUMN()-2)))</f>
        <v>https://maps.google.com/maps?q=38.668807%2C35.608869</v>
      </c>
      <c r="FG87" s="92" t="s">
        <v>3229</v>
      </c>
      <c r="FH87" s="10" t="str" cm="1">
        <f t="array" aca="1" ref="FH87" ca="1">IF(INDIRECT(ADDRESS(ROW(),COLUMN()-6))="","X",IF(INDIRECT(ADDRESS(ROW(),COLUMN()-5))="",0,"OK"))</f>
        <v>OK</v>
      </c>
      <c r="FI87" s="29" t="str">
        <f ca="1">IF(FJ87="","",SUM(1+MAXA(FI$1:FI86)))</f>
        <v/>
      </c>
      <c r="FJ87" s="8" t="str" cm="1">
        <f t="array" aca="1" ref="FJ87" ca="1">IF(FH87=0,INDIRECT(ADDRESS(ROW(),COLUMN()-8)),"")</f>
        <v/>
      </c>
      <c r="FK87" s="31"/>
      <c r="FL87" s="10" t="str">
        <f t="shared" si="73"/>
        <v>$FB$87</v>
      </c>
      <c r="FM87" s="29" t="str">
        <f ca="1">IF(FN87="","",SUM(1+MAXA(FM$1:FM86)))</f>
        <v/>
      </c>
      <c r="FN87" s="8" t="str" cm="1">
        <f t="array" aca="1" ref="FN87" ca="1">IF(ISNUMBER(SEARCH(FN$1,INDEX(INDIRECT(FO$1),ROW(FL87),1)))=TRUE,INDIRECT(FL87),"")</f>
        <v/>
      </c>
      <c r="FO87" s="13" t="s">
        <v>1192</v>
      </c>
      <c r="FP87" s="13" t="s">
        <v>1192</v>
      </c>
      <c r="FQ87" s="13" t="s">
        <v>1192</v>
      </c>
      <c r="FR87" s="13" t="s">
        <v>1192</v>
      </c>
      <c r="FS87" s="13" t="s">
        <v>1192</v>
      </c>
      <c r="FT87" s="13"/>
      <c r="FU87" s="13"/>
      <c r="FV87" s="13"/>
      <c r="FW87" s="13"/>
      <c r="FX87" s="13"/>
      <c r="FY87" s="13"/>
      <c r="FZ87" s="13"/>
      <c r="GA87" s="10" t="str">
        <f t="shared" ca="1" si="103"/>
        <v/>
      </c>
      <c r="GB87" s="22"/>
      <c r="GC87" s="14"/>
      <c r="GD87" s="14"/>
      <c r="GE87" s="24"/>
      <c r="GF87" s="88"/>
      <c r="GG87" s="115"/>
      <c r="GH87" s="10" t="str" cm="1">
        <f t="array" aca="1" ref="GH87" ca="1">IF(INDIRECT(ADDRESS(ROW(),COLUMN()-6))="","X",IF(INDIRECT(ADDRESS(ROW(),COLUMN()-5))="",0,"OK"))</f>
        <v>X</v>
      </c>
      <c r="GI87" s="29" t="str">
        <f ca="1">IF(GJ87="","",SUM(1+MAXA(GI$1:GI86)))</f>
        <v/>
      </c>
      <c r="GJ87" s="8" t="str" cm="1">
        <f t="array" aca="1" ref="GJ87" ca="1">IF(GH87=0,INDIRECT(ADDRESS(ROW(),COLUMN()-8)),"")</f>
        <v/>
      </c>
      <c r="GK87" s="31"/>
      <c r="GL87" s="10" t="str">
        <f t="shared" si="74"/>
        <v>$GB$87</v>
      </c>
      <c r="GM87" s="29" t="str">
        <f ca="1">IF(GN87="","",SUM(1+MAXA(GM$1:GM86)))</f>
        <v/>
      </c>
      <c r="GN87" s="8" t="str" cm="1">
        <f t="array" aca="1" ref="GN87" ca="1">IF(ISNUMBER(SEARCH(GN$1,INDEX(INDIRECT(GO$1),ROW(GL87),1)))=TRUE,INDIRECT(GL87),"")</f>
        <v/>
      </c>
      <c r="GO87" s="13" t="s">
        <v>1192</v>
      </c>
      <c r="GP87" s="13" t="s">
        <v>1192</v>
      </c>
      <c r="GQ87" s="13" t="s">
        <v>1192</v>
      </c>
      <c r="GR87" s="13" t="s">
        <v>1192</v>
      </c>
      <c r="GS87" s="13" t="s">
        <v>1192</v>
      </c>
      <c r="GT87" s="13"/>
      <c r="GU87" s="13"/>
      <c r="GV87" s="13"/>
      <c r="GW87" s="13"/>
      <c r="GX87" s="13"/>
      <c r="GY87" s="13"/>
      <c r="GZ87" s="13"/>
      <c r="HA87" s="10" t="str">
        <f t="shared" ca="1" si="104"/>
        <v/>
      </c>
      <c r="HB87" s="22"/>
      <c r="HC87" s="14"/>
      <c r="HD87" s="14"/>
      <c r="HE87" s="23"/>
      <c r="HF87" s="23"/>
      <c r="HG87" s="79"/>
      <c r="HH87" s="10" t="str" cm="1">
        <f t="array" aca="1" ref="HH87" ca="1">IF(INDIRECT(ADDRESS(ROW(),COLUMN()-6))="","X",IF(INDIRECT(ADDRESS(ROW(),COLUMN()-5))="",0,"OK"))</f>
        <v>X</v>
      </c>
      <c r="HI87" s="29" t="str">
        <f ca="1">IF(HJ87="","",SUM(1+MAXA(HI$1:HI86)))</f>
        <v/>
      </c>
      <c r="HJ87" s="8" t="str" cm="1">
        <f t="array" aca="1" ref="HJ87" ca="1">IF(HH87=0,INDIRECT(ADDRESS(ROW(),COLUMN()-8)),"")</f>
        <v/>
      </c>
      <c r="HK87" s="31"/>
      <c r="HL87" s="10" t="str">
        <f t="shared" si="75"/>
        <v>$HB$87</v>
      </c>
      <c r="HM87" s="29" t="str">
        <f ca="1">IF(HN87="","",SUM(1+MAXA(HM$1:HM86)))</f>
        <v/>
      </c>
      <c r="HN87" s="8" t="str" cm="1">
        <f t="array" aca="1" ref="HN87" ca="1">IF(ISNUMBER(SEARCH(HN$1,INDEX(INDIRECT(HO$1),ROW(HL87),1)))=TRUE,INDIRECT(HL87),"")</f>
        <v/>
      </c>
      <c r="HO87" s="13" t="s">
        <v>1192</v>
      </c>
      <c r="HP87" s="13" t="s">
        <v>1192</v>
      </c>
      <c r="HQ87" s="13" t="s">
        <v>1192</v>
      </c>
      <c r="HR87" s="13"/>
      <c r="HS87" s="13"/>
      <c r="HT87" s="13"/>
      <c r="HU87" s="13"/>
      <c r="HV87" s="13"/>
      <c r="HW87" s="13"/>
      <c r="HX87" s="13"/>
      <c r="HY87" s="13" t="s">
        <v>1192</v>
      </c>
      <c r="HZ87" s="13" t="s">
        <v>1192</v>
      </c>
      <c r="IA87" s="10" t="str">
        <f t="shared" ca="1" si="105"/>
        <v/>
      </c>
      <c r="IB87" s="16"/>
      <c r="IC87" s="17" t="s">
        <v>1033</v>
      </c>
      <c r="ID87" s="18"/>
      <c r="IE87" s="25"/>
      <c r="IF87" s="25"/>
      <c r="IG87" s="79" t="s">
        <v>3229</v>
      </c>
      <c r="IH87" s="10" t="str" cm="1">
        <f t="array" aca="1" ref="IH87" ca="1">IF(INDIRECT(ADDRESS(ROW(),COLUMN()-6))="","X",IF(INDIRECT(ADDRESS(ROW(),COLUMN()-5))="",0,"OK"))</f>
        <v>X</v>
      </c>
      <c r="II87" s="29" t="str">
        <f ca="1">IF(IJ87="","",SUM(1+MAXA(II$1:II86)))</f>
        <v/>
      </c>
      <c r="IJ87" s="8" t="str" cm="1">
        <f t="array" aca="1" ref="IJ87" ca="1">IF(IH87=0,INDIRECT(ADDRESS(ROW(),COLUMN()-8)),"")</f>
        <v/>
      </c>
      <c r="IK87" s="31"/>
      <c r="IL87" s="10" t="str">
        <f t="shared" si="76"/>
        <v>$IB$87</v>
      </c>
      <c r="IM87" s="29" t="str">
        <f ca="1">IF(IN87="","",SUM(1+MAXA(IM$1:IM86)))</f>
        <v/>
      </c>
      <c r="IN87" s="8" t="str" cm="1">
        <f t="array" aca="1" ref="IN87" ca="1">IF(ISNUMBER(SEARCH(IN$1,INDEX(INDIRECT(IO$1),ROW(IL87),1)))=TRUE,INDIRECT(IL87),"")</f>
        <v/>
      </c>
      <c r="IO87" s="13" t="s">
        <v>1192</v>
      </c>
      <c r="IP87" s="13" t="s">
        <v>1192</v>
      </c>
      <c r="IQ87" s="13" t="s">
        <v>1192</v>
      </c>
      <c r="IR87" s="13"/>
      <c r="IS87" s="13"/>
      <c r="IT87" s="13"/>
      <c r="IU87" s="13"/>
      <c r="IV87" s="13"/>
      <c r="IW87" s="13"/>
      <c r="IX87" s="13" t="s">
        <v>1192</v>
      </c>
      <c r="IY87" s="13" t="s">
        <v>1192</v>
      </c>
      <c r="IZ87" s="13" t="s">
        <v>1192</v>
      </c>
      <c r="JA87" s="10" t="str">
        <f t="shared" ca="1" si="106"/>
        <v/>
      </c>
      <c r="JB87" s="22"/>
      <c r="JC87" s="15"/>
      <c r="JD87" s="14"/>
      <c r="JE87" s="23"/>
      <c r="JF87" s="23"/>
      <c r="JG87" s="101"/>
      <c r="JH87" s="10" t="str" cm="1">
        <f t="array" aca="1" ref="JH87" ca="1">IF(INDIRECT(ADDRESS(ROW(),COLUMN()-6))="","X",IF(INDIRECT(ADDRESS(ROW(),COLUMN()-5))="",0,"OK"))</f>
        <v>X</v>
      </c>
      <c r="JI87" s="29" t="str">
        <f ca="1">IF(JJ87="","",SUM(1+MAXA(JI$1:JI86)))</f>
        <v/>
      </c>
      <c r="JJ87" s="8" t="str" cm="1">
        <f t="array" aca="1" ref="JJ87" ca="1">IF(JH87=0,INDIRECT(ADDRESS(ROW(),COLUMN()-8)),"")</f>
        <v/>
      </c>
      <c r="JK87" s="31"/>
      <c r="JL87" s="10" t="str">
        <f t="shared" si="77"/>
        <v>$JB$87</v>
      </c>
      <c r="JM87" s="29" t="str">
        <f ca="1">IF(JN87="","",SUM(1+MAXA(JM$1:JM86)))</f>
        <v/>
      </c>
      <c r="JN87" s="8" t="str" cm="1">
        <f t="array" aca="1" ref="JN87" ca="1">IF(ISNUMBER(SEARCH(JN$1,INDEX(INDIRECT(JO$1),ROW(JL87),1)))=TRUE,INDIRECT(JL87),"")</f>
        <v/>
      </c>
      <c r="JO87" s="13" t="s">
        <v>1192</v>
      </c>
      <c r="JP87" s="13" t="s">
        <v>1192</v>
      </c>
      <c r="JQ87" s="13" t="s">
        <v>1192</v>
      </c>
      <c r="JR87" s="13"/>
      <c r="JS87" s="13"/>
      <c r="JT87" s="13"/>
      <c r="JU87" s="13"/>
      <c r="JV87" s="13"/>
      <c r="JW87" s="13"/>
      <c r="JX87" s="13" t="s">
        <v>1192</v>
      </c>
      <c r="JY87" s="13" t="s">
        <v>1192</v>
      </c>
      <c r="JZ87" s="13" t="s">
        <v>1192</v>
      </c>
      <c r="KA87" s="10" t="str">
        <f t="shared" ca="1" si="107"/>
        <v/>
      </c>
      <c r="KB87" s="22"/>
      <c r="KC87" s="14"/>
      <c r="KD87" s="14"/>
      <c r="KE87" s="23"/>
      <c r="KF87" s="23"/>
      <c r="KG87" s="79"/>
      <c r="KH87" s="10" t="str" cm="1">
        <f t="array" aca="1" ref="KH87" ca="1">IF(INDIRECT(ADDRESS(ROW(),COLUMN()-6))="","X",IF(INDIRECT(ADDRESS(ROW(),COLUMN()-5))="",0,"OK"))</f>
        <v>X</v>
      </c>
      <c r="KI87" s="29" t="str">
        <f ca="1">IF(KJ87="","",SUM(1+MAXA(KI$1:KI86)))</f>
        <v/>
      </c>
      <c r="KJ87" s="8" t="str" cm="1">
        <f t="array" aca="1" ref="KJ87" ca="1">IF(KH87=0,INDIRECT(ADDRESS(ROW(),COLUMN()-8)),"")</f>
        <v/>
      </c>
      <c r="KK87" s="31"/>
      <c r="KL87" s="10" t="str">
        <f t="shared" si="78"/>
        <v>$KB$87</v>
      </c>
      <c r="KM87" s="29" t="str">
        <f ca="1">IF(KN87="","",SUM(1+MAXA(KM$1:KM86)))</f>
        <v/>
      </c>
      <c r="KN87" s="8" t="str" cm="1">
        <f t="array" aca="1" ref="KN87" ca="1">IF(ISNUMBER(SEARCH(KN$1,INDEX(INDIRECT(KO$1),ROW(KL87),1)))=TRUE,INDIRECT(KL87),"")</f>
        <v/>
      </c>
      <c r="KO87" s="13" t="s">
        <v>1192</v>
      </c>
      <c r="KP87" s="13" t="s">
        <v>1192</v>
      </c>
      <c r="KQ87" s="13" t="s">
        <v>1192</v>
      </c>
      <c r="KR87" s="13"/>
      <c r="KS87" s="13"/>
      <c r="KT87" s="13"/>
      <c r="KU87" s="13"/>
      <c r="KV87" s="13"/>
      <c r="KW87" s="13"/>
      <c r="KX87" s="13"/>
      <c r="KY87" s="13" t="s">
        <v>1192</v>
      </c>
      <c r="KZ87" s="13" t="s">
        <v>1192</v>
      </c>
      <c r="LA87" s="10" t="str">
        <f t="shared" ca="1" si="108"/>
        <v/>
      </c>
      <c r="LB87" s="8"/>
      <c r="LC87" s="10"/>
      <c r="LD87" s="10"/>
      <c r="LG87" s="79"/>
      <c r="LH87" s="10" t="str" cm="1">
        <f t="array" aca="1" ref="LH87" ca="1">IF(INDIRECT(ADDRESS(ROW(),COLUMN()-6))="","X",IF(INDIRECT(ADDRESS(ROW(),COLUMN()-5))="",0,"OK"))</f>
        <v>X</v>
      </c>
      <c r="LI87" s="29" t="str">
        <f ca="1">IF(LJ87="","",SUM(1+MAXA(LI$1:LI86)))</f>
        <v/>
      </c>
      <c r="LJ87" s="8" t="str" cm="1">
        <f t="array" aca="1" ref="LJ87" ca="1">IF(LH87=0,INDIRECT(ADDRESS(ROW(),COLUMN()-8)),"")</f>
        <v/>
      </c>
      <c r="LK87" s="31"/>
      <c r="LL87" s="10" t="str">
        <f t="shared" si="79"/>
        <v>$LB$87</v>
      </c>
      <c r="LM87" s="29" t="str">
        <f ca="1">IF(LN87="","",SUM(1+MAXA(LM$1:LM86)))</f>
        <v/>
      </c>
      <c r="LN87" s="8" t="str" cm="1">
        <f t="array" aca="1" ref="LN87" ca="1">IF(ISNUMBER(SEARCH(LN$1,INDEX(INDIRECT(LO$1),ROW(LL87),1)))=TRUE,INDIRECT(LL87),"")</f>
        <v/>
      </c>
      <c r="LO87" s="13" t="s">
        <v>1192</v>
      </c>
      <c r="LP87" s="13" t="s">
        <v>1192</v>
      </c>
      <c r="LQ87" s="13" t="s">
        <v>1192</v>
      </c>
      <c r="LR87" s="13" t="s">
        <v>1192</v>
      </c>
      <c r="LS87" s="13"/>
      <c r="LT87" s="13"/>
      <c r="LU87" s="13"/>
      <c r="LV87" s="13"/>
      <c r="LW87" s="13"/>
      <c r="LX87" s="13"/>
      <c r="LY87" s="13" t="s">
        <v>1192</v>
      </c>
      <c r="LZ87" s="13" t="s">
        <v>1192</v>
      </c>
      <c r="MA87" s="10" t="str">
        <f t="shared" ca="1" si="109"/>
        <v/>
      </c>
      <c r="MB87" s="8" t="s">
        <v>4272</v>
      </c>
      <c r="MC87" s="3" t="s">
        <v>4276</v>
      </c>
      <c r="MD87" s="3" t="s">
        <v>4277</v>
      </c>
      <c r="ME87" s="27" t="str" cm="1">
        <f t="array" aca="1" ref="ME87" ca="1">CONCATENATE($A$37,INDIRECT(ADDRESS(ROW(),COLUMN()-2)),"%20",INDIRECT(ADDRESS(ROW(),COLUMN()-1)),$A$39,INDIRECT(ADDRESS(ROW(),COLUMN()-2)),"%20",INDIRECT(ADDRESS(ROW(),COLUMN()-1)))</f>
        <v>https://maps.yandex.ru/?ll=38.631758%2036.065579&amp;z=16&amp;text=38.631758%2036.065579</v>
      </c>
      <c r="MF87" s="87" t="str" cm="1">
        <f t="array" aca="1" ref="MF87" ca="1">CONCATENATE($A$40,INDIRECT(ADDRESS(ROW(),COLUMN()-3)),"%2C",INDIRECT(ADDRESS(ROW(),COLUMN()-2)))</f>
        <v>https://maps.google.com/maps?q=38.631758%2C36.065579</v>
      </c>
      <c r="MG87" s="79" t="s">
        <v>3229</v>
      </c>
      <c r="MH87" s="10" t="str" cm="1">
        <f t="array" aca="1" ref="MH87" ca="1">IF(INDIRECT(ADDRESS(ROW(),COLUMN()-6))="","X",IF(INDIRECT(ADDRESS(ROW(),COLUMN()-5))="",0,"OK"))</f>
        <v>OK</v>
      </c>
      <c r="MI87" s="29" t="str">
        <f ca="1">IF(MJ87="","",SUM(1+MAXA(MI$1:MI86)))</f>
        <v/>
      </c>
      <c r="MJ87" s="8" t="str" cm="1">
        <f t="array" aca="1" ref="MJ87" ca="1">IF(MH87=0,INDIRECT(ADDRESS(ROW(),COLUMN()-8)),"")</f>
        <v/>
      </c>
      <c r="MK87" s="31"/>
      <c r="ML87" s="10" t="str">
        <f t="shared" si="80"/>
        <v>$MB$87</v>
      </c>
      <c r="MM87" s="29" t="str">
        <f ca="1">IF(MN87="","",SUM(1+MAXA(MM$1:MM86)))</f>
        <v/>
      </c>
      <c r="MN87" s="8" t="str" cm="1">
        <f t="array" aca="1" ref="MN87" ca="1">IF(ISNUMBER(SEARCH(MN$1,INDEX(INDIRECT(MO$1),ROW(ML87),1)))=TRUE,INDIRECT(ML87),"")</f>
        <v/>
      </c>
      <c r="MO87" s="13" t="s">
        <v>1192</v>
      </c>
      <c r="MP87" s="13" t="s">
        <v>1192</v>
      </c>
      <c r="MQ87" s="13" t="s">
        <v>1192</v>
      </c>
      <c r="MR87" s="13"/>
      <c r="MS87" s="13"/>
      <c r="MT87" s="13"/>
      <c r="MU87" s="13"/>
      <c r="MV87" s="13"/>
      <c r="MW87" s="13" t="s">
        <v>1192</v>
      </c>
      <c r="MX87" s="13"/>
      <c r="MY87" s="13" t="s">
        <v>1192</v>
      </c>
      <c r="MZ87" s="13" t="s">
        <v>1192</v>
      </c>
      <c r="NA87" s="10" t="str">
        <f t="shared" ca="1" si="110"/>
        <v/>
      </c>
      <c r="NB87" s="5"/>
      <c r="NC87" s="6"/>
      <c r="ND87" s="6"/>
      <c r="NE87" s="7"/>
      <c r="NF87" s="7"/>
      <c r="NG87" s="83"/>
      <c r="NH87" s="10" t="str" cm="1">
        <f t="array" aca="1" ref="NH87" ca="1">IF(INDIRECT(ADDRESS(ROW(),COLUMN()-6))="","X",IF(INDIRECT(ADDRESS(ROW(),COLUMN()-5))="",0,"OK"))</f>
        <v>X</v>
      </c>
      <c r="NI87" s="29" t="str">
        <f ca="1">IF(NJ87="","",SUM(1+MAXA(NI$1:NI86)))</f>
        <v/>
      </c>
      <c r="NJ87" s="8" t="str" cm="1">
        <f t="array" aca="1" ref="NJ87" ca="1">IF(NH87=0,INDIRECT(ADDRESS(ROW(),COLUMN()-8)),"")</f>
        <v/>
      </c>
      <c r="NK87" s="31"/>
      <c r="NL87" s="10" t="str">
        <f t="shared" si="81"/>
        <v>$NB$87</v>
      </c>
      <c r="NM87" s="29" t="str">
        <f ca="1">IF(NN87="","",SUM(1+MAXA(NM$1:NM86)))</f>
        <v/>
      </c>
      <c r="NN87" s="8" t="str" cm="1">
        <f t="array" aca="1" ref="NN87" ca="1">IF(ISNUMBER(SEARCH(NN$1,INDEX(INDIRECT(NO$1),ROW(NL87),1)))=TRUE,INDIRECT(NL87),"")</f>
        <v/>
      </c>
      <c r="NO87" s="13" t="s">
        <v>1192</v>
      </c>
      <c r="NP87" s="13" t="s">
        <v>1192</v>
      </c>
      <c r="NQ87" s="13" t="s">
        <v>1192</v>
      </c>
      <c r="NR87" s="13"/>
      <c r="NS87" s="13"/>
      <c r="NT87" s="13"/>
      <c r="NU87" s="13"/>
      <c r="NV87" s="13"/>
      <c r="NW87" s="13"/>
      <c r="NX87" s="13" t="s">
        <v>1192</v>
      </c>
      <c r="NY87" s="13" t="s">
        <v>1192</v>
      </c>
      <c r="NZ87" s="13"/>
      <c r="OA87" s="10" t="str">
        <f t="shared" ca="1" si="111"/>
        <v/>
      </c>
      <c r="OB87" s="16"/>
      <c r="OC87" s="17" t="s">
        <v>1384</v>
      </c>
      <c r="OD87" s="18"/>
      <c r="OE87" s="17"/>
      <c r="OF87" s="17"/>
      <c r="OG87" s="79" t="s">
        <v>3229</v>
      </c>
      <c r="OH87" s="10" t="str" cm="1">
        <f t="array" aca="1" ref="OH87" ca="1">IF(INDIRECT(ADDRESS(ROW(),COLUMN()-6))="","X",IF(INDIRECT(ADDRESS(ROW(),COLUMN()-5))="",0,"OK"))</f>
        <v>X</v>
      </c>
      <c r="OI87" s="29" t="str">
        <f ca="1">IF(OJ87="","",SUM(1+MAXA(OI$1:OI86)))</f>
        <v/>
      </c>
      <c r="OJ87" s="8" t="str" cm="1">
        <f t="array" aca="1" ref="OJ87" ca="1">IF(OH87=0,INDIRECT(ADDRESS(ROW(),COLUMN()-8)),"")</f>
        <v/>
      </c>
      <c r="OK87" s="31"/>
      <c r="OL87" s="10" t="str">
        <f t="shared" si="82"/>
        <v>$OB$87</v>
      </c>
      <c r="OM87" s="29" t="str">
        <f ca="1">IF(ON87="","",SUM(1+MAXA(OM$1:OM86)))</f>
        <v/>
      </c>
      <c r="ON87" s="8" t="str" cm="1">
        <f t="array" aca="1" ref="ON87" ca="1">IF(ISNUMBER(SEARCH(ON$1,INDEX(INDIRECT(OO$1),ROW(OL87),1)))=TRUE,INDIRECT(OL87),"")</f>
        <v/>
      </c>
      <c r="OO87" s="13" t="s">
        <v>1192</v>
      </c>
      <c r="OP87" s="13"/>
      <c r="OQ87" s="13"/>
      <c r="OR87" s="13"/>
      <c r="OS87" s="13"/>
      <c r="OT87" s="13"/>
      <c r="OU87" s="13"/>
      <c r="OV87" s="13"/>
      <c r="OW87" s="13"/>
      <c r="OX87" s="13"/>
      <c r="OY87" s="13"/>
      <c r="OZ87" s="13" t="s">
        <v>1192</v>
      </c>
      <c r="PA87" s="10" t="str">
        <f t="shared" ca="1" si="112"/>
        <v/>
      </c>
      <c r="PB87" s="22"/>
      <c r="PC87" s="14"/>
      <c r="PD87" s="14"/>
      <c r="PE87" s="24"/>
      <c r="PF87" s="24"/>
      <c r="PG87" s="79"/>
      <c r="PH87" s="10" t="str" cm="1">
        <f t="array" aca="1" ref="PH87" ca="1">IF(INDIRECT(ADDRESS(ROW(),COLUMN()-6))="","X",IF(INDIRECT(ADDRESS(ROW(),COLUMN()-5))="",0,"OK"))</f>
        <v>X</v>
      </c>
      <c r="PI87" s="29" t="str">
        <f ca="1">IF(PJ87="","",SUM(1+MAXA(PI$1:PI86)))</f>
        <v/>
      </c>
      <c r="PJ87" s="8" t="str" cm="1">
        <f t="array" aca="1" ref="PJ87" ca="1">IF(PH87=0,INDIRECT(ADDRESS(ROW(),COLUMN()-8)),"")</f>
        <v/>
      </c>
      <c r="PK87" s="31"/>
      <c r="PL87" s="10" t="str">
        <f t="shared" si="83"/>
        <v>$PB$87</v>
      </c>
      <c r="PM87" s="29" t="str">
        <f ca="1">IF(PN87="","",SUM(1+MAXA(PM$1:PM86)))</f>
        <v/>
      </c>
      <c r="PN87" s="8" t="str" cm="1">
        <f t="array" aca="1" ref="PN87" ca="1">IF(ISNUMBER(SEARCH(PN$1,INDEX(INDIRECT(PO$1),ROW(PL87),1)))=TRUE,INDIRECT(PL87),"")</f>
        <v/>
      </c>
      <c r="PO87" s="13" t="s">
        <v>1192</v>
      </c>
      <c r="PP87" s="13" t="s">
        <v>1192</v>
      </c>
      <c r="PQ87" s="13" t="s">
        <v>1192</v>
      </c>
      <c r="PR87" s="13" t="s">
        <v>1192</v>
      </c>
      <c r="PS87" s="13"/>
      <c r="PT87" s="13"/>
      <c r="PU87" s="13"/>
      <c r="PV87" s="13"/>
      <c r="PW87" s="13"/>
      <c r="PX87" s="13"/>
      <c r="PY87" s="13" t="s">
        <v>1192</v>
      </c>
      <c r="PZ87" s="13" t="s">
        <v>1192</v>
      </c>
      <c r="QA87" s="10" t="str">
        <f t="shared" ca="1" si="113"/>
        <v/>
      </c>
      <c r="QB87" s="22"/>
      <c r="QC87" s="14"/>
      <c r="QD87" s="14"/>
      <c r="QE87" s="24"/>
      <c r="QF87" s="24"/>
      <c r="QG87" s="79"/>
      <c r="QH87" s="10" t="str" cm="1">
        <f t="array" aca="1" ref="QH87" ca="1">IF(INDIRECT(ADDRESS(ROW(),COLUMN()-6))="","X",IF(INDIRECT(ADDRESS(ROW(),COLUMN()-5))="",0,"OK"))</f>
        <v>X</v>
      </c>
      <c r="QI87" s="29" t="str">
        <f ca="1">IF(QJ87="","",SUM(1+MAXA(QI$1:QI86)))</f>
        <v/>
      </c>
      <c r="QJ87" s="8" t="str" cm="1">
        <f t="array" aca="1" ref="QJ87" ca="1">IF(QH87=0,INDIRECT(ADDRESS(ROW(),COLUMN()-8)),"")</f>
        <v/>
      </c>
      <c r="QK87" s="31"/>
      <c r="QL87" s="10" t="str">
        <f t="shared" si="84"/>
        <v>$QB$87</v>
      </c>
      <c r="QM87" s="29" t="str">
        <f ca="1">IF(QN87="","",SUM(1+MAXA(QM$1:QM86)))</f>
        <v/>
      </c>
      <c r="QN87" s="8" t="str" cm="1">
        <f t="array" aca="1" ref="QN87" ca="1">IF(ISNUMBER(SEARCH(QN$1,INDEX(INDIRECT(QO$1),ROW(QL87),1)))=TRUE,INDIRECT(QL87),"")</f>
        <v/>
      </c>
      <c r="QO87" s="13" t="s">
        <v>1192</v>
      </c>
      <c r="QP87" s="13" t="s">
        <v>1192</v>
      </c>
      <c r="QQ87" s="13" t="s">
        <v>1192</v>
      </c>
      <c r="QR87" s="13" t="s">
        <v>1192</v>
      </c>
      <c r="QS87" s="13"/>
      <c r="QT87" s="13"/>
      <c r="QU87" s="13"/>
      <c r="QV87" s="13"/>
      <c r="QW87" s="13"/>
      <c r="QX87" s="13"/>
      <c r="QY87" s="13" t="s">
        <v>1192</v>
      </c>
      <c r="QZ87" s="13" t="s">
        <v>1192</v>
      </c>
      <c r="RA87" s="10" t="str">
        <f t="shared" ca="1" si="114"/>
        <v/>
      </c>
      <c r="RB87" s="22"/>
      <c r="RC87" s="15"/>
      <c r="RD87" s="14"/>
      <c r="RE87" s="15"/>
      <c r="RF87" s="15"/>
      <c r="RG87" s="79"/>
      <c r="RH87" s="10" t="str" cm="1">
        <f t="array" aca="1" ref="RH87" ca="1">IF(INDIRECT(ADDRESS(ROW(),COLUMN()-6))="","X",IF(INDIRECT(ADDRESS(ROW(),COLUMN()-5))="",0,"OK"))</f>
        <v>X</v>
      </c>
      <c r="RI87" s="29" t="str">
        <f ca="1">IF(RJ87="","",SUM(1+MAXA(RI$1:RI86)))</f>
        <v/>
      </c>
      <c r="RJ87" s="8" t="str" cm="1">
        <f t="array" aca="1" ref="RJ87" ca="1">IF(RH87=0,INDIRECT(ADDRESS(ROW(),COLUMN()-8)),"")</f>
        <v/>
      </c>
      <c r="RK87" s="31"/>
      <c r="RL87" s="10" t="str">
        <f t="shared" si="85"/>
        <v>$RB$87</v>
      </c>
      <c r="RM87" s="29" t="str">
        <f ca="1">IF(RN87="","",SUM(1+MAXA(RM$1:RM86)))</f>
        <v/>
      </c>
      <c r="RN87" s="8" t="str" cm="1">
        <f t="array" aca="1" ref="RN87" ca="1">IF(ISNUMBER(SEARCH(RN$1,INDEX(INDIRECT(RO$1),ROW(RL87),1)))=TRUE,INDIRECT(RL87),"")</f>
        <v/>
      </c>
      <c r="RO87" s="13" t="s">
        <v>1192</v>
      </c>
      <c r="RP87" s="13" t="s">
        <v>1192</v>
      </c>
      <c r="RQ87" s="13" t="s">
        <v>1192</v>
      </c>
      <c r="RR87" s="13"/>
      <c r="RS87" s="13"/>
      <c r="RT87" s="13"/>
      <c r="RU87" s="13"/>
      <c r="RV87" s="13"/>
      <c r="RW87" s="13"/>
      <c r="RX87" s="13"/>
      <c r="RY87" s="13" t="s">
        <v>1192</v>
      </c>
      <c r="RZ87" s="13" t="s">
        <v>1192</v>
      </c>
      <c r="SA87" s="10" t="str">
        <f t="shared" ca="1" si="115"/>
        <v/>
      </c>
      <c r="SB87" s="22" t="s">
        <v>1881</v>
      </c>
      <c r="SC87" s="6" t="s">
        <v>1882</v>
      </c>
      <c r="SD87" s="6" t="s">
        <v>1883</v>
      </c>
      <c r="SE87" s="27" t="str" cm="1">
        <f t="array" aca="1" ref="SE87" ca="1">CONCATENATE($A$37,INDIRECT(ADDRESS(ROW(),COLUMN()-2)),"%20",INDIRECT(ADDRESS(ROW(),COLUMN()-1)),$A$39,INDIRECT(ADDRESS(ROW(),COLUMN()-2)),"%20",INDIRECT(ADDRESS(ROW(),COLUMN()-1)))</f>
        <v>https://maps.yandex.ru/?ll=38.984431%2036.71205&amp;z=16&amp;text=38.984431%2036.71205</v>
      </c>
      <c r="SF87" s="87" t="str" cm="1">
        <f t="array" aca="1" ref="SF87" ca="1">CONCATENATE($A$40,INDIRECT(ADDRESS(ROW(),COLUMN()-3)),"%2C",INDIRECT(ADDRESS(ROW(),COLUMN()-2)))</f>
        <v>https://maps.google.com/maps?q=38.984431%2C36.71205</v>
      </c>
      <c r="SG87" s="79" t="s">
        <v>3229</v>
      </c>
      <c r="SH87" s="10" t="str" cm="1">
        <f t="array" aca="1" ref="SH87" ca="1">IF(INDIRECT(ADDRESS(ROW(),COLUMN()-6))="","X",IF(INDIRECT(ADDRESS(ROW(),COLUMN()-5))="",0,"OK"))</f>
        <v>OK</v>
      </c>
      <c r="SI87" s="29" t="str">
        <f ca="1">IF(SJ87="","",SUM(1+MAXA(SI$1:SI86)))</f>
        <v/>
      </c>
      <c r="SJ87" s="8" t="str" cm="1">
        <f t="array" aca="1" ref="SJ87" ca="1">IF(SH87=0,INDIRECT(ADDRESS(ROW(),COLUMN()-8)),"")</f>
        <v/>
      </c>
      <c r="SK87" s="33" t="s">
        <v>1192</v>
      </c>
      <c r="SL87" s="10" t="str">
        <f t="shared" si="86"/>
        <v>$SB$87</v>
      </c>
      <c r="SM87" s="29" t="str">
        <f ca="1">IF(SN87="","",SUM(1+MAXA(SM$1:SM86)))</f>
        <v/>
      </c>
      <c r="SN87" s="8" t="str" cm="1">
        <f t="array" aca="1" ref="SN87" ca="1">IF(ISNUMBER(SEARCH(SN$1,INDEX(SB$1:SB$174,ROW(SL87),1)))=TRUE,INDIRECT(SL87),"")</f>
        <v/>
      </c>
      <c r="SO87" s="13" t="s">
        <v>1192</v>
      </c>
      <c r="SP87" s="13" t="s">
        <v>1192</v>
      </c>
      <c r="SQ87" s="13" t="s">
        <v>1192</v>
      </c>
      <c r="SR87" s="13"/>
      <c r="SS87" s="13"/>
      <c r="ST87" s="13"/>
      <c r="SU87" s="13"/>
      <c r="SV87" s="13"/>
      <c r="SW87" s="13"/>
      <c r="SX87" s="13"/>
      <c r="SY87" s="13" t="s">
        <v>1192</v>
      </c>
      <c r="SZ87" s="13" t="s">
        <v>1192</v>
      </c>
      <c r="TA87" s="10" t="str">
        <f t="shared" ca="1" si="116"/>
        <v/>
      </c>
      <c r="TB87" s="22"/>
      <c r="TC87" s="15"/>
      <c r="TD87" s="6"/>
      <c r="TE87" s="24"/>
      <c r="TF87" s="24"/>
      <c r="TG87" s="101"/>
      <c r="TH87" s="10" t="str" cm="1">
        <f t="array" aca="1" ref="TH87" ca="1">IF(INDIRECT(ADDRESS(ROW(),COLUMN()-6))="","X",IF(INDIRECT(ADDRESS(ROW(),COLUMN()-5))="",0,"OK"))</f>
        <v>X</v>
      </c>
      <c r="TI87" s="29" t="str">
        <f ca="1">IF(TJ87="","",SUM(1+MAXA(TI$1:TI86)))</f>
        <v/>
      </c>
      <c r="TJ87" s="8" t="str" cm="1">
        <f t="array" aca="1" ref="TJ87" ca="1">IF(TH87=0,INDIRECT(ADDRESS(ROW(),COLUMN()-8)),"")</f>
        <v/>
      </c>
      <c r="TK87" s="33" t="s">
        <v>1192</v>
      </c>
      <c r="TL87" s="10" t="str">
        <f t="shared" si="87"/>
        <v>$TB$87</v>
      </c>
      <c r="TM87" s="29" t="str">
        <f ca="1">IF(TN87="","",SUM(1+MAXA(TM$1:TM86)))</f>
        <v/>
      </c>
      <c r="TN87" s="8" t="str" cm="1">
        <f t="array" aca="1" ref="TN87" ca="1">IF(ISNUMBER(SEARCH(TN$1,INDEX(INDIRECT(TO$1),ROW(TL87),1)))=TRUE,INDIRECT(TL87),"")</f>
        <v/>
      </c>
      <c r="TO87" s="13" t="s">
        <v>1192</v>
      </c>
      <c r="TP87" s="13" t="s">
        <v>1192</v>
      </c>
      <c r="TQ87" s="13" t="s">
        <v>1192</v>
      </c>
      <c r="TR87" s="13"/>
      <c r="TS87" s="13"/>
      <c r="TT87" s="13"/>
      <c r="TU87" s="13"/>
      <c r="TV87" s="13"/>
      <c r="TW87" s="13"/>
      <c r="TX87" s="13"/>
      <c r="TY87" s="13" t="s">
        <v>1192</v>
      </c>
      <c r="TZ87" s="13" t="s">
        <v>1192</v>
      </c>
      <c r="UA87" s="10" t="str">
        <f t="shared" ca="1" si="117"/>
        <v/>
      </c>
      <c r="UB87" s="22"/>
      <c r="UC87" s="6"/>
      <c r="UD87" s="6"/>
      <c r="UE87" s="15"/>
      <c r="UF87" s="15"/>
      <c r="UG87" s="79"/>
      <c r="UH87" s="10" t="str" cm="1">
        <f t="array" aca="1" ref="UH87" ca="1">IF(INDIRECT(ADDRESS(ROW(),COLUMN()-6))="","X",IF(INDIRECT(ADDRESS(ROW(),COLUMN()-5))="",0,"OK"))</f>
        <v>X</v>
      </c>
      <c r="UI87" s="29" t="str">
        <f ca="1">IF(UJ87="","",SUM(1+MAXA(UI$1:UI86)))</f>
        <v/>
      </c>
      <c r="UJ87" s="8" t="str" cm="1">
        <f t="array" aca="1" ref="UJ87" ca="1">IF(UH87=0,INDIRECT(ADDRESS(ROW(),COLUMN()-8)),"")</f>
        <v/>
      </c>
      <c r="UK87" s="33" t="s">
        <v>1192</v>
      </c>
      <c r="UL87" s="10" t="str">
        <f t="shared" si="88"/>
        <v>$UB$87</v>
      </c>
      <c r="UM87" s="29" t="str">
        <f ca="1">IF(UN87="","",SUM(1+MAXA(UM$1:UM86)))</f>
        <v/>
      </c>
      <c r="UN87" s="8" t="str" cm="1">
        <f t="array" aca="1" ref="UN87" ca="1">IF(ISNUMBER(SEARCH(UN$1,INDEX(INDIRECT(UO$1),ROW(UL87),1)))=TRUE,INDIRECT(UL87),"")</f>
        <v/>
      </c>
      <c r="UO87" s="13" t="s">
        <v>1192</v>
      </c>
      <c r="UP87" s="13" t="s">
        <v>1192</v>
      </c>
      <c r="UQ87" s="13" t="s">
        <v>1192</v>
      </c>
      <c r="UR87" s="13"/>
      <c r="US87" s="13"/>
      <c r="UT87" s="13"/>
      <c r="UU87" s="13"/>
      <c r="UV87" s="13"/>
      <c r="UW87" s="13"/>
      <c r="UX87" s="13"/>
      <c r="UY87" s="13" t="s">
        <v>1192</v>
      </c>
      <c r="UZ87" s="13" t="s">
        <v>1192</v>
      </c>
      <c r="VA87" s="10" t="str">
        <f t="shared" ca="1" si="118"/>
        <v/>
      </c>
      <c r="VB87" s="22"/>
      <c r="VC87" s="6"/>
      <c r="VD87" s="6"/>
      <c r="VE87" s="24"/>
      <c r="VF87" s="24"/>
      <c r="VG87" s="79"/>
      <c r="VH87" s="10" t="str" cm="1">
        <f t="array" aca="1" ref="VH87" ca="1">IF(INDIRECT(ADDRESS(ROW(),COLUMN()-6))="","X",IF(INDIRECT(ADDRESS(ROW(),COLUMN()-5))="",0,"OK"))</f>
        <v>X</v>
      </c>
      <c r="VI87" s="29" t="str">
        <f ca="1">IF(VJ87="","",SUM(1+MAXA(VI$1:VI86)))</f>
        <v/>
      </c>
      <c r="VJ87" s="8" t="str" cm="1">
        <f t="array" aca="1" ref="VJ87" ca="1">IF(VH87=0,INDIRECT(ADDRESS(ROW(),COLUMN()-8)),"")</f>
        <v/>
      </c>
      <c r="VK87" s="33" t="s">
        <v>1192</v>
      </c>
      <c r="VL87" s="10" t="str">
        <f t="shared" si="89"/>
        <v>$VB$87</v>
      </c>
      <c r="VM87" s="29" t="str">
        <f ca="1">IF(VN87="","",SUM(1+MAXA(VM$1:VM86)))</f>
        <v/>
      </c>
      <c r="VN87" s="8" t="str" cm="1">
        <f t="array" aca="1" ref="VN87" ca="1">IF(ISNUMBER(SEARCH(VN$1,INDEX(INDIRECT(VO$1),ROW(VL87),1)))=TRUE,INDIRECT(VL87),"")</f>
        <v/>
      </c>
      <c r="VO87" s="13" t="s">
        <v>1192</v>
      </c>
      <c r="VP87" s="13" t="s">
        <v>1192</v>
      </c>
      <c r="VQ87" s="13" t="s">
        <v>1192</v>
      </c>
      <c r="VR87" s="13"/>
      <c r="VS87" s="13"/>
      <c r="VT87" s="13"/>
      <c r="VU87" s="13"/>
      <c r="VV87" s="13"/>
      <c r="VW87" s="13"/>
      <c r="VX87" s="13"/>
      <c r="VY87" s="13" t="s">
        <v>1192</v>
      </c>
      <c r="VZ87" s="13" t="s">
        <v>1192</v>
      </c>
      <c r="WA87" s="10" t="str">
        <f t="shared" ca="1" si="119"/>
        <v/>
      </c>
      <c r="WB87" s="22"/>
      <c r="WC87" s="6"/>
      <c r="WD87" s="6"/>
      <c r="WE87" s="24"/>
      <c r="WF87" s="24"/>
      <c r="WG87" s="79"/>
      <c r="WH87" s="10" t="str" cm="1">
        <f t="array" aca="1" ref="WH87" ca="1">IF(INDIRECT(ADDRESS(ROW(),COLUMN()-6))="","X",IF(INDIRECT(ADDRESS(ROW(),COLUMN()-5))="",0,"OK"))</f>
        <v>X</v>
      </c>
      <c r="WI87" s="29" t="str">
        <f ca="1">IF(WJ87="","",SUM(1+MAXA(WI$1:WI86)))</f>
        <v/>
      </c>
      <c r="WJ87" s="8" t="str" cm="1">
        <f t="array" aca="1" ref="WJ87" ca="1">IF(WH87=0,INDIRECT(ADDRESS(ROW(),COLUMN()-8)),"")</f>
        <v/>
      </c>
      <c r="WK87" s="33" t="s">
        <v>1192</v>
      </c>
      <c r="WL87" s="10" t="str">
        <f t="shared" si="90"/>
        <v>$WB$87</v>
      </c>
      <c r="WM87" s="29" t="str">
        <f ca="1">IF(WN87="","",SUM(1+MAXA(WM$1:WM86)))</f>
        <v/>
      </c>
      <c r="WN87" s="8" t="str" cm="1">
        <f t="array" aca="1" ref="WN87" ca="1">IF(ISNUMBER(SEARCH(WN$1,INDEX(INDIRECT(WO$1),ROW(WL87),1)))=TRUE,INDIRECT(WL87),"")</f>
        <v/>
      </c>
      <c r="WO87" s="13" t="s">
        <v>1192</v>
      </c>
      <c r="WP87" s="13" t="s">
        <v>1192</v>
      </c>
      <c r="WQ87" s="13" t="s">
        <v>1192</v>
      </c>
      <c r="WR87" s="13" t="s">
        <v>1192</v>
      </c>
      <c r="WS87" s="13"/>
      <c r="WT87" s="13"/>
      <c r="WU87" s="13"/>
      <c r="WV87" s="13" t="s">
        <v>1192</v>
      </c>
      <c r="WW87" s="13"/>
      <c r="WX87" s="13"/>
      <c r="WY87" s="13"/>
      <c r="WZ87" s="13" t="s">
        <v>1192</v>
      </c>
      <c r="XA87" s="10" t="str">
        <f t="shared" ca="1" si="120"/>
        <v/>
      </c>
      <c r="XB87" s="52"/>
      <c r="XC87" s="53" t="s">
        <v>2346</v>
      </c>
      <c r="XD87" s="51"/>
      <c r="XE87" s="53"/>
      <c r="XF87" s="53"/>
      <c r="XG87" s="79" t="s">
        <v>3229</v>
      </c>
      <c r="XH87" s="10" t="str" cm="1">
        <f t="array" aca="1" ref="XH87" ca="1">IF(INDIRECT(ADDRESS(ROW(),COLUMN()-6))="","X",IF(INDIRECT(ADDRESS(ROW(),COLUMN()-5))="",0,"OK"))</f>
        <v>X</v>
      </c>
      <c r="XI87" s="29" t="str">
        <f ca="1">IF(XJ87="","",SUM(1+MAXA(XI$1:XI86)))</f>
        <v/>
      </c>
      <c r="XJ87" s="8" t="str" cm="1">
        <f t="array" aca="1" ref="XJ87" ca="1">IF(XH87=0,INDIRECT(ADDRESS(ROW(),COLUMN()-8)),"")</f>
        <v/>
      </c>
      <c r="XK87" s="33" t="s">
        <v>1192</v>
      </c>
      <c r="XL87" s="10" t="str">
        <f t="shared" si="91"/>
        <v>$XB$87</v>
      </c>
      <c r="XM87" s="29" t="str">
        <f ca="1">IF(XN87="","",SUM(1+MAXA(XM$1:XM86)))</f>
        <v/>
      </c>
      <c r="XN87" s="8" t="str" cm="1">
        <f t="array" aca="1" ref="XN87" ca="1">IF(ISNUMBER(SEARCH(XN$1,INDEX(INDIRECT(XO$1),ROW(XL87),1)))=TRUE,INDIRECT(XL87),"")</f>
        <v/>
      </c>
      <c r="XO87" s="13" t="s">
        <v>1192</v>
      </c>
      <c r="XP87" s="13" t="s">
        <v>1192</v>
      </c>
      <c r="XQ87" s="13" t="s">
        <v>1192</v>
      </c>
      <c r="XR87" s="13" t="s">
        <v>1192</v>
      </c>
      <c r="XS87" s="13"/>
      <c r="XT87" s="13"/>
      <c r="XU87" s="13"/>
      <c r="XV87" s="13"/>
      <c r="XW87" s="13"/>
      <c r="XX87" s="13"/>
      <c r="XY87" s="13" t="s">
        <v>1192</v>
      </c>
      <c r="XZ87" s="13" t="s">
        <v>1192</v>
      </c>
      <c r="YA87" s="10" t="str">
        <f t="shared" ca="1" si="121"/>
        <v/>
      </c>
      <c r="YB87" s="5"/>
      <c r="YC87" s="7"/>
      <c r="YD87" s="37"/>
      <c r="YE87" s="7"/>
      <c r="YF87" s="7"/>
      <c r="YG87" s="101"/>
      <c r="YH87" s="10" t="str" cm="1">
        <f t="array" aca="1" ref="YH87" ca="1">IF(INDIRECT(ADDRESS(ROW(),COLUMN()-6))="","X",IF(INDIRECT(ADDRESS(ROW(),COLUMN()-5))="",0,"OK"))</f>
        <v>X</v>
      </c>
      <c r="YI87" s="29" t="str">
        <f ca="1">IF(YJ87="","",SUM(1+MAXA(YI$1:YI86)))</f>
        <v/>
      </c>
      <c r="YJ87" s="8" t="str" cm="1">
        <f t="array" aca="1" ref="YJ87" ca="1">IF(YH87=0,INDIRECT(ADDRESS(ROW(),COLUMN()-8)),"")</f>
        <v/>
      </c>
      <c r="YK87" s="33" t="s">
        <v>1192</v>
      </c>
      <c r="YL87" s="10" t="str">
        <f t="shared" si="92"/>
        <v>$YB$87</v>
      </c>
      <c r="YM87" s="29" t="str">
        <f ca="1">IF(YN87="","",SUM(1+MAXA(YM$1:YM86)))</f>
        <v/>
      </c>
      <c r="YN87" s="8" t="str" cm="1">
        <f t="array" aca="1" ref="YN87" ca="1">IF(ISNUMBER(SEARCH(YN$1,INDEX(INDIRECT(YO$1),ROW(YL87),1)))=TRUE,INDIRECT(YL87),"")</f>
        <v/>
      </c>
      <c r="YO87" s="13" t="s">
        <v>1192</v>
      </c>
      <c r="YP87" s="13" t="s">
        <v>1192</v>
      </c>
      <c r="YQ87" s="13" t="s">
        <v>1192</v>
      </c>
      <c r="YR87" s="13" t="s">
        <v>1192</v>
      </c>
      <c r="YS87" s="13"/>
      <c r="YT87" s="13"/>
      <c r="YU87" s="13"/>
      <c r="YV87" s="13"/>
      <c r="YW87" s="13"/>
      <c r="YX87" s="13"/>
      <c r="YY87" s="13" t="s">
        <v>1192</v>
      </c>
      <c r="YZ87" s="13" t="s">
        <v>1192</v>
      </c>
      <c r="ZA87" s="10" t="str">
        <f t="shared" ca="1" si="122"/>
        <v/>
      </c>
      <c r="ZB87" s="15"/>
      <c r="ZC87" s="37"/>
      <c r="ZD87" s="37"/>
      <c r="ZE87" s="24"/>
      <c r="ZF87" s="24"/>
      <c r="ZG87" s="99"/>
      <c r="ZH87" s="10" t="str" cm="1">
        <f t="array" aca="1" ref="ZH87" ca="1">IF(INDIRECT(ADDRESS(ROW(),COLUMN()-6))="","X",IF(INDIRECT(ADDRESS(ROW(),COLUMN()-5))="",0,"OK"))</f>
        <v>X</v>
      </c>
      <c r="ZI87" s="29" t="str">
        <f ca="1">IF(ZJ87="","",SUM(1+MAXA(ZI$1:ZI86)))</f>
        <v/>
      </c>
      <c r="ZJ87" s="8" t="str" cm="1">
        <f t="array" aca="1" ref="ZJ87" ca="1">IF(ZH87=0,INDIRECT(ADDRESS(ROW(),COLUMN()-8)),"")</f>
        <v/>
      </c>
      <c r="ZK87" s="33" t="s">
        <v>1192</v>
      </c>
      <c r="ZL87" s="10" t="str">
        <f t="shared" si="93"/>
        <v>$ZB$87</v>
      </c>
      <c r="ZM87" s="29" t="str">
        <f ca="1">IF(ZN87="","",SUM(1+MAXA(ZM$1:ZM86)))</f>
        <v/>
      </c>
      <c r="ZN87" s="8" t="str" cm="1">
        <f t="array" aca="1" ref="ZN87" ca="1">IF(ISNUMBER(SEARCH(ZN$1,INDEX(INDIRECT(ZO$1),ROW(ZL87),1)))=TRUE,INDIRECT(ZL87),"")</f>
        <v/>
      </c>
      <c r="ZO87" s="13" t="s">
        <v>1192</v>
      </c>
      <c r="ZP87" s="13" t="s">
        <v>1192</v>
      </c>
      <c r="ZQ87" s="13" t="s">
        <v>1192</v>
      </c>
      <c r="ZR87" s="13" t="s">
        <v>1192</v>
      </c>
      <c r="ZS87" s="13"/>
      <c r="ZT87" s="13"/>
      <c r="ZU87" s="13"/>
      <c r="ZV87" s="13"/>
      <c r="ZW87" s="13"/>
      <c r="ZX87" s="13"/>
      <c r="ZY87" s="13"/>
      <c r="ZZ87" s="13" t="s">
        <v>1192</v>
      </c>
      <c r="AAA87" s="10" t="str">
        <f t="shared" ca="1" si="123"/>
        <v/>
      </c>
      <c r="AAB87" s="22" t="s">
        <v>2665</v>
      </c>
      <c r="AAC87" s="37" t="s">
        <v>2666</v>
      </c>
      <c r="AAD87" s="37" t="s">
        <v>2667</v>
      </c>
      <c r="AAE87" s="27" t="str" cm="1">
        <f t="array" aca="1" ref="AAE87" ca="1">CONCATENATE($A$37,INDIRECT(ADDRESS(ROW(),COLUMN()-2)),"%20",INDIRECT(ADDRESS(ROW(),COLUMN()-1)),$A$39,INDIRECT(ADDRESS(ROW(),COLUMN()-2)),"%20",INDIRECT(ADDRESS(ROW(),COLUMN()-1)))</f>
        <v>https://maps.yandex.ru/?ll=38.213058%2035.207967&amp;z=16&amp;text=38.213058%2035.207967</v>
      </c>
      <c r="AAF87" s="87" t="str" cm="1">
        <f t="array" aca="1" ref="AAF87" ca="1">CONCATENATE($A$40,INDIRECT(ADDRESS(ROW(),COLUMN()-3)),"%2C",INDIRECT(ADDRESS(ROW(),COLUMN()-2)))</f>
        <v>https://maps.google.com/maps?q=38.213058%2C35.207967</v>
      </c>
      <c r="AAG87" s="79" t="s">
        <v>3229</v>
      </c>
      <c r="AAH87" s="10" t="str" cm="1">
        <f t="array" aca="1" ref="AAH87" ca="1">IF(INDIRECT(ADDRESS(ROW(),COLUMN()-6))="","X",IF(INDIRECT(ADDRESS(ROW(),COLUMN()-5))="",0,"OK"))</f>
        <v>OK</v>
      </c>
      <c r="AAI87" s="29" t="str">
        <f ca="1">IF(AAJ87="","",SUM(1+MAXA(AAI$1:AAI86)))</f>
        <v/>
      </c>
      <c r="AAJ87" s="8" t="str" cm="1">
        <f t="array" aca="1" ref="AAJ87" ca="1">IF(AAH87=0,INDIRECT(ADDRESS(ROW(),COLUMN()-8)),"")</f>
        <v/>
      </c>
      <c r="AAK87" s="33" t="s">
        <v>1192</v>
      </c>
      <c r="AAL87" s="10" t="str">
        <f t="shared" si="94"/>
        <v>$AAB$87</v>
      </c>
      <c r="AAM87" s="29" t="str">
        <f ca="1">IF(AAN87="","",SUM(1+MAXA(AAM$1:AAM86)))</f>
        <v/>
      </c>
      <c r="AAN87" s="8" t="str" cm="1">
        <f t="array" aca="1" ref="AAN87" ca="1">IF(ISNUMBER(SEARCH(AAN$1,INDEX(INDIRECT(AAO$1),ROW(AAL87),1)))=TRUE,INDIRECT(AAL87),"")</f>
        <v/>
      </c>
      <c r="AAO87" s="13" t="s">
        <v>1192</v>
      </c>
      <c r="AAP87" s="13" t="s">
        <v>1192</v>
      </c>
      <c r="AAQ87" s="13" t="s">
        <v>1192</v>
      </c>
      <c r="AAR87" s="13" t="s">
        <v>1192</v>
      </c>
      <c r="AAS87" s="13" t="s">
        <v>1192</v>
      </c>
      <c r="AAT87" s="13"/>
      <c r="AAU87" s="13"/>
      <c r="AAV87" s="13"/>
      <c r="AAW87" s="13"/>
      <c r="AAX87" s="13"/>
      <c r="AAY87" s="13"/>
      <c r="AAZ87" s="13" t="s">
        <v>1192</v>
      </c>
      <c r="ABA87" s="10" t="str">
        <f t="shared" ca="1" si="124"/>
        <v/>
      </c>
      <c r="ABB87" s="22" t="s">
        <v>2793</v>
      </c>
      <c r="ABC87" s="37" t="s">
        <v>2794</v>
      </c>
      <c r="ABD87" s="37" t="s">
        <v>2795</v>
      </c>
      <c r="ABE87" s="27" t="str" cm="1">
        <f t="array" aca="1" ref="ABE87" ca="1">CONCATENATE($A$37,INDIRECT(ADDRESS(ROW(),COLUMN()-2)),"%20",INDIRECT(ADDRESS(ROW(),COLUMN()-1)),$A$39,INDIRECT(ADDRESS(ROW(),COLUMN()-2)),"%20",INDIRECT(ADDRESS(ROW(),COLUMN()-1)))</f>
        <v>https://maps.yandex.ru/?ll=38.692948%2035.523371&amp;z=16&amp;text=38.692948%2035.523371</v>
      </c>
      <c r="ABF87" s="87" t="str" cm="1">
        <f t="array" aca="1" ref="ABF87" ca="1">CONCATENATE($A$40,INDIRECT(ADDRESS(ROW(),COLUMN()-3)),"%2C",INDIRECT(ADDRESS(ROW(),COLUMN()-2)))</f>
        <v>https://maps.google.com/maps?q=38.692948%2C35.523371</v>
      </c>
      <c r="ABG87" s="79" t="s">
        <v>3229</v>
      </c>
      <c r="ABH87" s="10" t="str" cm="1">
        <f t="array" aca="1" ref="ABH87" ca="1">IF(INDIRECT(ADDRESS(ROW(),COLUMN()-6))="","X",IF(INDIRECT(ADDRESS(ROW(),COLUMN()-5))="",0,"OK"))</f>
        <v>OK</v>
      </c>
      <c r="ABI87" s="29" t="str">
        <f ca="1">IF(ABJ87="","",SUM(1+MAXA(ABI$1:ABI86)))</f>
        <v/>
      </c>
      <c r="ABJ87" s="8" t="str" cm="1">
        <f t="array" aca="1" ref="ABJ87" ca="1">IF(ABH87=0,INDIRECT(ADDRESS(ROW(),COLUMN()-8)),"")</f>
        <v/>
      </c>
      <c r="ABK87" s="33" t="s">
        <v>1192</v>
      </c>
      <c r="ABL87" s="10" t="str">
        <f t="shared" si="95"/>
        <v>$ABB$87</v>
      </c>
      <c r="ABM87" s="29" t="str">
        <f ca="1">IF(ABN87="","",SUM(1+MAXA(ABM$1:ABM86)))</f>
        <v/>
      </c>
      <c r="ABN87" s="8" t="str" cm="1">
        <f t="array" aca="1" ref="ABN87" ca="1">IF(ISNUMBER(SEARCH(ABN$1,INDEX(INDIRECT(ABO$1),ROW(ABL87),1)))=TRUE,INDIRECT(ABL87),"")</f>
        <v/>
      </c>
      <c r="ABO87" s="13" t="s">
        <v>1192</v>
      </c>
      <c r="ABP87" s="13" t="s">
        <v>1192</v>
      </c>
      <c r="ABQ87" s="13" t="s">
        <v>1192</v>
      </c>
      <c r="ABR87" s="13"/>
      <c r="ABS87" s="13"/>
      <c r="ABT87" s="13"/>
      <c r="ABU87" s="13"/>
      <c r="ABV87" s="13"/>
      <c r="ABW87" s="13"/>
      <c r="ABX87" s="13"/>
      <c r="ABY87" s="13"/>
      <c r="ABZ87" s="13" t="s">
        <v>1192</v>
      </c>
      <c r="ACA87" s="10" t="str">
        <f t="shared" ca="1" si="125"/>
        <v/>
      </c>
      <c r="ACB87" s="22"/>
      <c r="ACC87" s="37"/>
      <c r="ACD87" s="37"/>
      <c r="ACE87" s="24"/>
      <c r="ACF87" s="88"/>
      <c r="ACG87" s="101"/>
      <c r="ACH87" s="10" t="str" cm="1">
        <f t="array" aca="1" ref="ACH87" ca="1">IF(INDIRECT(ADDRESS(ROW(),COLUMN()-6))="","X",IF(INDIRECT(ADDRESS(ROW(),COLUMN()-5))="",0,"OK"))</f>
        <v>X</v>
      </c>
      <c r="ACI87" s="29" t="str">
        <f ca="1">IF(ACJ87="","",SUM(1+MAXA(ACI$1:ACI86)))</f>
        <v/>
      </c>
      <c r="ACJ87" s="8" t="str" cm="1">
        <f t="array" aca="1" ref="ACJ87" ca="1">IF(ACH87=0,INDIRECT(ADDRESS(ROW(),COLUMN()-8)),"")</f>
        <v/>
      </c>
      <c r="ACK87" s="33" t="s">
        <v>1192</v>
      </c>
      <c r="ACL87" s="10" t="str">
        <f t="shared" si="96"/>
        <v>$ACB$87</v>
      </c>
      <c r="ACM87" s="29" t="str">
        <f ca="1">IF(ACN87="","",SUM(1+MAXA(ACM$1:ACM86)))</f>
        <v/>
      </c>
      <c r="ACN87" s="8" t="str" cm="1">
        <f t="array" aca="1" ref="ACN87" ca="1">IF(ISNUMBER(SEARCH(ACN$1,INDEX(INDIRECT(ACO$1),ROW(ACL87),1)))=TRUE,INDIRECT(ACL87),"")</f>
        <v/>
      </c>
      <c r="ACO87" s="13" t="s">
        <v>1192</v>
      </c>
      <c r="ACP87" s="13" t="s">
        <v>1192</v>
      </c>
      <c r="ACQ87" s="13" t="s">
        <v>1192</v>
      </c>
      <c r="ACR87" s="13"/>
      <c r="ACS87" s="13"/>
      <c r="ACT87" s="13"/>
      <c r="ACU87" s="13"/>
      <c r="ACV87" s="13"/>
      <c r="ACW87" s="13"/>
      <c r="ACX87" s="13"/>
      <c r="ACY87" s="13"/>
      <c r="ACZ87" s="13" t="s">
        <v>1192</v>
      </c>
      <c r="ADA87" s="10" t="str">
        <f t="shared" ca="1" si="126"/>
        <v/>
      </c>
      <c r="ADB87" s="5"/>
      <c r="ADC87" s="6"/>
      <c r="ADD87" s="37"/>
      <c r="ADE87" s="7"/>
      <c r="ADF87" s="7"/>
      <c r="ADG87" s="92"/>
      <c r="ADH87" s="10" t="str" cm="1">
        <f t="array" aca="1" ref="ADH87" ca="1">IF(INDIRECT(ADDRESS(ROW(),COLUMN()-6))="","X",IF(INDIRECT(ADDRESS(ROW(),COLUMN()-5))="",0,"OK"))</f>
        <v>X</v>
      </c>
      <c r="ADI87" s="29" t="str">
        <f ca="1">IF(ADJ87="","",SUM(1+MAXA(ADI$1:ADI86)))</f>
        <v/>
      </c>
      <c r="ADJ87" s="8" t="str" cm="1">
        <f t="array" aca="1" ref="ADJ87" ca="1">IF(ADH87=0,INDIRECT(ADDRESS(ROW(),COLUMN()-8)),"")</f>
        <v/>
      </c>
      <c r="ADK87" s="33" t="s">
        <v>1192</v>
      </c>
      <c r="ADL87" s="10" t="str">
        <f t="shared" si="97"/>
        <v>$ADB$87</v>
      </c>
      <c r="ADM87" s="29" t="str">
        <f ca="1">IF(ADN87="","",SUM(1+MAXA(ADM$1:ADM86)))</f>
        <v/>
      </c>
      <c r="ADN87" s="8" t="str" cm="1">
        <f t="array" aca="1" ref="ADN87" ca="1">IF(ISNUMBER(SEARCH(ADN$1,INDEX(INDIRECT(ADO$1),ROW(ADL87),1)))=TRUE,INDIRECT(ADL87),"")</f>
        <v/>
      </c>
      <c r="ADO87" s="13" t="s">
        <v>1192</v>
      </c>
      <c r="ADP87" s="13" t="s">
        <v>1192</v>
      </c>
      <c r="ADQ87" s="13" t="s">
        <v>1192</v>
      </c>
      <c r="ADR87" s="13" t="s">
        <v>1192</v>
      </c>
      <c r="ADS87" s="13" t="s">
        <v>1192</v>
      </c>
      <c r="ADT87" s="13"/>
      <c r="ADU87" s="13"/>
      <c r="ADV87" s="13"/>
      <c r="ADW87" s="13"/>
      <c r="ADX87" s="13"/>
      <c r="ADY87" s="13"/>
      <c r="ADZ87" s="13" t="s">
        <v>1192</v>
      </c>
      <c r="AEA87" s="10" t="str">
        <f t="shared" ca="1" si="127"/>
        <v/>
      </c>
      <c r="AEB87" s="5"/>
      <c r="AEC87" s="37"/>
      <c r="AED87" s="37"/>
      <c r="AEE87" s="50"/>
      <c r="AEF87" s="50"/>
      <c r="AEG87" s="79"/>
      <c r="AEH87" s="10" t="str" cm="1">
        <f t="array" aca="1" ref="AEH87" ca="1">IF(INDIRECT(ADDRESS(ROW(),COLUMN()-6))="","X",IF(INDIRECT(ADDRESS(ROW(),COLUMN()-5))="",0,"OK"))</f>
        <v>X</v>
      </c>
      <c r="AEI87" s="29" t="str">
        <f ca="1">IF(AEJ87="","",SUM(1+MAXA(AEI$1:AEI86)))</f>
        <v/>
      </c>
      <c r="AEJ87" s="8" t="str" cm="1">
        <f t="array" aca="1" ref="AEJ87" ca="1">IF(AEH87=0,INDIRECT(ADDRESS(ROW(),COLUMN()-8)),"")</f>
        <v/>
      </c>
      <c r="AEK87" s="33" t="s">
        <v>1192</v>
      </c>
      <c r="AEL87" s="10" t="str">
        <f t="shared" si="98"/>
        <v>$AEB$87</v>
      </c>
      <c r="AEM87" s="29" t="str">
        <f ca="1">IF(AEN87="","",SUM(1+MAXA(AEM$1:AEM86)))</f>
        <v/>
      </c>
      <c r="AEN87" s="8" t="str" cm="1">
        <f t="array" aca="1" ref="AEN87" ca="1">IF(ISNUMBER(SEARCH(AEN$1,INDEX(INDIRECT(AEO$1),ROW(AEL87),1)))=TRUE,INDIRECT(AEL87),"")</f>
        <v/>
      </c>
      <c r="AEO87" s="13" t="s">
        <v>1192</v>
      </c>
      <c r="AEP87" s="13" t="s">
        <v>1192</v>
      </c>
      <c r="AEQ87" s="13" t="s">
        <v>1192</v>
      </c>
      <c r="AER87" s="13" t="s">
        <v>1192</v>
      </c>
      <c r="AES87" s="13" t="s">
        <v>1192</v>
      </c>
      <c r="AET87" s="13" t="s">
        <v>1192</v>
      </c>
      <c r="AEU87" s="13" t="s">
        <v>1192</v>
      </c>
      <c r="AEV87" s="13" t="s">
        <v>1192</v>
      </c>
    </row>
    <row r="88" spans="2:828" s="4" customFormat="1" ht="24.75" customHeight="1" x14ac:dyDescent="0.2">
      <c r="B88" s="10" t="str">
        <f t="shared" ca="1" si="67"/>
        <v/>
      </c>
      <c r="C88" s="8"/>
      <c r="D88" s="10"/>
      <c r="E88" s="10"/>
      <c r="G88" s="81"/>
      <c r="H88" s="94"/>
      <c r="I88" s="10" t="str" cm="1">
        <f t="array" aca="1" ref="I88" ca="1">IF(INDIRECT(ADDRESS(ROW(),COLUMN()-6))="","X",IF(INDIRECT(ADDRESS(ROW(),COLUMN()-5))="",0,"OK"))</f>
        <v>X</v>
      </c>
      <c r="J88" s="29" t="str">
        <f ca="1">IF(K88="","",SUM(1+MAXA(J$1:J87)))</f>
        <v/>
      </c>
      <c r="K88" s="8" t="str" cm="1">
        <f t="array" aca="1" ref="K88" ca="1">IF(I88=0,INDIRECT(ADDRESS(ROW(),COLUMN()-8)),"")</f>
        <v/>
      </c>
      <c r="L88" s="31"/>
      <c r="M88" s="10" t="str">
        <f t="shared" si="68"/>
        <v>$C$88</v>
      </c>
      <c r="N88" s="29" t="str">
        <f ca="1">IF(O88="","",SUM(1+MAXA(N$1:N87)))</f>
        <v/>
      </c>
      <c r="O88" s="8" t="str" cm="1">
        <f t="array" aca="1" ref="O88" ca="1">IF(ISNUMBER(SEARCH(O$1,INDEX(INDIRECT($P$1),ROW(M88),1)))=TRUE,INDIRECT(M88),"")</f>
        <v/>
      </c>
      <c r="P88" s="13" t="s">
        <v>1192</v>
      </c>
      <c r="Q88" s="13" t="s">
        <v>1192</v>
      </c>
      <c r="R88" s="13"/>
      <c r="S88" s="13"/>
      <c r="T88" s="13"/>
      <c r="U88" s="13"/>
      <c r="V88" s="13"/>
      <c r="W88" s="13"/>
      <c r="X88" s="13"/>
      <c r="Y88" s="13" t="s">
        <v>1192</v>
      </c>
      <c r="Z88" s="13" t="s">
        <v>1192</v>
      </c>
      <c r="AA88" s="10" t="str">
        <f t="shared" ca="1" si="128"/>
        <v/>
      </c>
      <c r="AB88" s="8"/>
      <c r="AC88" s="10"/>
      <c r="AD88" s="10"/>
      <c r="AF88" s="81"/>
      <c r="AG88" s="81"/>
      <c r="AH88" s="10" t="str" cm="1">
        <f t="array" aca="1" ref="AH88" ca="1">IF(INDIRECT(ADDRESS(ROW(),COLUMN()-6))="","X",IF(INDIRECT(ADDRESS(ROW(),COLUMN()-5))="",0,"OK"))</f>
        <v>X</v>
      </c>
      <c r="AI88" s="29" t="str">
        <f ca="1">IF(AJ88="","",SUM(1+MAXA(AI$1:AI87)))</f>
        <v/>
      </c>
      <c r="AJ88" s="8" t="str" cm="1">
        <f t="array" aca="1" ref="AJ88" ca="1">IF(AH88=0,INDIRECT(ADDRESS(ROW(),COLUMN()-8)),"")</f>
        <v/>
      </c>
      <c r="AK88" s="31"/>
      <c r="AL88" s="10" t="str">
        <f t="shared" si="69"/>
        <v>$AB$88</v>
      </c>
      <c r="AM88" s="29" t="str">
        <f ca="1">IF(AN88="","",SUM(1+MAXA(AM$1:AM87)))</f>
        <v/>
      </c>
      <c r="AN88" s="8" t="str" cm="1">
        <f t="array" aca="1" ref="AN88" ca="1">IF(ISNUMBER(SEARCH(AN$1,INDEX(INDIRECT($AO$1),ROW(AL88),1)))=TRUE,INDIRECT(AL88),"")</f>
        <v/>
      </c>
      <c r="AO88" s="13" t="s">
        <v>1192</v>
      </c>
      <c r="AP88" s="13" t="s">
        <v>1192</v>
      </c>
      <c r="AQ88" s="13" t="s">
        <v>1192</v>
      </c>
      <c r="AR88" s="13"/>
      <c r="AS88" s="13"/>
      <c r="AT88" s="13"/>
      <c r="AU88" s="13"/>
      <c r="AV88" s="13"/>
      <c r="AW88" s="13"/>
      <c r="AX88" s="13" t="s">
        <v>1192</v>
      </c>
      <c r="AY88" s="13" t="s">
        <v>1192</v>
      </c>
      <c r="AZ88" s="13" t="s">
        <v>1192</v>
      </c>
      <c r="BA88" s="10" t="str">
        <f t="shared" ca="1" si="99"/>
        <v/>
      </c>
      <c r="BB88" s="8" t="s">
        <v>3578</v>
      </c>
      <c r="BC88" s="3" t="s">
        <v>3594</v>
      </c>
      <c r="BD88" s="3" t="s">
        <v>3595</v>
      </c>
      <c r="BE88" s="27" t="str" cm="1">
        <f t="array" aca="1" ref="BE88" ca="1">CONCATENATE($A$37,INDIRECT(ADDRESS(ROW(),COLUMN()-2)),"%20",INDIRECT(ADDRESS(ROW(),COLUMN()-1)),$A$39,INDIRECT(ADDRESS(ROW(),COLUMN()-2)),"%20",INDIRECT(ADDRESS(ROW(),COLUMN()-1)))</f>
        <v>https://maps.yandex.ru/?ll=38.818968%2035.460437&amp;z=16&amp;text=38.818968%2035.460437</v>
      </c>
      <c r="BF88" s="87" t="str" cm="1">
        <f t="array" aca="1" ref="BF88" ca="1">CONCATENATE($A$40,INDIRECT(ADDRESS(ROW(),COLUMN()-3)),"%2C",INDIRECT(ADDRESS(ROW(),COLUMN()-2)))</f>
        <v>https://maps.google.com/maps?q=38.818968%2C35.460437</v>
      </c>
      <c r="BG88" s="92" t="s">
        <v>3229</v>
      </c>
      <c r="BH88" s="10" t="str" cm="1">
        <f t="array" aca="1" ref="BH88" ca="1">IF(INDIRECT(ADDRESS(ROW(),COLUMN()-6))="","X",IF(INDIRECT(ADDRESS(ROW(),COLUMN()-5))="",0,"OK"))</f>
        <v>OK</v>
      </c>
      <c r="BI88" s="29" t="str">
        <f ca="1">IF(BJ88="","",SUM(1+MAXA(BI$1:BI87)))</f>
        <v/>
      </c>
      <c r="BJ88" s="8" t="str" cm="1">
        <f t="array" aca="1" ref="BJ88" ca="1">IF(BH88=0,INDIRECT(ADDRESS(ROW(),COLUMN()-8)),"")</f>
        <v/>
      </c>
      <c r="BK88" s="31"/>
      <c r="BL88" s="10" t="str">
        <f t="shared" si="70"/>
        <v>$BB$88</v>
      </c>
      <c r="BM88" s="29" t="str">
        <f ca="1">IF(BN88="","",SUM(1+MAXA(BM$1:BM87)))</f>
        <v/>
      </c>
      <c r="BN88" s="8" t="str" cm="1">
        <f t="array" aca="1" ref="BN88" ca="1">IF(ISNUMBER(SEARCH(BN$1,INDEX(INDIRECT(BO$1),ROW(BL88),1)))=TRUE,INDIRECT(BL88),"")</f>
        <v/>
      </c>
      <c r="BO88" s="13" t="s">
        <v>1192</v>
      </c>
      <c r="BP88" s="13" t="s">
        <v>1192</v>
      </c>
      <c r="BQ88" s="13" t="s">
        <v>1192</v>
      </c>
      <c r="BR88" s="13"/>
      <c r="BS88" s="13"/>
      <c r="BT88" s="13"/>
      <c r="BU88" s="13"/>
      <c r="BV88" s="13"/>
      <c r="BW88" s="13" t="s">
        <v>1192</v>
      </c>
      <c r="BX88" s="13" t="s">
        <v>1192</v>
      </c>
      <c r="BY88" s="13"/>
      <c r="BZ88" s="13"/>
      <c r="CA88" s="10" t="str">
        <f t="shared" ca="1" si="100"/>
        <v/>
      </c>
      <c r="CB88" s="8"/>
      <c r="CC88" s="10"/>
      <c r="CD88" s="10"/>
      <c r="CF88" s="81"/>
      <c r="CG88" s="92"/>
      <c r="CH88" s="10" t="str" cm="1">
        <f t="array" aca="1" ref="CH88" ca="1">IF(INDIRECT(ADDRESS(ROW(),COLUMN()-6))="","X",IF(INDIRECT(ADDRESS(ROW(),COLUMN()-5))="",0,"OK"))</f>
        <v>X</v>
      </c>
      <c r="CI88" s="29" t="str">
        <f ca="1">IF(CJ88="","",SUM(1+MAXA(CI$1:CI87)))</f>
        <v/>
      </c>
      <c r="CJ88" s="8" t="str" cm="1">
        <f t="array" aca="1" ref="CJ88" ca="1">IF(CH88=0,INDIRECT(ADDRESS(ROW(),COLUMN()-8)),"")</f>
        <v/>
      </c>
      <c r="CK88" s="31"/>
      <c r="CL88" s="10" t="str">
        <f t="shared" si="71"/>
        <v>$CB$88</v>
      </c>
      <c r="CM88" s="29" t="str">
        <f ca="1">IF(CN88="","",SUM(1+MAXA(CM$1:CM87)))</f>
        <v/>
      </c>
      <c r="CN88" s="8" t="str" cm="1">
        <f t="array" aca="1" ref="CN88" ca="1">IF(ISNUMBER(SEARCH(CN$1,INDEX(INDIRECT(CO$1),ROW(CL88),1)))=TRUE,INDIRECT(CL88),"")</f>
        <v/>
      </c>
      <c r="CO88" s="13" t="s">
        <v>1192</v>
      </c>
      <c r="CP88" s="13"/>
      <c r="CQ88" s="13"/>
      <c r="CR88" s="13"/>
      <c r="CS88" s="13"/>
      <c r="CT88" s="13"/>
      <c r="CU88" s="13"/>
      <c r="CV88" s="13"/>
      <c r="CW88" s="13"/>
      <c r="CX88" s="13"/>
      <c r="CY88" s="13"/>
      <c r="CZ88" s="13" t="s">
        <v>1192</v>
      </c>
      <c r="DA88" s="10" t="str">
        <f t="shared" ca="1" si="65"/>
        <v/>
      </c>
      <c r="DB88" s="5"/>
      <c r="DC88" s="6"/>
      <c r="DD88" s="6"/>
      <c r="DE88" s="7"/>
      <c r="DF88" s="83"/>
      <c r="DG88" s="96"/>
      <c r="DH88" s="10" t="str" cm="1">
        <f t="array" aca="1" ref="DH88" ca="1">IF(INDIRECT(ADDRESS(ROW(),COLUMN()-6))="","X",IF(INDIRECT(ADDRESS(ROW(),COLUMN()-5))="",0,"OK"))</f>
        <v>X</v>
      </c>
      <c r="DI88" s="29" t="str">
        <f ca="1">IF(DJ88="","",SUM(1+MAXA(DI$1:DI87)))</f>
        <v/>
      </c>
      <c r="DJ88" s="8" t="str" cm="1">
        <f t="array" aca="1" ref="DJ88" ca="1">IF(DH88=0,INDIRECT(ADDRESS(ROW(),COLUMN()-8)),"")</f>
        <v/>
      </c>
      <c r="DK88" s="31"/>
      <c r="DL88" s="10" t="str">
        <f t="shared" si="66"/>
        <v>$DB$88</v>
      </c>
      <c r="DM88" s="29" t="str">
        <f ca="1">IF(DN88="","",SUM(1+MAXA(DM$1:DM87)))</f>
        <v/>
      </c>
      <c r="DN88" s="8" t="str" cm="1">
        <f t="array" aca="1" ref="DN88" ca="1">IF(ISNUMBER(SEARCH(DN$1,INDEX(INDIRECT(DO$1),ROW(DL88),1)))=TRUE,INDIRECT(DL88),"")</f>
        <v/>
      </c>
      <c r="DO88" s="13" t="s">
        <v>1192</v>
      </c>
      <c r="DP88" s="13"/>
      <c r="DQ88" s="13"/>
      <c r="DR88" s="13"/>
      <c r="DS88" s="13"/>
      <c r="DT88" s="13"/>
      <c r="DU88" s="13"/>
      <c r="DV88" s="13"/>
      <c r="DW88" s="13"/>
      <c r="DX88" s="13"/>
      <c r="DY88" s="13"/>
      <c r="DZ88" s="13" t="s">
        <v>1192</v>
      </c>
      <c r="EA88" s="10" t="str">
        <f t="shared" ca="1" si="101"/>
        <v/>
      </c>
      <c r="EB88" s="22"/>
      <c r="EC88" s="14"/>
      <c r="ED88" s="14"/>
      <c r="EE88" s="15"/>
      <c r="EF88" s="15"/>
      <c r="EG88" s="92"/>
      <c r="EH88" s="10" t="str" cm="1">
        <f t="array" aca="1" ref="EH88" ca="1">IF(INDIRECT(ADDRESS(ROW(),COLUMN()-6))="","X",IF(INDIRECT(ADDRESS(ROW(),COLUMN()-5))="",0,"OK"))</f>
        <v>X</v>
      </c>
      <c r="EI88" s="29" t="str">
        <f ca="1">IF(EJ88="","",SUM(1+MAXA(EI$1:EI87)))</f>
        <v/>
      </c>
      <c r="EJ88" s="8" t="str" cm="1">
        <f t="array" aca="1" ref="EJ88" ca="1">IF(EH88=0,INDIRECT(ADDRESS(ROW(),COLUMN()-8)),"")</f>
        <v/>
      </c>
      <c r="EK88" s="31"/>
      <c r="EL88" s="10" t="str">
        <f t="shared" si="72"/>
        <v>$EB$88</v>
      </c>
      <c r="EM88" s="29" t="str">
        <f ca="1">IF(EN88="","",SUM(1+MAXA(EM$1:EM87)))</f>
        <v/>
      </c>
      <c r="EN88" s="8" t="str" cm="1">
        <f t="array" aca="1" ref="EN88" ca="1">IF(ISNUMBER(SEARCH(EN$1,INDEX(INDIRECT(EO$1),ROW(EL88),1)))=TRUE,INDIRECT(EL88),"")</f>
        <v/>
      </c>
      <c r="EO88" s="13" t="s">
        <v>1192</v>
      </c>
      <c r="EP88" s="13"/>
      <c r="EQ88" s="13"/>
      <c r="ER88" s="13"/>
      <c r="ES88" s="13"/>
      <c r="ET88" s="13"/>
      <c r="EU88" s="13"/>
      <c r="EV88" s="13"/>
      <c r="EW88" s="13"/>
      <c r="EX88" s="13"/>
      <c r="EY88" s="13"/>
      <c r="EZ88" s="13"/>
      <c r="FA88" s="10" t="str">
        <f t="shared" ca="1" si="102"/>
        <v/>
      </c>
      <c r="FB88" s="16"/>
      <c r="FC88" s="17" t="s">
        <v>1056</v>
      </c>
      <c r="FD88" s="18"/>
      <c r="FE88" s="17"/>
      <c r="FF88" s="17"/>
      <c r="FG88" s="92" t="s">
        <v>3229</v>
      </c>
      <c r="FH88" s="10" t="str" cm="1">
        <f t="array" aca="1" ref="FH88" ca="1">IF(INDIRECT(ADDRESS(ROW(),COLUMN()-6))="","X",IF(INDIRECT(ADDRESS(ROW(),COLUMN()-5))="",0,"OK"))</f>
        <v>X</v>
      </c>
      <c r="FI88" s="29" t="str">
        <f ca="1">IF(FJ88="","",SUM(1+MAXA(FI$1:FI87)))</f>
        <v/>
      </c>
      <c r="FJ88" s="8" t="str" cm="1">
        <f t="array" aca="1" ref="FJ88" ca="1">IF(FH88=0,INDIRECT(ADDRESS(ROW(),COLUMN()-8)),"")</f>
        <v/>
      </c>
      <c r="FK88" s="31"/>
      <c r="FL88" s="10" t="str">
        <f t="shared" si="73"/>
        <v>$FB$88</v>
      </c>
      <c r="FM88" s="29" t="str">
        <f ca="1">IF(FN88="","",SUM(1+MAXA(FM$1:FM87)))</f>
        <v/>
      </c>
      <c r="FN88" s="8" t="str" cm="1">
        <f t="array" aca="1" ref="FN88" ca="1">IF(ISNUMBER(SEARCH(FN$1,INDEX(INDIRECT(FO$1),ROW(FL88),1)))=TRUE,INDIRECT(FL88),"")</f>
        <v/>
      </c>
      <c r="FO88" s="13" t="s">
        <v>1192</v>
      </c>
      <c r="FP88" s="13" t="s">
        <v>1192</v>
      </c>
      <c r="FQ88" s="13" t="s">
        <v>1192</v>
      </c>
      <c r="FR88" s="13" t="s">
        <v>1192</v>
      </c>
      <c r="FS88" s="13" t="s">
        <v>1192</v>
      </c>
      <c r="FT88" s="13"/>
      <c r="FU88" s="13"/>
      <c r="FV88" s="13"/>
      <c r="FW88" s="13"/>
      <c r="FX88" s="13"/>
      <c r="FY88" s="13"/>
      <c r="FZ88" s="13"/>
      <c r="GA88" s="10" t="str">
        <f t="shared" ca="1" si="103"/>
        <v/>
      </c>
      <c r="GB88" s="22"/>
      <c r="GC88" s="15"/>
      <c r="GD88" s="14"/>
      <c r="GE88" s="15"/>
      <c r="GF88" s="15"/>
      <c r="GG88" s="115"/>
      <c r="GH88" s="10" t="str" cm="1">
        <f t="array" aca="1" ref="GH88" ca="1">IF(INDIRECT(ADDRESS(ROW(),COLUMN()-6))="","X",IF(INDIRECT(ADDRESS(ROW(),COLUMN()-5))="",0,"OK"))</f>
        <v>X</v>
      </c>
      <c r="GI88" s="29" t="str">
        <f ca="1">IF(GJ88="","",SUM(1+MAXA(GI$1:GI87)))</f>
        <v/>
      </c>
      <c r="GJ88" s="8" t="str" cm="1">
        <f t="array" aca="1" ref="GJ88" ca="1">IF(GH88=0,INDIRECT(ADDRESS(ROW(),COLUMN()-8)),"")</f>
        <v/>
      </c>
      <c r="GK88" s="31"/>
      <c r="GL88" s="10" t="str">
        <f t="shared" si="74"/>
        <v>$GB$88</v>
      </c>
      <c r="GM88" s="29" t="str">
        <f ca="1">IF(GN88="","",SUM(1+MAXA(GM$1:GM87)))</f>
        <v/>
      </c>
      <c r="GN88" s="8" t="str" cm="1">
        <f t="array" aca="1" ref="GN88" ca="1">IF(ISNUMBER(SEARCH(GN$1,INDEX(INDIRECT(GO$1),ROW(GL88),1)))=TRUE,INDIRECT(GL88),"")</f>
        <v/>
      </c>
      <c r="GO88" s="13" t="s">
        <v>1192</v>
      </c>
      <c r="GP88" s="13" t="s">
        <v>1192</v>
      </c>
      <c r="GQ88" s="13" t="s">
        <v>1192</v>
      </c>
      <c r="GR88" s="13" t="s">
        <v>1192</v>
      </c>
      <c r="GS88" s="13" t="s">
        <v>1192</v>
      </c>
      <c r="GT88" s="13"/>
      <c r="GU88" s="13"/>
      <c r="GV88" s="13"/>
      <c r="GW88" s="13"/>
      <c r="GX88" s="13"/>
      <c r="GY88" s="13"/>
      <c r="GZ88" s="13"/>
      <c r="HA88" s="10" t="str">
        <f t="shared" ca="1" si="104"/>
        <v/>
      </c>
      <c r="HB88" s="22"/>
      <c r="HC88" s="14"/>
      <c r="HD88" s="14"/>
      <c r="HE88" s="15"/>
      <c r="HF88" s="15"/>
      <c r="HG88" s="79"/>
      <c r="HH88" s="10" t="str" cm="1">
        <f t="array" aca="1" ref="HH88" ca="1">IF(INDIRECT(ADDRESS(ROW(),COLUMN()-6))="","X",IF(INDIRECT(ADDRESS(ROW(),COLUMN()-5))="",0,"OK"))</f>
        <v>X</v>
      </c>
      <c r="HI88" s="29" t="str">
        <f ca="1">IF(HJ88="","",SUM(1+MAXA(HI$1:HI87)))</f>
        <v/>
      </c>
      <c r="HJ88" s="8" t="str" cm="1">
        <f t="array" aca="1" ref="HJ88" ca="1">IF(HH88=0,INDIRECT(ADDRESS(ROW(),COLUMN()-8)),"")</f>
        <v/>
      </c>
      <c r="HK88" s="31"/>
      <c r="HL88" s="10" t="str">
        <f t="shared" si="75"/>
        <v>$HB$88</v>
      </c>
      <c r="HM88" s="29" t="str">
        <f ca="1">IF(HN88="","",SUM(1+MAXA(HM$1:HM87)))</f>
        <v/>
      </c>
      <c r="HN88" s="8" t="str" cm="1">
        <f t="array" aca="1" ref="HN88" ca="1">IF(ISNUMBER(SEARCH(HN$1,INDEX(INDIRECT(HO$1),ROW(HL88),1)))=TRUE,INDIRECT(HL88),"")</f>
        <v/>
      </c>
      <c r="HO88" s="13" t="s">
        <v>1192</v>
      </c>
      <c r="HP88" s="13" t="s">
        <v>1192</v>
      </c>
      <c r="HQ88" s="13" t="s">
        <v>1192</v>
      </c>
      <c r="HR88" s="13"/>
      <c r="HS88" s="13"/>
      <c r="HT88" s="13"/>
      <c r="HU88" s="13"/>
      <c r="HV88" s="13"/>
      <c r="HW88" s="13"/>
      <c r="HX88" s="13"/>
      <c r="HY88" s="13" t="s">
        <v>1192</v>
      </c>
      <c r="HZ88" s="13" t="s">
        <v>1192</v>
      </c>
      <c r="IA88" s="10" t="str">
        <f t="shared" ca="1" si="105"/>
        <v/>
      </c>
      <c r="IB88" s="22" t="s">
        <v>4134</v>
      </c>
      <c r="IC88" s="6" t="s">
        <v>4135</v>
      </c>
      <c r="ID88" s="6" t="s">
        <v>4136</v>
      </c>
      <c r="IE88" s="27" t="str" cm="1">
        <f t="array" aca="1" ref="IE88" ca="1">CONCATENATE($A$37,INDIRECT(ADDRESS(ROW(),COLUMN()-2)),"%20",INDIRECT(ADDRESS(ROW(),COLUMN()-1)),$A$39,INDIRECT(ADDRESS(ROW(),COLUMN()-2)),"%20",INDIRECT(ADDRESS(ROW(),COLUMN()-1)))</f>
        <v>https://maps.yandex.ru/?ll=38.889846%2035.588080&amp;z=16&amp;text=38.889846%2035.588080</v>
      </c>
      <c r="IF88" s="87" t="str" cm="1">
        <f t="array" aca="1" ref="IF88" ca="1">CONCATENATE($A$40,INDIRECT(ADDRESS(ROW(),COLUMN()-3)),"%2C",INDIRECT(ADDRESS(ROW(),COLUMN()-2)))</f>
        <v>https://maps.google.com/maps?q=38.889846%2C35.588080</v>
      </c>
      <c r="IG88" s="79" t="s">
        <v>3229</v>
      </c>
      <c r="IH88" s="10" t="str" cm="1">
        <f t="array" aca="1" ref="IH88" ca="1">IF(INDIRECT(ADDRESS(ROW(),COLUMN()-6))="","X",IF(INDIRECT(ADDRESS(ROW(),COLUMN()-5))="",0,"OK"))</f>
        <v>OK</v>
      </c>
      <c r="II88" s="29" t="str">
        <f ca="1">IF(IJ88="","",SUM(1+MAXA(II$1:II87)))</f>
        <v/>
      </c>
      <c r="IJ88" s="8" t="str" cm="1">
        <f t="array" aca="1" ref="IJ88" ca="1">IF(IH88=0,INDIRECT(ADDRESS(ROW(),COLUMN()-8)),"")</f>
        <v/>
      </c>
      <c r="IK88" s="31"/>
      <c r="IL88" s="10" t="str">
        <f t="shared" si="76"/>
        <v>$IB$88</v>
      </c>
      <c r="IM88" s="29" t="str">
        <f ca="1">IF(IN88="","",SUM(1+MAXA(IM$1:IM87)))</f>
        <v/>
      </c>
      <c r="IN88" s="8" t="str" cm="1">
        <f t="array" aca="1" ref="IN88" ca="1">IF(ISNUMBER(SEARCH(IN$1,INDEX(INDIRECT(IO$1),ROW(IL88),1)))=TRUE,INDIRECT(IL88),"")</f>
        <v/>
      </c>
      <c r="IO88" s="13" t="s">
        <v>1192</v>
      </c>
      <c r="IP88" s="13" t="s">
        <v>1192</v>
      </c>
      <c r="IQ88" s="13" t="s">
        <v>1192</v>
      </c>
      <c r="IR88" s="13"/>
      <c r="IS88" s="13"/>
      <c r="IT88" s="13"/>
      <c r="IU88" s="13"/>
      <c r="IV88" s="13"/>
      <c r="IW88" s="13"/>
      <c r="IX88" s="13" t="s">
        <v>1192</v>
      </c>
      <c r="IY88" s="13" t="s">
        <v>1192</v>
      </c>
      <c r="IZ88" s="13" t="s">
        <v>1192</v>
      </c>
      <c r="JA88" s="10" t="str">
        <f t="shared" ca="1" si="106"/>
        <v/>
      </c>
      <c r="JB88" s="22"/>
      <c r="JC88" s="6"/>
      <c r="JD88" s="6"/>
      <c r="JE88" s="24"/>
      <c r="JF88" s="88"/>
      <c r="JG88" s="101"/>
      <c r="JH88" s="10" t="str" cm="1">
        <f t="array" aca="1" ref="JH88" ca="1">IF(INDIRECT(ADDRESS(ROW(),COLUMN()-6))="","X",IF(INDIRECT(ADDRESS(ROW(),COLUMN()-5))="",0,"OK"))</f>
        <v>X</v>
      </c>
      <c r="JI88" s="29" t="str">
        <f ca="1">IF(JJ88="","",SUM(1+MAXA(JI$1:JI87)))</f>
        <v/>
      </c>
      <c r="JJ88" s="8" t="str" cm="1">
        <f t="array" aca="1" ref="JJ88" ca="1">IF(JH88=0,INDIRECT(ADDRESS(ROW(),COLUMN()-8)),"")</f>
        <v/>
      </c>
      <c r="JK88" s="31"/>
      <c r="JL88" s="10" t="str">
        <f t="shared" si="77"/>
        <v>$JB$88</v>
      </c>
      <c r="JM88" s="29" t="str">
        <f ca="1">IF(JN88="","",SUM(1+MAXA(JM$1:JM87)))</f>
        <v/>
      </c>
      <c r="JN88" s="8" t="str" cm="1">
        <f t="array" aca="1" ref="JN88" ca="1">IF(ISNUMBER(SEARCH(JN$1,INDEX(INDIRECT(JO$1),ROW(JL88),1)))=TRUE,INDIRECT(JL88),"")</f>
        <v/>
      </c>
      <c r="JO88" s="13" t="s">
        <v>1192</v>
      </c>
      <c r="JP88" s="13" t="s">
        <v>1192</v>
      </c>
      <c r="JQ88" s="13" t="s">
        <v>1192</v>
      </c>
      <c r="JR88" s="13"/>
      <c r="JS88" s="13"/>
      <c r="JT88" s="13"/>
      <c r="JU88" s="13"/>
      <c r="JV88" s="13"/>
      <c r="JW88" s="13"/>
      <c r="JX88" s="13" t="s">
        <v>1192</v>
      </c>
      <c r="JY88" s="13" t="s">
        <v>1192</v>
      </c>
      <c r="JZ88" s="13" t="s">
        <v>1192</v>
      </c>
      <c r="KA88" s="10" t="str">
        <f t="shared" ca="1" si="107"/>
        <v/>
      </c>
      <c r="KB88" s="22"/>
      <c r="KC88" s="14"/>
      <c r="KD88" s="14"/>
      <c r="KE88" s="23"/>
      <c r="KF88" s="23"/>
      <c r="KG88" s="79"/>
      <c r="KH88" s="10" t="str" cm="1">
        <f t="array" aca="1" ref="KH88" ca="1">IF(INDIRECT(ADDRESS(ROW(),COLUMN()-6))="","X",IF(INDIRECT(ADDRESS(ROW(),COLUMN()-5))="",0,"OK"))</f>
        <v>X</v>
      </c>
      <c r="KI88" s="29" t="str">
        <f ca="1">IF(KJ88="","",SUM(1+MAXA(KI$1:KI87)))</f>
        <v/>
      </c>
      <c r="KJ88" s="8" t="str" cm="1">
        <f t="array" aca="1" ref="KJ88" ca="1">IF(KH88=0,INDIRECT(ADDRESS(ROW(),COLUMN()-8)),"")</f>
        <v/>
      </c>
      <c r="KK88" s="31"/>
      <c r="KL88" s="10" t="str">
        <f t="shared" si="78"/>
        <v>$KB$88</v>
      </c>
      <c r="KM88" s="29" t="str">
        <f ca="1">IF(KN88="","",SUM(1+MAXA(KM$1:KM87)))</f>
        <v/>
      </c>
      <c r="KN88" s="8" t="str" cm="1">
        <f t="array" aca="1" ref="KN88" ca="1">IF(ISNUMBER(SEARCH(KN$1,INDEX(INDIRECT(KO$1),ROW(KL88),1)))=TRUE,INDIRECT(KL88),"")</f>
        <v/>
      </c>
      <c r="KO88" s="13" t="s">
        <v>1192</v>
      </c>
      <c r="KP88" s="13" t="s">
        <v>1192</v>
      </c>
      <c r="KQ88" s="13" t="s">
        <v>1192</v>
      </c>
      <c r="KR88" s="13"/>
      <c r="KS88" s="13"/>
      <c r="KT88" s="13"/>
      <c r="KU88" s="13"/>
      <c r="KV88" s="13"/>
      <c r="KW88" s="13"/>
      <c r="KX88" s="13"/>
      <c r="KY88" s="13" t="s">
        <v>1192</v>
      </c>
      <c r="KZ88" s="13" t="s">
        <v>1192</v>
      </c>
      <c r="LA88" s="10" t="str">
        <f t="shared" ca="1" si="108"/>
        <v/>
      </c>
      <c r="LB88" s="8"/>
      <c r="LC88" s="10"/>
      <c r="LD88" s="10"/>
      <c r="LG88" s="79"/>
      <c r="LH88" s="10" t="str" cm="1">
        <f t="array" aca="1" ref="LH88" ca="1">IF(INDIRECT(ADDRESS(ROW(),COLUMN()-6))="","X",IF(INDIRECT(ADDRESS(ROW(),COLUMN()-5))="",0,"OK"))</f>
        <v>X</v>
      </c>
      <c r="LI88" s="29" t="str">
        <f ca="1">IF(LJ88="","",SUM(1+MAXA(LI$1:LI87)))</f>
        <v/>
      </c>
      <c r="LJ88" s="8" t="str" cm="1">
        <f t="array" aca="1" ref="LJ88" ca="1">IF(LH88=0,INDIRECT(ADDRESS(ROW(),COLUMN()-8)),"")</f>
        <v/>
      </c>
      <c r="LK88" s="31"/>
      <c r="LL88" s="10" t="str">
        <f t="shared" si="79"/>
        <v>$LB$88</v>
      </c>
      <c r="LM88" s="29" t="str">
        <f ca="1">IF(LN88="","",SUM(1+MAXA(LM$1:LM87)))</f>
        <v/>
      </c>
      <c r="LN88" s="8" t="str" cm="1">
        <f t="array" aca="1" ref="LN88" ca="1">IF(ISNUMBER(SEARCH(LN$1,INDEX(INDIRECT(LO$1),ROW(LL88),1)))=TRUE,INDIRECT(LL88),"")</f>
        <v/>
      </c>
      <c r="LO88" s="13" t="s">
        <v>1192</v>
      </c>
      <c r="LP88" s="13" t="s">
        <v>1192</v>
      </c>
      <c r="LQ88" s="13" t="s">
        <v>1192</v>
      </c>
      <c r="LR88" s="13" t="s">
        <v>1192</v>
      </c>
      <c r="LS88" s="13"/>
      <c r="LT88" s="13"/>
      <c r="LU88" s="13"/>
      <c r="LV88" s="13"/>
      <c r="LW88" s="13"/>
      <c r="LX88" s="13"/>
      <c r="LY88" s="13" t="s">
        <v>1192</v>
      </c>
      <c r="LZ88" s="13" t="s">
        <v>1192</v>
      </c>
      <c r="MA88" s="10" t="str">
        <f t="shared" ca="1" si="109"/>
        <v/>
      </c>
      <c r="MB88" s="8" t="s">
        <v>4273</v>
      </c>
      <c r="MC88" s="3" t="s">
        <v>4274</v>
      </c>
      <c r="MD88" s="3" t="s">
        <v>4275</v>
      </c>
      <c r="ME88" s="27" t="str" cm="1">
        <f t="array" aca="1" ref="ME88" ca="1">CONCATENATE($A$37,INDIRECT(ADDRESS(ROW(),COLUMN()-2)),"%20",INDIRECT(ADDRESS(ROW(),COLUMN()-1)),$A$39,INDIRECT(ADDRESS(ROW(),COLUMN()-2)),"%20",INDIRECT(ADDRESS(ROW(),COLUMN()-1)))</f>
        <v>https://maps.yandex.ru/?ll=38.621785%2036.054011&amp;z=16&amp;text=38.621785%2036.054011</v>
      </c>
      <c r="MF88" s="87" t="str" cm="1">
        <f t="array" aca="1" ref="MF88" ca="1">CONCATENATE($A$40,INDIRECT(ADDRESS(ROW(),COLUMN()-3)),"%2C",INDIRECT(ADDRESS(ROW(),COLUMN()-2)))</f>
        <v>https://maps.google.com/maps?q=38.621785%2C36.054011</v>
      </c>
      <c r="MG88" s="79" t="s">
        <v>3229</v>
      </c>
      <c r="MH88" s="10" t="str" cm="1">
        <f t="array" aca="1" ref="MH88" ca="1">IF(INDIRECT(ADDRESS(ROW(),COLUMN()-6))="","X",IF(INDIRECT(ADDRESS(ROW(),COLUMN()-5))="",0,"OK"))</f>
        <v>OK</v>
      </c>
      <c r="MI88" s="29" t="str">
        <f ca="1">IF(MJ88="","",SUM(1+MAXA(MI$1:MI87)))</f>
        <v/>
      </c>
      <c r="MJ88" s="8" t="str" cm="1">
        <f t="array" aca="1" ref="MJ88" ca="1">IF(MH88=0,INDIRECT(ADDRESS(ROW(),COLUMN()-8)),"")</f>
        <v/>
      </c>
      <c r="MK88" s="31"/>
      <c r="ML88" s="10" t="str">
        <f t="shared" si="80"/>
        <v>$MB$88</v>
      </c>
      <c r="MM88" s="29" t="str">
        <f ca="1">IF(MN88="","",SUM(1+MAXA(MM$1:MM87)))</f>
        <v/>
      </c>
      <c r="MN88" s="8" t="str" cm="1">
        <f t="array" aca="1" ref="MN88" ca="1">IF(ISNUMBER(SEARCH(MN$1,INDEX(INDIRECT(MO$1),ROW(ML88),1)))=TRUE,INDIRECT(ML88),"")</f>
        <v/>
      </c>
      <c r="MO88" s="13" t="s">
        <v>1192</v>
      </c>
      <c r="MP88" s="13" t="s">
        <v>1192</v>
      </c>
      <c r="MQ88" s="13" t="s">
        <v>1192</v>
      </c>
      <c r="MR88" s="13"/>
      <c r="MS88" s="13"/>
      <c r="MT88" s="13"/>
      <c r="MU88" s="13"/>
      <c r="MV88" s="13"/>
      <c r="MW88" s="13" t="s">
        <v>1192</v>
      </c>
      <c r="MX88" s="13"/>
      <c r="MY88" s="13" t="s">
        <v>1192</v>
      </c>
      <c r="MZ88" s="13" t="s">
        <v>1192</v>
      </c>
      <c r="NA88" s="10" t="str">
        <f t="shared" ca="1" si="110"/>
        <v/>
      </c>
      <c r="NB88" s="5"/>
      <c r="NC88" s="6"/>
      <c r="ND88" s="6"/>
      <c r="NE88" s="7"/>
      <c r="NF88" s="7"/>
      <c r="NG88" s="83"/>
      <c r="NH88" s="10" t="str" cm="1">
        <f t="array" aca="1" ref="NH88" ca="1">IF(INDIRECT(ADDRESS(ROW(),COLUMN()-6))="","X",IF(INDIRECT(ADDRESS(ROW(),COLUMN()-5))="",0,"OK"))</f>
        <v>X</v>
      </c>
      <c r="NI88" s="29" t="str">
        <f ca="1">IF(NJ88="","",SUM(1+MAXA(NI$1:NI87)))</f>
        <v/>
      </c>
      <c r="NJ88" s="8" t="str" cm="1">
        <f t="array" aca="1" ref="NJ88" ca="1">IF(NH88=0,INDIRECT(ADDRESS(ROW(),COLUMN()-8)),"")</f>
        <v/>
      </c>
      <c r="NK88" s="31"/>
      <c r="NL88" s="10" t="str">
        <f t="shared" si="81"/>
        <v>$NB$88</v>
      </c>
      <c r="NM88" s="29" t="str">
        <f ca="1">IF(NN88="","",SUM(1+MAXA(NM$1:NM87)))</f>
        <v/>
      </c>
      <c r="NN88" s="8" t="str" cm="1">
        <f t="array" aca="1" ref="NN88" ca="1">IF(ISNUMBER(SEARCH(NN$1,INDEX(INDIRECT(NO$1),ROW(NL88),1)))=TRUE,INDIRECT(NL88),"")</f>
        <v/>
      </c>
      <c r="NO88" s="13" t="s">
        <v>1192</v>
      </c>
      <c r="NP88" s="13" t="s">
        <v>1192</v>
      </c>
      <c r="NQ88" s="13" t="s">
        <v>1192</v>
      </c>
      <c r="NR88" s="13"/>
      <c r="NS88" s="13"/>
      <c r="NT88" s="13"/>
      <c r="NU88" s="13"/>
      <c r="NV88" s="13"/>
      <c r="NW88" s="13"/>
      <c r="NX88" s="13" t="s">
        <v>1192</v>
      </c>
      <c r="NY88" s="13" t="s">
        <v>1192</v>
      </c>
      <c r="NZ88" s="13"/>
      <c r="OA88" s="10" t="str">
        <f t="shared" ca="1" si="111"/>
        <v/>
      </c>
      <c r="OB88" s="8" t="s">
        <v>1385</v>
      </c>
      <c r="OC88" s="10" t="s">
        <v>1386</v>
      </c>
      <c r="OD88" s="10" t="s">
        <v>1387</v>
      </c>
      <c r="OE88" s="27" t="str" cm="1">
        <f t="array" aca="1" ref="OE88" ca="1">CONCATENATE($A$37,INDIRECT(ADDRESS(ROW(),COLUMN()-2)),"%20",INDIRECT(ADDRESS(ROW(),COLUMN()-1)),$A$39,INDIRECT(ADDRESS(ROW(),COLUMN()-2)),"%20",INDIRECT(ADDRESS(ROW(),COLUMN()-1)))</f>
        <v>https://maps.yandex.ru/?ll=38.375847%2035.364633&amp;z=16&amp;text=38.375847%2035.364633</v>
      </c>
      <c r="OF88" s="87" t="str" cm="1">
        <f t="array" aca="1" ref="OF88" ca="1">CONCATENATE($A$40,INDIRECT(ADDRESS(ROW(),COLUMN()-3)),"%2C",INDIRECT(ADDRESS(ROW(),COLUMN()-2)))</f>
        <v>https://maps.google.com/maps?q=38.375847%2C35.364633</v>
      </c>
      <c r="OG88" s="79" t="s">
        <v>3229</v>
      </c>
      <c r="OH88" s="10" t="str" cm="1">
        <f t="array" aca="1" ref="OH88" ca="1">IF(INDIRECT(ADDRESS(ROW(),COLUMN()-6))="","X",IF(INDIRECT(ADDRESS(ROW(),COLUMN()-5))="",0,"OK"))</f>
        <v>OK</v>
      </c>
      <c r="OI88" s="29" t="str">
        <f ca="1">IF(OJ88="","",SUM(1+MAXA(OI$1:OI87)))</f>
        <v/>
      </c>
      <c r="OJ88" s="8" t="str" cm="1">
        <f t="array" aca="1" ref="OJ88" ca="1">IF(OH88=0,INDIRECT(ADDRESS(ROW(),COLUMN()-8)),"")</f>
        <v/>
      </c>
      <c r="OK88" s="31"/>
      <c r="OL88" s="10" t="str">
        <f t="shared" si="82"/>
        <v>$OB$88</v>
      </c>
      <c r="OM88" s="29" t="str">
        <f ca="1">IF(ON88="","",SUM(1+MAXA(OM$1:OM87)))</f>
        <v/>
      </c>
      <c r="ON88" s="8" t="str" cm="1">
        <f t="array" aca="1" ref="ON88" ca="1">IF(ISNUMBER(SEARCH(ON$1,INDEX(INDIRECT(OO$1),ROW(OL88),1)))=TRUE,INDIRECT(OL88),"")</f>
        <v/>
      </c>
      <c r="OO88" s="13" t="s">
        <v>1192</v>
      </c>
      <c r="OP88" s="13"/>
      <c r="OQ88" s="13"/>
      <c r="OR88" s="13"/>
      <c r="OS88" s="13"/>
      <c r="OT88" s="13"/>
      <c r="OU88" s="13"/>
      <c r="OV88" s="13"/>
      <c r="OW88" s="13"/>
      <c r="OX88" s="13"/>
      <c r="OY88" s="13"/>
      <c r="OZ88" s="13" t="s">
        <v>1192</v>
      </c>
      <c r="PA88" s="10" t="str">
        <f t="shared" ca="1" si="112"/>
        <v/>
      </c>
      <c r="PB88" s="22"/>
      <c r="PC88" s="14"/>
      <c r="PD88" s="14"/>
      <c r="PE88" s="24"/>
      <c r="PF88" s="24"/>
      <c r="PG88" s="79"/>
      <c r="PH88" s="10" t="str" cm="1">
        <f t="array" aca="1" ref="PH88" ca="1">IF(INDIRECT(ADDRESS(ROW(),COLUMN()-6))="","X",IF(INDIRECT(ADDRESS(ROW(),COLUMN()-5))="",0,"OK"))</f>
        <v>X</v>
      </c>
      <c r="PI88" s="29" t="str">
        <f ca="1">IF(PJ88="","",SUM(1+MAXA(PI$1:PI87)))</f>
        <v/>
      </c>
      <c r="PJ88" s="8" t="str" cm="1">
        <f t="array" aca="1" ref="PJ88" ca="1">IF(PH88=0,INDIRECT(ADDRESS(ROW(),COLUMN()-8)),"")</f>
        <v/>
      </c>
      <c r="PK88" s="31"/>
      <c r="PL88" s="10" t="str">
        <f t="shared" si="83"/>
        <v>$PB$88</v>
      </c>
      <c r="PM88" s="29" t="str">
        <f ca="1">IF(PN88="","",SUM(1+MAXA(PM$1:PM87)))</f>
        <v/>
      </c>
      <c r="PN88" s="8" t="str" cm="1">
        <f t="array" aca="1" ref="PN88" ca="1">IF(ISNUMBER(SEARCH(PN$1,INDEX(INDIRECT(PO$1),ROW(PL88),1)))=TRUE,INDIRECT(PL88),"")</f>
        <v/>
      </c>
      <c r="PO88" s="13" t="s">
        <v>1192</v>
      </c>
      <c r="PP88" s="13" t="s">
        <v>1192</v>
      </c>
      <c r="PQ88" s="13" t="s">
        <v>1192</v>
      </c>
      <c r="PR88" s="13" t="s">
        <v>1192</v>
      </c>
      <c r="PS88" s="13"/>
      <c r="PT88" s="13"/>
      <c r="PU88" s="13"/>
      <c r="PV88" s="13"/>
      <c r="PW88" s="13"/>
      <c r="PX88" s="13"/>
      <c r="PY88" s="13" t="s">
        <v>1192</v>
      </c>
      <c r="PZ88" s="13" t="s">
        <v>1192</v>
      </c>
      <c r="QA88" s="10" t="str">
        <f t="shared" ca="1" si="113"/>
        <v/>
      </c>
      <c r="QB88" s="22"/>
      <c r="QC88" s="15"/>
      <c r="QD88" s="14"/>
      <c r="QE88" s="15"/>
      <c r="QF88" s="15"/>
      <c r="QG88" s="79"/>
      <c r="QH88" s="10" t="str" cm="1">
        <f t="array" aca="1" ref="QH88" ca="1">IF(INDIRECT(ADDRESS(ROW(),COLUMN()-6))="","X",IF(INDIRECT(ADDRESS(ROW(),COLUMN()-5))="",0,"OK"))</f>
        <v>X</v>
      </c>
      <c r="QI88" s="29" t="str">
        <f ca="1">IF(QJ88="","",SUM(1+MAXA(QI$1:QI87)))</f>
        <v/>
      </c>
      <c r="QJ88" s="8" t="str" cm="1">
        <f t="array" aca="1" ref="QJ88" ca="1">IF(QH88=0,INDIRECT(ADDRESS(ROW(),COLUMN()-8)),"")</f>
        <v/>
      </c>
      <c r="QK88" s="31"/>
      <c r="QL88" s="10" t="str">
        <f t="shared" si="84"/>
        <v>$QB$88</v>
      </c>
      <c r="QM88" s="29" t="str">
        <f ca="1">IF(QN88="","",SUM(1+MAXA(QM$1:QM87)))</f>
        <v/>
      </c>
      <c r="QN88" s="8" t="str" cm="1">
        <f t="array" aca="1" ref="QN88" ca="1">IF(ISNUMBER(SEARCH(QN$1,INDEX(INDIRECT(QO$1),ROW(QL88),1)))=TRUE,INDIRECT(QL88),"")</f>
        <v/>
      </c>
      <c r="QO88" s="13" t="s">
        <v>1192</v>
      </c>
      <c r="QP88" s="13" t="s">
        <v>1192</v>
      </c>
      <c r="QQ88" s="13" t="s">
        <v>1192</v>
      </c>
      <c r="QR88" s="13" t="s">
        <v>1192</v>
      </c>
      <c r="QS88" s="13"/>
      <c r="QT88" s="13"/>
      <c r="QU88" s="13"/>
      <c r="QV88" s="13"/>
      <c r="QW88" s="13"/>
      <c r="QX88" s="13"/>
      <c r="QY88" s="13" t="s">
        <v>1192</v>
      </c>
      <c r="QZ88" s="13" t="s">
        <v>1192</v>
      </c>
      <c r="RA88" s="10" t="str">
        <f t="shared" ca="1" si="114"/>
        <v/>
      </c>
      <c r="RB88" s="22"/>
      <c r="RC88" s="14"/>
      <c r="RD88" s="14"/>
      <c r="RE88" s="24"/>
      <c r="RF88" s="24"/>
      <c r="RG88" s="79"/>
      <c r="RH88" s="10" t="str" cm="1">
        <f t="array" aca="1" ref="RH88" ca="1">IF(INDIRECT(ADDRESS(ROW(),COLUMN()-6))="","X",IF(INDIRECT(ADDRESS(ROW(),COLUMN()-5))="",0,"OK"))</f>
        <v>X</v>
      </c>
      <c r="RI88" s="29" t="str">
        <f ca="1">IF(RJ88="","",SUM(1+MAXA(RI$1:RI87)))</f>
        <v/>
      </c>
      <c r="RJ88" s="8" t="str" cm="1">
        <f t="array" aca="1" ref="RJ88" ca="1">IF(RH88=0,INDIRECT(ADDRESS(ROW(),COLUMN()-8)),"")</f>
        <v/>
      </c>
      <c r="RK88" s="31"/>
      <c r="RL88" s="10" t="str">
        <f t="shared" si="85"/>
        <v>$RB$88</v>
      </c>
      <c r="RM88" s="29" t="str">
        <f ca="1">IF(RN88="","",SUM(1+MAXA(RM$1:RM87)))</f>
        <v/>
      </c>
      <c r="RN88" s="8" t="str" cm="1">
        <f t="array" aca="1" ref="RN88" ca="1">IF(ISNUMBER(SEARCH(RN$1,INDEX(INDIRECT(RO$1),ROW(RL88),1)))=TRUE,INDIRECT(RL88),"")</f>
        <v/>
      </c>
      <c r="RO88" s="13" t="s">
        <v>1192</v>
      </c>
      <c r="RP88" s="13" t="s">
        <v>1192</v>
      </c>
      <c r="RQ88" s="13" t="s">
        <v>1192</v>
      </c>
      <c r="RR88" s="13"/>
      <c r="RS88" s="13"/>
      <c r="RT88" s="13"/>
      <c r="RU88" s="13"/>
      <c r="RV88" s="13"/>
      <c r="RW88" s="13"/>
      <c r="RX88" s="13"/>
      <c r="RY88" s="13" t="s">
        <v>1192</v>
      </c>
      <c r="RZ88" s="13" t="s">
        <v>1192</v>
      </c>
      <c r="SA88" s="10" t="str">
        <f t="shared" ca="1" si="115"/>
        <v/>
      </c>
      <c r="SB88" s="16"/>
      <c r="SC88" s="17" t="s">
        <v>1884</v>
      </c>
      <c r="SD88" s="48"/>
      <c r="SE88" s="19"/>
      <c r="SF88" s="19"/>
      <c r="SG88" s="79" t="s">
        <v>3229</v>
      </c>
      <c r="SH88" s="10" t="str" cm="1">
        <f t="array" aca="1" ref="SH88" ca="1">IF(INDIRECT(ADDRESS(ROW(),COLUMN()-6))="","X",IF(INDIRECT(ADDRESS(ROW(),COLUMN()-5))="",0,"OK"))</f>
        <v>X</v>
      </c>
      <c r="SI88" s="29" t="str">
        <f ca="1">IF(SJ88="","",SUM(1+MAXA(SI$1:SI87)))</f>
        <v/>
      </c>
      <c r="SJ88" s="8" t="str" cm="1">
        <f t="array" aca="1" ref="SJ88" ca="1">IF(SH88=0,INDIRECT(ADDRESS(ROW(),COLUMN()-8)),"")</f>
        <v/>
      </c>
      <c r="SK88" s="33" t="s">
        <v>1192</v>
      </c>
      <c r="SL88" s="10" t="str">
        <f t="shared" si="86"/>
        <v>$SB$88</v>
      </c>
      <c r="SM88" s="29" t="str">
        <f ca="1">IF(SN88="","",SUM(1+MAXA(SM$1:SM87)))</f>
        <v/>
      </c>
      <c r="SN88" s="8" t="str" cm="1">
        <f t="array" aca="1" ref="SN88" ca="1">IF(ISNUMBER(SEARCH(SN$1,INDEX(SB$1:SB$174,ROW(SL88),1)))=TRUE,INDIRECT(SL88),"")</f>
        <v/>
      </c>
      <c r="SO88" s="13" t="s">
        <v>1192</v>
      </c>
      <c r="SP88" s="13" t="s">
        <v>1192</v>
      </c>
      <c r="SQ88" s="13" t="s">
        <v>1192</v>
      </c>
      <c r="SR88" s="13"/>
      <c r="SS88" s="13"/>
      <c r="ST88" s="13"/>
      <c r="SU88" s="13"/>
      <c r="SV88" s="13"/>
      <c r="SW88" s="13"/>
      <c r="SX88" s="13"/>
      <c r="SY88" s="13" t="s">
        <v>1192</v>
      </c>
      <c r="SZ88" s="13" t="s">
        <v>1192</v>
      </c>
      <c r="TA88" s="10" t="str">
        <f t="shared" ca="1" si="116"/>
        <v/>
      </c>
      <c r="TB88" s="22"/>
      <c r="TC88" s="6"/>
      <c r="TD88" s="6"/>
      <c r="TE88" s="24"/>
      <c r="TF88" s="88"/>
      <c r="TG88" s="101"/>
      <c r="TH88" s="10" t="str" cm="1">
        <f t="array" aca="1" ref="TH88" ca="1">IF(INDIRECT(ADDRESS(ROW(),COLUMN()-6))="","X",IF(INDIRECT(ADDRESS(ROW(),COLUMN()-5))="",0,"OK"))</f>
        <v>X</v>
      </c>
      <c r="TI88" s="29" t="str">
        <f ca="1">IF(TJ88="","",SUM(1+MAXA(TI$1:TI87)))</f>
        <v/>
      </c>
      <c r="TJ88" s="8" t="str" cm="1">
        <f t="array" aca="1" ref="TJ88" ca="1">IF(TH88=0,INDIRECT(ADDRESS(ROW(),COLUMN()-8)),"")</f>
        <v/>
      </c>
      <c r="TK88" s="33" t="s">
        <v>1192</v>
      </c>
      <c r="TL88" s="10" t="str">
        <f t="shared" si="87"/>
        <v>$TB$88</v>
      </c>
      <c r="TM88" s="29" t="str">
        <f ca="1">IF(TN88="","",SUM(1+MAXA(TM$1:TM87)))</f>
        <v/>
      </c>
      <c r="TN88" s="8" t="str" cm="1">
        <f t="array" aca="1" ref="TN88" ca="1">IF(ISNUMBER(SEARCH(TN$1,INDEX(INDIRECT(TO$1),ROW(TL88),1)))=TRUE,INDIRECT(TL88),"")</f>
        <v/>
      </c>
      <c r="TO88" s="13" t="s">
        <v>1192</v>
      </c>
      <c r="TP88" s="13" t="s">
        <v>1192</v>
      </c>
      <c r="TQ88" s="13" t="s">
        <v>1192</v>
      </c>
      <c r="TR88" s="13"/>
      <c r="TS88" s="13"/>
      <c r="TT88" s="13"/>
      <c r="TU88" s="13"/>
      <c r="TV88" s="13"/>
      <c r="TW88" s="13"/>
      <c r="TX88" s="13"/>
      <c r="TY88" s="13" t="s">
        <v>1192</v>
      </c>
      <c r="TZ88" s="13" t="s">
        <v>1192</v>
      </c>
      <c r="UA88" s="10" t="str">
        <f t="shared" ca="1" si="117"/>
        <v/>
      </c>
      <c r="UB88" s="22"/>
      <c r="UC88" s="6"/>
      <c r="UD88" s="6"/>
      <c r="UE88" s="15"/>
      <c r="UF88" s="15"/>
      <c r="UG88" s="79"/>
      <c r="UH88" s="10" t="str" cm="1">
        <f t="array" aca="1" ref="UH88" ca="1">IF(INDIRECT(ADDRESS(ROW(),COLUMN()-6))="","X",IF(INDIRECT(ADDRESS(ROW(),COLUMN()-5))="",0,"OK"))</f>
        <v>X</v>
      </c>
      <c r="UI88" s="29" t="str">
        <f ca="1">IF(UJ88="","",SUM(1+MAXA(UI$1:UI87)))</f>
        <v/>
      </c>
      <c r="UJ88" s="8" t="str" cm="1">
        <f t="array" aca="1" ref="UJ88" ca="1">IF(UH88=0,INDIRECT(ADDRESS(ROW(),COLUMN()-8)),"")</f>
        <v/>
      </c>
      <c r="UK88" s="33" t="s">
        <v>1192</v>
      </c>
      <c r="UL88" s="10" t="str">
        <f t="shared" si="88"/>
        <v>$UB$88</v>
      </c>
      <c r="UM88" s="29" t="str">
        <f ca="1">IF(UN88="","",SUM(1+MAXA(UM$1:UM87)))</f>
        <v/>
      </c>
      <c r="UN88" s="8" t="str" cm="1">
        <f t="array" aca="1" ref="UN88" ca="1">IF(ISNUMBER(SEARCH(UN$1,INDEX(INDIRECT(UO$1),ROW(UL88),1)))=TRUE,INDIRECT(UL88),"")</f>
        <v/>
      </c>
      <c r="UO88" s="13" t="s">
        <v>1192</v>
      </c>
      <c r="UP88" s="13" t="s">
        <v>1192</v>
      </c>
      <c r="UQ88" s="13" t="s">
        <v>1192</v>
      </c>
      <c r="UR88" s="13"/>
      <c r="US88" s="13"/>
      <c r="UT88" s="13"/>
      <c r="UU88" s="13"/>
      <c r="UV88" s="13"/>
      <c r="UW88" s="13"/>
      <c r="UX88" s="13"/>
      <c r="UY88" s="13" t="s">
        <v>1192</v>
      </c>
      <c r="UZ88" s="13" t="s">
        <v>1192</v>
      </c>
      <c r="VA88" s="10" t="str">
        <f t="shared" ca="1" si="118"/>
        <v/>
      </c>
      <c r="VB88" s="8"/>
      <c r="VC88" s="10"/>
      <c r="VD88" s="10"/>
      <c r="VE88" s="20"/>
      <c r="VF88" s="20"/>
      <c r="VG88" s="79"/>
      <c r="VH88" s="10" t="str" cm="1">
        <f t="array" aca="1" ref="VH88" ca="1">IF(INDIRECT(ADDRESS(ROW(),COLUMN()-6))="","X",IF(INDIRECT(ADDRESS(ROW(),COLUMN()-5))="",0,"OK"))</f>
        <v>X</v>
      </c>
      <c r="VI88" s="29" t="str">
        <f ca="1">IF(VJ88="","",SUM(1+MAXA(VI$1:VI87)))</f>
        <v/>
      </c>
      <c r="VJ88" s="8" t="str" cm="1">
        <f t="array" aca="1" ref="VJ88" ca="1">IF(VH88=0,INDIRECT(ADDRESS(ROW(),COLUMN()-8)),"")</f>
        <v/>
      </c>
      <c r="VK88" s="33" t="s">
        <v>1192</v>
      </c>
      <c r="VL88" s="10" t="str">
        <f t="shared" si="89"/>
        <v>$VB$88</v>
      </c>
      <c r="VM88" s="29" t="str">
        <f ca="1">IF(VN88="","",SUM(1+MAXA(VM$1:VM87)))</f>
        <v/>
      </c>
      <c r="VN88" s="8" t="str" cm="1">
        <f t="array" aca="1" ref="VN88" ca="1">IF(ISNUMBER(SEARCH(VN$1,INDEX(INDIRECT(VO$1),ROW(VL88),1)))=TRUE,INDIRECT(VL88),"")</f>
        <v/>
      </c>
      <c r="VO88" s="13" t="s">
        <v>1192</v>
      </c>
      <c r="VP88" s="13" t="s">
        <v>1192</v>
      </c>
      <c r="VQ88" s="13" t="s">
        <v>1192</v>
      </c>
      <c r="VR88" s="13"/>
      <c r="VS88" s="13"/>
      <c r="VT88" s="13"/>
      <c r="VU88" s="13"/>
      <c r="VV88" s="13"/>
      <c r="VW88" s="13"/>
      <c r="VX88" s="13"/>
      <c r="VY88" s="13" t="s">
        <v>1192</v>
      </c>
      <c r="VZ88" s="13" t="s">
        <v>1192</v>
      </c>
      <c r="WA88" s="10" t="str">
        <f t="shared" ca="1" si="119"/>
        <v/>
      </c>
      <c r="WB88" s="22"/>
      <c r="WC88" s="6"/>
      <c r="WD88" s="6"/>
      <c r="WE88" s="24"/>
      <c r="WF88" s="24"/>
      <c r="WG88" s="79"/>
      <c r="WH88" s="10" t="str" cm="1">
        <f t="array" aca="1" ref="WH88" ca="1">IF(INDIRECT(ADDRESS(ROW(),COLUMN()-6))="","X",IF(INDIRECT(ADDRESS(ROW(),COLUMN()-5))="",0,"OK"))</f>
        <v>X</v>
      </c>
      <c r="WI88" s="29" t="str">
        <f ca="1">IF(WJ88="","",SUM(1+MAXA(WI$1:WI87)))</f>
        <v/>
      </c>
      <c r="WJ88" s="8" t="str" cm="1">
        <f t="array" aca="1" ref="WJ88" ca="1">IF(WH88=0,INDIRECT(ADDRESS(ROW(),COLUMN()-8)),"")</f>
        <v/>
      </c>
      <c r="WK88" s="33" t="s">
        <v>1192</v>
      </c>
      <c r="WL88" s="10" t="str">
        <f t="shared" si="90"/>
        <v>$WB$88</v>
      </c>
      <c r="WM88" s="29" t="str">
        <f ca="1">IF(WN88="","",SUM(1+MAXA(WM$1:WM87)))</f>
        <v/>
      </c>
      <c r="WN88" s="8" t="str" cm="1">
        <f t="array" aca="1" ref="WN88" ca="1">IF(ISNUMBER(SEARCH(WN$1,INDEX(INDIRECT(WO$1),ROW(WL88),1)))=TRUE,INDIRECT(WL88),"")</f>
        <v/>
      </c>
      <c r="WO88" s="13" t="s">
        <v>1192</v>
      </c>
      <c r="WP88" s="13" t="s">
        <v>1192</v>
      </c>
      <c r="WQ88" s="13" t="s">
        <v>1192</v>
      </c>
      <c r="WR88" s="13" t="s">
        <v>1192</v>
      </c>
      <c r="WS88" s="13"/>
      <c r="WT88" s="13"/>
      <c r="WU88" s="13"/>
      <c r="WV88" s="13" t="s">
        <v>1192</v>
      </c>
      <c r="WW88" s="13"/>
      <c r="WX88" s="13"/>
      <c r="WY88" s="13"/>
      <c r="WZ88" s="13" t="s">
        <v>1192</v>
      </c>
      <c r="XA88" s="10" t="str">
        <f t="shared" ca="1" si="120"/>
        <v/>
      </c>
      <c r="XB88" s="5" t="s">
        <v>2347</v>
      </c>
      <c r="XC88" s="37" t="s">
        <v>2348</v>
      </c>
      <c r="XD88" s="37" t="s">
        <v>2349</v>
      </c>
      <c r="XE88" s="27" t="str" cm="1">
        <f t="array" aca="1" ref="XE88" ca="1">CONCATENATE($A$37,INDIRECT(ADDRESS(ROW(),COLUMN()-2)),"%20",INDIRECT(ADDRESS(ROW(),COLUMN()-1)),$A$39,INDIRECT(ADDRESS(ROW(),COLUMN()-2)),"%20",INDIRECT(ADDRESS(ROW(),COLUMN()-1)))</f>
        <v>https://maps.yandex.ru/?ll=38.286207%2035.952111&amp;z=16&amp;text=38.286207%2035.952111</v>
      </c>
      <c r="XF88" s="87" t="str" cm="1">
        <f t="array" aca="1" ref="XF88" ca="1">CONCATENATE($A$40,INDIRECT(ADDRESS(ROW(),COLUMN()-3)),"%2C",INDIRECT(ADDRESS(ROW(),COLUMN()-2)))</f>
        <v>https://maps.google.com/maps?q=38.286207%2C35.952111</v>
      </c>
      <c r="XG88" s="79" t="s">
        <v>3229</v>
      </c>
      <c r="XH88" s="10" t="str" cm="1">
        <f t="array" aca="1" ref="XH88" ca="1">IF(INDIRECT(ADDRESS(ROW(),COLUMN()-6))="","X",IF(INDIRECT(ADDRESS(ROW(),COLUMN()-5))="",0,"OK"))</f>
        <v>OK</v>
      </c>
      <c r="XI88" s="29" t="str">
        <f ca="1">IF(XJ88="","",SUM(1+MAXA(XI$1:XI87)))</f>
        <v/>
      </c>
      <c r="XJ88" s="8" t="str" cm="1">
        <f t="array" aca="1" ref="XJ88" ca="1">IF(XH88=0,INDIRECT(ADDRESS(ROW(),COLUMN()-8)),"")</f>
        <v/>
      </c>
      <c r="XK88" s="33" t="s">
        <v>1192</v>
      </c>
      <c r="XL88" s="10" t="str">
        <f t="shared" si="91"/>
        <v>$XB$88</v>
      </c>
      <c r="XM88" s="29" t="str">
        <f ca="1">IF(XN88="","",SUM(1+MAXA(XM$1:XM87)))</f>
        <v/>
      </c>
      <c r="XN88" s="8" t="str" cm="1">
        <f t="array" aca="1" ref="XN88" ca="1">IF(ISNUMBER(SEARCH(XN$1,INDEX(INDIRECT(XO$1),ROW(XL88),1)))=TRUE,INDIRECT(XL88),"")</f>
        <v/>
      </c>
      <c r="XO88" s="13" t="s">
        <v>1192</v>
      </c>
      <c r="XP88" s="13" t="s">
        <v>1192</v>
      </c>
      <c r="XQ88" s="13" t="s">
        <v>1192</v>
      </c>
      <c r="XR88" s="13" t="s">
        <v>1192</v>
      </c>
      <c r="XS88" s="13"/>
      <c r="XT88" s="13"/>
      <c r="XU88" s="13"/>
      <c r="XV88" s="13"/>
      <c r="XW88" s="13"/>
      <c r="XX88" s="13"/>
      <c r="XY88" s="13" t="s">
        <v>1192</v>
      </c>
      <c r="XZ88" s="13" t="s">
        <v>1192</v>
      </c>
      <c r="YA88" s="10" t="str">
        <f t="shared" ca="1" si="121"/>
        <v/>
      </c>
      <c r="YB88" s="5"/>
      <c r="YC88" s="37"/>
      <c r="YD88" s="37"/>
      <c r="YE88" s="24"/>
      <c r="YF88" s="88"/>
      <c r="YG88" s="101"/>
      <c r="YH88" s="10" t="str" cm="1">
        <f t="array" aca="1" ref="YH88" ca="1">IF(INDIRECT(ADDRESS(ROW(),COLUMN()-6))="","X",IF(INDIRECT(ADDRESS(ROW(),COLUMN()-5))="",0,"OK"))</f>
        <v>X</v>
      </c>
      <c r="YI88" s="29" t="str">
        <f ca="1">IF(YJ88="","",SUM(1+MAXA(YI$1:YI87)))</f>
        <v/>
      </c>
      <c r="YJ88" s="8" t="str" cm="1">
        <f t="array" aca="1" ref="YJ88" ca="1">IF(YH88=0,INDIRECT(ADDRESS(ROW(),COLUMN()-8)),"")</f>
        <v/>
      </c>
      <c r="YK88" s="33" t="s">
        <v>1192</v>
      </c>
      <c r="YL88" s="10" t="str">
        <f t="shared" si="92"/>
        <v>$YB$88</v>
      </c>
      <c r="YM88" s="29" t="str">
        <f ca="1">IF(YN88="","",SUM(1+MAXA(YM$1:YM87)))</f>
        <v/>
      </c>
      <c r="YN88" s="8" t="str" cm="1">
        <f t="array" aca="1" ref="YN88" ca="1">IF(ISNUMBER(SEARCH(YN$1,INDEX(INDIRECT(YO$1),ROW(YL88),1)))=TRUE,INDIRECT(YL88),"")</f>
        <v/>
      </c>
      <c r="YO88" s="13" t="s">
        <v>1192</v>
      </c>
      <c r="YP88" s="13" t="s">
        <v>1192</v>
      </c>
      <c r="YQ88" s="13" t="s">
        <v>1192</v>
      </c>
      <c r="YR88" s="13" t="s">
        <v>1192</v>
      </c>
      <c r="YS88" s="13"/>
      <c r="YT88" s="13"/>
      <c r="YU88" s="13"/>
      <c r="YV88" s="13"/>
      <c r="YW88" s="13"/>
      <c r="YX88" s="13"/>
      <c r="YY88" s="13" t="s">
        <v>1192</v>
      </c>
      <c r="YZ88" s="13" t="s">
        <v>1192</v>
      </c>
      <c r="ZA88" s="10" t="str">
        <f t="shared" ca="1" si="122"/>
        <v/>
      </c>
      <c r="ZB88" s="22"/>
      <c r="ZC88" s="37"/>
      <c r="ZD88" s="37"/>
      <c r="ZE88" s="24"/>
      <c r="ZF88" s="24"/>
      <c r="ZG88" s="79"/>
      <c r="ZH88" s="10" t="str" cm="1">
        <f t="array" aca="1" ref="ZH88" ca="1">IF(INDIRECT(ADDRESS(ROW(),COLUMN()-6))="","X",IF(INDIRECT(ADDRESS(ROW(),COLUMN()-5))="",0,"OK"))</f>
        <v>X</v>
      </c>
      <c r="ZI88" s="29" t="str">
        <f ca="1">IF(ZJ88="","",SUM(1+MAXA(ZI$1:ZI87)))</f>
        <v/>
      </c>
      <c r="ZJ88" s="8" t="str" cm="1">
        <f t="array" aca="1" ref="ZJ88" ca="1">IF(ZH88=0,INDIRECT(ADDRESS(ROW(),COLUMN()-8)),"")</f>
        <v/>
      </c>
      <c r="ZK88" s="33" t="s">
        <v>1192</v>
      </c>
      <c r="ZL88" s="10" t="str">
        <f t="shared" si="93"/>
        <v>$ZB$88</v>
      </c>
      <c r="ZM88" s="29" t="str">
        <f ca="1">IF(ZN88="","",SUM(1+MAXA(ZM$1:ZM87)))</f>
        <v/>
      </c>
      <c r="ZN88" s="8" t="str" cm="1">
        <f t="array" aca="1" ref="ZN88" ca="1">IF(ISNUMBER(SEARCH(ZN$1,INDEX(INDIRECT(ZO$1),ROW(ZL88),1)))=TRUE,INDIRECT(ZL88),"")</f>
        <v/>
      </c>
      <c r="ZO88" s="13" t="s">
        <v>1192</v>
      </c>
      <c r="ZP88" s="13" t="s">
        <v>1192</v>
      </c>
      <c r="ZQ88" s="13" t="s">
        <v>1192</v>
      </c>
      <c r="ZR88" s="13" t="s">
        <v>1192</v>
      </c>
      <c r="ZS88" s="13"/>
      <c r="ZT88" s="13"/>
      <c r="ZU88" s="13"/>
      <c r="ZV88" s="13"/>
      <c r="ZW88" s="13"/>
      <c r="ZX88" s="13"/>
      <c r="ZY88" s="13"/>
      <c r="ZZ88" s="13" t="s">
        <v>1192</v>
      </c>
      <c r="AAA88" s="10" t="str">
        <f t="shared" ca="1" si="123"/>
        <v/>
      </c>
      <c r="AAB88" s="22"/>
      <c r="AAC88" s="6"/>
      <c r="AAD88" s="37"/>
      <c r="AAE88" s="15"/>
      <c r="AAF88" s="15"/>
      <c r="AAG88" s="79"/>
      <c r="AAH88" s="10" t="str" cm="1">
        <f t="array" aca="1" ref="AAH88" ca="1">IF(INDIRECT(ADDRESS(ROW(),COLUMN()-6))="","X",IF(INDIRECT(ADDRESS(ROW(),COLUMN()-5))="",0,"OK"))</f>
        <v>X</v>
      </c>
      <c r="AAI88" s="29" t="str">
        <f ca="1">IF(AAJ88="","",SUM(1+MAXA(AAI$1:AAI87)))</f>
        <v/>
      </c>
      <c r="AAJ88" s="8" t="str" cm="1">
        <f t="array" aca="1" ref="AAJ88" ca="1">IF(AAH88=0,INDIRECT(ADDRESS(ROW(),COLUMN()-8)),"")</f>
        <v/>
      </c>
      <c r="AAK88" s="33" t="s">
        <v>1192</v>
      </c>
      <c r="AAL88" s="10" t="str">
        <f t="shared" si="94"/>
        <v>$AAB$88</v>
      </c>
      <c r="AAM88" s="29" t="str">
        <f ca="1">IF(AAN88="","",SUM(1+MAXA(AAM$1:AAM87)))</f>
        <v/>
      </c>
      <c r="AAN88" s="8" t="str" cm="1">
        <f t="array" aca="1" ref="AAN88" ca="1">IF(ISNUMBER(SEARCH(AAN$1,INDEX(INDIRECT(AAO$1),ROW(AAL88),1)))=TRUE,INDIRECT(AAL88),"")</f>
        <v/>
      </c>
      <c r="AAO88" s="13" t="s">
        <v>1192</v>
      </c>
      <c r="AAP88" s="13" t="s">
        <v>1192</v>
      </c>
      <c r="AAQ88" s="13" t="s">
        <v>1192</v>
      </c>
      <c r="AAR88" s="13" t="s">
        <v>1192</v>
      </c>
      <c r="AAS88" s="13" t="s">
        <v>1192</v>
      </c>
      <c r="AAT88" s="13"/>
      <c r="AAU88" s="13"/>
      <c r="AAV88" s="13"/>
      <c r="AAW88" s="13"/>
      <c r="AAX88" s="13"/>
      <c r="AAY88" s="13"/>
      <c r="AAZ88" s="13" t="s">
        <v>1192</v>
      </c>
      <c r="ABA88" s="10" t="str">
        <f t="shared" ca="1" si="124"/>
        <v/>
      </c>
      <c r="ABB88" s="22" t="s">
        <v>3915</v>
      </c>
      <c r="ABC88" s="37" t="s">
        <v>4064</v>
      </c>
      <c r="ABD88" s="37" t="s">
        <v>4063</v>
      </c>
      <c r="ABE88" s="27" t="str" cm="1">
        <f t="array" aca="1" ref="ABE88" ca="1">CONCATENATE($A$37,INDIRECT(ADDRESS(ROW(),COLUMN()-2)),"%20",INDIRECT(ADDRESS(ROW(),COLUMN()-1)),$A$39,INDIRECT(ADDRESS(ROW(),COLUMN()-2)),"%20",INDIRECT(ADDRESS(ROW(),COLUMN()-1)))</f>
        <v>https://maps.yandex.ru/?ll=38.678651%2035.510038&amp;z=16&amp;text=38.678651%2035.510038</v>
      </c>
      <c r="ABF88" s="87" t="str" cm="1">
        <f t="array" aca="1" ref="ABF88" ca="1">CONCATENATE($A$40,INDIRECT(ADDRESS(ROW(),COLUMN()-3)),"%2C",INDIRECT(ADDRESS(ROW(),COLUMN()-2)))</f>
        <v>https://maps.google.com/maps?q=38.678651%2C35.510038</v>
      </c>
      <c r="ABG88" s="79" t="s">
        <v>3229</v>
      </c>
      <c r="ABH88" s="10" t="str" cm="1">
        <f t="array" aca="1" ref="ABH88" ca="1">IF(INDIRECT(ADDRESS(ROW(),COLUMN()-6))="","X",IF(INDIRECT(ADDRESS(ROW(),COLUMN()-5))="",0,"OK"))</f>
        <v>OK</v>
      </c>
      <c r="ABI88" s="29" t="str">
        <f ca="1">IF(ABJ88="","",SUM(1+MAXA(ABI$1:ABI87)))</f>
        <v/>
      </c>
      <c r="ABJ88" s="8" t="str" cm="1">
        <f t="array" aca="1" ref="ABJ88" ca="1">IF(ABH88=0,INDIRECT(ADDRESS(ROW(),COLUMN()-8)),"")</f>
        <v/>
      </c>
      <c r="ABK88" s="33" t="s">
        <v>1192</v>
      </c>
      <c r="ABL88" s="10" t="str">
        <f t="shared" si="95"/>
        <v>$ABB$88</v>
      </c>
      <c r="ABM88" s="29" t="str">
        <f ca="1">IF(ABN88="","",SUM(1+MAXA(ABM$1:ABM87)))</f>
        <v/>
      </c>
      <c r="ABN88" s="8" t="str" cm="1">
        <f t="array" aca="1" ref="ABN88" ca="1">IF(ISNUMBER(SEARCH(ABN$1,INDEX(INDIRECT(ABO$1),ROW(ABL88),1)))=TRUE,INDIRECT(ABL88),"")</f>
        <v/>
      </c>
      <c r="ABO88" s="13" t="s">
        <v>1192</v>
      </c>
      <c r="ABP88" s="13" t="s">
        <v>1192</v>
      </c>
      <c r="ABQ88" s="13" t="s">
        <v>1192</v>
      </c>
      <c r="ABR88" s="13"/>
      <c r="ABS88" s="13"/>
      <c r="ABT88" s="13"/>
      <c r="ABU88" s="13"/>
      <c r="ABV88" s="13"/>
      <c r="ABW88" s="13"/>
      <c r="ABX88" s="13"/>
      <c r="ABY88" s="13"/>
      <c r="ABZ88" s="13" t="s">
        <v>1192</v>
      </c>
      <c r="ACA88" s="10" t="str">
        <f t="shared" ca="1" si="125"/>
        <v/>
      </c>
      <c r="ACB88" s="22"/>
      <c r="ACC88" s="37"/>
      <c r="ACD88" s="37"/>
      <c r="ACE88" s="24"/>
      <c r="ACF88" s="88"/>
      <c r="ACG88" s="101"/>
      <c r="ACH88" s="10" t="str" cm="1">
        <f t="array" aca="1" ref="ACH88" ca="1">IF(INDIRECT(ADDRESS(ROW(),COLUMN()-6))="","X",IF(INDIRECT(ADDRESS(ROW(),COLUMN()-5))="",0,"OK"))</f>
        <v>X</v>
      </c>
      <c r="ACI88" s="29" t="str">
        <f ca="1">IF(ACJ88="","",SUM(1+MAXA(ACI$1:ACI87)))</f>
        <v/>
      </c>
      <c r="ACJ88" s="8" t="str" cm="1">
        <f t="array" aca="1" ref="ACJ88" ca="1">IF(ACH88=0,INDIRECT(ADDRESS(ROW(),COLUMN()-8)),"")</f>
        <v/>
      </c>
      <c r="ACK88" s="33" t="s">
        <v>1192</v>
      </c>
      <c r="ACL88" s="10" t="str">
        <f t="shared" si="96"/>
        <v>$ACB$88</v>
      </c>
      <c r="ACM88" s="29" t="str">
        <f ca="1">IF(ACN88="","",SUM(1+MAXA(ACM$1:ACM87)))</f>
        <v/>
      </c>
      <c r="ACN88" s="8" t="str" cm="1">
        <f t="array" aca="1" ref="ACN88" ca="1">IF(ISNUMBER(SEARCH(ACN$1,INDEX(INDIRECT(ACO$1),ROW(ACL88),1)))=TRUE,INDIRECT(ACL88),"")</f>
        <v/>
      </c>
      <c r="ACO88" s="13" t="s">
        <v>1192</v>
      </c>
      <c r="ACP88" s="13" t="s">
        <v>1192</v>
      </c>
      <c r="ACQ88" s="13" t="s">
        <v>1192</v>
      </c>
      <c r="ACR88" s="13"/>
      <c r="ACS88" s="13"/>
      <c r="ACT88" s="13"/>
      <c r="ACU88" s="13"/>
      <c r="ACV88" s="13"/>
      <c r="ACW88" s="13"/>
      <c r="ACX88" s="13"/>
      <c r="ACY88" s="13"/>
      <c r="ACZ88" s="13" t="s">
        <v>1192</v>
      </c>
      <c r="ADA88" s="10" t="str">
        <f t="shared" ca="1" si="126"/>
        <v/>
      </c>
      <c r="ADB88" s="5"/>
      <c r="ADC88" s="37"/>
      <c r="ADD88" s="37"/>
      <c r="ADE88" s="50"/>
      <c r="ADF88" s="50"/>
      <c r="ADG88" s="92"/>
      <c r="ADH88" s="10" t="str" cm="1">
        <f t="array" aca="1" ref="ADH88" ca="1">IF(INDIRECT(ADDRESS(ROW(),COLUMN()-6))="","X",IF(INDIRECT(ADDRESS(ROW(),COLUMN()-5))="",0,"OK"))</f>
        <v>X</v>
      </c>
      <c r="ADI88" s="29" t="str">
        <f ca="1">IF(ADJ88="","",SUM(1+MAXA(ADI$1:ADI87)))</f>
        <v/>
      </c>
      <c r="ADJ88" s="8" t="str" cm="1">
        <f t="array" aca="1" ref="ADJ88" ca="1">IF(ADH88=0,INDIRECT(ADDRESS(ROW(),COLUMN()-8)),"")</f>
        <v/>
      </c>
      <c r="ADK88" s="33" t="s">
        <v>1192</v>
      </c>
      <c r="ADL88" s="10" t="str">
        <f t="shared" si="97"/>
        <v>$ADB$88</v>
      </c>
      <c r="ADM88" s="29" t="str">
        <f ca="1">IF(ADN88="","",SUM(1+MAXA(ADM$1:ADM87)))</f>
        <v/>
      </c>
      <c r="ADN88" s="8" t="str" cm="1">
        <f t="array" aca="1" ref="ADN88" ca="1">IF(ISNUMBER(SEARCH(ADN$1,INDEX(INDIRECT(ADO$1),ROW(ADL88),1)))=TRUE,INDIRECT(ADL88),"")</f>
        <v/>
      </c>
      <c r="ADO88" s="13" t="s">
        <v>1192</v>
      </c>
      <c r="ADP88" s="13" t="s">
        <v>1192</v>
      </c>
      <c r="ADQ88" s="13" t="s">
        <v>1192</v>
      </c>
      <c r="ADR88" s="13" t="s">
        <v>1192</v>
      </c>
      <c r="ADS88" s="13" t="s">
        <v>1192</v>
      </c>
      <c r="ADT88" s="13"/>
      <c r="ADU88" s="13"/>
      <c r="ADV88" s="13"/>
      <c r="ADW88" s="13"/>
      <c r="ADX88" s="13"/>
      <c r="ADY88" s="13"/>
      <c r="ADZ88" s="13" t="s">
        <v>1192</v>
      </c>
      <c r="AEA88" s="10" t="str">
        <f t="shared" ca="1" si="127"/>
        <v/>
      </c>
      <c r="AEB88" s="5"/>
      <c r="AEC88" s="37"/>
      <c r="AED88" s="37"/>
      <c r="AEE88" s="50"/>
      <c r="AEF88" s="50"/>
      <c r="AEG88" s="79"/>
      <c r="AEH88" s="10" t="str" cm="1">
        <f t="array" aca="1" ref="AEH88" ca="1">IF(INDIRECT(ADDRESS(ROW(),COLUMN()-6))="","X",IF(INDIRECT(ADDRESS(ROW(),COLUMN()-5))="",0,"OK"))</f>
        <v>X</v>
      </c>
      <c r="AEI88" s="29" t="str">
        <f ca="1">IF(AEJ88="","",SUM(1+MAXA(AEI$1:AEI87)))</f>
        <v/>
      </c>
      <c r="AEJ88" s="8" t="str" cm="1">
        <f t="array" aca="1" ref="AEJ88" ca="1">IF(AEH88=0,INDIRECT(ADDRESS(ROW(),COLUMN()-8)),"")</f>
        <v/>
      </c>
      <c r="AEK88" s="33" t="s">
        <v>1192</v>
      </c>
      <c r="AEL88" s="10" t="str">
        <f t="shared" si="98"/>
        <v>$AEB$88</v>
      </c>
      <c r="AEM88" s="29" t="str">
        <f ca="1">IF(AEN88="","",SUM(1+MAXA(AEM$1:AEM87)))</f>
        <v/>
      </c>
      <c r="AEN88" s="8" t="str" cm="1">
        <f t="array" aca="1" ref="AEN88" ca="1">IF(ISNUMBER(SEARCH(AEN$1,INDEX(INDIRECT(AEO$1),ROW(AEL88),1)))=TRUE,INDIRECT(AEL88),"")</f>
        <v/>
      </c>
      <c r="AEO88" s="13" t="s">
        <v>1192</v>
      </c>
      <c r="AEP88" s="13" t="s">
        <v>1192</v>
      </c>
      <c r="AEQ88" s="13" t="s">
        <v>1192</v>
      </c>
      <c r="AER88" s="13" t="s">
        <v>1192</v>
      </c>
      <c r="AES88" s="13" t="s">
        <v>1192</v>
      </c>
      <c r="AET88" s="13" t="s">
        <v>1192</v>
      </c>
      <c r="AEU88" s="13" t="s">
        <v>1192</v>
      </c>
      <c r="AEV88" s="13" t="s">
        <v>1192</v>
      </c>
    </row>
    <row r="89" spans="2:828" s="4" customFormat="1" ht="24.75" customHeight="1" x14ac:dyDescent="0.2">
      <c r="B89" s="10" t="str">
        <f t="shared" ca="1" si="67"/>
        <v/>
      </c>
      <c r="C89" s="8"/>
      <c r="D89" s="10"/>
      <c r="E89" s="10"/>
      <c r="G89" s="81"/>
      <c r="H89" s="94"/>
      <c r="I89" s="10" t="str" cm="1">
        <f t="array" aca="1" ref="I89" ca="1">IF(INDIRECT(ADDRESS(ROW(),COLUMN()-6))="","X",IF(INDIRECT(ADDRESS(ROW(),COLUMN()-5))="",0,"OK"))</f>
        <v>X</v>
      </c>
      <c r="J89" s="29" t="str">
        <f ca="1">IF(K89="","",SUM(1+MAXA(J$1:J88)))</f>
        <v/>
      </c>
      <c r="K89" s="8" t="str" cm="1">
        <f t="array" aca="1" ref="K89" ca="1">IF(I89=0,INDIRECT(ADDRESS(ROW(),COLUMN()-8)),"")</f>
        <v/>
      </c>
      <c r="L89" s="31"/>
      <c r="M89" s="10" t="str">
        <f t="shared" si="68"/>
        <v>$C$89</v>
      </c>
      <c r="N89" s="29" t="str">
        <f ca="1">IF(O89="","",SUM(1+MAXA(N$1:N88)))</f>
        <v/>
      </c>
      <c r="O89" s="8" t="str" cm="1">
        <f t="array" aca="1" ref="O89" ca="1">IF(ISNUMBER(SEARCH(O$1,INDEX(INDIRECT($P$1),ROW(M89),1)))=TRUE,INDIRECT(M89),"")</f>
        <v/>
      </c>
      <c r="P89" s="13" t="s">
        <v>1192</v>
      </c>
      <c r="Q89" s="13" t="s">
        <v>1192</v>
      </c>
      <c r="R89" s="13"/>
      <c r="S89" s="13"/>
      <c r="T89" s="13"/>
      <c r="U89" s="13"/>
      <c r="V89" s="13"/>
      <c r="W89" s="13"/>
      <c r="X89" s="13"/>
      <c r="Y89" s="13" t="s">
        <v>1192</v>
      </c>
      <c r="Z89" s="13" t="s">
        <v>1192</v>
      </c>
      <c r="AA89" s="10" t="str">
        <f t="shared" ca="1" si="128"/>
        <v/>
      </c>
      <c r="AB89" s="8"/>
      <c r="AC89" s="10"/>
      <c r="AD89" s="10"/>
      <c r="AF89" s="81"/>
      <c r="AG89" s="81"/>
      <c r="AH89" s="10" t="str" cm="1">
        <f t="array" aca="1" ref="AH89" ca="1">IF(INDIRECT(ADDRESS(ROW(),COLUMN()-6))="","X",IF(INDIRECT(ADDRESS(ROW(),COLUMN()-5))="",0,"OK"))</f>
        <v>X</v>
      </c>
      <c r="AI89" s="29" t="str">
        <f ca="1">IF(AJ89="","",SUM(1+MAXA(AI$1:AI88)))</f>
        <v/>
      </c>
      <c r="AJ89" s="8" t="str" cm="1">
        <f t="array" aca="1" ref="AJ89" ca="1">IF(AH89=0,INDIRECT(ADDRESS(ROW(),COLUMN()-8)),"")</f>
        <v/>
      </c>
      <c r="AK89" s="31"/>
      <c r="AL89" s="10" t="str">
        <f t="shared" si="69"/>
        <v>$AB$89</v>
      </c>
      <c r="AM89" s="29" t="str">
        <f ca="1">IF(AN89="","",SUM(1+MAXA(AM$1:AM88)))</f>
        <v/>
      </c>
      <c r="AN89" s="8" t="str" cm="1">
        <f t="array" aca="1" ref="AN89" ca="1">IF(ISNUMBER(SEARCH(AN$1,INDEX(INDIRECT($AO$1),ROW(AL89),1)))=TRUE,INDIRECT(AL89),"")</f>
        <v/>
      </c>
      <c r="AO89" s="13" t="s">
        <v>1192</v>
      </c>
      <c r="AP89" s="13" t="s">
        <v>1192</v>
      </c>
      <c r="AQ89" s="13" t="s">
        <v>1192</v>
      </c>
      <c r="AR89" s="13"/>
      <c r="AS89" s="13"/>
      <c r="AT89" s="13"/>
      <c r="AU89" s="13"/>
      <c r="AV89" s="13"/>
      <c r="AW89" s="13"/>
      <c r="AX89" s="13" t="s">
        <v>1192</v>
      </c>
      <c r="AY89" s="13" t="s">
        <v>1192</v>
      </c>
      <c r="AZ89" s="13" t="s">
        <v>1192</v>
      </c>
      <c r="BA89" s="10" t="str">
        <f t="shared" ca="1" si="99"/>
        <v/>
      </c>
      <c r="BB89" s="8" t="s">
        <v>3579</v>
      </c>
      <c r="BC89" s="3" t="s">
        <v>3598</v>
      </c>
      <c r="BD89" s="3" t="s">
        <v>3599</v>
      </c>
      <c r="BE89" s="27" t="str" cm="1">
        <f t="array" aca="1" ref="BE89" ca="1">CONCATENATE($A$37,INDIRECT(ADDRESS(ROW(),COLUMN()-2)),"%20",INDIRECT(ADDRESS(ROW(),COLUMN()-1)),$A$39,INDIRECT(ADDRESS(ROW(),COLUMN()-2)),"%20",INDIRECT(ADDRESS(ROW(),COLUMN()-1)))</f>
        <v>https://maps.yandex.ru/?ll=38.818986%2035.459863&amp;z=16&amp;text=38.818986%2035.459863</v>
      </c>
      <c r="BF89" s="87" t="str" cm="1">
        <f t="array" aca="1" ref="BF89" ca="1">CONCATENATE($A$40,INDIRECT(ADDRESS(ROW(),COLUMN()-3)),"%2C",INDIRECT(ADDRESS(ROW(),COLUMN()-2)))</f>
        <v>https://maps.google.com/maps?q=38.818986%2C35.459863</v>
      </c>
      <c r="BG89" s="92" t="s">
        <v>3229</v>
      </c>
      <c r="BH89" s="10" t="str" cm="1">
        <f t="array" aca="1" ref="BH89" ca="1">IF(INDIRECT(ADDRESS(ROW(),COLUMN()-6))="","X",IF(INDIRECT(ADDRESS(ROW(),COLUMN()-5))="",0,"OK"))</f>
        <v>OK</v>
      </c>
      <c r="BI89" s="29" t="str">
        <f ca="1">IF(BJ89="","",SUM(1+MAXA(BI$1:BI88)))</f>
        <v/>
      </c>
      <c r="BJ89" s="8" t="str" cm="1">
        <f t="array" aca="1" ref="BJ89" ca="1">IF(BH89=0,INDIRECT(ADDRESS(ROW(),COLUMN()-8)),"")</f>
        <v/>
      </c>
      <c r="BK89" s="31"/>
      <c r="BL89" s="10" t="str">
        <f t="shared" si="70"/>
        <v>$BB$89</v>
      </c>
      <c r="BM89" s="29" t="str">
        <f ca="1">IF(BN89="","",SUM(1+MAXA(BM$1:BM88)))</f>
        <v/>
      </c>
      <c r="BN89" s="8" t="str" cm="1">
        <f t="array" aca="1" ref="BN89" ca="1">IF(ISNUMBER(SEARCH(BN$1,INDEX(INDIRECT(BO$1),ROW(BL89),1)))=TRUE,INDIRECT(BL89),"")</f>
        <v/>
      </c>
      <c r="BO89" s="13" t="s">
        <v>1192</v>
      </c>
      <c r="BP89" s="13" t="s">
        <v>1192</v>
      </c>
      <c r="BQ89" s="13" t="s">
        <v>1192</v>
      </c>
      <c r="BR89" s="13"/>
      <c r="BS89" s="13"/>
      <c r="BT89" s="13"/>
      <c r="BU89" s="13"/>
      <c r="BV89" s="13"/>
      <c r="BW89" s="13" t="s">
        <v>1192</v>
      </c>
      <c r="BX89" s="13" t="s">
        <v>1192</v>
      </c>
      <c r="BY89" s="13"/>
      <c r="BZ89" s="13"/>
      <c r="CA89" s="10" t="str">
        <f t="shared" ca="1" si="100"/>
        <v/>
      </c>
      <c r="CB89" s="8"/>
      <c r="CC89" s="10"/>
      <c r="CD89" s="10"/>
      <c r="CF89" s="81"/>
      <c r="CG89" s="94"/>
      <c r="CH89" s="10" t="str" cm="1">
        <f t="array" aca="1" ref="CH89" ca="1">IF(INDIRECT(ADDRESS(ROW(),COLUMN()-6))="","X",IF(INDIRECT(ADDRESS(ROW(),COLUMN()-5))="",0,"OK"))</f>
        <v>X</v>
      </c>
      <c r="CI89" s="29" t="str">
        <f ca="1">IF(CJ89="","",SUM(1+MAXA(CI$1:CI88)))</f>
        <v/>
      </c>
      <c r="CJ89" s="8" t="str" cm="1">
        <f t="array" aca="1" ref="CJ89" ca="1">IF(CH89=0,INDIRECT(ADDRESS(ROW(),COLUMN()-8)),"")</f>
        <v/>
      </c>
      <c r="CK89" s="31"/>
      <c r="CL89" s="10" t="str">
        <f t="shared" si="71"/>
        <v>$CB$89</v>
      </c>
      <c r="CM89" s="29" t="str">
        <f ca="1">IF(CN89="","",SUM(1+MAXA(CM$1:CM88)))</f>
        <v/>
      </c>
      <c r="CN89" s="8" t="str" cm="1">
        <f t="array" aca="1" ref="CN89" ca="1">IF(ISNUMBER(SEARCH(CN$1,INDEX(INDIRECT(CO$1),ROW(CL89),1)))=TRUE,INDIRECT(CL89),"")</f>
        <v/>
      </c>
      <c r="CO89" s="13" t="s">
        <v>1192</v>
      </c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 t="s">
        <v>1192</v>
      </c>
      <c r="DA89" s="10" t="str">
        <f t="shared" ca="1" si="65"/>
        <v/>
      </c>
      <c r="DB89" s="5"/>
      <c r="DC89" s="6"/>
      <c r="DD89" s="6"/>
      <c r="DE89" s="7"/>
      <c r="DF89" s="83"/>
      <c r="DG89" s="96"/>
      <c r="DH89" s="10" t="str" cm="1">
        <f t="array" aca="1" ref="DH89" ca="1">IF(INDIRECT(ADDRESS(ROW(),COLUMN()-6))="","X",IF(INDIRECT(ADDRESS(ROW(),COLUMN()-5))="",0,"OK"))</f>
        <v>X</v>
      </c>
      <c r="DI89" s="29" t="str">
        <f ca="1">IF(DJ89="","",SUM(1+MAXA(DI$1:DI88)))</f>
        <v/>
      </c>
      <c r="DJ89" s="8" t="str" cm="1">
        <f t="array" aca="1" ref="DJ89" ca="1">IF(DH89=0,INDIRECT(ADDRESS(ROW(),COLUMN()-8)),"")</f>
        <v/>
      </c>
      <c r="DK89" s="31"/>
      <c r="DL89" s="10" t="str">
        <f t="shared" si="66"/>
        <v>$DB$89</v>
      </c>
      <c r="DM89" s="29" t="str">
        <f ca="1">IF(DN89="","",SUM(1+MAXA(DM$1:DM88)))</f>
        <v/>
      </c>
      <c r="DN89" s="8" t="str" cm="1">
        <f t="array" aca="1" ref="DN89" ca="1">IF(ISNUMBER(SEARCH(DN$1,INDEX(INDIRECT(DO$1),ROW(DL89),1)))=TRUE,INDIRECT(DL89),"")</f>
        <v/>
      </c>
      <c r="DO89" s="13" t="s">
        <v>1192</v>
      </c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 t="s">
        <v>1192</v>
      </c>
      <c r="EA89" s="10" t="str">
        <f t="shared" ca="1" si="101"/>
        <v/>
      </c>
      <c r="EB89" s="22"/>
      <c r="EC89" s="14"/>
      <c r="ED89" s="14"/>
      <c r="EE89" s="15"/>
      <c r="EF89" s="15"/>
      <c r="EG89" s="92"/>
      <c r="EH89" s="10" t="str" cm="1">
        <f t="array" aca="1" ref="EH89" ca="1">IF(INDIRECT(ADDRESS(ROW(),COLUMN()-6))="","X",IF(INDIRECT(ADDRESS(ROW(),COLUMN()-5))="",0,"OK"))</f>
        <v>X</v>
      </c>
      <c r="EI89" s="29" t="str">
        <f ca="1">IF(EJ89="","",SUM(1+MAXA(EI$1:EI88)))</f>
        <v/>
      </c>
      <c r="EJ89" s="8" t="str" cm="1">
        <f t="array" aca="1" ref="EJ89" ca="1">IF(EH89=0,INDIRECT(ADDRESS(ROW(),COLUMN()-8)),"")</f>
        <v/>
      </c>
      <c r="EK89" s="31"/>
      <c r="EL89" s="10" t="str">
        <f t="shared" si="72"/>
        <v>$EB$89</v>
      </c>
      <c r="EM89" s="29" t="str">
        <f ca="1">IF(EN89="","",SUM(1+MAXA(EM$1:EM88)))</f>
        <v/>
      </c>
      <c r="EN89" s="8" t="str" cm="1">
        <f t="array" aca="1" ref="EN89" ca="1">IF(ISNUMBER(SEARCH(EN$1,INDEX(INDIRECT(EO$1),ROW(EL89),1)))=TRUE,INDIRECT(EL89),"")</f>
        <v/>
      </c>
      <c r="EO89" s="13" t="s">
        <v>1192</v>
      </c>
      <c r="EP89" s="13"/>
      <c r="EQ89" s="13"/>
      <c r="ER89" s="13"/>
      <c r="ES89" s="13"/>
      <c r="ET89" s="13"/>
      <c r="EU89" s="13"/>
      <c r="EV89" s="13"/>
      <c r="EW89" s="13"/>
      <c r="EX89" s="13"/>
      <c r="EY89" s="13"/>
      <c r="EZ89" s="13"/>
      <c r="FA89" s="10" t="str">
        <f t="shared" ca="1" si="102"/>
        <v/>
      </c>
      <c r="FB89" s="22" t="s">
        <v>1062</v>
      </c>
      <c r="FC89" s="14" t="s">
        <v>1063</v>
      </c>
      <c r="FD89" s="14" t="s">
        <v>1064</v>
      </c>
      <c r="FE89" s="27" t="str" cm="1">
        <f t="array" aca="1" ref="FE89" ca="1">CONCATENATE($A$37,INDIRECT(ADDRESS(ROW(),COLUMN()-2)),"%20",INDIRECT(ADDRESS(ROW(),COLUMN()-1)),$A$39,INDIRECT(ADDRESS(ROW(),COLUMN()-2)),"%20",INDIRECT(ADDRESS(ROW(),COLUMN()-1)))</f>
        <v>https://maps.yandex.ru/?ll=38.894048%2035.712330&amp;z=16&amp;text=38.894048%2035.712330</v>
      </c>
      <c r="FF89" s="87" t="str" cm="1">
        <f t="array" aca="1" ref="FF89" ca="1">CONCATENATE($A$40,INDIRECT(ADDRESS(ROW(),COLUMN()-3)),"%2C",INDIRECT(ADDRESS(ROW(),COLUMN()-2)))</f>
        <v>https://maps.google.com/maps?q=38.894048%2C35.712330</v>
      </c>
      <c r="FG89" s="92" t="s">
        <v>3229</v>
      </c>
      <c r="FH89" s="10" t="str" cm="1">
        <f t="array" aca="1" ref="FH89" ca="1">IF(INDIRECT(ADDRESS(ROW(),COLUMN()-6))="","X",IF(INDIRECT(ADDRESS(ROW(),COLUMN()-5))="",0,"OK"))</f>
        <v>OK</v>
      </c>
      <c r="FI89" s="29" t="str">
        <f ca="1">IF(FJ89="","",SUM(1+MAXA(FI$1:FI88)))</f>
        <v/>
      </c>
      <c r="FJ89" s="8" t="str" cm="1">
        <f t="array" aca="1" ref="FJ89" ca="1">IF(FH89=0,INDIRECT(ADDRESS(ROW(),COLUMN()-8)),"")</f>
        <v/>
      </c>
      <c r="FK89" s="31"/>
      <c r="FL89" s="10" t="str">
        <f t="shared" si="73"/>
        <v>$FB$89</v>
      </c>
      <c r="FM89" s="29" t="str">
        <f ca="1">IF(FN89="","",SUM(1+MAXA(FM$1:FM88)))</f>
        <v/>
      </c>
      <c r="FN89" s="8" t="str" cm="1">
        <f t="array" aca="1" ref="FN89" ca="1">IF(ISNUMBER(SEARCH(FN$1,INDEX(INDIRECT(FO$1),ROW(FL89),1)))=TRUE,INDIRECT(FL89),"")</f>
        <v/>
      </c>
      <c r="FO89" s="13" t="s">
        <v>1192</v>
      </c>
      <c r="FP89" s="13" t="s">
        <v>1192</v>
      </c>
      <c r="FQ89" s="13" t="s">
        <v>1192</v>
      </c>
      <c r="FR89" s="13" t="s">
        <v>1192</v>
      </c>
      <c r="FS89" s="13" t="s">
        <v>1192</v>
      </c>
      <c r="FT89" s="13"/>
      <c r="FU89" s="13"/>
      <c r="FV89" s="13"/>
      <c r="FW89" s="13"/>
      <c r="FX89" s="13"/>
      <c r="FY89" s="13"/>
      <c r="FZ89" s="13"/>
      <c r="GA89" s="10" t="str">
        <f t="shared" ca="1" si="103"/>
        <v/>
      </c>
      <c r="GB89" s="22"/>
      <c r="GC89" s="14"/>
      <c r="GD89" s="14"/>
      <c r="GE89" s="24"/>
      <c r="GF89" s="88"/>
      <c r="GG89" s="115"/>
      <c r="GH89" s="10" t="str" cm="1">
        <f t="array" aca="1" ref="GH89" ca="1">IF(INDIRECT(ADDRESS(ROW(),COLUMN()-6))="","X",IF(INDIRECT(ADDRESS(ROW(),COLUMN()-5))="",0,"OK"))</f>
        <v>X</v>
      </c>
      <c r="GI89" s="29" t="str">
        <f ca="1">IF(GJ89="","",SUM(1+MAXA(GI$1:GI88)))</f>
        <v/>
      </c>
      <c r="GJ89" s="8" t="str" cm="1">
        <f t="array" aca="1" ref="GJ89" ca="1">IF(GH89=0,INDIRECT(ADDRESS(ROW(),COLUMN()-8)),"")</f>
        <v/>
      </c>
      <c r="GK89" s="31"/>
      <c r="GL89" s="10" t="str">
        <f t="shared" si="74"/>
        <v>$GB$89</v>
      </c>
      <c r="GM89" s="29" t="str">
        <f ca="1">IF(GN89="","",SUM(1+MAXA(GM$1:GM88)))</f>
        <v/>
      </c>
      <c r="GN89" s="8" t="str" cm="1">
        <f t="array" aca="1" ref="GN89" ca="1">IF(ISNUMBER(SEARCH(GN$1,INDEX(INDIRECT(GO$1),ROW(GL89),1)))=TRUE,INDIRECT(GL89),"")</f>
        <v/>
      </c>
      <c r="GO89" s="13" t="s">
        <v>1192</v>
      </c>
      <c r="GP89" s="13" t="s">
        <v>1192</v>
      </c>
      <c r="GQ89" s="13" t="s">
        <v>1192</v>
      </c>
      <c r="GR89" s="13" t="s">
        <v>1192</v>
      </c>
      <c r="GS89" s="13" t="s">
        <v>1192</v>
      </c>
      <c r="GT89" s="13"/>
      <c r="GU89" s="13"/>
      <c r="GV89" s="13"/>
      <c r="GW89" s="13"/>
      <c r="GX89" s="13"/>
      <c r="GY89" s="13"/>
      <c r="GZ89" s="13"/>
      <c r="HA89" s="10" t="str">
        <f t="shared" ca="1" si="104"/>
        <v/>
      </c>
      <c r="HB89" s="22"/>
      <c r="HC89" s="14"/>
      <c r="HD89" s="14"/>
      <c r="HE89" s="23"/>
      <c r="HF89" s="23"/>
      <c r="HG89" s="79"/>
      <c r="HH89" s="10" t="str" cm="1">
        <f t="array" aca="1" ref="HH89" ca="1">IF(INDIRECT(ADDRESS(ROW(),COLUMN()-6))="","X",IF(INDIRECT(ADDRESS(ROW(),COLUMN()-5))="",0,"OK"))</f>
        <v>X</v>
      </c>
      <c r="HI89" s="29" t="str">
        <f ca="1">IF(HJ89="","",SUM(1+MAXA(HI$1:HI88)))</f>
        <v/>
      </c>
      <c r="HJ89" s="8" t="str" cm="1">
        <f t="array" aca="1" ref="HJ89" ca="1">IF(HH89=0,INDIRECT(ADDRESS(ROW(),COLUMN()-8)),"")</f>
        <v/>
      </c>
      <c r="HK89" s="31"/>
      <c r="HL89" s="10" t="str">
        <f t="shared" si="75"/>
        <v>$HB$89</v>
      </c>
      <c r="HM89" s="29" t="str">
        <f ca="1">IF(HN89="","",SUM(1+MAXA(HM$1:HM88)))</f>
        <v/>
      </c>
      <c r="HN89" s="8" t="str" cm="1">
        <f t="array" aca="1" ref="HN89" ca="1">IF(ISNUMBER(SEARCH(HN$1,INDEX(INDIRECT(HO$1),ROW(HL89),1)))=TRUE,INDIRECT(HL89),"")</f>
        <v/>
      </c>
      <c r="HO89" s="13" t="s">
        <v>1192</v>
      </c>
      <c r="HP89" s="13" t="s">
        <v>1192</v>
      </c>
      <c r="HQ89" s="13" t="s">
        <v>1192</v>
      </c>
      <c r="HR89" s="13"/>
      <c r="HS89" s="13"/>
      <c r="HT89" s="13"/>
      <c r="HU89" s="13"/>
      <c r="HV89" s="13"/>
      <c r="HW89" s="13"/>
      <c r="HX89" s="13"/>
      <c r="HY89" s="13" t="s">
        <v>1192</v>
      </c>
      <c r="HZ89" s="13" t="s">
        <v>1192</v>
      </c>
      <c r="IA89" s="10" t="str">
        <f t="shared" ca="1" si="105"/>
        <v/>
      </c>
      <c r="IB89" s="22" t="s">
        <v>1037</v>
      </c>
      <c r="IC89" s="14" t="s">
        <v>1038</v>
      </c>
      <c r="ID89" s="14" t="s">
        <v>1039</v>
      </c>
      <c r="IE89" s="27" t="str" cm="1">
        <f t="array" aca="1" ref="IE89" ca="1">CONCATENATE($A$37,INDIRECT(ADDRESS(ROW(),COLUMN()-2)),"%20",INDIRECT(ADDRESS(ROW(),COLUMN()-1)),$A$39,INDIRECT(ADDRESS(ROW(),COLUMN()-2)),"%20",INDIRECT(ADDRESS(ROW(),COLUMN()-1)))</f>
        <v>https://maps.yandex.ru/?ll=38.889328%2035.588961&amp;z=16&amp;text=38.889328%2035.588961</v>
      </c>
      <c r="IF89" s="87" t="str" cm="1">
        <f t="array" aca="1" ref="IF89" ca="1">CONCATENATE($A$40,INDIRECT(ADDRESS(ROW(),COLUMN()-3)),"%2C",INDIRECT(ADDRESS(ROW(),COLUMN()-2)))</f>
        <v>https://maps.google.com/maps?q=38.889328%2C35.588961</v>
      </c>
      <c r="IG89" s="79" t="s">
        <v>3229</v>
      </c>
      <c r="IH89" s="10" t="str" cm="1">
        <f t="array" aca="1" ref="IH89" ca="1">IF(INDIRECT(ADDRESS(ROW(),COLUMN()-6))="","X",IF(INDIRECT(ADDRESS(ROW(),COLUMN()-5))="",0,"OK"))</f>
        <v>OK</v>
      </c>
      <c r="II89" s="29" t="str">
        <f ca="1">IF(IJ89="","",SUM(1+MAXA(II$1:II88)))</f>
        <v/>
      </c>
      <c r="IJ89" s="8" t="str" cm="1">
        <f t="array" aca="1" ref="IJ89" ca="1">IF(IH89=0,INDIRECT(ADDRESS(ROW(),COLUMN()-8)),"")</f>
        <v/>
      </c>
      <c r="IK89" s="31"/>
      <c r="IL89" s="10" t="str">
        <f t="shared" si="76"/>
        <v>$IB$89</v>
      </c>
      <c r="IM89" s="29" t="str">
        <f ca="1">IF(IN89="","",SUM(1+MAXA(IM$1:IM88)))</f>
        <v/>
      </c>
      <c r="IN89" s="8" t="str" cm="1">
        <f t="array" aca="1" ref="IN89" ca="1">IF(ISNUMBER(SEARCH(IN$1,INDEX(INDIRECT(IO$1),ROW(IL89),1)))=TRUE,INDIRECT(IL89),"")</f>
        <v/>
      </c>
      <c r="IO89" s="13" t="s">
        <v>1192</v>
      </c>
      <c r="IP89" s="13" t="s">
        <v>1192</v>
      </c>
      <c r="IQ89" s="13" t="s">
        <v>1192</v>
      </c>
      <c r="IR89" s="13"/>
      <c r="IS89" s="13"/>
      <c r="IT89" s="13"/>
      <c r="IU89" s="13"/>
      <c r="IV89" s="13"/>
      <c r="IW89" s="13"/>
      <c r="IX89" s="13" t="s">
        <v>1192</v>
      </c>
      <c r="IY89" s="13" t="s">
        <v>1192</v>
      </c>
      <c r="IZ89" s="13" t="s">
        <v>1192</v>
      </c>
      <c r="JA89" s="10" t="str">
        <f t="shared" ca="1" si="106"/>
        <v/>
      </c>
      <c r="JB89" s="22"/>
      <c r="JC89" s="14"/>
      <c r="JD89" s="14"/>
      <c r="JE89" s="24"/>
      <c r="JF89" s="88"/>
      <c r="JG89" s="101"/>
      <c r="JH89" s="10" t="str" cm="1">
        <f t="array" aca="1" ref="JH89" ca="1">IF(INDIRECT(ADDRESS(ROW(),COLUMN()-6))="","X",IF(INDIRECT(ADDRESS(ROW(),COLUMN()-5))="",0,"OK"))</f>
        <v>X</v>
      </c>
      <c r="JI89" s="29" t="str">
        <f ca="1">IF(JJ89="","",SUM(1+MAXA(JI$1:JI88)))</f>
        <v/>
      </c>
      <c r="JJ89" s="8" t="str" cm="1">
        <f t="array" aca="1" ref="JJ89" ca="1">IF(JH89=0,INDIRECT(ADDRESS(ROW(),COLUMN()-8)),"")</f>
        <v/>
      </c>
      <c r="JK89" s="31"/>
      <c r="JL89" s="10" t="str">
        <f t="shared" si="77"/>
        <v>$JB$89</v>
      </c>
      <c r="JM89" s="29" t="str">
        <f ca="1">IF(JN89="","",SUM(1+MAXA(JM$1:JM88)))</f>
        <v/>
      </c>
      <c r="JN89" s="8" t="str" cm="1">
        <f t="array" aca="1" ref="JN89" ca="1">IF(ISNUMBER(SEARCH(JN$1,INDEX(INDIRECT(JO$1),ROW(JL89),1)))=TRUE,INDIRECT(JL89),"")</f>
        <v/>
      </c>
      <c r="JO89" s="13" t="s">
        <v>1192</v>
      </c>
      <c r="JP89" s="13" t="s">
        <v>1192</v>
      </c>
      <c r="JQ89" s="13" t="s">
        <v>1192</v>
      </c>
      <c r="JR89" s="13"/>
      <c r="JS89" s="13"/>
      <c r="JT89" s="13"/>
      <c r="JU89" s="13"/>
      <c r="JV89" s="13"/>
      <c r="JW89" s="13"/>
      <c r="JX89" s="13" t="s">
        <v>1192</v>
      </c>
      <c r="JY89" s="13" t="s">
        <v>1192</v>
      </c>
      <c r="JZ89" s="13" t="s">
        <v>1192</v>
      </c>
      <c r="KA89" s="10" t="str">
        <f t="shared" ca="1" si="107"/>
        <v/>
      </c>
      <c r="KB89" s="22"/>
      <c r="KC89" s="14"/>
      <c r="KD89" s="14"/>
      <c r="KE89" s="23"/>
      <c r="KF89" s="23"/>
      <c r="KG89" s="79"/>
      <c r="KH89" s="10" t="str" cm="1">
        <f t="array" aca="1" ref="KH89" ca="1">IF(INDIRECT(ADDRESS(ROW(),COLUMN()-6))="","X",IF(INDIRECT(ADDRESS(ROW(),COLUMN()-5))="",0,"OK"))</f>
        <v>X</v>
      </c>
      <c r="KI89" s="29" t="str">
        <f ca="1">IF(KJ89="","",SUM(1+MAXA(KI$1:KI88)))</f>
        <v/>
      </c>
      <c r="KJ89" s="8" t="str" cm="1">
        <f t="array" aca="1" ref="KJ89" ca="1">IF(KH89=0,INDIRECT(ADDRESS(ROW(),COLUMN()-8)),"")</f>
        <v/>
      </c>
      <c r="KK89" s="31"/>
      <c r="KL89" s="10" t="str">
        <f t="shared" si="78"/>
        <v>$KB$89</v>
      </c>
      <c r="KM89" s="29" t="str">
        <f ca="1">IF(KN89="","",SUM(1+MAXA(KM$1:KM88)))</f>
        <v/>
      </c>
      <c r="KN89" s="8" t="str" cm="1">
        <f t="array" aca="1" ref="KN89" ca="1">IF(ISNUMBER(SEARCH(KN$1,INDEX(INDIRECT(KO$1),ROW(KL89),1)))=TRUE,INDIRECT(KL89),"")</f>
        <v/>
      </c>
      <c r="KO89" s="13" t="s">
        <v>1192</v>
      </c>
      <c r="KP89" s="13" t="s">
        <v>1192</v>
      </c>
      <c r="KQ89" s="13" t="s">
        <v>1192</v>
      </c>
      <c r="KR89" s="13"/>
      <c r="KS89" s="13"/>
      <c r="KT89" s="13"/>
      <c r="KU89" s="13"/>
      <c r="KV89" s="13"/>
      <c r="KW89" s="13"/>
      <c r="KX89" s="13"/>
      <c r="KY89" s="13" t="s">
        <v>1192</v>
      </c>
      <c r="KZ89" s="13" t="s">
        <v>1192</v>
      </c>
      <c r="LA89" s="10" t="str">
        <f t="shared" ca="1" si="108"/>
        <v/>
      </c>
      <c r="LB89" s="8"/>
      <c r="LC89" s="10"/>
      <c r="LD89" s="10"/>
      <c r="LG89" s="79"/>
      <c r="LH89" s="10" t="str" cm="1">
        <f t="array" aca="1" ref="LH89" ca="1">IF(INDIRECT(ADDRESS(ROW(),COLUMN()-6))="","X",IF(INDIRECT(ADDRESS(ROW(),COLUMN()-5))="",0,"OK"))</f>
        <v>X</v>
      </c>
      <c r="LI89" s="29" t="str">
        <f ca="1">IF(LJ89="","",SUM(1+MAXA(LI$1:LI88)))</f>
        <v/>
      </c>
      <c r="LJ89" s="8" t="str" cm="1">
        <f t="array" aca="1" ref="LJ89" ca="1">IF(LH89=0,INDIRECT(ADDRESS(ROW(),COLUMN()-8)),"")</f>
        <v/>
      </c>
      <c r="LK89" s="31"/>
      <c r="LL89" s="10" t="str">
        <f t="shared" si="79"/>
        <v>$LB$89</v>
      </c>
      <c r="LM89" s="29" t="str">
        <f ca="1">IF(LN89="","",SUM(1+MAXA(LM$1:LM88)))</f>
        <v/>
      </c>
      <c r="LN89" s="8" t="str" cm="1">
        <f t="array" aca="1" ref="LN89" ca="1">IF(ISNUMBER(SEARCH(LN$1,INDEX(INDIRECT(LO$1),ROW(LL89),1)))=TRUE,INDIRECT(LL89),"")</f>
        <v/>
      </c>
      <c r="LO89" s="13" t="s">
        <v>1192</v>
      </c>
      <c r="LP89" s="13" t="s">
        <v>1192</v>
      </c>
      <c r="LQ89" s="13" t="s">
        <v>1192</v>
      </c>
      <c r="LR89" s="13" t="s">
        <v>1192</v>
      </c>
      <c r="LS89" s="13"/>
      <c r="LT89" s="13"/>
      <c r="LU89" s="13"/>
      <c r="LV89" s="13"/>
      <c r="LW89" s="13"/>
      <c r="LX89" s="13"/>
      <c r="LY89" s="13" t="s">
        <v>1192</v>
      </c>
      <c r="LZ89" s="13" t="s">
        <v>1192</v>
      </c>
      <c r="MA89" s="10" t="str">
        <f t="shared" ca="1" si="109"/>
        <v/>
      </c>
      <c r="MB89" s="16"/>
      <c r="MC89" s="17" t="s">
        <v>1029</v>
      </c>
      <c r="MD89" s="18"/>
      <c r="ME89" s="17"/>
      <c r="MF89" s="17"/>
      <c r="MG89" s="79" t="s">
        <v>3229</v>
      </c>
      <c r="MH89" s="10" t="str" cm="1">
        <f t="array" aca="1" ref="MH89" ca="1">IF(INDIRECT(ADDRESS(ROW(),COLUMN()-6))="","X",IF(INDIRECT(ADDRESS(ROW(),COLUMN()-5))="",0,"OK"))</f>
        <v>X</v>
      </c>
      <c r="MI89" s="29" t="str">
        <f ca="1">IF(MJ89="","",SUM(1+MAXA(MI$1:MI88)))</f>
        <v/>
      </c>
      <c r="MJ89" s="8" t="str" cm="1">
        <f t="array" aca="1" ref="MJ89" ca="1">IF(MH89=0,INDIRECT(ADDRESS(ROW(),COLUMN()-8)),"")</f>
        <v/>
      </c>
      <c r="MK89" s="31"/>
      <c r="ML89" s="10" t="str">
        <f t="shared" si="80"/>
        <v>$MB$89</v>
      </c>
      <c r="MM89" s="29" t="str">
        <f ca="1">IF(MN89="","",SUM(1+MAXA(MM$1:MM88)))</f>
        <v/>
      </c>
      <c r="MN89" s="8" t="str" cm="1">
        <f t="array" aca="1" ref="MN89" ca="1">IF(ISNUMBER(SEARCH(MN$1,INDEX(INDIRECT(MO$1),ROW(ML89),1)))=TRUE,INDIRECT(ML89),"")</f>
        <v/>
      </c>
      <c r="MO89" s="13" t="s">
        <v>1192</v>
      </c>
      <c r="MP89" s="13" t="s">
        <v>1192</v>
      </c>
      <c r="MQ89" s="13" t="s">
        <v>1192</v>
      </c>
      <c r="MR89" s="13"/>
      <c r="MS89" s="13"/>
      <c r="MT89" s="13"/>
      <c r="MU89" s="13"/>
      <c r="MV89" s="13"/>
      <c r="MW89" s="13" t="s">
        <v>1192</v>
      </c>
      <c r="MX89" s="13"/>
      <c r="MY89" s="13" t="s">
        <v>1192</v>
      </c>
      <c r="MZ89" s="13" t="s">
        <v>1192</v>
      </c>
      <c r="NA89" s="10" t="str">
        <f t="shared" ca="1" si="110"/>
        <v/>
      </c>
      <c r="NB89" s="5"/>
      <c r="NC89" s="6"/>
      <c r="ND89" s="6"/>
      <c r="NE89" s="7"/>
      <c r="NF89" s="7"/>
      <c r="NG89" s="83"/>
      <c r="NH89" s="10" t="str" cm="1">
        <f t="array" aca="1" ref="NH89" ca="1">IF(INDIRECT(ADDRESS(ROW(),COLUMN()-6))="","X",IF(INDIRECT(ADDRESS(ROW(),COLUMN()-5))="",0,"OK"))</f>
        <v>X</v>
      </c>
      <c r="NI89" s="29" t="str">
        <f ca="1">IF(NJ89="","",SUM(1+MAXA(NI$1:NI88)))</f>
        <v/>
      </c>
      <c r="NJ89" s="8" t="str" cm="1">
        <f t="array" aca="1" ref="NJ89" ca="1">IF(NH89=0,INDIRECT(ADDRESS(ROW(),COLUMN()-8)),"")</f>
        <v/>
      </c>
      <c r="NK89" s="31"/>
      <c r="NL89" s="10" t="str">
        <f t="shared" si="81"/>
        <v>$NB$89</v>
      </c>
      <c r="NM89" s="29" t="str">
        <f ca="1">IF(NN89="","",SUM(1+MAXA(NM$1:NM88)))</f>
        <v/>
      </c>
      <c r="NN89" s="8" t="str" cm="1">
        <f t="array" aca="1" ref="NN89" ca="1">IF(ISNUMBER(SEARCH(NN$1,INDEX(INDIRECT(NO$1),ROW(NL89),1)))=TRUE,INDIRECT(NL89),"")</f>
        <v/>
      </c>
      <c r="NO89" s="13" t="s">
        <v>1192</v>
      </c>
      <c r="NP89" s="13" t="s">
        <v>1192</v>
      </c>
      <c r="NQ89" s="13" t="s">
        <v>1192</v>
      </c>
      <c r="NR89" s="13"/>
      <c r="NS89" s="13"/>
      <c r="NT89" s="13"/>
      <c r="NU89" s="13"/>
      <c r="NV89" s="13"/>
      <c r="NW89" s="13"/>
      <c r="NX89" s="13" t="s">
        <v>1192</v>
      </c>
      <c r="NY89" s="13" t="s">
        <v>1192</v>
      </c>
      <c r="NZ89" s="13"/>
      <c r="OA89" s="10" t="str">
        <f t="shared" ca="1" si="111"/>
        <v/>
      </c>
      <c r="OB89" s="8" t="s">
        <v>1388</v>
      </c>
      <c r="OC89" s="10" t="s">
        <v>1389</v>
      </c>
      <c r="OD89" s="10" t="s">
        <v>1390</v>
      </c>
      <c r="OE89" s="27" t="str" cm="1">
        <f t="array" aca="1" ref="OE89" ca="1">CONCATENATE($A$37,INDIRECT(ADDRESS(ROW(),COLUMN()-2)),"%20",INDIRECT(ADDRESS(ROW(),COLUMN()-1)),$A$39,INDIRECT(ADDRESS(ROW(),COLUMN()-2)),"%20",INDIRECT(ADDRESS(ROW(),COLUMN()-1)))</f>
        <v>https://maps.yandex.ru/?ll=38.377384%2035.365846&amp;z=16&amp;text=38.377384%2035.365846</v>
      </c>
      <c r="OF89" s="87" t="str" cm="1">
        <f t="array" aca="1" ref="OF89" ca="1">CONCATENATE($A$40,INDIRECT(ADDRESS(ROW(),COLUMN()-3)),"%2C",INDIRECT(ADDRESS(ROW(),COLUMN()-2)))</f>
        <v>https://maps.google.com/maps?q=38.377384%2C35.365846</v>
      </c>
      <c r="OG89" s="79" t="s">
        <v>3229</v>
      </c>
      <c r="OH89" s="10" t="str" cm="1">
        <f t="array" aca="1" ref="OH89" ca="1">IF(INDIRECT(ADDRESS(ROW(),COLUMN()-6))="","X",IF(INDIRECT(ADDRESS(ROW(),COLUMN()-5))="",0,"OK"))</f>
        <v>OK</v>
      </c>
      <c r="OI89" s="29" t="str">
        <f ca="1">IF(OJ89="","",SUM(1+MAXA(OI$1:OI88)))</f>
        <v/>
      </c>
      <c r="OJ89" s="8" t="str" cm="1">
        <f t="array" aca="1" ref="OJ89" ca="1">IF(OH89=0,INDIRECT(ADDRESS(ROW(),COLUMN()-8)),"")</f>
        <v/>
      </c>
      <c r="OK89" s="31"/>
      <c r="OL89" s="10" t="str">
        <f t="shared" si="82"/>
        <v>$OB$89</v>
      </c>
      <c r="OM89" s="29" t="str">
        <f ca="1">IF(ON89="","",SUM(1+MAXA(OM$1:OM88)))</f>
        <v/>
      </c>
      <c r="ON89" s="8" t="str" cm="1">
        <f t="array" aca="1" ref="ON89" ca="1">IF(ISNUMBER(SEARCH(ON$1,INDEX(INDIRECT(OO$1),ROW(OL89),1)))=TRUE,INDIRECT(OL89),"")</f>
        <v/>
      </c>
      <c r="OO89" s="13" t="s">
        <v>1192</v>
      </c>
      <c r="OP89" s="13"/>
      <c r="OQ89" s="13"/>
      <c r="OR89" s="13"/>
      <c r="OS89" s="13"/>
      <c r="OT89" s="13"/>
      <c r="OU89" s="13"/>
      <c r="OV89" s="13"/>
      <c r="OW89" s="13"/>
      <c r="OX89" s="13"/>
      <c r="OY89" s="13"/>
      <c r="OZ89" s="13" t="s">
        <v>1192</v>
      </c>
      <c r="PA89" s="10" t="str">
        <f t="shared" ca="1" si="112"/>
        <v/>
      </c>
      <c r="PB89" s="22"/>
      <c r="PC89" s="14"/>
      <c r="PD89" s="14"/>
      <c r="PE89" s="24"/>
      <c r="PF89" s="24"/>
      <c r="PG89" s="79"/>
      <c r="PH89" s="10" t="str" cm="1">
        <f t="array" aca="1" ref="PH89" ca="1">IF(INDIRECT(ADDRESS(ROW(),COLUMN()-6))="","X",IF(INDIRECT(ADDRESS(ROW(),COLUMN()-5))="",0,"OK"))</f>
        <v>X</v>
      </c>
      <c r="PI89" s="29" t="str">
        <f ca="1">IF(PJ89="","",SUM(1+MAXA(PI$1:PI88)))</f>
        <v/>
      </c>
      <c r="PJ89" s="8" t="str" cm="1">
        <f t="array" aca="1" ref="PJ89" ca="1">IF(PH89=0,INDIRECT(ADDRESS(ROW(),COLUMN()-8)),"")</f>
        <v/>
      </c>
      <c r="PK89" s="31"/>
      <c r="PL89" s="10" t="str">
        <f t="shared" si="83"/>
        <v>$PB$89</v>
      </c>
      <c r="PM89" s="29" t="str">
        <f ca="1">IF(PN89="","",SUM(1+MAXA(PM$1:PM88)))</f>
        <v/>
      </c>
      <c r="PN89" s="8" t="str" cm="1">
        <f t="array" aca="1" ref="PN89" ca="1">IF(ISNUMBER(SEARCH(PN$1,INDEX(INDIRECT(PO$1),ROW(PL89),1)))=TRUE,INDIRECT(PL89),"")</f>
        <v/>
      </c>
      <c r="PO89" s="13" t="s">
        <v>1192</v>
      </c>
      <c r="PP89" s="13" t="s">
        <v>1192</v>
      </c>
      <c r="PQ89" s="13" t="s">
        <v>1192</v>
      </c>
      <c r="PR89" s="13" t="s">
        <v>1192</v>
      </c>
      <c r="PS89" s="13"/>
      <c r="PT89" s="13"/>
      <c r="PU89" s="13"/>
      <c r="PV89" s="13"/>
      <c r="PW89" s="13"/>
      <c r="PX89" s="13"/>
      <c r="PY89" s="13" t="s">
        <v>1192</v>
      </c>
      <c r="PZ89" s="13" t="s">
        <v>1192</v>
      </c>
      <c r="QA89" s="10" t="str">
        <f t="shared" ca="1" si="113"/>
        <v/>
      </c>
      <c r="QB89" s="22"/>
      <c r="QC89" s="14"/>
      <c r="QD89" s="14"/>
      <c r="QE89" s="24"/>
      <c r="QF89" s="24"/>
      <c r="QG89" s="79"/>
      <c r="QH89" s="10" t="str" cm="1">
        <f t="array" aca="1" ref="QH89" ca="1">IF(INDIRECT(ADDRESS(ROW(),COLUMN()-6))="","X",IF(INDIRECT(ADDRESS(ROW(),COLUMN()-5))="",0,"OK"))</f>
        <v>X</v>
      </c>
      <c r="QI89" s="29" t="str">
        <f ca="1">IF(QJ89="","",SUM(1+MAXA(QI$1:QI88)))</f>
        <v/>
      </c>
      <c r="QJ89" s="8" t="str" cm="1">
        <f t="array" aca="1" ref="QJ89" ca="1">IF(QH89=0,INDIRECT(ADDRESS(ROW(),COLUMN()-8)),"")</f>
        <v/>
      </c>
      <c r="QK89" s="31"/>
      <c r="QL89" s="10" t="str">
        <f t="shared" si="84"/>
        <v>$QB$89</v>
      </c>
      <c r="QM89" s="29" t="str">
        <f ca="1">IF(QN89="","",SUM(1+MAXA(QM$1:QM88)))</f>
        <v/>
      </c>
      <c r="QN89" s="8" t="str" cm="1">
        <f t="array" aca="1" ref="QN89" ca="1">IF(ISNUMBER(SEARCH(QN$1,INDEX(INDIRECT(QO$1),ROW(QL89),1)))=TRUE,INDIRECT(QL89),"")</f>
        <v/>
      </c>
      <c r="QO89" s="13" t="s">
        <v>1192</v>
      </c>
      <c r="QP89" s="13" t="s">
        <v>1192</v>
      </c>
      <c r="QQ89" s="13" t="s">
        <v>1192</v>
      </c>
      <c r="QR89" s="13" t="s">
        <v>1192</v>
      </c>
      <c r="QS89" s="13"/>
      <c r="QT89" s="13"/>
      <c r="QU89" s="13"/>
      <c r="QV89" s="13"/>
      <c r="QW89" s="13"/>
      <c r="QX89" s="13"/>
      <c r="QY89" s="13" t="s">
        <v>1192</v>
      </c>
      <c r="QZ89" s="13" t="s">
        <v>1192</v>
      </c>
      <c r="RA89" s="10" t="str">
        <f t="shared" ca="1" si="114"/>
        <v/>
      </c>
      <c r="RB89" s="22"/>
      <c r="RC89" s="14"/>
      <c r="RD89" s="14"/>
      <c r="RE89" s="24"/>
      <c r="RF89" s="24"/>
      <c r="RG89" s="79"/>
      <c r="RH89" s="10" t="str" cm="1">
        <f t="array" aca="1" ref="RH89" ca="1">IF(INDIRECT(ADDRESS(ROW(),COLUMN()-6))="","X",IF(INDIRECT(ADDRESS(ROW(),COLUMN()-5))="",0,"OK"))</f>
        <v>X</v>
      </c>
      <c r="RI89" s="29" t="str">
        <f ca="1">IF(RJ89="","",SUM(1+MAXA(RI$1:RI88)))</f>
        <v/>
      </c>
      <c r="RJ89" s="8" t="str" cm="1">
        <f t="array" aca="1" ref="RJ89" ca="1">IF(RH89=0,INDIRECT(ADDRESS(ROW(),COLUMN()-8)),"")</f>
        <v/>
      </c>
      <c r="RK89" s="31"/>
      <c r="RL89" s="10" t="str">
        <f t="shared" si="85"/>
        <v>$RB$89</v>
      </c>
      <c r="RM89" s="29" t="str">
        <f ca="1">IF(RN89="","",SUM(1+MAXA(RM$1:RM88)))</f>
        <v/>
      </c>
      <c r="RN89" s="8" t="str" cm="1">
        <f t="array" aca="1" ref="RN89" ca="1">IF(ISNUMBER(SEARCH(RN$1,INDEX(INDIRECT(RO$1),ROW(RL89),1)))=TRUE,INDIRECT(RL89),"")</f>
        <v/>
      </c>
      <c r="RO89" s="13" t="s">
        <v>1192</v>
      </c>
      <c r="RP89" s="13" t="s">
        <v>1192</v>
      </c>
      <c r="RQ89" s="13" t="s">
        <v>1192</v>
      </c>
      <c r="RR89" s="13"/>
      <c r="RS89" s="13"/>
      <c r="RT89" s="13"/>
      <c r="RU89" s="13"/>
      <c r="RV89" s="13"/>
      <c r="RW89" s="13"/>
      <c r="RX89" s="13"/>
      <c r="RY89" s="13" t="s">
        <v>1192</v>
      </c>
      <c r="RZ89" s="13" t="s">
        <v>1192</v>
      </c>
      <c r="SA89" s="10" t="str">
        <f t="shared" ca="1" si="115"/>
        <v/>
      </c>
      <c r="SB89" s="22" t="s">
        <v>1885</v>
      </c>
      <c r="SC89" s="6" t="s">
        <v>1886</v>
      </c>
      <c r="SD89" s="6" t="s">
        <v>1887</v>
      </c>
      <c r="SE89" s="27" t="str" cm="1">
        <f t="array" aca="1" ref="SE89" ca="1">CONCATENATE($A$37,INDIRECT(ADDRESS(ROW(),COLUMN()-2)),"%20",INDIRECT(ADDRESS(ROW(),COLUMN()-1)),$A$39,INDIRECT(ADDRESS(ROW(),COLUMN()-2)),"%20",INDIRECT(ADDRESS(ROW(),COLUMN()-1)))</f>
        <v>https://maps.yandex.ru/?ll=38.647282%2036.182181&amp;z=16&amp;text=38.647282%2036.182181</v>
      </c>
      <c r="SF89" s="87" t="str" cm="1">
        <f t="array" aca="1" ref="SF89" ca="1">CONCATENATE($A$40,INDIRECT(ADDRESS(ROW(),COLUMN()-3)),"%2C",INDIRECT(ADDRESS(ROW(),COLUMN()-2)))</f>
        <v>https://maps.google.com/maps?q=38.647282%2C36.182181</v>
      </c>
      <c r="SG89" s="79" t="s">
        <v>3229</v>
      </c>
      <c r="SH89" s="10" t="str" cm="1">
        <f t="array" aca="1" ref="SH89" ca="1">IF(INDIRECT(ADDRESS(ROW(),COLUMN()-6))="","X",IF(INDIRECT(ADDRESS(ROW(),COLUMN()-5))="",0,"OK"))</f>
        <v>OK</v>
      </c>
      <c r="SI89" s="29" t="str">
        <f ca="1">IF(SJ89="","",SUM(1+MAXA(SI$1:SI88)))</f>
        <v/>
      </c>
      <c r="SJ89" s="8" t="str" cm="1">
        <f t="array" aca="1" ref="SJ89" ca="1">IF(SH89=0,INDIRECT(ADDRESS(ROW(),COLUMN()-8)),"")</f>
        <v/>
      </c>
      <c r="SK89" s="33" t="s">
        <v>1192</v>
      </c>
      <c r="SL89" s="10" t="str">
        <f t="shared" si="86"/>
        <v>$SB$89</v>
      </c>
      <c r="SM89" s="29" t="str">
        <f ca="1">IF(SN89="","",SUM(1+MAXA(SM$1:SM88)))</f>
        <v/>
      </c>
      <c r="SN89" s="8" t="str" cm="1">
        <f t="array" aca="1" ref="SN89" ca="1">IF(ISNUMBER(SEARCH(SN$1,INDEX(SB$1:SB$174,ROW(SL89),1)))=TRUE,INDIRECT(SL89),"")</f>
        <v/>
      </c>
      <c r="SO89" s="13" t="s">
        <v>1192</v>
      </c>
      <c r="SP89" s="13" t="s">
        <v>1192</v>
      </c>
      <c r="SQ89" s="13" t="s">
        <v>1192</v>
      </c>
      <c r="SR89" s="13"/>
      <c r="SS89" s="13"/>
      <c r="ST89" s="13"/>
      <c r="SU89" s="13"/>
      <c r="SV89" s="13"/>
      <c r="SW89" s="13"/>
      <c r="SX89" s="13"/>
      <c r="SY89" s="13" t="s">
        <v>1192</v>
      </c>
      <c r="SZ89" s="13" t="s">
        <v>1192</v>
      </c>
      <c r="TA89" s="10" t="str">
        <f t="shared" ca="1" si="116"/>
        <v/>
      </c>
      <c r="TB89" s="22"/>
      <c r="TC89" s="6"/>
      <c r="TD89" s="6"/>
      <c r="TE89" s="24"/>
      <c r="TF89" s="88"/>
      <c r="TG89" s="101"/>
      <c r="TH89" s="10" t="str" cm="1">
        <f t="array" aca="1" ref="TH89" ca="1">IF(INDIRECT(ADDRESS(ROW(),COLUMN()-6))="","X",IF(INDIRECT(ADDRESS(ROW(),COLUMN()-5))="",0,"OK"))</f>
        <v>X</v>
      </c>
      <c r="TI89" s="29" t="str">
        <f ca="1">IF(TJ89="","",SUM(1+MAXA(TI$1:TI88)))</f>
        <v/>
      </c>
      <c r="TJ89" s="8" t="str" cm="1">
        <f t="array" aca="1" ref="TJ89" ca="1">IF(TH89=0,INDIRECT(ADDRESS(ROW(),COLUMN()-8)),"")</f>
        <v/>
      </c>
      <c r="TK89" s="33" t="s">
        <v>1192</v>
      </c>
      <c r="TL89" s="10" t="str">
        <f t="shared" si="87"/>
        <v>$TB$89</v>
      </c>
      <c r="TM89" s="29" t="str">
        <f ca="1">IF(TN89="","",SUM(1+MAXA(TM$1:TM88)))</f>
        <v/>
      </c>
      <c r="TN89" s="8" t="str" cm="1">
        <f t="array" aca="1" ref="TN89" ca="1">IF(ISNUMBER(SEARCH(TN$1,INDEX(INDIRECT(TO$1),ROW(TL89),1)))=TRUE,INDIRECT(TL89),"")</f>
        <v/>
      </c>
      <c r="TO89" s="13" t="s">
        <v>1192</v>
      </c>
      <c r="TP89" s="13" t="s">
        <v>1192</v>
      </c>
      <c r="TQ89" s="13" t="s">
        <v>1192</v>
      </c>
      <c r="TR89" s="13"/>
      <c r="TS89" s="13"/>
      <c r="TT89" s="13"/>
      <c r="TU89" s="13"/>
      <c r="TV89" s="13"/>
      <c r="TW89" s="13"/>
      <c r="TX89" s="13"/>
      <c r="TY89" s="13" t="s">
        <v>1192</v>
      </c>
      <c r="TZ89" s="13" t="s">
        <v>1192</v>
      </c>
      <c r="UA89" s="10" t="str">
        <f t="shared" ca="1" si="117"/>
        <v/>
      </c>
      <c r="UB89" s="22"/>
      <c r="UC89" s="6"/>
      <c r="UD89" s="6"/>
      <c r="UE89" s="15"/>
      <c r="UF89" s="15"/>
      <c r="UG89" s="79"/>
      <c r="UH89" s="10" t="str" cm="1">
        <f t="array" aca="1" ref="UH89" ca="1">IF(INDIRECT(ADDRESS(ROW(),COLUMN()-6))="","X",IF(INDIRECT(ADDRESS(ROW(),COLUMN()-5))="",0,"OK"))</f>
        <v>X</v>
      </c>
      <c r="UI89" s="29" t="str">
        <f ca="1">IF(UJ89="","",SUM(1+MAXA(UI$1:UI88)))</f>
        <v/>
      </c>
      <c r="UJ89" s="8" t="str" cm="1">
        <f t="array" aca="1" ref="UJ89" ca="1">IF(UH89=0,INDIRECT(ADDRESS(ROW(),COLUMN()-8)),"")</f>
        <v/>
      </c>
      <c r="UK89" s="33" t="s">
        <v>1192</v>
      </c>
      <c r="UL89" s="10" t="str">
        <f t="shared" si="88"/>
        <v>$UB$89</v>
      </c>
      <c r="UM89" s="29" t="str">
        <f ca="1">IF(UN89="","",SUM(1+MAXA(UM$1:UM88)))</f>
        <v/>
      </c>
      <c r="UN89" s="8" t="str" cm="1">
        <f t="array" aca="1" ref="UN89" ca="1">IF(ISNUMBER(SEARCH(UN$1,INDEX(INDIRECT(UO$1),ROW(UL89),1)))=TRUE,INDIRECT(UL89),"")</f>
        <v/>
      </c>
      <c r="UO89" s="13" t="s">
        <v>1192</v>
      </c>
      <c r="UP89" s="13" t="s">
        <v>1192</v>
      </c>
      <c r="UQ89" s="13" t="s">
        <v>1192</v>
      </c>
      <c r="UR89" s="13"/>
      <c r="US89" s="13"/>
      <c r="UT89" s="13"/>
      <c r="UU89" s="13"/>
      <c r="UV89" s="13"/>
      <c r="UW89" s="13"/>
      <c r="UX89" s="13"/>
      <c r="UY89" s="13" t="s">
        <v>1192</v>
      </c>
      <c r="UZ89" s="13" t="s">
        <v>1192</v>
      </c>
      <c r="VA89" s="10" t="str">
        <f t="shared" ca="1" si="118"/>
        <v/>
      </c>
      <c r="VB89" s="15"/>
      <c r="VC89" s="15"/>
      <c r="VD89" s="15"/>
      <c r="VE89" s="15"/>
      <c r="VF89" s="15"/>
      <c r="VG89" s="99"/>
      <c r="VH89" s="10" t="str" cm="1">
        <f t="array" aca="1" ref="VH89" ca="1">IF(INDIRECT(ADDRESS(ROW(),COLUMN()-6))="","X",IF(INDIRECT(ADDRESS(ROW(),COLUMN()-5))="",0,"OK"))</f>
        <v>X</v>
      </c>
      <c r="VI89" s="29" t="str">
        <f ca="1">IF(VJ89="","",SUM(1+MAXA(VI$1:VI88)))</f>
        <v/>
      </c>
      <c r="VJ89" s="8" t="str" cm="1">
        <f t="array" aca="1" ref="VJ89" ca="1">IF(VH89=0,INDIRECT(ADDRESS(ROW(),COLUMN()-8)),"")</f>
        <v/>
      </c>
      <c r="VK89" s="33" t="s">
        <v>1192</v>
      </c>
      <c r="VL89" s="10" t="str">
        <f t="shared" si="89"/>
        <v>$VB$89</v>
      </c>
      <c r="VM89" s="29" t="str">
        <f ca="1">IF(VN89="","",SUM(1+MAXA(VM$1:VM88)))</f>
        <v/>
      </c>
      <c r="VN89" s="8" t="str" cm="1">
        <f t="array" aca="1" ref="VN89" ca="1">IF(ISNUMBER(SEARCH(VN$1,INDEX(INDIRECT(VO$1),ROW(VL89),1)))=TRUE,INDIRECT(VL89),"")</f>
        <v/>
      </c>
      <c r="VO89" s="13" t="s">
        <v>1192</v>
      </c>
      <c r="VP89" s="13" t="s">
        <v>1192</v>
      </c>
      <c r="VQ89" s="13" t="s">
        <v>1192</v>
      </c>
      <c r="VR89" s="13"/>
      <c r="VS89" s="13"/>
      <c r="VT89" s="13"/>
      <c r="VU89" s="13"/>
      <c r="VV89" s="13"/>
      <c r="VW89" s="13"/>
      <c r="VX89" s="13"/>
      <c r="VY89" s="13" t="s">
        <v>1192</v>
      </c>
      <c r="VZ89" s="13" t="s">
        <v>1192</v>
      </c>
      <c r="WA89" s="10" t="str">
        <f t="shared" ca="1" si="119"/>
        <v/>
      </c>
      <c r="WB89" s="22"/>
      <c r="WC89" s="6"/>
      <c r="WD89" s="6"/>
      <c r="WE89" s="15"/>
      <c r="WF89" s="15"/>
      <c r="WG89" s="79"/>
      <c r="WH89" s="10" t="str" cm="1">
        <f t="array" aca="1" ref="WH89" ca="1">IF(INDIRECT(ADDRESS(ROW(),COLUMN()-6))="","X",IF(INDIRECT(ADDRESS(ROW(),COLUMN()-5))="",0,"OK"))</f>
        <v>X</v>
      </c>
      <c r="WI89" s="29" t="str">
        <f ca="1">IF(WJ89="","",SUM(1+MAXA(WI$1:WI88)))</f>
        <v/>
      </c>
      <c r="WJ89" s="8" t="str" cm="1">
        <f t="array" aca="1" ref="WJ89" ca="1">IF(WH89=0,INDIRECT(ADDRESS(ROW(),COLUMN()-8)),"")</f>
        <v/>
      </c>
      <c r="WK89" s="33" t="s">
        <v>1192</v>
      </c>
      <c r="WL89" s="10" t="str">
        <f t="shared" si="90"/>
        <v>$WB$89</v>
      </c>
      <c r="WM89" s="29" t="str">
        <f ca="1">IF(WN89="","",SUM(1+MAXA(WM$1:WM88)))</f>
        <v/>
      </c>
      <c r="WN89" s="8" t="str" cm="1">
        <f t="array" aca="1" ref="WN89" ca="1">IF(ISNUMBER(SEARCH(WN$1,INDEX(INDIRECT(WO$1),ROW(WL89),1)))=TRUE,INDIRECT(WL89),"")</f>
        <v/>
      </c>
      <c r="WO89" s="13" t="s">
        <v>1192</v>
      </c>
      <c r="WP89" s="13" t="s">
        <v>1192</v>
      </c>
      <c r="WQ89" s="13" t="s">
        <v>1192</v>
      </c>
      <c r="WR89" s="13" t="s">
        <v>1192</v>
      </c>
      <c r="WS89" s="13"/>
      <c r="WT89" s="13"/>
      <c r="WU89" s="13"/>
      <c r="WV89" s="13" t="s">
        <v>1192</v>
      </c>
      <c r="WW89" s="13"/>
      <c r="WX89" s="13"/>
      <c r="WY89" s="13"/>
      <c r="WZ89" s="13" t="s">
        <v>1192</v>
      </c>
      <c r="XA89" s="10" t="str">
        <f t="shared" ca="1" si="120"/>
        <v/>
      </c>
      <c r="XB89" s="5" t="s">
        <v>2350</v>
      </c>
      <c r="XC89" s="37" t="s">
        <v>2351</v>
      </c>
      <c r="XD89" s="37" t="s">
        <v>2352</v>
      </c>
      <c r="XE89" s="27" t="str" cm="1">
        <f t="array" aca="1" ref="XE89" ca="1">CONCATENATE($A$37,INDIRECT(ADDRESS(ROW(),COLUMN()-2)),"%20",INDIRECT(ADDRESS(ROW(),COLUMN()-1)),$A$39,INDIRECT(ADDRESS(ROW(),COLUMN()-2)),"%20",INDIRECT(ADDRESS(ROW(),COLUMN()-1)))</f>
        <v>https://maps.yandex.ru/?ll=38.280248%2035.956627&amp;z=16&amp;text=38.280248%2035.956627</v>
      </c>
      <c r="XF89" s="87" t="str" cm="1">
        <f t="array" aca="1" ref="XF89" ca="1">CONCATENATE($A$40,INDIRECT(ADDRESS(ROW(),COLUMN()-3)),"%2C",INDIRECT(ADDRESS(ROW(),COLUMN()-2)))</f>
        <v>https://maps.google.com/maps?q=38.280248%2C35.956627</v>
      </c>
      <c r="XG89" s="79" t="s">
        <v>3229</v>
      </c>
      <c r="XH89" s="10" t="str" cm="1">
        <f t="array" aca="1" ref="XH89" ca="1">IF(INDIRECT(ADDRESS(ROW(),COLUMN()-6))="","X",IF(INDIRECT(ADDRESS(ROW(),COLUMN()-5))="",0,"OK"))</f>
        <v>OK</v>
      </c>
      <c r="XI89" s="29" t="str">
        <f ca="1">IF(XJ89="","",SUM(1+MAXA(XI$1:XI88)))</f>
        <v/>
      </c>
      <c r="XJ89" s="8" t="str" cm="1">
        <f t="array" aca="1" ref="XJ89" ca="1">IF(XH89=0,INDIRECT(ADDRESS(ROW(),COLUMN()-8)),"")</f>
        <v/>
      </c>
      <c r="XK89" s="33" t="s">
        <v>1192</v>
      </c>
      <c r="XL89" s="10" t="str">
        <f t="shared" si="91"/>
        <v>$XB$89</v>
      </c>
      <c r="XM89" s="29" t="str">
        <f ca="1">IF(XN89="","",SUM(1+MAXA(XM$1:XM88)))</f>
        <v/>
      </c>
      <c r="XN89" s="8" t="str" cm="1">
        <f t="array" aca="1" ref="XN89" ca="1">IF(ISNUMBER(SEARCH(XN$1,INDEX(INDIRECT(XO$1),ROW(XL89),1)))=TRUE,INDIRECT(XL89),"")</f>
        <v/>
      </c>
      <c r="XO89" s="13" t="s">
        <v>1192</v>
      </c>
      <c r="XP89" s="13" t="s">
        <v>1192</v>
      </c>
      <c r="XQ89" s="13" t="s">
        <v>1192</v>
      </c>
      <c r="XR89" s="13" t="s">
        <v>1192</v>
      </c>
      <c r="XS89" s="13"/>
      <c r="XT89" s="13"/>
      <c r="XU89" s="13"/>
      <c r="XV89" s="13"/>
      <c r="XW89" s="13"/>
      <c r="XX89" s="13"/>
      <c r="XY89" s="13" t="s">
        <v>1192</v>
      </c>
      <c r="XZ89" s="13" t="s">
        <v>1192</v>
      </c>
      <c r="YA89" s="10" t="str">
        <f t="shared" ca="1" si="121"/>
        <v/>
      </c>
      <c r="YB89" s="5"/>
      <c r="YC89" s="37"/>
      <c r="YD89" s="37"/>
      <c r="YE89" s="24"/>
      <c r="YF89" s="88"/>
      <c r="YG89" s="101"/>
      <c r="YH89" s="10" t="str" cm="1">
        <f t="array" aca="1" ref="YH89" ca="1">IF(INDIRECT(ADDRESS(ROW(),COLUMN()-6))="","X",IF(INDIRECT(ADDRESS(ROW(),COLUMN()-5))="",0,"OK"))</f>
        <v>X</v>
      </c>
      <c r="YI89" s="29" t="str">
        <f ca="1">IF(YJ89="","",SUM(1+MAXA(YI$1:YI88)))</f>
        <v/>
      </c>
      <c r="YJ89" s="8" t="str" cm="1">
        <f t="array" aca="1" ref="YJ89" ca="1">IF(YH89=0,INDIRECT(ADDRESS(ROW(),COLUMN()-8)),"")</f>
        <v/>
      </c>
      <c r="YK89" s="33" t="s">
        <v>1192</v>
      </c>
      <c r="YL89" s="10" t="str">
        <f t="shared" si="92"/>
        <v>$YB$89</v>
      </c>
      <c r="YM89" s="29" t="str">
        <f ca="1">IF(YN89="","",SUM(1+MAXA(YM$1:YM88)))</f>
        <v/>
      </c>
      <c r="YN89" s="8" t="str" cm="1">
        <f t="array" aca="1" ref="YN89" ca="1">IF(ISNUMBER(SEARCH(YN$1,INDEX(INDIRECT(YO$1),ROW(YL89),1)))=TRUE,INDIRECT(YL89),"")</f>
        <v/>
      </c>
      <c r="YO89" s="13" t="s">
        <v>1192</v>
      </c>
      <c r="YP89" s="13" t="s">
        <v>1192</v>
      </c>
      <c r="YQ89" s="13" t="s">
        <v>1192</v>
      </c>
      <c r="YR89" s="13" t="s">
        <v>1192</v>
      </c>
      <c r="YS89" s="13"/>
      <c r="YT89" s="13"/>
      <c r="YU89" s="13"/>
      <c r="YV89" s="13"/>
      <c r="YW89" s="13"/>
      <c r="YX89" s="13"/>
      <c r="YY89" s="13" t="s">
        <v>1192</v>
      </c>
      <c r="YZ89" s="13" t="s">
        <v>1192</v>
      </c>
      <c r="ZA89" s="10" t="str">
        <f t="shared" ca="1" si="122"/>
        <v/>
      </c>
      <c r="ZB89" s="22"/>
      <c r="ZC89" s="6"/>
      <c r="ZD89" s="37"/>
      <c r="ZE89" s="15"/>
      <c r="ZF89" s="15"/>
      <c r="ZG89" s="79"/>
      <c r="ZH89" s="10" t="str" cm="1">
        <f t="array" aca="1" ref="ZH89" ca="1">IF(INDIRECT(ADDRESS(ROW(),COLUMN()-6))="","X",IF(INDIRECT(ADDRESS(ROW(),COLUMN()-5))="",0,"OK"))</f>
        <v>X</v>
      </c>
      <c r="ZI89" s="29" t="str">
        <f ca="1">IF(ZJ89="","",SUM(1+MAXA(ZI$1:ZI88)))</f>
        <v/>
      </c>
      <c r="ZJ89" s="8" t="str" cm="1">
        <f t="array" aca="1" ref="ZJ89" ca="1">IF(ZH89=0,INDIRECT(ADDRESS(ROW(),COLUMN()-8)),"")</f>
        <v/>
      </c>
      <c r="ZK89" s="33" t="s">
        <v>1192</v>
      </c>
      <c r="ZL89" s="10" t="str">
        <f t="shared" si="93"/>
        <v>$ZB$89</v>
      </c>
      <c r="ZM89" s="29" t="str">
        <f ca="1">IF(ZN89="","",SUM(1+MAXA(ZM$1:ZM88)))</f>
        <v/>
      </c>
      <c r="ZN89" s="8" t="str" cm="1">
        <f t="array" aca="1" ref="ZN89" ca="1">IF(ISNUMBER(SEARCH(ZN$1,INDEX(INDIRECT(ZO$1),ROW(ZL89),1)))=TRUE,INDIRECT(ZL89),"")</f>
        <v/>
      </c>
      <c r="ZO89" s="13" t="s">
        <v>1192</v>
      </c>
      <c r="ZP89" s="13" t="s">
        <v>1192</v>
      </c>
      <c r="ZQ89" s="13" t="s">
        <v>1192</v>
      </c>
      <c r="ZR89" s="13" t="s">
        <v>1192</v>
      </c>
      <c r="ZS89" s="13"/>
      <c r="ZT89" s="13"/>
      <c r="ZU89" s="13"/>
      <c r="ZV89" s="13"/>
      <c r="ZW89" s="13"/>
      <c r="ZX89" s="13"/>
      <c r="ZY89" s="13"/>
      <c r="ZZ89" s="13" t="s">
        <v>1192</v>
      </c>
      <c r="AAA89" s="10" t="str">
        <f t="shared" ca="1" si="123"/>
        <v/>
      </c>
      <c r="AAB89" s="22"/>
      <c r="AAC89" s="37"/>
      <c r="AAD89" s="37"/>
      <c r="AAE89" s="24"/>
      <c r="AAF89" s="24"/>
      <c r="AAG89" s="79"/>
      <c r="AAH89" s="10" t="str" cm="1">
        <f t="array" aca="1" ref="AAH89" ca="1">IF(INDIRECT(ADDRESS(ROW(),COLUMN()-6))="","X",IF(INDIRECT(ADDRESS(ROW(),COLUMN()-5))="",0,"OK"))</f>
        <v>X</v>
      </c>
      <c r="AAI89" s="29" t="str">
        <f ca="1">IF(AAJ89="","",SUM(1+MAXA(AAI$1:AAI88)))</f>
        <v/>
      </c>
      <c r="AAJ89" s="8" t="str" cm="1">
        <f t="array" aca="1" ref="AAJ89" ca="1">IF(AAH89=0,INDIRECT(ADDRESS(ROW(),COLUMN()-8)),"")</f>
        <v/>
      </c>
      <c r="AAK89" s="33" t="s">
        <v>1192</v>
      </c>
      <c r="AAL89" s="10" t="str">
        <f t="shared" si="94"/>
        <v>$AAB$89</v>
      </c>
      <c r="AAM89" s="29" t="str">
        <f ca="1">IF(AAN89="","",SUM(1+MAXA(AAM$1:AAM88)))</f>
        <v/>
      </c>
      <c r="AAN89" s="8" t="str" cm="1">
        <f t="array" aca="1" ref="AAN89" ca="1">IF(ISNUMBER(SEARCH(AAN$1,INDEX(INDIRECT(AAO$1),ROW(AAL89),1)))=TRUE,INDIRECT(AAL89),"")</f>
        <v/>
      </c>
      <c r="AAO89" s="13" t="s">
        <v>1192</v>
      </c>
      <c r="AAP89" s="13" t="s">
        <v>1192</v>
      </c>
      <c r="AAQ89" s="13" t="s">
        <v>1192</v>
      </c>
      <c r="AAR89" s="13" t="s">
        <v>1192</v>
      </c>
      <c r="AAS89" s="13" t="s">
        <v>1192</v>
      </c>
      <c r="AAT89" s="13"/>
      <c r="AAU89" s="13"/>
      <c r="AAV89" s="13"/>
      <c r="AAW89" s="13"/>
      <c r="AAX89" s="13"/>
      <c r="AAY89" s="13"/>
      <c r="AAZ89" s="13" t="s">
        <v>1192</v>
      </c>
      <c r="ABA89" s="10" t="str">
        <f t="shared" ca="1" si="124"/>
        <v/>
      </c>
      <c r="ABB89" s="22" t="s">
        <v>4195</v>
      </c>
      <c r="ABC89" s="37" t="s">
        <v>4196</v>
      </c>
      <c r="ABD89" s="37" t="s">
        <v>4197</v>
      </c>
      <c r="ABE89" s="27" t="str" cm="1">
        <f t="array" aca="1" ref="ABE89" ca="1">CONCATENATE($A$37,INDIRECT(ADDRESS(ROW(),COLUMN()-2)),"%20",INDIRECT(ADDRESS(ROW(),COLUMN()-1)),$A$39,INDIRECT(ADDRESS(ROW(),COLUMN()-2)),"%20",INDIRECT(ADDRESS(ROW(),COLUMN()-1)))</f>
        <v>https://maps.yandex.ru/?ll=38.687938%2035.503961&amp;z=16&amp;text=38.687938%2035.503961</v>
      </c>
      <c r="ABF89" s="87" t="str" cm="1">
        <f t="array" aca="1" ref="ABF89" ca="1">CONCATENATE($A$40,INDIRECT(ADDRESS(ROW(),COLUMN()-3)),"%2C",INDIRECT(ADDRESS(ROW(),COLUMN()-2)))</f>
        <v>https://maps.google.com/maps?q=38.687938%2C35.503961</v>
      </c>
      <c r="ABG89" s="79" t="s">
        <v>3229</v>
      </c>
      <c r="ABH89" s="10" t="str" cm="1">
        <f t="array" aca="1" ref="ABH89" ca="1">IF(INDIRECT(ADDRESS(ROW(),COLUMN()-6))="","X",IF(INDIRECT(ADDRESS(ROW(),COLUMN()-5))="",0,"OK"))</f>
        <v>OK</v>
      </c>
      <c r="ABI89" s="29" t="str">
        <f ca="1">IF(ABJ89="","",SUM(1+MAXA(ABI$1:ABI88)))</f>
        <v/>
      </c>
      <c r="ABJ89" s="8" t="str" cm="1">
        <f t="array" aca="1" ref="ABJ89" ca="1">IF(ABH89=0,INDIRECT(ADDRESS(ROW(),COLUMN()-8)),"")</f>
        <v/>
      </c>
      <c r="ABK89" s="33" t="s">
        <v>1192</v>
      </c>
      <c r="ABL89" s="10" t="str">
        <f t="shared" si="95"/>
        <v>$ABB$89</v>
      </c>
      <c r="ABM89" s="29" t="str">
        <f ca="1">IF(ABN89="","",SUM(1+MAXA(ABM$1:ABM88)))</f>
        <v/>
      </c>
      <c r="ABN89" s="8" t="str" cm="1">
        <f t="array" aca="1" ref="ABN89" ca="1">IF(ISNUMBER(SEARCH(ABN$1,INDEX(INDIRECT(ABO$1),ROW(ABL89),1)))=TRUE,INDIRECT(ABL89),"")</f>
        <v/>
      </c>
      <c r="ABO89" s="13" t="s">
        <v>1192</v>
      </c>
      <c r="ABP89" s="13" t="s">
        <v>1192</v>
      </c>
      <c r="ABQ89" s="13" t="s">
        <v>1192</v>
      </c>
      <c r="ABR89" s="13"/>
      <c r="ABS89" s="13"/>
      <c r="ABT89" s="13"/>
      <c r="ABU89" s="13"/>
      <c r="ABV89" s="13"/>
      <c r="ABW89" s="13"/>
      <c r="ABX89" s="13"/>
      <c r="ABY89" s="13"/>
      <c r="ABZ89" s="13" t="s">
        <v>1192</v>
      </c>
      <c r="ACA89" s="10" t="str">
        <f t="shared" ca="1" si="125"/>
        <v/>
      </c>
      <c r="ACB89" s="22"/>
      <c r="ACC89" s="37"/>
      <c r="ACD89" s="37"/>
      <c r="ACE89" s="24"/>
      <c r="ACF89" s="88"/>
      <c r="ACG89" s="101"/>
      <c r="ACH89" s="10" t="str" cm="1">
        <f t="array" aca="1" ref="ACH89" ca="1">IF(INDIRECT(ADDRESS(ROW(),COLUMN()-6))="","X",IF(INDIRECT(ADDRESS(ROW(),COLUMN()-5))="",0,"OK"))</f>
        <v>X</v>
      </c>
      <c r="ACI89" s="29" t="str">
        <f ca="1">IF(ACJ89="","",SUM(1+MAXA(ACI$1:ACI88)))</f>
        <v/>
      </c>
      <c r="ACJ89" s="8" t="str" cm="1">
        <f t="array" aca="1" ref="ACJ89" ca="1">IF(ACH89=0,INDIRECT(ADDRESS(ROW(),COLUMN()-8)),"")</f>
        <v/>
      </c>
      <c r="ACK89" s="33" t="s">
        <v>1192</v>
      </c>
      <c r="ACL89" s="10" t="str">
        <f t="shared" si="96"/>
        <v>$ACB$89</v>
      </c>
      <c r="ACM89" s="29" t="str">
        <f ca="1">IF(ACN89="","",SUM(1+MAXA(ACM$1:ACM88)))</f>
        <v/>
      </c>
      <c r="ACN89" s="8" t="str" cm="1">
        <f t="array" aca="1" ref="ACN89" ca="1">IF(ISNUMBER(SEARCH(ACN$1,INDEX(INDIRECT(ACO$1),ROW(ACL89),1)))=TRUE,INDIRECT(ACL89),"")</f>
        <v/>
      </c>
      <c r="ACO89" s="13" t="s">
        <v>1192</v>
      </c>
      <c r="ACP89" s="13" t="s">
        <v>1192</v>
      </c>
      <c r="ACQ89" s="13" t="s">
        <v>1192</v>
      </c>
      <c r="ACR89" s="13"/>
      <c r="ACS89" s="13"/>
      <c r="ACT89" s="13"/>
      <c r="ACU89" s="13"/>
      <c r="ACV89" s="13"/>
      <c r="ACW89" s="13"/>
      <c r="ACX89" s="13"/>
      <c r="ACY89" s="13"/>
      <c r="ACZ89" s="13" t="s">
        <v>1192</v>
      </c>
      <c r="ADA89" s="10" t="str">
        <f t="shared" ca="1" si="126"/>
        <v/>
      </c>
      <c r="ADB89" s="5"/>
      <c r="ADC89" s="37"/>
      <c r="ADD89" s="37"/>
      <c r="ADE89" s="50"/>
      <c r="ADF89" s="50"/>
      <c r="ADG89" s="92"/>
      <c r="ADH89" s="10" t="str" cm="1">
        <f t="array" aca="1" ref="ADH89" ca="1">IF(INDIRECT(ADDRESS(ROW(),COLUMN()-6))="","X",IF(INDIRECT(ADDRESS(ROW(),COLUMN()-5))="",0,"OK"))</f>
        <v>X</v>
      </c>
      <c r="ADI89" s="29" t="str">
        <f ca="1">IF(ADJ89="","",SUM(1+MAXA(ADI$1:ADI88)))</f>
        <v/>
      </c>
      <c r="ADJ89" s="8" t="str" cm="1">
        <f t="array" aca="1" ref="ADJ89" ca="1">IF(ADH89=0,INDIRECT(ADDRESS(ROW(),COLUMN()-8)),"")</f>
        <v/>
      </c>
      <c r="ADK89" s="33" t="s">
        <v>1192</v>
      </c>
      <c r="ADL89" s="10" t="str">
        <f t="shared" si="97"/>
        <v>$ADB$89</v>
      </c>
      <c r="ADM89" s="29" t="str">
        <f ca="1">IF(ADN89="","",SUM(1+MAXA(ADM$1:ADM88)))</f>
        <v/>
      </c>
      <c r="ADN89" s="8" t="str" cm="1">
        <f t="array" aca="1" ref="ADN89" ca="1">IF(ISNUMBER(SEARCH(ADN$1,INDEX(INDIRECT(ADO$1),ROW(ADL89),1)))=TRUE,INDIRECT(ADL89),"")</f>
        <v/>
      </c>
      <c r="ADO89" s="13" t="s">
        <v>1192</v>
      </c>
      <c r="ADP89" s="13" t="s">
        <v>1192</v>
      </c>
      <c r="ADQ89" s="13" t="s">
        <v>1192</v>
      </c>
      <c r="ADR89" s="13" t="s">
        <v>1192</v>
      </c>
      <c r="ADS89" s="13" t="s">
        <v>1192</v>
      </c>
      <c r="ADT89" s="13"/>
      <c r="ADU89" s="13"/>
      <c r="ADV89" s="13"/>
      <c r="ADW89" s="13"/>
      <c r="ADX89" s="13"/>
      <c r="ADY89" s="13"/>
      <c r="ADZ89" s="13" t="s">
        <v>1192</v>
      </c>
      <c r="AEA89" s="10" t="str">
        <f t="shared" ca="1" si="127"/>
        <v/>
      </c>
      <c r="AEB89" s="5"/>
      <c r="AEC89" s="37"/>
      <c r="AED89" s="37"/>
      <c r="AEE89" s="7"/>
      <c r="AEF89" s="7"/>
      <c r="AEG89" s="79"/>
      <c r="AEH89" s="10" t="str" cm="1">
        <f t="array" aca="1" ref="AEH89" ca="1">IF(INDIRECT(ADDRESS(ROW(),COLUMN()-6))="","X",IF(INDIRECT(ADDRESS(ROW(),COLUMN()-5))="",0,"OK"))</f>
        <v>X</v>
      </c>
      <c r="AEI89" s="29" t="str">
        <f ca="1">IF(AEJ89="","",SUM(1+MAXA(AEI$1:AEI88)))</f>
        <v/>
      </c>
      <c r="AEJ89" s="8" t="str" cm="1">
        <f t="array" aca="1" ref="AEJ89" ca="1">IF(AEH89=0,INDIRECT(ADDRESS(ROW(),COLUMN()-8)),"")</f>
        <v/>
      </c>
      <c r="AEK89" s="33" t="s">
        <v>1192</v>
      </c>
      <c r="AEL89" s="10" t="str">
        <f t="shared" si="98"/>
        <v>$AEB$89</v>
      </c>
      <c r="AEM89" s="29" t="str">
        <f ca="1">IF(AEN89="","",SUM(1+MAXA(AEM$1:AEM88)))</f>
        <v/>
      </c>
      <c r="AEN89" s="8" t="str" cm="1">
        <f t="array" aca="1" ref="AEN89" ca="1">IF(ISNUMBER(SEARCH(AEN$1,INDEX(INDIRECT(AEO$1),ROW(AEL89),1)))=TRUE,INDIRECT(AEL89),"")</f>
        <v/>
      </c>
      <c r="AEO89" s="13" t="s">
        <v>1192</v>
      </c>
      <c r="AEP89" s="13" t="s">
        <v>1192</v>
      </c>
      <c r="AEQ89" s="13" t="s">
        <v>1192</v>
      </c>
      <c r="AER89" s="13" t="s">
        <v>1192</v>
      </c>
      <c r="AES89" s="13" t="s">
        <v>1192</v>
      </c>
      <c r="AET89" s="13" t="s">
        <v>1192</v>
      </c>
      <c r="AEU89" s="13" t="s">
        <v>1192</v>
      </c>
      <c r="AEV89" s="13" t="s">
        <v>1192</v>
      </c>
    </row>
    <row r="90" spans="2:828" s="4" customFormat="1" ht="24.75" customHeight="1" x14ac:dyDescent="0.2">
      <c r="B90" s="10" t="str">
        <f t="shared" ca="1" si="67"/>
        <v/>
      </c>
      <c r="C90" s="8"/>
      <c r="D90" s="10"/>
      <c r="E90" s="10"/>
      <c r="G90" s="81"/>
      <c r="H90" s="94"/>
      <c r="I90" s="10" t="str" cm="1">
        <f t="array" aca="1" ref="I90" ca="1">IF(INDIRECT(ADDRESS(ROW(),COLUMN()-6))="","X",IF(INDIRECT(ADDRESS(ROW(),COLUMN()-5))="",0,"OK"))</f>
        <v>X</v>
      </c>
      <c r="J90" s="29" t="str">
        <f ca="1">IF(K90="","",SUM(1+MAXA(J$1:J89)))</f>
        <v/>
      </c>
      <c r="K90" s="8" t="str" cm="1">
        <f t="array" aca="1" ref="K90" ca="1">IF(I90=0,INDIRECT(ADDRESS(ROW(),COLUMN()-8)),"")</f>
        <v/>
      </c>
      <c r="L90" s="31"/>
      <c r="M90" s="10" t="str">
        <f t="shared" si="68"/>
        <v>$C$90</v>
      </c>
      <c r="N90" s="29" t="str">
        <f ca="1">IF(O90="","",SUM(1+MAXA(N$1:N89)))</f>
        <v/>
      </c>
      <c r="O90" s="8" t="str" cm="1">
        <f t="array" aca="1" ref="O90" ca="1">IF(ISNUMBER(SEARCH(O$1,INDEX(INDIRECT($P$1),ROW(M90),1)))=TRUE,INDIRECT(M90),"")</f>
        <v/>
      </c>
      <c r="P90" s="13" t="s">
        <v>1192</v>
      </c>
      <c r="Q90" s="13" t="s">
        <v>1192</v>
      </c>
      <c r="R90" s="13"/>
      <c r="S90" s="13"/>
      <c r="T90" s="13"/>
      <c r="U90" s="13"/>
      <c r="V90" s="13"/>
      <c r="W90" s="13"/>
      <c r="X90" s="13"/>
      <c r="Y90" s="13" t="s">
        <v>1192</v>
      </c>
      <c r="Z90" s="13" t="s">
        <v>1192</v>
      </c>
      <c r="AA90" s="10" t="str">
        <f t="shared" ca="1" si="128"/>
        <v/>
      </c>
      <c r="AB90" s="8"/>
      <c r="AC90" s="10"/>
      <c r="AD90" s="10"/>
      <c r="AF90" s="81"/>
      <c r="AG90" s="81"/>
      <c r="AH90" s="10" t="str" cm="1">
        <f t="array" aca="1" ref="AH90" ca="1">IF(INDIRECT(ADDRESS(ROW(),COLUMN()-6))="","X",IF(INDIRECT(ADDRESS(ROW(),COLUMN()-5))="",0,"OK"))</f>
        <v>X</v>
      </c>
      <c r="AI90" s="29" t="str">
        <f ca="1">IF(AJ90="","",SUM(1+MAXA(AI$1:AI89)))</f>
        <v/>
      </c>
      <c r="AJ90" s="8" t="str" cm="1">
        <f t="array" aca="1" ref="AJ90" ca="1">IF(AH90=0,INDIRECT(ADDRESS(ROW(),COLUMN()-8)),"")</f>
        <v/>
      </c>
      <c r="AK90" s="31"/>
      <c r="AL90" s="10" t="str">
        <f t="shared" si="69"/>
        <v>$AB$90</v>
      </c>
      <c r="AM90" s="29" t="str">
        <f ca="1">IF(AN90="","",SUM(1+MAXA(AM$1:AM89)))</f>
        <v/>
      </c>
      <c r="AN90" s="8" t="str" cm="1">
        <f t="array" aca="1" ref="AN90" ca="1">IF(ISNUMBER(SEARCH(AN$1,INDEX(INDIRECT($AO$1),ROW(AL90),1)))=TRUE,INDIRECT(AL90),"")</f>
        <v/>
      </c>
      <c r="AO90" s="13" t="s">
        <v>1192</v>
      </c>
      <c r="AP90" s="13" t="s">
        <v>1192</v>
      </c>
      <c r="AQ90" s="13" t="s">
        <v>1192</v>
      </c>
      <c r="AR90" s="13"/>
      <c r="AS90" s="13"/>
      <c r="AT90" s="13"/>
      <c r="AU90" s="13"/>
      <c r="AV90" s="13"/>
      <c r="AW90" s="13"/>
      <c r="AX90" s="13" t="s">
        <v>1192</v>
      </c>
      <c r="AY90" s="13" t="s">
        <v>1192</v>
      </c>
      <c r="AZ90" s="13" t="s">
        <v>1192</v>
      </c>
      <c r="BA90" s="10" t="str">
        <f t="shared" ca="1" si="99"/>
        <v/>
      </c>
      <c r="BB90" s="8" t="s">
        <v>3580</v>
      </c>
      <c r="BC90" s="3" t="s">
        <v>3597</v>
      </c>
      <c r="BD90" s="3" t="s">
        <v>3596</v>
      </c>
      <c r="BE90" s="27" t="str" cm="1">
        <f t="array" aca="1" ref="BE90" ca="1">CONCATENATE($A$37,INDIRECT(ADDRESS(ROW(),COLUMN()-2)),"%20",INDIRECT(ADDRESS(ROW(),COLUMN()-1)),$A$39,INDIRECT(ADDRESS(ROW(),COLUMN()-2)),"%20",INDIRECT(ADDRESS(ROW(),COLUMN()-1)))</f>
        <v>https://maps.yandex.ru/?ll=38.818685%2035.460157&amp;z=16&amp;text=38.818685%2035.460157</v>
      </c>
      <c r="BF90" s="87" t="str" cm="1">
        <f t="array" aca="1" ref="BF90" ca="1">CONCATENATE($A$40,INDIRECT(ADDRESS(ROW(),COLUMN()-3)),"%2C",INDIRECT(ADDRESS(ROW(),COLUMN()-2)))</f>
        <v>https://maps.google.com/maps?q=38.818685%2C35.460157</v>
      </c>
      <c r="BG90" s="92" t="s">
        <v>3229</v>
      </c>
      <c r="BH90" s="10" t="str" cm="1">
        <f t="array" aca="1" ref="BH90" ca="1">IF(INDIRECT(ADDRESS(ROW(),COLUMN()-6))="","X",IF(INDIRECT(ADDRESS(ROW(),COLUMN()-5))="",0,"OK"))</f>
        <v>OK</v>
      </c>
      <c r="BI90" s="29" t="str">
        <f ca="1">IF(BJ90="","",SUM(1+MAXA(BI$1:BI89)))</f>
        <v/>
      </c>
      <c r="BJ90" s="8" t="str" cm="1">
        <f t="array" aca="1" ref="BJ90" ca="1">IF(BH90=0,INDIRECT(ADDRESS(ROW(),COLUMN()-8)),"")</f>
        <v/>
      </c>
      <c r="BK90" s="31"/>
      <c r="BL90" s="10" t="str">
        <f t="shared" si="70"/>
        <v>$BB$90</v>
      </c>
      <c r="BM90" s="29" t="str">
        <f ca="1">IF(BN90="","",SUM(1+MAXA(BM$1:BM89)))</f>
        <v/>
      </c>
      <c r="BN90" s="8" t="str" cm="1">
        <f t="array" aca="1" ref="BN90" ca="1">IF(ISNUMBER(SEARCH(BN$1,INDEX(INDIRECT(BO$1),ROW(BL90),1)))=TRUE,INDIRECT(BL90),"")</f>
        <v/>
      </c>
      <c r="BO90" s="13" t="s">
        <v>1192</v>
      </c>
      <c r="BP90" s="13" t="s">
        <v>1192</v>
      </c>
      <c r="BQ90" s="13" t="s">
        <v>1192</v>
      </c>
      <c r="BR90" s="13"/>
      <c r="BS90" s="13"/>
      <c r="BT90" s="13"/>
      <c r="BU90" s="13"/>
      <c r="BV90" s="13"/>
      <c r="BW90" s="13" t="s">
        <v>1192</v>
      </c>
      <c r="BX90" s="13" t="s">
        <v>1192</v>
      </c>
      <c r="BY90" s="13"/>
      <c r="BZ90" s="13"/>
      <c r="CA90" s="10" t="str">
        <f t="shared" ca="1" si="100"/>
        <v/>
      </c>
      <c r="CC90" s="10"/>
      <c r="CD90" s="10"/>
      <c r="CF90" s="81"/>
      <c r="CG90" s="94"/>
      <c r="CH90" s="10" t="str" cm="1">
        <f t="array" aca="1" ref="CH90" ca="1">IF(INDIRECT(ADDRESS(ROW(),COLUMN()-6))="","X",IF(INDIRECT(ADDRESS(ROW(),COLUMN()-5))="",0,"OK"))</f>
        <v>X</v>
      </c>
      <c r="CI90" s="29" t="str">
        <f ca="1">IF(CJ90="","",SUM(1+MAXA(CI$1:CI89)))</f>
        <v/>
      </c>
      <c r="CJ90" s="8" t="str" cm="1">
        <f t="array" aca="1" ref="CJ90" ca="1">IF(CH90=0,INDIRECT(ADDRESS(ROW(),COLUMN()-8)),"")</f>
        <v/>
      </c>
      <c r="CK90" s="31"/>
      <c r="CL90" s="10" t="str">
        <f t="shared" si="71"/>
        <v>$CB$90</v>
      </c>
      <c r="CM90" s="29" t="str">
        <f ca="1">IF(CN90="","",SUM(1+MAXA(CM$1:CM89)))</f>
        <v/>
      </c>
      <c r="CN90" s="8" t="str" cm="1">
        <f t="array" aca="1" ref="CN90" ca="1">IF(ISNUMBER(SEARCH(CN$1,INDEX(INDIRECT(CO$1),ROW(CL90),1)))=TRUE,INDIRECT(CL90),"")</f>
        <v/>
      </c>
      <c r="CO90" s="13" t="s">
        <v>1192</v>
      </c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3" t="s">
        <v>1192</v>
      </c>
      <c r="DA90" s="10" t="str">
        <f t="shared" ca="1" si="65"/>
        <v/>
      </c>
      <c r="DB90" s="5"/>
      <c r="DC90" s="6"/>
      <c r="DD90" s="6"/>
      <c r="DE90" s="7"/>
      <c r="DF90" s="83"/>
      <c r="DG90" s="96"/>
      <c r="DH90" s="10" t="str" cm="1">
        <f t="array" aca="1" ref="DH90" ca="1">IF(INDIRECT(ADDRESS(ROW(),COLUMN()-6))="","X",IF(INDIRECT(ADDRESS(ROW(),COLUMN()-5))="",0,"OK"))</f>
        <v>X</v>
      </c>
      <c r="DI90" s="29" t="str">
        <f ca="1">IF(DJ90="","",SUM(1+MAXA(DI$1:DI89)))</f>
        <v/>
      </c>
      <c r="DJ90" s="8" t="str" cm="1">
        <f t="array" aca="1" ref="DJ90" ca="1">IF(DH90=0,INDIRECT(ADDRESS(ROW(),COLUMN()-8)),"")</f>
        <v/>
      </c>
      <c r="DK90" s="31"/>
      <c r="DL90" s="10" t="str">
        <f t="shared" si="66"/>
        <v>$DB$90</v>
      </c>
      <c r="DM90" s="29" t="str">
        <f ca="1">IF(DN90="","",SUM(1+MAXA(DM$1:DM89)))</f>
        <v/>
      </c>
      <c r="DN90" s="8" t="str" cm="1">
        <f t="array" aca="1" ref="DN90" ca="1">IF(ISNUMBER(SEARCH(DN$1,INDEX(INDIRECT(DO$1),ROW(DL90),1)))=TRUE,INDIRECT(DL90),"")</f>
        <v/>
      </c>
      <c r="DO90" s="13" t="s">
        <v>1192</v>
      </c>
      <c r="DP90" s="13"/>
      <c r="DQ90" s="13"/>
      <c r="DR90" s="13"/>
      <c r="DS90" s="13"/>
      <c r="DT90" s="13"/>
      <c r="DU90" s="13"/>
      <c r="DV90" s="13"/>
      <c r="DW90" s="13"/>
      <c r="DX90" s="13"/>
      <c r="DY90" s="13"/>
      <c r="DZ90" s="13" t="s">
        <v>1192</v>
      </c>
      <c r="EA90" s="10" t="str">
        <f t="shared" ca="1" si="101"/>
        <v/>
      </c>
      <c r="EB90" s="22"/>
      <c r="EC90" s="14"/>
      <c r="ED90" s="14"/>
      <c r="EE90" s="15"/>
      <c r="EF90" s="15"/>
      <c r="EG90" s="92"/>
      <c r="EH90" s="10" t="str" cm="1">
        <f t="array" aca="1" ref="EH90" ca="1">IF(INDIRECT(ADDRESS(ROW(),COLUMN()-6))="","X",IF(INDIRECT(ADDRESS(ROW(),COLUMN()-5))="",0,"OK"))</f>
        <v>X</v>
      </c>
      <c r="EI90" s="29" t="str">
        <f ca="1">IF(EJ90="","",SUM(1+MAXA(EI$1:EI89)))</f>
        <v/>
      </c>
      <c r="EJ90" s="8" t="str" cm="1">
        <f t="array" aca="1" ref="EJ90" ca="1">IF(EH90=0,INDIRECT(ADDRESS(ROW(),COLUMN()-8)),"")</f>
        <v/>
      </c>
      <c r="EK90" s="31"/>
      <c r="EL90" s="10" t="str">
        <f t="shared" si="72"/>
        <v>$EB$90</v>
      </c>
      <c r="EM90" s="29" t="str">
        <f ca="1">IF(EN90="","",SUM(1+MAXA(EM$1:EM89)))</f>
        <v/>
      </c>
      <c r="EN90" s="8" t="str" cm="1">
        <f t="array" aca="1" ref="EN90" ca="1">IF(ISNUMBER(SEARCH(EN$1,INDEX(INDIRECT(EO$1),ROW(EL90),1)))=TRUE,INDIRECT(EL90),"")</f>
        <v/>
      </c>
      <c r="EO90" s="13" t="s">
        <v>1192</v>
      </c>
      <c r="EP90" s="13"/>
      <c r="EQ90" s="13"/>
      <c r="ER90" s="13"/>
      <c r="ES90" s="13"/>
      <c r="ET90" s="13"/>
      <c r="EU90" s="13"/>
      <c r="EV90" s="13"/>
      <c r="EW90" s="13"/>
      <c r="EX90" s="13"/>
      <c r="EY90" s="13"/>
      <c r="EZ90" s="13"/>
      <c r="FA90" s="10" t="str">
        <f t="shared" ca="1" si="102"/>
        <v/>
      </c>
      <c r="FB90" s="22" t="s">
        <v>1067</v>
      </c>
      <c r="FC90" s="14" t="s">
        <v>1068</v>
      </c>
      <c r="FD90" s="14" t="s">
        <v>1069</v>
      </c>
      <c r="FE90" s="27" t="str" cm="1">
        <f t="array" aca="1" ref="FE90" ca="1">CONCATENATE($A$37,INDIRECT(ADDRESS(ROW(),COLUMN()-2)),"%20",INDIRECT(ADDRESS(ROW(),COLUMN()-1)),$A$39,INDIRECT(ADDRESS(ROW(),COLUMN()-2)),"%20",INDIRECT(ADDRESS(ROW(),COLUMN()-1)))</f>
        <v>https://maps.yandex.ru/?ll=38.900751%2035.716181&amp;z=16&amp;text=38.900751%2035.716181</v>
      </c>
      <c r="FF90" s="87" t="str" cm="1">
        <f t="array" aca="1" ref="FF90" ca="1">CONCATENATE($A$40,INDIRECT(ADDRESS(ROW(),COLUMN()-3)),"%2C",INDIRECT(ADDRESS(ROW(),COLUMN()-2)))</f>
        <v>https://maps.google.com/maps?q=38.900751%2C35.716181</v>
      </c>
      <c r="FG90" s="92" t="s">
        <v>3229</v>
      </c>
      <c r="FH90" s="10" t="str" cm="1">
        <f t="array" aca="1" ref="FH90" ca="1">IF(INDIRECT(ADDRESS(ROW(),COLUMN()-6))="","X",IF(INDIRECT(ADDRESS(ROW(),COLUMN()-5))="",0,"OK"))</f>
        <v>OK</v>
      </c>
      <c r="FI90" s="29" t="str">
        <f ca="1">IF(FJ90="","",SUM(1+MAXA(FI$1:FI89)))</f>
        <v/>
      </c>
      <c r="FJ90" s="8" t="str" cm="1">
        <f t="array" aca="1" ref="FJ90" ca="1">IF(FH90=0,INDIRECT(ADDRESS(ROW(),COLUMN()-8)),"")</f>
        <v/>
      </c>
      <c r="FK90" s="31"/>
      <c r="FL90" s="10" t="str">
        <f t="shared" si="73"/>
        <v>$FB$90</v>
      </c>
      <c r="FM90" s="29" t="str">
        <f ca="1">IF(FN90="","",SUM(1+MAXA(FM$1:FM89)))</f>
        <v/>
      </c>
      <c r="FN90" s="8" t="str" cm="1">
        <f t="array" aca="1" ref="FN90" ca="1">IF(ISNUMBER(SEARCH(FN$1,INDEX(INDIRECT(FO$1),ROW(FL90),1)))=TRUE,INDIRECT(FL90),"")</f>
        <v/>
      </c>
      <c r="FO90" s="13" t="s">
        <v>1192</v>
      </c>
      <c r="FP90" s="13" t="s">
        <v>1192</v>
      </c>
      <c r="FQ90" s="13" t="s">
        <v>1192</v>
      </c>
      <c r="FR90" s="13" t="s">
        <v>1192</v>
      </c>
      <c r="FS90" s="13" t="s">
        <v>1192</v>
      </c>
      <c r="FT90" s="13"/>
      <c r="FU90" s="13"/>
      <c r="FV90" s="13"/>
      <c r="FW90" s="13"/>
      <c r="FX90" s="13"/>
      <c r="FY90" s="13"/>
      <c r="FZ90" s="13"/>
      <c r="GA90" s="10" t="str">
        <f t="shared" ca="1" si="103"/>
        <v/>
      </c>
      <c r="GB90" s="22"/>
      <c r="GC90" s="14"/>
      <c r="GD90" s="14"/>
      <c r="GE90" s="24"/>
      <c r="GF90" s="88"/>
      <c r="GG90" s="115"/>
      <c r="GH90" s="10" t="str" cm="1">
        <f t="array" aca="1" ref="GH90" ca="1">IF(INDIRECT(ADDRESS(ROW(),COLUMN()-6))="","X",IF(INDIRECT(ADDRESS(ROW(),COLUMN()-5))="",0,"OK"))</f>
        <v>X</v>
      </c>
      <c r="GI90" s="29" t="str">
        <f ca="1">IF(GJ90="","",SUM(1+MAXA(GI$1:GI89)))</f>
        <v/>
      </c>
      <c r="GJ90" s="8" t="str" cm="1">
        <f t="array" aca="1" ref="GJ90" ca="1">IF(GH90=0,INDIRECT(ADDRESS(ROW(),COLUMN()-8)),"")</f>
        <v/>
      </c>
      <c r="GK90" s="31"/>
      <c r="GL90" s="10" t="str">
        <f t="shared" si="74"/>
        <v>$GB$90</v>
      </c>
      <c r="GM90" s="29" t="str">
        <f ca="1">IF(GN90="","",SUM(1+MAXA(GM$1:GM89)))</f>
        <v/>
      </c>
      <c r="GN90" s="8" t="str" cm="1">
        <f t="array" aca="1" ref="GN90" ca="1">IF(ISNUMBER(SEARCH(GN$1,INDEX(INDIRECT(GO$1),ROW(GL90),1)))=TRUE,INDIRECT(GL90),"")</f>
        <v/>
      </c>
      <c r="GO90" s="13" t="s">
        <v>1192</v>
      </c>
      <c r="GP90" s="13" t="s">
        <v>1192</v>
      </c>
      <c r="GQ90" s="13" t="s">
        <v>1192</v>
      </c>
      <c r="GR90" s="13" t="s">
        <v>1192</v>
      </c>
      <c r="GS90" s="13" t="s">
        <v>1192</v>
      </c>
      <c r="GT90" s="13"/>
      <c r="GU90" s="13"/>
      <c r="GV90" s="13"/>
      <c r="GW90" s="13"/>
      <c r="GX90" s="13"/>
      <c r="GY90" s="13"/>
      <c r="GZ90" s="13"/>
      <c r="HA90" s="10" t="str">
        <f t="shared" ca="1" si="104"/>
        <v/>
      </c>
      <c r="HB90" s="22"/>
      <c r="HC90" s="14"/>
      <c r="HD90" s="14"/>
      <c r="HE90" s="23"/>
      <c r="HF90" s="23"/>
      <c r="HG90" s="79"/>
      <c r="HH90" s="10" t="str" cm="1">
        <f t="array" aca="1" ref="HH90" ca="1">IF(INDIRECT(ADDRESS(ROW(),COLUMN()-6))="","X",IF(INDIRECT(ADDRESS(ROW(),COLUMN()-5))="",0,"OK"))</f>
        <v>X</v>
      </c>
      <c r="HI90" s="29" t="str">
        <f ca="1">IF(HJ90="","",SUM(1+MAXA(HI$1:HI89)))</f>
        <v/>
      </c>
      <c r="HJ90" s="8" t="str" cm="1">
        <f t="array" aca="1" ref="HJ90" ca="1">IF(HH90=0,INDIRECT(ADDRESS(ROW(),COLUMN()-8)),"")</f>
        <v/>
      </c>
      <c r="HK90" s="31"/>
      <c r="HL90" s="10" t="str">
        <f t="shared" si="75"/>
        <v>$HB$90</v>
      </c>
      <c r="HM90" s="29" t="str">
        <f ca="1">IF(HN90="","",SUM(1+MAXA(HM$1:HM89)))</f>
        <v/>
      </c>
      <c r="HN90" s="8" t="str" cm="1">
        <f t="array" aca="1" ref="HN90" ca="1">IF(ISNUMBER(SEARCH(HN$1,INDEX(INDIRECT(HO$1),ROW(HL90),1)))=TRUE,INDIRECT(HL90),"")</f>
        <v/>
      </c>
      <c r="HO90" s="13" t="s">
        <v>1192</v>
      </c>
      <c r="HP90" s="13" t="s">
        <v>1192</v>
      </c>
      <c r="HQ90" s="13" t="s">
        <v>1192</v>
      </c>
      <c r="HR90" s="13"/>
      <c r="HS90" s="13"/>
      <c r="HT90" s="13"/>
      <c r="HU90" s="13"/>
      <c r="HV90" s="13"/>
      <c r="HW90" s="13"/>
      <c r="HX90" s="13"/>
      <c r="HY90" s="13" t="s">
        <v>1192</v>
      </c>
      <c r="HZ90" s="13" t="s">
        <v>1192</v>
      </c>
      <c r="IA90" s="10" t="str">
        <f t="shared" ca="1" si="105"/>
        <v/>
      </c>
      <c r="IB90" s="22" t="s">
        <v>1045</v>
      </c>
      <c r="IC90" s="14" t="s">
        <v>1046</v>
      </c>
      <c r="ID90" s="14" t="s">
        <v>1047</v>
      </c>
      <c r="IE90" s="27" t="str" cm="1">
        <f t="array" aca="1" ref="IE90" ca="1">CONCATENATE($A$37,INDIRECT(ADDRESS(ROW(),COLUMN()-2)),"%20",INDIRECT(ADDRESS(ROW(),COLUMN()-1)),$A$39,INDIRECT(ADDRESS(ROW(),COLUMN()-2)),"%20",INDIRECT(ADDRESS(ROW(),COLUMN()-1)))</f>
        <v>https://maps.yandex.ru/?ll=38.891692%2035.591979&amp;z=16&amp;text=38.891692%2035.591979</v>
      </c>
      <c r="IF90" s="87" t="str" cm="1">
        <f t="array" aca="1" ref="IF90" ca="1">CONCATENATE($A$40,INDIRECT(ADDRESS(ROW(),COLUMN()-3)),"%2C",INDIRECT(ADDRESS(ROW(),COLUMN()-2)))</f>
        <v>https://maps.google.com/maps?q=38.891692%2C35.591979</v>
      </c>
      <c r="IG90" s="79" t="s">
        <v>3229</v>
      </c>
      <c r="IH90" s="10" t="str" cm="1">
        <f t="array" aca="1" ref="IH90" ca="1">IF(INDIRECT(ADDRESS(ROW(),COLUMN()-6))="","X",IF(INDIRECT(ADDRESS(ROW(),COLUMN()-5))="",0,"OK"))</f>
        <v>OK</v>
      </c>
      <c r="II90" s="29" t="str">
        <f ca="1">IF(IJ90="","",SUM(1+MAXA(II$1:II89)))</f>
        <v/>
      </c>
      <c r="IJ90" s="8" t="str" cm="1">
        <f t="array" aca="1" ref="IJ90" ca="1">IF(IH90=0,INDIRECT(ADDRESS(ROW(),COLUMN()-8)),"")</f>
        <v/>
      </c>
      <c r="IK90" s="31"/>
      <c r="IL90" s="10" t="str">
        <f t="shared" si="76"/>
        <v>$IB$90</v>
      </c>
      <c r="IM90" s="29" t="str">
        <f ca="1">IF(IN90="","",SUM(1+MAXA(IM$1:IM89)))</f>
        <v/>
      </c>
      <c r="IN90" s="8" t="str" cm="1">
        <f t="array" aca="1" ref="IN90" ca="1">IF(ISNUMBER(SEARCH(IN$1,INDEX(INDIRECT(IO$1),ROW(IL90),1)))=TRUE,INDIRECT(IL90),"")</f>
        <v/>
      </c>
      <c r="IO90" s="13" t="s">
        <v>1192</v>
      </c>
      <c r="IP90" s="13" t="s">
        <v>1192</v>
      </c>
      <c r="IQ90" s="13" t="s">
        <v>1192</v>
      </c>
      <c r="IR90" s="13"/>
      <c r="IS90" s="13"/>
      <c r="IT90" s="13"/>
      <c r="IU90" s="13"/>
      <c r="IV90" s="13"/>
      <c r="IW90" s="13"/>
      <c r="IX90" s="13" t="s">
        <v>1192</v>
      </c>
      <c r="IY90" s="13" t="s">
        <v>1192</v>
      </c>
      <c r="IZ90" s="13" t="s">
        <v>1192</v>
      </c>
      <c r="JA90" s="10" t="str">
        <f t="shared" ca="1" si="106"/>
        <v/>
      </c>
      <c r="JB90" s="22"/>
      <c r="JC90" s="14"/>
      <c r="JD90" s="14"/>
      <c r="JE90" s="24"/>
      <c r="JF90" s="88"/>
      <c r="JG90" s="101"/>
      <c r="JH90" s="10" t="str" cm="1">
        <f t="array" aca="1" ref="JH90" ca="1">IF(INDIRECT(ADDRESS(ROW(),COLUMN()-6))="","X",IF(INDIRECT(ADDRESS(ROW(),COLUMN()-5))="",0,"OK"))</f>
        <v>X</v>
      </c>
      <c r="JI90" s="29" t="str">
        <f ca="1">IF(JJ90="","",SUM(1+MAXA(JI$1:JI89)))</f>
        <v/>
      </c>
      <c r="JJ90" s="8" t="str" cm="1">
        <f t="array" aca="1" ref="JJ90" ca="1">IF(JH90=0,INDIRECT(ADDRESS(ROW(),COLUMN()-8)),"")</f>
        <v/>
      </c>
      <c r="JK90" s="31"/>
      <c r="JL90" s="10" t="str">
        <f t="shared" si="77"/>
        <v>$JB$90</v>
      </c>
      <c r="JM90" s="29" t="str">
        <f ca="1">IF(JN90="","",SUM(1+MAXA(JM$1:JM89)))</f>
        <v/>
      </c>
      <c r="JN90" s="8" t="str" cm="1">
        <f t="array" aca="1" ref="JN90" ca="1">IF(ISNUMBER(SEARCH(JN$1,INDEX(INDIRECT(JO$1),ROW(JL90),1)))=TRUE,INDIRECT(JL90),"")</f>
        <v/>
      </c>
      <c r="JO90" s="13" t="s">
        <v>1192</v>
      </c>
      <c r="JP90" s="13" t="s">
        <v>1192</v>
      </c>
      <c r="JQ90" s="13" t="s">
        <v>1192</v>
      </c>
      <c r="JR90" s="13"/>
      <c r="JS90" s="13"/>
      <c r="JT90" s="13"/>
      <c r="JU90" s="13"/>
      <c r="JV90" s="13"/>
      <c r="JW90" s="13"/>
      <c r="JX90" s="13" t="s">
        <v>1192</v>
      </c>
      <c r="JY90" s="13" t="s">
        <v>1192</v>
      </c>
      <c r="JZ90" s="13" t="s">
        <v>1192</v>
      </c>
      <c r="KA90" s="10" t="str">
        <f t="shared" ca="1" si="107"/>
        <v/>
      </c>
      <c r="KB90" s="22"/>
      <c r="KC90" s="14"/>
      <c r="KD90" s="14"/>
      <c r="KE90" s="23"/>
      <c r="KF90" s="23"/>
      <c r="KG90" s="79"/>
      <c r="KH90" s="10" t="str" cm="1">
        <f t="array" aca="1" ref="KH90" ca="1">IF(INDIRECT(ADDRESS(ROW(),COLUMN()-6))="","X",IF(INDIRECT(ADDRESS(ROW(),COLUMN()-5))="",0,"OK"))</f>
        <v>X</v>
      </c>
      <c r="KI90" s="29" t="str">
        <f ca="1">IF(KJ90="","",SUM(1+MAXA(KI$1:KI89)))</f>
        <v/>
      </c>
      <c r="KJ90" s="8" t="str" cm="1">
        <f t="array" aca="1" ref="KJ90" ca="1">IF(KH90=0,INDIRECT(ADDRESS(ROW(),COLUMN()-8)),"")</f>
        <v/>
      </c>
      <c r="KK90" s="31"/>
      <c r="KL90" s="10" t="str">
        <f t="shared" si="78"/>
        <v>$KB$90</v>
      </c>
      <c r="KM90" s="29" t="str">
        <f ca="1">IF(KN90="","",SUM(1+MAXA(KM$1:KM89)))</f>
        <v/>
      </c>
      <c r="KN90" s="8" t="str" cm="1">
        <f t="array" aca="1" ref="KN90" ca="1">IF(ISNUMBER(SEARCH(KN$1,INDEX(INDIRECT(KO$1),ROW(KL90),1)))=TRUE,INDIRECT(KL90),"")</f>
        <v/>
      </c>
      <c r="KO90" s="13" t="s">
        <v>1192</v>
      </c>
      <c r="KP90" s="13" t="s">
        <v>1192</v>
      </c>
      <c r="KQ90" s="13" t="s">
        <v>1192</v>
      </c>
      <c r="KR90" s="13"/>
      <c r="KS90" s="13"/>
      <c r="KT90" s="13"/>
      <c r="KU90" s="13"/>
      <c r="KV90" s="13"/>
      <c r="KW90" s="13"/>
      <c r="KX90" s="13"/>
      <c r="KY90" s="13" t="s">
        <v>1192</v>
      </c>
      <c r="KZ90" s="13" t="s">
        <v>1192</v>
      </c>
      <c r="LA90" s="10" t="str">
        <f t="shared" ca="1" si="108"/>
        <v/>
      </c>
      <c r="LB90" s="8"/>
      <c r="LC90" s="10"/>
      <c r="LD90" s="10"/>
      <c r="LG90" s="79"/>
      <c r="LH90" s="10" t="str" cm="1">
        <f t="array" aca="1" ref="LH90" ca="1">IF(INDIRECT(ADDRESS(ROW(),COLUMN()-6))="","X",IF(INDIRECT(ADDRESS(ROW(),COLUMN()-5))="",0,"OK"))</f>
        <v>X</v>
      </c>
      <c r="LI90" s="29" t="str">
        <f ca="1">IF(LJ90="","",SUM(1+MAXA(LI$1:LI89)))</f>
        <v/>
      </c>
      <c r="LJ90" s="8" t="str" cm="1">
        <f t="array" aca="1" ref="LJ90" ca="1">IF(LH90=0,INDIRECT(ADDRESS(ROW(),COLUMN()-8)),"")</f>
        <v/>
      </c>
      <c r="LK90" s="31"/>
      <c r="LL90" s="10" t="str">
        <f t="shared" si="79"/>
        <v>$LB$90</v>
      </c>
      <c r="LM90" s="29" t="str">
        <f ca="1">IF(LN90="","",SUM(1+MAXA(LM$1:LM89)))</f>
        <v/>
      </c>
      <c r="LN90" s="8" t="str" cm="1">
        <f t="array" aca="1" ref="LN90" ca="1">IF(ISNUMBER(SEARCH(LN$1,INDEX(INDIRECT(LO$1),ROW(LL90),1)))=TRUE,INDIRECT(LL90),"")</f>
        <v/>
      </c>
      <c r="LO90" s="13" t="s">
        <v>1192</v>
      </c>
      <c r="LP90" s="13" t="s">
        <v>1192</v>
      </c>
      <c r="LQ90" s="13" t="s">
        <v>1192</v>
      </c>
      <c r="LR90" s="13" t="s">
        <v>1192</v>
      </c>
      <c r="LS90" s="13"/>
      <c r="LT90" s="13"/>
      <c r="LU90" s="13"/>
      <c r="LV90" s="13"/>
      <c r="LW90" s="13"/>
      <c r="LX90" s="13"/>
      <c r="LY90" s="13" t="s">
        <v>1192</v>
      </c>
      <c r="LZ90" s="13" t="s">
        <v>1192</v>
      </c>
      <c r="MA90" s="10" t="str">
        <f t="shared" ca="1" si="109"/>
        <v/>
      </c>
      <c r="MB90" s="8" t="s">
        <v>1034</v>
      </c>
      <c r="MC90" s="10" t="s">
        <v>1035</v>
      </c>
      <c r="MD90" s="10" t="s">
        <v>1036</v>
      </c>
      <c r="ME90" s="27" t="str" cm="1">
        <f t="array" aca="1" ref="ME90" ca="1">CONCATENATE($A$37,INDIRECT(ADDRESS(ROW(),COLUMN()-2)),"%20",INDIRECT(ADDRESS(ROW(),COLUMN()-1)),$A$39,INDIRECT(ADDRESS(ROW(),COLUMN()-2)),"%20",INDIRECT(ADDRESS(ROW(),COLUMN()-1)))</f>
        <v>https://maps.yandex.ru/?ll=38.778574%2036.094651&amp;z=16&amp;text=38.778574%2036.094651</v>
      </c>
      <c r="MF90" s="87" t="str" cm="1">
        <f t="array" aca="1" ref="MF90" ca="1">CONCATENATE($A$40,INDIRECT(ADDRESS(ROW(),COLUMN()-3)),"%2C",INDIRECT(ADDRESS(ROW(),COLUMN()-2)))</f>
        <v>https://maps.google.com/maps?q=38.778574%2C36.094651</v>
      </c>
      <c r="MG90" s="79" t="s">
        <v>3229</v>
      </c>
      <c r="MH90" s="10" t="str" cm="1">
        <f t="array" aca="1" ref="MH90" ca="1">IF(INDIRECT(ADDRESS(ROW(),COLUMN()-6))="","X",IF(INDIRECT(ADDRESS(ROW(),COLUMN()-5))="",0,"OK"))</f>
        <v>OK</v>
      </c>
      <c r="MI90" s="29" t="str">
        <f ca="1">IF(MJ90="","",SUM(1+MAXA(MI$1:MI89)))</f>
        <v/>
      </c>
      <c r="MJ90" s="8" t="str" cm="1">
        <f t="array" aca="1" ref="MJ90" ca="1">IF(MH90=0,INDIRECT(ADDRESS(ROW(),COLUMN()-8)),"")</f>
        <v/>
      </c>
      <c r="MK90" s="31"/>
      <c r="ML90" s="10" t="str">
        <f t="shared" si="80"/>
        <v>$MB$90</v>
      </c>
      <c r="MM90" s="29" t="str">
        <f ca="1">IF(MN90="","",SUM(1+MAXA(MM$1:MM89)))</f>
        <v/>
      </c>
      <c r="MN90" s="8" t="str" cm="1">
        <f t="array" aca="1" ref="MN90" ca="1">IF(ISNUMBER(SEARCH(MN$1,INDEX(INDIRECT(MO$1),ROW(ML90),1)))=TRUE,INDIRECT(ML90),"")</f>
        <v/>
      </c>
      <c r="MO90" s="13" t="s">
        <v>1192</v>
      </c>
      <c r="MP90" s="13" t="s">
        <v>1192</v>
      </c>
      <c r="MQ90" s="13" t="s">
        <v>1192</v>
      </c>
      <c r="MR90" s="13"/>
      <c r="MS90" s="13"/>
      <c r="MT90" s="13"/>
      <c r="MU90" s="13"/>
      <c r="MV90" s="13"/>
      <c r="MW90" s="13" t="s">
        <v>1192</v>
      </c>
      <c r="MX90" s="13"/>
      <c r="MY90" s="13" t="s">
        <v>1192</v>
      </c>
      <c r="MZ90" s="13" t="s">
        <v>1192</v>
      </c>
      <c r="NA90" s="10" t="str">
        <f t="shared" ca="1" si="110"/>
        <v/>
      </c>
      <c r="NB90" s="5"/>
      <c r="NC90" s="6"/>
      <c r="ND90" s="6"/>
      <c r="NE90" s="7"/>
      <c r="NF90" s="7"/>
      <c r="NG90" s="83"/>
      <c r="NH90" s="10" t="str" cm="1">
        <f t="array" aca="1" ref="NH90" ca="1">IF(INDIRECT(ADDRESS(ROW(),COLUMN()-6))="","X",IF(INDIRECT(ADDRESS(ROW(),COLUMN()-5))="",0,"OK"))</f>
        <v>X</v>
      </c>
      <c r="NI90" s="29" t="str">
        <f ca="1">IF(NJ90="","",SUM(1+MAXA(NI$1:NI89)))</f>
        <v/>
      </c>
      <c r="NJ90" s="8" t="str" cm="1">
        <f t="array" aca="1" ref="NJ90" ca="1">IF(NH90=0,INDIRECT(ADDRESS(ROW(),COLUMN()-8)),"")</f>
        <v/>
      </c>
      <c r="NK90" s="31"/>
      <c r="NL90" s="10" t="str">
        <f t="shared" si="81"/>
        <v>$NB$90</v>
      </c>
      <c r="NM90" s="29" t="str">
        <f ca="1">IF(NN90="","",SUM(1+MAXA(NM$1:NM89)))</f>
        <v/>
      </c>
      <c r="NN90" s="8" t="str" cm="1">
        <f t="array" aca="1" ref="NN90" ca="1">IF(ISNUMBER(SEARCH(NN$1,INDEX(INDIRECT(NO$1),ROW(NL90),1)))=TRUE,INDIRECT(NL90),"")</f>
        <v/>
      </c>
      <c r="NO90" s="13" t="s">
        <v>1192</v>
      </c>
      <c r="NP90" s="13" t="s">
        <v>1192</v>
      </c>
      <c r="NQ90" s="13" t="s">
        <v>1192</v>
      </c>
      <c r="NR90" s="13"/>
      <c r="NS90" s="13"/>
      <c r="NT90" s="13"/>
      <c r="NU90" s="13"/>
      <c r="NV90" s="13"/>
      <c r="NW90" s="13"/>
      <c r="NX90" s="13" t="s">
        <v>1192</v>
      </c>
      <c r="NY90" s="13" t="s">
        <v>1192</v>
      </c>
      <c r="NZ90" s="13"/>
      <c r="OA90" s="10" t="str">
        <f t="shared" ca="1" si="111"/>
        <v/>
      </c>
      <c r="OB90" s="16"/>
      <c r="OC90" s="17" t="s">
        <v>1391</v>
      </c>
      <c r="OD90" s="18"/>
      <c r="OE90" s="17"/>
      <c r="OF90" s="17"/>
      <c r="OG90" s="79" t="s">
        <v>3229</v>
      </c>
      <c r="OH90" s="10" t="str" cm="1">
        <f t="array" aca="1" ref="OH90" ca="1">IF(INDIRECT(ADDRESS(ROW(),COLUMN()-6))="","X",IF(INDIRECT(ADDRESS(ROW(),COLUMN()-5))="",0,"OK"))</f>
        <v>X</v>
      </c>
      <c r="OI90" s="29" t="str">
        <f ca="1">IF(OJ90="","",SUM(1+MAXA(OI$1:OI89)))</f>
        <v/>
      </c>
      <c r="OJ90" s="8" t="str" cm="1">
        <f t="array" aca="1" ref="OJ90" ca="1">IF(OH90=0,INDIRECT(ADDRESS(ROW(),COLUMN()-8)),"")</f>
        <v/>
      </c>
      <c r="OK90" s="31"/>
      <c r="OL90" s="10" t="str">
        <f t="shared" si="82"/>
        <v>$OB$90</v>
      </c>
      <c r="OM90" s="29" t="str">
        <f ca="1">IF(ON90="","",SUM(1+MAXA(OM$1:OM89)))</f>
        <v/>
      </c>
      <c r="ON90" s="8" t="str" cm="1">
        <f t="array" aca="1" ref="ON90" ca="1">IF(ISNUMBER(SEARCH(ON$1,INDEX(INDIRECT(OO$1),ROW(OL90),1)))=TRUE,INDIRECT(OL90),"")</f>
        <v/>
      </c>
      <c r="OO90" s="13" t="s">
        <v>1192</v>
      </c>
      <c r="OP90" s="13"/>
      <c r="OQ90" s="13"/>
      <c r="OR90" s="13"/>
      <c r="OS90" s="13"/>
      <c r="OT90" s="13"/>
      <c r="OU90" s="13"/>
      <c r="OV90" s="13"/>
      <c r="OW90" s="13"/>
      <c r="OX90" s="13"/>
      <c r="OY90" s="13"/>
      <c r="OZ90" s="13" t="s">
        <v>1192</v>
      </c>
      <c r="PA90" s="10" t="str">
        <f t="shared" ca="1" si="112"/>
        <v/>
      </c>
      <c r="PB90" s="22"/>
      <c r="PC90" s="15"/>
      <c r="PD90" s="14"/>
      <c r="PE90" s="15"/>
      <c r="PF90" s="15"/>
      <c r="PG90" s="79"/>
      <c r="PH90" s="10" t="str" cm="1">
        <f t="array" aca="1" ref="PH90" ca="1">IF(INDIRECT(ADDRESS(ROW(),COLUMN()-6))="","X",IF(INDIRECT(ADDRESS(ROW(),COLUMN()-5))="",0,"OK"))</f>
        <v>X</v>
      </c>
      <c r="PI90" s="29" t="str">
        <f ca="1">IF(PJ90="","",SUM(1+MAXA(PI$1:PI89)))</f>
        <v/>
      </c>
      <c r="PJ90" s="8" t="str" cm="1">
        <f t="array" aca="1" ref="PJ90" ca="1">IF(PH90=0,INDIRECT(ADDRESS(ROW(),COLUMN()-8)),"")</f>
        <v/>
      </c>
      <c r="PK90" s="31"/>
      <c r="PL90" s="10" t="str">
        <f t="shared" si="83"/>
        <v>$PB$90</v>
      </c>
      <c r="PM90" s="29" t="str">
        <f ca="1">IF(PN90="","",SUM(1+MAXA(PM$1:PM89)))</f>
        <v/>
      </c>
      <c r="PN90" s="8" t="str" cm="1">
        <f t="array" aca="1" ref="PN90" ca="1">IF(ISNUMBER(SEARCH(PN$1,INDEX(INDIRECT(PO$1),ROW(PL90),1)))=TRUE,INDIRECT(PL90),"")</f>
        <v/>
      </c>
      <c r="PO90" s="13" t="s">
        <v>1192</v>
      </c>
      <c r="PP90" s="13" t="s">
        <v>1192</v>
      </c>
      <c r="PQ90" s="13" t="s">
        <v>1192</v>
      </c>
      <c r="PR90" s="13" t="s">
        <v>1192</v>
      </c>
      <c r="PS90" s="13"/>
      <c r="PT90" s="13"/>
      <c r="PU90" s="13"/>
      <c r="PV90" s="13"/>
      <c r="PW90" s="13"/>
      <c r="PX90" s="13"/>
      <c r="PY90" s="13" t="s">
        <v>1192</v>
      </c>
      <c r="PZ90" s="13" t="s">
        <v>1192</v>
      </c>
      <c r="QA90" s="10" t="str">
        <f t="shared" ca="1" si="113"/>
        <v/>
      </c>
      <c r="QB90" s="22"/>
      <c r="QC90" s="14"/>
      <c r="QD90" s="14"/>
      <c r="QE90" s="24"/>
      <c r="QF90" s="24"/>
      <c r="QG90" s="79"/>
      <c r="QH90" s="10" t="str" cm="1">
        <f t="array" aca="1" ref="QH90" ca="1">IF(INDIRECT(ADDRESS(ROW(),COLUMN()-6))="","X",IF(INDIRECT(ADDRESS(ROW(),COLUMN()-5))="",0,"OK"))</f>
        <v>X</v>
      </c>
      <c r="QI90" s="29" t="str">
        <f ca="1">IF(QJ90="","",SUM(1+MAXA(QI$1:QI89)))</f>
        <v/>
      </c>
      <c r="QJ90" s="8" t="str" cm="1">
        <f t="array" aca="1" ref="QJ90" ca="1">IF(QH90=0,INDIRECT(ADDRESS(ROW(),COLUMN()-8)),"")</f>
        <v/>
      </c>
      <c r="QK90" s="31"/>
      <c r="QL90" s="10" t="str">
        <f t="shared" si="84"/>
        <v>$QB$90</v>
      </c>
      <c r="QM90" s="29" t="str">
        <f ca="1">IF(QN90="","",SUM(1+MAXA(QM$1:QM89)))</f>
        <v/>
      </c>
      <c r="QN90" s="8" t="str" cm="1">
        <f t="array" aca="1" ref="QN90" ca="1">IF(ISNUMBER(SEARCH(QN$1,INDEX(INDIRECT(QO$1),ROW(QL90),1)))=TRUE,INDIRECT(QL90),"")</f>
        <v/>
      </c>
      <c r="QO90" s="13" t="s">
        <v>1192</v>
      </c>
      <c r="QP90" s="13" t="s">
        <v>1192</v>
      </c>
      <c r="QQ90" s="13" t="s">
        <v>1192</v>
      </c>
      <c r="QR90" s="13" t="s">
        <v>1192</v>
      </c>
      <c r="QS90" s="13"/>
      <c r="QT90" s="13"/>
      <c r="QU90" s="13"/>
      <c r="QV90" s="13"/>
      <c r="QW90" s="13"/>
      <c r="QX90" s="13"/>
      <c r="QY90" s="13" t="s">
        <v>1192</v>
      </c>
      <c r="QZ90" s="13" t="s">
        <v>1192</v>
      </c>
      <c r="RA90" s="10" t="str">
        <f t="shared" ca="1" si="114"/>
        <v/>
      </c>
      <c r="RB90" s="22"/>
      <c r="RC90" s="14"/>
      <c r="RD90" s="14"/>
      <c r="RE90" s="24"/>
      <c r="RF90" s="24"/>
      <c r="RG90" s="79"/>
      <c r="RH90" s="10" t="str" cm="1">
        <f t="array" aca="1" ref="RH90" ca="1">IF(INDIRECT(ADDRESS(ROW(),COLUMN()-6))="","X",IF(INDIRECT(ADDRESS(ROW(),COLUMN()-5))="",0,"OK"))</f>
        <v>X</v>
      </c>
      <c r="RI90" s="29" t="str">
        <f ca="1">IF(RJ90="","",SUM(1+MAXA(RI$1:RI89)))</f>
        <v/>
      </c>
      <c r="RJ90" s="8" t="str" cm="1">
        <f t="array" aca="1" ref="RJ90" ca="1">IF(RH90=0,INDIRECT(ADDRESS(ROW(),COLUMN()-8)),"")</f>
        <v/>
      </c>
      <c r="RK90" s="31"/>
      <c r="RL90" s="10" t="str">
        <f t="shared" si="85"/>
        <v>$RB$90</v>
      </c>
      <c r="RM90" s="29" t="str">
        <f ca="1">IF(RN90="","",SUM(1+MAXA(RM$1:RM89)))</f>
        <v/>
      </c>
      <c r="RN90" s="8" t="str" cm="1">
        <f t="array" aca="1" ref="RN90" ca="1">IF(ISNUMBER(SEARCH(RN$1,INDEX(INDIRECT(RO$1),ROW(RL90),1)))=TRUE,INDIRECT(RL90),"")</f>
        <v/>
      </c>
      <c r="RO90" s="13" t="s">
        <v>1192</v>
      </c>
      <c r="RP90" s="13" t="s">
        <v>1192</v>
      </c>
      <c r="RQ90" s="13" t="s">
        <v>1192</v>
      </c>
      <c r="RR90" s="13"/>
      <c r="RS90" s="13"/>
      <c r="RT90" s="13"/>
      <c r="RU90" s="13"/>
      <c r="RV90" s="13"/>
      <c r="RW90" s="13"/>
      <c r="RX90" s="13"/>
      <c r="RY90" s="13" t="s">
        <v>1192</v>
      </c>
      <c r="RZ90" s="13" t="s">
        <v>1192</v>
      </c>
      <c r="SA90" s="10" t="str">
        <f ca="1">SM90</f>
        <v/>
      </c>
      <c r="SB90" s="22" t="s">
        <v>1888</v>
      </c>
      <c r="SC90" s="6" t="s">
        <v>1889</v>
      </c>
      <c r="SD90" s="6" t="s">
        <v>1890</v>
      </c>
      <c r="SE90" s="27" t="str" cm="1">
        <f t="array" aca="1" ref="SE90" ca="1">CONCATENATE($A$37,INDIRECT(ADDRESS(ROW(),COLUMN()-2)),"%20",INDIRECT(ADDRESS(ROW(),COLUMN()-1)),$A$39,INDIRECT(ADDRESS(ROW(),COLUMN()-2)),"%20",INDIRECT(ADDRESS(ROW(),COLUMN()-1)))</f>
        <v>https://maps.yandex.ru/?ll=38.646531%2036.180704&amp;z=16&amp;text=38.646531%2036.180704</v>
      </c>
      <c r="SF90" s="87" t="str" cm="1">
        <f t="array" aca="1" ref="SF90" ca="1">CONCATENATE($A$40,INDIRECT(ADDRESS(ROW(),COLUMN()-3)),"%2C",INDIRECT(ADDRESS(ROW(),COLUMN()-2)))</f>
        <v>https://maps.google.com/maps?q=38.646531%2C36.180704</v>
      </c>
      <c r="SG90" s="79" t="s">
        <v>3229</v>
      </c>
      <c r="SH90" s="10" t="str" cm="1">
        <f t="array" aca="1" ref="SH90" ca="1">IF(INDIRECT(ADDRESS(ROW(),COLUMN()-6))="","X",IF(INDIRECT(ADDRESS(ROW(),COLUMN()-5))="",0,"OK"))</f>
        <v>OK</v>
      </c>
      <c r="SI90" s="29" t="str">
        <f ca="1">IF(SJ90="","",SUM(1+MAXA(SI$1:SI89)))</f>
        <v/>
      </c>
      <c r="SJ90" s="8" t="str" cm="1">
        <f t="array" aca="1" ref="SJ90" ca="1">IF(SH90=0,INDIRECT(ADDRESS(ROW(),COLUMN()-8)),"")</f>
        <v/>
      </c>
      <c r="SK90" s="33" t="s">
        <v>1192</v>
      </c>
      <c r="SL90" s="10" t="str">
        <f t="shared" si="86"/>
        <v>$SB$90</v>
      </c>
      <c r="SM90" s="29" t="str">
        <f ca="1">IF(SN90="","",SUM(1+MAXA(SM$1:SM89)))</f>
        <v/>
      </c>
      <c r="SN90" s="8" t="str" cm="1">
        <f t="array" aca="1" ref="SN90" ca="1">IF(ISNUMBER(SEARCH(SN$1,INDEX(SB$1:SB$174,ROW(SL90),1)))=TRUE,INDIRECT(SL90),"")</f>
        <v/>
      </c>
      <c r="SO90" s="13" t="s">
        <v>1192</v>
      </c>
      <c r="SP90" s="13" t="s">
        <v>1192</v>
      </c>
      <c r="SQ90" s="13" t="s">
        <v>1192</v>
      </c>
      <c r="SR90" s="13"/>
      <c r="SS90" s="13"/>
      <c r="ST90" s="13"/>
      <c r="SU90" s="13"/>
      <c r="SV90" s="13"/>
      <c r="SW90" s="13"/>
      <c r="SX90" s="13"/>
      <c r="SY90" s="13" t="s">
        <v>1192</v>
      </c>
      <c r="SZ90" s="13" t="s">
        <v>1192</v>
      </c>
      <c r="TA90" s="10" t="str">
        <f ca="1">TM90</f>
        <v/>
      </c>
      <c r="TB90" s="22"/>
      <c r="TC90" s="15"/>
      <c r="TD90" s="6"/>
      <c r="TE90" s="24"/>
      <c r="TF90" s="24"/>
      <c r="TG90" s="101"/>
      <c r="TH90" s="10" t="str" cm="1">
        <f t="array" aca="1" ref="TH90" ca="1">IF(INDIRECT(ADDRESS(ROW(),COLUMN()-6))="","X",IF(INDIRECT(ADDRESS(ROW(),COLUMN()-5))="",0,"OK"))</f>
        <v>X</v>
      </c>
      <c r="TI90" s="29" t="str">
        <f ca="1">IF(TJ90="","",SUM(1+MAXA(TI$1:TI89)))</f>
        <v/>
      </c>
      <c r="TJ90" s="8" t="str" cm="1">
        <f t="array" aca="1" ref="TJ90" ca="1">IF(TH90=0,INDIRECT(ADDRESS(ROW(),COLUMN()-8)),"")</f>
        <v/>
      </c>
      <c r="TK90" s="33" t="s">
        <v>1192</v>
      </c>
      <c r="TL90" s="10" t="str">
        <f t="shared" si="87"/>
        <v>$TB$90</v>
      </c>
      <c r="TM90" s="29" t="str">
        <f ca="1">IF(TN90="","",SUM(1+MAXA(TM$1:TM89)))</f>
        <v/>
      </c>
      <c r="TN90" s="8" t="str" cm="1">
        <f t="array" aca="1" ref="TN90" ca="1">IF(ISNUMBER(SEARCH(TN$1,INDEX(INDIRECT(TO$1),ROW(TL90),1)))=TRUE,INDIRECT(TL90),"")</f>
        <v/>
      </c>
      <c r="TO90" s="13" t="s">
        <v>1192</v>
      </c>
      <c r="TP90" s="13" t="s">
        <v>1192</v>
      </c>
      <c r="TQ90" s="13" t="s">
        <v>1192</v>
      </c>
      <c r="TR90" s="13"/>
      <c r="TS90" s="13"/>
      <c r="TT90" s="13"/>
      <c r="TU90" s="13"/>
      <c r="TV90" s="13"/>
      <c r="TW90" s="13"/>
      <c r="TX90" s="13"/>
      <c r="TY90" s="13" t="s">
        <v>1192</v>
      </c>
      <c r="TZ90" s="13" t="s">
        <v>1192</v>
      </c>
      <c r="UA90" s="10" t="str">
        <f ca="1">UM90</f>
        <v/>
      </c>
      <c r="UB90" s="22"/>
      <c r="UC90" s="6"/>
      <c r="UD90" s="6"/>
      <c r="UE90" s="15"/>
      <c r="UF90" s="15"/>
      <c r="UG90" s="79"/>
      <c r="UH90" s="10" t="str" cm="1">
        <f t="array" aca="1" ref="UH90" ca="1">IF(INDIRECT(ADDRESS(ROW(),COLUMN()-6))="","X",IF(INDIRECT(ADDRESS(ROW(),COLUMN()-5))="",0,"OK"))</f>
        <v>X</v>
      </c>
      <c r="UI90" s="29" t="str">
        <f ca="1">IF(UJ90="","",SUM(1+MAXA(UI$1:UI89)))</f>
        <v/>
      </c>
      <c r="UJ90" s="8" t="str" cm="1">
        <f t="array" aca="1" ref="UJ90" ca="1">IF(UH90=0,INDIRECT(ADDRESS(ROW(),COLUMN()-8)),"")</f>
        <v/>
      </c>
      <c r="UK90" s="33" t="s">
        <v>1192</v>
      </c>
      <c r="UL90" s="10" t="str">
        <f t="shared" si="88"/>
        <v>$UB$90</v>
      </c>
      <c r="UM90" s="29" t="str">
        <f ca="1">IF(UN90="","",SUM(1+MAXA(UM$1:UM89)))</f>
        <v/>
      </c>
      <c r="UN90" s="8" t="str" cm="1">
        <f t="array" aca="1" ref="UN90" ca="1">IF(ISNUMBER(SEARCH(UN$1,INDEX(INDIRECT(UO$1),ROW(UL90),1)))=TRUE,INDIRECT(UL90),"")</f>
        <v/>
      </c>
      <c r="UO90" s="13" t="s">
        <v>1192</v>
      </c>
      <c r="UP90" s="13" t="s">
        <v>1192</v>
      </c>
      <c r="UQ90" s="13" t="s">
        <v>1192</v>
      </c>
      <c r="UR90" s="13"/>
      <c r="US90" s="13"/>
      <c r="UT90" s="13"/>
      <c r="UU90" s="13"/>
      <c r="UV90" s="13"/>
      <c r="UW90" s="13"/>
      <c r="UX90" s="13"/>
      <c r="UY90" s="13" t="s">
        <v>1192</v>
      </c>
      <c r="UZ90" s="13" t="s">
        <v>1192</v>
      </c>
      <c r="VA90" s="10" t="str">
        <f t="shared" ca="1" si="118"/>
        <v/>
      </c>
      <c r="VG90" s="79"/>
      <c r="VH90" s="10" t="str" cm="1">
        <f t="array" aca="1" ref="VH90" ca="1">IF(INDIRECT(ADDRESS(ROW(),COLUMN()-6))="","X",IF(INDIRECT(ADDRESS(ROW(),COLUMN()-5))="",0,"OK"))</f>
        <v>X</v>
      </c>
      <c r="VI90" s="29" t="str">
        <f ca="1">IF(VJ90="","",SUM(1+MAXA(VI$1:VI89)))</f>
        <v/>
      </c>
      <c r="VJ90" s="8" t="str" cm="1">
        <f t="array" aca="1" ref="VJ90" ca="1">IF(VH90=0,INDIRECT(ADDRESS(ROW(),COLUMN()-8)),"")</f>
        <v/>
      </c>
      <c r="VK90" s="33" t="s">
        <v>1192</v>
      </c>
      <c r="VL90" s="10" t="str">
        <f t="shared" si="89"/>
        <v>$VB$90</v>
      </c>
      <c r="VM90" s="29" t="str">
        <f ca="1">IF(VN90="","",SUM(1+MAXA(VM$1:VM89)))</f>
        <v/>
      </c>
      <c r="VN90" s="8" t="str" cm="1">
        <f t="array" aca="1" ref="VN90" ca="1">IF(ISNUMBER(SEARCH(VN$1,INDEX(INDIRECT(VO$1),ROW(VL90),1)))=TRUE,INDIRECT(VL90),"")</f>
        <v/>
      </c>
      <c r="VO90" s="13" t="s">
        <v>1192</v>
      </c>
      <c r="VP90" s="13" t="s">
        <v>1192</v>
      </c>
      <c r="VQ90" s="13" t="s">
        <v>1192</v>
      </c>
      <c r="VR90" s="13"/>
      <c r="VS90" s="13"/>
      <c r="VT90" s="13"/>
      <c r="VU90" s="13"/>
      <c r="VV90" s="13"/>
      <c r="VW90" s="13"/>
      <c r="VX90" s="13"/>
      <c r="VY90" s="13" t="s">
        <v>1192</v>
      </c>
      <c r="VZ90" s="13" t="s">
        <v>1192</v>
      </c>
      <c r="WA90" s="10" t="str">
        <f t="shared" ca="1" si="119"/>
        <v/>
      </c>
      <c r="WB90" s="22"/>
      <c r="WC90" s="6"/>
      <c r="WD90" s="6"/>
      <c r="WE90" s="24"/>
      <c r="WF90" s="24"/>
      <c r="WG90" s="79"/>
      <c r="WH90" s="10" t="str" cm="1">
        <f t="array" aca="1" ref="WH90" ca="1">IF(INDIRECT(ADDRESS(ROW(),COLUMN()-6))="","X",IF(INDIRECT(ADDRESS(ROW(),COLUMN()-5))="",0,"OK"))</f>
        <v>X</v>
      </c>
      <c r="WI90" s="29" t="str">
        <f ca="1">IF(WJ90="","",SUM(1+MAXA(WI$1:WI89)))</f>
        <v/>
      </c>
      <c r="WJ90" s="8" t="str" cm="1">
        <f t="array" aca="1" ref="WJ90" ca="1">IF(WH90=0,INDIRECT(ADDRESS(ROW(),COLUMN()-8)),"")</f>
        <v/>
      </c>
      <c r="WK90" s="33" t="s">
        <v>1192</v>
      </c>
      <c r="WL90" s="10" t="str">
        <f t="shared" si="90"/>
        <v>$WB$90</v>
      </c>
      <c r="WM90" s="29" t="str">
        <f ca="1">IF(WN90="","",SUM(1+MAXA(WM$1:WM89)))</f>
        <v/>
      </c>
      <c r="WN90" s="8" t="str" cm="1">
        <f t="array" aca="1" ref="WN90" ca="1">IF(ISNUMBER(SEARCH(WN$1,INDEX(INDIRECT(WO$1),ROW(WL90),1)))=TRUE,INDIRECT(WL90),"")</f>
        <v/>
      </c>
      <c r="WO90" s="13" t="s">
        <v>1192</v>
      </c>
      <c r="WP90" s="13" t="s">
        <v>1192</v>
      </c>
      <c r="WQ90" s="13" t="s">
        <v>1192</v>
      </c>
      <c r="WR90" s="13" t="s">
        <v>1192</v>
      </c>
      <c r="WS90" s="13"/>
      <c r="WT90" s="13"/>
      <c r="WU90" s="13"/>
      <c r="WV90" s="13" t="s">
        <v>1192</v>
      </c>
      <c r="WW90" s="13"/>
      <c r="WX90" s="13"/>
      <c r="WY90" s="13"/>
      <c r="WZ90" s="13" t="s">
        <v>1192</v>
      </c>
      <c r="XA90" s="10" t="str">
        <f t="shared" ca="1" si="120"/>
        <v/>
      </c>
      <c r="XB90" s="52"/>
      <c r="XC90" s="53" t="s">
        <v>4291</v>
      </c>
      <c r="XD90" s="51"/>
      <c r="XE90" s="53"/>
      <c r="XF90" s="53"/>
      <c r="XG90" s="79" t="s">
        <v>3229</v>
      </c>
      <c r="XH90" s="10" t="str" cm="1">
        <f t="array" aca="1" ref="XH90" ca="1">IF(INDIRECT(ADDRESS(ROW(),COLUMN()-6))="","X",IF(INDIRECT(ADDRESS(ROW(),COLUMN()-5))="",0,"OK"))</f>
        <v>X</v>
      </c>
      <c r="XI90" s="29" t="str">
        <f ca="1">IF(XJ90="","",SUM(1+MAXA(XI$1:XI89)))</f>
        <v/>
      </c>
      <c r="XJ90" s="8" t="str" cm="1">
        <f t="array" aca="1" ref="XJ90" ca="1">IF(XH90=0,INDIRECT(ADDRESS(ROW(),COLUMN()-8)),"")</f>
        <v/>
      </c>
      <c r="XK90" s="33" t="s">
        <v>1192</v>
      </c>
      <c r="XL90" s="10" t="str">
        <f t="shared" si="91"/>
        <v>$XB$90</v>
      </c>
      <c r="XM90" s="29" t="str">
        <f ca="1">IF(XN90="","",SUM(1+MAXA(XM$1:XM89)))</f>
        <v/>
      </c>
      <c r="XN90" s="8" t="str" cm="1">
        <f t="array" aca="1" ref="XN90" ca="1">IF(ISNUMBER(SEARCH(XN$1,INDEX(INDIRECT(XO$1),ROW(XL90),1)))=TRUE,INDIRECT(XL90),"")</f>
        <v/>
      </c>
      <c r="XO90" s="13" t="s">
        <v>1192</v>
      </c>
      <c r="XP90" s="13" t="s">
        <v>1192</v>
      </c>
      <c r="XQ90" s="13" t="s">
        <v>1192</v>
      </c>
      <c r="XR90" s="13" t="s">
        <v>1192</v>
      </c>
      <c r="XS90" s="13"/>
      <c r="XT90" s="13"/>
      <c r="XU90" s="13"/>
      <c r="XV90" s="13"/>
      <c r="XW90" s="13"/>
      <c r="XX90" s="13"/>
      <c r="XY90" s="13" t="s">
        <v>1192</v>
      </c>
      <c r="XZ90" s="13" t="s">
        <v>1192</v>
      </c>
      <c r="YA90" s="10" t="str">
        <f t="shared" ca="1" si="121"/>
        <v/>
      </c>
      <c r="YB90" s="5"/>
      <c r="YC90" s="7"/>
      <c r="YD90" s="37"/>
      <c r="YE90" s="7"/>
      <c r="YF90" s="7"/>
      <c r="YG90" s="101"/>
      <c r="YH90" s="10" t="str" cm="1">
        <f t="array" aca="1" ref="YH90" ca="1">IF(INDIRECT(ADDRESS(ROW(),COLUMN()-6))="","X",IF(INDIRECT(ADDRESS(ROW(),COLUMN()-5))="",0,"OK"))</f>
        <v>X</v>
      </c>
      <c r="YI90" s="29" t="str">
        <f ca="1">IF(YJ90="","",SUM(1+MAXA(YI$1:YI89)))</f>
        <v/>
      </c>
      <c r="YJ90" s="8" t="str" cm="1">
        <f t="array" aca="1" ref="YJ90" ca="1">IF(YH90=0,INDIRECT(ADDRESS(ROW(),COLUMN()-8)),"")</f>
        <v/>
      </c>
      <c r="YK90" s="33" t="s">
        <v>1192</v>
      </c>
      <c r="YL90" s="10" t="str">
        <f t="shared" si="92"/>
        <v>$YB$90</v>
      </c>
      <c r="YM90" s="29" t="str">
        <f ca="1">IF(YN90="","",SUM(1+MAXA(YM$1:YM89)))</f>
        <v/>
      </c>
      <c r="YN90" s="8" t="str" cm="1">
        <f t="array" aca="1" ref="YN90" ca="1">IF(ISNUMBER(SEARCH(YN$1,INDEX(INDIRECT(YO$1),ROW(YL90),1)))=TRUE,INDIRECT(YL90),"")</f>
        <v/>
      </c>
      <c r="YO90" s="13" t="s">
        <v>1192</v>
      </c>
      <c r="YP90" s="13" t="s">
        <v>1192</v>
      </c>
      <c r="YQ90" s="13" t="s">
        <v>1192</v>
      </c>
      <c r="YR90" s="13" t="s">
        <v>1192</v>
      </c>
      <c r="YS90" s="13"/>
      <c r="YT90" s="13"/>
      <c r="YU90" s="13"/>
      <c r="YV90" s="13"/>
      <c r="YW90" s="13"/>
      <c r="YX90" s="13"/>
      <c r="YY90" s="13" t="s">
        <v>1192</v>
      </c>
      <c r="YZ90" s="13" t="s">
        <v>1192</v>
      </c>
      <c r="ZA90" s="10" t="str">
        <f t="shared" ca="1" si="122"/>
        <v/>
      </c>
      <c r="ZB90" s="22"/>
      <c r="ZC90" s="37"/>
      <c r="ZD90" s="37"/>
      <c r="ZE90" s="24"/>
      <c r="ZF90" s="24"/>
      <c r="ZG90" s="79"/>
      <c r="ZH90" s="10" t="str" cm="1">
        <f t="array" aca="1" ref="ZH90" ca="1">IF(INDIRECT(ADDRESS(ROW(),COLUMN()-6))="","X",IF(INDIRECT(ADDRESS(ROW(),COLUMN()-5))="",0,"OK"))</f>
        <v>X</v>
      </c>
      <c r="ZI90" s="29" t="str">
        <f ca="1">IF(ZJ90="","",SUM(1+MAXA(ZI$1:ZI89)))</f>
        <v/>
      </c>
      <c r="ZJ90" s="8" t="str" cm="1">
        <f t="array" aca="1" ref="ZJ90" ca="1">IF(ZH90=0,INDIRECT(ADDRESS(ROW(),COLUMN()-8)),"")</f>
        <v/>
      </c>
      <c r="ZK90" s="33" t="s">
        <v>1192</v>
      </c>
      <c r="ZL90" s="10" t="str">
        <f t="shared" si="93"/>
        <v>$ZB$90</v>
      </c>
      <c r="ZM90" s="29" t="str">
        <f ca="1">IF(ZN90="","",SUM(1+MAXA(ZM$1:ZM89)))</f>
        <v/>
      </c>
      <c r="ZN90" s="8" t="str" cm="1">
        <f t="array" aca="1" ref="ZN90" ca="1">IF(ISNUMBER(SEARCH(ZN$1,INDEX(INDIRECT(ZO$1),ROW(ZL90),1)))=TRUE,INDIRECT(ZL90),"")</f>
        <v/>
      </c>
      <c r="ZO90" s="13" t="s">
        <v>1192</v>
      </c>
      <c r="ZP90" s="13" t="s">
        <v>1192</v>
      </c>
      <c r="ZQ90" s="13" t="s">
        <v>1192</v>
      </c>
      <c r="ZR90" s="13" t="s">
        <v>1192</v>
      </c>
      <c r="ZS90" s="13"/>
      <c r="ZT90" s="13"/>
      <c r="ZU90" s="13"/>
      <c r="ZV90" s="13"/>
      <c r="ZW90" s="13"/>
      <c r="ZX90" s="13"/>
      <c r="ZY90" s="13"/>
      <c r="ZZ90" s="13" t="s">
        <v>1192</v>
      </c>
      <c r="AAA90" s="10" t="str">
        <f t="shared" ca="1" si="123"/>
        <v/>
      </c>
      <c r="AAB90" s="15"/>
      <c r="AAC90" s="37"/>
      <c r="AAD90" s="37"/>
      <c r="AAE90" s="24"/>
      <c r="AAF90" s="24"/>
      <c r="AAG90" s="99"/>
      <c r="AAH90" s="10" t="str" cm="1">
        <f t="array" aca="1" ref="AAH90" ca="1">IF(INDIRECT(ADDRESS(ROW(),COLUMN()-6))="","X",IF(INDIRECT(ADDRESS(ROW(),COLUMN()-5))="",0,"OK"))</f>
        <v>X</v>
      </c>
      <c r="AAI90" s="29" t="str">
        <f ca="1">IF(AAJ90="","",SUM(1+MAXA(AAI$1:AAI89)))</f>
        <v/>
      </c>
      <c r="AAJ90" s="8" t="str" cm="1">
        <f t="array" aca="1" ref="AAJ90" ca="1">IF(AAH90=0,INDIRECT(ADDRESS(ROW(),COLUMN()-8)),"")</f>
        <v/>
      </c>
      <c r="AAK90" s="33" t="s">
        <v>1192</v>
      </c>
      <c r="AAL90" s="10" t="str">
        <f t="shared" si="94"/>
        <v>$AAB$90</v>
      </c>
      <c r="AAM90" s="29" t="str">
        <f ca="1">IF(AAN90="","",SUM(1+MAXA(AAM$1:AAM89)))</f>
        <v/>
      </c>
      <c r="AAN90" s="8" t="str" cm="1">
        <f t="array" aca="1" ref="AAN90" ca="1">IF(ISNUMBER(SEARCH(AAN$1,INDEX(INDIRECT(AAO$1),ROW(AAL90),1)))=TRUE,INDIRECT(AAL90),"")</f>
        <v/>
      </c>
      <c r="AAO90" s="13" t="s">
        <v>1192</v>
      </c>
      <c r="AAP90" s="13" t="s">
        <v>1192</v>
      </c>
      <c r="AAQ90" s="13" t="s">
        <v>1192</v>
      </c>
      <c r="AAR90" s="13" t="s">
        <v>1192</v>
      </c>
      <c r="AAS90" s="13" t="s">
        <v>1192</v>
      </c>
      <c r="AAT90" s="13"/>
      <c r="AAU90" s="13"/>
      <c r="AAV90" s="13"/>
      <c r="AAW90" s="13"/>
      <c r="AAX90" s="13"/>
      <c r="AAY90" s="13"/>
      <c r="AAZ90" s="13" t="s">
        <v>1192</v>
      </c>
      <c r="ABA90" s="10" t="str">
        <f t="shared" ca="1" si="124"/>
        <v/>
      </c>
      <c r="ABB90" s="16"/>
      <c r="ABC90" s="17" t="s">
        <v>2796</v>
      </c>
      <c r="ABD90" s="51"/>
      <c r="ABE90" s="17"/>
      <c r="ABF90" s="17"/>
      <c r="ABG90" s="79" t="s">
        <v>3229</v>
      </c>
      <c r="ABH90" s="10" t="str" cm="1">
        <f t="array" aca="1" ref="ABH90" ca="1">IF(INDIRECT(ADDRESS(ROW(),COLUMN()-6))="","X",IF(INDIRECT(ADDRESS(ROW(),COLUMN()-5))="",0,"OK"))</f>
        <v>X</v>
      </c>
      <c r="ABI90" s="29" t="str">
        <f ca="1">IF(ABJ90="","",SUM(1+MAXA(ABI$1:ABI89)))</f>
        <v/>
      </c>
      <c r="ABJ90" s="8" t="str" cm="1">
        <f t="array" aca="1" ref="ABJ90" ca="1">IF(ABH90=0,INDIRECT(ADDRESS(ROW(),COLUMN()-8)),"")</f>
        <v/>
      </c>
      <c r="ABK90" s="33" t="s">
        <v>1192</v>
      </c>
      <c r="ABL90" s="10" t="str">
        <f t="shared" si="95"/>
        <v>$ABB$90</v>
      </c>
      <c r="ABM90" s="29" t="str">
        <f ca="1">IF(ABN90="","",SUM(1+MAXA(ABM$1:ABM89)))</f>
        <v/>
      </c>
      <c r="ABN90" s="8" t="str" cm="1">
        <f t="array" aca="1" ref="ABN90" ca="1">IF(ISNUMBER(SEARCH(ABN$1,INDEX(INDIRECT(ABO$1),ROW(ABL90),1)))=TRUE,INDIRECT(ABL90),"")</f>
        <v/>
      </c>
      <c r="ABO90" s="13" t="s">
        <v>1192</v>
      </c>
      <c r="ABP90" s="13" t="s">
        <v>1192</v>
      </c>
      <c r="ABQ90" s="13" t="s">
        <v>1192</v>
      </c>
      <c r="ABR90" s="13"/>
      <c r="ABS90" s="13"/>
      <c r="ABT90" s="13"/>
      <c r="ABU90" s="13"/>
      <c r="ABV90" s="13"/>
      <c r="ABW90" s="13"/>
      <c r="ABX90" s="13"/>
      <c r="ABY90" s="13"/>
      <c r="ABZ90" s="13" t="s">
        <v>1192</v>
      </c>
      <c r="ACA90" s="10" t="str">
        <f t="shared" ca="1" si="125"/>
        <v/>
      </c>
      <c r="ACB90" s="22"/>
      <c r="ACC90" s="15"/>
      <c r="ACD90" s="37"/>
      <c r="ACE90" s="15"/>
      <c r="ACF90" s="15"/>
      <c r="ACG90" s="101"/>
      <c r="ACH90" s="10" t="str" cm="1">
        <f t="array" aca="1" ref="ACH90" ca="1">IF(INDIRECT(ADDRESS(ROW(),COLUMN()-6))="","X",IF(INDIRECT(ADDRESS(ROW(),COLUMN()-5))="",0,"OK"))</f>
        <v>X</v>
      </c>
      <c r="ACI90" s="29" t="str">
        <f ca="1">IF(ACJ90="","",SUM(1+MAXA(ACI$1:ACI89)))</f>
        <v/>
      </c>
      <c r="ACJ90" s="8" t="str" cm="1">
        <f t="array" aca="1" ref="ACJ90" ca="1">IF(ACH90=0,INDIRECT(ADDRESS(ROW(),COLUMN()-8)),"")</f>
        <v/>
      </c>
      <c r="ACK90" s="33" t="s">
        <v>1192</v>
      </c>
      <c r="ACL90" s="10" t="str">
        <f t="shared" si="96"/>
        <v>$ACB$90</v>
      </c>
      <c r="ACM90" s="29" t="str">
        <f ca="1">IF(ACN90="","",SUM(1+MAXA(ACM$1:ACM89)))</f>
        <v/>
      </c>
      <c r="ACN90" s="8" t="str" cm="1">
        <f t="array" aca="1" ref="ACN90" ca="1">IF(ISNUMBER(SEARCH(ACN$1,INDEX(INDIRECT(ACO$1),ROW(ACL90),1)))=TRUE,INDIRECT(ACL90),"")</f>
        <v/>
      </c>
      <c r="ACO90" s="13" t="s">
        <v>1192</v>
      </c>
      <c r="ACP90" s="13" t="s">
        <v>1192</v>
      </c>
      <c r="ACQ90" s="13" t="s">
        <v>1192</v>
      </c>
      <c r="ACR90" s="13"/>
      <c r="ACS90" s="13"/>
      <c r="ACT90" s="13"/>
      <c r="ACU90" s="13"/>
      <c r="ACV90" s="13"/>
      <c r="ACW90" s="13"/>
      <c r="ACX90" s="13"/>
      <c r="ACY90" s="13"/>
      <c r="ACZ90" s="13" t="s">
        <v>1192</v>
      </c>
      <c r="ADA90" s="10" t="str">
        <f t="shared" ca="1" si="126"/>
        <v/>
      </c>
      <c r="ADB90" s="5"/>
      <c r="ADC90" s="37"/>
      <c r="ADD90" s="37"/>
      <c r="ADE90" s="7"/>
      <c r="ADF90" s="7"/>
      <c r="ADG90" s="92"/>
      <c r="ADH90" s="10" t="str" cm="1">
        <f t="array" aca="1" ref="ADH90" ca="1">IF(INDIRECT(ADDRESS(ROW(),COLUMN()-6))="","X",IF(INDIRECT(ADDRESS(ROW(),COLUMN()-5))="",0,"OK"))</f>
        <v>X</v>
      </c>
      <c r="ADI90" s="29" t="str">
        <f ca="1">IF(ADJ90="","",SUM(1+MAXA(ADI$1:ADI89)))</f>
        <v/>
      </c>
      <c r="ADJ90" s="8" t="str" cm="1">
        <f t="array" aca="1" ref="ADJ90" ca="1">IF(ADH90=0,INDIRECT(ADDRESS(ROW(),COLUMN()-8)),"")</f>
        <v/>
      </c>
      <c r="ADK90" s="33" t="s">
        <v>1192</v>
      </c>
      <c r="ADL90" s="10" t="str">
        <f t="shared" si="97"/>
        <v>$ADB$90</v>
      </c>
      <c r="ADM90" s="29" t="str">
        <f ca="1">IF(ADN90="","",SUM(1+MAXA(ADM$1:ADM89)))</f>
        <v/>
      </c>
      <c r="ADN90" s="8" t="str" cm="1">
        <f t="array" aca="1" ref="ADN90" ca="1">IF(ISNUMBER(SEARCH(ADN$1,INDEX(INDIRECT(ADO$1),ROW(ADL90),1)))=TRUE,INDIRECT(ADL90),"")</f>
        <v/>
      </c>
      <c r="ADO90" s="13" t="s">
        <v>1192</v>
      </c>
      <c r="ADP90" s="13" t="s">
        <v>1192</v>
      </c>
      <c r="ADQ90" s="13" t="s">
        <v>1192</v>
      </c>
      <c r="ADR90" s="13" t="s">
        <v>1192</v>
      </c>
      <c r="ADS90" s="13" t="s">
        <v>1192</v>
      </c>
      <c r="ADT90" s="13"/>
      <c r="ADU90" s="13"/>
      <c r="ADV90" s="13"/>
      <c r="ADW90" s="13"/>
      <c r="ADX90" s="13"/>
      <c r="ADY90" s="13"/>
      <c r="ADZ90" s="13" t="s">
        <v>1192</v>
      </c>
      <c r="AEA90" s="10" t="str">
        <f t="shared" ca="1" si="127"/>
        <v/>
      </c>
      <c r="AEB90" s="5"/>
      <c r="AEC90" s="37"/>
      <c r="AED90" s="37"/>
      <c r="AEE90" s="50"/>
      <c r="AEF90" s="50"/>
      <c r="AEG90" s="79"/>
      <c r="AEH90" s="10" t="str" cm="1">
        <f t="array" aca="1" ref="AEH90" ca="1">IF(INDIRECT(ADDRESS(ROW(),COLUMN()-6))="","X",IF(INDIRECT(ADDRESS(ROW(),COLUMN()-5))="",0,"OK"))</f>
        <v>X</v>
      </c>
      <c r="AEI90" s="29" t="str">
        <f ca="1">IF(AEJ90="","",SUM(1+MAXA(AEI$1:AEI89)))</f>
        <v/>
      </c>
      <c r="AEJ90" s="8" t="str" cm="1">
        <f t="array" aca="1" ref="AEJ90" ca="1">IF(AEH90=0,INDIRECT(ADDRESS(ROW(),COLUMN()-8)),"")</f>
        <v/>
      </c>
      <c r="AEK90" s="33" t="s">
        <v>1192</v>
      </c>
      <c r="AEL90" s="10" t="str">
        <f t="shared" si="98"/>
        <v>$AEB$90</v>
      </c>
      <c r="AEM90" s="29" t="str">
        <f ca="1">IF(AEN90="","",SUM(1+MAXA(AEM$1:AEM89)))</f>
        <v/>
      </c>
      <c r="AEN90" s="8" t="str" cm="1">
        <f t="array" aca="1" ref="AEN90" ca="1">IF(ISNUMBER(SEARCH(AEN$1,INDEX(INDIRECT(AEO$1),ROW(AEL90),1)))=TRUE,INDIRECT(AEL90),"")</f>
        <v/>
      </c>
      <c r="AEO90" s="13" t="s">
        <v>1192</v>
      </c>
      <c r="AEP90" s="13" t="s">
        <v>1192</v>
      </c>
      <c r="AEQ90" s="13" t="s">
        <v>1192</v>
      </c>
      <c r="AER90" s="13" t="s">
        <v>1192</v>
      </c>
      <c r="AES90" s="13" t="s">
        <v>1192</v>
      </c>
      <c r="AET90" s="13" t="s">
        <v>1192</v>
      </c>
      <c r="AEU90" s="13" t="s">
        <v>1192</v>
      </c>
      <c r="AEV90" s="13" t="s">
        <v>1192</v>
      </c>
    </row>
    <row r="91" spans="2:828" s="4" customFormat="1" ht="24.75" customHeight="1" x14ac:dyDescent="0.2">
      <c r="B91" s="10" t="str">
        <f t="shared" ca="1" si="67"/>
        <v/>
      </c>
      <c r="C91" s="8"/>
      <c r="D91" s="10"/>
      <c r="E91" s="10"/>
      <c r="G91" s="81"/>
      <c r="H91" s="94"/>
      <c r="I91" s="10" t="str" cm="1">
        <f t="array" aca="1" ref="I91" ca="1">IF(INDIRECT(ADDRESS(ROW(),COLUMN()-6))="","X",IF(INDIRECT(ADDRESS(ROW(),COLUMN()-5))="",0,"OK"))</f>
        <v>X</v>
      </c>
      <c r="J91" s="29" t="str">
        <f ca="1">IF(K91="","",SUM(1+MAXA(J$1:J90)))</f>
        <v/>
      </c>
      <c r="K91" s="8" t="str" cm="1">
        <f t="array" aca="1" ref="K91" ca="1">IF(I91=0,INDIRECT(ADDRESS(ROW(),COLUMN()-8)),"")</f>
        <v/>
      </c>
      <c r="L91" s="31"/>
      <c r="M91" s="10" t="str">
        <f t="shared" si="68"/>
        <v>$C$91</v>
      </c>
      <c r="N91" s="29" t="str">
        <f ca="1">IF(O91="","",SUM(1+MAXA(N$1:N90)))</f>
        <v/>
      </c>
      <c r="O91" s="8" t="str" cm="1">
        <f t="array" aca="1" ref="O91" ca="1">IF(ISNUMBER(SEARCH(O$1,INDEX(INDIRECT($P$1),ROW(M91),1)))=TRUE,INDIRECT(M91),"")</f>
        <v/>
      </c>
      <c r="P91" s="13" t="s">
        <v>1192</v>
      </c>
      <c r="Q91" s="13" t="s">
        <v>1192</v>
      </c>
      <c r="R91" s="13"/>
      <c r="S91" s="13"/>
      <c r="T91" s="13"/>
      <c r="U91" s="13"/>
      <c r="V91" s="13"/>
      <c r="W91" s="13"/>
      <c r="X91" s="13"/>
      <c r="Y91" s="13" t="s">
        <v>1192</v>
      </c>
      <c r="Z91" s="13" t="s">
        <v>1192</v>
      </c>
      <c r="AA91" s="10" t="str">
        <f t="shared" ca="1" si="128"/>
        <v/>
      </c>
      <c r="AB91" s="8"/>
      <c r="AC91" s="10"/>
      <c r="AD91" s="10"/>
      <c r="AF91" s="81"/>
      <c r="AG91" s="81"/>
      <c r="AH91" s="10" t="str" cm="1">
        <f t="array" aca="1" ref="AH91" ca="1">IF(INDIRECT(ADDRESS(ROW(),COLUMN()-6))="","X",IF(INDIRECT(ADDRESS(ROW(),COLUMN()-5))="",0,"OK"))</f>
        <v>X</v>
      </c>
      <c r="AI91" s="29" t="str">
        <f ca="1">IF(AJ91="","",SUM(1+MAXA(AI$1:AI90)))</f>
        <v/>
      </c>
      <c r="AJ91" s="8" t="str" cm="1">
        <f t="array" aca="1" ref="AJ91" ca="1">IF(AH91=0,INDIRECT(ADDRESS(ROW(),COLUMN()-8)),"")</f>
        <v/>
      </c>
      <c r="AK91" s="31"/>
      <c r="AL91" s="10" t="str">
        <f t="shared" si="69"/>
        <v>$AB$91</v>
      </c>
      <c r="AM91" s="29" t="str">
        <f ca="1">IF(AN91="","",SUM(1+MAXA(AM$1:AM90)))</f>
        <v/>
      </c>
      <c r="AN91" s="8" t="str" cm="1">
        <f t="array" aca="1" ref="AN91" ca="1">IF(ISNUMBER(SEARCH(AN$1,INDEX(INDIRECT($AO$1),ROW(AL91),1)))=TRUE,INDIRECT(AL91),"")</f>
        <v/>
      </c>
      <c r="AO91" s="13" t="s">
        <v>1192</v>
      </c>
      <c r="AP91" s="13" t="s">
        <v>1192</v>
      </c>
      <c r="AQ91" s="13" t="s">
        <v>1192</v>
      </c>
      <c r="AR91" s="13"/>
      <c r="AS91" s="13"/>
      <c r="AT91" s="13"/>
      <c r="AU91" s="13"/>
      <c r="AV91" s="13"/>
      <c r="AW91" s="13"/>
      <c r="AX91" s="13" t="s">
        <v>1192</v>
      </c>
      <c r="AY91" s="13" t="s">
        <v>1192</v>
      </c>
      <c r="AZ91" s="13" t="s">
        <v>1192</v>
      </c>
      <c r="BA91" s="10" t="str">
        <f t="shared" ca="1" si="99"/>
        <v/>
      </c>
      <c r="BB91" s="8" t="s">
        <v>3581</v>
      </c>
      <c r="BC91" s="3" t="s">
        <v>3592</v>
      </c>
      <c r="BD91" s="3" t="s">
        <v>3593</v>
      </c>
      <c r="BE91" s="27" t="str" cm="1">
        <f t="array" aca="1" ref="BE91" ca="1">CONCATENATE($A$37,INDIRECT(ADDRESS(ROW(),COLUMN()-2)),"%20",INDIRECT(ADDRESS(ROW(),COLUMN()-1)),$A$39,INDIRECT(ADDRESS(ROW(),COLUMN()-2)),"%20",INDIRECT(ADDRESS(ROW(),COLUMN()-1)))</f>
        <v>https://maps.yandex.ru/?ll=38.817950%2035.458535&amp;z=16&amp;text=38.817950%2035.458535</v>
      </c>
      <c r="BF91" s="87" t="str" cm="1">
        <f t="array" aca="1" ref="BF91" ca="1">CONCATENATE($A$40,INDIRECT(ADDRESS(ROW(),COLUMN()-3)),"%2C",INDIRECT(ADDRESS(ROW(),COLUMN()-2)))</f>
        <v>https://maps.google.com/maps?q=38.817950%2C35.458535</v>
      </c>
      <c r="BG91" s="92" t="s">
        <v>3229</v>
      </c>
      <c r="BH91" s="10" t="str" cm="1">
        <f t="array" aca="1" ref="BH91" ca="1">IF(INDIRECT(ADDRESS(ROW(),COLUMN()-6))="","X",IF(INDIRECT(ADDRESS(ROW(),COLUMN()-5))="",0,"OK"))</f>
        <v>OK</v>
      </c>
      <c r="BI91" s="29" t="str">
        <f ca="1">IF(BJ91="","",SUM(1+MAXA(BI$1:BI90)))</f>
        <v/>
      </c>
      <c r="BJ91" s="8" t="str" cm="1">
        <f t="array" aca="1" ref="BJ91" ca="1">IF(BH91=0,INDIRECT(ADDRESS(ROW(),COLUMN()-8)),"")</f>
        <v/>
      </c>
      <c r="BK91" s="31"/>
      <c r="BL91" s="10" t="str">
        <f t="shared" si="70"/>
        <v>$BB$91</v>
      </c>
      <c r="BM91" s="29" t="str">
        <f ca="1">IF(BN91="","",SUM(1+MAXA(BM$1:BM90)))</f>
        <v/>
      </c>
      <c r="BN91" s="8" t="str" cm="1">
        <f t="array" aca="1" ref="BN91" ca="1">IF(ISNUMBER(SEARCH(BN$1,INDEX(INDIRECT(BO$1),ROW(BL91),1)))=TRUE,INDIRECT(BL91),"")</f>
        <v/>
      </c>
      <c r="BO91" s="13" t="s">
        <v>1192</v>
      </c>
      <c r="BP91" s="13" t="s">
        <v>1192</v>
      </c>
      <c r="BQ91" s="13" t="s">
        <v>1192</v>
      </c>
      <c r="BR91" s="13"/>
      <c r="BS91" s="13"/>
      <c r="BT91" s="13"/>
      <c r="BU91" s="13"/>
      <c r="BV91" s="13"/>
      <c r="BW91" s="13" t="s">
        <v>1192</v>
      </c>
      <c r="BX91" s="13" t="s">
        <v>1192</v>
      </c>
      <c r="BY91" s="13"/>
      <c r="BZ91" s="13"/>
      <c r="CA91" s="10" t="str">
        <f t="shared" ca="1" si="100"/>
        <v/>
      </c>
      <c r="CB91" s="22"/>
      <c r="CC91" s="14"/>
      <c r="CD91" s="14"/>
      <c r="CE91" s="15"/>
      <c r="CF91" s="82"/>
      <c r="CG91" s="99"/>
      <c r="CH91" s="10" t="str" cm="1">
        <f t="array" aca="1" ref="CH91" ca="1">IF(INDIRECT(ADDRESS(ROW(),COLUMN()-6))="","X",IF(INDIRECT(ADDRESS(ROW(),COLUMN()-5))="",0,"OK"))</f>
        <v>X</v>
      </c>
      <c r="CI91" s="29" t="str">
        <f ca="1">IF(CJ91="","",SUM(1+MAXA(CI$1:CI90)))</f>
        <v/>
      </c>
      <c r="CJ91" s="8" t="str" cm="1">
        <f t="array" aca="1" ref="CJ91" ca="1">IF(CH91=0,INDIRECT(ADDRESS(ROW(),COLUMN()-8)),"")</f>
        <v/>
      </c>
      <c r="CK91" s="31"/>
      <c r="CL91" s="10" t="str">
        <f t="shared" si="71"/>
        <v>$CB$91</v>
      </c>
      <c r="CM91" s="29" t="str">
        <f ca="1">IF(CN91="","",SUM(1+MAXA(CM$1:CM90)))</f>
        <v/>
      </c>
      <c r="CN91" s="8" t="str" cm="1">
        <f t="array" aca="1" ref="CN91" ca="1">IF(ISNUMBER(SEARCH(CN$1,INDEX(INDIRECT(CO$1),ROW(CL91),1)))=TRUE,INDIRECT(CL91),"")</f>
        <v/>
      </c>
      <c r="CO91" s="13" t="s">
        <v>1192</v>
      </c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 t="s">
        <v>1192</v>
      </c>
      <c r="DA91" s="10" t="str">
        <f t="shared" ca="1" si="65"/>
        <v/>
      </c>
      <c r="DB91" s="5"/>
      <c r="DC91" s="6"/>
      <c r="DD91" s="6"/>
      <c r="DE91" s="7"/>
      <c r="DF91" s="83"/>
      <c r="DG91" s="96"/>
      <c r="DH91" s="10" t="str" cm="1">
        <f t="array" aca="1" ref="DH91" ca="1">IF(INDIRECT(ADDRESS(ROW(),COLUMN()-6))="","X",IF(INDIRECT(ADDRESS(ROW(),COLUMN()-5))="",0,"OK"))</f>
        <v>X</v>
      </c>
      <c r="DI91" s="29" t="str">
        <f ca="1">IF(DJ91="","",SUM(1+MAXA(DI$1:DI90)))</f>
        <v/>
      </c>
      <c r="DJ91" s="8" t="str" cm="1">
        <f t="array" aca="1" ref="DJ91" ca="1">IF(DH91=0,INDIRECT(ADDRESS(ROW(),COLUMN()-8)),"")</f>
        <v/>
      </c>
      <c r="DK91" s="31"/>
      <c r="DL91" s="10" t="str">
        <f t="shared" si="66"/>
        <v>$DB$91</v>
      </c>
      <c r="DM91" s="29" t="str">
        <f ca="1">IF(DN91="","",SUM(1+MAXA(DM$1:DM90)))</f>
        <v/>
      </c>
      <c r="DN91" s="8" t="str" cm="1">
        <f t="array" aca="1" ref="DN91" ca="1">IF(ISNUMBER(SEARCH(DN$1,INDEX(INDIRECT(DO$1),ROW(DL91),1)))=TRUE,INDIRECT(DL91),"")</f>
        <v/>
      </c>
      <c r="DO91" s="13" t="s">
        <v>1192</v>
      </c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3" t="s">
        <v>1192</v>
      </c>
      <c r="EA91" s="10" t="str">
        <f t="shared" ca="1" si="101"/>
        <v/>
      </c>
      <c r="EB91" s="22"/>
      <c r="EC91" s="14"/>
      <c r="ED91" s="14"/>
      <c r="EE91" s="15"/>
      <c r="EF91" s="15"/>
      <c r="EG91" s="92"/>
      <c r="EH91" s="10" t="str" cm="1">
        <f t="array" aca="1" ref="EH91" ca="1">IF(INDIRECT(ADDRESS(ROW(),COLUMN()-6))="","X",IF(INDIRECT(ADDRESS(ROW(),COLUMN()-5))="",0,"OK"))</f>
        <v>X</v>
      </c>
      <c r="EI91" s="29" t="str">
        <f ca="1">IF(EJ91="","",SUM(1+MAXA(EI$1:EI90)))</f>
        <v/>
      </c>
      <c r="EJ91" s="8" t="str" cm="1">
        <f t="array" aca="1" ref="EJ91" ca="1">IF(EH91=0,INDIRECT(ADDRESS(ROW(),COLUMN()-8)),"")</f>
        <v/>
      </c>
      <c r="EK91" s="31"/>
      <c r="EL91" s="10" t="str">
        <f t="shared" si="72"/>
        <v>$EB$91</v>
      </c>
      <c r="EM91" s="29" t="str">
        <f ca="1">IF(EN91="","",SUM(1+MAXA(EM$1:EM90)))</f>
        <v/>
      </c>
      <c r="EN91" s="8" t="str" cm="1">
        <f t="array" aca="1" ref="EN91" ca="1">IF(ISNUMBER(SEARCH(EN$1,INDEX(INDIRECT(EO$1),ROW(EL91),1)))=TRUE,INDIRECT(EL91),"")</f>
        <v/>
      </c>
      <c r="EO91" s="13" t="s">
        <v>1192</v>
      </c>
      <c r="EP91" s="13"/>
      <c r="EQ91" s="13"/>
      <c r="ER91" s="13"/>
      <c r="ES91" s="13"/>
      <c r="ET91" s="13"/>
      <c r="EU91" s="13"/>
      <c r="EV91" s="13"/>
      <c r="EW91" s="13"/>
      <c r="EX91" s="13"/>
      <c r="EY91" s="13"/>
      <c r="EZ91" s="13"/>
      <c r="FA91" s="10" t="str">
        <f t="shared" ca="1" si="102"/>
        <v/>
      </c>
      <c r="FB91" s="16"/>
      <c r="FC91" s="17" t="s">
        <v>1071</v>
      </c>
      <c r="FD91" s="18"/>
      <c r="FE91" s="17"/>
      <c r="FF91" s="17"/>
      <c r="FG91" s="92" t="s">
        <v>3229</v>
      </c>
      <c r="FH91" s="10" t="str" cm="1">
        <f t="array" aca="1" ref="FH91" ca="1">IF(INDIRECT(ADDRESS(ROW(),COLUMN()-6))="","X",IF(INDIRECT(ADDRESS(ROW(),COLUMN()-5))="",0,"OK"))</f>
        <v>X</v>
      </c>
      <c r="FI91" s="29" t="str">
        <f ca="1">IF(FJ91="","",SUM(1+MAXA(FI$1:FI90)))</f>
        <v/>
      </c>
      <c r="FJ91" s="8" t="str" cm="1">
        <f t="array" aca="1" ref="FJ91" ca="1">IF(FH91=0,INDIRECT(ADDRESS(ROW(),COLUMN()-8)),"")</f>
        <v/>
      </c>
      <c r="FK91" s="31"/>
      <c r="FL91" s="10" t="str">
        <f t="shared" si="73"/>
        <v>$FB$91</v>
      </c>
      <c r="FM91" s="29" t="str">
        <f ca="1">IF(FN91="","",SUM(1+MAXA(FM$1:FM90)))</f>
        <v/>
      </c>
      <c r="FN91" s="8" t="str" cm="1">
        <f t="array" aca="1" ref="FN91" ca="1">IF(ISNUMBER(SEARCH(FN$1,INDEX(INDIRECT(FO$1),ROW(FL91),1)))=TRUE,INDIRECT(FL91),"")</f>
        <v/>
      </c>
      <c r="FO91" s="13" t="s">
        <v>1192</v>
      </c>
      <c r="FP91" s="13" t="s">
        <v>1192</v>
      </c>
      <c r="FQ91" s="13" t="s">
        <v>1192</v>
      </c>
      <c r="FR91" s="13" t="s">
        <v>1192</v>
      </c>
      <c r="FS91" s="13" t="s">
        <v>1192</v>
      </c>
      <c r="FT91" s="13"/>
      <c r="FU91" s="13"/>
      <c r="FV91" s="13"/>
      <c r="FW91" s="13"/>
      <c r="FX91" s="13"/>
      <c r="FY91" s="13"/>
      <c r="FZ91" s="13"/>
      <c r="GA91" s="10" t="str">
        <f t="shared" ca="1" si="103"/>
        <v/>
      </c>
      <c r="GB91" s="22"/>
      <c r="GC91" s="15"/>
      <c r="GD91" s="14"/>
      <c r="GE91" s="15"/>
      <c r="GF91" s="15"/>
      <c r="GG91" s="115"/>
      <c r="GH91" s="10" t="str" cm="1">
        <f t="array" aca="1" ref="GH91" ca="1">IF(INDIRECT(ADDRESS(ROW(),COLUMN()-6))="","X",IF(INDIRECT(ADDRESS(ROW(),COLUMN()-5))="",0,"OK"))</f>
        <v>X</v>
      </c>
      <c r="GI91" s="29" t="str">
        <f ca="1">IF(GJ91="","",SUM(1+MAXA(GI$1:GI90)))</f>
        <v/>
      </c>
      <c r="GJ91" s="8" t="str" cm="1">
        <f t="array" aca="1" ref="GJ91" ca="1">IF(GH91=0,INDIRECT(ADDRESS(ROW(),COLUMN()-8)),"")</f>
        <v/>
      </c>
      <c r="GK91" s="31"/>
      <c r="GL91" s="10" t="str">
        <f t="shared" si="74"/>
        <v>$GB$91</v>
      </c>
      <c r="GM91" s="29" t="str">
        <f ca="1">IF(GN91="","",SUM(1+MAXA(GM$1:GM90)))</f>
        <v/>
      </c>
      <c r="GN91" s="8" t="str" cm="1">
        <f t="array" aca="1" ref="GN91" ca="1">IF(ISNUMBER(SEARCH(GN$1,INDEX(INDIRECT(GO$1),ROW(GL91),1)))=TRUE,INDIRECT(GL91),"")</f>
        <v/>
      </c>
      <c r="GO91" s="13" t="s">
        <v>1192</v>
      </c>
      <c r="GP91" s="13" t="s">
        <v>1192</v>
      </c>
      <c r="GQ91" s="13" t="s">
        <v>1192</v>
      </c>
      <c r="GR91" s="13" t="s">
        <v>1192</v>
      </c>
      <c r="GS91" s="13" t="s">
        <v>1192</v>
      </c>
      <c r="GT91" s="13"/>
      <c r="GU91" s="13"/>
      <c r="GV91" s="13"/>
      <c r="GW91" s="13"/>
      <c r="GX91" s="13"/>
      <c r="GY91" s="13"/>
      <c r="GZ91" s="13"/>
      <c r="HA91" s="10" t="str">
        <f t="shared" ca="1" si="104"/>
        <v/>
      </c>
      <c r="HB91" s="22"/>
      <c r="HC91" s="14"/>
      <c r="HD91" s="14"/>
      <c r="HE91" s="15"/>
      <c r="HF91" s="15"/>
      <c r="HG91" s="79"/>
      <c r="HH91" s="10" t="str" cm="1">
        <f t="array" aca="1" ref="HH91" ca="1">IF(INDIRECT(ADDRESS(ROW(),COLUMN()-6))="","X",IF(INDIRECT(ADDRESS(ROW(),COLUMN()-5))="",0,"OK"))</f>
        <v>X</v>
      </c>
      <c r="HI91" s="29" t="str">
        <f ca="1">IF(HJ91="","",SUM(1+MAXA(HI$1:HI90)))</f>
        <v/>
      </c>
      <c r="HJ91" s="8" t="str" cm="1">
        <f t="array" aca="1" ref="HJ91" ca="1">IF(HH91=0,INDIRECT(ADDRESS(ROW(),COLUMN()-8)),"")</f>
        <v/>
      </c>
      <c r="HK91" s="31"/>
      <c r="HL91" s="10" t="str">
        <f t="shared" si="75"/>
        <v>$HB$91</v>
      </c>
      <c r="HM91" s="29" t="str">
        <f ca="1">IF(HN91="","",SUM(1+MAXA(HM$1:HM90)))</f>
        <v/>
      </c>
      <c r="HN91" s="8" t="str" cm="1">
        <f t="array" aca="1" ref="HN91" ca="1">IF(ISNUMBER(SEARCH(HN$1,INDEX(INDIRECT(HO$1),ROW(HL91),1)))=TRUE,INDIRECT(HL91),"")</f>
        <v/>
      </c>
      <c r="HO91" s="13" t="s">
        <v>1192</v>
      </c>
      <c r="HP91" s="13" t="s">
        <v>1192</v>
      </c>
      <c r="HQ91" s="13" t="s">
        <v>1192</v>
      </c>
      <c r="HR91" s="13"/>
      <c r="HS91" s="13"/>
      <c r="HT91" s="13"/>
      <c r="HU91" s="13"/>
      <c r="HV91" s="13"/>
      <c r="HW91" s="13"/>
      <c r="HX91" s="13"/>
      <c r="HY91" s="13" t="s">
        <v>1192</v>
      </c>
      <c r="HZ91" s="13" t="s">
        <v>1192</v>
      </c>
      <c r="IA91" s="10" t="str">
        <f t="shared" ca="1" si="105"/>
        <v/>
      </c>
      <c r="IB91" s="16"/>
      <c r="IC91" s="17" t="s">
        <v>1052</v>
      </c>
      <c r="ID91" s="18"/>
      <c r="IE91" s="25"/>
      <c r="IF91" s="25"/>
      <c r="IG91" s="79" t="s">
        <v>3229</v>
      </c>
      <c r="IH91" s="10" t="str" cm="1">
        <f t="array" aca="1" ref="IH91" ca="1">IF(INDIRECT(ADDRESS(ROW(),COLUMN()-6))="","X",IF(INDIRECT(ADDRESS(ROW(),COLUMN()-5))="",0,"OK"))</f>
        <v>X</v>
      </c>
      <c r="II91" s="29" t="str">
        <f ca="1">IF(IJ91="","",SUM(1+MAXA(II$1:II90)))</f>
        <v/>
      </c>
      <c r="IJ91" s="8" t="str" cm="1">
        <f t="array" aca="1" ref="IJ91" ca="1">IF(IH91=0,INDIRECT(ADDRESS(ROW(),COLUMN()-8)),"")</f>
        <v/>
      </c>
      <c r="IK91" s="31"/>
      <c r="IL91" s="10" t="str">
        <f t="shared" si="76"/>
        <v>$IB$91</v>
      </c>
      <c r="IM91" s="29" t="str">
        <f ca="1">IF(IN91="","",SUM(1+MAXA(IM$1:IM90)))</f>
        <v/>
      </c>
      <c r="IN91" s="8" t="str" cm="1">
        <f t="array" aca="1" ref="IN91" ca="1">IF(ISNUMBER(SEARCH(IN$1,INDEX(INDIRECT(IO$1),ROW(IL91),1)))=TRUE,INDIRECT(IL91),"")</f>
        <v/>
      </c>
      <c r="IO91" s="13" t="s">
        <v>1192</v>
      </c>
      <c r="IP91" s="13" t="s">
        <v>1192</v>
      </c>
      <c r="IQ91" s="13" t="s">
        <v>1192</v>
      </c>
      <c r="IR91" s="13"/>
      <c r="IS91" s="13"/>
      <c r="IT91" s="13"/>
      <c r="IU91" s="13"/>
      <c r="IV91" s="13"/>
      <c r="IW91" s="13"/>
      <c r="IX91" s="13" t="s">
        <v>1192</v>
      </c>
      <c r="IY91" s="13" t="s">
        <v>1192</v>
      </c>
      <c r="IZ91" s="13" t="s">
        <v>1192</v>
      </c>
      <c r="JA91" s="10" t="str">
        <f t="shared" ca="1" si="106"/>
        <v/>
      </c>
      <c r="JB91" s="22"/>
      <c r="JC91" s="15"/>
      <c r="JD91" s="14"/>
      <c r="JE91" s="23"/>
      <c r="JF91" s="23"/>
      <c r="JG91" s="101"/>
      <c r="JH91" s="10" t="str" cm="1">
        <f t="array" aca="1" ref="JH91" ca="1">IF(INDIRECT(ADDRESS(ROW(),COLUMN()-6))="","X",IF(INDIRECT(ADDRESS(ROW(),COLUMN()-5))="",0,"OK"))</f>
        <v>X</v>
      </c>
      <c r="JI91" s="29" t="str">
        <f ca="1">IF(JJ91="","",SUM(1+MAXA(JI$1:JI90)))</f>
        <v/>
      </c>
      <c r="JJ91" s="8" t="str" cm="1">
        <f t="array" aca="1" ref="JJ91" ca="1">IF(JH91=0,INDIRECT(ADDRESS(ROW(),COLUMN()-8)),"")</f>
        <v/>
      </c>
      <c r="JK91" s="31"/>
      <c r="JL91" s="10" t="str">
        <f t="shared" si="77"/>
        <v>$JB$91</v>
      </c>
      <c r="JM91" s="29" t="str">
        <f ca="1">IF(JN91="","",SUM(1+MAXA(JM$1:JM90)))</f>
        <v/>
      </c>
      <c r="JN91" s="8" t="str" cm="1">
        <f t="array" aca="1" ref="JN91" ca="1">IF(ISNUMBER(SEARCH(JN$1,INDEX(INDIRECT(JO$1),ROW(JL91),1)))=TRUE,INDIRECT(JL91),"")</f>
        <v/>
      </c>
      <c r="JO91" s="13" t="s">
        <v>1192</v>
      </c>
      <c r="JP91" s="13" t="s">
        <v>1192</v>
      </c>
      <c r="JQ91" s="13" t="s">
        <v>1192</v>
      </c>
      <c r="JR91" s="13"/>
      <c r="JS91" s="13"/>
      <c r="JT91" s="13"/>
      <c r="JU91" s="13"/>
      <c r="JV91" s="13"/>
      <c r="JW91" s="13"/>
      <c r="JX91" s="13" t="s">
        <v>1192</v>
      </c>
      <c r="JY91" s="13" t="s">
        <v>1192</v>
      </c>
      <c r="JZ91" s="13" t="s">
        <v>1192</v>
      </c>
      <c r="KA91" s="10" t="str">
        <f t="shared" ca="1" si="107"/>
        <v/>
      </c>
      <c r="KB91" s="22"/>
      <c r="KC91" s="14"/>
      <c r="KD91" s="14"/>
      <c r="KE91" s="23"/>
      <c r="KF91" s="23"/>
      <c r="KG91" s="79"/>
      <c r="KH91" s="10" t="str" cm="1">
        <f t="array" aca="1" ref="KH91" ca="1">IF(INDIRECT(ADDRESS(ROW(),COLUMN()-6))="","X",IF(INDIRECT(ADDRESS(ROW(),COLUMN()-5))="",0,"OK"))</f>
        <v>X</v>
      </c>
      <c r="KI91" s="29" t="str">
        <f ca="1">IF(KJ91="","",SUM(1+MAXA(KI$1:KI90)))</f>
        <v/>
      </c>
      <c r="KJ91" s="8" t="str" cm="1">
        <f t="array" aca="1" ref="KJ91" ca="1">IF(KH91=0,INDIRECT(ADDRESS(ROW(),COLUMN()-8)),"")</f>
        <v/>
      </c>
      <c r="KK91" s="31"/>
      <c r="KL91" s="10" t="str">
        <f t="shared" si="78"/>
        <v>$KB$91</v>
      </c>
      <c r="KM91" s="29" t="str">
        <f ca="1">IF(KN91="","",SUM(1+MAXA(KM$1:KM90)))</f>
        <v/>
      </c>
      <c r="KN91" s="8" t="str" cm="1">
        <f t="array" aca="1" ref="KN91" ca="1">IF(ISNUMBER(SEARCH(KN$1,INDEX(INDIRECT(KO$1),ROW(KL91),1)))=TRUE,INDIRECT(KL91),"")</f>
        <v/>
      </c>
      <c r="KO91" s="13" t="s">
        <v>1192</v>
      </c>
      <c r="KP91" s="13" t="s">
        <v>1192</v>
      </c>
      <c r="KQ91" s="13" t="s">
        <v>1192</v>
      </c>
      <c r="KR91" s="13"/>
      <c r="KS91" s="13"/>
      <c r="KT91" s="13"/>
      <c r="KU91" s="13"/>
      <c r="KV91" s="13"/>
      <c r="KW91" s="13"/>
      <c r="KX91" s="13"/>
      <c r="KY91" s="13" t="s">
        <v>1192</v>
      </c>
      <c r="KZ91" s="13" t="s">
        <v>1192</v>
      </c>
      <c r="LA91" s="10" t="str">
        <f t="shared" ca="1" si="108"/>
        <v/>
      </c>
      <c r="LB91" s="8"/>
      <c r="LC91" s="10"/>
      <c r="LD91" s="10"/>
      <c r="LG91" s="79"/>
      <c r="LH91" s="10" t="str" cm="1">
        <f t="array" aca="1" ref="LH91" ca="1">IF(INDIRECT(ADDRESS(ROW(),COLUMN()-6))="","X",IF(INDIRECT(ADDRESS(ROW(),COLUMN()-5))="",0,"OK"))</f>
        <v>X</v>
      </c>
      <c r="LI91" s="29" t="str">
        <f ca="1">IF(LJ91="","",SUM(1+MAXA(LI$1:LI90)))</f>
        <v/>
      </c>
      <c r="LJ91" s="8" t="str" cm="1">
        <f t="array" aca="1" ref="LJ91" ca="1">IF(LH91=0,INDIRECT(ADDRESS(ROW(),COLUMN()-8)),"")</f>
        <v/>
      </c>
      <c r="LK91" s="31"/>
      <c r="LL91" s="10" t="str">
        <f t="shared" si="79"/>
        <v>$LB$91</v>
      </c>
      <c r="LM91" s="29" t="str">
        <f ca="1">IF(LN91="","",SUM(1+MAXA(LM$1:LM90)))</f>
        <v/>
      </c>
      <c r="LN91" s="8" t="str" cm="1">
        <f t="array" aca="1" ref="LN91" ca="1">IF(ISNUMBER(SEARCH(LN$1,INDEX(INDIRECT(LO$1),ROW(LL91),1)))=TRUE,INDIRECT(LL91),"")</f>
        <v/>
      </c>
      <c r="LO91" s="13" t="s">
        <v>1192</v>
      </c>
      <c r="LP91" s="13" t="s">
        <v>1192</v>
      </c>
      <c r="LQ91" s="13" t="s">
        <v>1192</v>
      </c>
      <c r="LR91" s="13" t="s">
        <v>1192</v>
      </c>
      <c r="LS91" s="13"/>
      <c r="LT91" s="13"/>
      <c r="LU91" s="13"/>
      <c r="LV91" s="13"/>
      <c r="LW91" s="13"/>
      <c r="LX91" s="13"/>
      <c r="LY91" s="13" t="s">
        <v>1192</v>
      </c>
      <c r="LZ91" s="13" t="s">
        <v>1192</v>
      </c>
      <c r="MA91" s="10" t="str">
        <f t="shared" ca="1" si="109"/>
        <v/>
      </c>
      <c r="MB91" s="8" t="s">
        <v>1040</v>
      </c>
      <c r="MC91" s="10" t="s">
        <v>1041</v>
      </c>
      <c r="MD91" s="10" t="s">
        <v>1042</v>
      </c>
      <c r="ME91" s="27" t="str" cm="1">
        <f t="array" aca="1" ref="ME91" ca="1">CONCATENATE($A$37,INDIRECT(ADDRESS(ROW(),COLUMN()-2)),"%20",INDIRECT(ADDRESS(ROW(),COLUMN()-1)),$A$39,INDIRECT(ADDRESS(ROW(),COLUMN()-2)),"%20",INDIRECT(ADDRESS(ROW(),COLUMN()-1)))</f>
        <v>https://maps.yandex.ru/?ll=38.783863%2036.094730&amp;z=16&amp;text=38.783863%2036.094730</v>
      </c>
      <c r="MF91" s="87" t="str" cm="1">
        <f t="array" aca="1" ref="MF91" ca="1">CONCATENATE($A$40,INDIRECT(ADDRESS(ROW(),COLUMN()-3)),"%2C",INDIRECT(ADDRESS(ROW(),COLUMN()-2)))</f>
        <v>https://maps.google.com/maps?q=38.783863%2C36.094730</v>
      </c>
      <c r="MG91" s="79" t="s">
        <v>3229</v>
      </c>
      <c r="MH91" s="10" t="str" cm="1">
        <f t="array" aca="1" ref="MH91" ca="1">IF(INDIRECT(ADDRESS(ROW(),COLUMN()-6))="","X",IF(INDIRECT(ADDRESS(ROW(),COLUMN()-5))="",0,"OK"))</f>
        <v>OK</v>
      </c>
      <c r="MI91" s="29" t="str">
        <f ca="1">IF(MJ91="","",SUM(1+MAXA(MI$1:MI90)))</f>
        <v/>
      </c>
      <c r="MJ91" s="8" t="str" cm="1">
        <f t="array" aca="1" ref="MJ91" ca="1">IF(MH91=0,INDIRECT(ADDRESS(ROW(),COLUMN()-8)),"")</f>
        <v/>
      </c>
      <c r="MK91" s="31"/>
      <c r="ML91" s="10" t="str">
        <f t="shared" si="80"/>
        <v>$MB$91</v>
      </c>
      <c r="MM91" s="29" t="str">
        <f ca="1">IF(MN91="","",SUM(1+MAXA(MM$1:MM90)))</f>
        <v/>
      </c>
      <c r="MN91" s="8" t="str" cm="1">
        <f t="array" aca="1" ref="MN91" ca="1">IF(ISNUMBER(SEARCH(MN$1,INDEX(INDIRECT(MO$1),ROW(ML91),1)))=TRUE,INDIRECT(ML91),"")</f>
        <v/>
      </c>
      <c r="MO91" s="13" t="s">
        <v>1192</v>
      </c>
      <c r="MP91" s="13" t="s">
        <v>1192</v>
      </c>
      <c r="MQ91" s="13" t="s">
        <v>1192</v>
      </c>
      <c r="MR91" s="13"/>
      <c r="MS91" s="13"/>
      <c r="MT91" s="13"/>
      <c r="MU91" s="13"/>
      <c r="MV91" s="13"/>
      <c r="MW91" s="13" t="s">
        <v>1192</v>
      </c>
      <c r="MX91" s="13"/>
      <c r="MY91" s="13" t="s">
        <v>1192</v>
      </c>
      <c r="MZ91" s="13" t="s">
        <v>1192</v>
      </c>
      <c r="NA91" s="10" t="str">
        <f t="shared" ca="1" si="110"/>
        <v/>
      </c>
      <c r="NB91" s="5"/>
      <c r="NC91" s="6"/>
      <c r="ND91" s="6"/>
      <c r="NE91" s="7"/>
      <c r="NF91" s="7"/>
      <c r="NG91" s="83"/>
      <c r="NH91" s="10" t="str" cm="1">
        <f t="array" aca="1" ref="NH91" ca="1">IF(INDIRECT(ADDRESS(ROW(),COLUMN()-6))="","X",IF(INDIRECT(ADDRESS(ROW(),COLUMN()-5))="",0,"OK"))</f>
        <v>X</v>
      </c>
      <c r="NI91" s="29" t="str">
        <f ca="1">IF(NJ91="","",SUM(1+MAXA(NI$1:NI90)))</f>
        <v/>
      </c>
      <c r="NJ91" s="8" t="str" cm="1">
        <f t="array" aca="1" ref="NJ91" ca="1">IF(NH91=0,INDIRECT(ADDRESS(ROW(),COLUMN()-8)),"")</f>
        <v/>
      </c>
      <c r="NK91" s="31"/>
      <c r="NL91" s="10" t="str">
        <f t="shared" si="81"/>
        <v>$NB$91</v>
      </c>
      <c r="NM91" s="29" t="str">
        <f ca="1">IF(NN91="","",SUM(1+MAXA(NM$1:NM90)))</f>
        <v/>
      </c>
      <c r="NN91" s="8" t="str" cm="1">
        <f t="array" aca="1" ref="NN91" ca="1">IF(ISNUMBER(SEARCH(NN$1,INDEX(INDIRECT(NO$1),ROW(NL91),1)))=TRUE,INDIRECT(NL91),"")</f>
        <v/>
      </c>
      <c r="NO91" s="13" t="s">
        <v>1192</v>
      </c>
      <c r="NP91" s="13" t="s">
        <v>1192</v>
      </c>
      <c r="NQ91" s="13" t="s">
        <v>1192</v>
      </c>
      <c r="NR91" s="13"/>
      <c r="NS91" s="13"/>
      <c r="NT91" s="13"/>
      <c r="NU91" s="13"/>
      <c r="NV91" s="13"/>
      <c r="NW91" s="13"/>
      <c r="NX91" s="13" t="s">
        <v>1192</v>
      </c>
      <c r="NY91" s="13" t="s">
        <v>1192</v>
      </c>
      <c r="NZ91" s="13"/>
      <c r="OA91" s="10" t="str">
        <f t="shared" ca="1" si="111"/>
        <v/>
      </c>
      <c r="OB91" s="8" t="s">
        <v>1395</v>
      </c>
      <c r="OC91" s="10" t="s">
        <v>1396</v>
      </c>
      <c r="OD91" s="10" t="s">
        <v>1397</v>
      </c>
      <c r="OE91" s="27" t="str" cm="1">
        <f t="array" aca="1" ref="OE91" ca="1">CONCATENATE($A$37,INDIRECT(ADDRESS(ROW(),COLUMN()-2)),"%20",INDIRECT(ADDRESS(ROW(),COLUMN()-1)),$A$39,INDIRECT(ADDRESS(ROW(),COLUMN()-2)),"%20",INDIRECT(ADDRESS(ROW(),COLUMN()-1)))</f>
        <v>https://maps.yandex.ru/?ll=38.382580%2035.359594&amp;z=16&amp;text=38.382580%2035.359594</v>
      </c>
      <c r="OF91" s="87" t="str" cm="1">
        <f t="array" aca="1" ref="OF91" ca="1">CONCATENATE($A$40,INDIRECT(ADDRESS(ROW(),COLUMN()-3)),"%2C",INDIRECT(ADDRESS(ROW(),COLUMN()-2)))</f>
        <v>https://maps.google.com/maps?q=38.382580%2C35.359594</v>
      </c>
      <c r="OG91" s="79" t="s">
        <v>3229</v>
      </c>
      <c r="OH91" s="10" t="str" cm="1">
        <f t="array" aca="1" ref="OH91" ca="1">IF(INDIRECT(ADDRESS(ROW(),COLUMN()-6))="","X",IF(INDIRECT(ADDRESS(ROW(),COLUMN()-5))="",0,"OK"))</f>
        <v>OK</v>
      </c>
      <c r="OI91" s="29" t="str">
        <f ca="1">IF(OJ91="","",SUM(1+MAXA(OC$1:OC90)))</f>
        <v/>
      </c>
      <c r="OJ91" s="8" t="str" cm="1">
        <f t="array" aca="1" ref="OJ91" ca="1">IF(OH91=0,INDIRECT(ADDRESS(ROW(),COLUMN()-8)),"")</f>
        <v/>
      </c>
      <c r="OK91" s="31"/>
      <c r="OL91" s="10" t="str">
        <f t="shared" si="82"/>
        <v>$OB$91</v>
      </c>
      <c r="OM91" s="29" t="str">
        <f ca="1">IF(ON91="","",SUM(1+MAXA(OM$1:OM90)))</f>
        <v/>
      </c>
      <c r="ON91" s="8" t="str" cm="1">
        <f t="array" aca="1" ref="ON91" ca="1">IF(ISNUMBER(SEARCH(ON$1,INDEX(INDIRECT(OO$1),ROW(OL91),1)))=TRUE,INDIRECT(OL91),"")</f>
        <v/>
      </c>
      <c r="OO91" s="120" t="str" cm="1">
        <f t="array" aca="1" ref="OO91" ca="1">IF(ISNUMBER(SEARCH(ON$1,INDEX(INDIRECT(OO$1),ROW(#REF!),1)))=TRUE,INDIRECT(#REF!),"")</f>
        <v/>
      </c>
      <c r="OP91" s="13" t="s">
        <v>1192</v>
      </c>
      <c r="OQ91" s="13"/>
      <c r="OR91" s="13"/>
      <c r="OS91" s="13"/>
      <c r="OT91" s="13"/>
      <c r="OU91" s="13"/>
      <c r="OV91" s="120"/>
      <c r="OW91" s="121"/>
      <c r="OX91" s="121"/>
      <c r="OY91" s="122"/>
      <c r="OZ91" s="122"/>
      <c r="PA91" s="10" t="str">
        <f t="shared" ca="1" si="112"/>
        <v/>
      </c>
      <c r="PB91" s="22"/>
      <c r="PC91" s="14"/>
      <c r="PD91" s="14"/>
      <c r="PE91" s="24"/>
      <c r="PF91" s="24"/>
      <c r="PG91" s="79"/>
      <c r="PH91" s="10" t="str" cm="1">
        <f t="array" aca="1" ref="PH91" ca="1">IF(INDIRECT(ADDRESS(ROW(),COLUMN()-6))="","X",IF(INDIRECT(ADDRESS(ROW(),COLUMN()-5))="",0,"OK"))</f>
        <v>X</v>
      </c>
      <c r="PI91" s="29" t="str">
        <f ca="1">IF(PJ91="","",SUM(1+MAXA(PI$1:PI90)))</f>
        <v/>
      </c>
      <c r="PJ91" s="8" t="str" cm="1">
        <f t="array" aca="1" ref="PJ91" ca="1">IF(PH91=0,INDIRECT(ADDRESS(ROW(),COLUMN()-8)),"")</f>
        <v/>
      </c>
      <c r="PK91" s="31"/>
      <c r="PL91" s="10" t="str">
        <f t="shared" si="83"/>
        <v>$PB$91</v>
      </c>
      <c r="PM91" s="29" t="str">
        <f ca="1">IF(PN91="","",SUM(1+MAXA(PM$1:PM90)))</f>
        <v/>
      </c>
      <c r="PN91" s="8" t="str" cm="1">
        <f t="array" aca="1" ref="PN91" ca="1">IF(ISNUMBER(SEARCH(PN$1,INDEX(INDIRECT(PO$1),ROW(PL91),1)))=TRUE,INDIRECT(PL91),"")</f>
        <v/>
      </c>
      <c r="PO91" s="13" t="s">
        <v>1192</v>
      </c>
      <c r="PP91" s="13" t="s">
        <v>1192</v>
      </c>
      <c r="PQ91" s="13" t="s">
        <v>1192</v>
      </c>
      <c r="PR91" s="13" t="s">
        <v>1192</v>
      </c>
      <c r="PS91" s="13"/>
      <c r="PT91" s="13"/>
      <c r="PU91" s="13"/>
      <c r="PV91" s="13"/>
      <c r="PW91" s="13"/>
      <c r="PX91" s="13"/>
      <c r="PY91" s="13" t="s">
        <v>1192</v>
      </c>
      <c r="PZ91" s="13" t="s">
        <v>1192</v>
      </c>
      <c r="QA91" s="10" t="str">
        <f t="shared" ca="1" si="113"/>
        <v/>
      </c>
      <c r="QB91" s="22"/>
      <c r="QC91" s="15"/>
      <c r="QD91" s="14"/>
      <c r="QE91" s="15"/>
      <c r="QF91" s="15"/>
      <c r="QG91" s="79"/>
      <c r="QH91" s="10" t="str" cm="1">
        <f t="array" aca="1" ref="QH91" ca="1">IF(INDIRECT(ADDRESS(ROW(),COLUMN()-6))="","X",IF(INDIRECT(ADDRESS(ROW(),COLUMN()-5))="",0,"OK"))</f>
        <v>X</v>
      </c>
      <c r="QI91" s="29" t="str">
        <f ca="1">IF(QJ91="","",SUM(1+MAXA(QI$1:QI90)))</f>
        <v/>
      </c>
      <c r="QJ91" s="8" t="str" cm="1">
        <f t="array" aca="1" ref="QJ91" ca="1">IF(QH91=0,INDIRECT(ADDRESS(ROW(),COLUMN()-8)),"")</f>
        <v/>
      </c>
      <c r="QK91" s="31"/>
      <c r="QL91" s="10" t="str">
        <f t="shared" si="84"/>
        <v>$QB$91</v>
      </c>
      <c r="QM91" s="29" t="str">
        <f ca="1">IF(QN91="","",SUM(1+MAXA(QM$1:QM90)))</f>
        <v/>
      </c>
      <c r="QN91" s="8" t="str" cm="1">
        <f t="array" aca="1" ref="QN91" ca="1">IF(ISNUMBER(SEARCH(QN$1,INDEX(INDIRECT(QO$1),ROW(QL91),1)))=TRUE,INDIRECT(QL91),"")</f>
        <v/>
      </c>
      <c r="QO91" s="13" t="s">
        <v>1192</v>
      </c>
      <c r="QP91" s="13" t="s">
        <v>1192</v>
      </c>
      <c r="QQ91" s="13" t="s">
        <v>1192</v>
      </c>
      <c r="QR91" s="13" t="s">
        <v>1192</v>
      </c>
      <c r="QS91" s="13"/>
      <c r="QT91" s="13"/>
      <c r="QU91" s="13"/>
      <c r="QV91" s="13"/>
      <c r="QW91" s="13"/>
      <c r="QX91" s="13"/>
      <c r="QY91" s="13" t="s">
        <v>1192</v>
      </c>
      <c r="QZ91" s="13" t="s">
        <v>1192</v>
      </c>
      <c r="RA91" s="10" t="str">
        <f t="shared" ca="1" si="114"/>
        <v/>
      </c>
      <c r="RB91" s="22"/>
      <c r="RC91" s="15"/>
      <c r="RD91" s="14"/>
      <c r="RE91" s="15"/>
      <c r="RF91" s="15"/>
      <c r="RG91" s="79"/>
      <c r="RH91" s="10" t="str" cm="1">
        <f t="array" aca="1" ref="RH91" ca="1">IF(INDIRECT(ADDRESS(ROW(),COLUMN()-6))="","X",IF(INDIRECT(ADDRESS(ROW(),COLUMN()-5))="",0,"OK"))</f>
        <v>X</v>
      </c>
      <c r="RI91" s="29" t="str">
        <f ca="1">IF(RJ91="","",SUM(1+MAXA(RI$1:RI90)))</f>
        <v/>
      </c>
      <c r="RJ91" s="8" t="str" cm="1">
        <f t="array" aca="1" ref="RJ91" ca="1">IF(RH91=0,INDIRECT(ADDRESS(ROW(),COLUMN()-8)),"")</f>
        <v/>
      </c>
      <c r="RK91" s="31"/>
      <c r="RL91" s="10" t="str">
        <f t="shared" si="85"/>
        <v>$RB$91</v>
      </c>
      <c r="RM91" s="29" t="str">
        <f ca="1">IF(RN91="","",SUM(1+MAXA(RM$1:RM90)))</f>
        <v/>
      </c>
      <c r="RN91" s="8" t="str" cm="1">
        <f t="array" aca="1" ref="RN91" ca="1">IF(ISNUMBER(SEARCH(RN$1,INDEX(INDIRECT(RO$1),ROW(RL91),1)))=TRUE,INDIRECT(RL91),"")</f>
        <v/>
      </c>
      <c r="RO91" s="13" t="s">
        <v>1192</v>
      </c>
      <c r="RP91" s="13" t="s">
        <v>1192</v>
      </c>
      <c r="RQ91" s="13" t="s">
        <v>1192</v>
      </c>
      <c r="RR91" s="13"/>
      <c r="RS91" s="13"/>
      <c r="RT91" s="13"/>
      <c r="RU91" s="13"/>
      <c r="RV91" s="120"/>
      <c r="RW91" s="13"/>
      <c r="RX91" s="123"/>
      <c r="RY91" s="122"/>
      <c r="RZ91" s="122"/>
      <c r="SA91" s="10" t="str">
        <f ca="1">SM91</f>
        <v/>
      </c>
      <c r="SB91" s="16"/>
      <c r="SC91" s="17" t="s">
        <v>1891</v>
      </c>
      <c r="SD91" s="48"/>
      <c r="SE91" s="19"/>
      <c r="SF91" s="19"/>
      <c r="SG91" s="79"/>
      <c r="SH91" s="10" t="str" cm="1">
        <f t="array" aca="1" ref="SH91" ca="1">IF(INDIRECT(ADDRESS(ROW(),COLUMN()-6))="","X",IF(INDIRECT(ADDRESS(ROW(),COLUMN()-5))="",0,"OK"))</f>
        <v>X</v>
      </c>
      <c r="SI91" s="29" t="str">
        <f ca="1">IF(SJ91="","",SUM(1+MAXA(SI$1:SI90)))</f>
        <v/>
      </c>
      <c r="SJ91" s="8" t="str" cm="1">
        <f t="array" aca="1" ref="SJ91" ca="1">IF(SH91=0,INDIRECT(ADDRESS(ROW(),COLUMN()-8)),"")</f>
        <v/>
      </c>
      <c r="SK91" s="33" t="s">
        <v>1192</v>
      </c>
      <c r="SL91" s="10" t="str">
        <f t="shared" si="86"/>
        <v>$SB$91</v>
      </c>
      <c r="SM91" s="29" t="str">
        <f ca="1">IF(SN91="","",SUM(1+MAXA(SM$1:SM90)))</f>
        <v/>
      </c>
      <c r="SN91" s="8" t="str" cm="1">
        <f t="array" aca="1" ref="SN91" ca="1">IF(ISNUMBER(SEARCH(SN$1,INDEX(SB$1:SB$174,ROW(SL91),1)))=TRUE,INDIRECT(SL91),"")</f>
        <v/>
      </c>
      <c r="SO91" s="13" t="s">
        <v>1192</v>
      </c>
      <c r="SP91" s="13" t="s">
        <v>1192</v>
      </c>
      <c r="SQ91" s="13" t="s">
        <v>1192</v>
      </c>
      <c r="SR91" s="13"/>
      <c r="SS91" s="13"/>
      <c r="ST91" s="13"/>
      <c r="SU91" s="13"/>
      <c r="SV91" s="13"/>
      <c r="SW91" s="13"/>
      <c r="SX91" s="13"/>
      <c r="SY91" s="13" t="s">
        <v>1192</v>
      </c>
      <c r="SZ91" s="13" t="s">
        <v>1192</v>
      </c>
      <c r="TA91" s="10" t="str">
        <f t="shared" ref="TA91:TA150" ca="1" si="129">TM91</f>
        <v/>
      </c>
      <c r="TB91" s="22"/>
      <c r="TC91" s="6"/>
      <c r="TD91" s="6"/>
      <c r="TE91" s="24"/>
      <c r="TF91" s="88"/>
      <c r="TG91" s="101"/>
      <c r="TH91" s="10" t="str" cm="1">
        <f t="array" aca="1" ref="TH91" ca="1">IF(INDIRECT(ADDRESS(ROW(),COLUMN()-6))="","X",IF(INDIRECT(ADDRESS(ROW(),COLUMN()-5))="",0,"OK"))</f>
        <v>X</v>
      </c>
      <c r="TI91" s="29" t="str">
        <f ca="1">IF(TJ91="","",SUM(1+MAXA(TI$1:TI90)))</f>
        <v/>
      </c>
      <c r="TJ91" s="8" t="str" cm="1">
        <f t="array" aca="1" ref="TJ91" ca="1">IF(TH91=0,INDIRECT(ADDRESS(ROW(),COLUMN()-8)),"")</f>
        <v/>
      </c>
      <c r="TK91" s="33" t="s">
        <v>1192</v>
      </c>
      <c r="TL91" s="10" t="str">
        <f t="shared" si="87"/>
        <v>$TB$91</v>
      </c>
      <c r="TM91" s="29" t="str">
        <f ca="1">IF(TN91="","",SUM(1+MAXA(TM$1:TM90)))</f>
        <v/>
      </c>
      <c r="TN91" s="8" t="str" cm="1">
        <f t="array" aca="1" ref="TN91" ca="1">IF(ISNUMBER(SEARCH(TN$1,INDEX(INDIRECT(TO$1),ROW(TL91),1)))=TRUE,INDIRECT(TL91),"")</f>
        <v/>
      </c>
      <c r="TO91" s="13" t="s">
        <v>1192</v>
      </c>
      <c r="TP91" s="13" t="s">
        <v>1192</v>
      </c>
      <c r="TQ91" s="13" t="s">
        <v>1192</v>
      </c>
      <c r="TR91" s="13"/>
      <c r="TS91" s="13"/>
      <c r="TT91" s="13"/>
      <c r="TU91" s="13"/>
      <c r="TV91" s="13"/>
      <c r="TW91" s="13"/>
      <c r="TX91" s="13"/>
      <c r="TY91" s="13" t="s">
        <v>1192</v>
      </c>
      <c r="TZ91" s="13" t="s">
        <v>1192</v>
      </c>
      <c r="UA91" s="10" t="str">
        <f t="shared" ref="UA91:UA150" ca="1" si="130">UM91</f>
        <v/>
      </c>
      <c r="UB91" s="22"/>
      <c r="UC91" s="6"/>
      <c r="UD91" s="6"/>
      <c r="UE91" s="15"/>
      <c r="UF91" s="15"/>
      <c r="UG91" s="79"/>
      <c r="UH91" s="10" t="str" cm="1">
        <f t="array" aca="1" ref="UH91" ca="1">IF(INDIRECT(ADDRESS(ROW(),COLUMN()-6))="","X",IF(INDIRECT(ADDRESS(ROW(),COLUMN()-5))="",0,"OK"))</f>
        <v>X</v>
      </c>
      <c r="UI91" s="29" t="str">
        <f ca="1">IF(UJ91="","",SUM(1+MAXA(UI$1:UI90)))</f>
        <v/>
      </c>
      <c r="UJ91" s="8" t="str" cm="1">
        <f t="array" aca="1" ref="UJ91" ca="1">IF(UH91=0,INDIRECT(ADDRESS(ROW(),COLUMN()-8)),"")</f>
        <v/>
      </c>
      <c r="UK91" s="33" t="s">
        <v>1192</v>
      </c>
      <c r="UL91" s="10" t="str">
        <f t="shared" si="88"/>
        <v>$UB$91</v>
      </c>
      <c r="UM91" s="29" t="str">
        <f ca="1">IF(UN91="","",SUM(1+MAXA(UM$1:UM90)))</f>
        <v/>
      </c>
      <c r="UN91" s="8" t="str" cm="1">
        <f t="array" aca="1" ref="UN91" ca="1">IF(ISNUMBER(SEARCH(UN$1,INDEX(INDIRECT(UO$1),ROW(UL91),1)))=TRUE,INDIRECT(UL91),"")</f>
        <v/>
      </c>
      <c r="UO91" s="13" t="s">
        <v>1192</v>
      </c>
      <c r="UP91" s="13" t="s">
        <v>1192</v>
      </c>
      <c r="UQ91" s="13" t="s">
        <v>1192</v>
      </c>
      <c r="UR91" s="13"/>
      <c r="US91" s="13"/>
      <c r="UT91" s="13"/>
      <c r="UU91" s="13"/>
      <c r="UV91" s="120"/>
      <c r="UW91" s="123"/>
      <c r="UX91" s="123"/>
      <c r="UY91" s="122"/>
      <c r="UZ91" s="122"/>
      <c r="VA91" s="79"/>
      <c r="VB91" s="22"/>
      <c r="VC91" s="6"/>
      <c r="VD91" s="6"/>
      <c r="VE91" s="24"/>
      <c r="VF91" s="24"/>
      <c r="VG91" s="79"/>
      <c r="VH91" s="10" t="str" cm="1">
        <f t="array" aca="1" ref="VH91" ca="1">IF(INDIRECT(ADDRESS(ROW(),COLUMN()-6))="","X",IF(INDIRECT(ADDRESS(ROW(),COLUMN()-5))="",0,"OK"))</f>
        <v>X</v>
      </c>
      <c r="VI91" s="29" t="str">
        <f ca="1">IF(VJ91="","",SUM(1+MAXA(VI$1:VI90)))</f>
        <v/>
      </c>
      <c r="VJ91" s="8" t="str" cm="1">
        <f t="array" aca="1" ref="VJ91" ca="1">IF(VH91=0,INDIRECT(ADDRESS(ROW(),COLUMN()-8)),"")</f>
        <v/>
      </c>
      <c r="VK91" s="33" t="s">
        <v>1192</v>
      </c>
      <c r="VL91" s="10" t="str">
        <f t="shared" si="89"/>
        <v>$VB$91</v>
      </c>
      <c r="VM91" s="29" t="str">
        <f ca="1">IF(VN91="","",SUM(1+MAXA(VM$1:VM90)))</f>
        <v/>
      </c>
      <c r="VN91" s="8" t="str" cm="1">
        <f t="array" aca="1" ref="VN91" ca="1">IF(ISNUMBER(SEARCH(VN$1,INDEX(INDIRECT(VO$1),ROW(VL91),1)))=TRUE,INDIRECT(VL91),"")</f>
        <v/>
      </c>
      <c r="VO91" s="13" t="s">
        <v>1192</v>
      </c>
      <c r="VP91" s="13" t="s">
        <v>1192</v>
      </c>
      <c r="VQ91" s="13" t="s">
        <v>1192</v>
      </c>
      <c r="VR91" s="13"/>
      <c r="VS91" s="13"/>
      <c r="VT91" s="13"/>
      <c r="VU91" s="13"/>
      <c r="VV91" s="13"/>
      <c r="VW91" s="13"/>
      <c r="VX91" s="13"/>
      <c r="VY91" s="13" t="s">
        <v>1192</v>
      </c>
      <c r="VZ91" s="13" t="s">
        <v>1192</v>
      </c>
      <c r="WA91" s="10" t="str">
        <f t="shared" ca="1" si="119"/>
        <v/>
      </c>
      <c r="WB91" s="22"/>
      <c r="WC91" s="6"/>
      <c r="WD91" s="6"/>
      <c r="WE91" s="24"/>
      <c r="WF91" s="24"/>
      <c r="WG91" s="79"/>
      <c r="WH91" s="10" t="str" cm="1">
        <f t="array" aca="1" ref="WH91" ca="1">IF(INDIRECT(ADDRESS(ROW(),COLUMN()-6))="","X",IF(INDIRECT(ADDRESS(ROW(),COLUMN()-5))="",0,"OK"))</f>
        <v>X</v>
      </c>
      <c r="WI91" s="29" t="str">
        <f ca="1">IF(WJ91="","",SUM(1+MAXA(WI$1:WI90)))</f>
        <v/>
      </c>
      <c r="WJ91" s="8" t="str" cm="1">
        <f t="array" aca="1" ref="WJ91" ca="1">IF(WH91=0,INDIRECT(ADDRESS(ROW(),COLUMN()-8)),"")</f>
        <v/>
      </c>
      <c r="WK91" s="33" t="s">
        <v>1192</v>
      </c>
      <c r="WL91" s="10" t="str">
        <f t="shared" si="90"/>
        <v>$WB$91</v>
      </c>
      <c r="WM91" s="29" t="str">
        <f ca="1">IF(WN91="","",SUM(1+MAXA(WM$1:WM90)))</f>
        <v/>
      </c>
      <c r="WN91" s="8" t="str" cm="1">
        <f t="array" aca="1" ref="WN91" ca="1">IF(ISNUMBER(SEARCH(WN$1,INDEX(INDIRECT(WO$1),ROW(WL91),1)))=TRUE,INDIRECT(WL91),"")</f>
        <v/>
      </c>
      <c r="WO91" s="13" t="s">
        <v>1192</v>
      </c>
      <c r="WP91" s="13" t="s">
        <v>1192</v>
      </c>
      <c r="WQ91" s="13" t="s">
        <v>1192</v>
      </c>
      <c r="WR91" s="13" t="s">
        <v>1192</v>
      </c>
      <c r="WS91" s="13"/>
      <c r="WT91" s="13"/>
      <c r="WU91" s="13"/>
      <c r="WV91" s="13" t="s">
        <v>1192</v>
      </c>
      <c r="WW91" s="13"/>
      <c r="WX91" s="13"/>
      <c r="WY91" s="13"/>
      <c r="WZ91" s="13" t="s">
        <v>1192</v>
      </c>
      <c r="XA91" s="10" t="str">
        <f t="shared" ca="1" si="120"/>
        <v/>
      </c>
      <c r="XB91" s="5" t="s">
        <v>4294</v>
      </c>
      <c r="XC91" s="37" t="s">
        <v>4295</v>
      </c>
      <c r="XD91" s="37" t="s">
        <v>4296</v>
      </c>
      <c r="XE91" s="27" t="str" cm="1">
        <f t="array" aca="1" ref="XE91" ca="1">CONCATENATE($A$37,INDIRECT(ADDRESS(ROW(),COLUMN()-2)),"%20",INDIRECT(ADDRESS(ROW(),COLUMN()-1)),$A$39,INDIRECT(ADDRESS(ROW(),COLUMN()-2)),"%20",INDIRECT(ADDRESS(ROW(),COLUMN()-1)))</f>
        <v>https://maps.yandex.ru/?ll=38.453773%2036.037841&amp;z=16&amp;text=38.453773%2036.037841</v>
      </c>
      <c r="XF91" s="87" t="str" cm="1">
        <f t="array" aca="1" ref="XF91" ca="1">CONCATENATE($A$40,INDIRECT(ADDRESS(ROW(),COLUMN()-3)),"%2C",INDIRECT(ADDRESS(ROW(),COLUMN()-2)))</f>
        <v>https://maps.google.com/maps?q=38.453773%2C36.037841</v>
      </c>
      <c r="XG91" s="79" t="s">
        <v>3229</v>
      </c>
      <c r="XH91" s="10" t="str" cm="1">
        <f t="array" aca="1" ref="XH91" ca="1">IF(INDIRECT(ADDRESS(ROW(),COLUMN()-6))="","X",IF(INDIRECT(ADDRESS(ROW(),COLUMN()-5))="",0,"OK"))</f>
        <v>OK</v>
      </c>
      <c r="XI91" s="29" t="str">
        <f ca="1">IF(XJ91="","",SUM(1+MAXA(XI$1:XI90)))</f>
        <v/>
      </c>
      <c r="XJ91" s="8" t="str" cm="1">
        <f t="array" aca="1" ref="XJ91" ca="1">IF(XH91=0,INDIRECT(ADDRESS(ROW(),COLUMN()-8)),"")</f>
        <v/>
      </c>
      <c r="XK91" s="33" t="s">
        <v>1192</v>
      </c>
      <c r="XL91" s="10" t="str">
        <f t="shared" si="91"/>
        <v>$XB$91</v>
      </c>
      <c r="XM91" s="29" t="str">
        <f ca="1">IF(XN91="","",SUM(1+MAXA(XM$1:XM90)))</f>
        <v/>
      </c>
      <c r="XN91" s="8" t="str" cm="1">
        <f t="array" aca="1" ref="XN91" ca="1">IF(ISNUMBER(SEARCH(XN$1,INDEX(INDIRECT(XO$1),ROW(XL91),1)))=TRUE,INDIRECT(XL91),"")</f>
        <v/>
      </c>
      <c r="XO91" s="13" t="s">
        <v>1192</v>
      </c>
      <c r="XP91" s="13" t="s">
        <v>1192</v>
      </c>
      <c r="XQ91" s="13" t="s">
        <v>1192</v>
      </c>
      <c r="XR91" s="13" t="s">
        <v>1192</v>
      </c>
      <c r="XS91" s="13"/>
      <c r="XT91" s="13"/>
      <c r="XU91" s="13"/>
      <c r="XV91" s="13"/>
      <c r="XW91" s="13"/>
      <c r="XX91" s="13"/>
      <c r="XY91" s="13" t="s">
        <v>1192</v>
      </c>
      <c r="XZ91" s="13" t="s">
        <v>1192</v>
      </c>
      <c r="YA91" s="10" t="str">
        <f t="shared" ca="1" si="121"/>
        <v/>
      </c>
      <c r="YB91" s="5"/>
      <c r="YC91" s="37"/>
      <c r="YD91" s="37"/>
      <c r="YE91" s="24"/>
      <c r="YF91" s="88"/>
      <c r="YG91" s="101"/>
      <c r="YH91" s="10" t="str" cm="1">
        <f t="array" aca="1" ref="YH91" ca="1">IF(INDIRECT(ADDRESS(ROW(),COLUMN()-6))="","X",IF(INDIRECT(ADDRESS(ROW(),COLUMN()-5))="",0,"OK"))</f>
        <v>X</v>
      </c>
      <c r="YI91" s="29" t="str">
        <f ca="1">IF(YJ91="","",SUM(1+MAXA(YI$1:YI90)))</f>
        <v/>
      </c>
      <c r="YJ91" s="8" t="str" cm="1">
        <f t="array" aca="1" ref="YJ91" ca="1">IF(YH91=0,INDIRECT(ADDRESS(ROW(),COLUMN()-8)),"")</f>
        <v/>
      </c>
      <c r="YK91" s="33" t="s">
        <v>1192</v>
      </c>
      <c r="YL91" s="10" t="str">
        <f t="shared" si="92"/>
        <v>$YB$91</v>
      </c>
      <c r="YM91" s="29" t="str">
        <f ca="1">IF(YN91="","",SUM(1+MAXA(YM$1:YM90)))</f>
        <v/>
      </c>
      <c r="YN91" s="8" t="str" cm="1">
        <f t="array" aca="1" ref="YN91" ca="1">IF(ISNUMBER(SEARCH(YN$1,INDEX(INDIRECT(YO$1),ROW(YL91),1)))=TRUE,INDIRECT(YL91),"")</f>
        <v/>
      </c>
      <c r="YO91" s="13" t="s">
        <v>1192</v>
      </c>
      <c r="YP91" s="13" t="s">
        <v>1192</v>
      </c>
      <c r="YQ91" s="13" t="s">
        <v>1192</v>
      </c>
      <c r="YR91" s="13" t="s">
        <v>1192</v>
      </c>
      <c r="YS91" s="13"/>
      <c r="YT91" s="13"/>
      <c r="YU91" s="13"/>
      <c r="YV91" s="120"/>
      <c r="YW91" s="123"/>
      <c r="YX91" s="124"/>
      <c r="YY91" s="13"/>
      <c r="YZ91" s="13"/>
      <c r="ZA91" s="10" t="str">
        <f t="shared" ca="1" si="122"/>
        <v/>
      </c>
      <c r="ZB91" s="22"/>
      <c r="ZC91" s="37"/>
      <c r="ZD91" s="37"/>
      <c r="ZE91" s="15"/>
      <c r="ZF91" s="15"/>
      <c r="ZG91" s="79"/>
      <c r="ZH91" s="10" t="str" cm="1">
        <f t="array" aca="1" ref="ZH91" ca="1">IF(INDIRECT(ADDRESS(ROW(),COLUMN()-6))="","X",IF(INDIRECT(ADDRESS(ROW(),COLUMN()-5))="",0,"OK"))</f>
        <v>X</v>
      </c>
      <c r="ZI91" s="29" t="str">
        <f ca="1">IF(ZJ91="","",SUM(1+MAXA(ZI$1:ZI90)))</f>
        <v/>
      </c>
      <c r="ZJ91" s="8" t="str" cm="1">
        <f t="array" aca="1" ref="ZJ91" ca="1">IF(ZH91=0,INDIRECT(ADDRESS(ROW(),COLUMN()-8)),"")</f>
        <v/>
      </c>
      <c r="ZK91" s="33" t="s">
        <v>1192</v>
      </c>
      <c r="ZL91" s="10" t="str">
        <f t="shared" si="93"/>
        <v>$ZB$91</v>
      </c>
      <c r="ZM91" s="29" t="str">
        <f ca="1">IF(ZN91="","",SUM(1+MAXA(ZM$1:ZM90)))</f>
        <v/>
      </c>
      <c r="ZN91" s="8" t="str" cm="1">
        <f t="array" aca="1" ref="ZN91" ca="1">IF(ISNUMBER(SEARCH(ZN$1,INDEX(INDIRECT(ZO$1),ROW(ZL91),1)))=TRUE,INDIRECT(ZL91),"")</f>
        <v/>
      </c>
      <c r="ZO91" s="13" t="s">
        <v>1192</v>
      </c>
      <c r="ZP91" s="13" t="s">
        <v>1192</v>
      </c>
      <c r="ZQ91" s="13" t="s">
        <v>1192</v>
      </c>
      <c r="ZR91" s="13" t="s">
        <v>1192</v>
      </c>
      <c r="ZS91" s="13"/>
      <c r="ZT91" s="13"/>
      <c r="ZU91" s="13"/>
      <c r="ZV91" s="13"/>
      <c r="ZW91" s="13"/>
      <c r="ZX91" s="13"/>
      <c r="ZY91" s="13"/>
      <c r="ZZ91" s="13" t="s">
        <v>1192</v>
      </c>
      <c r="AAA91" s="10" t="str">
        <f t="shared" ca="1" si="123"/>
        <v/>
      </c>
      <c r="AAB91" s="22"/>
      <c r="AAC91" s="6"/>
      <c r="AAD91" s="37"/>
      <c r="AAE91" s="15"/>
      <c r="AAF91" s="15"/>
      <c r="AAG91" s="79"/>
      <c r="AAH91" s="10" t="str" cm="1">
        <f t="array" aca="1" ref="AAH91" ca="1">IF(INDIRECT(ADDRESS(ROW(),COLUMN()-6))="","X",IF(INDIRECT(ADDRESS(ROW(),COLUMN()-5))="",0,"OK"))</f>
        <v>X</v>
      </c>
      <c r="AAI91" s="29" t="str">
        <f ca="1">IF(AAJ91="","",SUM(1+MAXA(AAI$1:AAI90)))</f>
        <v/>
      </c>
      <c r="AAJ91" s="8" t="str" cm="1">
        <f t="array" aca="1" ref="AAJ91" ca="1">IF(AAH91=0,INDIRECT(ADDRESS(ROW(),COLUMN()-8)),"")</f>
        <v/>
      </c>
      <c r="AAK91" s="33" t="s">
        <v>1192</v>
      </c>
      <c r="AAL91" s="10" t="str">
        <f t="shared" si="94"/>
        <v>$AAB$91</v>
      </c>
      <c r="AAM91" s="29" t="str">
        <f ca="1">IF(AAN91="","",SUM(1+MAXA(AAM$1:AAM90)))</f>
        <v/>
      </c>
      <c r="AAN91" s="8" t="str" cm="1">
        <f t="array" aca="1" ref="AAN91" ca="1">IF(ISNUMBER(SEARCH(AAN$1,INDEX(INDIRECT(AAO$1),ROW(AAL91),1)))=TRUE,INDIRECT(AAL91),"")</f>
        <v/>
      </c>
      <c r="AAO91" s="13" t="s">
        <v>1192</v>
      </c>
      <c r="AAP91" s="13" t="s">
        <v>1192</v>
      </c>
      <c r="AAQ91" s="13" t="s">
        <v>1192</v>
      </c>
      <c r="AAR91" s="13" t="s">
        <v>1192</v>
      </c>
      <c r="AAS91" s="13" t="s">
        <v>1192</v>
      </c>
      <c r="AAT91" s="13"/>
      <c r="AAU91" s="13"/>
      <c r="AAV91" s="13"/>
      <c r="AAW91" s="13"/>
      <c r="AAX91" s="13"/>
      <c r="AAY91" s="13"/>
      <c r="AAZ91" s="13" t="s">
        <v>1192</v>
      </c>
      <c r="ABA91" s="10" t="str">
        <f t="shared" ca="1" si="124"/>
        <v/>
      </c>
      <c r="ABB91" s="22" t="s">
        <v>2797</v>
      </c>
      <c r="ABC91" s="37" t="s">
        <v>3269</v>
      </c>
      <c r="ABD91" s="37" t="s">
        <v>3268</v>
      </c>
      <c r="ABE91" s="27" t="str" cm="1">
        <f t="array" aca="1" ref="ABE91" ca="1">CONCATENATE($A$37,INDIRECT(ADDRESS(ROW(),COLUMN()-2)),"%20",INDIRECT(ADDRESS(ROW(),COLUMN()-1)),$A$39,INDIRECT(ADDRESS(ROW(),COLUMN()-2)),"%20",INDIRECT(ADDRESS(ROW(),COLUMN()-1)))</f>
        <v>https://maps.yandex.ru/?ll=38.781150%2035.456521&amp;z=16&amp;text=38.781150%2035.456521</v>
      </c>
      <c r="ABF91" s="87" t="str" cm="1">
        <f t="array" aca="1" ref="ABF91" ca="1">CONCATENATE($A$40,INDIRECT(ADDRESS(ROW(),COLUMN()-3)),"%2C",INDIRECT(ADDRESS(ROW(),COLUMN()-2)))</f>
        <v>https://maps.google.com/maps?q=38.781150%2C35.456521</v>
      </c>
      <c r="ABG91" s="79" t="s">
        <v>3229</v>
      </c>
      <c r="ABH91" s="10" t="str" cm="1">
        <f t="array" aca="1" ref="ABH91" ca="1">IF(INDIRECT(ADDRESS(ROW(),COLUMN()-6))="","X",IF(INDIRECT(ADDRESS(ROW(),COLUMN()-5))="",0,"OK"))</f>
        <v>OK</v>
      </c>
      <c r="ABI91" s="29" t="str">
        <f ca="1">IF(ABJ91="","",SUM(1+MAXA(ABI$1:ABI90)))</f>
        <v/>
      </c>
      <c r="ABJ91" s="8" t="str" cm="1">
        <f t="array" aca="1" ref="ABJ91" ca="1">IF(ABH91=0,INDIRECT(ADDRESS(ROW(),COLUMN()-8)),"")</f>
        <v/>
      </c>
      <c r="ABK91" s="33" t="s">
        <v>1192</v>
      </c>
      <c r="ABL91" s="10" t="str">
        <f t="shared" si="95"/>
        <v>$ABB$91</v>
      </c>
      <c r="ABM91" s="29" t="str">
        <f ca="1">IF(ABN91="","",SUM(1+MAXA(ABM$1:ABM90)))</f>
        <v/>
      </c>
      <c r="ABN91" s="8" t="str" cm="1">
        <f t="array" aca="1" ref="ABN91" ca="1">IF(ISNUMBER(SEARCH(ABN$1,INDEX(INDIRECT(ABO$1),ROW(ABL91),1)))=TRUE,INDIRECT(ABL91),"")</f>
        <v/>
      </c>
      <c r="ABO91" s="13" t="s">
        <v>1192</v>
      </c>
      <c r="ABP91" s="13" t="s">
        <v>1192</v>
      </c>
      <c r="ABQ91" s="13" t="s">
        <v>1192</v>
      </c>
      <c r="ABR91" s="13"/>
      <c r="ABS91" s="13"/>
      <c r="ABT91" s="13"/>
      <c r="ABU91" s="13"/>
      <c r="ABV91" s="13"/>
      <c r="ABW91" s="13"/>
      <c r="ABX91" s="13"/>
      <c r="ABY91" s="13"/>
      <c r="ABZ91" s="13" t="s">
        <v>1192</v>
      </c>
      <c r="ACA91" s="10" t="str">
        <f t="shared" ca="1" si="125"/>
        <v/>
      </c>
      <c r="ACB91" s="22"/>
      <c r="ACC91" s="37"/>
      <c r="ACD91" s="37"/>
      <c r="ACE91" s="24"/>
      <c r="ACF91" s="88"/>
      <c r="ACG91" s="101"/>
      <c r="ACH91" s="10" t="str" cm="1">
        <f t="array" aca="1" ref="ACH91" ca="1">IF(INDIRECT(ADDRESS(ROW(),COLUMN()-6))="","X",IF(INDIRECT(ADDRESS(ROW(),COLUMN()-5))="",0,"OK"))</f>
        <v>X</v>
      </c>
      <c r="ACI91" s="29" t="str">
        <f ca="1">IF(ACJ91="","",SUM(1+MAXA(ACI$1:ACI90)))</f>
        <v/>
      </c>
      <c r="ACJ91" s="8" t="str" cm="1">
        <f t="array" aca="1" ref="ACJ91" ca="1">IF(ACH91=0,INDIRECT(ADDRESS(ROW(),COLUMN()-8)),"")</f>
        <v/>
      </c>
      <c r="ACK91" s="33" t="s">
        <v>1192</v>
      </c>
      <c r="ACL91" s="10" t="str">
        <f t="shared" si="96"/>
        <v>$ACB$91</v>
      </c>
      <c r="ACM91" s="29" t="str">
        <f ca="1">IF(ACN91="","",SUM(1+MAXA(ACM$1:ACM90)))</f>
        <v/>
      </c>
      <c r="ACN91" s="8" t="str" cm="1">
        <f t="array" aca="1" ref="ACN91" ca="1">IF(ISNUMBER(SEARCH(ACN$1,INDEX(INDIRECT(ACO$1),ROW(ACL91),1)))=TRUE,INDIRECT(ACL91),"")</f>
        <v/>
      </c>
      <c r="ACO91" s="13" t="s">
        <v>1192</v>
      </c>
      <c r="ACP91" s="13" t="s">
        <v>1192</v>
      </c>
      <c r="ACQ91" s="13" t="s">
        <v>1192</v>
      </c>
      <c r="ACR91" s="13"/>
      <c r="ACS91" s="13"/>
      <c r="ACT91" s="13"/>
      <c r="ACU91" s="13"/>
      <c r="ACV91" s="13"/>
      <c r="ACW91" s="13"/>
      <c r="ACX91" s="13"/>
      <c r="ACY91" s="13"/>
      <c r="ACZ91" s="13" t="s">
        <v>1192</v>
      </c>
      <c r="ADA91" s="10" t="str">
        <f t="shared" ca="1" si="126"/>
        <v/>
      </c>
      <c r="ADB91" s="5"/>
      <c r="ADC91" s="37"/>
      <c r="ADD91" s="37"/>
      <c r="ADE91" s="50"/>
      <c r="ADF91" s="50"/>
      <c r="ADG91" s="92"/>
      <c r="ADH91" s="10" t="str" cm="1">
        <f t="array" aca="1" ref="ADH91" ca="1">IF(INDIRECT(ADDRESS(ROW(),COLUMN()-6))="","X",IF(INDIRECT(ADDRESS(ROW(),COLUMN()-5))="",0,"OK"))</f>
        <v>X</v>
      </c>
      <c r="ADI91" s="29" t="str">
        <f ca="1">IF(ADJ91="","",SUM(1+MAXA(ADI$1:ADI90)))</f>
        <v/>
      </c>
      <c r="ADJ91" s="8" t="str" cm="1">
        <f t="array" aca="1" ref="ADJ91" ca="1">IF(ADH91=0,INDIRECT(ADDRESS(ROW(),COLUMN()-8)),"")</f>
        <v/>
      </c>
      <c r="ADK91" s="33" t="s">
        <v>1192</v>
      </c>
      <c r="ADL91" s="10" t="str">
        <f t="shared" si="97"/>
        <v>$ADB$91</v>
      </c>
      <c r="ADM91" s="29" t="str">
        <f ca="1">IF(ADN91="","",SUM(1+MAXA(ADM$1:ADM90)))</f>
        <v/>
      </c>
      <c r="ADN91" s="8" t="str" cm="1">
        <f t="array" aca="1" ref="ADN91" ca="1">IF(ISNUMBER(SEARCH(ADN$1,INDEX(INDIRECT(ADO$1),ROW(ADL91),1)))=TRUE,INDIRECT(ADL91),"")</f>
        <v/>
      </c>
      <c r="ADO91" s="13" t="s">
        <v>1192</v>
      </c>
      <c r="ADP91" s="13" t="s">
        <v>1192</v>
      </c>
      <c r="ADQ91" s="13" t="s">
        <v>1192</v>
      </c>
      <c r="ADR91" s="13" t="s">
        <v>1192</v>
      </c>
      <c r="ADS91" s="13" t="s">
        <v>1192</v>
      </c>
      <c r="ADT91" s="13"/>
      <c r="ADU91" s="13"/>
      <c r="ADV91" s="13"/>
      <c r="ADW91" s="13"/>
      <c r="ADX91" s="13"/>
      <c r="ADY91" s="13"/>
      <c r="ADZ91" s="13" t="s">
        <v>1192</v>
      </c>
      <c r="AEA91" s="10" t="str">
        <f t="shared" ca="1" si="127"/>
        <v/>
      </c>
      <c r="AEB91" s="5"/>
      <c r="AEC91" s="37"/>
      <c r="AED91" s="37"/>
      <c r="AEE91" s="50"/>
      <c r="AEF91" s="50"/>
      <c r="AEG91" s="79"/>
      <c r="AEH91" s="10" t="str" cm="1">
        <f t="array" aca="1" ref="AEH91" ca="1">IF(INDIRECT(ADDRESS(ROW(),COLUMN()-6))="","X",IF(INDIRECT(ADDRESS(ROW(),COLUMN()-5))="",0,"OK"))</f>
        <v>X</v>
      </c>
      <c r="AEI91" s="29" t="str">
        <f ca="1">IF(AEJ91="","",SUM(1+MAXA(AEI$1:AEI90)))</f>
        <v/>
      </c>
      <c r="AEJ91" s="8" t="str" cm="1">
        <f t="array" aca="1" ref="AEJ91" ca="1">IF(AEH91=0,INDIRECT(ADDRESS(ROW(),COLUMN()-8)),"")</f>
        <v/>
      </c>
      <c r="AEK91" s="33" t="s">
        <v>1192</v>
      </c>
      <c r="AEL91" s="10" t="str">
        <f t="shared" si="98"/>
        <v>$AEB$91</v>
      </c>
      <c r="AEM91" s="29" t="str">
        <f ca="1">IF(AEN91="","",SUM(1+MAXA(AEM$1:AEM90)))</f>
        <v/>
      </c>
      <c r="AEN91" s="8" t="str" cm="1">
        <f t="array" aca="1" ref="AEN91" ca="1">IF(ISNUMBER(SEARCH(AEN$1,INDEX(INDIRECT(AEO$1),ROW(AEL91),1)))=TRUE,INDIRECT(AEL91),"")</f>
        <v/>
      </c>
      <c r="AEO91" s="13" t="s">
        <v>1192</v>
      </c>
      <c r="AEP91" s="13" t="s">
        <v>1192</v>
      </c>
      <c r="AEQ91" s="13" t="s">
        <v>1192</v>
      </c>
      <c r="AER91" s="13" t="s">
        <v>1192</v>
      </c>
      <c r="AES91" s="13" t="s">
        <v>1192</v>
      </c>
      <c r="AET91" s="13" t="s">
        <v>1192</v>
      </c>
      <c r="AEU91" s="13" t="s">
        <v>1192</v>
      </c>
      <c r="AEV91" s="13" t="s">
        <v>1192</v>
      </c>
    </row>
    <row r="92" spans="2:828" s="4" customFormat="1" ht="24.75" customHeight="1" x14ac:dyDescent="0.2">
      <c r="B92" s="10" t="str">
        <f t="shared" ca="1" si="67"/>
        <v/>
      </c>
      <c r="C92" s="8"/>
      <c r="D92" s="10"/>
      <c r="E92" s="10"/>
      <c r="G92" s="81"/>
      <c r="H92" s="94"/>
      <c r="I92" s="10" t="str" cm="1">
        <f t="array" aca="1" ref="I92" ca="1">IF(INDIRECT(ADDRESS(ROW(),COLUMN()-6))="","X",IF(INDIRECT(ADDRESS(ROW(),COLUMN()-5))="",0,"OK"))</f>
        <v>X</v>
      </c>
      <c r="J92" s="29" t="str">
        <f ca="1">IF(K92="","",SUM(1+MAXA(J$1:J91)))</f>
        <v/>
      </c>
      <c r="K92" s="8" t="str" cm="1">
        <f t="array" aca="1" ref="K92" ca="1">IF(I92=0,INDIRECT(ADDRESS(ROW(),COLUMN()-8)),"")</f>
        <v/>
      </c>
      <c r="L92" s="31"/>
      <c r="M92" s="10" t="str">
        <f t="shared" si="68"/>
        <v>$C$92</v>
      </c>
      <c r="N92" s="29" t="str">
        <f ca="1">IF(O92="","",SUM(1+MAXA(N$1:N91)))</f>
        <v/>
      </c>
      <c r="O92" s="8" t="str" cm="1">
        <f t="array" aca="1" ref="O92" ca="1">IF(ISNUMBER(SEARCH(O$1,INDEX(INDIRECT($P$1),ROW(M92),1)))=TRUE,INDIRECT(M92),"")</f>
        <v/>
      </c>
      <c r="P92" s="13" t="s">
        <v>1192</v>
      </c>
      <c r="Q92" s="13" t="s">
        <v>1192</v>
      </c>
      <c r="R92" s="13"/>
      <c r="S92" s="13"/>
      <c r="T92" s="13"/>
      <c r="U92" s="13"/>
      <c r="V92" s="13"/>
      <c r="W92" s="13"/>
      <c r="X92" s="13"/>
      <c r="Y92" s="13" t="s">
        <v>1192</v>
      </c>
      <c r="Z92" s="13" t="s">
        <v>1192</v>
      </c>
      <c r="AA92" s="10" t="str">
        <f t="shared" ca="1" si="128"/>
        <v/>
      </c>
      <c r="AB92" s="8"/>
      <c r="AC92" s="10"/>
      <c r="AD92" s="10"/>
      <c r="AF92" s="81"/>
      <c r="AG92" s="81"/>
      <c r="AH92" s="10" t="str" cm="1">
        <f t="array" aca="1" ref="AH92" ca="1">IF(INDIRECT(ADDRESS(ROW(),COLUMN()-6))="","X",IF(INDIRECT(ADDRESS(ROW(),COLUMN()-5))="",0,"OK"))</f>
        <v>X</v>
      </c>
      <c r="AI92" s="29" t="str">
        <f ca="1">IF(AJ92="","",SUM(1+MAXA(AI$1:AI91)))</f>
        <v/>
      </c>
      <c r="AJ92" s="8" t="str" cm="1">
        <f t="array" aca="1" ref="AJ92" ca="1">IF(AH92=0,INDIRECT(ADDRESS(ROW(),COLUMN()-8)),"")</f>
        <v/>
      </c>
      <c r="AK92" s="31"/>
      <c r="AL92" s="10" t="str">
        <f t="shared" si="69"/>
        <v>$AB$92</v>
      </c>
      <c r="AM92" s="29" t="str">
        <f ca="1">IF(AN92="","",SUM(1+MAXA(AM$1:AM91)))</f>
        <v/>
      </c>
      <c r="AN92" s="8" t="str" cm="1">
        <f t="array" aca="1" ref="AN92" ca="1">IF(ISNUMBER(SEARCH(AN$1,INDEX(INDIRECT($AO$1),ROW(AL92),1)))=TRUE,INDIRECT(AL92),"")</f>
        <v/>
      </c>
      <c r="AO92" s="13" t="s">
        <v>1192</v>
      </c>
      <c r="AP92" s="13" t="s">
        <v>1192</v>
      </c>
      <c r="AQ92" s="13" t="s">
        <v>1192</v>
      </c>
      <c r="AR92" s="13"/>
      <c r="AS92" s="13"/>
      <c r="AT92" s="13"/>
      <c r="AU92" s="13"/>
      <c r="AV92" s="13"/>
      <c r="AW92" s="13"/>
      <c r="AX92" s="13" t="s">
        <v>1192</v>
      </c>
      <c r="AY92" s="13" t="s">
        <v>1192</v>
      </c>
      <c r="AZ92" s="13" t="s">
        <v>1192</v>
      </c>
      <c r="BA92" s="10" t="str">
        <f t="shared" ca="1" si="99"/>
        <v/>
      </c>
      <c r="BB92" s="8" t="s">
        <v>4131</v>
      </c>
      <c r="BC92" s="3" t="s">
        <v>4133</v>
      </c>
      <c r="BD92" s="3" t="s">
        <v>4132</v>
      </c>
      <c r="BE92" s="27" t="str" cm="1">
        <f t="array" aca="1" ref="BE92" ca="1">CONCATENATE($A$37,INDIRECT(ADDRESS(ROW(),COLUMN()-2)),"%20",INDIRECT(ADDRESS(ROW(),COLUMN()-1)),$A$39,INDIRECT(ADDRESS(ROW(),COLUMN()-2)),"%20",INDIRECT(ADDRESS(ROW(),COLUMN()-1)))</f>
        <v>https://maps.yandex.ru/?ll=38.818860%2035.460686&amp;z=16&amp;text=38.818860%2035.460686</v>
      </c>
      <c r="BF92" s="87" t="str" cm="1">
        <f t="array" aca="1" ref="BF92" ca="1">CONCATENATE($A$40,INDIRECT(ADDRESS(ROW(),COLUMN()-3)),"%2C",INDIRECT(ADDRESS(ROW(),COLUMN()-2)))</f>
        <v>https://maps.google.com/maps?q=38.818860%2C35.460686</v>
      </c>
      <c r="BG92" s="92" t="s">
        <v>3229</v>
      </c>
      <c r="BH92" s="10" t="str" cm="1">
        <f t="array" aca="1" ref="BH92" ca="1">IF(INDIRECT(ADDRESS(ROW(),COLUMN()-6))="","X",IF(INDIRECT(ADDRESS(ROW(),COLUMN()-5))="",0,"OK"))</f>
        <v>OK</v>
      </c>
      <c r="BI92" s="29" t="str">
        <f ca="1">IF(BJ92="","",SUM(1+MAXA(BI$1:BI91)))</f>
        <v/>
      </c>
      <c r="BJ92" s="8" t="str" cm="1">
        <f t="array" aca="1" ref="BJ92" ca="1">IF(BH92=0,INDIRECT(ADDRESS(ROW(),COLUMN()-8)),"")</f>
        <v/>
      </c>
      <c r="BK92" s="31"/>
      <c r="BL92" s="10" t="str">
        <f t="shared" si="70"/>
        <v>$BB$92</v>
      </c>
      <c r="BM92" s="29" t="str">
        <f ca="1">IF(BN92="","",SUM(1+MAXA(BM$1:BM91)))</f>
        <v/>
      </c>
      <c r="BN92" s="8" t="str" cm="1">
        <f t="array" aca="1" ref="BN92" ca="1">IF(ISNUMBER(SEARCH(BN$1,INDEX(INDIRECT(BO$1),ROW(BL92),1)))=TRUE,INDIRECT(BL92),"")</f>
        <v/>
      </c>
      <c r="BO92" s="13" t="s">
        <v>1192</v>
      </c>
      <c r="BP92" s="13" t="s">
        <v>1192</v>
      </c>
      <c r="BQ92" s="13" t="s">
        <v>1192</v>
      </c>
      <c r="BR92" s="13"/>
      <c r="BS92" s="13"/>
      <c r="BT92" s="13"/>
      <c r="BU92" s="13"/>
      <c r="BV92" s="13"/>
      <c r="BW92" s="13" t="s">
        <v>1192</v>
      </c>
      <c r="BX92" s="13" t="s">
        <v>1192</v>
      </c>
      <c r="BY92" s="13"/>
      <c r="BZ92" s="13"/>
      <c r="CA92" s="10" t="str">
        <f t="shared" ca="1" si="100"/>
        <v/>
      </c>
      <c r="CB92" s="8"/>
      <c r="CC92" s="10"/>
      <c r="CD92" s="10"/>
      <c r="CF92" s="81"/>
      <c r="CG92" s="94"/>
      <c r="CH92" s="10" t="str" cm="1">
        <f t="array" aca="1" ref="CH92" ca="1">IF(INDIRECT(ADDRESS(ROW(),COLUMN()-6))="","X",IF(INDIRECT(ADDRESS(ROW(),COLUMN()-5))="",0,"OK"))</f>
        <v>X</v>
      </c>
      <c r="CI92" s="29" t="str">
        <f ca="1">IF(CJ92="","",SUM(1+MAXA(CI$1:CI91)))</f>
        <v/>
      </c>
      <c r="CJ92" s="8" t="str" cm="1">
        <f t="array" aca="1" ref="CJ92" ca="1">IF(CH92=0,INDIRECT(ADDRESS(ROW(),COLUMN()-8)),"")</f>
        <v/>
      </c>
      <c r="CK92" s="31"/>
      <c r="CL92" s="10" t="str">
        <f t="shared" si="71"/>
        <v>$CB$92</v>
      </c>
      <c r="CM92" s="29" t="str">
        <f ca="1">IF(CN92="","",SUM(1+MAXA(CM$1:CM91)))</f>
        <v/>
      </c>
      <c r="CN92" s="8" t="str" cm="1">
        <f t="array" aca="1" ref="CN92" ca="1">IF(ISNUMBER(SEARCH(CN$1,INDEX(INDIRECT(CO$1),ROW(CL92),1)))=TRUE,INDIRECT(CL92),"")</f>
        <v/>
      </c>
      <c r="CO92" s="13" t="s">
        <v>1192</v>
      </c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 t="s">
        <v>1192</v>
      </c>
      <c r="DA92" s="10" t="str">
        <f t="shared" ca="1" si="65"/>
        <v/>
      </c>
      <c r="DB92" s="5"/>
      <c r="DC92" s="6"/>
      <c r="DD92" s="6"/>
      <c r="DE92" s="7"/>
      <c r="DF92" s="83"/>
      <c r="DG92" s="96"/>
      <c r="DH92" s="10" t="str" cm="1">
        <f t="array" aca="1" ref="DH92" ca="1">IF(INDIRECT(ADDRESS(ROW(),COLUMN()-6))="","X",IF(INDIRECT(ADDRESS(ROW(),COLUMN()-5))="",0,"OK"))</f>
        <v>X</v>
      </c>
      <c r="DI92" s="29" t="str">
        <f ca="1">IF(DJ92="","",SUM(1+MAXA(DI$1:DI91)))</f>
        <v/>
      </c>
      <c r="DJ92" s="8" t="str" cm="1">
        <f t="array" aca="1" ref="DJ92" ca="1">IF(DH92=0,INDIRECT(ADDRESS(ROW(),COLUMN()-8)),"")</f>
        <v/>
      </c>
      <c r="DK92" s="31"/>
      <c r="DL92" s="10" t="str">
        <f t="shared" si="66"/>
        <v>$DB$92</v>
      </c>
      <c r="DM92" s="29" t="str">
        <f ca="1">IF(DN92="","",SUM(1+MAXA(DM$1:DM91)))</f>
        <v/>
      </c>
      <c r="DN92" s="8" t="str" cm="1">
        <f t="array" aca="1" ref="DN92" ca="1">IF(ISNUMBER(SEARCH(DN$1,INDEX(INDIRECT(DO$1),ROW(DL92),1)))=TRUE,INDIRECT(DL92),"")</f>
        <v/>
      </c>
      <c r="DO92" s="13" t="s">
        <v>1192</v>
      </c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 t="s">
        <v>1192</v>
      </c>
      <c r="EA92" s="10" t="str">
        <f t="shared" ca="1" si="101"/>
        <v/>
      </c>
      <c r="EB92" s="22"/>
      <c r="EC92" s="14"/>
      <c r="ED92" s="14"/>
      <c r="EE92" s="15"/>
      <c r="EF92" s="15"/>
      <c r="EG92" s="92"/>
      <c r="EH92" s="10" t="str" cm="1">
        <f t="array" aca="1" ref="EH92" ca="1">IF(INDIRECT(ADDRESS(ROW(),COLUMN()-6))="","X",IF(INDIRECT(ADDRESS(ROW(),COLUMN()-5))="",0,"OK"))</f>
        <v>X</v>
      </c>
      <c r="EI92" s="29" t="str">
        <f ca="1">IF(EJ92="","",SUM(1+MAXA(EI$1:EI91)))</f>
        <v/>
      </c>
      <c r="EJ92" s="8" t="str" cm="1">
        <f t="array" aca="1" ref="EJ92" ca="1">IF(EH92=0,INDIRECT(ADDRESS(ROW(),COLUMN()-8)),"")</f>
        <v/>
      </c>
      <c r="EK92" s="31"/>
      <c r="EL92" s="10" t="str">
        <f t="shared" si="72"/>
        <v>$EB$92</v>
      </c>
      <c r="EM92" s="29" t="str">
        <f ca="1">IF(EN92="","",SUM(1+MAXA(EM$1:EM91)))</f>
        <v/>
      </c>
      <c r="EN92" s="8" t="str" cm="1">
        <f t="array" aca="1" ref="EN92" ca="1">IF(ISNUMBER(SEARCH(EN$1,INDEX(INDIRECT(EO$1),ROW(EL92),1)))=TRUE,INDIRECT(EL92),"")</f>
        <v/>
      </c>
      <c r="EO92" s="13" t="s">
        <v>1192</v>
      </c>
      <c r="EP92" s="13"/>
      <c r="EQ92" s="13"/>
      <c r="ER92" s="13"/>
      <c r="ES92" s="13"/>
      <c r="ET92" s="13"/>
      <c r="EU92" s="13"/>
      <c r="EV92" s="13"/>
      <c r="EW92" s="13"/>
      <c r="EX92" s="13"/>
      <c r="EY92" s="13"/>
      <c r="EZ92" s="13"/>
      <c r="FA92" s="10" t="str">
        <f t="shared" ca="1" si="102"/>
        <v/>
      </c>
      <c r="FB92" s="22" t="s">
        <v>4009</v>
      </c>
      <c r="FC92" s="6" t="s">
        <v>4010</v>
      </c>
      <c r="FD92" s="6" t="s">
        <v>4011</v>
      </c>
      <c r="FE92" s="27" t="str" cm="1">
        <f t="array" aca="1" ref="FE92" ca="1">CONCATENATE($A$37,INDIRECT(ADDRESS(ROW(),COLUMN()-2)),"%20",INDIRECT(ADDRESS(ROW(),COLUMN()-1)),$A$39,INDIRECT(ADDRESS(ROW(),COLUMN()-2)),"%20",INDIRECT(ADDRESS(ROW(),COLUMN()-1)))</f>
        <v>https://maps.yandex.ru/?ll=38.790330%2035.715082&amp;z=16&amp;text=38.790330%2035.715082</v>
      </c>
      <c r="FF92" s="87" t="str" cm="1">
        <f t="array" aca="1" ref="FF92" ca="1">CONCATENATE($A$40,INDIRECT(ADDRESS(ROW(),COLUMN()-3)),"%2C",INDIRECT(ADDRESS(ROW(),COLUMN()-2)))</f>
        <v>https://maps.google.com/maps?q=38.790330%2C35.715082</v>
      </c>
      <c r="FG92" s="92" t="s">
        <v>3229</v>
      </c>
      <c r="FH92" s="10" t="str" cm="1">
        <f t="array" aca="1" ref="FH92" ca="1">IF(INDIRECT(ADDRESS(ROW(),COLUMN()-6))="","X",IF(INDIRECT(ADDRESS(ROW(),COLUMN()-5))="",0,"OK"))</f>
        <v>OK</v>
      </c>
      <c r="FI92" s="29" t="str">
        <f ca="1">IF(FJ92="","",SUM(1+MAXA(FI$1:FI91)))</f>
        <v/>
      </c>
      <c r="FJ92" s="8" t="str" cm="1">
        <f t="array" aca="1" ref="FJ92" ca="1">IF(FH92=0,INDIRECT(ADDRESS(ROW(),COLUMN()-8)),"")</f>
        <v/>
      </c>
      <c r="FK92" s="31"/>
      <c r="FL92" s="10" t="str">
        <f t="shared" si="73"/>
        <v>$FB$92</v>
      </c>
      <c r="FM92" s="29" t="str">
        <f ca="1">IF(FN92="","",SUM(1+MAXA(FM$1:FM91)))</f>
        <v/>
      </c>
      <c r="FN92" s="8" t="str" cm="1">
        <f t="array" aca="1" ref="FN92" ca="1">IF(ISNUMBER(SEARCH(FN$1,INDEX(INDIRECT(FO$1),ROW(FL92),1)))=TRUE,INDIRECT(FL92),"")</f>
        <v/>
      </c>
      <c r="FO92" s="13" t="s">
        <v>1192</v>
      </c>
      <c r="FP92" s="13" t="s">
        <v>1192</v>
      </c>
      <c r="FQ92" s="13" t="s">
        <v>1192</v>
      </c>
      <c r="FR92" s="13" t="s">
        <v>1192</v>
      </c>
      <c r="FS92" s="13" t="s">
        <v>1192</v>
      </c>
      <c r="FT92" s="13"/>
      <c r="FU92" s="13"/>
      <c r="FV92" s="13"/>
      <c r="FW92" s="13"/>
      <c r="FX92" s="13"/>
      <c r="FY92" s="13"/>
      <c r="FZ92" s="13"/>
      <c r="GA92" s="10" t="str">
        <f t="shared" ca="1" si="103"/>
        <v/>
      </c>
      <c r="GB92" s="22"/>
      <c r="GC92" s="6"/>
      <c r="GD92" s="6"/>
      <c r="GE92" s="24"/>
      <c r="GF92" s="88"/>
      <c r="GG92" s="115"/>
      <c r="GH92" s="10" t="str" cm="1">
        <f t="array" aca="1" ref="GH92" ca="1">IF(INDIRECT(ADDRESS(ROW(),COLUMN()-6))="","X",IF(INDIRECT(ADDRESS(ROW(),COLUMN()-5))="",0,"OK"))</f>
        <v>X</v>
      </c>
      <c r="GI92" s="29" t="str">
        <f ca="1">IF(GJ92="","",SUM(1+MAXA(GI$1:GI91)))</f>
        <v/>
      </c>
      <c r="GJ92" s="8" t="str" cm="1">
        <f t="array" aca="1" ref="GJ92" ca="1">IF(GH92=0,INDIRECT(ADDRESS(ROW(),COLUMN()-8)),"")</f>
        <v/>
      </c>
      <c r="GK92" s="31"/>
      <c r="GL92" s="10" t="str">
        <f t="shared" si="74"/>
        <v>$GB$92</v>
      </c>
      <c r="GM92" s="29" t="str">
        <f ca="1">IF(GN92="","",SUM(1+MAXA(GM$1:GM91)))</f>
        <v/>
      </c>
      <c r="GN92" s="8" t="str" cm="1">
        <f t="array" aca="1" ref="GN92" ca="1">IF(ISNUMBER(SEARCH(GN$1,INDEX(INDIRECT(GO$1),ROW(GL92),1)))=TRUE,INDIRECT(GL92),"")</f>
        <v/>
      </c>
      <c r="GO92" s="13" t="s">
        <v>1192</v>
      </c>
      <c r="GP92" s="13" t="s">
        <v>1192</v>
      </c>
      <c r="GQ92" s="13" t="s">
        <v>1192</v>
      </c>
      <c r="GR92" s="13" t="s">
        <v>1192</v>
      </c>
      <c r="GS92" s="13" t="s">
        <v>1192</v>
      </c>
      <c r="GT92" s="13"/>
      <c r="GU92" s="13"/>
      <c r="GV92" s="13"/>
      <c r="GW92" s="13"/>
      <c r="GX92" s="13"/>
      <c r="GY92" s="13"/>
      <c r="GZ92" s="13"/>
      <c r="HA92" s="10" t="str">
        <f t="shared" ca="1" si="104"/>
        <v/>
      </c>
      <c r="HB92" s="22"/>
      <c r="HC92" s="14"/>
      <c r="HD92" s="14"/>
      <c r="HE92" s="23"/>
      <c r="HF92" s="23"/>
      <c r="HG92" s="79"/>
      <c r="HH92" s="10" t="str" cm="1">
        <f t="array" aca="1" ref="HH92" ca="1">IF(INDIRECT(ADDRESS(ROW(),COLUMN()-6))="","X",IF(INDIRECT(ADDRESS(ROW(),COLUMN()-5))="",0,"OK"))</f>
        <v>X</v>
      </c>
      <c r="HI92" s="29" t="str">
        <f ca="1">IF(HJ92="","",SUM(1+MAXA(HI$1:HI91)))</f>
        <v/>
      </c>
      <c r="HJ92" s="8" t="str" cm="1">
        <f t="array" aca="1" ref="HJ92" ca="1">IF(HH92=0,INDIRECT(ADDRESS(ROW(),COLUMN()-8)),"")</f>
        <v/>
      </c>
      <c r="HK92" s="31"/>
      <c r="HL92" s="10" t="str">
        <f t="shared" si="75"/>
        <v>$HB$92</v>
      </c>
      <c r="HM92" s="29" t="str">
        <f ca="1">IF(HN92="","",SUM(1+MAXA(HM$1:HM91)))</f>
        <v/>
      </c>
      <c r="HN92" s="8" t="str" cm="1">
        <f t="array" aca="1" ref="HN92" ca="1">IF(ISNUMBER(SEARCH(HN$1,INDEX(INDIRECT(HO$1),ROW(HL92),1)))=TRUE,INDIRECT(HL92),"")</f>
        <v/>
      </c>
      <c r="HO92" s="13" t="s">
        <v>1192</v>
      </c>
      <c r="HP92" s="13" t="s">
        <v>1192</v>
      </c>
      <c r="HQ92" s="13" t="s">
        <v>1192</v>
      </c>
      <c r="HR92" s="13"/>
      <c r="HS92" s="13"/>
      <c r="HT92" s="13"/>
      <c r="HU92" s="13"/>
      <c r="HV92" s="13"/>
      <c r="HW92" s="13"/>
      <c r="HX92" s="13"/>
      <c r="HY92" s="13" t="s">
        <v>1192</v>
      </c>
      <c r="HZ92" s="13" t="s">
        <v>1192</v>
      </c>
      <c r="IA92" s="10" t="str">
        <f t="shared" ca="1" si="105"/>
        <v/>
      </c>
      <c r="IB92" s="22" t="s">
        <v>3158</v>
      </c>
      <c r="IC92" s="14" t="s">
        <v>1057</v>
      </c>
      <c r="ID92" s="14" t="s">
        <v>1058</v>
      </c>
      <c r="IE92" s="27" t="str" cm="1">
        <f t="array" aca="1" ref="IE92" ca="1">CONCATENATE($A$37,INDIRECT(ADDRESS(ROW(),COLUMN()-2)),"%20",INDIRECT(ADDRESS(ROW(),COLUMN()-1)),$A$39,INDIRECT(ADDRESS(ROW(),COLUMN()-2)),"%20",INDIRECT(ADDRESS(ROW(),COLUMN()-1)))</f>
        <v>https://maps.yandex.ru/?ll=39.006264%2035.623100&amp;z=16&amp;text=39.006264%2035.623100</v>
      </c>
      <c r="IF92" s="87" t="str" cm="1">
        <f t="array" aca="1" ref="IF92" ca="1">CONCATENATE($A$40,INDIRECT(ADDRESS(ROW(),COLUMN()-3)),"%2C",INDIRECT(ADDRESS(ROW(),COLUMN()-2)))</f>
        <v>https://maps.google.com/maps?q=39.006264%2C35.623100</v>
      </c>
      <c r="IG92" s="79" t="s">
        <v>3229</v>
      </c>
      <c r="IH92" s="10" t="str" cm="1">
        <f t="array" aca="1" ref="IH92" ca="1">IF(INDIRECT(ADDRESS(ROW(),COLUMN()-6))="","X",IF(INDIRECT(ADDRESS(ROW(),COLUMN()-5))="",0,"OK"))</f>
        <v>OK</v>
      </c>
      <c r="II92" s="29" t="str">
        <f ca="1">IF(IJ92="","",SUM(1+MAXA(II$1:II91)))</f>
        <v/>
      </c>
      <c r="IJ92" s="8" t="str" cm="1">
        <f t="array" aca="1" ref="IJ92" ca="1">IF(IH92=0,INDIRECT(ADDRESS(ROW(),COLUMN()-8)),"")</f>
        <v/>
      </c>
      <c r="IK92" s="31"/>
      <c r="IL92" s="10" t="str">
        <f t="shared" si="76"/>
        <v>$IB$92</v>
      </c>
      <c r="IM92" s="29" t="str">
        <f ca="1">IF(IN92="","",SUM(1+MAXA(IM$1:IM91)))</f>
        <v/>
      </c>
      <c r="IN92" s="8" t="str" cm="1">
        <f t="array" aca="1" ref="IN92" ca="1">IF(ISNUMBER(SEARCH(IN$1,INDEX(INDIRECT(IO$1),ROW(IL92),1)))=TRUE,INDIRECT(IL92),"")</f>
        <v/>
      </c>
      <c r="IO92" s="13" t="s">
        <v>1192</v>
      </c>
      <c r="IP92" s="13" t="s">
        <v>1192</v>
      </c>
      <c r="IQ92" s="13" t="s">
        <v>1192</v>
      </c>
      <c r="IR92" s="13"/>
      <c r="IS92" s="13"/>
      <c r="IT92" s="13"/>
      <c r="IU92" s="13"/>
      <c r="IV92" s="13"/>
      <c r="IW92" s="13"/>
      <c r="IX92" s="13" t="s">
        <v>1192</v>
      </c>
      <c r="IY92" s="13" t="s">
        <v>1192</v>
      </c>
      <c r="IZ92" s="13" t="s">
        <v>1192</v>
      </c>
      <c r="JA92" s="10" t="str">
        <f t="shared" ca="1" si="106"/>
        <v/>
      </c>
      <c r="JB92" s="22"/>
      <c r="JC92" s="14"/>
      <c r="JD92" s="14"/>
      <c r="JE92" s="24"/>
      <c r="JF92" s="88"/>
      <c r="JG92" s="101"/>
      <c r="JH92" s="10" t="str" cm="1">
        <f t="array" aca="1" ref="JH92" ca="1">IF(INDIRECT(ADDRESS(ROW(),COLUMN()-6))="","X",IF(INDIRECT(ADDRESS(ROW(),COLUMN()-5))="",0,"OK"))</f>
        <v>X</v>
      </c>
      <c r="JI92" s="29" t="str">
        <f ca="1">IF(JJ92="","",SUM(1+MAXA(JI$1:JI91)))</f>
        <v/>
      </c>
      <c r="JJ92" s="8" t="str" cm="1">
        <f t="array" aca="1" ref="JJ92" ca="1">IF(JH92=0,INDIRECT(ADDRESS(ROW(),COLUMN()-8)),"")</f>
        <v/>
      </c>
      <c r="JK92" s="31"/>
      <c r="JL92" s="10" t="str">
        <f t="shared" si="77"/>
        <v>$JB$92</v>
      </c>
      <c r="JM92" s="29" t="str">
        <f ca="1">IF(JN92="","",SUM(1+MAXA(JM$1:JM91)))</f>
        <v/>
      </c>
      <c r="JN92" s="8" t="str" cm="1">
        <f t="array" aca="1" ref="JN92" ca="1">IF(ISNUMBER(SEARCH(JN$1,INDEX(INDIRECT(JO$1),ROW(JL92),1)))=TRUE,INDIRECT(JL92),"")</f>
        <v/>
      </c>
      <c r="JO92" s="13" t="s">
        <v>1192</v>
      </c>
      <c r="JP92" s="13" t="s">
        <v>1192</v>
      </c>
      <c r="JQ92" s="13" t="s">
        <v>1192</v>
      </c>
      <c r="JR92" s="13"/>
      <c r="JS92" s="13"/>
      <c r="JT92" s="13"/>
      <c r="JU92" s="13"/>
      <c r="JV92" s="13"/>
      <c r="JW92" s="13"/>
      <c r="JX92" s="13" t="s">
        <v>1192</v>
      </c>
      <c r="JY92" s="13" t="s">
        <v>1192</v>
      </c>
      <c r="JZ92" s="13" t="s">
        <v>1192</v>
      </c>
      <c r="KA92" s="10" t="str">
        <f t="shared" ca="1" si="107"/>
        <v/>
      </c>
      <c r="KB92" s="22"/>
      <c r="KC92" s="14"/>
      <c r="KD92" s="14"/>
      <c r="KE92" s="23"/>
      <c r="KF92" s="23"/>
      <c r="KG92" s="79"/>
      <c r="KH92" s="10" t="str" cm="1">
        <f t="array" aca="1" ref="KH92" ca="1">IF(INDIRECT(ADDRESS(ROW(),COLUMN()-6))="","X",IF(INDIRECT(ADDRESS(ROW(),COLUMN()-5))="",0,"OK"))</f>
        <v>X</v>
      </c>
      <c r="KI92" s="29" t="str">
        <f ca="1">IF(KJ92="","",SUM(1+MAXA(KI$1:KI91)))</f>
        <v/>
      </c>
      <c r="KJ92" s="8" t="str" cm="1">
        <f t="array" aca="1" ref="KJ92" ca="1">IF(KH92=0,INDIRECT(ADDRESS(ROW(),COLUMN()-8)),"")</f>
        <v/>
      </c>
      <c r="KK92" s="31"/>
      <c r="KL92" s="10" t="str">
        <f t="shared" si="78"/>
        <v>$KB$92</v>
      </c>
      <c r="KM92" s="29" t="str">
        <f ca="1">IF(KN92="","",SUM(1+MAXA(KM$1:KM91)))</f>
        <v/>
      </c>
      <c r="KN92" s="8" t="str" cm="1">
        <f t="array" aca="1" ref="KN92" ca="1">IF(ISNUMBER(SEARCH(KN$1,INDEX(INDIRECT(KO$1),ROW(KL92),1)))=TRUE,INDIRECT(KL92),"")</f>
        <v/>
      </c>
      <c r="KO92" s="13" t="s">
        <v>1192</v>
      </c>
      <c r="KP92" s="13" t="s">
        <v>1192</v>
      </c>
      <c r="KQ92" s="13" t="s">
        <v>1192</v>
      </c>
      <c r="KR92" s="13"/>
      <c r="KS92" s="13"/>
      <c r="KT92" s="13"/>
      <c r="KU92" s="13"/>
      <c r="KV92" s="13"/>
      <c r="KW92" s="13"/>
      <c r="KX92" s="13"/>
      <c r="KY92" s="13" t="s">
        <v>1192</v>
      </c>
      <c r="KZ92" s="13" t="s">
        <v>1192</v>
      </c>
      <c r="LA92" s="10" t="str">
        <f t="shared" ca="1" si="108"/>
        <v/>
      </c>
      <c r="LB92" s="8"/>
      <c r="LC92" s="10"/>
      <c r="LD92" s="10"/>
      <c r="LG92" s="79"/>
      <c r="LH92" s="10" t="str" cm="1">
        <f t="array" aca="1" ref="LH92" ca="1">IF(INDIRECT(ADDRESS(ROW(),COLUMN()-6))="","X",IF(INDIRECT(ADDRESS(ROW(),COLUMN()-5))="",0,"OK"))</f>
        <v>X</v>
      </c>
      <c r="LI92" s="29" t="str">
        <f ca="1">IF(LJ92="","",SUM(1+MAXA(LI$1:LI91)))</f>
        <v/>
      </c>
      <c r="LJ92" s="8" t="str" cm="1">
        <f t="array" aca="1" ref="LJ92" ca="1">IF(LH92=0,INDIRECT(ADDRESS(ROW(),COLUMN()-8)),"")</f>
        <v/>
      </c>
      <c r="LK92" s="31"/>
      <c r="LL92" s="10" t="str">
        <f t="shared" si="79"/>
        <v>$LB$92</v>
      </c>
      <c r="LM92" s="29" t="str">
        <f ca="1">IF(LN92="","",SUM(1+MAXA(LM$1:LM91)))</f>
        <v/>
      </c>
      <c r="LN92" s="8" t="str" cm="1">
        <f t="array" aca="1" ref="LN92" ca="1">IF(ISNUMBER(SEARCH(LN$1,INDEX(INDIRECT(LO$1),ROW(LL92),1)))=TRUE,INDIRECT(LL92),"")</f>
        <v/>
      </c>
      <c r="LO92" s="13" t="s">
        <v>1192</v>
      </c>
      <c r="LP92" s="13" t="s">
        <v>1192</v>
      </c>
      <c r="LQ92" s="13" t="s">
        <v>1192</v>
      </c>
      <c r="LR92" s="13" t="s">
        <v>1192</v>
      </c>
      <c r="LS92" s="13"/>
      <c r="LT92" s="13"/>
      <c r="LU92" s="13"/>
      <c r="LV92" s="13"/>
      <c r="LW92" s="13"/>
      <c r="LX92" s="13"/>
      <c r="LY92" s="13" t="s">
        <v>1192</v>
      </c>
      <c r="LZ92" s="13" t="s">
        <v>1192</v>
      </c>
      <c r="MA92" s="10" t="str">
        <f t="shared" ca="1" si="109"/>
        <v/>
      </c>
      <c r="MB92" s="16"/>
      <c r="MC92" s="17" t="s">
        <v>1048</v>
      </c>
      <c r="MD92" s="18"/>
      <c r="ME92" s="17"/>
      <c r="MF92" s="17"/>
      <c r="MG92" s="79" t="s">
        <v>3229</v>
      </c>
      <c r="MH92" s="10" t="str" cm="1">
        <f t="array" aca="1" ref="MH92" ca="1">IF(INDIRECT(ADDRESS(ROW(),COLUMN()-6))="","X",IF(INDIRECT(ADDRESS(ROW(),COLUMN()-5))="",0,"OK"))</f>
        <v>X</v>
      </c>
      <c r="MI92" s="29" t="str">
        <f ca="1">IF(MJ92="","",SUM(1+MAXA(MI$1:MI91)))</f>
        <v/>
      </c>
      <c r="MJ92" s="8" t="str" cm="1">
        <f t="array" aca="1" ref="MJ92" ca="1">IF(MH92=0,INDIRECT(ADDRESS(ROW(),COLUMN()-8)),"")</f>
        <v/>
      </c>
      <c r="MK92" s="31"/>
      <c r="ML92" s="10" t="str">
        <f t="shared" si="80"/>
        <v>$MB$92</v>
      </c>
      <c r="MM92" s="29" t="str">
        <f ca="1">IF(MN92="","",SUM(1+MAXA(MM$1:MM91)))</f>
        <v/>
      </c>
      <c r="MN92" s="8" t="str" cm="1">
        <f t="array" aca="1" ref="MN92" ca="1">IF(ISNUMBER(SEARCH(MN$1,INDEX(INDIRECT(MO$1),ROW(ML92),1)))=TRUE,INDIRECT(ML92),"")</f>
        <v/>
      </c>
      <c r="MO92" s="13" t="s">
        <v>1192</v>
      </c>
      <c r="MP92" s="13" t="s">
        <v>1192</v>
      </c>
      <c r="MQ92" s="13" t="s">
        <v>1192</v>
      </c>
      <c r="MR92" s="13"/>
      <c r="MS92" s="13"/>
      <c r="MT92" s="13"/>
      <c r="MU92" s="13"/>
      <c r="MV92" s="13"/>
      <c r="MW92" s="13" t="s">
        <v>1192</v>
      </c>
      <c r="MX92" s="13"/>
      <c r="MY92" s="13" t="s">
        <v>1192</v>
      </c>
      <c r="MZ92" s="13" t="s">
        <v>1192</v>
      </c>
      <c r="NA92" s="10" t="str">
        <f t="shared" ca="1" si="110"/>
        <v/>
      </c>
      <c r="NB92" s="5"/>
      <c r="NC92" s="6"/>
      <c r="ND92" s="6"/>
      <c r="NE92" s="7"/>
      <c r="NF92" s="7"/>
      <c r="NG92" s="83"/>
      <c r="NH92" s="10" t="str" cm="1">
        <f t="array" aca="1" ref="NH92" ca="1">IF(INDIRECT(ADDRESS(ROW(),COLUMN()-6))="","X",IF(INDIRECT(ADDRESS(ROW(),COLUMN()-5))="",0,"OK"))</f>
        <v>X</v>
      </c>
      <c r="NI92" s="29" t="str">
        <f ca="1">IF(NJ92="","",SUM(1+MAXA(NI$1:NI91)))</f>
        <v/>
      </c>
      <c r="NJ92" s="8" t="str" cm="1">
        <f t="array" aca="1" ref="NJ92" ca="1">IF(NH92=0,INDIRECT(ADDRESS(ROW(),COLUMN()-8)),"")</f>
        <v/>
      </c>
      <c r="NK92" s="31"/>
      <c r="NL92" s="10" t="str">
        <f t="shared" si="81"/>
        <v>$NB$92</v>
      </c>
      <c r="NM92" s="29" t="str">
        <f ca="1">IF(NN92="","",SUM(1+MAXA(NM$1:NM91)))</f>
        <v/>
      </c>
      <c r="NN92" s="8" t="str" cm="1">
        <f t="array" aca="1" ref="NN92" ca="1">IF(ISNUMBER(SEARCH(NN$1,INDEX(INDIRECT(NO$1),ROW(NL92),1)))=TRUE,INDIRECT(NL92),"")</f>
        <v/>
      </c>
      <c r="NO92" s="13" t="s">
        <v>1192</v>
      </c>
      <c r="NP92" s="13" t="s">
        <v>1192</v>
      </c>
      <c r="NQ92" s="13" t="s">
        <v>1192</v>
      </c>
      <c r="NR92" s="13"/>
      <c r="NS92" s="13"/>
      <c r="NT92" s="13"/>
      <c r="NU92" s="13"/>
      <c r="NV92" s="13"/>
      <c r="NW92" s="13"/>
      <c r="NX92" s="13" t="s">
        <v>1192</v>
      </c>
      <c r="NY92" s="13" t="s">
        <v>1192</v>
      </c>
      <c r="NZ92" s="13"/>
      <c r="OA92" s="10" t="str">
        <f t="shared" ca="1" si="111"/>
        <v/>
      </c>
      <c r="OB92" s="8" t="s">
        <v>1392</v>
      </c>
      <c r="OC92" s="10" t="s">
        <v>1393</v>
      </c>
      <c r="OD92" s="10" t="s">
        <v>1394</v>
      </c>
      <c r="OE92" s="27" t="str" cm="1">
        <f t="array" aca="1" ref="OE92" ca="1">CONCATENATE($A$37,INDIRECT(ADDRESS(ROW(),COLUMN()-2)),"%20",INDIRECT(ADDRESS(ROW(),COLUMN()-1)),$A$39,INDIRECT(ADDRESS(ROW(),COLUMN()-2)),"%20",INDIRECT(ADDRESS(ROW(),COLUMN()-1)))</f>
        <v>https://maps.yandex.ru/?ll=38.398249%2035.369637&amp;z=16&amp;text=38.398249%2035.369637</v>
      </c>
      <c r="OF92" s="87" t="str" cm="1">
        <f t="array" aca="1" ref="OF92" ca="1">CONCATENATE($A$40,INDIRECT(ADDRESS(ROW(),COLUMN()-3)),"%2C",INDIRECT(ADDRESS(ROW(),COLUMN()-2)))</f>
        <v>https://maps.google.com/maps?q=38.398249%2C35.369637</v>
      </c>
      <c r="OG92" s="79" t="s">
        <v>3229</v>
      </c>
      <c r="OH92" s="10" t="str" cm="1">
        <f t="array" aca="1" ref="OH92" ca="1">IF(INDIRECT(ADDRESS(ROW(),COLUMN()-6))="","X",IF(INDIRECT(ADDRESS(ROW(),COLUMN()-5))="",0,"OK"))</f>
        <v>OK</v>
      </c>
      <c r="OI92" s="29" t="str">
        <f ca="1">IF(OJ92="","",SUM(1+MAXA(OI$1:OI91)))</f>
        <v/>
      </c>
      <c r="OJ92" s="8" t="str" cm="1">
        <f t="array" aca="1" ref="OJ92" ca="1">IF(OH92=0,INDIRECT(ADDRESS(ROW(),COLUMN()-8)),"")</f>
        <v/>
      </c>
      <c r="OK92" s="31"/>
      <c r="OL92" s="10" t="str">
        <f t="shared" si="82"/>
        <v>$OB$92</v>
      </c>
      <c r="OM92" s="29" t="str">
        <f ca="1">IF(ON92="","",SUM(1+MAXA(OM$1:OM91)))</f>
        <v/>
      </c>
      <c r="ON92" s="8" t="str" cm="1">
        <f t="array" aca="1" ref="ON92" ca="1">IF(ISNUMBER(SEARCH(ON$1,INDEX(INDIRECT(OO$1),ROW(OL92),1)))=TRUE,INDIRECT(OL92),"")</f>
        <v/>
      </c>
      <c r="OO92" s="13" t="s">
        <v>1192</v>
      </c>
      <c r="OP92" s="13"/>
      <c r="OQ92" s="13"/>
      <c r="OR92" s="13"/>
      <c r="OS92" s="13"/>
      <c r="OT92" s="13"/>
      <c r="OU92" s="13"/>
      <c r="OV92" s="13"/>
      <c r="OW92" s="13"/>
      <c r="OX92" s="13"/>
      <c r="OY92" s="13"/>
      <c r="OZ92" s="13" t="s">
        <v>1192</v>
      </c>
      <c r="PA92" s="10" t="str">
        <f t="shared" ca="1" si="112"/>
        <v/>
      </c>
      <c r="PB92" s="22"/>
      <c r="PC92" s="15"/>
      <c r="PD92" s="14"/>
      <c r="PE92" s="15"/>
      <c r="PF92" s="15"/>
      <c r="PG92" s="79"/>
      <c r="PH92" s="10" t="str" cm="1">
        <f t="array" aca="1" ref="PH92" ca="1">IF(INDIRECT(ADDRESS(ROW(),COLUMN()-6))="","X",IF(INDIRECT(ADDRESS(ROW(),COLUMN()-5))="",0,"OK"))</f>
        <v>X</v>
      </c>
      <c r="PI92" s="29" t="str">
        <f ca="1">IF(PJ92="","",SUM(1+MAXA(PI$1:PI91)))</f>
        <v/>
      </c>
      <c r="PJ92" s="8" t="str" cm="1">
        <f t="array" aca="1" ref="PJ92" ca="1">IF(PH92=0,INDIRECT(ADDRESS(ROW(),COLUMN()-8)),"")</f>
        <v/>
      </c>
      <c r="PK92" s="31"/>
      <c r="PL92" s="10" t="str">
        <f t="shared" si="83"/>
        <v>$PB$92</v>
      </c>
      <c r="PM92" s="29" t="str">
        <f ca="1">IF(PN92="","",SUM(1+MAXA(PM$1:PM91)))</f>
        <v/>
      </c>
      <c r="PN92" s="8" t="str" cm="1">
        <f t="array" aca="1" ref="PN92" ca="1">IF(ISNUMBER(SEARCH(PN$1,INDEX(INDIRECT(PO$1),ROW(PL92),1)))=TRUE,INDIRECT(PL92),"")</f>
        <v/>
      </c>
      <c r="PO92" s="13" t="s">
        <v>1192</v>
      </c>
      <c r="PP92" s="13" t="s">
        <v>1192</v>
      </c>
      <c r="PQ92" s="13" t="s">
        <v>1192</v>
      </c>
      <c r="PR92" s="13" t="s">
        <v>1192</v>
      </c>
      <c r="PS92" s="13"/>
      <c r="PT92" s="13"/>
      <c r="PU92" s="13"/>
      <c r="PV92" s="13"/>
      <c r="PW92" s="13"/>
      <c r="PX92" s="13"/>
      <c r="PY92" s="13" t="s">
        <v>1192</v>
      </c>
      <c r="PZ92" s="13" t="s">
        <v>1192</v>
      </c>
      <c r="QA92" s="10" t="str">
        <f t="shared" ca="1" si="113"/>
        <v/>
      </c>
      <c r="QB92" s="22"/>
      <c r="QC92" s="14"/>
      <c r="QD92" s="14"/>
      <c r="QE92" s="24"/>
      <c r="QF92" s="24"/>
      <c r="QG92" s="79"/>
      <c r="QH92" s="10" t="str" cm="1">
        <f t="array" aca="1" ref="QH92" ca="1">IF(INDIRECT(ADDRESS(ROW(),COLUMN()-6))="","X",IF(INDIRECT(ADDRESS(ROW(),COLUMN()-5))="",0,"OK"))</f>
        <v>X</v>
      </c>
      <c r="QI92" s="29" t="str">
        <f ca="1">IF(QJ92="","",SUM(1+MAXA(QI$1:QI91)))</f>
        <v/>
      </c>
      <c r="QJ92" s="8" t="str" cm="1">
        <f t="array" aca="1" ref="QJ92" ca="1">IF(QH92=0,INDIRECT(ADDRESS(ROW(),COLUMN()-8)),"")</f>
        <v/>
      </c>
      <c r="QK92" s="31"/>
      <c r="QL92" s="10" t="str">
        <f t="shared" si="84"/>
        <v>$QB$92</v>
      </c>
      <c r="QM92" s="29" t="str">
        <f ca="1">IF(QN92="","",SUM(1+MAXA(QM$1:QM91)))</f>
        <v/>
      </c>
      <c r="QN92" s="8" t="str" cm="1">
        <f t="array" aca="1" ref="QN92" ca="1">IF(ISNUMBER(SEARCH(QN$1,INDEX(INDIRECT(QO$1),ROW(QL92),1)))=TRUE,INDIRECT(QL92),"")</f>
        <v/>
      </c>
      <c r="QO92" s="13" t="s">
        <v>1192</v>
      </c>
      <c r="QP92" s="13" t="s">
        <v>1192</v>
      </c>
      <c r="QQ92" s="13" t="s">
        <v>1192</v>
      </c>
      <c r="QR92" s="13" t="s">
        <v>1192</v>
      </c>
      <c r="QS92" s="13"/>
      <c r="QT92" s="13"/>
      <c r="QU92" s="13"/>
      <c r="QV92" s="13"/>
      <c r="QW92" s="13"/>
      <c r="QX92" s="13"/>
      <c r="QY92" s="13" t="s">
        <v>1192</v>
      </c>
      <c r="QZ92" s="13" t="s">
        <v>1192</v>
      </c>
      <c r="RA92" s="10" t="str">
        <f t="shared" ca="1" si="114"/>
        <v/>
      </c>
      <c r="RB92" s="22"/>
      <c r="RC92" s="14"/>
      <c r="RD92" s="14"/>
      <c r="RE92" s="24"/>
      <c r="RF92" s="24"/>
      <c r="RG92" s="79"/>
      <c r="RH92" s="10" t="str" cm="1">
        <f t="array" aca="1" ref="RH92" ca="1">IF(INDIRECT(ADDRESS(ROW(),COLUMN()-6))="","X",IF(INDIRECT(ADDRESS(ROW(),COLUMN()-5))="",0,"OK"))</f>
        <v>X</v>
      </c>
      <c r="RI92" s="29" t="str">
        <f ca="1">IF(RJ92="","",SUM(1+MAXA(RI$1:RI91)))</f>
        <v/>
      </c>
      <c r="RJ92" s="8" t="str" cm="1">
        <f t="array" aca="1" ref="RJ92" ca="1">IF(RH92=0,INDIRECT(ADDRESS(ROW(),COLUMN()-8)),"")</f>
        <v/>
      </c>
      <c r="RK92" s="31"/>
      <c r="RL92" s="10" t="str">
        <f t="shared" si="85"/>
        <v>$RB$92</v>
      </c>
      <c r="RM92" s="29" t="str">
        <f ca="1">IF(RN92="","",SUM(1+MAXA(RM$1:RM91)))</f>
        <v/>
      </c>
      <c r="RN92" s="8" t="str" cm="1">
        <f t="array" aca="1" ref="RN92" ca="1">IF(ISNUMBER(SEARCH(RN$1,INDEX(INDIRECT(RO$1),ROW(RL92),1)))=TRUE,INDIRECT(RL92),"")</f>
        <v/>
      </c>
      <c r="RO92" s="13" t="s">
        <v>1192</v>
      </c>
      <c r="RP92" s="13" t="s">
        <v>1192</v>
      </c>
      <c r="RQ92" s="13" t="s">
        <v>1192</v>
      </c>
      <c r="RR92" s="13"/>
      <c r="RS92" s="13"/>
      <c r="RT92" s="13"/>
      <c r="RU92" s="13"/>
      <c r="RV92" s="13"/>
      <c r="RW92" s="13"/>
      <c r="RX92" s="13"/>
      <c r="RY92" s="13" t="s">
        <v>1192</v>
      </c>
      <c r="RZ92" s="13" t="s">
        <v>1192</v>
      </c>
      <c r="SA92" s="10" t="str">
        <f t="shared" ca="1" si="115"/>
        <v/>
      </c>
      <c r="SB92" s="22" t="s">
        <v>1892</v>
      </c>
      <c r="SC92" s="6" t="s">
        <v>1893</v>
      </c>
      <c r="SD92" s="6" t="s">
        <v>1894</v>
      </c>
      <c r="SE92" s="27" t="str" cm="1">
        <f t="array" aca="1" ref="SE92" ca="1">CONCATENATE($A$37,INDIRECT(ADDRESS(ROW(),COLUMN()-2)),"%20",INDIRECT(ADDRESS(ROW(),COLUMN()-1)),$A$39,INDIRECT(ADDRESS(ROW(),COLUMN()-2)),"%20",INDIRECT(ADDRESS(ROW(),COLUMN()-1)))</f>
        <v>https://maps.yandex.ru/?ll=38.997332%2036.655514&amp;z=16&amp;text=38.997332%2036.655514</v>
      </c>
      <c r="SF92" s="87" t="str" cm="1">
        <f t="array" aca="1" ref="SF92" ca="1">CONCATENATE($A$40,INDIRECT(ADDRESS(ROW(),COLUMN()-3)),"%2C",INDIRECT(ADDRESS(ROW(),COLUMN()-2)))</f>
        <v>https://maps.google.com/maps?q=38.997332%2C36.655514</v>
      </c>
      <c r="SG92" s="79" t="s">
        <v>3229</v>
      </c>
      <c r="SH92" s="10" t="str" cm="1">
        <f t="array" aca="1" ref="SH92" ca="1">IF(INDIRECT(ADDRESS(ROW(),COLUMN()-6))="","X",IF(INDIRECT(ADDRESS(ROW(),COLUMN()-5))="",0,"OK"))</f>
        <v>OK</v>
      </c>
      <c r="SI92" s="29" t="str">
        <f ca="1">IF(SJ92="","",SUM(1+MAXA(SI$1:SI91)))</f>
        <v/>
      </c>
      <c r="SJ92" s="8" t="str" cm="1">
        <f t="array" aca="1" ref="SJ92" ca="1">IF(SH92=0,INDIRECT(ADDRESS(ROW(),COLUMN()-8)),"")</f>
        <v/>
      </c>
      <c r="SK92" s="33" t="s">
        <v>1192</v>
      </c>
      <c r="SL92" s="10" t="str">
        <f t="shared" si="86"/>
        <v>$SB$92</v>
      </c>
      <c r="SM92" s="29" t="str">
        <f ca="1">IF(SN92="","",SUM(1+MAXA(SM$1:SM91)))</f>
        <v/>
      </c>
      <c r="SN92" s="8" t="str" cm="1">
        <f t="array" aca="1" ref="SN92" ca="1">IF(ISNUMBER(SEARCH(SN$1,INDEX(SB$1:SB$174,ROW(SL92),1)))=TRUE,INDIRECT(SL92),"")</f>
        <v/>
      </c>
      <c r="SO92" s="13" t="s">
        <v>1192</v>
      </c>
      <c r="SP92" s="13" t="s">
        <v>1192</v>
      </c>
      <c r="SQ92" s="13" t="s">
        <v>1192</v>
      </c>
      <c r="SR92" s="13"/>
      <c r="SS92" s="13"/>
      <c r="ST92" s="13"/>
      <c r="SU92" s="13"/>
      <c r="SV92" s="13"/>
      <c r="SW92" s="13"/>
      <c r="SX92" s="13"/>
      <c r="SY92" s="13" t="s">
        <v>1192</v>
      </c>
      <c r="SZ92" s="13" t="s">
        <v>1192</v>
      </c>
      <c r="TA92" s="10" t="str">
        <f t="shared" ca="1" si="129"/>
        <v/>
      </c>
      <c r="TB92" s="22"/>
      <c r="TC92" s="6"/>
      <c r="TD92" s="6"/>
      <c r="TE92" s="24"/>
      <c r="TF92" s="88"/>
      <c r="TG92" s="101"/>
      <c r="TH92" s="10" t="str" cm="1">
        <f t="array" aca="1" ref="TH92" ca="1">IF(INDIRECT(ADDRESS(ROW(),COLUMN()-6))="","X",IF(INDIRECT(ADDRESS(ROW(),COLUMN()-5))="",0,"OK"))</f>
        <v>X</v>
      </c>
      <c r="TI92" s="29" t="str">
        <f ca="1">IF(TJ92="","",SUM(1+MAXA(TI$1:TI91)))</f>
        <v/>
      </c>
      <c r="TJ92" s="8" t="str" cm="1">
        <f t="array" aca="1" ref="TJ92" ca="1">IF(TH92=0,INDIRECT(ADDRESS(ROW(),COLUMN()-8)),"")</f>
        <v/>
      </c>
      <c r="TK92" s="33" t="s">
        <v>1192</v>
      </c>
      <c r="TL92" s="10" t="str">
        <f t="shared" si="87"/>
        <v>$TB$92</v>
      </c>
      <c r="TM92" s="29" t="str">
        <f ca="1">IF(TN92="","",SUM(1+MAXA(TM$1:TM91)))</f>
        <v/>
      </c>
      <c r="TN92" s="8" t="str" cm="1">
        <f t="array" aca="1" ref="TN92" ca="1">IF(ISNUMBER(SEARCH(TN$1,INDEX(INDIRECT(TO$1),ROW(TL92),1)))=TRUE,INDIRECT(TL92),"")</f>
        <v/>
      </c>
      <c r="TO92" s="13" t="s">
        <v>1192</v>
      </c>
      <c r="TP92" s="13" t="s">
        <v>1192</v>
      </c>
      <c r="TQ92" s="13" t="s">
        <v>1192</v>
      </c>
      <c r="TR92" s="13"/>
      <c r="TS92" s="13"/>
      <c r="TT92" s="13"/>
      <c r="TU92" s="13"/>
      <c r="TV92" s="13"/>
      <c r="TW92" s="13"/>
      <c r="TX92" s="13"/>
      <c r="TY92" s="13" t="s">
        <v>1192</v>
      </c>
      <c r="TZ92" s="13" t="s">
        <v>1192</v>
      </c>
      <c r="UA92" s="10" t="str">
        <f t="shared" ca="1" si="130"/>
        <v/>
      </c>
      <c r="UB92" s="22"/>
      <c r="UC92" s="6"/>
      <c r="UD92" s="6"/>
      <c r="UE92" s="15"/>
      <c r="UF92" s="15"/>
      <c r="UG92" s="79"/>
      <c r="UH92" s="10" t="str" cm="1">
        <f t="array" aca="1" ref="UH92" ca="1">IF(INDIRECT(ADDRESS(ROW(),COLUMN()-6))="","X",IF(INDIRECT(ADDRESS(ROW(),COLUMN()-5))="",0,"OK"))</f>
        <v>X</v>
      </c>
      <c r="UI92" s="29" t="str">
        <f ca="1">IF(UJ92="","",SUM(1+MAXA(UI$1:UI91)))</f>
        <v/>
      </c>
      <c r="UJ92" s="8" t="str" cm="1">
        <f t="array" aca="1" ref="UJ92" ca="1">IF(UH92=0,INDIRECT(ADDRESS(ROW(),COLUMN()-8)),"")</f>
        <v/>
      </c>
      <c r="UK92" s="33" t="s">
        <v>1192</v>
      </c>
      <c r="UL92" s="10" t="str">
        <f t="shared" si="88"/>
        <v>$UB$92</v>
      </c>
      <c r="UM92" s="29" t="str">
        <f ca="1">IF(UN92="","",SUM(1+MAXA(UM$1:UM91)))</f>
        <v/>
      </c>
      <c r="UN92" s="8" t="str" cm="1">
        <f t="array" aca="1" ref="UN92" ca="1">IF(ISNUMBER(SEARCH(UN$1,INDEX(INDIRECT(UO$1),ROW(UL92),1)))=TRUE,INDIRECT(UL92),"")</f>
        <v/>
      </c>
      <c r="UO92" s="13" t="s">
        <v>1192</v>
      </c>
      <c r="UP92" s="13" t="s">
        <v>1192</v>
      </c>
      <c r="UQ92" s="13" t="s">
        <v>1192</v>
      </c>
      <c r="UR92" s="13"/>
      <c r="US92" s="13"/>
      <c r="UT92" s="13"/>
      <c r="UU92" s="13"/>
      <c r="UV92" s="13"/>
      <c r="UW92" s="13"/>
      <c r="UX92" s="13"/>
      <c r="UY92" s="13" t="s">
        <v>1192</v>
      </c>
      <c r="UZ92" s="13" t="s">
        <v>1192</v>
      </c>
      <c r="VA92" s="10" t="str">
        <f t="shared" ca="1" si="118"/>
        <v/>
      </c>
      <c r="VB92" s="22"/>
      <c r="VC92" s="6"/>
      <c r="VD92" s="6"/>
      <c r="VE92" s="24"/>
      <c r="VF92" s="24"/>
      <c r="VG92" s="79"/>
      <c r="VH92" s="10" t="str" cm="1">
        <f t="array" aca="1" ref="VH92" ca="1">IF(INDIRECT(ADDRESS(ROW(),COLUMN()-6))="","X",IF(INDIRECT(ADDRESS(ROW(),COLUMN()-5))="",0,"OK"))</f>
        <v>X</v>
      </c>
      <c r="VI92" s="29" t="str">
        <f ca="1">IF(VJ92="","",SUM(1+MAXA(VI$1:VI91)))</f>
        <v/>
      </c>
      <c r="VJ92" s="8" t="str" cm="1">
        <f t="array" aca="1" ref="VJ92" ca="1">IF(VH92=0,INDIRECT(ADDRESS(ROW(),COLUMN()-8)),"")</f>
        <v/>
      </c>
      <c r="VK92" s="33" t="s">
        <v>1192</v>
      </c>
      <c r="VL92" s="10" t="str">
        <f t="shared" si="89"/>
        <v>$VB$92</v>
      </c>
      <c r="VM92" s="29" t="str">
        <f ca="1">IF(VN92="","",SUM(1+MAXA(VM$1:VM91)))</f>
        <v/>
      </c>
      <c r="VN92" s="8" t="str" cm="1">
        <f t="array" aca="1" ref="VN92" ca="1">IF(ISNUMBER(SEARCH(VN$1,INDEX(INDIRECT(VO$1),ROW(VL92),1)))=TRUE,INDIRECT(VL92),"")</f>
        <v/>
      </c>
      <c r="VO92" s="13" t="s">
        <v>1192</v>
      </c>
      <c r="VP92" s="13" t="s">
        <v>1192</v>
      </c>
      <c r="VQ92" s="13" t="s">
        <v>1192</v>
      </c>
      <c r="VR92" s="13"/>
      <c r="VS92" s="13"/>
      <c r="VT92" s="13"/>
      <c r="VU92" s="13"/>
      <c r="VV92" s="13"/>
      <c r="VW92" s="13"/>
      <c r="VX92" s="13"/>
      <c r="VY92" s="13" t="s">
        <v>1192</v>
      </c>
      <c r="VZ92" s="13" t="s">
        <v>1192</v>
      </c>
      <c r="WA92" s="10" t="str">
        <f t="shared" ca="1" si="119"/>
        <v/>
      </c>
      <c r="WB92" s="22"/>
      <c r="WC92" s="6"/>
      <c r="WD92" s="6"/>
      <c r="WE92" s="24"/>
      <c r="WF92" s="24"/>
      <c r="WG92" s="79"/>
      <c r="WH92" s="10" t="str" cm="1">
        <f t="array" aca="1" ref="WH92" ca="1">IF(INDIRECT(ADDRESS(ROW(),COLUMN()-6))="","X",IF(INDIRECT(ADDRESS(ROW(),COLUMN()-5))="",0,"OK"))</f>
        <v>X</v>
      </c>
      <c r="WI92" s="29" t="str">
        <f ca="1">IF(WJ92="","",SUM(1+MAXA(WI$1:WI91)))</f>
        <v/>
      </c>
      <c r="WJ92" s="8" t="str" cm="1">
        <f t="array" aca="1" ref="WJ92" ca="1">IF(WH92=0,INDIRECT(ADDRESS(ROW(),COLUMN()-8)),"")</f>
        <v/>
      </c>
      <c r="WK92" s="33" t="s">
        <v>1192</v>
      </c>
      <c r="WL92" s="10" t="str">
        <f t="shared" si="90"/>
        <v>$WB$92</v>
      </c>
      <c r="WM92" s="29" t="str">
        <f ca="1">IF(WN92="","",SUM(1+MAXA(WM$1:WM91)))</f>
        <v/>
      </c>
      <c r="WN92" s="8" t="str" cm="1">
        <f t="array" aca="1" ref="WN92" ca="1">IF(ISNUMBER(SEARCH(WN$1,INDEX(INDIRECT(WO$1),ROW(WL92),1)))=TRUE,INDIRECT(WL92),"")</f>
        <v/>
      </c>
      <c r="WO92" s="13" t="s">
        <v>1192</v>
      </c>
      <c r="WP92" s="13" t="s">
        <v>1192</v>
      </c>
      <c r="WQ92" s="13" t="s">
        <v>1192</v>
      </c>
      <c r="WR92" s="13" t="s">
        <v>1192</v>
      </c>
      <c r="WS92" s="13"/>
      <c r="WT92" s="13"/>
      <c r="WU92" s="13"/>
      <c r="WV92" s="13" t="s">
        <v>1192</v>
      </c>
      <c r="WW92" s="13"/>
      <c r="WX92" s="13"/>
      <c r="WY92" s="13"/>
      <c r="WZ92" s="13" t="s">
        <v>1192</v>
      </c>
      <c r="XA92" s="10" t="str">
        <f t="shared" ca="1" si="120"/>
        <v/>
      </c>
      <c r="XB92" s="5" t="s">
        <v>4290</v>
      </c>
      <c r="XC92" s="37" t="s">
        <v>4293</v>
      </c>
      <c r="XD92" s="37" t="s">
        <v>4292</v>
      </c>
      <c r="XE92" s="27" t="str" cm="1">
        <f t="array" aca="1" ref="XE92" ca="1">CONCATENATE($A$37,INDIRECT(ADDRESS(ROW(),COLUMN()-2)),"%20",INDIRECT(ADDRESS(ROW(),COLUMN()-1)),$A$39,INDIRECT(ADDRESS(ROW(),COLUMN()-2)),"%20",INDIRECT(ADDRESS(ROW(),COLUMN()-1)))</f>
        <v>https://maps.yandex.ru/?ll=38.452074%2036.034335&amp;z=16&amp;text=38.452074%2036.034335</v>
      </c>
      <c r="XF92" s="87" t="str" cm="1">
        <f t="array" aca="1" ref="XF92" ca="1">CONCATENATE($A$40,INDIRECT(ADDRESS(ROW(),COLUMN()-3)),"%2C",INDIRECT(ADDRESS(ROW(),COLUMN()-2)))</f>
        <v>https://maps.google.com/maps?q=38.452074%2C36.034335</v>
      </c>
      <c r="XG92" s="79" t="s">
        <v>3229</v>
      </c>
      <c r="XH92" s="10" t="str" cm="1">
        <f t="array" aca="1" ref="XH92" ca="1">IF(INDIRECT(ADDRESS(ROW(),COLUMN()-6))="","X",IF(INDIRECT(ADDRESS(ROW(),COLUMN()-5))="",0,"OK"))</f>
        <v>OK</v>
      </c>
      <c r="XI92" s="29" t="str">
        <f ca="1">IF(XJ92="","",SUM(1+MAXA(XI$1:XI91)))</f>
        <v/>
      </c>
      <c r="XJ92" s="8" t="str" cm="1">
        <f t="array" aca="1" ref="XJ92" ca="1">IF(XH92=0,INDIRECT(ADDRESS(ROW(),COLUMN()-8)),"")</f>
        <v/>
      </c>
      <c r="XK92" s="33" t="s">
        <v>1192</v>
      </c>
      <c r="XL92" s="10" t="str">
        <f t="shared" si="91"/>
        <v>$XB$92</v>
      </c>
      <c r="XM92" s="29" t="str">
        <f ca="1">IF(XN92="","",SUM(1+MAXA(XM$1:XM91)))</f>
        <v/>
      </c>
      <c r="XN92" s="8" t="str" cm="1">
        <f t="array" aca="1" ref="XN92" ca="1">IF(ISNUMBER(SEARCH(XN$1,INDEX(INDIRECT(XO$1),ROW(XL92),1)))=TRUE,INDIRECT(XL92),"")</f>
        <v/>
      </c>
      <c r="XO92" s="13" t="s">
        <v>1192</v>
      </c>
      <c r="XP92" s="13" t="s">
        <v>1192</v>
      </c>
      <c r="XQ92" s="13" t="s">
        <v>1192</v>
      </c>
      <c r="XR92" s="13" t="s">
        <v>1192</v>
      </c>
      <c r="XS92" s="13"/>
      <c r="XT92" s="13"/>
      <c r="XU92" s="13"/>
      <c r="XV92" s="13"/>
      <c r="XW92" s="13"/>
      <c r="XX92" s="13"/>
      <c r="XY92" s="13" t="s">
        <v>1192</v>
      </c>
      <c r="XZ92" s="13" t="s">
        <v>1192</v>
      </c>
      <c r="YA92" s="10" t="str">
        <f t="shared" ca="1" si="121"/>
        <v/>
      </c>
      <c r="YB92" s="5"/>
      <c r="YC92" s="37"/>
      <c r="YD92" s="37"/>
      <c r="YE92" s="24"/>
      <c r="YF92" s="88"/>
      <c r="YG92" s="101"/>
      <c r="YH92" s="10" t="str" cm="1">
        <f t="array" aca="1" ref="YH92" ca="1">IF(INDIRECT(ADDRESS(ROW(),COLUMN()-6))="","X",IF(INDIRECT(ADDRESS(ROW(),COLUMN()-5))="",0,"OK"))</f>
        <v>X</v>
      </c>
      <c r="YI92" s="29" t="str">
        <f ca="1">IF(YJ92="","",SUM(1+MAXA(YI$1:YI91)))</f>
        <v/>
      </c>
      <c r="YJ92" s="8" t="str" cm="1">
        <f t="array" aca="1" ref="YJ92" ca="1">IF(YH92=0,INDIRECT(ADDRESS(ROW(),COLUMN()-8)),"")</f>
        <v/>
      </c>
      <c r="YK92" s="33" t="s">
        <v>1192</v>
      </c>
      <c r="YL92" s="10" t="str">
        <f t="shared" si="92"/>
        <v>$YB$92</v>
      </c>
      <c r="YM92" s="29" t="str">
        <f ca="1">IF(YN92="","",SUM(1+MAXA(YM$1:YM91)))</f>
        <v/>
      </c>
      <c r="YN92" s="8" t="str" cm="1">
        <f t="array" aca="1" ref="YN92" ca="1">IF(ISNUMBER(SEARCH(YN$1,INDEX(INDIRECT(YO$1),ROW(YL92),1)))=TRUE,INDIRECT(YL92),"")</f>
        <v/>
      </c>
      <c r="YO92" s="13" t="s">
        <v>1192</v>
      </c>
      <c r="YP92" s="13" t="s">
        <v>1192</v>
      </c>
      <c r="YQ92" s="13" t="s">
        <v>1192</v>
      </c>
      <c r="YR92" s="13" t="s">
        <v>1192</v>
      </c>
      <c r="YS92" s="13"/>
      <c r="YT92" s="13"/>
      <c r="YU92" s="13"/>
      <c r="YV92" s="13"/>
      <c r="YW92" s="13"/>
      <c r="YX92" s="13"/>
      <c r="YY92" s="13" t="s">
        <v>1192</v>
      </c>
      <c r="YZ92" s="13" t="s">
        <v>1192</v>
      </c>
      <c r="ZA92" s="10" t="str">
        <f t="shared" ca="1" si="122"/>
        <v/>
      </c>
      <c r="ZB92" s="22"/>
      <c r="ZC92" s="37"/>
      <c r="ZD92" s="37"/>
      <c r="ZE92" s="24"/>
      <c r="ZF92" s="24"/>
      <c r="ZG92" s="79"/>
      <c r="ZH92" s="10" t="str" cm="1">
        <f t="array" aca="1" ref="ZH92" ca="1">IF(INDIRECT(ADDRESS(ROW(),COLUMN()-6))="","X",IF(INDIRECT(ADDRESS(ROW(),COLUMN()-5))="",0,"OK"))</f>
        <v>X</v>
      </c>
      <c r="ZI92" s="29" t="str">
        <f ca="1">IF(ZJ92="","",SUM(1+MAXA(ZI$1:ZI91)))</f>
        <v/>
      </c>
      <c r="ZJ92" s="8" t="str" cm="1">
        <f t="array" aca="1" ref="ZJ92" ca="1">IF(ZH92=0,INDIRECT(ADDRESS(ROW(),COLUMN()-8)),"")</f>
        <v/>
      </c>
      <c r="ZK92" s="33" t="s">
        <v>1192</v>
      </c>
      <c r="ZL92" s="10" t="str">
        <f t="shared" si="93"/>
        <v>$ZB$92</v>
      </c>
      <c r="ZM92" s="29" t="str">
        <f ca="1">IF(ZN92="","",SUM(1+MAXA(ZM$1:ZM91)))</f>
        <v/>
      </c>
      <c r="ZN92" s="8" t="str" cm="1">
        <f t="array" aca="1" ref="ZN92" ca="1">IF(ISNUMBER(SEARCH(ZN$1,INDEX(INDIRECT(ZO$1),ROW(ZL92),1)))=TRUE,INDIRECT(ZL92),"")</f>
        <v/>
      </c>
      <c r="ZO92" s="13" t="s">
        <v>1192</v>
      </c>
      <c r="ZP92" s="13" t="s">
        <v>1192</v>
      </c>
      <c r="ZQ92" s="13" t="s">
        <v>1192</v>
      </c>
      <c r="ZR92" s="13" t="s">
        <v>1192</v>
      </c>
      <c r="ZS92" s="13"/>
      <c r="ZT92" s="13"/>
      <c r="ZU92" s="13"/>
      <c r="ZV92" s="13"/>
      <c r="ZW92" s="13"/>
      <c r="ZX92" s="13"/>
      <c r="ZY92" s="13"/>
      <c r="ZZ92" s="13" t="s">
        <v>1192</v>
      </c>
      <c r="AAA92" s="10" t="str">
        <f t="shared" ca="1" si="123"/>
        <v/>
      </c>
      <c r="AAB92" s="22"/>
      <c r="AAC92" s="37"/>
      <c r="AAD92" s="37"/>
      <c r="AAE92" s="24"/>
      <c r="AAF92" s="24"/>
      <c r="AAG92" s="79"/>
      <c r="AAH92" s="10" t="str" cm="1">
        <f t="array" aca="1" ref="AAH92" ca="1">IF(INDIRECT(ADDRESS(ROW(),COLUMN()-6))="","X",IF(INDIRECT(ADDRESS(ROW(),COLUMN()-5))="",0,"OK"))</f>
        <v>X</v>
      </c>
      <c r="AAI92" s="29" t="str">
        <f ca="1">IF(AAJ92="","",SUM(1+MAXA(AAI$1:AAI91)))</f>
        <v/>
      </c>
      <c r="AAJ92" s="8" t="str" cm="1">
        <f t="array" aca="1" ref="AAJ92" ca="1">IF(AAH92=0,INDIRECT(ADDRESS(ROW(),COLUMN()-8)),"")</f>
        <v/>
      </c>
      <c r="AAK92" s="33" t="s">
        <v>1192</v>
      </c>
      <c r="AAL92" s="10" t="str">
        <f t="shared" si="94"/>
        <v>$AAB$92</v>
      </c>
      <c r="AAM92" s="29" t="str">
        <f ca="1">IF(AAN92="","",SUM(1+MAXA(AAM$1:AAM91)))</f>
        <v/>
      </c>
      <c r="AAN92" s="8" t="str" cm="1">
        <f t="array" aca="1" ref="AAN92" ca="1">IF(ISNUMBER(SEARCH(AAN$1,INDEX(INDIRECT(AAO$1),ROW(AAL92),1)))=TRUE,INDIRECT(AAL92),"")</f>
        <v/>
      </c>
      <c r="AAO92" s="13" t="s">
        <v>1192</v>
      </c>
      <c r="AAP92" s="13" t="s">
        <v>1192</v>
      </c>
      <c r="AAQ92" s="13" t="s">
        <v>1192</v>
      </c>
      <c r="AAR92" s="13" t="s">
        <v>1192</v>
      </c>
      <c r="AAS92" s="13" t="s">
        <v>1192</v>
      </c>
      <c r="AAT92" s="13"/>
      <c r="AAU92" s="13"/>
      <c r="AAV92" s="13"/>
      <c r="AAW92" s="13"/>
      <c r="AAX92" s="13"/>
      <c r="AAY92" s="13"/>
      <c r="AAZ92" s="13" t="s">
        <v>1192</v>
      </c>
      <c r="ABA92" s="10" t="str">
        <f t="shared" ca="1" si="124"/>
        <v/>
      </c>
      <c r="ABB92" s="22" t="s">
        <v>3294</v>
      </c>
      <c r="ABC92" s="6" t="s">
        <v>2807</v>
      </c>
      <c r="ABD92" s="37" t="s">
        <v>2798</v>
      </c>
      <c r="ABE92" s="27" t="str" cm="1">
        <f t="array" aca="1" ref="ABE92" ca="1">CONCATENATE($A$37,INDIRECT(ADDRESS(ROW(),COLUMN()-2)),"%20",INDIRECT(ADDRESS(ROW(),COLUMN()-1)),$A$39,INDIRECT(ADDRESS(ROW(),COLUMN()-2)),"%20",INDIRECT(ADDRESS(ROW(),COLUMN()-1)))</f>
        <v>https://maps.yandex.ru/?ll=38.802927%2035.449583&amp;z=16&amp;text=38.802927%2035.449583</v>
      </c>
      <c r="ABF92" s="87" t="str" cm="1">
        <f t="array" aca="1" ref="ABF92" ca="1">CONCATENATE($A$40,INDIRECT(ADDRESS(ROW(),COLUMN()-3)),"%2C",INDIRECT(ADDRESS(ROW(),COLUMN()-2)))</f>
        <v>https://maps.google.com/maps?q=38.802927%2C35.449583</v>
      </c>
      <c r="ABG92" s="79" t="s">
        <v>3229</v>
      </c>
      <c r="ABH92" s="10" t="str" cm="1">
        <f t="array" aca="1" ref="ABH92" ca="1">IF(INDIRECT(ADDRESS(ROW(),COLUMN()-6))="","X",IF(INDIRECT(ADDRESS(ROW(),COLUMN()-5))="",0,"OK"))</f>
        <v>OK</v>
      </c>
      <c r="ABI92" s="29" t="str">
        <f ca="1">IF(ABJ92="","",SUM(1+MAXA(ABI$1:ABI91)))</f>
        <v/>
      </c>
      <c r="ABJ92" s="8" t="str" cm="1">
        <f t="array" aca="1" ref="ABJ92" ca="1">IF(ABH92=0,INDIRECT(ADDRESS(ROW(),COLUMN()-8)),"")</f>
        <v/>
      </c>
      <c r="ABK92" s="33" t="s">
        <v>1192</v>
      </c>
      <c r="ABL92" s="10" t="str">
        <f t="shared" si="95"/>
        <v>$ABB$92</v>
      </c>
      <c r="ABM92" s="29" t="str">
        <f ca="1">IF(ABN92="","",SUM(1+MAXA(ABM$1:ABM91)))</f>
        <v/>
      </c>
      <c r="ABN92" s="8" t="str" cm="1">
        <f t="array" aca="1" ref="ABN92" ca="1">IF(ISNUMBER(SEARCH(ABN$1,INDEX(INDIRECT(ABO$1),ROW(ABL92),1)))=TRUE,INDIRECT(ABL92),"")</f>
        <v/>
      </c>
      <c r="ABO92" s="13" t="s">
        <v>1192</v>
      </c>
      <c r="ABP92" s="13" t="s">
        <v>1192</v>
      </c>
      <c r="ABQ92" s="13" t="s">
        <v>1192</v>
      </c>
      <c r="ABR92" s="13"/>
      <c r="ABS92" s="13"/>
      <c r="ABT92" s="13"/>
      <c r="ABU92" s="13"/>
      <c r="ABV92" s="13"/>
      <c r="ABW92" s="13"/>
      <c r="ABX92" s="13"/>
      <c r="ABY92" s="13"/>
      <c r="ABZ92" s="13" t="s">
        <v>1192</v>
      </c>
      <c r="ACA92" s="10" t="str">
        <f t="shared" ca="1" si="125"/>
        <v/>
      </c>
      <c r="ACB92" s="22"/>
      <c r="ACC92" s="6"/>
      <c r="ACD92" s="37"/>
      <c r="ACE92" s="24"/>
      <c r="ACF92" s="88"/>
      <c r="ACG92" s="101"/>
      <c r="ACH92" s="10" t="str" cm="1">
        <f t="array" aca="1" ref="ACH92" ca="1">IF(INDIRECT(ADDRESS(ROW(),COLUMN()-6))="","X",IF(INDIRECT(ADDRESS(ROW(),COLUMN()-5))="",0,"OK"))</f>
        <v>X</v>
      </c>
      <c r="ACI92" s="29" t="str">
        <f ca="1">IF(ACJ92="","",SUM(1+MAXA(ACI$1:ACI91)))</f>
        <v/>
      </c>
      <c r="ACJ92" s="8" t="str" cm="1">
        <f t="array" aca="1" ref="ACJ92" ca="1">IF(ACH92=0,INDIRECT(ADDRESS(ROW(),COLUMN()-8)),"")</f>
        <v/>
      </c>
      <c r="ACK92" s="33" t="s">
        <v>1192</v>
      </c>
      <c r="ACL92" s="10" t="str">
        <f t="shared" si="96"/>
        <v>$ACB$92</v>
      </c>
      <c r="ACM92" s="29" t="str">
        <f ca="1">IF(ACN92="","",SUM(1+MAXA(ACM$1:ACM91)))</f>
        <v/>
      </c>
      <c r="ACN92" s="8" t="str" cm="1">
        <f t="array" aca="1" ref="ACN92" ca="1">IF(ISNUMBER(SEARCH(ACN$1,INDEX(INDIRECT(ACO$1),ROW(ACL92),1)))=TRUE,INDIRECT(ACL92),"")</f>
        <v/>
      </c>
      <c r="ACO92" s="13" t="s">
        <v>1192</v>
      </c>
      <c r="ACP92" s="13" t="s">
        <v>1192</v>
      </c>
      <c r="ACQ92" s="13" t="s">
        <v>1192</v>
      </c>
      <c r="ACR92" s="13"/>
      <c r="ACS92" s="13"/>
      <c r="ACT92" s="13"/>
      <c r="ACU92" s="13"/>
      <c r="ACV92" s="13"/>
      <c r="ACW92" s="13"/>
      <c r="ACX92" s="13"/>
      <c r="ACY92" s="13"/>
      <c r="ACZ92" s="13" t="s">
        <v>1192</v>
      </c>
      <c r="ADA92" s="10" t="str">
        <f t="shared" ca="1" si="126"/>
        <v/>
      </c>
      <c r="ADB92" s="5"/>
      <c r="ADC92" s="37"/>
      <c r="ADD92" s="37"/>
      <c r="ADE92" s="50"/>
      <c r="ADF92" s="50"/>
      <c r="ADG92" s="92"/>
      <c r="ADH92" s="10" t="str" cm="1">
        <f t="array" aca="1" ref="ADH92" ca="1">IF(INDIRECT(ADDRESS(ROW(),COLUMN()-6))="","X",IF(INDIRECT(ADDRESS(ROW(),COLUMN()-5))="",0,"OK"))</f>
        <v>X</v>
      </c>
      <c r="ADI92" s="29" t="str">
        <f ca="1">IF(ADJ92="","",SUM(1+MAXA(ADI$1:ADI91)))</f>
        <v/>
      </c>
      <c r="ADJ92" s="8" t="str" cm="1">
        <f t="array" aca="1" ref="ADJ92" ca="1">IF(ADH92=0,INDIRECT(ADDRESS(ROW(),COLUMN()-8)),"")</f>
        <v/>
      </c>
      <c r="ADK92" s="33" t="s">
        <v>1192</v>
      </c>
      <c r="ADL92" s="10" t="str">
        <f t="shared" si="97"/>
        <v>$ADB$92</v>
      </c>
      <c r="ADM92" s="29" t="str">
        <f ca="1">IF(ADN92="","",SUM(1+MAXA(ADM$1:ADM91)))</f>
        <v/>
      </c>
      <c r="ADN92" s="8" t="str" cm="1">
        <f t="array" aca="1" ref="ADN92" ca="1">IF(ISNUMBER(SEARCH(ADN$1,INDEX(INDIRECT(ADO$1),ROW(ADL92),1)))=TRUE,INDIRECT(ADL92),"")</f>
        <v/>
      </c>
      <c r="ADO92" s="13" t="s">
        <v>1192</v>
      </c>
      <c r="ADP92" s="13" t="s">
        <v>1192</v>
      </c>
      <c r="ADQ92" s="13" t="s">
        <v>1192</v>
      </c>
      <c r="ADR92" s="13" t="s">
        <v>1192</v>
      </c>
      <c r="ADS92" s="13" t="s">
        <v>1192</v>
      </c>
      <c r="ADT92" s="13"/>
      <c r="ADU92" s="13"/>
      <c r="ADV92" s="13"/>
      <c r="ADW92" s="13"/>
      <c r="ADX92" s="13"/>
      <c r="ADY92" s="13"/>
      <c r="ADZ92" s="13" t="s">
        <v>1192</v>
      </c>
      <c r="AEA92" s="10" t="str">
        <f t="shared" ca="1" si="127"/>
        <v/>
      </c>
      <c r="AEB92" s="5"/>
      <c r="AEC92" s="37"/>
      <c r="AED92" s="37"/>
      <c r="AEE92" s="7"/>
      <c r="AEF92" s="7"/>
      <c r="AEG92" s="79"/>
      <c r="AEH92" s="10" t="str" cm="1">
        <f t="array" aca="1" ref="AEH92" ca="1">IF(INDIRECT(ADDRESS(ROW(),COLUMN()-6))="","X",IF(INDIRECT(ADDRESS(ROW(),COLUMN()-5))="",0,"OK"))</f>
        <v>X</v>
      </c>
      <c r="AEI92" s="29" t="str">
        <f ca="1">IF(AEJ92="","",SUM(1+MAXA(AEI$1:AEI91)))</f>
        <v/>
      </c>
      <c r="AEJ92" s="8" t="str" cm="1">
        <f t="array" aca="1" ref="AEJ92" ca="1">IF(AEH92=0,INDIRECT(ADDRESS(ROW(),COLUMN()-8)),"")</f>
        <v/>
      </c>
      <c r="AEK92" s="33" t="s">
        <v>1192</v>
      </c>
      <c r="AEL92" s="10" t="str">
        <f t="shared" si="98"/>
        <v>$AEB$92</v>
      </c>
      <c r="AEM92" s="29" t="str">
        <f ca="1">IF(AEN92="","",SUM(1+MAXA(AEM$1:AEM91)))</f>
        <v/>
      </c>
      <c r="AEN92" s="8" t="str" cm="1">
        <f t="array" aca="1" ref="AEN92" ca="1">IF(ISNUMBER(SEARCH(AEN$1,INDEX(INDIRECT(AEO$1),ROW(AEL92),1)))=TRUE,INDIRECT(AEL92),"")</f>
        <v/>
      </c>
      <c r="AEO92" s="13" t="s">
        <v>1192</v>
      </c>
      <c r="AEP92" s="13" t="s">
        <v>1192</v>
      </c>
      <c r="AEQ92" s="13" t="s">
        <v>1192</v>
      </c>
      <c r="AER92" s="13" t="s">
        <v>1192</v>
      </c>
      <c r="AES92" s="13" t="s">
        <v>1192</v>
      </c>
      <c r="AET92" s="13" t="s">
        <v>1192</v>
      </c>
      <c r="AEU92" s="13" t="s">
        <v>1192</v>
      </c>
      <c r="AEV92" s="13" t="s">
        <v>1192</v>
      </c>
    </row>
    <row r="93" spans="2:828" s="4" customFormat="1" ht="24.75" customHeight="1" x14ac:dyDescent="0.2">
      <c r="B93" s="10" t="str">
        <f t="shared" ca="1" si="67"/>
        <v/>
      </c>
      <c r="C93" s="8"/>
      <c r="D93" s="10"/>
      <c r="E93" s="10"/>
      <c r="G93" s="81"/>
      <c r="H93" s="94"/>
      <c r="I93" s="10" t="str" cm="1">
        <f t="array" aca="1" ref="I93" ca="1">IF(INDIRECT(ADDRESS(ROW(),COLUMN()-6))="","X",IF(INDIRECT(ADDRESS(ROW(),COLUMN()-5))="",0,"OK"))</f>
        <v>X</v>
      </c>
      <c r="J93" s="29" t="str">
        <f ca="1">IF(K93="","",SUM(1+MAXA(J$1:J92)))</f>
        <v/>
      </c>
      <c r="K93" s="8" t="str" cm="1">
        <f t="array" aca="1" ref="K93" ca="1">IF(I93=0,INDIRECT(ADDRESS(ROW(),COLUMN()-8)),"")</f>
        <v/>
      </c>
      <c r="L93" s="31"/>
      <c r="M93" s="10" t="str">
        <f t="shared" si="68"/>
        <v>$C$93</v>
      </c>
      <c r="N93" s="29" t="str">
        <f ca="1">IF(O93="","",SUM(1+MAXA(N$1:N92)))</f>
        <v/>
      </c>
      <c r="O93" s="8" t="str" cm="1">
        <f t="array" aca="1" ref="O93" ca="1">IF(ISNUMBER(SEARCH(O$1,INDEX(INDIRECT($P$1),ROW(M93),1)))=TRUE,INDIRECT(M93),"")</f>
        <v/>
      </c>
      <c r="P93" s="13" t="s">
        <v>1192</v>
      </c>
      <c r="Q93" s="13" t="s">
        <v>1192</v>
      </c>
      <c r="R93" s="13"/>
      <c r="S93" s="13"/>
      <c r="T93" s="13"/>
      <c r="U93" s="13"/>
      <c r="V93" s="13"/>
      <c r="W93" s="13"/>
      <c r="X93" s="13"/>
      <c r="Y93" s="13" t="s">
        <v>1192</v>
      </c>
      <c r="Z93" s="13" t="s">
        <v>1192</v>
      </c>
      <c r="AA93" s="10" t="str">
        <f t="shared" ca="1" si="128"/>
        <v/>
      </c>
      <c r="AB93" s="8"/>
      <c r="AC93" s="10"/>
      <c r="AD93" s="10"/>
      <c r="AF93" s="81"/>
      <c r="AG93" s="81"/>
      <c r="AH93" s="10" t="str" cm="1">
        <f t="array" aca="1" ref="AH93" ca="1">IF(INDIRECT(ADDRESS(ROW(),COLUMN()-6))="","X",IF(INDIRECT(ADDRESS(ROW(),COLUMN()-5))="",0,"OK"))</f>
        <v>X</v>
      </c>
      <c r="AI93" s="29" t="str">
        <f ca="1">IF(AJ93="","",SUM(1+MAXA(AI$1:AI92)))</f>
        <v/>
      </c>
      <c r="AJ93" s="8" t="str" cm="1">
        <f t="array" aca="1" ref="AJ93" ca="1">IF(AH93=0,INDIRECT(ADDRESS(ROW(),COLUMN()-8)),"")</f>
        <v/>
      </c>
      <c r="AK93" s="31"/>
      <c r="AL93" s="10" t="str">
        <f t="shared" si="69"/>
        <v>$AB$93</v>
      </c>
      <c r="AM93" s="29" t="str">
        <f ca="1">IF(AN93="","",SUM(1+MAXA(AM$1:AM92)))</f>
        <v/>
      </c>
      <c r="AN93" s="8" t="str" cm="1">
        <f t="array" aca="1" ref="AN93" ca="1">IF(ISNUMBER(SEARCH(AN$1,INDEX(INDIRECT($AO$1),ROW(AL93),1)))=TRUE,INDIRECT(AL93),"")</f>
        <v/>
      </c>
      <c r="AO93" s="13" t="s">
        <v>1192</v>
      </c>
      <c r="AP93" s="13" t="s">
        <v>1192</v>
      </c>
      <c r="AQ93" s="13" t="s">
        <v>1192</v>
      </c>
      <c r="AR93" s="13"/>
      <c r="AS93" s="13"/>
      <c r="AT93" s="13"/>
      <c r="AU93" s="13"/>
      <c r="AV93" s="13"/>
      <c r="AW93" s="13"/>
      <c r="AX93" s="13" t="s">
        <v>1192</v>
      </c>
      <c r="AY93" s="13" t="s">
        <v>1192</v>
      </c>
      <c r="AZ93" s="13" t="s">
        <v>1192</v>
      </c>
      <c r="BA93" s="10" t="str">
        <f t="shared" ca="1" si="99"/>
        <v/>
      </c>
      <c r="BB93" s="8" t="s">
        <v>609</v>
      </c>
      <c r="BC93" s="3" t="s">
        <v>3591</v>
      </c>
      <c r="BD93" s="3" t="s">
        <v>3590</v>
      </c>
      <c r="BE93" s="27" t="str" cm="1">
        <f t="array" aca="1" ref="BE93" ca="1">CONCATENATE($A$37,INDIRECT(ADDRESS(ROW(),COLUMN()-2)),"%20",INDIRECT(ADDRESS(ROW(),COLUMN()-1)),$A$39,INDIRECT(ADDRESS(ROW(),COLUMN()-2)),"%20",INDIRECT(ADDRESS(ROW(),COLUMN()-1)))</f>
        <v>https://maps.yandex.ru/?ll=38.818823%2035.460189&amp;z=16&amp;text=38.818823%2035.460189</v>
      </c>
      <c r="BF93" s="87" t="str" cm="1">
        <f t="array" aca="1" ref="BF93" ca="1">CONCATENATE($A$40,INDIRECT(ADDRESS(ROW(),COLUMN()-3)),"%2C",INDIRECT(ADDRESS(ROW(),COLUMN()-2)))</f>
        <v>https://maps.google.com/maps?q=38.818823%2C35.460189</v>
      </c>
      <c r="BG93" s="92" t="s">
        <v>3229</v>
      </c>
      <c r="BH93" s="10" t="str" cm="1">
        <f t="array" aca="1" ref="BH93" ca="1">IF(INDIRECT(ADDRESS(ROW(),COLUMN()-6))="","X",IF(INDIRECT(ADDRESS(ROW(),COLUMN()-5))="",0,"OK"))</f>
        <v>OK</v>
      </c>
      <c r="BI93" s="29" t="str">
        <f ca="1">IF(BJ93="","",SUM(1+MAXA(BI$1:BI92)))</f>
        <v/>
      </c>
      <c r="BJ93" s="8" t="str" cm="1">
        <f t="array" aca="1" ref="BJ93" ca="1">IF(BH93=0,INDIRECT(ADDRESS(ROW(),COLUMN()-8)),"")</f>
        <v/>
      </c>
      <c r="BK93" s="31"/>
      <c r="BL93" s="10" t="str">
        <f t="shared" si="70"/>
        <v>$BB$93</v>
      </c>
      <c r="BM93" s="29" t="str">
        <f ca="1">IF(BN93="","",SUM(1+MAXA(BM$1:BM92)))</f>
        <v/>
      </c>
      <c r="BN93" s="8" t="str" cm="1">
        <f t="array" aca="1" ref="BN93" ca="1">IF(ISNUMBER(SEARCH(BN$1,INDEX(INDIRECT(BO$1),ROW(BL93),1)))=TRUE,INDIRECT(BL93),"")</f>
        <v/>
      </c>
      <c r="BO93" s="13" t="s">
        <v>1192</v>
      </c>
      <c r="BP93" s="13" t="s">
        <v>1192</v>
      </c>
      <c r="BQ93" s="13" t="s">
        <v>1192</v>
      </c>
      <c r="BR93" s="13"/>
      <c r="BS93" s="13"/>
      <c r="BT93" s="13"/>
      <c r="BU93" s="13"/>
      <c r="BV93" s="13"/>
      <c r="BW93" s="13" t="s">
        <v>1192</v>
      </c>
      <c r="BX93" s="13" t="s">
        <v>1192</v>
      </c>
      <c r="BY93" s="13"/>
      <c r="BZ93" s="13"/>
      <c r="CA93" s="10" t="str">
        <f t="shared" ca="1" si="100"/>
        <v/>
      </c>
      <c r="CB93" s="8"/>
      <c r="CC93" s="10"/>
      <c r="CD93" s="10"/>
      <c r="CF93" s="81"/>
      <c r="CG93" s="94"/>
      <c r="CH93" s="10" t="str" cm="1">
        <f t="array" aca="1" ref="CH93" ca="1">IF(INDIRECT(ADDRESS(ROW(),COLUMN()-6))="","X",IF(INDIRECT(ADDRESS(ROW(),COLUMN()-5))="",0,"OK"))</f>
        <v>X</v>
      </c>
      <c r="CI93" s="29" t="str">
        <f ca="1">IF(CJ93="","",SUM(1+MAXA(CI$1:CI92)))</f>
        <v/>
      </c>
      <c r="CJ93" s="8" t="str" cm="1">
        <f t="array" aca="1" ref="CJ93" ca="1">IF(CH93=0,INDIRECT(ADDRESS(ROW(),COLUMN()-8)),"")</f>
        <v/>
      </c>
      <c r="CK93" s="31"/>
      <c r="CL93" s="10" t="str">
        <f t="shared" si="71"/>
        <v>$CB$93</v>
      </c>
      <c r="CM93" s="29" t="str">
        <f ca="1">IF(CN93="","",SUM(1+MAXA(CM$1:CM92)))</f>
        <v/>
      </c>
      <c r="CN93" s="8" t="str" cm="1">
        <f t="array" aca="1" ref="CN93" ca="1">IF(ISNUMBER(SEARCH(CN$1,INDEX(INDIRECT(CO$1),ROW(CL93),1)))=TRUE,INDIRECT(CL93),"")</f>
        <v/>
      </c>
      <c r="CO93" s="13" t="s">
        <v>1192</v>
      </c>
      <c r="CP93" s="13"/>
      <c r="CQ93" s="13"/>
      <c r="CR93" s="13"/>
      <c r="CS93" s="13"/>
      <c r="CT93" s="13"/>
      <c r="CU93" s="13"/>
      <c r="CV93" s="13"/>
      <c r="CW93" s="13"/>
      <c r="CX93" s="13"/>
      <c r="CY93" s="13"/>
      <c r="CZ93" s="13" t="s">
        <v>1192</v>
      </c>
      <c r="DA93" s="10" t="str">
        <f t="shared" ca="1" si="65"/>
        <v/>
      </c>
      <c r="DB93" s="5"/>
      <c r="DC93" s="6"/>
      <c r="DD93" s="6"/>
      <c r="DE93" s="7"/>
      <c r="DF93" s="83"/>
      <c r="DG93" s="96"/>
      <c r="DH93" s="10" t="str" cm="1">
        <f t="array" aca="1" ref="DH93" ca="1">IF(INDIRECT(ADDRESS(ROW(),COLUMN()-6))="","X",IF(INDIRECT(ADDRESS(ROW(),COLUMN()-5))="",0,"OK"))</f>
        <v>X</v>
      </c>
      <c r="DI93" s="29" t="str">
        <f ca="1">IF(DJ93="","",SUM(1+MAXA(DI$1:DI92)))</f>
        <v/>
      </c>
      <c r="DJ93" s="8" t="str" cm="1">
        <f t="array" aca="1" ref="DJ93" ca="1">IF(DH93=0,INDIRECT(ADDRESS(ROW(),COLUMN()-8)),"")</f>
        <v/>
      </c>
      <c r="DK93" s="31"/>
      <c r="DL93" s="10" t="str">
        <f t="shared" si="66"/>
        <v>$DB$93</v>
      </c>
      <c r="DM93" s="29" t="str">
        <f ca="1">IF(DN93="","",SUM(1+MAXA(DM$1:DM92)))</f>
        <v/>
      </c>
      <c r="DN93" s="8" t="str" cm="1">
        <f t="array" aca="1" ref="DN93" ca="1">IF(ISNUMBER(SEARCH(DN$1,INDEX(INDIRECT(DO$1),ROW(DL93),1)))=TRUE,INDIRECT(DL93),"")</f>
        <v/>
      </c>
      <c r="DO93" s="13" t="s">
        <v>1192</v>
      </c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3" t="s">
        <v>1192</v>
      </c>
      <c r="EA93" s="10" t="str">
        <f t="shared" ca="1" si="101"/>
        <v/>
      </c>
      <c r="EB93" s="22"/>
      <c r="EC93" s="14"/>
      <c r="ED93" s="14"/>
      <c r="EE93" s="15"/>
      <c r="EF93" s="15"/>
      <c r="EG93" s="92"/>
      <c r="EH93" s="10" t="str" cm="1">
        <f t="array" aca="1" ref="EH93" ca="1">IF(INDIRECT(ADDRESS(ROW(),COLUMN()-6))="","X",IF(INDIRECT(ADDRESS(ROW(),COLUMN()-5))="",0,"OK"))</f>
        <v>X</v>
      </c>
      <c r="EI93" s="29" t="str">
        <f ca="1">IF(EJ93="","",SUM(1+MAXA(EI$1:EI92)))</f>
        <v/>
      </c>
      <c r="EJ93" s="8" t="str" cm="1">
        <f t="array" aca="1" ref="EJ93" ca="1">IF(EH93=0,INDIRECT(ADDRESS(ROW(),COLUMN()-8)),"")</f>
        <v/>
      </c>
      <c r="EK93" s="31"/>
      <c r="EL93" s="10" t="str">
        <f t="shared" si="72"/>
        <v>$EB$93</v>
      </c>
      <c r="EM93" s="29" t="str">
        <f ca="1">IF(EN93="","",SUM(1+MAXA(EM$1:EM92)))</f>
        <v/>
      </c>
      <c r="EN93" s="8" t="str" cm="1">
        <f t="array" aca="1" ref="EN93" ca="1">IF(ISNUMBER(SEARCH(EN$1,INDEX(INDIRECT(EO$1),ROW(EL93),1)))=TRUE,INDIRECT(EL93),"")</f>
        <v/>
      </c>
      <c r="EO93" s="13" t="s">
        <v>1192</v>
      </c>
      <c r="EP93" s="13"/>
      <c r="EQ93" s="13"/>
      <c r="ER93" s="13"/>
      <c r="ES93" s="13"/>
      <c r="ET93" s="13"/>
      <c r="EU93" s="13"/>
      <c r="EV93" s="13"/>
      <c r="EW93" s="13"/>
      <c r="EX93" s="13"/>
      <c r="EY93" s="13"/>
      <c r="EZ93" s="13"/>
      <c r="FA93" s="10" t="str">
        <f t="shared" ca="1" si="102"/>
        <v/>
      </c>
      <c r="FB93" s="22" t="s">
        <v>2984</v>
      </c>
      <c r="FC93" s="6" t="s">
        <v>3735</v>
      </c>
      <c r="FD93" s="6" t="s">
        <v>3736</v>
      </c>
      <c r="FE93" s="27" t="str" cm="1">
        <f t="array" aca="1" ref="FE93" ca="1">CONCATENATE($A$37,INDIRECT(ADDRESS(ROW(),COLUMN()-2)),"%20",INDIRECT(ADDRESS(ROW(),COLUMN()-1)),$A$39,INDIRECT(ADDRESS(ROW(),COLUMN()-2)),"%20",INDIRECT(ADDRESS(ROW(),COLUMN()-1)))</f>
        <v>https://maps.yandex.ru/?ll=38.797728%2035.742350&amp;z=16&amp;text=38.797728%2035.742350</v>
      </c>
      <c r="FF93" s="87" t="str" cm="1">
        <f t="array" aca="1" ref="FF93" ca="1">CONCATENATE($A$40,INDIRECT(ADDRESS(ROW(),COLUMN()-3)),"%2C",INDIRECT(ADDRESS(ROW(),COLUMN()-2)))</f>
        <v>https://maps.google.com/maps?q=38.797728%2C35.742350</v>
      </c>
      <c r="FG93" s="92" t="s">
        <v>3229</v>
      </c>
      <c r="FH93" s="10" t="str" cm="1">
        <f t="array" aca="1" ref="FH93" ca="1">IF(INDIRECT(ADDRESS(ROW(),COLUMN()-6))="","X",IF(INDIRECT(ADDRESS(ROW(),COLUMN()-5))="",0,"OK"))</f>
        <v>OK</v>
      </c>
      <c r="FI93" s="29" t="str">
        <f ca="1">IF(FJ93="","",SUM(1+MAXA(FI$1:FI92)))</f>
        <v/>
      </c>
      <c r="FJ93" s="8" t="str" cm="1">
        <f t="array" aca="1" ref="FJ93" ca="1">IF(FH93=0,INDIRECT(ADDRESS(ROW(),COLUMN()-8)),"")</f>
        <v/>
      </c>
      <c r="FK93" s="31"/>
      <c r="FL93" s="10" t="str">
        <f t="shared" si="73"/>
        <v>$FB$93</v>
      </c>
      <c r="FM93" s="29" t="str">
        <f ca="1">IF(FN93="","",SUM(1+MAXA(FM$1:FM92)))</f>
        <v/>
      </c>
      <c r="FN93" s="8" t="str" cm="1">
        <f t="array" aca="1" ref="FN93" ca="1">IF(ISNUMBER(SEARCH(FN$1,INDEX(INDIRECT(FO$1),ROW(FL93),1)))=TRUE,INDIRECT(FL93),"")</f>
        <v/>
      </c>
      <c r="FO93" s="13" t="s">
        <v>1192</v>
      </c>
      <c r="FP93" s="13" t="s">
        <v>1192</v>
      </c>
      <c r="FQ93" s="13" t="s">
        <v>1192</v>
      </c>
      <c r="FR93" s="13" t="s">
        <v>1192</v>
      </c>
      <c r="FS93" s="13" t="s">
        <v>1192</v>
      </c>
      <c r="FT93" s="13"/>
      <c r="FU93" s="13"/>
      <c r="FV93" s="13"/>
      <c r="FW93" s="13"/>
      <c r="FX93" s="13"/>
      <c r="FY93" s="13"/>
      <c r="FZ93" s="13"/>
      <c r="GA93" s="10" t="str">
        <f t="shared" ca="1" si="103"/>
        <v/>
      </c>
      <c r="GB93" s="22"/>
      <c r="GC93" s="6"/>
      <c r="GD93" s="6"/>
      <c r="GE93" s="24"/>
      <c r="GF93" s="88"/>
      <c r="GG93" s="115"/>
      <c r="GH93" s="10" t="str" cm="1">
        <f t="array" aca="1" ref="GH93" ca="1">IF(INDIRECT(ADDRESS(ROW(),COLUMN()-6))="","X",IF(INDIRECT(ADDRESS(ROW(),COLUMN()-5))="",0,"OK"))</f>
        <v>X</v>
      </c>
      <c r="GI93" s="29" t="str">
        <f ca="1">IF(GJ93="","",SUM(1+MAXA(GI$1:GI92)))</f>
        <v/>
      </c>
      <c r="GJ93" s="8" t="str" cm="1">
        <f t="array" aca="1" ref="GJ93" ca="1">IF(GH93=0,INDIRECT(ADDRESS(ROW(),COLUMN()-8)),"")</f>
        <v/>
      </c>
      <c r="GK93" s="31"/>
      <c r="GL93" s="10" t="str">
        <f t="shared" si="74"/>
        <v>$GB$93</v>
      </c>
      <c r="GM93" s="29" t="str">
        <f ca="1">IF(GN93="","",SUM(1+MAXA(GM$1:GM92)))</f>
        <v/>
      </c>
      <c r="GN93" s="8" t="str" cm="1">
        <f t="array" aca="1" ref="GN93" ca="1">IF(ISNUMBER(SEARCH(GN$1,INDEX(INDIRECT(GO$1),ROW(GL93),1)))=TRUE,INDIRECT(GL93),"")</f>
        <v/>
      </c>
      <c r="GO93" s="13" t="s">
        <v>1192</v>
      </c>
      <c r="GP93" s="13" t="s">
        <v>1192</v>
      </c>
      <c r="GQ93" s="13" t="s">
        <v>1192</v>
      </c>
      <c r="GR93" s="13" t="s">
        <v>1192</v>
      </c>
      <c r="GS93" s="13" t="s">
        <v>1192</v>
      </c>
      <c r="GT93" s="13"/>
      <c r="GU93" s="13"/>
      <c r="GV93" s="13"/>
      <c r="GW93" s="13"/>
      <c r="GX93" s="13"/>
      <c r="GY93" s="13"/>
      <c r="GZ93" s="13"/>
      <c r="HA93" s="10" t="str">
        <f t="shared" ca="1" si="104"/>
        <v/>
      </c>
      <c r="HB93" s="22"/>
      <c r="HC93" s="14"/>
      <c r="HD93" s="14"/>
      <c r="HE93" s="23"/>
      <c r="HF93" s="23"/>
      <c r="HG93" s="79"/>
      <c r="HH93" s="10" t="str" cm="1">
        <f t="array" aca="1" ref="HH93" ca="1">IF(INDIRECT(ADDRESS(ROW(),COLUMN()-6))="","X",IF(INDIRECT(ADDRESS(ROW(),COLUMN()-5))="",0,"OK"))</f>
        <v>X</v>
      </c>
      <c r="HI93" s="29" t="str">
        <f ca="1">IF(HJ93="","",SUM(1+MAXA(HI$1:HI92)))</f>
        <v/>
      </c>
      <c r="HJ93" s="8" t="str" cm="1">
        <f t="array" aca="1" ref="HJ93" ca="1">IF(HH93=0,INDIRECT(ADDRESS(ROW(),COLUMN()-8)),"")</f>
        <v/>
      </c>
      <c r="HK93" s="31"/>
      <c r="HL93" s="10" t="str">
        <f t="shared" si="75"/>
        <v>$HB$93</v>
      </c>
      <c r="HM93" s="29" t="str">
        <f ca="1">IF(HN93="","",SUM(1+MAXA(HM$1:HM92)))</f>
        <v/>
      </c>
      <c r="HN93" s="8" t="str" cm="1">
        <f t="array" aca="1" ref="HN93" ca="1">IF(ISNUMBER(SEARCH(HN$1,INDEX(INDIRECT(HO$1),ROW(HL93),1)))=TRUE,INDIRECT(HL93),"")</f>
        <v/>
      </c>
      <c r="HO93" s="13" t="s">
        <v>1192</v>
      </c>
      <c r="HP93" s="13" t="s">
        <v>1192</v>
      </c>
      <c r="HQ93" s="13" t="s">
        <v>1192</v>
      </c>
      <c r="HR93" s="13"/>
      <c r="HS93" s="13"/>
      <c r="HT93" s="13"/>
      <c r="HU93" s="13"/>
      <c r="HV93" s="13"/>
      <c r="HW93" s="13"/>
      <c r="HX93" s="13"/>
      <c r="HY93" s="13" t="s">
        <v>1192</v>
      </c>
      <c r="HZ93" s="13" t="s">
        <v>1192</v>
      </c>
      <c r="IA93" s="10" t="str">
        <f t="shared" ca="1" si="105"/>
        <v/>
      </c>
      <c r="IB93" s="22" t="s">
        <v>3159</v>
      </c>
      <c r="IC93" s="14" t="s">
        <v>1065</v>
      </c>
      <c r="ID93" s="14" t="s">
        <v>1066</v>
      </c>
      <c r="IE93" s="27" t="str" cm="1">
        <f t="array" aca="1" ref="IE93" ca="1">CONCATENATE($A$37,INDIRECT(ADDRESS(ROW(),COLUMN()-2)),"%20",INDIRECT(ADDRESS(ROW(),COLUMN()-1)),$A$39,INDIRECT(ADDRESS(ROW(),COLUMN()-2)),"%20",INDIRECT(ADDRESS(ROW(),COLUMN()-1)))</f>
        <v>https://maps.yandex.ru/?ll=39.016338%2035.629412&amp;z=16&amp;text=39.016338%2035.629412</v>
      </c>
      <c r="IF93" s="87" t="str" cm="1">
        <f t="array" aca="1" ref="IF93" ca="1">CONCATENATE($A$40,INDIRECT(ADDRESS(ROW(),COLUMN()-3)),"%2C",INDIRECT(ADDRESS(ROW(),COLUMN()-2)))</f>
        <v>https://maps.google.com/maps?q=39.016338%2C35.629412</v>
      </c>
      <c r="IG93" s="79" t="s">
        <v>3229</v>
      </c>
      <c r="IH93" s="10" t="str" cm="1">
        <f t="array" aca="1" ref="IH93" ca="1">IF(INDIRECT(ADDRESS(ROW(),COLUMN()-6))="","X",IF(INDIRECT(ADDRESS(ROW(),COLUMN()-5))="",0,"OK"))</f>
        <v>OK</v>
      </c>
      <c r="II93" s="29" t="str">
        <f ca="1">IF(IJ93="","",SUM(1+MAXA(II$1:II92)))</f>
        <v/>
      </c>
      <c r="IJ93" s="8" t="str" cm="1">
        <f t="array" aca="1" ref="IJ93" ca="1">IF(IH93=0,INDIRECT(ADDRESS(ROW(),COLUMN()-8)),"")</f>
        <v/>
      </c>
      <c r="IK93" s="31"/>
      <c r="IL93" s="10" t="str">
        <f t="shared" si="76"/>
        <v>$IB$93</v>
      </c>
      <c r="IM93" s="29" t="str">
        <f ca="1">IF(IN93="","",SUM(1+MAXA(IM$1:IM92)))</f>
        <v/>
      </c>
      <c r="IN93" s="8" t="str" cm="1">
        <f t="array" aca="1" ref="IN93" ca="1">IF(ISNUMBER(SEARCH(IN$1,INDEX(INDIRECT(IO$1),ROW(IL93),1)))=TRUE,INDIRECT(IL93),"")</f>
        <v/>
      </c>
      <c r="IO93" s="13" t="s">
        <v>1192</v>
      </c>
      <c r="IP93" s="13" t="s">
        <v>1192</v>
      </c>
      <c r="IQ93" s="13" t="s">
        <v>1192</v>
      </c>
      <c r="IR93" s="13"/>
      <c r="IS93" s="13"/>
      <c r="IT93" s="13"/>
      <c r="IU93" s="13"/>
      <c r="IV93" s="13"/>
      <c r="IW93" s="13"/>
      <c r="IX93" s="13" t="s">
        <v>1192</v>
      </c>
      <c r="IY93" s="13" t="s">
        <v>1192</v>
      </c>
      <c r="IZ93" s="13" t="s">
        <v>1192</v>
      </c>
      <c r="JA93" s="10" t="str">
        <f t="shared" ca="1" si="106"/>
        <v/>
      </c>
      <c r="JB93" s="22"/>
      <c r="JC93" s="14"/>
      <c r="JD93" s="14"/>
      <c r="JE93" s="24"/>
      <c r="JF93" s="88"/>
      <c r="JG93" s="101"/>
      <c r="JH93" s="10" t="str" cm="1">
        <f t="array" aca="1" ref="JH93" ca="1">IF(INDIRECT(ADDRESS(ROW(),COLUMN()-6))="","X",IF(INDIRECT(ADDRESS(ROW(),COLUMN()-5))="",0,"OK"))</f>
        <v>X</v>
      </c>
      <c r="JI93" s="29" t="str">
        <f ca="1">IF(JJ93="","",SUM(1+MAXA(JI$1:JI92)))</f>
        <v/>
      </c>
      <c r="JJ93" s="8" t="str" cm="1">
        <f t="array" aca="1" ref="JJ93" ca="1">IF(JH93=0,INDIRECT(ADDRESS(ROW(),COLUMN()-8)),"")</f>
        <v/>
      </c>
      <c r="JK93" s="31"/>
      <c r="JL93" s="10" t="str">
        <f t="shared" si="77"/>
        <v>$JB$93</v>
      </c>
      <c r="JM93" s="29" t="str">
        <f ca="1">IF(JN93="","",SUM(1+MAXA(JM$1:JM92)))</f>
        <v/>
      </c>
      <c r="JN93" s="8" t="str" cm="1">
        <f t="array" aca="1" ref="JN93" ca="1">IF(ISNUMBER(SEARCH(JN$1,INDEX(INDIRECT(JO$1),ROW(JL93),1)))=TRUE,INDIRECT(JL93),"")</f>
        <v/>
      </c>
      <c r="JO93" s="13" t="s">
        <v>1192</v>
      </c>
      <c r="JP93" s="13" t="s">
        <v>1192</v>
      </c>
      <c r="JQ93" s="13" t="s">
        <v>1192</v>
      </c>
      <c r="JR93" s="13"/>
      <c r="JS93" s="13"/>
      <c r="JT93" s="13"/>
      <c r="JU93" s="13"/>
      <c r="JV93" s="13"/>
      <c r="JW93" s="13"/>
      <c r="JX93" s="13" t="s">
        <v>1192</v>
      </c>
      <c r="JY93" s="13" t="s">
        <v>1192</v>
      </c>
      <c r="JZ93" s="13" t="s">
        <v>1192</v>
      </c>
      <c r="KA93" s="10" t="str">
        <f t="shared" ca="1" si="107"/>
        <v/>
      </c>
      <c r="KB93" s="22"/>
      <c r="KC93" s="14"/>
      <c r="KD93" s="14"/>
      <c r="KE93" s="23"/>
      <c r="KF93" s="23"/>
      <c r="KG93" s="79"/>
      <c r="KH93" s="10" t="str" cm="1">
        <f t="array" aca="1" ref="KH93" ca="1">IF(INDIRECT(ADDRESS(ROW(),COLUMN()-6))="","X",IF(INDIRECT(ADDRESS(ROW(),COLUMN()-5))="",0,"OK"))</f>
        <v>X</v>
      </c>
      <c r="KI93" s="29" t="str">
        <f ca="1">IF(KJ93="","",SUM(1+MAXA(KI$1:KI92)))</f>
        <v/>
      </c>
      <c r="KJ93" s="8" t="str" cm="1">
        <f t="array" aca="1" ref="KJ93" ca="1">IF(KH93=0,INDIRECT(ADDRESS(ROW(),COLUMN()-8)),"")</f>
        <v/>
      </c>
      <c r="KK93" s="31"/>
      <c r="KL93" s="10" t="str">
        <f t="shared" si="78"/>
        <v>$KB$93</v>
      </c>
      <c r="KM93" s="29" t="str">
        <f ca="1">IF(KN93="","",SUM(1+MAXA(KM$1:KM92)))</f>
        <v/>
      </c>
      <c r="KN93" s="8" t="str" cm="1">
        <f t="array" aca="1" ref="KN93" ca="1">IF(ISNUMBER(SEARCH(KN$1,INDEX(INDIRECT(KO$1),ROW(KL93),1)))=TRUE,INDIRECT(KL93),"")</f>
        <v/>
      </c>
      <c r="KO93" s="13" t="s">
        <v>1192</v>
      </c>
      <c r="KP93" s="13" t="s">
        <v>1192</v>
      </c>
      <c r="KQ93" s="13" t="s">
        <v>1192</v>
      </c>
      <c r="KR93" s="13"/>
      <c r="KS93" s="13"/>
      <c r="KT93" s="13"/>
      <c r="KU93" s="13"/>
      <c r="KV93" s="13"/>
      <c r="KW93" s="13"/>
      <c r="KX93" s="13"/>
      <c r="KY93" s="13" t="s">
        <v>1192</v>
      </c>
      <c r="KZ93" s="13" t="s">
        <v>1192</v>
      </c>
      <c r="LA93" s="10" t="str">
        <f t="shared" ca="1" si="108"/>
        <v/>
      </c>
      <c r="LB93" s="8"/>
      <c r="LC93" s="10"/>
      <c r="LD93" s="10"/>
      <c r="LG93" s="79"/>
      <c r="LH93" s="10" t="str" cm="1">
        <f t="array" aca="1" ref="LH93" ca="1">IF(INDIRECT(ADDRESS(ROW(),COLUMN()-6))="","X",IF(INDIRECT(ADDRESS(ROW(),COLUMN()-5))="",0,"OK"))</f>
        <v>X</v>
      </c>
      <c r="LI93" s="29" t="str">
        <f ca="1">IF(LJ93="","",SUM(1+MAXA(LI$1:LI92)))</f>
        <v/>
      </c>
      <c r="LJ93" s="8" t="str" cm="1">
        <f t="array" aca="1" ref="LJ93" ca="1">IF(LH93=0,INDIRECT(ADDRESS(ROW(),COLUMN()-8)),"")</f>
        <v/>
      </c>
      <c r="LK93" s="31"/>
      <c r="LL93" s="10" t="str">
        <f t="shared" si="79"/>
        <v>$LB$93</v>
      </c>
      <c r="LM93" s="29" t="str">
        <f ca="1">IF(LN93="","",SUM(1+MAXA(LM$1:LM92)))</f>
        <v/>
      </c>
      <c r="LN93" s="8" t="str" cm="1">
        <f t="array" aca="1" ref="LN93" ca="1">IF(ISNUMBER(SEARCH(LN$1,INDEX(INDIRECT(LO$1),ROW(LL93),1)))=TRUE,INDIRECT(LL93),"")</f>
        <v/>
      </c>
      <c r="LO93" s="13" t="s">
        <v>1192</v>
      </c>
      <c r="LP93" s="13" t="s">
        <v>1192</v>
      </c>
      <c r="LQ93" s="13" t="s">
        <v>1192</v>
      </c>
      <c r="LR93" s="13" t="s">
        <v>1192</v>
      </c>
      <c r="LS93" s="13"/>
      <c r="LT93" s="13"/>
      <c r="LU93" s="13"/>
      <c r="LV93" s="13"/>
      <c r="LW93" s="13"/>
      <c r="LX93" s="13"/>
      <c r="LY93" s="13" t="s">
        <v>1192</v>
      </c>
      <c r="LZ93" s="13" t="s">
        <v>1192</v>
      </c>
      <c r="MA93" s="10" t="str">
        <f t="shared" ca="1" si="109"/>
        <v/>
      </c>
      <c r="MB93" s="8" t="s">
        <v>1053</v>
      </c>
      <c r="MC93" s="10" t="s">
        <v>1054</v>
      </c>
      <c r="MD93" s="10" t="s">
        <v>1055</v>
      </c>
      <c r="ME93" s="27" t="str" cm="1">
        <f t="array" aca="1" ref="ME93" ca="1">CONCATENATE($A$37,INDIRECT(ADDRESS(ROW(),COLUMN()-2)),"%20",INDIRECT(ADDRESS(ROW(),COLUMN()-1)),$A$39,INDIRECT(ADDRESS(ROW(),COLUMN()-2)),"%20",INDIRECT(ADDRESS(ROW(),COLUMN()-1)))</f>
        <v>https://maps.yandex.ru/?ll=38.611902%2035.946887&amp;z=16&amp;text=38.611902%2035.946887</v>
      </c>
      <c r="MF93" s="87" t="str" cm="1">
        <f t="array" aca="1" ref="MF93" ca="1">CONCATENATE($A$40,INDIRECT(ADDRESS(ROW(),COLUMN()-3)),"%2C",INDIRECT(ADDRESS(ROW(),COLUMN()-2)))</f>
        <v>https://maps.google.com/maps?q=38.611902%2C35.946887</v>
      </c>
      <c r="MG93" s="79" t="s">
        <v>3229</v>
      </c>
      <c r="MH93" s="10" t="str" cm="1">
        <f t="array" aca="1" ref="MH93" ca="1">IF(INDIRECT(ADDRESS(ROW(),COLUMN()-6))="","X",IF(INDIRECT(ADDRESS(ROW(),COLUMN()-5))="",0,"OK"))</f>
        <v>OK</v>
      </c>
      <c r="MI93" s="29" t="str">
        <f ca="1">IF(MJ93="","",SUM(1+MAXA(MI$1:MI92)))</f>
        <v/>
      </c>
      <c r="MJ93" s="8" t="str" cm="1">
        <f t="array" aca="1" ref="MJ93" ca="1">IF(MH93=0,INDIRECT(ADDRESS(ROW(),COLUMN()-8)),"")</f>
        <v/>
      </c>
      <c r="MK93" s="31"/>
      <c r="ML93" s="10" t="str">
        <f t="shared" si="80"/>
        <v>$MB$93</v>
      </c>
      <c r="MM93" s="29" t="str">
        <f ca="1">IF(MN93="","",SUM(1+MAXA(MM$1:MM92)))</f>
        <v/>
      </c>
      <c r="MN93" s="8" t="str" cm="1">
        <f t="array" aca="1" ref="MN93" ca="1">IF(ISNUMBER(SEARCH(MN$1,INDEX(INDIRECT(MO$1),ROW(ML93),1)))=TRUE,INDIRECT(ML93),"")</f>
        <v/>
      </c>
      <c r="MO93" s="13" t="s">
        <v>1192</v>
      </c>
      <c r="MP93" s="13" t="s">
        <v>1192</v>
      </c>
      <c r="MQ93" s="13" t="s">
        <v>1192</v>
      </c>
      <c r="MR93" s="13"/>
      <c r="MS93" s="13"/>
      <c r="MT93" s="13"/>
      <c r="MU93" s="13"/>
      <c r="MV93" s="13"/>
      <c r="MW93" s="13" t="s">
        <v>1192</v>
      </c>
      <c r="MX93" s="13"/>
      <c r="MY93" s="13" t="s">
        <v>1192</v>
      </c>
      <c r="MZ93" s="13" t="s">
        <v>1192</v>
      </c>
      <c r="NA93" s="10" t="str">
        <f t="shared" ca="1" si="110"/>
        <v/>
      </c>
      <c r="NB93" s="5"/>
      <c r="NC93" s="6"/>
      <c r="ND93" s="6"/>
      <c r="NE93" s="7"/>
      <c r="NF93" s="7"/>
      <c r="NG93" s="83"/>
      <c r="NH93" s="10" t="str" cm="1">
        <f t="array" aca="1" ref="NH93" ca="1">IF(INDIRECT(ADDRESS(ROW(),COLUMN()-6))="","X",IF(INDIRECT(ADDRESS(ROW(),COLUMN()-5))="",0,"OK"))</f>
        <v>X</v>
      </c>
      <c r="NI93" s="29" t="str">
        <f ca="1">IF(NJ93="","",SUM(1+MAXA(NI$1:NI92)))</f>
        <v/>
      </c>
      <c r="NJ93" s="8" t="str" cm="1">
        <f t="array" aca="1" ref="NJ93" ca="1">IF(NH93=0,INDIRECT(ADDRESS(ROW(),COLUMN()-8)),"")</f>
        <v/>
      </c>
      <c r="NK93" s="31"/>
      <c r="NL93" s="10" t="str">
        <f t="shared" si="81"/>
        <v>$NB$93</v>
      </c>
      <c r="NM93" s="29" t="str">
        <f ca="1">IF(NN93="","",SUM(1+MAXA(NM$1:NM92)))</f>
        <v/>
      </c>
      <c r="NN93" s="8" t="str" cm="1">
        <f t="array" aca="1" ref="NN93" ca="1">IF(ISNUMBER(SEARCH(NN$1,INDEX(INDIRECT(NO$1),ROW(NL93),1)))=TRUE,INDIRECT(NL93),"")</f>
        <v/>
      </c>
      <c r="NO93" s="13" t="s">
        <v>1192</v>
      </c>
      <c r="NP93" s="13" t="s">
        <v>1192</v>
      </c>
      <c r="NQ93" s="13" t="s">
        <v>1192</v>
      </c>
      <c r="NR93" s="13"/>
      <c r="NS93" s="13"/>
      <c r="NT93" s="13"/>
      <c r="NU93" s="13"/>
      <c r="NV93" s="13"/>
      <c r="NW93" s="13"/>
      <c r="NX93" s="13" t="s">
        <v>1192</v>
      </c>
      <c r="NY93" s="13" t="s">
        <v>1192</v>
      </c>
      <c r="NZ93" s="13"/>
      <c r="OA93" s="10" t="str">
        <f t="shared" ca="1" si="111"/>
        <v/>
      </c>
      <c r="OB93" s="8" t="s">
        <v>4591</v>
      </c>
      <c r="OC93" s="10" t="s">
        <v>1393</v>
      </c>
      <c r="OD93" s="10" t="s">
        <v>1394</v>
      </c>
      <c r="OE93" s="27" t="str" cm="1">
        <f t="array" aca="1" ref="OE93" ca="1">CONCATENATE($A$37,INDIRECT(ADDRESS(ROW(),COLUMN()-2)),"%20",INDIRECT(ADDRESS(ROW(),COLUMN()-1)),$A$39,INDIRECT(ADDRESS(ROW(),COLUMN()-2)),"%20",INDIRECT(ADDRESS(ROW(),COLUMN()-1)))</f>
        <v>https://maps.yandex.ru/?ll=38.398249%2035.369637&amp;z=16&amp;text=38.398249%2035.369637</v>
      </c>
      <c r="OF93" s="87" t="str" cm="1">
        <f t="array" aca="1" ref="OF93" ca="1">CONCATENATE($A$40,INDIRECT(ADDRESS(ROW(),COLUMN()-3)),"%2C",INDIRECT(ADDRESS(ROW(),COLUMN()-2)))</f>
        <v>https://maps.google.com/maps?q=38.398249%2C35.369637</v>
      </c>
      <c r="OG93" s="79" t="s">
        <v>3229</v>
      </c>
      <c r="OH93" s="10" t="str" cm="1">
        <f t="array" aca="1" ref="OH93" ca="1">IF(INDIRECT(ADDRESS(ROW(),COLUMN()-6))="","X",IF(INDIRECT(ADDRESS(ROW(),COLUMN()-5))="",0,"OK"))</f>
        <v>OK</v>
      </c>
      <c r="OI93" s="29" t="str">
        <f ca="1">IF(OJ93="","",SUM(1+MAXA(OI$1:OI92)))</f>
        <v/>
      </c>
      <c r="OJ93" s="8" t="str" cm="1">
        <f t="array" aca="1" ref="OJ93" ca="1">IF(OH93=0,INDIRECT(ADDRESS(ROW(),COLUMN()-8)),"")</f>
        <v/>
      </c>
      <c r="OK93" s="31"/>
      <c r="OL93" s="10" t="str">
        <f t="shared" si="82"/>
        <v>$OB$93</v>
      </c>
      <c r="OM93" s="29" t="str">
        <f ca="1">IF(ON93="","",SUM(1+MAXA(OM$1:OM92)))</f>
        <v/>
      </c>
      <c r="ON93" s="8" t="str" cm="1">
        <f t="array" aca="1" ref="ON93" ca="1">IF(ISNUMBER(SEARCH(ON$1,INDEX(INDIRECT(OO$1),ROW(OL93),1)))=TRUE,INDIRECT(OL93),"")</f>
        <v/>
      </c>
      <c r="OO93" s="13" t="s">
        <v>1192</v>
      </c>
      <c r="OP93" s="13"/>
      <c r="OQ93" s="13"/>
      <c r="OR93" s="13"/>
      <c r="OS93" s="13"/>
      <c r="OT93" s="13"/>
      <c r="OU93" s="13"/>
      <c r="OV93" s="13"/>
      <c r="OW93" s="13"/>
      <c r="OX93" s="13"/>
      <c r="OY93" s="13"/>
      <c r="OZ93" s="13" t="s">
        <v>1192</v>
      </c>
      <c r="PA93" s="10" t="str">
        <f t="shared" ca="1" si="112"/>
        <v/>
      </c>
      <c r="PB93" s="15"/>
      <c r="PC93" s="15"/>
      <c r="PD93" s="15"/>
      <c r="PE93" s="15"/>
      <c r="PF93" s="15" t="s">
        <v>1192</v>
      </c>
      <c r="PG93" s="10"/>
      <c r="PH93" s="10" t="str" cm="1">
        <f t="array" aca="1" ref="PH93" ca="1">IF(INDIRECT(ADDRESS(ROW(),COLUMN()-6))="","X",IF(INDIRECT(ADDRESS(ROW(),COLUMN()-5))="",0,"OK"))</f>
        <v>X</v>
      </c>
      <c r="PI93" s="29" t="str">
        <f ca="1">IF(PJ93="","",SUM(1+MAXA(PI$1:PI92)))</f>
        <v/>
      </c>
      <c r="PJ93" s="8" t="str" cm="1">
        <f t="array" aca="1" ref="PJ93" ca="1">IF(PH93=0,INDIRECT(ADDRESS(ROW(),COLUMN()-8)),"")</f>
        <v/>
      </c>
      <c r="PK93" s="31"/>
      <c r="PL93" s="10" t="str">
        <f t="shared" si="83"/>
        <v>$PB$93</v>
      </c>
      <c r="PM93" s="29" t="str">
        <f ca="1">IF(PN93="","",SUM(1+MAXA(PM$1:PM92)))</f>
        <v/>
      </c>
      <c r="PN93" s="8" t="str" cm="1">
        <f t="array" aca="1" ref="PN93" ca="1">IF(ISNUMBER(SEARCH(PN$1,INDEX(INDIRECT(PO$1),ROW(PL93),1)))=TRUE,INDIRECT(PL93),"")</f>
        <v/>
      </c>
      <c r="PO93" s="13" t="s">
        <v>1192</v>
      </c>
      <c r="PP93" s="13" t="s">
        <v>1192</v>
      </c>
      <c r="PQ93" s="13" t="s">
        <v>1192</v>
      </c>
      <c r="PR93" s="13" t="s">
        <v>1192</v>
      </c>
      <c r="PS93" s="13"/>
      <c r="PT93" s="13"/>
      <c r="PU93" s="13"/>
      <c r="PV93" s="13"/>
      <c r="PW93" s="13"/>
      <c r="PX93" s="13"/>
      <c r="PY93" s="13" t="s">
        <v>1192</v>
      </c>
      <c r="PZ93" s="13" t="s">
        <v>1192</v>
      </c>
      <c r="QA93" s="10" t="str">
        <f t="shared" ca="1" si="113"/>
        <v/>
      </c>
      <c r="QB93" s="22"/>
      <c r="QC93" s="14"/>
      <c r="QD93" s="14"/>
      <c r="QE93" s="24"/>
      <c r="QF93" s="24"/>
      <c r="QG93" s="79"/>
      <c r="QH93" s="10" t="str" cm="1">
        <f t="array" aca="1" ref="QH93" ca="1">IF(INDIRECT(ADDRESS(ROW(),COLUMN()-6))="","X",IF(INDIRECT(ADDRESS(ROW(),COLUMN()-5))="",0,"OK"))</f>
        <v>X</v>
      </c>
      <c r="QI93" s="29" t="str">
        <f ca="1">IF(QJ93="","",SUM(1+MAXA(QI$1:QI92)))</f>
        <v/>
      </c>
      <c r="QJ93" s="8" t="str" cm="1">
        <f t="array" aca="1" ref="QJ93" ca="1">IF(QH93=0,INDIRECT(ADDRESS(ROW(),COLUMN()-8)),"")</f>
        <v/>
      </c>
      <c r="QK93" s="31"/>
      <c r="QL93" s="10" t="str">
        <f t="shared" si="84"/>
        <v>$QB$93</v>
      </c>
      <c r="QM93" s="29" t="str">
        <f ca="1">IF(QN93="","",SUM(1+MAXA(QM$1:QM92)))</f>
        <v/>
      </c>
      <c r="QN93" s="8" t="str" cm="1">
        <f t="array" aca="1" ref="QN93" ca="1">IF(ISNUMBER(SEARCH(QN$1,INDEX(INDIRECT(QO$1),ROW(QL93),1)))=TRUE,INDIRECT(QL93),"")</f>
        <v/>
      </c>
      <c r="QO93" s="13" t="s">
        <v>1192</v>
      </c>
      <c r="QP93" s="13" t="s">
        <v>1192</v>
      </c>
      <c r="QQ93" s="13" t="s">
        <v>1192</v>
      </c>
      <c r="QR93" s="13" t="s">
        <v>1192</v>
      </c>
      <c r="QS93" s="13"/>
      <c r="QT93" s="13"/>
      <c r="QU93" s="13"/>
      <c r="QV93" s="13"/>
      <c r="QW93" s="13"/>
      <c r="QX93" s="13"/>
      <c r="QY93" s="13" t="s">
        <v>1192</v>
      </c>
      <c r="QZ93" s="13" t="s">
        <v>1192</v>
      </c>
      <c r="RA93" s="10" t="str">
        <f t="shared" ca="1" si="114"/>
        <v/>
      </c>
      <c r="RB93" s="22"/>
      <c r="RC93" s="14"/>
      <c r="RD93" s="14"/>
      <c r="RE93" s="24"/>
      <c r="RF93" s="24"/>
      <c r="RG93" s="79"/>
      <c r="RH93" s="10" t="str" cm="1">
        <f t="array" aca="1" ref="RH93" ca="1">IF(INDIRECT(ADDRESS(ROW(),COLUMN()-6))="","X",IF(INDIRECT(ADDRESS(ROW(),COLUMN()-5))="",0,"OK"))</f>
        <v>X</v>
      </c>
      <c r="RI93" s="29" t="str">
        <f ca="1">IF(RJ93="","",SUM(1+MAXA(RI$1:RI92)))</f>
        <v/>
      </c>
      <c r="RJ93" s="8" t="str" cm="1">
        <f t="array" aca="1" ref="RJ93" ca="1">IF(RH93=0,INDIRECT(ADDRESS(ROW(),COLUMN()-8)),"")</f>
        <v/>
      </c>
      <c r="RK93" s="31"/>
      <c r="RL93" s="10" t="str">
        <f t="shared" si="85"/>
        <v>$RB$93</v>
      </c>
      <c r="RM93" s="29" t="str">
        <f ca="1">IF(RN93="","",SUM(1+MAXA(RM$1:RM92)))</f>
        <v/>
      </c>
      <c r="RN93" s="8" t="str" cm="1">
        <f t="array" aca="1" ref="RN93" ca="1">IF(ISNUMBER(SEARCH(RN$1,INDEX(INDIRECT(RO$1),ROW(RL93),1)))=TRUE,INDIRECT(RL93),"")</f>
        <v/>
      </c>
      <c r="RO93" s="13" t="s">
        <v>1192</v>
      </c>
      <c r="RP93" s="13" t="s">
        <v>1192</v>
      </c>
      <c r="RQ93" s="13" t="s">
        <v>1192</v>
      </c>
      <c r="RR93" s="13"/>
      <c r="RS93" s="13"/>
      <c r="RT93" s="13"/>
      <c r="RU93" s="13"/>
      <c r="RV93" s="13"/>
      <c r="RW93" s="13"/>
      <c r="RX93" s="13"/>
      <c r="RY93" s="13" t="s">
        <v>1192</v>
      </c>
      <c r="RZ93" s="13" t="s">
        <v>1192</v>
      </c>
      <c r="SA93" s="10" t="str">
        <f t="shared" ca="1" si="115"/>
        <v/>
      </c>
      <c r="SB93" s="22" t="s">
        <v>1895</v>
      </c>
      <c r="SC93" s="6" t="s">
        <v>1896</v>
      </c>
      <c r="SD93" s="6" t="s">
        <v>1897</v>
      </c>
      <c r="SE93" s="27" t="str" cm="1">
        <f t="array" aca="1" ref="SE93" ca="1">CONCATENATE($A$37,INDIRECT(ADDRESS(ROW(),COLUMN()-2)),"%20",INDIRECT(ADDRESS(ROW(),COLUMN()-1)),$A$39,INDIRECT(ADDRESS(ROW(),COLUMN()-2)),"%20",INDIRECT(ADDRESS(ROW(),COLUMN()-1)))</f>
        <v>https://maps.yandex.ru/?ll=38.995359%2036.649097&amp;z=16&amp;text=38.995359%2036.649097</v>
      </c>
      <c r="SF93" s="87" t="str" cm="1">
        <f t="array" aca="1" ref="SF93" ca="1">CONCATENATE($A$40,INDIRECT(ADDRESS(ROW(),COLUMN()-3)),"%2C",INDIRECT(ADDRESS(ROW(),COLUMN()-2)))</f>
        <v>https://maps.google.com/maps?q=38.995359%2C36.649097</v>
      </c>
      <c r="SG93" s="79" t="s">
        <v>3229</v>
      </c>
      <c r="SH93" s="10" t="str" cm="1">
        <f t="array" aca="1" ref="SH93" ca="1">IF(INDIRECT(ADDRESS(ROW(),COLUMN()-6))="","X",IF(INDIRECT(ADDRESS(ROW(),COLUMN()-5))="",0,"OK"))</f>
        <v>OK</v>
      </c>
      <c r="SI93" s="29" t="str">
        <f ca="1">IF(SJ93="","",SUM(1+MAXA(SI$1:SI92)))</f>
        <v/>
      </c>
      <c r="SJ93" s="8" t="str" cm="1">
        <f t="array" aca="1" ref="SJ93" ca="1">IF(SH93=0,INDIRECT(ADDRESS(ROW(),COLUMN()-8)),"")</f>
        <v/>
      </c>
      <c r="SK93" s="33" t="s">
        <v>1192</v>
      </c>
      <c r="SL93" s="10" t="str">
        <f t="shared" si="86"/>
        <v>$SB$93</v>
      </c>
      <c r="SM93" s="29" t="str">
        <f ca="1">IF(SN93="","",SUM(1+MAXA(SM$1:SM92)))</f>
        <v/>
      </c>
      <c r="SN93" s="8" t="str" cm="1">
        <f t="array" aca="1" ref="SN93" ca="1">IF(ISNUMBER(SEARCH(SN$1,INDEX(SB$1:SB$174,ROW(SL93),1)))=TRUE,INDIRECT(SL93),"")</f>
        <v/>
      </c>
      <c r="SO93" s="13" t="s">
        <v>1192</v>
      </c>
      <c r="SP93" s="13" t="s">
        <v>1192</v>
      </c>
      <c r="SQ93" s="13" t="s">
        <v>1192</v>
      </c>
      <c r="SR93" s="13"/>
      <c r="SS93" s="13"/>
      <c r="ST93" s="13"/>
      <c r="SU93" s="13"/>
      <c r="SV93" s="13"/>
      <c r="SW93" s="13"/>
      <c r="SX93" s="13"/>
      <c r="SY93" s="13" t="s">
        <v>1192</v>
      </c>
      <c r="SZ93" s="13" t="s">
        <v>1192</v>
      </c>
      <c r="TA93" s="10" t="str">
        <f t="shared" ca="1" si="129"/>
        <v/>
      </c>
      <c r="TB93" s="22"/>
      <c r="TC93" s="15"/>
      <c r="TD93" s="6"/>
      <c r="TE93" s="24"/>
      <c r="TF93" s="24"/>
      <c r="TG93" s="101"/>
      <c r="TH93" s="10" t="str" cm="1">
        <f t="array" aca="1" ref="TH93" ca="1">IF(INDIRECT(ADDRESS(ROW(),COLUMN()-6))="","X",IF(INDIRECT(ADDRESS(ROW(),COLUMN()-5))="",0,"OK"))</f>
        <v>X</v>
      </c>
      <c r="TI93" s="29" t="str">
        <f ca="1">IF(TJ93="","",SUM(1+MAXA(TI$1:TI92)))</f>
        <v/>
      </c>
      <c r="TJ93" s="8" t="str" cm="1">
        <f t="array" aca="1" ref="TJ93" ca="1">IF(TH93=0,INDIRECT(ADDRESS(ROW(),COLUMN()-8)),"")</f>
        <v/>
      </c>
      <c r="TK93" s="33" t="s">
        <v>1192</v>
      </c>
      <c r="TL93" s="10" t="str">
        <f t="shared" si="87"/>
        <v>$TB$93</v>
      </c>
      <c r="TM93" s="29" t="str">
        <f ca="1">IF(TN93="","",SUM(1+MAXA(TM$1:TM92)))</f>
        <v/>
      </c>
      <c r="TN93" s="8" t="str" cm="1">
        <f t="array" aca="1" ref="TN93" ca="1">IF(ISNUMBER(SEARCH(TN$1,INDEX(INDIRECT(TO$1),ROW(TL93),1)))=TRUE,INDIRECT(TL93),"")</f>
        <v/>
      </c>
      <c r="TO93" s="13" t="s">
        <v>1192</v>
      </c>
      <c r="TP93" s="13" t="s">
        <v>1192</v>
      </c>
      <c r="TQ93" s="13" t="s">
        <v>1192</v>
      </c>
      <c r="TR93" s="13"/>
      <c r="TS93" s="13"/>
      <c r="TT93" s="13"/>
      <c r="TU93" s="13"/>
      <c r="TV93" s="13"/>
      <c r="TW93" s="13"/>
      <c r="TX93" s="13"/>
      <c r="TY93" s="13" t="s">
        <v>1192</v>
      </c>
      <c r="TZ93" s="13" t="s">
        <v>1192</v>
      </c>
      <c r="UA93" s="10" t="str">
        <f t="shared" ca="1" si="130"/>
        <v/>
      </c>
      <c r="UB93" s="22"/>
      <c r="UC93" s="6"/>
      <c r="UD93" s="6"/>
      <c r="UE93" s="15"/>
      <c r="UF93" s="15"/>
      <c r="UG93" s="79"/>
      <c r="UH93" s="10" t="str" cm="1">
        <f t="array" aca="1" ref="UH93" ca="1">IF(INDIRECT(ADDRESS(ROW(),COLUMN()-6))="","X",IF(INDIRECT(ADDRESS(ROW(),COLUMN()-5))="",0,"OK"))</f>
        <v>X</v>
      </c>
      <c r="UI93" s="29" t="str">
        <f ca="1">IF(UJ93="","",SUM(1+MAXA(UI$1:UI92)))</f>
        <v/>
      </c>
      <c r="UJ93" s="8" t="str" cm="1">
        <f t="array" aca="1" ref="UJ93" ca="1">IF(UH93=0,INDIRECT(ADDRESS(ROW(),COLUMN()-8)),"")</f>
        <v/>
      </c>
      <c r="UK93" s="33" t="s">
        <v>1192</v>
      </c>
      <c r="UL93" s="10" t="str">
        <f t="shared" si="88"/>
        <v>$UB$93</v>
      </c>
      <c r="UM93" s="29" t="str">
        <f ca="1">IF(UN93="","",SUM(1+MAXA(UM$1:UM92)))</f>
        <v/>
      </c>
      <c r="UN93" s="8" t="str" cm="1">
        <f t="array" aca="1" ref="UN93" ca="1">IF(ISNUMBER(SEARCH(UN$1,INDEX(INDIRECT(UO$1),ROW(UL93),1)))=TRUE,INDIRECT(UL93),"")</f>
        <v/>
      </c>
      <c r="UO93" s="13" t="s">
        <v>1192</v>
      </c>
      <c r="UP93" s="13" t="s">
        <v>1192</v>
      </c>
      <c r="UQ93" s="13" t="s">
        <v>1192</v>
      </c>
      <c r="UR93" s="13"/>
      <c r="US93" s="13"/>
      <c r="UT93" s="13"/>
      <c r="UU93" s="13"/>
      <c r="UV93" s="13"/>
      <c r="UW93" s="13"/>
      <c r="UX93" s="13"/>
      <c r="UY93" s="13" t="s">
        <v>1192</v>
      </c>
      <c r="UZ93" s="13" t="s">
        <v>1192</v>
      </c>
      <c r="VA93" s="10" t="str">
        <f t="shared" ca="1" si="118"/>
        <v/>
      </c>
      <c r="VB93" s="22"/>
      <c r="VC93" s="6"/>
      <c r="VD93" s="6"/>
      <c r="VE93" s="24"/>
      <c r="VF93" s="24"/>
      <c r="VG93" s="79"/>
      <c r="VH93" s="10" t="str" cm="1">
        <f t="array" aca="1" ref="VH93" ca="1">IF(INDIRECT(ADDRESS(ROW(),COLUMN()-6))="","X",IF(INDIRECT(ADDRESS(ROW(),COLUMN()-5))="",0,"OK"))</f>
        <v>X</v>
      </c>
      <c r="VI93" s="29" t="str">
        <f ca="1">IF(VJ93="","",SUM(1+MAXA(VI$1:VI92)))</f>
        <v/>
      </c>
      <c r="VJ93" s="8" t="str" cm="1">
        <f t="array" aca="1" ref="VJ93" ca="1">IF(VH93=0,INDIRECT(ADDRESS(ROW(),COLUMN()-8)),"")</f>
        <v/>
      </c>
      <c r="VK93" s="33" t="s">
        <v>1192</v>
      </c>
      <c r="VL93" s="10" t="str">
        <f t="shared" si="89"/>
        <v>$VB$93</v>
      </c>
      <c r="VM93" s="29" t="str">
        <f ca="1">IF(VN93="","",SUM(1+MAXA(VM$1:VM92)))</f>
        <v/>
      </c>
      <c r="VN93" s="8" t="str" cm="1">
        <f t="array" aca="1" ref="VN93" ca="1">IF(ISNUMBER(SEARCH(VN$1,INDEX(INDIRECT(VO$1),ROW(VL93),1)))=TRUE,INDIRECT(VL93),"")</f>
        <v/>
      </c>
      <c r="VO93" s="13" t="s">
        <v>1192</v>
      </c>
      <c r="VP93" s="13" t="s">
        <v>1192</v>
      </c>
      <c r="VQ93" s="13" t="s">
        <v>1192</v>
      </c>
      <c r="VR93" s="13"/>
      <c r="VS93" s="13"/>
      <c r="VT93" s="13"/>
      <c r="VU93" s="13"/>
      <c r="VV93" s="13"/>
      <c r="VW93" s="13"/>
      <c r="VX93" s="13"/>
      <c r="VY93" s="13" t="s">
        <v>1192</v>
      </c>
      <c r="VZ93" s="13" t="s">
        <v>1192</v>
      </c>
      <c r="WA93" s="10" t="str">
        <f t="shared" ca="1" si="119"/>
        <v/>
      </c>
      <c r="WB93" s="22"/>
      <c r="WC93" s="6"/>
      <c r="WD93" s="6"/>
      <c r="WE93" s="24"/>
      <c r="WF93" s="24"/>
      <c r="WG93" s="79"/>
      <c r="WH93" s="10" t="str" cm="1">
        <f t="array" aca="1" ref="WH93" ca="1">IF(INDIRECT(ADDRESS(ROW(),COLUMN()-6))="","X",IF(INDIRECT(ADDRESS(ROW(),COLUMN()-5))="",0,"OK"))</f>
        <v>X</v>
      </c>
      <c r="WI93" s="29" t="str">
        <f ca="1">IF(WJ93="","",SUM(1+MAXA(WI$1:WI92)))</f>
        <v/>
      </c>
      <c r="WJ93" s="8" t="str" cm="1">
        <f t="array" aca="1" ref="WJ93" ca="1">IF(WH93=0,INDIRECT(ADDRESS(ROW(),COLUMN()-8)),"")</f>
        <v/>
      </c>
      <c r="WK93" s="33" t="s">
        <v>1192</v>
      </c>
      <c r="WL93" s="10" t="str">
        <f t="shared" si="90"/>
        <v>$WB$93</v>
      </c>
      <c r="WM93" s="29" t="str">
        <f ca="1">IF(WN93="","",SUM(1+MAXA(WM$1:WM92)))</f>
        <v/>
      </c>
      <c r="WN93" s="8" t="str" cm="1">
        <f t="array" aca="1" ref="WN93" ca="1">IF(ISNUMBER(SEARCH(WN$1,INDEX(INDIRECT(WO$1),ROW(WL93),1)))=TRUE,INDIRECT(WL93),"")</f>
        <v/>
      </c>
      <c r="WO93" s="13" t="s">
        <v>1192</v>
      </c>
      <c r="WP93" s="13" t="s">
        <v>1192</v>
      </c>
      <c r="WQ93" s="13" t="s">
        <v>1192</v>
      </c>
      <c r="WR93" s="13" t="s">
        <v>1192</v>
      </c>
      <c r="WS93" s="13"/>
      <c r="WT93" s="13"/>
      <c r="WU93" s="13"/>
      <c r="WV93" s="13" t="s">
        <v>1192</v>
      </c>
      <c r="WW93" s="13"/>
      <c r="WX93" s="13"/>
      <c r="WY93" s="13"/>
      <c r="WZ93" s="13" t="s">
        <v>1192</v>
      </c>
      <c r="XA93" s="10" t="str">
        <f t="shared" ca="1" si="120"/>
        <v/>
      </c>
      <c r="XB93" s="52"/>
      <c r="XC93" s="53" t="s">
        <v>2353</v>
      </c>
      <c r="XD93" s="51"/>
      <c r="XE93" s="53"/>
      <c r="XF93" s="53"/>
      <c r="XG93" s="79" t="s">
        <v>3229</v>
      </c>
      <c r="XH93" s="10" t="str" cm="1">
        <f t="array" aca="1" ref="XH93" ca="1">IF(INDIRECT(ADDRESS(ROW(),COLUMN()-6))="","X",IF(INDIRECT(ADDRESS(ROW(),COLUMN()-5))="",0,"OK"))</f>
        <v>X</v>
      </c>
      <c r="XI93" s="29" t="str">
        <f ca="1">IF(XJ93="","",SUM(1+MAXA(XI$1:XI92)))</f>
        <v/>
      </c>
      <c r="XJ93" s="8" t="str" cm="1">
        <f t="array" aca="1" ref="XJ93" ca="1">IF(XH93=0,INDIRECT(ADDRESS(ROW(),COLUMN()-8)),"")</f>
        <v/>
      </c>
      <c r="XK93" s="33" t="s">
        <v>1192</v>
      </c>
      <c r="XL93" s="10" t="str">
        <f t="shared" si="91"/>
        <v>$XB$93</v>
      </c>
      <c r="XM93" s="29" t="str">
        <f ca="1">IF(XN93="","",SUM(1+MAXA(XM$1:XM92)))</f>
        <v/>
      </c>
      <c r="XN93" s="8" t="str" cm="1">
        <f t="array" aca="1" ref="XN93" ca="1">IF(ISNUMBER(SEARCH(XN$1,INDEX(INDIRECT(XO$1),ROW(XL93),1)))=TRUE,INDIRECT(XL93),"")</f>
        <v/>
      </c>
      <c r="XO93" s="13" t="s">
        <v>1192</v>
      </c>
      <c r="XP93" s="13" t="s">
        <v>1192</v>
      </c>
      <c r="XQ93" s="13" t="s">
        <v>1192</v>
      </c>
      <c r="XR93" s="13" t="s">
        <v>1192</v>
      </c>
      <c r="XS93" s="13"/>
      <c r="XT93" s="13"/>
      <c r="XU93" s="13"/>
      <c r="XV93" s="13"/>
      <c r="XW93" s="13"/>
      <c r="XX93" s="13"/>
      <c r="XY93" s="13" t="s">
        <v>1192</v>
      </c>
      <c r="XZ93" s="13" t="s">
        <v>1192</v>
      </c>
      <c r="YA93" s="10" t="str">
        <f t="shared" ca="1" si="121"/>
        <v/>
      </c>
      <c r="YB93" s="5"/>
      <c r="YC93" s="7"/>
      <c r="YD93" s="37"/>
      <c r="YE93" s="7"/>
      <c r="YF93" s="7"/>
      <c r="YG93" s="101"/>
      <c r="YH93" s="10" t="str" cm="1">
        <f t="array" aca="1" ref="YH93" ca="1">IF(INDIRECT(ADDRESS(ROW(),COLUMN()-6))="","X",IF(INDIRECT(ADDRESS(ROW(),COLUMN()-5))="",0,"OK"))</f>
        <v>X</v>
      </c>
      <c r="YI93" s="29" t="str">
        <f ca="1">IF(YJ93="","",SUM(1+MAXA(YI$1:YI92)))</f>
        <v/>
      </c>
      <c r="YJ93" s="8" t="str" cm="1">
        <f t="array" aca="1" ref="YJ93" ca="1">IF(YH93=0,INDIRECT(ADDRESS(ROW(),COLUMN()-8)),"")</f>
        <v/>
      </c>
      <c r="YK93" s="33" t="s">
        <v>1192</v>
      </c>
      <c r="YL93" s="10" t="str">
        <f t="shared" si="92"/>
        <v>$YB$93</v>
      </c>
      <c r="YM93" s="29" t="str">
        <f ca="1">IF(YN93="","",SUM(1+MAXA(YM$1:YM92)))</f>
        <v/>
      </c>
      <c r="YN93" s="8" t="str" cm="1">
        <f t="array" aca="1" ref="YN93" ca="1">IF(ISNUMBER(SEARCH(YN$1,INDEX(INDIRECT(YO$1),ROW(YL93),1)))=TRUE,INDIRECT(YL93),"")</f>
        <v/>
      </c>
      <c r="YO93" s="13" t="s">
        <v>1192</v>
      </c>
      <c r="YP93" s="13" t="s">
        <v>1192</v>
      </c>
      <c r="YQ93" s="13" t="s">
        <v>1192</v>
      </c>
      <c r="YR93" s="13" t="s">
        <v>1192</v>
      </c>
      <c r="YS93" s="13"/>
      <c r="YT93" s="13"/>
      <c r="YU93" s="13"/>
      <c r="YV93" s="13"/>
      <c r="YW93" s="13"/>
      <c r="YX93" s="13"/>
      <c r="YY93" s="13" t="s">
        <v>1192</v>
      </c>
      <c r="YZ93" s="13" t="s">
        <v>1192</v>
      </c>
      <c r="ZA93" s="10" t="str">
        <f t="shared" ca="1" si="122"/>
        <v/>
      </c>
      <c r="ZB93" s="22"/>
      <c r="ZC93" s="37"/>
      <c r="ZD93" s="37"/>
      <c r="ZE93" s="24"/>
      <c r="ZF93" s="24"/>
      <c r="ZG93" s="79"/>
      <c r="ZH93" s="10" t="str" cm="1">
        <f t="array" aca="1" ref="ZH93" ca="1">IF(INDIRECT(ADDRESS(ROW(),COLUMN()-6))="","X",IF(INDIRECT(ADDRESS(ROW(),COLUMN()-5))="",0,"OK"))</f>
        <v>X</v>
      </c>
      <c r="ZI93" s="29" t="str">
        <f ca="1">IF(ZJ93="","",SUM(1+MAXA(ZI$1:ZI92)))</f>
        <v/>
      </c>
      <c r="ZJ93" s="8" t="str" cm="1">
        <f t="array" aca="1" ref="ZJ93" ca="1">IF(ZH93=0,INDIRECT(ADDRESS(ROW(),COLUMN()-8)),"")</f>
        <v/>
      </c>
      <c r="ZK93" s="33" t="s">
        <v>1192</v>
      </c>
      <c r="ZL93" s="10" t="str">
        <f t="shared" si="93"/>
        <v>$ZB$93</v>
      </c>
      <c r="ZM93" s="29" t="str">
        <f ca="1">IF(ZN93="","",SUM(1+MAXA(ZM$1:ZM92)))</f>
        <v/>
      </c>
      <c r="ZN93" s="8" t="str" cm="1">
        <f t="array" aca="1" ref="ZN93" ca="1">IF(ISNUMBER(SEARCH(ZN$1,INDEX(INDIRECT(ZO$1),ROW(ZL93),1)))=TRUE,INDIRECT(ZL93),"")</f>
        <v/>
      </c>
      <c r="ZO93" s="13" t="s">
        <v>1192</v>
      </c>
      <c r="ZP93" s="13" t="s">
        <v>1192</v>
      </c>
      <c r="ZQ93" s="13" t="s">
        <v>1192</v>
      </c>
      <c r="ZR93" s="13" t="s">
        <v>1192</v>
      </c>
      <c r="ZS93" s="13"/>
      <c r="ZT93" s="13"/>
      <c r="ZU93" s="13"/>
      <c r="ZV93" s="13"/>
      <c r="ZW93" s="13"/>
      <c r="ZX93" s="13"/>
      <c r="ZY93" s="13"/>
      <c r="ZZ93" s="13" t="s">
        <v>1192</v>
      </c>
      <c r="AAA93" s="10" t="str">
        <f t="shared" ca="1" si="123"/>
        <v/>
      </c>
      <c r="AAB93" s="5"/>
      <c r="AAC93" s="37"/>
      <c r="AAD93" s="37"/>
      <c r="AAE93" s="50"/>
      <c r="AAF93" s="50"/>
      <c r="AAG93" s="79"/>
      <c r="AAH93" s="10" t="str" cm="1">
        <f t="array" aca="1" ref="AAH93" ca="1">IF(INDIRECT(ADDRESS(ROW(),COLUMN()-6))="","X",IF(INDIRECT(ADDRESS(ROW(),COLUMN()-5))="",0,"OK"))</f>
        <v>X</v>
      </c>
      <c r="AAI93" s="29" t="str">
        <f ca="1">IF(AAJ93="","",SUM(1+MAXA(AAI$1:AAI92)))</f>
        <v/>
      </c>
      <c r="AAJ93" s="8" t="str" cm="1">
        <f t="array" aca="1" ref="AAJ93" ca="1">IF(AAH93=0,INDIRECT(ADDRESS(ROW(),COLUMN()-8)),"")</f>
        <v/>
      </c>
      <c r="AAK93" s="33" t="s">
        <v>1192</v>
      </c>
      <c r="AAL93" s="10" t="str">
        <f t="shared" si="94"/>
        <v>$AAB$93</v>
      </c>
      <c r="AAM93" s="29" t="str">
        <f ca="1">IF(AAN93="","",SUM(1+MAXA(AAM$1:AAM92)))</f>
        <v/>
      </c>
      <c r="AAN93" s="8" t="str" cm="1">
        <f t="array" aca="1" ref="AAN93" ca="1">IF(ISNUMBER(SEARCH(AAN$1,INDEX(INDIRECT(AAO$1),ROW(AAL93),1)))=TRUE,INDIRECT(AAL93),"")</f>
        <v/>
      </c>
      <c r="AAO93" s="13" t="s">
        <v>1192</v>
      </c>
      <c r="AAP93" s="13" t="s">
        <v>1192</v>
      </c>
      <c r="AAQ93" s="13" t="s">
        <v>1192</v>
      </c>
      <c r="AAR93" s="13" t="s">
        <v>1192</v>
      </c>
      <c r="AAS93" s="13" t="s">
        <v>1192</v>
      </c>
      <c r="AAT93" s="13"/>
      <c r="AAU93" s="13"/>
      <c r="AAV93" s="13"/>
      <c r="AAW93" s="13"/>
      <c r="AAX93" s="13"/>
      <c r="AAY93" s="13"/>
      <c r="AAZ93" s="13" t="s">
        <v>1192</v>
      </c>
      <c r="ABA93" s="10" t="str">
        <f t="shared" ca="1" si="124"/>
        <v/>
      </c>
      <c r="ABB93" s="22"/>
      <c r="ABC93" s="6"/>
      <c r="ABD93" s="37"/>
      <c r="ABE93" s="27"/>
      <c r="ABF93" s="87"/>
      <c r="ABG93" s="79"/>
      <c r="ABH93" s="10" t="str" cm="1">
        <f t="array" aca="1" ref="ABH93" ca="1">IF(INDIRECT(ADDRESS(ROW(),COLUMN()-6))="","X",IF(INDIRECT(ADDRESS(ROW(),COLUMN()-5))="",0,"OK"))</f>
        <v>X</v>
      </c>
      <c r="ABI93" s="29" t="str">
        <f ca="1">IF(ABJ93="","",SUM(1+MAXA(ABI$1:ABI92)))</f>
        <v/>
      </c>
      <c r="ABJ93" s="8" t="str" cm="1">
        <f t="array" aca="1" ref="ABJ93" ca="1">IF(ABH93=0,INDIRECT(ADDRESS(ROW(),COLUMN()-8)),"")</f>
        <v/>
      </c>
      <c r="ABK93" s="33" t="s">
        <v>1192</v>
      </c>
      <c r="ABL93" s="10" t="str">
        <f t="shared" si="95"/>
        <v>$ABB$93</v>
      </c>
      <c r="ABM93" s="29" t="str">
        <f ca="1">IF(ABN93="","",SUM(1+MAXA(ABM$1:ABM92)))</f>
        <v/>
      </c>
      <c r="ABN93" s="8" t="str" cm="1">
        <f t="array" aca="1" ref="ABN93" ca="1">IF(ISNUMBER(SEARCH(ABN$1,INDEX(INDIRECT(ABO$1),ROW(ABL93),1)))=TRUE,INDIRECT(ABL93),"")</f>
        <v/>
      </c>
      <c r="ABO93" s="13" t="s">
        <v>1192</v>
      </c>
      <c r="ABP93" s="13" t="s">
        <v>1192</v>
      </c>
      <c r="ABQ93" s="13" t="s">
        <v>1192</v>
      </c>
      <c r="ABR93" s="13"/>
      <c r="ABS93" s="13"/>
      <c r="ABT93" s="13"/>
      <c r="ABU93" s="13"/>
      <c r="ABV93" s="13"/>
      <c r="ABW93" s="13"/>
      <c r="ABX93" s="13"/>
      <c r="ABY93" s="13"/>
      <c r="ABZ93" s="13" t="s">
        <v>1192</v>
      </c>
      <c r="ACA93" s="10" t="str">
        <f t="shared" ca="1" si="125"/>
        <v/>
      </c>
      <c r="ACB93" s="22"/>
      <c r="ACC93" s="6"/>
      <c r="ACD93" s="37"/>
      <c r="ACE93" s="24"/>
      <c r="ACF93" s="88"/>
      <c r="ACG93" s="101"/>
      <c r="ACH93" s="10" t="str" cm="1">
        <f t="array" aca="1" ref="ACH93" ca="1">IF(INDIRECT(ADDRESS(ROW(),COLUMN()-6))="","X",IF(INDIRECT(ADDRESS(ROW(),COLUMN()-5))="",0,"OK"))</f>
        <v>X</v>
      </c>
      <c r="ACI93" s="29" t="str">
        <f ca="1">IF(ACJ93="","",SUM(1+MAXA(ACI$1:ACI92)))</f>
        <v/>
      </c>
      <c r="ACJ93" s="8" t="str" cm="1">
        <f t="array" aca="1" ref="ACJ93" ca="1">IF(ACH93=0,INDIRECT(ADDRESS(ROW(),COLUMN()-8)),"")</f>
        <v/>
      </c>
      <c r="ACK93" s="33" t="s">
        <v>1192</v>
      </c>
      <c r="ACL93" s="10" t="str">
        <f t="shared" si="96"/>
        <v>$ACB$93</v>
      </c>
      <c r="ACM93" s="29" t="str">
        <f ca="1">IF(ACN93="","",SUM(1+MAXA(ACM$1:ACM92)))</f>
        <v/>
      </c>
      <c r="ACN93" s="8" t="str" cm="1">
        <f t="array" aca="1" ref="ACN93" ca="1">IF(ISNUMBER(SEARCH(ACN$1,INDEX(INDIRECT(ACO$1),ROW(ACL93),1)))=TRUE,INDIRECT(ACL93),"")</f>
        <v/>
      </c>
      <c r="ACO93" s="13" t="s">
        <v>1192</v>
      </c>
      <c r="ACP93" s="13" t="s">
        <v>1192</v>
      </c>
      <c r="ACQ93" s="13" t="s">
        <v>1192</v>
      </c>
      <c r="ACR93" s="13"/>
      <c r="ACS93" s="13"/>
      <c r="ACT93" s="13"/>
      <c r="ACU93" s="13"/>
      <c r="ACV93" s="13"/>
      <c r="ACW93" s="13"/>
      <c r="ACX93" s="13"/>
      <c r="ACY93" s="13"/>
      <c r="ACZ93" s="13" t="s">
        <v>1192</v>
      </c>
      <c r="ADA93" s="10" t="str">
        <f t="shared" ca="1" si="126"/>
        <v/>
      </c>
      <c r="ADB93" s="5"/>
      <c r="ADC93" s="37"/>
      <c r="ADD93" s="37"/>
      <c r="ADE93" s="7"/>
      <c r="ADF93" s="7"/>
      <c r="ADG93" s="92"/>
      <c r="ADH93" s="10" t="str" cm="1">
        <f t="array" aca="1" ref="ADH93" ca="1">IF(INDIRECT(ADDRESS(ROW(),COLUMN()-6))="","X",IF(INDIRECT(ADDRESS(ROW(),COLUMN()-5))="",0,"OK"))</f>
        <v>X</v>
      </c>
      <c r="ADI93" s="29" t="str">
        <f ca="1">IF(ADJ93="","",SUM(1+MAXA(ADI$1:ADI92)))</f>
        <v/>
      </c>
      <c r="ADJ93" s="8" t="str" cm="1">
        <f t="array" aca="1" ref="ADJ93" ca="1">IF(ADH93=0,INDIRECT(ADDRESS(ROW(),COLUMN()-8)),"")</f>
        <v/>
      </c>
      <c r="ADK93" s="33" t="s">
        <v>1192</v>
      </c>
      <c r="ADL93" s="10" t="str">
        <f t="shared" si="97"/>
        <v>$ADB$93</v>
      </c>
      <c r="ADM93" s="29" t="str">
        <f ca="1">IF(ADN93="","",SUM(1+MAXA(ADM$1:ADM92)))</f>
        <v/>
      </c>
      <c r="ADN93" s="8" t="str" cm="1">
        <f t="array" aca="1" ref="ADN93" ca="1">IF(ISNUMBER(SEARCH(ADN$1,INDEX(INDIRECT(ADO$1),ROW(ADL93),1)))=TRUE,INDIRECT(ADL93),"")</f>
        <v/>
      </c>
      <c r="ADO93" s="13" t="s">
        <v>1192</v>
      </c>
      <c r="ADP93" s="13" t="s">
        <v>1192</v>
      </c>
      <c r="ADQ93" s="13" t="s">
        <v>1192</v>
      </c>
      <c r="ADR93" s="13" t="s">
        <v>1192</v>
      </c>
      <c r="ADS93" s="13" t="s">
        <v>1192</v>
      </c>
      <c r="ADT93" s="13"/>
      <c r="ADU93" s="13"/>
      <c r="ADV93" s="13"/>
      <c r="ADW93" s="13"/>
      <c r="ADX93" s="13"/>
      <c r="ADY93" s="13"/>
      <c r="ADZ93" s="13" t="s">
        <v>1192</v>
      </c>
      <c r="AEA93" s="10" t="str">
        <f t="shared" ca="1" si="127"/>
        <v/>
      </c>
      <c r="AEB93" s="5"/>
      <c r="AEC93" s="37"/>
      <c r="AED93" s="37"/>
      <c r="AEE93" s="7"/>
      <c r="AEF93" s="7"/>
      <c r="AEG93" s="79"/>
      <c r="AEH93" s="10" t="str" cm="1">
        <f t="array" aca="1" ref="AEH93" ca="1">IF(INDIRECT(ADDRESS(ROW(),COLUMN()-6))="","X",IF(INDIRECT(ADDRESS(ROW(),COLUMN()-5))="",0,"OK"))</f>
        <v>X</v>
      </c>
      <c r="AEI93" s="29" t="str">
        <f ca="1">IF(AEJ93="","",SUM(1+MAXA(AEI$1:AEI92)))</f>
        <v/>
      </c>
      <c r="AEJ93" s="8" t="str" cm="1">
        <f t="array" aca="1" ref="AEJ93" ca="1">IF(AEH93=0,INDIRECT(ADDRESS(ROW(),COLUMN()-8)),"")</f>
        <v/>
      </c>
      <c r="AEK93" s="33" t="s">
        <v>1192</v>
      </c>
      <c r="AEL93" s="10" t="str">
        <f t="shared" si="98"/>
        <v>$AEB$93</v>
      </c>
      <c r="AEM93" s="29" t="str">
        <f ca="1">IF(AEN93="","",SUM(1+MAXA(AEM$1:AEM92)))</f>
        <v/>
      </c>
      <c r="AEN93" s="8" t="str" cm="1">
        <f t="array" aca="1" ref="AEN93" ca="1">IF(ISNUMBER(SEARCH(AEN$1,INDEX(INDIRECT(AEO$1),ROW(AEL93),1)))=TRUE,INDIRECT(AEL93),"")</f>
        <v/>
      </c>
      <c r="AEO93" s="13" t="s">
        <v>1192</v>
      </c>
      <c r="AEP93" s="13" t="s">
        <v>1192</v>
      </c>
      <c r="AEQ93" s="13" t="s">
        <v>1192</v>
      </c>
      <c r="AER93" s="13" t="s">
        <v>1192</v>
      </c>
      <c r="AES93" s="13" t="s">
        <v>1192</v>
      </c>
      <c r="AET93" s="13" t="s">
        <v>1192</v>
      </c>
      <c r="AEU93" s="13" t="s">
        <v>1192</v>
      </c>
      <c r="AEV93" s="13" t="s">
        <v>1192</v>
      </c>
    </row>
    <row r="94" spans="2:828" s="4" customFormat="1" ht="24.75" customHeight="1" x14ac:dyDescent="0.2">
      <c r="B94" s="10" t="str">
        <f t="shared" ca="1" si="67"/>
        <v/>
      </c>
      <c r="C94" s="8"/>
      <c r="D94" s="10"/>
      <c r="E94" s="10"/>
      <c r="G94" s="81"/>
      <c r="H94" s="94"/>
      <c r="I94" s="10" t="str" cm="1">
        <f t="array" aca="1" ref="I94" ca="1">IF(INDIRECT(ADDRESS(ROW(),COLUMN()-6))="","X",IF(INDIRECT(ADDRESS(ROW(),COLUMN()-5))="",0,"OK"))</f>
        <v>X</v>
      </c>
      <c r="J94" s="29" t="str">
        <f ca="1">IF(K94="","",SUM(1+MAXA(J$1:J93)))</f>
        <v/>
      </c>
      <c r="K94" s="8" t="str" cm="1">
        <f t="array" aca="1" ref="K94" ca="1">IF(I94=0,INDIRECT(ADDRESS(ROW(),COLUMN()-8)),"")</f>
        <v/>
      </c>
      <c r="L94" s="31"/>
      <c r="M94" s="10" t="str">
        <f t="shared" si="68"/>
        <v>$C$94</v>
      </c>
      <c r="N94" s="29" t="str">
        <f ca="1">IF(O94="","",SUM(1+MAXA(N$1:N93)))</f>
        <v/>
      </c>
      <c r="O94" s="8" t="str" cm="1">
        <f t="array" aca="1" ref="O94" ca="1">IF(ISNUMBER(SEARCH(O$1,INDEX(INDIRECT($P$1),ROW(M94),1)))=TRUE,INDIRECT(M94),"")</f>
        <v/>
      </c>
      <c r="P94" s="13" t="s">
        <v>1192</v>
      </c>
      <c r="Q94" s="13" t="s">
        <v>1192</v>
      </c>
      <c r="R94" s="13"/>
      <c r="S94" s="13"/>
      <c r="T94" s="13"/>
      <c r="U94" s="13"/>
      <c r="V94" s="13"/>
      <c r="W94" s="13"/>
      <c r="X94" s="13"/>
      <c r="Y94" s="13" t="s">
        <v>1192</v>
      </c>
      <c r="Z94" s="13" t="s">
        <v>1192</v>
      </c>
      <c r="AA94" s="10" t="str">
        <f t="shared" ca="1" si="128"/>
        <v/>
      </c>
      <c r="AB94" s="8"/>
      <c r="AC94" s="10"/>
      <c r="AD94" s="10"/>
      <c r="AF94" s="81"/>
      <c r="AG94" s="81"/>
      <c r="AH94" s="10" t="str" cm="1">
        <f t="array" aca="1" ref="AH94" ca="1">IF(INDIRECT(ADDRESS(ROW(),COLUMN()-6))="","X",IF(INDIRECT(ADDRESS(ROW(),COLUMN()-5))="",0,"OK"))</f>
        <v>X</v>
      </c>
      <c r="AI94" s="29" t="str">
        <f ca="1">IF(AJ94="","",SUM(1+MAXA(AI$1:AI93)))</f>
        <v/>
      </c>
      <c r="AJ94" s="8" t="str" cm="1">
        <f t="array" aca="1" ref="AJ94" ca="1">IF(AH94=0,INDIRECT(ADDRESS(ROW(),COLUMN()-8)),"")</f>
        <v/>
      </c>
      <c r="AK94" s="31"/>
      <c r="AL94" s="10" t="str">
        <f t="shared" si="69"/>
        <v>$AB$94</v>
      </c>
      <c r="AM94" s="29" t="str">
        <f ca="1">IF(AN94="","",SUM(1+MAXA(AM$1:AM93)))</f>
        <v/>
      </c>
      <c r="AN94" s="8" t="str" cm="1">
        <f t="array" aca="1" ref="AN94" ca="1">IF(ISNUMBER(SEARCH(AN$1,INDEX(INDIRECT($AO$1),ROW(AL94),1)))=TRUE,INDIRECT(AL94),"")</f>
        <v/>
      </c>
      <c r="AO94" s="13" t="s">
        <v>1192</v>
      </c>
      <c r="AP94" s="13" t="s">
        <v>1192</v>
      </c>
      <c r="AQ94" s="13" t="s">
        <v>1192</v>
      </c>
      <c r="AR94" s="13"/>
      <c r="AS94" s="13"/>
      <c r="AT94" s="13"/>
      <c r="AU94" s="13"/>
      <c r="AV94" s="13"/>
      <c r="AW94" s="13"/>
      <c r="AX94" s="13" t="s">
        <v>1192</v>
      </c>
      <c r="AY94" s="13" t="s">
        <v>1192</v>
      </c>
      <c r="AZ94" s="13" t="s">
        <v>1192</v>
      </c>
      <c r="BA94" s="10" t="str">
        <f t="shared" ca="1" si="99"/>
        <v/>
      </c>
      <c r="BB94" s="8" t="s">
        <v>622</v>
      </c>
      <c r="BC94" s="10" t="s">
        <v>623</v>
      </c>
      <c r="BD94" s="10" t="s">
        <v>624</v>
      </c>
      <c r="BE94" s="27" t="str" cm="1">
        <f t="array" aca="1" ref="BE94" ca="1">CONCATENATE($A$37,INDIRECT(ADDRESS(ROW(),COLUMN()-2)),"%20",INDIRECT(ADDRESS(ROW(),COLUMN()-1)),$A$39,INDIRECT(ADDRESS(ROW(),COLUMN()-2)),"%20",INDIRECT(ADDRESS(ROW(),COLUMN()-1)))</f>
        <v>https://maps.yandex.ru/?ll=38.824747%2035.449226&amp;z=16&amp;text=38.824747%2035.449226</v>
      </c>
      <c r="BF94" s="87" t="str" cm="1">
        <f t="array" aca="1" ref="BF94" ca="1">CONCATENATE($A$40,INDIRECT(ADDRESS(ROW(),COLUMN()-3)),"%2C",INDIRECT(ADDRESS(ROW(),COLUMN()-2)))</f>
        <v>https://maps.google.com/maps?q=38.824747%2C35.449226</v>
      </c>
      <c r="BG94" s="92" t="s">
        <v>3229</v>
      </c>
      <c r="BH94" s="10" t="str" cm="1">
        <f t="array" aca="1" ref="BH94" ca="1">IF(INDIRECT(ADDRESS(ROW(),COLUMN()-6))="","X",IF(INDIRECT(ADDRESS(ROW(),COLUMN()-5))="",0,"OK"))</f>
        <v>OK</v>
      </c>
      <c r="BI94" s="29" t="str">
        <f ca="1">IF(BJ94="","",SUM(1+MAXA(BI$1:BI93)))</f>
        <v/>
      </c>
      <c r="BJ94" s="8" t="str" cm="1">
        <f t="array" aca="1" ref="BJ94" ca="1">IF(BH94=0,INDIRECT(ADDRESS(ROW(),COLUMN()-8)),"")</f>
        <v/>
      </c>
      <c r="BK94" s="31"/>
      <c r="BL94" s="10" t="str">
        <f t="shared" si="70"/>
        <v>$BB$94</v>
      </c>
      <c r="BM94" s="29" t="str">
        <f ca="1">IF(BN94="","",SUM(1+MAXA(BM$1:BM93)))</f>
        <v/>
      </c>
      <c r="BN94" s="8" t="str" cm="1">
        <f t="array" aca="1" ref="BN94" ca="1">IF(ISNUMBER(SEARCH(BN$1,INDEX(INDIRECT(BO$1),ROW(BL94),1)))=TRUE,INDIRECT(BL94),"")</f>
        <v/>
      </c>
      <c r="BO94" s="13" t="s">
        <v>1192</v>
      </c>
      <c r="BP94" s="13" t="s">
        <v>1192</v>
      </c>
      <c r="BQ94" s="13" t="s">
        <v>1192</v>
      </c>
      <c r="BR94" s="13"/>
      <c r="BS94" s="13"/>
      <c r="BT94" s="13"/>
      <c r="BU94" s="13"/>
      <c r="BV94" s="13"/>
      <c r="BW94" s="13" t="s">
        <v>1192</v>
      </c>
      <c r="BX94" s="13" t="s">
        <v>1192</v>
      </c>
      <c r="BY94" s="13"/>
      <c r="BZ94" s="13"/>
      <c r="CA94" s="10" t="str">
        <f t="shared" ca="1" si="100"/>
        <v/>
      </c>
      <c r="CB94" s="8"/>
      <c r="CC94" s="10"/>
      <c r="CD94" s="10"/>
      <c r="CF94" s="81"/>
      <c r="CG94" s="94"/>
      <c r="CH94" s="10" t="str" cm="1">
        <f t="array" aca="1" ref="CH94" ca="1">IF(INDIRECT(ADDRESS(ROW(),COLUMN()-6))="","X",IF(INDIRECT(ADDRESS(ROW(),COLUMN()-5))="",0,"OK"))</f>
        <v>X</v>
      </c>
      <c r="CI94" s="29" t="str">
        <f ca="1">IF(CJ94="","",SUM(1+MAXA(CI$1:CI93)))</f>
        <v/>
      </c>
      <c r="CJ94" s="8" t="str" cm="1">
        <f t="array" aca="1" ref="CJ94" ca="1">IF(CH94=0,INDIRECT(ADDRESS(ROW(),COLUMN()-8)),"")</f>
        <v/>
      </c>
      <c r="CK94" s="31"/>
      <c r="CL94" s="10" t="str">
        <f t="shared" si="71"/>
        <v>$CB$94</v>
      </c>
      <c r="CM94" s="29" t="str">
        <f ca="1">IF(CN94="","",SUM(1+MAXA(CM$1:CM93)))</f>
        <v/>
      </c>
      <c r="CN94" s="8" t="str" cm="1">
        <f t="array" aca="1" ref="CN94" ca="1">IF(ISNUMBER(SEARCH(CN$1,INDEX(INDIRECT(CO$1),ROW(CL94),1)))=TRUE,INDIRECT(CL94),"")</f>
        <v/>
      </c>
      <c r="CO94" s="13" t="s">
        <v>1192</v>
      </c>
      <c r="CP94" s="13"/>
      <c r="CQ94" s="13"/>
      <c r="CR94" s="13"/>
      <c r="CS94" s="13"/>
      <c r="CT94" s="13"/>
      <c r="CU94" s="13"/>
      <c r="CV94" s="13"/>
      <c r="CW94" s="13"/>
      <c r="CX94" s="13"/>
      <c r="CY94" s="13"/>
      <c r="CZ94" s="13" t="s">
        <v>1192</v>
      </c>
      <c r="DA94" s="10" t="str">
        <f t="shared" ca="1" si="65"/>
        <v/>
      </c>
      <c r="DB94" s="5"/>
      <c r="DC94" s="6"/>
      <c r="DD94" s="6"/>
      <c r="DE94" s="7"/>
      <c r="DF94" s="83"/>
      <c r="DG94" s="96"/>
      <c r="DH94" s="10" t="str" cm="1">
        <f t="array" aca="1" ref="DH94" ca="1">IF(INDIRECT(ADDRESS(ROW(),COLUMN()-6))="","X",IF(INDIRECT(ADDRESS(ROW(),COLUMN()-5))="",0,"OK"))</f>
        <v>X</v>
      </c>
      <c r="DI94" s="29" t="str">
        <f ca="1">IF(DJ94="","",SUM(1+MAXA(DI$1:DI93)))</f>
        <v/>
      </c>
      <c r="DJ94" s="8" t="str" cm="1">
        <f t="array" aca="1" ref="DJ94" ca="1">IF(DH94=0,INDIRECT(ADDRESS(ROW(),COLUMN()-8)),"")</f>
        <v/>
      </c>
      <c r="DK94" s="31"/>
      <c r="DL94" s="10" t="str">
        <f t="shared" si="66"/>
        <v>$DB$94</v>
      </c>
      <c r="DM94" s="29" t="str">
        <f ca="1">IF(DN94="","",SUM(1+MAXA(DM$1:DM93)))</f>
        <v/>
      </c>
      <c r="DN94" s="8" t="str" cm="1">
        <f t="array" aca="1" ref="DN94" ca="1">IF(ISNUMBER(SEARCH(DN$1,INDEX(INDIRECT(DO$1),ROW(DL94),1)))=TRUE,INDIRECT(DL94),"")</f>
        <v/>
      </c>
      <c r="DO94" s="13" t="s">
        <v>1192</v>
      </c>
      <c r="DP94" s="13"/>
      <c r="DQ94" s="13"/>
      <c r="DR94" s="13"/>
      <c r="DS94" s="13"/>
      <c r="DT94" s="13"/>
      <c r="DU94" s="13"/>
      <c r="DV94" s="13"/>
      <c r="DW94" s="13"/>
      <c r="DX94" s="13"/>
      <c r="DY94" s="13"/>
      <c r="DZ94" s="13" t="s">
        <v>1192</v>
      </c>
      <c r="EA94" s="10" t="str">
        <f t="shared" ca="1" si="101"/>
        <v/>
      </c>
      <c r="EB94" s="22"/>
      <c r="EC94" s="14"/>
      <c r="ED94" s="14"/>
      <c r="EE94" s="15"/>
      <c r="EF94" s="15"/>
      <c r="EG94" s="92"/>
      <c r="EH94" s="10" t="str" cm="1">
        <f t="array" aca="1" ref="EH94" ca="1">IF(INDIRECT(ADDRESS(ROW(),COLUMN()-6))="","X",IF(INDIRECT(ADDRESS(ROW(),COLUMN()-5))="",0,"OK"))</f>
        <v>X</v>
      </c>
      <c r="EI94" s="29" t="str">
        <f ca="1">IF(EJ94="","",SUM(1+MAXA(EI$1:EI93)))</f>
        <v/>
      </c>
      <c r="EJ94" s="8" t="str" cm="1">
        <f t="array" aca="1" ref="EJ94" ca="1">IF(EH94=0,INDIRECT(ADDRESS(ROW(),COLUMN()-8)),"")</f>
        <v/>
      </c>
      <c r="EK94" s="31"/>
      <c r="EL94" s="10" t="str">
        <f t="shared" si="72"/>
        <v>$EB$94</v>
      </c>
      <c r="EM94" s="29" t="str">
        <f ca="1">IF(EN94="","",SUM(1+MAXA(EM$1:EM93)))</f>
        <v/>
      </c>
      <c r="EN94" s="8" t="str" cm="1">
        <f t="array" aca="1" ref="EN94" ca="1">IF(ISNUMBER(SEARCH(EN$1,INDEX(INDIRECT(EO$1),ROW(EL94),1)))=TRUE,INDIRECT(EL94),"")</f>
        <v/>
      </c>
      <c r="EO94" s="13" t="s">
        <v>1192</v>
      </c>
      <c r="EP94" s="13"/>
      <c r="EQ94" s="13"/>
      <c r="ER94" s="13"/>
      <c r="ES94" s="13"/>
      <c r="ET94" s="13"/>
      <c r="EU94" s="13"/>
      <c r="EV94" s="13"/>
      <c r="EW94" s="13"/>
      <c r="EX94" s="13"/>
      <c r="EY94" s="13"/>
      <c r="EZ94" s="13"/>
      <c r="FA94" s="10" t="str">
        <f t="shared" ca="1" si="102"/>
        <v/>
      </c>
      <c r="FB94" s="22" t="s">
        <v>1075</v>
      </c>
      <c r="FC94" s="14" t="s">
        <v>1076</v>
      </c>
      <c r="FD94" s="14" t="s">
        <v>1077</v>
      </c>
      <c r="FE94" s="27" t="str" cm="1">
        <f t="array" aca="1" ref="FE94" ca="1">CONCATENATE($A$37,INDIRECT(ADDRESS(ROW(),COLUMN()-2)),"%20",INDIRECT(ADDRESS(ROW(),COLUMN()-1)),$A$39,INDIRECT(ADDRESS(ROW(),COLUMN()-2)),"%20",INDIRECT(ADDRESS(ROW(),COLUMN()-1)))</f>
        <v>https://maps.yandex.ru/?ll=38.795603%2035.73845&amp;z=16&amp;text=38.795603%2035.73845</v>
      </c>
      <c r="FF94" s="87" t="str" cm="1">
        <f t="array" aca="1" ref="FF94" ca="1">CONCATENATE($A$40,INDIRECT(ADDRESS(ROW(),COLUMN()-3)),"%2C",INDIRECT(ADDRESS(ROW(),COLUMN()-2)))</f>
        <v>https://maps.google.com/maps?q=38.795603%2C35.73845</v>
      </c>
      <c r="FG94" s="92" t="s">
        <v>3229</v>
      </c>
      <c r="FH94" s="10" t="str" cm="1">
        <f t="array" aca="1" ref="FH94" ca="1">IF(INDIRECT(ADDRESS(ROW(),COLUMN()-6))="","X",IF(INDIRECT(ADDRESS(ROW(),COLUMN()-5))="",0,"OK"))</f>
        <v>OK</v>
      </c>
      <c r="FI94" s="29" t="str">
        <f ca="1">IF(FJ94="","",SUM(1+MAXA(FI$1:FI93)))</f>
        <v/>
      </c>
      <c r="FJ94" s="8" t="str" cm="1">
        <f t="array" aca="1" ref="FJ94" ca="1">IF(FH94=0,INDIRECT(ADDRESS(ROW(),COLUMN()-8)),"")</f>
        <v/>
      </c>
      <c r="FK94" s="31"/>
      <c r="FL94" s="10" t="str">
        <f t="shared" si="73"/>
        <v>$FB$94</v>
      </c>
      <c r="FM94" s="29" t="str">
        <f ca="1">IF(FN94="","",SUM(1+MAXA(FM$1:FM93)))</f>
        <v/>
      </c>
      <c r="FN94" s="8" t="str" cm="1">
        <f t="array" aca="1" ref="FN94" ca="1">IF(ISNUMBER(SEARCH(FN$1,INDEX(INDIRECT(FO$1),ROW(FL94),1)))=TRUE,INDIRECT(FL94),"")</f>
        <v/>
      </c>
      <c r="FO94" s="13" t="s">
        <v>1192</v>
      </c>
      <c r="FP94" s="13" t="s">
        <v>1192</v>
      </c>
      <c r="FQ94" s="13" t="s">
        <v>1192</v>
      </c>
      <c r="FR94" s="13" t="s">
        <v>1192</v>
      </c>
      <c r="FS94" s="13" t="s">
        <v>1192</v>
      </c>
      <c r="FT94" s="13"/>
      <c r="FU94" s="13"/>
      <c r="FV94" s="13"/>
      <c r="FW94" s="13"/>
      <c r="FX94" s="13"/>
      <c r="FY94" s="13"/>
      <c r="FZ94" s="13"/>
      <c r="GA94" s="10" t="str">
        <f t="shared" ca="1" si="103"/>
        <v/>
      </c>
      <c r="GB94" s="22"/>
      <c r="GC94" s="14"/>
      <c r="GD94" s="14"/>
      <c r="GE94" s="24"/>
      <c r="GF94" s="88"/>
      <c r="GG94" s="115"/>
      <c r="GH94" s="10" t="str" cm="1">
        <f t="array" aca="1" ref="GH94" ca="1">IF(INDIRECT(ADDRESS(ROW(),COLUMN()-6))="","X",IF(INDIRECT(ADDRESS(ROW(),COLUMN()-5))="",0,"OK"))</f>
        <v>X</v>
      </c>
      <c r="GI94" s="29" t="str">
        <f ca="1">IF(GJ94="","",SUM(1+MAXA(GI$1:GI93)))</f>
        <v/>
      </c>
      <c r="GJ94" s="8" t="str" cm="1">
        <f t="array" aca="1" ref="GJ94" ca="1">IF(GH94=0,INDIRECT(ADDRESS(ROW(),COLUMN()-8)),"")</f>
        <v/>
      </c>
      <c r="GK94" s="31"/>
      <c r="GL94" s="10" t="str">
        <f t="shared" si="74"/>
        <v>$GB$94</v>
      </c>
      <c r="GM94" s="29" t="str">
        <f ca="1">IF(GN94="","",SUM(1+MAXA(GM$1:GM93)))</f>
        <v/>
      </c>
      <c r="GN94" s="8" t="str" cm="1">
        <f t="array" aca="1" ref="GN94" ca="1">IF(ISNUMBER(SEARCH(GN$1,INDEX(INDIRECT(GO$1),ROW(GL94),1)))=TRUE,INDIRECT(GL94),"")</f>
        <v/>
      </c>
      <c r="GO94" s="13" t="s">
        <v>1192</v>
      </c>
      <c r="GP94" s="13" t="s">
        <v>1192</v>
      </c>
      <c r="GQ94" s="13" t="s">
        <v>1192</v>
      </c>
      <c r="GR94" s="13" t="s">
        <v>1192</v>
      </c>
      <c r="GS94" s="13" t="s">
        <v>1192</v>
      </c>
      <c r="GT94" s="13"/>
      <c r="GU94" s="13"/>
      <c r="GV94" s="13"/>
      <c r="GW94" s="13"/>
      <c r="GX94" s="13"/>
      <c r="GY94" s="13"/>
      <c r="GZ94" s="13"/>
      <c r="HA94" s="10" t="str">
        <f t="shared" ca="1" si="104"/>
        <v/>
      </c>
      <c r="HB94" s="22"/>
      <c r="HC94" s="14"/>
      <c r="HD94" s="14"/>
      <c r="HE94" s="15"/>
      <c r="HF94" s="15"/>
      <c r="HG94" s="79"/>
      <c r="HH94" s="10" t="str" cm="1">
        <f t="array" aca="1" ref="HH94" ca="1">IF(INDIRECT(ADDRESS(ROW(),COLUMN()-6))="","X",IF(INDIRECT(ADDRESS(ROW(),COLUMN()-5))="",0,"OK"))</f>
        <v>X</v>
      </c>
      <c r="HI94" s="29" t="str">
        <f ca="1">IF(HJ94="","",SUM(1+MAXA(HI$1:HI93)))</f>
        <v/>
      </c>
      <c r="HJ94" s="8" t="str" cm="1">
        <f t="array" aca="1" ref="HJ94" ca="1">IF(HH94=0,INDIRECT(ADDRESS(ROW(),COLUMN()-8)),"")</f>
        <v/>
      </c>
      <c r="HK94" s="31"/>
      <c r="HL94" s="10" t="str">
        <f t="shared" si="75"/>
        <v>$HB$94</v>
      </c>
      <c r="HM94" s="29" t="str">
        <f ca="1">IF(HN94="","",SUM(1+MAXA(HM$1:HM93)))</f>
        <v/>
      </c>
      <c r="HN94" s="8" t="str" cm="1">
        <f t="array" aca="1" ref="HN94" ca="1">IF(ISNUMBER(SEARCH(HN$1,INDEX(INDIRECT(HO$1),ROW(HL94),1)))=TRUE,INDIRECT(HL94),"")</f>
        <v/>
      </c>
      <c r="HO94" s="13" t="s">
        <v>1192</v>
      </c>
      <c r="HP94" s="13" t="s">
        <v>1192</v>
      </c>
      <c r="HQ94" s="13" t="s">
        <v>1192</v>
      </c>
      <c r="HR94" s="13"/>
      <c r="HS94" s="13"/>
      <c r="HT94" s="13"/>
      <c r="HU94" s="13"/>
      <c r="HV94" s="13"/>
      <c r="HW94" s="13"/>
      <c r="HX94" s="13"/>
      <c r="HY94" s="13" t="s">
        <v>1192</v>
      </c>
      <c r="HZ94" s="13" t="s">
        <v>1192</v>
      </c>
      <c r="IA94" s="10" t="str">
        <f t="shared" ca="1" si="105"/>
        <v/>
      </c>
      <c r="IB94" s="16"/>
      <c r="IC94" s="17" t="s">
        <v>1070</v>
      </c>
      <c r="ID94" s="18"/>
      <c r="IE94" s="25"/>
      <c r="IF94" s="25"/>
      <c r="IG94" s="79" t="s">
        <v>3229</v>
      </c>
      <c r="IH94" s="10" t="str" cm="1">
        <f t="array" aca="1" ref="IH94" ca="1">IF(INDIRECT(ADDRESS(ROW(),COLUMN()-6))="","X",IF(INDIRECT(ADDRESS(ROW(),COLUMN()-5))="",0,"OK"))</f>
        <v>X</v>
      </c>
      <c r="II94" s="29" t="str">
        <f ca="1">IF(IJ94="","",SUM(1+MAXA(II$1:II93)))</f>
        <v/>
      </c>
      <c r="IJ94" s="8" t="str" cm="1">
        <f t="array" aca="1" ref="IJ94" ca="1">IF(IH94=0,INDIRECT(ADDRESS(ROW(),COLUMN()-8)),"")</f>
        <v/>
      </c>
      <c r="IK94" s="31"/>
      <c r="IL94" s="10" t="str">
        <f t="shared" si="76"/>
        <v>$IB$94</v>
      </c>
      <c r="IM94" s="29" t="str">
        <f ca="1">IF(IN94="","",SUM(1+MAXA(IM$1:IM93)))</f>
        <v/>
      </c>
      <c r="IN94" s="8" t="str" cm="1">
        <f t="array" aca="1" ref="IN94" ca="1">IF(ISNUMBER(SEARCH(IN$1,INDEX(INDIRECT(IO$1),ROW(IL94),1)))=TRUE,INDIRECT(IL94),"")</f>
        <v/>
      </c>
      <c r="IO94" s="13" t="s">
        <v>1192</v>
      </c>
      <c r="IP94" s="13" t="s">
        <v>1192</v>
      </c>
      <c r="IQ94" s="13" t="s">
        <v>1192</v>
      </c>
      <c r="IR94" s="13"/>
      <c r="IS94" s="13"/>
      <c r="IT94" s="13"/>
      <c r="IU94" s="13"/>
      <c r="IV94" s="13"/>
      <c r="IW94" s="13"/>
      <c r="IX94" s="13" t="s">
        <v>1192</v>
      </c>
      <c r="IY94" s="13" t="s">
        <v>1192</v>
      </c>
      <c r="IZ94" s="13" t="s">
        <v>1192</v>
      </c>
      <c r="JA94" s="10" t="str">
        <f t="shared" ca="1" si="106"/>
        <v/>
      </c>
      <c r="JB94" s="22"/>
      <c r="JC94" s="15"/>
      <c r="JD94" s="14"/>
      <c r="JE94" s="23"/>
      <c r="JF94" s="23"/>
      <c r="JG94" s="101"/>
      <c r="JH94" s="10" t="str" cm="1">
        <f t="array" aca="1" ref="JH94" ca="1">IF(INDIRECT(ADDRESS(ROW(),COLUMN()-6))="","X",IF(INDIRECT(ADDRESS(ROW(),COLUMN()-5))="",0,"OK"))</f>
        <v>X</v>
      </c>
      <c r="JI94" s="29" t="str">
        <f ca="1">IF(JJ94="","",SUM(1+MAXA(JI$1:JI93)))</f>
        <v/>
      </c>
      <c r="JJ94" s="8" t="str" cm="1">
        <f t="array" aca="1" ref="JJ94" ca="1">IF(JH94=0,INDIRECT(ADDRESS(ROW(),COLUMN()-8)),"")</f>
        <v/>
      </c>
      <c r="JK94" s="31"/>
      <c r="JL94" s="10" t="str">
        <f t="shared" si="77"/>
        <v>$JB$94</v>
      </c>
      <c r="JM94" s="29" t="str">
        <f ca="1">IF(JN94="","",SUM(1+MAXA(JM$1:JM93)))</f>
        <v/>
      </c>
      <c r="JN94" s="8" t="str" cm="1">
        <f t="array" aca="1" ref="JN94" ca="1">IF(ISNUMBER(SEARCH(JN$1,INDEX(INDIRECT(JO$1),ROW(JL94),1)))=TRUE,INDIRECT(JL94),"")</f>
        <v/>
      </c>
      <c r="JO94" s="13" t="s">
        <v>1192</v>
      </c>
      <c r="JP94" s="13" t="s">
        <v>1192</v>
      </c>
      <c r="JQ94" s="13" t="s">
        <v>1192</v>
      </c>
      <c r="JR94" s="13"/>
      <c r="JS94" s="13"/>
      <c r="JT94" s="13"/>
      <c r="JU94" s="13"/>
      <c r="JV94" s="13"/>
      <c r="JW94" s="13"/>
      <c r="JX94" s="13" t="s">
        <v>1192</v>
      </c>
      <c r="JY94" s="13" t="s">
        <v>1192</v>
      </c>
      <c r="JZ94" s="13" t="s">
        <v>1192</v>
      </c>
      <c r="KA94" s="10" t="str">
        <f t="shared" ca="1" si="107"/>
        <v/>
      </c>
      <c r="KB94" s="22"/>
      <c r="KC94" s="14"/>
      <c r="KD94" s="14"/>
      <c r="KE94" s="23"/>
      <c r="KF94" s="23"/>
      <c r="KG94" s="79"/>
      <c r="KH94" s="10" t="str" cm="1">
        <f t="array" aca="1" ref="KH94" ca="1">IF(INDIRECT(ADDRESS(ROW(),COLUMN()-6))="","X",IF(INDIRECT(ADDRESS(ROW(),COLUMN()-5))="",0,"OK"))</f>
        <v>X</v>
      </c>
      <c r="KI94" s="29" t="str">
        <f ca="1">IF(KJ94="","",SUM(1+MAXA(KI$1:KI93)))</f>
        <v/>
      </c>
      <c r="KJ94" s="8" t="str" cm="1">
        <f t="array" aca="1" ref="KJ94" ca="1">IF(KH94=0,INDIRECT(ADDRESS(ROW(),COLUMN()-8)),"")</f>
        <v/>
      </c>
      <c r="KK94" s="31"/>
      <c r="KL94" s="10" t="str">
        <f t="shared" si="78"/>
        <v>$KB$94</v>
      </c>
      <c r="KM94" s="29" t="str">
        <f ca="1">IF(KN94="","",SUM(1+MAXA(KM$1:KM93)))</f>
        <v/>
      </c>
      <c r="KN94" s="8" t="str" cm="1">
        <f t="array" aca="1" ref="KN94" ca="1">IF(ISNUMBER(SEARCH(KN$1,INDEX(INDIRECT(KO$1),ROW(KL94),1)))=TRUE,INDIRECT(KL94),"")</f>
        <v/>
      </c>
      <c r="KO94" s="13" t="s">
        <v>1192</v>
      </c>
      <c r="KP94" s="13" t="s">
        <v>1192</v>
      </c>
      <c r="KQ94" s="13" t="s">
        <v>1192</v>
      </c>
      <c r="KR94" s="13"/>
      <c r="KS94" s="13"/>
      <c r="KT94" s="13"/>
      <c r="KU94" s="13"/>
      <c r="KV94" s="13"/>
      <c r="KW94" s="13"/>
      <c r="KX94" s="13"/>
      <c r="KY94" s="13" t="s">
        <v>1192</v>
      </c>
      <c r="KZ94" s="13" t="s">
        <v>1192</v>
      </c>
      <c r="LA94" s="10" t="str">
        <f t="shared" ca="1" si="108"/>
        <v/>
      </c>
      <c r="LB94" s="8"/>
      <c r="LC94" s="10"/>
      <c r="LD94" s="10"/>
      <c r="LG94" s="79"/>
      <c r="LH94" s="10" t="str" cm="1">
        <f t="array" aca="1" ref="LH94" ca="1">IF(INDIRECT(ADDRESS(ROW(),COLUMN()-6))="","X",IF(INDIRECT(ADDRESS(ROW(),COLUMN()-5))="",0,"OK"))</f>
        <v>X</v>
      </c>
      <c r="LI94" s="29" t="str">
        <f ca="1">IF(LJ94="","",SUM(1+MAXA(LI$1:LI93)))</f>
        <v/>
      </c>
      <c r="LJ94" s="8" t="str" cm="1">
        <f t="array" aca="1" ref="LJ94" ca="1">IF(LH94=0,INDIRECT(ADDRESS(ROW(),COLUMN()-8)),"")</f>
        <v/>
      </c>
      <c r="LK94" s="31"/>
      <c r="LL94" s="10" t="str">
        <f t="shared" si="79"/>
        <v>$LB$94</v>
      </c>
      <c r="LM94" s="29" t="str">
        <f ca="1">IF(LN94="","",SUM(1+MAXA(LM$1:LM93)))</f>
        <v/>
      </c>
      <c r="LN94" s="8" t="str" cm="1">
        <f t="array" aca="1" ref="LN94" ca="1">IF(ISNUMBER(SEARCH(LN$1,INDEX(INDIRECT(LO$1),ROW(LL94),1)))=TRUE,INDIRECT(LL94),"")</f>
        <v/>
      </c>
      <c r="LO94" s="13" t="s">
        <v>1192</v>
      </c>
      <c r="LP94" s="13" t="s">
        <v>1192</v>
      </c>
      <c r="LQ94" s="13" t="s">
        <v>1192</v>
      </c>
      <c r="LR94" s="13" t="s">
        <v>1192</v>
      </c>
      <c r="LS94" s="13"/>
      <c r="LT94" s="13"/>
      <c r="LU94" s="13"/>
      <c r="LV94" s="13"/>
      <c r="LW94" s="13"/>
      <c r="LX94" s="13"/>
      <c r="LY94" s="13" t="s">
        <v>1192</v>
      </c>
      <c r="LZ94" s="13" t="s">
        <v>1192</v>
      </c>
      <c r="MA94" s="10" t="str">
        <f t="shared" ca="1" si="109"/>
        <v/>
      </c>
      <c r="MB94" s="8" t="s">
        <v>1059</v>
      </c>
      <c r="MC94" s="10" t="s">
        <v>1060</v>
      </c>
      <c r="MD94" s="10" t="s">
        <v>1061</v>
      </c>
      <c r="ME94" s="27" t="str" cm="1">
        <f t="array" aca="1" ref="ME94" ca="1">CONCATENATE($A$37,INDIRECT(ADDRESS(ROW(),COLUMN()-2)),"%20",INDIRECT(ADDRESS(ROW(),COLUMN()-1)),$A$39,INDIRECT(ADDRESS(ROW(),COLUMN()-2)),"%20",INDIRECT(ADDRESS(ROW(),COLUMN()-1)))</f>
        <v>https://maps.yandex.ru/?ll=38.588516%2035.951256&amp;z=16&amp;text=38.588516%2035.951256</v>
      </c>
      <c r="MF94" s="87" t="str" cm="1">
        <f t="array" aca="1" ref="MF94" ca="1">CONCATENATE($A$40,INDIRECT(ADDRESS(ROW(),COLUMN()-3)),"%2C",INDIRECT(ADDRESS(ROW(),COLUMN()-2)))</f>
        <v>https://maps.google.com/maps?q=38.588516%2C35.951256</v>
      </c>
      <c r="MG94" s="79" t="s">
        <v>3229</v>
      </c>
      <c r="MH94" s="10" t="str" cm="1">
        <f t="array" aca="1" ref="MH94" ca="1">IF(INDIRECT(ADDRESS(ROW(),COLUMN()-6))="","X",IF(INDIRECT(ADDRESS(ROW(),COLUMN()-5))="",0,"OK"))</f>
        <v>OK</v>
      </c>
      <c r="MI94" s="29" t="str">
        <f ca="1">IF(MJ94="","",SUM(1+MAXA(MI$1:MI93)))</f>
        <v/>
      </c>
      <c r="MJ94" s="8" t="str" cm="1">
        <f t="array" aca="1" ref="MJ94" ca="1">IF(MH94=0,INDIRECT(ADDRESS(ROW(),COLUMN()-8)),"")</f>
        <v/>
      </c>
      <c r="MK94" s="31"/>
      <c r="ML94" s="10" t="str">
        <f t="shared" si="80"/>
        <v>$MB$94</v>
      </c>
      <c r="MM94" s="29" t="str">
        <f ca="1">IF(MN94="","",SUM(1+MAXA(MM$1:MM93)))</f>
        <v/>
      </c>
      <c r="MN94" s="8" t="str" cm="1">
        <f t="array" aca="1" ref="MN94" ca="1">IF(ISNUMBER(SEARCH(MN$1,INDEX(INDIRECT(MO$1),ROW(ML94),1)))=TRUE,INDIRECT(ML94),"")</f>
        <v/>
      </c>
      <c r="MO94" s="13" t="s">
        <v>1192</v>
      </c>
      <c r="MP94" s="13" t="s">
        <v>1192</v>
      </c>
      <c r="MQ94" s="13" t="s">
        <v>1192</v>
      </c>
      <c r="MR94" s="13"/>
      <c r="MS94" s="13"/>
      <c r="MT94" s="13"/>
      <c r="MU94" s="13"/>
      <c r="MV94" s="13"/>
      <c r="MW94" s="13" t="s">
        <v>1192</v>
      </c>
      <c r="MX94" s="13"/>
      <c r="MY94" s="13" t="s">
        <v>1192</v>
      </c>
      <c r="MZ94" s="13" t="s">
        <v>1192</v>
      </c>
      <c r="NA94" s="10" t="str">
        <f t="shared" ca="1" si="110"/>
        <v/>
      </c>
      <c r="NB94" s="5"/>
      <c r="NC94" s="6"/>
      <c r="ND94" s="6"/>
      <c r="NE94" s="7"/>
      <c r="NF94" s="7"/>
      <c r="NG94" s="83"/>
      <c r="NH94" s="10" t="str" cm="1">
        <f t="array" aca="1" ref="NH94" ca="1">IF(INDIRECT(ADDRESS(ROW(),COLUMN()-6))="","X",IF(INDIRECT(ADDRESS(ROW(),COLUMN()-5))="",0,"OK"))</f>
        <v>X</v>
      </c>
      <c r="NI94" s="29" t="str">
        <f ca="1">IF(NJ94="","",SUM(1+MAXA(NI$1:NI93)))</f>
        <v/>
      </c>
      <c r="NJ94" s="8" t="str" cm="1">
        <f t="array" aca="1" ref="NJ94" ca="1">IF(NH94=0,INDIRECT(ADDRESS(ROW(),COLUMN()-8)),"")</f>
        <v/>
      </c>
      <c r="NK94" s="31"/>
      <c r="NL94" s="10" t="str">
        <f t="shared" si="81"/>
        <v>$NB$94</v>
      </c>
      <c r="NM94" s="29" t="str">
        <f ca="1">IF(NN94="","",SUM(1+MAXA(NM$1:NM93)))</f>
        <v/>
      </c>
      <c r="NN94" s="8" t="str" cm="1">
        <f t="array" aca="1" ref="NN94" ca="1">IF(ISNUMBER(SEARCH(NN$1,INDEX(INDIRECT(NO$1),ROW(NL94),1)))=TRUE,INDIRECT(NL94),"")</f>
        <v/>
      </c>
      <c r="NO94" s="13" t="s">
        <v>1192</v>
      </c>
      <c r="NP94" s="13" t="s">
        <v>1192</v>
      </c>
      <c r="NQ94" s="13" t="s">
        <v>1192</v>
      </c>
      <c r="NR94" s="13"/>
      <c r="NS94" s="13"/>
      <c r="NT94" s="13"/>
      <c r="NU94" s="13"/>
      <c r="NV94" s="13"/>
      <c r="NW94" s="13"/>
      <c r="NX94" s="13" t="s">
        <v>1192</v>
      </c>
      <c r="NY94" s="13" t="s">
        <v>1192</v>
      </c>
      <c r="NZ94" s="13"/>
      <c r="OA94" s="10" t="str">
        <f t="shared" ca="1" si="111"/>
        <v/>
      </c>
      <c r="OB94" s="8" t="s">
        <v>4395</v>
      </c>
      <c r="OC94" s="3" t="s">
        <v>4393</v>
      </c>
      <c r="OD94" s="3" t="s">
        <v>4394</v>
      </c>
      <c r="OE94" s="27" t="str" cm="1">
        <f t="array" aca="1" ref="OE94" ca="1">CONCATENATE($A$37,INDIRECT(ADDRESS(ROW(),COLUMN()-2)),"%20",INDIRECT(ADDRESS(ROW(),COLUMN()-1)),$A$39,INDIRECT(ADDRESS(ROW(),COLUMN()-2)),"%20",INDIRECT(ADDRESS(ROW(),COLUMN()-1)))</f>
        <v>https://maps.yandex.ru/?ll=38.384151%2035.375634&amp;z=16&amp;text=38.384151%2035.375634</v>
      </c>
      <c r="OF94" s="87" t="str" cm="1">
        <f t="array" aca="1" ref="OF94" ca="1">CONCATENATE($A$40,INDIRECT(ADDRESS(ROW(),COLUMN()-3)),"%2C",INDIRECT(ADDRESS(ROW(),COLUMN()-2)))</f>
        <v>https://maps.google.com/maps?q=38.384151%2C35.375634</v>
      </c>
      <c r="OG94" s="79" t="s">
        <v>3229</v>
      </c>
      <c r="OH94" s="10" t="str" cm="1">
        <f t="array" aca="1" ref="OH94" ca="1">IF(INDIRECT(ADDRESS(ROW(),COLUMN()-6))="","X",IF(INDIRECT(ADDRESS(ROW(),COLUMN()-5))="",0,"OK"))</f>
        <v>OK</v>
      </c>
      <c r="OI94" s="29" t="str">
        <f ca="1">IF(OJ94="","",SUM(1+MAXA(OI$1:OI93)))</f>
        <v/>
      </c>
      <c r="OJ94" s="8" t="str" cm="1">
        <f t="array" aca="1" ref="OJ94" ca="1">IF(OH94=0,INDIRECT(ADDRESS(ROW(),COLUMN()-8)),"")</f>
        <v/>
      </c>
      <c r="OK94" s="31"/>
      <c r="OL94" s="10" t="str">
        <f t="shared" si="82"/>
        <v>$OB$94</v>
      </c>
      <c r="OM94" s="29" t="str">
        <f ca="1">IF(ON94="","",SUM(1+MAXA(OM$1:OM93)))</f>
        <v/>
      </c>
      <c r="ON94" s="8" t="str" cm="1">
        <f t="array" aca="1" ref="ON94" ca="1">IF(ISNUMBER(SEARCH(ON$1,INDEX(INDIRECT(OO$1),ROW(OL94),1)))=TRUE,INDIRECT(OL94),"")</f>
        <v/>
      </c>
      <c r="OO94" s="13" t="s">
        <v>1192</v>
      </c>
      <c r="OP94" s="13"/>
      <c r="OQ94" s="13"/>
      <c r="OR94" s="13"/>
      <c r="OS94" s="13"/>
      <c r="OT94" s="13"/>
      <c r="OU94" s="13"/>
      <c r="OV94" s="13"/>
      <c r="OW94" s="13"/>
      <c r="OX94" s="13"/>
      <c r="OY94" s="13"/>
      <c r="OZ94" s="13" t="s">
        <v>1192</v>
      </c>
      <c r="PA94" s="10" t="str">
        <f t="shared" ca="1" si="112"/>
        <v/>
      </c>
      <c r="PB94" s="22"/>
      <c r="PC94" s="14"/>
      <c r="PD94" s="14"/>
      <c r="PE94" s="24"/>
      <c r="PF94" s="24"/>
      <c r="PG94" s="79"/>
      <c r="PH94" s="10" t="str" cm="1">
        <f t="array" aca="1" ref="PH94" ca="1">IF(INDIRECT(ADDRESS(ROW(),COLUMN()-6))="","X",IF(INDIRECT(ADDRESS(ROW(),COLUMN()-5))="",0,"OK"))</f>
        <v>X</v>
      </c>
      <c r="PI94" s="29" t="str">
        <f ca="1">IF(PJ94="","",SUM(1+MAXA(PI$1:PI93)))</f>
        <v/>
      </c>
      <c r="PJ94" s="8" t="str" cm="1">
        <f t="array" aca="1" ref="PJ94" ca="1">IF(PH94=0,INDIRECT(ADDRESS(ROW(),COLUMN()-8)),"")</f>
        <v/>
      </c>
      <c r="PK94" s="31"/>
      <c r="PL94" s="10" t="str">
        <f t="shared" si="83"/>
        <v>$PB$94</v>
      </c>
      <c r="PM94" s="29" t="str">
        <f ca="1">IF(PN94="","",SUM(1+MAXA(PM$1:PM93)))</f>
        <v/>
      </c>
      <c r="PN94" s="8" t="str" cm="1">
        <f t="array" aca="1" ref="PN94" ca="1">IF(ISNUMBER(SEARCH(PN$1,INDEX(INDIRECT(PO$1),ROW(PL94),1)))=TRUE,INDIRECT(PL94),"")</f>
        <v/>
      </c>
      <c r="PO94" s="13" t="s">
        <v>1192</v>
      </c>
      <c r="PP94" s="13" t="s">
        <v>1192</v>
      </c>
      <c r="PQ94" s="13" t="s">
        <v>1192</v>
      </c>
      <c r="PR94" s="13" t="s">
        <v>1192</v>
      </c>
      <c r="PS94" s="13"/>
      <c r="PT94" s="13"/>
      <c r="PU94" s="13"/>
      <c r="PV94" s="13"/>
      <c r="PW94" s="13"/>
      <c r="PX94" s="13"/>
      <c r="PY94" s="13" t="s">
        <v>1192</v>
      </c>
      <c r="PZ94" s="13" t="s">
        <v>1192</v>
      </c>
      <c r="QA94" s="10" t="str">
        <f t="shared" ca="1" si="113"/>
        <v/>
      </c>
      <c r="QB94" s="22"/>
      <c r="QC94" s="14"/>
      <c r="QD94" s="14"/>
      <c r="QE94" s="24"/>
      <c r="QF94" s="24"/>
      <c r="QG94" s="79"/>
      <c r="QH94" s="10" t="str" cm="1">
        <f t="array" aca="1" ref="QH94" ca="1">IF(INDIRECT(ADDRESS(ROW(),COLUMN()-6))="","X",IF(INDIRECT(ADDRESS(ROW(),COLUMN()-5))="",0,"OK"))</f>
        <v>X</v>
      </c>
      <c r="QI94" s="29" t="str">
        <f ca="1">IF(QJ94="","",SUM(1+MAXA(QI$1:QI93)))</f>
        <v/>
      </c>
      <c r="QJ94" s="8" t="str" cm="1">
        <f t="array" aca="1" ref="QJ94" ca="1">IF(QH94=0,INDIRECT(ADDRESS(ROW(),COLUMN()-8)),"")</f>
        <v/>
      </c>
      <c r="QK94" s="31"/>
      <c r="QL94" s="10" t="str">
        <f t="shared" si="84"/>
        <v>$QB$94</v>
      </c>
      <c r="QM94" s="29" t="str">
        <f ca="1">IF(QN94="","",SUM(1+MAXA(QM$1:QM93)))</f>
        <v/>
      </c>
      <c r="QN94" s="8" t="str" cm="1">
        <f t="array" aca="1" ref="QN94" ca="1">IF(ISNUMBER(SEARCH(QN$1,INDEX(INDIRECT(QO$1),ROW(QL94),1)))=TRUE,INDIRECT(QL94),"")</f>
        <v/>
      </c>
      <c r="QO94" s="13" t="s">
        <v>1192</v>
      </c>
      <c r="QP94" s="13" t="s">
        <v>1192</v>
      </c>
      <c r="QQ94" s="13" t="s">
        <v>1192</v>
      </c>
      <c r="QR94" s="13" t="s">
        <v>1192</v>
      </c>
      <c r="QS94" s="13"/>
      <c r="QT94" s="13"/>
      <c r="QU94" s="13"/>
      <c r="QV94" s="13"/>
      <c r="QW94" s="13"/>
      <c r="QX94" s="13"/>
      <c r="QY94" s="13" t="s">
        <v>1192</v>
      </c>
      <c r="QZ94" s="13" t="s">
        <v>1192</v>
      </c>
      <c r="RA94" s="10" t="str">
        <f t="shared" ca="1" si="114"/>
        <v/>
      </c>
      <c r="RB94" s="22"/>
      <c r="RC94" s="15"/>
      <c r="RD94" s="14"/>
      <c r="RE94" s="15"/>
      <c r="RF94" s="15"/>
      <c r="RG94" s="79"/>
      <c r="RH94" s="10" t="str" cm="1">
        <f t="array" aca="1" ref="RH94" ca="1">IF(INDIRECT(ADDRESS(ROW(),COLUMN()-6))="","X",IF(INDIRECT(ADDRESS(ROW(),COLUMN()-5))="",0,"OK"))</f>
        <v>X</v>
      </c>
      <c r="RI94" s="29" t="str">
        <f ca="1">IF(RJ94="","",SUM(1+MAXA(RI$1:RI93)))</f>
        <v/>
      </c>
      <c r="RJ94" s="8" t="str" cm="1">
        <f t="array" aca="1" ref="RJ94" ca="1">IF(RH94=0,INDIRECT(ADDRESS(ROW(),COLUMN()-8)),"")</f>
        <v/>
      </c>
      <c r="RK94" s="31"/>
      <c r="RL94" s="10" t="str">
        <f t="shared" si="85"/>
        <v>$RB$94</v>
      </c>
      <c r="RM94" s="29" t="str">
        <f ca="1">IF(RN94="","",SUM(1+MAXA(RM$1:RM93)))</f>
        <v/>
      </c>
      <c r="RN94" s="8" t="str" cm="1">
        <f t="array" aca="1" ref="RN94" ca="1">IF(ISNUMBER(SEARCH(RN$1,INDEX(INDIRECT(RO$1),ROW(RL94),1)))=TRUE,INDIRECT(RL94),"")</f>
        <v/>
      </c>
      <c r="RO94" s="13" t="s">
        <v>1192</v>
      </c>
      <c r="RP94" s="13" t="s">
        <v>1192</v>
      </c>
      <c r="RQ94" s="13" t="s">
        <v>1192</v>
      </c>
      <c r="RR94" s="13"/>
      <c r="RS94" s="13"/>
      <c r="RT94" s="13"/>
      <c r="RU94" s="13"/>
      <c r="RV94" s="13"/>
      <c r="RW94" s="13"/>
      <c r="RX94" s="13"/>
      <c r="RY94" s="13" t="s">
        <v>1192</v>
      </c>
      <c r="RZ94" s="13" t="s">
        <v>1192</v>
      </c>
      <c r="SA94" s="10" t="str">
        <f t="shared" ca="1" si="115"/>
        <v/>
      </c>
      <c r="SB94" s="16"/>
      <c r="SC94" s="17" t="s">
        <v>4449</v>
      </c>
      <c r="SD94" s="48"/>
      <c r="SE94" s="19"/>
      <c r="SF94" s="19"/>
      <c r="SG94" s="79" t="s">
        <v>3229</v>
      </c>
      <c r="SH94" s="10" t="str" cm="1">
        <f t="array" aca="1" ref="SH94" ca="1">IF(INDIRECT(ADDRESS(ROW(),COLUMN()-6))="","X",IF(INDIRECT(ADDRESS(ROW(),COLUMN()-5))="",0,"OK"))</f>
        <v>X</v>
      </c>
      <c r="SI94" s="29" t="str">
        <f ca="1">IF(SJ94="","",SUM(1+MAXA(SI$1:SI93)))</f>
        <v/>
      </c>
      <c r="SJ94" s="8" t="str" cm="1">
        <f t="array" aca="1" ref="SJ94" ca="1">IF(SH94=0,INDIRECT(ADDRESS(ROW(),COLUMN()-8)),"")</f>
        <v/>
      </c>
      <c r="SK94" s="33" t="s">
        <v>1192</v>
      </c>
      <c r="SL94" s="10" t="str">
        <f t="shared" si="86"/>
        <v>$SB$94</v>
      </c>
      <c r="SM94" s="29" t="str">
        <f ca="1">IF(SN94="","",SUM(1+MAXA(SM$1:SM93)))</f>
        <v/>
      </c>
      <c r="SN94" s="8" t="str" cm="1">
        <f t="array" aca="1" ref="SN94" ca="1">IF(ISNUMBER(SEARCH(SN$1,INDEX(SB$1:SB$174,ROW(SL94),1)))=TRUE,INDIRECT(SL94),"")</f>
        <v/>
      </c>
      <c r="SO94" s="13" t="s">
        <v>1192</v>
      </c>
      <c r="SP94" s="13" t="s">
        <v>1192</v>
      </c>
      <c r="SQ94" s="13" t="s">
        <v>1192</v>
      </c>
      <c r="SR94" s="13"/>
      <c r="SS94" s="13"/>
      <c r="ST94" s="13"/>
      <c r="SU94" s="13"/>
      <c r="SV94" s="13"/>
      <c r="SW94" s="13"/>
      <c r="SX94" s="13"/>
      <c r="SY94" s="13" t="s">
        <v>1192</v>
      </c>
      <c r="SZ94" s="13" t="s">
        <v>1192</v>
      </c>
      <c r="TA94" s="10" t="str">
        <f t="shared" ca="1" si="129"/>
        <v/>
      </c>
      <c r="TB94" s="22"/>
      <c r="TC94" s="6"/>
      <c r="TD94" s="6"/>
      <c r="TE94" s="24"/>
      <c r="TF94" s="88"/>
      <c r="TG94" s="101"/>
      <c r="TH94" s="10" t="str" cm="1">
        <f t="array" aca="1" ref="TH94" ca="1">IF(INDIRECT(ADDRESS(ROW(),COLUMN()-6))="","X",IF(INDIRECT(ADDRESS(ROW(),COLUMN()-5))="",0,"OK"))</f>
        <v>X</v>
      </c>
      <c r="TI94" s="29" t="str">
        <f ca="1">IF(TJ94="","",SUM(1+MAXA(TI$1:TI93)))</f>
        <v/>
      </c>
      <c r="TJ94" s="8" t="str" cm="1">
        <f t="array" aca="1" ref="TJ94" ca="1">IF(TH94=0,INDIRECT(ADDRESS(ROW(),COLUMN()-8)),"")</f>
        <v/>
      </c>
      <c r="TK94" s="33" t="s">
        <v>1192</v>
      </c>
      <c r="TL94" s="10" t="str">
        <f t="shared" si="87"/>
        <v>$TB$94</v>
      </c>
      <c r="TM94" s="29" t="str">
        <f ca="1">IF(TN94="","",SUM(1+MAXA(TM$1:TM93)))</f>
        <v/>
      </c>
      <c r="TN94" s="8" t="str" cm="1">
        <f t="array" aca="1" ref="TN94" ca="1">IF(ISNUMBER(SEARCH(TN$1,INDEX(INDIRECT(TO$1),ROW(TL94),1)))=TRUE,INDIRECT(TL94),"")</f>
        <v/>
      </c>
      <c r="TO94" s="13" t="s">
        <v>1192</v>
      </c>
      <c r="TP94" s="13" t="s">
        <v>1192</v>
      </c>
      <c r="TQ94" s="13" t="s">
        <v>1192</v>
      </c>
      <c r="TR94" s="13"/>
      <c r="TS94" s="13"/>
      <c r="TT94" s="13"/>
      <c r="TU94" s="13"/>
      <c r="TV94" s="13"/>
      <c r="TW94" s="13"/>
      <c r="TX94" s="13"/>
      <c r="TY94" s="13" t="s">
        <v>1192</v>
      </c>
      <c r="TZ94" s="13" t="s">
        <v>1192</v>
      </c>
      <c r="UA94" s="10" t="str">
        <f t="shared" ca="1" si="130"/>
        <v/>
      </c>
      <c r="UB94" s="22"/>
      <c r="UC94" s="6"/>
      <c r="UD94" s="6"/>
      <c r="UE94" s="15"/>
      <c r="UF94" s="15"/>
      <c r="UG94" s="79"/>
      <c r="UH94" s="10" t="str" cm="1">
        <f t="array" aca="1" ref="UH94" ca="1">IF(INDIRECT(ADDRESS(ROW(),COLUMN()-6))="","X",IF(INDIRECT(ADDRESS(ROW(),COLUMN()-5))="",0,"OK"))</f>
        <v>X</v>
      </c>
      <c r="UI94" s="29" t="str">
        <f ca="1">IF(UJ94="","",SUM(1+MAXA(UI$1:UI93)))</f>
        <v/>
      </c>
      <c r="UJ94" s="8" t="str" cm="1">
        <f t="array" aca="1" ref="UJ94" ca="1">IF(UH94=0,INDIRECT(ADDRESS(ROW(),COLUMN()-8)),"")</f>
        <v/>
      </c>
      <c r="UK94" s="33" t="s">
        <v>1192</v>
      </c>
      <c r="UL94" s="10" t="str">
        <f t="shared" si="88"/>
        <v>$UB$94</v>
      </c>
      <c r="UM94" s="29" t="str">
        <f ca="1">IF(UN94="","",SUM(1+MAXA(UM$1:UM93)))</f>
        <v/>
      </c>
      <c r="UN94" s="8" t="str" cm="1">
        <f t="array" aca="1" ref="UN94" ca="1">IF(ISNUMBER(SEARCH(UN$1,INDEX(INDIRECT(UO$1),ROW(UL94),1)))=TRUE,INDIRECT(UL94),"")</f>
        <v/>
      </c>
      <c r="UO94" s="13" t="s">
        <v>1192</v>
      </c>
      <c r="UP94" s="13" t="s">
        <v>1192</v>
      </c>
      <c r="UQ94" s="13" t="s">
        <v>1192</v>
      </c>
      <c r="UR94" s="13"/>
      <c r="US94" s="13"/>
      <c r="UT94" s="13"/>
      <c r="UU94" s="13"/>
      <c r="UV94" s="13"/>
      <c r="UW94" s="13"/>
      <c r="UX94" s="13"/>
      <c r="UY94" s="13" t="s">
        <v>1192</v>
      </c>
      <c r="UZ94" s="13" t="s">
        <v>1192</v>
      </c>
      <c r="VA94" s="10" t="str">
        <f t="shared" ca="1" si="118"/>
        <v/>
      </c>
      <c r="VB94" s="15"/>
      <c r="VC94" s="15"/>
      <c r="VD94" s="15"/>
      <c r="VE94" s="15" t="s">
        <v>1192</v>
      </c>
      <c r="VF94" s="15" t="s">
        <v>1192</v>
      </c>
      <c r="VG94" s="10" t="str">
        <f ca="1">VM91</f>
        <v/>
      </c>
      <c r="VH94" s="10" t="str" cm="1">
        <f t="array" aca="1" ref="VH94" ca="1">IF(INDIRECT(ADDRESS(ROW(),COLUMN()-6))="","X",IF(INDIRECT(ADDRESS(ROW(),COLUMN()-5))="",0,"OK"))</f>
        <v>X</v>
      </c>
      <c r="VI94" s="29" t="str">
        <f ca="1">IF(VJ94="","",SUM(1+MAXA(VI$1:VI93)))</f>
        <v/>
      </c>
      <c r="VJ94" s="8" t="str" cm="1">
        <f t="array" aca="1" ref="VJ94" ca="1">IF(VH94=0,INDIRECT(ADDRESS(ROW(),COLUMN()-8)),"")</f>
        <v/>
      </c>
      <c r="VK94" s="33" t="s">
        <v>1192</v>
      </c>
      <c r="VL94" s="10" t="str">
        <f t="shared" si="89"/>
        <v>$VB$94</v>
      </c>
      <c r="VM94" s="29" t="str">
        <f ca="1">IF(VN94="","",SUM(1+MAXA(VM$1:VM93)))</f>
        <v/>
      </c>
      <c r="VN94" s="8" t="str" cm="1">
        <f t="array" aca="1" ref="VN94" ca="1">IF(ISNUMBER(SEARCH(VN$1,INDEX(INDIRECT(VO$1),ROW(VL94),1)))=TRUE,INDIRECT(VL94),"")</f>
        <v/>
      </c>
      <c r="VO94" s="13" t="s">
        <v>1192</v>
      </c>
      <c r="VP94" s="13" t="s">
        <v>1192</v>
      </c>
      <c r="VQ94" s="13" t="s">
        <v>1192</v>
      </c>
      <c r="VR94" s="13"/>
      <c r="VS94" s="13"/>
      <c r="VT94" s="13"/>
      <c r="VU94" s="13"/>
      <c r="VV94" s="13"/>
      <c r="VW94" s="13"/>
      <c r="VX94" s="13"/>
      <c r="VY94" s="13" t="s">
        <v>1192</v>
      </c>
      <c r="VZ94" s="13" t="s">
        <v>1192</v>
      </c>
      <c r="WA94" s="10" t="str">
        <f t="shared" ca="1" si="119"/>
        <v/>
      </c>
      <c r="WB94" s="22"/>
      <c r="WC94" s="6"/>
      <c r="WD94" s="6"/>
      <c r="WE94" s="24"/>
      <c r="WF94" s="24"/>
      <c r="WG94" s="79"/>
      <c r="WH94" s="10" t="str" cm="1">
        <f t="array" aca="1" ref="WH94" ca="1">IF(INDIRECT(ADDRESS(ROW(),COLUMN()-6))="","X",IF(INDIRECT(ADDRESS(ROW(),COLUMN()-5))="",0,"OK"))</f>
        <v>X</v>
      </c>
      <c r="WI94" s="29" t="str">
        <f ca="1">IF(WJ94="","",SUM(1+MAXA(WI$1:WI93)))</f>
        <v/>
      </c>
      <c r="WJ94" s="8" t="str" cm="1">
        <f t="array" aca="1" ref="WJ94" ca="1">IF(WH94=0,INDIRECT(ADDRESS(ROW(),COLUMN()-8)),"")</f>
        <v/>
      </c>
      <c r="WK94" s="33" t="s">
        <v>1192</v>
      </c>
      <c r="WL94" s="10" t="str">
        <f t="shared" si="90"/>
        <v>$WB$94</v>
      </c>
      <c r="WM94" s="29" t="str">
        <f ca="1">IF(WN94="","",SUM(1+MAXA(WM$1:WM93)))</f>
        <v/>
      </c>
      <c r="WN94" s="8" t="str" cm="1">
        <f t="array" aca="1" ref="WN94" ca="1">IF(ISNUMBER(SEARCH(WN$1,INDEX(INDIRECT(WO$1),ROW(WL94),1)))=TRUE,INDIRECT(WL94),"")</f>
        <v/>
      </c>
      <c r="WO94" s="13" t="s">
        <v>1192</v>
      </c>
      <c r="WP94" s="13" t="s">
        <v>1192</v>
      </c>
      <c r="WQ94" s="13" t="s">
        <v>1192</v>
      </c>
      <c r="WR94" s="13" t="s">
        <v>1192</v>
      </c>
      <c r="WS94" s="13"/>
      <c r="WT94" s="13"/>
      <c r="WU94" s="13"/>
      <c r="WV94" s="13" t="s">
        <v>1192</v>
      </c>
      <c r="WW94" s="13"/>
      <c r="WX94" s="13"/>
      <c r="WY94" s="13"/>
      <c r="WZ94" s="13" t="s">
        <v>1192</v>
      </c>
      <c r="XA94" s="10" t="str">
        <f t="shared" ca="1" si="120"/>
        <v/>
      </c>
      <c r="XB94" s="5" t="s">
        <v>2354</v>
      </c>
      <c r="XC94" s="37" t="s">
        <v>2355</v>
      </c>
      <c r="XD94" s="37" t="s">
        <v>2356</v>
      </c>
      <c r="XE94" s="27" t="str" cm="1">
        <f t="array" aca="1" ref="XE94" ca="1">CONCATENATE($A$37,INDIRECT(ADDRESS(ROW(),COLUMN()-2)),"%20",INDIRECT(ADDRESS(ROW(),COLUMN()-1)),$A$39,INDIRECT(ADDRESS(ROW(),COLUMN()-2)),"%20",INDIRECT(ADDRESS(ROW(),COLUMN()-1)))</f>
        <v>https://maps.yandex.ru/?ll=38.492206%2035.821567&amp;z=16&amp;text=38.492206%2035.821567</v>
      </c>
      <c r="XF94" s="87" t="str" cm="1">
        <f t="array" aca="1" ref="XF94" ca="1">CONCATENATE($A$40,INDIRECT(ADDRESS(ROW(),COLUMN()-3)),"%2C",INDIRECT(ADDRESS(ROW(),COLUMN()-2)))</f>
        <v>https://maps.google.com/maps?q=38.492206%2C35.821567</v>
      </c>
      <c r="XG94" s="79" t="s">
        <v>3229</v>
      </c>
      <c r="XH94" s="10" t="str" cm="1">
        <f t="array" aca="1" ref="XH94" ca="1">IF(INDIRECT(ADDRESS(ROW(),COLUMN()-6))="","X",IF(INDIRECT(ADDRESS(ROW(),COLUMN()-5))="",0,"OK"))</f>
        <v>OK</v>
      </c>
      <c r="XI94" s="29" t="str">
        <f ca="1">IF(XJ94="","",SUM(1+MAXA(XI$1:XI93)))</f>
        <v/>
      </c>
      <c r="XJ94" s="8" t="str" cm="1">
        <f t="array" aca="1" ref="XJ94" ca="1">IF(XH94=0,INDIRECT(ADDRESS(ROW(),COLUMN()-8)),"")</f>
        <v/>
      </c>
      <c r="XK94" s="33" t="s">
        <v>1192</v>
      </c>
      <c r="XL94" s="10" t="str">
        <f t="shared" si="91"/>
        <v>$XB$94</v>
      </c>
      <c r="XM94" s="29" t="str">
        <f ca="1">IF(XN94="","",SUM(1+MAXA(XM$1:XM93)))</f>
        <v/>
      </c>
      <c r="XN94" s="8" t="str" cm="1">
        <f t="array" aca="1" ref="XN94" ca="1">IF(ISNUMBER(SEARCH(XN$1,INDEX(INDIRECT(XO$1),ROW(XL94),1)))=TRUE,INDIRECT(XL94),"")</f>
        <v/>
      </c>
      <c r="XO94" s="13" t="s">
        <v>1192</v>
      </c>
      <c r="XP94" s="13" t="s">
        <v>1192</v>
      </c>
      <c r="XQ94" s="13" t="s">
        <v>1192</v>
      </c>
      <c r="XR94" s="13" t="s">
        <v>1192</v>
      </c>
      <c r="XS94" s="13"/>
      <c r="XT94" s="13"/>
      <c r="XU94" s="13"/>
      <c r="XV94" s="13"/>
      <c r="XW94" s="13"/>
      <c r="XX94" s="13"/>
      <c r="XY94" s="13" t="s">
        <v>1192</v>
      </c>
      <c r="XZ94" s="13" t="s">
        <v>1192</v>
      </c>
      <c r="YA94" s="10" t="str">
        <f t="shared" ca="1" si="121"/>
        <v/>
      </c>
      <c r="YB94" s="5"/>
      <c r="YC94" s="37"/>
      <c r="YD94" s="37"/>
      <c r="YE94" s="24"/>
      <c r="YF94" s="88"/>
      <c r="YG94" s="101"/>
      <c r="YH94" s="10" t="str" cm="1">
        <f t="array" aca="1" ref="YH94" ca="1">IF(INDIRECT(ADDRESS(ROW(),COLUMN()-6))="","X",IF(INDIRECT(ADDRESS(ROW(),COLUMN()-5))="",0,"OK"))</f>
        <v>X</v>
      </c>
      <c r="YI94" s="29" t="str">
        <f ca="1">IF(YJ94="","",SUM(1+MAXA(YI$1:YI93)))</f>
        <v/>
      </c>
      <c r="YJ94" s="8" t="str" cm="1">
        <f t="array" aca="1" ref="YJ94" ca="1">IF(YH94=0,INDIRECT(ADDRESS(ROW(),COLUMN()-8)),"")</f>
        <v/>
      </c>
      <c r="YK94" s="33" t="s">
        <v>1192</v>
      </c>
      <c r="YL94" s="10" t="str">
        <f t="shared" si="92"/>
        <v>$YB$94</v>
      </c>
      <c r="YM94" s="29" t="str">
        <f ca="1">IF(YN94="","",SUM(1+MAXA(YM$1:YM93)))</f>
        <v/>
      </c>
      <c r="YN94" s="8" t="str" cm="1">
        <f t="array" aca="1" ref="YN94" ca="1">IF(ISNUMBER(SEARCH(YN$1,INDEX(INDIRECT(YO$1),ROW(YL94),1)))=TRUE,INDIRECT(YL94),"")</f>
        <v/>
      </c>
      <c r="YO94" s="13" t="s">
        <v>1192</v>
      </c>
      <c r="YP94" s="13" t="s">
        <v>1192</v>
      </c>
      <c r="YQ94" s="13" t="s">
        <v>1192</v>
      </c>
      <c r="YR94" s="13" t="s">
        <v>1192</v>
      </c>
      <c r="YS94" s="13"/>
      <c r="YT94" s="13"/>
      <c r="YU94" s="13"/>
      <c r="YV94" s="13"/>
      <c r="YW94" s="13"/>
      <c r="YX94" s="13"/>
      <c r="YY94" s="13" t="s">
        <v>1192</v>
      </c>
      <c r="YZ94" s="13" t="s">
        <v>1192</v>
      </c>
      <c r="ZA94" s="10" t="str">
        <f t="shared" ca="1" si="122"/>
        <v/>
      </c>
      <c r="ZB94" s="15"/>
      <c r="ZC94" s="15"/>
      <c r="ZD94" s="15"/>
      <c r="ZE94" s="15" t="s">
        <v>1192</v>
      </c>
      <c r="ZF94" s="15" t="s">
        <v>1192</v>
      </c>
      <c r="ZG94" s="10" t="str">
        <f ca="1">ZM91</f>
        <v/>
      </c>
      <c r="ZH94" s="10" t="str" cm="1">
        <f t="array" aca="1" ref="ZH94" ca="1">IF(INDIRECT(ADDRESS(ROW(),COLUMN()-6))="","X",IF(INDIRECT(ADDRESS(ROW(),COLUMN()-5))="",0,"OK"))</f>
        <v>X</v>
      </c>
      <c r="ZI94" s="29" t="str">
        <f ca="1">IF(ZJ94="","",SUM(1+MAXA(ZI$1:ZI93)))</f>
        <v/>
      </c>
      <c r="ZJ94" s="8" t="str" cm="1">
        <f t="array" aca="1" ref="ZJ94" ca="1">IF(ZH94=0,INDIRECT(ADDRESS(ROW(),COLUMN()-8)),"")</f>
        <v/>
      </c>
      <c r="ZK94" s="33" t="s">
        <v>1192</v>
      </c>
      <c r="ZL94" s="10" t="str">
        <f t="shared" si="93"/>
        <v>$ZB$94</v>
      </c>
      <c r="ZM94" s="29" t="str">
        <f ca="1">IF(ZN94="","",SUM(1+MAXA(ZM$1:ZM93)))</f>
        <v/>
      </c>
      <c r="ZN94" s="8" t="str" cm="1">
        <f t="array" aca="1" ref="ZN94" ca="1">IF(ISNUMBER(SEARCH(ZN$1,INDEX(INDIRECT(ZO$1),ROW(ZL94),1)))=TRUE,INDIRECT(ZL94),"")</f>
        <v/>
      </c>
      <c r="ZO94" s="13" t="s">
        <v>1192</v>
      </c>
      <c r="ZP94" s="13" t="s">
        <v>1192</v>
      </c>
      <c r="ZQ94" s="13" t="s">
        <v>1192</v>
      </c>
      <c r="ZR94" s="13" t="s">
        <v>1192</v>
      </c>
      <c r="ZS94" s="13"/>
      <c r="ZT94" s="13"/>
      <c r="ZU94" s="13"/>
      <c r="ZV94" s="13"/>
      <c r="ZW94" s="13"/>
      <c r="ZX94" s="13"/>
      <c r="ZY94" s="13"/>
      <c r="ZZ94" s="13" t="s">
        <v>1192</v>
      </c>
      <c r="AAA94" s="10" t="str">
        <f t="shared" ca="1" si="123"/>
        <v/>
      </c>
      <c r="AAB94" s="5"/>
      <c r="AAC94" s="6"/>
      <c r="AAD94" s="37"/>
      <c r="AAE94" s="7"/>
      <c r="AAF94" s="7"/>
      <c r="AAG94" s="79"/>
      <c r="AAH94" s="10" t="str" cm="1">
        <f t="array" aca="1" ref="AAH94" ca="1">IF(INDIRECT(ADDRESS(ROW(),COLUMN()-6))="","X",IF(INDIRECT(ADDRESS(ROW(),COLUMN()-5))="",0,"OK"))</f>
        <v>X</v>
      </c>
      <c r="AAI94" s="29" t="str">
        <f ca="1">IF(AAJ94="","",SUM(1+MAXA(AAI$1:AAI93)))</f>
        <v/>
      </c>
      <c r="AAJ94" s="8" t="str" cm="1">
        <f t="array" aca="1" ref="AAJ94" ca="1">IF(AAH94=0,INDIRECT(ADDRESS(ROW(),COLUMN()-8)),"")</f>
        <v/>
      </c>
      <c r="AAK94" s="33" t="s">
        <v>1192</v>
      </c>
      <c r="AAL94" s="10" t="str">
        <f t="shared" si="94"/>
        <v>$AAB$94</v>
      </c>
      <c r="AAM94" s="29" t="str">
        <f ca="1">IF(AAN94="","",SUM(1+MAXA(AAM$1:AAM93)))</f>
        <v/>
      </c>
      <c r="AAN94" s="8" t="str" cm="1">
        <f t="array" aca="1" ref="AAN94" ca="1">IF(ISNUMBER(SEARCH(AAN$1,INDEX(INDIRECT(AAO$1),ROW(AAL94),1)))=TRUE,INDIRECT(AAL94),"")</f>
        <v/>
      </c>
      <c r="AAO94" s="13" t="s">
        <v>1192</v>
      </c>
      <c r="AAP94" s="13" t="s">
        <v>1192</v>
      </c>
      <c r="AAQ94" s="13" t="s">
        <v>1192</v>
      </c>
      <c r="AAR94" s="13" t="s">
        <v>1192</v>
      </c>
      <c r="AAS94" s="13" t="s">
        <v>1192</v>
      </c>
      <c r="AAT94" s="13"/>
      <c r="AAU94" s="13"/>
      <c r="AAV94" s="13"/>
      <c r="AAW94" s="13"/>
      <c r="AAX94" s="13"/>
      <c r="AAY94" s="13"/>
      <c r="AAZ94" s="13" t="s">
        <v>1192</v>
      </c>
      <c r="ABA94" s="10" t="str">
        <f t="shared" ca="1" si="124"/>
        <v/>
      </c>
      <c r="ABB94" s="22"/>
      <c r="ABC94" s="6"/>
      <c r="ABD94" s="37"/>
      <c r="ABE94" s="27"/>
      <c r="ABF94" s="87"/>
      <c r="ABG94" s="79"/>
      <c r="ABH94" s="10" t="str" cm="1">
        <f t="array" aca="1" ref="ABH94" ca="1">IF(INDIRECT(ADDRESS(ROW(),COLUMN()-6))="","X",IF(INDIRECT(ADDRESS(ROW(),COLUMN()-5))="",0,"OK"))</f>
        <v>X</v>
      </c>
      <c r="ABI94" s="29" t="str">
        <f ca="1">IF(ABJ94="","",SUM(1+MAXA(ABI$1:ABI93)))</f>
        <v/>
      </c>
      <c r="ABJ94" s="8" t="str" cm="1">
        <f t="array" aca="1" ref="ABJ94" ca="1">IF(ABH94=0,INDIRECT(ADDRESS(ROW(),COLUMN()-8)),"")</f>
        <v/>
      </c>
      <c r="ABK94" s="33" t="s">
        <v>1192</v>
      </c>
      <c r="ABL94" s="10" t="str">
        <f t="shared" si="95"/>
        <v>$ABB$94</v>
      </c>
      <c r="ABM94" s="29" t="str">
        <f ca="1">IF(ABN94="","",SUM(1+MAXA(ABM$1:ABM93)))</f>
        <v/>
      </c>
      <c r="ABN94" s="8" t="str" cm="1">
        <f t="array" aca="1" ref="ABN94" ca="1">IF(ISNUMBER(SEARCH(ABN$1,INDEX(INDIRECT(ABO$1),ROW(ABL94),1)))=TRUE,INDIRECT(ABL94),"")</f>
        <v/>
      </c>
      <c r="ABO94" s="13" t="s">
        <v>1192</v>
      </c>
      <c r="ABP94" s="13" t="s">
        <v>1192</v>
      </c>
      <c r="ABQ94" s="13" t="s">
        <v>1192</v>
      </c>
      <c r="ABR94" s="13"/>
      <c r="ABS94" s="13"/>
      <c r="ABT94" s="13"/>
      <c r="ABU94" s="13"/>
      <c r="ABV94" s="13"/>
      <c r="ABW94" s="13"/>
      <c r="ABX94" s="13"/>
      <c r="ABY94" s="13"/>
      <c r="ABZ94" s="13" t="s">
        <v>1192</v>
      </c>
      <c r="ACA94" s="10" t="str">
        <f t="shared" ca="1" si="125"/>
        <v/>
      </c>
      <c r="ACB94" s="22"/>
      <c r="ACC94" s="6"/>
      <c r="ACD94" s="37"/>
      <c r="ACE94" s="24"/>
      <c r="ACF94" s="88"/>
      <c r="ACG94" s="101"/>
      <c r="ACH94" s="10" t="str" cm="1">
        <f t="array" aca="1" ref="ACH94" ca="1">IF(INDIRECT(ADDRESS(ROW(),COLUMN()-6))="","X",IF(INDIRECT(ADDRESS(ROW(),COLUMN()-5))="",0,"OK"))</f>
        <v>X</v>
      </c>
      <c r="ACI94" s="29" t="str">
        <f ca="1">IF(ACJ94="","",SUM(1+MAXA(ACI$1:ACI93)))</f>
        <v/>
      </c>
      <c r="ACJ94" s="8" t="str" cm="1">
        <f t="array" aca="1" ref="ACJ94" ca="1">IF(ACH94=0,INDIRECT(ADDRESS(ROW(),COLUMN()-8)),"")</f>
        <v/>
      </c>
      <c r="ACK94" s="33" t="s">
        <v>1192</v>
      </c>
      <c r="ACL94" s="10" t="str">
        <f t="shared" si="96"/>
        <v>$ACB$94</v>
      </c>
      <c r="ACM94" s="29" t="str">
        <f ca="1">IF(ACN94="","",SUM(1+MAXA(ACM$1:ACM93)))</f>
        <v/>
      </c>
      <c r="ACN94" s="8" t="str" cm="1">
        <f t="array" aca="1" ref="ACN94" ca="1">IF(ISNUMBER(SEARCH(ACN$1,INDEX(INDIRECT(ACO$1),ROW(ACL94),1)))=TRUE,INDIRECT(ACL94),"")</f>
        <v/>
      </c>
      <c r="ACO94" s="13" t="s">
        <v>1192</v>
      </c>
      <c r="ACP94" s="13" t="s">
        <v>1192</v>
      </c>
      <c r="ACQ94" s="13" t="s">
        <v>1192</v>
      </c>
      <c r="ACR94" s="13"/>
      <c r="ACS94" s="13"/>
      <c r="ACT94" s="13"/>
      <c r="ACU94" s="13"/>
      <c r="ACV94" s="13"/>
      <c r="ACW94" s="13"/>
      <c r="ACX94" s="13"/>
      <c r="ACY94" s="13"/>
      <c r="ACZ94" s="13" t="s">
        <v>1192</v>
      </c>
      <c r="ADA94" s="10" t="str">
        <f t="shared" ca="1" si="126"/>
        <v/>
      </c>
      <c r="ADB94" s="5"/>
      <c r="ADC94" s="37"/>
      <c r="ADD94" s="37"/>
      <c r="ADE94" s="7"/>
      <c r="ADF94" s="7"/>
      <c r="ADG94" s="92"/>
      <c r="ADH94" s="10" t="str" cm="1">
        <f t="array" aca="1" ref="ADH94" ca="1">IF(INDIRECT(ADDRESS(ROW(),COLUMN()-6))="","X",IF(INDIRECT(ADDRESS(ROW(),COLUMN()-5))="",0,"OK"))</f>
        <v>X</v>
      </c>
      <c r="ADI94" s="29" t="str">
        <f ca="1">IF(ADJ94="","",SUM(1+MAXA(ADI$1:ADI93)))</f>
        <v/>
      </c>
      <c r="ADJ94" s="8" t="str" cm="1">
        <f t="array" aca="1" ref="ADJ94" ca="1">IF(ADH94=0,INDIRECT(ADDRESS(ROW(),COLUMN()-8)),"")</f>
        <v/>
      </c>
      <c r="ADK94" s="33" t="s">
        <v>1192</v>
      </c>
      <c r="ADL94" s="10" t="str">
        <f t="shared" si="97"/>
        <v>$ADB$94</v>
      </c>
      <c r="ADM94" s="29" t="str">
        <f ca="1">IF(ADN94="","",SUM(1+MAXA(ADM$1:ADM93)))</f>
        <v/>
      </c>
      <c r="ADN94" s="8" t="str" cm="1">
        <f t="array" aca="1" ref="ADN94" ca="1">IF(ISNUMBER(SEARCH(ADN$1,INDEX(INDIRECT(ADO$1),ROW(ADL94),1)))=TRUE,INDIRECT(ADL94),"")</f>
        <v/>
      </c>
      <c r="ADO94" s="13" t="s">
        <v>1192</v>
      </c>
      <c r="ADP94" s="13" t="s">
        <v>1192</v>
      </c>
      <c r="ADQ94" s="13" t="s">
        <v>1192</v>
      </c>
      <c r="ADR94" s="13" t="s">
        <v>1192</v>
      </c>
      <c r="ADS94" s="13" t="s">
        <v>1192</v>
      </c>
      <c r="ADT94" s="13"/>
      <c r="ADU94" s="13"/>
      <c r="ADV94" s="13"/>
      <c r="ADW94" s="13"/>
      <c r="ADX94" s="13"/>
      <c r="ADY94" s="13"/>
      <c r="ADZ94" s="13" t="s">
        <v>1192</v>
      </c>
      <c r="AEA94" s="10" t="str">
        <f t="shared" ca="1" si="127"/>
        <v/>
      </c>
      <c r="AEB94" s="5"/>
      <c r="AEC94" s="37"/>
      <c r="AED94" s="37"/>
      <c r="AEE94" s="7"/>
      <c r="AEF94" s="7"/>
      <c r="AEG94" s="79"/>
      <c r="AEH94" s="10" t="str" cm="1">
        <f t="array" aca="1" ref="AEH94" ca="1">IF(INDIRECT(ADDRESS(ROW(),COLUMN()-6))="","X",IF(INDIRECT(ADDRESS(ROW(),COLUMN()-5))="",0,"OK"))</f>
        <v>X</v>
      </c>
      <c r="AEI94" s="29" t="str">
        <f ca="1">IF(AEJ94="","",SUM(1+MAXA(AEI$1:AEI93)))</f>
        <v/>
      </c>
      <c r="AEJ94" s="8" t="str" cm="1">
        <f t="array" aca="1" ref="AEJ94" ca="1">IF(AEH94=0,INDIRECT(ADDRESS(ROW(),COLUMN()-8)),"")</f>
        <v/>
      </c>
      <c r="AEK94" s="33" t="s">
        <v>1192</v>
      </c>
      <c r="AEL94" s="10" t="str">
        <f t="shared" si="98"/>
        <v>$AEB$94</v>
      </c>
      <c r="AEM94" s="29" t="str">
        <f ca="1">IF(AEN94="","",SUM(1+MAXA(AEM$1:AEM93)))</f>
        <v/>
      </c>
      <c r="AEN94" s="8" t="str" cm="1">
        <f t="array" aca="1" ref="AEN94" ca="1">IF(ISNUMBER(SEARCH(AEN$1,INDEX(INDIRECT(AEO$1),ROW(AEL94),1)))=TRUE,INDIRECT(AEL94),"")</f>
        <v/>
      </c>
      <c r="AEO94" s="13" t="s">
        <v>1192</v>
      </c>
      <c r="AEP94" s="13" t="s">
        <v>1192</v>
      </c>
      <c r="AEQ94" s="13" t="s">
        <v>1192</v>
      </c>
      <c r="AER94" s="13" t="s">
        <v>1192</v>
      </c>
      <c r="AES94" s="13" t="s">
        <v>1192</v>
      </c>
      <c r="AET94" s="13" t="s">
        <v>1192</v>
      </c>
      <c r="AEU94" s="13" t="s">
        <v>1192</v>
      </c>
      <c r="AEV94" s="13" t="s">
        <v>1192</v>
      </c>
    </row>
    <row r="95" spans="2:828" s="4" customFormat="1" ht="24.75" customHeight="1" x14ac:dyDescent="0.2">
      <c r="B95" s="10" t="str">
        <f t="shared" ca="1" si="67"/>
        <v/>
      </c>
      <c r="C95" s="8"/>
      <c r="D95" s="10"/>
      <c r="E95" s="10"/>
      <c r="G95" s="81"/>
      <c r="H95" s="94"/>
      <c r="I95" s="10" t="str" cm="1">
        <f t="array" aca="1" ref="I95" ca="1">IF(INDIRECT(ADDRESS(ROW(),COLUMN()-6))="","X",IF(INDIRECT(ADDRESS(ROW(),COLUMN()-5))="",0,"OK"))</f>
        <v>X</v>
      </c>
      <c r="J95" s="29" t="str">
        <f ca="1">IF(K95="","",SUM(1+MAXA(J$1:J94)))</f>
        <v/>
      </c>
      <c r="K95" s="8" t="str" cm="1">
        <f t="array" aca="1" ref="K95" ca="1">IF(I95=0,INDIRECT(ADDRESS(ROW(),COLUMN()-8)),"")</f>
        <v/>
      </c>
      <c r="L95" s="31"/>
      <c r="M95" s="10" t="str">
        <f t="shared" si="68"/>
        <v>$C$95</v>
      </c>
      <c r="N95" s="29" t="str">
        <f ca="1">IF(O95="","",SUM(1+MAXA(N$1:N94)))</f>
        <v/>
      </c>
      <c r="O95" s="8" t="str" cm="1">
        <f t="array" aca="1" ref="O95" ca="1">IF(ISNUMBER(SEARCH(O$1,INDEX(INDIRECT($P$1),ROW(M95),1)))=TRUE,INDIRECT(M95),"")</f>
        <v/>
      </c>
      <c r="P95" s="13" t="s">
        <v>1192</v>
      </c>
      <c r="Q95" s="13" t="s">
        <v>1192</v>
      </c>
      <c r="R95" s="13"/>
      <c r="S95" s="13"/>
      <c r="T95" s="13"/>
      <c r="U95" s="13"/>
      <c r="V95" s="13"/>
      <c r="W95" s="13"/>
      <c r="X95" s="13"/>
      <c r="Y95" s="13" t="s">
        <v>1192</v>
      </c>
      <c r="Z95" s="13" t="s">
        <v>1192</v>
      </c>
      <c r="AA95" s="10" t="str">
        <f t="shared" ca="1" si="128"/>
        <v/>
      </c>
      <c r="AB95" s="8"/>
      <c r="AC95" s="10"/>
      <c r="AD95" s="10"/>
      <c r="AF95" s="81"/>
      <c r="AG95" s="81"/>
      <c r="AH95" s="10" t="str" cm="1">
        <f t="array" aca="1" ref="AH95" ca="1">IF(INDIRECT(ADDRESS(ROW(),COLUMN()-6))="","X",IF(INDIRECT(ADDRESS(ROW(),COLUMN()-5))="",0,"OK"))</f>
        <v>X</v>
      </c>
      <c r="AI95" s="29" t="str">
        <f ca="1">IF(AJ95="","",SUM(1+MAXA(AI$1:AI94)))</f>
        <v/>
      </c>
      <c r="AJ95" s="8" t="str" cm="1">
        <f t="array" aca="1" ref="AJ95" ca="1">IF(AH95=0,INDIRECT(ADDRESS(ROW(),COLUMN()-8)),"")</f>
        <v/>
      </c>
      <c r="AK95" s="31"/>
      <c r="AL95" s="10" t="str">
        <f t="shared" si="69"/>
        <v>$AB$95</v>
      </c>
      <c r="AM95" s="29" t="str">
        <f ca="1">IF(AN95="","",SUM(1+MAXA(AM$1:AM94)))</f>
        <v/>
      </c>
      <c r="AN95" s="8" t="str" cm="1">
        <f t="array" aca="1" ref="AN95" ca="1">IF(ISNUMBER(SEARCH(AN$1,INDEX(INDIRECT($AO$1),ROW(AL95),1)))=TRUE,INDIRECT(AL95),"")</f>
        <v/>
      </c>
      <c r="AO95" s="13" t="s">
        <v>1192</v>
      </c>
      <c r="AP95" s="13" t="s">
        <v>1192</v>
      </c>
      <c r="AQ95" s="13" t="s">
        <v>1192</v>
      </c>
      <c r="AR95" s="13"/>
      <c r="AS95" s="13"/>
      <c r="AT95" s="13"/>
      <c r="AU95" s="13"/>
      <c r="AV95" s="13"/>
      <c r="AW95" s="13"/>
      <c r="AX95" s="13" t="s">
        <v>1192</v>
      </c>
      <c r="AY95" s="13" t="s">
        <v>1192</v>
      </c>
      <c r="AZ95" s="13" t="s">
        <v>1192</v>
      </c>
      <c r="BA95" s="10" t="str">
        <f t="shared" ca="1" si="99"/>
        <v/>
      </c>
      <c r="BB95" s="8" t="s">
        <v>635</v>
      </c>
      <c r="BC95" s="10" t="s">
        <v>636</v>
      </c>
      <c r="BD95" s="10" t="s">
        <v>637</v>
      </c>
      <c r="BE95" s="27" t="str" cm="1">
        <f t="array" aca="1" ref="BE95" ca="1">CONCATENATE($A$37,INDIRECT(ADDRESS(ROW(),COLUMN()-2)),"%20",INDIRECT(ADDRESS(ROW(),COLUMN()-1)),$A$39,INDIRECT(ADDRESS(ROW(),COLUMN()-2)),"%20",INDIRECT(ADDRESS(ROW(),COLUMN()-1)))</f>
        <v>https://maps.yandex.ru/?ll=38.822806%2035.44223&amp;z=16&amp;text=38.822806%2035.44223</v>
      </c>
      <c r="BF95" s="87" t="str" cm="1">
        <f t="array" aca="1" ref="BF95" ca="1">CONCATENATE($A$40,INDIRECT(ADDRESS(ROW(),COLUMN()-3)),"%2C",INDIRECT(ADDRESS(ROW(),COLUMN()-2)))</f>
        <v>https://maps.google.com/maps?q=38.822806%2C35.44223</v>
      </c>
      <c r="BG95" s="92" t="s">
        <v>3229</v>
      </c>
      <c r="BH95" s="10" t="str" cm="1">
        <f t="array" aca="1" ref="BH95" ca="1">IF(INDIRECT(ADDRESS(ROW(),COLUMN()-6))="","X",IF(INDIRECT(ADDRESS(ROW(),COLUMN()-5))="",0,"OK"))</f>
        <v>OK</v>
      </c>
      <c r="BI95" s="29" t="str">
        <f ca="1">IF(BJ95="","",SUM(1+MAXA(BI$1:BI94)))</f>
        <v/>
      </c>
      <c r="BJ95" s="8" t="str" cm="1">
        <f t="array" aca="1" ref="BJ95" ca="1">IF(BH95=0,INDIRECT(ADDRESS(ROW(),COLUMN()-8)),"")</f>
        <v/>
      </c>
      <c r="BK95" s="31"/>
      <c r="BL95" s="10" t="str">
        <f t="shared" si="70"/>
        <v>$BB$95</v>
      </c>
      <c r="BM95" s="29" t="str">
        <f ca="1">IF(BN95="","",SUM(1+MAXA(BM$1:BM94)))</f>
        <v/>
      </c>
      <c r="BN95" s="8" t="str" cm="1">
        <f t="array" aca="1" ref="BN95" ca="1">IF(ISNUMBER(SEARCH(BN$1,INDEX(INDIRECT(BO$1),ROW(BL95),1)))=TRUE,INDIRECT(BL95),"")</f>
        <v/>
      </c>
      <c r="BO95" s="13" t="s">
        <v>1192</v>
      </c>
      <c r="BP95" s="13" t="s">
        <v>1192</v>
      </c>
      <c r="BQ95" s="13" t="s">
        <v>1192</v>
      </c>
      <c r="BR95" s="13"/>
      <c r="BS95" s="13"/>
      <c r="BT95" s="13"/>
      <c r="BU95" s="13"/>
      <c r="BV95" s="13"/>
      <c r="BW95" s="13" t="s">
        <v>1192</v>
      </c>
      <c r="BX95" s="13" t="s">
        <v>1192</v>
      </c>
      <c r="BY95" s="13"/>
      <c r="BZ95" s="13"/>
      <c r="CA95" s="10" t="str">
        <f t="shared" ca="1" si="100"/>
        <v/>
      </c>
      <c r="CB95" s="8"/>
      <c r="CC95" s="10"/>
      <c r="CD95" s="10"/>
      <c r="CF95" s="81"/>
      <c r="CG95" s="94"/>
      <c r="CH95" s="10" t="str" cm="1">
        <f t="array" aca="1" ref="CH95" ca="1">IF(INDIRECT(ADDRESS(ROW(),COLUMN()-6))="","X",IF(INDIRECT(ADDRESS(ROW(),COLUMN()-5))="",0,"OK"))</f>
        <v>X</v>
      </c>
      <c r="CI95" s="29" t="str">
        <f ca="1">IF(CJ95="","",SUM(1+MAXA(CI$1:CI94)))</f>
        <v/>
      </c>
      <c r="CJ95" s="8" t="str" cm="1">
        <f t="array" aca="1" ref="CJ95" ca="1">IF(CH95=0,INDIRECT(ADDRESS(ROW(),COLUMN()-8)),"")</f>
        <v/>
      </c>
      <c r="CK95" s="31"/>
      <c r="CL95" s="10" t="str">
        <f t="shared" si="71"/>
        <v>$CB$95</v>
      </c>
      <c r="CM95" s="29" t="str">
        <f ca="1">IF(CN95="","",SUM(1+MAXA(CM$1:CM94)))</f>
        <v/>
      </c>
      <c r="CN95" s="8" t="str" cm="1">
        <f t="array" aca="1" ref="CN95" ca="1">IF(ISNUMBER(SEARCH(CN$1,INDEX(INDIRECT(CO$1),ROW(CL95),1)))=TRUE,INDIRECT(CL95),"")</f>
        <v/>
      </c>
      <c r="CO95" s="13" t="s">
        <v>1192</v>
      </c>
      <c r="CP95" s="13"/>
      <c r="CQ95" s="13"/>
      <c r="CR95" s="13"/>
      <c r="CS95" s="13"/>
      <c r="CT95" s="13"/>
      <c r="CU95" s="13"/>
      <c r="CV95" s="13"/>
      <c r="CW95" s="13"/>
      <c r="CX95" s="13"/>
      <c r="CY95" s="13"/>
      <c r="CZ95" s="13" t="s">
        <v>1192</v>
      </c>
      <c r="DA95" s="10" t="str">
        <f t="shared" ca="1" si="65"/>
        <v/>
      </c>
      <c r="DB95" s="5"/>
      <c r="DC95" s="6"/>
      <c r="DD95" s="6"/>
      <c r="DE95" s="7"/>
      <c r="DF95" s="83"/>
      <c r="DG95" s="96"/>
      <c r="DH95" s="10" t="str" cm="1">
        <f t="array" aca="1" ref="DH95" ca="1">IF(INDIRECT(ADDRESS(ROW(),COLUMN()-6))="","X",IF(INDIRECT(ADDRESS(ROW(),COLUMN()-5))="",0,"OK"))</f>
        <v>X</v>
      </c>
      <c r="DI95" s="29" t="str">
        <f ca="1">IF(DJ95="","",SUM(1+MAXA(DI$1:DI94)))</f>
        <v/>
      </c>
      <c r="DJ95" s="8" t="str" cm="1">
        <f t="array" aca="1" ref="DJ95" ca="1">IF(DH95=0,INDIRECT(ADDRESS(ROW(),COLUMN()-8)),"")</f>
        <v/>
      </c>
      <c r="DK95" s="31"/>
      <c r="DL95" s="10" t="str">
        <f t="shared" si="66"/>
        <v>$DB$95</v>
      </c>
      <c r="DM95" s="29" t="str">
        <f ca="1">IF(DN95="","",SUM(1+MAXA(DM$1:DM94)))</f>
        <v/>
      </c>
      <c r="DN95" s="8" t="str" cm="1">
        <f t="array" aca="1" ref="DN95" ca="1">IF(ISNUMBER(SEARCH(DN$1,INDEX(INDIRECT(DO$1),ROW(DL95),1)))=TRUE,INDIRECT(DL95),"")</f>
        <v/>
      </c>
      <c r="DO95" s="13" t="s">
        <v>1192</v>
      </c>
      <c r="DP95" s="13"/>
      <c r="DQ95" s="13"/>
      <c r="DR95" s="13"/>
      <c r="DS95" s="13"/>
      <c r="DT95" s="13"/>
      <c r="DU95" s="13"/>
      <c r="DV95" s="13"/>
      <c r="DW95" s="13"/>
      <c r="DX95" s="13"/>
      <c r="DY95" s="13"/>
      <c r="DZ95" s="13" t="s">
        <v>1192</v>
      </c>
      <c r="EA95" s="10" t="str">
        <f t="shared" ca="1" si="101"/>
        <v/>
      </c>
      <c r="EB95" s="22"/>
      <c r="EC95" s="14"/>
      <c r="ED95" s="14"/>
      <c r="EE95" s="15"/>
      <c r="EF95" s="15"/>
      <c r="EG95" s="92"/>
      <c r="EH95" s="10" t="str" cm="1">
        <f t="array" aca="1" ref="EH95" ca="1">IF(INDIRECT(ADDRESS(ROW(),COLUMN()-6))="","X",IF(INDIRECT(ADDRESS(ROW(),COLUMN()-5))="",0,"OK"))</f>
        <v>X</v>
      </c>
      <c r="EI95" s="29" t="str">
        <f ca="1">IF(EJ95="","",SUM(1+MAXA(EI$1:EI94)))</f>
        <v/>
      </c>
      <c r="EJ95" s="8" t="str" cm="1">
        <f t="array" aca="1" ref="EJ95" ca="1">IF(EH95=0,INDIRECT(ADDRESS(ROW(),COLUMN()-8)),"")</f>
        <v/>
      </c>
      <c r="EK95" s="31"/>
      <c r="EL95" s="10" t="str">
        <f t="shared" si="72"/>
        <v>$EB$95</v>
      </c>
      <c r="EM95" s="29" t="str">
        <f ca="1">IF(EN95="","",SUM(1+MAXA(EM$1:EM94)))</f>
        <v/>
      </c>
      <c r="EN95" s="8" t="str" cm="1">
        <f t="array" aca="1" ref="EN95" ca="1">IF(ISNUMBER(SEARCH(EN$1,INDEX(INDIRECT(EO$1),ROW(EL95),1)))=TRUE,INDIRECT(EL95),"")</f>
        <v/>
      </c>
      <c r="EO95" s="13" t="s">
        <v>1192</v>
      </c>
      <c r="EP95" s="13"/>
      <c r="EQ95" s="13"/>
      <c r="ER95" s="13"/>
      <c r="ES95" s="13"/>
      <c r="ET95" s="13"/>
      <c r="EU95" s="13"/>
      <c r="EV95" s="13"/>
      <c r="EW95" s="13"/>
      <c r="EX95" s="13"/>
      <c r="EY95" s="13"/>
      <c r="EZ95" s="13"/>
      <c r="FA95" s="10" t="str">
        <f t="shared" ca="1" si="102"/>
        <v/>
      </c>
      <c r="FB95" s="22" t="s">
        <v>1081</v>
      </c>
      <c r="FC95" s="14" t="s">
        <v>1082</v>
      </c>
      <c r="FD95" s="14" t="s">
        <v>1083</v>
      </c>
      <c r="FE95" s="27" t="str" cm="1">
        <f t="array" aca="1" ref="FE95" ca="1">CONCATENATE($A$37,INDIRECT(ADDRESS(ROW(),COLUMN()-2)),"%20",INDIRECT(ADDRESS(ROW(),COLUMN()-1)),$A$39,INDIRECT(ADDRESS(ROW(),COLUMN()-2)),"%20",INDIRECT(ADDRESS(ROW(),COLUMN()-1)))</f>
        <v>https://maps.yandex.ru/?ll=38.800999%2035.749649&amp;z=16&amp;text=38.800999%2035.749649</v>
      </c>
      <c r="FF95" s="87" t="str" cm="1">
        <f t="array" aca="1" ref="FF95" ca="1">CONCATENATE($A$40,INDIRECT(ADDRESS(ROW(),COLUMN()-3)),"%2C",INDIRECT(ADDRESS(ROW(),COLUMN()-2)))</f>
        <v>https://maps.google.com/maps?q=38.800999%2C35.749649</v>
      </c>
      <c r="FG95" s="92" t="s">
        <v>3229</v>
      </c>
      <c r="FH95" s="10" t="str" cm="1">
        <f t="array" aca="1" ref="FH95" ca="1">IF(INDIRECT(ADDRESS(ROW(),COLUMN()-6))="","X",IF(INDIRECT(ADDRESS(ROW(),COLUMN()-5))="",0,"OK"))</f>
        <v>OK</v>
      </c>
      <c r="FI95" s="29" t="str">
        <f ca="1">IF(FJ95="","",SUM(1+MAXA(FI$1:FI94)))</f>
        <v/>
      </c>
      <c r="FJ95" s="8" t="str" cm="1">
        <f t="array" aca="1" ref="FJ95" ca="1">IF(FH95=0,INDIRECT(ADDRESS(ROW(),COLUMN()-8)),"")</f>
        <v/>
      </c>
      <c r="FK95" s="31"/>
      <c r="FL95" s="10" t="str">
        <f t="shared" si="73"/>
        <v>$FB$95</v>
      </c>
      <c r="FM95" s="29" t="str">
        <f ca="1">IF(FN95="","",SUM(1+MAXA(FM$1:FM94)))</f>
        <v/>
      </c>
      <c r="FN95" s="8" t="str" cm="1">
        <f t="array" aca="1" ref="FN95" ca="1">IF(ISNUMBER(SEARCH(FN$1,INDEX(INDIRECT(FO$1),ROW(FL95),1)))=TRUE,INDIRECT(FL95),"")</f>
        <v/>
      </c>
      <c r="FO95" s="13" t="s">
        <v>1192</v>
      </c>
      <c r="FP95" s="13" t="s">
        <v>1192</v>
      </c>
      <c r="FQ95" s="13" t="s">
        <v>1192</v>
      </c>
      <c r="FR95" s="13" t="s">
        <v>1192</v>
      </c>
      <c r="FS95" s="13" t="s">
        <v>1192</v>
      </c>
      <c r="FT95" s="13"/>
      <c r="FU95" s="13"/>
      <c r="FV95" s="13"/>
      <c r="FW95" s="13"/>
      <c r="FX95" s="13"/>
      <c r="FY95" s="13"/>
      <c r="FZ95" s="13"/>
      <c r="GA95" s="10" t="str">
        <f t="shared" ca="1" si="103"/>
        <v/>
      </c>
      <c r="GB95" s="22"/>
      <c r="GC95" s="14"/>
      <c r="GD95" s="14"/>
      <c r="GE95" s="24"/>
      <c r="GF95" s="88"/>
      <c r="GG95" s="115"/>
      <c r="GH95" s="10" t="str" cm="1">
        <f t="array" aca="1" ref="GH95" ca="1">IF(INDIRECT(ADDRESS(ROW(),COLUMN()-6))="","X",IF(INDIRECT(ADDRESS(ROW(),COLUMN()-5))="",0,"OK"))</f>
        <v>X</v>
      </c>
      <c r="GI95" s="29" t="str">
        <f ca="1">IF(GJ95="","",SUM(1+MAXA(GI$1:GI94)))</f>
        <v/>
      </c>
      <c r="GJ95" s="8" t="str" cm="1">
        <f t="array" aca="1" ref="GJ95" ca="1">IF(GH95=0,INDIRECT(ADDRESS(ROW(),COLUMN()-8)),"")</f>
        <v/>
      </c>
      <c r="GK95" s="31"/>
      <c r="GL95" s="10" t="str">
        <f t="shared" si="74"/>
        <v>$GB$95</v>
      </c>
      <c r="GM95" s="29" t="str">
        <f ca="1">IF(GN95="","",SUM(1+MAXA(GM$1:GM94)))</f>
        <v/>
      </c>
      <c r="GN95" s="8" t="str" cm="1">
        <f t="array" aca="1" ref="GN95" ca="1">IF(ISNUMBER(SEARCH(GN$1,INDEX(INDIRECT(GO$1),ROW(GL95),1)))=TRUE,INDIRECT(GL95),"")</f>
        <v/>
      </c>
      <c r="GO95" s="13" t="s">
        <v>1192</v>
      </c>
      <c r="GP95" s="13" t="s">
        <v>1192</v>
      </c>
      <c r="GQ95" s="13" t="s">
        <v>1192</v>
      </c>
      <c r="GR95" s="13" t="s">
        <v>1192</v>
      </c>
      <c r="GS95" s="13" t="s">
        <v>1192</v>
      </c>
      <c r="GT95" s="13"/>
      <c r="GU95" s="13"/>
      <c r="GV95" s="13"/>
      <c r="GW95" s="13"/>
      <c r="GX95" s="13"/>
      <c r="GY95" s="13"/>
      <c r="GZ95" s="13"/>
      <c r="HA95" s="10" t="str">
        <f t="shared" ca="1" si="104"/>
        <v/>
      </c>
      <c r="HB95" s="22"/>
      <c r="HC95" s="14"/>
      <c r="HD95" s="14"/>
      <c r="HE95" s="15"/>
      <c r="HF95" s="15"/>
      <c r="HG95" s="79"/>
      <c r="HH95" s="10" t="str" cm="1">
        <f t="array" aca="1" ref="HH95" ca="1">IF(INDIRECT(ADDRESS(ROW(),COLUMN()-6))="","X",IF(INDIRECT(ADDRESS(ROW(),COLUMN()-5))="",0,"OK"))</f>
        <v>X</v>
      </c>
      <c r="HI95" s="29" t="str">
        <f ca="1">IF(HJ95="","",SUM(1+MAXA(HI$1:HI94)))</f>
        <v/>
      </c>
      <c r="HJ95" s="8" t="str" cm="1">
        <f t="array" aca="1" ref="HJ95" ca="1">IF(HH95=0,INDIRECT(ADDRESS(ROW(),COLUMN()-8)),"")</f>
        <v/>
      </c>
      <c r="HK95" s="31"/>
      <c r="HL95" s="10" t="str">
        <f t="shared" si="75"/>
        <v>$HB$95</v>
      </c>
      <c r="HM95" s="29" t="str">
        <f ca="1">IF(HN95="","",SUM(1+MAXA(HM$1:HM94)))</f>
        <v/>
      </c>
      <c r="HN95" s="8" t="str" cm="1">
        <f t="array" aca="1" ref="HN95" ca="1">IF(ISNUMBER(SEARCH(HN$1,INDEX(INDIRECT(HO$1),ROW(HL95),1)))=TRUE,INDIRECT(HL95),"")</f>
        <v/>
      </c>
      <c r="HO95" s="13" t="s">
        <v>1192</v>
      </c>
      <c r="HP95" s="13" t="s">
        <v>1192</v>
      </c>
      <c r="HQ95" s="13" t="s">
        <v>1192</v>
      </c>
      <c r="HR95" s="13"/>
      <c r="HS95" s="13"/>
      <c r="HT95" s="13"/>
      <c r="HU95" s="13"/>
      <c r="HV95" s="13"/>
      <c r="HW95" s="13"/>
      <c r="HX95" s="13"/>
      <c r="HY95" s="13" t="s">
        <v>1192</v>
      </c>
      <c r="HZ95" s="13" t="s">
        <v>1192</v>
      </c>
      <c r="IA95" s="10" t="str">
        <f t="shared" ca="1" si="105"/>
        <v/>
      </c>
      <c r="IB95" s="22" t="s">
        <v>1072</v>
      </c>
      <c r="IC95" s="14" t="s">
        <v>1073</v>
      </c>
      <c r="ID95" s="14" t="s">
        <v>1074</v>
      </c>
      <c r="IE95" s="27" t="str" cm="1">
        <f t="array" aca="1" ref="IE95" ca="1">CONCATENATE($A$37,INDIRECT(ADDRESS(ROW(),COLUMN()-2)),"%20",INDIRECT(ADDRESS(ROW(),COLUMN()-1)),$A$39,INDIRECT(ADDRESS(ROW(),COLUMN()-2)),"%20",INDIRECT(ADDRESS(ROW(),COLUMN()-1)))</f>
        <v>https://maps.yandex.ru/?ll=38.966253%2035.538253&amp;z=16&amp;text=38.966253%2035.538253</v>
      </c>
      <c r="IF95" s="87" t="str" cm="1">
        <f t="array" aca="1" ref="IF95" ca="1">CONCATENATE($A$40,INDIRECT(ADDRESS(ROW(),COLUMN()-3)),"%2C",INDIRECT(ADDRESS(ROW(),COLUMN()-2)))</f>
        <v>https://maps.google.com/maps?q=38.966253%2C35.538253</v>
      </c>
      <c r="IG95" s="79" t="s">
        <v>3229</v>
      </c>
      <c r="IH95" s="10" t="str" cm="1">
        <f t="array" aca="1" ref="IH95" ca="1">IF(INDIRECT(ADDRESS(ROW(),COLUMN()-6))="","X",IF(INDIRECT(ADDRESS(ROW(),COLUMN()-5))="",0,"OK"))</f>
        <v>OK</v>
      </c>
      <c r="II95" s="29" t="str">
        <f ca="1">IF(IJ95="","",SUM(1+MAXA(II$1:II94)))</f>
        <v/>
      </c>
      <c r="IJ95" s="8" t="str" cm="1">
        <f t="array" aca="1" ref="IJ95" ca="1">IF(IH95=0,INDIRECT(ADDRESS(ROW(),COLUMN()-8)),"")</f>
        <v/>
      </c>
      <c r="IK95" s="31"/>
      <c r="IL95" s="10" t="str">
        <f t="shared" si="76"/>
        <v>$IB$95</v>
      </c>
      <c r="IM95" s="29" t="str">
        <f ca="1">IF(IN95="","",SUM(1+MAXA(IM$1:IM94)))</f>
        <v/>
      </c>
      <c r="IN95" s="8" t="str" cm="1">
        <f t="array" aca="1" ref="IN95" ca="1">IF(ISNUMBER(SEARCH(IN$1,INDEX(INDIRECT(IO$1),ROW(IL95),1)))=TRUE,INDIRECT(IL95),"")</f>
        <v/>
      </c>
      <c r="IO95" s="13" t="s">
        <v>1192</v>
      </c>
      <c r="IP95" s="13" t="s">
        <v>1192</v>
      </c>
      <c r="IQ95" s="13" t="s">
        <v>1192</v>
      </c>
      <c r="IR95" s="13"/>
      <c r="IS95" s="13"/>
      <c r="IT95" s="13"/>
      <c r="IU95" s="13"/>
      <c r="IV95" s="13"/>
      <c r="IW95" s="13"/>
      <c r="IX95" s="13" t="s">
        <v>1192</v>
      </c>
      <c r="IY95" s="13" t="s">
        <v>1192</v>
      </c>
      <c r="IZ95" s="13" t="s">
        <v>1192</v>
      </c>
      <c r="JA95" s="10" t="str">
        <f t="shared" ca="1" si="106"/>
        <v/>
      </c>
      <c r="JB95" s="22"/>
      <c r="JC95" s="14"/>
      <c r="JD95" s="14"/>
      <c r="JE95" s="24"/>
      <c r="JF95" s="88"/>
      <c r="JG95" s="101"/>
      <c r="JH95" s="10" t="str" cm="1">
        <f t="array" aca="1" ref="JH95" ca="1">IF(INDIRECT(ADDRESS(ROW(),COLUMN()-6))="","X",IF(INDIRECT(ADDRESS(ROW(),COLUMN()-5))="",0,"OK"))</f>
        <v>X</v>
      </c>
      <c r="JI95" s="29" t="str">
        <f ca="1">IF(JJ95="","",SUM(1+MAXA(JI$1:JI94)))</f>
        <v/>
      </c>
      <c r="JJ95" s="8" t="str" cm="1">
        <f t="array" aca="1" ref="JJ95" ca="1">IF(JH95=0,INDIRECT(ADDRESS(ROW(),COLUMN()-8)),"")</f>
        <v/>
      </c>
      <c r="JK95" s="31"/>
      <c r="JL95" s="10" t="str">
        <f t="shared" si="77"/>
        <v>$JB$95</v>
      </c>
      <c r="JM95" s="29" t="str">
        <f ca="1">IF(JN95="","",SUM(1+MAXA(JM$1:JM94)))</f>
        <v/>
      </c>
      <c r="JN95" s="8" t="str" cm="1">
        <f t="array" aca="1" ref="JN95" ca="1">IF(ISNUMBER(SEARCH(JN$1,INDEX(INDIRECT(JO$1),ROW(JL95),1)))=TRUE,INDIRECT(JL95),"")</f>
        <v/>
      </c>
      <c r="JO95" s="13" t="s">
        <v>1192</v>
      </c>
      <c r="JP95" s="13" t="s">
        <v>1192</v>
      </c>
      <c r="JQ95" s="13" t="s">
        <v>1192</v>
      </c>
      <c r="JR95" s="13"/>
      <c r="JS95" s="13"/>
      <c r="JT95" s="13"/>
      <c r="JU95" s="13"/>
      <c r="JV95" s="13"/>
      <c r="JW95" s="13"/>
      <c r="JX95" s="13" t="s">
        <v>1192</v>
      </c>
      <c r="JY95" s="13" t="s">
        <v>1192</v>
      </c>
      <c r="JZ95" s="13" t="s">
        <v>1192</v>
      </c>
      <c r="KA95" s="10" t="str">
        <f t="shared" ca="1" si="107"/>
        <v/>
      </c>
      <c r="KB95" s="22"/>
      <c r="KC95" s="14"/>
      <c r="KD95" s="14"/>
      <c r="KE95" s="23"/>
      <c r="KF95" s="23"/>
      <c r="KG95" s="79"/>
      <c r="KH95" s="10" t="str" cm="1">
        <f t="array" aca="1" ref="KH95" ca="1">IF(INDIRECT(ADDRESS(ROW(),COLUMN()-6))="","X",IF(INDIRECT(ADDRESS(ROW(),COLUMN()-5))="",0,"OK"))</f>
        <v>X</v>
      </c>
      <c r="KI95" s="29" t="str">
        <f ca="1">IF(KJ95="","",SUM(1+MAXA(KI$1:KI94)))</f>
        <v/>
      </c>
      <c r="KJ95" s="8" t="str" cm="1">
        <f t="array" aca="1" ref="KJ95" ca="1">IF(KH95=0,INDIRECT(ADDRESS(ROW(),COLUMN()-8)),"")</f>
        <v/>
      </c>
      <c r="KK95" s="31"/>
      <c r="KL95" s="10" t="str">
        <f t="shared" si="78"/>
        <v>$KB$95</v>
      </c>
      <c r="KM95" s="29" t="str">
        <f ca="1">IF(KN95="","",SUM(1+MAXA(KM$1:KM94)))</f>
        <v/>
      </c>
      <c r="KN95" s="8" t="str" cm="1">
        <f t="array" aca="1" ref="KN95" ca="1">IF(ISNUMBER(SEARCH(KN$1,INDEX(INDIRECT(KO$1),ROW(KL95),1)))=TRUE,INDIRECT(KL95),"")</f>
        <v/>
      </c>
      <c r="KO95" s="13" t="s">
        <v>1192</v>
      </c>
      <c r="KP95" s="13" t="s">
        <v>1192</v>
      </c>
      <c r="KQ95" s="13" t="s">
        <v>1192</v>
      </c>
      <c r="KR95" s="13"/>
      <c r="KS95" s="13"/>
      <c r="KT95" s="13"/>
      <c r="KU95" s="13"/>
      <c r="KV95" s="13"/>
      <c r="KW95" s="13"/>
      <c r="KX95" s="13"/>
      <c r="KY95" s="13" t="s">
        <v>1192</v>
      </c>
      <c r="KZ95" s="13" t="s">
        <v>1192</v>
      </c>
      <c r="LA95" s="10" t="str">
        <f t="shared" ca="1" si="108"/>
        <v/>
      </c>
      <c r="LB95" s="8"/>
      <c r="LC95" s="10"/>
      <c r="LD95" s="10"/>
      <c r="LG95" s="79"/>
      <c r="LH95" s="10" t="str" cm="1">
        <f t="array" aca="1" ref="LH95" ca="1">IF(INDIRECT(ADDRESS(ROW(),COLUMN()-6))="","X",IF(INDIRECT(ADDRESS(ROW(),COLUMN()-5))="",0,"OK"))</f>
        <v>X</v>
      </c>
      <c r="LI95" s="29" t="str">
        <f ca="1">IF(LJ95="","",SUM(1+MAXA(LI$1:LI94)))</f>
        <v/>
      </c>
      <c r="LJ95" s="8" t="str" cm="1">
        <f t="array" aca="1" ref="LJ95" ca="1">IF(LH95=0,INDIRECT(ADDRESS(ROW(),COLUMN()-8)),"")</f>
        <v/>
      </c>
      <c r="LK95" s="31"/>
      <c r="LL95" s="10" t="str">
        <f t="shared" si="79"/>
        <v>$LB$95</v>
      </c>
      <c r="LM95" s="29" t="str">
        <f ca="1">IF(LN95="","",SUM(1+MAXA(LM$1:LM94)))</f>
        <v/>
      </c>
      <c r="LN95" s="8" t="str" cm="1">
        <f t="array" aca="1" ref="LN95" ca="1">IF(ISNUMBER(SEARCH(LN$1,INDEX(INDIRECT(LO$1),ROW(LL95),1)))=TRUE,INDIRECT(LL95),"")</f>
        <v/>
      </c>
      <c r="LO95" s="13" t="s">
        <v>1192</v>
      </c>
      <c r="LP95" s="13" t="s">
        <v>1192</v>
      </c>
      <c r="LQ95" s="13" t="s">
        <v>1192</v>
      </c>
      <c r="LR95" s="13" t="s">
        <v>1192</v>
      </c>
      <c r="LS95" s="13"/>
      <c r="LT95" s="13"/>
      <c r="LU95" s="13"/>
      <c r="LV95" s="13"/>
      <c r="LW95" s="13"/>
      <c r="LX95" s="13"/>
      <c r="LY95" s="13" t="s">
        <v>1192</v>
      </c>
      <c r="LZ95" s="13" t="s">
        <v>1192</v>
      </c>
      <c r="MA95" s="10" t="str">
        <f t="shared" ca="1" si="109"/>
        <v/>
      </c>
      <c r="MB95" s="8"/>
      <c r="MC95" s="10"/>
      <c r="MD95" s="10"/>
      <c r="MG95" s="79"/>
      <c r="MH95" s="10" t="str" cm="1">
        <f t="array" aca="1" ref="MH95" ca="1">IF(INDIRECT(ADDRESS(ROW(),COLUMN()-6))="","X",IF(INDIRECT(ADDRESS(ROW(),COLUMN()-5))="",0,"OK"))</f>
        <v>X</v>
      </c>
      <c r="MI95" s="29" t="str">
        <f ca="1">IF(MJ95="","",SUM(1+MAXA(MI$1:MI94)))</f>
        <v/>
      </c>
      <c r="MJ95" s="8" t="str" cm="1">
        <f t="array" aca="1" ref="MJ95" ca="1">IF(MH95=0,INDIRECT(ADDRESS(ROW(),COLUMN()-8)),"")</f>
        <v/>
      </c>
      <c r="MK95" s="31"/>
      <c r="ML95" s="10" t="str">
        <f t="shared" si="80"/>
        <v>$MB$95</v>
      </c>
      <c r="MM95" s="29" t="str">
        <f ca="1">IF(MN95="","",SUM(1+MAXA(MM$1:MM94)))</f>
        <v/>
      </c>
      <c r="MN95" s="8" t="str" cm="1">
        <f t="array" aca="1" ref="MN95" ca="1">IF(ISNUMBER(SEARCH(MN$1,INDEX(INDIRECT(MO$1),ROW(ML95),1)))=TRUE,INDIRECT(ML95),"")</f>
        <v/>
      </c>
      <c r="MO95" s="13" t="s">
        <v>1192</v>
      </c>
      <c r="MP95" s="13" t="s">
        <v>1192</v>
      </c>
      <c r="MQ95" s="13" t="s">
        <v>1192</v>
      </c>
      <c r="MR95" s="13"/>
      <c r="MS95" s="13"/>
      <c r="MT95" s="13"/>
      <c r="MU95" s="13"/>
      <c r="MV95" s="13"/>
      <c r="MW95" s="13" t="s">
        <v>1192</v>
      </c>
      <c r="MX95" s="13"/>
      <c r="MY95" s="13" t="s">
        <v>1192</v>
      </c>
      <c r="MZ95" s="13" t="s">
        <v>1192</v>
      </c>
      <c r="NA95" s="10" t="str">
        <f t="shared" ca="1" si="110"/>
        <v/>
      </c>
      <c r="NB95" s="5"/>
      <c r="NC95" s="6"/>
      <c r="ND95" s="6"/>
      <c r="NE95" s="7"/>
      <c r="NF95" s="7"/>
      <c r="NG95" s="83"/>
      <c r="NH95" s="10" t="str" cm="1">
        <f t="array" aca="1" ref="NH95" ca="1">IF(INDIRECT(ADDRESS(ROW(),COLUMN()-6))="","X",IF(INDIRECT(ADDRESS(ROW(),COLUMN()-5))="",0,"OK"))</f>
        <v>X</v>
      </c>
      <c r="NI95" s="29" t="str">
        <f ca="1">IF(NJ95="","",SUM(1+MAXA(NI$1:NI94)))</f>
        <v/>
      </c>
      <c r="NJ95" s="8" t="str" cm="1">
        <f t="array" aca="1" ref="NJ95" ca="1">IF(NH95=0,INDIRECT(ADDRESS(ROW(),COLUMN()-8)),"")</f>
        <v/>
      </c>
      <c r="NK95" s="31"/>
      <c r="NL95" s="10" t="str">
        <f t="shared" si="81"/>
        <v>$NB$95</v>
      </c>
      <c r="NM95" s="29" t="str">
        <f ca="1">IF(NN95="","",SUM(1+MAXA(NM$1:NM94)))</f>
        <v/>
      </c>
      <c r="NN95" s="8" t="str" cm="1">
        <f t="array" aca="1" ref="NN95" ca="1">IF(ISNUMBER(SEARCH(NN$1,INDEX(INDIRECT(NO$1),ROW(NL95),1)))=TRUE,INDIRECT(NL95),"")</f>
        <v/>
      </c>
      <c r="NO95" s="13" t="s">
        <v>1192</v>
      </c>
      <c r="NP95" s="13" t="s">
        <v>1192</v>
      </c>
      <c r="NQ95" s="13" t="s">
        <v>1192</v>
      </c>
      <c r="NR95" s="13"/>
      <c r="NS95" s="13"/>
      <c r="NT95" s="13"/>
      <c r="NU95" s="13"/>
      <c r="NV95" s="13"/>
      <c r="NW95" s="13"/>
      <c r="NX95" s="13" t="s">
        <v>1192</v>
      </c>
      <c r="NY95" s="13" t="s">
        <v>1192</v>
      </c>
      <c r="NZ95" s="13"/>
      <c r="OA95" s="10" t="str">
        <f t="shared" ca="1" si="111"/>
        <v/>
      </c>
      <c r="OB95" s="8"/>
      <c r="OC95" s="10"/>
      <c r="OD95" s="10"/>
      <c r="OE95" s="27"/>
      <c r="OF95" s="87"/>
      <c r="OG95" s="79"/>
      <c r="OH95" s="10" t="str" cm="1">
        <f t="array" aca="1" ref="OH95" ca="1">IF(INDIRECT(ADDRESS(ROW(),COLUMN()-6))="","X",IF(INDIRECT(ADDRESS(ROW(),COLUMN()-5))="",0,"OK"))</f>
        <v>X</v>
      </c>
      <c r="OI95" s="29" t="str">
        <f ca="1">IF(OJ95="","",SUM(1+MAXA(OI$1:OI94)))</f>
        <v/>
      </c>
      <c r="OJ95" s="8" t="str" cm="1">
        <f t="array" aca="1" ref="OJ95" ca="1">IF(OH95=0,INDIRECT(ADDRESS(ROW(),COLUMN()-8)),"")</f>
        <v/>
      </c>
      <c r="OK95" s="31"/>
      <c r="OL95" s="10" t="str">
        <f t="shared" si="82"/>
        <v>$OB$95</v>
      </c>
      <c r="OM95" s="29" t="str">
        <f ca="1">IF(ON95="","",SUM(1+MAXA(OM$1:OM94)))</f>
        <v/>
      </c>
      <c r="ON95" s="8" t="str" cm="1">
        <f t="array" aca="1" ref="ON95" ca="1">IF(ISNUMBER(SEARCH(ON$1,INDEX(INDIRECT(OO$1),ROW(OL95),1)))=TRUE,INDIRECT(OL95),"")</f>
        <v/>
      </c>
      <c r="OO95" s="13" t="s">
        <v>1192</v>
      </c>
      <c r="OP95" s="13"/>
      <c r="OQ95" s="13"/>
      <c r="OR95" s="13"/>
      <c r="OS95" s="13"/>
      <c r="OT95" s="13"/>
      <c r="OU95" s="13"/>
      <c r="OV95" s="13"/>
      <c r="OW95" s="13"/>
      <c r="OX95" s="13"/>
      <c r="OY95" s="13"/>
      <c r="OZ95" s="13" t="s">
        <v>1192</v>
      </c>
      <c r="PA95" s="10" t="str">
        <f t="shared" ca="1" si="112"/>
        <v/>
      </c>
      <c r="PB95" s="22"/>
      <c r="PC95" s="14"/>
      <c r="PD95" s="14"/>
      <c r="PE95" s="24"/>
      <c r="PF95" s="24"/>
      <c r="PG95" s="79"/>
      <c r="PH95" s="10" t="str" cm="1">
        <f t="array" aca="1" ref="PH95" ca="1">IF(INDIRECT(ADDRESS(ROW(),COLUMN()-6))="","X",IF(INDIRECT(ADDRESS(ROW(),COLUMN()-5))="",0,"OK"))</f>
        <v>X</v>
      </c>
      <c r="PI95" s="29" t="str">
        <f ca="1">IF(PJ95="","",SUM(1+MAXA(PI$1:PI94)))</f>
        <v/>
      </c>
      <c r="PJ95" s="8" t="str" cm="1">
        <f t="array" aca="1" ref="PJ95" ca="1">IF(PH95=0,INDIRECT(ADDRESS(ROW(),COLUMN()-8)),"")</f>
        <v/>
      </c>
      <c r="PK95" s="31"/>
      <c r="PL95" s="10" t="str">
        <f t="shared" si="83"/>
        <v>$PB$95</v>
      </c>
      <c r="PM95" s="29" t="str">
        <f ca="1">IF(PN95="","",SUM(1+MAXA(PM$1:PM94)))</f>
        <v/>
      </c>
      <c r="PN95" s="8" t="str" cm="1">
        <f t="array" aca="1" ref="PN95" ca="1">IF(ISNUMBER(SEARCH(PN$1,INDEX(INDIRECT(PO$1),ROW(PL95),1)))=TRUE,INDIRECT(PL95),"")</f>
        <v/>
      </c>
      <c r="PO95" s="13" t="s">
        <v>1192</v>
      </c>
      <c r="PP95" s="13" t="s">
        <v>1192</v>
      </c>
      <c r="PQ95" s="13" t="s">
        <v>1192</v>
      </c>
      <c r="PR95" s="13" t="s">
        <v>1192</v>
      </c>
      <c r="PS95" s="13"/>
      <c r="PT95" s="13"/>
      <c r="PU95" s="13"/>
      <c r="PV95" s="13"/>
      <c r="PW95" s="13"/>
      <c r="PX95" s="13"/>
      <c r="PY95" s="13" t="s">
        <v>1192</v>
      </c>
      <c r="PZ95" s="13" t="s">
        <v>1192</v>
      </c>
      <c r="QA95" s="10" t="str">
        <f t="shared" ca="1" si="113"/>
        <v/>
      </c>
      <c r="QB95" s="22"/>
      <c r="QC95" s="15"/>
      <c r="QD95" s="14"/>
      <c r="QE95" s="15"/>
      <c r="QF95" s="15"/>
      <c r="QG95" s="79"/>
      <c r="QH95" s="10" t="str" cm="1">
        <f t="array" aca="1" ref="QH95" ca="1">IF(INDIRECT(ADDRESS(ROW(),COLUMN()-6))="","X",IF(INDIRECT(ADDRESS(ROW(),COLUMN()-5))="",0,"OK"))</f>
        <v>X</v>
      </c>
      <c r="QI95" s="29" t="str">
        <f ca="1">IF(QJ95="","",SUM(1+MAXA(QI$1:QI94)))</f>
        <v/>
      </c>
      <c r="QJ95" s="8" t="str" cm="1">
        <f t="array" aca="1" ref="QJ95" ca="1">IF(QH95=0,INDIRECT(ADDRESS(ROW(),COLUMN()-8)),"")</f>
        <v/>
      </c>
      <c r="QK95" s="31"/>
      <c r="QL95" s="10" t="str">
        <f t="shared" si="84"/>
        <v>$QB$95</v>
      </c>
      <c r="QM95" s="29" t="str">
        <f ca="1">IF(QN95="","",SUM(1+MAXA(QM$1:QM94)))</f>
        <v/>
      </c>
      <c r="QN95" s="8" t="str" cm="1">
        <f t="array" aca="1" ref="QN95" ca="1">IF(ISNUMBER(SEARCH(QN$1,INDEX(INDIRECT(QO$1),ROW(QL95),1)))=TRUE,INDIRECT(QL95),"")</f>
        <v/>
      </c>
      <c r="QO95" s="13" t="s">
        <v>1192</v>
      </c>
      <c r="QP95" s="13" t="s">
        <v>1192</v>
      </c>
      <c r="QQ95" s="13" t="s">
        <v>1192</v>
      </c>
      <c r="QR95" s="13" t="s">
        <v>1192</v>
      </c>
      <c r="QS95" s="13"/>
      <c r="QT95" s="13"/>
      <c r="QU95" s="13"/>
      <c r="QV95" s="13"/>
      <c r="QW95" s="13"/>
      <c r="QX95" s="13"/>
      <c r="QY95" s="13" t="s">
        <v>1192</v>
      </c>
      <c r="QZ95" s="13" t="s">
        <v>1192</v>
      </c>
      <c r="RA95" s="10" t="str">
        <f t="shared" ca="1" si="114"/>
        <v/>
      </c>
      <c r="RB95" s="22"/>
      <c r="RC95" s="14"/>
      <c r="RD95" s="14"/>
      <c r="RE95" s="15"/>
      <c r="RF95" s="15"/>
      <c r="RG95" s="79"/>
      <c r="RH95" s="10" t="str" cm="1">
        <f t="array" aca="1" ref="RH95" ca="1">IF(INDIRECT(ADDRESS(ROW(),COLUMN()-6))="","X",IF(INDIRECT(ADDRESS(ROW(),COLUMN()-5))="",0,"OK"))</f>
        <v>X</v>
      </c>
      <c r="RI95" s="29" t="str">
        <f ca="1">IF(RJ95="","",SUM(1+MAXA(RI$1:RI94)))</f>
        <v/>
      </c>
      <c r="RJ95" s="8" t="str" cm="1">
        <f t="array" aca="1" ref="RJ95" ca="1">IF(RH95=0,INDIRECT(ADDRESS(ROW(),COLUMN()-8)),"")</f>
        <v/>
      </c>
      <c r="RK95" s="31"/>
      <c r="RL95" s="10" t="str">
        <f t="shared" si="85"/>
        <v>$RB$95</v>
      </c>
      <c r="RM95" s="29" t="str">
        <f ca="1">IF(RN95="","",SUM(1+MAXA(RM$1:RM94)))</f>
        <v/>
      </c>
      <c r="RN95" s="8" t="str" cm="1">
        <f t="array" aca="1" ref="RN95" ca="1">IF(ISNUMBER(SEARCH(RN$1,INDEX(INDIRECT(RO$1),ROW(RL95),1)))=TRUE,INDIRECT(RL95),"")</f>
        <v/>
      </c>
      <c r="RO95" s="13" t="s">
        <v>1192</v>
      </c>
      <c r="RP95" s="13" t="s">
        <v>1192</v>
      </c>
      <c r="RQ95" s="13" t="s">
        <v>1192</v>
      </c>
      <c r="RR95" s="13"/>
      <c r="RS95" s="13"/>
      <c r="RT95" s="13"/>
      <c r="RU95" s="13"/>
      <c r="RV95" s="13"/>
      <c r="RW95" s="13"/>
      <c r="RX95" s="13"/>
      <c r="RY95" s="13" t="s">
        <v>1192</v>
      </c>
      <c r="RZ95" s="13" t="s">
        <v>1192</v>
      </c>
      <c r="SA95" s="10" t="str">
        <f t="shared" ca="1" si="115"/>
        <v/>
      </c>
      <c r="SB95" s="22" t="s">
        <v>4446</v>
      </c>
      <c r="SC95" s="6" t="s">
        <v>4448</v>
      </c>
      <c r="SD95" s="6" t="s">
        <v>4447</v>
      </c>
      <c r="SE95" s="27" t="str" cm="1">
        <f t="array" aca="1" ref="SE95" ca="1">CONCATENATE($A$37,INDIRECT(ADDRESS(ROW(),COLUMN()-2)),"%20",INDIRECT(ADDRESS(ROW(),COLUMN()-1)),$A$39,INDIRECT(ADDRESS(ROW(),COLUMN()-2)),"%20",INDIRECT(ADDRESS(ROW(),COLUMN()-1)))</f>
        <v>https://maps.yandex.ru/?ll=38.600610%2036.226825&amp;z=16&amp;text=38.600610%2036.226825</v>
      </c>
      <c r="SF95" s="87" t="str" cm="1">
        <f t="array" aca="1" ref="SF95" ca="1">CONCATENATE($A$40,INDIRECT(ADDRESS(ROW(),COLUMN()-3)),"%2C",INDIRECT(ADDRESS(ROW(),COLUMN()-2)))</f>
        <v>https://maps.google.com/maps?q=38.600610%2C36.226825</v>
      </c>
      <c r="SG95" s="79" t="s">
        <v>3229</v>
      </c>
      <c r="SH95" s="10" t="str" cm="1">
        <f t="array" aca="1" ref="SH95" ca="1">IF(INDIRECT(ADDRESS(ROW(),COLUMN()-6))="","X",IF(INDIRECT(ADDRESS(ROW(),COLUMN()-5))="",0,"OK"))</f>
        <v>OK</v>
      </c>
      <c r="SI95" s="29" t="str">
        <f ca="1">IF(SJ95="","",SUM(1+MAXA(SI$1:SI94)))</f>
        <v/>
      </c>
      <c r="SJ95" s="8" t="str" cm="1">
        <f t="array" aca="1" ref="SJ95" ca="1">IF(SH95=0,INDIRECT(ADDRESS(ROW(),COLUMN()-8)),"")</f>
        <v/>
      </c>
      <c r="SK95" s="33" t="s">
        <v>1192</v>
      </c>
      <c r="SL95" s="10" t="str">
        <f t="shared" si="86"/>
        <v>$SB$95</v>
      </c>
      <c r="SM95" s="29" t="str">
        <f ca="1">IF(SN95="","",SUM(1+MAXA(SM$1:SM94)))</f>
        <v/>
      </c>
      <c r="SN95" s="8" t="str" cm="1">
        <f t="array" aca="1" ref="SN95" ca="1">IF(ISNUMBER(SEARCH(SN$1,INDEX(SB$1:SB$174,ROW(SL95),1)))=TRUE,INDIRECT(SL95),"")</f>
        <v/>
      </c>
      <c r="SO95" s="13" t="s">
        <v>1192</v>
      </c>
      <c r="SP95" s="13" t="s">
        <v>1192</v>
      </c>
      <c r="SQ95" s="13" t="s">
        <v>1192</v>
      </c>
      <c r="SR95" s="13"/>
      <c r="SS95" s="13"/>
      <c r="ST95" s="13"/>
      <c r="SU95" s="13"/>
      <c r="SV95" s="13"/>
      <c r="SW95" s="13"/>
      <c r="SX95" s="13"/>
      <c r="SY95" s="13" t="s">
        <v>1192</v>
      </c>
      <c r="SZ95" s="13" t="s">
        <v>1192</v>
      </c>
      <c r="TA95" s="10" t="str">
        <f t="shared" ca="1" si="129"/>
        <v/>
      </c>
      <c r="TB95" s="22"/>
      <c r="TC95" s="6"/>
      <c r="TD95" s="6"/>
      <c r="TE95" s="24"/>
      <c r="TF95" s="88"/>
      <c r="TG95" s="101"/>
      <c r="TH95" s="10" t="str" cm="1">
        <f t="array" aca="1" ref="TH95" ca="1">IF(INDIRECT(ADDRESS(ROW(),COLUMN()-6))="","X",IF(INDIRECT(ADDRESS(ROW(),COLUMN()-5))="",0,"OK"))</f>
        <v>X</v>
      </c>
      <c r="TI95" s="29" t="str">
        <f ca="1">IF(TJ95="","",SUM(1+MAXA(TI$1:TI94)))</f>
        <v/>
      </c>
      <c r="TJ95" s="8" t="str" cm="1">
        <f t="array" aca="1" ref="TJ95" ca="1">IF(TH95=0,INDIRECT(ADDRESS(ROW(),COLUMN()-8)),"")</f>
        <v/>
      </c>
      <c r="TK95" s="33" t="s">
        <v>1192</v>
      </c>
      <c r="TL95" s="10" t="str">
        <f t="shared" si="87"/>
        <v>$TB$95</v>
      </c>
      <c r="TM95" s="29" t="str">
        <f ca="1">IF(TN95="","",SUM(1+MAXA(TM$1:TM94)))</f>
        <v/>
      </c>
      <c r="TN95" s="8" t="str" cm="1">
        <f t="array" aca="1" ref="TN95" ca="1">IF(ISNUMBER(SEARCH(TN$1,INDEX(INDIRECT(TO$1),ROW(TL95),1)))=TRUE,INDIRECT(TL95),"")</f>
        <v/>
      </c>
      <c r="TO95" s="13" t="s">
        <v>1192</v>
      </c>
      <c r="TP95" s="13" t="s">
        <v>1192</v>
      </c>
      <c r="TQ95" s="13" t="s">
        <v>1192</v>
      </c>
      <c r="TR95" s="13"/>
      <c r="TS95" s="13"/>
      <c r="TT95" s="13"/>
      <c r="TU95" s="13"/>
      <c r="TV95" s="13"/>
      <c r="TW95" s="13"/>
      <c r="TX95" s="13"/>
      <c r="TY95" s="13" t="s">
        <v>1192</v>
      </c>
      <c r="TZ95" s="13" t="s">
        <v>1192</v>
      </c>
      <c r="UA95" s="10" t="str">
        <f t="shared" ca="1" si="130"/>
        <v/>
      </c>
      <c r="UB95" s="22"/>
      <c r="UC95" s="6"/>
      <c r="UD95" s="6"/>
      <c r="UE95" s="15"/>
      <c r="UF95" s="15"/>
      <c r="UG95" s="79"/>
      <c r="UH95" s="10" t="str" cm="1">
        <f t="array" aca="1" ref="UH95" ca="1">IF(INDIRECT(ADDRESS(ROW(),COLUMN()-6))="","X",IF(INDIRECT(ADDRESS(ROW(),COLUMN()-5))="",0,"OK"))</f>
        <v>X</v>
      </c>
      <c r="UI95" s="29" t="str">
        <f ca="1">IF(UJ95="","",SUM(1+MAXA(UI$1:UI94)))</f>
        <v/>
      </c>
      <c r="UJ95" s="8" t="str" cm="1">
        <f t="array" aca="1" ref="UJ95" ca="1">IF(UH95=0,INDIRECT(ADDRESS(ROW(),COLUMN()-8)),"")</f>
        <v/>
      </c>
      <c r="UK95" s="33" t="s">
        <v>1192</v>
      </c>
      <c r="UL95" s="10" t="str">
        <f t="shared" si="88"/>
        <v>$UB$95</v>
      </c>
      <c r="UM95" s="29" t="str">
        <f ca="1">IF(UN95="","",SUM(1+MAXA(UM$1:UM94)))</f>
        <v/>
      </c>
      <c r="UN95" s="8" t="str" cm="1">
        <f t="array" aca="1" ref="UN95" ca="1">IF(ISNUMBER(SEARCH(UN$1,INDEX(INDIRECT(UO$1),ROW(UL95),1)))=TRUE,INDIRECT(UL95),"")</f>
        <v/>
      </c>
      <c r="UO95" s="13" t="s">
        <v>1192</v>
      </c>
      <c r="UP95" s="13" t="s">
        <v>1192</v>
      </c>
      <c r="UQ95" s="13" t="s">
        <v>1192</v>
      </c>
      <c r="UR95" s="13"/>
      <c r="US95" s="13"/>
      <c r="UT95" s="13"/>
      <c r="UU95" s="13"/>
      <c r="UV95" s="13"/>
      <c r="UW95" s="13"/>
      <c r="UX95" s="13"/>
      <c r="UY95" s="13" t="s">
        <v>1192</v>
      </c>
      <c r="UZ95" s="13" t="s">
        <v>1192</v>
      </c>
      <c r="VA95" s="10" t="str">
        <f t="shared" ca="1" si="118"/>
        <v/>
      </c>
      <c r="VB95" s="22"/>
      <c r="VC95" s="6"/>
      <c r="VD95" s="6"/>
      <c r="VE95" s="24"/>
      <c r="VF95" s="24"/>
      <c r="VG95" s="79"/>
      <c r="VH95" s="10" t="str" cm="1">
        <f t="array" aca="1" ref="VH95" ca="1">IF(INDIRECT(ADDRESS(ROW(),COLUMN()-6))="","X",IF(INDIRECT(ADDRESS(ROW(),COLUMN()-5))="",0,"OK"))</f>
        <v>X</v>
      </c>
      <c r="VI95" s="29" t="str">
        <f ca="1">IF(VJ95="","",SUM(1+MAXA(VI$1:VI94)))</f>
        <v/>
      </c>
      <c r="VJ95" s="8" t="str" cm="1">
        <f t="array" aca="1" ref="VJ95" ca="1">IF(VH95=0,INDIRECT(ADDRESS(ROW(),COLUMN()-8)),"")</f>
        <v/>
      </c>
      <c r="VK95" s="33" t="s">
        <v>1192</v>
      </c>
      <c r="VL95" s="10" t="str">
        <f t="shared" si="89"/>
        <v>$VB$95</v>
      </c>
      <c r="VM95" s="29" t="str">
        <f ca="1">IF(VN95="","",SUM(1+MAXA(VM$1:VM94)))</f>
        <v/>
      </c>
      <c r="VN95" s="8" t="str" cm="1">
        <f t="array" aca="1" ref="VN95" ca="1">IF(ISNUMBER(SEARCH(VN$1,INDEX(INDIRECT(VO$1),ROW(VL95),1)))=TRUE,INDIRECT(VL95),"")</f>
        <v/>
      </c>
      <c r="VO95" s="13" t="s">
        <v>1192</v>
      </c>
      <c r="VP95" s="13" t="s">
        <v>1192</v>
      </c>
      <c r="VQ95" s="13" t="s">
        <v>1192</v>
      </c>
      <c r="VR95" s="13"/>
      <c r="VS95" s="13"/>
      <c r="VT95" s="13"/>
      <c r="VU95" s="13"/>
      <c r="VV95" s="13"/>
      <c r="VW95" s="13"/>
      <c r="VX95" s="13"/>
      <c r="VY95" s="13" t="s">
        <v>1192</v>
      </c>
      <c r="VZ95" s="13" t="s">
        <v>1192</v>
      </c>
      <c r="WA95" s="10" t="str">
        <f t="shared" ca="1" si="119"/>
        <v/>
      </c>
      <c r="WB95" s="22"/>
      <c r="WC95" s="6"/>
      <c r="WD95" s="6"/>
      <c r="WE95" s="24"/>
      <c r="WF95" s="24"/>
      <c r="WG95" s="79"/>
      <c r="WH95" s="10" t="str" cm="1">
        <f t="array" aca="1" ref="WH95" ca="1">IF(INDIRECT(ADDRESS(ROW(),COLUMN()-6))="","X",IF(INDIRECT(ADDRESS(ROW(),COLUMN()-5))="",0,"OK"))</f>
        <v>X</v>
      </c>
      <c r="WI95" s="29" t="str">
        <f ca="1">IF(WJ95="","",SUM(1+MAXA(WI$1:WI94)))</f>
        <v/>
      </c>
      <c r="WJ95" s="8" t="str" cm="1">
        <f t="array" aca="1" ref="WJ95" ca="1">IF(WH95=0,INDIRECT(ADDRESS(ROW(),COLUMN()-8)),"")</f>
        <v/>
      </c>
      <c r="WK95" s="33" t="s">
        <v>1192</v>
      </c>
      <c r="WL95" s="10" t="str">
        <f t="shared" si="90"/>
        <v>$WB$95</v>
      </c>
      <c r="WM95" s="29" t="str">
        <f ca="1">IF(WN95="","",SUM(1+MAXA(WM$1:WM94)))</f>
        <v/>
      </c>
      <c r="WN95" s="8" t="str" cm="1">
        <f t="array" aca="1" ref="WN95" ca="1">IF(ISNUMBER(SEARCH(WN$1,INDEX(INDIRECT(WO$1),ROW(WL95),1)))=TRUE,INDIRECT(WL95),"")</f>
        <v/>
      </c>
      <c r="WO95" s="13" t="s">
        <v>1192</v>
      </c>
      <c r="WP95" s="13" t="s">
        <v>1192</v>
      </c>
      <c r="WQ95" s="13" t="s">
        <v>1192</v>
      </c>
      <c r="WR95" s="13" t="s">
        <v>1192</v>
      </c>
      <c r="WS95" s="13"/>
      <c r="WT95" s="13"/>
      <c r="WU95" s="13"/>
      <c r="WV95" s="13" t="s">
        <v>1192</v>
      </c>
      <c r="WW95" s="13"/>
      <c r="WX95" s="13"/>
      <c r="WY95" s="13"/>
      <c r="WZ95" s="13" t="s">
        <v>1192</v>
      </c>
      <c r="XA95" s="10" t="str">
        <f t="shared" ca="1" si="120"/>
        <v/>
      </c>
      <c r="XB95" s="5" t="s">
        <v>2357</v>
      </c>
      <c r="XC95" s="37" t="s">
        <v>2358</v>
      </c>
      <c r="XD95" s="37" t="s">
        <v>2359</v>
      </c>
      <c r="XE95" s="27" t="str" cm="1">
        <f t="array" aca="1" ref="XE95" ca="1">CONCATENATE($A$37,INDIRECT(ADDRESS(ROW(),COLUMN()-2)),"%20",INDIRECT(ADDRESS(ROW(),COLUMN()-1)),$A$39,INDIRECT(ADDRESS(ROW(),COLUMN()-2)),"%20",INDIRECT(ADDRESS(ROW(),COLUMN()-1)))</f>
        <v>https://maps.yandex.ru/?ll=38.493917%2035.8353&amp;z=16&amp;text=38.493917%2035.8353</v>
      </c>
      <c r="XF95" s="87" t="str" cm="1">
        <f t="array" aca="1" ref="XF95" ca="1">CONCATENATE($A$40,INDIRECT(ADDRESS(ROW(),COLUMN()-3)),"%2C",INDIRECT(ADDRESS(ROW(),COLUMN()-2)))</f>
        <v>https://maps.google.com/maps?q=38.493917%2C35.8353</v>
      </c>
      <c r="XG95" s="79" t="s">
        <v>3229</v>
      </c>
      <c r="XH95" s="10" t="str" cm="1">
        <f t="array" aca="1" ref="XH95" ca="1">IF(INDIRECT(ADDRESS(ROW(),COLUMN()-6))="","X",IF(INDIRECT(ADDRESS(ROW(),COLUMN()-5))="",0,"OK"))</f>
        <v>OK</v>
      </c>
      <c r="XI95" s="29" t="str">
        <f ca="1">IF(XJ95="","",SUM(1+MAXA(XI$1:XI94)))</f>
        <v/>
      </c>
      <c r="XJ95" s="8" t="str" cm="1">
        <f t="array" aca="1" ref="XJ95" ca="1">IF(XH95=0,INDIRECT(ADDRESS(ROW(),COLUMN()-8)),"")</f>
        <v/>
      </c>
      <c r="XK95" s="33" t="s">
        <v>1192</v>
      </c>
      <c r="XL95" s="10" t="str">
        <f t="shared" si="91"/>
        <v>$XB$95</v>
      </c>
      <c r="XM95" s="29" t="str">
        <f ca="1">IF(XN95="","",SUM(1+MAXA(XM$1:XM94)))</f>
        <v/>
      </c>
      <c r="XN95" s="8" t="str" cm="1">
        <f t="array" aca="1" ref="XN95" ca="1">IF(ISNUMBER(SEARCH(XN$1,INDEX(INDIRECT(XO$1),ROW(XL95),1)))=TRUE,INDIRECT(XL95),"")</f>
        <v/>
      </c>
      <c r="XO95" s="13" t="s">
        <v>1192</v>
      </c>
      <c r="XP95" s="13" t="s">
        <v>1192</v>
      </c>
      <c r="XQ95" s="13" t="s">
        <v>1192</v>
      </c>
      <c r="XR95" s="13" t="s">
        <v>1192</v>
      </c>
      <c r="XS95" s="13"/>
      <c r="XT95" s="13"/>
      <c r="XU95" s="13"/>
      <c r="XV95" s="13"/>
      <c r="XW95" s="13"/>
      <c r="XX95" s="13"/>
      <c r="XY95" s="13" t="s">
        <v>1192</v>
      </c>
      <c r="XZ95" s="13" t="s">
        <v>1192</v>
      </c>
      <c r="YA95" s="10" t="str">
        <f t="shared" ca="1" si="121"/>
        <v/>
      </c>
      <c r="YB95" s="5"/>
      <c r="YC95" s="37"/>
      <c r="YD95" s="37"/>
      <c r="YE95" s="24"/>
      <c r="YF95" s="88"/>
      <c r="YG95" s="101"/>
      <c r="YH95" s="10" t="str" cm="1">
        <f t="array" aca="1" ref="YH95" ca="1">IF(INDIRECT(ADDRESS(ROW(),COLUMN()-6))="","X",IF(INDIRECT(ADDRESS(ROW(),COLUMN()-5))="",0,"OK"))</f>
        <v>X</v>
      </c>
      <c r="YI95" s="29" t="str">
        <f ca="1">IF(YJ95="","",SUM(1+MAXA(YI$1:YI94)))</f>
        <v/>
      </c>
      <c r="YJ95" s="8" t="str" cm="1">
        <f t="array" aca="1" ref="YJ95" ca="1">IF(YH95=0,INDIRECT(ADDRESS(ROW(),COLUMN()-8)),"")</f>
        <v/>
      </c>
      <c r="YK95" s="33" t="s">
        <v>1192</v>
      </c>
      <c r="YL95" s="10" t="str">
        <f t="shared" si="92"/>
        <v>$YB$95</v>
      </c>
      <c r="YM95" s="29" t="str">
        <f ca="1">IF(YN95="","",SUM(1+MAXA(YM$1:YM94)))</f>
        <v/>
      </c>
      <c r="YN95" s="8" t="str" cm="1">
        <f t="array" aca="1" ref="YN95" ca="1">IF(ISNUMBER(SEARCH(YN$1,INDEX(INDIRECT(YO$1),ROW(YL95),1)))=TRUE,INDIRECT(YL95),"")</f>
        <v/>
      </c>
      <c r="YO95" s="13" t="s">
        <v>1192</v>
      </c>
      <c r="YP95" s="13" t="s">
        <v>1192</v>
      </c>
      <c r="YQ95" s="13" t="s">
        <v>1192</v>
      </c>
      <c r="YR95" s="13" t="s">
        <v>1192</v>
      </c>
      <c r="YS95" s="13"/>
      <c r="YT95" s="13"/>
      <c r="YU95" s="13"/>
      <c r="YV95" s="13"/>
      <c r="YW95" s="13"/>
      <c r="YX95" s="13"/>
      <c r="YY95" s="13" t="s">
        <v>1192</v>
      </c>
      <c r="YZ95" s="13" t="s">
        <v>1192</v>
      </c>
      <c r="ZA95" s="10" t="str">
        <f t="shared" ca="1" si="122"/>
        <v/>
      </c>
      <c r="ZB95" s="22"/>
      <c r="ZC95" s="37"/>
      <c r="ZD95" s="37"/>
      <c r="ZE95" s="24"/>
      <c r="ZF95" s="24"/>
      <c r="ZG95" s="79"/>
      <c r="ZH95" s="10" t="str" cm="1">
        <f t="array" aca="1" ref="ZH95" ca="1">IF(INDIRECT(ADDRESS(ROW(),COLUMN()-6))="","X",IF(INDIRECT(ADDRESS(ROW(),COLUMN()-5))="",0,"OK"))</f>
        <v>X</v>
      </c>
      <c r="ZI95" s="29" t="str">
        <f ca="1">IF(ZJ95="","",SUM(1+MAXA(ZI$1:ZI94)))</f>
        <v/>
      </c>
      <c r="ZJ95" s="8" t="str" cm="1">
        <f t="array" aca="1" ref="ZJ95" ca="1">IF(ZH95=0,INDIRECT(ADDRESS(ROW(),COLUMN()-8)),"")</f>
        <v/>
      </c>
      <c r="ZK95" s="33" t="s">
        <v>1192</v>
      </c>
      <c r="ZL95" s="10" t="str">
        <f t="shared" si="93"/>
        <v>$ZB$95</v>
      </c>
      <c r="ZM95" s="29" t="str">
        <f ca="1">IF(ZN95="","",SUM(1+MAXA(ZM$1:ZM94)))</f>
        <v/>
      </c>
      <c r="ZN95" s="8" t="str" cm="1">
        <f t="array" aca="1" ref="ZN95" ca="1">IF(ISNUMBER(SEARCH(ZN$1,INDEX(INDIRECT(ZO$1),ROW(ZL95),1)))=TRUE,INDIRECT(ZL95),"")</f>
        <v/>
      </c>
      <c r="ZO95" s="13" t="s">
        <v>1192</v>
      </c>
      <c r="ZP95" s="13" t="s">
        <v>1192</v>
      </c>
      <c r="ZQ95" s="13" t="s">
        <v>1192</v>
      </c>
      <c r="ZR95" s="13" t="s">
        <v>1192</v>
      </c>
      <c r="ZS95" s="13"/>
      <c r="ZT95" s="13"/>
      <c r="ZU95" s="13"/>
      <c r="ZV95" s="13"/>
      <c r="ZW95" s="13"/>
      <c r="ZX95" s="13"/>
      <c r="ZY95" s="13"/>
      <c r="ZZ95" s="13" t="s">
        <v>1192</v>
      </c>
      <c r="AAA95" s="10" t="str">
        <f t="shared" ca="1" si="123"/>
        <v/>
      </c>
      <c r="AAB95" s="5"/>
      <c r="AAC95" s="37"/>
      <c r="AAD95" s="37"/>
      <c r="AAE95" s="50"/>
      <c r="AAF95" s="50"/>
      <c r="AAG95" s="79"/>
      <c r="AAH95" s="10" t="str" cm="1">
        <f t="array" aca="1" ref="AAH95" ca="1">IF(INDIRECT(ADDRESS(ROW(),COLUMN()-6))="","X",IF(INDIRECT(ADDRESS(ROW(),COLUMN()-5))="",0,"OK"))</f>
        <v>X</v>
      </c>
      <c r="AAI95" s="29" t="str">
        <f ca="1">IF(AAJ95="","",SUM(1+MAXA(AAI$1:AAI94)))</f>
        <v/>
      </c>
      <c r="AAJ95" s="8" t="str" cm="1">
        <f t="array" aca="1" ref="AAJ95" ca="1">IF(AAH95=0,INDIRECT(ADDRESS(ROW(),COLUMN()-8)),"")</f>
        <v/>
      </c>
      <c r="AAK95" s="33" t="s">
        <v>1192</v>
      </c>
      <c r="AAL95" s="10" t="str">
        <f t="shared" si="94"/>
        <v>$AAB$95</v>
      </c>
      <c r="AAM95" s="29" t="str">
        <f ca="1">IF(AAN95="","",SUM(1+MAXA(AAM$1:AAM94)))</f>
        <v/>
      </c>
      <c r="AAN95" s="8" t="str" cm="1">
        <f t="array" aca="1" ref="AAN95" ca="1">IF(ISNUMBER(SEARCH(AAN$1,INDEX(INDIRECT(AAO$1),ROW(AAL95),1)))=TRUE,INDIRECT(AAL95),"")</f>
        <v/>
      </c>
      <c r="AAO95" s="13" t="s">
        <v>1192</v>
      </c>
      <c r="AAP95" s="13" t="s">
        <v>1192</v>
      </c>
      <c r="AAQ95" s="13" t="s">
        <v>1192</v>
      </c>
      <c r="AAR95" s="13" t="s">
        <v>1192</v>
      </c>
      <c r="AAS95" s="13" t="s">
        <v>1192</v>
      </c>
      <c r="AAT95" s="13"/>
      <c r="AAU95" s="13"/>
      <c r="AAV95" s="13"/>
      <c r="AAW95" s="13"/>
      <c r="AAX95" s="13"/>
      <c r="AAY95" s="13"/>
      <c r="AAZ95" s="13" t="s">
        <v>1192</v>
      </c>
      <c r="ABA95" s="10" t="str">
        <f t="shared" ca="1" si="124"/>
        <v/>
      </c>
      <c r="ABB95" s="16"/>
      <c r="ABC95" s="17" t="s">
        <v>4320</v>
      </c>
      <c r="ABD95" s="51"/>
      <c r="ABE95" s="17"/>
      <c r="ABF95" s="17"/>
      <c r="ABG95" s="79" t="s">
        <v>3229</v>
      </c>
      <c r="ABH95" s="10" t="str" cm="1">
        <f t="array" aca="1" ref="ABH95" ca="1">IF(INDIRECT(ADDRESS(ROW(),COLUMN()-6))="","X",IF(INDIRECT(ADDRESS(ROW(),COLUMN()-5))="",0,"OK"))</f>
        <v>X</v>
      </c>
      <c r="ABI95" s="29" t="str">
        <f ca="1">IF(ABJ95="","",SUM(1+MAXA(ABI$1:ABI94)))</f>
        <v/>
      </c>
      <c r="ABJ95" s="8" t="str" cm="1">
        <f t="array" aca="1" ref="ABJ95" ca="1">IF(ABH95=0,INDIRECT(ADDRESS(ROW(),COLUMN()-8)),"")</f>
        <v/>
      </c>
      <c r="ABK95" s="33" t="s">
        <v>1192</v>
      </c>
      <c r="ABL95" s="10" t="str">
        <f t="shared" si="95"/>
        <v>$ABB$95</v>
      </c>
      <c r="ABM95" s="29" t="str">
        <f ca="1">IF(ABN95="","",SUM(1+MAXA(ABM$1:ABM94)))</f>
        <v/>
      </c>
      <c r="ABN95" s="8" t="str" cm="1">
        <f t="array" aca="1" ref="ABN95" ca="1">IF(ISNUMBER(SEARCH(ABN$1,INDEX(INDIRECT(ABO$1),ROW(ABL95),1)))=TRUE,INDIRECT(ABL95),"")</f>
        <v/>
      </c>
      <c r="ABO95" s="13" t="s">
        <v>1192</v>
      </c>
      <c r="ABP95" s="13" t="s">
        <v>1192</v>
      </c>
      <c r="ABQ95" s="13" t="s">
        <v>1192</v>
      </c>
      <c r="ABR95" s="13"/>
      <c r="ABS95" s="13"/>
      <c r="ABT95" s="13"/>
      <c r="ABU95" s="13"/>
      <c r="ABV95" s="13"/>
      <c r="ABW95" s="13"/>
      <c r="ABX95" s="13"/>
      <c r="ABY95" s="13"/>
      <c r="ABZ95" s="13" t="s">
        <v>1192</v>
      </c>
      <c r="ACA95" s="10" t="str">
        <f t="shared" ca="1" si="125"/>
        <v/>
      </c>
      <c r="ACB95" s="22"/>
      <c r="ACC95" s="15"/>
      <c r="ACD95" s="37"/>
      <c r="ACE95" s="15"/>
      <c r="ACF95" s="15"/>
      <c r="ACG95" s="101"/>
      <c r="ACH95" s="10" t="str" cm="1">
        <f t="array" aca="1" ref="ACH95" ca="1">IF(INDIRECT(ADDRESS(ROW(),COLUMN()-6))="","X",IF(INDIRECT(ADDRESS(ROW(),COLUMN()-5))="",0,"OK"))</f>
        <v>X</v>
      </c>
      <c r="ACI95" s="29" t="str">
        <f ca="1">IF(ACJ95="","",SUM(1+MAXA(ACI$1:ACI94)))</f>
        <v/>
      </c>
      <c r="ACJ95" s="8" t="str" cm="1">
        <f t="array" aca="1" ref="ACJ95" ca="1">IF(ACH95=0,INDIRECT(ADDRESS(ROW(),COLUMN()-8)),"")</f>
        <v/>
      </c>
      <c r="ACK95" s="33" t="s">
        <v>1192</v>
      </c>
      <c r="ACL95" s="10" t="str">
        <f t="shared" si="96"/>
        <v>$ACB$95</v>
      </c>
      <c r="ACM95" s="29" t="str">
        <f ca="1">IF(ACN95="","",SUM(1+MAXA(ACM$1:ACM94)))</f>
        <v/>
      </c>
      <c r="ACN95" s="8" t="str" cm="1">
        <f t="array" aca="1" ref="ACN95" ca="1">IF(ISNUMBER(SEARCH(ACN$1,INDEX(INDIRECT(ACO$1),ROW(ACL95),1)))=TRUE,INDIRECT(ACL95),"")</f>
        <v/>
      </c>
      <c r="ACO95" s="13" t="s">
        <v>1192</v>
      </c>
      <c r="ACP95" s="13" t="s">
        <v>1192</v>
      </c>
      <c r="ACQ95" s="13" t="s">
        <v>1192</v>
      </c>
      <c r="ACR95" s="13"/>
      <c r="ACS95" s="13"/>
      <c r="ACT95" s="13"/>
      <c r="ACU95" s="13"/>
      <c r="ACV95" s="13"/>
      <c r="ACW95" s="13"/>
      <c r="ACX95" s="13"/>
      <c r="ACY95" s="13"/>
      <c r="ACZ95" s="13" t="s">
        <v>1192</v>
      </c>
      <c r="ADA95" s="10" t="str">
        <f t="shared" ca="1" si="126"/>
        <v/>
      </c>
      <c r="ADB95" s="5"/>
      <c r="ADC95" s="37"/>
      <c r="ADD95" s="37"/>
      <c r="ADE95" s="7"/>
      <c r="ADF95" s="7"/>
      <c r="ADG95" s="92"/>
      <c r="ADH95" s="10" t="str" cm="1">
        <f t="array" aca="1" ref="ADH95" ca="1">IF(INDIRECT(ADDRESS(ROW(),COLUMN()-6))="","X",IF(INDIRECT(ADDRESS(ROW(),COLUMN()-5))="",0,"OK"))</f>
        <v>X</v>
      </c>
      <c r="ADI95" s="29" t="str">
        <f ca="1">IF(ADJ95="","",SUM(1+MAXA(ADI$1:ADI94)))</f>
        <v/>
      </c>
      <c r="ADJ95" s="8" t="str" cm="1">
        <f t="array" aca="1" ref="ADJ95" ca="1">IF(ADH95=0,INDIRECT(ADDRESS(ROW(),COLUMN()-8)),"")</f>
        <v/>
      </c>
      <c r="ADK95" s="33" t="s">
        <v>1192</v>
      </c>
      <c r="ADL95" s="10" t="str">
        <f t="shared" si="97"/>
        <v>$ADB$95</v>
      </c>
      <c r="ADM95" s="29" t="str">
        <f ca="1">IF(ADN95="","",SUM(1+MAXA(ADM$1:ADM94)))</f>
        <v/>
      </c>
      <c r="ADN95" s="8" t="str" cm="1">
        <f t="array" aca="1" ref="ADN95" ca="1">IF(ISNUMBER(SEARCH(ADN$1,INDEX(INDIRECT(ADO$1),ROW(ADL95),1)))=TRUE,INDIRECT(ADL95),"")</f>
        <v/>
      </c>
      <c r="ADO95" s="13" t="s">
        <v>1192</v>
      </c>
      <c r="ADP95" s="13" t="s">
        <v>1192</v>
      </c>
      <c r="ADQ95" s="13" t="s">
        <v>1192</v>
      </c>
      <c r="ADR95" s="13" t="s">
        <v>1192</v>
      </c>
      <c r="ADS95" s="13" t="s">
        <v>1192</v>
      </c>
      <c r="ADT95" s="13"/>
      <c r="ADU95" s="13"/>
      <c r="ADV95" s="13"/>
      <c r="ADW95" s="13"/>
      <c r="ADX95" s="13"/>
      <c r="ADY95" s="13"/>
      <c r="ADZ95" s="13" t="s">
        <v>1192</v>
      </c>
      <c r="AEA95" s="10" t="str">
        <f t="shared" ca="1" si="127"/>
        <v/>
      </c>
      <c r="AEB95" s="5"/>
      <c r="AEC95" s="37"/>
      <c r="AED95" s="37"/>
      <c r="AEE95" s="7"/>
      <c r="AEF95" s="7"/>
      <c r="AEG95" s="79"/>
      <c r="AEH95" s="10" t="str" cm="1">
        <f t="array" aca="1" ref="AEH95" ca="1">IF(INDIRECT(ADDRESS(ROW(),COLUMN()-6))="","X",IF(INDIRECT(ADDRESS(ROW(),COLUMN()-5))="",0,"OK"))</f>
        <v>X</v>
      </c>
      <c r="AEI95" s="29" t="str">
        <f ca="1">IF(AEJ95="","",SUM(1+MAXA(AEI$1:AEI94)))</f>
        <v/>
      </c>
      <c r="AEJ95" s="8" t="str" cm="1">
        <f t="array" aca="1" ref="AEJ95" ca="1">IF(AEH95=0,INDIRECT(ADDRESS(ROW(),COLUMN()-8)),"")</f>
        <v/>
      </c>
      <c r="AEK95" s="33" t="s">
        <v>1192</v>
      </c>
      <c r="AEL95" s="10" t="str">
        <f t="shared" si="98"/>
        <v>$AEB$95</v>
      </c>
      <c r="AEM95" s="29" t="str">
        <f ca="1">IF(AEN95="","",SUM(1+MAXA(AEM$1:AEM94)))</f>
        <v/>
      </c>
      <c r="AEN95" s="8" t="str" cm="1">
        <f t="array" aca="1" ref="AEN95" ca="1">IF(ISNUMBER(SEARCH(AEN$1,INDEX(INDIRECT(AEO$1),ROW(AEL95),1)))=TRUE,INDIRECT(AEL95),"")</f>
        <v/>
      </c>
      <c r="AEO95" s="13" t="s">
        <v>1192</v>
      </c>
      <c r="AEP95" s="13" t="s">
        <v>1192</v>
      </c>
      <c r="AEQ95" s="13" t="s">
        <v>1192</v>
      </c>
      <c r="AER95" s="13" t="s">
        <v>1192</v>
      </c>
      <c r="AES95" s="13" t="s">
        <v>1192</v>
      </c>
      <c r="AET95" s="13" t="s">
        <v>1192</v>
      </c>
      <c r="AEU95" s="13" t="s">
        <v>1192</v>
      </c>
      <c r="AEV95" s="13" t="s">
        <v>1192</v>
      </c>
    </row>
    <row r="96" spans="2:828" s="4" customFormat="1" ht="24.75" customHeight="1" x14ac:dyDescent="0.2">
      <c r="B96" s="10" t="str">
        <f t="shared" ca="1" si="67"/>
        <v/>
      </c>
      <c r="C96" s="8"/>
      <c r="D96" s="10"/>
      <c r="E96" s="10"/>
      <c r="G96" s="81"/>
      <c r="H96" s="94"/>
      <c r="I96" s="10" t="str" cm="1">
        <f t="array" aca="1" ref="I96" ca="1">IF(INDIRECT(ADDRESS(ROW(),COLUMN()-6))="","X",IF(INDIRECT(ADDRESS(ROW(),COLUMN()-5))="",0,"OK"))</f>
        <v>X</v>
      </c>
      <c r="J96" s="29" t="str">
        <f ca="1">IF(K96="","",SUM(1+MAXA(J$1:J95)))</f>
        <v/>
      </c>
      <c r="K96" s="8" t="str" cm="1">
        <f t="array" aca="1" ref="K96" ca="1">IF(I96=0,INDIRECT(ADDRESS(ROW(),COLUMN()-8)),"")</f>
        <v/>
      </c>
      <c r="L96" s="31"/>
      <c r="M96" s="10" t="str">
        <f t="shared" si="68"/>
        <v>$C$96</v>
      </c>
      <c r="N96" s="29" t="str">
        <f ca="1">IF(O96="","",SUM(1+MAXA(N$1:N95)))</f>
        <v/>
      </c>
      <c r="O96" s="8" t="str" cm="1">
        <f t="array" aca="1" ref="O96" ca="1">IF(ISNUMBER(SEARCH(O$1,INDEX(INDIRECT($P$1),ROW(M96),1)))=TRUE,INDIRECT(M96),"")</f>
        <v/>
      </c>
      <c r="P96" s="13" t="s">
        <v>1192</v>
      </c>
      <c r="Q96" s="13" t="s">
        <v>1192</v>
      </c>
      <c r="R96" s="13"/>
      <c r="S96" s="13"/>
      <c r="T96" s="13"/>
      <c r="U96" s="13"/>
      <c r="V96" s="13"/>
      <c r="W96" s="13"/>
      <c r="X96" s="13"/>
      <c r="Y96" s="13" t="s">
        <v>1192</v>
      </c>
      <c r="Z96" s="13" t="s">
        <v>1192</v>
      </c>
      <c r="AA96" s="10" t="str">
        <f t="shared" ca="1" si="128"/>
        <v/>
      </c>
      <c r="AB96" s="8"/>
      <c r="AC96" s="10"/>
      <c r="AD96" s="10"/>
      <c r="AF96" s="81"/>
      <c r="AG96" s="81"/>
      <c r="AH96" s="10" t="str" cm="1">
        <f t="array" aca="1" ref="AH96" ca="1">IF(INDIRECT(ADDRESS(ROW(),COLUMN()-6))="","X",IF(INDIRECT(ADDRESS(ROW(),COLUMN()-5))="",0,"OK"))</f>
        <v>X</v>
      </c>
      <c r="AI96" s="29" t="str">
        <f ca="1">IF(AJ96="","",SUM(1+MAXA(AI$1:AI95)))</f>
        <v/>
      </c>
      <c r="AJ96" s="8" t="str" cm="1">
        <f t="array" aca="1" ref="AJ96" ca="1">IF(AH96=0,INDIRECT(ADDRESS(ROW(),COLUMN()-8)),"")</f>
        <v/>
      </c>
      <c r="AK96" s="31"/>
      <c r="AL96" s="10" t="str">
        <f t="shared" si="69"/>
        <v>$AB$96</v>
      </c>
      <c r="AM96" s="29" t="str">
        <f ca="1">IF(AN96="","",SUM(1+MAXA(AM$1:AM95)))</f>
        <v/>
      </c>
      <c r="AN96" s="8" t="str" cm="1">
        <f t="array" aca="1" ref="AN96" ca="1">IF(ISNUMBER(SEARCH(AN$1,INDEX(INDIRECT($AO$1),ROW(AL96),1)))=TRUE,INDIRECT(AL96),"")</f>
        <v/>
      </c>
      <c r="AO96" s="13" t="s">
        <v>1192</v>
      </c>
      <c r="AP96" s="13" t="s">
        <v>1192</v>
      </c>
      <c r="AQ96" s="13" t="s">
        <v>1192</v>
      </c>
      <c r="AR96" s="13"/>
      <c r="AS96" s="13"/>
      <c r="AT96" s="13"/>
      <c r="AU96" s="13"/>
      <c r="AV96" s="13"/>
      <c r="AW96" s="13"/>
      <c r="AX96" s="13" t="s">
        <v>1192</v>
      </c>
      <c r="AY96" s="13" t="s">
        <v>1192</v>
      </c>
      <c r="AZ96" s="13" t="s">
        <v>1192</v>
      </c>
      <c r="BA96" s="10" t="str">
        <f t="shared" ca="1" si="99"/>
        <v/>
      </c>
      <c r="BB96" s="8" t="s">
        <v>649</v>
      </c>
      <c r="BC96" s="10" t="s">
        <v>650</v>
      </c>
      <c r="BD96" s="10" t="s">
        <v>651</v>
      </c>
      <c r="BE96" s="27" t="str" cm="1">
        <f t="array" aca="1" ref="BE96" ca="1">CONCATENATE($A$37,INDIRECT(ADDRESS(ROW(),COLUMN()-2)),"%20",INDIRECT(ADDRESS(ROW(),COLUMN()-1)),$A$39,INDIRECT(ADDRESS(ROW(),COLUMN()-2)),"%20",INDIRECT(ADDRESS(ROW(),COLUMN()-1)))</f>
        <v>https://maps.yandex.ru/?ll=38.860826%2035.489351&amp;z=16&amp;text=38.860826%2035.489351</v>
      </c>
      <c r="BF96" s="87" t="str" cm="1">
        <f t="array" aca="1" ref="BF96" ca="1">CONCATENATE($A$40,INDIRECT(ADDRESS(ROW(),COLUMN()-3)),"%2C",INDIRECT(ADDRESS(ROW(),COLUMN()-2)))</f>
        <v>https://maps.google.com/maps?q=38.860826%2C35.489351</v>
      </c>
      <c r="BG96" s="92" t="s">
        <v>3229</v>
      </c>
      <c r="BH96" s="10" t="str" cm="1">
        <f t="array" aca="1" ref="BH96" ca="1">IF(INDIRECT(ADDRESS(ROW(),COLUMN()-6))="","X",IF(INDIRECT(ADDRESS(ROW(),COLUMN()-5))="",0,"OK"))</f>
        <v>OK</v>
      </c>
      <c r="BI96" s="29" t="str">
        <f ca="1">IF(BJ96="","",SUM(1+MAXA(BI$1:BI95)))</f>
        <v/>
      </c>
      <c r="BJ96" s="8" t="str" cm="1">
        <f t="array" aca="1" ref="BJ96" ca="1">IF(BH96=0,INDIRECT(ADDRESS(ROW(),COLUMN()-8)),"")</f>
        <v/>
      </c>
      <c r="BK96" s="31"/>
      <c r="BL96" s="10" t="str">
        <f t="shared" si="70"/>
        <v>$BB$96</v>
      </c>
      <c r="BM96" s="29" t="str">
        <f ca="1">IF(BN96="","",SUM(1+MAXA(BM$1:BM95)))</f>
        <v/>
      </c>
      <c r="BN96" s="8" t="str" cm="1">
        <f t="array" aca="1" ref="BN96" ca="1">IF(ISNUMBER(SEARCH(BN$1,INDEX(INDIRECT(BO$1),ROW(BL96),1)))=TRUE,INDIRECT(BL96),"")</f>
        <v/>
      </c>
      <c r="BO96" s="13" t="s">
        <v>1192</v>
      </c>
      <c r="BP96" s="13" t="s">
        <v>1192</v>
      </c>
      <c r="BQ96" s="13" t="s">
        <v>1192</v>
      </c>
      <c r="BR96" s="13"/>
      <c r="BS96" s="13"/>
      <c r="BT96" s="13"/>
      <c r="BU96" s="13"/>
      <c r="BV96" s="13"/>
      <c r="BW96" s="13" t="s">
        <v>1192</v>
      </c>
      <c r="BX96" s="13" t="s">
        <v>1192</v>
      </c>
      <c r="BY96" s="13"/>
      <c r="BZ96" s="13"/>
      <c r="CA96" s="10" t="str">
        <f t="shared" ca="1" si="100"/>
        <v/>
      </c>
      <c r="CB96" s="8"/>
      <c r="CC96" s="10"/>
      <c r="CD96" s="10"/>
      <c r="CF96" s="81"/>
      <c r="CG96" s="94"/>
      <c r="CH96" s="10" t="str" cm="1">
        <f t="array" aca="1" ref="CH96" ca="1">IF(INDIRECT(ADDRESS(ROW(),COLUMN()-6))="","X",IF(INDIRECT(ADDRESS(ROW(),COLUMN()-5))="",0,"OK"))</f>
        <v>X</v>
      </c>
      <c r="CI96" s="29" t="str">
        <f ca="1">IF(CJ96="","",SUM(1+MAXA(CI$1:CI95)))</f>
        <v/>
      </c>
      <c r="CJ96" s="8" t="str" cm="1">
        <f t="array" aca="1" ref="CJ96" ca="1">IF(CH96=0,INDIRECT(ADDRESS(ROW(),COLUMN()-8)),"")</f>
        <v/>
      </c>
      <c r="CK96" s="31"/>
      <c r="CL96" s="10" t="str">
        <f t="shared" si="71"/>
        <v>$CB$96</v>
      </c>
      <c r="CM96" s="29" t="str">
        <f ca="1">IF(CN96="","",SUM(1+MAXA(CM$1:CM95)))</f>
        <v/>
      </c>
      <c r="CN96" s="8" t="str" cm="1">
        <f t="array" aca="1" ref="CN96" ca="1">IF(ISNUMBER(SEARCH(CN$1,INDEX(INDIRECT(CO$1),ROW(CL96),1)))=TRUE,INDIRECT(CL96),"")</f>
        <v/>
      </c>
      <c r="CO96" s="13" t="s">
        <v>1192</v>
      </c>
      <c r="CP96" s="13"/>
      <c r="CQ96" s="13"/>
      <c r="CR96" s="13"/>
      <c r="CS96" s="13"/>
      <c r="CT96" s="13"/>
      <c r="CU96" s="13"/>
      <c r="CV96" s="13"/>
      <c r="CW96" s="13"/>
      <c r="CX96" s="13"/>
      <c r="CY96" s="13"/>
      <c r="CZ96" s="13" t="s">
        <v>1192</v>
      </c>
      <c r="DA96" s="10" t="str">
        <f t="shared" ca="1" si="65"/>
        <v/>
      </c>
      <c r="DB96" s="5"/>
      <c r="DC96" s="6"/>
      <c r="DD96" s="6"/>
      <c r="DE96" s="7"/>
      <c r="DF96" s="83"/>
      <c r="DG96" s="96"/>
      <c r="DH96" s="10" t="str" cm="1">
        <f t="array" aca="1" ref="DH96" ca="1">IF(INDIRECT(ADDRESS(ROW(),COLUMN()-6))="","X",IF(INDIRECT(ADDRESS(ROW(),COLUMN()-5))="",0,"OK"))</f>
        <v>X</v>
      </c>
      <c r="DI96" s="29" t="str">
        <f ca="1">IF(DJ96="","",SUM(1+MAXA(DI$1:DI95)))</f>
        <v/>
      </c>
      <c r="DJ96" s="8" t="str" cm="1">
        <f t="array" aca="1" ref="DJ96" ca="1">IF(DH96=0,INDIRECT(ADDRESS(ROW(),COLUMN()-8)),"")</f>
        <v/>
      </c>
      <c r="DK96" s="31"/>
      <c r="DL96" s="10" t="str">
        <f t="shared" si="66"/>
        <v>$DB$96</v>
      </c>
      <c r="DM96" s="29" t="str">
        <f ca="1">IF(DN96="","",SUM(1+MAXA(DM$1:DM95)))</f>
        <v/>
      </c>
      <c r="DN96" s="8" t="str" cm="1">
        <f t="array" aca="1" ref="DN96" ca="1">IF(ISNUMBER(SEARCH(DN$1,INDEX(INDIRECT(DO$1),ROW(DL96),1)))=TRUE,INDIRECT(DL96),"")</f>
        <v/>
      </c>
      <c r="DO96" s="13" t="s">
        <v>1192</v>
      </c>
      <c r="DP96" s="13"/>
      <c r="DQ96" s="13"/>
      <c r="DR96" s="13"/>
      <c r="DS96" s="13"/>
      <c r="DT96" s="13"/>
      <c r="DU96" s="13"/>
      <c r="DV96" s="13"/>
      <c r="DW96" s="13"/>
      <c r="DX96" s="13"/>
      <c r="DY96" s="13"/>
      <c r="DZ96" s="13" t="s">
        <v>1192</v>
      </c>
      <c r="EA96" s="10" t="str">
        <f t="shared" ca="1" si="101"/>
        <v/>
      </c>
      <c r="EB96" s="22"/>
      <c r="EC96" s="14"/>
      <c r="ED96" s="14"/>
      <c r="EE96" s="15"/>
      <c r="EF96" s="15"/>
      <c r="EG96" s="92"/>
      <c r="EH96" s="10" t="str" cm="1">
        <f t="array" aca="1" ref="EH96" ca="1">IF(INDIRECT(ADDRESS(ROW(),COLUMN()-6))="","X",IF(INDIRECT(ADDRESS(ROW(),COLUMN()-5))="",0,"OK"))</f>
        <v>X</v>
      </c>
      <c r="EI96" s="29" t="str">
        <f ca="1">IF(EJ96="","",SUM(1+MAXA(EI$1:EI95)))</f>
        <v/>
      </c>
      <c r="EJ96" s="8" t="str" cm="1">
        <f t="array" aca="1" ref="EJ96" ca="1">IF(EH96=0,INDIRECT(ADDRESS(ROW(),COLUMN()-8)),"")</f>
        <v/>
      </c>
      <c r="EK96" s="31"/>
      <c r="EL96" s="10" t="str">
        <f t="shared" si="72"/>
        <v>$EB$96</v>
      </c>
      <c r="EM96" s="29" t="str">
        <f ca="1">IF(EN96="","",SUM(1+MAXA(EM$1:EM95)))</f>
        <v/>
      </c>
      <c r="EN96" s="8" t="str" cm="1">
        <f t="array" aca="1" ref="EN96" ca="1">IF(ISNUMBER(SEARCH(EN$1,INDEX(INDIRECT(EO$1),ROW(EL96),1)))=TRUE,INDIRECT(EL96),"")</f>
        <v/>
      </c>
      <c r="EO96" s="13" t="s">
        <v>1192</v>
      </c>
      <c r="EP96" s="13"/>
      <c r="EQ96" s="13"/>
      <c r="ER96" s="13"/>
      <c r="ES96" s="13"/>
      <c r="ET96" s="13"/>
      <c r="EU96" s="13"/>
      <c r="EV96" s="13"/>
      <c r="EW96" s="13"/>
      <c r="EX96" s="13"/>
      <c r="EY96" s="13"/>
      <c r="EZ96" s="13"/>
      <c r="FA96" s="10" t="str">
        <f t="shared" ca="1" si="102"/>
        <v/>
      </c>
      <c r="FB96" s="22"/>
      <c r="FC96" s="14"/>
      <c r="FD96" s="14"/>
      <c r="FE96" s="15"/>
      <c r="FF96" s="15"/>
      <c r="FG96" s="79"/>
      <c r="FH96" s="10" t="str" cm="1">
        <f t="array" aca="1" ref="FH96" ca="1">IF(INDIRECT(ADDRESS(ROW(),COLUMN()-6))="","X",IF(INDIRECT(ADDRESS(ROW(),COLUMN()-5))="",0,"OK"))</f>
        <v>X</v>
      </c>
      <c r="FI96" s="29" t="str">
        <f ca="1">IF(FJ96="","",SUM(1+MAXA(FI$1:FI95)))</f>
        <v/>
      </c>
      <c r="FJ96" s="8" t="str" cm="1">
        <f t="array" aca="1" ref="FJ96" ca="1">IF(FH96=0,INDIRECT(ADDRESS(ROW(),COLUMN()-8)),"")</f>
        <v/>
      </c>
      <c r="FK96" s="31"/>
      <c r="FL96" s="10" t="str">
        <f t="shared" si="73"/>
        <v>$FB$96</v>
      </c>
      <c r="FM96" s="29" t="str">
        <f ca="1">IF(FN96="","",SUM(1+MAXA(FM$1:FM95)))</f>
        <v/>
      </c>
      <c r="FN96" s="8" t="str" cm="1">
        <f t="array" aca="1" ref="FN96" ca="1">IF(ISNUMBER(SEARCH(FN$1,INDEX(INDIRECT(FO$1),ROW(FL96),1)))=TRUE,INDIRECT(FL96),"")</f>
        <v/>
      </c>
      <c r="FO96" s="13" t="s">
        <v>1192</v>
      </c>
      <c r="FP96" s="13" t="s">
        <v>1192</v>
      </c>
      <c r="FQ96" s="13" t="s">
        <v>1192</v>
      </c>
      <c r="FR96" s="13" t="s">
        <v>1192</v>
      </c>
      <c r="FS96" s="13" t="s">
        <v>1192</v>
      </c>
      <c r="FT96" s="13"/>
      <c r="FU96" s="13"/>
      <c r="FV96" s="13"/>
      <c r="FW96" s="13"/>
      <c r="FX96" s="13"/>
      <c r="FY96" s="13"/>
      <c r="FZ96" s="13"/>
      <c r="GA96" s="10" t="str">
        <f t="shared" ca="1" si="103"/>
        <v/>
      </c>
      <c r="GB96" s="22"/>
      <c r="GC96" s="14"/>
      <c r="GD96" s="14"/>
      <c r="GE96" s="15"/>
      <c r="GF96" s="15"/>
      <c r="GG96" s="101"/>
      <c r="GH96" s="10" t="str" cm="1">
        <f t="array" aca="1" ref="GH96" ca="1">IF(INDIRECT(ADDRESS(ROW(),COLUMN()-6))="","X",IF(INDIRECT(ADDRESS(ROW(),COLUMN()-5))="",0,"OK"))</f>
        <v>X</v>
      </c>
      <c r="GI96" s="29" t="str">
        <f ca="1">IF(GJ96="","",SUM(1+MAXA(GI$1:GI95)))</f>
        <v/>
      </c>
      <c r="GJ96" s="8" t="str" cm="1">
        <f t="array" aca="1" ref="GJ96" ca="1">IF(GH96=0,INDIRECT(ADDRESS(ROW(),COLUMN()-8)),"")</f>
        <v/>
      </c>
      <c r="GK96" s="31"/>
      <c r="GL96" s="10" t="str">
        <f t="shared" si="74"/>
        <v>$GB$96</v>
      </c>
      <c r="GM96" s="29" t="str">
        <f ca="1">IF(GN96="","",SUM(1+MAXA(GM$1:GM95)))</f>
        <v/>
      </c>
      <c r="GN96" s="8" t="str" cm="1">
        <f t="array" aca="1" ref="GN96" ca="1">IF(ISNUMBER(SEARCH(GN$1,INDEX(INDIRECT(GO$1),ROW(GL96),1)))=TRUE,INDIRECT(GL96),"")</f>
        <v/>
      </c>
      <c r="GO96" s="13" t="s">
        <v>1192</v>
      </c>
      <c r="GP96" s="13" t="s">
        <v>1192</v>
      </c>
      <c r="GQ96" s="13" t="s">
        <v>1192</v>
      </c>
      <c r="GR96" s="13" t="s">
        <v>1192</v>
      </c>
      <c r="GS96" s="13" t="s">
        <v>1192</v>
      </c>
      <c r="GT96" s="13"/>
      <c r="GU96" s="13"/>
      <c r="GV96" s="13"/>
      <c r="GW96" s="13"/>
      <c r="GX96" s="13"/>
      <c r="GY96" s="13"/>
      <c r="GZ96" s="13"/>
      <c r="HA96" s="10" t="str">
        <f t="shared" ca="1" si="104"/>
        <v/>
      </c>
      <c r="HB96" s="22"/>
      <c r="HC96" s="14"/>
      <c r="HD96" s="14"/>
      <c r="HE96" s="15"/>
      <c r="HF96" s="15"/>
      <c r="HG96" s="79"/>
      <c r="HH96" s="10" t="str" cm="1">
        <f t="array" aca="1" ref="HH96" ca="1">IF(INDIRECT(ADDRESS(ROW(),COLUMN()-6))="","X",IF(INDIRECT(ADDRESS(ROW(),COLUMN()-5))="",0,"OK"))</f>
        <v>X</v>
      </c>
      <c r="HI96" s="29" t="str">
        <f ca="1">IF(HJ96="","",SUM(1+MAXA(HI$1:HI95)))</f>
        <v/>
      </c>
      <c r="HJ96" s="8" t="str" cm="1">
        <f t="array" aca="1" ref="HJ96" ca="1">IF(HH96=0,INDIRECT(ADDRESS(ROW(),COLUMN()-8)),"")</f>
        <v/>
      </c>
      <c r="HK96" s="31"/>
      <c r="HL96" s="10" t="str">
        <f t="shared" si="75"/>
        <v>$HB$96</v>
      </c>
      <c r="HM96" s="29" t="str">
        <f ca="1">IF(HN96="","",SUM(1+MAXA(HM$1:HM95)))</f>
        <v/>
      </c>
      <c r="HN96" s="8" t="str" cm="1">
        <f t="array" aca="1" ref="HN96" ca="1">IF(ISNUMBER(SEARCH(HN$1,INDEX(INDIRECT(HO$1),ROW(HL96),1)))=TRUE,INDIRECT(HL96),"")</f>
        <v/>
      </c>
      <c r="HO96" s="13" t="s">
        <v>1192</v>
      </c>
      <c r="HP96" s="13" t="s">
        <v>1192</v>
      </c>
      <c r="HQ96" s="13" t="s">
        <v>1192</v>
      </c>
      <c r="HR96" s="13"/>
      <c r="HS96" s="13"/>
      <c r="HT96" s="13"/>
      <c r="HU96" s="13"/>
      <c r="HV96" s="13"/>
      <c r="HW96" s="13"/>
      <c r="HX96" s="13"/>
      <c r="HY96" s="13" t="s">
        <v>1192</v>
      </c>
      <c r="HZ96" s="13" t="s">
        <v>1192</v>
      </c>
      <c r="IA96" s="10" t="str">
        <f t="shared" ca="1" si="105"/>
        <v/>
      </c>
      <c r="IB96" s="22" t="s">
        <v>1078</v>
      </c>
      <c r="IC96" s="14" t="s">
        <v>1079</v>
      </c>
      <c r="ID96" s="14" t="s">
        <v>1080</v>
      </c>
      <c r="IE96" s="27" t="str" cm="1">
        <f t="array" aca="1" ref="IE96" ca="1">CONCATENATE($A$37,INDIRECT(ADDRESS(ROW(),COLUMN()-2)),"%20",INDIRECT(ADDRESS(ROW(),COLUMN()-1)),$A$39,INDIRECT(ADDRESS(ROW(),COLUMN()-2)),"%20",INDIRECT(ADDRESS(ROW(),COLUMN()-1)))</f>
        <v>https://maps.yandex.ru/?ll=38.955744%2035.562558&amp;z=16&amp;text=38.955744%2035.562558</v>
      </c>
      <c r="IF96" s="87" t="str" cm="1">
        <f t="array" aca="1" ref="IF96" ca="1">CONCATENATE($A$40,INDIRECT(ADDRESS(ROW(),COLUMN()-3)),"%2C",INDIRECT(ADDRESS(ROW(),COLUMN()-2)))</f>
        <v>https://maps.google.com/maps?q=38.955744%2C35.562558</v>
      </c>
      <c r="IG96" s="79" t="s">
        <v>3229</v>
      </c>
      <c r="IH96" s="10" t="str" cm="1">
        <f t="array" aca="1" ref="IH96" ca="1">IF(INDIRECT(ADDRESS(ROW(),COLUMN()-6))="","X",IF(INDIRECT(ADDRESS(ROW(),COLUMN()-5))="",0,"OK"))</f>
        <v>OK</v>
      </c>
      <c r="II96" s="29" t="str">
        <f ca="1">IF(IJ96="","",SUM(1+MAXA(II$1:II95)))</f>
        <v/>
      </c>
      <c r="IJ96" s="8" t="str" cm="1">
        <f t="array" aca="1" ref="IJ96" ca="1">IF(IH96=0,INDIRECT(ADDRESS(ROW(),COLUMN()-8)),"")</f>
        <v/>
      </c>
      <c r="IK96" s="31"/>
      <c r="IL96" s="10" t="str">
        <f t="shared" si="76"/>
        <v>$IB$96</v>
      </c>
      <c r="IM96" s="29" t="str">
        <f ca="1">IF(IN96="","",SUM(1+MAXA(IM$1:IM95)))</f>
        <v/>
      </c>
      <c r="IN96" s="8" t="str" cm="1">
        <f t="array" aca="1" ref="IN96" ca="1">IF(ISNUMBER(SEARCH(IN$1,INDEX(INDIRECT(IO$1),ROW(IL96),1)))=TRUE,INDIRECT(IL96),"")</f>
        <v/>
      </c>
      <c r="IO96" s="13" t="s">
        <v>1192</v>
      </c>
      <c r="IP96" s="13" t="s">
        <v>1192</v>
      </c>
      <c r="IQ96" s="13" t="s">
        <v>1192</v>
      </c>
      <c r="IR96" s="13"/>
      <c r="IS96" s="13"/>
      <c r="IT96" s="13"/>
      <c r="IU96" s="13"/>
      <c r="IV96" s="13"/>
      <c r="IW96" s="13"/>
      <c r="IX96" s="13" t="s">
        <v>1192</v>
      </c>
      <c r="IY96" s="13" t="s">
        <v>1192</v>
      </c>
      <c r="IZ96" s="13" t="s">
        <v>1192</v>
      </c>
      <c r="JA96" s="10" t="str">
        <f t="shared" ca="1" si="106"/>
        <v/>
      </c>
      <c r="JB96" s="22"/>
      <c r="JC96" s="14"/>
      <c r="JD96" s="14"/>
      <c r="JE96" s="24"/>
      <c r="JF96" s="88"/>
      <c r="JG96" s="101"/>
      <c r="JH96" s="10" t="str" cm="1">
        <f t="array" aca="1" ref="JH96" ca="1">IF(INDIRECT(ADDRESS(ROW(),COLUMN()-6))="","X",IF(INDIRECT(ADDRESS(ROW(),COLUMN()-5))="",0,"OK"))</f>
        <v>X</v>
      </c>
      <c r="JI96" s="29" t="str">
        <f ca="1">IF(JJ96="","",SUM(1+MAXA(JI$1:JI95)))</f>
        <v/>
      </c>
      <c r="JJ96" s="8" t="str" cm="1">
        <f t="array" aca="1" ref="JJ96" ca="1">IF(JH96=0,INDIRECT(ADDRESS(ROW(),COLUMN()-8)),"")</f>
        <v/>
      </c>
      <c r="JK96" s="31"/>
      <c r="JL96" s="10" t="str">
        <f t="shared" si="77"/>
        <v>$JB$96</v>
      </c>
      <c r="JM96" s="29" t="str">
        <f ca="1">IF(JN96="","",SUM(1+MAXA(JM$1:JM95)))</f>
        <v/>
      </c>
      <c r="JN96" s="8" t="str" cm="1">
        <f t="array" aca="1" ref="JN96" ca="1">IF(ISNUMBER(SEARCH(JN$1,INDEX(INDIRECT(JO$1),ROW(JL96),1)))=TRUE,INDIRECT(JL96),"")</f>
        <v/>
      </c>
      <c r="JO96" s="13" t="s">
        <v>1192</v>
      </c>
      <c r="JP96" s="13" t="s">
        <v>1192</v>
      </c>
      <c r="JQ96" s="13" t="s">
        <v>1192</v>
      </c>
      <c r="JR96" s="13"/>
      <c r="JS96" s="13"/>
      <c r="JT96" s="13"/>
      <c r="JU96" s="13"/>
      <c r="JV96" s="13"/>
      <c r="JW96" s="13"/>
      <c r="JX96" s="13" t="s">
        <v>1192</v>
      </c>
      <c r="JY96" s="13" t="s">
        <v>1192</v>
      </c>
      <c r="JZ96" s="13" t="s">
        <v>1192</v>
      </c>
      <c r="KA96" s="10" t="str">
        <f t="shared" ca="1" si="107"/>
        <v/>
      </c>
      <c r="KB96" s="22"/>
      <c r="KC96" s="14"/>
      <c r="KD96" s="14"/>
      <c r="KE96" s="15"/>
      <c r="KF96" s="15"/>
      <c r="KG96" s="79"/>
      <c r="KH96" s="10" t="str" cm="1">
        <f t="array" aca="1" ref="KH96" ca="1">IF(INDIRECT(ADDRESS(ROW(),COLUMN()-6))="","X",IF(INDIRECT(ADDRESS(ROW(),COLUMN()-5))="",0,"OK"))</f>
        <v>X</v>
      </c>
      <c r="KI96" s="29" t="str">
        <f ca="1">IF(KJ96="","",SUM(1+MAXA(KI$1:KI95)))</f>
        <v/>
      </c>
      <c r="KJ96" s="8" t="str" cm="1">
        <f t="array" aca="1" ref="KJ96" ca="1">IF(KH96=0,INDIRECT(ADDRESS(ROW(),COLUMN()-8)),"")</f>
        <v/>
      </c>
      <c r="KK96" s="31"/>
      <c r="KL96" s="10" t="str">
        <f t="shared" si="78"/>
        <v>$KB$96</v>
      </c>
      <c r="KM96" s="29" t="str">
        <f ca="1">IF(KN96="","",SUM(1+MAXA(KM$1:KM95)))</f>
        <v/>
      </c>
      <c r="KN96" s="8" t="str" cm="1">
        <f t="array" aca="1" ref="KN96" ca="1">IF(ISNUMBER(SEARCH(KN$1,INDEX(INDIRECT(KO$1),ROW(KL96),1)))=TRUE,INDIRECT(KL96),"")</f>
        <v/>
      </c>
      <c r="KO96" s="13" t="s">
        <v>1192</v>
      </c>
      <c r="KP96" s="13" t="s">
        <v>1192</v>
      </c>
      <c r="KQ96" s="13" t="s">
        <v>1192</v>
      </c>
      <c r="KR96" s="13"/>
      <c r="KS96" s="13"/>
      <c r="KT96" s="13"/>
      <c r="KU96" s="13"/>
      <c r="KV96" s="13"/>
      <c r="KW96" s="13"/>
      <c r="KX96" s="13"/>
      <c r="KY96" s="13" t="s">
        <v>1192</v>
      </c>
      <c r="KZ96" s="13" t="s">
        <v>1192</v>
      </c>
      <c r="LA96" s="10" t="str">
        <f t="shared" ca="1" si="108"/>
        <v/>
      </c>
      <c r="LB96" s="8"/>
      <c r="LC96" s="10"/>
      <c r="LD96" s="10"/>
      <c r="LG96" s="79"/>
      <c r="LH96" s="10" t="str" cm="1">
        <f t="array" aca="1" ref="LH96" ca="1">IF(INDIRECT(ADDRESS(ROW(),COLUMN()-6))="","X",IF(INDIRECT(ADDRESS(ROW(),COLUMN()-5))="",0,"OK"))</f>
        <v>X</v>
      </c>
      <c r="LI96" s="29" t="str">
        <f ca="1">IF(LJ96="","",SUM(1+MAXA(LI$1:LI95)))</f>
        <v/>
      </c>
      <c r="LJ96" s="8" t="str" cm="1">
        <f t="array" aca="1" ref="LJ96" ca="1">IF(LH96=0,INDIRECT(ADDRESS(ROW(),COLUMN()-8)),"")</f>
        <v/>
      </c>
      <c r="LK96" s="31"/>
      <c r="LL96" s="10" t="str">
        <f t="shared" si="79"/>
        <v>$LB$96</v>
      </c>
      <c r="LM96" s="29" t="str">
        <f ca="1">IF(LN96="","",SUM(1+MAXA(LM$1:LM95)))</f>
        <v/>
      </c>
      <c r="LN96" s="8" t="str" cm="1">
        <f t="array" aca="1" ref="LN96" ca="1">IF(ISNUMBER(SEARCH(LN$1,INDEX(INDIRECT(LO$1),ROW(LL96),1)))=TRUE,INDIRECT(LL96),"")</f>
        <v/>
      </c>
      <c r="LO96" s="13" t="s">
        <v>1192</v>
      </c>
      <c r="LP96" s="13" t="s">
        <v>1192</v>
      </c>
      <c r="LQ96" s="13" t="s">
        <v>1192</v>
      </c>
      <c r="LR96" s="13" t="s">
        <v>1192</v>
      </c>
      <c r="LS96" s="13"/>
      <c r="LT96" s="13"/>
      <c r="LU96" s="13"/>
      <c r="LV96" s="13"/>
      <c r="LW96" s="13"/>
      <c r="LX96" s="13"/>
      <c r="LY96" s="13" t="s">
        <v>1192</v>
      </c>
      <c r="LZ96" s="13" t="s">
        <v>1192</v>
      </c>
      <c r="MA96" s="10" t="str">
        <f t="shared" ca="1" si="109"/>
        <v/>
      </c>
      <c r="MB96" s="8"/>
      <c r="MC96" s="10"/>
      <c r="MD96" s="10"/>
      <c r="MG96" s="79"/>
      <c r="MH96" s="10" t="str" cm="1">
        <f t="array" aca="1" ref="MH96" ca="1">IF(INDIRECT(ADDRESS(ROW(),COLUMN()-6))="","X",IF(INDIRECT(ADDRESS(ROW(),COLUMN()-5))="",0,"OK"))</f>
        <v>X</v>
      </c>
      <c r="MI96" s="29" t="str">
        <f ca="1">IF(MJ96="","",SUM(1+MAXA(MI$1:MI95)))</f>
        <v/>
      </c>
      <c r="MJ96" s="8" t="str" cm="1">
        <f t="array" aca="1" ref="MJ96" ca="1">IF(MH96=0,INDIRECT(ADDRESS(ROW(),COLUMN()-8)),"")</f>
        <v/>
      </c>
      <c r="MK96" s="31"/>
      <c r="ML96" s="10" t="str">
        <f t="shared" si="80"/>
        <v>$MB$96</v>
      </c>
      <c r="MM96" s="29" t="str">
        <f ca="1">IF(MN96="","",SUM(1+MAXA(MM$1:MM95)))</f>
        <v/>
      </c>
      <c r="MN96" s="8" t="str" cm="1">
        <f t="array" aca="1" ref="MN96" ca="1">IF(ISNUMBER(SEARCH(MN$1,INDEX(INDIRECT(MO$1),ROW(ML96),1)))=TRUE,INDIRECT(ML96),"")</f>
        <v/>
      </c>
      <c r="MO96" s="13" t="s">
        <v>1192</v>
      </c>
      <c r="MP96" s="13" t="s">
        <v>1192</v>
      </c>
      <c r="MQ96" s="13" t="s">
        <v>1192</v>
      </c>
      <c r="MR96" s="13"/>
      <c r="MS96" s="13"/>
      <c r="MT96" s="13"/>
      <c r="MU96" s="13"/>
      <c r="MV96" s="13"/>
      <c r="MW96" s="13" t="s">
        <v>1192</v>
      </c>
      <c r="MX96" s="13"/>
      <c r="MY96" s="13" t="s">
        <v>1192</v>
      </c>
      <c r="MZ96" s="13" t="s">
        <v>1192</v>
      </c>
      <c r="NA96" s="10" t="str">
        <f t="shared" ca="1" si="110"/>
        <v/>
      </c>
      <c r="NB96" s="5"/>
      <c r="NC96" s="6"/>
      <c r="ND96" s="6"/>
      <c r="NE96" s="7"/>
      <c r="NF96" s="7"/>
      <c r="NG96" s="83"/>
      <c r="NH96" s="10" t="str" cm="1">
        <f t="array" aca="1" ref="NH96" ca="1">IF(INDIRECT(ADDRESS(ROW(),COLUMN()-6))="","X",IF(INDIRECT(ADDRESS(ROW(),COLUMN()-5))="",0,"OK"))</f>
        <v>X</v>
      </c>
      <c r="NI96" s="29" t="str">
        <f ca="1">IF(NJ96="","",SUM(1+MAXA(NI$1:NI95)))</f>
        <v/>
      </c>
      <c r="NJ96" s="8" t="str" cm="1">
        <f t="array" aca="1" ref="NJ96" ca="1">IF(NH96=0,INDIRECT(ADDRESS(ROW(),COLUMN()-8)),"")</f>
        <v/>
      </c>
      <c r="NK96" s="31"/>
      <c r="NL96" s="10" t="str">
        <f t="shared" si="81"/>
        <v>$NB$96</v>
      </c>
      <c r="NM96" s="29" t="str">
        <f ca="1">IF(NN96="","",SUM(1+MAXA(NM$1:NM95)))</f>
        <v/>
      </c>
      <c r="NN96" s="8" t="str" cm="1">
        <f t="array" aca="1" ref="NN96" ca="1">IF(ISNUMBER(SEARCH(NN$1,INDEX(INDIRECT(NO$1),ROW(NL96),1)))=TRUE,INDIRECT(NL96),"")</f>
        <v/>
      </c>
      <c r="NO96" s="13" t="s">
        <v>1192</v>
      </c>
      <c r="NP96" s="13" t="s">
        <v>1192</v>
      </c>
      <c r="NQ96" s="13" t="s">
        <v>1192</v>
      </c>
      <c r="NR96" s="13"/>
      <c r="NS96" s="13"/>
      <c r="NT96" s="13"/>
      <c r="NU96" s="13"/>
      <c r="NV96" s="13"/>
      <c r="NW96" s="13"/>
      <c r="NX96" s="13" t="s">
        <v>1192</v>
      </c>
      <c r="NY96" s="13" t="s">
        <v>1192</v>
      </c>
      <c r="NZ96" s="13"/>
      <c r="OA96" s="10" t="str">
        <f t="shared" ca="1" si="111"/>
        <v/>
      </c>
      <c r="OB96" s="16"/>
      <c r="OC96" s="17" t="s">
        <v>1400</v>
      </c>
      <c r="OD96" s="18"/>
      <c r="OE96" s="17"/>
      <c r="OF96" s="17"/>
      <c r="OG96" s="79" t="s">
        <v>3229</v>
      </c>
      <c r="OH96" s="10" t="str" cm="1">
        <f t="array" aca="1" ref="OH96" ca="1">IF(INDIRECT(ADDRESS(ROW(),COLUMN()-6))="","X",IF(INDIRECT(ADDRESS(ROW(),COLUMN()-5))="",0,"OK"))</f>
        <v>X</v>
      </c>
      <c r="OI96" s="29" t="str">
        <f ca="1">IF(OJ96="","",SUM(1+MAXA(OI$1:OI95)))</f>
        <v/>
      </c>
      <c r="OJ96" s="8" t="str" cm="1">
        <f t="array" aca="1" ref="OJ96" ca="1">IF(OH96=0,INDIRECT(ADDRESS(ROW(),COLUMN()-8)),"")</f>
        <v/>
      </c>
      <c r="OK96" s="31"/>
      <c r="OL96" s="10" t="str">
        <f t="shared" si="82"/>
        <v>$OB$96</v>
      </c>
      <c r="OM96" s="29" t="str">
        <f ca="1">IF(ON96="","",SUM(1+MAXA(OM$1:OM95)))</f>
        <v/>
      </c>
      <c r="ON96" s="8" t="str" cm="1">
        <f t="array" aca="1" ref="ON96" ca="1">IF(ISNUMBER(SEARCH(ON$1,INDEX(INDIRECT(OO$1),ROW(OL96),1)))=TRUE,INDIRECT(OL96),"")</f>
        <v/>
      </c>
      <c r="OO96" s="13" t="s">
        <v>1192</v>
      </c>
      <c r="OP96" s="13"/>
      <c r="OQ96" s="13"/>
      <c r="OR96" s="13"/>
      <c r="OS96" s="13"/>
      <c r="OT96" s="13"/>
      <c r="OU96" s="13"/>
      <c r="OV96" s="13"/>
      <c r="OW96" s="13"/>
      <c r="OX96" s="13"/>
      <c r="OY96" s="13"/>
      <c r="OZ96" s="13" t="s">
        <v>1192</v>
      </c>
      <c r="PA96" s="10" t="str">
        <f t="shared" ca="1" si="112"/>
        <v/>
      </c>
      <c r="PB96" s="22"/>
      <c r="PC96" s="14"/>
      <c r="PD96" s="14"/>
      <c r="PE96" s="24"/>
      <c r="PF96" s="24"/>
      <c r="PG96" s="79"/>
      <c r="PH96" s="10" t="str" cm="1">
        <f t="array" aca="1" ref="PH96" ca="1">IF(INDIRECT(ADDRESS(ROW(),COLUMN()-6))="","X",IF(INDIRECT(ADDRESS(ROW(),COLUMN()-5))="",0,"OK"))</f>
        <v>X</v>
      </c>
      <c r="PI96" s="29" t="str">
        <f ca="1">IF(PJ96="","",SUM(1+MAXA(PI$1:PI95)))</f>
        <v/>
      </c>
      <c r="PJ96" s="8" t="str" cm="1">
        <f t="array" aca="1" ref="PJ96" ca="1">IF(PH96=0,INDIRECT(ADDRESS(ROW(),COLUMN()-8)),"")</f>
        <v/>
      </c>
      <c r="PK96" s="31"/>
      <c r="PL96" s="10" t="str">
        <f t="shared" si="83"/>
        <v>$PB$96</v>
      </c>
      <c r="PM96" s="29" t="str">
        <f ca="1">IF(PN96="","",SUM(1+MAXA(PM$1:PM95)))</f>
        <v/>
      </c>
      <c r="PN96" s="8" t="str" cm="1">
        <f t="array" aca="1" ref="PN96" ca="1">IF(ISNUMBER(SEARCH(PN$1,INDEX(INDIRECT(PO$1),ROW(PL96),1)))=TRUE,INDIRECT(PL96),"")</f>
        <v/>
      </c>
      <c r="PO96" s="13" t="s">
        <v>1192</v>
      </c>
      <c r="PP96" s="13" t="s">
        <v>1192</v>
      </c>
      <c r="PQ96" s="13" t="s">
        <v>1192</v>
      </c>
      <c r="PR96" s="13" t="s">
        <v>1192</v>
      </c>
      <c r="PS96" s="13"/>
      <c r="PT96" s="13"/>
      <c r="PU96" s="13"/>
      <c r="PV96" s="13"/>
      <c r="PW96" s="13"/>
      <c r="PX96" s="13"/>
      <c r="PY96" s="13" t="s">
        <v>1192</v>
      </c>
      <c r="PZ96" s="13" t="s">
        <v>1192</v>
      </c>
      <c r="QA96" s="10" t="str">
        <f t="shared" ca="1" si="113"/>
        <v/>
      </c>
      <c r="QB96" s="22"/>
      <c r="QC96" s="14"/>
      <c r="QD96" s="14"/>
      <c r="QE96" s="24"/>
      <c r="QF96" s="24"/>
      <c r="QG96" s="79"/>
      <c r="QH96" s="10" t="str" cm="1">
        <f t="array" aca="1" ref="QH96" ca="1">IF(INDIRECT(ADDRESS(ROW(),COLUMN()-6))="","X",IF(INDIRECT(ADDRESS(ROW(),COLUMN()-5))="",0,"OK"))</f>
        <v>X</v>
      </c>
      <c r="QI96" s="29" t="str">
        <f ca="1">IF(QJ96="","",SUM(1+MAXA(QI$1:QI95)))</f>
        <v/>
      </c>
      <c r="QJ96" s="8" t="str" cm="1">
        <f t="array" aca="1" ref="QJ96" ca="1">IF(QH96=0,INDIRECT(ADDRESS(ROW(),COLUMN()-8)),"")</f>
        <v/>
      </c>
      <c r="QK96" s="31"/>
      <c r="QL96" s="10" t="str">
        <f t="shared" si="84"/>
        <v>$QB$96</v>
      </c>
      <c r="QM96" s="29" t="str">
        <f ca="1">IF(QN96="","",SUM(1+MAXA(QM$1:QM95)))</f>
        <v/>
      </c>
      <c r="QN96" s="8" t="str" cm="1">
        <f t="array" aca="1" ref="QN96" ca="1">IF(ISNUMBER(SEARCH(QN$1,INDEX(INDIRECT(QO$1),ROW(QL96),1)))=TRUE,INDIRECT(QL96),"")</f>
        <v/>
      </c>
      <c r="QO96" s="13" t="s">
        <v>1192</v>
      </c>
      <c r="QP96" s="13" t="s">
        <v>1192</v>
      </c>
      <c r="QQ96" s="13" t="s">
        <v>1192</v>
      </c>
      <c r="QR96" s="13" t="s">
        <v>1192</v>
      </c>
      <c r="QS96" s="13"/>
      <c r="QT96" s="13"/>
      <c r="QU96" s="13"/>
      <c r="QV96" s="13"/>
      <c r="QW96" s="13"/>
      <c r="QX96" s="13"/>
      <c r="QY96" s="13" t="s">
        <v>1192</v>
      </c>
      <c r="QZ96" s="13" t="s">
        <v>1192</v>
      </c>
      <c r="RA96" s="10" t="str">
        <f t="shared" ca="1" si="114"/>
        <v/>
      </c>
      <c r="RB96" s="22"/>
      <c r="RC96" s="15"/>
      <c r="RD96" s="14"/>
      <c r="RE96" s="15"/>
      <c r="RF96" s="15"/>
      <c r="RG96" s="79"/>
      <c r="RH96" s="10" t="str" cm="1">
        <f t="array" aca="1" ref="RH96" ca="1">IF(INDIRECT(ADDRESS(ROW(),COLUMN()-6))="","X",IF(INDIRECT(ADDRESS(ROW(),COLUMN()-5))="",0,"OK"))</f>
        <v>X</v>
      </c>
      <c r="RI96" s="29" t="str">
        <f ca="1">IF(RJ96="","",SUM(1+MAXA(RI$1:RI95)))</f>
        <v/>
      </c>
      <c r="RJ96" s="8" t="str" cm="1">
        <f t="array" aca="1" ref="RJ96" ca="1">IF(RH96=0,INDIRECT(ADDRESS(ROW(),COLUMN()-8)),"")</f>
        <v/>
      </c>
      <c r="RK96" s="31"/>
      <c r="RL96" s="10" t="str">
        <f t="shared" si="85"/>
        <v>$RB$96</v>
      </c>
      <c r="RM96" s="29" t="str">
        <f ca="1">IF(RN96="","",SUM(1+MAXA(RM$1:RM95)))</f>
        <v/>
      </c>
      <c r="RN96" s="8" t="str" cm="1">
        <f t="array" aca="1" ref="RN96" ca="1">IF(ISNUMBER(SEARCH(RN$1,INDEX(INDIRECT(RO$1),ROW(RL96),1)))=TRUE,INDIRECT(RL96),"")</f>
        <v/>
      </c>
      <c r="RO96" s="13" t="s">
        <v>1192</v>
      </c>
      <c r="RP96" s="13" t="s">
        <v>1192</v>
      </c>
      <c r="RQ96" s="13" t="s">
        <v>1192</v>
      </c>
      <c r="RR96" s="13"/>
      <c r="RS96" s="13"/>
      <c r="RT96" s="13"/>
      <c r="RU96" s="13"/>
      <c r="RV96" s="13"/>
      <c r="RW96" s="13"/>
      <c r="RX96" s="13"/>
      <c r="RY96" s="13" t="s">
        <v>1192</v>
      </c>
      <c r="RZ96" s="13" t="s">
        <v>1192</v>
      </c>
      <c r="SA96" s="10" t="str">
        <f t="shared" ca="1" si="115"/>
        <v/>
      </c>
      <c r="SB96" s="16"/>
      <c r="SC96" s="17" t="s">
        <v>1898</v>
      </c>
      <c r="SD96" s="48"/>
      <c r="SE96" s="19"/>
      <c r="SF96" s="19"/>
      <c r="SG96" s="79" t="s">
        <v>3229</v>
      </c>
      <c r="SH96" s="10" t="str" cm="1">
        <f t="array" aca="1" ref="SH96" ca="1">IF(INDIRECT(ADDRESS(ROW(),COLUMN()-6))="","X",IF(INDIRECT(ADDRESS(ROW(),COLUMN()-5))="",0,"OK"))</f>
        <v>X</v>
      </c>
      <c r="SI96" s="29" t="str">
        <f ca="1">IF(SJ96="","",SUM(1+MAXA(SI$1:SI95)))</f>
        <v/>
      </c>
      <c r="SJ96" s="8" t="str" cm="1">
        <f t="array" aca="1" ref="SJ96" ca="1">IF(SH96=0,INDIRECT(ADDRESS(ROW(),COLUMN()-8)),"")</f>
        <v/>
      </c>
      <c r="SK96" s="33" t="s">
        <v>1192</v>
      </c>
      <c r="SL96" s="10" t="str">
        <f t="shared" si="86"/>
        <v>$SB$96</v>
      </c>
      <c r="SM96" s="29" t="str">
        <f ca="1">IF(SN96="","",SUM(1+MAXA(SM$1:SM95)))</f>
        <v/>
      </c>
      <c r="SN96" s="8" t="str" cm="1">
        <f t="array" aca="1" ref="SN96" ca="1">IF(ISNUMBER(SEARCH(SN$1,INDEX(SB$1:SB$174,ROW(SL96),1)))=TRUE,INDIRECT(SL96),"")</f>
        <v/>
      </c>
      <c r="SO96" s="13" t="s">
        <v>1192</v>
      </c>
      <c r="SP96" s="13" t="s">
        <v>1192</v>
      </c>
      <c r="SQ96" s="13" t="s">
        <v>1192</v>
      </c>
      <c r="SR96" s="13"/>
      <c r="SS96" s="13"/>
      <c r="ST96" s="13"/>
      <c r="SU96" s="13"/>
      <c r="SV96" s="13"/>
      <c r="SW96" s="13"/>
      <c r="SX96" s="13"/>
      <c r="SY96" s="13" t="s">
        <v>1192</v>
      </c>
      <c r="SZ96" s="13" t="s">
        <v>1192</v>
      </c>
      <c r="TA96" s="10" t="str">
        <f t="shared" ca="1" si="129"/>
        <v/>
      </c>
      <c r="TB96" s="22"/>
      <c r="TC96" s="15"/>
      <c r="TD96" s="6"/>
      <c r="TE96" s="24"/>
      <c r="TF96" s="24"/>
      <c r="TG96" s="101"/>
      <c r="TH96" s="10" t="str" cm="1">
        <f t="array" aca="1" ref="TH96" ca="1">IF(INDIRECT(ADDRESS(ROW(),COLUMN()-6))="","X",IF(INDIRECT(ADDRESS(ROW(),COLUMN()-5))="",0,"OK"))</f>
        <v>X</v>
      </c>
      <c r="TI96" s="29" t="str">
        <f ca="1">IF(TJ96="","",SUM(1+MAXA(TI$1:TI95)))</f>
        <v/>
      </c>
      <c r="TJ96" s="8" t="str" cm="1">
        <f t="array" aca="1" ref="TJ96" ca="1">IF(TH96=0,INDIRECT(ADDRESS(ROW(),COLUMN()-8)),"")</f>
        <v/>
      </c>
      <c r="TK96" s="33" t="s">
        <v>1192</v>
      </c>
      <c r="TL96" s="10" t="str">
        <f t="shared" si="87"/>
        <v>$TB$96</v>
      </c>
      <c r="TM96" s="29" t="str">
        <f ca="1">IF(TN96="","",SUM(1+MAXA(TM$1:TM95)))</f>
        <v/>
      </c>
      <c r="TN96" s="8" t="str" cm="1">
        <f t="array" aca="1" ref="TN96" ca="1">IF(ISNUMBER(SEARCH(TN$1,INDEX(INDIRECT(TO$1),ROW(TL96),1)))=TRUE,INDIRECT(TL96),"")</f>
        <v/>
      </c>
      <c r="TO96" s="13" t="s">
        <v>1192</v>
      </c>
      <c r="TP96" s="13" t="s">
        <v>1192</v>
      </c>
      <c r="TQ96" s="13" t="s">
        <v>1192</v>
      </c>
      <c r="TR96" s="13"/>
      <c r="TS96" s="13"/>
      <c r="TT96" s="13"/>
      <c r="TU96" s="13"/>
      <c r="TV96" s="13"/>
      <c r="TW96" s="13"/>
      <c r="TX96" s="13"/>
      <c r="TY96" s="13" t="s">
        <v>1192</v>
      </c>
      <c r="TZ96" s="13" t="s">
        <v>1192</v>
      </c>
      <c r="UA96" s="10" t="str">
        <f t="shared" ca="1" si="130"/>
        <v/>
      </c>
      <c r="UB96" s="22"/>
      <c r="UC96" s="6"/>
      <c r="UD96" s="6"/>
      <c r="UE96" s="15"/>
      <c r="UF96" s="15"/>
      <c r="UG96" s="79"/>
      <c r="UH96" s="10" t="str" cm="1">
        <f t="array" aca="1" ref="UH96" ca="1">IF(INDIRECT(ADDRESS(ROW(),COLUMN()-6))="","X",IF(INDIRECT(ADDRESS(ROW(),COLUMN()-5))="",0,"OK"))</f>
        <v>X</v>
      </c>
      <c r="UI96" s="29" t="str">
        <f ca="1">IF(UJ96="","",SUM(1+MAXA(UI$1:UI95)))</f>
        <v/>
      </c>
      <c r="UJ96" s="8" t="str" cm="1">
        <f t="array" aca="1" ref="UJ96" ca="1">IF(UH96=0,INDIRECT(ADDRESS(ROW(),COLUMN()-8)),"")</f>
        <v/>
      </c>
      <c r="UK96" s="33" t="s">
        <v>1192</v>
      </c>
      <c r="UL96" s="10" t="str">
        <f t="shared" si="88"/>
        <v>$UB$96</v>
      </c>
      <c r="UM96" s="29" t="str">
        <f ca="1">IF(UN96="","",SUM(1+MAXA(UM$1:UM95)))</f>
        <v/>
      </c>
      <c r="UN96" s="8" t="str" cm="1">
        <f t="array" aca="1" ref="UN96" ca="1">IF(ISNUMBER(SEARCH(UN$1,INDEX(INDIRECT(UO$1),ROW(UL96),1)))=TRUE,INDIRECT(UL96),"")</f>
        <v/>
      </c>
      <c r="UO96" s="13" t="s">
        <v>1192</v>
      </c>
      <c r="UP96" s="13" t="s">
        <v>1192</v>
      </c>
      <c r="UQ96" s="13" t="s">
        <v>1192</v>
      </c>
      <c r="UR96" s="13"/>
      <c r="US96" s="13"/>
      <c r="UT96" s="13"/>
      <c r="UU96" s="13"/>
      <c r="UV96" s="13"/>
      <c r="UW96" s="13"/>
      <c r="UX96" s="13"/>
      <c r="UY96" s="13" t="s">
        <v>1192</v>
      </c>
      <c r="UZ96" s="13" t="s">
        <v>1192</v>
      </c>
      <c r="VA96" s="10" t="str">
        <f t="shared" ca="1" si="118"/>
        <v/>
      </c>
      <c r="VB96" s="22"/>
      <c r="VC96" s="6"/>
      <c r="VD96" s="6"/>
      <c r="VE96" s="15"/>
      <c r="VF96" s="15"/>
      <c r="VG96" s="79"/>
      <c r="VH96" s="10" t="str" cm="1">
        <f t="array" aca="1" ref="VH96" ca="1">IF(INDIRECT(ADDRESS(ROW(),COLUMN()-6))="","X",IF(INDIRECT(ADDRESS(ROW(),COLUMN()-5))="",0,"OK"))</f>
        <v>X</v>
      </c>
      <c r="VI96" s="29" t="str">
        <f ca="1">IF(VJ96="","",SUM(1+MAXA(VI$1:VI95)))</f>
        <v/>
      </c>
      <c r="VJ96" s="8" t="str" cm="1">
        <f t="array" aca="1" ref="VJ96" ca="1">IF(VH96=0,INDIRECT(ADDRESS(ROW(),COLUMN()-8)),"")</f>
        <v/>
      </c>
      <c r="VK96" s="33" t="s">
        <v>1192</v>
      </c>
      <c r="VL96" s="10" t="str">
        <f t="shared" si="89"/>
        <v>$VB$96</v>
      </c>
      <c r="VM96" s="29" t="str">
        <f ca="1">IF(VN96="","",SUM(1+MAXA(VM$1:VM95)))</f>
        <v/>
      </c>
      <c r="VN96" s="8" t="str" cm="1">
        <f t="array" aca="1" ref="VN96" ca="1">IF(ISNUMBER(SEARCH(VN$1,INDEX(INDIRECT(VO$1),ROW(VL96),1)))=TRUE,INDIRECT(VL96),"")</f>
        <v/>
      </c>
      <c r="VO96" s="13" t="s">
        <v>1192</v>
      </c>
      <c r="VP96" s="13" t="s">
        <v>1192</v>
      </c>
      <c r="VQ96" s="13" t="s">
        <v>1192</v>
      </c>
      <c r="VR96" s="13"/>
      <c r="VS96" s="13"/>
      <c r="VT96" s="13"/>
      <c r="VU96" s="13"/>
      <c r="VV96" s="13"/>
      <c r="VW96" s="13"/>
      <c r="VX96" s="13"/>
      <c r="VY96" s="13" t="s">
        <v>1192</v>
      </c>
      <c r="VZ96" s="13" t="s">
        <v>1192</v>
      </c>
      <c r="WA96" s="10" t="str">
        <f t="shared" ca="1" si="119"/>
        <v/>
      </c>
      <c r="WB96" s="22"/>
      <c r="WC96" s="6"/>
      <c r="WD96" s="6"/>
      <c r="WE96" s="24"/>
      <c r="WF96" s="24"/>
      <c r="WG96" s="79"/>
      <c r="WH96" s="10" t="str" cm="1">
        <f t="array" aca="1" ref="WH96" ca="1">IF(INDIRECT(ADDRESS(ROW(),COLUMN()-6))="","X",IF(INDIRECT(ADDRESS(ROW(),COLUMN()-5))="",0,"OK"))</f>
        <v>X</v>
      </c>
      <c r="WI96" s="29" t="str">
        <f ca="1">IF(WJ96="","",SUM(1+MAXA(WI$1:WI95)))</f>
        <v/>
      </c>
      <c r="WJ96" s="8" t="str" cm="1">
        <f t="array" aca="1" ref="WJ96" ca="1">IF(WH96=0,INDIRECT(ADDRESS(ROW(),COLUMN()-8)),"")</f>
        <v/>
      </c>
      <c r="WK96" s="33" t="s">
        <v>1192</v>
      </c>
      <c r="WL96" s="10" t="str">
        <f t="shared" si="90"/>
        <v>$WB$96</v>
      </c>
      <c r="WM96" s="29" t="str">
        <f ca="1">IF(WN96="","",SUM(1+MAXA(WM$1:WM95)))</f>
        <v/>
      </c>
      <c r="WN96" s="8" t="str" cm="1">
        <f t="array" aca="1" ref="WN96" ca="1">IF(ISNUMBER(SEARCH(WN$1,INDEX(INDIRECT(WO$1),ROW(WL96),1)))=TRUE,INDIRECT(WL96),"")</f>
        <v/>
      </c>
      <c r="WO96" s="13" t="s">
        <v>1192</v>
      </c>
      <c r="WP96" s="13" t="s">
        <v>1192</v>
      </c>
      <c r="WQ96" s="13" t="s">
        <v>1192</v>
      </c>
      <c r="WR96" s="13" t="s">
        <v>1192</v>
      </c>
      <c r="WS96" s="13"/>
      <c r="WT96" s="13"/>
      <c r="WU96" s="13"/>
      <c r="WV96" s="13" t="s">
        <v>1192</v>
      </c>
      <c r="WW96" s="13"/>
      <c r="WX96" s="13"/>
      <c r="WY96" s="13"/>
      <c r="WZ96" s="13" t="s">
        <v>1192</v>
      </c>
      <c r="XA96" s="10" t="str">
        <f t="shared" ca="1" si="120"/>
        <v/>
      </c>
      <c r="XB96" s="52"/>
      <c r="XC96" s="52" t="s">
        <v>2360</v>
      </c>
      <c r="XD96" s="51"/>
      <c r="XE96" s="53"/>
      <c r="XF96" s="53"/>
      <c r="XG96" s="79" t="s">
        <v>3229</v>
      </c>
      <c r="XH96" s="10" t="str" cm="1">
        <f t="array" aca="1" ref="XH96" ca="1">IF(INDIRECT(ADDRESS(ROW(),COLUMN()-6))="","X",IF(INDIRECT(ADDRESS(ROW(),COLUMN()-5))="",0,"OK"))</f>
        <v>X</v>
      </c>
      <c r="XI96" s="29" t="str">
        <f ca="1">IF(XJ96="","",SUM(1+MAXA(XI$1:XI95)))</f>
        <v/>
      </c>
      <c r="XJ96" s="8" t="str" cm="1">
        <f t="array" aca="1" ref="XJ96" ca="1">IF(XH96=0,INDIRECT(ADDRESS(ROW(),COLUMN()-8)),"")</f>
        <v/>
      </c>
      <c r="XK96" s="33" t="s">
        <v>1192</v>
      </c>
      <c r="XL96" s="10" t="str">
        <f t="shared" si="91"/>
        <v>$XB$96</v>
      </c>
      <c r="XM96" s="29" t="str">
        <f ca="1">IF(XN96="","",SUM(1+MAXA(XM$1:XM95)))</f>
        <v/>
      </c>
      <c r="XN96" s="8" t="str" cm="1">
        <f t="array" aca="1" ref="XN96" ca="1">IF(ISNUMBER(SEARCH(XN$1,INDEX(INDIRECT(XO$1),ROW(XL96),1)))=TRUE,INDIRECT(XL96),"")</f>
        <v/>
      </c>
      <c r="XO96" s="13" t="s">
        <v>1192</v>
      </c>
      <c r="XP96" s="13" t="s">
        <v>1192</v>
      </c>
      <c r="XQ96" s="13" t="s">
        <v>1192</v>
      </c>
      <c r="XR96" s="13" t="s">
        <v>1192</v>
      </c>
      <c r="XS96" s="13"/>
      <c r="XT96" s="13"/>
      <c r="XU96" s="13"/>
      <c r="XV96" s="13"/>
      <c r="XW96" s="13"/>
      <c r="XX96" s="13"/>
      <c r="XY96" s="13" t="s">
        <v>1192</v>
      </c>
      <c r="XZ96" s="13" t="s">
        <v>1192</v>
      </c>
      <c r="YA96" s="10" t="str">
        <f t="shared" ca="1" si="121"/>
        <v/>
      </c>
      <c r="YB96" s="5"/>
      <c r="YC96" s="5"/>
      <c r="YD96" s="37"/>
      <c r="YE96" s="7"/>
      <c r="YF96" s="7"/>
      <c r="YG96" s="101"/>
      <c r="YH96" s="10" t="str" cm="1">
        <f t="array" aca="1" ref="YH96" ca="1">IF(INDIRECT(ADDRESS(ROW(),COLUMN()-6))="","X",IF(INDIRECT(ADDRESS(ROW(),COLUMN()-5))="",0,"OK"))</f>
        <v>X</v>
      </c>
      <c r="YI96" s="29" t="str">
        <f ca="1">IF(YJ96="","",SUM(1+MAXA(YI$1:YI95)))</f>
        <v/>
      </c>
      <c r="YJ96" s="8" t="str" cm="1">
        <f t="array" aca="1" ref="YJ96" ca="1">IF(YH96=0,INDIRECT(ADDRESS(ROW(),COLUMN()-8)),"")</f>
        <v/>
      </c>
      <c r="YK96" s="33" t="s">
        <v>1192</v>
      </c>
      <c r="YL96" s="10" t="str">
        <f t="shared" si="92"/>
        <v>$YB$96</v>
      </c>
      <c r="YM96" s="29" t="str">
        <f ca="1">IF(YN96="","",SUM(1+MAXA(YM$1:YM95)))</f>
        <v/>
      </c>
      <c r="YN96" s="8" t="str" cm="1">
        <f t="array" aca="1" ref="YN96" ca="1">IF(ISNUMBER(SEARCH(YN$1,INDEX(INDIRECT(YO$1),ROW(YL96),1)))=TRUE,INDIRECT(YL96),"")</f>
        <v/>
      </c>
      <c r="YO96" s="13" t="s">
        <v>1192</v>
      </c>
      <c r="YP96" s="13" t="s">
        <v>1192</v>
      </c>
      <c r="YQ96" s="13" t="s">
        <v>1192</v>
      </c>
      <c r="YR96" s="13" t="s">
        <v>1192</v>
      </c>
      <c r="YS96" s="13"/>
      <c r="YT96" s="13"/>
      <c r="YU96" s="13"/>
      <c r="YV96" s="13"/>
      <c r="YW96" s="13"/>
      <c r="YX96" s="13"/>
      <c r="YY96" s="13" t="s">
        <v>1192</v>
      </c>
      <c r="YZ96" s="13" t="s">
        <v>1192</v>
      </c>
      <c r="ZA96" s="10" t="str">
        <f t="shared" ca="1" si="122"/>
        <v/>
      </c>
      <c r="ZB96" s="22"/>
      <c r="ZC96" s="6"/>
      <c r="ZD96" s="37"/>
      <c r="ZE96" s="15"/>
      <c r="ZF96" s="15"/>
      <c r="ZG96" s="79"/>
      <c r="ZH96" s="10" t="str" cm="1">
        <f t="array" aca="1" ref="ZH96" ca="1">IF(INDIRECT(ADDRESS(ROW(),COLUMN()-6))="","X",IF(INDIRECT(ADDRESS(ROW(),COLUMN()-5))="",0,"OK"))</f>
        <v>X</v>
      </c>
      <c r="ZI96" s="29" t="str">
        <f ca="1">IF(ZJ96="","",SUM(1+MAXA(ZI$1:ZI95)))</f>
        <v/>
      </c>
      <c r="ZJ96" s="8" t="str" cm="1">
        <f t="array" aca="1" ref="ZJ96" ca="1">IF(ZH96=0,INDIRECT(ADDRESS(ROW(),COLUMN()-8)),"")</f>
        <v/>
      </c>
      <c r="ZK96" s="33" t="s">
        <v>1192</v>
      </c>
      <c r="ZL96" s="10" t="str">
        <f t="shared" si="93"/>
        <v>$ZB$96</v>
      </c>
      <c r="ZM96" s="29" t="str">
        <f ca="1">IF(ZN96="","",SUM(1+MAXA(ZM$1:ZM95)))</f>
        <v/>
      </c>
      <c r="ZN96" s="8" t="str" cm="1">
        <f t="array" aca="1" ref="ZN96" ca="1">IF(ISNUMBER(SEARCH(ZN$1,INDEX(INDIRECT(ZO$1),ROW(ZL96),1)))=TRUE,INDIRECT(ZL96),"")</f>
        <v/>
      </c>
      <c r="ZO96" s="13" t="s">
        <v>1192</v>
      </c>
      <c r="ZP96" s="13" t="s">
        <v>1192</v>
      </c>
      <c r="ZQ96" s="13" t="s">
        <v>1192</v>
      </c>
      <c r="ZR96" s="13" t="s">
        <v>1192</v>
      </c>
      <c r="ZS96" s="13"/>
      <c r="ZT96" s="13"/>
      <c r="ZU96" s="13"/>
      <c r="ZV96" s="13"/>
      <c r="ZW96" s="13"/>
      <c r="ZX96" s="13"/>
      <c r="ZY96" s="13"/>
      <c r="ZZ96" s="13" t="s">
        <v>1192</v>
      </c>
      <c r="AAA96" s="10" t="str">
        <f t="shared" ca="1" si="123"/>
        <v/>
      </c>
      <c r="AAB96" s="5"/>
      <c r="AAC96" s="37"/>
      <c r="AAD96" s="37"/>
      <c r="AAE96" s="50"/>
      <c r="AAF96" s="50"/>
      <c r="AAG96" s="79"/>
      <c r="AAH96" s="10" t="str" cm="1">
        <f t="array" aca="1" ref="AAH96" ca="1">IF(INDIRECT(ADDRESS(ROW(),COLUMN()-6))="","X",IF(INDIRECT(ADDRESS(ROW(),COLUMN()-5))="",0,"OK"))</f>
        <v>X</v>
      </c>
      <c r="AAI96" s="29" t="str">
        <f ca="1">IF(AAJ96="","",SUM(1+MAXA(AAI$1:AAI95)))</f>
        <v/>
      </c>
      <c r="AAJ96" s="8" t="str" cm="1">
        <f t="array" aca="1" ref="AAJ96" ca="1">IF(AAH96=0,INDIRECT(ADDRESS(ROW(),COLUMN()-8)),"")</f>
        <v/>
      </c>
      <c r="AAK96" s="33" t="s">
        <v>1192</v>
      </c>
      <c r="AAL96" s="10" t="str">
        <f t="shared" si="94"/>
        <v>$AAB$96</v>
      </c>
      <c r="AAM96" s="29" t="str">
        <f ca="1">IF(AAN96="","",SUM(1+MAXA(AAM$1:AAM95)))</f>
        <v/>
      </c>
      <c r="AAN96" s="8" t="str" cm="1">
        <f t="array" aca="1" ref="AAN96" ca="1">IF(ISNUMBER(SEARCH(AAN$1,INDEX(INDIRECT(AAO$1),ROW(AAL96),1)))=TRUE,INDIRECT(AAL96),"")</f>
        <v/>
      </c>
      <c r="AAO96" s="13" t="s">
        <v>1192</v>
      </c>
      <c r="AAP96" s="13" t="s">
        <v>1192</v>
      </c>
      <c r="AAQ96" s="13" t="s">
        <v>1192</v>
      </c>
      <c r="AAR96" s="13" t="s">
        <v>1192</v>
      </c>
      <c r="AAS96" s="13" t="s">
        <v>1192</v>
      </c>
      <c r="AAT96" s="13"/>
      <c r="AAU96" s="13"/>
      <c r="AAV96" s="13"/>
      <c r="AAW96" s="13"/>
      <c r="AAX96" s="13"/>
      <c r="AAY96" s="13"/>
      <c r="AAZ96" s="13" t="s">
        <v>1192</v>
      </c>
      <c r="ABA96" s="10" t="str">
        <f t="shared" ca="1" si="124"/>
        <v/>
      </c>
      <c r="ABB96" s="22" t="s">
        <v>2799</v>
      </c>
      <c r="ABC96" s="37" t="s">
        <v>3862</v>
      </c>
      <c r="ABD96" s="37" t="s">
        <v>3863</v>
      </c>
      <c r="ABE96" s="27" t="str" cm="1">
        <f t="array" aca="1" ref="ABE96" ca="1">CONCATENATE($A$37,INDIRECT(ADDRESS(ROW(),COLUMN()-2)),"%20",INDIRECT(ADDRESS(ROW(),COLUMN()-1)),$A$39,INDIRECT(ADDRESS(ROW(),COLUMN()-2)),"%20",INDIRECT(ADDRESS(ROW(),COLUMN()-1)))</f>
        <v>https://maps.yandex.ru/?ll=38.767020%2035.454971&amp;z=16&amp;text=38.767020%2035.454971</v>
      </c>
      <c r="ABF96" s="87" t="str" cm="1">
        <f t="array" aca="1" ref="ABF96" ca="1">CONCATENATE($A$40,INDIRECT(ADDRESS(ROW(),COLUMN()-3)),"%2C",INDIRECT(ADDRESS(ROW(),COLUMN()-2)))</f>
        <v>https://maps.google.com/maps?q=38.767020%2C35.454971</v>
      </c>
      <c r="ABG96" s="79" t="s">
        <v>3864</v>
      </c>
      <c r="ABH96" s="10" t="str" cm="1">
        <f t="array" aca="1" ref="ABH96" ca="1">IF(INDIRECT(ADDRESS(ROW(),COLUMN()-6))="","X",IF(INDIRECT(ADDRESS(ROW(),COLUMN()-5))="",0,"OK"))</f>
        <v>OK</v>
      </c>
      <c r="ABI96" s="29" t="str">
        <f ca="1">IF(ABJ96="","",SUM(1+MAXA(ABI$1:ABI95)))</f>
        <v/>
      </c>
      <c r="ABJ96" s="8" t="str" cm="1">
        <f t="array" aca="1" ref="ABJ96" ca="1">IF(ABH96=0,INDIRECT(ADDRESS(ROW(),COLUMN()-8)),"")</f>
        <v/>
      </c>
      <c r="ABK96" s="33" t="s">
        <v>1192</v>
      </c>
      <c r="ABL96" s="10" t="str">
        <f t="shared" si="95"/>
        <v>$ABB$96</v>
      </c>
      <c r="ABM96" s="29" t="str">
        <f ca="1">IF(ABN96="","",SUM(1+MAXA(ABM$1:ABM95)))</f>
        <v/>
      </c>
      <c r="ABN96" s="8" t="str" cm="1">
        <f t="array" aca="1" ref="ABN96" ca="1">IF(ISNUMBER(SEARCH(ABN$1,INDEX(INDIRECT(ABO$1),ROW(ABL96),1)))=TRUE,INDIRECT(ABL96),"")</f>
        <v/>
      </c>
      <c r="ABO96" s="13" t="s">
        <v>1192</v>
      </c>
      <c r="ABP96" s="13" t="s">
        <v>1192</v>
      </c>
      <c r="ABQ96" s="13" t="s">
        <v>1192</v>
      </c>
      <c r="ABR96" s="13"/>
      <c r="ABS96" s="13"/>
      <c r="ABT96" s="13"/>
      <c r="ABU96" s="13"/>
      <c r="ABV96" s="13"/>
      <c r="ABW96" s="13"/>
      <c r="ABX96" s="13"/>
      <c r="ABY96" s="13"/>
      <c r="ABZ96" s="13" t="s">
        <v>1192</v>
      </c>
      <c r="ACA96" s="10" t="str">
        <f t="shared" ca="1" si="125"/>
        <v/>
      </c>
      <c r="ACB96" s="22"/>
      <c r="ACC96" s="37"/>
      <c r="ACD96" s="37"/>
      <c r="ACE96" s="24"/>
      <c r="ACF96" s="88"/>
      <c r="ACG96" s="101"/>
      <c r="ACH96" s="10" t="str" cm="1">
        <f t="array" aca="1" ref="ACH96" ca="1">IF(INDIRECT(ADDRESS(ROW(),COLUMN()-6))="","X",IF(INDIRECT(ADDRESS(ROW(),COLUMN()-5))="",0,"OK"))</f>
        <v>X</v>
      </c>
      <c r="ACI96" s="29" t="str">
        <f ca="1">IF(ACJ96="","",SUM(1+MAXA(ACI$1:ACI95)))</f>
        <v/>
      </c>
      <c r="ACJ96" s="8" t="str" cm="1">
        <f t="array" aca="1" ref="ACJ96" ca="1">IF(ACH96=0,INDIRECT(ADDRESS(ROW(),COLUMN()-8)),"")</f>
        <v/>
      </c>
      <c r="ACK96" s="33" t="s">
        <v>1192</v>
      </c>
      <c r="ACL96" s="10" t="str">
        <f t="shared" si="96"/>
        <v>$ACB$96</v>
      </c>
      <c r="ACM96" s="29" t="str">
        <f ca="1">IF(ACN96="","",SUM(1+MAXA(ACM$1:ACM95)))</f>
        <v/>
      </c>
      <c r="ACN96" s="8" t="str" cm="1">
        <f t="array" aca="1" ref="ACN96" ca="1">IF(ISNUMBER(SEARCH(ACN$1,INDEX(INDIRECT(ACO$1),ROW(ACL96),1)))=TRUE,INDIRECT(ACL96),"")</f>
        <v/>
      </c>
      <c r="ACO96" s="13" t="s">
        <v>1192</v>
      </c>
      <c r="ACP96" s="13" t="s">
        <v>1192</v>
      </c>
      <c r="ACQ96" s="13" t="s">
        <v>1192</v>
      </c>
      <c r="ACR96" s="13"/>
      <c r="ACS96" s="13"/>
      <c r="ACT96" s="13"/>
      <c r="ACU96" s="13"/>
      <c r="ACV96" s="13"/>
      <c r="ACW96" s="13"/>
      <c r="ACX96" s="13"/>
      <c r="ACY96" s="13"/>
      <c r="ACZ96" s="13" t="s">
        <v>1192</v>
      </c>
      <c r="ADA96" s="10" t="str">
        <f t="shared" ca="1" si="126"/>
        <v/>
      </c>
      <c r="ADB96" s="5"/>
      <c r="ADC96" s="37"/>
      <c r="ADD96" s="37"/>
      <c r="ADE96" s="7"/>
      <c r="ADF96" s="7"/>
      <c r="ADG96" s="92"/>
      <c r="ADH96" s="10" t="str" cm="1">
        <f t="array" aca="1" ref="ADH96" ca="1">IF(INDIRECT(ADDRESS(ROW(),COLUMN()-6))="","X",IF(INDIRECT(ADDRESS(ROW(),COLUMN()-5))="",0,"OK"))</f>
        <v>X</v>
      </c>
      <c r="ADI96" s="29" t="str">
        <f ca="1">IF(ADJ96="","",SUM(1+MAXA(ADI$1:ADI95)))</f>
        <v/>
      </c>
      <c r="ADJ96" s="8" t="str" cm="1">
        <f t="array" aca="1" ref="ADJ96" ca="1">IF(ADH96=0,INDIRECT(ADDRESS(ROW(),COLUMN()-8)),"")</f>
        <v/>
      </c>
      <c r="ADK96" s="33" t="s">
        <v>1192</v>
      </c>
      <c r="ADL96" s="10" t="str">
        <f t="shared" si="97"/>
        <v>$ADB$96</v>
      </c>
      <c r="ADM96" s="29" t="str">
        <f ca="1">IF(ADN96="","",SUM(1+MAXA(ADM$1:ADM95)))</f>
        <v/>
      </c>
      <c r="ADN96" s="8" t="str" cm="1">
        <f t="array" aca="1" ref="ADN96" ca="1">IF(ISNUMBER(SEARCH(ADN$1,INDEX(INDIRECT(ADO$1),ROW(ADL96),1)))=TRUE,INDIRECT(ADL96),"")</f>
        <v/>
      </c>
      <c r="ADO96" s="13" t="s">
        <v>1192</v>
      </c>
      <c r="ADP96" s="13" t="s">
        <v>1192</v>
      </c>
      <c r="ADQ96" s="13" t="s">
        <v>1192</v>
      </c>
      <c r="ADR96" s="13" t="s">
        <v>1192</v>
      </c>
      <c r="ADS96" s="13" t="s">
        <v>1192</v>
      </c>
      <c r="ADT96" s="13"/>
      <c r="ADU96" s="13"/>
      <c r="ADV96" s="13"/>
      <c r="ADW96" s="13"/>
      <c r="ADX96" s="13"/>
      <c r="ADY96" s="13"/>
      <c r="ADZ96" s="13" t="s">
        <v>1192</v>
      </c>
      <c r="AEA96" s="10" t="str">
        <f t="shared" ca="1" si="127"/>
        <v/>
      </c>
      <c r="AEB96" s="5"/>
      <c r="AEC96" s="37"/>
      <c r="AED96" s="37"/>
      <c r="AEE96" s="7"/>
      <c r="AEF96" s="7"/>
      <c r="AEG96" s="79"/>
      <c r="AEH96" s="10" t="str" cm="1">
        <f t="array" aca="1" ref="AEH96" ca="1">IF(INDIRECT(ADDRESS(ROW(),COLUMN()-6))="","X",IF(INDIRECT(ADDRESS(ROW(),COLUMN()-5))="",0,"OK"))</f>
        <v>X</v>
      </c>
      <c r="AEI96" s="29" t="str">
        <f ca="1">IF(AEJ96="","",SUM(1+MAXA(AEI$1:AEI95)))</f>
        <v/>
      </c>
      <c r="AEJ96" s="8" t="str" cm="1">
        <f t="array" aca="1" ref="AEJ96" ca="1">IF(AEH96=0,INDIRECT(ADDRESS(ROW(),COLUMN()-8)),"")</f>
        <v/>
      </c>
      <c r="AEK96" s="33" t="s">
        <v>1192</v>
      </c>
      <c r="AEL96" s="10" t="str">
        <f t="shared" si="98"/>
        <v>$AEB$96</v>
      </c>
      <c r="AEM96" s="29" t="str">
        <f ca="1">IF(AEN96="","",SUM(1+MAXA(AEM$1:AEM95)))</f>
        <v/>
      </c>
      <c r="AEN96" s="8" t="str" cm="1">
        <f t="array" aca="1" ref="AEN96" ca="1">IF(ISNUMBER(SEARCH(AEN$1,INDEX(INDIRECT(AEO$1),ROW(AEL96),1)))=TRUE,INDIRECT(AEL96),"")</f>
        <v/>
      </c>
      <c r="AEO96" s="13" t="s">
        <v>1192</v>
      </c>
      <c r="AEP96" s="13" t="s">
        <v>1192</v>
      </c>
      <c r="AEQ96" s="13" t="s">
        <v>1192</v>
      </c>
      <c r="AER96" s="13" t="s">
        <v>1192</v>
      </c>
      <c r="AES96" s="13" t="s">
        <v>1192</v>
      </c>
      <c r="AET96" s="13" t="s">
        <v>1192</v>
      </c>
      <c r="AEU96" s="13" t="s">
        <v>1192</v>
      </c>
      <c r="AEV96" s="13" t="s">
        <v>1192</v>
      </c>
    </row>
    <row r="97" spans="2:828" s="4" customFormat="1" ht="24.75" customHeight="1" x14ac:dyDescent="0.2">
      <c r="B97" s="10" t="str">
        <f t="shared" ca="1" si="67"/>
        <v/>
      </c>
      <c r="C97" s="8"/>
      <c r="D97" s="10"/>
      <c r="E97" s="10"/>
      <c r="G97" s="81"/>
      <c r="H97" s="94"/>
      <c r="I97" s="10" t="str" cm="1">
        <f t="array" aca="1" ref="I97" ca="1">IF(INDIRECT(ADDRESS(ROW(),COLUMN()-6))="","X",IF(INDIRECT(ADDRESS(ROW(),COLUMN()-5))="",0,"OK"))</f>
        <v>X</v>
      </c>
      <c r="J97" s="29" t="str">
        <f ca="1">IF(K97="","",SUM(1+MAXA(J$1:J96)))</f>
        <v/>
      </c>
      <c r="K97" s="8" t="str" cm="1">
        <f t="array" aca="1" ref="K97" ca="1">IF(I97=0,INDIRECT(ADDRESS(ROW(),COLUMN()-8)),"")</f>
        <v/>
      </c>
      <c r="L97" s="31"/>
      <c r="M97" s="10" t="str">
        <f t="shared" si="68"/>
        <v>$C$97</v>
      </c>
      <c r="N97" s="29" t="str">
        <f ca="1">IF(O97="","",SUM(1+MAXA(N$1:N96)))</f>
        <v/>
      </c>
      <c r="O97" s="8" t="str" cm="1">
        <f t="array" aca="1" ref="O97" ca="1">IF(ISNUMBER(SEARCH(O$1,INDEX(INDIRECT($P$1),ROW(M97),1)))=TRUE,INDIRECT(M97),"")</f>
        <v/>
      </c>
      <c r="P97" s="13" t="s">
        <v>1192</v>
      </c>
      <c r="Q97" s="13" t="s">
        <v>1192</v>
      </c>
      <c r="R97" s="13"/>
      <c r="S97" s="13"/>
      <c r="T97" s="13"/>
      <c r="U97" s="13"/>
      <c r="V97" s="13"/>
      <c r="W97" s="13"/>
      <c r="X97" s="13"/>
      <c r="Y97" s="13" t="s">
        <v>1192</v>
      </c>
      <c r="Z97" s="13" t="s">
        <v>1192</v>
      </c>
      <c r="AA97" s="10" t="str">
        <f t="shared" ca="1" si="128"/>
        <v/>
      </c>
      <c r="AB97" s="8"/>
      <c r="AC97" s="10"/>
      <c r="AD97" s="10"/>
      <c r="AF97" s="81"/>
      <c r="AG97" s="81"/>
      <c r="AH97" s="10" t="str" cm="1">
        <f t="array" aca="1" ref="AH97" ca="1">IF(INDIRECT(ADDRESS(ROW(),COLUMN()-6))="","X",IF(INDIRECT(ADDRESS(ROW(),COLUMN()-5))="",0,"OK"))</f>
        <v>X</v>
      </c>
      <c r="AI97" s="29" t="str">
        <f ca="1">IF(AJ97="","",SUM(1+MAXA(AI$1:AI96)))</f>
        <v/>
      </c>
      <c r="AJ97" s="8" t="str" cm="1">
        <f t="array" aca="1" ref="AJ97" ca="1">IF(AH97=0,INDIRECT(ADDRESS(ROW(),COLUMN()-8)),"")</f>
        <v/>
      </c>
      <c r="AK97" s="31"/>
      <c r="AL97" s="10" t="str">
        <f t="shared" si="69"/>
        <v>$AB$97</v>
      </c>
      <c r="AM97" s="29" t="str">
        <f ca="1">IF(AN97="","",SUM(1+MAXA(AM$1:AM96)))</f>
        <v/>
      </c>
      <c r="AN97" s="8" t="str" cm="1">
        <f t="array" aca="1" ref="AN97" ca="1">IF(ISNUMBER(SEARCH(AN$1,INDEX(INDIRECT($AO$1),ROW(AL97),1)))=TRUE,INDIRECT(AL97),"")</f>
        <v/>
      </c>
      <c r="AO97" s="13" t="s">
        <v>1192</v>
      </c>
      <c r="AP97" s="13" t="s">
        <v>1192</v>
      </c>
      <c r="AQ97" s="13" t="s">
        <v>1192</v>
      </c>
      <c r="AR97" s="13"/>
      <c r="AS97" s="13"/>
      <c r="AT97" s="13"/>
      <c r="AU97" s="13"/>
      <c r="AV97" s="13"/>
      <c r="AW97" s="13"/>
      <c r="AX97" s="13" t="s">
        <v>1192</v>
      </c>
      <c r="AY97" s="13" t="s">
        <v>1192</v>
      </c>
      <c r="AZ97" s="13" t="s">
        <v>1192</v>
      </c>
      <c r="BA97" s="10" t="str">
        <f t="shared" ca="1" si="99"/>
        <v/>
      </c>
      <c r="BB97" s="8" t="s">
        <v>4403</v>
      </c>
      <c r="BC97" s="3" t="s">
        <v>4401</v>
      </c>
      <c r="BD97" s="3" t="s">
        <v>4402</v>
      </c>
      <c r="BE97" s="27" t="str" cm="1">
        <f t="array" aca="1" ref="BE97" ca="1">CONCATENATE($A$37,INDIRECT(ADDRESS(ROW(),COLUMN()-2)),"%20",INDIRECT(ADDRESS(ROW(),COLUMN()-1)),$A$39,INDIRECT(ADDRESS(ROW(),COLUMN()-2)),"%20",INDIRECT(ADDRESS(ROW(),COLUMN()-1)))</f>
        <v>https://maps.yandex.ru/?ll=38.862198%2035.470149&amp;z=16&amp;text=38.862198%2035.470149</v>
      </c>
      <c r="BF97" s="87" t="str" cm="1">
        <f t="array" aca="1" ref="BF97" ca="1">CONCATENATE($A$40,INDIRECT(ADDRESS(ROW(),COLUMN()-3)),"%2C",INDIRECT(ADDRESS(ROW(),COLUMN()-2)))</f>
        <v>https://maps.google.com/maps?q=38.862198%2C35.470149</v>
      </c>
      <c r="BG97" s="92" t="s">
        <v>3229</v>
      </c>
      <c r="BH97" s="10" t="str" cm="1">
        <f t="array" aca="1" ref="BH97" ca="1">IF(INDIRECT(ADDRESS(ROW(),COLUMN()-6))="","X",IF(INDIRECT(ADDRESS(ROW(),COLUMN()-5))="",0,"OK"))</f>
        <v>OK</v>
      </c>
      <c r="BI97" s="29" t="str">
        <f ca="1">IF(BJ97="","",SUM(1+MAXA(BI$1:BI96)))</f>
        <v/>
      </c>
      <c r="BJ97" s="8" t="str" cm="1">
        <f t="array" aca="1" ref="BJ97" ca="1">IF(BH97=0,INDIRECT(ADDRESS(ROW(),COLUMN()-8)),"")</f>
        <v/>
      </c>
      <c r="BK97" s="31"/>
      <c r="BL97" s="10" t="str">
        <f t="shared" si="70"/>
        <v>$BB$97</v>
      </c>
      <c r="BM97" s="29" t="str">
        <f ca="1">IF(BN97="","",SUM(1+MAXA(BM$1:BM96)))</f>
        <v/>
      </c>
      <c r="BN97" s="8" t="str" cm="1">
        <f t="array" aca="1" ref="BN97" ca="1">IF(ISNUMBER(SEARCH(BN$1,INDEX(INDIRECT(BO$1),ROW(BL97),1)))=TRUE,INDIRECT(BL97),"")</f>
        <v/>
      </c>
      <c r="BO97" s="13" t="s">
        <v>1192</v>
      </c>
      <c r="BP97" s="13" t="s">
        <v>1192</v>
      </c>
      <c r="BQ97" s="13" t="s">
        <v>1192</v>
      </c>
      <c r="BR97" s="13"/>
      <c r="BS97" s="13"/>
      <c r="BT97" s="13"/>
      <c r="BU97" s="13"/>
      <c r="BV97" s="13"/>
      <c r="BW97" s="13" t="s">
        <v>1192</v>
      </c>
      <c r="BX97" s="13" t="s">
        <v>1192</v>
      </c>
      <c r="BY97" s="13"/>
      <c r="BZ97" s="13"/>
      <c r="CA97" s="10" t="str">
        <f t="shared" ca="1" si="100"/>
        <v/>
      </c>
      <c r="CB97" s="8"/>
      <c r="CC97" s="10"/>
      <c r="CD97" s="10"/>
      <c r="CF97" s="81"/>
      <c r="CG97" s="94"/>
      <c r="CH97" s="10" t="str" cm="1">
        <f t="array" aca="1" ref="CH97" ca="1">IF(INDIRECT(ADDRESS(ROW(),COLUMN()-6))="","X",IF(INDIRECT(ADDRESS(ROW(),COLUMN()-5))="",0,"OK"))</f>
        <v>X</v>
      </c>
      <c r="CI97" s="29" t="str">
        <f ca="1">IF(CJ97="","",SUM(1+MAXA(CI$1:CI96)))</f>
        <v/>
      </c>
      <c r="CJ97" s="8" t="str" cm="1">
        <f t="array" aca="1" ref="CJ97" ca="1">IF(CH97=0,INDIRECT(ADDRESS(ROW(),COLUMN()-8)),"")</f>
        <v/>
      </c>
      <c r="CK97" s="31"/>
      <c r="CL97" s="10" t="str">
        <f t="shared" si="71"/>
        <v>$CB$97</v>
      </c>
      <c r="CM97" s="29" t="str">
        <f ca="1">IF(CN97="","",SUM(1+MAXA(CM$1:CM96)))</f>
        <v/>
      </c>
      <c r="CN97" s="8" t="str" cm="1">
        <f t="array" aca="1" ref="CN97" ca="1">IF(ISNUMBER(SEARCH(CN$1,INDEX(INDIRECT(CO$1),ROW(CL97),1)))=TRUE,INDIRECT(CL97),"")</f>
        <v/>
      </c>
      <c r="CO97" s="13" t="s">
        <v>1192</v>
      </c>
      <c r="CP97" s="13"/>
      <c r="CQ97" s="13"/>
      <c r="CR97" s="13"/>
      <c r="CS97" s="13"/>
      <c r="CT97" s="13"/>
      <c r="CU97" s="13"/>
      <c r="CV97" s="13"/>
      <c r="CW97" s="13"/>
      <c r="CX97" s="13"/>
      <c r="CY97" s="13"/>
      <c r="CZ97" s="13" t="s">
        <v>1192</v>
      </c>
      <c r="DA97" s="10" t="str">
        <f t="shared" ca="1" si="65"/>
        <v/>
      </c>
      <c r="DB97" s="5"/>
      <c r="DC97" s="6"/>
      <c r="DD97" s="6"/>
      <c r="DE97" s="7"/>
      <c r="DF97" s="83"/>
      <c r="DG97" s="96"/>
      <c r="DH97" s="10" t="str" cm="1">
        <f t="array" aca="1" ref="DH97" ca="1">IF(INDIRECT(ADDRESS(ROW(),COLUMN()-6))="","X",IF(INDIRECT(ADDRESS(ROW(),COLUMN()-5))="",0,"OK"))</f>
        <v>X</v>
      </c>
      <c r="DI97" s="29" t="str">
        <f ca="1">IF(DJ97="","",SUM(1+MAXA(DI$1:DI96)))</f>
        <v/>
      </c>
      <c r="DJ97" s="8" t="str" cm="1">
        <f t="array" aca="1" ref="DJ97" ca="1">IF(DH97=0,INDIRECT(ADDRESS(ROW(),COLUMN()-8)),"")</f>
        <v/>
      </c>
      <c r="DK97" s="31"/>
      <c r="DL97" s="10" t="str">
        <f t="shared" si="66"/>
        <v>$DB$97</v>
      </c>
      <c r="DM97" s="29" t="str">
        <f ca="1">IF(DN97="","",SUM(1+MAXA(DM$1:DM96)))</f>
        <v/>
      </c>
      <c r="DN97" s="8" t="str" cm="1">
        <f t="array" aca="1" ref="DN97" ca="1">IF(ISNUMBER(SEARCH(DN$1,INDEX(INDIRECT(DO$1),ROW(DL97),1)))=TRUE,INDIRECT(DL97),"")</f>
        <v/>
      </c>
      <c r="DO97" s="13" t="s">
        <v>1192</v>
      </c>
      <c r="DP97" s="13"/>
      <c r="DQ97" s="13"/>
      <c r="DR97" s="13"/>
      <c r="DS97" s="13"/>
      <c r="DT97" s="13"/>
      <c r="DU97" s="13"/>
      <c r="DV97" s="13"/>
      <c r="DW97" s="13"/>
      <c r="DX97" s="13"/>
      <c r="DY97" s="13"/>
      <c r="DZ97" s="13" t="s">
        <v>1192</v>
      </c>
      <c r="EA97" s="10" t="str">
        <f t="shared" ca="1" si="101"/>
        <v/>
      </c>
      <c r="EB97" s="22"/>
      <c r="EC97" s="14"/>
      <c r="ED97" s="14"/>
      <c r="EE97" s="15"/>
      <c r="EF97" s="15"/>
      <c r="EG97" s="92"/>
      <c r="EH97" s="10" t="str" cm="1">
        <f t="array" aca="1" ref="EH97" ca="1">IF(INDIRECT(ADDRESS(ROW(),COLUMN()-6))="","X",IF(INDIRECT(ADDRESS(ROW(),COLUMN()-5))="",0,"OK"))</f>
        <v>X</v>
      </c>
      <c r="EI97" s="29" t="str">
        <f ca="1">IF(EJ97="","",SUM(1+MAXA(EI$1:EI96)))</f>
        <v/>
      </c>
      <c r="EJ97" s="8" t="str" cm="1">
        <f t="array" aca="1" ref="EJ97" ca="1">IF(EH97=0,INDIRECT(ADDRESS(ROW(),COLUMN()-8)),"")</f>
        <v/>
      </c>
      <c r="EK97" s="31"/>
      <c r="EL97" s="10" t="str">
        <f t="shared" si="72"/>
        <v>$EB$97</v>
      </c>
      <c r="EM97" s="29" t="str">
        <f ca="1">IF(EN97="","",SUM(1+MAXA(EM$1:EM96)))</f>
        <v/>
      </c>
      <c r="EN97" s="8" t="str" cm="1">
        <f t="array" aca="1" ref="EN97" ca="1">IF(ISNUMBER(SEARCH(EN$1,INDEX(INDIRECT(EO$1),ROW(EL97),1)))=TRUE,INDIRECT(EL97),"")</f>
        <v/>
      </c>
      <c r="EO97" s="13" t="s">
        <v>1192</v>
      </c>
      <c r="EP97" s="13"/>
      <c r="EQ97" s="13"/>
      <c r="ER97" s="13"/>
      <c r="ES97" s="13"/>
      <c r="ET97" s="13"/>
      <c r="EU97" s="13"/>
      <c r="EV97" s="13"/>
      <c r="EW97" s="13"/>
      <c r="EX97" s="13"/>
      <c r="EY97" s="13"/>
      <c r="EZ97" s="13"/>
      <c r="FA97" s="10" t="str">
        <f t="shared" ca="1" si="102"/>
        <v/>
      </c>
      <c r="FB97" s="22"/>
      <c r="FC97" s="14"/>
      <c r="FD97" s="14"/>
      <c r="FE97" s="15"/>
      <c r="FF97" s="15"/>
      <c r="FG97" s="79"/>
      <c r="FH97" s="10" t="str" cm="1">
        <f t="array" aca="1" ref="FH97" ca="1">IF(INDIRECT(ADDRESS(ROW(),COLUMN()-6))="","X",IF(INDIRECT(ADDRESS(ROW(),COLUMN()-5))="",0,"OK"))</f>
        <v>X</v>
      </c>
      <c r="FI97" s="29" t="str">
        <f ca="1">IF(FJ97="","",SUM(1+MAXA(FI$1:FI96)))</f>
        <v/>
      </c>
      <c r="FJ97" s="8" t="str" cm="1">
        <f t="array" aca="1" ref="FJ97" ca="1">IF(FH97=0,INDIRECT(ADDRESS(ROW(),COLUMN()-8)),"")</f>
        <v/>
      </c>
      <c r="FK97" s="31"/>
      <c r="FL97" s="10" t="str">
        <f t="shared" si="73"/>
        <v>$FB$97</v>
      </c>
      <c r="FM97" s="29" t="str">
        <f ca="1">IF(FN97="","",SUM(1+MAXA(FM$1:FM96)))</f>
        <v/>
      </c>
      <c r="FN97" s="8" t="str" cm="1">
        <f t="array" aca="1" ref="FN97" ca="1">IF(ISNUMBER(SEARCH(FN$1,INDEX(INDIRECT(FO$1),ROW(FL97),1)))=TRUE,INDIRECT(FL97),"")</f>
        <v/>
      </c>
      <c r="FO97" s="13" t="s">
        <v>1192</v>
      </c>
      <c r="FP97" s="13" t="s">
        <v>1192</v>
      </c>
      <c r="FQ97" s="13" t="s">
        <v>1192</v>
      </c>
      <c r="FR97" s="13" t="s">
        <v>1192</v>
      </c>
      <c r="FS97" s="13" t="s">
        <v>1192</v>
      </c>
      <c r="FT97" s="13"/>
      <c r="FU97" s="13"/>
      <c r="FV97" s="13"/>
      <c r="FW97" s="13"/>
      <c r="FX97" s="13"/>
      <c r="FY97" s="13"/>
      <c r="FZ97" s="13"/>
      <c r="GA97" s="10" t="str">
        <f t="shared" ca="1" si="103"/>
        <v/>
      </c>
      <c r="GB97" s="22"/>
      <c r="GC97" s="14"/>
      <c r="GD97" s="14"/>
      <c r="GE97" s="15"/>
      <c r="GF97" s="15"/>
      <c r="GG97" s="101"/>
      <c r="GH97" s="10" t="str" cm="1">
        <f t="array" aca="1" ref="GH97" ca="1">IF(INDIRECT(ADDRESS(ROW(),COLUMN()-6))="","X",IF(INDIRECT(ADDRESS(ROW(),COLUMN()-5))="",0,"OK"))</f>
        <v>X</v>
      </c>
      <c r="GI97" s="29" t="str">
        <f ca="1">IF(GJ97="","",SUM(1+MAXA(GI$1:GI96)))</f>
        <v/>
      </c>
      <c r="GJ97" s="8" t="str" cm="1">
        <f t="array" aca="1" ref="GJ97" ca="1">IF(GH97=0,INDIRECT(ADDRESS(ROW(),COLUMN()-8)),"")</f>
        <v/>
      </c>
      <c r="GK97" s="31"/>
      <c r="GL97" s="10" t="str">
        <f t="shared" si="74"/>
        <v>$GB$97</v>
      </c>
      <c r="GM97" s="29" t="str">
        <f ca="1">IF(GN97="","",SUM(1+MAXA(GM$1:GM96)))</f>
        <v/>
      </c>
      <c r="GN97" s="8" t="str" cm="1">
        <f t="array" aca="1" ref="GN97" ca="1">IF(ISNUMBER(SEARCH(GN$1,INDEX(INDIRECT(GO$1),ROW(GL97),1)))=TRUE,INDIRECT(GL97),"")</f>
        <v/>
      </c>
      <c r="GO97" s="13" t="s">
        <v>1192</v>
      </c>
      <c r="GP97" s="13" t="s">
        <v>1192</v>
      </c>
      <c r="GQ97" s="13" t="s">
        <v>1192</v>
      </c>
      <c r="GR97" s="13" t="s">
        <v>1192</v>
      </c>
      <c r="GS97" s="13" t="s">
        <v>1192</v>
      </c>
      <c r="GT97" s="13"/>
      <c r="GU97" s="13"/>
      <c r="GV97" s="13"/>
      <c r="GW97" s="13"/>
      <c r="GX97" s="13"/>
      <c r="GY97" s="13"/>
      <c r="GZ97" s="13"/>
      <c r="HA97" s="10" t="str">
        <f t="shared" ca="1" si="104"/>
        <v/>
      </c>
      <c r="HB97" s="22"/>
      <c r="HC97" s="14"/>
      <c r="HD97" s="14"/>
      <c r="HE97" s="15"/>
      <c r="HF97" s="15"/>
      <c r="HG97" s="79"/>
      <c r="HH97" s="10" t="str" cm="1">
        <f t="array" aca="1" ref="HH97" ca="1">IF(INDIRECT(ADDRESS(ROW(),COLUMN()-6))="","X",IF(INDIRECT(ADDRESS(ROW(),COLUMN()-5))="",0,"OK"))</f>
        <v>X</v>
      </c>
      <c r="HI97" s="29" t="str">
        <f ca="1">IF(HJ97="","",SUM(1+MAXA(HI$1:HI96)))</f>
        <v/>
      </c>
      <c r="HJ97" s="8" t="str" cm="1">
        <f t="array" aca="1" ref="HJ97" ca="1">IF(HH97=0,INDIRECT(ADDRESS(ROW(),COLUMN()-8)),"")</f>
        <v/>
      </c>
      <c r="HK97" s="31"/>
      <c r="HL97" s="10" t="str">
        <f t="shared" si="75"/>
        <v>$HB$97</v>
      </c>
      <c r="HM97" s="29" t="str">
        <f ca="1">IF(HN97="","",SUM(1+MAXA(HM$1:HM96)))</f>
        <v/>
      </c>
      <c r="HN97" s="8" t="str" cm="1">
        <f t="array" aca="1" ref="HN97" ca="1">IF(ISNUMBER(SEARCH(HN$1,INDEX(INDIRECT(HO$1),ROW(HL97),1)))=TRUE,INDIRECT(HL97),"")</f>
        <v/>
      </c>
      <c r="HO97" s="13" t="s">
        <v>1192</v>
      </c>
      <c r="HP97" s="13" t="s">
        <v>1192</v>
      </c>
      <c r="HQ97" s="13" t="s">
        <v>1192</v>
      </c>
      <c r="HR97" s="13"/>
      <c r="HS97" s="13"/>
      <c r="HT97" s="13"/>
      <c r="HU97" s="13"/>
      <c r="HV97" s="13"/>
      <c r="HW97" s="13"/>
      <c r="HX97" s="13"/>
      <c r="HY97" s="13" t="s">
        <v>1192</v>
      </c>
      <c r="HZ97" s="13" t="s">
        <v>1192</v>
      </c>
      <c r="IA97" s="10" t="str">
        <f t="shared" ca="1" si="105"/>
        <v/>
      </c>
      <c r="IB97" s="22" t="s">
        <v>1084</v>
      </c>
      <c r="IC97" s="14" t="s">
        <v>1085</v>
      </c>
      <c r="ID97" s="14" t="s">
        <v>1086</v>
      </c>
      <c r="IE97" s="27" t="str" cm="1">
        <f t="array" aca="1" ref="IE97" ca="1">CONCATENATE($A$37,INDIRECT(ADDRESS(ROW(),COLUMN()-2)),"%20",INDIRECT(ADDRESS(ROW(),COLUMN()-1)),$A$39,INDIRECT(ADDRESS(ROW(),COLUMN()-2)),"%20",INDIRECT(ADDRESS(ROW(),COLUMN()-1)))</f>
        <v>https://maps.yandex.ru/?ll=38.953594%2035.570214&amp;z=16&amp;text=38.953594%2035.570214</v>
      </c>
      <c r="IF97" s="87" t="str" cm="1">
        <f t="array" aca="1" ref="IF97" ca="1">CONCATENATE($A$40,INDIRECT(ADDRESS(ROW(),COLUMN()-3)),"%2C",INDIRECT(ADDRESS(ROW(),COLUMN()-2)))</f>
        <v>https://maps.google.com/maps?q=38.953594%2C35.570214</v>
      </c>
      <c r="IG97" s="79" t="s">
        <v>3229</v>
      </c>
      <c r="IH97" s="10" t="str" cm="1">
        <f t="array" aca="1" ref="IH97" ca="1">IF(INDIRECT(ADDRESS(ROW(),COLUMN()-6))="","X",IF(INDIRECT(ADDRESS(ROW(),COLUMN()-5))="",0,"OK"))</f>
        <v>OK</v>
      </c>
      <c r="II97" s="29" t="str">
        <f ca="1">IF(IJ97="","",SUM(1+MAXA(II$1:II96)))</f>
        <v/>
      </c>
      <c r="IJ97" s="8" t="str" cm="1">
        <f t="array" aca="1" ref="IJ97" ca="1">IF(IH97=0,INDIRECT(ADDRESS(ROW(),COLUMN()-8)),"")</f>
        <v/>
      </c>
      <c r="IK97" s="31"/>
      <c r="IL97" s="10" t="str">
        <f t="shared" si="76"/>
        <v>$IB$97</v>
      </c>
      <c r="IM97" s="29" t="str">
        <f ca="1">IF(IN97="","",SUM(1+MAXA(IM$1:IM96)))</f>
        <v/>
      </c>
      <c r="IN97" s="8" t="str" cm="1">
        <f t="array" aca="1" ref="IN97" ca="1">IF(ISNUMBER(SEARCH(IN$1,INDEX(INDIRECT(IO$1),ROW(IL97),1)))=TRUE,INDIRECT(IL97),"")</f>
        <v/>
      </c>
      <c r="IO97" s="13" t="s">
        <v>1192</v>
      </c>
      <c r="IP97" s="13" t="s">
        <v>1192</v>
      </c>
      <c r="IQ97" s="13" t="s">
        <v>1192</v>
      </c>
      <c r="IR97" s="13"/>
      <c r="IS97" s="13"/>
      <c r="IT97" s="13"/>
      <c r="IU97" s="13"/>
      <c r="IV97" s="13"/>
      <c r="IW97" s="13"/>
      <c r="IX97" s="13" t="s">
        <v>1192</v>
      </c>
      <c r="IY97" s="13" t="s">
        <v>1192</v>
      </c>
      <c r="IZ97" s="13" t="s">
        <v>1192</v>
      </c>
      <c r="JA97" s="10" t="str">
        <f t="shared" ca="1" si="106"/>
        <v/>
      </c>
      <c r="JB97" s="22"/>
      <c r="JC97" s="14"/>
      <c r="JD97" s="14"/>
      <c r="JE97" s="24"/>
      <c r="JF97" s="88"/>
      <c r="JG97" s="101"/>
      <c r="JH97" s="10" t="str" cm="1">
        <f t="array" aca="1" ref="JH97" ca="1">IF(INDIRECT(ADDRESS(ROW(),COLUMN()-6))="","X",IF(INDIRECT(ADDRESS(ROW(),COLUMN()-5))="",0,"OK"))</f>
        <v>X</v>
      </c>
      <c r="JI97" s="29" t="str">
        <f ca="1">IF(JJ97="","",SUM(1+MAXA(JI$1:JI96)))</f>
        <v/>
      </c>
      <c r="JJ97" s="8" t="str" cm="1">
        <f t="array" aca="1" ref="JJ97" ca="1">IF(JH97=0,INDIRECT(ADDRESS(ROW(),COLUMN()-8)),"")</f>
        <v/>
      </c>
      <c r="JK97" s="31"/>
      <c r="JL97" s="10" t="str">
        <f t="shared" si="77"/>
        <v>$JB$97</v>
      </c>
      <c r="JM97" s="29" t="str">
        <f ca="1">IF(JN97="","",SUM(1+MAXA(JM$1:JM96)))</f>
        <v/>
      </c>
      <c r="JN97" s="8" t="str" cm="1">
        <f t="array" aca="1" ref="JN97" ca="1">IF(ISNUMBER(SEARCH(JN$1,INDEX(INDIRECT(JO$1),ROW(JL97),1)))=TRUE,INDIRECT(JL97),"")</f>
        <v/>
      </c>
      <c r="JO97" s="13" t="s">
        <v>1192</v>
      </c>
      <c r="JP97" s="13" t="s">
        <v>1192</v>
      </c>
      <c r="JQ97" s="13" t="s">
        <v>1192</v>
      </c>
      <c r="JR97" s="13"/>
      <c r="JS97" s="13"/>
      <c r="JT97" s="13"/>
      <c r="JU97" s="13"/>
      <c r="JV97" s="13"/>
      <c r="JW97" s="13"/>
      <c r="JX97" s="13" t="s">
        <v>1192</v>
      </c>
      <c r="JY97" s="13" t="s">
        <v>1192</v>
      </c>
      <c r="JZ97" s="13" t="s">
        <v>1192</v>
      </c>
      <c r="KA97" s="10" t="str">
        <f t="shared" ca="1" si="107"/>
        <v/>
      </c>
      <c r="KB97" s="22"/>
      <c r="KC97" s="14"/>
      <c r="KD97" s="14"/>
      <c r="KE97" s="23"/>
      <c r="KF97" s="23"/>
      <c r="KG97" s="79"/>
      <c r="KH97" s="10" t="str" cm="1">
        <f t="array" aca="1" ref="KH97" ca="1">IF(INDIRECT(ADDRESS(ROW(),COLUMN()-6))="","X",IF(INDIRECT(ADDRESS(ROW(),COLUMN()-5))="",0,"OK"))</f>
        <v>X</v>
      </c>
      <c r="KI97" s="29" t="str">
        <f ca="1">IF(KJ97="","",SUM(1+MAXA(KI$1:KI96)))</f>
        <v/>
      </c>
      <c r="KJ97" s="8" t="str" cm="1">
        <f t="array" aca="1" ref="KJ97" ca="1">IF(KH97=0,INDIRECT(ADDRESS(ROW(),COLUMN()-8)),"")</f>
        <v/>
      </c>
      <c r="KK97" s="31"/>
      <c r="KL97" s="10" t="str">
        <f t="shared" si="78"/>
        <v>$KB$97</v>
      </c>
      <c r="KM97" s="29" t="str">
        <f ca="1">IF(KN97="","",SUM(1+MAXA(KM$1:KM96)))</f>
        <v/>
      </c>
      <c r="KN97" s="8" t="str" cm="1">
        <f t="array" aca="1" ref="KN97" ca="1">IF(ISNUMBER(SEARCH(KN$1,INDEX(INDIRECT(KO$1),ROW(KL97),1)))=TRUE,INDIRECT(KL97),"")</f>
        <v/>
      </c>
      <c r="KO97" s="13" t="s">
        <v>1192</v>
      </c>
      <c r="KP97" s="13" t="s">
        <v>1192</v>
      </c>
      <c r="KQ97" s="13" t="s">
        <v>1192</v>
      </c>
      <c r="KR97" s="13"/>
      <c r="KS97" s="13"/>
      <c r="KT97" s="13"/>
      <c r="KU97" s="13"/>
      <c r="KV97" s="13"/>
      <c r="KW97" s="13"/>
      <c r="KX97" s="13"/>
      <c r="KY97" s="13" t="s">
        <v>1192</v>
      </c>
      <c r="KZ97" s="13" t="s">
        <v>1192</v>
      </c>
      <c r="LA97" s="10" t="str">
        <f t="shared" ca="1" si="108"/>
        <v/>
      </c>
      <c r="LB97" s="8"/>
      <c r="LC97" s="10"/>
      <c r="LD97" s="10"/>
      <c r="LG97" s="79"/>
      <c r="LH97" s="10" t="str" cm="1">
        <f t="array" aca="1" ref="LH97" ca="1">IF(INDIRECT(ADDRESS(ROW(),COLUMN()-6))="","X",IF(INDIRECT(ADDRESS(ROW(),COLUMN()-5))="",0,"OK"))</f>
        <v>X</v>
      </c>
      <c r="LI97" s="29" t="str">
        <f ca="1">IF(LJ97="","",SUM(1+MAXA(LI$1:LI96)))</f>
        <v/>
      </c>
      <c r="LJ97" s="8" t="str" cm="1">
        <f t="array" aca="1" ref="LJ97" ca="1">IF(LH97=0,INDIRECT(ADDRESS(ROW(),COLUMN()-8)),"")</f>
        <v/>
      </c>
      <c r="LK97" s="31"/>
      <c r="LL97" s="10" t="str">
        <f t="shared" si="79"/>
        <v>$LB$97</v>
      </c>
      <c r="LM97" s="29" t="str">
        <f ca="1">IF(LN97="","",SUM(1+MAXA(LM$1:LM96)))</f>
        <v/>
      </c>
      <c r="LN97" s="8" t="str" cm="1">
        <f t="array" aca="1" ref="LN97" ca="1">IF(ISNUMBER(SEARCH(LN$1,INDEX(INDIRECT(LO$1),ROW(LL97),1)))=TRUE,INDIRECT(LL97),"")</f>
        <v/>
      </c>
      <c r="LO97" s="13" t="s">
        <v>1192</v>
      </c>
      <c r="LP97" s="13" t="s">
        <v>1192</v>
      </c>
      <c r="LQ97" s="13" t="s">
        <v>1192</v>
      </c>
      <c r="LR97" s="13" t="s">
        <v>1192</v>
      </c>
      <c r="LS97" s="13"/>
      <c r="LT97" s="13"/>
      <c r="LU97" s="13"/>
      <c r="LV97" s="13"/>
      <c r="LW97" s="13"/>
      <c r="LX97" s="13"/>
      <c r="LY97" s="13" t="s">
        <v>1192</v>
      </c>
      <c r="LZ97" s="13" t="s">
        <v>1192</v>
      </c>
      <c r="MA97" s="10" t="str">
        <f t="shared" ca="1" si="109"/>
        <v/>
      </c>
      <c r="MB97" s="15"/>
      <c r="MC97" s="14"/>
      <c r="MD97" s="14"/>
      <c r="ME97" s="15"/>
      <c r="MF97" s="15"/>
      <c r="MG97" s="99"/>
      <c r="MH97" s="10" t="str" cm="1">
        <f t="array" aca="1" ref="MH97" ca="1">IF(INDIRECT(ADDRESS(ROW(),COLUMN()-6))="","X",IF(INDIRECT(ADDRESS(ROW(),COLUMN()-5))="",0,"OK"))</f>
        <v>X</v>
      </c>
      <c r="MI97" s="29" t="str">
        <f ca="1">IF(MJ97="","",SUM(1+MAXA(MI$1:MI96)))</f>
        <v/>
      </c>
      <c r="MJ97" s="8" t="str" cm="1">
        <f t="array" aca="1" ref="MJ97" ca="1">IF(MH97=0,INDIRECT(ADDRESS(ROW(),COLUMN()-8)),"")</f>
        <v/>
      </c>
      <c r="MK97" s="31"/>
      <c r="ML97" s="10" t="str">
        <f t="shared" si="80"/>
        <v>$MB$97</v>
      </c>
      <c r="MM97" s="29" t="str">
        <f ca="1">IF(MN97="","",SUM(1+MAXA(MM$1:MM96)))</f>
        <v/>
      </c>
      <c r="MN97" s="8" t="str" cm="1">
        <f t="array" aca="1" ref="MN97" ca="1">IF(ISNUMBER(SEARCH(MN$1,INDEX(INDIRECT(MO$1),ROW(ML97),1)))=TRUE,INDIRECT(ML97),"")</f>
        <v/>
      </c>
      <c r="MO97" s="13" t="s">
        <v>1192</v>
      </c>
      <c r="MP97" s="13" t="s">
        <v>1192</v>
      </c>
      <c r="MQ97" s="13" t="s">
        <v>1192</v>
      </c>
      <c r="MR97" s="13"/>
      <c r="MS97" s="13"/>
      <c r="MT97" s="13"/>
      <c r="MU97" s="13"/>
      <c r="MV97" s="13"/>
      <c r="MW97" s="13" t="s">
        <v>1192</v>
      </c>
      <c r="MX97" s="13"/>
      <c r="MY97" s="13" t="s">
        <v>1192</v>
      </c>
      <c r="MZ97" s="13" t="s">
        <v>1192</v>
      </c>
      <c r="NA97" s="10" t="str">
        <f t="shared" ca="1" si="110"/>
        <v/>
      </c>
      <c r="NB97" s="5"/>
      <c r="NC97" s="6"/>
      <c r="ND97" s="6"/>
      <c r="NE97" s="7"/>
      <c r="NF97" s="7"/>
      <c r="NG97" s="83"/>
      <c r="NH97" s="10" t="str" cm="1">
        <f t="array" aca="1" ref="NH97" ca="1">IF(INDIRECT(ADDRESS(ROW(),COLUMN()-6))="","X",IF(INDIRECT(ADDRESS(ROW(),COLUMN()-5))="",0,"OK"))</f>
        <v>X</v>
      </c>
      <c r="NI97" s="29" t="str">
        <f ca="1">IF(NJ97="","",SUM(1+MAXA(NI$1:NI96)))</f>
        <v/>
      </c>
      <c r="NJ97" s="8" t="str" cm="1">
        <f t="array" aca="1" ref="NJ97" ca="1">IF(NH97=0,INDIRECT(ADDRESS(ROW(),COLUMN()-8)),"")</f>
        <v/>
      </c>
      <c r="NK97" s="31"/>
      <c r="NL97" s="10" t="str">
        <f t="shared" si="81"/>
        <v>$NB$97</v>
      </c>
      <c r="NM97" s="29" t="str">
        <f ca="1">IF(NN97="","",SUM(1+MAXA(NM$1:NM96)))</f>
        <v/>
      </c>
      <c r="NN97" s="8" t="str" cm="1">
        <f t="array" aca="1" ref="NN97" ca="1">IF(ISNUMBER(SEARCH(NN$1,INDEX(INDIRECT(NO$1),ROW(NL97),1)))=TRUE,INDIRECT(NL97),"")</f>
        <v/>
      </c>
      <c r="NO97" s="13" t="s">
        <v>1192</v>
      </c>
      <c r="NP97" s="13" t="s">
        <v>1192</v>
      </c>
      <c r="NQ97" s="13" t="s">
        <v>1192</v>
      </c>
      <c r="NR97" s="13"/>
      <c r="NS97" s="13"/>
      <c r="NT97" s="13"/>
      <c r="NU97" s="13"/>
      <c r="NV97" s="13"/>
      <c r="NW97" s="13"/>
      <c r="NX97" s="13" t="s">
        <v>1192</v>
      </c>
      <c r="NY97" s="13" t="s">
        <v>1192</v>
      </c>
      <c r="NZ97" s="13"/>
      <c r="OA97" s="10" t="str">
        <f t="shared" ca="1" si="111"/>
        <v/>
      </c>
      <c r="OB97" s="8" t="s">
        <v>1401</v>
      </c>
      <c r="OC97" s="10" t="s">
        <v>1402</v>
      </c>
      <c r="OD97" s="10" t="s">
        <v>1403</v>
      </c>
      <c r="OE97" s="27" t="str" cm="1">
        <f t="array" aca="1" ref="OE97" ca="1">CONCATENATE($A$37,INDIRECT(ADDRESS(ROW(),COLUMN()-2)),"%20",INDIRECT(ADDRESS(ROW(),COLUMN()-1)),$A$39,INDIRECT(ADDRESS(ROW(),COLUMN()-2)),"%20",INDIRECT(ADDRESS(ROW(),COLUMN()-1)))</f>
        <v>https://maps.yandex.ru/?ll=38.316522%2035.673637&amp;z=16&amp;text=38.316522%2035.673637</v>
      </c>
      <c r="OF97" s="87" t="str" cm="1">
        <f t="array" aca="1" ref="OF97" ca="1">CONCATENATE($A$40,INDIRECT(ADDRESS(ROW(),COLUMN()-3)),"%2C",INDIRECT(ADDRESS(ROW(),COLUMN()-2)))</f>
        <v>https://maps.google.com/maps?q=38.316522%2C35.673637</v>
      </c>
      <c r="OG97" s="79" t="s">
        <v>3229</v>
      </c>
      <c r="OH97" s="10" t="str" cm="1">
        <f t="array" aca="1" ref="OH97" ca="1">IF(INDIRECT(ADDRESS(ROW(),COLUMN()-6))="","X",IF(INDIRECT(ADDRESS(ROW(),COLUMN()-5))="",0,"OK"))</f>
        <v>OK</v>
      </c>
      <c r="OI97" s="29" t="str">
        <f ca="1">IF(OJ97="","",SUM(1+MAXA(OI$1:OI96)))</f>
        <v/>
      </c>
      <c r="OJ97" s="8" t="str" cm="1">
        <f t="array" aca="1" ref="OJ97" ca="1">IF(OH97=0,INDIRECT(ADDRESS(ROW(),COLUMN()-8)),"")</f>
        <v/>
      </c>
      <c r="OK97" s="31"/>
      <c r="OL97" s="10" t="str">
        <f t="shared" si="82"/>
        <v>$OB$97</v>
      </c>
      <c r="OM97" s="29" t="str">
        <f ca="1">IF(ON97="","",SUM(1+MAXA(OM$1:OM96)))</f>
        <v/>
      </c>
      <c r="ON97" s="8" t="str" cm="1">
        <f t="array" aca="1" ref="ON97" ca="1">IF(ISNUMBER(SEARCH(ON$1,INDEX(INDIRECT(OO$1),ROW(OL97),1)))=TRUE,INDIRECT(OL97),"")</f>
        <v/>
      </c>
      <c r="OO97" s="13" t="s">
        <v>1192</v>
      </c>
      <c r="OP97" s="13"/>
      <c r="OQ97" s="13"/>
      <c r="OR97" s="13"/>
      <c r="OS97" s="13"/>
      <c r="OT97" s="13"/>
      <c r="OU97" s="13"/>
      <c r="OV97" s="13"/>
      <c r="OW97" s="13"/>
      <c r="OX97" s="13"/>
      <c r="OY97" s="13"/>
      <c r="OZ97" s="13" t="s">
        <v>1192</v>
      </c>
      <c r="PA97" s="10" t="str">
        <f t="shared" ca="1" si="112"/>
        <v/>
      </c>
      <c r="PB97" s="22"/>
      <c r="PC97" s="15"/>
      <c r="PD97" s="14"/>
      <c r="PE97" s="15"/>
      <c r="PF97" s="15"/>
      <c r="PG97" s="79"/>
      <c r="PH97" s="10" t="str" cm="1">
        <f t="array" aca="1" ref="PH97" ca="1">IF(INDIRECT(ADDRESS(ROW(),COLUMN()-6))="","X",IF(INDIRECT(ADDRESS(ROW(),COLUMN()-5))="",0,"OK"))</f>
        <v>X</v>
      </c>
      <c r="PI97" s="29" t="str">
        <f ca="1">IF(PJ97="","",SUM(1+MAXA(PI$1:PI96)))</f>
        <v/>
      </c>
      <c r="PJ97" s="8" t="str" cm="1">
        <f t="array" aca="1" ref="PJ97" ca="1">IF(PH97=0,INDIRECT(ADDRESS(ROW(),COLUMN()-8)),"")</f>
        <v/>
      </c>
      <c r="PK97" s="31"/>
      <c r="PL97" s="10" t="str">
        <f t="shared" si="83"/>
        <v>$PB$97</v>
      </c>
      <c r="PM97" s="29" t="str">
        <f ca="1">IF(PN97="","",SUM(1+MAXA(PM$1:PM96)))</f>
        <v/>
      </c>
      <c r="PN97" s="8" t="str" cm="1">
        <f t="array" aca="1" ref="PN97" ca="1">IF(ISNUMBER(SEARCH(PN$1,INDEX(INDIRECT(PO$1),ROW(PL97),1)))=TRUE,INDIRECT(PL97),"")</f>
        <v/>
      </c>
      <c r="PO97" s="13" t="s">
        <v>1192</v>
      </c>
      <c r="PP97" s="13" t="s">
        <v>1192</v>
      </c>
      <c r="PQ97" s="13" t="s">
        <v>1192</v>
      </c>
      <c r="PR97" s="13" t="s">
        <v>1192</v>
      </c>
      <c r="PS97" s="13"/>
      <c r="PT97" s="13"/>
      <c r="PU97" s="13"/>
      <c r="PV97" s="13"/>
      <c r="PW97" s="13"/>
      <c r="PX97" s="13"/>
      <c r="PY97" s="13" t="s">
        <v>1192</v>
      </c>
      <c r="PZ97" s="13" t="s">
        <v>1192</v>
      </c>
      <c r="QA97" s="10" t="str">
        <f t="shared" ca="1" si="113"/>
        <v/>
      </c>
      <c r="QB97" s="22"/>
      <c r="QC97" s="14"/>
      <c r="QD97" s="14"/>
      <c r="QE97" s="24"/>
      <c r="QF97" s="24"/>
      <c r="QG97" s="79"/>
      <c r="QH97" s="10" t="str" cm="1">
        <f t="array" aca="1" ref="QH97" ca="1">IF(INDIRECT(ADDRESS(ROW(),COLUMN()-6))="","X",IF(INDIRECT(ADDRESS(ROW(),COLUMN()-5))="",0,"OK"))</f>
        <v>X</v>
      </c>
      <c r="QI97" s="29" t="str">
        <f ca="1">IF(QJ97="","",SUM(1+MAXA(QI$1:QI96)))</f>
        <v/>
      </c>
      <c r="QJ97" s="8" t="str" cm="1">
        <f t="array" aca="1" ref="QJ97" ca="1">IF(QH97=0,INDIRECT(ADDRESS(ROW(),COLUMN()-8)),"")</f>
        <v/>
      </c>
      <c r="QK97" s="31"/>
      <c r="QL97" s="10" t="str">
        <f t="shared" si="84"/>
        <v>$QB$97</v>
      </c>
      <c r="QM97" s="29" t="str">
        <f ca="1">IF(QN97="","",SUM(1+MAXA(QM$1:QM96)))</f>
        <v/>
      </c>
      <c r="QN97" s="8" t="str" cm="1">
        <f t="array" aca="1" ref="QN97" ca="1">IF(ISNUMBER(SEARCH(QN$1,INDEX(INDIRECT(QO$1),ROW(QL97),1)))=TRUE,INDIRECT(QL97),"")</f>
        <v/>
      </c>
      <c r="QO97" s="13" t="s">
        <v>1192</v>
      </c>
      <c r="QP97" s="13" t="s">
        <v>1192</v>
      </c>
      <c r="QQ97" s="13" t="s">
        <v>1192</v>
      </c>
      <c r="QR97" s="13" t="s">
        <v>1192</v>
      </c>
      <c r="QS97" s="13"/>
      <c r="QT97" s="13"/>
      <c r="QU97" s="13"/>
      <c r="QV97" s="13"/>
      <c r="QW97" s="13"/>
      <c r="QX97" s="13"/>
      <c r="QY97" s="13" t="s">
        <v>1192</v>
      </c>
      <c r="QZ97" s="13" t="s">
        <v>1192</v>
      </c>
      <c r="RA97" s="10" t="str">
        <f t="shared" ca="1" si="114"/>
        <v/>
      </c>
      <c r="RB97" s="22"/>
      <c r="RC97" s="14"/>
      <c r="RD97" s="14"/>
      <c r="RE97" s="24"/>
      <c r="RF97" s="24"/>
      <c r="RG97" s="79"/>
      <c r="RH97" s="10" t="str" cm="1">
        <f t="array" aca="1" ref="RH97" ca="1">IF(INDIRECT(ADDRESS(ROW(),COLUMN()-6))="","X",IF(INDIRECT(ADDRESS(ROW(),COLUMN()-5))="",0,"OK"))</f>
        <v>X</v>
      </c>
      <c r="RI97" s="29" t="str">
        <f ca="1">IF(RJ97="","",SUM(1+MAXA(RI$1:RI96)))</f>
        <v/>
      </c>
      <c r="RJ97" s="8" t="str" cm="1">
        <f t="array" aca="1" ref="RJ97" ca="1">IF(RH97=0,INDIRECT(ADDRESS(ROW(),COLUMN()-8)),"")</f>
        <v/>
      </c>
      <c r="RK97" s="31"/>
      <c r="RL97" s="10" t="str">
        <f t="shared" si="85"/>
        <v>$RB$97</v>
      </c>
      <c r="RM97" s="29" t="str">
        <f ca="1">IF(RN97="","",SUM(1+MAXA(RM$1:RM96)))</f>
        <v/>
      </c>
      <c r="RN97" s="8" t="str" cm="1">
        <f t="array" aca="1" ref="RN97" ca="1">IF(ISNUMBER(SEARCH(RN$1,INDEX(INDIRECT(RO$1),ROW(RL97),1)))=TRUE,INDIRECT(RL97),"")</f>
        <v/>
      </c>
      <c r="RO97" s="13" t="s">
        <v>1192</v>
      </c>
      <c r="RP97" s="13" t="s">
        <v>1192</v>
      </c>
      <c r="RQ97" s="13" t="s">
        <v>1192</v>
      </c>
      <c r="RR97" s="13"/>
      <c r="RS97" s="13"/>
      <c r="RT97" s="13"/>
      <c r="RU97" s="13"/>
      <c r="RV97" s="13"/>
      <c r="RW97" s="13"/>
      <c r="RX97" s="13"/>
      <c r="RY97" s="13" t="s">
        <v>1192</v>
      </c>
      <c r="RZ97" s="13" t="s">
        <v>1192</v>
      </c>
      <c r="SA97" s="10" t="str">
        <f t="shared" ca="1" si="115"/>
        <v/>
      </c>
      <c r="SB97" s="22" t="s">
        <v>1899</v>
      </c>
      <c r="SC97" s="6" t="s">
        <v>1900</v>
      </c>
      <c r="SD97" s="6" t="s">
        <v>1901</v>
      </c>
      <c r="SE97" s="27" t="str" cm="1">
        <f t="array" aca="1" ref="SE97" ca="1">CONCATENATE($A$37,INDIRECT(ADDRESS(ROW(),COLUMN()-2)),"%20",INDIRECT(ADDRESS(ROW(),COLUMN()-1)),$A$39,INDIRECT(ADDRESS(ROW(),COLUMN()-2)),"%20",INDIRECT(ADDRESS(ROW(),COLUMN()-1)))</f>
        <v>https://maps.yandex.ru/?ll=38.669650%2036.144965&amp;z=16&amp;text=38.669650%2036.144965</v>
      </c>
      <c r="SF97" s="87" t="str" cm="1">
        <f t="array" aca="1" ref="SF97" ca="1">CONCATENATE($A$40,INDIRECT(ADDRESS(ROW(),COLUMN()-3)),"%2C",INDIRECT(ADDRESS(ROW(),COLUMN()-2)))</f>
        <v>https://maps.google.com/maps?q=38.669650%2C36.144965</v>
      </c>
      <c r="SG97" s="79" t="s">
        <v>3229</v>
      </c>
      <c r="SH97" s="10" t="str" cm="1">
        <f t="array" aca="1" ref="SH97" ca="1">IF(INDIRECT(ADDRESS(ROW(),COLUMN()-6))="","X",IF(INDIRECT(ADDRESS(ROW(),COLUMN()-5))="",0,"OK"))</f>
        <v>OK</v>
      </c>
      <c r="SI97" s="29" t="str">
        <f ca="1">IF(SJ97="","",SUM(1+MAXA(SI$1:SI96)))</f>
        <v/>
      </c>
      <c r="SJ97" s="8" t="str" cm="1">
        <f t="array" aca="1" ref="SJ97" ca="1">IF(SH97=0,INDIRECT(ADDRESS(ROW(),COLUMN()-8)),"")</f>
        <v/>
      </c>
      <c r="SK97" s="33" t="s">
        <v>1192</v>
      </c>
      <c r="SL97" s="10" t="str">
        <f t="shared" si="86"/>
        <v>$SB$97</v>
      </c>
      <c r="SM97" s="29" t="str">
        <f ca="1">IF(SN97="","",SUM(1+MAXA(SM$1:SM96)))</f>
        <v/>
      </c>
      <c r="SN97" s="8" t="str" cm="1">
        <f t="array" aca="1" ref="SN97" ca="1">IF(ISNUMBER(SEARCH(SN$1,INDEX(SB$1:SB$174,ROW(SL97),1)))=TRUE,INDIRECT(SL97),"")</f>
        <v/>
      </c>
      <c r="SO97" s="13" t="s">
        <v>1192</v>
      </c>
      <c r="SP97" s="13" t="s">
        <v>1192</v>
      </c>
      <c r="SQ97" s="13" t="s">
        <v>1192</v>
      </c>
      <c r="SR97" s="13"/>
      <c r="SS97" s="13"/>
      <c r="ST97" s="13"/>
      <c r="SU97" s="13"/>
      <c r="SV97" s="13"/>
      <c r="SW97" s="13"/>
      <c r="SX97" s="13"/>
      <c r="SY97" s="13" t="s">
        <v>1192</v>
      </c>
      <c r="SZ97" s="13" t="s">
        <v>1192</v>
      </c>
      <c r="TA97" s="10" t="str">
        <f t="shared" ca="1" si="129"/>
        <v/>
      </c>
      <c r="TB97" s="22"/>
      <c r="TC97" s="6"/>
      <c r="TD97" s="6"/>
      <c r="TE97" s="24"/>
      <c r="TF97" s="88"/>
      <c r="TG97" s="101"/>
      <c r="TH97" s="10" t="str" cm="1">
        <f t="array" aca="1" ref="TH97" ca="1">IF(INDIRECT(ADDRESS(ROW(),COLUMN()-6))="","X",IF(INDIRECT(ADDRESS(ROW(),COLUMN()-5))="",0,"OK"))</f>
        <v>X</v>
      </c>
      <c r="TI97" s="29" t="str">
        <f ca="1">IF(TJ97="","",SUM(1+MAXA(TI$1:TI96)))</f>
        <v/>
      </c>
      <c r="TJ97" s="8" t="str" cm="1">
        <f t="array" aca="1" ref="TJ97" ca="1">IF(TH97=0,INDIRECT(ADDRESS(ROW(),COLUMN()-8)),"")</f>
        <v/>
      </c>
      <c r="TK97" s="33" t="s">
        <v>1192</v>
      </c>
      <c r="TL97" s="10" t="str">
        <f t="shared" si="87"/>
        <v>$TB$97</v>
      </c>
      <c r="TM97" s="29" t="str">
        <f ca="1">IF(TN97="","",SUM(1+MAXA(TM$1:TM96)))</f>
        <v/>
      </c>
      <c r="TN97" s="8" t="str" cm="1">
        <f t="array" aca="1" ref="TN97" ca="1">IF(ISNUMBER(SEARCH(TN$1,INDEX(INDIRECT(TO$1),ROW(TL97),1)))=TRUE,INDIRECT(TL97),"")</f>
        <v/>
      </c>
      <c r="TO97" s="13" t="s">
        <v>1192</v>
      </c>
      <c r="TP97" s="13" t="s">
        <v>1192</v>
      </c>
      <c r="TQ97" s="13" t="s">
        <v>1192</v>
      </c>
      <c r="TR97" s="13"/>
      <c r="TS97" s="13"/>
      <c r="TT97" s="13"/>
      <c r="TU97" s="13"/>
      <c r="TV97" s="13"/>
      <c r="TW97" s="13"/>
      <c r="TX97" s="13"/>
      <c r="TY97" s="13" t="s">
        <v>1192</v>
      </c>
      <c r="TZ97" s="13" t="s">
        <v>1192</v>
      </c>
      <c r="UA97" s="10" t="str">
        <f t="shared" ca="1" si="130"/>
        <v/>
      </c>
      <c r="UB97" s="22"/>
      <c r="UC97" s="6"/>
      <c r="UD97" s="6"/>
      <c r="UE97" s="15"/>
      <c r="UF97" s="15"/>
      <c r="UG97" s="79"/>
      <c r="UH97" s="10" t="str" cm="1">
        <f t="array" aca="1" ref="UH97" ca="1">IF(INDIRECT(ADDRESS(ROW(),COLUMN()-6))="","X",IF(INDIRECT(ADDRESS(ROW(),COLUMN()-5))="",0,"OK"))</f>
        <v>X</v>
      </c>
      <c r="UI97" s="29" t="str">
        <f ca="1">IF(UJ97="","",SUM(1+MAXA(UI$1:UI96)))</f>
        <v/>
      </c>
      <c r="UJ97" s="8" t="str" cm="1">
        <f t="array" aca="1" ref="UJ97" ca="1">IF(UH97=0,INDIRECT(ADDRESS(ROW(),COLUMN()-8)),"")</f>
        <v/>
      </c>
      <c r="UK97" s="33" t="s">
        <v>1192</v>
      </c>
      <c r="UL97" s="10" t="str">
        <f t="shared" si="88"/>
        <v>$UB$97</v>
      </c>
      <c r="UM97" s="29" t="str">
        <f ca="1">IF(UN97="","",SUM(1+MAXA(UM$1:UM96)))</f>
        <v/>
      </c>
      <c r="UN97" s="8" t="str" cm="1">
        <f t="array" aca="1" ref="UN97" ca="1">IF(ISNUMBER(SEARCH(UN$1,INDEX(INDIRECT(UO$1),ROW(UL97),1)))=TRUE,INDIRECT(UL97),"")</f>
        <v/>
      </c>
      <c r="UO97" s="13" t="s">
        <v>1192</v>
      </c>
      <c r="UP97" s="13" t="s">
        <v>1192</v>
      </c>
      <c r="UQ97" s="13" t="s">
        <v>1192</v>
      </c>
      <c r="UR97" s="13"/>
      <c r="US97" s="13"/>
      <c r="UT97" s="13"/>
      <c r="UU97" s="13"/>
      <c r="UV97" s="13"/>
      <c r="UW97" s="13"/>
      <c r="UX97" s="13"/>
      <c r="UY97" s="13" t="s">
        <v>1192</v>
      </c>
      <c r="UZ97" s="13" t="s">
        <v>1192</v>
      </c>
      <c r="VA97" s="10" t="str">
        <f t="shared" ca="1" si="118"/>
        <v/>
      </c>
      <c r="VB97" s="22"/>
      <c r="VC97" s="6"/>
      <c r="VD97" s="6"/>
      <c r="VE97" s="24"/>
      <c r="VF97" s="24"/>
      <c r="VG97" s="79"/>
      <c r="VH97" s="10" t="str" cm="1">
        <f t="array" aca="1" ref="VH97" ca="1">IF(INDIRECT(ADDRESS(ROW(),COLUMN()-6))="","X",IF(INDIRECT(ADDRESS(ROW(),COLUMN()-5))="",0,"OK"))</f>
        <v>X</v>
      </c>
      <c r="VI97" s="29" t="str">
        <f ca="1">IF(VJ97="","",SUM(1+MAXA(VI$1:VI96)))</f>
        <v/>
      </c>
      <c r="VJ97" s="8" t="str" cm="1">
        <f t="array" aca="1" ref="VJ97" ca="1">IF(VH97=0,INDIRECT(ADDRESS(ROW(),COLUMN()-8)),"")</f>
        <v/>
      </c>
      <c r="VK97" s="33" t="s">
        <v>1192</v>
      </c>
      <c r="VL97" s="10" t="str">
        <f t="shared" si="89"/>
        <v>$VB$97</v>
      </c>
      <c r="VM97" s="29" t="str">
        <f ca="1">IF(VN97="","",SUM(1+MAXA(VM$1:VM96)))</f>
        <v/>
      </c>
      <c r="VN97" s="8" t="str" cm="1">
        <f t="array" aca="1" ref="VN97" ca="1">IF(ISNUMBER(SEARCH(VN$1,INDEX(INDIRECT(VO$1),ROW(VL97),1)))=TRUE,INDIRECT(VL97),"")</f>
        <v/>
      </c>
      <c r="VO97" s="13" t="s">
        <v>1192</v>
      </c>
      <c r="VP97" s="13" t="s">
        <v>1192</v>
      </c>
      <c r="VQ97" s="13" t="s">
        <v>1192</v>
      </c>
      <c r="VR97" s="13"/>
      <c r="VS97" s="13"/>
      <c r="VT97" s="13"/>
      <c r="VU97" s="13"/>
      <c r="VV97" s="13"/>
      <c r="VW97" s="13"/>
      <c r="VX97" s="13"/>
      <c r="VY97" s="13" t="s">
        <v>1192</v>
      </c>
      <c r="VZ97" s="13" t="s">
        <v>1192</v>
      </c>
      <c r="WA97" s="10" t="str">
        <f t="shared" ca="1" si="119"/>
        <v/>
      </c>
      <c r="WB97" s="22"/>
      <c r="WC97" s="6"/>
      <c r="WD97" s="6"/>
      <c r="WE97" s="24"/>
      <c r="WF97" s="24"/>
      <c r="WG97" s="79"/>
      <c r="WH97" s="10" t="str" cm="1">
        <f t="array" aca="1" ref="WH97" ca="1">IF(INDIRECT(ADDRESS(ROW(),COLUMN()-6))="","X",IF(INDIRECT(ADDRESS(ROW(),COLUMN()-5))="",0,"OK"))</f>
        <v>X</v>
      </c>
      <c r="WI97" s="29" t="str">
        <f ca="1">IF(WJ97="","",SUM(1+MAXA(WI$1:WI96)))</f>
        <v/>
      </c>
      <c r="WJ97" s="8" t="str" cm="1">
        <f t="array" aca="1" ref="WJ97" ca="1">IF(WH97=0,INDIRECT(ADDRESS(ROW(),COLUMN()-8)),"")</f>
        <v/>
      </c>
      <c r="WK97" s="33" t="s">
        <v>1192</v>
      </c>
      <c r="WL97" s="10" t="str">
        <f t="shared" si="90"/>
        <v>$WB$97</v>
      </c>
      <c r="WM97" s="29" t="str">
        <f ca="1">IF(WN97="","",SUM(1+MAXA(WM$1:WM96)))</f>
        <v/>
      </c>
      <c r="WN97" s="8" t="str" cm="1">
        <f t="array" aca="1" ref="WN97" ca="1">IF(ISNUMBER(SEARCH(WN$1,INDEX(INDIRECT(WO$1),ROW(WL97),1)))=TRUE,INDIRECT(WL97),"")</f>
        <v/>
      </c>
      <c r="WO97" s="13" t="s">
        <v>1192</v>
      </c>
      <c r="WP97" s="13" t="s">
        <v>1192</v>
      </c>
      <c r="WQ97" s="13" t="s">
        <v>1192</v>
      </c>
      <c r="WR97" s="13" t="s">
        <v>1192</v>
      </c>
      <c r="WS97" s="13"/>
      <c r="WT97" s="13"/>
      <c r="WU97" s="13"/>
      <c r="WV97" s="13" t="s">
        <v>1192</v>
      </c>
      <c r="WW97" s="13"/>
      <c r="WX97" s="13"/>
      <c r="WY97" s="13"/>
      <c r="WZ97" s="13" t="s">
        <v>1192</v>
      </c>
      <c r="XA97" s="10" t="str">
        <f t="shared" ca="1" si="120"/>
        <v/>
      </c>
      <c r="XB97" s="5" t="s">
        <v>2361</v>
      </c>
      <c r="XC97" s="37" t="s">
        <v>2362</v>
      </c>
      <c r="XD97" s="37" t="s">
        <v>2363</v>
      </c>
      <c r="XE97" s="27" t="str" cm="1">
        <f t="array" aca="1" ref="XE97" ca="1">CONCATENATE($A$37,INDIRECT(ADDRESS(ROW(),COLUMN()-2)),"%20",INDIRECT(ADDRESS(ROW(),COLUMN()-1)),$A$39,INDIRECT(ADDRESS(ROW(),COLUMN()-2)),"%20",INDIRECT(ADDRESS(ROW(),COLUMN()-1)))</f>
        <v>https://maps.yandex.ru/?ll=38.497391%2035.706400&amp;z=16&amp;text=38.497391%2035.706400</v>
      </c>
      <c r="XF97" s="87" t="str" cm="1">
        <f t="array" aca="1" ref="XF97" ca="1">CONCATENATE($A$40,INDIRECT(ADDRESS(ROW(),COLUMN()-3)),"%2C",INDIRECT(ADDRESS(ROW(),COLUMN()-2)))</f>
        <v>https://maps.google.com/maps?q=38.497391%2C35.706400</v>
      </c>
      <c r="XG97" s="79" t="s">
        <v>3229</v>
      </c>
      <c r="XH97" s="10" t="str" cm="1">
        <f t="array" aca="1" ref="XH97" ca="1">IF(INDIRECT(ADDRESS(ROW(),COLUMN()-6))="","X",IF(INDIRECT(ADDRESS(ROW(),COLUMN()-5))="",0,"OK"))</f>
        <v>OK</v>
      </c>
      <c r="XI97" s="29" t="str">
        <f ca="1">IF(XJ97="","",SUM(1+MAXA(XI$1:XI96)))</f>
        <v/>
      </c>
      <c r="XJ97" s="8" t="str" cm="1">
        <f t="array" aca="1" ref="XJ97" ca="1">IF(XH97=0,INDIRECT(ADDRESS(ROW(),COLUMN()-8)),"")</f>
        <v/>
      </c>
      <c r="XK97" s="33" t="s">
        <v>1192</v>
      </c>
      <c r="XL97" s="10" t="str">
        <f t="shared" si="91"/>
        <v>$XB$97</v>
      </c>
      <c r="XM97" s="29" t="str">
        <f ca="1">IF(XN97="","",SUM(1+MAXA(XM$1:XM96)))</f>
        <v/>
      </c>
      <c r="XN97" s="8" t="str" cm="1">
        <f t="array" aca="1" ref="XN97" ca="1">IF(ISNUMBER(SEARCH(XN$1,INDEX(INDIRECT(XO$1),ROW(XL97),1)))=TRUE,INDIRECT(XL97),"")</f>
        <v/>
      </c>
      <c r="XO97" s="13" t="s">
        <v>1192</v>
      </c>
      <c r="XP97" s="13" t="s">
        <v>1192</v>
      </c>
      <c r="XQ97" s="13" t="s">
        <v>1192</v>
      </c>
      <c r="XR97" s="13" t="s">
        <v>1192</v>
      </c>
      <c r="XS97" s="13"/>
      <c r="XT97" s="13"/>
      <c r="XU97" s="13"/>
      <c r="XV97" s="13"/>
      <c r="XW97" s="13"/>
      <c r="XX97" s="13"/>
      <c r="XY97" s="13" t="s">
        <v>1192</v>
      </c>
      <c r="XZ97" s="13" t="s">
        <v>1192</v>
      </c>
      <c r="YA97" s="10" t="str">
        <f t="shared" ca="1" si="121"/>
        <v/>
      </c>
      <c r="YB97" s="5"/>
      <c r="YC97" s="37"/>
      <c r="YD97" s="37"/>
      <c r="YE97" s="24"/>
      <c r="YF97" s="88"/>
      <c r="YG97" s="101"/>
      <c r="YH97" s="10" t="str" cm="1">
        <f t="array" aca="1" ref="YH97" ca="1">IF(INDIRECT(ADDRESS(ROW(),COLUMN()-6))="","X",IF(INDIRECT(ADDRESS(ROW(),COLUMN()-5))="",0,"OK"))</f>
        <v>X</v>
      </c>
      <c r="YI97" s="29" t="str">
        <f ca="1">IF(YJ97="","",SUM(1+MAXA(YI$1:YI96)))</f>
        <v/>
      </c>
      <c r="YJ97" s="8" t="str" cm="1">
        <f t="array" aca="1" ref="YJ97" ca="1">IF(YH97=0,INDIRECT(ADDRESS(ROW(),COLUMN()-8)),"")</f>
        <v/>
      </c>
      <c r="YK97" s="33" t="s">
        <v>1192</v>
      </c>
      <c r="YL97" s="10" t="str">
        <f t="shared" si="92"/>
        <v>$YB$97</v>
      </c>
      <c r="YM97" s="29" t="str">
        <f ca="1">IF(YN97="","",SUM(1+MAXA(YM$1:YM96)))</f>
        <v/>
      </c>
      <c r="YN97" s="8" t="str" cm="1">
        <f t="array" aca="1" ref="YN97" ca="1">IF(ISNUMBER(SEARCH(YN$1,INDEX(INDIRECT(YO$1),ROW(YL97),1)))=TRUE,INDIRECT(YL97),"")</f>
        <v/>
      </c>
      <c r="YO97" s="13" t="s">
        <v>1192</v>
      </c>
      <c r="YP97" s="13" t="s">
        <v>1192</v>
      </c>
      <c r="YQ97" s="13" t="s">
        <v>1192</v>
      </c>
      <c r="YR97" s="13" t="s">
        <v>1192</v>
      </c>
      <c r="YS97" s="13"/>
      <c r="YT97" s="13"/>
      <c r="YU97" s="13"/>
      <c r="YV97" s="13"/>
      <c r="YW97" s="13"/>
      <c r="YX97" s="13"/>
      <c r="YY97" s="13" t="s">
        <v>1192</v>
      </c>
      <c r="YZ97" s="13" t="s">
        <v>1192</v>
      </c>
      <c r="ZA97" s="10" t="str">
        <f t="shared" ca="1" si="122"/>
        <v/>
      </c>
      <c r="ZB97" s="22"/>
      <c r="ZC97" s="37"/>
      <c r="ZD97" s="37"/>
      <c r="ZE97" s="15"/>
      <c r="ZF97" s="15"/>
      <c r="ZG97" s="79"/>
      <c r="ZH97" s="10" t="str" cm="1">
        <f t="array" aca="1" ref="ZH97" ca="1">IF(INDIRECT(ADDRESS(ROW(),COLUMN()-6))="","X",IF(INDIRECT(ADDRESS(ROW(),COLUMN()-5))="",0,"OK"))</f>
        <v>X</v>
      </c>
      <c r="ZI97" s="29" t="str">
        <f ca="1">IF(ZJ97="","",SUM(1+MAXA(ZI$1:ZI96)))</f>
        <v/>
      </c>
      <c r="ZJ97" s="8" t="str" cm="1">
        <f t="array" aca="1" ref="ZJ97" ca="1">IF(ZH97=0,INDIRECT(ADDRESS(ROW(),COLUMN()-8)),"")</f>
        <v/>
      </c>
      <c r="ZK97" s="33" t="s">
        <v>1192</v>
      </c>
      <c r="ZL97" s="10" t="str">
        <f t="shared" si="93"/>
        <v>$ZB$97</v>
      </c>
      <c r="ZM97" s="29" t="str">
        <f ca="1">IF(ZN97="","",SUM(1+MAXA(ZM$1:ZM96)))</f>
        <v/>
      </c>
      <c r="ZN97" s="8" t="str" cm="1">
        <f t="array" aca="1" ref="ZN97" ca="1">IF(ISNUMBER(SEARCH(ZN$1,INDEX(INDIRECT(ZO$1),ROW(ZL97),1)))=TRUE,INDIRECT(ZL97),"")</f>
        <v/>
      </c>
      <c r="ZO97" s="13" t="s">
        <v>1192</v>
      </c>
      <c r="ZP97" s="13" t="s">
        <v>1192</v>
      </c>
      <c r="ZQ97" s="13" t="s">
        <v>1192</v>
      </c>
      <c r="ZR97" s="13" t="s">
        <v>1192</v>
      </c>
      <c r="ZS97" s="13"/>
      <c r="ZT97" s="13"/>
      <c r="ZU97" s="13"/>
      <c r="ZV97" s="13"/>
      <c r="ZW97" s="13"/>
      <c r="ZX97" s="13"/>
      <c r="ZY97" s="13"/>
      <c r="ZZ97" s="13" t="s">
        <v>1192</v>
      </c>
      <c r="AAA97" s="10" t="str">
        <f t="shared" ca="1" si="123"/>
        <v/>
      </c>
      <c r="AAB97" s="5"/>
      <c r="AAC97" s="6"/>
      <c r="AAD97" s="37"/>
      <c r="AAE97" s="7"/>
      <c r="AAF97" s="7"/>
      <c r="AAG97" s="79"/>
      <c r="AAH97" s="10" t="str" cm="1">
        <f t="array" aca="1" ref="AAH97" ca="1">IF(INDIRECT(ADDRESS(ROW(),COLUMN()-6))="","X",IF(INDIRECT(ADDRESS(ROW(),COLUMN()-5))="",0,"OK"))</f>
        <v>X</v>
      </c>
      <c r="AAI97" s="29" t="str">
        <f ca="1">IF(AAJ97="","",SUM(1+MAXA(AAI$1:AAI96)))</f>
        <v/>
      </c>
      <c r="AAJ97" s="8" t="str" cm="1">
        <f t="array" aca="1" ref="AAJ97" ca="1">IF(AAH97=0,INDIRECT(ADDRESS(ROW(),COLUMN()-8)),"")</f>
        <v/>
      </c>
      <c r="AAK97" s="33" t="s">
        <v>1192</v>
      </c>
      <c r="AAL97" s="10" t="str">
        <f t="shared" si="94"/>
        <v>$AAB$97</v>
      </c>
      <c r="AAM97" s="29" t="str">
        <f ca="1">IF(AAN97="","",SUM(1+MAXA(AAM$1:AAM96)))</f>
        <v/>
      </c>
      <c r="AAN97" s="8" t="str" cm="1">
        <f t="array" aca="1" ref="AAN97" ca="1">IF(ISNUMBER(SEARCH(AAN$1,INDEX(INDIRECT(AAO$1),ROW(AAL97),1)))=TRUE,INDIRECT(AAL97),"")</f>
        <v/>
      </c>
      <c r="AAO97" s="13" t="s">
        <v>1192</v>
      </c>
      <c r="AAP97" s="13" t="s">
        <v>1192</v>
      </c>
      <c r="AAQ97" s="13" t="s">
        <v>1192</v>
      </c>
      <c r="AAR97" s="13" t="s">
        <v>1192</v>
      </c>
      <c r="AAS97" s="13" t="s">
        <v>1192</v>
      </c>
      <c r="AAT97" s="13"/>
      <c r="AAU97" s="13"/>
      <c r="AAV97" s="13"/>
      <c r="AAW97" s="13"/>
      <c r="AAX97" s="13"/>
      <c r="AAY97" s="13"/>
      <c r="AAZ97" s="13" t="s">
        <v>1192</v>
      </c>
      <c r="ABA97" s="10" t="str">
        <f t="shared" ca="1" si="124"/>
        <v/>
      </c>
      <c r="ABB97" s="5" t="s">
        <v>3993</v>
      </c>
      <c r="ABC97" s="37" t="s">
        <v>3994</v>
      </c>
      <c r="ABD97" s="37" t="s">
        <v>3995</v>
      </c>
      <c r="ABE97" s="27" t="str" cm="1">
        <f t="array" aca="1" ref="ABE97" ca="1">CONCATENATE($A$37,INDIRECT(ADDRESS(ROW(),COLUMN()-2)),"%20",INDIRECT(ADDRESS(ROW(),COLUMN()-1)),$A$39,INDIRECT(ADDRESS(ROW(),COLUMN()-2)),"%20",INDIRECT(ADDRESS(ROW(),COLUMN()-1)))</f>
        <v>https://maps.yandex.ru/?ll=38.695165%2035.513856&amp;z=16&amp;text=38.695165%2035.513856</v>
      </c>
      <c r="ABF97" s="87" t="str" cm="1">
        <f t="array" aca="1" ref="ABF97" ca="1">CONCATENATE($A$40,INDIRECT(ADDRESS(ROW(),COLUMN()-3)),"%2C",INDIRECT(ADDRESS(ROW(),COLUMN()-2)))</f>
        <v>https://maps.google.com/maps?q=38.695165%2C35.513856</v>
      </c>
      <c r="ABG97" s="79" t="s">
        <v>3229</v>
      </c>
      <c r="ABH97" s="10" t="str" cm="1">
        <f t="array" aca="1" ref="ABH97" ca="1">IF(INDIRECT(ADDRESS(ROW(),COLUMN()-6))="","X",IF(INDIRECT(ADDRESS(ROW(),COLUMN()-5))="",0,"OK"))</f>
        <v>OK</v>
      </c>
      <c r="ABI97" s="29" t="str">
        <f ca="1">IF(ABJ97="","",SUM(1+MAXA(ABI$1:ABI96)))</f>
        <v/>
      </c>
      <c r="ABJ97" s="8" t="str" cm="1">
        <f t="array" aca="1" ref="ABJ97" ca="1">IF(ABH97=0,INDIRECT(ADDRESS(ROW(),COLUMN()-8)),"")</f>
        <v/>
      </c>
      <c r="ABK97" s="33" t="s">
        <v>1192</v>
      </c>
      <c r="ABL97" s="10" t="str">
        <f t="shared" si="95"/>
        <v>$ABB$97</v>
      </c>
      <c r="ABM97" s="29" t="str">
        <f ca="1">IF(ABN97="","",SUM(1+MAXA(ABM$1:ABM96)))</f>
        <v/>
      </c>
      <c r="ABN97" s="8" t="str" cm="1">
        <f t="array" aca="1" ref="ABN97" ca="1">IF(ISNUMBER(SEARCH(ABN$1,INDEX(INDIRECT(ABO$1),ROW(ABL97),1)))=TRUE,INDIRECT(ABL97),"")</f>
        <v/>
      </c>
      <c r="ABO97" s="13" t="s">
        <v>1192</v>
      </c>
      <c r="ABP97" s="13" t="s">
        <v>1192</v>
      </c>
      <c r="ABQ97" s="13" t="s">
        <v>1192</v>
      </c>
      <c r="ABR97" s="13"/>
      <c r="ABS97" s="13"/>
      <c r="ABT97" s="13"/>
      <c r="ABU97" s="13"/>
      <c r="ABV97" s="13"/>
      <c r="ABW97" s="13"/>
      <c r="ABX97" s="13"/>
      <c r="ABY97" s="13"/>
      <c r="ABZ97" s="13" t="s">
        <v>1192</v>
      </c>
      <c r="ACA97" s="10" t="str">
        <f t="shared" ca="1" si="125"/>
        <v/>
      </c>
      <c r="ACB97" s="5"/>
      <c r="ACC97" s="37"/>
      <c r="ACD97" s="37"/>
      <c r="ACE97" s="24"/>
      <c r="ACF97" s="88"/>
      <c r="ACG97" s="101"/>
      <c r="ACH97" s="10" t="str" cm="1">
        <f t="array" aca="1" ref="ACH97" ca="1">IF(INDIRECT(ADDRESS(ROW(),COLUMN()-6))="","X",IF(INDIRECT(ADDRESS(ROW(),COLUMN()-5))="",0,"OK"))</f>
        <v>X</v>
      </c>
      <c r="ACI97" s="29" t="str">
        <f ca="1">IF(ACJ97="","",SUM(1+MAXA(ACI$1:ACI96)))</f>
        <v/>
      </c>
      <c r="ACJ97" s="8" t="str" cm="1">
        <f t="array" aca="1" ref="ACJ97" ca="1">IF(ACH97=0,INDIRECT(ADDRESS(ROW(),COLUMN()-8)),"")</f>
        <v/>
      </c>
      <c r="ACK97" s="33" t="s">
        <v>1192</v>
      </c>
      <c r="ACL97" s="10" t="str">
        <f t="shared" si="96"/>
        <v>$ACB$97</v>
      </c>
      <c r="ACM97" s="29" t="str">
        <f ca="1">IF(ACN97="","",SUM(1+MAXA(ACM$1:ACM96)))</f>
        <v/>
      </c>
      <c r="ACN97" s="8" t="str" cm="1">
        <f t="array" aca="1" ref="ACN97" ca="1">IF(ISNUMBER(SEARCH(ACN$1,INDEX(INDIRECT(ACO$1),ROW(ACL97),1)))=TRUE,INDIRECT(ACL97),"")</f>
        <v/>
      </c>
      <c r="ACO97" s="13" t="s">
        <v>1192</v>
      </c>
      <c r="ACP97" s="13" t="s">
        <v>1192</v>
      </c>
      <c r="ACQ97" s="13" t="s">
        <v>1192</v>
      </c>
      <c r="ACR97" s="13"/>
      <c r="ACS97" s="13"/>
      <c r="ACT97" s="13"/>
      <c r="ACU97" s="13"/>
      <c r="ACV97" s="13"/>
      <c r="ACW97" s="13"/>
      <c r="ACX97" s="13"/>
      <c r="ACY97" s="13"/>
      <c r="ACZ97" s="13" t="s">
        <v>1192</v>
      </c>
      <c r="ADA97" s="10" t="str">
        <f t="shared" ca="1" si="126"/>
        <v/>
      </c>
      <c r="ADB97" s="5"/>
      <c r="ADC97" s="37"/>
      <c r="ADD97" s="37"/>
      <c r="ADE97" s="7"/>
      <c r="ADF97" s="7"/>
      <c r="ADG97" s="92"/>
      <c r="ADH97" s="10" t="str" cm="1">
        <f t="array" aca="1" ref="ADH97" ca="1">IF(INDIRECT(ADDRESS(ROW(),COLUMN()-6))="","X",IF(INDIRECT(ADDRESS(ROW(),COLUMN()-5))="",0,"OK"))</f>
        <v>X</v>
      </c>
      <c r="ADI97" s="29" t="str">
        <f ca="1">IF(ADJ97="","",SUM(1+MAXA(ADI$1:ADI96)))</f>
        <v/>
      </c>
      <c r="ADJ97" s="8" t="str" cm="1">
        <f t="array" aca="1" ref="ADJ97" ca="1">IF(ADH97=0,INDIRECT(ADDRESS(ROW(),COLUMN()-8)),"")</f>
        <v/>
      </c>
      <c r="ADK97" s="33" t="s">
        <v>1192</v>
      </c>
      <c r="ADL97" s="10" t="str">
        <f t="shared" si="97"/>
        <v>$ADB$97</v>
      </c>
      <c r="ADM97" s="29" t="str">
        <f ca="1">IF(ADN97="","",SUM(1+MAXA(ADM$1:ADM96)))</f>
        <v/>
      </c>
      <c r="ADN97" s="8" t="str" cm="1">
        <f t="array" aca="1" ref="ADN97" ca="1">IF(ISNUMBER(SEARCH(ADN$1,INDEX(INDIRECT(ADO$1),ROW(ADL97),1)))=TRUE,INDIRECT(ADL97),"")</f>
        <v/>
      </c>
      <c r="ADO97" s="13" t="s">
        <v>1192</v>
      </c>
      <c r="ADP97" s="13" t="s">
        <v>1192</v>
      </c>
      <c r="ADQ97" s="13" t="s">
        <v>1192</v>
      </c>
      <c r="ADR97" s="13" t="s">
        <v>1192</v>
      </c>
      <c r="ADS97" s="13" t="s">
        <v>1192</v>
      </c>
      <c r="ADT97" s="13"/>
      <c r="ADU97" s="13"/>
      <c r="ADV97" s="13"/>
      <c r="ADW97" s="13"/>
      <c r="ADX97" s="13"/>
      <c r="ADY97" s="13"/>
      <c r="ADZ97" s="13" t="s">
        <v>1192</v>
      </c>
      <c r="AEA97" s="10" t="str">
        <f t="shared" ca="1" si="127"/>
        <v/>
      </c>
      <c r="AEB97" s="5"/>
      <c r="AEC97" s="37"/>
      <c r="AED97" s="37"/>
      <c r="AEE97" s="7"/>
      <c r="AEF97" s="7"/>
      <c r="AEG97" s="79"/>
      <c r="AEH97" s="10" t="str" cm="1">
        <f t="array" aca="1" ref="AEH97" ca="1">IF(INDIRECT(ADDRESS(ROW(),COLUMN()-6))="","X",IF(INDIRECT(ADDRESS(ROW(),COLUMN()-5))="",0,"OK"))</f>
        <v>X</v>
      </c>
      <c r="AEI97" s="29" t="str">
        <f ca="1">IF(AEJ97="","",SUM(1+MAXA(AEI$1:AEI96)))</f>
        <v/>
      </c>
      <c r="AEJ97" s="8" t="str" cm="1">
        <f t="array" aca="1" ref="AEJ97" ca="1">IF(AEH97=0,INDIRECT(ADDRESS(ROW(),COLUMN()-8)),"")</f>
        <v/>
      </c>
      <c r="AEK97" s="33" t="s">
        <v>1192</v>
      </c>
      <c r="AEL97" s="10" t="str">
        <f t="shared" si="98"/>
        <v>$AEB$97</v>
      </c>
      <c r="AEM97" s="29" t="str">
        <f ca="1">IF(AEN97="","",SUM(1+MAXA(AEM$1:AEM96)))</f>
        <v/>
      </c>
      <c r="AEN97" s="8" t="str" cm="1">
        <f t="array" aca="1" ref="AEN97" ca="1">IF(ISNUMBER(SEARCH(AEN$1,INDEX(INDIRECT(AEO$1),ROW(AEL97),1)))=TRUE,INDIRECT(AEL97),"")</f>
        <v/>
      </c>
      <c r="AEO97" s="13" t="s">
        <v>1192</v>
      </c>
      <c r="AEP97" s="13" t="s">
        <v>1192</v>
      </c>
      <c r="AEQ97" s="13" t="s">
        <v>1192</v>
      </c>
      <c r="AER97" s="13" t="s">
        <v>1192</v>
      </c>
      <c r="AES97" s="13" t="s">
        <v>1192</v>
      </c>
      <c r="AET97" s="13" t="s">
        <v>1192</v>
      </c>
      <c r="AEU97" s="13" t="s">
        <v>1192</v>
      </c>
      <c r="AEV97" s="13" t="s">
        <v>1192</v>
      </c>
    </row>
    <row r="98" spans="2:828" s="4" customFormat="1" ht="24.75" customHeight="1" x14ac:dyDescent="0.2">
      <c r="B98" s="10" t="str">
        <f t="shared" ca="1" si="67"/>
        <v/>
      </c>
      <c r="C98" s="8"/>
      <c r="D98" s="10"/>
      <c r="E98" s="10"/>
      <c r="G98" s="81"/>
      <c r="H98" s="94"/>
      <c r="I98" s="10" t="str" cm="1">
        <f t="array" aca="1" ref="I98" ca="1">IF(INDIRECT(ADDRESS(ROW(),COLUMN()-6))="","X",IF(INDIRECT(ADDRESS(ROW(),COLUMN()-5))="",0,"OK"))</f>
        <v>X</v>
      </c>
      <c r="J98" s="29" t="str">
        <f ca="1">IF(K98="","",SUM(1+MAXA(J$1:J97)))</f>
        <v/>
      </c>
      <c r="K98" s="8" t="str" cm="1">
        <f t="array" aca="1" ref="K98" ca="1">IF(I98=0,INDIRECT(ADDRESS(ROW(),COLUMN()-8)),"")</f>
        <v/>
      </c>
      <c r="L98" s="31"/>
      <c r="M98" s="10" t="str">
        <f t="shared" si="68"/>
        <v>$C$98</v>
      </c>
      <c r="N98" s="29" t="str">
        <f ca="1">IF(O98="","",SUM(1+MAXA(N$1:N97)))</f>
        <v/>
      </c>
      <c r="O98" s="8" t="str" cm="1">
        <f t="array" aca="1" ref="O98" ca="1">IF(ISNUMBER(SEARCH(O$1,INDEX(INDIRECT($P$1),ROW(M98),1)))=TRUE,INDIRECT(M98),"")</f>
        <v/>
      </c>
      <c r="P98" s="13" t="s">
        <v>1192</v>
      </c>
      <c r="Q98" s="13" t="s">
        <v>1192</v>
      </c>
      <c r="R98" s="13"/>
      <c r="S98" s="13"/>
      <c r="T98" s="13"/>
      <c r="U98" s="13"/>
      <c r="V98" s="13"/>
      <c r="W98" s="13"/>
      <c r="X98" s="13"/>
      <c r="Y98" s="13" t="s">
        <v>1192</v>
      </c>
      <c r="Z98" s="13" t="s">
        <v>1192</v>
      </c>
      <c r="AA98" s="10" t="str">
        <f t="shared" ca="1" si="128"/>
        <v/>
      </c>
      <c r="AB98" s="8"/>
      <c r="AC98" s="10"/>
      <c r="AD98" s="10"/>
      <c r="AF98" s="81"/>
      <c r="AG98" s="81"/>
      <c r="AH98" s="10" t="str" cm="1">
        <f t="array" aca="1" ref="AH98" ca="1">IF(INDIRECT(ADDRESS(ROW(),COLUMN()-6))="","X",IF(INDIRECT(ADDRESS(ROW(),COLUMN()-5))="",0,"OK"))</f>
        <v>X</v>
      </c>
      <c r="AI98" s="29" t="str">
        <f ca="1">IF(AJ98="","",SUM(1+MAXA(AI$1:AI97)))</f>
        <v/>
      </c>
      <c r="AJ98" s="8" t="str" cm="1">
        <f t="array" aca="1" ref="AJ98" ca="1">IF(AH98=0,INDIRECT(ADDRESS(ROW(),COLUMN()-8)),"")</f>
        <v/>
      </c>
      <c r="AK98" s="31"/>
      <c r="AL98" s="10" t="str">
        <f t="shared" si="69"/>
        <v>$AB$98</v>
      </c>
      <c r="AM98" s="29" t="str">
        <f ca="1">IF(AN98="","",SUM(1+MAXA(AM$1:AM97)))</f>
        <v/>
      </c>
      <c r="AN98" s="8" t="str" cm="1">
        <f t="array" aca="1" ref="AN98" ca="1">IF(ISNUMBER(SEARCH(AN$1,INDEX(INDIRECT($AO$1),ROW(AL98),1)))=TRUE,INDIRECT(AL98),"")</f>
        <v/>
      </c>
      <c r="AO98" s="13" t="s">
        <v>1192</v>
      </c>
      <c r="AP98" s="13" t="s">
        <v>1192</v>
      </c>
      <c r="AQ98" s="13" t="s">
        <v>1192</v>
      </c>
      <c r="AR98" s="13"/>
      <c r="AS98" s="13"/>
      <c r="AT98" s="13"/>
      <c r="AU98" s="13"/>
      <c r="AV98" s="13"/>
      <c r="AW98" s="13"/>
      <c r="AX98" s="13" t="s">
        <v>1192</v>
      </c>
      <c r="AY98" s="13" t="s">
        <v>1192</v>
      </c>
      <c r="AZ98" s="13" t="s">
        <v>1192</v>
      </c>
      <c r="BA98" s="10" t="str">
        <f t="shared" ca="1" si="99"/>
        <v/>
      </c>
      <c r="BB98" s="8" t="s">
        <v>666</v>
      </c>
      <c r="BC98" s="10" t="s">
        <v>667</v>
      </c>
      <c r="BD98" s="10" t="s">
        <v>668</v>
      </c>
      <c r="BE98" s="27" t="str" cm="1">
        <f t="array" aca="1" ref="BE98" ca="1">CONCATENATE($A$37,INDIRECT(ADDRESS(ROW(),COLUMN()-2)),"%20",INDIRECT(ADDRESS(ROW(),COLUMN()-1)),$A$39,INDIRECT(ADDRESS(ROW(),COLUMN()-2)),"%20",INDIRECT(ADDRESS(ROW(),COLUMN()-1)))</f>
        <v>https://maps.yandex.ru/?ll=38.798261%2035.455026&amp;z=16&amp;text=38.798261%2035.455026</v>
      </c>
      <c r="BF98" s="87" t="str" cm="1">
        <f t="array" aca="1" ref="BF98" ca="1">CONCATENATE($A$40,INDIRECT(ADDRESS(ROW(),COLUMN()-3)),"%2C",INDIRECT(ADDRESS(ROW(),COLUMN()-2)))</f>
        <v>https://maps.google.com/maps?q=38.798261%2C35.455026</v>
      </c>
      <c r="BG98" s="92" t="s">
        <v>3229</v>
      </c>
      <c r="BH98" s="10" t="str" cm="1">
        <f t="array" aca="1" ref="BH98" ca="1">IF(INDIRECT(ADDRESS(ROW(),COLUMN()-6))="","X",IF(INDIRECT(ADDRESS(ROW(),COLUMN()-5))="",0,"OK"))</f>
        <v>OK</v>
      </c>
      <c r="BI98" s="29" t="str">
        <f ca="1">IF(BJ98="","",SUM(1+MAXA(BI$1:BI97)))</f>
        <v/>
      </c>
      <c r="BJ98" s="8" t="str" cm="1">
        <f t="array" aca="1" ref="BJ98" ca="1">IF(BH98=0,INDIRECT(ADDRESS(ROW(),COLUMN()-8)),"")</f>
        <v/>
      </c>
      <c r="BK98" s="31"/>
      <c r="BL98" s="10" t="str">
        <f t="shared" si="70"/>
        <v>$BB$98</v>
      </c>
      <c r="BM98" s="29" t="str">
        <f ca="1">IF(BN98="","",SUM(1+MAXA(BM$1:BM97)))</f>
        <v/>
      </c>
      <c r="BN98" s="8" t="str" cm="1">
        <f t="array" aca="1" ref="BN98" ca="1">IF(ISNUMBER(SEARCH(BN$1,INDEX(INDIRECT(BO$1),ROW(BL98),1)))=TRUE,INDIRECT(BL98),"")</f>
        <v/>
      </c>
      <c r="BO98" s="13" t="s">
        <v>1192</v>
      </c>
      <c r="BP98" s="13" t="s">
        <v>1192</v>
      </c>
      <c r="BQ98" s="13" t="s">
        <v>1192</v>
      </c>
      <c r="BR98" s="13"/>
      <c r="BS98" s="13"/>
      <c r="BT98" s="13"/>
      <c r="BU98" s="13"/>
      <c r="BV98" s="13"/>
      <c r="BW98" s="13" t="s">
        <v>1192</v>
      </c>
      <c r="BX98" s="13" t="s">
        <v>1192</v>
      </c>
      <c r="BY98" s="13"/>
      <c r="BZ98" s="13"/>
      <c r="CA98" s="10" t="str">
        <f t="shared" ca="1" si="100"/>
        <v/>
      </c>
      <c r="CB98" s="8"/>
      <c r="CC98" s="10"/>
      <c r="CD98" s="10"/>
      <c r="CF98" s="81"/>
      <c r="CG98" s="94"/>
      <c r="CH98" s="10" t="str" cm="1">
        <f t="array" aca="1" ref="CH98" ca="1">IF(INDIRECT(ADDRESS(ROW(),COLUMN()-6))="","X",IF(INDIRECT(ADDRESS(ROW(),COLUMN()-5))="",0,"OK"))</f>
        <v>X</v>
      </c>
      <c r="CI98" s="29" t="str">
        <f ca="1">IF(CJ98="","",SUM(1+MAXA(CI$1:CI97)))</f>
        <v/>
      </c>
      <c r="CJ98" s="8" t="str" cm="1">
        <f t="array" aca="1" ref="CJ98" ca="1">IF(CH98=0,INDIRECT(ADDRESS(ROW(),COLUMN()-8)),"")</f>
        <v/>
      </c>
      <c r="CK98" s="31"/>
      <c r="CL98" s="10" t="str">
        <f t="shared" si="71"/>
        <v>$CB$98</v>
      </c>
      <c r="CM98" s="29" t="str">
        <f ca="1">IF(CN98="","",SUM(1+MAXA(CM$1:CM97)))</f>
        <v/>
      </c>
      <c r="CN98" s="8" t="str" cm="1">
        <f t="array" aca="1" ref="CN98" ca="1">IF(ISNUMBER(SEARCH(CN$1,INDEX(INDIRECT(CO$1),ROW(CL98),1)))=TRUE,INDIRECT(CL98),"")</f>
        <v/>
      </c>
      <c r="CO98" s="13" t="s">
        <v>1192</v>
      </c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 t="s">
        <v>1192</v>
      </c>
      <c r="DA98" s="10" t="str">
        <f t="shared" ref="DA98:DA161" ca="1" si="131">DM98</f>
        <v/>
      </c>
      <c r="DB98" s="5"/>
      <c r="DC98" s="6"/>
      <c r="DD98" s="6"/>
      <c r="DE98" s="7"/>
      <c r="DF98" s="83"/>
      <c r="DG98" s="96"/>
      <c r="DH98" s="10" t="str" cm="1">
        <f t="array" aca="1" ref="DH98" ca="1">IF(INDIRECT(ADDRESS(ROW(),COLUMN()-6))="","X",IF(INDIRECT(ADDRESS(ROW(),COLUMN()-5))="",0,"OK"))</f>
        <v>X</v>
      </c>
      <c r="DI98" s="29" t="str">
        <f ca="1">IF(DJ98="","",SUM(1+MAXA(DI$1:DI97)))</f>
        <v/>
      </c>
      <c r="DJ98" s="8" t="str" cm="1">
        <f t="array" aca="1" ref="DJ98" ca="1">IF(DH98=0,INDIRECT(ADDRESS(ROW(),COLUMN()-8)),"")</f>
        <v/>
      </c>
      <c r="DK98" s="31"/>
      <c r="DL98" s="10" t="str">
        <f t="shared" ref="DL98:DL161" si="132">ADDRESS(ROW(),COLUMN()-10)</f>
        <v>$DB$98</v>
      </c>
      <c r="DM98" s="29" t="str">
        <f ca="1">IF(DN98="","",SUM(1+MAXA(DM$1:DM97)))</f>
        <v/>
      </c>
      <c r="DN98" s="8" t="str" cm="1">
        <f t="array" aca="1" ref="DN98" ca="1">IF(ISNUMBER(SEARCH(DN$1,INDEX(INDIRECT(DO$1),ROW(DL98),1)))=TRUE,INDIRECT(DL98),"")</f>
        <v/>
      </c>
      <c r="DO98" s="13" t="s">
        <v>1192</v>
      </c>
      <c r="DP98" s="13"/>
      <c r="DQ98" s="13"/>
      <c r="DR98" s="13"/>
      <c r="DS98" s="13"/>
      <c r="DT98" s="13"/>
      <c r="DU98" s="13"/>
      <c r="DV98" s="13"/>
      <c r="DW98" s="13"/>
      <c r="DX98" s="13"/>
      <c r="DY98" s="13"/>
      <c r="DZ98" s="13" t="s">
        <v>1192</v>
      </c>
      <c r="EA98" s="10" t="str">
        <f t="shared" ca="1" si="101"/>
        <v/>
      </c>
      <c r="EB98" s="22"/>
      <c r="EC98" s="14"/>
      <c r="ED98" s="14"/>
      <c r="EE98" s="15"/>
      <c r="EF98" s="15"/>
      <c r="EG98" s="92"/>
      <c r="EH98" s="10" t="str" cm="1">
        <f t="array" aca="1" ref="EH98" ca="1">IF(INDIRECT(ADDRESS(ROW(),COLUMN()-6))="","X",IF(INDIRECT(ADDRESS(ROW(),COLUMN()-5))="",0,"OK"))</f>
        <v>X</v>
      </c>
      <c r="EI98" s="29" t="str">
        <f ca="1">IF(EJ98="","",SUM(1+MAXA(EI$1:EI97)))</f>
        <v/>
      </c>
      <c r="EJ98" s="8" t="str" cm="1">
        <f t="array" aca="1" ref="EJ98" ca="1">IF(EH98=0,INDIRECT(ADDRESS(ROW(),COLUMN()-8)),"")</f>
        <v/>
      </c>
      <c r="EK98" s="31"/>
      <c r="EL98" s="10" t="str">
        <f t="shared" si="72"/>
        <v>$EB$98</v>
      </c>
      <c r="EM98" s="29" t="str">
        <f ca="1">IF(EN98="","",SUM(1+MAXA(EM$1:EM97)))</f>
        <v/>
      </c>
      <c r="EN98" s="8" t="str" cm="1">
        <f t="array" aca="1" ref="EN98" ca="1">IF(ISNUMBER(SEARCH(EN$1,INDEX(INDIRECT(EO$1),ROW(EL98),1)))=TRUE,INDIRECT(EL98),"")</f>
        <v/>
      </c>
      <c r="EO98" s="13" t="s">
        <v>1192</v>
      </c>
      <c r="EP98" s="13"/>
      <c r="EQ98" s="13"/>
      <c r="ER98" s="13"/>
      <c r="ES98" s="13"/>
      <c r="ET98" s="13"/>
      <c r="EU98" s="13"/>
      <c r="EV98" s="13"/>
      <c r="EW98" s="13"/>
      <c r="EX98" s="13"/>
      <c r="EY98" s="13"/>
      <c r="EZ98" s="13"/>
      <c r="FA98" s="10" t="str">
        <f t="shared" ca="1" si="102"/>
        <v/>
      </c>
      <c r="FB98" s="15"/>
      <c r="FC98" s="14"/>
      <c r="FD98" s="14"/>
      <c r="FE98" s="15"/>
      <c r="FF98" s="15"/>
      <c r="FG98" s="99"/>
      <c r="FH98" s="10" t="str" cm="1">
        <f t="array" aca="1" ref="FH98" ca="1">IF(INDIRECT(ADDRESS(ROW(),COLUMN()-6))="","X",IF(INDIRECT(ADDRESS(ROW(),COLUMN()-5))="",0,"OK"))</f>
        <v>X</v>
      </c>
      <c r="FI98" s="29" t="str">
        <f ca="1">IF(FJ98="","",SUM(1+MAXA(FI$1:FI97)))</f>
        <v/>
      </c>
      <c r="FJ98" s="8" t="str" cm="1">
        <f t="array" aca="1" ref="FJ98" ca="1">IF(FH98=0,INDIRECT(ADDRESS(ROW(),COLUMN()-8)),"")</f>
        <v/>
      </c>
      <c r="FK98" s="31"/>
      <c r="FL98" s="10" t="str">
        <f t="shared" si="73"/>
        <v>$FB$98</v>
      </c>
      <c r="FM98" s="29" t="str">
        <f ca="1">IF(FN98="","",SUM(1+MAXA(FM$1:FM97)))</f>
        <v/>
      </c>
      <c r="FN98" s="8" t="str" cm="1">
        <f t="array" aca="1" ref="FN98" ca="1">IF(ISNUMBER(SEARCH(FN$1,INDEX(INDIRECT(FO$1),ROW(FL98),1)))=TRUE,INDIRECT(FL98),"")</f>
        <v/>
      </c>
      <c r="FO98" s="13" t="s">
        <v>1192</v>
      </c>
      <c r="FP98" s="13" t="s">
        <v>1192</v>
      </c>
      <c r="FQ98" s="13" t="s">
        <v>1192</v>
      </c>
      <c r="FR98" s="13" t="s">
        <v>1192</v>
      </c>
      <c r="FS98" s="13" t="s">
        <v>1192</v>
      </c>
      <c r="FT98" s="13"/>
      <c r="FU98" s="13"/>
      <c r="FV98" s="13"/>
      <c r="FW98" s="13"/>
      <c r="FX98" s="13"/>
      <c r="FY98" s="13"/>
      <c r="FZ98" s="13"/>
      <c r="GA98" s="10" t="str">
        <f t="shared" ca="1" si="103"/>
        <v/>
      </c>
      <c r="GB98" s="15"/>
      <c r="GC98" s="14"/>
      <c r="GD98" s="14"/>
      <c r="GE98" s="15"/>
      <c r="GF98" s="15"/>
      <c r="GG98" s="99"/>
      <c r="GH98" s="10" t="str" cm="1">
        <f t="array" aca="1" ref="GH98" ca="1">IF(INDIRECT(ADDRESS(ROW(),COLUMN()-6))="","X",IF(INDIRECT(ADDRESS(ROW(),COLUMN()-5))="",0,"OK"))</f>
        <v>X</v>
      </c>
      <c r="GI98" s="29" t="str">
        <f ca="1">IF(GJ98="","",SUM(1+MAXA(GI$1:GI97)))</f>
        <v/>
      </c>
      <c r="GJ98" s="8" t="str" cm="1">
        <f t="array" aca="1" ref="GJ98" ca="1">IF(GH98=0,INDIRECT(ADDRESS(ROW(),COLUMN()-8)),"")</f>
        <v/>
      </c>
      <c r="GK98" s="31"/>
      <c r="GL98" s="10" t="str">
        <f t="shared" si="74"/>
        <v>$GB$98</v>
      </c>
      <c r="GM98" s="29" t="str">
        <f ca="1">IF(GN98="","",SUM(1+MAXA(GM$1:GM97)))</f>
        <v/>
      </c>
      <c r="GN98" s="8" t="str" cm="1">
        <f t="array" aca="1" ref="GN98" ca="1">IF(ISNUMBER(SEARCH(GN$1,INDEX(INDIRECT(GO$1),ROW(GL98),1)))=TRUE,INDIRECT(GL98),"")</f>
        <v/>
      </c>
      <c r="GO98" s="13" t="s">
        <v>1192</v>
      </c>
      <c r="GP98" s="13" t="s">
        <v>1192</v>
      </c>
      <c r="GQ98" s="13" t="s">
        <v>1192</v>
      </c>
      <c r="GR98" s="13" t="s">
        <v>1192</v>
      </c>
      <c r="GS98" s="13" t="s">
        <v>1192</v>
      </c>
      <c r="GT98" s="13"/>
      <c r="GU98" s="13"/>
      <c r="GV98" s="13"/>
      <c r="GW98" s="13"/>
      <c r="GX98" s="13"/>
      <c r="GY98" s="13"/>
      <c r="GZ98" s="13"/>
      <c r="HA98" s="10" t="str">
        <f t="shared" ca="1" si="104"/>
        <v/>
      </c>
      <c r="HB98" s="22"/>
      <c r="HC98" s="14"/>
      <c r="HD98" s="14"/>
      <c r="HE98" s="15"/>
      <c r="HF98" s="15"/>
      <c r="HG98" s="79"/>
      <c r="HH98" s="10" t="str" cm="1">
        <f t="array" aca="1" ref="HH98" ca="1">IF(INDIRECT(ADDRESS(ROW(),COLUMN()-6))="","X",IF(INDIRECT(ADDRESS(ROW(),COLUMN()-5))="",0,"OK"))</f>
        <v>X</v>
      </c>
      <c r="HI98" s="29" t="str">
        <f ca="1">IF(HJ98="","",SUM(1+MAXA(HI$1:HI97)))</f>
        <v/>
      </c>
      <c r="HJ98" s="8" t="str" cm="1">
        <f t="array" aca="1" ref="HJ98" ca="1">IF(HH98=0,INDIRECT(ADDRESS(ROW(),COLUMN()-8)),"")</f>
        <v/>
      </c>
      <c r="HK98" s="31"/>
      <c r="HL98" s="10" t="str">
        <f t="shared" si="75"/>
        <v>$HB$98</v>
      </c>
      <c r="HM98" s="29" t="str">
        <f ca="1">IF(HN98="","",SUM(1+MAXA(HM$1:HM97)))</f>
        <v/>
      </c>
      <c r="HN98" s="8" t="str" cm="1">
        <f t="array" aca="1" ref="HN98" ca="1">IF(ISNUMBER(SEARCH(HN$1,INDEX(INDIRECT(HO$1),ROW(HL98),1)))=TRUE,INDIRECT(HL98),"")</f>
        <v/>
      </c>
      <c r="HO98" s="13" t="s">
        <v>1192</v>
      </c>
      <c r="HP98" s="13" t="s">
        <v>1192</v>
      </c>
      <c r="HQ98" s="13" t="s">
        <v>1192</v>
      </c>
      <c r="HR98" s="13"/>
      <c r="HS98" s="13"/>
      <c r="HT98" s="13"/>
      <c r="HU98" s="13"/>
      <c r="HV98" s="13"/>
      <c r="HW98" s="13"/>
      <c r="HX98" s="13"/>
      <c r="HY98" s="13" t="s">
        <v>1192</v>
      </c>
      <c r="HZ98" s="13" t="s">
        <v>1192</v>
      </c>
      <c r="IA98" s="10" t="str">
        <f t="shared" ca="1" si="105"/>
        <v/>
      </c>
      <c r="IB98" s="22" t="s">
        <v>1087</v>
      </c>
      <c r="IC98" s="14" t="s">
        <v>1088</v>
      </c>
      <c r="ID98" s="14" t="s">
        <v>1089</v>
      </c>
      <c r="IE98" s="27" t="str" cm="1">
        <f t="array" aca="1" ref="IE98" ca="1">CONCATENATE($A$37,INDIRECT(ADDRESS(ROW(),COLUMN()-2)),"%20",INDIRECT(ADDRESS(ROW(),COLUMN()-1)),$A$39,INDIRECT(ADDRESS(ROW(),COLUMN()-2)),"%20",INDIRECT(ADDRESS(ROW(),COLUMN()-1)))</f>
        <v>https://maps.yandex.ru/?ll=38.967547%2035.548236&amp;z=16&amp;text=38.967547%2035.548236</v>
      </c>
      <c r="IF98" s="87" t="str" cm="1">
        <f t="array" aca="1" ref="IF98" ca="1">CONCATENATE($A$40,INDIRECT(ADDRESS(ROW(),COLUMN()-3)),"%2C",INDIRECT(ADDRESS(ROW(),COLUMN()-2)))</f>
        <v>https://maps.google.com/maps?q=38.967547%2C35.548236</v>
      </c>
      <c r="IG98" s="79" t="s">
        <v>3229</v>
      </c>
      <c r="IH98" s="10" t="str" cm="1">
        <f t="array" aca="1" ref="IH98" ca="1">IF(INDIRECT(ADDRESS(ROW(),COLUMN()-6))="","X",IF(INDIRECT(ADDRESS(ROW(),COLUMN()-5))="",0,"OK"))</f>
        <v>OK</v>
      </c>
      <c r="II98" s="29" t="str">
        <f ca="1">IF(IJ98="","",SUM(1+MAXA(II$1:II97)))</f>
        <v/>
      </c>
      <c r="IJ98" s="8" t="str" cm="1">
        <f t="array" aca="1" ref="IJ98" ca="1">IF(IH98=0,INDIRECT(ADDRESS(ROW(),COLUMN()-8)),"")</f>
        <v/>
      </c>
      <c r="IK98" s="31"/>
      <c r="IL98" s="10" t="str">
        <f t="shared" si="76"/>
        <v>$IB$98</v>
      </c>
      <c r="IM98" s="29" t="str">
        <f ca="1">IF(IN98="","",SUM(1+MAXA(IM$1:IM97)))</f>
        <v/>
      </c>
      <c r="IN98" s="8" t="str" cm="1">
        <f t="array" aca="1" ref="IN98" ca="1">IF(ISNUMBER(SEARCH(IN$1,INDEX(INDIRECT(IO$1),ROW(IL98),1)))=TRUE,INDIRECT(IL98),"")</f>
        <v/>
      </c>
      <c r="IO98" s="13" t="s">
        <v>1192</v>
      </c>
      <c r="IP98" s="13" t="s">
        <v>1192</v>
      </c>
      <c r="IQ98" s="13" t="s">
        <v>1192</v>
      </c>
      <c r="IR98" s="13"/>
      <c r="IS98" s="13"/>
      <c r="IT98" s="13"/>
      <c r="IU98" s="13"/>
      <c r="IV98" s="13"/>
      <c r="IW98" s="13"/>
      <c r="IX98" s="13" t="s">
        <v>1192</v>
      </c>
      <c r="IY98" s="13" t="s">
        <v>1192</v>
      </c>
      <c r="IZ98" s="13" t="s">
        <v>1192</v>
      </c>
      <c r="JA98" s="10" t="str">
        <f t="shared" ca="1" si="106"/>
        <v/>
      </c>
      <c r="JB98" s="22"/>
      <c r="JC98" s="14"/>
      <c r="JD98" s="14"/>
      <c r="JE98" s="24"/>
      <c r="JF98" s="88"/>
      <c r="JG98" s="101"/>
      <c r="JH98" s="10" t="str" cm="1">
        <f t="array" aca="1" ref="JH98" ca="1">IF(INDIRECT(ADDRESS(ROW(),COLUMN()-6))="","X",IF(INDIRECT(ADDRESS(ROW(),COLUMN()-5))="",0,"OK"))</f>
        <v>X</v>
      </c>
      <c r="JI98" s="29" t="str">
        <f ca="1">IF(JJ98="","",SUM(1+MAXA(JI$1:JI97)))</f>
        <v/>
      </c>
      <c r="JJ98" s="8" t="str" cm="1">
        <f t="array" aca="1" ref="JJ98" ca="1">IF(JH98=0,INDIRECT(ADDRESS(ROW(),COLUMN()-8)),"")</f>
        <v/>
      </c>
      <c r="JK98" s="31"/>
      <c r="JL98" s="10" t="str">
        <f t="shared" si="77"/>
        <v>$JB$98</v>
      </c>
      <c r="JM98" s="29" t="str">
        <f ca="1">IF(JN98="","",SUM(1+MAXA(JM$1:JM97)))</f>
        <v/>
      </c>
      <c r="JN98" s="8" t="str" cm="1">
        <f t="array" aca="1" ref="JN98" ca="1">IF(ISNUMBER(SEARCH(JN$1,INDEX(INDIRECT(JO$1),ROW(JL98),1)))=TRUE,INDIRECT(JL98),"")</f>
        <v/>
      </c>
      <c r="JO98" s="13" t="s">
        <v>1192</v>
      </c>
      <c r="JP98" s="13" t="s">
        <v>1192</v>
      </c>
      <c r="JQ98" s="13" t="s">
        <v>1192</v>
      </c>
      <c r="JR98" s="13"/>
      <c r="JS98" s="13"/>
      <c r="JT98" s="13"/>
      <c r="JU98" s="13"/>
      <c r="JV98" s="13"/>
      <c r="JW98" s="13"/>
      <c r="JX98" s="13" t="s">
        <v>1192</v>
      </c>
      <c r="JY98" s="13" t="s">
        <v>1192</v>
      </c>
      <c r="JZ98" s="13" t="s">
        <v>1192</v>
      </c>
      <c r="KA98" s="10" t="str">
        <f t="shared" ca="1" si="107"/>
        <v/>
      </c>
      <c r="KB98" s="22"/>
      <c r="KC98" s="14"/>
      <c r="KD98" s="14"/>
      <c r="KE98" s="23"/>
      <c r="KF98" s="23"/>
      <c r="KG98" s="79"/>
      <c r="KH98" s="10" t="str" cm="1">
        <f t="array" aca="1" ref="KH98" ca="1">IF(INDIRECT(ADDRESS(ROW(),COLUMN()-6))="","X",IF(INDIRECT(ADDRESS(ROW(),COLUMN()-5))="",0,"OK"))</f>
        <v>X</v>
      </c>
      <c r="KI98" s="29" t="str">
        <f ca="1">IF(KJ98="","",SUM(1+MAXA(KI$1:KI97)))</f>
        <v/>
      </c>
      <c r="KJ98" s="8" t="str" cm="1">
        <f t="array" aca="1" ref="KJ98" ca="1">IF(KH98=0,INDIRECT(ADDRESS(ROW(),COLUMN()-8)),"")</f>
        <v/>
      </c>
      <c r="KK98" s="31"/>
      <c r="KL98" s="10" t="str">
        <f t="shared" si="78"/>
        <v>$KB$98</v>
      </c>
      <c r="KM98" s="29" t="str">
        <f ca="1">IF(KN98="","",SUM(1+MAXA(KM$1:KM97)))</f>
        <v/>
      </c>
      <c r="KN98" s="8" t="str" cm="1">
        <f t="array" aca="1" ref="KN98" ca="1">IF(ISNUMBER(SEARCH(KN$1,INDEX(INDIRECT(KO$1),ROW(KL98),1)))=TRUE,INDIRECT(KL98),"")</f>
        <v/>
      </c>
      <c r="KO98" s="13" t="s">
        <v>1192</v>
      </c>
      <c r="KP98" s="13" t="s">
        <v>1192</v>
      </c>
      <c r="KQ98" s="13" t="s">
        <v>1192</v>
      </c>
      <c r="KR98" s="13"/>
      <c r="KS98" s="13"/>
      <c r="KT98" s="13"/>
      <c r="KU98" s="13"/>
      <c r="KV98" s="13"/>
      <c r="KW98" s="13"/>
      <c r="KX98" s="13"/>
      <c r="KY98" s="13" t="s">
        <v>1192</v>
      </c>
      <c r="KZ98" s="13" t="s">
        <v>1192</v>
      </c>
      <c r="LA98" s="10" t="str">
        <f t="shared" ca="1" si="108"/>
        <v/>
      </c>
      <c r="LB98" s="8"/>
      <c r="LC98" s="10"/>
      <c r="LD98" s="10"/>
      <c r="LG98" s="79"/>
      <c r="LH98" s="10" t="str" cm="1">
        <f t="array" aca="1" ref="LH98" ca="1">IF(INDIRECT(ADDRESS(ROW(),COLUMN()-6))="","X",IF(INDIRECT(ADDRESS(ROW(),COLUMN()-5))="",0,"OK"))</f>
        <v>X</v>
      </c>
      <c r="LI98" s="29" t="str">
        <f ca="1">IF(LJ98="","",SUM(1+MAXA(LI$1:LI97)))</f>
        <v/>
      </c>
      <c r="LJ98" s="8" t="str" cm="1">
        <f t="array" aca="1" ref="LJ98" ca="1">IF(LH98=0,INDIRECT(ADDRESS(ROW(),COLUMN()-8)),"")</f>
        <v/>
      </c>
      <c r="LK98" s="31"/>
      <c r="LL98" s="10" t="str">
        <f t="shared" si="79"/>
        <v>$LB$98</v>
      </c>
      <c r="LM98" s="29" t="str">
        <f ca="1">IF(LN98="","",SUM(1+MAXA(LM$1:LM97)))</f>
        <v/>
      </c>
      <c r="LN98" s="8" t="str" cm="1">
        <f t="array" aca="1" ref="LN98" ca="1">IF(ISNUMBER(SEARCH(LN$1,INDEX(INDIRECT(LO$1),ROW(LL98),1)))=TRUE,INDIRECT(LL98),"")</f>
        <v/>
      </c>
      <c r="LO98" s="13" t="s">
        <v>1192</v>
      </c>
      <c r="LP98" s="13" t="s">
        <v>1192</v>
      </c>
      <c r="LQ98" s="13" t="s">
        <v>1192</v>
      </c>
      <c r="LR98" s="13" t="s">
        <v>1192</v>
      </c>
      <c r="LS98" s="13"/>
      <c r="LT98" s="13"/>
      <c r="LU98" s="13"/>
      <c r="LV98" s="13"/>
      <c r="LW98" s="13"/>
      <c r="LX98" s="13"/>
      <c r="LY98" s="13" t="s">
        <v>1192</v>
      </c>
      <c r="LZ98" s="13" t="s">
        <v>1192</v>
      </c>
      <c r="MA98" s="10" t="str">
        <f t="shared" ca="1" si="109"/>
        <v/>
      </c>
      <c r="MB98" s="8"/>
      <c r="MC98" s="10"/>
      <c r="MD98" s="10"/>
      <c r="MG98" s="79"/>
      <c r="MH98" s="10" t="str" cm="1">
        <f t="array" aca="1" ref="MH98" ca="1">IF(INDIRECT(ADDRESS(ROW(),COLUMN()-6))="","X",IF(INDIRECT(ADDRESS(ROW(),COLUMN()-5))="",0,"OK"))</f>
        <v>X</v>
      </c>
      <c r="MI98" s="29" t="str">
        <f ca="1">IF(MJ98="","",SUM(1+MAXA(MI$1:MI97)))</f>
        <v/>
      </c>
      <c r="MJ98" s="8" t="str" cm="1">
        <f t="array" aca="1" ref="MJ98" ca="1">IF(MH98=0,INDIRECT(ADDRESS(ROW(),COLUMN()-8)),"")</f>
        <v/>
      </c>
      <c r="MK98" s="31"/>
      <c r="ML98" s="10" t="str">
        <f t="shared" si="80"/>
        <v>$MB$98</v>
      </c>
      <c r="MM98" s="29" t="str">
        <f ca="1">IF(MN98="","",SUM(1+MAXA(MM$1:MM97)))</f>
        <v/>
      </c>
      <c r="MN98" s="8" t="str" cm="1">
        <f t="array" aca="1" ref="MN98" ca="1">IF(ISNUMBER(SEARCH(MN$1,INDEX(INDIRECT(MO$1),ROW(ML98),1)))=TRUE,INDIRECT(ML98),"")</f>
        <v/>
      </c>
      <c r="MO98" s="13" t="s">
        <v>1192</v>
      </c>
      <c r="MP98" s="13" t="s">
        <v>1192</v>
      </c>
      <c r="MQ98" s="13" t="s">
        <v>1192</v>
      </c>
      <c r="MR98" s="13"/>
      <c r="MS98" s="13"/>
      <c r="MT98" s="13"/>
      <c r="MU98" s="13"/>
      <c r="MV98" s="13"/>
      <c r="MW98" s="13" t="s">
        <v>1192</v>
      </c>
      <c r="MX98" s="13"/>
      <c r="MY98" s="13" t="s">
        <v>1192</v>
      </c>
      <c r="MZ98" s="13" t="s">
        <v>1192</v>
      </c>
      <c r="NA98" s="10" t="str">
        <f t="shared" ca="1" si="110"/>
        <v/>
      </c>
      <c r="NB98" s="5"/>
      <c r="NC98" s="6"/>
      <c r="ND98" s="6"/>
      <c r="NE98" s="7"/>
      <c r="NF98" s="7"/>
      <c r="NG98" s="83"/>
      <c r="NH98" s="10" t="str" cm="1">
        <f t="array" aca="1" ref="NH98" ca="1">IF(INDIRECT(ADDRESS(ROW(),COLUMN()-6))="","X",IF(INDIRECT(ADDRESS(ROW(),COLUMN()-5))="",0,"OK"))</f>
        <v>X</v>
      </c>
      <c r="NI98" s="29" t="str">
        <f ca="1">IF(NJ98="","",SUM(1+MAXA(NI$1:NI97)))</f>
        <v/>
      </c>
      <c r="NJ98" s="8" t="str" cm="1">
        <f t="array" aca="1" ref="NJ98" ca="1">IF(NH98=0,INDIRECT(ADDRESS(ROW(),COLUMN()-8)),"")</f>
        <v/>
      </c>
      <c r="NK98" s="31"/>
      <c r="NL98" s="10" t="str">
        <f t="shared" si="81"/>
        <v>$NB$98</v>
      </c>
      <c r="NM98" s="29" t="str">
        <f ca="1">IF(NN98="","",SUM(1+MAXA(NM$1:NM97)))</f>
        <v/>
      </c>
      <c r="NN98" s="8" t="str" cm="1">
        <f t="array" aca="1" ref="NN98" ca="1">IF(ISNUMBER(SEARCH(NN$1,INDEX(INDIRECT(NO$1),ROW(NL98),1)))=TRUE,INDIRECT(NL98),"")</f>
        <v/>
      </c>
      <c r="NO98" s="13" t="s">
        <v>1192</v>
      </c>
      <c r="NP98" s="13" t="s">
        <v>1192</v>
      </c>
      <c r="NQ98" s="13" t="s">
        <v>1192</v>
      </c>
      <c r="NR98" s="13"/>
      <c r="NS98" s="13"/>
      <c r="NT98" s="13"/>
      <c r="NU98" s="13"/>
      <c r="NV98" s="13"/>
      <c r="NW98" s="13"/>
      <c r="NX98" s="13" t="s">
        <v>1192</v>
      </c>
      <c r="NY98" s="13" t="s">
        <v>1192</v>
      </c>
      <c r="NZ98" s="13"/>
      <c r="OA98" s="10" t="str">
        <f t="shared" ca="1" si="111"/>
        <v/>
      </c>
      <c r="OB98" s="8" t="s">
        <v>1404</v>
      </c>
      <c r="OC98" s="10" t="s">
        <v>1405</v>
      </c>
      <c r="OD98" s="10" t="s">
        <v>1406</v>
      </c>
      <c r="OE98" s="27" t="str" cm="1">
        <f t="array" aca="1" ref="OE98" ca="1">CONCATENATE($A$37,INDIRECT(ADDRESS(ROW(),COLUMN()-2)),"%20",INDIRECT(ADDRESS(ROW(),COLUMN()-1)),$A$39,INDIRECT(ADDRESS(ROW(),COLUMN()-2)),"%20",INDIRECT(ADDRESS(ROW(),COLUMN()-1)))</f>
        <v>https://maps.yandex.ru/?ll=38.324367%2035.67205&amp;z=16&amp;text=38.324367%2035.67205</v>
      </c>
      <c r="OF98" s="87" t="str" cm="1">
        <f t="array" aca="1" ref="OF98" ca="1">CONCATENATE($A$40,INDIRECT(ADDRESS(ROW(),COLUMN()-3)),"%2C",INDIRECT(ADDRESS(ROW(),COLUMN()-2)))</f>
        <v>https://maps.google.com/maps?q=38.324367%2C35.67205</v>
      </c>
      <c r="OG98" s="79" t="s">
        <v>3229</v>
      </c>
      <c r="OH98" s="10" t="str" cm="1">
        <f t="array" aca="1" ref="OH98" ca="1">IF(INDIRECT(ADDRESS(ROW(),COLUMN()-6))="","X",IF(INDIRECT(ADDRESS(ROW(),COLUMN()-5))="",0,"OK"))</f>
        <v>OK</v>
      </c>
      <c r="OI98" s="29" t="str">
        <f ca="1">IF(OJ98="","",SUM(1+MAXA(OI$1:OI97)))</f>
        <v/>
      </c>
      <c r="OJ98" s="8" t="str" cm="1">
        <f t="array" aca="1" ref="OJ98" ca="1">IF(OH98=0,INDIRECT(ADDRESS(ROW(),COLUMN()-8)),"")</f>
        <v/>
      </c>
      <c r="OK98" s="31"/>
      <c r="OL98" s="10" t="str">
        <f t="shared" si="82"/>
        <v>$OB$98</v>
      </c>
      <c r="OM98" s="29" t="str">
        <f ca="1">IF(ON98="","",SUM(1+MAXA(OM$1:OM97)))</f>
        <v/>
      </c>
      <c r="ON98" s="8" t="str" cm="1">
        <f t="array" aca="1" ref="ON98" ca="1">IF(ISNUMBER(SEARCH(ON$1,INDEX(INDIRECT(OO$1),ROW(OL98),1)))=TRUE,INDIRECT(OL98),"")</f>
        <v/>
      </c>
      <c r="OO98" s="13" t="s">
        <v>1192</v>
      </c>
      <c r="OP98" s="13"/>
      <c r="OQ98" s="13"/>
      <c r="OR98" s="13"/>
      <c r="OS98" s="13"/>
      <c r="OT98" s="13"/>
      <c r="OU98" s="13"/>
      <c r="OV98" s="13"/>
      <c r="OW98" s="13"/>
      <c r="OX98" s="13"/>
      <c r="OY98" s="13"/>
      <c r="OZ98" s="13" t="s">
        <v>1192</v>
      </c>
      <c r="PA98" s="10" t="str">
        <f t="shared" ca="1" si="112"/>
        <v/>
      </c>
      <c r="PB98" s="22"/>
      <c r="PC98" s="14"/>
      <c r="PD98" s="14"/>
      <c r="PE98" s="24"/>
      <c r="PF98" s="24"/>
      <c r="PG98" s="79"/>
      <c r="PH98" s="10" t="str" cm="1">
        <f t="array" aca="1" ref="PH98" ca="1">IF(INDIRECT(ADDRESS(ROW(),COLUMN()-6))="","X",IF(INDIRECT(ADDRESS(ROW(),COLUMN()-5))="",0,"OK"))</f>
        <v>X</v>
      </c>
      <c r="PI98" s="29" t="str">
        <f ca="1">IF(PJ98="","",SUM(1+MAXA(PI$1:PI97)))</f>
        <v/>
      </c>
      <c r="PJ98" s="8" t="str" cm="1">
        <f t="array" aca="1" ref="PJ98" ca="1">IF(PH98=0,INDIRECT(ADDRESS(ROW(),COLUMN()-8)),"")</f>
        <v/>
      </c>
      <c r="PK98" s="31"/>
      <c r="PL98" s="10" t="str">
        <f t="shared" si="83"/>
        <v>$PB$98</v>
      </c>
      <c r="PM98" s="29" t="str">
        <f ca="1">IF(PN98="","",SUM(1+MAXA(PM$1:PM97)))</f>
        <v/>
      </c>
      <c r="PN98" s="8" t="str" cm="1">
        <f t="array" aca="1" ref="PN98" ca="1">IF(ISNUMBER(SEARCH(PN$1,INDEX(INDIRECT(PO$1),ROW(PL98),1)))=TRUE,INDIRECT(PL98),"")</f>
        <v/>
      </c>
      <c r="PO98" s="13" t="s">
        <v>1192</v>
      </c>
      <c r="PP98" s="13" t="s">
        <v>1192</v>
      </c>
      <c r="PQ98" s="13" t="s">
        <v>1192</v>
      </c>
      <c r="PR98" s="13" t="s">
        <v>1192</v>
      </c>
      <c r="PS98" s="13"/>
      <c r="PT98" s="13"/>
      <c r="PU98" s="13"/>
      <c r="PV98" s="13"/>
      <c r="PW98" s="13"/>
      <c r="PX98" s="13"/>
      <c r="PY98" s="13" t="s">
        <v>1192</v>
      </c>
      <c r="PZ98" s="13" t="s">
        <v>1192</v>
      </c>
      <c r="QA98" s="10" t="str">
        <f t="shared" ca="1" si="113"/>
        <v/>
      </c>
      <c r="QB98" s="22"/>
      <c r="QC98" s="15"/>
      <c r="QD98" s="14"/>
      <c r="QE98" s="15"/>
      <c r="QF98" s="15"/>
      <c r="QG98" s="79"/>
      <c r="QH98" s="10" t="str" cm="1">
        <f t="array" aca="1" ref="QH98" ca="1">IF(INDIRECT(ADDRESS(ROW(),COLUMN()-6))="","X",IF(INDIRECT(ADDRESS(ROW(),COLUMN()-5))="",0,"OK"))</f>
        <v>X</v>
      </c>
      <c r="QI98" s="29" t="str">
        <f ca="1">IF(QJ98="","",SUM(1+MAXA(QI$1:QI97)))</f>
        <v/>
      </c>
      <c r="QJ98" s="8" t="str" cm="1">
        <f t="array" aca="1" ref="QJ98" ca="1">IF(QH98=0,INDIRECT(ADDRESS(ROW(),COLUMN()-8)),"")</f>
        <v/>
      </c>
      <c r="QK98" s="31"/>
      <c r="QL98" s="10" t="str">
        <f t="shared" si="84"/>
        <v>$QB$98</v>
      </c>
      <c r="QM98" s="29" t="str">
        <f ca="1">IF(QN98="","",SUM(1+MAXA(QM$1:QM97)))</f>
        <v/>
      </c>
      <c r="QN98" s="8" t="str" cm="1">
        <f t="array" aca="1" ref="QN98" ca="1">IF(ISNUMBER(SEARCH(QN$1,INDEX(INDIRECT(QO$1),ROW(QL98),1)))=TRUE,INDIRECT(QL98),"")</f>
        <v/>
      </c>
      <c r="QO98" s="13" t="s">
        <v>1192</v>
      </c>
      <c r="QP98" s="13" t="s">
        <v>1192</v>
      </c>
      <c r="QQ98" s="13" t="s">
        <v>1192</v>
      </c>
      <c r="QR98" s="13" t="s">
        <v>1192</v>
      </c>
      <c r="QS98" s="13"/>
      <c r="QT98" s="13"/>
      <c r="QU98" s="13"/>
      <c r="QV98" s="13"/>
      <c r="QW98" s="13"/>
      <c r="QX98" s="13"/>
      <c r="QY98" s="13" t="s">
        <v>1192</v>
      </c>
      <c r="QZ98" s="13" t="s">
        <v>1192</v>
      </c>
      <c r="RA98" s="10" t="str">
        <f t="shared" ca="1" si="114"/>
        <v/>
      </c>
      <c r="RB98" s="22"/>
      <c r="RC98" s="14"/>
      <c r="RD98" s="14"/>
      <c r="RE98" s="24"/>
      <c r="RF98" s="24"/>
      <c r="RG98" s="79"/>
      <c r="RH98" s="10" t="str" cm="1">
        <f t="array" aca="1" ref="RH98" ca="1">IF(INDIRECT(ADDRESS(ROW(),COLUMN()-6))="","X",IF(INDIRECT(ADDRESS(ROW(),COLUMN()-5))="",0,"OK"))</f>
        <v>X</v>
      </c>
      <c r="RI98" s="29" t="str">
        <f ca="1">IF(RJ98="","",SUM(1+MAXA(RI$1:RI97)))</f>
        <v/>
      </c>
      <c r="RJ98" s="8" t="str" cm="1">
        <f t="array" aca="1" ref="RJ98" ca="1">IF(RH98=0,INDIRECT(ADDRESS(ROW(),COLUMN()-8)),"")</f>
        <v/>
      </c>
      <c r="RK98" s="31"/>
      <c r="RL98" s="10" t="str">
        <f t="shared" si="85"/>
        <v>$RB$98</v>
      </c>
      <c r="RM98" s="29" t="str">
        <f ca="1">IF(RN98="","",SUM(1+MAXA(RM$1:RM97)))</f>
        <v/>
      </c>
      <c r="RN98" s="8" t="str" cm="1">
        <f t="array" aca="1" ref="RN98" ca="1">IF(ISNUMBER(SEARCH(RN$1,INDEX(INDIRECT(RO$1),ROW(RL98),1)))=TRUE,INDIRECT(RL98),"")</f>
        <v/>
      </c>
      <c r="RO98" s="13" t="s">
        <v>1192</v>
      </c>
      <c r="RP98" s="13" t="s">
        <v>1192</v>
      </c>
      <c r="RQ98" s="13" t="s">
        <v>1192</v>
      </c>
      <c r="RR98" s="13"/>
      <c r="RS98" s="13"/>
      <c r="RT98" s="13"/>
      <c r="RU98" s="13"/>
      <c r="RV98" s="13"/>
      <c r="RW98" s="13"/>
      <c r="RX98" s="13"/>
      <c r="RY98" s="13" t="s">
        <v>1192</v>
      </c>
      <c r="RZ98" s="13" t="s">
        <v>1192</v>
      </c>
      <c r="SA98" s="10" t="str">
        <f t="shared" ca="1" si="115"/>
        <v/>
      </c>
      <c r="SB98" s="22" t="s">
        <v>1902</v>
      </c>
      <c r="SC98" s="6" t="s">
        <v>1903</v>
      </c>
      <c r="SD98" s="6" t="s">
        <v>1904</v>
      </c>
      <c r="SE98" s="27" t="str" cm="1">
        <f t="array" aca="1" ref="SE98" ca="1">CONCATENATE($A$37,INDIRECT(ADDRESS(ROW(),COLUMN()-2)),"%20",INDIRECT(ADDRESS(ROW(),COLUMN()-1)),$A$39,INDIRECT(ADDRESS(ROW(),COLUMN()-2)),"%20",INDIRECT(ADDRESS(ROW(),COLUMN()-1)))</f>
        <v>https://maps.yandex.ru/?ll=38.684709%2036.164860&amp;z=16&amp;text=38.684709%2036.164860</v>
      </c>
      <c r="SF98" s="87" t="str" cm="1">
        <f t="array" aca="1" ref="SF98" ca="1">CONCATENATE($A$40,INDIRECT(ADDRESS(ROW(),COLUMN()-3)),"%2C",INDIRECT(ADDRESS(ROW(),COLUMN()-2)))</f>
        <v>https://maps.google.com/maps?q=38.684709%2C36.164860</v>
      </c>
      <c r="SG98" s="79" t="s">
        <v>3229</v>
      </c>
      <c r="SH98" s="10" t="str" cm="1">
        <f t="array" aca="1" ref="SH98" ca="1">IF(INDIRECT(ADDRESS(ROW(),COLUMN()-6))="","X",IF(INDIRECT(ADDRESS(ROW(),COLUMN()-5))="",0,"OK"))</f>
        <v>OK</v>
      </c>
      <c r="SI98" s="29" t="str">
        <f ca="1">IF(SJ98="","",SUM(1+MAXA(SI$1:SI97)))</f>
        <v/>
      </c>
      <c r="SJ98" s="8" t="str" cm="1">
        <f t="array" aca="1" ref="SJ98" ca="1">IF(SH98=0,INDIRECT(ADDRESS(ROW(),COLUMN()-8)),"")</f>
        <v/>
      </c>
      <c r="SK98" s="33" t="s">
        <v>1192</v>
      </c>
      <c r="SL98" s="10" t="str">
        <f t="shared" si="86"/>
        <v>$SB$98</v>
      </c>
      <c r="SM98" s="29" t="str">
        <f ca="1">IF(SN98="","",SUM(1+MAXA(SM$1:SM97)))</f>
        <v/>
      </c>
      <c r="SN98" s="8" t="str" cm="1">
        <f t="array" aca="1" ref="SN98" ca="1">IF(ISNUMBER(SEARCH(SN$1,INDEX(SB$1:SB$174,ROW(SL98),1)))=TRUE,INDIRECT(SL98),"")</f>
        <v/>
      </c>
      <c r="SO98" s="13" t="s">
        <v>1192</v>
      </c>
      <c r="SP98" s="13" t="s">
        <v>1192</v>
      </c>
      <c r="SQ98" s="13" t="s">
        <v>1192</v>
      </c>
      <c r="SR98" s="13"/>
      <c r="SS98" s="13"/>
      <c r="ST98" s="13"/>
      <c r="SU98" s="13"/>
      <c r="SV98" s="13"/>
      <c r="SW98" s="13"/>
      <c r="SX98" s="13"/>
      <c r="SY98" s="13" t="s">
        <v>1192</v>
      </c>
      <c r="SZ98" s="13" t="s">
        <v>1192</v>
      </c>
      <c r="TA98" s="10" t="str">
        <f t="shared" ca="1" si="129"/>
        <v/>
      </c>
      <c r="TB98" s="22"/>
      <c r="TC98" s="6"/>
      <c r="TD98" s="6"/>
      <c r="TE98" s="24"/>
      <c r="TF98" s="88"/>
      <c r="TG98" s="101"/>
      <c r="TH98" s="10" t="str" cm="1">
        <f t="array" aca="1" ref="TH98" ca="1">IF(INDIRECT(ADDRESS(ROW(),COLUMN()-6))="","X",IF(INDIRECT(ADDRESS(ROW(),COLUMN()-5))="",0,"OK"))</f>
        <v>X</v>
      </c>
      <c r="TI98" s="29" t="str">
        <f ca="1">IF(TJ98="","",SUM(1+MAXA(TI$1:TI97)))</f>
        <v/>
      </c>
      <c r="TJ98" s="8" t="str" cm="1">
        <f t="array" aca="1" ref="TJ98" ca="1">IF(TH98=0,INDIRECT(ADDRESS(ROW(),COLUMN()-8)),"")</f>
        <v/>
      </c>
      <c r="TK98" s="33" t="s">
        <v>1192</v>
      </c>
      <c r="TL98" s="10" t="str">
        <f t="shared" si="87"/>
        <v>$TB$98</v>
      </c>
      <c r="TM98" s="29" t="str">
        <f ca="1">IF(TN98="","",SUM(1+MAXA(TM$1:TM97)))</f>
        <v/>
      </c>
      <c r="TN98" s="8" t="str" cm="1">
        <f t="array" aca="1" ref="TN98" ca="1">IF(ISNUMBER(SEARCH(TN$1,INDEX(INDIRECT(TO$1),ROW(TL98),1)))=TRUE,INDIRECT(TL98),"")</f>
        <v/>
      </c>
      <c r="TO98" s="13" t="s">
        <v>1192</v>
      </c>
      <c r="TP98" s="13" t="s">
        <v>1192</v>
      </c>
      <c r="TQ98" s="13" t="s">
        <v>1192</v>
      </c>
      <c r="TR98" s="13"/>
      <c r="TS98" s="13"/>
      <c r="TT98" s="13"/>
      <c r="TU98" s="13"/>
      <c r="TV98" s="13"/>
      <c r="TW98" s="13"/>
      <c r="TX98" s="13"/>
      <c r="TY98" s="13" t="s">
        <v>1192</v>
      </c>
      <c r="TZ98" s="13" t="s">
        <v>1192</v>
      </c>
      <c r="UA98" s="10" t="str">
        <f t="shared" ca="1" si="130"/>
        <v/>
      </c>
      <c r="UB98" s="22"/>
      <c r="UC98" s="6"/>
      <c r="UD98" s="6"/>
      <c r="UE98" s="15"/>
      <c r="UF98" s="15"/>
      <c r="UG98" s="79"/>
      <c r="UH98" s="10" t="str" cm="1">
        <f t="array" aca="1" ref="UH98" ca="1">IF(INDIRECT(ADDRESS(ROW(),COLUMN()-6))="","X",IF(INDIRECT(ADDRESS(ROW(),COLUMN()-5))="",0,"OK"))</f>
        <v>X</v>
      </c>
      <c r="UI98" s="29" t="str">
        <f ca="1">IF(UJ98="","",SUM(1+MAXA(UI$1:UI97)))</f>
        <v/>
      </c>
      <c r="UJ98" s="8" t="str" cm="1">
        <f t="array" aca="1" ref="UJ98" ca="1">IF(UH98=0,INDIRECT(ADDRESS(ROW(),COLUMN()-8)),"")</f>
        <v/>
      </c>
      <c r="UK98" s="33" t="s">
        <v>1192</v>
      </c>
      <c r="UL98" s="10" t="str">
        <f t="shared" si="88"/>
        <v>$UB$98</v>
      </c>
      <c r="UM98" s="29" t="str">
        <f ca="1">IF(UN98="","",SUM(1+MAXA(UM$1:UM97)))</f>
        <v/>
      </c>
      <c r="UN98" s="8" t="str" cm="1">
        <f t="array" aca="1" ref="UN98" ca="1">IF(ISNUMBER(SEARCH(UN$1,INDEX(INDIRECT(UO$1),ROW(UL98),1)))=TRUE,INDIRECT(UL98),"")</f>
        <v/>
      </c>
      <c r="UO98" s="13" t="s">
        <v>1192</v>
      </c>
      <c r="UP98" s="13" t="s">
        <v>1192</v>
      </c>
      <c r="UQ98" s="13" t="s">
        <v>1192</v>
      </c>
      <c r="UR98" s="13"/>
      <c r="US98" s="13"/>
      <c r="UT98" s="13"/>
      <c r="UU98" s="13"/>
      <c r="UV98" s="13"/>
      <c r="UW98" s="13"/>
      <c r="UX98" s="13"/>
      <c r="UY98" s="13" t="s">
        <v>1192</v>
      </c>
      <c r="UZ98" s="13" t="s">
        <v>1192</v>
      </c>
      <c r="VA98" s="10" t="str">
        <f t="shared" ca="1" si="118"/>
        <v/>
      </c>
      <c r="VB98" s="22"/>
      <c r="VC98" s="6"/>
      <c r="VD98" s="6"/>
      <c r="VE98" s="24"/>
      <c r="VF98" s="24"/>
      <c r="VG98" s="79"/>
      <c r="VH98" s="10" t="str" cm="1">
        <f t="array" aca="1" ref="VH98" ca="1">IF(INDIRECT(ADDRESS(ROW(),COLUMN()-6))="","X",IF(INDIRECT(ADDRESS(ROW(),COLUMN()-5))="",0,"OK"))</f>
        <v>X</v>
      </c>
      <c r="VI98" s="29" t="str">
        <f ca="1">IF(VJ98="","",SUM(1+MAXA(VI$1:VI97)))</f>
        <v/>
      </c>
      <c r="VJ98" s="8" t="str" cm="1">
        <f t="array" aca="1" ref="VJ98" ca="1">IF(VH98=0,INDIRECT(ADDRESS(ROW(),COLUMN()-8)),"")</f>
        <v/>
      </c>
      <c r="VK98" s="33" t="s">
        <v>1192</v>
      </c>
      <c r="VL98" s="10" t="str">
        <f t="shared" si="89"/>
        <v>$VB$98</v>
      </c>
      <c r="VM98" s="29" t="str">
        <f ca="1">IF(VN98="","",SUM(1+MAXA(VM$1:VM97)))</f>
        <v/>
      </c>
      <c r="VN98" s="8" t="str" cm="1">
        <f t="array" aca="1" ref="VN98" ca="1">IF(ISNUMBER(SEARCH(VN$1,INDEX(INDIRECT(VO$1),ROW(VL98),1)))=TRUE,INDIRECT(VL98),"")</f>
        <v/>
      </c>
      <c r="VO98" s="13" t="s">
        <v>1192</v>
      </c>
      <c r="VP98" s="13" t="s">
        <v>1192</v>
      </c>
      <c r="VQ98" s="13" t="s">
        <v>1192</v>
      </c>
      <c r="VR98" s="13"/>
      <c r="VS98" s="13"/>
      <c r="VT98" s="13"/>
      <c r="VU98" s="13"/>
      <c r="VV98" s="13"/>
      <c r="VW98" s="13"/>
      <c r="VX98" s="13"/>
      <c r="VY98" s="13" t="s">
        <v>1192</v>
      </c>
      <c r="VZ98" s="13" t="s">
        <v>1192</v>
      </c>
      <c r="WA98" s="10" t="str">
        <f t="shared" ca="1" si="119"/>
        <v/>
      </c>
      <c r="WB98" s="22"/>
      <c r="WC98" s="6"/>
      <c r="WD98" s="6"/>
      <c r="WE98" s="24"/>
      <c r="WF98" s="24"/>
      <c r="WG98" s="79"/>
      <c r="WH98" s="10" t="str" cm="1">
        <f t="array" aca="1" ref="WH98" ca="1">IF(INDIRECT(ADDRESS(ROW(),COLUMN()-6))="","X",IF(INDIRECT(ADDRESS(ROW(),COLUMN()-5))="",0,"OK"))</f>
        <v>X</v>
      </c>
      <c r="WI98" s="29" t="str">
        <f ca="1">IF(WJ98="","",SUM(1+MAXA(WI$1:WI97)))</f>
        <v/>
      </c>
      <c r="WJ98" s="8" t="str" cm="1">
        <f t="array" aca="1" ref="WJ98" ca="1">IF(WH98=0,INDIRECT(ADDRESS(ROW(),COLUMN()-8)),"")</f>
        <v/>
      </c>
      <c r="WK98" s="33" t="s">
        <v>1192</v>
      </c>
      <c r="WL98" s="10" t="str">
        <f t="shared" si="90"/>
        <v>$WB$98</v>
      </c>
      <c r="WM98" s="29" t="str">
        <f ca="1">IF(WN98="","",SUM(1+MAXA(WM$1:WM97)))</f>
        <v/>
      </c>
      <c r="WN98" s="8" t="str" cm="1">
        <f t="array" aca="1" ref="WN98" ca="1">IF(ISNUMBER(SEARCH(WN$1,INDEX(INDIRECT(WO$1),ROW(WL98),1)))=TRUE,INDIRECT(WL98),"")</f>
        <v/>
      </c>
      <c r="WO98" s="13" t="s">
        <v>1192</v>
      </c>
      <c r="WP98" s="13" t="s">
        <v>1192</v>
      </c>
      <c r="WQ98" s="13" t="s">
        <v>1192</v>
      </c>
      <c r="WR98" s="13" t="s">
        <v>1192</v>
      </c>
      <c r="WS98" s="13"/>
      <c r="WT98" s="13"/>
      <c r="WU98" s="13"/>
      <c r="WV98" s="13" t="s">
        <v>1192</v>
      </c>
      <c r="WW98" s="13"/>
      <c r="WX98" s="13"/>
      <c r="WY98" s="13"/>
      <c r="WZ98" s="13" t="s">
        <v>1192</v>
      </c>
      <c r="XA98" s="10" t="str">
        <f t="shared" ca="1" si="120"/>
        <v/>
      </c>
      <c r="XB98" s="5" t="s">
        <v>2364</v>
      </c>
      <c r="XC98" s="37" t="s">
        <v>2365</v>
      </c>
      <c r="XD98" s="37" t="s">
        <v>2366</v>
      </c>
      <c r="XE98" s="27" t="str" cm="1">
        <f t="array" aca="1" ref="XE98" ca="1">CONCATENATE($A$37,INDIRECT(ADDRESS(ROW(),COLUMN()-2)),"%20",INDIRECT(ADDRESS(ROW(),COLUMN()-1)),$A$39,INDIRECT(ADDRESS(ROW(),COLUMN()-2)),"%20",INDIRECT(ADDRESS(ROW(),COLUMN()-1)))</f>
        <v>https://maps.yandex.ru/?ll=38.496190%2035.697929&amp;z=16&amp;text=38.496190%2035.697929</v>
      </c>
      <c r="XF98" s="87" t="str" cm="1">
        <f t="array" aca="1" ref="XF98" ca="1">CONCATENATE($A$40,INDIRECT(ADDRESS(ROW(),COLUMN()-3)),"%2C",INDIRECT(ADDRESS(ROW(),COLUMN()-2)))</f>
        <v>https://maps.google.com/maps?q=38.496190%2C35.697929</v>
      </c>
      <c r="XG98" s="79" t="s">
        <v>3229</v>
      </c>
      <c r="XH98" s="10" t="str" cm="1">
        <f t="array" aca="1" ref="XH98" ca="1">IF(INDIRECT(ADDRESS(ROW(),COLUMN()-6))="","X",IF(INDIRECT(ADDRESS(ROW(),COLUMN()-5))="",0,"OK"))</f>
        <v>OK</v>
      </c>
      <c r="XI98" s="29" t="str">
        <f ca="1">IF(XJ98="","",SUM(1+MAXA(XI$1:XI97)))</f>
        <v/>
      </c>
      <c r="XJ98" s="8" t="str" cm="1">
        <f t="array" aca="1" ref="XJ98" ca="1">IF(XH98=0,INDIRECT(ADDRESS(ROW(),COLUMN()-8)),"")</f>
        <v/>
      </c>
      <c r="XK98" s="33" t="s">
        <v>1192</v>
      </c>
      <c r="XL98" s="10" t="str">
        <f t="shared" si="91"/>
        <v>$XB$98</v>
      </c>
      <c r="XM98" s="29" t="str">
        <f ca="1">IF(XN98="","",SUM(1+MAXA(XM$1:XM97)))</f>
        <v/>
      </c>
      <c r="XN98" s="8" t="str" cm="1">
        <f t="array" aca="1" ref="XN98" ca="1">IF(ISNUMBER(SEARCH(XN$1,INDEX(INDIRECT(XO$1),ROW(XL98),1)))=TRUE,INDIRECT(XL98),"")</f>
        <v/>
      </c>
      <c r="XO98" s="13" t="s">
        <v>1192</v>
      </c>
      <c r="XP98" s="13" t="s">
        <v>1192</v>
      </c>
      <c r="XQ98" s="13" t="s">
        <v>1192</v>
      </c>
      <c r="XR98" s="13" t="s">
        <v>1192</v>
      </c>
      <c r="XS98" s="13"/>
      <c r="XT98" s="13"/>
      <c r="XU98" s="13"/>
      <c r="XV98" s="13"/>
      <c r="XW98" s="13"/>
      <c r="XX98" s="13"/>
      <c r="XY98" s="13" t="s">
        <v>1192</v>
      </c>
      <c r="XZ98" s="13" t="s">
        <v>1192</v>
      </c>
      <c r="YA98" s="10" t="str">
        <f t="shared" ca="1" si="121"/>
        <v/>
      </c>
      <c r="YB98" s="5"/>
      <c r="YC98" s="37"/>
      <c r="YD98" s="37"/>
      <c r="YE98" s="24"/>
      <c r="YF98" s="88"/>
      <c r="YG98" s="101"/>
      <c r="YH98" s="10" t="str" cm="1">
        <f t="array" aca="1" ref="YH98" ca="1">IF(INDIRECT(ADDRESS(ROW(),COLUMN()-6))="","X",IF(INDIRECT(ADDRESS(ROW(),COLUMN()-5))="",0,"OK"))</f>
        <v>X</v>
      </c>
      <c r="YI98" s="29" t="str">
        <f ca="1">IF(YJ98="","",SUM(1+MAXA(YI$1:YI97)))</f>
        <v/>
      </c>
      <c r="YJ98" s="8" t="str" cm="1">
        <f t="array" aca="1" ref="YJ98" ca="1">IF(YH98=0,INDIRECT(ADDRESS(ROW(),COLUMN()-8)),"")</f>
        <v/>
      </c>
      <c r="YK98" s="33" t="s">
        <v>1192</v>
      </c>
      <c r="YL98" s="10" t="str">
        <f t="shared" si="92"/>
        <v>$YB$98</v>
      </c>
      <c r="YM98" s="29" t="str">
        <f ca="1">IF(YN98="","",SUM(1+MAXA(YM$1:YM97)))</f>
        <v/>
      </c>
      <c r="YN98" s="8" t="str" cm="1">
        <f t="array" aca="1" ref="YN98" ca="1">IF(ISNUMBER(SEARCH(YN$1,INDEX(INDIRECT(YO$1),ROW(YL98),1)))=TRUE,INDIRECT(YL98),"")</f>
        <v/>
      </c>
      <c r="YO98" s="13" t="s">
        <v>1192</v>
      </c>
      <c r="YP98" s="13" t="s">
        <v>1192</v>
      </c>
      <c r="YQ98" s="13" t="s">
        <v>1192</v>
      </c>
      <c r="YR98" s="13" t="s">
        <v>1192</v>
      </c>
      <c r="YS98" s="13"/>
      <c r="YT98" s="13"/>
      <c r="YU98" s="13"/>
      <c r="YV98" s="13"/>
      <c r="YW98" s="13"/>
      <c r="YX98" s="13"/>
      <c r="YY98" s="13" t="s">
        <v>1192</v>
      </c>
      <c r="YZ98" s="13" t="s">
        <v>1192</v>
      </c>
      <c r="ZA98" s="10" t="str">
        <f t="shared" ca="1" si="122"/>
        <v/>
      </c>
      <c r="ZB98" s="22"/>
      <c r="ZC98" s="37"/>
      <c r="ZD98" s="37"/>
      <c r="ZE98" s="15"/>
      <c r="ZF98" s="15"/>
      <c r="ZG98" s="79"/>
      <c r="ZH98" s="10" t="str" cm="1">
        <f t="array" aca="1" ref="ZH98" ca="1">IF(INDIRECT(ADDRESS(ROW(),COLUMN()-6))="","X",IF(INDIRECT(ADDRESS(ROW(),COLUMN()-5))="",0,"OK"))</f>
        <v>X</v>
      </c>
      <c r="ZI98" s="29" t="str">
        <f ca="1">IF(ZJ98="","",SUM(1+MAXA(ZI$1:ZI97)))</f>
        <v/>
      </c>
      <c r="ZJ98" s="8" t="str" cm="1">
        <f t="array" aca="1" ref="ZJ98" ca="1">IF(ZH98=0,INDIRECT(ADDRESS(ROW(),COLUMN()-8)),"")</f>
        <v/>
      </c>
      <c r="ZK98" s="33" t="s">
        <v>1192</v>
      </c>
      <c r="ZL98" s="10" t="str">
        <f t="shared" si="93"/>
        <v>$ZB$98</v>
      </c>
      <c r="ZM98" s="29" t="str">
        <f ca="1">IF(ZN98="","",SUM(1+MAXA(ZM$1:ZM97)))</f>
        <v/>
      </c>
      <c r="ZN98" s="8" t="str" cm="1">
        <f t="array" aca="1" ref="ZN98" ca="1">IF(ISNUMBER(SEARCH(ZN$1,INDEX(INDIRECT(ZO$1),ROW(ZL98),1)))=TRUE,INDIRECT(ZL98),"")</f>
        <v/>
      </c>
      <c r="ZO98" s="13" t="s">
        <v>1192</v>
      </c>
      <c r="ZP98" s="13" t="s">
        <v>1192</v>
      </c>
      <c r="ZQ98" s="13" t="s">
        <v>1192</v>
      </c>
      <c r="ZR98" s="13" t="s">
        <v>1192</v>
      </c>
      <c r="ZS98" s="13"/>
      <c r="ZT98" s="13"/>
      <c r="ZU98" s="13"/>
      <c r="ZV98" s="13"/>
      <c r="ZW98" s="13"/>
      <c r="ZX98" s="13"/>
      <c r="ZY98" s="13"/>
      <c r="ZZ98" s="13" t="s">
        <v>1192</v>
      </c>
      <c r="AAA98" s="10" t="str">
        <f t="shared" ca="1" si="123"/>
        <v/>
      </c>
      <c r="AAB98" s="5"/>
      <c r="AAC98" s="37"/>
      <c r="AAD98" s="37"/>
      <c r="AAE98" s="50"/>
      <c r="AAF98" s="50"/>
      <c r="AAG98" s="79"/>
      <c r="AAH98" s="10" t="str" cm="1">
        <f t="array" aca="1" ref="AAH98" ca="1">IF(INDIRECT(ADDRESS(ROW(),COLUMN()-6))="","X",IF(INDIRECT(ADDRESS(ROW(),COLUMN()-5))="",0,"OK"))</f>
        <v>X</v>
      </c>
      <c r="AAI98" s="29" t="str">
        <f ca="1">IF(AAJ98="","",SUM(1+MAXA(AAI$1:AAI97)))</f>
        <v/>
      </c>
      <c r="AAJ98" s="8" t="str" cm="1">
        <f t="array" aca="1" ref="AAJ98" ca="1">IF(AAH98=0,INDIRECT(ADDRESS(ROW(),COLUMN()-8)),"")</f>
        <v/>
      </c>
      <c r="AAK98" s="33" t="s">
        <v>1192</v>
      </c>
      <c r="AAL98" s="10" t="str">
        <f t="shared" si="94"/>
        <v>$AAB$98</v>
      </c>
      <c r="AAM98" s="29" t="str">
        <f ca="1">IF(AAN98="","",SUM(1+MAXA(AAM$1:AAM97)))</f>
        <v/>
      </c>
      <c r="AAN98" s="8" t="str" cm="1">
        <f t="array" aca="1" ref="AAN98" ca="1">IF(ISNUMBER(SEARCH(AAN$1,INDEX(INDIRECT(AAO$1),ROW(AAL98),1)))=TRUE,INDIRECT(AAL98),"")</f>
        <v/>
      </c>
      <c r="AAO98" s="13" t="s">
        <v>1192</v>
      </c>
      <c r="AAP98" s="13" t="s">
        <v>1192</v>
      </c>
      <c r="AAQ98" s="13" t="s">
        <v>1192</v>
      </c>
      <c r="AAR98" s="13" t="s">
        <v>1192</v>
      </c>
      <c r="AAS98" s="13" t="s">
        <v>1192</v>
      </c>
      <c r="AAT98" s="13"/>
      <c r="AAU98" s="13"/>
      <c r="AAV98" s="13"/>
      <c r="AAW98" s="13"/>
      <c r="AAX98" s="13"/>
      <c r="AAY98" s="13"/>
      <c r="AAZ98" s="13" t="s">
        <v>1192</v>
      </c>
      <c r="ABA98" s="10" t="str">
        <f t="shared" ca="1" si="124"/>
        <v/>
      </c>
      <c r="ABB98" s="5" t="s">
        <v>4372</v>
      </c>
      <c r="ABC98" s="37" t="s">
        <v>4322</v>
      </c>
      <c r="ABD98" s="37" t="s">
        <v>4323</v>
      </c>
      <c r="ABE98" s="27" t="str" cm="1">
        <f t="array" aca="1" ref="ABE98" ca="1">CONCATENATE($A$37,INDIRECT(ADDRESS(ROW(),COLUMN()-2)),"%20",INDIRECT(ADDRESS(ROW(),COLUMN()-1)),$A$39,INDIRECT(ADDRESS(ROW(),COLUMN()-2)),"%20",INDIRECT(ADDRESS(ROW(),COLUMN()-1)))</f>
        <v>https://maps.yandex.ru/?ll=38.748644%2035.398811&amp;z=16&amp;text=38.748644%2035.398811</v>
      </c>
      <c r="ABF98" s="87" t="str" cm="1">
        <f t="array" aca="1" ref="ABF98" ca="1">CONCATENATE($A$40,INDIRECT(ADDRESS(ROW(),COLUMN()-3)),"%2C",INDIRECT(ADDRESS(ROW(),COLUMN()-2)))</f>
        <v>https://maps.google.com/maps?q=38.748644%2C35.398811</v>
      </c>
      <c r="ABG98" s="79" t="s">
        <v>3229</v>
      </c>
      <c r="ABH98" s="10" t="str" cm="1">
        <f t="array" aca="1" ref="ABH98" ca="1">IF(INDIRECT(ADDRESS(ROW(),COLUMN()-6))="","X",IF(INDIRECT(ADDRESS(ROW(),COLUMN()-5))="",0,"OK"))</f>
        <v>OK</v>
      </c>
      <c r="ABI98" s="29" t="str">
        <f ca="1">IF(ABJ98="","",SUM(1+MAXA(ABI$1:ABI97)))</f>
        <v/>
      </c>
      <c r="ABJ98" s="8" t="str" cm="1">
        <f t="array" aca="1" ref="ABJ98" ca="1">IF(ABH98=0,INDIRECT(ADDRESS(ROW(),COLUMN()-8)),"")</f>
        <v/>
      </c>
      <c r="ABK98" s="33" t="s">
        <v>1192</v>
      </c>
      <c r="ABL98" s="10" t="str">
        <f t="shared" si="95"/>
        <v>$ABB$98</v>
      </c>
      <c r="ABM98" s="29" t="str">
        <f ca="1">IF(ABN98="","",SUM(1+MAXA(ABM$1:ABM97)))</f>
        <v/>
      </c>
      <c r="ABN98" s="8" t="str" cm="1">
        <f t="array" aca="1" ref="ABN98" ca="1">IF(ISNUMBER(SEARCH(ABN$1,INDEX(INDIRECT(ABO$1),ROW(ABL98),1)))=TRUE,INDIRECT(ABL98),"")</f>
        <v/>
      </c>
      <c r="ABO98" s="13" t="s">
        <v>1192</v>
      </c>
      <c r="ABP98" s="13" t="s">
        <v>1192</v>
      </c>
      <c r="ABQ98" s="13" t="s">
        <v>1192</v>
      </c>
      <c r="ABR98" s="13"/>
      <c r="ABS98" s="13"/>
      <c r="ABT98" s="13"/>
      <c r="ABU98" s="13"/>
      <c r="ABV98" s="13"/>
      <c r="ABW98" s="13"/>
      <c r="ABX98" s="13"/>
      <c r="ABY98" s="13"/>
      <c r="ABZ98" s="13" t="s">
        <v>1192</v>
      </c>
      <c r="ACA98" s="10" t="str">
        <f t="shared" ca="1" si="125"/>
        <v/>
      </c>
      <c r="ACB98" s="5"/>
      <c r="ACC98" s="37"/>
      <c r="ACD98" s="37"/>
      <c r="ACE98" s="24"/>
      <c r="ACF98" s="88"/>
      <c r="ACG98" s="101"/>
      <c r="ACH98" s="10" t="str" cm="1">
        <f t="array" aca="1" ref="ACH98" ca="1">IF(INDIRECT(ADDRESS(ROW(),COLUMN()-6))="","X",IF(INDIRECT(ADDRESS(ROW(),COLUMN()-5))="",0,"OK"))</f>
        <v>X</v>
      </c>
      <c r="ACI98" s="29" t="str">
        <f ca="1">IF(ACJ98="","",SUM(1+MAXA(ACI$1:ACI97)))</f>
        <v/>
      </c>
      <c r="ACJ98" s="8" t="str" cm="1">
        <f t="array" aca="1" ref="ACJ98" ca="1">IF(ACH98=0,INDIRECT(ADDRESS(ROW(),COLUMN()-8)),"")</f>
        <v/>
      </c>
      <c r="ACK98" s="33" t="s">
        <v>1192</v>
      </c>
      <c r="ACL98" s="10" t="str">
        <f t="shared" si="96"/>
        <v>$ACB$98</v>
      </c>
      <c r="ACM98" s="29" t="str">
        <f ca="1">IF(ACN98="","",SUM(1+MAXA(ACM$1:ACM97)))</f>
        <v/>
      </c>
      <c r="ACN98" s="8" t="str" cm="1">
        <f t="array" aca="1" ref="ACN98" ca="1">IF(ISNUMBER(SEARCH(ACN$1,INDEX(INDIRECT(ACO$1),ROW(ACL98),1)))=TRUE,INDIRECT(ACL98),"")</f>
        <v/>
      </c>
      <c r="ACO98" s="13" t="s">
        <v>1192</v>
      </c>
      <c r="ACP98" s="13" t="s">
        <v>1192</v>
      </c>
      <c r="ACQ98" s="13" t="s">
        <v>1192</v>
      </c>
      <c r="ACR98" s="13"/>
      <c r="ACS98" s="13"/>
      <c r="ACT98" s="13"/>
      <c r="ACU98" s="13"/>
      <c r="ACV98" s="13"/>
      <c r="ACW98" s="13"/>
      <c r="ACX98" s="13"/>
      <c r="ACY98" s="13"/>
      <c r="ACZ98" s="13" t="s">
        <v>1192</v>
      </c>
      <c r="ADA98" s="10" t="str">
        <f t="shared" ca="1" si="126"/>
        <v/>
      </c>
      <c r="ADB98" s="5"/>
      <c r="ADC98" s="37"/>
      <c r="ADD98" s="37"/>
      <c r="ADE98" s="7"/>
      <c r="ADF98" s="7"/>
      <c r="ADG98" s="92"/>
      <c r="ADH98" s="10" t="str" cm="1">
        <f t="array" aca="1" ref="ADH98" ca="1">IF(INDIRECT(ADDRESS(ROW(),COLUMN()-6))="","X",IF(INDIRECT(ADDRESS(ROW(),COLUMN()-5))="",0,"OK"))</f>
        <v>X</v>
      </c>
      <c r="ADI98" s="29" t="str">
        <f ca="1">IF(ADJ98="","",SUM(1+MAXA(ADI$1:ADI97)))</f>
        <v/>
      </c>
      <c r="ADJ98" s="8" t="str" cm="1">
        <f t="array" aca="1" ref="ADJ98" ca="1">IF(ADH98=0,INDIRECT(ADDRESS(ROW(),COLUMN()-8)),"")</f>
        <v/>
      </c>
      <c r="ADK98" s="33" t="s">
        <v>1192</v>
      </c>
      <c r="ADL98" s="10" t="str">
        <f t="shared" si="97"/>
        <v>$ADB$98</v>
      </c>
      <c r="ADM98" s="29" t="str">
        <f ca="1">IF(ADN98="","",SUM(1+MAXA(ADM$1:ADM97)))</f>
        <v/>
      </c>
      <c r="ADN98" s="8" t="str" cm="1">
        <f t="array" aca="1" ref="ADN98" ca="1">IF(ISNUMBER(SEARCH(ADN$1,INDEX(INDIRECT(ADO$1),ROW(ADL98),1)))=TRUE,INDIRECT(ADL98),"")</f>
        <v/>
      </c>
      <c r="ADO98" s="13" t="s">
        <v>1192</v>
      </c>
      <c r="ADP98" s="13" t="s">
        <v>1192</v>
      </c>
      <c r="ADQ98" s="13" t="s">
        <v>1192</v>
      </c>
      <c r="ADR98" s="13" t="s">
        <v>1192</v>
      </c>
      <c r="ADS98" s="13" t="s">
        <v>1192</v>
      </c>
      <c r="ADT98" s="13"/>
      <c r="ADU98" s="13"/>
      <c r="ADV98" s="13"/>
      <c r="ADW98" s="13"/>
      <c r="ADX98" s="13"/>
      <c r="ADY98" s="13"/>
      <c r="ADZ98" s="13" t="s">
        <v>1192</v>
      </c>
      <c r="AEA98" s="10" t="str">
        <f t="shared" ca="1" si="127"/>
        <v/>
      </c>
      <c r="AEB98" s="5"/>
      <c r="AEC98" s="37"/>
      <c r="AED98" s="37"/>
      <c r="AEE98" s="7"/>
      <c r="AEF98" s="7"/>
      <c r="AEG98" s="79"/>
      <c r="AEH98" s="10" t="str" cm="1">
        <f t="array" aca="1" ref="AEH98" ca="1">IF(INDIRECT(ADDRESS(ROW(),COLUMN()-6))="","X",IF(INDIRECT(ADDRESS(ROW(),COLUMN()-5))="",0,"OK"))</f>
        <v>X</v>
      </c>
      <c r="AEI98" s="29" t="str">
        <f ca="1">IF(AEJ98="","",SUM(1+MAXA(AEI$1:AEI97)))</f>
        <v/>
      </c>
      <c r="AEJ98" s="8" t="str" cm="1">
        <f t="array" aca="1" ref="AEJ98" ca="1">IF(AEH98=0,INDIRECT(ADDRESS(ROW(),COLUMN()-8)),"")</f>
        <v/>
      </c>
      <c r="AEK98" s="33" t="s">
        <v>1192</v>
      </c>
      <c r="AEL98" s="10" t="str">
        <f t="shared" si="98"/>
        <v>$AEB$98</v>
      </c>
      <c r="AEM98" s="29" t="str">
        <f ca="1">IF(AEN98="","",SUM(1+MAXA(AEM$1:AEM97)))</f>
        <v/>
      </c>
      <c r="AEN98" s="8" t="str" cm="1">
        <f t="array" aca="1" ref="AEN98" ca="1">IF(ISNUMBER(SEARCH(AEN$1,INDEX(INDIRECT(AEO$1),ROW(AEL98),1)))=TRUE,INDIRECT(AEL98),"")</f>
        <v/>
      </c>
      <c r="AEO98" s="13" t="s">
        <v>1192</v>
      </c>
      <c r="AEP98" s="13" t="s">
        <v>1192</v>
      </c>
      <c r="AEQ98" s="13" t="s">
        <v>1192</v>
      </c>
      <c r="AER98" s="13" t="s">
        <v>1192</v>
      </c>
      <c r="AES98" s="13" t="s">
        <v>1192</v>
      </c>
      <c r="AET98" s="13" t="s">
        <v>1192</v>
      </c>
      <c r="AEU98" s="13" t="s">
        <v>1192</v>
      </c>
      <c r="AEV98" s="13" t="s">
        <v>1192</v>
      </c>
    </row>
    <row r="99" spans="2:828" s="4" customFormat="1" ht="24.75" customHeight="1" x14ac:dyDescent="0.2">
      <c r="B99" s="10" t="str">
        <f t="shared" ca="1" si="67"/>
        <v/>
      </c>
      <c r="C99" s="8"/>
      <c r="D99" s="10"/>
      <c r="E99" s="10"/>
      <c r="G99" s="81"/>
      <c r="H99" s="94"/>
      <c r="I99" s="10" t="str" cm="1">
        <f t="array" aca="1" ref="I99" ca="1">IF(INDIRECT(ADDRESS(ROW(),COLUMN()-6))="","X",IF(INDIRECT(ADDRESS(ROW(),COLUMN()-5))="",0,"OK"))</f>
        <v>X</v>
      </c>
      <c r="J99" s="29" t="str">
        <f ca="1">IF(K99="","",SUM(1+MAXA(J$1:J98)))</f>
        <v/>
      </c>
      <c r="K99" s="8" t="str" cm="1">
        <f t="array" aca="1" ref="K99" ca="1">IF(I99=0,INDIRECT(ADDRESS(ROW(),COLUMN()-8)),"")</f>
        <v/>
      </c>
      <c r="L99" s="31"/>
      <c r="M99" s="10" t="str">
        <f t="shared" si="68"/>
        <v>$C$99</v>
      </c>
      <c r="N99" s="29" t="str">
        <f ca="1">IF(O99="","",SUM(1+MAXA(N$1:N98)))</f>
        <v/>
      </c>
      <c r="O99" s="8" t="str" cm="1">
        <f t="array" aca="1" ref="O99" ca="1">IF(ISNUMBER(SEARCH(O$1,INDEX(INDIRECT($P$1),ROW(M99),1)))=TRUE,INDIRECT(M99),"")</f>
        <v/>
      </c>
      <c r="P99" s="13" t="s">
        <v>1192</v>
      </c>
      <c r="Q99" s="13" t="s">
        <v>1192</v>
      </c>
      <c r="R99" s="13"/>
      <c r="S99" s="13"/>
      <c r="T99" s="13"/>
      <c r="U99" s="13"/>
      <c r="V99" s="13"/>
      <c r="W99" s="13"/>
      <c r="X99" s="13"/>
      <c r="Y99" s="13" t="s">
        <v>1192</v>
      </c>
      <c r="Z99" s="13" t="s">
        <v>1192</v>
      </c>
      <c r="AA99" s="10" t="str">
        <f t="shared" ca="1" si="128"/>
        <v/>
      </c>
      <c r="AB99" s="8"/>
      <c r="AC99" s="10"/>
      <c r="AD99" s="10"/>
      <c r="AF99" s="81"/>
      <c r="AG99" s="81"/>
      <c r="AH99" s="10" t="str" cm="1">
        <f t="array" aca="1" ref="AH99" ca="1">IF(INDIRECT(ADDRESS(ROW(),COLUMN()-6))="","X",IF(INDIRECT(ADDRESS(ROW(),COLUMN()-5))="",0,"OK"))</f>
        <v>X</v>
      </c>
      <c r="AI99" s="29" t="str">
        <f ca="1">IF(AJ99="","",SUM(1+MAXA(AI$1:AI98)))</f>
        <v/>
      </c>
      <c r="AJ99" s="8" t="str" cm="1">
        <f t="array" aca="1" ref="AJ99" ca="1">IF(AH99=0,INDIRECT(ADDRESS(ROW(),COLUMN()-8)),"")</f>
        <v/>
      </c>
      <c r="AK99" s="31"/>
      <c r="AL99" s="10" t="str">
        <f t="shared" si="69"/>
        <v>$AB$99</v>
      </c>
      <c r="AM99" s="29" t="str">
        <f ca="1">IF(AN99="","",SUM(1+MAXA(AM$1:AM98)))</f>
        <v/>
      </c>
      <c r="AN99" s="8" t="str" cm="1">
        <f t="array" aca="1" ref="AN99" ca="1">IF(ISNUMBER(SEARCH(AN$1,INDEX(INDIRECT($AO$1),ROW(AL99),1)))=TRUE,INDIRECT(AL99),"")</f>
        <v/>
      </c>
      <c r="AO99" s="13" t="s">
        <v>1192</v>
      </c>
      <c r="AP99" s="13" t="s">
        <v>1192</v>
      </c>
      <c r="AQ99" s="13" t="s">
        <v>1192</v>
      </c>
      <c r="AR99" s="13"/>
      <c r="AS99" s="13"/>
      <c r="AT99" s="13"/>
      <c r="AU99" s="13"/>
      <c r="AV99" s="13"/>
      <c r="AW99" s="13"/>
      <c r="AX99" s="13" t="s">
        <v>1192</v>
      </c>
      <c r="AY99" s="13" t="s">
        <v>1192</v>
      </c>
      <c r="AZ99" s="13" t="s">
        <v>1192</v>
      </c>
      <c r="BA99" s="10" t="str">
        <f t="shared" ca="1" si="99"/>
        <v/>
      </c>
      <c r="BB99" s="8" t="s">
        <v>679</v>
      </c>
      <c r="BC99" s="10" t="s">
        <v>680</v>
      </c>
      <c r="BD99" s="10" t="s">
        <v>681</v>
      </c>
      <c r="BE99" s="27" t="str" cm="1">
        <f t="array" aca="1" ref="BE99" ca="1">CONCATENATE($A$37,INDIRECT(ADDRESS(ROW(),COLUMN()-2)),"%20",INDIRECT(ADDRESS(ROW(),COLUMN()-1)),$A$39,INDIRECT(ADDRESS(ROW(),COLUMN()-2)),"%20",INDIRECT(ADDRESS(ROW(),COLUMN()-1)))</f>
        <v>https://maps.yandex.ru/?ll=38.813401%2035.457517&amp;z=16&amp;text=38.813401%2035.457517</v>
      </c>
      <c r="BF99" s="87" t="str" cm="1">
        <f t="array" aca="1" ref="BF99" ca="1">CONCATENATE($A$40,INDIRECT(ADDRESS(ROW(),COLUMN()-3)),"%2C",INDIRECT(ADDRESS(ROW(),COLUMN()-2)))</f>
        <v>https://maps.google.com/maps?q=38.813401%2C35.457517</v>
      </c>
      <c r="BG99" s="92" t="s">
        <v>3229</v>
      </c>
      <c r="BH99" s="10" t="str" cm="1">
        <f t="array" aca="1" ref="BH99" ca="1">IF(INDIRECT(ADDRESS(ROW(),COLUMN()-6))="","X",IF(INDIRECT(ADDRESS(ROW(),COLUMN()-5))="",0,"OK"))</f>
        <v>OK</v>
      </c>
      <c r="BI99" s="29" t="str">
        <f ca="1">IF(BJ99="","",SUM(1+MAXA(BI$1:BI98)))</f>
        <v/>
      </c>
      <c r="BJ99" s="8" t="str" cm="1">
        <f t="array" aca="1" ref="BJ99" ca="1">IF(BH99=0,INDIRECT(ADDRESS(ROW(),COLUMN()-8)),"")</f>
        <v/>
      </c>
      <c r="BK99" s="31"/>
      <c r="BL99" s="10" t="str">
        <f t="shared" si="70"/>
        <v>$BB$99</v>
      </c>
      <c r="BM99" s="29" t="str">
        <f ca="1">IF(BN99="","",SUM(1+MAXA(BM$1:BM98)))</f>
        <v/>
      </c>
      <c r="BN99" s="8" t="str" cm="1">
        <f t="array" aca="1" ref="BN99" ca="1">IF(ISNUMBER(SEARCH(BN$1,INDEX(INDIRECT(BO$1),ROW(BL99),1)))=TRUE,INDIRECT(BL99),"")</f>
        <v/>
      </c>
      <c r="BO99" s="13" t="s">
        <v>1192</v>
      </c>
      <c r="BP99" s="13" t="s">
        <v>1192</v>
      </c>
      <c r="BQ99" s="13" t="s">
        <v>1192</v>
      </c>
      <c r="BR99" s="13"/>
      <c r="BS99" s="13"/>
      <c r="BT99" s="13"/>
      <c r="BU99" s="13"/>
      <c r="BV99" s="13"/>
      <c r="BW99" s="13" t="s">
        <v>1192</v>
      </c>
      <c r="BX99" s="13" t="s">
        <v>1192</v>
      </c>
      <c r="BY99" s="13"/>
      <c r="BZ99" s="13"/>
      <c r="CA99" s="10" t="str">
        <f t="shared" ca="1" si="100"/>
        <v/>
      </c>
      <c r="CB99" s="8"/>
      <c r="CC99" s="10"/>
      <c r="CD99" s="10"/>
      <c r="CF99" s="81"/>
      <c r="CG99" s="94"/>
      <c r="CH99" s="10" t="str" cm="1">
        <f t="array" aca="1" ref="CH99" ca="1">IF(INDIRECT(ADDRESS(ROW(),COLUMN()-6))="","X",IF(INDIRECT(ADDRESS(ROW(),COLUMN()-5))="",0,"OK"))</f>
        <v>X</v>
      </c>
      <c r="CI99" s="29" t="str">
        <f ca="1">IF(CJ99="","",SUM(1+MAXA(CI$1:CI98)))</f>
        <v/>
      </c>
      <c r="CJ99" s="8" t="str" cm="1">
        <f t="array" aca="1" ref="CJ99" ca="1">IF(CH99=0,INDIRECT(ADDRESS(ROW(),COLUMN()-8)),"")</f>
        <v/>
      </c>
      <c r="CK99" s="31"/>
      <c r="CL99" s="10" t="str">
        <f t="shared" si="71"/>
        <v>$CB$99</v>
      </c>
      <c r="CM99" s="29" t="str">
        <f ca="1">IF(CN99="","",SUM(1+MAXA(CM$1:CM98)))</f>
        <v/>
      </c>
      <c r="CN99" s="8" t="str" cm="1">
        <f t="array" aca="1" ref="CN99" ca="1">IF(ISNUMBER(SEARCH(CN$1,INDEX(INDIRECT(CO$1),ROW(CL99),1)))=TRUE,INDIRECT(CL99),"")</f>
        <v/>
      </c>
      <c r="CO99" s="13" t="s">
        <v>1192</v>
      </c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 t="s">
        <v>1192</v>
      </c>
      <c r="DA99" s="10" t="str">
        <f t="shared" ca="1" si="131"/>
        <v/>
      </c>
      <c r="DB99" s="5"/>
      <c r="DC99" s="6"/>
      <c r="DD99" s="6"/>
      <c r="DE99" s="7"/>
      <c r="DF99" s="83"/>
      <c r="DG99" s="96"/>
      <c r="DH99" s="10" t="str" cm="1">
        <f t="array" aca="1" ref="DH99" ca="1">IF(INDIRECT(ADDRESS(ROW(),COLUMN()-6))="","X",IF(INDIRECT(ADDRESS(ROW(),COLUMN()-5))="",0,"OK"))</f>
        <v>X</v>
      </c>
      <c r="DI99" s="29" t="str">
        <f ca="1">IF(DJ99="","",SUM(1+MAXA(DI$1:DI98)))</f>
        <v/>
      </c>
      <c r="DJ99" s="8" t="str" cm="1">
        <f t="array" aca="1" ref="DJ99" ca="1">IF(DH99=0,INDIRECT(ADDRESS(ROW(),COLUMN()-8)),"")</f>
        <v/>
      </c>
      <c r="DK99" s="31"/>
      <c r="DL99" s="10" t="str">
        <f t="shared" si="132"/>
        <v>$DB$99</v>
      </c>
      <c r="DM99" s="29" t="str">
        <f ca="1">IF(DN99="","",SUM(1+MAXA(DM$1:DM98)))</f>
        <v/>
      </c>
      <c r="DN99" s="8" t="str" cm="1">
        <f t="array" aca="1" ref="DN99" ca="1">IF(ISNUMBER(SEARCH(DN$1,INDEX(INDIRECT(DO$1),ROW(DL99),1)))=TRUE,INDIRECT(DL99),"")</f>
        <v/>
      </c>
      <c r="DO99" s="13" t="s">
        <v>1192</v>
      </c>
      <c r="DP99" s="13"/>
      <c r="DQ99" s="13"/>
      <c r="DR99" s="13"/>
      <c r="DS99" s="13"/>
      <c r="DT99" s="13"/>
      <c r="DU99" s="13"/>
      <c r="DV99" s="13"/>
      <c r="DW99" s="13"/>
      <c r="DX99" s="13"/>
      <c r="DY99" s="13"/>
      <c r="DZ99" s="13" t="s">
        <v>1192</v>
      </c>
      <c r="EA99" s="10" t="str">
        <f t="shared" ca="1" si="101"/>
        <v/>
      </c>
      <c r="EB99" s="22"/>
      <c r="EC99" s="14"/>
      <c r="ED99" s="14"/>
      <c r="EE99" s="15"/>
      <c r="EF99" s="15"/>
      <c r="EG99" s="92"/>
      <c r="EH99" s="10" t="str" cm="1">
        <f t="array" aca="1" ref="EH99" ca="1">IF(INDIRECT(ADDRESS(ROW(),COLUMN()-6))="","X",IF(INDIRECT(ADDRESS(ROW(),COLUMN()-5))="",0,"OK"))</f>
        <v>X</v>
      </c>
      <c r="EI99" s="29" t="str">
        <f ca="1">IF(EJ99="","",SUM(1+MAXA(EI$1:EI98)))</f>
        <v/>
      </c>
      <c r="EJ99" s="8" t="str" cm="1">
        <f t="array" aca="1" ref="EJ99" ca="1">IF(EH99=0,INDIRECT(ADDRESS(ROW(),COLUMN()-8)),"")</f>
        <v/>
      </c>
      <c r="EK99" s="31"/>
      <c r="EL99" s="10" t="str">
        <f t="shared" si="72"/>
        <v>$EB$99</v>
      </c>
      <c r="EM99" s="29" t="str">
        <f ca="1">IF(EN99="","",SUM(1+MAXA(EM$1:EM98)))</f>
        <v/>
      </c>
      <c r="EN99" s="8" t="str" cm="1">
        <f t="array" aca="1" ref="EN99" ca="1">IF(ISNUMBER(SEARCH(EN$1,INDEX(INDIRECT(EO$1),ROW(EL99),1)))=TRUE,INDIRECT(EL99),"")</f>
        <v/>
      </c>
      <c r="EO99" s="13" t="s">
        <v>1192</v>
      </c>
      <c r="EP99" s="13"/>
      <c r="EQ99" s="13"/>
      <c r="ER99" s="13"/>
      <c r="ES99" s="13"/>
      <c r="ET99" s="13"/>
      <c r="EU99" s="13"/>
      <c r="EV99" s="13"/>
      <c r="EW99" s="13"/>
      <c r="EX99" s="13"/>
      <c r="EY99" s="13"/>
      <c r="EZ99" s="13"/>
      <c r="FA99" s="10" t="str">
        <f t="shared" ca="1" si="102"/>
        <v/>
      </c>
      <c r="FB99" s="22"/>
      <c r="FC99" s="14"/>
      <c r="FD99" s="14"/>
      <c r="FE99" s="15"/>
      <c r="FF99" s="15"/>
      <c r="FG99" s="79"/>
      <c r="FH99" s="10" t="str" cm="1">
        <f t="array" aca="1" ref="FH99" ca="1">IF(INDIRECT(ADDRESS(ROW(),COLUMN()-6))="","X",IF(INDIRECT(ADDRESS(ROW(),COLUMN()-5))="",0,"OK"))</f>
        <v>X</v>
      </c>
      <c r="FI99" s="29" t="str">
        <f ca="1">IF(FJ99="","",SUM(1+MAXA(FI$1:FI98)))</f>
        <v/>
      </c>
      <c r="FJ99" s="8" t="str" cm="1">
        <f t="array" aca="1" ref="FJ99" ca="1">IF(FH99=0,INDIRECT(ADDRESS(ROW(),COLUMN()-8)),"")</f>
        <v/>
      </c>
      <c r="FK99" s="31"/>
      <c r="FL99" s="10" t="str">
        <f t="shared" si="73"/>
        <v>$FB$99</v>
      </c>
      <c r="FM99" s="29" t="str">
        <f ca="1">IF(FN99="","",SUM(1+MAXA(FM$1:FM98)))</f>
        <v/>
      </c>
      <c r="FN99" s="8" t="str" cm="1">
        <f t="array" aca="1" ref="FN99" ca="1">IF(ISNUMBER(SEARCH(FN$1,INDEX(INDIRECT(FO$1),ROW(FL99),1)))=TRUE,INDIRECT(FL99),"")</f>
        <v/>
      </c>
      <c r="FO99" s="13" t="s">
        <v>1192</v>
      </c>
      <c r="FP99" s="13" t="s">
        <v>1192</v>
      </c>
      <c r="FQ99" s="13" t="s">
        <v>1192</v>
      </c>
      <c r="FR99" s="13" t="s">
        <v>1192</v>
      </c>
      <c r="FS99" s="13" t="s">
        <v>1192</v>
      </c>
      <c r="FT99" s="13"/>
      <c r="FU99" s="13"/>
      <c r="FV99" s="13"/>
      <c r="FW99" s="13"/>
      <c r="FX99" s="13"/>
      <c r="FY99" s="13"/>
      <c r="FZ99" s="13"/>
      <c r="GA99" s="10" t="str">
        <f t="shared" ca="1" si="103"/>
        <v/>
      </c>
      <c r="GB99" s="22"/>
      <c r="GC99" s="14"/>
      <c r="GD99" s="14"/>
      <c r="GE99" s="15"/>
      <c r="GF99" s="15"/>
      <c r="GG99" s="101"/>
      <c r="GH99" s="10" t="str" cm="1">
        <f t="array" aca="1" ref="GH99" ca="1">IF(INDIRECT(ADDRESS(ROW(),COLUMN()-6))="","X",IF(INDIRECT(ADDRESS(ROW(),COLUMN()-5))="",0,"OK"))</f>
        <v>X</v>
      </c>
      <c r="GI99" s="29" t="str">
        <f ca="1">IF(GJ99="","",SUM(1+MAXA(GI$1:GI98)))</f>
        <v/>
      </c>
      <c r="GJ99" s="8" t="str" cm="1">
        <f t="array" aca="1" ref="GJ99" ca="1">IF(GH99=0,INDIRECT(ADDRESS(ROW(),COLUMN()-8)),"")</f>
        <v/>
      </c>
      <c r="GK99" s="31"/>
      <c r="GL99" s="10" t="str">
        <f t="shared" si="74"/>
        <v>$GB$99</v>
      </c>
      <c r="GM99" s="29" t="str">
        <f ca="1">IF(GN99="","",SUM(1+MAXA(GM$1:GM98)))</f>
        <v/>
      </c>
      <c r="GN99" s="8" t="str" cm="1">
        <f t="array" aca="1" ref="GN99" ca="1">IF(ISNUMBER(SEARCH(GN$1,INDEX(INDIRECT(GO$1),ROW(GL99),1)))=TRUE,INDIRECT(GL99),"")</f>
        <v/>
      </c>
      <c r="GO99" s="13" t="s">
        <v>1192</v>
      </c>
      <c r="GP99" s="13" t="s">
        <v>1192</v>
      </c>
      <c r="GQ99" s="13" t="s">
        <v>1192</v>
      </c>
      <c r="GR99" s="13" t="s">
        <v>1192</v>
      </c>
      <c r="GS99" s="13" t="s">
        <v>1192</v>
      </c>
      <c r="GT99" s="13"/>
      <c r="GU99" s="13"/>
      <c r="GV99" s="13"/>
      <c r="GW99" s="13"/>
      <c r="GX99" s="13"/>
      <c r="GY99" s="13"/>
      <c r="GZ99" s="13"/>
      <c r="HA99" s="10" t="str">
        <f t="shared" ca="1" si="104"/>
        <v/>
      </c>
      <c r="HB99" s="22"/>
      <c r="HC99" s="14"/>
      <c r="HD99" s="14"/>
      <c r="HE99" s="15"/>
      <c r="HF99" s="15"/>
      <c r="HG99" s="79"/>
      <c r="HH99" s="10" t="str" cm="1">
        <f t="array" aca="1" ref="HH99" ca="1">IF(INDIRECT(ADDRESS(ROW(),COLUMN()-6))="","X",IF(INDIRECT(ADDRESS(ROW(),COLUMN()-5))="",0,"OK"))</f>
        <v>X</v>
      </c>
      <c r="HI99" s="29" t="str">
        <f ca="1">IF(HJ99="","",SUM(1+MAXA(HI$1:HI98)))</f>
        <v/>
      </c>
      <c r="HJ99" s="8" t="str" cm="1">
        <f t="array" aca="1" ref="HJ99" ca="1">IF(HH99=0,INDIRECT(ADDRESS(ROW(),COLUMN()-8)),"")</f>
        <v/>
      </c>
      <c r="HK99" s="31"/>
      <c r="HL99" s="10" t="str">
        <f t="shared" si="75"/>
        <v>$HB$99</v>
      </c>
      <c r="HM99" s="29" t="str">
        <f ca="1">IF(HN99="","",SUM(1+MAXA(HM$1:HM98)))</f>
        <v/>
      </c>
      <c r="HN99" s="8" t="str" cm="1">
        <f t="array" aca="1" ref="HN99" ca="1">IF(ISNUMBER(SEARCH(HN$1,INDEX(INDIRECT(HO$1),ROW(HL99),1)))=TRUE,INDIRECT(HL99),"")</f>
        <v/>
      </c>
      <c r="HO99" s="13" t="s">
        <v>1192</v>
      </c>
      <c r="HP99" s="13" t="s">
        <v>1192</v>
      </c>
      <c r="HQ99" s="13" t="s">
        <v>1192</v>
      </c>
      <c r="HR99" s="13"/>
      <c r="HS99" s="13"/>
      <c r="HT99" s="13"/>
      <c r="HU99" s="13"/>
      <c r="HV99" s="13"/>
      <c r="HW99" s="13"/>
      <c r="HX99" s="13"/>
      <c r="HY99" s="13" t="s">
        <v>1192</v>
      </c>
      <c r="HZ99" s="13" t="s">
        <v>1192</v>
      </c>
      <c r="IA99" s="10" t="str">
        <f t="shared" ca="1" si="105"/>
        <v/>
      </c>
      <c r="IB99" s="16"/>
      <c r="IC99" s="17" t="s">
        <v>1090</v>
      </c>
      <c r="ID99" s="18"/>
      <c r="IE99" s="17"/>
      <c r="IF99" s="17"/>
      <c r="IG99" s="79" t="s">
        <v>3229</v>
      </c>
      <c r="IH99" s="10" t="str" cm="1">
        <f t="array" aca="1" ref="IH99" ca="1">IF(INDIRECT(ADDRESS(ROW(),COLUMN()-6))="","X",IF(INDIRECT(ADDRESS(ROW(),COLUMN()-5))="",0,"OK"))</f>
        <v>X</v>
      </c>
      <c r="II99" s="29" t="str">
        <f ca="1">IF(IJ99="","",SUM(1+MAXA(II$1:II98)))</f>
        <v/>
      </c>
      <c r="IJ99" s="8" t="str" cm="1">
        <f t="array" aca="1" ref="IJ99" ca="1">IF(IH99=0,INDIRECT(ADDRESS(ROW(),COLUMN()-8)),"")</f>
        <v/>
      </c>
      <c r="IK99" s="31"/>
      <c r="IL99" s="10" t="str">
        <f t="shared" si="76"/>
        <v>$IB$99</v>
      </c>
      <c r="IM99" s="29" t="str">
        <f ca="1">IF(IN99="","",SUM(1+MAXA(IM$1:IM98)))</f>
        <v/>
      </c>
      <c r="IN99" s="8" t="str" cm="1">
        <f t="array" aca="1" ref="IN99" ca="1">IF(ISNUMBER(SEARCH(IN$1,INDEX(INDIRECT(IO$1),ROW(IL99),1)))=TRUE,INDIRECT(IL99),"")</f>
        <v/>
      </c>
      <c r="IO99" s="13" t="s">
        <v>1192</v>
      </c>
      <c r="IP99" s="13" t="s">
        <v>1192</v>
      </c>
      <c r="IQ99" s="13" t="s">
        <v>1192</v>
      </c>
      <c r="IR99" s="13"/>
      <c r="IS99" s="13"/>
      <c r="IT99" s="13"/>
      <c r="IU99" s="13"/>
      <c r="IV99" s="13"/>
      <c r="IW99" s="13"/>
      <c r="IX99" s="13" t="s">
        <v>1192</v>
      </c>
      <c r="IY99" s="13" t="s">
        <v>1192</v>
      </c>
      <c r="IZ99" s="13" t="s">
        <v>1192</v>
      </c>
      <c r="JA99" s="10" t="str">
        <f t="shared" ca="1" si="106"/>
        <v/>
      </c>
      <c r="JB99" s="22"/>
      <c r="JC99" s="15"/>
      <c r="JD99" s="14"/>
      <c r="JE99" s="15"/>
      <c r="JF99" s="15"/>
      <c r="JG99" s="101"/>
      <c r="JH99" s="10" t="str" cm="1">
        <f t="array" aca="1" ref="JH99" ca="1">IF(INDIRECT(ADDRESS(ROW(),COLUMN()-6))="","X",IF(INDIRECT(ADDRESS(ROW(),COLUMN()-5))="",0,"OK"))</f>
        <v>X</v>
      </c>
      <c r="JI99" s="29" t="str">
        <f ca="1">IF(JJ99="","",SUM(1+MAXA(JI$1:JI98)))</f>
        <v/>
      </c>
      <c r="JJ99" s="8" t="str" cm="1">
        <f t="array" aca="1" ref="JJ99" ca="1">IF(JH99=0,INDIRECT(ADDRESS(ROW(),COLUMN()-8)),"")</f>
        <v/>
      </c>
      <c r="JK99" s="31"/>
      <c r="JL99" s="10" t="str">
        <f t="shared" si="77"/>
        <v>$JB$99</v>
      </c>
      <c r="JM99" s="29" t="str">
        <f ca="1">IF(JN99="","",SUM(1+MAXA(JM$1:JM98)))</f>
        <v/>
      </c>
      <c r="JN99" s="8" t="str" cm="1">
        <f t="array" aca="1" ref="JN99" ca="1">IF(ISNUMBER(SEARCH(JN$1,INDEX(INDIRECT(JO$1),ROW(JL99),1)))=TRUE,INDIRECT(JL99),"")</f>
        <v/>
      </c>
      <c r="JO99" s="13" t="s">
        <v>1192</v>
      </c>
      <c r="JP99" s="13" t="s">
        <v>1192</v>
      </c>
      <c r="JQ99" s="13" t="s">
        <v>1192</v>
      </c>
      <c r="JR99" s="13"/>
      <c r="JS99" s="13"/>
      <c r="JT99" s="13"/>
      <c r="JU99" s="13"/>
      <c r="JV99" s="13"/>
      <c r="JW99" s="13"/>
      <c r="JX99" s="13" t="s">
        <v>1192</v>
      </c>
      <c r="JY99" s="13" t="s">
        <v>1192</v>
      </c>
      <c r="JZ99" s="13" t="s">
        <v>1192</v>
      </c>
      <c r="KA99" s="10" t="str">
        <f t="shared" ca="1" si="107"/>
        <v/>
      </c>
      <c r="KB99" s="22"/>
      <c r="KC99" s="14"/>
      <c r="KD99" s="14"/>
      <c r="KE99" s="15"/>
      <c r="KF99" s="15"/>
      <c r="KG99" s="79"/>
      <c r="KH99" s="10" t="str" cm="1">
        <f t="array" aca="1" ref="KH99" ca="1">IF(INDIRECT(ADDRESS(ROW(),COLUMN()-6))="","X",IF(INDIRECT(ADDRESS(ROW(),COLUMN()-5))="",0,"OK"))</f>
        <v>X</v>
      </c>
      <c r="KI99" s="29" t="str">
        <f ca="1">IF(KJ99="","",SUM(1+MAXA(KI$1:KI98)))</f>
        <v/>
      </c>
      <c r="KJ99" s="8" t="str" cm="1">
        <f t="array" aca="1" ref="KJ99" ca="1">IF(KH99=0,INDIRECT(ADDRESS(ROW(),COLUMN()-8)),"")</f>
        <v/>
      </c>
      <c r="KK99" s="31"/>
      <c r="KL99" s="10" t="str">
        <f t="shared" si="78"/>
        <v>$KB$99</v>
      </c>
      <c r="KM99" s="29" t="str">
        <f ca="1">IF(KN99="","",SUM(1+MAXA(KM$1:KM98)))</f>
        <v/>
      </c>
      <c r="KN99" s="8" t="str" cm="1">
        <f t="array" aca="1" ref="KN99" ca="1">IF(ISNUMBER(SEARCH(KN$1,INDEX(INDIRECT(KO$1),ROW(KL99),1)))=TRUE,INDIRECT(KL99),"")</f>
        <v/>
      </c>
      <c r="KO99" s="13" t="s">
        <v>1192</v>
      </c>
      <c r="KP99" s="13" t="s">
        <v>1192</v>
      </c>
      <c r="KQ99" s="13" t="s">
        <v>1192</v>
      </c>
      <c r="KR99" s="13"/>
      <c r="KS99" s="13"/>
      <c r="KT99" s="13"/>
      <c r="KU99" s="13"/>
      <c r="KV99" s="13"/>
      <c r="KW99" s="13"/>
      <c r="KX99" s="13"/>
      <c r="KY99" s="13" t="s">
        <v>1192</v>
      </c>
      <c r="KZ99" s="13" t="s">
        <v>1192</v>
      </c>
      <c r="LA99" s="10" t="str">
        <f t="shared" ca="1" si="108"/>
        <v/>
      </c>
      <c r="LB99" s="8"/>
      <c r="LC99" s="10"/>
      <c r="LD99" s="10"/>
      <c r="LG99" s="79"/>
      <c r="LH99" s="10" t="str" cm="1">
        <f t="array" aca="1" ref="LH99" ca="1">IF(INDIRECT(ADDRESS(ROW(),COLUMN()-6))="","X",IF(INDIRECT(ADDRESS(ROW(),COLUMN()-5))="",0,"OK"))</f>
        <v>X</v>
      </c>
      <c r="LI99" s="29" t="str">
        <f ca="1">IF(LJ99="","",SUM(1+MAXA(LI$1:LI98)))</f>
        <v/>
      </c>
      <c r="LJ99" s="8" t="str" cm="1">
        <f t="array" aca="1" ref="LJ99" ca="1">IF(LH99=0,INDIRECT(ADDRESS(ROW(),COLUMN()-8)),"")</f>
        <v/>
      </c>
      <c r="LK99" s="31"/>
      <c r="LL99" s="10" t="str">
        <f t="shared" si="79"/>
        <v>$LB$99</v>
      </c>
      <c r="LM99" s="29" t="str">
        <f ca="1">IF(LN99="","",SUM(1+MAXA(LM$1:LM98)))</f>
        <v/>
      </c>
      <c r="LN99" s="8" t="str" cm="1">
        <f t="array" aca="1" ref="LN99" ca="1">IF(ISNUMBER(SEARCH(LN$1,INDEX(INDIRECT(LO$1),ROW(LL99),1)))=TRUE,INDIRECT(LL99),"")</f>
        <v/>
      </c>
      <c r="LO99" s="13" t="s">
        <v>1192</v>
      </c>
      <c r="LP99" s="13" t="s">
        <v>1192</v>
      </c>
      <c r="LQ99" s="13" t="s">
        <v>1192</v>
      </c>
      <c r="LR99" s="13" t="s">
        <v>1192</v>
      </c>
      <c r="LS99" s="13"/>
      <c r="LT99" s="13"/>
      <c r="LU99" s="13"/>
      <c r="LV99" s="13"/>
      <c r="LW99" s="13"/>
      <c r="LX99" s="13"/>
      <c r="LY99" s="13" t="s">
        <v>1192</v>
      </c>
      <c r="LZ99" s="13" t="s">
        <v>1192</v>
      </c>
      <c r="MA99" s="10" t="str">
        <f t="shared" ca="1" si="109"/>
        <v/>
      </c>
      <c r="MB99" s="8"/>
      <c r="MC99" s="10"/>
      <c r="MD99" s="10"/>
      <c r="MG99" s="79"/>
      <c r="MH99" s="10" t="str" cm="1">
        <f t="array" aca="1" ref="MH99" ca="1">IF(INDIRECT(ADDRESS(ROW(),COLUMN()-6))="","X",IF(INDIRECT(ADDRESS(ROW(),COLUMN()-5))="",0,"OK"))</f>
        <v>X</v>
      </c>
      <c r="MI99" s="29" t="str">
        <f ca="1">IF(MJ99="","",SUM(1+MAXA(MI$1:MI98)))</f>
        <v/>
      </c>
      <c r="MJ99" s="8" t="str" cm="1">
        <f t="array" aca="1" ref="MJ99" ca="1">IF(MH99=0,INDIRECT(ADDRESS(ROW(),COLUMN()-8)),"")</f>
        <v/>
      </c>
      <c r="MK99" s="31"/>
      <c r="ML99" s="10" t="str">
        <f t="shared" si="80"/>
        <v>$MB$99</v>
      </c>
      <c r="MM99" s="29" t="str">
        <f ca="1">IF(MN99="","",SUM(1+MAXA(MM$1:MM98)))</f>
        <v/>
      </c>
      <c r="MN99" s="8" t="str" cm="1">
        <f t="array" aca="1" ref="MN99" ca="1">IF(ISNUMBER(SEARCH(MN$1,INDEX(INDIRECT(MO$1),ROW(ML99),1)))=TRUE,INDIRECT(ML99),"")</f>
        <v/>
      </c>
      <c r="MO99" s="13" t="s">
        <v>1192</v>
      </c>
      <c r="MP99" s="13" t="s">
        <v>1192</v>
      </c>
      <c r="MQ99" s="13" t="s">
        <v>1192</v>
      </c>
      <c r="MR99" s="13"/>
      <c r="MS99" s="13"/>
      <c r="MT99" s="13"/>
      <c r="MU99" s="13"/>
      <c r="MV99" s="13"/>
      <c r="MW99" s="13" t="s">
        <v>1192</v>
      </c>
      <c r="MX99" s="13"/>
      <c r="MY99" s="13" t="s">
        <v>1192</v>
      </c>
      <c r="MZ99" s="13" t="s">
        <v>1192</v>
      </c>
      <c r="NA99" s="10" t="str">
        <f t="shared" ca="1" si="110"/>
        <v/>
      </c>
      <c r="NB99" s="5"/>
      <c r="NC99" s="6"/>
      <c r="ND99" s="6"/>
      <c r="NE99" s="7"/>
      <c r="NF99" s="7"/>
      <c r="NG99" s="83"/>
      <c r="NH99" s="10" t="str" cm="1">
        <f t="array" aca="1" ref="NH99" ca="1">IF(INDIRECT(ADDRESS(ROW(),COLUMN()-6))="","X",IF(INDIRECT(ADDRESS(ROW(),COLUMN()-5))="",0,"OK"))</f>
        <v>X</v>
      </c>
      <c r="NI99" s="29" t="str">
        <f ca="1">IF(NJ99="","",SUM(1+MAXA(NI$1:NI98)))</f>
        <v/>
      </c>
      <c r="NJ99" s="8" t="str" cm="1">
        <f t="array" aca="1" ref="NJ99" ca="1">IF(NH99=0,INDIRECT(ADDRESS(ROW(),COLUMN()-8)),"")</f>
        <v/>
      </c>
      <c r="NK99" s="31"/>
      <c r="NL99" s="10" t="str">
        <f t="shared" si="81"/>
        <v>$NB$99</v>
      </c>
      <c r="NM99" s="29" t="str">
        <f ca="1">IF(NN99="","",SUM(1+MAXA(NM$1:NM98)))</f>
        <v/>
      </c>
      <c r="NN99" s="8" t="str" cm="1">
        <f t="array" aca="1" ref="NN99" ca="1">IF(ISNUMBER(SEARCH(NN$1,INDEX(INDIRECT(NO$1),ROW(NL99),1)))=TRUE,INDIRECT(NL99),"")</f>
        <v/>
      </c>
      <c r="NO99" s="13" t="s">
        <v>1192</v>
      </c>
      <c r="NP99" s="13" t="s">
        <v>1192</v>
      </c>
      <c r="NQ99" s="13" t="s">
        <v>1192</v>
      </c>
      <c r="NR99" s="13"/>
      <c r="NS99" s="13"/>
      <c r="NT99" s="13"/>
      <c r="NU99" s="13"/>
      <c r="NV99" s="13"/>
      <c r="NW99" s="13"/>
      <c r="NX99" s="13" t="s">
        <v>1192</v>
      </c>
      <c r="NY99" s="13" t="s">
        <v>1192</v>
      </c>
      <c r="NZ99" s="13"/>
      <c r="OA99" s="10" t="str">
        <f t="shared" ca="1" si="111"/>
        <v/>
      </c>
      <c r="OB99" s="16"/>
      <c r="OC99" s="17" t="s">
        <v>1407</v>
      </c>
      <c r="OD99" s="18"/>
      <c r="OE99" s="17"/>
      <c r="OF99" s="17"/>
      <c r="OG99" s="79" t="s">
        <v>3229</v>
      </c>
      <c r="OH99" s="10" t="str" cm="1">
        <f t="array" aca="1" ref="OH99" ca="1">IF(INDIRECT(ADDRESS(ROW(),COLUMN()-6))="","X",IF(INDIRECT(ADDRESS(ROW(),COLUMN()-5))="",0,"OK"))</f>
        <v>X</v>
      </c>
      <c r="OI99" s="29" t="str">
        <f ca="1">IF(OJ99="","",SUM(1+MAXA(OI$1:OI98)))</f>
        <v/>
      </c>
      <c r="OJ99" s="8" t="str" cm="1">
        <f t="array" aca="1" ref="OJ99" ca="1">IF(OH99=0,INDIRECT(ADDRESS(ROW(),COLUMN()-8)),"")</f>
        <v/>
      </c>
      <c r="OK99" s="31"/>
      <c r="OL99" s="10" t="str">
        <f t="shared" si="82"/>
        <v>$OB$99</v>
      </c>
      <c r="OM99" s="29" t="str">
        <f ca="1">IF(ON99="","",SUM(1+MAXA(OM$1:OM98)))</f>
        <v/>
      </c>
      <c r="ON99" s="8" t="str" cm="1">
        <f t="array" aca="1" ref="ON99" ca="1">IF(ISNUMBER(SEARCH(ON$1,INDEX(INDIRECT(OO$1),ROW(OL99),1)))=TRUE,INDIRECT(OL99),"")</f>
        <v/>
      </c>
      <c r="OO99" s="13" t="s">
        <v>1192</v>
      </c>
      <c r="OP99" s="13"/>
      <c r="OQ99" s="13"/>
      <c r="OR99" s="13"/>
      <c r="OS99" s="13"/>
      <c r="OT99" s="13"/>
      <c r="OU99" s="13"/>
      <c r="OV99" s="13"/>
      <c r="OW99" s="13"/>
      <c r="OX99" s="13"/>
      <c r="OY99" s="13"/>
      <c r="OZ99" s="13" t="s">
        <v>1192</v>
      </c>
      <c r="PA99" s="10" t="str">
        <f t="shared" ca="1" si="112"/>
        <v/>
      </c>
      <c r="PB99" s="22"/>
      <c r="PC99" s="14"/>
      <c r="PD99" s="14"/>
      <c r="PE99" s="24"/>
      <c r="PF99" s="24"/>
      <c r="PG99" s="79"/>
      <c r="PH99" s="10" t="str" cm="1">
        <f t="array" aca="1" ref="PH99" ca="1">IF(INDIRECT(ADDRESS(ROW(),COLUMN()-6))="","X",IF(INDIRECT(ADDRESS(ROW(),COLUMN()-5))="",0,"OK"))</f>
        <v>X</v>
      </c>
      <c r="PI99" s="29" t="str">
        <f ca="1">IF(PJ99="","",SUM(1+MAXA(PI$1:PI98)))</f>
        <v/>
      </c>
      <c r="PJ99" s="8" t="str" cm="1">
        <f t="array" aca="1" ref="PJ99" ca="1">IF(PH99=0,INDIRECT(ADDRESS(ROW(),COLUMN()-8)),"")</f>
        <v/>
      </c>
      <c r="PK99" s="31"/>
      <c r="PL99" s="10" t="str">
        <f t="shared" si="83"/>
        <v>$PB$99</v>
      </c>
      <c r="PM99" s="29" t="str">
        <f ca="1">IF(PN99="","",SUM(1+MAXA(PM$1:PM98)))</f>
        <v/>
      </c>
      <c r="PN99" s="8" t="str" cm="1">
        <f t="array" aca="1" ref="PN99" ca="1">IF(ISNUMBER(SEARCH(PN$1,INDEX(INDIRECT(PO$1),ROW(PL99),1)))=TRUE,INDIRECT(PL99),"")</f>
        <v/>
      </c>
      <c r="PO99" s="13" t="s">
        <v>1192</v>
      </c>
      <c r="PP99" s="13" t="s">
        <v>1192</v>
      </c>
      <c r="PQ99" s="13" t="s">
        <v>1192</v>
      </c>
      <c r="PR99" s="13" t="s">
        <v>1192</v>
      </c>
      <c r="PS99" s="13"/>
      <c r="PT99" s="13"/>
      <c r="PU99" s="13"/>
      <c r="PV99" s="13"/>
      <c r="PW99" s="13"/>
      <c r="PX99" s="13"/>
      <c r="PY99" s="13" t="s">
        <v>1192</v>
      </c>
      <c r="PZ99" s="13" t="s">
        <v>1192</v>
      </c>
      <c r="QA99" s="10" t="str">
        <f t="shared" ca="1" si="113"/>
        <v/>
      </c>
      <c r="QB99" s="22"/>
      <c r="QC99" s="14"/>
      <c r="QD99" s="14"/>
      <c r="QE99" s="24"/>
      <c r="QF99" s="24"/>
      <c r="QG99" s="79"/>
      <c r="QH99" s="10" t="str" cm="1">
        <f t="array" aca="1" ref="QH99" ca="1">IF(INDIRECT(ADDRESS(ROW(),COLUMN()-6))="","X",IF(INDIRECT(ADDRESS(ROW(),COLUMN()-5))="",0,"OK"))</f>
        <v>X</v>
      </c>
      <c r="QI99" s="29" t="str">
        <f ca="1">IF(QJ99="","",SUM(1+MAXA(QI$1:QI98)))</f>
        <v/>
      </c>
      <c r="QJ99" s="8" t="str" cm="1">
        <f t="array" aca="1" ref="QJ99" ca="1">IF(QH99=0,INDIRECT(ADDRESS(ROW(),COLUMN()-8)),"")</f>
        <v/>
      </c>
      <c r="QK99" s="31"/>
      <c r="QL99" s="10" t="str">
        <f t="shared" si="84"/>
        <v>$QB$99</v>
      </c>
      <c r="QM99" s="29" t="str">
        <f ca="1">IF(QN99="","",SUM(1+MAXA(QM$1:QM98)))</f>
        <v/>
      </c>
      <c r="QN99" s="8" t="str" cm="1">
        <f t="array" aca="1" ref="QN99" ca="1">IF(ISNUMBER(SEARCH(QN$1,INDEX(INDIRECT(QO$1),ROW(QL99),1)))=TRUE,INDIRECT(QL99),"")</f>
        <v/>
      </c>
      <c r="QO99" s="13" t="s">
        <v>1192</v>
      </c>
      <c r="QP99" s="13" t="s">
        <v>1192</v>
      </c>
      <c r="QQ99" s="13" t="s">
        <v>1192</v>
      </c>
      <c r="QR99" s="13" t="s">
        <v>1192</v>
      </c>
      <c r="QS99" s="13"/>
      <c r="QT99" s="13"/>
      <c r="QU99" s="13"/>
      <c r="QV99" s="13"/>
      <c r="QW99" s="13"/>
      <c r="QX99" s="13"/>
      <c r="QY99" s="13" t="s">
        <v>1192</v>
      </c>
      <c r="QZ99" s="13" t="s">
        <v>1192</v>
      </c>
      <c r="RA99" s="10" t="str">
        <f t="shared" ca="1" si="114"/>
        <v/>
      </c>
      <c r="RB99" s="22"/>
      <c r="RC99" s="15"/>
      <c r="RD99" s="14"/>
      <c r="RE99" s="15"/>
      <c r="RF99" s="15"/>
      <c r="RG99" s="79"/>
      <c r="RH99" s="10" t="str" cm="1">
        <f t="array" aca="1" ref="RH99" ca="1">IF(INDIRECT(ADDRESS(ROW(),COLUMN()-6))="","X",IF(INDIRECT(ADDRESS(ROW(),COLUMN()-5))="",0,"OK"))</f>
        <v>X</v>
      </c>
      <c r="RI99" s="29" t="str">
        <f ca="1">IF(RJ99="","",SUM(1+MAXA(RI$1:RI98)))</f>
        <v/>
      </c>
      <c r="RJ99" s="8" t="str" cm="1">
        <f t="array" aca="1" ref="RJ99" ca="1">IF(RH99=0,INDIRECT(ADDRESS(ROW(),COLUMN()-8)),"")</f>
        <v/>
      </c>
      <c r="RK99" s="31"/>
      <c r="RL99" s="10" t="str">
        <f t="shared" si="85"/>
        <v>$RB$99</v>
      </c>
      <c r="RM99" s="29" t="str">
        <f ca="1">IF(RN99="","",SUM(1+MAXA(RM$1:RM98)))</f>
        <v/>
      </c>
      <c r="RN99" s="8" t="str" cm="1">
        <f t="array" aca="1" ref="RN99" ca="1">IF(ISNUMBER(SEARCH(RN$1,INDEX(INDIRECT(RO$1),ROW(RL99),1)))=TRUE,INDIRECT(RL99),"")</f>
        <v/>
      </c>
      <c r="RO99" s="13" t="s">
        <v>1192</v>
      </c>
      <c r="RP99" s="13" t="s">
        <v>1192</v>
      </c>
      <c r="RQ99" s="13" t="s">
        <v>1192</v>
      </c>
      <c r="RR99" s="13"/>
      <c r="RS99" s="13"/>
      <c r="RT99" s="13"/>
      <c r="RU99" s="13"/>
      <c r="RV99" s="13"/>
      <c r="RW99" s="13"/>
      <c r="RX99" s="13"/>
      <c r="RY99" s="13" t="s">
        <v>1192</v>
      </c>
      <c r="RZ99" s="13" t="s">
        <v>1192</v>
      </c>
      <c r="SA99" s="10" t="str">
        <f t="shared" ca="1" si="115"/>
        <v/>
      </c>
      <c r="SB99" s="16"/>
      <c r="SC99" s="17" t="s">
        <v>4450</v>
      </c>
      <c r="SD99" s="48"/>
      <c r="SE99" s="19"/>
      <c r="SF99" s="19"/>
      <c r="SG99" s="79" t="s">
        <v>3229</v>
      </c>
      <c r="SH99" s="10" t="str" cm="1">
        <f t="array" aca="1" ref="SH99" ca="1">IF(INDIRECT(ADDRESS(ROW(),COLUMN()-6))="","X",IF(INDIRECT(ADDRESS(ROW(),COLUMN()-5))="",0,"OK"))</f>
        <v>X</v>
      </c>
      <c r="SI99" s="29" t="str">
        <f ca="1">IF(SJ99="","",SUM(1+MAXA(SI$1:SI98)))</f>
        <v/>
      </c>
      <c r="SJ99" s="8" t="str" cm="1">
        <f t="array" aca="1" ref="SJ99" ca="1">IF(SH99=0,INDIRECT(ADDRESS(ROW(),COLUMN()-8)),"")</f>
        <v/>
      </c>
      <c r="SK99" s="33" t="s">
        <v>1192</v>
      </c>
      <c r="SL99" s="10" t="str">
        <f t="shared" si="86"/>
        <v>$SB$99</v>
      </c>
      <c r="SM99" s="29" t="str">
        <f ca="1">IF(SN99="","",SUM(1+MAXA(SM$1:SM98)))</f>
        <v/>
      </c>
      <c r="SN99" s="8" t="str" cm="1">
        <f t="array" aca="1" ref="SN99" ca="1">IF(ISNUMBER(SEARCH(SN$1,INDEX(SB$1:SB$174,ROW(SL99),1)))=TRUE,INDIRECT(SL99),"")</f>
        <v/>
      </c>
      <c r="SO99" s="13" t="s">
        <v>1192</v>
      </c>
      <c r="SP99" s="13" t="s">
        <v>1192</v>
      </c>
      <c r="SQ99" s="13" t="s">
        <v>1192</v>
      </c>
      <c r="SR99" s="13"/>
      <c r="SS99" s="13"/>
      <c r="ST99" s="13"/>
      <c r="SU99" s="13"/>
      <c r="SV99" s="13"/>
      <c r="SW99" s="13"/>
      <c r="SX99" s="13"/>
      <c r="SY99" s="13" t="s">
        <v>1192</v>
      </c>
      <c r="SZ99" s="13" t="s">
        <v>1192</v>
      </c>
      <c r="TA99" s="10" t="str">
        <f t="shared" ca="1" si="129"/>
        <v/>
      </c>
      <c r="TB99" s="22"/>
      <c r="TC99" s="15"/>
      <c r="TD99" s="6"/>
      <c r="TE99" s="15"/>
      <c r="TF99" s="15"/>
      <c r="TG99" s="101"/>
      <c r="TH99" s="10" t="str" cm="1">
        <f t="array" aca="1" ref="TH99" ca="1">IF(INDIRECT(ADDRESS(ROW(),COLUMN()-6))="","X",IF(INDIRECT(ADDRESS(ROW(),COLUMN()-5))="",0,"OK"))</f>
        <v>X</v>
      </c>
      <c r="TI99" s="29" t="str">
        <f ca="1">IF(TJ99="","",SUM(1+MAXA(TI$1:TI98)))</f>
        <v/>
      </c>
      <c r="TJ99" s="8" t="str" cm="1">
        <f t="array" aca="1" ref="TJ99" ca="1">IF(TH99=0,INDIRECT(ADDRESS(ROW(),COLUMN()-8)),"")</f>
        <v/>
      </c>
      <c r="TK99" s="33" t="s">
        <v>1192</v>
      </c>
      <c r="TL99" s="10" t="str">
        <f t="shared" si="87"/>
        <v>$TB$99</v>
      </c>
      <c r="TM99" s="29" t="str">
        <f ca="1">IF(TN99="","",SUM(1+MAXA(TM$1:TM98)))</f>
        <v/>
      </c>
      <c r="TN99" s="8" t="str" cm="1">
        <f t="array" aca="1" ref="TN99" ca="1">IF(ISNUMBER(SEARCH(TN$1,INDEX(INDIRECT(TO$1),ROW(TL99),1)))=TRUE,INDIRECT(TL99),"")</f>
        <v/>
      </c>
      <c r="TO99" s="13" t="s">
        <v>1192</v>
      </c>
      <c r="TP99" s="13" t="s">
        <v>1192</v>
      </c>
      <c r="TQ99" s="13" t="s">
        <v>1192</v>
      </c>
      <c r="TR99" s="13"/>
      <c r="TS99" s="13"/>
      <c r="TT99" s="13"/>
      <c r="TU99" s="13"/>
      <c r="TV99" s="13"/>
      <c r="TW99" s="13"/>
      <c r="TX99" s="13"/>
      <c r="TY99" s="13" t="s">
        <v>1192</v>
      </c>
      <c r="TZ99" s="13" t="s">
        <v>1192</v>
      </c>
      <c r="UA99" s="10" t="str">
        <f t="shared" ca="1" si="130"/>
        <v/>
      </c>
      <c r="UB99" s="22"/>
      <c r="UC99" s="6"/>
      <c r="UD99" s="6"/>
      <c r="UE99" s="15"/>
      <c r="UF99" s="15"/>
      <c r="UG99" s="79"/>
      <c r="UH99" s="10" t="str" cm="1">
        <f t="array" aca="1" ref="UH99" ca="1">IF(INDIRECT(ADDRESS(ROW(),COLUMN()-6))="","X",IF(INDIRECT(ADDRESS(ROW(),COLUMN()-5))="",0,"OK"))</f>
        <v>X</v>
      </c>
      <c r="UI99" s="29" t="str">
        <f ca="1">IF(UJ99="","",SUM(1+MAXA(UI$1:UI98)))</f>
        <v/>
      </c>
      <c r="UJ99" s="8" t="str" cm="1">
        <f t="array" aca="1" ref="UJ99" ca="1">IF(UH99=0,INDIRECT(ADDRESS(ROW(),COLUMN()-8)),"")</f>
        <v/>
      </c>
      <c r="UK99" s="33" t="s">
        <v>1192</v>
      </c>
      <c r="UL99" s="10" t="str">
        <f t="shared" si="88"/>
        <v>$UB$99</v>
      </c>
      <c r="UM99" s="29" t="str">
        <f ca="1">IF(UN99="","",SUM(1+MAXA(UM$1:UM98)))</f>
        <v/>
      </c>
      <c r="UN99" s="8" t="str" cm="1">
        <f t="array" aca="1" ref="UN99" ca="1">IF(ISNUMBER(SEARCH(UN$1,INDEX(INDIRECT(UO$1),ROW(UL99),1)))=TRUE,INDIRECT(UL99),"")</f>
        <v/>
      </c>
      <c r="UO99" s="13" t="s">
        <v>1192</v>
      </c>
      <c r="UP99" s="13" t="s">
        <v>1192</v>
      </c>
      <c r="UQ99" s="13" t="s">
        <v>1192</v>
      </c>
      <c r="UR99" s="13"/>
      <c r="US99" s="13"/>
      <c r="UT99" s="13"/>
      <c r="UU99" s="13"/>
      <c r="UV99" s="13"/>
      <c r="UW99" s="13"/>
      <c r="UX99" s="13"/>
      <c r="UY99" s="13" t="s">
        <v>1192</v>
      </c>
      <c r="UZ99" s="13" t="s">
        <v>1192</v>
      </c>
      <c r="VA99" s="10" t="str">
        <f t="shared" ca="1" si="118"/>
        <v/>
      </c>
      <c r="VB99" s="22"/>
      <c r="VC99" s="6"/>
      <c r="VD99" s="6"/>
      <c r="VE99" s="24"/>
      <c r="VF99" s="24"/>
      <c r="VG99" s="79"/>
      <c r="VH99" s="10" t="str" cm="1">
        <f t="array" aca="1" ref="VH99" ca="1">IF(INDIRECT(ADDRESS(ROW(),COLUMN()-6))="","X",IF(INDIRECT(ADDRESS(ROW(),COLUMN()-5))="",0,"OK"))</f>
        <v>X</v>
      </c>
      <c r="VI99" s="29" t="str">
        <f ca="1">IF(VJ99="","",SUM(1+MAXA(VI$1:VI98)))</f>
        <v/>
      </c>
      <c r="VJ99" s="8" t="str" cm="1">
        <f t="array" aca="1" ref="VJ99" ca="1">IF(VH99=0,INDIRECT(ADDRESS(ROW(),COLUMN()-8)),"")</f>
        <v/>
      </c>
      <c r="VK99" s="33" t="s">
        <v>1192</v>
      </c>
      <c r="VL99" s="10" t="str">
        <f t="shared" si="89"/>
        <v>$VB$99</v>
      </c>
      <c r="VM99" s="29" t="str">
        <f ca="1">IF(VN99="","",SUM(1+MAXA(VM$1:VM98)))</f>
        <v/>
      </c>
      <c r="VN99" s="8" t="str" cm="1">
        <f t="array" aca="1" ref="VN99" ca="1">IF(ISNUMBER(SEARCH(VN$1,INDEX(INDIRECT(VO$1),ROW(VL99),1)))=TRUE,INDIRECT(VL99),"")</f>
        <v/>
      </c>
      <c r="VO99" s="13" t="s">
        <v>1192</v>
      </c>
      <c r="VP99" s="13" t="s">
        <v>1192</v>
      </c>
      <c r="VQ99" s="13" t="s">
        <v>1192</v>
      </c>
      <c r="VR99" s="13"/>
      <c r="VS99" s="13"/>
      <c r="VT99" s="13"/>
      <c r="VU99" s="13"/>
      <c r="VV99" s="13"/>
      <c r="VW99" s="13"/>
      <c r="VX99" s="13"/>
      <c r="VY99" s="13" t="s">
        <v>1192</v>
      </c>
      <c r="VZ99" s="13" t="s">
        <v>1192</v>
      </c>
      <c r="WA99" s="10" t="str">
        <f t="shared" ca="1" si="119"/>
        <v/>
      </c>
      <c r="WB99" s="22"/>
      <c r="WC99" s="6"/>
      <c r="WD99" s="6"/>
      <c r="WE99" s="24"/>
      <c r="WF99" s="24"/>
      <c r="WG99" s="79"/>
      <c r="WH99" s="10" t="str" cm="1">
        <f t="array" aca="1" ref="WH99" ca="1">IF(INDIRECT(ADDRESS(ROW(),COLUMN()-6))="","X",IF(INDIRECT(ADDRESS(ROW(),COLUMN()-5))="",0,"OK"))</f>
        <v>X</v>
      </c>
      <c r="WI99" s="29" t="str">
        <f ca="1">IF(WJ99="","",SUM(1+MAXA(WI$1:WI98)))</f>
        <v/>
      </c>
      <c r="WJ99" s="8" t="str" cm="1">
        <f t="array" aca="1" ref="WJ99" ca="1">IF(WH99=0,INDIRECT(ADDRESS(ROW(),COLUMN()-8)),"")</f>
        <v/>
      </c>
      <c r="WK99" s="33" t="s">
        <v>1192</v>
      </c>
      <c r="WL99" s="10" t="str">
        <f t="shared" si="90"/>
        <v>$WB$99</v>
      </c>
      <c r="WM99" s="29" t="str">
        <f ca="1">IF(WN99="","",SUM(1+MAXA(WM$1:WM98)))</f>
        <v/>
      </c>
      <c r="WN99" s="8" t="str" cm="1">
        <f t="array" aca="1" ref="WN99" ca="1">IF(ISNUMBER(SEARCH(WN$1,INDEX(INDIRECT(WO$1),ROW(WL99),1)))=TRUE,INDIRECT(WL99),"")</f>
        <v/>
      </c>
      <c r="WO99" s="13" t="s">
        <v>1192</v>
      </c>
      <c r="WP99" s="13" t="s">
        <v>1192</v>
      </c>
      <c r="WQ99" s="13" t="s">
        <v>1192</v>
      </c>
      <c r="WR99" s="13" t="s">
        <v>1192</v>
      </c>
      <c r="WS99" s="13"/>
      <c r="WT99" s="13"/>
      <c r="WU99" s="13"/>
      <c r="WV99" s="13" t="s">
        <v>1192</v>
      </c>
      <c r="WW99" s="13"/>
      <c r="WX99" s="13"/>
      <c r="WY99" s="13"/>
      <c r="WZ99" s="13" t="s">
        <v>1192</v>
      </c>
      <c r="XA99" s="10" t="str">
        <f t="shared" ca="1" si="120"/>
        <v/>
      </c>
      <c r="XB99" s="5"/>
      <c r="XC99" s="37"/>
      <c r="XD99" s="37"/>
      <c r="XE99" s="7"/>
      <c r="XF99" s="7"/>
      <c r="XG99" s="79"/>
      <c r="XH99" s="10" t="str" cm="1">
        <f t="array" aca="1" ref="XH99" ca="1">IF(INDIRECT(ADDRESS(ROW(),COLUMN()-6))="","X",IF(INDIRECT(ADDRESS(ROW(),COLUMN()-5))="",0,"OK"))</f>
        <v>X</v>
      </c>
      <c r="XI99" s="29" t="str">
        <f ca="1">IF(XJ99="","",SUM(1+MAXA(XI$1:XI98)))</f>
        <v/>
      </c>
      <c r="XJ99" s="8" t="str" cm="1">
        <f t="array" aca="1" ref="XJ99" ca="1">IF(XH99=0,INDIRECT(ADDRESS(ROW(),COLUMN()-8)),"")</f>
        <v/>
      </c>
      <c r="XK99" s="33" t="s">
        <v>1192</v>
      </c>
      <c r="XL99" s="10" t="str">
        <f t="shared" si="91"/>
        <v>$XB$99</v>
      </c>
      <c r="XM99" s="29" t="str">
        <f ca="1">IF(XN99="","",SUM(1+MAXA(XM$1:XM98)))</f>
        <v/>
      </c>
      <c r="XN99" s="8" t="str" cm="1">
        <f t="array" aca="1" ref="XN99" ca="1">IF(ISNUMBER(SEARCH(XN$1,INDEX(INDIRECT(XO$1),ROW(XL99),1)))=TRUE,INDIRECT(XL99),"")</f>
        <v/>
      </c>
      <c r="XO99" s="13" t="s">
        <v>1192</v>
      </c>
      <c r="XP99" s="13" t="s">
        <v>1192</v>
      </c>
      <c r="XQ99" s="13" t="s">
        <v>1192</v>
      </c>
      <c r="XR99" s="13" t="s">
        <v>1192</v>
      </c>
      <c r="XS99" s="13"/>
      <c r="XT99" s="13"/>
      <c r="XU99" s="13"/>
      <c r="XV99" s="13"/>
      <c r="XW99" s="13"/>
      <c r="XX99" s="13"/>
      <c r="XY99" s="13" t="s">
        <v>1192</v>
      </c>
      <c r="XZ99" s="13" t="s">
        <v>1192</v>
      </c>
      <c r="YA99" s="10" t="str">
        <f t="shared" ca="1" si="121"/>
        <v/>
      </c>
      <c r="YB99" s="5"/>
      <c r="YC99" s="37"/>
      <c r="YD99" s="37"/>
      <c r="YE99" s="7"/>
      <c r="YF99" s="7"/>
      <c r="YG99" s="101"/>
      <c r="YH99" s="10" t="str" cm="1">
        <f t="array" aca="1" ref="YH99" ca="1">IF(INDIRECT(ADDRESS(ROW(),COLUMN()-6))="","X",IF(INDIRECT(ADDRESS(ROW(),COLUMN()-5))="",0,"OK"))</f>
        <v>X</v>
      </c>
      <c r="YI99" s="29" t="str">
        <f ca="1">IF(YJ99="","",SUM(1+MAXA(YI$1:YI98)))</f>
        <v/>
      </c>
      <c r="YJ99" s="8" t="str" cm="1">
        <f t="array" aca="1" ref="YJ99" ca="1">IF(YH99=0,INDIRECT(ADDRESS(ROW(),COLUMN()-8)),"")</f>
        <v/>
      </c>
      <c r="YK99" s="33" t="s">
        <v>1192</v>
      </c>
      <c r="YL99" s="10" t="str">
        <f t="shared" si="92"/>
        <v>$YB$99</v>
      </c>
      <c r="YM99" s="29" t="str">
        <f ca="1">IF(YN99="","",SUM(1+MAXA(YM$1:YM98)))</f>
        <v/>
      </c>
      <c r="YN99" s="8" t="str" cm="1">
        <f t="array" aca="1" ref="YN99" ca="1">IF(ISNUMBER(SEARCH(YN$1,INDEX(INDIRECT(YO$1),ROW(YL99),1)))=TRUE,INDIRECT(YL99),"")</f>
        <v/>
      </c>
      <c r="YO99" s="13" t="s">
        <v>1192</v>
      </c>
      <c r="YP99" s="13" t="s">
        <v>1192</v>
      </c>
      <c r="YQ99" s="13" t="s">
        <v>1192</v>
      </c>
      <c r="YR99" s="13" t="s">
        <v>1192</v>
      </c>
      <c r="YS99" s="13"/>
      <c r="YT99" s="13"/>
      <c r="YU99" s="13"/>
      <c r="YV99" s="13"/>
      <c r="YW99" s="13"/>
      <c r="YX99" s="13"/>
      <c r="YY99" s="13" t="s">
        <v>1192</v>
      </c>
      <c r="YZ99" s="13" t="s">
        <v>1192</v>
      </c>
      <c r="ZA99" s="10" t="str">
        <f t="shared" ca="1" si="122"/>
        <v/>
      </c>
      <c r="ZB99" s="22"/>
      <c r="ZC99" s="6"/>
      <c r="ZD99" s="37"/>
      <c r="ZE99" s="15"/>
      <c r="ZF99" s="15"/>
      <c r="ZG99" s="79"/>
      <c r="ZH99" s="10" t="str" cm="1">
        <f t="array" aca="1" ref="ZH99" ca="1">IF(INDIRECT(ADDRESS(ROW(),COLUMN()-6))="","X",IF(INDIRECT(ADDRESS(ROW(),COLUMN()-5))="",0,"OK"))</f>
        <v>X</v>
      </c>
      <c r="ZI99" s="29" t="str">
        <f ca="1">IF(ZJ99="","",SUM(1+MAXA(ZI$1:ZI98)))</f>
        <v/>
      </c>
      <c r="ZJ99" s="8" t="str" cm="1">
        <f t="array" aca="1" ref="ZJ99" ca="1">IF(ZH99=0,INDIRECT(ADDRESS(ROW(),COLUMN()-8)),"")</f>
        <v/>
      </c>
      <c r="ZK99" s="33" t="s">
        <v>1192</v>
      </c>
      <c r="ZL99" s="10" t="str">
        <f t="shared" si="93"/>
        <v>$ZB$99</v>
      </c>
      <c r="ZM99" s="29" t="str">
        <f ca="1">IF(ZN99="","",SUM(1+MAXA(ZM$1:ZM98)))</f>
        <v/>
      </c>
      <c r="ZN99" s="8" t="str" cm="1">
        <f t="array" aca="1" ref="ZN99" ca="1">IF(ISNUMBER(SEARCH(ZN$1,INDEX(INDIRECT(ZO$1),ROW(ZL99),1)))=TRUE,INDIRECT(ZL99),"")</f>
        <v/>
      </c>
      <c r="ZO99" s="13" t="s">
        <v>1192</v>
      </c>
      <c r="ZP99" s="13" t="s">
        <v>1192</v>
      </c>
      <c r="ZQ99" s="13" t="s">
        <v>1192</v>
      </c>
      <c r="ZR99" s="13" t="s">
        <v>1192</v>
      </c>
      <c r="ZS99" s="13"/>
      <c r="ZT99" s="13"/>
      <c r="ZU99" s="13"/>
      <c r="ZV99" s="13"/>
      <c r="ZW99" s="13"/>
      <c r="ZX99" s="13"/>
      <c r="ZY99" s="13"/>
      <c r="ZZ99" s="13" t="s">
        <v>1192</v>
      </c>
      <c r="AAA99" s="10" t="str">
        <f t="shared" ca="1" si="123"/>
        <v/>
      </c>
      <c r="AAB99" s="5"/>
      <c r="AAC99" s="37"/>
      <c r="AAD99" s="37"/>
      <c r="AAE99" s="50"/>
      <c r="AAF99" s="50"/>
      <c r="AAG99" s="79"/>
      <c r="AAH99" s="10" t="str" cm="1">
        <f t="array" aca="1" ref="AAH99" ca="1">IF(INDIRECT(ADDRESS(ROW(),COLUMN()-6))="","X",IF(INDIRECT(ADDRESS(ROW(),COLUMN()-5))="",0,"OK"))</f>
        <v>X</v>
      </c>
      <c r="AAI99" s="29" t="str">
        <f ca="1">IF(AAJ99="","",SUM(1+MAXA(AAI$1:AAI98)))</f>
        <v/>
      </c>
      <c r="AAJ99" s="8" t="str" cm="1">
        <f t="array" aca="1" ref="AAJ99" ca="1">IF(AAH99=0,INDIRECT(ADDRESS(ROW(),COLUMN()-8)),"")</f>
        <v/>
      </c>
      <c r="AAK99" s="33" t="s">
        <v>1192</v>
      </c>
      <c r="AAL99" s="10" t="str">
        <f t="shared" si="94"/>
        <v>$AAB$99</v>
      </c>
      <c r="AAM99" s="29" t="str">
        <f ca="1">IF(AAN99="","",SUM(1+MAXA(AAM$1:AAM98)))</f>
        <v/>
      </c>
      <c r="AAN99" s="8" t="str" cm="1">
        <f t="array" aca="1" ref="AAN99" ca="1">IF(ISNUMBER(SEARCH(AAN$1,INDEX(INDIRECT(AAO$1),ROW(AAL99),1)))=TRUE,INDIRECT(AAL99),"")</f>
        <v/>
      </c>
      <c r="AAO99" s="13" t="s">
        <v>1192</v>
      </c>
      <c r="AAP99" s="13" t="s">
        <v>1192</v>
      </c>
      <c r="AAQ99" s="13" t="s">
        <v>1192</v>
      </c>
      <c r="AAR99" s="13" t="s">
        <v>1192</v>
      </c>
      <c r="AAS99" s="13" t="s">
        <v>1192</v>
      </c>
      <c r="AAT99" s="13"/>
      <c r="AAU99" s="13"/>
      <c r="AAV99" s="13"/>
      <c r="AAW99" s="13"/>
      <c r="AAX99" s="13"/>
      <c r="AAY99" s="13"/>
      <c r="AAZ99" s="13" t="s">
        <v>1192</v>
      </c>
      <c r="ABA99" s="10" t="str">
        <f t="shared" ca="1" si="124"/>
        <v/>
      </c>
      <c r="ABB99" s="5" t="s">
        <v>4321</v>
      </c>
      <c r="ABC99" s="37" t="s">
        <v>4299</v>
      </c>
      <c r="ABD99" s="37" t="s">
        <v>4300</v>
      </c>
      <c r="ABE99" s="27" t="str" cm="1">
        <f t="array" aca="1" ref="ABE99" ca="1">CONCATENATE($A$37,INDIRECT(ADDRESS(ROW(),COLUMN()-2)),"%20",INDIRECT(ADDRESS(ROW(),COLUMN()-1)),$A$39,INDIRECT(ADDRESS(ROW(),COLUMN()-2)),"%20",INDIRECT(ADDRESS(ROW(),COLUMN()-1)))</f>
        <v>https://maps.yandex.ru/?ll=38.751577%2035.605374&amp;z=16&amp;text=38.751577%2035.605374</v>
      </c>
      <c r="ABF99" s="87" t="str" cm="1">
        <f t="array" aca="1" ref="ABF99" ca="1">CONCATENATE($A$40,INDIRECT(ADDRESS(ROW(),COLUMN()-3)),"%2C",INDIRECT(ADDRESS(ROW(),COLUMN()-2)))</f>
        <v>https://maps.google.com/maps?q=38.751577%2C35.605374</v>
      </c>
      <c r="ABG99" s="79" t="s">
        <v>3229</v>
      </c>
      <c r="ABH99" s="10" t="str" cm="1">
        <f t="array" aca="1" ref="ABH99" ca="1">IF(INDIRECT(ADDRESS(ROW(),COLUMN()-6))="","X",IF(INDIRECT(ADDRESS(ROW(),COLUMN()-5))="",0,"OK"))</f>
        <v>OK</v>
      </c>
      <c r="ABI99" s="29" t="str">
        <f ca="1">IF(ABJ99="","",SUM(1+MAXA(ABI$1:ABI98)))</f>
        <v/>
      </c>
      <c r="ABJ99" s="8" t="str" cm="1">
        <f t="array" aca="1" ref="ABJ99" ca="1">IF(ABH99=0,INDIRECT(ADDRESS(ROW(),COLUMN()-8)),"")</f>
        <v/>
      </c>
      <c r="ABK99" s="33" t="s">
        <v>1192</v>
      </c>
      <c r="ABL99" s="10" t="str">
        <f t="shared" si="95"/>
        <v>$ABB$99</v>
      </c>
      <c r="ABM99" s="29" t="str">
        <f ca="1">IF(ABN99="","",SUM(1+MAXA(ABM$1:ABM98)))</f>
        <v/>
      </c>
      <c r="ABN99" s="8" t="str" cm="1">
        <f t="array" aca="1" ref="ABN99" ca="1">IF(ISNUMBER(SEARCH(ABN$1,INDEX(INDIRECT(ABO$1),ROW(ABL99),1)))=TRUE,INDIRECT(ABL99),"")</f>
        <v/>
      </c>
      <c r="ABO99" s="13" t="s">
        <v>1192</v>
      </c>
      <c r="ABP99" s="13" t="s">
        <v>1192</v>
      </c>
      <c r="ABQ99" s="13" t="s">
        <v>1192</v>
      </c>
      <c r="ABR99" s="13"/>
      <c r="ABS99" s="13"/>
      <c r="ABT99" s="13"/>
      <c r="ABU99" s="13"/>
      <c r="ABV99" s="13"/>
      <c r="ABW99" s="13"/>
      <c r="ABX99" s="13"/>
      <c r="ABY99" s="13"/>
      <c r="ABZ99" s="13" t="s">
        <v>1192</v>
      </c>
      <c r="ACA99" s="10" t="str">
        <f t="shared" ca="1" si="125"/>
        <v/>
      </c>
      <c r="ACB99" s="5"/>
      <c r="ACC99" s="37"/>
      <c r="ACD99" s="37"/>
      <c r="ACE99" s="24"/>
      <c r="ACF99" s="88"/>
      <c r="ACG99" s="101"/>
      <c r="ACH99" s="10" t="str" cm="1">
        <f t="array" aca="1" ref="ACH99" ca="1">IF(INDIRECT(ADDRESS(ROW(),COLUMN()-6))="","X",IF(INDIRECT(ADDRESS(ROW(),COLUMN()-5))="",0,"OK"))</f>
        <v>X</v>
      </c>
      <c r="ACI99" s="29" t="str">
        <f ca="1">IF(ACJ99="","",SUM(1+MAXA(ACI$1:ACI98)))</f>
        <v/>
      </c>
      <c r="ACJ99" s="8" t="str" cm="1">
        <f t="array" aca="1" ref="ACJ99" ca="1">IF(ACH99=0,INDIRECT(ADDRESS(ROW(),COLUMN()-8)),"")</f>
        <v/>
      </c>
      <c r="ACK99" s="33" t="s">
        <v>1192</v>
      </c>
      <c r="ACL99" s="10" t="str">
        <f t="shared" si="96"/>
        <v>$ACB$99</v>
      </c>
      <c r="ACM99" s="29" t="str">
        <f ca="1">IF(ACN99="","",SUM(1+MAXA(ACM$1:ACM98)))</f>
        <v/>
      </c>
      <c r="ACN99" s="8" t="str" cm="1">
        <f t="array" aca="1" ref="ACN99" ca="1">IF(ISNUMBER(SEARCH(ACN$1,INDEX(INDIRECT(ACO$1),ROW(ACL99),1)))=TRUE,INDIRECT(ACL99),"")</f>
        <v/>
      </c>
      <c r="ACO99" s="13" t="s">
        <v>1192</v>
      </c>
      <c r="ACP99" s="13" t="s">
        <v>1192</v>
      </c>
      <c r="ACQ99" s="13" t="s">
        <v>1192</v>
      </c>
      <c r="ACR99" s="13"/>
      <c r="ACS99" s="13"/>
      <c r="ACT99" s="13"/>
      <c r="ACU99" s="13"/>
      <c r="ACV99" s="13"/>
      <c r="ACW99" s="13"/>
      <c r="ACX99" s="13"/>
      <c r="ACY99" s="13"/>
      <c r="ACZ99" s="13" t="s">
        <v>1192</v>
      </c>
      <c r="ADA99" s="10" t="str">
        <f t="shared" ca="1" si="126"/>
        <v/>
      </c>
      <c r="ADB99" s="5"/>
      <c r="ADC99" s="37"/>
      <c r="ADD99" s="37"/>
      <c r="ADE99" s="7"/>
      <c r="ADF99" s="7"/>
      <c r="ADG99" s="92"/>
      <c r="ADH99" s="10" t="str" cm="1">
        <f t="array" aca="1" ref="ADH99" ca="1">IF(INDIRECT(ADDRESS(ROW(),COLUMN()-6))="","X",IF(INDIRECT(ADDRESS(ROW(),COLUMN()-5))="",0,"OK"))</f>
        <v>X</v>
      </c>
      <c r="ADI99" s="29" t="str">
        <f ca="1">IF(ADJ99="","",SUM(1+MAXA(ADI$1:ADI98)))</f>
        <v/>
      </c>
      <c r="ADJ99" s="8" t="str" cm="1">
        <f t="array" aca="1" ref="ADJ99" ca="1">IF(ADH99=0,INDIRECT(ADDRESS(ROW(),COLUMN()-8)),"")</f>
        <v/>
      </c>
      <c r="ADK99" s="33" t="s">
        <v>1192</v>
      </c>
      <c r="ADL99" s="10" t="str">
        <f t="shared" si="97"/>
        <v>$ADB$99</v>
      </c>
      <c r="ADM99" s="29" t="str">
        <f ca="1">IF(ADN99="","",SUM(1+MAXA(ADM$1:ADM98)))</f>
        <v/>
      </c>
      <c r="ADN99" s="8" t="str" cm="1">
        <f t="array" aca="1" ref="ADN99" ca="1">IF(ISNUMBER(SEARCH(ADN$1,INDEX(INDIRECT(ADO$1),ROW(ADL99),1)))=TRUE,INDIRECT(ADL99),"")</f>
        <v/>
      </c>
      <c r="ADO99" s="13" t="s">
        <v>1192</v>
      </c>
      <c r="ADP99" s="13" t="s">
        <v>1192</v>
      </c>
      <c r="ADQ99" s="13" t="s">
        <v>1192</v>
      </c>
      <c r="ADR99" s="13" t="s">
        <v>1192</v>
      </c>
      <c r="ADS99" s="13" t="s">
        <v>1192</v>
      </c>
      <c r="ADT99" s="13"/>
      <c r="ADU99" s="13"/>
      <c r="ADV99" s="13"/>
      <c r="ADW99" s="13"/>
      <c r="ADX99" s="13"/>
      <c r="ADY99" s="13"/>
      <c r="ADZ99" s="13" t="s">
        <v>1192</v>
      </c>
      <c r="AEA99" s="10" t="str">
        <f t="shared" ca="1" si="127"/>
        <v/>
      </c>
      <c r="AEB99" s="5"/>
      <c r="AEC99" s="37"/>
      <c r="AED99" s="37"/>
      <c r="AEE99" s="7"/>
      <c r="AEF99" s="7"/>
      <c r="AEG99" s="79"/>
      <c r="AEH99" s="10" t="str" cm="1">
        <f t="array" aca="1" ref="AEH99" ca="1">IF(INDIRECT(ADDRESS(ROW(),COLUMN()-6))="","X",IF(INDIRECT(ADDRESS(ROW(),COLUMN()-5))="",0,"OK"))</f>
        <v>X</v>
      </c>
      <c r="AEI99" s="29" t="str">
        <f ca="1">IF(AEJ99="","",SUM(1+MAXA(AEI$1:AEI98)))</f>
        <v/>
      </c>
      <c r="AEJ99" s="8" t="str" cm="1">
        <f t="array" aca="1" ref="AEJ99" ca="1">IF(AEH99=0,INDIRECT(ADDRESS(ROW(),COLUMN()-8)),"")</f>
        <v/>
      </c>
      <c r="AEK99" s="33" t="s">
        <v>1192</v>
      </c>
      <c r="AEL99" s="10" t="str">
        <f t="shared" si="98"/>
        <v>$AEB$99</v>
      </c>
      <c r="AEM99" s="29" t="str">
        <f ca="1">IF(AEN99="","",SUM(1+MAXA(AEM$1:AEM98)))</f>
        <v/>
      </c>
      <c r="AEN99" s="8" t="str" cm="1">
        <f t="array" aca="1" ref="AEN99" ca="1">IF(ISNUMBER(SEARCH(AEN$1,INDEX(INDIRECT(AEO$1),ROW(AEL99),1)))=TRUE,INDIRECT(AEL99),"")</f>
        <v/>
      </c>
      <c r="AEO99" s="13" t="s">
        <v>1192</v>
      </c>
      <c r="AEP99" s="13" t="s">
        <v>1192</v>
      </c>
      <c r="AEQ99" s="13" t="s">
        <v>1192</v>
      </c>
      <c r="AER99" s="13" t="s">
        <v>1192</v>
      </c>
      <c r="AES99" s="13" t="s">
        <v>1192</v>
      </c>
      <c r="AET99" s="13" t="s">
        <v>1192</v>
      </c>
      <c r="AEU99" s="13" t="s">
        <v>1192</v>
      </c>
      <c r="AEV99" s="13" t="s">
        <v>1192</v>
      </c>
    </row>
    <row r="100" spans="2:828" s="4" customFormat="1" ht="24.75" customHeight="1" x14ac:dyDescent="0.2">
      <c r="B100" s="10" t="str">
        <f t="shared" ca="1" si="67"/>
        <v/>
      </c>
      <c r="C100" s="8"/>
      <c r="D100" s="10"/>
      <c r="E100" s="10"/>
      <c r="G100" s="81"/>
      <c r="H100" s="94"/>
      <c r="I100" s="10" t="str" cm="1">
        <f t="array" aca="1" ref="I100" ca="1">IF(INDIRECT(ADDRESS(ROW(),COLUMN()-6))="","X",IF(INDIRECT(ADDRESS(ROW(),COLUMN()-5))="",0,"OK"))</f>
        <v>X</v>
      </c>
      <c r="J100" s="29" t="str">
        <f ca="1">IF(K100="","",SUM(1+MAXA(J$1:J99)))</f>
        <v/>
      </c>
      <c r="K100" s="8" t="str" cm="1">
        <f t="array" aca="1" ref="K100" ca="1">IF(I100=0,INDIRECT(ADDRESS(ROW(),COLUMN()-8)),"")</f>
        <v/>
      </c>
      <c r="L100" s="31"/>
      <c r="M100" s="10" t="str">
        <f t="shared" si="68"/>
        <v>$C$100</v>
      </c>
      <c r="N100" s="29" t="str">
        <f ca="1">IF(O100="","",SUM(1+MAXA(N$1:N99)))</f>
        <v/>
      </c>
      <c r="O100" s="8" t="str" cm="1">
        <f t="array" aca="1" ref="O100" ca="1">IF(ISNUMBER(SEARCH(O$1,INDEX(INDIRECT($P$1),ROW(M100),1)))=TRUE,INDIRECT(M100),"")</f>
        <v/>
      </c>
      <c r="P100" s="13" t="s">
        <v>1192</v>
      </c>
      <c r="Q100" s="13" t="s">
        <v>1192</v>
      </c>
      <c r="R100" s="13"/>
      <c r="S100" s="13"/>
      <c r="T100" s="13"/>
      <c r="U100" s="13"/>
      <c r="V100" s="13"/>
      <c r="W100" s="13"/>
      <c r="X100" s="13"/>
      <c r="Y100" s="13" t="s">
        <v>1192</v>
      </c>
      <c r="Z100" s="13" t="s">
        <v>1192</v>
      </c>
      <c r="AA100" s="10" t="str">
        <f t="shared" ca="1" si="128"/>
        <v/>
      </c>
      <c r="AB100" s="8"/>
      <c r="AC100" s="10"/>
      <c r="AD100" s="10"/>
      <c r="AF100" s="81"/>
      <c r="AG100" s="81"/>
      <c r="AH100" s="10" t="str" cm="1">
        <f t="array" aca="1" ref="AH100" ca="1">IF(INDIRECT(ADDRESS(ROW(),COLUMN()-6))="","X",IF(INDIRECT(ADDRESS(ROW(),COLUMN()-5))="",0,"OK"))</f>
        <v>X</v>
      </c>
      <c r="AI100" s="29" t="str">
        <f ca="1">IF(AJ100="","",SUM(1+MAXA(AI$1:AI99)))</f>
        <v/>
      </c>
      <c r="AJ100" s="8" t="str" cm="1">
        <f t="array" aca="1" ref="AJ100" ca="1">IF(AH100=0,INDIRECT(ADDRESS(ROW(),COLUMN()-8)),"")</f>
        <v/>
      </c>
      <c r="AK100" s="31"/>
      <c r="AL100" s="10" t="str">
        <f t="shared" si="69"/>
        <v>$AB$100</v>
      </c>
      <c r="AM100" s="29" t="str">
        <f ca="1">IF(AN100="","",SUM(1+MAXA(AM$1:AM99)))</f>
        <v/>
      </c>
      <c r="AN100" s="8" t="str" cm="1">
        <f t="array" aca="1" ref="AN100" ca="1">IF(ISNUMBER(SEARCH(AN$1,INDEX(INDIRECT($AO$1),ROW(AL100),1)))=TRUE,INDIRECT(AL100),"")</f>
        <v/>
      </c>
      <c r="AO100" s="13" t="s">
        <v>1192</v>
      </c>
      <c r="AP100" s="13" t="s">
        <v>1192</v>
      </c>
      <c r="AQ100" s="13" t="s">
        <v>1192</v>
      </c>
      <c r="AR100" s="13"/>
      <c r="AS100" s="13"/>
      <c r="AT100" s="13"/>
      <c r="AU100" s="13"/>
      <c r="AV100" s="13"/>
      <c r="AW100" s="13"/>
      <c r="AX100" s="13" t="s">
        <v>1192</v>
      </c>
      <c r="AY100" s="13" t="s">
        <v>1192</v>
      </c>
      <c r="AZ100" s="13" t="s">
        <v>1192</v>
      </c>
      <c r="BA100" s="10" t="str">
        <f t="shared" ca="1" si="99"/>
        <v/>
      </c>
      <c r="BB100" s="8" t="s">
        <v>694</v>
      </c>
      <c r="BC100" s="10" t="s">
        <v>695</v>
      </c>
      <c r="BD100" s="10" t="s">
        <v>696</v>
      </c>
      <c r="BE100" s="27" t="str" cm="1">
        <f t="array" aca="1" ref="BE100" ca="1">CONCATENATE($A$37,INDIRECT(ADDRESS(ROW(),COLUMN()-2)),"%20",INDIRECT(ADDRESS(ROW(),COLUMN()-1)),$A$39,INDIRECT(ADDRESS(ROW(),COLUMN()-2)),"%20",INDIRECT(ADDRESS(ROW(),COLUMN()-1)))</f>
        <v>https://maps.yandex.ru/?ll=38.812483%2035.455787&amp;z=16&amp;text=38.812483%2035.455787</v>
      </c>
      <c r="BF100" s="87" t="str" cm="1">
        <f t="array" aca="1" ref="BF100" ca="1">CONCATENATE($A$40,INDIRECT(ADDRESS(ROW(),COLUMN()-3)),"%2C",INDIRECT(ADDRESS(ROW(),COLUMN()-2)))</f>
        <v>https://maps.google.com/maps?q=38.812483%2C35.455787</v>
      </c>
      <c r="BG100" s="92" t="s">
        <v>3229</v>
      </c>
      <c r="BH100" s="10" t="str" cm="1">
        <f t="array" aca="1" ref="BH100" ca="1">IF(INDIRECT(ADDRESS(ROW(),COLUMN()-6))="","X",IF(INDIRECT(ADDRESS(ROW(),COLUMN()-5))="",0,"OK"))</f>
        <v>OK</v>
      </c>
      <c r="BI100" s="29" t="str">
        <f ca="1">IF(BJ100="","",SUM(1+MAXA(BI$1:BI99)))</f>
        <v/>
      </c>
      <c r="BJ100" s="8" t="str" cm="1">
        <f t="array" aca="1" ref="BJ100" ca="1">IF(BH100=0,INDIRECT(ADDRESS(ROW(),COLUMN()-8)),"")</f>
        <v/>
      </c>
      <c r="BK100" s="31"/>
      <c r="BL100" s="10" t="str">
        <f t="shared" si="70"/>
        <v>$BB$100</v>
      </c>
      <c r="BM100" s="29" t="str">
        <f ca="1">IF(BN100="","",SUM(1+MAXA(BM$1:BM99)))</f>
        <v/>
      </c>
      <c r="BN100" s="8" t="str" cm="1">
        <f t="array" aca="1" ref="BN100" ca="1">IF(ISNUMBER(SEARCH(BN$1,INDEX(INDIRECT(BO$1),ROW(BL100),1)))=TRUE,INDIRECT(BL100),"")</f>
        <v/>
      </c>
      <c r="BO100" s="13" t="s">
        <v>1192</v>
      </c>
      <c r="BP100" s="13" t="s">
        <v>1192</v>
      </c>
      <c r="BQ100" s="13" t="s">
        <v>1192</v>
      </c>
      <c r="BR100" s="13"/>
      <c r="BS100" s="13"/>
      <c r="BT100" s="13"/>
      <c r="BU100" s="13"/>
      <c r="BV100" s="13"/>
      <c r="BW100" s="13" t="s">
        <v>1192</v>
      </c>
      <c r="BX100" s="13" t="s">
        <v>1192</v>
      </c>
      <c r="BY100" s="13"/>
      <c r="BZ100" s="13"/>
      <c r="CA100" s="10" t="str">
        <f t="shared" ca="1" si="100"/>
        <v/>
      </c>
      <c r="CB100" s="8"/>
      <c r="CC100" s="10"/>
      <c r="CD100" s="10"/>
      <c r="CF100" s="81"/>
      <c r="CG100" s="94"/>
      <c r="CH100" s="10" t="str" cm="1">
        <f t="array" aca="1" ref="CH100" ca="1">IF(INDIRECT(ADDRESS(ROW(),COLUMN()-6))="","X",IF(INDIRECT(ADDRESS(ROW(),COLUMN()-5))="",0,"OK"))</f>
        <v>X</v>
      </c>
      <c r="CI100" s="29" t="str">
        <f ca="1">IF(CJ100="","",SUM(1+MAXA(CI$1:CI99)))</f>
        <v/>
      </c>
      <c r="CJ100" s="8" t="str" cm="1">
        <f t="array" aca="1" ref="CJ100" ca="1">IF(CH100=0,INDIRECT(ADDRESS(ROW(),COLUMN()-8)),"")</f>
        <v/>
      </c>
      <c r="CK100" s="31"/>
      <c r="CL100" s="10" t="str">
        <f t="shared" si="71"/>
        <v>$CB$100</v>
      </c>
      <c r="CM100" s="29" t="str">
        <f ca="1">IF(CN100="","",SUM(1+MAXA(CM$1:CM99)))</f>
        <v/>
      </c>
      <c r="CN100" s="8" t="str" cm="1">
        <f t="array" aca="1" ref="CN100" ca="1">IF(ISNUMBER(SEARCH(CN$1,INDEX(INDIRECT(CO$1),ROW(CL100),1)))=TRUE,INDIRECT(CL100),"")</f>
        <v/>
      </c>
      <c r="CO100" s="13" t="s">
        <v>1192</v>
      </c>
      <c r="CP100" s="13"/>
      <c r="CQ100" s="13"/>
      <c r="CR100" s="13"/>
      <c r="CS100" s="13"/>
      <c r="CT100" s="13"/>
      <c r="CU100" s="13"/>
      <c r="CV100" s="13"/>
      <c r="CW100" s="13"/>
      <c r="CX100" s="13"/>
      <c r="CY100" s="13"/>
      <c r="CZ100" s="13" t="s">
        <v>1192</v>
      </c>
      <c r="DA100" s="10" t="str">
        <f t="shared" ca="1" si="131"/>
        <v/>
      </c>
      <c r="DB100" s="5"/>
      <c r="DC100" s="6"/>
      <c r="DD100" s="6"/>
      <c r="DE100" s="7"/>
      <c r="DF100" s="83"/>
      <c r="DG100" s="96"/>
      <c r="DH100" s="10" t="str" cm="1">
        <f t="array" aca="1" ref="DH100" ca="1">IF(INDIRECT(ADDRESS(ROW(),COLUMN()-6))="","X",IF(INDIRECT(ADDRESS(ROW(),COLUMN()-5))="",0,"OK"))</f>
        <v>X</v>
      </c>
      <c r="DI100" s="29" t="str">
        <f ca="1">IF(DJ100="","",SUM(1+MAXA(DI$1:DI99)))</f>
        <v/>
      </c>
      <c r="DJ100" s="8" t="str" cm="1">
        <f t="array" aca="1" ref="DJ100" ca="1">IF(DH100=0,INDIRECT(ADDRESS(ROW(),COLUMN()-8)),"")</f>
        <v/>
      </c>
      <c r="DK100" s="31"/>
      <c r="DL100" s="10" t="str">
        <f t="shared" si="132"/>
        <v>$DB$100</v>
      </c>
      <c r="DM100" s="29" t="str">
        <f ca="1">IF(DN100="","",SUM(1+MAXA(DM$1:DM99)))</f>
        <v/>
      </c>
      <c r="DN100" s="8" t="str" cm="1">
        <f t="array" aca="1" ref="DN100" ca="1">IF(ISNUMBER(SEARCH(DN$1,INDEX(INDIRECT(DO$1),ROW(DL100),1)))=TRUE,INDIRECT(DL100),"")</f>
        <v/>
      </c>
      <c r="DO100" s="13" t="s">
        <v>1192</v>
      </c>
      <c r="DP100" s="13"/>
      <c r="DQ100" s="13"/>
      <c r="DR100" s="13"/>
      <c r="DS100" s="13"/>
      <c r="DT100" s="13"/>
      <c r="DU100" s="13"/>
      <c r="DV100" s="13"/>
      <c r="DW100" s="13"/>
      <c r="DX100" s="13"/>
      <c r="DY100" s="13"/>
      <c r="DZ100" s="13" t="s">
        <v>1192</v>
      </c>
      <c r="EA100" s="10" t="str">
        <f t="shared" ca="1" si="101"/>
        <v/>
      </c>
      <c r="EB100" s="22"/>
      <c r="EC100" s="14"/>
      <c r="ED100" s="14"/>
      <c r="EE100" s="15"/>
      <c r="EF100" s="15"/>
      <c r="EG100" s="92"/>
      <c r="EH100" s="10" t="str" cm="1">
        <f t="array" aca="1" ref="EH100" ca="1">IF(INDIRECT(ADDRESS(ROW(),COLUMN()-6))="","X",IF(INDIRECT(ADDRESS(ROW(),COLUMN()-5))="",0,"OK"))</f>
        <v>X</v>
      </c>
      <c r="EI100" s="29" t="str">
        <f ca="1">IF(EJ100="","",SUM(1+MAXA(EI$1:EI99)))</f>
        <v/>
      </c>
      <c r="EJ100" s="8" t="str" cm="1">
        <f t="array" aca="1" ref="EJ100" ca="1">IF(EH100=0,INDIRECT(ADDRESS(ROW(),COLUMN()-8)),"")</f>
        <v/>
      </c>
      <c r="EK100" s="31"/>
      <c r="EL100" s="10" t="str">
        <f t="shared" si="72"/>
        <v>$EB$100</v>
      </c>
      <c r="EM100" s="29" t="str">
        <f ca="1">IF(EN100="","",SUM(1+MAXA(EM$1:EM99)))</f>
        <v/>
      </c>
      <c r="EN100" s="8" t="str" cm="1">
        <f t="array" aca="1" ref="EN100" ca="1">IF(ISNUMBER(SEARCH(EN$1,INDEX(INDIRECT(EO$1),ROW(EL100),1)))=TRUE,INDIRECT(EL100),"")</f>
        <v/>
      </c>
      <c r="EO100" s="13" t="s">
        <v>1192</v>
      </c>
      <c r="EP100" s="13"/>
      <c r="EQ100" s="13"/>
      <c r="ER100" s="13"/>
      <c r="ES100" s="13"/>
      <c r="ET100" s="13"/>
      <c r="EU100" s="13"/>
      <c r="EV100" s="13"/>
      <c r="EW100" s="13"/>
      <c r="EX100" s="13"/>
      <c r="EY100" s="13"/>
      <c r="EZ100" s="13"/>
      <c r="FA100" s="10" t="str">
        <f t="shared" ca="1" si="102"/>
        <v/>
      </c>
      <c r="FB100" s="22"/>
      <c r="FC100" s="14"/>
      <c r="FD100" s="14"/>
      <c r="FE100" s="15"/>
      <c r="FF100" s="15"/>
      <c r="FG100" s="79"/>
      <c r="FH100" s="10" t="str" cm="1">
        <f t="array" aca="1" ref="FH100" ca="1">IF(INDIRECT(ADDRESS(ROW(),COLUMN()-6))="","X",IF(INDIRECT(ADDRESS(ROW(),COLUMN()-5))="",0,"OK"))</f>
        <v>X</v>
      </c>
      <c r="FI100" s="29" t="str">
        <f ca="1">IF(FJ100="","",SUM(1+MAXA(FI$1:FI99)))</f>
        <v/>
      </c>
      <c r="FJ100" s="8" t="str" cm="1">
        <f t="array" aca="1" ref="FJ100" ca="1">IF(FH100=0,INDIRECT(ADDRESS(ROW(),COLUMN()-8)),"")</f>
        <v/>
      </c>
      <c r="FK100" s="31"/>
      <c r="FL100" s="10" t="str">
        <f t="shared" si="73"/>
        <v>$FB$100</v>
      </c>
      <c r="FM100" s="29" t="str">
        <f ca="1">IF(FN100="","",SUM(1+MAXA(FM$1:FM99)))</f>
        <v/>
      </c>
      <c r="FN100" s="8" t="str" cm="1">
        <f t="array" aca="1" ref="FN100" ca="1">IF(ISNUMBER(SEARCH(FN$1,INDEX(INDIRECT(FO$1),ROW(FL100),1)))=TRUE,INDIRECT(FL100),"")</f>
        <v/>
      </c>
      <c r="FO100" s="13" t="s">
        <v>1192</v>
      </c>
      <c r="FP100" s="13" t="s">
        <v>1192</v>
      </c>
      <c r="FQ100" s="13" t="s">
        <v>1192</v>
      </c>
      <c r="FR100" s="13" t="s">
        <v>1192</v>
      </c>
      <c r="FS100" s="13" t="s">
        <v>1192</v>
      </c>
      <c r="FT100" s="13"/>
      <c r="FU100" s="13"/>
      <c r="FV100" s="13"/>
      <c r="FW100" s="13"/>
      <c r="FX100" s="13"/>
      <c r="FY100" s="13"/>
      <c r="FZ100" s="13"/>
      <c r="GA100" s="10" t="str">
        <f t="shared" ca="1" si="103"/>
        <v/>
      </c>
      <c r="GB100" s="22"/>
      <c r="GC100" s="14"/>
      <c r="GD100" s="14"/>
      <c r="GE100" s="15"/>
      <c r="GF100" s="15"/>
      <c r="GG100" s="101"/>
      <c r="GH100" s="10" t="str" cm="1">
        <f t="array" aca="1" ref="GH100" ca="1">IF(INDIRECT(ADDRESS(ROW(),COLUMN()-6))="","X",IF(INDIRECT(ADDRESS(ROW(),COLUMN()-5))="",0,"OK"))</f>
        <v>X</v>
      </c>
      <c r="GI100" s="29" t="str">
        <f ca="1">IF(GJ100="","",SUM(1+MAXA(GI$1:GI99)))</f>
        <v/>
      </c>
      <c r="GJ100" s="8" t="str" cm="1">
        <f t="array" aca="1" ref="GJ100" ca="1">IF(GH100=0,INDIRECT(ADDRESS(ROW(),COLUMN()-8)),"")</f>
        <v/>
      </c>
      <c r="GK100" s="31"/>
      <c r="GL100" s="10" t="str">
        <f t="shared" si="74"/>
        <v>$GB$100</v>
      </c>
      <c r="GM100" s="29" t="str">
        <f ca="1">IF(GN100="","",SUM(1+MAXA(GM$1:GM99)))</f>
        <v/>
      </c>
      <c r="GN100" s="8" t="str" cm="1">
        <f t="array" aca="1" ref="GN100" ca="1">IF(ISNUMBER(SEARCH(GN$1,INDEX(INDIRECT(GO$1),ROW(GL100),1)))=TRUE,INDIRECT(GL100),"")</f>
        <v/>
      </c>
      <c r="GO100" s="13" t="s">
        <v>1192</v>
      </c>
      <c r="GP100" s="13" t="s">
        <v>1192</v>
      </c>
      <c r="GQ100" s="13" t="s">
        <v>1192</v>
      </c>
      <c r="GR100" s="13" t="s">
        <v>1192</v>
      </c>
      <c r="GS100" s="13" t="s">
        <v>1192</v>
      </c>
      <c r="GT100" s="13"/>
      <c r="GU100" s="13"/>
      <c r="GV100" s="13"/>
      <c r="GW100" s="13"/>
      <c r="GX100" s="13"/>
      <c r="GY100" s="13"/>
      <c r="GZ100" s="13"/>
      <c r="HA100" s="10" t="str">
        <f t="shared" ca="1" si="104"/>
        <v/>
      </c>
      <c r="HB100" s="22"/>
      <c r="HC100" s="14"/>
      <c r="HD100" s="14"/>
      <c r="HE100" s="15"/>
      <c r="HF100" s="15"/>
      <c r="HG100" s="79"/>
      <c r="HH100" s="10" t="str" cm="1">
        <f t="array" aca="1" ref="HH100" ca="1">IF(INDIRECT(ADDRESS(ROW(),COLUMN()-6))="","X",IF(INDIRECT(ADDRESS(ROW(),COLUMN()-5))="",0,"OK"))</f>
        <v>X</v>
      </c>
      <c r="HI100" s="29" t="str">
        <f ca="1">IF(HJ100="","",SUM(1+MAXA(HI$1:HI99)))</f>
        <v/>
      </c>
      <c r="HJ100" s="8" t="str" cm="1">
        <f t="array" aca="1" ref="HJ100" ca="1">IF(HH100=0,INDIRECT(ADDRESS(ROW(),COLUMN()-8)),"")</f>
        <v/>
      </c>
      <c r="HK100" s="31"/>
      <c r="HL100" s="10" t="str">
        <f t="shared" si="75"/>
        <v>$HB$100</v>
      </c>
      <c r="HM100" s="29" t="str">
        <f ca="1">IF(HN100="","",SUM(1+MAXA(HM$1:HM99)))</f>
        <v/>
      </c>
      <c r="HN100" s="8" t="str" cm="1">
        <f t="array" aca="1" ref="HN100" ca="1">IF(ISNUMBER(SEARCH(HN$1,INDEX(INDIRECT(HO$1),ROW(HL100),1)))=TRUE,INDIRECT(HL100),"")</f>
        <v/>
      </c>
      <c r="HO100" s="13" t="s">
        <v>1192</v>
      </c>
      <c r="HP100" s="13" t="s">
        <v>1192</v>
      </c>
      <c r="HQ100" s="13" t="s">
        <v>1192</v>
      </c>
      <c r="HR100" s="13"/>
      <c r="HS100" s="13"/>
      <c r="HT100" s="13"/>
      <c r="HU100" s="13"/>
      <c r="HV100" s="13"/>
      <c r="HW100" s="13"/>
      <c r="HX100" s="13"/>
      <c r="HY100" s="13" t="s">
        <v>1192</v>
      </c>
      <c r="HZ100" s="13" t="s">
        <v>1192</v>
      </c>
      <c r="IA100" s="10" t="str">
        <f t="shared" ca="1" si="105"/>
        <v/>
      </c>
      <c r="IB100" s="65" t="s">
        <v>3038</v>
      </c>
      <c r="IC100" s="66" t="s">
        <v>1091</v>
      </c>
      <c r="ID100" s="66" t="s">
        <v>1092</v>
      </c>
      <c r="IE100" s="27" t="str" cm="1">
        <f t="array" aca="1" ref="IE100" ca="1">CONCATENATE($A$37,INDIRECT(ADDRESS(ROW(),COLUMN()-2)),"%20",INDIRECT(ADDRESS(ROW(),COLUMN()-1)),$A$39,INDIRECT(ADDRESS(ROW(),COLUMN()-2)),"%20",INDIRECT(ADDRESS(ROW(),COLUMN()-1)))</f>
        <v>https://maps.yandex.ru/?ll=38.805794%2035.3523&amp;z=16&amp;text=38.805794%2035.3523</v>
      </c>
      <c r="IF100" s="87" t="str" cm="1">
        <f t="array" aca="1" ref="IF100" ca="1">CONCATENATE($A$40,INDIRECT(ADDRESS(ROW(),COLUMN()-3)),"%2C",INDIRECT(ADDRESS(ROW(),COLUMN()-2)))</f>
        <v>https://maps.google.com/maps?q=38.805794%2C35.3523</v>
      </c>
      <c r="IG100" s="79" t="s">
        <v>3229</v>
      </c>
      <c r="IH100" s="10" t="str" cm="1">
        <f t="array" aca="1" ref="IH100" ca="1">IF(INDIRECT(ADDRESS(ROW(),COLUMN()-6))="","X",IF(INDIRECT(ADDRESS(ROW(),COLUMN()-5))="",0,"OK"))</f>
        <v>OK</v>
      </c>
      <c r="II100" s="29" t="str">
        <f ca="1">IF(IJ100="","",SUM(1+MAXA(II$1:II99)))</f>
        <v/>
      </c>
      <c r="IJ100" s="8" t="str" cm="1">
        <f t="array" aca="1" ref="IJ100" ca="1">IF(IH100=0,INDIRECT(ADDRESS(ROW(),COLUMN()-8)),"")</f>
        <v/>
      </c>
      <c r="IK100" s="31"/>
      <c r="IL100" s="10" t="str">
        <f t="shared" si="76"/>
        <v>$IB$100</v>
      </c>
      <c r="IM100" s="29" t="str">
        <f ca="1">IF(IN100="","",SUM(1+MAXA(IM$1:IM99)))</f>
        <v/>
      </c>
      <c r="IN100" s="8" t="str" cm="1">
        <f t="array" aca="1" ref="IN100" ca="1">IF(ISNUMBER(SEARCH(IN$1,INDEX(INDIRECT(IO$1),ROW(IL100),1)))=TRUE,INDIRECT(IL100),"")</f>
        <v/>
      </c>
      <c r="IO100" s="13" t="s">
        <v>1192</v>
      </c>
      <c r="IP100" s="13" t="s">
        <v>1192</v>
      </c>
      <c r="IQ100" s="13" t="s">
        <v>1192</v>
      </c>
      <c r="IR100" s="13"/>
      <c r="IS100" s="13"/>
      <c r="IT100" s="13"/>
      <c r="IU100" s="13"/>
      <c r="IV100" s="13"/>
      <c r="IW100" s="13"/>
      <c r="IX100" s="13" t="s">
        <v>1192</v>
      </c>
      <c r="IY100" s="13" t="s">
        <v>1192</v>
      </c>
      <c r="IZ100" s="13" t="s">
        <v>1192</v>
      </c>
      <c r="JA100" s="10" t="str">
        <f t="shared" ca="1" si="106"/>
        <v/>
      </c>
      <c r="JB100" s="22"/>
      <c r="JC100" s="14"/>
      <c r="JD100" s="14"/>
      <c r="JE100" s="24"/>
      <c r="JF100" s="88"/>
      <c r="JG100" s="101"/>
      <c r="JH100" s="10" t="str" cm="1">
        <f t="array" aca="1" ref="JH100" ca="1">IF(INDIRECT(ADDRESS(ROW(),COLUMN()-6))="","X",IF(INDIRECT(ADDRESS(ROW(),COLUMN()-5))="",0,"OK"))</f>
        <v>X</v>
      </c>
      <c r="JI100" s="29" t="str">
        <f ca="1">IF(JJ100="","",SUM(1+MAXA(JI$1:JI99)))</f>
        <v/>
      </c>
      <c r="JJ100" s="8" t="str" cm="1">
        <f t="array" aca="1" ref="JJ100" ca="1">IF(JH100=0,INDIRECT(ADDRESS(ROW(),COLUMN()-8)),"")</f>
        <v/>
      </c>
      <c r="JK100" s="31"/>
      <c r="JL100" s="10" t="str">
        <f t="shared" si="77"/>
        <v>$JB$100</v>
      </c>
      <c r="JM100" s="29" t="str">
        <f ca="1">IF(JN100="","",SUM(1+MAXA(JM$1:JM99)))</f>
        <v/>
      </c>
      <c r="JN100" s="8" t="str" cm="1">
        <f t="array" aca="1" ref="JN100" ca="1">IF(ISNUMBER(SEARCH(JN$1,INDEX(INDIRECT(JO$1),ROW(JL100),1)))=TRUE,INDIRECT(JL100),"")</f>
        <v/>
      </c>
      <c r="JO100" s="13" t="s">
        <v>1192</v>
      </c>
      <c r="JP100" s="13" t="s">
        <v>1192</v>
      </c>
      <c r="JQ100" s="13" t="s">
        <v>1192</v>
      </c>
      <c r="JR100" s="13"/>
      <c r="JS100" s="13"/>
      <c r="JT100" s="13"/>
      <c r="JU100" s="13"/>
      <c r="JV100" s="13"/>
      <c r="JW100" s="13"/>
      <c r="JX100" s="13" t="s">
        <v>1192</v>
      </c>
      <c r="JY100" s="13" t="s">
        <v>1192</v>
      </c>
      <c r="JZ100" s="13" t="s">
        <v>1192</v>
      </c>
      <c r="KA100" s="10" t="str">
        <f t="shared" ca="1" si="107"/>
        <v/>
      </c>
      <c r="KB100" s="22"/>
      <c r="KC100" s="14"/>
      <c r="KD100" s="14"/>
      <c r="KE100" s="23"/>
      <c r="KF100" s="23"/>
      <c r="KG100" s="79"/>
      <c r="KH100" s="10" t="str" cm="1">
        <f t="array" aca="1" ref="KH100" ca="1">IF(INDIRECT(ADDRESS(ROW(),COLUMN()-6))="","X",IF(INDIRECT(ADDRESS(ROW(),COLUMN()-5))="",0,"OK"))</f>
        <v>X</v>
      </c>
      <c r="KI100" s="29" t="str">
        <f ca="1">IF(KJ100="","",SUM(1+MAXA(KI$1:KI99)))</f>
        <v/>
      </c>
      <c r="KJ100" s="8" t="str" cm="1">
        <f t="array" aca="1" ref="KJ100" ca="1">IF(KH100=0,INDIRECT(ADDRESS(ROW(),COLUMN()-8)),"")</f>
        <v/>
      </c>
      <c r="KK100" s="31"/>
      <c r="KL100" s="10" t="str">
        <f t="shared" si="78"/>
        <v>$KB$100</v>
      </c>
      <c r="KM100" s="29" t="str">
        <f ca="1">IF(KN100="","",SUM(1+MAXA(KM$1:KM99)))</f>
        <v/>
      </c>
      <c r="KN100" s="8" t="str" cm="1">
        <f t="array" aca="1" ref="KN100" ca="1">IF(ISNUMBER(SEARCH(KN$1,INDEX(INDIRECT(KO$1),ROW(KL100),1)))=TRUE,INDIRECT(KL100),"")</f>
        <v/>
      </c>
      <c r="KO100" s="13" t="s">
        <v>1192</v>
      </c>
      <c r="KP100" s="13" t="s">
        <v>1192</v>
      </c>
      <c r="KQ100" s="13" t="s">
        <v>1192</v>
      </c>
      <c r="KR100" s="13"/>
      <c r="KS100" s="13"/>
      <c r="KT100" s="13"/>
      <c r="KU100" s="13"/>
      <c r="KV100" s="13"/>
      <c r="KW100" s="13"/>
      <c r="KX100" s="13"/>
      <c r="KY100" s="13" t="s">
        <v>1192</v>
      </c>
      <c r="KZ100" s="13" t="s">
        <v>1192</v>
      </c>
      <c r="LA100" s="10" t="str">
        <f t="shared" ca="1" si="108"/>
        <v/>
      </c>
      <c r="LB100" s="8"/>
      <c r="LC100" s="10"/>
      <c r="LD100" s="10"/>
      <c r="LG100" s="79"/>
      <c r="LH100" s="10" t="str" cm="1">
        <f t="array" aca="1" ref="LH100" ca="1">IF(INDIRECT(ADDRESS(ROW(),COLUMN()-6))="","X",IF(INDIRECT(ADDRESS(ROW(),COLUMN()-5))="",0,"OK"))</f>
        <v>X</v>
      </c>
      <c r="LI100" s="29" t="str">
        <f ca="1">IF(LJ100="","",SUM(1+MAXA(LI$1:LI99)))</f>
        <v/>
      </c>
      <c r="LJ100" s="8" t="str" cm="1">
        <f t="array" aca="1" ref="LJ100" ca="1">IF(LH100=0,INDIRECT(ADDRESS(ROW(),COLUMN()-8)),"")</f>
        <v/>
      </c>
      <c r="LK100" s="31"/>
      <c r="LL100" s="10" t="str">
        <f t="shared" si="79"/>
        <v>$LB$100</v>
      </c>
      <c r="LM100" s="29" t="str">
        <f ca="1">IF(LN100="","",SUM(1+MAXA(LM$1:LM99)))</f>
        <v/>
      </c>
      <c r="LN100" s="8" t="str" cm="1">
        <f t="array" aca="1" ref="LN100" ca="1">IF(ISNUMBER(SEARCH(LN$1,INDEX(INDIRECT(LO$1),ROW(LL100),1)))=TRUE,INDIRECT(LL100),"")</f>
        <v/>
      </c>
      <c r="LO100" s="13" t="s">
        <v>1192</v>
      </c>
      <c r="LP100" s="13" t="s">
        <v>1192</v>
      </c>
      <c r="LQ100" s="13" t="s">
        <v>1192</v>
      </c>
      <c r="LR100" s="13" t="s">
        <v>1192</v>
      </c>
      <c r="LS100" s="13"/>
      <c r="LT100" s="13"/>
      <c r="LU100" s="13"/>
      <c r="LV100" s="13"/>
      <c r="LW100" s="13"/>
      <c r="LX100" s="13"/>
      <c r="LY100" s="13" t="s">
        <v>1192</v>
      </c>
      <c r="LZ100" s="13" t="s">
        <v>1192</v>
      </c>
      <c r="MA100" s="10" t="str">
        <f t="shared" ca="1" si="109"/>
        <v/>
      </c>
      <c r="MB100" s="8"/>
      <c r="MC100" s="10"/>
      <c r="MD100" s="10"/>
      <c r="MG100" s="79"/>
      <c r="MH100" s="10" t="str" cm="1">
        <f t="array" aca="1" ref="MH100" ca="1">IF(INDIRECT(ADDRESS(ROW(),COLUMN()-6))="","X",IF(INDIRECT(ADDRESS(ROW(),COLUMN()-5))="",0,"OK"))</f>
        <v>X</v>
      </c>
      <c r="MI100" s="29" t="str">
        <f ca="1">IF(MJ100="","",SUM(1+MAXA(MI$1:MI99)))</f>
        <v/>
      </c>
      <c r="MJ100" s="8" t="str" cm="1">
        <f t="array" aca="1" ref="MJ100" ca="1">IF(MH100=0,INDIRECT(ADDRESS(ROW(),COLUMN()-8)),"")</f>
        <v/>
      </c>
      <c r="MK100" s="31"/>
      <c r="ML100" s="10" t="str">
        <f t="shared" si="80"/>
        <v>$MB$100</v>
      </c>
      <c r="MM100" s="29" t="str">
        <f ca="1">IF(MN100="","",SUM(1+MAXA(MM$1:MM99)))</f>
        <v/>
      </c>
      <c r="MN100" s="8" t="str" cm="1">
        <f t="array" aca="1" ref="MN100" ca="1">IF(ISNUMBER(SEARCH(MN$1,INDEX(INDIRECT(MO$1),ROW(ML100),1)))=TRUE,INDIRECT(ML100),"")</f>
        <v/>
      </c>
      <c r="MO100" s="13" t="s">
        <v>1192</v>
      </c>
      <c r="MP100" s="13" t="s">
        <v>1192</v>
      </c>
      <c r="MQ100" s="13" t="s">
        <v>1192</v>
      </c>
      <c r="MR100" s="13"/>
      <c r="MS100" s="13"/>
      <c r="MT100" s="13"/>
      <c r="MU100" s="13"/>
      <c r="MV100" s="13"/>
      <c r="MW100" s="13" t="s">
        <v>1192</v>
      </c>
      <c r="MX100" s="13"/>
      <c r="MY100" s="13" t="s">
        <v>1192</v>
      </c>
      <c r="MZ100" s="13" t="s">
        <v>1192</v>
      </c>
      <c r="NA100" s="10" t="str">
        <f t="shared" ca="1" si="110"/>
        <v/>
      </c>
      <c r="NB100" s="5"/>
      <c r="NC100" s="6"/>
      <c r="ND100" s="6"/>
      <c r="NE100" s="7"/>
      <c r="NF100" s="7"/>
      <c r="NG100" s="83"/>
      <c r="NH100" s="10" t="str" cm="1">
        <f t="array" aca="1" ref="NH100" ca="1">IF(INDIRECT(ADDRESS(ROW(),COLUMN()-6))="","X",IF(INDIRECT(ADDRESS(ROW(),COLUMN()-5))="",0,"OK"))</f>
        <v>X</v>
      </c>
      <c r="NI100" s="29" t="str">
        <f ca="1">IF(NJ100="","",SUM(1+MAXA(NI$1:NI99)))</f>
        <v/>
      </c>
      <c r="NJ100" s="8" t="str" cm="1">
        <f t="array" aca="1" ref="NJ100" ca="1">IF(NH100=0,INDIRECT(ADDRESS(ROW(),COLUMN()-8)),"")</f>
        <v/>
      </c>
      <c r="NK100" s="31"/>
      <c r="NL100" s="10" t="str">
        <f t="shared" si="81"/>
        <v>$NB$100</v>
      </c>
      <c r="NM100" s="29" t="str">
        <f ca="1">IF(NN100="","",SUM(1+MAXA(NM$1:NM99)))</f>
        <v/>
      </c>
      <c r="NN100" s="8" t="str" cm="1">
        <f t="array" aca="1" ref="NN100" ca="1">IF(ISNUMBER(SEARCH(NN$1,INDEX(INDIRECT(NO$1),ROW(NL100),1)))=TRUE,INDIRECT(NL100),"")</f>
        <v/>
      </c>
      <c r="NO100" s="13" t="s">
        <v>1192</v>
      </c>
      <c r="NP100" s="13" t="s">
        <v>1192</v>
      </c>
      <c r="NQ100" s="13" t="s">
        <v>1192</v>
      </c>
      <c r="NR100" s="13"/>
      <c r="NS100" s="13"/>
      <c r="NT100" s="13"/>
      <c r="NU100" s="13"/>
      <c r="NV100" s="13"/>
      <c r="NW100" s="13"/>
      <c r="NX100" s="13" t="s">
        <v>1192</v>
      </c>
      <c r="NY100" s="13" t="s">
        <v>1192</v>
      </c>
      <c r="NZ100" s="13"/>
      <c r="OA100" s="10" t="str">
        <f t="shared" ca="1" si="111"/>
        <v/>
      </c>
      <c r="OB100" s="8" t="s">
        <v>1408</v>
      </c>
      <c r="OC100" s="3" t="s">
        <v>4023</v>
      </c>
      <c r="OD100" s="3" t="s">
        <v>4024</v>
      </c>
      <c r="OE100" s="27" t="str" cm="1">
        <f t="array" aca="1" ref="OE100" ca="1">CONCATENATE($A$37,INDIRECT(ADDRESS(ROW(),COLUMN()-2)),"%20",INDIRECT(ADDRESS(ROW(),COLUMN()-1)),$A$39,INDIRECT(ADDRESS(ROW(),COLUMN()-2)),"%20",INDIRECT(ADDRESS(ROW(),COLUMN()-1)))</f>
        <v>https://maps.yandex.ru/?ll=38.095506%2035.628980&amp;z=16&amp;text=38.095506%2035.628980</v>
      </c>
      <c r="OF100" s="87" t="str" cm="1">
        <f t="array" aca="1" ref="OF100" ca="1">CONCATENATE($A$40,INDIRECT(ADDRESS(ROW(),COLUMN()-3)),"%2C",INDIRECT(ADDRESS(ROW(),COLUMN()-2)))</f>
        <v>https://maps.google.com/maps?q=38.095506%2C35.628980</v>
      </c>
      <c r="OG100" s="79" t="s">
        <v>3229</v>
      </c>
      <c r="OH100" s="10" t="str" cm="1">
        <f t="array" aca="1" ref="OH100" ca="1">IF(INDIRECT(ADDRESS(ROW(),COLUMN()-6))="","X",IF(INDIRECT(ADDRESS(ROW(),COLUMN()-5))="",0,"OK"))</f>
        <v>OK</v>
      </c>
      <c r="OI100" s="29" t="str">
        <f ca="1">IF(OJ100="","",SUM(1+MAXA(OI$1:OI99)))</f>
        <v/>
      </c>
      <c r="OJ100" s="8" t="str" cm="1">
        <f t="array" aca="1" ref="OJ100" ca="1">IF(OH100=0,INDIRECT(ADDRESS(ROW(),COLUMN()-8)),"")</f>
        <v/>
      </c>
      <c r="OK100" s="31"/>
      <c r="OL100" s="10" t="str">
        <f t="shared" si="82"/>
        <v>$OB$100</v>
      </c>
      <c r="OM100" s="29" t="str">
        <f ca="1">IF(ON100="","",SUM(1+MAXA(OM$1:OM99)))</f>
        <v/>
      </c>
      <c r="ON100" s="8" t="str" cm="1">
        <f t="array" aca="1" ref="ON100" ca="1">IF(ISNUMBER(SEARCH(ON$1,INDEX(INDIRECT(OO$1),ROW(OL100),1)))=TRUE,INDIRECT(OL100),"")</f>
        <v/>
      </c>
      <c r="OO100" s="13" t="s">
        <v>1192</v>
      </c>
      <c r="OP100" s="13"/>
      <c r="OQ100" s="13"/>
      <c r="OR100" s="13"/>
      <c r="OS100" s="13"/>
      <c r="OT100" s="13"/>
      <c r="OU100" s="13"/>
      <c r="OV100" s="13"/>
      <c r="OW100" s="13"/>
      <c r="OX100" s="13"/>
      <c r="OY100" s="13"/>
      <c r="OZ100" s="13" t="s">
        <v>1192</v>
      </c>
      <c r="PA100" s="10" t="str">
        <f t="shared" ca="1" si="112"/>
        <v/>
      </c>
      <c r="PB100" s="22"/>
      <c r="PC100" s="15"/>
      <c r="PD100" s="14"/>
      <c r="PE100" s="15"/>
      <c r="PF100" s="15"/>
      <c r="PG100" s="79"/>
      <c r="PH100" s="10" t="str" cm="1">
        <f t="array" aca="1" ref="PH100" ca="1">IF(INDIRECT(ADDRESS(ROW(),COLUMN()-6))="","X",IF(INDIRECT(ADDRESS(ROW(),COLUMN()-5))="",0,"OK"))</f>
        <v>X</v>
      </c>
      <c r="PI100" s="29" t="str">
        <f ca="1">IF(PJ100="","",SUM(1+MAXA(PI$1:PI99)))</f>
        <v/>
      </c>
      <c r="PJ100" s="8" t="str" cm="1">
        <f t="array" aca="1" ref="PJ100" ca="1">IF(PH100=0,INDIRECT(ADDRESS(ROW(),COLUMN()-8)),"")</f>
        <v/>
      </c>
      <c r="PK100" s="31"/>
      <c r="PL100" s="10" t="str">
        <f t="shared" si="83"/>
        <v>$PB$100</v>
      </c>
      <c r="PM100" s="29" t="str">
        <f ca="1">IF(PN100="","",SUM(1+MAXA(PM$1:PM99)))</f>
        <v/>
      </c>
      <c r="PN100" s="8" t="str" cm="1">
        <f t="array" aca="1" ref="PN100" ca="1">IF(ISNUMBER(SEARCH(PN$1,INDEX(INDIRECT(PO$1),ROW(PL100),1)))=TRUE,INDIRECT(PL100),"")</f>
        <v/>
      </c>
      <c r="PO100" s="13" t="s">
        <v>1192</v>
      </c>
      <c r="PP100" s="13" t="s">
        <v>1192</v>
      </c>
      <c r="PQ100" s="13" t="s">
        <v>1192</v>
      </c>
      <c r="PR100" s="13" t="s">
        <v>1192</v>
      </c>
      <c r="PS100" s="13"/>
      <c r="PT100" s="13"/>
      <c r="PU100" s="13"/>
      <c r="PV100" s="13"/>
      <c r="PW100" s="13"/>
      <c r="PX100" s="13"/>
      <c r="PY100" s="13" t="s">
        <v>1192</v>
      </c>
      <c r="PZ100" s="13" t="s">
        <v>1192</v>
      </c>
      <c r="QA100" s="10" t="str">
        <f t="shared" ca="1" si="113"/>
        <v/>
      </c>
      <c r="QB100" s="22"/>
      <c r="QC100" s="14"/>
      <c r="QD100" s="14"/>
      <c r="QE100" s="24"/>
      <c r="QF100" s="24"/>
      <c r="QG100" s="79"/>
      <c r="QH100" s="10" t="str" cm="1">
        <f t="array" aca="1" ref="QH100" ca="1">IF(INDIRECT(ADDRESS(ROW(),COLUMN()-6))="","X",IF(INDIRECT(ADDRESS(ROW(),COLUMN()-5))="",0,"OK"))</f>
        <v>X</v>
      </c>
      <c r="QI100" s="29" t="str">
        <f ca="1">IF(QJ100="","",SUM(1+MAXA(QI$1:QI99)))</f>
        <v/>
      </c>
      <c r="QJ100" s="8" t="str" cm="1">
        <f t="array" aca="1" ref="QJ100" ca="1">IF(QH100=0,INDIRECT(ADDRESS(ROW(),COLUMN()-8)),"")</f>
        <v/>
      </c>
      <c r="QK100" s="31"/>
      <c r="QL100" s="10" t="str">
        <f t="shared" si="84"/>
        <v>$QB$100</v>
      </c>
      <c r="QM100" s="29" t="str">
        <f ca="1">IF(QN100="","",SUM(1+MAXA(QM$1:QM99)))</f>
        <v/>
      </c>
      <c r="QN100" s="8" t="str" cm="1">
        <f t="array" aca="1" ref="QN100" ca="1">IF(ISNUMBER(SEARCH(QN$1,INDEX(INDIRECT(QO$1),ROW(QL100),1)))=TRUE,INDIRECT(QL100),"")</f>
        <v/>
      </c>
      <c r="QO100" s="13" t="s">
        <v>1192</v>
      </c>
      <c r="QP100" s="13" t="s">
        <v>1192</v>
      </c>
      <c r="QQ100" s="13" t="s">
        <v>1192</v>
      </c>
      <c r="QR100" s="13" t="s">
        <v>1192</v>
      </c>
      <c r="QS100" s="13"/>
      <c r="QT100" s="13"/>
      <c r="QU100" s="13"/>
      <c r="QV100" s="13"/>
      <c r="QW100" s="13"/>
      <c r="QX100" s="13"/>
      <c r="QY100" s="13" t="s">
        <v>1192</v>
      </c>
      <c r="QZ100" s="13" t="s">
        <v>1192</v>
      </c>
      <c r="RA100" s="10" t="str">
        <f t="shared" ca="1" si="114"/>
        <v/>
      </c>
      <c r="RB100" s="22"/>
      <c r="RC100" s="14"/>
      <c r="RD100" s="14"/>
      <c r="RE100" s="24"/>
      <c r="RF100" s="24"/>
      <c r="RG100" s="79"/>
      <c r="RH100" s="10" t="str" cm="1">
        <f t="array" aca="1" ref="RH100" ca="1">IF(INDIRECT(ADDRESS(ROW(),COLUMN()-6))="","X",IF(INDIRECT(ADDRESS(ROW(),COLUMN()-5))="",0,"OK"))</f>
        <v>X</v>
      </c>
      <c r="RI100" s="29" t="str">
        <f ca="1">IF(RJ100="","",SUM(1+MAXA(RI$1:RI99)))</f>
        <v/>
      </c>
      <c r="RJ100" s="8" t="str" cm="1">
        <f t="array" aca="1" ref="RJ100" ca="1">IF(RH100=0,INDIRECT(ADDRESS(ROW(),COLUMN()-8)),"")</f>
        <v/>
      </c>
      <c r="RK100" s="31"/>
      <c r="RL100" s="10" t="str">
        <f t="shared" si="85"/>
        <v>$RB$100</v>
      </c>
      <c r="RM100" s="29" t="str">
        <f ca="1">IF(RN100="","",SUM(1+MAXA(RM$1:RM99)))</f>
        <v/>
      </c>
      <c r="RN100" s="8" t="str" cm="1">
        <f t="array" aca="1" ref="RN100" ca="1">IF(ISNUMBER(SEARCH(RN$1,INDEX(INDIRECT(RO$1),ROW(RL100),1)))=TRUE,INDIRECT(RL100),"")</f>
        <v/>
      </c>
      <c r="RO100" s="13" t="s">
        <v>1192</v>
      </c>
      <c r="RP100" s="13" t="s">
        <v>1192</v>
      </c>
      <c r="RQ100" s="13" t="s">
        <v>1192</v>
      </c>
      <c r="RR100" s="13"/>
      <c r="RS100" s="13"/>
      <c r="RT100" s="13"/>
      <c r="RU100" s="13"/>
      <c r="RV100" s="13"/>
      <c r="RW100" s="13"/>
      <c r="RX100" s="13"/>
      <c r="RY100" s="13" t="s">
        <v>1192</v>
      </c>
      <c r="RZ100" s="13" t="s">
        <v>1192</v>
      </c>
      <c r="SA100" s="10" t="str">
        <f t="shared" ca="1" si="115"/>
        <v/>
      </c>
      <c r="SB100" s="22" t="s">
        <v>4451</v>
      </c>
      <c r="SC100" s="6" t="s">
        <v>4456</v>
      </c>
      <c r="SD100" s="6" t="s">
        <v>4455</v>
      </c>
      <c r="SE100" s="27" t="str" cm="1">
        <f t="array" aca="1" ref="SE100" ca="1">CONCATENATE($A$37,INDIRECT(ADDRESS(ROW(),COLUMN()-2)),"%20",INDIRECT(ADDRESS(ROW(),COLUMN()-1)),$A$39,INDIRECT(ADDRESS(ROW(),COLUMN()-2)),"%20",INDIRECT(ADDRESS(ROW(),COLUMN()-1)))</f>
        <v>https://maps.yandex.ru/?ll=38.610289%2036.237543&amp;z=16&amp;text=38.610289%2036.237543</v>
      </c>
      <c r="SF100" s="87" t="str" cm="1">
        <f t="array" aca="1" ref="SF100" ca="1">CONCATENATE($A$40,INDIRECT(ADDRESS(ROW(),COLUMN()-3)),"%2C",INDIRECT(ADDRESS(ROW(),COLUMN()-2)))</f>
        <v>https://maps.google.com/maps?q=38.610289%2C36.237543</v>
      </c>
      <c r="SG100" s="79" t="s">
        <v>3229</v>
      </c>
      <c r="SH100" s="10" t="str" cm="1">
        <f t="array" aca="1" ref="SH100" ca="1">IF(INDIRECT(ADDRESS(ROW(),COLUMN()-6))="","X",IF(INDIRECT(ADDRESS(ROW(),COLUMN()-5))="",0,"OK"))</f>
        <v>OK</v>
      </c>
      <c r="SI100" s="29" t="str">
        <f ca="1">IF(SJ100="","",SUM(1+MAXA(SI$1:SI99)))</f>
        <v/>
      </c>
      <c r="SJ100" s="8" t="str" cm="1">
        <f t="array" aca="1" ref="SJ100" ca="1">IF(SH100=0,INDIRECT(ADDRESS(ROW(),COLUMN()-8)),"")</f>
        <v/>
      </c>
      <c r="SK100" s="33" t="s">
        <v>1192</v>
      </c>
      <c r="SL100" s="10" t="str">
        <f t="shared" si="86"/>
        <v>$SB$100</v>
      </c>
      <c r="SM100" s="29" t="str">
        <f ca="1">IF(SN100="","",SUM(1+MAXA(SM$1:SM99)))</f>
        <v/>
      </c>
      <c r="SN100" s="8" t="str" cm="1">
        <f t="array" aca="1" ref="SN100" ca="1">IF(ISNUMBER(SEARCH(SN$1,INDEX(SB$1:SB$174,ROW(SL100),1)))=TRUE,INDIRECT(SL100),"")</f>
        <v/>
      </c>
      <c r="SO100" s="13" t="s">
        <v>1192</v>
      </c>
      <c r="SP100" s="13" t="s">
        <v>1192</v>
      </c>
      <c r="SQ100" s="13" t="s">
        <v>1192</v>
      </c>
      <c r="SR100" s="13"/>
      <c r="SS100" s="13"/>
      <c r="ST100" s="13"/>
      <c r="SU100" s="13"/>
      <c r="SV100" s="13"/>
      <c r="SW100" s="13"/>
      <c r="SX100" s="13"/>
      <c r="SY100" s="13" t="s">
        <v>1192</v>
      </c>
      <c r="SZ100" s="13" t="s">
        <v>1192</v>
      </c>
      <c r="TA100" s="10" t="str">
        <f t="shared" ca="1" si="129"/>
        <v/>
      </c>
      <c r="TB100" s="22"/>
      <c r="TC100" s="6"/>
      <c r="TD100" s="6"/>
      <c r="TE100" s="24"/>
      <c r="TF100" s="88"/>
      <c r="TG100" s="101"/>
      <c r="TH100" s="10" t="str" cm="1">
        <f t="array" aca="1" ref="TH100" ca="1">IF(INDIRECT(ADDRESS(ROW(),COLUMN()-6))="","X",IF(INDIRECT(ADDRESS(ROW(),COLUMN()-5))="",0,"OK"))</f>
        <v>X</v>
      </c>
      <c r="TI100" s="29" t="str">
        <f ca="1">IF(TJ100="","",SUM(1+MAXA(TI$1:TI99)))</f>
        <v/>
      </c>
      <c r="TJ100" s="8" t="str" cm="1">
        <f t="array" aca="1" ref="TJ100" ca="1">IF(TH100=0,INDIRECT(ADDRESS(ROW(),COLUMN()-8)),"")</f>
        <v/>
      </c>
      <c r="TK100" s="33" t="s">
        <v>1192</v>
      </c>
      <c r="TL100" s="10" t="str">
        <f t="shared" si="87"/>
        <v>$TB$100</v>
      </c>
      <c r="TM100" s="29" t="str">
        <f ca="1">IF(TN100="","",SUM(1+MAXA(TM$1:TM99)))</f>
        <v/>
      </c>
      <c r="TN100" s="8" t="str" cm="1">
        <f t="array" aca="1" ref="TN100" ca="1">IF(ISNUMBER(SEARCH(TN$1,INDEX(INDIRECT(TO$1),ROW(TL100),1)))=TRUE,INDIRECT(TL100),"")</f>
        <v/>
      </c>
      <c r="TO100" s="13" t="s">
        <v>1192</v>
      </c>
      <c r="TP100" s="13" t="s">
        <v>1192</v>
      </c>
      <c r="TQ100" s="13" t="s">
        <v>1192</v>
      </c>
      <c r="TR100" s="13"/>
      <c r="TS100" s="13"/>
      <c r="TT100" s="13"/>
      <c r="TU100" s="13"/>
      <c r="TV100" s="13"/>
      <c r="TW100" s="13"/>
      <c r="TX100" s="13"/>
      <c r="TY100" s="13" t="s">
        <v>1192</v>
      </c>
      <c r="TZ100" s="13" t="s">
        <v>1192</v>
      </c>
      <c r="UA100" s="10" t="str">
        <f t="shared" ca="1" si="130"/>
        <v/>
      </c>
      <c r="UB100" s="22"/>
      <c r="UC100" s="6"/>
      <c r="UD100" s="6"/>
      <c r="UE100" s="15"/>
      <c r="UF100" s="15"/>
      <c r="UG100" s="79"/>
      <c r="UH100" s="10" t="str" cm="1">
        <f t="array" aca="1" ref="UH100" ca="1">IF(INDIRECT(ADDRESS(ROW(),COLUMN()-6))="","X",IF(INDIRECT(ADDRESS(ROW(),COLUMN()-5))="",0,"OK"))</f>
        <v>X</v>
      </c>
      <c r="UI100" s="29" t="str">
        <f ca="1">IF(UJ100="","",SUM(1+MAXA(UI$1:UI99)))</f>
        <v/>
      </c>
      <c r="UJ100" s="8" t="str" cm="1">
        <f t="array" aca="1" ref="UJ100" ca="1">IF(UH100=0,INDIRECT(ADDRESS(ROW(),COLUMN()-8)),"")</f>
        <v/>
      </c>
      <c r="UK100" s="33" t="s">
        <v>1192</v>
      </c>
      <c r="UL100" s="10" t="str">
        <f t="shared" si="88"/>
        <v>$UB$100</v>
      </c>
      <c r="UM100" s="29" t="str">
        <f ca="1">IF(UN100="","",SUM(1+MAXA(UM$1:UM99)))</f>
        <v/>
      </c>
      <c r="UN100" s="8" t="str" cm="1">
        <f t="array" aca="1" ref="UN100" ca="1">IF(ISNUMBER(SEARCH(UN$1,INDEX(INDIRECT(UO$1),ROW(UL100),1)))=TRUE,INDIRECT(UL100),"")</f>
        <v/>
      </c>
      <c r="UO100" s="13" t="s">
        <v>1192</v>
      </c>
      <c r="UP100" s="13" t="s">
        <v>1192</v>
      </c>
      <c r="UQ100" s="13" t="s">
        <v>1192</v>
      </c>
      <c r="UR100" s="13"/>
      <c r="US100" s="13"/>
      <c r="UT100" s="13"/>
      <c r="UU100" s="13"/>
      <c r="UV100" s="13"/>
      <c r="UW100" s="13"/>
      <c r="UX100" s="13"/>
      <c r="UY100" s="13" t="s">
        <v>1192</v>
      </c>
      <c r="UZ100" s="13" t="s">
        <v>1192</v>
      </c>
      <c r="VA100" s="10" t="str">
        <f t="shared" ca="1" si="118"/>
        <v/>
      </c>
      <c r="VB100" s="22"/>
      <c r="VC100" s="6"/>
      <c r="VD100" s="6"/>
      <c r="VE100" s="24"/>
      <c r="VF100" s="24"/>
      <c r="VG100" s="79"/>
      <c r="VH100" s="10" t="str" cm="1">
        <f t="array" aca="1" ref="VH100" ca="1">IF(INDIRECT(ADDRESS(ROW(),COLUMN()-6))="","X",IF(INDIRECT(ADDRESS(ROW(),COLUMN()-5))="",0,"OK"))</f>
        <v>X</v>
      </c>
      <c r="VI100" s="29" t="str">
        <f ca="1">IF(VJ100="","",SUM(1+MAXA(VI$1:VI99)))</f>
        <v/>
      </c>
      <c r="VJ100" s="8" t="str" cm="1">
        <f t="array" aca="1" ref="VJ100" ca="1">IF(VH100=0,INDIRECT(ADDRESS(ROW(),COLUMN()-8)),"")</f>
        <v/>
      </c>
      <c r="VK100" s="33" t="s">
        <v>1192</v>
      </c>
      <c r="VL100" s="10" t="str">
        <f t="shared" si="89"/>
        <v>$VB$100</v>
      </c>
      <c r="VM100" s="29" t="str">
        <f ca="1">IF(VN100="","",SUM(1+MAXA(VM$1:VM99)))</f>
        <v/>
      </c>
      <c r="VN100" s="8" t="str" cm="1">
        <f t="array" aca="1" ref="VN100" ca="1">IF(ISNUMBER(SEARCH(VN$1,INDEX(INDIRECT(VO$1),ROW(VL100),1)))=TRUE,INDIRECT(VL100),"")</f>
        <v/>
      </c>
      <c r="VO100" s="13" t="s">
        <v>1192</v>
      </c>
      <c r="VP100" s="13" t="s">
        <v>1192</v>
      </c>
      <c r="VQ100" s="13" t="s">
        <v>1192</v>
      </c>
      <c r="VR100" s="13"/>
      <c r="VS100" s="13"/>
      <c r="VT100" s="13"/>
      <c r="VU100" s="13"/>
      <c r="VV100" s="13"/>
      <c r="VW100" s="13"/>
      <c r="VX100" s="13"/>
      <c r="VY100" s="13" t="s">
        <v>1192</v>
      </c>
      <c r="VZ100" s="13" t="s">
        <v>1192</v>
      </c>
      <c r="WA100" s="10" t="str">
        <f t="shared" ca="1" si="119"/>
        <v/>
      </c>
      <c r="WB100" s="22"/>
      <c r="WC100" s="6"/>
      <c r="WD100" s="6"/>
      <c r="WE100" s="24"/>
      <c r="WF100" s="24"/>
      <c r="WG100" s="79"/>
      <c r="WH100" s="10" t="str" cm="1">
        <f t="array" aca="1" ref="WH100" ca="1">IF(INDIRECT(ADDRESS(ROW(),COLUMN()-6))="","X",IF(INDIRECT(ADDRESS(ROW(),COLUMN()-5))="",0,"OK"))</f>
        <v>X</v>
      </c>
      <c r="WI100" s="29" t="str">
        <f ca="1">IF(WJ100="","",SUM(1+MAXA(WI$1:WI99)))</f>
        <v/>
      </c>
      <c r="WJ100" s="8" t="str" cm="1">
        <f t="array" aca="1" ref="WJ100" ca="1">IF(WH100=0,INDIRECT(ADDRESS(ROW(),COLUMN()-8)),"")</f>
        <v/>
      </c>
      <c r="WK100" s="33" t="s">
        <v>1192</v>
      </c>
      <c r="WL100" s="10" t="str">
        <f t="shared" si="90"/>
        <v>$WB$100</v>
      </c>
      <c r="WM100" s="29" t="str">
        <f ca="1">IF(WN100="","",SUM(1+MAXA(WM$1:WM99)))</f>
        <v/>
      </c>
      <c r="WN100" s="8" t="str" cm="1">
        <f t="array" aca="1" ref="WN100" ca="1">IF(ISNUMBER(SEARCH(WN$1,INDEX(INDIRECT(WO$1),ROW(WL100),1)))=TRUE,INDIRECT(WL100),"")</f>
        <v/>
      </c>
      <c r="WO100" s="13" t="s">
        <v>1192</v>
      </c>
      <c r="WP100" s="13" t="s">
        <v>1192</v>
      </c>
      <c r="WQ100" s="13" t="s">
        <v>1192</v>
      </c>
      <c r="WR100" s="13" t="s">
        <v>1192</v>
      </c>
      <c r="WS100" s="13"/>
      <c r="WT100" s="13"/>
      <c r="WU100" s="13"/>
      <c r="WV100" s="13" t="s">
        <v>1192</v>
      </c>
      <c r="WW100" s="13"/>
      <c r="WX100" s="13"/>
      <c r="WY100" s="13"/>
      <c r="WZ100" s="13" t="s">
        <v>1192</v>
      </c>
      <c r="XA100" s="10" t="str">
        <f t="shared" ca="1" si="120"/>
        <v/>
      </c>
      <c r="XB100" s="5"/>
      <c r="XC100" s="37"/>
      <c r="XD100" s="37"/>
      <c r="XE100" s="7"/>
      <c r="XF100" s="7"/>
      <c r="XG100" s="79"/>
      <c r="XH100" s="10" t="str" cm="1">
        <f t="array" aca="1" ref="XH100" ca="1">IF(INDIRECT(ADDRESS(ROW(),COLUMN()-6))="","X",IF(INDIRECT(ADDRESS(ROW(),COLUMN()-5))="",0,"OK"))</f>
        <v>X</v>
      </c>
      <c r="XI100" s="29" t="str">
        <f ca="1">IF(XJ100="","",SUM(1+MAXA(XI$1:XI99)))</f>
        <v/>
      </c>
      <c r="XJ100" s="8" t="str" cm="1">
        <f t="array" aca="1" ref="XJ100" ca="1">IF(XH100=0,INDIRECT(ADDRESS(ROW(),COLUMN()-8)),"")</f>
        <v/>
      </c>
      <c r="XK100" s="33" t="s">
        <v>1192</v>
      </c>
      <c r="XL100" s="10" t="str">
        <f t="shared" si="91"/>
        <v>$XB$100</v>
      </c>
      <c r="XM100" s="29" t="str">
        <f ca="1">IF(XN100="","",SUM(1+MAXA(XM$1:XM99)))</f>
        <v/>
      </c>
      <c r="XN100" s="8" t="str" cm="1">
        <f t="array" aca="1" ref="XN100" ca="1">IF(ISNUMBER(SEARCH(XN$1,INDEX(INDIRECT(XO$1),ROW(XL100),1)))=TRUE,INDIRECT(XL100),"")</f>
        <v/>
      </c>
      <c r="XO100" s="13" t="s">
        <v>1192</v>
      </c>
      <c r="XP100" s="13" t="s">
        <v>1192</v>
      </c>
      <c r="XQ100" s="13" t="s">
        <v>1192</v>
      </c>
      <c r="XR100" s="13" t="s">
        <v>1192</v>
      </c>
      <c r="XS100" s="13"/>
      <c r="XT100" s="13"/>
      <c r="XU100" s="13"/>
      <c r="XV100" s="13"/>
      <c r="XW100" s="13"/>
      <c r="XX100" s="13"/>
      <c r="XY100" s="13" t="s">
        <v>1192</v>
      </c>
      <c r="XZ100" s="13" t="s">
        <v>1192</v>
      </c>
      <c r="YA100" s="10" t="str">
        <f t="shared" ca="1" si="121"/>
        <v/>
      </c>
      <c r="YB100" s="5"/>
      <c r="YC100" s="37"/>
      <c r="YD100" s="37"/>
      <c r="YE100" s="7"/>
      <c r="YF100" s="7"/>
      <c r="YG100" s="101"/>
      <c r="YH100" s="10" t="str" cm="1">
        <f t="array" aca="1" ref="YH100" ca="1">IF(INDIRECT(ADDRESS(ROW(),COLUMN()-6))="","X",IF(INDIRECT(ADDRESS(ROW(),COLUMN()-5))="",0,"OK"))</f>
        <v>X</v>
      </c>
      <c r="YI100" s="29" t="str">
        <f ca="1">IF(YJ100="","",SUM(1+MAXA(YI$1:YI99)))</f>
        <v/>
      </c>
      <c r="YJ100" s="8" t="str" cm="1">
        <f t="array" aca="1" ref="YJ100" ca="1">IF(YH100=0,INDIRECT(ADDRESS(ROW(),COLUMN()-8)),"")</f>
        <v/>
      </c>
      <c r="YK100" s="33" t="s">
        <v>1192</v>
      </c>
      <c r="YL100" s="10" t="str">
        <f t="shared" si="92"/>
        <v>$YB$100</v>
      </c>
      <c r="YM100" s="29" t="str">
        <f ca="1">IF(YN100="","",SUM(1+MAXA(YM$1:YM99)))</f>
        <v/>
      </c>
      <c r="YN100" s="8" t="str" cm="1">
        <f t="array" aca="1" ref="YN100" ca="1">IF(ISNUMBER(SEARCH(YN$1,INDEX(INDIRECT(YO$1),ROW(YL100),1)))=TRUE,INDIRECT(YL100),"")</f>
        <v/>
      </c>
      <c r="YO100" s="13" t="s">
        <v>1192</v>
      </c>
      <c r="YP100" s="13" t="s">
        <v>1192</v>
      </c>
      <c r="YQ100" s="13" t="s">
        <v>1192</v>
      </c>
      <c r="YR100" s="13" t="s">
        <v>1192</v>
      </c>
      <c r="YS100" s="13"/>
      <c r="YT100" s="13"/>
      <c r="YU100" s="13"/>
      <c r="YV100" s="13"/>
      <c r="YW100" s="13"/>
      <c r="YX100" s="13"/>
      <c r="YY100" s="13" t="s">
        <v>1192</v>
      </c>
      <c r="YZ100" s="13" t="s">
        <v>1192</v>
      </c>
      <c r="ZA100" s="10" t="str">
        <f t="shared" ca="1" si="122"/>
        <v/>
      </c>
      <c r="ZB100" s="22"/>
      <c r="ZC100" s="37"/>
      <c r="ZD100" s="37"/>
      <c r="ZE100" s="24"/>
      <c r="ZF100" s="24"/>
      <c r="ZG100" s="79"/>
      <c r="ZH100" s="10" t="str" cm="1">
        <f t="array" aca="1" ref="ZH100" ca="1">IF(INDIRECT(ADDRESS(ROW(),COLUMN()-6))="","X",IF(INDIRECT(ADDRESS(ROW(),COLUMN()-5))="",0,"OK"))</f>
        <v>X</v>
      </c>
      <c r="ZI100" s="29" t="str">
        <f ca="1">IF(ZJ100="","",SUM(1+MAXA(ZI$1:ZI99)))</f>
        <v/>
      </c>
      <c r="ZJ100" s="8" t="str" cm="1">
        <f t="array" aca="1" ref="ZJ100" ca="1">IF(ZH100=0,INDIRECT(ADDRESS(ROW(),COLUMN()-8)),"")</f>
        <v/>
      </c>
      <c r="ZK100" s="33" t="s">
        <v>1192</v>
      </c>
      <c r="ZL100" s="10" t="str">
        <f t="shared" si="93"/>
        <v>$ZB$100</v>
      </c>
      <c r="ZM100" s="29" t="str">
        <f ca="1">IF(ZN100="","",SUM(1+MAXA(ZM$1:ZM99)))</f>
        <v/>
      </c>
      <c r="ZN100" s="8" t="str" cm="1">
        <f t="array" aca="1" ref="ZN100" ca="1">IF(ISNUMBER(SEARCH(ZN$1,INDEX(INDIRECT(ZO$1),ROW(ZL100),1)))=TRUE,INDIRECT(ZL100),"")</f>
        <v/>
      </c>
      <c r="ZO100" s="13" t="s">
        <v>1192</v>
      </c>
      <c r="ZP100" s="13" t="s">
        <v>1192</v>
      </c>
      <c r="ZQ100" s="13" t="s">
        <v>1192</v>
      </c>
      <c r="ZR100" s="13" t="s">
        <v>1192</v>
      </c>
      <c r="ZS100" s="13"/>
      <c r="ZT100" s="13"/>
      <c r="ZU100" s="13"/>
      <c r="ZV100" s="13"/>
      <c r="ZW100" s="13"/>
      <c r="ZX100" s="13"/>
      <c r="ZY100" s="13"/>
      <c r="ZZ100" s="13" t="s">
        <v>1192</v>
      </c>
      <c r="AAA100" s="10" t="str">
        <f t="shared" ca="1" si="123"/>
        <v/>
      </c>
      <c r="AAB100" s="5"/>
      <c r="AAC100" s="37"/>
      <c r="AAD100" s="37"/>
      <c r="AAE100" s="7"/>
      <c r="AAF100" s="7"/>
      <c r="AAG100" s="79"/>
      <c r="AAH100" s="10" t="str" cm="1">
        <f t="array" aca="1" ref="AAH100" ca="1">IF(INDIRECT(ADDRESS(ROW(),COLUMN()-6))="","X",IF(INDIRECT(ADDRESS(ROW(),COLUMN()-5))="",0,"OK"))</f>
        <v>X</v>
      </c>
      <c r="AAI100" s="29" t="str">
        <f ca="1">IF(AAJ100="","",SUM(1+MAXA(AAI$1:AAI99)))</f>
        <v/>
      </c>
      <c r="AAJ100" s="8" t="str" cm="1">
        <f t="array" aca="1" ref="AAJ100" ca="1">IF(AAH100=0,INDIRECT(ADDRESS(ROW(),COLUMN()-8)),"")</f>
        <v/>
      </c>
      <c r="AAK100" s="33" t="s">
        <v>1192</v>
      </c>
      <c r="AAL100" s="10" t="str">
        <f t="shared" si="94"/>
        <v>$AAB$100</v>
      </c>
      <c r="AAM100" s="29" t="str">
        <f ca="1">IF(AAN100="","",SUM(1+MAXA(AAM$1:AAM99)))</f>
        <v/>
      </c>
      <c r="AAN100" s="8" t="str" cm="1">
        <f t="array" aca="1" ref="AAN100" ca="1">IF(ISNUMBER(SEARCH(AAN$1,INDEX(INDIRECT(AAO$1),ROW(AAL100),1)))=TRUE,INDIRECT(AAL100),"")</f>
        <v/>
      </c>
      <c r="AAO100" s="13" t="s">
        <v>1192</v>
      </c>
      <c r="AAP100" s="13" t="s">
        <v>1192</v>
      </c>
      <c r="AAQ100" s="13" t="s">
        <v>1192</v>
      </c>
      <c r="AAR100" s="13" t="s">
        <v>1192</v>
      </c>
      <c r="AAS100" s="13" t="s">
        <v>1192</v>
      </c>
      <c r="AAT100" s="13"/>
      <c r="AAU100" s="13"/>
      <c r="AAV100" s="13"/>
      <c r="AAW100" s="13"/>
      <c r="AAX100" s="13"/>
      <c r="AAY100" s="13"/>
      <c r="AAZ100" s="13" t="s">
        <v>1192</v>
      </c>
      <c r="ABA100" s="10" t="str">
        <f t="shared" ca="1" si="124"/>
        <v/>
      </c>
      <c r="ABB100" s="5" t="s">
        <v>4331</v>
      </c>
      <c r="ABC100" s="37" t="s">
        <v>4332</v>
      </c>
      <c r="ABD100" s="37" t="s">
        <v>4333</v>
      </c>
      <c r="ABE100" s="27" t="str" cm="1">
        <f t="array" aca="1" ref="ABE100" ca="1">CONCATENATE($A$37,INDIRECT(ADDRESS(ROW(),COLUMN()-2)),"%20",INDIRECT(ADDRESS(ROW(),COLUMN()-1)),$A$39,INDIRECT(ADDRESS(ROW(),COLUMN()-2)),"%20",INDIRECT(ADDRESS(ROW(),COLUMN()-1)))</f>
        <v>https://maps.yandex.ru/?ll=38.762242%2035.597918&amp;z=16&amp;text=38.762242%2035.597918</v>
      </c>
      <c r="ABF100" s="87" t="str" cm="1">
        <f t="array" aca="1" ref="ABF100" ca="1">CONCATENATE($A$40,INDIRECT(ADDRESS(ROW(),COLUMN()-3)),"%2C",INDIRECT(ADDRESS(ROW(),COLUMN()-2)))</f>
        <v>https://maps.google.com/maps?q=38.762242%2C35.597918</v>
      </c>
      <c r="ABG100" s="79" t="s">
        <v>3229</v>
      </c>
      <c r="ABH100" s="10" t="str" cm="1">
        <f t="array" aca="1" ref="ABH100" ca="1">IF(INDIRECT(ADDRESS(ROW(),COLUMN()-6))="","X",IF(INDIRECT(ADDRESS(ROW(),COLUMN()-5))="",0,"OK"))</f>
        <v>OK</v>
      </c>
      <c r="ABI100" s="29" t="str">
        <f ca="1">IF(ABJ100="","",SUM(1+MAXA(ABI$1:ABI99)))</f>
        <v/>
      </c>
      <c r="ABJ100" s="8" t="str" cm="1">
        <f t="array" aca="1" ref="ABJ100" ca="1">IF(ABH100=0,INDIRECT(ADDRESS(ROW(),COLUMN()-8)),"")</f>
        <v/>
      </c>
      <c r="ABK100" s="33" t="s">
        <v>1192</v>
      </c>
      <c r="ABL100" s="10" t="str">
        <f t="shared" si="95"/>
        <v>$ABB$100</v>
      </c>
      <c r="ABM100" s="29" t="str">
        <f ca="1">IF(ABN100="","",SUM(1+MAXA(ABM$1:ABM99)))</f>
        <v/>
      </c>
      <c r="ABN100" s="8" t="str" cm="1">
        <f t="array" aca="1" ref="ABN100" ca="1">IF(ISNUMBER(SEARCH(ABN$1,INDEX(INDIRECT(ABO$1),ROW(ABL100),1)))=TRUE,INDIRECT(ABL100),"")</f>
        <v/>
      </c>
      <c r="ABO100" s="13" t="s">
        <v>1192</v>
      </c>
      <c r="ABP100" s="13" t="s">
        <v>1192</v>
      </c>
      <c r="ABQ100" s="13" t="s">
        <v>1192</v>
      </c>
      <c r="ABR100" s="13"/>
      <c r="ABS100" s="13"/>
      <c r="ABT100" s="13"/>
      <c r="ABU100" s="13"/>
      <c r="ABV100" s="13"/>
      <c r="ABW100" s="13"/>
      <c r="ABX100" s="13"/>
      <c r="ABY100" s="13"/>
      <c r="ABZ100" s="13" t="s">
        <v>1192</v>
      </c>
      <c r="ACA100" s="10" t="str">
        <f t="shared" ca="1" si="125"/>
        <v/>
      </c>
      <c r="ACB100" s="5"/>
      <c r="ACC100" s="37"/>
      <c r="ACD100" s="37"/>
      <c r="ACE100" s="24"/>
      <c r="ACF100" s="88"/>
      <c r="ACG100" s="101"/>
      <c r="ACH100" s="10" t="str" cm="1">
        <f t="array" aca="1" ref="ACH100" ca="1">IF(INDIRECT(ADDRESS(ROW(),COLUMN()-6))="","X",IF(INDIRECT(ADDRESS(ROW(),COLUMN()-5))="",0,"OK"))</f>
        <v>X</v>
      </c>
      <c r="ACI100" s="29" t="str">
        <f ca="1">IF(ACJ100="","",SUM(1+MAXA(ACI$1:ACI99)))</f>
        <v/>
      </c>
      <c r="ACJ100" s="8" t="str" cm="1">
        <f t="array" aca="1" ref="ACJ100" ca="1">IF(ACH100=0,INDIRECT(ADDRESS(ROW(),COLUMN()-8)),"")</f>
        <v/>
      </c>
      <c r="ACK100" s="33" t="s">
        <v>1192</v>
      </c>
      <c r="ACL100" s="10" t="str">
        <f t="shared" si="96"/>
        <v>$ACB$100</v>
      </c>
      <c r="ACM100" s="29" t="str">
        <f ca="1">IF(ACN100="","",SUM(1+MAXA(ACM$1:ACM99)))</f>
        <v/>
      </c>
      <c r="ACN100" s="8" t="str" cm="1">
        <f t="array" aca="1" ref="ACN100" ca="1">IF(ISNUMBER(SEARCH(ACN$1,INDEX(INDIRECT(ACO$1),ROW(ACL100),1)))=TRUE,INDIRECT(ACL100),"")</f>
        <v/>
      </c>
      <c r="ACO100" s="13" t="s">
        <v>1192</v>
      </c>
      <c r="ACP100" s="13" t="s">
        <v>1192</v>
      </c>
      <c r="ACQ100" s="13" t="s">
        <v>1192</v>
      </c>
      <c r="ACR100" s="13"/>
      <c r="ACS100" s="13"/>
      <c r="ACT100" s="13"/>
      <c r="ACU100" s="13"/>
      <c r="ACV100" s="13"/>
      <c r="ACW100" s="13"/>
      <c r="ACX100" s="13"/>
      <c r="ACY100" s="13"/>
      <c r="ACZ100" s="13" t="s">
        <v>1192</v>
      </c>
      <c r="ADA100" s="10" t="str">
        <f t="shared" ca="1" si="126"/>
        <v/>
      </c>
      <c r="ADB100" s="5"/>
      <c r="ADC100" s="37"/>
      <c r="ADD100" s="37"/>
      <c r="ADE100" s="7"/>
      <c r="ADF100" s="7"/>
      <c r="ADG100" s="92"/>
      <c r="ADH100" s="10" t="str" cm="1">
        <f t="array" aca="1" ref="ADH100" ca="1">IF(INDIRECT(ADDRESS(ROW(),COLUMN()-6))="","X",IF(INDIRECT(ADDRESS(ROW(),COLUMN()-5))="",0,"OK"))</f>
        <v>X</v>
      </c>
      <c r="ADI100" s="29" t="str">
        <f ca="1">IF(ADJ100="","",SUM(1+MAXA(ADI$1:ADI99)))</f>
        <v/>
      </c>
      <c r="ADJ100" s="8" t="str" cm="1">
        <f t="array" aca="1" ref="ADJ100" ca="1">IF(ADH100=0,INDIRECT(ADDRESS(ROW(),COLUMN()-8)),"")</f>
        <v/>
      </c>
      <c r="ADK100" s="33" t="s">
        <v>1192</v>
      </c>
      <c r="ADL100" s="10" t="str">
        <f t="shared" si="97"/>
        <v>$ADB$100</v>
      </c>
      <c r="ADM100" s="29" t="str">
        <f ca="1">IF(ADN100="","",SUM(1+MAXA(ADM$1:ADM99)))</f>
        <v/>
      </c>
      <c r="ADN100" s="8" t="str" cm="1">
        <f t="array" aca="1" ref="ADN100" ca="1">IF(ISNUMBER(SEARCH(ADN$1,INDEX(INDIRECT(ADO$1),ROW(ADL100),1)))=TRUE,INDIRECT(ADL100),"")</f>
        <v/>
      </c>
      <c r="ADO100" s="13" t="s">
        <v>1192</v>
      </c>
      <c r="ADP100" s="13" t="s">
        <v>1192</v>
      </c>
      <c r="ADQ100" s="13" t="s">
        <v>1192</v>
      </c>
      <c r="ADR100" s="13" t="s">
        <v>1192</v>
      </c>
      <c r="ADS100" s="13" t="s">
        <v>1192</v>
      </c>
      <c r="ADT100" s="13"/>
      <c r="ADU100" s="13"/>
      <c r="ADV100" s="13"/>
      <c r="ADW100" s="13"/>
      <c r="ADX100" s="13"/>
      <c r="ADY100" s="13"/>
      <c r="ADZ100" s="13" t="s">
        <v>1192</v>
      </c>
      <c r="AEA100" s="10" t="str">
        <f t="shared" ca="1" si="127"/>
        <v/>
      </c>
      <c r="AEB100" s="5"/>
      <c r="AEC100" s="37"/>
      <c r="AED100" s="37"/>
      <c r="AEE100" s="7"/>
      <c r="AEF100" s="7"/>
      <c r="AEG100" s="79"/>
      <c r="AEH100" s="10" t="str" cm="1">
        <f t="array" aca="1" ref="AEH100" ca="1">IF(INDIRECT(ADDRESS(ROW(),COLUMN()-6))="","X",IF(INDIRECT(ADDRESS(ROW(),COLUMN()-5))="",0,"OK"))</f>
        <v>X</v>
      </c>
      <c r="AEI100" s="29" t="str">
        <f ca="1">IF(AEJ100="","",SUM(1+MAXA(AEI$1:AEI99)))</f>
        <v/>
      </c>
      <c r="AEJ100" s="8" t="str" cm="1">
        <f t="array" aca="1" ref="AEJ100" ca="1">IF(AEH100=0,INDIRECT(ADDRESS(ROW(),COLUMN()-8)),"")</f>
        <v/>
      </c>
      <c r="AEK100" s="33" t="s">
        <v>1192</v>
      </c>
      <c r="AEL100" s="10" t="str">
        <f t="shared" si="98"/>
        <v>$AEB$100</v>
      </c>
      <c r="AEM100" s="29" t="str">
        <f ca="1">IF(AEN100="","",SUM(1+MAXA(AEM$1:AEM99)))</f>
        <v/>
      </c>
      <c r="AEN100" s="8" t="str" cm="1">
        <f t="array" aca="1" ref="AEN100" ca="1">IF(ISNUMBER(SEARCH(AEN$1,INDEX(INDIRECT(AEO$1),ROW(AEL100),1)))=TRUE,INDIRECT(AEL100),"")</f>
        <v/>
      </c>
      <c r="AEO100" s="13" t="s">
        <v>1192</v>
      </c>
      <c r="AEP100" s="13" t="s">
        <v>1192</v>
      </c>
      <c r="AEQ100" s="13" t="s">
        <v>1192</v>
      </c>
      <c r="AER100" s="13" t="s">
        <v>1192</v>
      </c>
      <c r="AES100" s="13" t="s">
        <v>1192</v>
      </c>
      <c r="AET100" s="13" t="s">
        <v>1192</v>
      </c>
      <c r="AEU100" s="13" t="s">
        <v>1192</v>
      </c>
      <c r="AEV100" s="13" t="s">
        <v>1192</v>
      </c>
    </row>
    <row r="101" spans="2:828" s="4" customFormat="1" ht="24.75" customHeight="1" x14ac:dyDescent="0.2">
      <c r="B101" s="10" t="str">
        <f t="shared" ca="1" si="67"/>
        <v/>
      </c>
      <c r="C101" s="8"/>
      <c r="D101" s="10"/>
      <c r="E101" s="10"/>
      <c r="G101" s="81"/>
      <c r="H101" s="94"/>
      <c r="I101" s="10" t="str" cm="1">
        <f t="array" aca="1" ref="I101" ca="1">IF(INDIRECT(ADDRESS(ROW(),COLUMN()-6))="","X",IF(INDIRECT(ADDRESS(ROW(),COLUMN()-5))="",0,"OK"))</f>
        <v>X</v>
      </c>
      <c r="J101" s="29" t="str">
        <f ca="1">IF(K101="","",SUM(1+MAXA(J$1:J100)))</f>
        <v/>
      </c>
      <c r="K101" s="8" t="str" cm="1">
        <f t="array" aca="1" ref="K101" ca="1">IF(I101=0,INDIRECT(ADDRESS(ROW(),COLUMN()-8)),"")</f>
        <v/>
      </c>
      <c r="L101" s="31"/>
      <c r="M101" s="10" t="str">
        <f t="shared" si="68"/>
        <v>$C$101</v>
      </c>
      <c r="N101" s="29" t="str">
        <f ca="1">IF(O101="","",SUM(1+MAXA(N$1:N100)))</f>
        <v/>
      </c>
      <c r="O101" s="8" t="str" cm="1">
        <f t="array" aca="1" ref="O101" ca="1">IF(ISNUMBER(SEARCH(O$1,INDEX(INDIRECT($P$1),ROW(M101),1)))=TRUE,INDIRECT(M101),"")</f>
        <v/>
      </c>
      <c r="P101" s="13" t="s">
        <v>1192</v>
      </c>
      <c r="Q101" s="13" t="s">
        <v>1192</v>
      </c>
      <c r="R101" s="13"/>
      <c r="S101" s="13"/>
      <c r="T101" s="13"/>
      <c r="U101" s="13"/>
      <c r="V101" s="13"/>
      <c r="W101" s="13"/>
      <c r="X101" s="13"/>
      <c r="Y101" s="13" t="s">
        <v>1192</v>
      </c>
      <c r="Z101" s="13" t="s">
        <v>1192</v>
      </c>
      <c r="AA101" s="10" t="str">
        <f t="shared" ca="1" si="128"/>
        <v/>
      </c>
      <c r="AB101" s="8"/>
      <c r="AC101" s="10"/>
      <c r="AD101" s="10"/>
      <c r="AF101" s="81"/>
      <c r="AG101" s="81"/>
      <c r="AH101" s="10" t="str" cm="1">
        <f t="array" aca="1" ref="AH101" ca="1">IF(INDIRECT(ADDRESS(ROW(),COLUMN()-6))="","X",IF(INDIRECT(ADDRESS(ROW(),COLUMN()-5))="",0,"OK"))</f>
        <v>X</v>
      </c>
      <c r="AI101" s="29" t="str">
        <f ca="1">IF(AJ101="","",SUM(1+MAXA(AI$1:AI100)))</f>
        <v/>
      </c>
      <c r="AJ101" s="8" t="str" cm="1">
        <f t="array" aca="1" ref="AJ101" ca="1">IF(AH101=0,INDIRECT(ADDRESS(ROW(),COLUMN()-8)),"")</f>
        <v/>
      </c>
      <c r="AK101" s="31"/>
      <c r="AL101" s="10" t="str">
        <f t="shared" si="69"/>
        <v>$AB$101</v>
      </c>
      <c r="AM101" s="29" t="str">
        <f ca="1">IF(AN101="","",SUM(1+MAXA(AM$1:AM100)))</f>
        <v/>
      </c>
      <c r="AN101" s="8" t="str" cm="1">
        <f t="array" aca="1" ref="AN101" ca="1">IF(ISNUMBER(SEARCH(AN$1,INDEX(INDIRECT($AO$1),ROW(AL101),1)))=TRUE,INDIRECT(AL101),"")</f>
        <v/>
      </c>
      <c r="AO101" s="13" t="s">
        <v>1192</v>
      </c>
      <c r="AP101" s="13" t="s">
        <v>1192</v>
      </c>
      <c r="AQ101" s="13" t="s">
        <v>1192</v>
      </c>
      <c r="AR101" s="13"/>
      <c r="AS101" s="13"/>
      <c r="AT101" s="13"/>
      <c r="AU101" s="13"/>
      <c r="AV101" s="13"/>
      <c r="AW101" s="13"/>
      <c r="AX101" s="13" t="s">
        <v>1192</v>
      </c>
      <c r="AY101" s="13" t="s">
        <v>1192</v>
      </c>
      <c r="AZ101" s="13" t="s">
        <v>1192</v>
      </c>
      <c r="BA101" s="10" t="str">
        <f t="shared" ca="1" si="99"/>
        <v/>
      </c>
      <c r="BB101" s="16"/>
      <c r="BC101" s="17" t="s">
        <v>707</v>
      </c>
      <c r="BD101" s="18"/>
      <c r="BE101" s="17"/>
      <c r="BF101" s="78"/>
      <c r="BG101" s="92" t="s">
        <v>3229</v>
      </c>
      <c r="BH101" s="10" t="str" cm="1">
        <f t="array" aca="1" ref="BH101" ca="1">IF(INDIRECT(ADDRESS(ROW(),COLUMN()-6))="","X",IF(INDIRECT(ADDRESS(ROW(),COLUMN()-5))="",0,"OK"))</f>
        <v>X</v>
      </c>
      <c r="BI101" s="29" t="str">
        <f ca="1">IF(BJ101="","",SUM(1+MAXA(BI$1:BI100)))</f>
        <v/>
      </c>
      <c r="BJ101" s="8" t="str" cm="1">
        <f t="array" aca="1" ref="BJ101" ca="1">IF(BH101=0,INDIRECT(ADDRESS(ROW(),COLUMN()-8)),"")</f>
        <v/>
      </c>
      <c r="BK101" s="31"/>
      <c r="BL101" s="10" t="str">
        <f t="shared" si="70"/>
        <v>$BB$101</v>
      </c>
      <c r="BM101" s="29" t="str">
        <f ca="1">IF(BN101="","",SUM(1+MAXA(BM$1:BM100)))</f>
        <v/>
      </c>
      <c r="BN101" s="8" t="str" cm="1">
        <f t="array" aca="1" ref="BN101" ca="1">IF(ISNUMBER(SEARCH(BN$1,INDEX(INDIRECT(BO$1),ROW(BL101),1)))=TRUE,INDIRECT(BL101),"")</f>
        <v/>
      </c>
      <c r="BO101" s="13" t="s">
        <v>1192</v>
      </c>
      <c r="BP101" s="13" t="s">
        <v>1192</v>
      </c>
      <c r="BQ101" s="13" t="s">
        <v>1192</v>
      </c>
      <c r="BR101" s="13"/>
      <c r="BS101" s="13"/>
      <c r="BT101" s="13"/>
      <c r="BU101" s="13"/>
      <c r="BV101" s="13"/>
      <c r="BW101" s="13" t="s">
        <v>1192</v>
      </c>
      <c r="BX101" s="13" t="s">
        <v>1192</v>
      </c>
      <c r="BY101" s="13"/>
      <c r="BZ101" s="13"/>
      <c r="CA101" s="10" t="str">
        <f t="shared" ca="1" si="100"/>
        <v/>
      </c>
      <c r="CB101" s="8"/>
      <c r="CC101" s="10"/>
      <c r="CD101" s="10"/>
      <c r="CF101" s="81"/>
      <c r="CG101" s="94"/>
      <c r="CH101" s="10" t="str" cm="1">
        <f t="array" aca="1" ref="CH101" ca="1">IF(INDIRECT(ADDRESS(ROW(),COLUMN()-6))="","X",IF(INDIRECT(ADDRESS(ROW(),COLUMN()-5))="",0,"OK"))</f>
        <v>X</v>
      </c>
      <c r="CI101" s="29" t="str">
        <f ca="1">IF(CJ101="","",SUM(1+MAXA(CI$1:CI100)))</f>
        <v/>
      </c>
      <c r="CJ101" s="8" t="str" cm="1">
        <f t="array" aca="1" ref="CJ101" ca="1">IF(CH101=0,INDIRECT(ADDRESS(ROW(),COLUMN()-8)),"")</f>
        <v/>
      </c>
      <c r="CK101" s="31"/>
      <c r="CL101" s="10" t="str">
        <f t="shared" si="71"/>
        <v>$CB$101</v>
      </c>
      <c r="CM101" s="29" t="str">
        <f ca="1">IF(CN101="","",SUM(1+MAXA(CM$1:CM100)))</f>
        <v/>
      </c>
      <c r="CN101" s="8" t="str" cm="1">
        <f t="array" aca="1" ref="CN101" ca="1">IF(ISNUMBER(SEARCH(CN$1,INDEX(INDIRECT(CO$1),ROW(CL101),1)))=TRUE,INDIRECT(CL101),"")</f>
        <v/>
      </c>
      <c r="CO101" s="13" t="s">
        <v>1192</v>
      </c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 t="s">
        <v>1192</v>
      </c>
      <c r="DA101" s="10" t="str">
        <f t="shared" ca="1" si="131"/>
        <v/>
      </c>
      <c r="DB101" s="5"/>
      <c r="DC101" s="6"/>
      <c r="DD101" s="6"/>
      <c r="DE101" s="7"/>
      <c r="DF101" s="83"/>
      <c r="DG101" s="96"/>
      <c r="DH101" s="10" t="str" cm="1">
        <f t="array" aca="1" ref="DH101" ca="1">IF(INDIRECT(ADDRESS(ROW(),COLUMN()-6))="","X",IF(INDIRECT(ADDRESS(ROW(),COLUMN()-5))="",0,"OK"))</f>
        <v>X</v>
      </c>
      <c r="DI101" s="29" t="str">
        <f ca="1">IF(DJ101="","",SUM(1+MAXA(DI$1:DI100)))</f>
        <v/>
      </c>
      <c r="DJ101" s="8" t="str" cm="1">
        <f t="array" aca="1" ref="DJ101" ca="1">IF(DH101=0,INDIRECT(ADDRESS(ROW(),COLUMN()-8)),"")</f>
        <v/>
      </c>
      <c r="DK101" s="31"/>
      <c r="DL101" s="10" t="str">
        <f t="shared" si="132"/>
        <v>$DB$101</v>
      </c>
      <c r="DM101" s="29" t="str">
        <f ca="1">IF(DN101="","",SUM(1+MAXA(DM$1:DM100)))</f>
        <v/>
      </c>
      <c r="DN101" s="8" t="str" cm="1">
        <f t="array" aca="1" ref="DN101" ca="1">IF(ISNUMBER(SEARCH(DN$1,INDEX(INDIRECT(DO$1),ROW(DL101),1)))=TRUE,INDIRECT(DL101),"")</f>
        <v/>
      </c>
      <c r="DO101" s="13" t="s">
        <v>1192</v>
      </c>
      <c r="DP101" s="13"/>
      <c r="DQ101" s="13"/>
      <c r="DR101" s="13"/>
      <c r="DS101" s="13"/>
      <c r="DT101" s="13"/>
      <c r="DU101" s="13"/>
      <c r="DV101" s="13"/>
      <c r="DW101" s="13"/>
      <c r="DX101" s="13"/>
      <c r="DY101" s="13"/>
      <c r="DZ101" s="13" t="s">
        <v>1192</v>
      </c>
      <c r="EA101" s="10" t="str">
        <f t="shared" ca="1" si="101"/>
        <v/>
      </c>
      <c r="EB101" s="22"/>
      <c r="EC101" s="14"/>
      <c r="ED101" s="14"/>
      <c r="EE101" s="15"/>
      <c r="EF101" s="15"/>
      <c r="EG101" s="92"/>
      <c r="EH101" s="10" t="str" cm="1">
        <f t="array" aca="1" ref="EH101" ca="1">IF(INDIRECT(ADDRESS(ROW(),COLUMN()-6))="","X",IF(INDIRECT(ADDRESS(ROW(),COLUMN()-5))="",0,"OK"))</f>
        <v>X</v>
      </c>
      <c r="EI101" s="29" t="str">
        <f ca="1">IF(EJ101="","",SUM(1+MAXA(EI$1:EI100)))</f>
        <v/>
      </c>
      <c r="EJ101" s="8" t="str" cm="1">
        <f t="array" aca="1" ref="EJ101" ca="1">IF(EH101=0,INDIRECT(ADDRESS(ROW(),COLUMN()-8)),"")</f>
        <v/>
      </c>
      <c r="EK101" s="31"/>
      <c r="EL101" s="10" t="str">
        <f t="shared" si="72"/>
        <v>$EB$101</v>
      </c>
      <c r="EM101" s="29" t="str">
        <f ca="1">IF(EN101="","",SUM(1+MAXA(EM$1:EM100)))</f>
        <v/>
      </c>
      <c r="EN101" s="8" t="str" cm="1">
        <f t="array" aca="1" ref="EN101" ca="1">IF(ISNUMBER(SEARCH(EN$1,INDEX(INDIRECT(EO$1),ROW(EL101),1)))=TRUE,INDIRECT(EL101),"")</f>
        <v/>
      </c>
      <c r="EO101" s="13" t="s">
        <v>1192</v>
      </c>
      <c r="EP101" s="13"/>
      <c r="EQ101" s="13"/>
      <c r="ER101" s="13"/>
      <c r="ES101" s="13"/>
      <c r="ET101" s="13"/>
      <c r="EU101" s="13"/>
      <c r="EV101" s="13"/>
      <c r="EW101" s="13"/>
      <c r="EX101" s="13"/>
      <c r="EY101" s="13"/>
      <c r="EZ101" s="13"/>
      <c r="FA101" s="10" t="str">
        <f t="shared" ca="1" si="102"/>
        <v/>
      </c>
      <c r="FB101" s="22"/>
      <c r="FC101" s="14"/>
      <c r="FD101" s="14"/>
      <c r="FE101" s="15"/>
      <c r="FF101" s="15"/>
      <c r="FG101" s="79"/>
      <c r="FH101" s="10" t="str" cm="1">
        <f t="array" aca="1" ref="FH101" ca="1">IF(INDIRECT(ADDRESS(ROW(),COLUMN()-6))="","X",IF(INDIRECT(ADDRESS(ROW(),COLUMN()-5))="",0,"OK"))</f>
        <v>X</v>
      </c>
      <c r="FI101" s="29" t="str">
        <f ca="1">IF(FJ101="","",SUM(1+MAXA(FI$1:FI100)))</f>
        <v/>
      </c>
      <c r="FJ101" s="8" t="str" cm="1">
        <f t="array" aca="1" ref="FJ101" ca="1">IF(FH101=0,INDIRECT(ADDRESS(ROW(),COLUMN()-8)),"")</f>
        <v/>
      </c>
      <c r="FK101" s="31"/>
      <c r="FL101" s="10" t="str">
        <f t="shared" si="73"/>
        <v>$FB$101</v>
      </c>
      <c r="FM101" s="29" t="str">
        <f ca="1">IF(FN101="","",SUM(1+MAXA(FM$1:FM100)))</f>
        <v/>
      </c>
      <c r="FN101" s="8" t="str" cm="1">
        <f t="array" aca="1" ref="FN101" ca="1">IF(ISNUMBER(SEARCH(FN$1,INDEX(INDIRECT(FO$1),ROW(FL101),1)))=TRUE,INDIRECT(FL101),"")</f>
        <v/>
      </c>
      <c r="FO101" s="13" t="s">
        <v>1192</v>
      </c>
      <c r="FP101" s="13" t="s">
        <v>1192</v>
      </c>
      <c r="FQ101" s="13" t="s">
        <v>1192</v>
      </c>
      <c r="FR101" s="13" t="s">
        <v>1192</v>
      </c>
      <c r="FS101" s="13" t="s">
        <v>1192</v>
      </c>
      <c r="FT101" s="13"/>
      <c r="FU101" s="13"/>
      <c r="FV101" s="13"/>
      <c r="FW101" s="13"/>
      <c r="FX101" s="13"/>
      <c r="FY101" s="13"/>
      <c r="FZ101" s="13"/>
      <c r="GA101" s="10" t="str">
        <f t="shared" ca="1" si="103"/>
        <v/>
      </c>
      <c r="GB101" s="22"/>
      <c r="GC101" s="14"/>
      <c r="GD101" s="14"/>
      <c r="GE101" s="15"/>
      <c r="GF101" s="15"/>
      <c r="GG101" s="101"/>
      <c r="GH101" s="10" t="str" cm="1">
        <f t="array" aca="1" ref="GH101" ca="1">IF(INDIRECT(ADDRESS(ROW(),COLUMN()-6))="","X",IF(INDIRECT(ADDRESS(ROW(),COLUMN()-5))="",0,"OK"))</f>
        <v>X</v>
      </c>
      <c r="GI101" s="29" t="str">
        <f ca="1">IF(GJ101="","",SUM(1+MAXA(GI$1:GI100)))</f>
        <v/>
      </c>
      <c r="GJ101" s="8" t="str" cm="1">
        <f t="array" aca="1" ref="GJ101" ca="1">IF(GH101=0,INDIRECT(ADDRESS(ROW(),COLUMN()-8)),"")</f>
        <v/>
      </c>
      <c r="GK101" s="31"/>
      <c r="GL101" s="10" t="str">
        <f t="shared" si="74"/>
        <v>$GB$101</v>
      </c>
      <c r="GM101" s="29" t="str">
        <f ca="1">IF(GN101="","",SUM(1+MAXA(GM$1:GM100)))</f>
        <v/>
      </c>
      <c r="GN101" s="8" t="str" cm="1">
        <f t="array" aca="1" ref="GN101" ca="1">IF(ISNUMBER(SEARCH(GN$1,INDEX(INDIRECT(GO$1),ROW(GL101),1)))=TRUE,INDIRECT(GL101),"")</f>
        <v/>
      </c>
      <c r="GO101" s="13" t="s">
        <v>1192</v>
      </c>
      <c r="GP101" s="13" t="s">
        <v>1192</v>
      </c>
      <c r="GQ101" s="13" t="s">
        <v>1192</v>
      </c>
      <c r="GR101" s="13" t="s">
        <v>1192</v>
      </c>
      <c r="GS101" s="13" t="s">
        <v>1192</v>
      </c>
      <c r="GT101" s="13"/>
      <c r="GU101" s="13"/>
      <c r="GV101" s="13"/>
      <c r="GW101" s="13"/>
      <c r="GX101" s="13"/>
      <c r="GY101" s="13"/>
      <c r="GZ101" s="13"/>
      <c r="HA101" s="10" t="str">
        <f t="shared" ca="1" si="104"/>
        <v/>
      </c>
      <c r="HB101" s="22"/>
      <c r="HC101" s="14"/>
      <c r="HD101" s="14"/>
      <c r="HE101" s="15"/>
      <c r="HF101" s="15"/>
      <c r="HG101" s="79"/>
      <c r="HH101" s="10" t="str" cm="1">
        <f t="array" aca="1" ref="HH101" ca="1">IF(INDIRECT(ADDRESS(ROW(),COLUMN()-6))="","X",IF(INDIRECT(ADDRESS(ROW(),COLUMN()-5))="",0,"OK"))</f>
        <v>X</v>
      </c>
      <c r="HI101" s="29" t="str">
        <f ca="1">IF(HJ101="","",SUM(1+MAXA(HI$1:HI100)))</f>
        <v/>
      </c>
      <c r="HJ101" s="8" t="str" cm="1">
        <f t="array" aca="1" ref="HJ101" ca="1">IF(HH101=0,INDIRECT(ADDRESS(ROW(),COLUMN()-8)),"")</f>
        <v/>
      </c>
      <c r="HK101" s="31"/>
      <c r="HL101" s="10" t="str">
        <f t="shared" si="75"/>
        <v>$HB$101</v>
      </c>
      <c r="HM101" s="29" t="str">
        <f ca="1">IF(HN101="","",SUM(1+MAXA(HM$1:HM100)))</f>
        <v/>
      </c>
      <c r="HN101" s="8" t="str" cm="1">
        <f t="array" aca="1" ref="HN101" ca="1">IF(ISNUMBER(SEARCH(HN$1,INDEX(INDIRECT(HO$1),ROW(HL101),1)))=TRUE,INDIRECT(HL101),"")</f>
        <v/>
      </c>
      <c r="HO101" s="13" t="s">
        <v>1192</v>
      </c>
      <c r="HP101" s="13" t="s">
        <v>1192</v>
      </c>
      <c r="HQ101" s="13" t="s">
        <v>1192</v>
      </c>
      <c r="HR101" s="13"/>
      <c r="HS101" s="13"/>
      <c r="HT101" s="13"/>
      <c r="HU101" s="13"/>
      <c r="HV101" s="13"/>
      <c r="HW101" s="13"/>
      <c r="HX101" s="13"/>
      <c r="HY101" s="13" t="s">
        <v>1192</v>
      </c>
      <c r="HZ101" s="13" t="s">
        <v>1192</v>
      </c>
      <c r="IA101" s="10" t="str">
        <f t="shared" ca="1" si="105"/>
        <v/>
      </c>
      <c r="IB101" s="65" t="s">
        <v>3037</v>
      </c>
      <c r="IC101" s="66" t="s">
        <v>1091</v>
      </c>
      <c r="ID101" s="66" t="s">
        <v>1092</v>
      </c>
      <c r="IE101" s="27" t="str" cm="1">
        <f t="array" aca="1" ref="IE101" ca="1">CONCATENATE($A$37,INDIRECT(ADDRESS(ROW(),COLUMN()-2)),"%20",INDIRECT(ADDRESS(ROW(),COLUMN()-1)),$A$39,INDIRECT(ADDRESS(ROW(),COLUMN()-2)),"%20",INDIRECT(ADDRESS(ROW(),COLUMN()-1)))</f>
        <v>https://maps.yandex.ru/?ll=38.805794%2035.3523&amp;z=16&amp;text=38.805794%2035.3523</v>
      </c>
      <c r="IF101" s="87" t="str" cm="1">
        <f t="array" aca="1" ref="IF101" ca="1">CONCATENATE($A$40,INDIRECT(ADDRESS(ROW(),COLUMN()-3)),"%2C",INDIRECT(ADDRESS(ROW(),COLUMN()-2)))</f>
        <v>https://maps.google.com/maps?q=38.805794%2C35.3523</v>
      </c>
      <c r="IG101" s="79" t="s">
        <v>3661</v>
      </c>
      <c r="IH101" s="10" t="str" cm="1">
        <f t="array" aca="1" ref="IH101" ca="1">IF(INDIRECT(ADDRESS(ROW(),COLUMN()-6))="","X",IF(INDIRECT(ADDRESS(ROW(),COLUMN()-5))="",0,"OK"))</f>
        <v>OK</v>
      </c>
      <c r="II101" s="29" t="str">
        <f ca="1">IF(IJ101="","",SUM(1+MAXA(II$1:II100)))</f>
        <v/>
      </c>
      <c r="IJ101" s="8" t="str" cm="1">
        <f t="array" aca="1" ref="IJ101" ca="1">IF(IH101=0,INDIRECT(ADDRESS(ROW(),COLUMN()-8)),"")</f>
        <v/>
      </c>
      <c r="IK101" s="31"/>
      <c r="IL101" s="10" t="str">
        <f t="shared" si="76"/>
        <v>$IB$101</v>
      </c>
      <c r="IM101" s="29" t="str">
        <f ca="1">IF(IN101="","",SUM(1+MAXA(IM$1:IM100)))</f>
        <v/>
      </c>
      <c r="IN101" s="8" t="str" cm="1">
        <f t="array" aca="1" ref="IN101" ca="1">IF(ISNUMBER(SEARCH(IN$1,INDEX(INDIRECT(IO$1),ROW(IL101),1)))=TRUE,INDIRECT(IL101),"")</f>
        <v/>
      </c>
      <c r="IO101" s="13" t="s">
        <v>1192</v>
      </c>
      <c r="IP101" s="13" t="s">
        <v>1192</v>
      </c>
      <c r="IQ101" s="13" t="s">
        <v>1192</v>
      </c>
      <c r="IR101" s="13"/>
      <c r="IS101" s="13"/>
      <c r="IT101" s="13"/>
      <c r="IU101" s="13"/>
      <c r="IV101" s="13"/>
      <c r="IW101" s="13"/>
      <c r="IX101" s="13" t="s">
        <v>1192</v>
      </c>
      <c r="IY101" s="13" t="s">
        <v>1192</v>
      </c>
      <c r="IZ101" s="13" t="s">
        <v>1192</v>
      </c>
      <c r="JA101" s="10" t="str">
        <f t="shared" ca="1" si="106"/>
        <v/>
      </c>
      <c r="JB101" s="22"/>
      <c r="JC101" s="14"/>
      <c r="JD101" s="14"/>
      <c r="JE101" s="24"/>
      <c r="JF101" s="88"/>
      <c r="JG101" s="101"/>
      <c r="JH101" s="10" t="str" cm="1">
        <f t="array" aca="1" ref="JH101" ca="1">IF(INDIRECT(ADDRESS(ROW(),COLUMN()-6))="","X",IF(INDIRECT(ADDRESS(ROW(),COLUMN()-5))="",0,"OK"))</f>
        <v>X</v>
      </c>
      <c r="JI101" s="29" t="str">
        <f ca="1">IF(JJ101="","",SUM(1+MAXA(JI$1:JI100)))</f>
        <v/>
      </c>
      <c r="JJ101" s="8" t="str" cm="1">
        <f t="array" aca="1" ref="JJ101" ca="1">IF(JH101=0,INDIRECT(ADDRESS(ROW(),COLUMN()-8)),"")</f>
        <v/>
      </c>
      <c r="JK101" s="31"/>
      <c r="JL101" s="10" t="str">
        <f t="shared" si="77"/>
        <v>$JB$101</v>
      </c>
      <c r="JM101" s="29" t="str">
        <f ca="1">IF(JN101="","",SUM(1+MAXA(JM$1:JM100)))</f>
        <v/>
      </c>
      <c r="JN101" s="8" t="str" cm="1">
        <f t="array" aca="1" ref="JN101" ca="1">IF(ISNUMBER(SEARCH(JN$1,INDEX(INDIRECT(JO$1),ROW(JL101),1)))=TRUE,INDIRECT(JL101),"")</f>
        <v/>
      </c>
      <c r="JO101" s="13" t="s">
        <v>1192</v>
      </c>
      <c r="JP101" s="13" t="s">
        <v>1192</v>
      </c>
      <c r="JQ101" s="13" t="s">
        <v>1192</v>
      </c>
      <c r="JR101" s="13"/>
      <c r="JS101" s="13"/>
      <c r="JT101" s="13"/>
      <c r="JU101" s="13"/>
      <c r="JV101" s="13"/>
      <c r="JW101" s="13"/>
      <c r="JX101" s="13" t="s">
        <v>1192</v>
      </c>
      <c r="JY101" s="13" t="s">
        <v>1192</v>
      </c>
      <c r="JZ101" s="13" t="s">
        <v>1192</v>
      </c>
      <c r="KA101" s="10" t="str">
        <f t="shared" ca="1" si="107"/>
        <v/>
      </c>
      <c r="KB101" s="22"/>
      <c r="KC101" s="14"/>
      <c r="KD101" s="14"/>
      <c r="KE101" s="23"/>
      <c r="KF101" s="23"/>
      <c r="KG101" s="79"/>
      <c r="KH101" s="10" t="str" cm="1">
        <f t="array" aca="1" ref="KH101" ca="1">IF(INDIRECT(ADDRESS(ROW(),COLUMN()-6))="","X",IF(INDIRECT(ADDRESS(ROW(),COLUMN()-5))="",0,"OK"))</f>
        <v>X</v>
      </c>
      <c r="KI101" s="29" t="str">
        <f ca="1">IF(KJ101="","",SUM(1+MAXA(KI$1:KI100)))</f>
        <v/>
      </c>
      <c r="KJ101" s="8" t="str" cm="1">
        <f t="array" aca="1" ref="KJ101" ca="1">IF(KH101=0,INDIRECT(ADDRESS(ROW(),COLUMN()-8)),"")</f>
        <v/>
      </c>
      <c r="KK101" s="31"/>
      <c r="KL101" s="10" t="str">
        <f t="shared" si="78"/>
        <v>$KB$101</v>
      </c>
      <c r="KM101" s="29" t="str">
        <f ca="1">IF(KN101="","",SUM(1+MAXA(KM$1:KM100)))</f>
        <v/>
      </c>
      <c r="KN101" s="8" t="str" cm="1">
        <f t="array" aca="1" ref="KN101" ca="1">IF(ISNUMBER(SEARCH(KN$1,INDEX(INDIRECT(KO$1),ROW(KL101),1)))=TRUE,INDIRECT(KL101),"")</f>
        <v/>
      </c>
      <c r="KO101" s="13" t="s">
        <v>1192</v>
      </c>
      <c r="KP101" s="13" t="s">
        <v>1192</v>
      </c>
      <c r="KQ101" s="13" t="s">
        <v>1192</v>
      </c>
      <c r="KR101" s="13"/>
      <c r="KS101" s="13"/>
      <c r="KT101" s="13"/>
      <c r="KU101" s="13"/>
      <c r="KV101" s="13"/>
      <c r="KW101" s="13"/>
      <c r="KX101" s="13"/>
      <c r="KY101" s="13" t="s">
        <v>1192</v>
      </c>
      <c r="KZ101" s="13" t="s">
        <v>1192</v>
      </c>
      <c r="LA101" s="10" t="str">
        <f t="shared" ca="1" si="108"/>
        <v/>
      </c>
      <c r="LB101" s="8"/>
      <c r="LC101" s="10"/>
      <c r="LD101" s="10"/>
      <c r="LG101" s="79"/>
      <c r="LH101" s="10" t="str" cm="1">
        <f t="array" aca="1" ref="LH101" ca="1">IF(INDIRECT(ADDRESS(ROW(),COLUMN()-6))="","X",IF(INDIRECT(ADDRESS(ROW(),COLUMN()-5))="",0,"OK"))</f>
        <v>X</v>
      </c>
      <c r="LI101" s="29" t="str">
        <f ca="1">IF(LJ101="","",SUM(1+MAXA(LI$1:LI100)))</f>
        <v/>
      </c>
      <c r="LJ101" s="8" t="str" cm="1">
        <f t="array" aca="1" ref="LJ101" ca="1">IF(LH101=0,INDIRECT(ADDRESS(ROW(),COLUMN()-8)),"")</f>
        <v/>
      </c>
      <c r="LK101" s="31"/>
      <c r="LL101" s="10" t="str">
        <f t="shared" si="79"/>
        <v>$LB$101</v>
      </c>
      <c r="LM101" s="29" t="str">
        <f ca="1">IF(LN101="","",SUM(1+MAXA(LM$1:LM100)))</f>
        <v/>
      </c>
      <c r="LN101" s="8" t="str" cm="1">
        <f t="array" aca="1" ref="LN101" ca="1">IF(ISNUMBER(SEARCH(LN$1,INDEX(INDIRECT(LO$1),ROW(LL101),1)))=TRUE,INDIRECT(LL101),"")</f>
        <v/>
      </c>
      <c r="LO101" s="13" t="s">
        <v>1192</v>
      </c>
      <c r="LP101" s="13" t="s">
        <v>1192</v>
      </c>
      <c r="LQ101" s="13" t="s">
        <v>1192</v>
      </c>
      <c r="LR101" s="13" t="s">
        <v>1192</v>
      </c>
      <c r="LS101" s="13"/>
      <c r="LT101" s="13"/>
      <c r="LU101" s="13"/>
      <c r="LV101" s="13"/>
      <c r="LW101" s="13"/>
      <c r="LX101" s="13"/>
      <c r="LY101" s="13" t="s">
        <v>1192</v>
      </c>
      <c r="LZ101" s="13" t="s">
        <v>1192</v>
      </c>
      <c r="MA101" s="10" t="str">
        <f t="shared" ca="1" si="109"/>
        <v/>
      </c>
      <c r="MB101" s="8"/>
      <c r="MC101" s="10"/>
      <c r="MD101" s="10"/>
      <c r="MG101" s="79"/>
      <c r="MH101" s="10" t="str" cm="1">
        <f t="array" aca="1" ref="MH101" ca="1">IF(INDIRECT(ADDRESS(ROW(),COLUMN()-6))="","X",IF(INDIRECT(ADDRESS(ROW(),COLUMN()-5))="",0,"OK"))</f>
        <v>X</v>
      </c>
      <c r="MI101" s="29" t="str">
        <f ca="1">IF(MJ101="","",SUM(1+MAXA(MI$1:MI100)))</f>
        <v/>
      </c>
      <c r="MJ101" s="8" t="str" cm="1">
        <f t="array" aca="1" ref="MJ101" ca="1">IF(MH101=0,INDIRECT(ADDRESS(ROW(),COLUMN()-8)),"")</f>
        <v/>
      </c>
      <c r="MK101" s="31"/>
      <c r="ML101" s="10" t="str">
        <f t="shared" si="80"/>
        <v>$MB$101</v>
      </c>
      <c r="MM101" s="29" t="str">
        <f ca="1">IF(MN101="","",SUM(1+MAXA(MM$1:MM100)))</f>
        <v/>
      </c>
      <c r="MN101" s="8" t="str" cm="1">
        <f t="array" aca="1" ref="MN101" ca="1">IF(ISNUMBER(SEARCH(MN$1,INDEX(INDIRECT(MO$1),ROW(ML101),1)))=TRUE,INDIRECT(ML101),"")</f>
        <v/>
      </c>
      <c r="MO101" s="13" t="s">
        <v>1192</v>
      </c>
      <c r="MP101" s="13" t="s">
        <v>1192</v>
      </c>
      <c r="MQ101" s="13" t="s">
        <v>1192</v>
      </c>
      <c r="MR101" s="13"/>
      <c r="MS101" s="13"/>
      <c r="MT101" s="13"/>
      <c r="MU101" s="13"/>
      <c r="MV101" s="13"/>
      <c r="MW101" s="13" t="s">
        <v>1192</v>
      </c>
      <c r="MX101" s="13"/>
      <c r="MY101" s="13" t="s">
        <v>1192</v>
      </c>
      <c r="MZ101" s="13" t="s">
        <v>1192</v>
      </c>
      <c r="NA101" s="10" t="str">
        <f t="shared" ca="1" si="110"/>
        <v/>
      </c>
      <c r="NB101" s="5"/>
      <c r="NC101" s="6"/>
      <c r="ND101" s="6"/>
      <c r="NE101" s="7"/>
      <c r="NF101" s="7"/>
      <c r="NG101" s="83"/>
      <c r="NH101" s="10" t="str" cm="1">
        <f t="array" aca="1" ref="NH101" ca="1">IF(INDIRECT(ADDRESS(ROW(),COLUMN()-6))="","X",IF(INDIRECT(ADDRESS(ROW(),COLUMN()-5))="",0,"OK"))</f>
        <v>X</v>
      </c>
      <c r="NI101" s="29" t="str">
        <f ca="1">IF(NJ101="","",SUM(1+MAXA(NI$1:NI100)))</f>
        <v/>
      </c>
      <c r="NJ101" s="8" t="str" cm="1">
        <f t="array" aca="1" ref="NJ101" ca="1">IF(NH101=0,INDIRECT(ADDRESS(ROW(),COLUMN()-8)),"")</f>
        <v/>
      </c>
      <c r="NK101" s="31"/>
      <c r="NL101" s="10" t="str">
        <f t="shared" si="81"/>
        <v>$NB$101</v>
      </c>
      <c r="NM101" s="29" t="str">
        <f ca="1">IF(NN101="","",SUM(1+MAXA(NM$1:NM100)))</f>
        <v/>
      </c>
      <c r="NN101" s="8" t="str" cm="1">
        <f t="array" aca="1" ref="NN101" ca="1">IF(ISNUMBER(SEARCH(NN$1,INDEX(INDIRECT(NO$1),ROW(NL101),1)))=TRUE,INDIRECT(NL101),"")</f>
        <v/>
      </c>
      <c r="NO101" s="13" t="s">
        <v>1192</v>
      </c>
      <c r="NP101" s="13" t="s">
        <v>1192</v>
      </c>
      <c r="NQ101" s="13" t="s">
        <v>1192</v>
      </c>
      <c r="NR101" s="13"/>
      <c r="NS101" s="13"/>
      <c r="NT101" s="13"/>
      <c r="NU101" s="13"/>
      <c r="NV101" s="13"/>
      <c r="NW101" s="13"/>
      <c r="NX101" s="13" t="s">
        <v>1192</v>
      </c>
      <c r="NY101" s="13" t="s">
        <v>1192</v>
      </c>
      <c r="NZ101" s="13"/>
      <c r="OA101" s="10" t="str">
        <f t="shared" ca="1" si="111"/>
        <v/>
      </c>
      <c r="OB101" s="16"/>
      <c r="OC101" s="17" t="s">
        <v>1409</v>
      </c>
      <c r="OD101" s="18"/>
      <c r="OE101" s="17"/>
      <c r="OF101" s="17"/>
      <c r="OG101" s="79" t="s">
        <v>3229</v>
      </c>
      <c r="OH101" s="10" t="str" cm="1">
        <f t="array" aca="1" ref="OH101" ca="1">IF(INDIRECT(ADDRESS(ROW(),COLUMN()-6))="","X",IF(INDIRECT(ADDRESS(ROW(),COLUMN()-5))="",0,"OK"))</f>
        <v>X</v>
      </c>
      <c r="OI101" s="29" t="str">
        <f ca="1">IF(OJ101="","",SUM(1+MAXA(OI$1:OI100)))</f>
        <v/>
      </c>
      <c r="OJ101" s="8" t="str" cm="1">
        <f t="array" aca="1" ref="OJ101" ca="1">IF(OH101=0,INDIRECT(ADDRESS(ROW(),COLUMN()-8)),"")</f>
        <v/>
      </c>
      <c r="OK101" s="31"/>
      <c r="OL101" s="10" t="str">
        <f t="shared" si="82"/>
        <v>$OB$101</v>
      </c>
      <c r="OM101" s="29" t="str">
        <f ca="1">IF(ON101="","",SUM(1+MAXA(OM$1:OM100)))</f>
        <v/>
      </c>
      <c r="ON101" s="8" t="str" cm="1">
        <f t="array" aca="1" ref="ON101" ca="1">IF(ISNUMBER(SEARCH(ON$1,INDEX(INDIRECT(OO$1),ROW(OL101),1)))=TRUE,INDIRECT(OL101),"")</f>
        <v/>
      </c>
      <c r="OO101" s="13" t="s">
        <v>1192</v>
      </c>
      <c r="OP101" s="13"/>
      <c r="OQ101" s="13"/>
      <c r="OR101" s="13"/>
      <c r="OS101" s="13"/>
      <c r="OT101" s="13"/>
      <c r="OU101" s="13"/>
      <c r="OV101" s="13"/>
      <c r="OW101" s="13"/>
      <c r="OX101" s="13"/>
      <c r="OY101" s="13"/>
      <c r="OZ101" s="13" t="s">
        <v>1192</v>
      </c>
      <c r="PA101" s="10" t="str">
        <f t="shared" ca="1" si="112"/>
        <v/>
      </c>
      <c r="PB101" s="22"/>
      <c r="PC101" s="14"/>
      <c r="PD101" s="14"/>
      <c r="PE101" s="24"/>
      <c r="PF101" s="24"/>
      <c r="PG101" s="79"/>
      <c r="PH101" s="10" t="str" cm="1">
        <f t="array" aca="1" ref="PH101" ca="1">IF(INDIRECT(ADDRESS(ROW(),COLUMN()-6))="","X",IF(INDIRECT(ADDRESS(ROW(),COLUMN()-5))="",0,"OK"))</f>
        <v>X</v>
      </c>
      <c r="PI101" s="29" t="str">
        <f ca="1">IF(PJ101="","",SUM(1+MAXA(PI$1:PI100)))</f>
        <v/>
      </c>
      <c r="PJ101" s="8" t="str" cm="1">
        <f t="array" aca="1" ref="PJ101" ca="1">IF(PH101=0,INDIRECT(ADDRESS(ROW(),COLUMN()-8)),"")</f>
        <v/>
      </c>
      <c r="PK101" s="31"/>
      <c r="PL101" s="10" t="str">
        <f t="shared" si="83"/>
        <v>$PB$101</v>
      </c>
      <c r="PM101" s="29" t="str">
        <f ca="1">IF(PN101="","",SUM(1+MAXA(PM$1:PM100)))</f>
        <v/>
      </c>
      <c r="PN101" s="8" t="str" cm="1">
        <f t="array" aca="1" ref="PN101" ca="1">IF(ISNUMBER(SEARCH(PN$1,INDEX(INDIRECT(PO$1),ROW(PL101),1)))=TRUE,INDIRECT(PL101),"")</f>
        <v/>
      </c>
      <c r="PO101" s="13" t="s">
        <v>1192</v>
      </c>
      <c r="PP101" s="13" t="s">
        <v>1192</v>
      </c>
      <c r="PQ101" s="13" t="s">
        <v>1192</v>
      </c>
      <c r="PR101" s="13" t="s">
        <v>1192</v>
      </c>
      <c r="PS101" s="13"/>
      <c r="PT101" s="13"/>
      <c r="PU101" s="13"/>
      <c r="PV101" s="13"/>
      <c r="PW101" s="13"/>
      <c r="PX101" s="13"/>
      <c r="PY101" s="13" t="s">
        <v>1192</v>
      </c>
      <c r="PZ101" s="13" t="s">
        <v>1192</v>
      </c>
      <c r="QA101" s="10" t="str">
        <f t="shared" ca="1" si="113"/>
        <v/>
      </c>
      <c r="QB101" s="22"/>
      <c r="QC101" s="15"/>
      <c r="QD101" s="14"/>
      <c r="QE101" s="15"/>
      <c r="QF101" s="15"/>
      <c r="QG101" s="79"/>
      <c r="QH101" s="10" t="str" cm="1">
        <f t="array" aca="1" ref="QH101" ca="1">IF(INDIRECT(ADDRESS(ROW(),COLUMN()-6))="","X",IF(INDIRECT(ADDRESS(ROW(),COLUMN()-5))="",0,"OK"))</f>
        <v>X</v>
      </c>
      <c r="QI101" s="29" t="str">
        <f ca="1">IF(QJ101="","",SUM(1+MAXA(QI$1:QI100)))</f>
        <v/>
      </c>
      <c r="QJ101" s="8" t="str" cm="1">
        <f t="array" aca="1" ref="QJ101" ca="1">IF(QH101=0,INDIRECT(ADDRESS(ROW(),COLUMN()-8)),"")</f>
        <v/>
      </c>
      <c r="QK101" s="31"/>
      <c r="QL101" s="10" t="str">
        <f t="shared" si="84"/>
        <v>$QB$101</v>
      </c>
      <c r="QM101" s="29" t="str">
        <f ca="1">IF(QN101="","",SUM(1+MAXA(QM$1:QM100)))</f>
        <v/>
      </c>
      <c r="QN101" s="8" t="str" cm="1">
        <f t="array" aca="1" ref="QN101" ca="1">IF(ISNUMBER(SEARCH(QN$1,INDEX(INDIRECT(QO$1),ROW(QL101),1)))=TRUE,INDIRECT(QL101),"")</f>
        <v/>
      </c>
      <c r="QO101" s="13" t="s">
        <v>1192</v>
      </c>
      <c r="QP101" s="13" t="s">
        <v>1192</v>
      </c>
      <c r="QQ101" s="13" t="s">
        <v>1192</v>
      </c>
      <c r="QR101" s="13" t="s">
        <v>1192</v>
      </c>
      <c r="QS101" s="13"/>
      <c r="QT101" s="13"/>
      <c r="QU101" s="13"/>
      <c r="QV101" s="13"/>
      <c r="QW101" s="13"/>
      <c r="QX101" s="13"/>
      <c r="QY101" s="13" t="s">
        <v>1192</v>
      </c>
      <c r="QZ101" s="13" t="s">
        <v>1192</v>
      </c>
      <c r="RA101" s="10" t="str">
        <f t="shared" ca="1" si="114"/>
        <v/>
      </c>
      <c r="RB101" s="22"/>
      <c r="RC101" s="14"/>
      <c r="RD101" s="14"/>
      <c r="RE101" s="24"/>
      <c r="RF101" s="24"/>
      <c r="RG101" s="79"/>
      <c r="RH101" s="10" t="str" cm="1">
        <f t="array" aca="1" ref="RH101" ca="1">IF(INDIRECT(ADDRESS(ROW(),COLUMN()-6))="","X",IF(INDIRECT(ADDRESS(ROW(),COLUMN()-5))="",0,"OK"))</f>
        <v>X</v>
      </c>
      <c r="RI101" s="29" t="str">
        <f ca="1">IF(RJ101="","",SUM(1+MAXA(RI$1:RI100)))</f>
        <v/>
      </c>
      <c r="RJ101" s="8" t="str" cm="1">
        <f t="array" aca="1" ref="RJ101" ca="1">IF(RH101=0,INDIRECT(ADDRESS(ROW(),COLUMN()-8)),"")</f>
        <v/>
      </c>
      <c r="RK101" s="31"/>
      <c r="RL101" s="10" t="str">
        <f t="shared" si="85"/>
        <v>$RB$101</v>
      </c>
      <c r="RM101" s="29" t="str">
        <f ca="1">IF(RN101="","",SUM(1+MAXA(RM$1:RM100)))</f>
        <v/>
      </c>
      <c r="RN101" s="8" t="str" cm="1">
        <f t="array" aca="1" ref="RN101" ca="1">IF(ISNUMBER(SEARCH(RN$1,INDEX(INDIRECT(RO$1),ROW(RL101),1)))=TRUE,INDIRECT(RL101),"")</f>
        <v/>
      </c>
      <c r="RO101" s="13" t="s">
        <v>1192</v>
      </c>
      <c r="RP101" s="13" t="s">
        <v>1192</v>
      </c>
      <c r="RQ101" s="13" t="s">
        <v>1192</v>
      </c>
      <c r="RR101" s="13"/>
      <c r="RS101" s="13"/>
      <c r="RT101" s="13"/>
      <c r="RU101" s="13"/>
      <c r="RV101" s="13"/>
      <c r="RW101" s="13"/>
      <c r="RX101" s="13"/>
      <c r="RY101" s="13" t="s">
        <v>1192</v>
      </c>
      <c r="RZ101" s="13" t="s">
        <v>1192</v>
      </c>
      <c r="SA101" s="10" t="str">
        <f t="shared" ca="1" si="115"/>
        <v/>
      </c>
      <c r="SB101" s="22" t="s">
        <v>4452</v>
      </c>
      <c r="SC101" s="6" t="s">
        <v>4454</v>
      </c>
      <c r="SD101" s="6" t="s">
        <v>4453</v>
      </c>
      <c r="SE101" s="27" t="str" cm="1">
        <f t="array" aca="1" ref="SE101" ca="1">CONCATENATE($A$37,INDIRECT(ADDRESS(ROW(),COLUMN()-2)),"%20",INDIRECT(ADDRESS(ROW(),COLUMN()-1)),$A$39,INDIRECT(ADDRESS(ROW(),COLUMN()-2)),"%20",INDIRECT(ADDRESS(ROW(),COLUMN()-1)))</f>
        <v>https://maps.yandex.ru/?ll=38.609060%2036.240419&amp;z=16&amp;text=38.609060%2036.240419</v>
      </c>
      <c r="SF101" s="87" t="str" cm="1">
        <f t="array" aca="1" ref="SF101" ca="1">CONCATENATE($A$40,INDIRECT(ADDRESS(ROW(),COLUMN()-3)),"%2C",INDIRECT(ADDRESS(ROW(),COLUMN()-2)))</f>
        <v>https://maps.google.com/maps?q=38.609060%2C36.240419</v>
      </c>
      <c r="SG101" s="79" t="s">
        <v>3229</v>
      </c>
      <c r="SH101" s="10" t="str" cm="1">
        <f t="array" aca="1" ref="SH101" ca="1">IF(INDIRECT(ADDRESS(ROW(),COLUMN()-6))="","X",IF(INDIRECT(ADDRESS(ROW(),COLUMN()-5))="",0,"OK"))</f>
        <v>OK</v>
      </c>
      <c r="SI101" s="29" t="str">
        <f ca="1">IF(SJ101="","",SUM(1+MAXA(SI$1:SI100)))</f>
        <v/>
      </c>
      <c r="SJ101" s="8" t="str" cm="1">
        <f t="array" aca="1" ref="SJ101" ca="1">IF(SH101=0,INDIRECT(ADDRESS(ROW(),COLUMN()-8)),"")</f>
        <v/>
      </c>
      <c r="SK101" s="33" t="s">
        <v>1192</v>
      </c>
      <c r="SL101" s="10" t="str">
        <f t="shared" si="86"/>
        <v>$SB$101</v>
      </c>
      <c r="SM101" s="29" t="str">
        <f ca="1">IF(SN101="","",SUM(1+MAXA(SM$1:SM100)))</f>
        <v/>
      </c>
      <c r="SN101" s="8" t="str" cm="1">
        <f t="array" aca="1" ref="SN101" ca="1">IF(ISNUMBER(SEARCH(SN$1,INDEX(SB$1:SB$174,ROW(SL101),1)))=TRUE,INDIRECT(SL101),"")</f>
        <v/>
      </c>
      <c r="SO101" s="13" t="s">
        <v>1192</v>
      </c>
      <c r="SP101" s="13" t="s">
        <v>1192</v>
      </c>
      <c r="SQ101" s="13" t="s">
        <v>1192</v>
      </c>
      <c r="SR101" s="13"/>
      <c r="SS101" s="13"/>
      <c r="ST101" s="13"/>
      <c r="SU101" s="13"/>
      <c r="SV101" s="13"/>
      <c r="SW101" s="13"/>
      <c r="SX101" s="13"/>
      <c r="SY101" s="13" t="s">
        <v>1192</v>
      </c>
      <c r="SZ101" s="13" t="s">
        <v>1192</v>
      </c>
      <c r="TA101" s="10" t="str">
        <f t="shared" ca="1" si="129"/>
        <v/>
      </c>
      <c r="TB101" s="22"/>
      <c r="TC101" s="6"/>
      <c r="TD101" s="6"/>
      <c r="TE101" s="24"/>
      <c r="TF101" s="88"/>
      <c r="TG101" s="101"/>
      <c r="TH101" s="10" t="str" cm="1">
        <f t="array" aca="1" ref="TH101" ca="1">IF(INDIRECT(ADDRESS(ROW(),COLUMN()-6))="","X",IF(INDIRECT(ADDRESS(ROW(),COLUMN()-5))="",0,"OK"))</f>
        <v>X</v>
      </c>
      <c r="TI101" s="29" t="str">
        <f ca="1">IF(TJ101="","",SUM(1+MAXA(TI$1:TI100)))</f>
        <v/>
      </c>
      <c r="TJ101" s="8" t="str" cm="1">
        <f t="array" aca="1" ref="TJ101" ca="1">IF(TH101=0,INDIRECT(ADDRESS(ROW(),COLUMN()-8)),"")</f>
        <v/>
      </c>
      <c r="TK101" s="33" t="s">
        <v>1192</v>
      </c>
      <c r="TL101" s="10" t="str">
        <f t="shared" si="87"/>
        <v>$TB$101</v>
      </c>
      <c r="TM101" s="29" t="str">
        <f ca="1">IF(TN101="","",SUM(1+MAXA(TM$1:TM100)))</f>
        <v/>
      </c>
      <c r="TN101" s="8" t="str" cm="1">
        <f t="array" aca="1" ref="TN101" ca="1">IF(ISNUMBER(SEARCH(TN$1,INDEX(INDIRECT(TO$1),ROW(TL101),1)))=TRUE,INDIRECT(TL101),"")</f>
        <v/>
      </c>
      <c r="TO101" s="13" t="s">
        <v>1192</v>
      </c>
      <c r="TP101" s="13" t="s">
        <v>1192</v>
      </c>
      <c r="TQ101" s="13" t="s">
        <v>1192</v>
      </c>
      <c r="TR101" s="13"/>
      <c r="TS101" s="13"/>
      <c r="TT101" s="13"/>
      <c r="TU101" s="13"/>
      <c r="TV101" s="13"/>
      <c r="TW101" s="13"/>
      <c r="TX101" s="13"/>
      <c r="TY101" s="13" t="s">
        <v>1192</v>
      </c>
      <c r="TZ101" s="13" t="s">
        <v>1192</v>
      </c>
      <c r="UA101" s="10" t="str">
        <f t="shared" ca="1" si="130"/>
        <v/>
      </c>
      <c r="UB101" s="5"/>
      <c r="UC101" s="6"/>
      <c r="UD101" s="6"/>
      <c r="UE101" s="7"/>
      <c r="UF101" s="7"/>
      <c r="UG101" s="79"/>
      <c r="UH101" s="10" t="str" cm="1">
        <f t="array" aca="1" ref="UH101" ca="1">IF(INDIRECT(ADDRESS(ROW(),COLUMN()-6))="","X",IF(INDIRECT(ADDRESS(ROW(),COLUMN()-5))="",0,"OK"))</f>
        <v>X</v>
      </c>
      <c r="UI101" s="29" t="str">
        <f ca="1">IF(UJ101="","",SUM(1+MAXA(UI$1:UI100)))</f>
        <v/>
      </c>
      <c r="UJ101" s="8" t="str" cm="1">
        <f t="array" aca="1" ref="UJ101" ca="1">IF(UH101=0,INDIRECT(ADDRESS(ROW(),COLUMN()-8)),"")</f>
        <v/>
      </c>
      <c r="UK101" s="33" t="s">
        <v>1192</v>
      </c>
      <c r="UL101" s="10" t="str">
        <f t="shared" si="88"/>
        <v>$UB$101</v>
      </c>
      <c r="UM101" s="29" t="str">
        <f ca="1">IF(UN101="","",SUM(1+MAXA(UM$1:UM100)))</f>
        <v/>
      </c>
      <c r="UN101" s="8" t="str" cm="1">
        <f t="array" aca="1" ref="UN101" ca="1">IF(ISNUMBER(SEARCH(UN$1,INDEX(INDIRECT(UO$1),ROW(UL101),1)))=TRUE,INDIRECT(UL101),"")</f>
        <v/>
      </c>
      <c r="UO101" s="13" t="s">
        <v>1192</v>
      </c>
      <c r="UP101" s="13" t="s">
        <v>1192</v>
      </c>
      <c r="UQ101" s="13" t="s">
        <v>1192</v>
      </c>
      <c r="UR101" s="13"/>
      <c r="US101" s="13"/>
      <c r="UT101" s="13"/>
      <c r="UU101" s="13"/>
      <c r="UV101" s="13"/>
      <c r="UW101" s="13"/>
      <c r="UX101" s="13"/>
      <c r="UY101" s="13" t="s">
        <v>1192</v>
      </c>
      <c r="UZ101" s="13" t="s">
        <v>1192</v>
      </c>
      <c r="VA101" s="10" t="str">
        <f t="shared" ca="1" si="118"/>
        <v/>
      </c>
      <c r="VB101" s="22"/>
      <c r="VC101" s="6"/>
      <c r="VD101" s="6"/>
      <c r="VE101" s="24"/>
      <c r="VF101" s="24"/>
      <c r="VG101" s="79"/>
      <c r="VH101" s="10" t="str" cm="1">
        <f t="array" aca="1" ref="VH101" ca="1">IF(INDIRECT(ADDRESS(ROW(),COLUMN()-6))="","X",IF(INDIRECT(ADDRESS(ROW(),COLUMN()-5))="",0,"OK"))</f>
        <v>X</v>
      </c>
      <c r="VI101" s="29" t="str">
        <f ca="1">IF(VJ101="","",SUM(1+MAXA(VI$1:VI100)))</f>
        <v/>
      </c>
      <c r="VJ101" s="8" t="str" cm="1">
        <f t="array" aca="1" ref="VJ101" ca="1">IF(VH101=0,INDIRECT(ADDRESS(ROW(),COLUMN()-8)),"")</f>
        <v/>
      </c>
      <c r="VK101" s="33" t="s">
        <v>1192</v>
      </c>
      <c r="VL101" s="10" t="str">
        <f t="shared" si="89"/>
        <v>$VB$101</v>
      </c>
      <c r="VM101" s="29" t="str">
        <f ca="1">IF(VN101="","",SUM(1+MAXA(VM$1:VM100)))</f>
        <v/>
      </c>
      <c r="VN101" s="8" t="str" cm="1">
        <f t="array" aca="1" ref="VN101" ca="1">IF(ISNUMBER(SEARCH(VN$1,INDEX(INDIRECT(VO$1),ROW(VL101),1)))=TRUE,INDIRECT(VL101),"")</f>
        <v/>
      </c>
      <c r="VO101" s="13" t="s">
        <v>1192</v>
      </c>
      <c r="VP101" s="13" t="s">
        <v>1192</v>
      </c>
      <c r="VQ101" s="13" t="s">
        <v>1192</v>
      </c>
      <c r="VR101" s="13"/>
      <c r="VS101" s="13"/>
      <c r="VT101" s="13"/>
      <c r="VU101" s="13"/>
      <c r="VV101" s="13"/>
      <c r="VW101" s="13"/>
      <c r="VX101" s="13"/>
      <c r="VY101" s="13" t="s">
        <v>1192</v>
      </c>
      <c r="VZ101" s="13" t="s">
        <v>1192</v>
      </c>
      <c r="WA101" s="10" t="str">
        <f t="shared" ca="1" si="119"/>
        <v/>
      </c>
      <c r="WB101" s="22"/>
      <c r="WC101" s="6"/>
      <c r="WD101" s="6"/>
      <c r="WE101" s="24"/>
      <c r="WF101" s="24"/>
      <c r="WG101" s="79"/>
      <c r="WH101" s="10" t="str" cm="1">
        <f t="array" aca="1" ref="WH101" ca="1">IF(INDIRECT(ADDRESS(ROW(),COLUMN()-6))="","X",IF(INDIRECT(ADDRESS(ROW(),COLUMN()-5))="",0,"OK"))</f>
        <v>X</v>
      </c>
      <c r="WI101" s="29" t="str">
        <f ca="1">IF(WJ101="","",SUM(1+MAXA(WI$1:WI100)))</f>
        <v/>
      </c>
      <c r="WJ101" s="8" t="str" cm="1">
        <f t="array" aca="1" ref="WJ101" ca="1">IF(WH101=0,INDIRECT(ADDRESS(ROW(),COLUMN()-8)),"")</f>
        <v/>
      </c>
      <c r="WK101" s="33" t="s">
        <v>1192</v>
      </c>
      <c r="WL101" s="10" t="str">
        <f t="shared" si="90"/>
        <v>$WB$101</v>
      </c>
      <c r="WM101" s="29" t="str">
        <f ca="1">IF(WN101="","",SUM(1+MAXA(WM$1:WM100)))</f>
        <v/>
      </c>
      <c r="WN101" s="8" t="str" cm="1">
        <f t="array" aca="1" ref="WN101" ca="1">IF(ISNUMBER(SEARCH(WN$1,INDEX(INDIRECT(WO$1),ROW(WL101),1)))=TRUE,INDIRECT(WL101),"")</f>
        <v/>
      </c>
      <c r="WO101" s="13" t="s">
        <v>1192</v>
      </c>
      <c r="WP101" s="13" t="s">
        <v>1192</v>
      </c>
      <c r="WQ101" s="13" t="s">
        <v>1192</v>
      </c>
      <c r="WR101" s="13" t="s">
        <v>1192</v>
      </c>
      <c r="WS101" s="13"/>
      <c r="WT101" s="13"/>
      <c r="WU101" s="13"/>
      <c r="WV101" s="13" t="s">
        <v>1192</v>
      </c>
      <c r="WW101" s="13"/>
      <c r="WX101" s="13"/>
      <c r="WY101" s="13"/>
      <c r="WZ101" s="13" t="s">
        <v>1192</v>
      </c>
      <c r="XA101" s="10" t="str">
        <f t="shared" ca="1" si="120"/>
        <v/>
      </c>
      <c r="XB101" s="15"/>
      <c r="XC101" s="37"/>
      <c r="XD101" s="37"/>
      <c r="XE101" s="7"/>
      <c r="XF101" s="7"/>
      <c r="XG101" s="99"/>
      <c r="XH101" s="10" t="str" cm="1">
        <f t="array" aca="1" ref="XH101" ca="1">IF(INDIRECT(ADDRESS(ROW(),COLUMN()-6))="","X",IF(INDIRECT(ADDRESS(ROW(),COLUMN()-5))="",0,"OK"))</f>
        <v>X</v>
      </c>
      <c r="XI101" s="29" t="str">
        <f ca="1">IF(XJ101="","",SUM(1+MAXA(XI$1:XI100)))</f>
        <v/>
      </c>
      <c r="XJ101" s="8" t="str" cm="1">
        <f t="array" aca="1" ref="XJ101" ca="1">IF(XH101=0,INDIRECT(ADDRESS(ROW(),COLUMN()-8)),"")</f>
        <v/>
      </c>
      <c r="XK101" s="33" t="s">
        <v>1192</v>
      </c>
      <c r="XL101" s="10" t="str">
        <f t="shared" si="91"/>
        <v>$XB$101</v>
      </c>
      <c r="XM101" s="29" t="str">
        <f ca="1">IF(XN101="","",SUM(1+MAXA(XM$1:XM100)))</f>
        <v/>
      </c>
      <c r="XN101" s="8" t="str" cm="1">
        <f t="array" aca="1" ref="XN101" ca="1">IF(ISNUMBER(SEARCH(XN$1,INDEX(INDIRECT(XO$1),ROW(XL101),1)))=TRUE,INDIRECT(XL101),"")</f>
        <v/>
      </c>
      <c r="XO101" s="13" t="s">
        <v>1192</v>
      </c>
      <c r="XP101" s="13" t="s">
        <v>1192</v>
      </c>
      <c r="XQ101" s="13" t="s">
        <v>1192</v>
      </c>
      <c r="XR101" s="13" t="s">
        <v>1192</v>
      </c>
      <c r="XS101" s="13"/>
      <c r="XT101" s="13"/>
      <c r="XU101" s="13"/>
      <c r="XV101" s="13"/>
      <c r="XW101" s="13"/>
      <c r="XX101" s="13"/>
      <c r="XY101" s="13" t="s">
        <v>1192</v>
      </c>
      <c r="XZ101" s="13" t="s">
        <v>1192</v>
      </c>
      <c r="YA101" s="10" t="str">
        <f t="shared" ca="1" si="121"/>
        <v/>
      </c>
      <c r="YB101" s="15"/>
      <c r="YC101" s="37"/>
      <c r="YD101" s="37"/>
      <c r="YE101" s="7"/>
      <c r="YF101" s="7"/>
      <c r="YG101" s="99"/>
      <c r="YH101" s="10" t="str" cm="1">
        <f t="array" aca="1" ref="YH101" ca="1">IF(INDIRECT(ADDRESS(ROW(),COLUMN()-6))="","X",IF(INDIRECT(ADDRESS(ROW(),COLUMN()-5))="",0,"OK"))</f>
        <v>X</v>
      </c>
      <c r="YI101" s="29" t="str">
        <f ca="1">IF(YJ101="","",SUM(1+MAXA(YI$1:YI100)))</f>
        <v/>
      </c>
      <c r="YJ101" s="8" t="str" cm="1">
        <f t="array" aca="1" ref="YJ101" ca="1">IF(YH101=0,INDIRECT(ADDRESS(ROW(),COLUMN()-8)),"")</f>
        <v/>
      </c>
      <c r="YK101" s="33" t="s">
        <v>1192</v>
      </c>
      <c r="YL101" s="10" t="str">
        <f t="shared" si="92"/>
        <v>$YB$101</v>
      </c>
      <c r="YM101" s="29" t="str">
        <f ca="1">IF(YN101="","",SUM(1+MAXA(YM$1:YM100)))</f>
        <v/>
      </c>
      <c r="YN101" s="8" t="str" cm="1">
        <f t="array" aca="1" ref="YN101" ca="1">IF(ISNUMBER(SEARCH(YN$1,INDEX(INDIRECT(YO$1),ROW(YL101),1)))=TRUE,INDIRECT(YL101),"")</f>
        <v/>
      </c>
      <c r="YO101" s="13" t="s">
        <v>1192</v>
      </c>
      <c r="YP101" s="13" t="s">
        <v>1192</v>
      </c>
      <c r="YQ101" s="13" t="s">
        <v>1192</v>
      </c>
      <c r="YR101" s="13" t="s">
        <v>1192</v>
      </c>
      <c r="YS101" s="13"/>
      <c r="YT101" s="13"/>
      <c r="YU101" s="13"/>
      <c r="YV101" s="13"/>
      <c r="YW101" s="13"/>
      <c r="YX101" s="13"/>
      <c r="YY101" s="13" t="s">
        <v>1192</v>
      </c>
      <c r="YZ101" s="13" t="s">
        <v>1192</v>
      </c>
      <c r="ZA101" s="10" t="str">
        <f t="shared" ca="1" si="122"/>
        <v/>
      </c>
      <c r="ZB101" s="22"/>
      <c r="ZC101" s="37"/>
      <c r="ZD101" s="37"/>
      <c r="ZE101" s="24"/>
      <c r="ZF101" s="24"/>
      <c r="ZG101" s="79"/>
      <c r="ZH101" s="10" t="str" cm="1">
        <f t="array" aca="1" ref="ZH101" ca="1">IF(INDIRECT(ADDRESS(ROW(),COLUMN()-6))="","X",IF(INDIRECT(ADDRESS(ROW(),COLUMN()-5))="",0,"OK"))</f>
        <v>X</v>
      </c>
      <c r="ZI101" s="29" t="str">
        <f ca="1">IF(ZJ101="","",SUM(1+MAXA(ZI$1:ZI100)))</f>
        <v/>
      </c>
      <c r="ZJ101" s="8" t="str" cm="1">
        <f t="array" aca="1" ref="ZJ101" ca="1">IF(ZH101=0,INDIRECT(ADDRESS(ROW(),COLUMN()-8)),"")</f>
        <v/>
      </c>
      <c r="ZK101" s="33" t="s">
        <v>1192</v>
      </c>
      <c r="ZL101" s="10" t="str">
        <f t="shared" si="93"/>
        <v>$ZB$101</v>
      </c>
      <c r="ZM101" s="29" t="str">
        <f ca="1">IF(ZN101="","",SUM(1+MAXA(ZM$1:ZM100)))</f>
        <v/>
      </c>
      <c r="ZN101" s="8" t="str" cm="1">
        <f t="array" aca="1" ref="ZN101" ca="1">IF(ISNUMBER(SEARCH(ZN$1,INDEX(INDIRECT(ZO$1),ROW(ZL101),1)))=TRUE,INDIRECT(ZL101),"")</f>
        <v/>
      </c>
      <c r="ZO101" s="13" t="s">
        <v>1192</v>
      </c>
      <c r="ZP101" s="13" t="s">
        <v>1192</v>
      </c>
      <c r="ZQ101" s="13" t="s">
        <v>1192</v>
      </c>
      <c r="ZR101" s="13" t="s">
        <v>1192</v>
      </c>
      <c r="ZS101" s="13"/>
      <c r="ZT101" s="13"/>
      <c r="ZU101" s="13"/>
      <c r="ZV101" s="13"/>
      <c r="ZW101" s="13"/>
      <c r="ZX101" s="13"/>
      <c r="ZY101" s="13"/>
      <c r="ZZ101" s="13" t="s">
        <v>1192</v>
      </c>
      <c r="AAA101" s="10" t="str">
        <f t="shared" ca="1" si="123"/>
        <v/>
      </c>
      <c r="AAB101" s="5"/>
      <c r="AAC101" s="37"/>
      <c r="AAD101" s="37"/>
      <c r="AAE101" s="50"/>
      <c r="AAF101" s="50"/>
      <c r="AAG101" s="79"/>
      <c r="AAH101" s="10" t="str" cm="1">
        <f t="array" aca="1" ref="AAH101" ca="1">IF(INDIRECT(ADDRESS(ROW(),COLUMN()-6))="","X",IF(INDIRECT(ADDRESS(ROW(),COLUMN()-5))="",0,"OK"))</f>
        <v>X</v>
      </c>
      <c r="AAI101" s="29" t="str">
        <f ca="1">IF(AAJ101="","",SUM(1+MAXA(AAI$1:AAI100)))</f>
        <v/>
      </c>
      <c r="AAJ101" s="8" t="str" cm="1">
        <f t="array" aca="1" ref="AAJ101" ca="1">IF(AAH101=0,INDIRECT(ADDRESS(ROW(),COLUMN()-8)),"")</f>
        <v/>
      </c>
      <c r="AAK101" s="33" t="s">
        <v>1192</v>
      </c>
      <c r="AAL101" s="10" t="str">
        <f t="shared" si="94"/>
        <v>$AAB$101</v>
      </c>
      <c r="AAM101" s="29" t="str">
        <f ca="1">IF(AAN101="","",SUM(1+MAXA(AAM$1:AAM100)))</f>
        <v/>
      </c>
      <c r="AAN101" s="8" t="str" cm="1">
        <f t="array" aca="1" ref="AAN101" ca="1">IF(ISNUMBER(SEARCH(AAN$1,INDEX(INDIRECT(AAO$1),ROW(AAL101),1)))=TRUE,INDIRECT(AAL101),"")</f>
        <v/>
      </c>
      <c r="AAO101" s="13" t="s">
        <v>1192</v>
      </c>
      <c r="AAP101" s="13" t="s">
        <v>1192</v>
      </c>
      <c r="AAQ101" s="13" t="s">
        <v>1192</v>
      </c>
      <c r="AAR101" s="13" t="s">
        <v>1192</v>
      </c>
      <c r="AAS101" s="13" t="s">
        <v>1192</v>
      </c>
      <c r="AAT101" s="13"/>
      <c r="AAU101" s="13"/>
      <c r="AAV101" s="13"/>
      <c r="AAW101" s="13"/>
      <c r="AAX101" s="13"/>
      <c r="AAY101" s="13"/>
      <c r="AAZ101" s="13" t="s">
        <v>1192</v>
      </c>
      <c r="ABA101" s="10" t="str">
        <f t="shared" ca="1" si="124"/>
        <v/>
      </c>
      <c r="ABB101" s="5" t="s">
        <v>4338</v>
      </c>
      <c r="ABC101" s="37" t="s">
        <v>4340</v>
      </c>
      <c r="ABD101" s="37" t="s">
        <v>4339</v>
      </c>
      <c r="ABE101" s="27" t="str" cm="1">
        <f t="array" aca="1" ref="ABE101" ca="1">CONCATENATE($A$37,INDIRECT(ADDRESS(ROW(),COLUMN()-2)),"%20",INDIRECT(ADDRESS(ROW(),COLUMN()-1)),$A$39,INDIRECT(ADDRESS(ROW(),COLUMN()-2)),"%20",INDIRECT(ADDRESS(ROW(),COLUMN()-1)))</f>
        <v>https://maps.yandex.ru/?ll=38.763069%2035.604440&amp;z=16&amp;text=38.763069%2035.604440</v>
      </c>
      <c r="ABF101" s="87" t="str" cm="1">
        <f t="array" aca="1" ref="ABF101" ca="1">CONCATENATE($A$40,INDIRECT(ADDRESS(ROW(),COLUMN()-3)),"%2C",INDIRECT(ADDRESS(ROW(),COLUMN()-2)))</f>
        <v>https://maps.google.com/maps?q=38.763069%2C35.604440</v>
      </c>
      <c r="ABG101" s="79" t="s">
        <v>3229</v>
      </c>
      <c r="ABH101" s="10" t="str" cm="1">
        <f t="array" aca="1" ref="ABH101" ca="1">IF(INDIRECT(ADDRESS(ROW(),COLUMN()-6))="","X",IF(INDIRECT(ADDRESS(ROW(),COLUMN()-5))="",0,"OK"))</f>
        <v>OK</v>
      </c>
      <c r="ABI101" s="29" t="str">
        <f ca="1">IF(ABJ101="","",SUM(1+MAXA(ABI$1:ABI100)))</f>
        <v/>
      </c>
      <c r="ABJ101" s="8" t="str" cm="1">
        <f t="array" aca="1" ref="ABJ101" ca="1">IF(ABH101=0,INDIRECT(ADDRESS(ROW(),COLUMN()-8)),"")</f>
        <v/>
      </c>
      <c r="ABK101" s="33" t="s">
        <v>1192</v>
      </c>
      <c r="ABL101" s="10" t="str">
        <f t="shared" si="95"/>
        <v>$ABB$101</v>
      </c>
      <c r="ABM101" s="29" t="str">
        <f ca="1">IF(ABN101="","",SUM(1+MAXA(ABM$1:ABM100)))</f>
        <v/>
      </c>
      <c r="ABN101" s="8" t="str" cm="1">
        <f t="array" aca="1" ref="ABN101" ca="1">IF(ISNUMBER(SEARCH(ABN$1,INDEX(INDIRECT(ABO$1),ROW(ABL101),1)))=TRUE,INDIRECT(ABL101),"")</f>
        <v/>
      </c>
      <c r="ABO101" s="13" t="s">
        <v>1192</v>
      </c>
      <c r="ABP101" s="13" t="s">
        <v>1192</v>
      </c>
      <c r="ABQ101" s="13" t="s">
        <v>1192</v>
      </c>
      <c r="ABR101" s="13"/>
      <c r="ABS101" s="13"/>
      <c r="ABT101" s="13"/>
      <c r="ABU101" s="13"/>
      <c r="ABV101" s="13"/>
      <c r="ABW101" s="13"/>
      <c r="ABX101" s="13"/>
      <c r="ABY101" s="13"/>
      <c r="ABZ101" s="13" t="s">
        <v>1192</v>
      </c>
      <c r="ACA101" s="10" t="str">
        <f t="shared" ca="1" si="125"/>
        <v/>
      </c>
      <c r="ACB101" s="5"/>
      <c r="ACC101" s="37"/>
      <c r="ACD101" s="37"/>
      <c r="ACE101" s="24"/>
      <c r="ACF101" s="88"/>
      <c r="ACG101" s="101"/>
      <c r="ACH101" s="10" t="str" cm="1">
        <f t="array" aca="1" ref="ACH101" ca="1">IF(INDIRECT(ADDRESS(ROW(),COLUMN()-6))="","X",IF(INDIRECT(ADDRESS(ROW(),COLUMN()-5))="",0,"OK"))</f>
        <v>X</v>
      </c>
      <c r="ACI101" s="29" t="str">
        <f ca="1">IF(ACJ101="","",SUM(1+MAXA(ACI$1:ACI100)))</f>
        <v/>
      </c>
      <c r="ACJ101" s="8" t="str" cm="1">
        <f t="array" aca="1" ref="ACJ101" ca="1">IF(ACH101=0,INDIRECT(ADDRESS(ROW(),COLUMN()-8)),"")</f>
        <v/>
      </c>
      <c r="ACK101" s="33" t="s">
        <v>1192</v>
      </c>
      <c r="ACL101" s="10" t="str">
        <f t="shared" si="96"/>
        <v>$ACB$101</v>
      </c>
      <c r="ACM101" s="29" t="str">
        <f ca="1">IF(ACN101="","",SUM(1+MAXA(ACM$1:ACM100)))</f>
        <v/>
      </c>
      <c r="ACN101" s="8" t="str" cm="1">
        <f t="array" aca="1" ref="ACN101" ca="1">IF(ISNUMBER(SEARCH(ACN$1,INDEX(INDIRECT(ACO$1),ROW(ACL101),1)))=TRUE,INDIRECT(ACL101),"")</f>
        <v/>
      </c>
      <c r="ACO101" s="13" t="s">
        <v>1192</v>
      </c>
      <c r="ACP101" s="13" t="s">
        <v>1192</v>
      </c>
      <c r="ACQ101" s="13" t="s">
        <v>1192</v>
      </c>
      <c r="ACR101" s="13"/>
      <c r="ACS101" s="13"/>
      <c r="ACT101" s="13"/>
      <c r="ACU101" s="13"/>
      <c r="ACV101" s="13"/>
      <c r="ACW101" s="13"/>
      <c r="ACX101" s="13"/>
      <c r="ACY101" s="13"/>
      <c r="ACZ101" s="13" t="s">
        <v>1192</v>
      </c>
      <c r="ADA101" s="10" t="str">
        <f t="shared" ca="1" si="126"/>
        <v/>
      </c>
      <c r="ADB101" s="5"/>
      <c r="ADC101" s="37"/>
      <c r="ADD101" s="37"/>
      <c r="ADE101" s="7"/>
      <c r="ADF101" s="7"/>
      <c r="ADG101" s="92"/>
      <c r="ADH101" s="10" t="str" cm="1">
        <f t="array" aca="1" ref="ADH101" ca="1">IF(INDIRECT(ADDRESS(ROW(),COLUMN()-6))="","X",IF(INDIRECT(ADDRESS(ROW(),COLUMN()-5))="",0,"OK"))</f>
        <v>X</v>
      </c>
      <c r="ADI101" s="29" t="str">
        <f ca="1">IF(ADJ101="","",SUM(1+MAXA(ADI$1:ADI100)))</f>
        <v/>
      </c>
      <c r="ADJ101" s="8" t="str" cm="1">
        <f t="array" aca="1" ref="ADJ101" ca="1">IF(ADH101=0,INDIRECT(ADDRESS(ROW(),COLUMN()-8)),"")</f>
        <v/>
      </c>
      <c r="ADK101" s="33" t="s">
        <v>1192</v>
      </c>
      <c r="ADL101" s="10" t="str">
        <f t="shared" si="97"/>
        <v>$ADB$101</v>
      </c>
      <c r="ADM101" s="29" t="str">
        <f ca="1">IF(ADN101="","",SUM(1+MAXA(ADM$1:ADM100)))</f>
        <v/>
      </c>
      <c r="ADN101" s="8" t="str" cm="1">
        <f t="array" aca="1" ref="ADN101" ca="1">IF(ISNUMBER(SEARCH(ADN$1,INDEX(INDIRECT(ADO$1),ROW(ADL101),1)))=TRUE,INDIRECT(ADL101),"")</f>
        <v/>
      </c>
      <c r="ADO101" s="13" t="s">
        <v>1192</v>
      </c>
      <c r="ADP101" s="13" t="s">
        <v>1192</v>
      </c>
      <c r="ADQ101" s="13" t="s">
        <v>1192</v>
      </c>
      <c r="ADR101" s="13" t="s">
        <v>1192</v>
      </c>
      <c r="ADS101" s="13" t="s">
        <v>1192</v>
      </c>
      <c r="ADT101" s="13"/>
      <c r="ADU101" s="13"/>
      <c r="ADV101" s="13"/>
      <c r="ADW101" s="13"/>
      <c r="ADX101" s="13"/>
      <c r="ADY101" s="13"/>
      <c r="ADZ101" s="13" t="s">
        <v>1192</v>
      </c>
      <c r="AEA101" s="10" t="str">
        <f t="shared" ca="1" si="127"/>
        <v/>
      </c>
      <c r="AEB101" s="5"/>
      <c r="AEC101" s="37"/>
      <c r="AED101" s="37"/>
      <c r="AEE101" s="7"/>
      <c r="AEF101" s="7"/>
      <c r="AEG101" s="79"/>
      <c r="AEH101" s="10" t="str" cm="1">
        <f t="array" aca="1" ref="AEH101" ca="1">IF(INDIRECT(ADDRESS(ROW(),COLUMN()-6))="","X",IF(INDIRECT(ADDRESS(ROW(),COLUMN()-5))="",0,"OK"))</f>
        <v>X</v>
      </c>
      <c r="AEI101" s="29" t="str">
        <f ca="1">IF(AEJ101="","",SUM(1+MAXA(AEI$1:AEI100)))</f>
        <v/>
      </c>
      <c r="AEJ101" s="8" t="str" cm="1">
        <f t="array" aca="1" ref="AEJ101" ca="1">IF(AEH101=0,INDIRECT(ADDRESS(ROW(),COLUMN()-8)),"")</f>
        <v/>
      </c>
      <c r="AEK101" s="33" t="s">
        <v>1192</v>
      </c>
      <c r="AEL101" s="10" t="str">
        <f t="shared" si="98"/>
        <v>$AEB$101</v>
      </c>
      <c r="AEM101" s="29" t="str">
        <f ca="1">IF(AEN101="","",SUM(1+MAXA(AEM$1:AEM100)))</f>
        <v/>
      </c>
      <c r="AEN101" s="8" t="str" cm="1">
        <f t="array" aca="1" ref="AEN101" ca="1">IF(ISNUMBER(SEARCH(AEN$1,INDEX(INDIRECT(AEO$1),ROW(AEL101),1)))=TRUE,INDIRECT(AEL101),"")</f>
        <v/>
      </c>
      <c r="AEO101" s="13" t="s">
        <v>1192</v>
      </c>
      <c r="AEP101" s="13" t="s">
        <v>1192</v>
      </c>
      <c r="AEQ101" s="13" t="s">
        <v>1192</v>
      </c>
      <c r="AER101" s="13" t="s">
        <v>1192</v>
      </c>
      <c r="AES101" s="13" t="s">
        <v>1192</v>
      </c>
      <c r="AET101" s="13" t="s">
        <v>1192</v>
      </c>
      <c r="AEU101" s="13" t="s">
        <v>1192</v>
      </c>
      <c r="AEV101" s="13" t="s">
        <v>1192</v>
      </c>
    </row>
    <row r="102" spans="2:828" s="4" customFormat="1" ht="24.75" customHeight="1" x14ac:dyDescent="0.2">
      <c r="B102" s="10" t="str">
        <f t="shared" ca="1" si="67"/>
        <v/>
      </c>
      <c r="C102" s="8"/>
      <c r="D102" s="10"/>
      <c r="E102" s="10"/>
      <c r="G102" s="81"/>
      <c r="H102" s="94"/>
      <c r="I102" s="10" t="str" cm="1">
        <f t="array" aca="1" ref="I102" ca="1">IF(INDIRECT(ADDRESS(ROW(),COLUMN()-6))="","X",IF(INDIRECT(ADDRESS(ROW(),COLUMN()-5))="",0,"OK"))</f>
        <v>X</v>
      </c>
      <c r="J102" s="29" t="str">
        <f ca="1">IF(K102="","",SUM(1+MAXA(J$1:J101)))</f>
        <v/>
      </c>
      <c r="K102" s="8" t="str" cm="1">
        <f t="array" aca="1" ref="K102" ca="1">IF(I102=0,INDIRECT(ADDRESS(ROW(),COLUMN()-8)),"")</f>
        <v/>
      </c>
      <c r="L102" s="31"/>
      <c r="M102" s="10" t="str">
        <f t="shared" si="68"/>
        <v>$C$102</v>
      </c>
      <c r="N102" s="29" t="str">
        <f ca="1">IF(O102="","",SUM(1+MAXA(N$1:N101)))</f>
        <v/>
      </c>
      <c r="O102" s="8" t="str" cm="1">
        <f t="array" aca="1" ref="O102" ca="1">IF(ISNUMBER(SEARCH(O$1,INDEX(INDIRECT($P$1),ROW(M102),1)))=TRUE,INDIRECT(M102),"")</f>
        <v/>
      </c>
      <c r="P102" s="13" t="s">
        <v>1192</v>
      </c>
      <c r="Q102" s="13" t="s">
        <v>1192</v>
      </c>
      <c r="R102" s="13"/>
      <c r="S102" s="13"/>
      <c r="T102" s="13"/>
      <c r="U102" s="13"/>
      <c r="V102" s="13"/>
      <c r="W102" s="13"/>
      <c r="X102" s="13"/>
      <c r="Y102" s="13" t="s">
        <v>1192</v>
      </c>
      <c r="Z102" s="13" t="s">
        <v>1192</v>
      </c>
      <c r="AA102" s="10" t="str">
        <f t="shared" ca="1" si="128"/>
        <v/>
      </c>
      <c r="AB102" s="8"/>
      <c r="AC102" s="10"/>
      <c r="AD102" s="10"/>
      <c r="AF102" s="81"/>
      <c r="AG102" s="81"/>
      <c r="AH102" s="10" t="str" cm="1">
        <f t="array" aca="1" ref="AH102" ca="1">IF(INDIRECT(ADDRESS(ROW(),COLUMN()-6))="","X",IF(INDIRECT(ADDRESS(ROW(),COLUMN()-5))="",0,"OK"))</f>
        <v>X</v>
      </c>
      <c r="AI102" s="29" t="str">
        <f ca="1">IF(AJ102="","",SUM(1+MAXA(AI$1:AI101)))</f>
        <v/>
      </c>
      <c r="AJ102" s="8" t="str" cm="1">
        <f t="array" aca="1" ref="AJ102" ca="1">IF(AH102=0,INDIRECT(ADDRESS(ROW(),COLUMN()-8)),"")</f>
        <v/>
      </c>
      <c r="AK102" s="31"/>
      <c r="AL102" s="10" t="str">
        <f t="shared" si="69"/>
        <v>$AB$102</v>
      </c>
      <c r="AM102" s="29" t="str">
        <f ca="1">IF(AN102="","",SUM(1+MAXA(AM$1:AM101)))</f>
        <v/>
      </c>
      <c r="AN102" s="8" t="str" cm="1">
        <f t="array" aca="1" ref="AN102" ca="1">IF(ISNUMBER(SEARCH(AN$1,INDEX(INDIRECT($AO$1),ROW(AL102),1)))=TRUE,INDIRECT(AL102),"")</f>
        <v/>
      </c>
      <c r="AO102" s="13" t="s">
        <v>1192</v>
      </c>
      <c r="AP102" s="13" t="s">
        <v>1192</v>
      </c>
      <c r="AQ102" s="13" t="s">
        <v>1192</v>
      </c>
      <c r="AR102" s="13"/>
      <c r="AS102" s="13"/>
      <c r="AT102" s="13"/>
      <c r="AU102" s="13"/>
      <c r="AV102" s="13"/>
      <c r="AW102" s="13"/>
      <c r="AX102" s="13" t="s">
        <v>1192</v>
      </c>
      <c r="AY102" s="13" t="s">
        <v>1192</v>
      </c>
      <c r="AZ102" s="13" t="s">
        <v>1192</v>
      </c>
      <c r="BA102" s="10" t="str">
        <f t="shared" ca="1" si="99"/>
        <v/>
      </c>
      <c r="BB102" s="8" t="s">
        <v>3493</v>
      </c>
      <c r="BC102" s="3" t="s">
        <v>3586</v>
      </c>
      <c r="BD102" s="3" t="s">
        <v>3587</v>
      </c>
      <c r="BE102" s="27" t="str" cm="1">
        <f t="array" aca="1" ref="BE102" ca="1">CONCATENATE($A$37,INDIRECT(ADDRESS(ROW(),COLUMN()-2)),"%20",INDIRECT(ADDRESS(ROW(),COLUMN()-1)),$A$39,INDIRECT(ADDRESS(ROW(),COLUMN()-2)),"%20",INDIRECT(ADDRESS(ROW(),COLUMN()-1)))</f>
        <v>https://maps.yandex.ru/?ll=38.688952%2035.509395&amp;z=16&amp;text=38.688952%2035.509395</v>
      </c>
      <c r="BF102" s="87" t="str" cm="1">
        <f t="array" aca="1" ref="BF102" ca="1">CONCATENATE($A$40,INDIRECT(ADDRESS(ROW(),COLUMN()-3)),"%2C",INDIRECT(ADDRESS(ROW(),COLUMN()-2)))</f>
        <v>https://maps.google.com/maps?q=38.688952%2C35.509395</v>
      </c>
      <c r="BG102" s="92" t="s">
        <v>3229</v>
      </c>
      <c r="BH102" s="10" t="str" cm="1">
        <f t="array" aca="1" ref="BH102" ca="1">IF(INDIRECT(ADDRESS(ROW(),COLUMN()-6))="","X",IF(INDIRECT(ADDRESS(ROW(),COLUMN()-5))="",0,"OK"))</f>
        <v>OK</v>
      </c>
      <c r="BI102" s="29" t="str">
        <f ca="1">IF(BJ102="","",SUM(1+MAXA(BI$1:BI101)))</f>
        <v/>
      </c>
      <c r="BJ102" s="8" t="str" cm="1">
        <f t="array" aca="1" ref="BJ102" ca="1">IF(BH102=0,INDIRECT(ADDRESS(ROW(),COLUMN()-8)),"")</f>
        <v/>
      </c>
      <c r="BK102" s="31"/>
      <c r="BL102" s="10" t="str">
        <f t="shared" si="70"/>
        <v>$BB$102</v>
      </c>
      <c r="BM102" s="29" t="str">
        <f ca="1">IF(BN102="","",SUM(1+MAXA(BM$1:BM101)))</f>
        <v/>
      </c>
      <c r="BN102" s="8" t="str" cm="1">
        <f t="array" aca="1" ref="BN102" ca="1">IF(ISNUMBER(SEARCH(BN$1,INDEX(INDIRECT(BO$1),ROW(BL102),1)))=TRUE,INDIRECT(BL102),"")</f>
        <v/>
      </c>
      <c r="BO102" s="13" t="s">
        <v>1192</v>
      </c>
      <c r="BP102" s="13" t="s">
        <v>1192</v>
      </c>
      <c r="BQ102" s="13" t="s">
        <v>1192</v>
      </c>
      <c r="BR102" s="13"/>
      <c r="BS102" s="13"/>
      <c r="BT102" s="13"/>
      <c r="BU102" s="13"/>
      <c r="BV102" s="13"/>
      <c r="BW102" s="13" t="s">
        <v>1192</v>
      </c>
      <c r="BX102" s="13" t="s">
        <v>1192</v>
      </c>
      <c r="BY102" s="13"/>
      <c r="BZ102" s="13"/>
      <c r="CA102" s="10" t="str">
        <f t="shared" ca="1" si="100"/>
        <v/>
      </c>
      <c r="CB102" s="8"/>
      <c r="CC102" s="10"/>
      <c r="CD102" s="10"/>
      <c r="CF102" s="81"/>
      <c r="CG102" s="94"/>
      <c r="CH102" s="10" t="str" cm="1">
        <f t="array" aca="1" ref="CH102" ca="1">IF(INDIRECT(ADDRESS(ROW(),COLUMN()-6))="","X",IF(INDIRECT(ADDRESS(ROW(),COLUMN()-5))="",0,"OK"))</f>
        <v>X</v>
      </c>
      <c r="CI102" s="29" t="str">
        <f ca="1">IF(CJ102="","",SUM(1+MAXA(CI$1:CI101)))</f>
        <v/>
      </c>
      <c r="CJ102" s="8" t="str" cm="1">
        <f t="array" aca="1" ref="CJ102" ca="1">IF(CH102=0,INDIRECT(ADDRESS(ROW(),COLUMN()-8)),"")</f>
        <v/>
      </c>
      <c r="CK102" s="31"/>
      <c r="CL102" s="10" t="str">
        <f t="shared" si="71"/>
        <v>$CB$102</v>
      </c>
      <c r="CM102" s="29" t="str">
        <f ca="1">IF(CN102="","",SUM(1+MAXA(CM$1:CM101)))</f>
        <v/>
      </c>
      <c r="CN102" s="8" t="str" cm="1">
        <f t="array" aca="1" ref="CN102" ca="1">IF(ISNUMBER(SEARCH(CN$1,INDEX(INDIRECT(CO$1),ROW(CL102),1)))=TRUE,INDIRECT(CL102),"")</f>
        <v/>
      </c>
      <c r="CO102" s="13" t="s">
        <v>1192</v>
      </c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 t="s">
        <v>1192</v>
      </c>
      <c r="DA102" s="10" t="str">
        <f t="shared" ca="1" si="131"/>
        <v/>
      </c>
      <c r="DB102" s="5"/>
      <c r="DC102" s="6"/>
      <c r="DD102" s="6"/>
      <c r="DE102" s="7"/>
      <c r="DF102" s="83"/>
      <c r="DG102" s="96"/>
      <c r="DH102" s="10" t="str" cm="1">
        <f t="array" aca="1" ref="DH102" ca="1">IF(INDIRECT(ADDRESS(ROW(),COLUMN()-6))="","X",IF(INDIRECT(ADDRESS(ROW(),COLUMN()-5))="",0,"OK"))</f>
        <v>X</v>
      </c>
      <c r="DI102" s="29" t="str">
        <f ca="1">IF(DJ102="","",SUM(1+MAXA(DI$1:DI101)))</f>
        <v/>
      </c>
      <c r="DJ102" s="8" t="str" cm="1">
        <f t="array" aca="1" ref="DJ102" ca="1">IF(DH102=0,INDIRECT(ADDRESS(ROW(),COLUMN()-8)),"")</f>
        <v/>
      </c>
      <c r="DK102" s="31"/>
      <c r="DL102" s="10" t="str">
        <f t="shared" si="132"/>
        <v>$DB$102</v>
      </c>
      <c r="DM102" s="29" t="str">
        <f ca="1">IF(DN102="","",SUM(1+MAXA(DM$1:DM101)))</f>
        <v/>
      </c>
      <c r="DN102" s="8" t="str" cm="1">
        <f t="array" aca="1" ref="DN102" ca="1">IF(ISNUMBER(SEARCH(DN$1,INDEX(INDIRECT(DO$1),ROW(DL102),1)))=TRUE,INDIRECT(DL102),"")</f>
        <v/>
      </c>
      <c r="DO102" s="13" t="s">
        <v>1192</v>
      </c>
      <c r="DP102" s="13"/>
      <c r="DQ102" s="13"/>
      <c r="DR102" s="13"/>
      <c r="DS102" s="13"/>
      <c r="DT102" s="13"/>
      <c r="DU102" s="13"/>
      <c r="DV102" s="13"/>
      <c r="DW102" s="13"/>
      <c r="DX102" s="13"/>
      <c r="DY102" s="13"/>
      <c r="DZ102" s="13" t="s">
        <v>1192</v>
      </c>
      <c r="EA102" s="10" t="str">
        <f t="shared" ca="1" si="101"/>
        <v/>
      </c>
      <c r="EB102" s="22"/>
      <c r="EC102" s="14"/>
      <c r="ED102" s="14"/>
      <c r="EE102" s="15"/>
      <c r="EF102" s="15"/>
      <c r="EG102" s="92"/>
      <c r="EH102" s="10" t="str" cm="1">
        <f t="array" aca="1" ref="EH102" ca="1">IF(INDIRECT(ADDRESS(ROW(),COLUMN()-6))="","X",IF(INDIRECT(ADDRESS(ROW(),COLUMN()-5))="",0,"OK"))</f>
        <v>X</v>
      </c>
      <c r="EI102" s="29" t="str">
        <f ca="1">IF(EJ102="","",SUM(1+MAXA(EI$1:EI101)))</f>
        <v/>
      </c>
      <c r="EJ102" s="8" t="str" cm="1">
        <f t="array" aca="1" ref="EJ102" ca="1">IF(EH102=0,INDIRECT(ADDRESS(ROW(),COLUMN()-8)),"")</f>
        <v/>
      </c>
      <c r="EK102" s="31"/>
      <c r="EL102" s="10" t="str">
        <f t="shared" si="72"/>
        <v>$EB$102</v>
      </c>
      <c r="EM102" s="29" t="str">
        <f ca="1">IF(EN102="","",SUM(1+MAXA(EM$1:EM101)))</f>
        <v/>
      </c>
      <c r="EN102" s="8" t="str" cm="1">
        <f t="array" aca="1" ref="EN102" ca="1">IF(ISNUMBER(SEARCH(EN$1,INDEX(INDIRECT(EO$1),ROW(EL102),1)))=TRUE,INDIRECT(EL102),"")</f>
        <v/>
      </c>
      <c r="EO102" s="13" t="s">
        <v>1192</v>
      </c>
      <c r="EP102" s="13"/>
      <c r="EQ102" s="13"/>
      <c r="ER102" s="13"/>
      <c r="ES102" s="13"/>
      <c r="ET102" s="13"/>
      <c r="EU102" s="13"/>
      <c r="EV102" s="13"/>
      <c r="EW102" s="13"/>
      <c r="EX102" s="13"/>
      <c r="EY102" s="13"/>
      <c r="EZ102" s="13"/>
      <c r="FA102" s="10" t="str">
        <f t="shared" ca="1" si="102"/>
        <v/>
      </c>
      <c r="FB102" s="22"/>
      <c r="FC102" s="14"/>
      <c r="FD102" s="14"/>
      <c r="FE102" s="15"/>
      <c r="FF102" s="15"/>
      <c r="FG102" s="79"/>
      <c r="FH102" s="10" t="str" cm="1">
        <f t="array" aca="1" ref="FH102" ca="1">IF(INDIRECT(ADDRESS(ROW(),COLUMN()-6))="","X",IF(INDIRECT(ADDRESS(ROW(),COLUMN()-5))="",0,"OK"))</f>
        <v>X</v>
      </c>
      <c r="FI102" s="29" t="str">
        <f ca="1">IF(FJ102="","",SUM(1+MAXA(FI$1:FI101)))</f>
        <v/>
      </c>
      <c r="FJ102" s="8" t="str" cm="1">
        <f t="array" aca="1" ref="FJ102" ca="1">IF(FH102=0,INDIRECT(ADDRESS(ROW(),COLUMN()-8)),"")</f>
        <v/>
      </c>
      <c r="FK102" s="31"/>
      <c r="FL102" s="10" t="str">
        <f t="shared" si="73"/>
        <v>$FB$102</v>
      </c>
      <c r="FM102" s="29" t="str">
        <f ca="1">IF(FN102="","",SUM(1+MAXA(FM$1:FM101)))</f>
        <v/>
      </c>
      <c r="FN102" s="8" t="str" cm="1">
        <f t="array" aca="1" ref="FN102" ca="1">IF(ISNUMBER(SEARCH(FN$1,INDEX(INDIRECT(FO$1),ROW(FL102),1)))=TRUE,INDIRECT(FL102),"")</f>
        <v/>
      </c>
      <c r="FO102" s="13" t="s">
        <v>1192</v>
      </c>
      <c r="FP102" s="13" t="s">
        <v>1192</v>
      </c>
      <c r="FQ102" s="13" t="s">
        <v>1192</v>
      </c>
      <c r="FR102" s="13" t="s">
        <v>1192</v>
      </c>
      <c r="FS102" s="13" t="s">
        <v>1192</v>
      </c>
      <c r="FT102" s="13"/>
      <c r="FU102" s="13"/>
      <c r="FV102" s="13"/>
      <c r="FW102" s="13"/>
      <c r="FX102" s="13"/>
      <c r="FY102" s="13"/>
      <c r="FZ102" s="13"/>
      <c r="GA102" s="10" t="str">
        <f t="shared" ca="1" si="103"/>
        <v/>
      </c>
      <c r="GB102" s="22"/>
      <c r="GC102" s="14"/>
      <c r="GD102" s="14"/>
      <c r="GE102" s="15"/>
      <c r="GF102" s="15"/>
      <c r="GG102" s="101"/>
      <c r="GH102" s="10" t="str" cm="1">
        <f t="array" aca="1" ref="GH102" ca="1">IF(INDIRECT(ADDRESS(ROW(),COLUMN()-6))="","X",IF(INDIRECT(ADDRESS(ROW(),COLUMN()-5))="",0,"OK"))</f>
        <v>X</v>
      </c>
      <c r="GI102" s="29" t="str">
        <f ca="1">IF(GJ102="","",SUM(1+MAXA(GI$1:GI101)))</f>
        <v/>
      </c>
      <c r="GJ102" s="8" t="str" cm="1">
        <f t="array" aca="1" ref="GJ102" ca="1">IF(GH102=0,INDIRECT(ADDRESS(ROW(),COLUMN()-8)),"")</f>
        <v/>
      </c>
      <c r="GK102" s="31"/>
      <c r="GL102" s="10" t="str">
        <f t="shared" si="74"/>
        <v>$GB$102</v>
      </c>
      <c r="GM102" s="29" t="str">
        <f ca="1">IF(GN102="","",SUM(1+MAXA(GM$1:GM101)))</f>
        <v/>
      </c>
      <c r="GN102" s="8" t="str" cm="1">
        <f t="array" aca="1" ref="GN102" ca="1">IF(ISNUMBER(SEARCH(GN$1,INDEX(INDIRECT(GO$1),ROW(GL102),1)))=TRUE,INDIRECT(GL102),"")</f>
        <v/>
      </c>
      <c r="GO102" s="13" t="s">
        <v>1192</v>
      </c>
      <c r="GP102" s="13" t="s">
        <v>1192</v>
      </c>
      <c r="GQ102" s="13" t="s">
        <v>1192</v>
      </c>
      <c r="GR102" s="13" t="s">
        <v>1192</v>
      </c>
      <c r="GS102" s="13" t="s">
        <v>1192</v>
      </c>
      <c r="GT102" s="13"/>
      <c r="GU102" s="13"/>
      <c r="GV102" s="13"/>
      <c r="GW102" s="13"/>
      <c r="GX102" s="13"/>
      <c r="GY102" s="13"/>
      <c r="GZ102" s="13"/>
      <c r="HA102" s="10" t="str">
        <f t="shared" ca="1" si="104"/>
        <v/>
      </c>
      <c r="HB102" s="22"/>
      <c r="HC102" s="14"/>
      <c r="HD102" s="14"/>
      <c r="HE102" s="15"/>
      <c r="HF102" s="15"/>
      <c r="HG102" s="79"/>
      <c r="HH102" s="10" t="str" cm="1">
        <f t="array" aca="1" ref="HH102" ca="1">IF(INDIRECT(ADDRESS(ROW(),COLUMN()-6))="","X",IF(INDIRECT(ADDRESS(ROW(),COLUMN()-5))="",0,"OK"))</f>
        <v>X</v>
      </c>
      <c r="HI102" s="29" t="str">
        <f ca="1">IF(HJ102="","",SUM(1+MAXA(HI$1:HI101)))</f>
        <v/>
      </c>
      <c r="HJ102" s="8" t="str" cm="1">
        <f t="array" aca="1" ref="HJ102" ca="1">IF(HH102=0,INDIRECT(ADDRESS(ROW(),COLUMN()-8)),"")</f>
        <v/>
      </c>
      <c r="HK102" s="31"/>
      <c r="HL102" s="10" t="str">
        <f t="shared" si="75"/>
        <v>$HB$102</v>
      </c>
      <c r="HM102" s="29" t="str">
        <f ca="1">IF(HN102="","",SUM(1+MAXA(HM$1:HM101)))</f>
        <v/>
      </c>
      <c r="HN102" s="8" t="str" cm="1">
        <f t="array" aca="1" ref="HN102" ca="1">IF(ISNUMBER(SEARCH(HN$1,INDEX(INDIRECT(HO$1),ROW(HL102),1)))=TRUE,INDIRECT(HL102),"")</f>
        <v/>
      </c>
      <c r="HO102" s="13" t="s">
        <v>1192</v>
      </c>
      <c r="HP102" s="13" t="s">
        <v>1192</v>
      </c>
      <c r="HQ102" s="13" t="s">
        <v>1192</v>
      </c>
      <c r="HR102" s="13"/>
      <c r="HS102" s="13"/>
      <c r="HT102" s="13"/>
      <c r="HU102" s="13"/>
      <c r="HV102" s="13"/>
      <c r="HW102" s="13"/>
      <c r="HX102" s="13"/>
      <c r="HY102" s="13" t="s">
        <v>1192</v>
      </c>
      <c r="HZ102" s="13" t="s">
        <v>1192</v>
      </c>
      <c r="IA102" s="10" t="str">
        <f t="shared" ca="1" si="105"/>
        <v/>
      </c>
      <c r="IB102" s="22" t="s">
        <v>3039</v>
      </c>
      <c r="IC102" s="6" t="s">
        <v>3660</v>
      </c>
      <c r="ID102" s="6" t="s">
        <v>3659</v>
      </c>
      <c r="IE102" s="27" t="str" cm="1">
        <f t="array" aca="1" ref="IE102" ca="1">CONCATENATE($A$37,INDIRECT(ADDRESS(ROW(),COLUMN()-2)),"%20",INDIRECT(ADDRESS(ROW(),COLUMN()-1)),$A$39,INDIRECT(ADDRESS(ROW(),COLUMN()-2)),"%20",INDIRECT(ADDRESS(ROW(),COLUMN()-1)))</f>
        <v>https://maps.yandex.ru/?ll=38.799119%2035.377965&amp;z=16&amp;text=38.799119%2035.377965</v>
      </c>
      <c r="IF102" s="87" t="str" cm="1">
        <f t="array" aca="1" ref="IF102" ca="1">CONCATENATE($A$40,INDIRECT(ADDRESS(ROW(),COLUMN()-3)),"%2C",INDIRECT(ADDRESS(ROW(),COLUMN()-2)))</f>
        <v>https://maps.google.com/maps?q=38.799119%2C35.377965</v>
      </c>
      <c r="IG102" s="79" t="s">
        <v>3229</v>
      </c>
      <c r="IH102" s="10" t="str" cm="1">
        <f t="array" aca="1" ref="IH102" ca="1">IF(INDIRECT(ADDRESS(ROW(),COLUMN()-6))="","X",IF(INDIRECT(ADDRESS(ROW(),COLUMN()-5))="",0,"OK"))</f>
        <v>OK</v>
      </c>
      <c r="II102" s="29" t="str">
        <f ca="1">IF(IJ102="","",SUM(1+MAXA(II$1:II101)))</f>
        <v/>
      </c>
      <c r="IJ102" s="8" t="str" cm="1">
        <f t="array" aca="1" ref="IJ102" ca="1">IF(IH102=0,INDIRECT(ADDRESS(ROW(),COLUMN()-8)),"")</f>
        <v/>
      </c>
      <c r="IK102" s="31"/>
      <c r="IL102" s="10" t="str">
        <f t="shared" si="76"/>
        <v>$IB$102</v>
      </c>
      <c r="IM102" s="29" t="str">
        <f ca="1">IF(IN102="","",SUM(1+MAXA(IM$1:IM101)))</f>
        <v/>
      </c>
      <c r="IN102" s="8" t="str" cm="1">
        <f t="array" aca="1" ref="IN102" ca="1">IF(ISNUMBER(SEARCH(IN$1,INDEX(INDIRECT(IO$1),ROW(IL102),1)))=TRUE,INDIRECT(IL102),"")</f>
        <v/>
      </c>
      <c r="IO102" s="13" t="s">
        <v>1192</v>
      </c>
      <c r="IP102" s="13" t="s">
        <v>1192</v>
      </c>
      <c r="IQ102" s="13" t="s">
        <v>1192</v>
      </c>
      <c r="IR102" s="13"/>
      <c r="IS102" s="13"/>
      <c r="IT102" s="13"/>
      <c r="IU102" s="13"/>
      <c r="IV102" s="13"/>
      <c r="IW102" s="13"/>
      <c r="IX102" s="13" t="s">
        <v>1192</v>
      </c>
      <c r="IY102" s="13" t="s">
        <v>1192</v>
      </c>
      <c r="IZ102" s="13" t="s">
        <v>1192</v>
      </c>
      <c r="JA102" s="10" t="str">
        <f t="shared" ca="1" si="106"/>
        <v/>
      </c>
      <c r="JB102" s="22"/>
      <c r="JC102" s="6"/>
      <c r="JD102" s="6"/>
      <c r="JE102" s="24"/>
      <c r="JF102" s="88"/>
      <c r="JG102" s="101"/>
      <c r="JH102" s="10" t="str" cm="1">
        <f t="array" aca="1" ref="JH102" ca="1">IF(INDIRECT(ADDRESS(ROW(),COLUMN()-6))="","X",IF(INDIRECT(ADDRESS(ROW(),COLUMN()-5))="",0,"OK"))</f>
        <v>X</v>
      </c>
      <c r="JI102" s="29" t="str">
        <f ca="1">IF(JJ102="","",SUM(1+MAXA(JI$1:JI101)))</f>
        <v/>
      </c>
      <c r="JJ102" s="8" t="str" cm="1">
        <f t="array" aca="1" ref="JJ102" ca="1">IF(JH102=0,INDIRECT(ADDRESS(ROW(),COLUMN()-8)),"")</f>
        <v/>
      </c>
      <c r="JK102" s="31"/>
      <c r="JL102" s="10" t="str">
        <f t="shared" si="77"/>
        <v>$JB$102</v>
      </c>
      <c r="JM102" s="29" t="str">
        <f ca="1">IF(JN102="","",SUM(1+MAXA(JM$1:JM101)))</f>
        <v/>
      </c>
      <c r="JN102" s="8" t="str" cm="1">
        <f t="array" aca="1" ref="JN102" ca="1">IF(ISNUMBER(SEARCH(JN$1,INDEX(INDIRECT(JO$1),ROW(JL102),1)))=TRUE,INDIRECT(JL102),"")</f>
        <v/>
      </c>
      <c r="JO102" s="13" t="s">
        <v>1192</v>
      </c>
      <c r="JP102" s="13" t="s">
        <v>1192</v>
      </c>
      <c r="JQ102" s="13" t="s">
        <v>1192</v>
      </c>
      <c r="JR102" s="13"/>
      <c r="JS102" s="13"/>
      <c r="JT102" s="13"/>
      <c r="JU102" s="13"/>
      <c r="JV102" s="13"/>
      <c r="JW102" s="13"/>
      <c r="JX102" s="13" t="s">
        <v>1192</v>
      </c>
      <c r="JY102" s="13" t="s">
        <v>1192</v>
      </c>
      <c r="JZ102" s="13" t="s">
        <v>1192</v>
      </c>
      <c r="KA102" s="10" t="str">
        <f t="shared" ca="1" si="107"/>
        <v/>
      </c>
      <c r="KB102" s="22"/>
      <c r="KC102" s="14"/>
      <c r="KD102" s="14"/>
      <c r="KE102" s="15"/>
      <c r="KF102" s="15"/>
      <c r="KG102" s="79"/>
      <c r="KH102" s="10" t="str" cm="1">
        <f t="array" aca="1" ref="KH102" ca="1">IF(INDIRECT(ADDRESS(ROW(),COLUMN()-6))="","X",IF(INDIRECT(ADDRESS(ROW(),COLUMN()-5))="",0,"OK"))</f>
        <v>X</v>
      </c>
      <c r="KI102" s="29" t="str">
        <f ca="1">IF(KJ102="","",SUM(1+MAXA(KI$1:KI101)))</f>
        <v/>
      </c>
      <c r="KJ102" s="8" t="str" cm="1">
        <f t="array" aca="1" ref="KJ102" ca="1">IF(KH102=0,INDIRECT(ADDRESS(ROW(),COLUMN()-8)),"")</f>
        <v/>
      </c>
      <c r="KK102" s="31"/>
      <c r="KL102" s="10" t="str">
        <f t="shared" si="78"/>
        <v>$KB$102</v>
      </c>
      <c r="KM102" s="29" t="str">
        <f ca="1">IF(KN102="","",SUM(1+MAXA(KM$1:KM101)))</f>
        <v/>
      </c>
      <c r="KN102" s="8" t="str" cm="1">
        <f t="array" aca="1" ref="KN102" ca="1">IF(ISNUMBER(SEARCH(KN$1,INDEX(INDIRECT(KO$1),ROW(KL102),1)))=TRUE,INDIRECT(KL102),"")</f>
        <v/>
      </c>
      <c r="KO102" s="13" t="s">
        <v>1192</v>
      </c>
      <c r="KP102" s="13" t="s">
        <v>1192</v>
      </c>
      <c r="KQ102" s="13" t="s">
        <v>1192</v>
      </c>
      <c r="KR102" s="13"/>
      <c r="KS102" s="13"/>
      <c r="KT102" s="13"/>
      <c r="KU102" s="13"/>
      <c r="KV102" s="13"/>
      <c r="KW102" s="13"/>
      <c r="KX102" s="13"/>
      <c r="KY102" s="13" t="s">
        <v>1192</v>
      </c>
      <c r="KZ102" s="13" t="s">
        <v>1192</v>
      </c>
      <c r="LA102" s="10" t="str">
        <f t="shared" ca="1" si="108"/>
        <v/>
      </c>
      <c r="LB102" s="8"/>
      <c r="LC102" s="10"/>
      <c r="LD102" s="10"/>
      <c r="LG102" s="79"/>
      <c r="LH102" s="10" t="str" cm="1">
        <f t="array" aca="1" ref="LH102" ca="1">IF(INDIRECT(ADDRESS(ROW(),COLUMN()-6))="","X",IF(INDIRECT(ADDRESS(ROW(),COLUMN()-5))="",0,"OK"))</f>
        <v>X</v>
      </c>
      <c r="LI102" s="29" t="str">
        <f ca="1">IF(LJ102="","",SUM(1+MAXA(LI$1:LI101)))</f>
        <v/>
      </c>
      <c r="LJ102" s="8" t="str" cm="1">
        <f t="array" aca="1" ref="LJ102" ca="1">IF(LH102=0,INDIRECT(ADDRESS(ROW(),COLUMN()-8)),"")</f>
        <v/>
      </c>
      <c r="LK102" s="31"/>
      <c r="LL102" s="10" t="str">
        <f t="shared" si="79"/>
        <v>$LB$102</v>
      </c>
      <c r="LM102" s="29" t="str">
        <f ca="1">IF(LN102="","",SUM(1+MAXA(LM$1:LM101)))</f>
        <v/>
      </c>
      <c r="LN102" s="8" t="str" cm="1">
        <f t="array" aca="1" ref="LN102" ca="1">IF(ISNUMBER(SEARCH(LN$1,INDEX(INDIRECT(LO$1),ROW(LL102),1)))=TRUE,INDIRECT(LL102),"")</f>
        <v/>
      </c>
      <c r="LO102" s="13" t="s">
        <v>1192</v>
      </c>
      <c r="LP102" s="13" t="s">
        <v>1192</v>
      </c>
      <c r="LQ102" s="13" t="s">
        <v>1192</v>
      </c>
      <c r="LR102" s="13" t="s">
        <v>1192</v>
      </c>
      <c r="LS102" s="13"/>
      <c r="LT102" s="13"/>
      <c r="LU102" s="13"/>
      <c r="LV102" s="13"/>
      <c r="LW102" s="13"/>
      <c r="LX102" s="13"/>
      <c r="LY102" s="13" t="s">
        <v>1192</v>
      </c>
      <c r="LZ102" s="13" t="s">
        <v>1192</v>
      </c>
      <c r="MA102" s="10" t="str">
        <f t="shared" ca="1" si="109"/>
        <v/>
      </c>
      <c r="MB102" s="8"/>
      <c r="MC102" s="10"/>
      <c r="MD102" s="10"/>
      <c r="MG102" s="79"/>
      <c r="MH102" s="10" t="str" cm="1">
        <f t="array" aca="1" ref="MH102" ca="1">IF(INDIRECT(ADDRESS(ROW(),COLUMN()-6))="","X",IF(INDIRECT(ADDRESS(ROW(),COLUMN()-5))="",0,"OK"))</f>
        <v>X</v>
      </c>
      <c r="MI102" s="29" t="str">
        <f ca="1">IF(MJ102="","",SUM(1+MAXA(MI$1:MI101)))</f>
        <v/>
      </c>
      <c r="MJ102" s="8" t="str" cm="1">
        <f t="array" aca="1" ref="MJ102" ca="1">IF(MH102=0,INDIRECT(ADDRESS(ROW(),COLUMN()-8)),"")</f>
        <v/>
      </c>
      <c r="MK102" s="31"/>
      <c r="ML102" s="10" t="str">
        <f t="shared" si="80"/>
        <v>$MB$102</v>
      </c>
      <c r="MM102" s="29" t="str">
        <f ca="1">IF(MN102="","",SUM(1+MAXA(MM$1:MM101)))</f>
        <v/>
      </c>
      <c r="MN102" s="8" t="str" cm="1">
        <f t="array" aca="1" ref="MN102" ca="1">IF(ISNUMBER(SEARCH(MN$1,INDEX(INDIRECT(MO$1),ROW(ML102),1)))=TRUE,INDIRECT(ML102),"")</f>
        <v/>
      </c>
      <c r="MO102" s="13" t="s">
        <v>1192</v>
      </c>
      <c r="MP102" s="13" t="s">
        <v>1192</v>
      </c>
      <c r="MQ102" s="13" t="s">
        <v>1192</v>
      </c>
      <c r="MR102" s="13"/>
      <c r="MS102" s="13"/>
      <c r="MT102" s="13"/>
      <c r="MU102" s="13"/>
      <c r="MV102" s="13"/>
      <c r="MW102" s="13" t="s">
        <v>1192</v>
      </c>
      <c r="MX102" s="13"/>
      <c r="MY102" s="13" t="s">
        <v>1192</v>
      </c>
      <c r="MZ102" s="13" t="s">
        <v>1192</v>
      </c>
      <c r="NA102" s="10" t="str">
        <f t="shared" ca="1" si="110"/>
        <v/>
      </c>
      <c r="NB102" s="5"/>
      <c r="NC102" s="6"/>
      <c r="ND102" s="6"/>
      <c r="NE102" s="7"/>
      <c r="NF102" s="7"/>
      <c r="NG102" s="83"/>
      <c r="NH102" s="10" t="str" cm="1">
        <f t="array" aca="1" ref="NH102" ca="1">IF(INDIRECT(ADDRESS(ROW(),COLUMN()-6))="","X",IF(INDIRECT(ADDRESS(ROW(),COLUMN()-5))="",0,"OK"))</f>
        <v>X</v>
      </c>
      <c r="NI102" s="29" t="str">
        <f ca="1">IF(NJ102="","",SUM(1+MAXA(NI$1:NI101)))</f>
        <v/>
      </c>
      <c r="NJ102" s="8" t="str" cm="1">
        <f t="array" aca="1" ref="NJ102" ca="1">IF(NH102=0,INDIRECT(ADDRESS(ROW(),COLUMN()-8)),"")</f>
        <v/>
      </c>
      <c r="NK102" s="31"/>
      <c r="NL102" s="10" t="str">
        <f t="shared" si="81"/>
        <v>$NB$102</v>
      </c>
      <c r="NM102" s="29" t="str">
        <f ca="1">IF(NN102="","",SUM(1+MAXA(NM$1:NM101)))</f>
        <v/>
      </c>
      <c r="NN102" s="8" t="str" cm="1">
        <f t="array" aca="1" ref="NN102" ca="1">IF(ISNUMBER(SEARCH(NN$1,INDEX(INDIRECT(NO$1),ROW(NL102),1)))=TRUE,INDIRECT(NL102),"")</f>
        <v/>
      </c>
      <c r="NO102" s="13" t="s">
        <v>1192</v>
      </c>
      <c r="NP102" s="13" t="s">
        <v>1192</v>
      </c>
      <c r="NQ102" s="13" t="s">
        <v>1192</v>
      </c>
      <c r="NR102" s="13"/>
      <c r="NS102" s="13"/>
      <c r="NT102" s="13"/>
      <c r="NU102" s="13"/>
      <c r="NV102" s="13"/>
      <c r="NW102" s="13"/>
      <c r="NX102" s="13" t="s">
        <v>1192</v>
      </c>
      <c r="NY102" s="13" t="s">
        <v>1192</v>
      </c>
      <c r="NZ102" s="13"/>
      <c r="OA102" s="10" t="str">
        <f t="shared" ca="1" si="111"/>
        <v/>
      </c>
      <c r="OB102" s="8" t="s">
        <v>1410</v>
      </c>
      <c r="OC102" s="10" t="s">
        <v>1203</v>
      </c>
      <c r="OD102" s="10" t="s">
        <v>1204</v>
      </c>
      <c r="OE102" s="27" t="str" cm="1">
        <f t="array" aca="1" ref="OE102" ca="1">CONCATENATE($A$37,INDIRECT(ADDRESS(ROW(),COLUMN()-2)),"%20",INDIRECT(ADDRESS(ROW(),COLUMN()-1)),$A$39,INDIRECT(ADDRESS(ROW(),COLUMN()-2)),"%20",INDIRECT(ADDRESS(ROW(),COLUMN()-1)))</f>
        <v>https://maps.yandex.ru/?ll=38.324630%2035.446245&amp;z=16&amp;text=38.324630%2035.446245</v>
      </c>
      <c r="OF102" s="87" t="str" cm="1">
        <f t="array" aca="1" ref="OF102" ca="1">CONCATENATE($A$40,INDIRECT(ADDRESS(ROW(),COLUMN()-3)),"%2C",INDIRECT(ADDRESS(ROW(),COLUMN()-2)))</f>
        <v>https://maps.google.com/maps?q=38.324630%2C35.446245</v>
      </c>
      <c r="OG102" s="79" t="s">
        <v>3363</v>
      </c>
      <c r="OH102" s="10" t="str" cm="1">
        <f t="array" aca="1" ref="OH102" ca="1">IF(INDIRECT(ADDRESS(ROW(),COLUMN()-6))="","X",IF(INDIRECT(ADDRESS(ROW(),COLUMN()-5))="",0,"OK"))</f>
        <v>OK</v>
      </c>
      <c r="OI102" s="29" t="str">
        <f ca="1">IF(OJ102="","",SUM(1+MAXA(OI$1:OI101)))</f>
        <v/>
      </c>
      <c r="OJ102" s="8" t="str" cm="1">
        <f t="array" aca="1" ref="OJ102" ca="1">IF(OH102=0,INDIRECT(ADDRESS(ROW(),COLUMN()-8)),"")</f>
        <v/>
      </c>
      <c r="OK102" s="31"/>
      <c r="OL102" s="10" t="str">
        <f t="shared" si="82"/>
        <v>$OB$102</v>
      </c>
      <c r="OM102" s="29" t="str">
        <f ca="1">IF(ON102="","",SUM(1+MAXA(OM$1:OM101)))</f>
        <v/>
      </c>
      <c r="ON102" s="8" t="str" cm="1">
        <f t="array" aca="1" ref="ON102" ca="1">IF(ISNUMBER(SEARCH(ON$1,INDEX(INDIRECT(OO$1),ROW(OL102),1)))=TRUE,INDIRECT(OL102),"")</f>
        <v/>
      </c>
      <c r="OO102" s="13" t="s">
        <v>1192</v>
      </c>
      <c r="OP102" s="13"/>
      <c r="OQ102" s="13"/>
      <c r="OR102" s="13"/>
      <c r="OS102" s="13"/>
      <c r="OT102" s="13"/>
      <c r="OU102" s="13"/>
      <c r="OV102" s="13"/>
      <c r="OW102" s="13"/>
      <c r="OX102" s="13"/>
      <c r="OY102" s="13"/>
      <c r="OZ102" s="13" t="s">
        <v>1192</v>
      </c>
      <c r="PA102" s="10" t="str">
        <f t="shared" ca="1" si="112"/>
        <v/>
      </c>
      <c r="PB102" s="22"/>
      <c r="PC102" s="14"/>
      <c r="PD102" s="14"/>
      <c r="PE102" s="24"/>
      <c r="PF102" s="24"/>
      <c r="PG102" s="79"/>
      <c r="PH102" s="10" t="str" cm="1">
        <f t="array" aca="1" ref="PH102" ca="1">IF(INDIRECT(ADDRESS(ROW(),COLUMN()-6))="","X",IF(INDIRECT(ADDRESS(ROW(),COLUMN()-5))="",0,"OK"))</f>
        <v>X</v>
      </c>
      <c r="PI102" s="29" t="str">
        <f ca="1">IF(PJ102="","",SUM(1+MAXA(PI$1:PI101)))</f>
        <v/>
      </c>
      <c r="PJ102" s="8" t="str" cm="1">
        <f t="array" aca="1" ref="PJ102" ca="1">IF(PH102=0,INDIRECT(ADDRESS(ROW(),COLUMN()-8)),"")</f>
        <v/>
      </c>
      <c r="PK102" s="31"/>
      <c r="PL102" s="10" t="str">
        <f t="shared" si="83"/>
        <v>$PB$102</v>
      </c>
      <c r="PM102" s="29" t="str">
        <f ca="1">IF(PN102="","",SUM(1+MAXA(PM$1:PM101)))</f>
        <v/>
      </c>
      <c r="PN102" s="8" t="str" cm="1">
        <f t="array" aca="1" ref="PN102" ca="1">IF(ISNUMBER(SEARCH(PN$1,INDEX(INDIRECT(PO$1),ROW(PL102),1)))=TRUE,INDIRECT(PL102),"")</f>
        <v/>
      </c>
      <c r="PO102" s="13" t="s">
        <v>1192</v>
      </c>
      <c r="PP102" s="13" t="s">
        <v>1192</v>
      </c>
      <c r="PQ102" s="13" t="s">
        <v>1192</v>
      </c>
      <c r="PR102" s="13" t="s">
        <v>1192</v>
      </c>
      <c r="PS102" s="13"/>
      <c r="PT102" s="13"/>
      <c r="PU102" s="13"/>
      <c r="PV102" s="13"/>
      <c r="PW102" s="13"/>
      <c r="PX102" s="13"/>
      <c r="PY102" s="13" t="s">
        <v>1192</v>
      </c>
      <c r="PZ102" s="13" t="s">
        <v>1192</v>
      </c>
      <c r="QA102" s="10" t="str">
        <f t="shared" ca="1" si="113"/>
        <v/>
      </c>
      <c r="QB102" s="22"/>
      <c r="QC102" s="14"/>
      <c r="QD102" s="14"/>
      <c r="QE102" s="24"/>
      <c r="QF102" s="24"/>
      <c r="QG102" s="79"/>
      <c r="QH102" s="10" t="str" cm="1">
        <f t="array" aca="1" ref="QH102" ca="1">IF(INDIRECT(ADDRESS(ROW(),COLUMN()-6))="","X",IF(INDIRECT(ADDRESS(ROW(),COLUMN()-5))="",0,"OK"))</f>
        <v>X</v>
      </c>
      <c r="QI102" s="29" t="str">
        <f ca="1">IF(QJ102="","",SUM(1+MAXA(QI$1:QI101)))</f>
        <v/>
      </c>
      <c r="QJ102" s="8" t="str" cm="1">
        <f t="array" aca="1" ref="QJ102" ca="1">IF(QH102=0,INDIRECT(ADDRESS(ROW(),COLUMN()-8)),"")</f>
        <v/>
      </c>
      <c r="QK102" s="31"/>
      <c r="QL102" s="10" t="str">
        <f t="shared" si="84"/>
        <v>$QB$102</v>
      </c>
      <c r="QM102" s="29" t="str">
        <f ca="1">IF(QN102="","",SUM(1+MAXA(QM$1:QM101)))</f>
        <v/>
      </c>
      <c r="QN102" s="8" t="str" cm="1">
        <f t="array" aca="1" ref="QN102" ca="1">IF(ISNUMBER(SEARCH(QN$1,INDEX(INDIRECT(QO$1),ROW(QL102),1)))=TRUE,INDIRECT(QL102),"")</f>
        <v/>
      </c>
      <c r="QO102" s="13" t="s">
        <v>1192</v>
      </c>
      <c r="QP102" s="13" t="s">
        <v>1192</v>
      </c>
      <c r="QQ102" s="13" t="s">
        <v>1192</v>
      </c>
      <c r="QR102" s="13" t="s">
        <v>1192</v>
      </c>
      <c r="QS102" s="13"/>
      <c r="QT102" s="13"/>
      <c r="QU102" s="13"/>
      <c r="QV102" s="13"/>
      <c r="QW102" s="13"/>
      <c r="QX102" s="13"/>
      <c r="QY102" s="13" t="s">
        <v>1192</v>
      </c>
      <c r="QZ102" s="13" t="s">
        <v>1192</v>
      </c>
      <c r="RA102" s="10" t="str">
        <f t="shared" ca="1" si="114"/>
        <v/>
      </c>
      <c r="RB102" s="22"/>
      <c r="RC102" s="15"/>
      <c r="RD102" s="14"/>
      <c r="RE102" s="15"/>
      <c r="RF102" s="15"/>
      <c r="RG102" s="79"/>
      <c r="RH102" s="10" t="str" cm="1">
        <f t="array" aca="1" ref="RH102" ca="1">IF(INDIRECT(ADDRESS(ROW(),COLUMN()-6))="","X",IF(INDIRECT(ADDRESS(ROW(),COLUMN()-5))="",0,"OK"))</f>
        <v>X</v>
      </c>
      <c r="RI102" s="29" t="str">
        <f ca="1">IF(RJ102="","",SUM(1+MAXA(RI$1:RI101)))</f>
        <v/>
      </c>
      <c r="RJ102" s="8" t="str" cm="1">
        <f t="array" aca="1" ref="RJ102" ca="1">IF(RH102=0,INDIRECT(ADDRESS(ROW(),COLUMN()-8)),"")</f>
        <v/>
      </c>
      <c r="RK102" s="31"/>
      <c r="RL102" s="10" t="str">
        <f t="shared" si="85"/>
        <v>$RB$102</v>
      </c>
      <c r="RM102" s="29" t="str">
        <f ca="1">IF(RN102="","",SUM(1+MAXA(RM$1:RM101)))</f>
        <v/>
      </c>
      <c r="RN102" s="8" t="str" cm="1">
        <f t="array" aca="1" ref="RN102" ca="1">IF(ISNUMBER(SEARCH(RN$1,INDEX(INDIRECT(RO$1),ROW(RL102),1)))=TRUE,INDIRECT(RL102),"")</f>
        <v/>
      </c>
      <c r="RO102" s="13" t="s">
        <v>1192</v>
      </c>
      <c r="RP102" s="13" t="s">
        <v>1192</v>
      </c>
      <c r="RQ102" s="13" t="s">
        <v>1192</v>
      </c>
      <c r="RR102" s="13"/>
      <c r="RS102" s="13"/>
      <c r="RT102" s="13"/>
      <c r="RU102" s="13"/>
      <c r="RV102" s="13"/>
      <c r="RW102" s="13"/>
      <c r="RX102" s="13"/>
      <c r="RY102" s="13" t="s">
        <v>1192</v>
      </c>
      <c r="RZ102" s="13" t="s">
        <v>1192</v>
      </c>
      <c r="SA102" s="10" t="str">
        <f t="shared" ca="1" si="115"/>
        <v/>
      </c>
      <c r="SB102" s="16"/>
      <c r="SC102" s="17" t="s">
        <v>1905</v>
      </c>
      <c r="SD102" s="48"/>
      <c r="SE102" s="19"/>
      <c r="SF102" s="19"/>
      <c r="SG102" s="79" t="s">
        <v>3229</v>
      </c>
      <c r="SH102" s="10" t="str" cm="1">
        <f t="array" aca="1" ref="SH102" ca="1">IF(INDIRECT(ADDRESS(ROW(),COLUMN()-6))="","X",IF(INDIRECT(ADDRESS(ROW(),COLUMN()-5))="",0,"OK"))</f>
        <v>X</v>
      </c>
      <c r="SI102" s="29" t="str">
        <f ca="1">IF(SJ102="","",SUM(1+MAXA(SI$1:SI101)))</f>
        <v/>
      </c>
      <c r="SJ102" s="8" t="str" cm="1">
        <f t="array" aca="1" ref="SJ102" ca="1">IF(SH102=0,INDIRECT(ADDRESS(ROW(),COLUMN()-8)),"")</f>
        <v/>
      </c>
      <c r="SK102" s="33" t="s">
        <v>1192</v>
      </c>
      <c r="SL102" s="10" t="str">
        <f t="shared" si="86"/>
        <v>$SB$102</v>
      </c>
      <c r="SM102" s="29" t="str">
        <f ca="1">IF(SN102="","",SUM(1+MAXA(SM$1:SM101)))</f>
        <v/>
      </c>
      <c r="SN102" s="8" t="str" cm="1">
        <f t="array" aca="1" ref="SN102" ca="1">IF(ISNUMBER(SEARCH(SN$1,INDEX(SB$1:SB$174,ROW(SL102),1)))=TRUE,INDIRECT(SL102),"")</f>
        <v/>
      </c>
      <c r="SO102" s="13" t="s">
        <v>1192</v>
      </c>
      <c r="SP102" s="13" t="s">
        <v>1192</v>
      </c>
      <c r="SQ102" s="13" t="s">
        <v>1192</v>
      </c>
      <c r="SR102" s="13"/>
      <c r="SS102" s="13"/>
      <c r="ST102" s="13"/>
      <c r="SU102" s="13"/>
      <c r="SV102" s="13"/>
      <c r="SW102" s="13"/>
      <c r="SX102" s="13"/>
      <c r="SY102" s="13" t="s">
        <v>1192</v>
      </c>
      <c r="SZ102" s="13" t="s">
        <v>1192</v>
      </c>
      <c r="TA102" s="10" t="str">
        <f t="shared" ca="1" si="129"/>
        <v/>
      </c>
      <c r="TB102" s="22"/>
      <c r="TC102" s="15"/>
      <c r="TD102" s="6"/>
      <c r="TE102" s="15"/>
      <c r="TF102" s="15"/>
      <c r="TG102" s="101"/>
      <c r="TH102" s="10" t="str" cm="1">
        <f t="array" aca="1" ref="TH102" ca="1">IF(INDIRECT(ADDRESS(ROW(),COLUMN()-6))="","X",IF(INDIRECT(ADDRESS(ROW(),COLUMN()-5))="",0,"OK"))</f>
        <v>X</v>
      </c>
      <c r="TI102" s="29" t="str">
        <f ca="1">IF(TJ102="","",SUM(1+MAXA(TI$1:TI101)))</f>
        <v/>
      </c>
      <c r="TJ102" s="8" t="str" cm="1">
        <f t="array" aca="1" ref="TJ102" ca="1">IF(TH102=0,INDIRECT(ADDRESS(ROW(),COLUMN()-8)),"")</f>
        <v/>
      </c>
      <c r="TK102" s="33" t="s">
        <v>1192</v>
      </c>
      <c r="TL102" s="10" t="str">
        <f t="shared" si="87"/>
        <v>$TB$102</v>
      </c>
      <c r="TM102" s="29" t="str">
        <f ca="1">IF(TN102="","",SUM(1+MAXA(TM$1:TM101)))</f>
        <v/>
      </c>
      <c r="TN102" s="8" t="str" cm="1">
        <f t="array" aca="1" ref="TN102" ca="1">IF(ISNUMBER(SEARCH(TN$1,INDEX(INDIRECT(TO$1),ROW(TL102),1)))=TRUE,INDIRECT(TL102),"")</f>
        <v/>
      </c>
      <c r="TO102" s="13" t="s">
        <v>1192</v>
      </c>
      <c r="TP102" s="13" t="s">
        <v>1192</v>
      </c>
      <c r="TQ102" s="13" t="s">
        <v>1192</v>
      </c>
      <c r="TR102" s="13"/>
      <c r="TS102" s="13"/>
      <c r="TT102" s="13"/>
      <c r="TU102" s="13"/>
      <c r="TV102" s="13"/>
      <c r="TW102" s="13"/>
      <c r="TX102" s="13"/>
      <c r="TY102" s="13" t="s">
        <v>1192</v>
      </c>
      <c r="TZ102" s="13" t="s">
        <v>1192</v>
      </c>
      <c r="UA102" s="10" t="str">
        <f t="shared" ca="1" si="130"/>
        <v/>
      </c>
      <c r="UB102" s="5"/>
      <c r="UC102" s="6"/>
      <c r="UD102" s="6"/>
      <c r="UE102" s="7"/>
      <c r="UF102" s="7"/>
      <c r="UG102" s="79"/>
      <c r="UH102" s="10" t="str" cm="1">
        <f t="array" aca="1" ref="UH102" ca="1">IF(INDIRECT(ADDRESS(ROW(),COLUMN()-6))="","X",IF(INDIRECT(ADDRESS(ROW(),COLUMN()-5))="",0,"OK"))</f>
        <v>X</v>
      </c>
      <c r="UI102" s="29" t="str">
        <f ca="1">IF(UJ102="","",SUM(1+MAXA(UI$1:UI101)))</f>
        <v/>
      </c>
      <c r="UJ102" s="8" t="str" cm="1">
        <f t="array" aca="1" ref="UJ102" ca="1">IF(UH102=0,INDIRECT(ADDRESS(ROW(),COLUMN()-8)),"")</f>
        <v/>
      </c>
      <c r="UK102" s="33" t="s">
        <v>1192</v>
      </c>
      <c r="UL102" s="10" t="str">
        <f t="shared" si="88"/>
        <v>$UB$102</v>
      </c>
      <c r="UM102" s="29" t="str">
        <f ca="1">IF(UN102="","",SUM(1+MAXA(UM$1:UM101)))</f>
        <v/>
      </c>
      <c r="UN102" s="8" t="str" cm="1">
        <f t="array" aca="1" ref="UN102" ca="1">IF(ISNUMBER(SEARCH(UN$1,INDEX(INDIRECT(UO$1),ROW(UL102),1)))=TRUE,INDIRECT(UL102),"")</f>
        <v/>
      </c>
      <c r="UO102" s="13" t="s">
        <v>1192</v>
      </c>
      <c r="UP102" s="13" t="s">
        <v>1192</v>
      </c>
      <c r="UQ102" s="13" t="s">
        <v>1192</v>
      </c>
      <c r="UR102" s="13"/>
      <c r="US102" s="13"/>
      <c r="UT102" s="13"/>
      <c r="UU102" s="13"/>
      <c r="UV102" s="13"/>
      <c r="UW102" s="13"/>
      <c r="UX102" s="13"/>
      <c r="UY102" s="13" t="s">
        <v>1192</v>
      </c>
      <c r="UZ102" s="13" t="s">
        <v>1192</v>
      </c>
      <c r="VA102" s="10" t="str">
        <f t="shared" ca="1" si="118"/>
        <v/>
      </c>
      <c r="VB102" s="22"/>
      <c r="VC102" s="6"/>
      <c r="VD102" s="6"/>
      <c r="VE102" s="24"/>
      <c r="VF102" s="24"/>
      <c r="VG102" s="79"/>
      <c r="VH102" s="10" t="str" cm="1">
        <f t="array" aca="1" ref="VH102" ca="1">IF(INDIRECT(ADDRESS(ROW(),COLUMN()-6))="","X",IF(INDIRECT(ADDRESS(ROW(),COLUMN()-5))="",0,"OK"))</f>
        <v>X</v>
      </c>
      <c r="VI102" s="29" t="str">
        <f ca="1">IF(VJ102="","",SUM(1+MAXA(VI$1:VI101)))</f>
        <v/>
      </c>
      <c r="VJ102" s="8" t="str" cm="1">
        <f t="array" aca="1" ref="VJ102" ca="1">IF(VH102=0,INDIRECT(ADDRESS(ROW(),COLUMN()-8)),"")</f>
        <v/>
      </c>
      <c r="VK102" s="33" t="s">
        <v>1192</v>
      </c>
      <c r="VL102" s="10" t="str">
        <f t="shared" si="89"/>
        <v>$VB$102</v>
      </c>
      <c r="VM102" s="29" t="str">
        <f ca="1">IF(VN102="","",SUM(1+MAXA(VM$1:VM101)))</f>
        <v/>
      </c>
      <c r="VN102" s="8" t="str" cm="1">
        <f t="array" aca="1" ref="VN102" ca="1">IF(ISNUMBER(SEARCH(VN$1,INDEX(INDIRECT(VO$1),ROW(VL102),1)))=TRUE,INDIRECT(VL102),"")</f>
        <v/>
      </c>
      <c r="VO102" s="13" t="s">
        <v>1192</v>
      </c>
      <c r="VP102" s="13" t="s">
        <v>1192</v>
      </c>
      <c r="VQ102" s="13" t="s">
        <v>1192</v>
      </c>
      <c r="VR102" s="13"/>
      <c r="VS102" s="13"/>
      <c r="VT102" s="13"/>
      <c r="VU102" s="13"/>
      <c r="VV102" s="13"/>
      <c r="VW102" s="13"/>
      <c r="VX102" s="13"/>
      <c r="VY102" s="13" t="s">
        <v>1192</v>
      </c>
      <c r="VZ102" s="13" t="s">
        <v>1192</v>
      </c>
      <c r="WA102" s="10" t="str">
        <f t="shared" ca="1" si="119"/>
        <v/>
      </c>
      <c r="WB102" s="22"/>
      <c r="WC102" s="6"/>
      <c r="WD102" s="6"/>
      <c r="WE102" s="24"/>
      <c r="WF102" s="24"/>
      <c r="WG102" s="79"/>
      <c r="WH102" s="10" t="str" cm="1">
        <f t="array" aca="1" ref="WH102" ca="1">IF(INDIRECT(ADDRESS(ROW(),COLUMN()-6))="","X",IF(INDIRECT(ADDRESS(ROW(),COLUMN()-5))="",0,"OK"))</f>
        <v>X</v>
      </c>
      <c r="WI102" s="29" t="str">
        <f ca="1">IF(WJ102="","",SUM(1+MAXA(WI$1:WI101)))</f>
        <v/>
      </c>
      <c r="WJ102" s="8" t="str" cm="1">
        <f t="array" aca="1" ref="WJ102" ca="1">IF(WH102=0,INDIRECT(ADDRESS(ROW(),COLUMN()-8)),"")</f>
        <v/>
      </c>
      <c r="WK102" s="33" t="s">
        <v>1192</v>
      </c>
      <c r="WL102" s="10" t="str">
        <f t="shared" si="90"/>
        <v>$WB$102</v>
      </c>
      <c r="WM102" s="29" t="str">
        <f ca="1">IF(WN102="","",SUM(1+MAXA(WM$1:WM101)))</f>
        <v/>
      </c>
      <c r="WN102" s="8" t="str" cm="1">
        <f t="array" aca="1" ref="WN102" ca="1">IF(ISNUMBER(SEARCH(WN$1,INDEX(INDIRECT(WO$1),ROW(WL102),1)))=TRUE,INDIRECT(WL102),"")</f>
        <v/>
      </c>
      <c r="WO102" s="13" t="s">
        <v>1192</v>
      </c>
      <c r="WP102" s="13" t="s">
        <v>1192</v>
      </c>
      <c r="WQ102" s="13" t="s">
        <v>1192</v>
      </c>
      <c r="WR102" s="13" t="s">
        <v>1192</v>
      </c>
      <c r="WS102" s="13"/>
      <c r="WT102" s="13"/>
      <c r="WU102" s="13"/>
      <c r="WV102" s="13" t="s">
        <v>1192</v>
      </c>
      <c r="WW102" s="13"/>
      <c r="WX102" s="13"/>
      <c r="WY102" s="13"/>
      <c r="WZ102" s="13" t="s">
        <v>1192</v>
      </c>
      <c r="XA102" s="10" t="str">
        <f t="shared" ca="1" si="120"/>
        <v/>
      </c>
      <c r="XB102" s="5"/>
      <c r="XC102" s="37"/>
      <c r="XD102" s="37"/>
      <c r="XE102" s="7"/>
      <c r="XF102" s="7"/>
      <c r="XG102" s="79"/>
      <c r="XH102" s="10" t="str" cm="1">
        <f t="array" aca="1" ref="XH102" ca="1">IF(INDIRECT(ADDRESS(ROW(),COLUMN()-6))="","X",IF(INDIRECT(ADDRESS(ROW(),COLUMN()-5))="",0,"OK"))</f>
        <v>X</v>
      </c>
      <c r="XI102" s="29" t="str">
        <f ca="1">IF(XJ102="","",SUM(1+MAXA(XI$1:XI101)))</f>
        <v/>
      </c>
      <c r="XJ102" s="8" t="str" cm="1">
        <f t="array" aca="1" ref="XJ102" ca="1">IF(XH102=0,INDIRECT(ADDRESS(ROW(),COLUMN()-8)),"")</f>
        <v/>
      </c>
      <c r="XK102" s="33" t="s">
        <v>1192</v>
      </c>
      <c r="XL102" s="10" t="str">
        <f t="shared" si="91"/>
        <v>$XB$102</v>
      </c>
      <c r="XM102" s="29" t="str">
        <f ca="1">IF(XN102="","",SUM(1+MAXA(XM$1:XM101)))</f>
        <v/>
      </c>
      <c r="XN102" s="8" t="str" cm="1">
        <f t="array" aca="1" ref="XN102" ca="1">IF(ISNUMBER(SEARCH(XN$1,INDEX(INDIRECT(XO$1),ROW(XL102),1)))=TRUE,INDIRECT(XL102),"")</f>
        <v/>
      </c>
      <c r="XO102" s="13" t="s">
        <v>1192</v>
      </c>
      <c r="XP102" s="13" t="s">
        <v>1192</v>
      </c>
      <c r="XQ102" s="13" t="s">
        <v>1192</v>
      </c>
      <c r="XR102" s="13" t="s">
        <v>1192</v>
      </c>
      <c r="XS102" s="13"/>
      <c r="XT102" s="13"/>
      <c r="XU102" s="13"/>
      <c r="XV102" s="13"/>
      <c r="XW102" s="13"/>
      <c r="XX102" s="13"/>
      <c r="XY102" s="13" t="s">
        <v>1192</v>
      </c>
      <c r="XZ102" s="13" t="s">
        <v>1192</v>
      </c>
      <c r="YA102" s="10" t="str">
        <f t="shared" ca="1" si="121"/>
        <v/>
      </c>
      <c r="YB102" s="5"/>
      <c r="YC102" s="37"/>
      <c r="YD102" s="37"/>
      <c r="YE102" s="7"/>
      <c r="YF102" s="7"/>
      <c r="YG102" s="101"/>
      <c r="YH102" s="10" t="str" cm="1">
        <f t="array" aca="1" ref="YH102" ca="1">IF(INDIRECT(ADDRESS(ROW(),COLUMN()-6))="","X",IF(INDIRECT(ADDRESS(ROW(),COLUMN()-5))="",0,"OK"))</f>
        <v>X</v>
      </c>
      <c r="YI102" s="29" t="str">
        <f ca="1">IF(YJ102="","",SUM(1+MAXA(YI$1:YI101)))</f>
        <v/>
      </c>
      <c r="YJ102" s="8" t="str" cm="1">
        <f t="array" aca="1" ref="YJ102" ca="1">IF(YH102=0,INDIRECT(ADDRESS(ROW(),COLUMN()-8)),"")</f>
        <v/>
      </c>
      <c r="YK102" s="33" t="s">
        <v>1192</v>
      </c>
      <c r="YL102" s="10" t="str">
        <f t="shared" si="92"/>
        <v>$YB$102</v>
      </c>
      <c r="YM102" s="29" t="str">
        <f ca="1">IF(YN102="","",SUM(1+MAXA(YM$1:YM101)))</f>
        <v/>
      </c>
      <c r="YN102" s="8" t="str" cm="1">
        <f t="array" aca="1" ref="YN102" ca="1">IF(ISNUMBER(SEARCH(YN$1,INDEX(INDIRECT(YO$1),ROW(YL102),1)))=TRUE,INDIRECT(YL102),"")</f>
        <v/>
      </c>
      <c r="YO102" s="13" t="s">
        <v>1192</v>
      </c>
      <c r="YP102" s="13" t="s">
        <v>1192</v>
      </c>
      <c r="YQ102" s="13" t="s">
        <v>1192</v>
      </c>
      <c r="YR102" s="13" t="s">
        <v>1192</v>
      </c>
      <c r="YS102" s="13"/>
      <c r="YT102" s="13"/>
      <c r="YU102" s="13"/>
      <c r="YV102" s="13"/>
      <c r="YW102" s="13"/>
      <c r="YX102" s="13"/>
      <c r="YY102" s="13" t="s">
        <v>1192</v>
      </c>
      <c r="YZ102" s="13" t="s">
        <v>1192</v>
      </c>
      <c r="ZA102" s="10" t="str">
        <f t="shared" ca="1" si="122"/>
        <v/>
      </c>
      <c r="ZB102" s="22"/>
      <c r="ZC102" s="6"/>
      <c r="ZD102" s="37"/>
      <c r="ZE102" s="15"/>
      <c r="ZF102" s="15"/>
      <c r="ZG102" s="79"/>
      <c r="ZH102" s="10" t="str" cm="1">
        <f t="array" aca="1" ref="ZH102" ca="1">IF(INDIRECT(ADDRESS(ROW(),COLUMN()-6))="","X",IF(INDIRECT(ADDRESS(ROW(),COLUMN()-5))="",0,"OK"))</f>
        <v>X</v>
      </c>
      <c r="ZI102" s="29" t="str">
        <f ca="1">IF(ZJ102="","",SUM(1+MAXA(ZI$1:ZI101)))</f>
        <v/>
      </c>
      <c r="ZJ102" s="8" t="str" cm="1">
        <f t="array" aca="1" ref="ZJ102" ca="1">IF(ZH102=0,INDIRECT(ADDRESS(ROW(),COLUMN()-8)),"")</f>
        <v/>
      </c>
      <c r="ZK102" s="33" t="s">
        <v>1192</v>
      </c>
      <c r="ZL102" s="10" t="str">
        <f t="shared" si="93"/>
        <v>$ZB$102</v>
      </c>
      <c r="ZM102" s="29" t="str">
        <f ca="1">IF(ZN102="","",SUM(1+MAXA(ZM$1:ZM101)))</f>
        <v/>
      </c>
      <c r="ZN102" s="8" t="str" cm="1">
        <f t="array" aca="1" ref="ZN102" ca="1">IF(ISNUMBER(SEARCH(ZN$1,INDEX(INDIRECT(ZO$1),ROW(ZL102),1)))=TRUE,INDIRECT(ZL102),"")</f>
        <v/>
      </c>
      <c r="ZO102" s="13" t="s">
        <v>1192</v>
      </c>
      <c r="ZP102" s="13" t="s">
        <v>1192</v>
      </c>
      <c r="ZQ102" s="13" t="s">
        <v>1192</v>
      </c>
      <c r="ZR102" s="13" t="s">
        <v>1192</v>
      </c>
      <c r="ZS102" s="13"/>
      <c r="ZT102" s="13"/>
      <c r="ZU102" s="13"/>
      <c r="ZV102" s="13"/>
      <c r="ZW102" s="13"/>
      <c r="ZX102" s="13"/>
      <c r="ZY102" s="13"/>
      <c r="ZZ102" s="13" t="s">
        <v>1192</v>
      </c>
      <c r="AAA102" s="10" t="str">
        <f t="shared" ca="1" si="123"/>
        <v/>
      </c>
      <c r="AAB102" s="5"/>
      <c r="AAC102" s="37"/>
      <c r="AAD102" s="37"/>
      <c r="AAE102" s="50"/>
      <c r="AAF102" s="50"/>
      <c r="AAG102" s="79"/>
      <c r="AAH102" s="10" t="str" cm="1">
        <f t="array" aca="1" ref="AAH102" ca="1">IF(INDIRECT(ADDRESS(ROW(),COLUMN()-6))="","X",IF(INDIRECT(ADDRESS(ROW(),COLUMN()-5))="",0,"OK"))</f>
        <v>X</v>
      </c>
      <c r="AAI102" s="29" t="str">
        <f ca="1">IF(AAJ102="","",SUM(1+MAXA(AAI$1:AAI101)))</f>
        <v/>
      </c>
      <c r="AAJ102" s="8" t="str" cm="1">
        <f t="array" aca="1" ref="AAJ102" ca="1">IF(AAH102=0,INDIRECT(ADDRESS(ROW(),COLUMN()-8)),"")</f>
        <v/>
      </c>
      <c r="AAK102" s="33" t="s">
        <v>1192</v>
      </c>
      <c r="AAL102" s="10" t="str">
        <f t="shared" si="94"/>
        <v>$AAB$102</v>
      </c>
      <c r="AAM102" s="29" t="str">
        <f ca="1">IF(AAN102="","",SUM(1+MAXA(AAM$1:AAM101)))</f>
        <v/>
      </c>
      <c r="AAN102" s="8" t="str" cm="1">
        <f t="array" aca="1" ref="AAN102" ca="1">IF(ISNUMBER(SEARCH(AAN$1,INDEX(INDIRECT(AAO$1),ROW(AAL102),1)))=TRUE,INDIRECT(AAL102),"")</f>
        <v/>
      </c>
      <c r="AAO102" s="13" t="s">
        <v>1192</v>
      </c>
      <c r="AAP102" s="13" t="s">
        <v>1192</v>
      </c>
      <c r="AAQ102" s="13" t="s">
        <v>1192</v>
      </c>
      <c r="AAR102" s="13" t="s">
        <v>1192</v>
      </c>
      <c r="AAS102" s="13" t="s">
        <v>1192</v>
      </c>
      <c r="AAT102" s="13"/>
      <c r="AAU102" s="13"/>
      <c r="AAV102" s="13"/>
      <c r="AAW102" s="13"/>
      <c r="AAX102" s="13"/>
      <c r="AAY102" s="13"/>
      <c r="AAZ102" s="13" t="s">
        <v>1192</v>
      </c>
      <c r="ABA102" s="10" t="str">
        <f t="shared" ca="1" si="124"/>
        <v/>
      </c>
      <c r="ABB102" s="22" t="s">
        <v>4251</v>
      </c>
      <c r="ABC102" s="37" t="s">
        <v>4252</v>
      </c>
      <c r="ABD102" s="37" t="s">
        <v>4253</v>
      </c>
      <c r="ABE102" s="27" t="str" cm="1">
        <f t="array" aca="1" ref="ABE102" ca="1">CONCATENATE($A$37,INDIRECT(ADDRESS(ROW(),COLUMN()-2)),"%20",INDIRECT(ADDRESS(ROW(),COLUMN()-1)),$A$39,INDIRECT(ADDRESS(ROW(),COLUMN()-2)),"%20",INDIRECT(ADDRESS(ROW(),COLUMN()-1)))</f>
        <v>https://maps.yandex.ru/?ll=38.763038%2035.598157&amp;z=16&amp;text=38.763038%2035.598157</v>
      </c>
      <c r="ABF102" s="87" t="str" cm="1">
        <f t="array" aca="1" ref="ABF102" ca="1">CONCATENATE($A$40,INDIRECT(ADDRESS(ROW(),COLUMN()-3)),"%2C",INDIRECT(ADDRESS(ROW(),COLUMN()-2)))</f>
        <v>https://maps.google.com/maps?q=38.763038%2C35.598157</v>
      </c>
      <c r="ABG102" s="79" t="s">
        <v>3229</v>
      </c>
      <c r="ABH102" s="10" t="str" cm="1">
        <f t="array" aca="1" ref="ABH102" ca="1">IF(INDIRECT(ADDRESS(ROW(),COLUMN()-6))="","X",IF(INDIRECT(ADDRESS(ROW(),COLUMN()-5))="",0,"OK"))</f>
        <v>OK</v>
      </c>
      <c r="ABI102" s="29" t="str">
        <f ca="1">IF(ABJ102="","",SUM(1+MAXA(ABI$1:ABI101)))</f>
        <v/>
      </c>
      <c r="ABJ102" s="8" t="str" cm="1">
        <f t="array" aca="1" ref="ABJ102" ca="1">IF(ABH102=0,INDIRECT(ADDRESS(ROW(),COLUMN()-8)),"")</f>
        <v/>
      </c>
      <c r="ABK102" s="33" t="s">
        <v>1192</v>
      </c>
      <c r="ABL102" s="10" t="str">
        <f t="shared" si="95"/>
        <v>$ABB$102</v>
      </c>
      <c r="ABM102" s="29" t="str">
        <f ca="1">IF(ABN102="","",SUM(1+MAXA(ABM$1:ABM101)))</f>
        <v/>
      </c>
      <c r="ABN102" s="8" t="str" cm="1">
        <f t="array" aca="1" ref="ABN102" ca="1">IF(ISNUMBER(SEARCH(ABN$1,INDEX(INDIRECT(ABO$1),ROW(ABL102),1)))=TRUE,INDIRECT(ABL102),"")</f>
        <v/>
      </c>
      <c r="ABO102" s="13" t="s">
        <v>1192</v>
      </c>
      <c r="ABP102" s="13" t="s">
        <v>1192</v>
      </c>
      <c r="ABQ102" s="13" t="s">
        <v>1192</v>
      </c>
      <c r="ABR102" s="13"/>
      <c r="ABS102" s="13"/>
      <c r="ABT102" s="13"/>
      <c r="ABU102" s="13"/>
      <c r="ABV102" s="13"/>
      <c r="ABW102" s="13"/>
      <c r="ABX102" s="13"/>
      <c r="ABY102" s="13"/>
      <c r="ABZ102" s="13" t="s">
        <v>1192</v>
      </c>
      <c r="ACA102" s="10" t="str">
        <f t="shared" ca="1" si="125"/>
        <v/>
      </c>
      <c r="ACB102" s="22"/>
      <c r="ACC102" s="37"/>
      <c r="ACD102" s="37"/>
      <c r="ACE102" s="24"/>
      <c r="ACF102" s="88"/>
      <c r="ACG102" s="101"/>
      <c r="ACH102" s="10" t="str" cm="1">
        <f t="array" aca="1" ref="ACH102" ca="1">IF(INDIRECT(ADDRESS(ROW(),COLUMN()-6))="","X",IF(INDIRECT(ADDRESS(ROW(),COLUMN()-5))="",0,"OK"))</f>
        <v>X</v>
      </c>
      <c r="ACI102" s="29" t="str">
        <f ca="1">IF(ACJ102="","",SUM(1+MAXA(ACI$1:ACI101)))</f>
        <v/>
      </c>
      <c r="ACJ102" s="8" t="str" cm="1">
        <f t="array" aca="1" ref="ACJ102" ca="1">IF(ACH102=0,INDIRECT(ADDRESS(ROW(),COLUMN()-8)),"")</f>
        <v/>
      </c>
      <c r="ACK102" s="33" t="s">
        <v>1192</v>
      </c>
      <c r="ACL102" s="10" t="str">
        <f t="shared" si="96"/>
        <v>$ACB$102</v>
      </c>
      <c r="ACM102" s="29" t="str">
        <f ca="1">IF(ACN102="","",SUM(1+MAXA(ACM$1:ACM101)))</f>
        <v/>
      </c>
      <c r="ACN102" s="8" t="str" cm="1">
        <f t="array" aca="1" ref="ACN102" ca="1">IF(ISNUMBER(SEARCH(ACN$1,INDEX(INDIRECT(ACO$1),ROW(ACL102),1)))=TRUE,INDIRECT(ACL102),"")</f>
        <v/>
      </c>
      <c r="ACO102" s="13" t="s">
        <v>1192</v>
      </c>
      <c r="ACP102" s="13" t="s">
        <v>1192</v>
      </c>
      <c r="ACQ102" s="13" t="s">
        <v>1192</v>
      </c>
      <c r="ACR102" s="13"/>
      <c r="ACS102" s="13"/>
      <c r="ACT102" s="13"/>
      <c r="ACU102" s="13"/>
      <c r="ACV102" s="13"/>
      <c r="ACW102" s="13"/>
      <c r="ACX102" s="13"/>
      <c r="ACY102" s="13"/>
      <c r="ACZ102" s="13" t="s">
        <v>1192</v>
      </c>
      <c r="ADA102" s="10" t="str">
        <f t="shared" ca="1" si="126"/>
        <v/>
      </c>
      <c r="ADB102" s="5"/>
      <c r="ADC102" s="37"/>
      <c r="ADD102" s="37"/>
      <c r="ADE102" s="7"/>
      <c r="ADF102" s="7"/>
      <c r="ADG102" s="92"/>
      <c r="ADH102" s="10" t="str" cm="1">
        <f t="array" aca="1" ref="ADH102" ca="1">IF(INDIRECT(ADDRESS(ROW(),COLUMN()-6))="","X",IF(INDIRECT(ADDRESS(ROW(),COLUMN()-5))="",0,"OK"))</f>
        <v>X</v>
      </c>
      <c r="ADI102" s="29" t="str">
        <f ca="1">IF(ADJ102="","",SUM(1+MAXA(ADI$1:ADI101)))</f>
        <v/>
      </c>
      <c r="ADJ102" s="8" t="str" cm="1">
        <f t="array" aca="1" ref="ADJ102" ca="1">IF(ADH102=0,INDIRECT(ADDRESS(ROW(),COLUMN()-8)),"")</f>
        <v/>
      </c>
      <c r="ADK102" s="33" t="s">
        <v>1192</v>
      </c>
      <c r="ADL102" s="10" t="str">
        <f t="shared" si="97"/>
        <v>$ADB$102</v>
      </c>
      <c r="ADM102" s="29" t="str">
        <f ca="1">IF(ADN102="","",SUM(1+MAXA(ADM$1:ADM101)))</f>
        <v/>
      </c>
      <c r="ADN102" s="8" t="str" cm="1">
        <f t="array" aca="1" ref="ADN102" ca="1">IF(ISNUMBER(SEARCH(ADN$1,INDEX(INDIRECT(ADO$1),ROW(ADL102),1)))=TRUE,INDIRECT(ADL102),"")</f>
        <v/>
      </c>
      <c r="ADO102" s="13" t="s">
        <v>1192</v>
      </c>
      <c r="ADP102" s="13" t="s">
        <v>1192</v>
      </c>
      <c r="ADQ102" s="13" t="s">
        <v>1192</v>
      </c>
      <c r="ADR102" s="13" t="s">
        <v>1192</v>
      </c>
      <c r="ADS102" s="13" t="s">
        <v>1192</v>
      </c>
      <c r="ADT102" s="13"/>
      <c r="ADU102" s="13"/>
      <c r="ADV102" s="13"/>
      <c r="ADW102" s="13"/>
      <c r="ADX102" s="13"/>
      <c r="ADY102" s="13"/>
      <c r="ADZ102" s="13" t="s">
        <v>1192</v>
      </c>
      <c r="AEA102" s="10" t="str">
        <f t="shared" ca="1" si="127"/>
        <v/>
      </c>
      <c r="AEB102" s="5"/>
      <c r="AEC102" s="37"/>
      <c r="AED102" s="37"/>
      <c r="AEE102" s="7"/>
      <c r="AEF102" s="7"/>
      <c r="AEG102" s="79"/>
      <c r="AEH102" s="10" t="str" cm="1">
        <f t="array" aca="1" ref="AEH102" ca="1">IF(INDIRECT(ADDRESS(ROW(),COLUMN()-6))="","X",IF(INDIRECT(ADDRESS(ROW(),COLUMN()-5))="",0,"OK"))</f>
        <v>X</v>
      </c>
      <c r="AEI102" s="29" t="str">
        <f ca="1">IF(AEJ102="","",SUM(1+MAXA(AEI$1:AEI101)))</f>
        <v/>
      </c>
      <c r="AEJ102" s="8" t="str" cm="1">
        <f t="array" aca="1" ref="AEJ102" ca="1">IF(AEH102=0,INDIRECT(ADDRESS(ROW(),COLUMN()-8)),"")</f>
        <v/>
      </c>
      <c r="AEK102" s="33" t="s">
        <v>1192</v>
      </c>
      <c r="AEL102" s="10" t="str">
        <f t="shared" si="98"/>
        <v>$AEB$102</v>
      </c>
      <c r="AEM102" s="29" t="str">
        <f ca="1">IF(AEN102="","",SUM(1+MAXA(AEM$1:AEM101)))</f>
        <v/>
      </c>
      <c r="AEN102" s="8" t="str" cm="1">
        <f t="array" aca="1" ref="AEN102" ca="1">IF(ISNUMBER(SEARCH(AEN$1,INDEX(INDIRECT(AEO$1),ROW(AEL102),1)))=TRUE,INDIRECT(AEL102),"")</f>
        <v/>
      </c>
      <c r="AEO102" s="13" t="s">
        <v>1192</v>
      </c>
      <c r="AEP102" s="13" t="s">
        <v>1192</v>
      </c>
      <c r="AEQ102" s="13" t="s">
        <v>1192</v>
      </c>
      <c r="AER102" s="13" t="s">
        <v>1192</v>
      </c>
      <c r="AES102" s="13" t="s">
        <v>1192</v>
      </c>
      <c r="AET102" s="13" t="s">
        <v>1192</v>
      </c>
      <c r="AEU102" s="13" t="s">
        <v>1192</v>
      </c>
      <c r="AEV102" s="13" t="s">
        <v>1192</v>
      </c>
    </row>
    <row r="103" spans="2:828" s="4" customFormat="1" ht="24.75" customHeight="1" x14ac:dyDescent="0.2">
      <c r="B103" s="10" t="str">
        <f t="shared" ca="1" si="67"/>
        <v/>
      </c>
      <c r="C103" s="8"/>
      <c r="D103" s="10"/>
      <c r="E103" s="10"/>
      <c r="G103" s="81"/>
      <c r="H103" s="94"/>
      <c r="I103" s="10" t="str" cm="1">
        <f t="array" aca="1" ref="I103" ca="1">IF(INDIRECT(ADDRESS(ROW(),COLUMN()-6))="","X",IF(INDIRECT(ADDRESS(ROW(),COLUMN()-5))="",0,"OK"))</f>
        <v>X</v>
      </c>
      <c r="J103" s="29" t="str">
        <f ca="1">IF(K103="","",SUM(1+MAXA(J$1:J102)))</f>
        <v/>
      </c>
      <c r="K103" s="8" t="str" cm="1">
        <f t="array" aca="1" ref="K103" ca="1">IF(I103=0,INDIRECT(ADDRESS(ROW(),COLUMN()-8)),"")</f>
        <v/>
      </c>
      <c r="L103" s="31"/>
      <c r="M103" s="10" t="str">
        <f t="shared" si="68"/>
        <v>$C$103</v>
      </c>
      <c r="N103" s="29" t="str">
        <f ca="1">IF(O103="","",SUM(1+MAXA(N$1:N102)))</f>
        <v/>
      </c>
      <c r="O103" s="8" t="str" cm="1">
        <f t="array" aca="1" ref="O103" ca="1">IF(ISNUMBER(SEARCH(O$1,INDEX(INDIRECT($P$1),ROW(M103),1)))=TRUE,INDIRECT(M103),"")</f>
        <v/>
      </c>
      <c r="P103" s="13" t="s">
        <v>1192</v>
      </c>
      <c r="Q103" s="13" t="s">
        <v>1192</v>
      </c>
      <c r="R103" s="13"/>
      <c r="S103" s="13"/>
      <c r="T103" s="13"/>
      <c r="U103" s="13"/>
      <c r="V103" s="13"/>
      <c r="W103" s="13"/>
      <c r="X103" s="13"/>
      <c r="Y103" s="13" t="s">
        <v>1192</v>
      </c>
      <c r="Z103" s="13" t="s">
        <v>1192</v>
      </c>
      <c r="AA103" s="10" t="str">
        <f t="shared" ca="1" si="128"/>
        <v/>
      </c>
      <c r="AB103" s="8"/>
      <c r="AC103" s="10"/>
      <c r="AD103" s="10"/>
      <c r="AF103" s="81"/>
      <c r="AG103" s="81"/>
      <c r="AH103" s="10" t="str" cm="1">
        <f t="array" aca="1" ref="AH103" ca="1">IF(INDIRECT(ADDRESS(ROW(),COLUMN()-6))="","X",IF(INDIRECT(ADDRESS(ROW(),COLUMN()-5))="",0,"OK"))</f>
        <v>X</v>
      </c>
      <c r="AI103" s="29" t="str">
        <f ca="1">IF(AJ103="","",SUM(1+MAXA(AI$1:AI102)))</f>
        <v/>
      </c>
      <c r="AJ103" s="8" t="str" cm="1">
        <f t="array" aca="1" ref="AJ103" ca="1">IF(AH103=0,INDIRECT(ADDRESS(ROW(),COLUMN()-8)),"")</f>
        <v/>
      </c>
      <c r="AK103" s="31"/>
      <c r="AL103" s="10" t="str">
        <f t="shared" si="69"/>
        <v>$AB$103</v>
      </c>
      <c r="AM103" s="29" t="str">
        <f ca="1">IF(AN103="","",SUM(1+MAXA(AM$1:AM102)))</f>
        <v/>
      </c>
      <c r="AN103" s="8" t="str" cm="1">
        <f t="array" aca="1" ref="AN103" ca="1">IF(ISNUMBER(SEARCH(AN$1,INDEX(INDIRECT($AO$1),ROW(AL103),1)))=TRUE,INDIRECT(AL103),"")</f>
        <v/>
      </c>
      <c r="AO103" s="13" t="s">
        <v>1192</v>
      </c>
      <c r="AP103" s="13" t="s">
        <v>1192</v>
      </c>
      <c r="AQ103" s="13" t="s">
        <v>1192</v>
      </c>
      <c r="AR103" s="13"/>
      <c r="AS103" s="13"/>
      <c r="AT103" s="13"/>
      <c r="AU103" s="13"/>
      <c r="AV103" s="13"/>
      <c r="AW103" s="13"/>
      <c r="AX103" s="13" t="s">
        <v>1192</v>
      </c>
      <c r="AY103" s="13" t="s">
        <v>1192</v>
      </c>
      <c r="AZ103" s="13" t="s">
        <v>1192</v>
      </c>
      <c r="BA103" s="10" t="str">
        <f t="shared" ca="1" si="99"/>
        <v/>
      </c>
      <c r="BB103" s="8" t="s">
        <v>3494</v>
      </c>
      <c r="BC103" s="3" t="s">
        <v>3588</v>
      </c>
      <c r="BD103" s="3" t="s">
        <v>3589</v>
      </c>
      <c r="BE103" s="27" t="str" cm="1">
        <f t="array" aca="1" ref="BE103" ca="1">CONCATENATE($A$37,INDIRECT(ADDRESS(ROW(),COLUMN()-2)),"%20",INDIRECT(ADDRESS(ROW(),COLUMN()-1)),$A$39,INDIRECT(ADDRESS(ROW(),COLUMN()-2)),"%20",INDIRECT(ADDRESS(ROW(),COLUMN()-1)))</f>
        <v>https://maps.yandex.ru/?ll=38.689271%2035.509389&amp;z=16&amp;text=38.689271%2035.509389</v>
      </c>
      <c r="BF103" s="87" t="str" cm="1">
        <f t="array" aca="1" ref="BF103" ca="1">CONCATENATE($A$40,INDIRECT(ADDRESS(ROW(),COLUMN()-3)),"%2C",INDIRECT(ADDRESS(ROW(),COLUMN()-2)))</f>
        <v>https://maps.google.com/maps?q=38.689271%2C35.509389</v>
      </c>
      <c r="BG103" s="92" t="s">
        <v>3229</v>
      </c>
      <c r="BH103" s="10" t="str" cm="1">
        <f t="array" aca="1" ref="BH103" ca="1">IF(INDIRECT(ADDRESS(ROW(),COLUMN()-6))="","X",IF(INDIRECT(ADDRESS(ROW(),COLUMN()-5))="",0,"OK"))</f>
        <v>OK</v>
      </c>
      <c r="BI103" s="29" t="str">
        <f ca="1">IF(BJ103="","",SUM(1+MAXA(BI$1:BI102)))</f>
        <v/>
      </c>
      <c r="BJ103" s="8" t="str" cm="1">
        <f t="array" aca="1" ref="BJ103" ca="1">IF(BH103=0,INDIRECT(ADDRESS(ROW(),COLUMN()-8)),"")</f>
        <v/>
      </c>
      <c r="BK103" s="31"/>
      <c r="BL103" s="10" t="str">
        <f t="shared" si="70"/>
        <v>$BB$103</v>
      </c>
      <c r="BM103" s="29" t="str">
        <f ca="1">IF(BN103="","",SUM(1+MAXA(BM$1:BM102)))</f>
        <v/>
      </c>
      <c r="BN103" s="8" t="str" cm="1">
        <f t="array" aca="1" ref="BN103" ca="1">IF(ISNUMBER(SEARCH(BN$1,INDEX(INDIRECT(BO$1),ROW(BL103),1)))=TRUE,INDIRECT(BL103),"")</f>
        <v/>
      </c>
      <c r="BO103" s="13" t="s">
        <v>1192</v>
      </c>
      <c r="BP103" s="13" t="s">
        <v>1192</v>
      </c>
      <c r="BQ103" s="13" t="s">
        <v>1192</v>
      </c>
      <c r="BR103" s="13"/>
      <c r="BS103" s="13"/>
      <c r="BT103" s="13"/>
      <c r="BU103" s="13"/>
      <c r="BV103" s="13"/>
      <c r="BW103" s="13" t="s">
        <v>1192</v>
      </c>
      <c r="BX103" s="13" t="s">
        <v>1192</v>
      </c>
      <c r="BY103" s="13"/>
      <c r="BZ103" s="13"/>
      <c r="CA103" s="10" t="str">
        <f t="shared" ca="1" si="100"/>
        <v/>
      </c>
      <c r="CB103" s="8"/>
      <c r="CC103" s="10"/>
      <c r="CD103" s="10"/>
      <c r="CF103" s="81"/>
      <c r="CG103" s="94"/>
      <c r="CH103" s="10" t="str" cm="1">
        <f t="array" aca="1" ref="CH103" ca="1">IF(INDIRECT(ADDRESS(ROW(),COLUMN()-6))="","X",IF(INDIRECT(ADDRESS(ROW(),COLUMN()-5))="",0,"OK"))</f>
        <v>X</v>
      </c>
      <c r="CI103" s="29" t="str">
        <f ca="1">IF(CJ103="","",SUM(1+MAXA(CI$1:CI102)))</f>
        <v/>
      </c>
      <c r="CJ103" s="8" t="str" cm="1">
        <f t="array" aca="1" ref="CJ103" ca="1">IF(CH103=0,INDIRECT(ADDRESS(ROW(),COLUMN()-8)),"")</f>
        <v/>
      </c>
      <c r="CK103" s="31"/>
      <c r="CL103" s="10" t="str">
        <f t="shared" si="71"/>
        <v>$CB$103</v>
      </c>
      <c r="CM103" s="29" t="str">
        <f ca="1">IF(CN103="","",SUM(1+MAXA(CM$1:CM102)))</f>
        <v/>
      </c>
      <c r="CN103" s="8" t="str" cm="1">
        <f t="array" aca="1" ref="CN103" ca="1">IF(ISNUMBER(SEARCH(CN$1,INDEX(INDIRECT(CO$1),ROW(CL103),1)))=TRUE,INDIRECT(CL103),"")</f>
        <v/>
      </c>
      <c r="CO103" s="13" t="s">
        <v>1192</v>
      </c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 t="s">
        <v>1192</v>
      </c>
      <c r="DA103" s="10" t="str">
        <f t="shared" ca="1" si="131"/>
        <v/>
      </c>
      <c r="DB103" s="5"/>
      <c r="DC103" s="6"/>
      <c r="DD103" s="6"/>
      <c r="DE103" s="7"/>
      <c r="DF103" s="83"/>
      <c r="DG103" s="96"/>
      <c r="DH103" s="10" t="str" cm="1">
        <f t="array" aca="1" ref="DH103" ca="1">IF(INDIRECT(ADDRESS(ROW(),COLUMN()-6))="","X",IF(INDIRECT(ADDRESS(ROW(),COLUMN()-5))="",0,"OK"))</f>
        <v>X</v>
      </c>
      <c r="DI103" s="29" t="str">
        <f ca="1">IF(DJ103="","",SUM(1+MAXA(DI$1:DI102)))</f>
        <v/>
      </c>
      <c r="DJ103" s="8" t="str" cm="1">
        <f t="array" aca="1" ref="DJ103" ca="1">IF(DH103=0,INDIRECT(ADDRESS(ROW(),COLUMN()-8)),"")</f>
        <v/>
      </c>
      <c r="DK103" s="31"/>
      <c r="DL103" s="10" t="str">
        <f t="shared" si="132"/>
        <v>$DB$103</v>
      </c>
      <c r="DM103" s="29" t="str">
        <f ca="1">IF(DN103="","",SUM(1+MAXA(DM$1:DM102)))</f>
        <v/>
      </c>
      <c r="DN103" s="8" t="str" cm="1">
        <f t="array" aca="1" ref="DN103" ca="1">IF(ISNUMBER(SEARCH(DN$1,INDEX(INDIRECT(DO$1),ROW(DL103),1)))=TRUE,INDIRECT(DL103),"")</f>
        <v/>
      </c>
      <c r="DO103" s="13" t="s">
        <v>1192</v>
      </c>
      <c r="DP103" s="13"/>
      <c r="DQ103" s="13"/>
      <c r="DR103" s="13"/>
      <c r="DS103" s="13"/>
      <c r="DT103" s="13"/>
      <c r="DU103" s="13"/>
      <c r="DV103" s="13"/>
      <c r="DW103" s="13"/>
      <c r="DX103" s="13"/>
      <c r="DY103" s="13"/>
      <c r="DZ103" s="13" t="s">
        <v>1192</v>
      </c>
      <c r="EA103" s="10" t="str">
        <f t="shared" ca="1" si="101"/>
        <v/>
      </c>
      <c r="EB103" s="22"/>
      <c r="EC103" s="14"/>
      <c r="ED103" s="14"/>
      <c r="EE103" s="15"/>
      <c r="EF103" s="15"/>
      <c r="EG103" s="92"/>
      <c r="EH103" s="10" t="str" cm="1">
        <f t="array" aca="1" ref="EH103" ca="1">IF(INDIRECT(ADDRESS(ROW(),COLUMN()-6))="","X",IF(INDIRECT(ADDRESS(ROW(),COLUMN()-5))="",0,"OK"))</f>
        <v>X</v>
      </c>
      <c r="EI103" s="29" t="str">
        <f ca="1">IF(EJ103="","",SUM(1+MAXA(EI$1:EI102)))</f>
        <v/>
      </c>
      <c r="EJ103" s="8" t="str" cm="1">
        <f t="array" aca="1" ref="EJ103" ca="1">IF(EH103=0,INDIRECT(ADDRESS(ROW(),COLUMN()-8)),"")</f>
        <v/>
      </c>
      <c r="EK103" s="31"/>
      <c r="EL103" s="10" t="str">
        <f t="shared" si="72"/>
        <v>$EB$103</v>
      </c>
      <c r="EM103" s="29" t="str">
        <f ca="1">IF(EN103="","",SUM(1+MAXA(EM$1:EM102)))</f>
        <v/>
      </c>
      <c r="EN103" s="8" t="str" cm="1">
        <f t="array" aca="1" ref="EN103" ca="1">IF(ISNUMBER(SEARCH(EN$1,INDEX(INDIRECT(EO$1),ROW(EL103),1)))=TRUE,INDIRECT(EL103),"")</f>
        <v/>
      </c>
      <c r="EO103" s="13" t="s">
        <v>1192</v>
      </c>
      <c r="EP103" s="13"/>
      <c r="EQ103" s="13"/>
      <c r="ER103" s="13"/>
      <c r="ES103" s="13"/>
      <c r="ET103" s="13"/>
      <c r="EU103" s="13"/>
      <c r="EV103" s="13"/>
      <c r="EW103" s="13"/>
      <c r="EX103" s="13"/>
      <c r="EY103" s="13"/>
      <c r="EZ103" s="13"/>
      <c r="FA103" s="10" t="str">
        <f t="shared" ca="1" si="102"/>
        <v/>
      </c>
      <c r="FB103" s="22"/>
      <c r="FC103" s="14"/>
      <c r="FD103" s="14"/>
      <c r="FE103" s="15"/>
      <c r="FF103" s="15"/>
      <c r="FG103" s="79"/>
      <c r="FH103" s="10" t="str" cm="1">
        <f t="array" aca="1" ref="FH103" ca="1">IF(INDIRECT(ADDRESS(ROW(),COLUMN()-6))="","X",IF(INDIRECT(ADDRESS(ROW(),COLUMN()-5))="",0,"OK"))</f>
        <v>X</v>
      </c>
      <c r="FI103" s="29" t="str">
        <f ca="1">IF(FJ103="","",SUM(1+MAXA(FI$1:FI102)))</f>
        <v/>
      </c>
      <c r="FJ103" s="8" t="str" cm="1">
        <f t="array" aca="1" ref="FJ103" ca="1">IF(FH103=0,INDIRECT(ADDRESS(ROW(),COLUMN()-8)),"")</f>
        <v/>
      </c>
      <c r="FK103" s="31"/>
      <c r="FL103" s="10" t="str">
        <f t="shared" si="73"/>
        <v>$FB$103</v>
      </c>
      <c r="FM103" s="29" t="str">
        <f ca="1">IF(FN103="","",SUM(1+MAXA(FM$1:FM102)))</f>
        <v/>
      </c>
      <c r="FN103" s="8" t="str" cm="1">
        <f t="array" aca="1" ref="FN103" ca="1">IF(ISNUMBER(SEARCH(FN$1,INDEX(INDIRECT(FO$1),ROW(FL103),1)))=TRUE,INDIRECT(FL103),"")</f>
        <v/>
      </c>
      <c r="FO103" s="13" t="s">
        <v>1192</v>
      </c>
      <c r="FP103" s="13" t="s">
        <v>1192</v>
      </c>
      <c r="FQ103" s="13" t="s">
        <v>1192</v>
      </c>
      <c r="FR103" s="13" t="s">
        <v>1192</v>
      </c>
      <c r="FS103" s="13" t="s">
        <v>1192</v>
      </c>
      <c r="FT103" s="13"/>
      <c r="FU103" s="13"/>
      <c r="FV103" s="13"/>
      <c r="FW103" s="13"/>
      <c r="FX103" s="13"/>
      <c r="FY103" s="13"/>
      <c r="FZ103" s="13"/>
      <c r="GA103" s="10" t="str">
        <f t="shared" ca="1" si="103"/>
        <v/>
      </c>
      <c r="GB103" s="22"/>
      <c r="GC103" s="14"/>
      <c r="GD103" s="14"/>
      <c r="GE103" s="15"/>
      <c r="GF103" s="15"/>
      <c r="GG103" s="101"/>
      <c r="GH103" s="10" t="str" cm="1">
        <f t="array" aca="1" ref="GH103" ca="1">IF(INDIRECT(ADDRESS(ROW(),COLUMN()-6))="","X",IF(INDIRECT(ADDRESS(ROW(),COLUMN()-5))="",0,"OK"))</f>
        <v>X</v>
      </c>
      <c r="GI103" s="29" t="str">
        <f ca="1">IF(GJ103="","",SUM(1+MAXA(GI$1:GI102)))</f>
        <v/>
      </c>
      <c r="GJ103" s="8" t="str" cm="1">
        <f t="array" aca="1" ref="GJ103" ca="1">IF(GH103=0,INDIRECT(ADDRESS(ROW(),COLUMN()-8)),"")</f>
        <v/>
      </c>
      <c r="GK103" s="31"/>
      <c r="GL103" s="10" t="str">
        <f t="shared" si="74"/>
        <v>$GB$103</v>
      </c>
      <c r="GM103" s="29" t="str">
        <f ca="1">IF(GN103="","",SUM(1+MAXA(GM$1:GM102)))</f>
        <v/>
      </c>
      <c r="GN103" s="8" t="str" cm="1">
        <f t="array" aca="1" ref="GN103" ca="1">IF(ISNUMBER(SEARCH(GN$1,INDEX(INDIRECT(GO$1),ROW(GL103),1)))=TRUE,INDIRECT(GL103),"")</f>
        <v/>
      </c>
      <c r="GO103" s="13" t="s">
        <v>1192</v>
      </c>
      <c r="GP103" s="13" t="s">
        <v>1192</v>
      </c>
      <c r="GQ103" s="13" t="s">
        <v>1192</v>
      </c>
      <c r="GR103" s="13" t="s">
        <v>1192</v>
      </c>
      <c r="GS103" s="13" t="s">
        <v>1192</v>
      </c>
      <c r="GT103" s="13"/>
      <c r="GU103" s="13"/>
      <c r="GV103" s="13"/>
      <c r="GW103" s="13"/>
      <c r="GX103" s="13"/>
      <c r="GY103" s="13"/>
      <c r="GZ103" s="13"/>
      <c r="HA103" s="10" t="str">
        <f t="shared" ca="1" si="104"/>
        <v/>
      </c>
      <c r="HB103" s="22"/>
      <c r="HC103" s="14"/>
      <c r="HD103" s="14"/>
      <c r="HE103" s="15"/>
      <c r="HF103" s="15"/>
      <c r="HG103" s="79"/>
      <c r="HH103" s="10" t="str" cm="1">
        <f t="array" aca="1" ref="HH103" ca="1">IF(INDIRECT(ADDRESS(ROW(),COLUMN()-6))="","X",IF(INDIRECT(ADDRESS(ROW(),COLUMN()-5))="",0,"OK"))</f>
        <v>X</v>
      </c>
      <c r="HI103" s="29" t="str">
        <f ca="1">IF(HJ103="","",SUM(1+MAXA(HI$1:HI102)))</f>
        <v/>
      </c>
      <c r="HJ103" s="8" t="str" cm="1">
        <f t="array" aca="1" ref="HJ103" ca="1">IF(HH103=0,INDIRECT(ADDRESS(ROW(),COLUMN()-8)),"")</f>
        <v/>
      </c>
      <c r="HK103" s="31"/>
      <c r="HL103" s="10" t="str">
        <f t="shared" si="75"/>
        <v>$HB$103</v>
      </c>
      <c r="HM103" s="29" t="str">
        <f ca="1">IF(HN103="","",SUM(1+MAXA(HM$1:HM102)))</f>
        <v/>
      </c>
      <c r="HN103" s="8" t="str" cm="1">
        <f t="array" aca="1" ref="HN103" ca="1">IF(ISNUMBER(SEARCH(HN$1,INDEX(INDIRECT(HO$1),ROW(HL103),1)))=TRUE,INDIRECT(HL103),"")</f>
        <v/>
      </c>
      <c r="HO103" s="13" t="s">
        <v>1192</v>
      </c>
      <c r="HP103" s="13" t="s">
        <v>1192</v>
      </c>
      <c r="HQ103" s="13" t="s">
        <v>1192</v>
      </c>
      <c r="HR103" s="13"/>
      <c r="HS103" s="13"/>
      <c r="HT103" s="13"/>
      <c r="HU103" s="13"/>
      <c r="HV103" s="13"/>
      <c r="HW103" s="13"/>
      <c r="HX103" s="13"/>
      <c r="HY103" s="13" t="s">
        <v>1192</v>
      </c>
      <c r="HZ103" s="13" t="s">
        <v>1192</v>
      </c>
      <c r="IA103" s="10" t="str">
        <f t="shared" ca="1" si="105"/>
        <v/>
      </c>
      <c r="IB103" s="22" t="s">
        <v>3160</v>
      </c>
      <c r="IC103" s="6" t="s">
        <v>3658</v>
      </c>
      <c r="ID103" s="6" t="s">
        <v>3657</v>
      </c>
      <c r="IE103" s="27" t="str" cm="1">
        <f t="array" aca="1" ref="IE103" ca="1">CONCATENATE($A$37,INDIRECT(ADDRESS(ROW(),COLUMN()-2)),"%20",INDIRECT(ADDRESS(ROW(),COLUMN()-1)),$A$39,INDIRECT(ADDRESS(ROW(),COLUMN()-2)),"%20",INDIRECT(ADDRESS(ROW(),COLUMN()-1)))</f>
        <v>https://maps.yandex.ru/?ll=38.798949%2035.378008&amp;z=16&amp;text=38.798949%2035.378008</v>
      </c>
      <c r="IF103" s="87" t="str" cm="1">
        <f t="array" aca="1" ref="IF103" ca="1">CONCATENATE($A$40,INDIRECT(ADDRESS(ROW(),COLUMN()-3)),"%2C",INDIRECT(ADDRESS(ROW(),COLUMN()-2)))</f>
        <v>https://maps.google.com/maps?q=38.798949%2C35.378008</v>
      </c>
      <c r="IG103" s="79" t="s">
        <v>3229</v>
      </c>
      <c r="IH103" s="10" t="str" cm="1">
        <f t="array" aca="1" ref="IH103" ca="1">IF(INDIRECT(ADDRESS(ROW(),COLUMN()-6))="","X",IF(INDIRECT(ADDRESS(ROW(),COLUMN()-5))="",0,"OK"))</f>
        <v>OK</v>
      </c>
      <c r="II103" s="29" t="str">
        <f ca="1">IF(IJ103="","",SUM(1+MAXA(II$1:II102)))</f>
        <v/>
      </c>
      <c r="IJ103" s="8" t="str" cm="1">
        <f t="array" aca="1" ref="IJ103" ca="1">IF(IH103=0,INDIRECT(ADDRESS(ROW(),COLUMN()-8)),"")</f>
        <v/>
      </c>
      <c r="IK103" s="31"/>
      <c r="IL103" s="10" t="str">
        <f t="shared" si="76"/>
        <v>$IB$103</v>
      </c>
      <c r="IM103" s="29" t="str">
        <f ca="1">IF(IN103="","",SUM(1+MAXA(IM$1:IM102)))</f>
        <v/>
      </c>
      <c r="IN103" s="8" t="str" cm="1">
        <f t="array" aca="1" ref="IN103" ca="1">IF(ISNUMBER(SEARCH(IN$1,INDEX(INDIRECT(IO$1),ROW(IL103),1)))=TRUE,INDIRECT(IL103),"")</f>
        <v/>
      </c>
      <c r="IO103" s="13" t="s">
        <v>1192</v>
      </c>
      <c r="IP103" s="13" t="s">
        <v>1192</v>
      </c>
      <c r="IQ103" s="13" t="s">
        <v>1192</v>
      </c>
      <c r="IR103" s="13"/>
      <c r="IS103" s="13"/>
      <c r="IT103" s="13"/>
      <c r="IU103" s="13"/>
      <c r="IV103" s="13"/>
      <c r="IW103" s="13"/>
      <c r="IX103" s="13" t="s">
        <v>1192</v>
      </c>
      <c r="IY103" s="13" t="s">
        <v>1192</v>
      </c>
      <c r="IZ103" s="13" t="s">
        <v>1192</v>
      </c>
      <c r="JA103" s="10" t="str">
        <f t="shared" ca="1" si="106"/>
        <v/>
      </c>
      <c r="JB103" s="22"/>
      <c r="JC103" s="6"/>
      <c r="JD103" s="6"/>
      <c r="JE103" s="24"/>
      <c r="JF103" s="88"/>
      <c r="JG103" s="101"/>
      <c r="JH103" s="10" t="str" cm="1">
        <f t="array" aca="1" ref="JH103" ca="1">IF(INDIRECT(ADDRESS(ROW(),COLUMN()-6))="","X",IF(INDIRECT(ADDRESS(ROW(),COLUMN()-5))="",0,"OK"))</f>
        <v>X</v>
      </c>
      <c r="JI103" s="29" t="str">
        <f ca="1">IF(JJ103="","",SUM(1+MAXA(JI$1:JI102)))</f>
        <v/>
      </c>
      <c r="JJ103" s="8" t="str" cm="1">
        <f t="array" aca="1" ref="JJ103" ca="1">IF(JH103=0,INDIRECT(ADDRESS(ROW(),COLUMN()-8)),"")</f>
        <v/>
      </c>
      <c r="JK103" s="31"/>
      <c r="JL103" s="10" t="str">
        <f t="shared" si="77"/>
        <v>$JB$103</v>
      </c>
      <c r="JM103" s="29" t="str">
        <f ca="1">IF(JN103="","",SUM(1+MAXA(JM$1:JM102)))</f>
        <v/>
      </c>
      <c r="JN103" s="8" t="str" cm="1">
        <f t="array" aca="1" ref="JN103" ca="1">IF(ISNUMBER(SEARCH(JN$1,INDEX(INDIRECT(JO$1),ROW(JL103),1)))=TRUE,INDIRECT(JL103),"")</f>
        <v/>
      </c>
      <c r="JO103" s="13" t="s">
        <v>1192</v>
      </c>
      <c r="JP103" s="13" t="s">
        <v>1192</v>
      </c>
      <c r="JQ103" s="13" t="s">
        <v>1192</v>
      </c>
      <c r="JR103" s="13"/>
      <c r="JS103" s="13"/>
      <c r="JT103" s="13"/>
      <c r="JU103" s="13"/>
      <c r="JV103" s="13"/>
      <c r="JW103" s="13"/>
      <c r="JX103" s="13" t="s">
        <v>1192</v>
      </c>
      <c r="JY103" s="13" t="s">
        <v>1192</v>
      </c>
      <c r="JZ103" s="13" t="s">
        <v>1192</v>
      </c>
      <c r="KA103" s="10" t="str">
        <f t="shared" ca="1" si="107"/>
        <v/>
      </c>
      <c r="KB103" s="22"/>
      <c r="KC103" s="14"/>
      <c r="KD103" s="14"/>
      <c r="KE103" s="23"/>
      <c r="KF103" s="23"/>
      <c r="KG103" s="79"/>
      <c r="KH103" s="10" t="str" cm="1">
        <f t="array" aca="1" ref="KH103" ca="1">IF(INDIRECT(ADDRESS(ROW(),COLUMN()-6))="","X",IF(INDIRECT(ADDRESS(ROW(),COLUMN()-5))="",0,"OK"))</f>
        <v>X</v>
      </c>
      <c r="KI103" s="29" t="str">
        <f ca="1">IF(KJ103="","",SUM(1+MAXA(KI$1:KI102)))</f>
        <v/>
      </c>
      <c r="KJ103" s="8" t="str" cm="1">
        <f t="array" aca="1" ref="KJ103" ca="1">IF(KH103=0,INDIRECT(ADDRESS(ROW(),COLUMN()-8)),"")</f>
        <v/>
      </c>
      <c r="KK103" s="31"/>
      <c r="KL103" s="10" t="str">
        <f t="shared" si="78"/>
        <v>$KB$103</v>
      </c>
      <c r="KM103" s="29" t="str">
        <f ca="1">IF(KN103="","",SUM(1+MAXA(KM$1:KM102)))</f>
        <v/>
      </c>
      <c r="KN103" s="8" t="str" cm="1">
        <f t="array" aca="1" ref="KN103" ca="1">IF(ISNUMBER(SEARCH(KN$1,INDEX(INDIRECT(KO$1),ROW(KL103),1)))=TRUE,INDIRECT(KL103),"")</f>
        <v/>
      </c>
      <c r="KO103" s="13" t="s">
        <v>1192</v>
      </c>
      <c r="KP103" s="13" t="s">
        <v>1192</v>
      </c>
      <c r="KQ103" s="13" t="s">
        <v>1192</v>
      </c>
      <c r="KR103" s="13"/>
      <c r="KS103" s="13"/>
      <c r="KT103" s="13"/>
      <c r="KU103" s="13"/>
      <c r="KV103" s="13"/>
      <c r="KW103" s="13"/>
      <c r="KX103" s="13"/>
      <c r="KY103" s="13" t="s">
        <v>1192</v>
      </c>
      <c r="KZ103" s="13" t="s">
        <v>1192</v>
      </c>
      <c r="LA103" s="10" t="str">
        <f t="shared" ca="1" si="108"/>
        <v/>
      </c>
      <c r="LB103" s="8"/>
      <c r="LC103" s="10"/>
      <c r="LD103" s="10"/>
      <c r="LG103" s="79"/>
      <c r="LH103" s="10" t="str" cm="1">
        <f t="array" aca="1" ref="LH103" ca="1">IF(INDIRECT(ADDRESS(ROW(),COLUMN()-6))="","X",IF(INDIRECT(ADDRESS(ROW(),COLUMN()-5))="",0,"OK"))</f>
        <v>X</v>
      </c>
      <c r="LI103" s="29" t="str">
        <f ca="1">IF(LJ103="","",SUM(1+MAXA(LI$1:LI102)))</f>
        <v/>
      </c>
      <c r="LJ103" s="8" t="str" cm="1">
        <f t="array" aca="1" ref="LJ103" ca="1">IF(LH103=0,INDIRECT(ADDRESS(ROW(),COLUMN()-8)),"")</f>
        <v/>
      </c>
      <c r="LK103" s="31"/>
      <c r="LL103" s="10" t="str">
        <f t="shared" si="79"/>
        <v>$LB$103</v>
      </c>
      <c r="LM103" s="29" t="str">
        <f ca="1">IF(LN103="","",SUM(1+MAXA(LM$1:LM102)))</f>
        <v/>
      </c>
      <c r="LN103" s="8" t="str" cm="1">
        <f t="array" aca="1" ref="LN103" ca="1">IF(ISNUMBER(SEARCH(LN$1,INDEX(INDIRECT(LO$1),ROW(LL103),1)))=TRUE,INDIRECT(LL103),"")</f>
        <v/>
      </c>
      <c r="LO103" s="13" t="s">
        <v>1192</v>
      </c>
      <c r="LP103" s="13" t="s">
        <v>1192</v>
      </c>
      <c r="LQ103" s="13" t="s">
        <v>1192</v>
      </c>
      <c r="LR103" s="13" t="s">
        <v>1192</v>
      </c>
      <c r="LS103" s="13"/>
      <c r="LT103" s="13"/>
      <c r="LU103" s="13"/>
      <c r="LV103" s="13"/>
      <c r="LW103" s="13"/>
      <c r="LX103" s="13"/>
      <c r="LY103" s="13" t="s">
        <v>1192</v>
      </c>
      <c r="LZ103" s="13" t="s">
        <v>1192</v>
      </c>
      <c r="MA103" s="10" t="str">
        <f t="shared" ca="1" si="109"/>
        <v/>
      </c>
      <c r="MB103" s="8"/>
      <c r="MC103" s="10"/>
      <c r="MD103" s="10"/>
      <c r="MG103" s="79"/>
      <c r="MH103" s="10" t="str" cm="1">
        <f t="array" aca="1" ref="MH103" ca="1">IF(INDIRECT(ADDRESS(ROW(),COLUMN()-6))="","X",IF(INDIRECT(ADDRESS(ROW(),COLUMN()-5))="",0,"OK"))</f>
        <v>X</v>
      </c>
      <c r="MI103" s="29" t="str">
        <f ca="1">IF(MJ103="","",SUM(1+MAXA(MI$1:MI102)))</f>
        <v/>
      </c>
      <c r="MJ103" s="8" t="str" cm="1">
        <f t="array" aca="1" ref="MJ103" ca="1">IF(MH103=0,INDIRECT(ADDRESS(ROW(),COLUMN()-8)),"")</f>
        <v/>
      </c>
      <c r="MK103" s="31"/>
      <c r="ML103" s="10" t="str">
        <f t="shared" si="80"/>
        <v>$MB$103</v>
      </c>
      <c r="MM103" s="29" t="str">
        <f ca="1">IF(MN103="","",SUM(1+MAXA(MM$1:MM102)))</f>
        <v/>
      </c>
      <c r="MN103" s="8" t="str" cm="1">
        <f t="array" aca="1" ref="MN103" ca="1">IF(ISNUMBER(SEARCH(MN$1,INDEX(INDIRECT(MO$1),ROW(ML103),1)))=TRUE,INDIRECT(ML103),"")</f>
        <v/>
      </c>
      <c r="MO103" s="13" t="s">
        <v>1192</v>
      </c>
      <c r="MP103" s="13" t="s">
        <v>1192</v>
      </c>
      <c r="MQ103" s="13" t="s">
        <v>1192</v>
      </c>
      <c r="MR103" s="13"/>
      <c r="MS103" s="13"/>
      <c r="MT103" s="13"/>
      <c r="MU103" s="13"/>
      <c r="MV103" s="13"/>
      <c r="MW103" s="13" t="s">
        <v>1192</v>
      </c>
      <c r="MX103" s="13"/>
      <c r="MY103" s="13" t="s">
        <v>1192</v>
      </c>
      <c r="MZ103" s="13" t="s">
        <v>1192</v>
      </c>
      <c r="NA103" s="10" t="str">
        <f t="shared" ca="1" si="110"/>
        <v/>
      </c>
      <c r="NB103" s="5"/>
      <c r="NC103" s="6"/>
      <c r="ND103" s="6"/>
      <c r="NE103" s="7"/>
      <c r="NF103" s="7"/>
      <c r="NG103" s="83"/>
      <c r="NH103" s="10" t="str" cm="1">
        <f t="array" aca="1" ref="NH103" ca="1">IF(INDIRECT(ADDRESS(ROW(),COLUMN()-6))="","X",IF(INDIRECT(ADDRESS(ROW(),COLUMN()-5))="",0,"OK"))</f>
        <v>X</v>
      </c>
      <c r="NI103" s="29" t="str">
        <f ca="1">IF(NJ103="","",SUM(1+MAXA(NI$1:NI102)))</f>
        <v/>
      </c>
      <c r="NJ103" s="8" t="str" cm="1">
        <f t="array" aca="1" ref="NJ103" ca="1">IF(NH103=0,INDIRECT(ADDRESS(ROW(),COLUMN()-8)),"")</f>
        <v/>
      </c>
      <c r="NK103" s="31"/>
      <c r="NL103" s="10" t="str">
        <f t="shared" si="81"/>
        <v>$NB$103</v>
      </c>
      <c r="NM103" s="29" t="str">
        <f ca="1">IF(NN103="","",SUM(1+MAXA(NM$1:NM102)))</f>
        <v/>
      </c>
      <c r="NN103" s="8" t="str" cm="1">
        <f t="array" aca="1" ref="NN103" ca="1">IF(ISNUMBER(SEARCH(NN$1,INDEX(INDIRECT(NO$1),ROW(NL103),1)))=TRUE,INDIRECT(NL103),"")</f>
        <v/>
      </c>
      <c r="NO103" s="13" t="s">
        <v>1192</v>
      </c>
      <c r="NP103" s="13" t="s">
        <v>1192</v>
      </c>
      <c r="NQ103" s="13" t="s">
        <v>1192</v>
      </c>
      <c r="NR103" s="13"/>
      <c r="NS103" s="13"/>
      <c r="NT103" s="13"/>
      <c r="NU103" s="13"/>
      <c r="NV103" s="13"/>
      <c r="NW103" s="13"/>
      <c r="NX103" s="13" t="s">
        <v>1192</v>
      </c>
      <c r="NY103" s="13" t="s">
        <v>1192</v>
      </c>
      <c r="NZ103" s="13"/>
      <c r="OA103" s="10" t="str">
        <f t="shared" ca="1" si="111"/>
        <v/>
      </c>
      <c r="OB103" s="8" t="s">
        <v>1411</v>
      </c>
      <c r="OC103" s="10" t="s">
        <v>1412</v>
      </c>
      <c r="OD103" s="10" t="s">
        <v>1413</v>
      </c>
      <c r="OE103" s="27" t="str" cm="1">
        <f t="array" aca="1" ref="OE103" ca="1">CONCATENATE($A$37,INDIRECT(ADDRESS(ROW(),COLUMN()-2)),"%20",INDIRECT(ADDRESS(ROW(),COLUMN()-1)),$A$39,INDIRECT(ADDRESS(ROW(),COLUMN()-2)),"%20",INDIRECT(ADDRESS(ROW(),COLUMN()-1)))</f>
        <v>https://maps.yandex.ru/?ll=38.326652%2035.470529&amp;z=16&amp;text=38.326652%2035.470529</v>
      </c>
      <c r="OF103" s="87" t="str" cm="1">
        <f t="array" aca="1" ref="OF103" ca="1">CONCATENATE($A$40,INDIRECT(ADDRESS(ROW(),COLUMN()-3)),"%2C",INDIRECT(ADDRESS(ROW(),COLUMN()-2)))</f>
        <v>https://maps.google.com/maps?q=38.326652%2C35.470529</v>
      </c>
      <c r="OG103" s="79" t="s">
        <v>3229</v>
      </c>
      <c r="OH103" s="10" t="str" cm="1">
        <f t="array" aca="1" ref="OH103" ca="1">IF(INDIRECT(ADDRESS(ROW(),COLUMN()-6))="","X",IF(INDIRECT(ADDRESS(ROW(),COLUMN()-5))="",0,"OK"))</f>
        <v>OK</v>
      </c>
      <c r="OI103" s="29" t="str">
        <f ca="1">IF(OJ103="","",SUM(1+MAXA(OI$1:OI102)))</f>
        <v/>
      </c>
      <c r="OJ103" s="8" t="str" cm="1">
        <f t="array" aca="1" ref="OJ103" ca="1">IF(OH103=0,INDIRECT(ADDRESS(ROW(),COLUMN()-8)),"")</f>
        <v/>
      </c>
      <c r="OK103" s="31"/>
      <c r="OL103" s="10" t="str">
        <f t="shared" si="82"/>
        <v>$OB$103</v>
      </c>
      <c r="OM103" s="29" t="str">
        <f ca="1">IF(ON103="","",SUM(1+MAXA(OM$1:OM102)))</f>
        <v/>
      </c>
      <c r="ON103" s="8" t="str" cm="1">
        <f t="array" aca="1" ref="ON103" ca="1">IF(ISNUMBER(SEARCH(ON$1,INDEX(INDIRECT(OO$1),ROW(OL103),1)))=TRUE,INDIRECT(OL103),"")</f>
        <v/>
      </c>
      <c r="OO103" s="13" t="s">
        <v>1192</v>
      </c>
      <c r="OP103" s="13"/>
      <c r="OQ103" s="13"/>
      <c r="OR103" s="13"/>
      <c r="OS103" s="13"/>
      <c r="OT103" s="13"/>
      <c r="OU103" s="13"/>
      <c r="OV103" s="13"/>
      <c r="OW103" s="13"/>
      <c r="OX103" s="13"/>
      <c r="OY103" s="13"/>
      <c r="OZ103" s="13" t="s">
        <v>1192</v>
      </c>
      <c r="PA103" s="10" t="str">
        <f t="shared" ca="1" si="112"/>
        <v/>
      </c>
      <c r="PB103" s="22"/>
      <c r="PC103" s="15"/>
      <c r="PD103" s="14"/>
      <c r="PE103" s="15"/>
      <c r="PF103" s="15"/>
      <c r="PG103" s="79"/>
      <c r="PH103" s="10" t="str" cm="1">
        <f t="array" aca="1" ref="PH103" ca="1">IF(INDIRECT(ADDRESS(ROW(),COLUMN()-6))="","X",IF(INDIRECT(ADDRESS(ROW(),COLUMN()-5))="",0,"OK"))</f>
        <v>X</v>
      </c>
      <c r="PI103" s="29" t="str">
        <f ca="1">IF(PJ103="","",SUM(1+MAXA(PI$1:PI102)))</f>
        <v/>
      </c>
      <c r="PJ103" s="8" t="str" cm="1">
        <f t="array" aca="1" ref="PJ103" ca="1">IF(PH103=0,INDIRECT(ADDRESS(ROW(),COLUMN()-8)),"")</f>
        <v/>
      </c>
      <c r="PK103" s="31"/>
      <c r="PL103" s="10" t="str">
        <f t="shared" si="83"/>
        <v>$PB$103</v>
      </c>
      <c r="PM103" s="29" t="str">
        <f ca="1">IF(PN103="","",SUM(1+MAXA(PM$1:PM102)))</f>
        <v/>
      </c>
      <c r="PN103" s="8" t="str" cm="1">
        <f t="array" aca="1" ref="PN103" ca="1">IF(ISNUMBER(SEARCH(PN$1,INDEX(INDIRECT(PO$1),ROW(PL103),1)))=TRUE,INDIRECT(PL103),"")</f>
        <v/>
      </c>
      <c r="PO103" s="13" t="s">
        <v>1192</v>
      </c>
      <c r="PP103" s="13" t="s">
        <v>1192</v>
      </c>
      <c r="PQ103" s="13" t="s">
        <v>1192</v>
      </c>
      <c r="PR103" s="13" t="s">
        <v>1192</v>
      </c>
      <c r="PS103" s="13"/>
      <c r="PT103" s="13"/>
      <c r="PU103" s="13"/>
      <c r="PV103" s="13"/>
      <c r="PW103" s="13"/>
      <c r="PX103" s="13"/>
      <c r="PY103" s="13" t="s">
        <v>1192</v>
      </c>
      <c r="PZ103" s="13" t="s">
        <v>1192</v>
      </c>
      <c r="QA103" s="10" t="str">
        <f t="shared" ca="1" si="113"/>
        <v/>
      </c>
      <c r="QB103" s="22"/>
      <c r="QC103" s="14"/>
      <c r="QD103" s="14"/>
      <c r="QE103" s="24"/>
      <c r="QF103" s="24"/>
      <c r="QG103" s="79"/>
      <c r="QH103" s="10" t="str" cm="1">
        <f t="array" aca="1" ref="QH103" ca="1">IF(INDIRECT(ADDRESS(ROW(),COLUMN()-6))="","X",IF(INDIRECT(ADDRESS(ROW(),COLUMN()-5))="",0,"OK"))</f>
        <v>X</v>
      </c>
      <c r="QI103" s="29" t="str">
        <f ca="1">IF(QJ103="","",SUM(1+MAXA(QI$1:QI102)))</f>
        <v/>
      </c>
      <c r="QJ103" s="8" t="str" cm="1">
        <f t="array" aca="1" ref="QJ103" ca="1">IF(QH103=0,INDIRECT(ADDRESS(ROW(),COLUMN()-8)),"")</f>
        <v/>
      </c>
      <c r="QK103" s="31"/>
      <c r="QL103" s="10" t="str">
        <f t="shared" si="84"/>
        <v>$QB$103</v>
      </c>
      <c r="QM103" s="29" t="str">
        <f ca="1">IF(QN103="","",SUM(1+MAXA(QM$1:QM102)))</f>
        <v/>
      </c>
      <c r="QN103" s="8" t="str" cm="1">
        <f t="array" aca="1" ref="QN103" ca="1">IF(ISNUMBER(SEARCH(QN$1,INDEX(INDIRECT(QO$1),ROW(QL103),1)))=TRUE,INDIRECT(QL103),"")</f>
        <v/>
      </c>
      <c r="QO103" s="13" t="s">
        <v>1192</v>
      </c>
      <c r="QP103" s="13" t="s">
        <v>1192</v>
      </c>
      <c r="QQ103" s="13" t="s">
        <v>1192</v>
      </c>
      <c r="QR103" s="13" t="s">
        <v>1192</v>
      </c>
      <c r="QS103" s="13"/>
      <c r="QT103" s="13"/>
      <c r="QU103" s="13"/>
      <c r="QV103" s="13"/>
      <c r="QW103" s="13"/>
      <c r="QX103" s="13"/>
      <c r="QY103" s="13" t="s">
        <v>1192</v>
      </c>
      <c r="QZ103" s="13" t="s">
        <v>1192</v>
      </c>
      <c r="RA103" s="10" t="str">
        <f t="shared" ca="1" si="114"/>
        <v/>
      </c>
      <c r="RB103" s="22"/>
      <c r="RC103" s="14"/>
      <c r="RD103" s="14"/>
      <c r="RE103" s="24"/>
      <c r="RF103" s="24"/>
      <c r="RG103" s="79"/>
      <c r="RH103" s="10" t="str" cm="1">
        <f t="array" aca="1" ref="RH103" ca="1">IF(INDIRECT(ADDRESS(ROW(),COLUMN()-6))="","X",IF(INDIRECT(ADDRESS(ROW(),COLUMN()-5))="",0,"OK"))</f>
        <v>X</v>
      </c>
      <c r="RI103" s="29" t="str">
        <f ca="1">IF(RJ103="","",SUM(1+MAXA(RI$1:RI102)))</f>
        <v/>
      </c>
      <c r="RJ103" s="8" t="str" cm="1">
        <f t="array" aca="1" ref="RJ103" ca="1">IF(RH103=0,INDIRECT(ADDRESS(ROW(),COLUMN()-8)),"")</f>
        <v/>
      </c>
      <c r="RK103" s="31"/>
      <c r="RL103" s="10" t="str">
        <f t="shared" si="85"/>
        <v>$RB$103</v>
      </c>
      <c r="RM103" s="29" t="str">
        <f ca="1">IF(RN103="","",SUM(1+MAXA(RM$1:RM102)))</f>
        <v/>
      </c>
      <c r="RN103" s="8" t="str" cm="1">
        <f t="array" aca="1" ref="RN103" ca="1">IF(ISNUMBER(SEARCH(RN$1,INDEX(INDIRECT(RO$1),ROW(RL103),1)))=TRUE,INDIRECT(RL103),"")</f>
        <v/>
      </c>
      <c r="RO103" s="13" t="s">
        <v>1192</v>
      </c>
      <c r="RP103" s="13" t="s">
        <v>1192</v>
      </c>
      <c r="RQ103" s="13" t="s">
        <v>1192</v>
      </c>
      <c r="RR103" s="13"/>
      <c r="RS103" s="13"/>
      <c r="RT103" s="13"/>
      <c r="RU103" s="13"/>
      <c r="RV103" s="13"/>
      <c r="RW103" s="13"/>
      <c r="RX103" s="13"/>
      <c r="RY103" s="13" t="s">
        <v>1192</v>
      </c>
      <c r="RZ103" s="13" t="s">
        <v>1192</v>
      </c>
      <c r="SA103" s="10" t="str">
        <f t="shared" ca="1" si="115"/>
        <v/>
      </c>
      <c r="SB103" s="22" t="s">
        <v>3718</v>
      </c>
      <c r="SC103" s="6" t="s">
        <v>1906</v>
      </c>
      <c r="SD103" s="6" t="s">
        <v>1907</v>
      </c>
      <c r="SE103" s="27" t="str" cm="1">
        <f t="array" aca="1" ref="SE103" ca="1">CONCATENATE($A$37,INDIRECT(ADDRESS(ROW(),COLUMN()-2)),"%20",INDIRECT(ADDRESS(ROW(),COLUMN()-1)),$A$39,INDIRECT(ADDRESS(ROW(),COLUMN()-2)),"%20",INDIRECT(ADDRESS(ROW(),COLUMN()-1)))</f>
        <v>https://maps.yandex.ru/?ll=38.677582%2036.520208&amp;z=16&amp;text=38.677582%2036.520208</v>
      </c>
      <c r="SF103" s="87" t="str" cm="1">
        <f t="array" aca="1" ref="SF103" ca="1">CONCATENATE($A$40,INDIRECT(ADDRESS(ROW(),COLUMN()-3)),"%2C",INDIRECT(ADDRESS(ROW(),COLUMN()-2)))</f>
        <v>https://maps.google.com/maps?q=38.677582%2C36.520208</v>
      </c>
      <c r="SG103" s="79" t="s">
        <v>3229</v>
      </c>
      <c r="SH103" s="10" t="str" cm="1">
        <f t="array" aca="1" ref="SH103" ca="1">IF(INDIRECT(ADDRESS(ROW(),COLUMN()-6))="","X",IF(INDIRECT(ADDRESS(ROW(),COLUMN()-5))="",0,"OK"))</f>
        <v>OK</v>
      </c>
      <c r="SI103" s="29" t="str">
        <f ca="1">IF(SJ103="","",SUM(1+MAXA(SI$1:SI102)))</f>
        <v/>
      </c>
      <c r="SJ103" s="8" t="str" cm="1">
        <f t="array" aca="1" ref="SJ103" ca="1">IF(SH103=0,INDIRECT(ADDRESS(ROW(),COLUMN()-8)),"")</f>
        <v/>
      </c>
      <c r="SK103" s="33" t="s">
        <v>1192</v>
      </c>
      <c r="SL103" s="10" t="str">
        <f t="shared" si="86"/>
        <v>$SB$103</v>
      </c>
      <c r="SM103" s="29" t="str">
        <f ca="1">IF(SN103="","",SUM(1+MAXA(SM$1:SM102)))</f>
        <v/>
      </c>
      <c r="SN103" s="8" t="str" cm="1">
        <f t="array" aca="1" ref="SN103" ca="1">IF(ISNUMBER(SEARCH(SN$1,INDEX(SB$1:SB$174,ROW(SL103),1)))=TRUE,INDIRECT(SL103),"")</f>
        <v/>
      </c>
      <c r="SO103" s="13" t="s">
        <v>1192</v>
      </c>
      <c r="SP103" s="13" t="s">
        <v>1192</v>
      </c>
      <c r="SQ103" s="13" t="s">
        <v>1192</v>
      </c>
      <c r="SR103" s="13"/>
      <c r="SS103" s="13"/>
      <c r="ST103" s="13"/>
      <c r="SU103" s="13"/>
      <c r="SV103" s="13"/>
      <c r="SW103" s="13"/>
      <c r="SX103" s="13"/>
      <c r="SY103" s="13" t="s">
        <v>1192</v>
      </c>
      <c r="SZ103" s="13" t="s">
        <v>1192</v>
      </c>
      <c r="TA103" s="10" t="str">
        <f t="shared" ca="1" si="129"/>
        <v/>
      </c>
      <c r="TB103" s="22"/>
      <c r="TC103" s="6"/>
      <c r="TD103" s="6"/>
      <c r="TE103" s="24"/>
      <c r="TF103" s="88"/>
      <c r="TG103" s="101"/>
      <c r="TH103" s="10" t="str" cm="1">
        <f t="array" aca="1" ref="TH103" ca="1">IF(INDIRECT(ADDRESS(ROW(),COLUMN()-6))="","X",IF(INDIRECT(ADDRESS(ROW(),COLUMN()-5))="",0,"OK"))</f>
        <v>X</v>
      </c>
      <c r="TI103" s="29" t="str">
        <f ca="1">IF(TJ103="","",SUM(1+MAXA(TI$1:TI102)))</f>
        <v/>
      </c>
      <c r="TJ103" s="8" t="str" cm="1">
        <f t="array" aca="1" ref="TJ103" ca="1">IF(TH103=0,INDIRECT(ADDRESS(ROW(),COLUMN()-8)),"")</f>
        <v/>
      </c>
      <c r="TK103" s="33" t="s">
        <v>1192</v>
      </c>
      <c r="TL103" s="10" t="str">
        <f t="shared" si="87"/>
        <v>$TB$103</v>
      </c>
      <c r="TM103" s="29" t="str">
        <f ca="1">IF(TN103="","",SUM(1+MAXA(TM$1:TM102)))</f>
        <v/>
      </c>
      <c r="TN103" s="8" t="str" cm="1">
        <f t="array" aca="1" ref="TN103" ca="1">IF(ISNUMBER(SEARCH(TN$1,INDEX(INDIRECT(TO$1),ROW(TL103),1)))=TRUE,INDIRECT(TL103),"")</f>
        <v/>
      </c>
      <c r="TO103" s="13" t="s">
        <v>1192</v>
      </c>
      <c r="TP103" s="13" t="s">
        <v>1192</v>
      </c>
      <c r="TQ103" s="13" t="s">
        <v>1192</v>
      </c>
      <c r="TR103" s="13"/>
      <c r="TS103" s="13"/>
      <c r="TT103" s="13"/>
      <c r="TU103" s="13"/>
      <c r="TV103" s="13"/>
      <c r="TW103" s="13"/>
      <c r="TX103" s="13"/>
      <c r="TY103" s="13" t="s">
        <v>1192</v>
      </c>
      <c r="TZ103" s="13" t="s">
        <v>1192</v>
      </c>
      <c r="UA103" s="10" t="str">
        <f t="shared" ca="1" si="130"/>
        <v/>
      </c>
      <c r="UB103" s="5"/>
      <c r="UC103" s="6"/>
      <c r="UD103" s="6"/>
      <c r="UE103" s="7"/>
      <c r="UF103" s="7"/>
      <c r="UG103" s="79"/>
      <c r="UH103" s="10" t="str" cm="1">
        <f t="array" aca="1" ref="UH103" ca="1">IF(INDIRECT(ADDRESS(ROW(),COLUMN()-6))="","X",IF(INDIRECT(ADDRESS(ROW(),COLUMN()-5))="",0,"OK"))</f>
        <v>X</v>
      </c>
      <c r="UI103" s="29" t="str">
        <f ca="1">IF(UJ103="","",SUM(1+MAXA(UI$1:UI102)))</f>
        <v/>
      </c>
      <c r="UJ103" s="8" t="str" cm="1">
        <f t="array" aca="1" ref="UJ103" ca="1">IF(UH103=0,INDIRECT(ADDRESS(ROW(),COLUMN()-8)),"")</f>
        <v/>
      </c>
      <c r="UK103" s="33" t="s">
        <v>1192</v>
      </c>
      <c r="UL103" s="10" t="str">
        <f t="shared" si="88"/>
        <v>$UB$103</v>
      </c>
      <c r="UM103" s="29" t="str">
        <f ca="1">IF(UN103="","",SUM(1+MAXA(UM$1:UM102)))</f>
        <v/>
      </c>
      <c r="UN103" s="8" t="str" cm="1">
        <f t="array" aca="1" ref="UN103" ca="1">IF(ISNUMBER(SEARCH(UN$1,INDEX(INDIRECT(UO$1),ROW(UL103),1)))=TRUE,INDIRECT(UL103),"")</f>
        <v/>
      </c>
      <c r="UO103" s="13" t="s">
        <v>1192</v>
      </c>
      <c r="UP103" s="13" t="s">
        <v>1192</v>
      </c>
      <c r="UQ103" s="13" t="s">
        <v>1192</v>
      </c>
      <c r="UR103" s="13"/>
      <c r="US103" s="13"/>
      <c r="UT103" s="13"/>
      <c r="UU103" s="13"/>
      <c r="UV103" s="13"/>
      <c r="UW103" s="13"/>
      <c r="UX103" s="13"/>
      <c r="UY103" s="13" t="s">
        <v>1192</v>
      </c>
      <c r="UZ103" s="13" t="s">
        <v>1192</v>
      </c>
      <c r="VA103" s="10" t="str">
        <f t="shared" ca="1" si="118"/>
        <v/>
      </c>
      <c r="VB103" s="22"/>
      <c r="VC103" s="6"/>
      <c r="VD103" s="6"/>
      <c r="VE103" s="24"/>
      <c r="VF103" s="24"/>
      <c r="VG103" s="79"/>
      <c r="VH103" s="10" t="str" cm="1">
        <f t="array" aca="1" ref="VH103" ca="1">IF(INDIRECT(ADDRESS(ROW(),COLUMN()-6))="","X",IF(INDIRECT(ADDRESS(ROW(),COLUMN()-5))="",0,"OK"))</f>
        <v>X</v>
      </c>
      <c r="VI103" s="29" t="str">
        <f ca="1">IF(VJ103="","",SUM(1+MAXA(VI$1:VI102)))</f>
        <v/>
      </c>
      <c r="VJ103" s="8" t="str" cm="1">
        <f t="array" aca="1" ref="VJ103" ca="1">IF(VH103=0,INDIRECT(ADDRESS(ROW(),COLUMN()-8)),"")</f>
        <v/>
      </c>
      <c r="VK103" s="33" t="s">
        <v>1192</v>
      </c>
      <c r="VL103" s="10" t="str">
        <f t="shared" si="89"/>
        <v>$VB$103</v>
      </c>
      <c r="VM103" s="29" t="str">
        <f ca="1">IF(VN103="","",SUM(1+MAXA(VM$1:VM102)))</f>
        <v/>
      </c>
      <c r="VN103" s="8" t="str" cm="1">
        <f t="array" aca="1" ref="VN103" ca="1">IF(ISNUMBER(SEARCH(VN$1,INDEX(INDIRECT(VO$1),ROW(VL103),1)))=TRUE,INDIRECT(VL103),"")</f>
        <v/>
      </c>
      <c r="VO103" s="13" t="s">
        <v>1192</v>
      </c>
      <c r="VP103" s="13" t="s">
        <v>1192</v>
      </c>
      <c r="VQ103" s="13" t="s">
        <v>1192</v>
      </c>
      <c r="VR103" s="13"/>
      <c r="VS103" s="13"/>
      <c r="VT103" s="13"/>
      <c r="VU103" s="13"/>
      <c r="VV103" s="13"/>
      <c r="VW103" s="13"/>
      <c r="VX103" s="13"/>
      <c r="VY103" s="13" t="s">
        <v>1192</v>
      </c>
      <c r="VZ103" s="13" t="s">
        <v>1192</v>
      </c>
      <c r="WA103" s="10" t="str">
        <f t="shared" ca="1" si="119"/>
        <v/>
      </c>
      <c r="WB103" s="22"/>
      <c r="WC103" s="6"/>
      <c r="WD103" s="6"/>
      <c r="WE103" s="24"/>
      <c r="WF103" s="24"/>
      <c r="WG103" s="79"/>
      <c r="WH103" s="10" t="str" cm="1">
        <f t="array" aca="1" ref="WH103" ca="1">IF(INDIRECT(ADDRESS(ROW(),COLUMN()-6))="","X",IF(INDIRECT(ADDRESS(ROW(),COLUMN()-5))="",0,"OK"))</f>
        <v>X</v>
      </c>
      <c r="WI103" s="29" t="str">
        <f ca="1">IF(WJ103="","",SUM(1+MAXA(WI$1:WI102)))</f>
        <v/>
      </c>
      <c r="WJ103" s="8" t="str" cm="1">
        <f t="array" aca="1" ref="WJ103" ca="1">IF(WH103=0,INDIRECT(ADDRESS(ROW(),COLUMN()-8)),"")</f>
        <v/>
      </c>
      <c r="WK103" s="33" t="s">
        <v>1192</v>
      </c>
      <c r="WL103" s="10" t="str">
        <f t="shared" si="90"/>
        <v>$WB$103</v>
      </c>
      <c r="WM103" s="29" t="str">
        <f ca="1">IF(WN103="","",SUM(1+MAXA(WM$1:WM102)))</f>
        <v/>
      </c>
      <c r="WN103" s="8" t="str" cm="1">
        <f t="array" aca="1" ref="WN103" ca="1">IF(ISNUMBER(SEARCH(WN$1,INDEX(INDIRECT(WO$1),ROW(WL103),1)))=TRUE,INDIRECT(WL103),"")</f>
        <v/>
      </c>
      <c r="WO103" s="13" t="s">
        <v>1192</v>
      </c>
      <c r="WP103" s="13" t="s">
        <v>1192</v>
      </c>
      <c r="WQ103" s="13" t="s">
        <v>1192</v>
      </c>
      <c r="WR103" s="13" t="s">
        <v>1192</v>
      </c>
      <c r="WS103" s="13"/>
      <c r="WT103" s="13"/>
      <c r="WU103" s="13"/>
      <c r="WV103" s="13" t="s">
        <v>1192</v>
      </c>
      <c r="WW103" s="13"/>
      <c r="WX103" s="13"/>
      <c r="WY103" s="13"/>
      <c r="WZ103" s="13" t="s">
        <v>1192</v>
      </c>
      <c r="XA103" s="10" t="str">
        <f t="shared" ca="1" si="120"/>
        <v/>
      </c>
      <c r="XB103" s="5"/>
      <c r="XC103" s="37"/>
      <c r="XD103" s="37"/>
      <c r="XE103" s="7"/>
      <c r="XF103" s="7"/>
      <c r="XG103" s="79"/>
      <c r="XH103" s="10" t="str" cm="1">
        <f t="array" aca="1" ref="XH103" ca="1">IF(INDIRECT(ADDRESS(ROW(),COLUMN()-6))="","X",IF(INDIRECT(ADDRESS(ROW(),COLUMN()-5))="",0,"OK"))</f>
        <v>X</v>
      </c>
      <c r="XI103" s="29" t="str">
        <f ca="1">IF(XJ103="","",SUM(1+MAXA(XI$1:XI102)))</f>
        <v/>
      </c>
      <c r="XJ103" s="8" t="str" cm="1">
        <f t="array" aca="1" ref="XJ103" ca="1">IF(XH103=0,INDIRECT(ADDRESS(ROW(),COLUMN()-8)),"")</f>
        <v/>
      </c>
      <c r="XK103" s="33" t="s">
        <v>1192</v>
      </c>
      <c r="XL103" s="10" t="str">
        <f t="shared" si="91"/>
        <v>$XB$103</v>
      </c>
      <c r="XM103" s="29" t="str">
        <f ca="1">IF(XN103="","",SUM(1+MAXA(XM$1:XM102)))</f>
        <v/>
      </c>
      <c r="XN103" s="8" t="str" cm="1">
        <f t="array" aca="1" ref="XN103" ca="1">IF(ISNUMBER(SEARCH(XN$1,INDEX(INDIRECT(XO$1),ROW(XL103),1)))=TRUE,INDIRECT(XL103),"")</f>
        <v/>
      </c>
      <c r="XO103" s="13" t="s">
        <v>1192</v>
      </c>
      <c r="XP103" s="13" t="s">
        <v>1192</v>
      </c>
      <c r="XQ103" s="13" t="s">
        <v>1192</v>
      </c>
      <c r="XR103" s="13" t="s">
        <v>1192</v>
      </c>
      <c r="XS103" s="13"/>
      <c r="XT103" s="13"/>
      <c r="XU103" s="13"/>
      <c r="XV103" s="13"/>
      <c r="XW103" s="13"/>
      <c r="XX103" s="13"/>
      <c r="XY103" s="13" t="s">
        <v>1192</v>
      </c>
      <c r="XZ103" s="13" t="s">
        <v>1192</v>
      </c>
      <c r="YA103" s="10" t="str">
        <f t="shared" ca="1" si="121"/>
        <v/>
      </c>
      <c r="YB103" s="5"/>
      <c r="YC103" s="37"/>
      <c r="YD103" s="37"/>
      <c r="YE103" s="7"/>
      <c r="YF103" s="7"/>
      <c r="YG103" s="101"/>
      <c r="YH103" s="10" t="str" cm="1">
        <f t="array" aca="1" ref="YH103" ca="1">IF(INDIRECT(ADDRESS(ROW(),COLUMN()-6))="","X",IF(INDIRECT(ADDRESS(ROW(),COLUMN()-5))="",0,"OK"))</f>
        <v>X</v>
      </c>
      <c r="YI103" s="29" t="str">
        <f ca="1">IF(YJ103="","",SUM(1+MAXA(YI$1:YI102)))</f>
        <v/>
      </c>
      <c r="YJ103" s="8" t="str" cm="1">
        <f t="array" aca="1" ref="YJ103" ca="1">IF(YH103=0,INDIRECT(ADDRESS(ROW(),COLUMN()-8)),"")</f>
        <v/>
      </c>
      <c r="YK103" s="33" t="s">
        <v>1192</v>
      </c>
      <c r="YL103" s="10" t="str">
        <f t="shared" si="92"/>
        <v>$YB$103</v>
      </c>
      <c r="YM103" s="29" t="str">
        <f ca="1">IF(YN103="","",SUM(1+MAXA(YM$1:YM102)))</f>
        <v/>
      </c>
      <c r="YN103" s="8" t="str" cm="1">
        <f t="array" aca="1" ref="YN103" ca="1">IF(ISNUMBER(SEARCH(YN$1,INDEX(INDIRECT(YO$1),ROW(YL103),1)))=TRUE,INDIRECT(YL103),"")</f>
        <v/>
      </c>
      <c r="YO103" s="13" t="s">
        <v>1192</v>
      </c>
      <c r="YP103" s="13" t="s">
        <v>1192</v>
      </c>
      <c r="YQ103" s="13" t="s">
        <v>1192</v>
      </c>
      <c r="YR103" s="13" t="s">
        <v>1192</v>
      </c>
      <c r="YS103" s="13"/>
      <c r="YT103" s="13"/>
      <c r="YU103" s="13"/>
      <c r="YV103" s="13"/>
      <c r="YW103" s="13"/>
      <c r="YX103" s="13"/>
      <c r="YY103" s="13" t="s">
        <v>1192</v>
      </c>
      <c r="YZ103" s="13" t="s">
        <v>1192</v>
      </c>
      <c r="ZA103" s="10" t="str">
        <f t="shared" ca="1" si="122"/>
        <v/>
      </c>
      <c r="ZB103" s="22"/>
      <c r="ZC103" s="37"/>
      <c r="ZD103" s="37"/>
      <c r="ZE103" s="24"/>
      <c r="ZF103" s="24"/>
      <c r="ZG103" s="79"/>
      <c r="ZH103" s="10" t="str" cm="1">
        <f t="array" aca="1" ref="ZH103" ca="1">IF(INDIRECT(ADDRESS(ROW(),COLUMN()-6))="","X",IF(INDIRECT(ADDRESS(ROW(),COLUMN()-5))="",0,"OK"))</f>
        <v>X</v>
      </c>
      <c r="ZI103" s="29" t="str">
        <f ca="1">IF(ZJ103="","",SUM(1+MAXA(ZI$1:ZI102)))</f>
        <v/>
      </c>
      <c r="ZJ103" s="8" t="str" cm="1">
        <f t="array" aca="1" ref="ZJ103" ca="1">IF(ZH103=0,INDIRECT(ADDRESS(ROW(),COLUMN()-8)),"")</f>
        <v/>
      </c>
      <c r="ZK103" s="33" t="s">
        <v>1192</v>
      </c>
      <c r="ZL103" s="10" t="str">
        <f t="shared" si="93"/>
        <v>$ZB$103</v>
      </c>
      <c r="ZM103" s="29" t="str">
        <f ca="1">IF(ZN103="","",SUM(1+MAXA(ZM$1:ZM102)))</f>
        <v/>
      </c>
      <c r="ZN103" s="8" t="str" cm="1">
        <f t="array" aca="1" ref="ZN103" ca="1">IF(ISNUMBER(SEARCH(ZN$1,INDEX(INDIRECT(ZO$1),ROW(ZL103),1)))=TRUE,INDIRECT(ZL103),"")</f>
        <v/>
      </c>
      <c r="ZO103" s="13" t="s">
        <v>1192</v>
      </c>
      <c r="ZP103" s="13" t="s">
        <v>1192</v>
      </c>
      <c r="ZQ103" s="13" t="s">
        <v>1192</v>
      </c>
      <c r="ZR103" s="13" t="s">
        <v>1192</v>
      </c>
      <c r="ZS103" s="13"/>
      <c r="ZT103" s="13"/>
      <c r="ZU103" s="13"/>
      <c r="ZV103" s="13"/>
      <c r="ZW103" s="13"/>
      <c r="ZX103" s="13"/>
      <c r="ZY103" s="13"/>
      <c r="ZZ103" s="13" t="s">
        <v>1192</v>
      </c>
      <c r="AAA103" s="10" t="str">
        <f t="shared" ca="1" si="123"/>
        <v/>
      </c>
      <c r="AAB103" s="5"/>
      <c r="AAC103" s="37"/>
      <c r="AAD103" s="37"/>
      <c r="AAE103" s="7"/>
      <c r="AAF103" s="7"/>
      <c r="AAG103" s="79"/>
      <c r="AAH103" s="10" t="str" cm="1">
        <f t="array" aca="1" ref="AAH103" ca="1">IF(INDIRECT(ADDRESS(ROW(),COLUMN()-6))="","X",IF(INDIRECT(ADDRESS(ROW(),COLUMN()-5))="",0,"OK"))</f>
        <v>X</v>
      </c>
      <c r="AAI103" s="29" t="str">
        <f ca="1">IF(AAJ103="","",SUM(1+MAXA(AAI$1:AAI102)))</f>
        <v/>
      </c>
      <c r="AAJ103" s="8" t="str" cm="1">
        <f t="array" aca="1" ref="AAJ103" ca="1">IF(AAH103=0,INDIRECT(ADDRESS(ROW(),COLUMN()-8)),"")</f>
        <v/>
      </c>
      <c r="AAK103" s="33" t="s">
        <v>1192</v>
      </c>
      <c r="AAL103" s="10" t="str">
        <f t="shared" si="94"/>
        <v>$AAB$103</v>
      </c>
      <c r="AAM103" s="29" t="str">
        <f ca="1">IF(AAN103="","",SUM(1+MAXA(AAM$1:AAM102)))</f>
        <v/>
      </c>
      <c r="AAN103" s="8" t="str" cm="1">
        <f t="array" aca="1" ref="AAN103" ca="1">IF(ISNUMBER(SEARCH(AAN$1,INDEX(INDIRECT(AAO$1),ROW(AAL103),1)))=TRUE,INDIRECT(AAL103),"")</f>
        <v/>
      </c>
      <c r="AAO103" s="13" t="s">
        <v>1192</v>
      </c>
      <c r="AAP103" s="13" t="s">
        <v>1192</v>
      </c>
      <c r="AAQ103" s="13" t="s">
        <v>1192</v>
      </c>
      <c r="AAR103" s="13" t="s">
        <v>1192</v>
      </c>
      <c r="AAS103" s="13" t="s">
        <v>1192</v>
      </c>
      <c r="AAT103" s="13"/>
      <c r="AAU103" s="13"/>
      <c r="AAV103" s="13"/>
      <c r="AAW103" s="13"/>
      <c r="AAX103" s="13"/>
      <c r="AAY103" s="13"/>
      <c r="AAZ103" s="13" t="s">
        <v>1192</v>
      </c>
      <c r="ABA103" s="10" t="str">
        <f t="shared" ca="1" si="124"/>
        <v/>
      </c>
      <c r="ABB103" s="5" t="s">
        <v>4379</v>
      </c>
      <c r="ABC103" s="37" t="s">
        <v>4380</v>
      </c>
      <c r="ABD103" s="37" t="s">
        <v>4381</v>
      </c>
      <c r="ABE103" s="27" t="str" cm="1">
        <f t="array" aca="1" ref="ABE103" ca="1">CONCATENATE($A$37,INDIRECT(ADDRESS(ROW(),COLUMN()-2)),"%20",INDIRECT(ADDRESS(ROW(),COLUMN()-1)),$A$39,INDIRECT(ADDRESS(ROW(),COLUMN()-2)),"%20",INDIRECT(ADDRESS(ROW(),COLUMN()-1)))</f>
        <v>https://maps.yandex.ru/?ll=38.746027%2035.554801&amp;z=16&amp;text=38.746027%2035.554801</v>
      </c>
      <c r="ABF103" s="87" t="str" cm="1">
        <f t="array" aca="1" ref="ABF103" ca="1">CONCATENATE($A$40,INDIRECT(ADDRESS(ROW(),COLUMN()-3)),"%2C",INDIRECT(ADDRESS(ROW(),COLUMN()-2)))</f>
        <v>https://maps.google.com/maps?q=38.746027%2C35.554801</v>
      </c>
      <c r="ABG103" s="79" t="s">
        <v>3229</v>
      </c>
      <c r="ABH103" s="10" t="str" cm="1">
        <f t="array" aca="1" ref="ABH103" ca="1">IF(INDIRECT(ADDRESS(ROW(),COLUMN()-6))="","X",IF(INDIRECT(ADDRESS(ROW(),COLUMN()-5))="",0,"OK"))</f>
        <v>OK</v>
      </c>
      <c r="ABI103" s="29" t="str">
        <f ca="1">IF(ABJ103="","",SUM(1+MAXA(ABI$1:ABI102)))</f>
        <v/>
      </c>
      <c r="ABJ103" s="8" t="str" cm="1">
        <f t="array" aca="1" ref="ABJ103" ca="1">IF(ABH103=0,INDIRECT(ADDRESS(ROW(),COLUMN()-8)),"")</f>
        <v/>
      </c>
      <c r="ABK103" s="33" t="s">
        <v>1192</v>
      </c>
      <c r="ABL103" s="10" t="str">
        <f t="shared" si="95"/>
        <v>$ABB$103</v>
      </c>
      <c r="ABM103" s="29" t="str">
        <f ca="1">IF(ABN103="","",SUM(1+MAXA(ABM$1:ABM102)))</f>
        <v/>
      </c>
      <c r="ABN103" s="8" t="str" cm="1">
        <f t="array" aca="1" ref="ABN103" ca="1">IF(ISNUMBER(SEARCH(ABN$1,INDEX(INDIRECT(ABO$1),ROW(ABL103),1)))=TRUE,INDIRECT(ABL103),"")</f>
        <v/>
      </c>
      <c r="ABO103" s="13" t="s">
        <v>1192</v>
      </c>
      <c r="ABP103" s="13" t="s">
        <v>1192</v>
      </c>
      <c r="ABQ103" s="13" t="s">
        <v>1192</v>
      </c>
      <c r="ABR103" s="13"/>
      <c r="ABS103" s="13"/>
      <c r="ABT103" s="13"/>
      <c r="ABU103" s="13"/>
      <c r="ABV103" s="13"/>
      <c r="ABW103" s="13"/>
      <c r="ABX103" s="13"/>
      <c r="ABY103" s="13"/>
      <c r="ABZ103" s="13" t="s">
        <v>1192</v>
      </c>
      <c r="ACA103" s="10" t="str">
        <f t="shared" ca="1" si="125"/>
        <v/>
      </c>
      <c r="ACB103" s="5"/>
      <c r="ACC103" s="37"/>
      <c r="ACD103" s="37"/>
      <c r="ACE103" s="24"/>
      <c r="ACF103" s="88"/>
      <c r="ACG103" s="101"/>
      <c r="ACH103" s="10" t="str" cm="1">
        <f t="array" aca="1" ref="ACH103" ca="1">IF(INDIRECT(ADDRESS(ROW(),COLUMN()-6))="","X",IF(INDIRECT(ADDRESS(ROW(),COLUMN()-5))="",0,"OK"))</f>
        <v>X</v>
      </c>
      <c r="ACI103" s="29" t="str">
        <f ca="1">IF(ACJ103="","",SUM(1+MAXA(ACI$1:ACI102)))</f>
        <v/>
      </c>
      <c r="ACJ103" s="8" t="str" cm="1">
        <f t="array" aca="1" ref="ACJ103" ca="1">IF(ACH103=0,INDIRECT(ADDRESS(ROW(),COLUMN()-8)),"")</f>
        <v/>
      </c>
      <c r="ACK103" s="33" t="s">
        <v>1192</v>
      </c>
      <c r="ACL103" s="10" t="str">
        <f t="shared" si="96"/>
        <v>$ACB$103</v>
      </c>
      <c r="ACM103" s="29" t="str">
        <f ca="1">IF(ACN103="","",SUM(1+MAXA(ACM$1:ACM102)))</f>
        <v/>
      </c>
      <c r="ACN103" s="8" t="str" cm="1">
        <f t="array" aca="1" ref="ACN103" ca="1">IF(ISNUMBER(SEARCH(ACN$1,INDEX(INDIRECT(ACO$1),ROW(ACL103),1)))=TRUE,INDIRECT(ACL103),"")</f>
        <v/>
      </c>
      <c r="ACO103" s="13" t="s">
        <v>1192</v>
      </c>
      <c r="ACP103" s="13" t="s">
        <v>1192</v>
      </c>
      <c r="ACQ103" s="13" t="s">
        <v>1192</v>
      </c>
      <c r="ACR103" s="13"/>
      <c r="ACS103" s="13"/>
      <c r="ACT103" s="13"/>
      <c r="ACU103" s="13"/>
      <c r="ACV103" s="13"/>
      <c r="ACW103" s="13"/>
      <c r="ACX103" s="13"/>
      <c r="ACY103" s="13"/>
      <c r="ACZ103" s="13" t="s">
        <v>1192</v>
      </c>
      <c r="ADA103" s="10" t="str">
        <f t="shared" ca="1" si="126"/>
        <v/>
      </c>
      <c r="ADB103" s="5"/>
      <c r="ADC103" s="37"/>
      <c r="ADD103" s="37"/>
      <c r="ADE103" s="7"/>
      <c r="ADF103" s="7"/>
      <c r="ADG103" s="92"/>
      <c r="ADH103" s="10" t="str" cm="1">
        <f t="array" aca="1" ref="ADH103" ca="1">IF(INDIRECT(ADDRESS(ROW(),COLUMN()-6))="","X",IF(INDIRECT(ADDRESS(ROW(),COLUMN()-5))="",0,"OK"))</f>
        <v>X</v>
      </c>
      <c r="ADI103" s="29" t="str">
        <f ca="1">IF(ADJ103="","",SUM(1+MAXA(ADI$1:ADI102)))</f>
        <v/>
      </c>
      <c r="ADJ103" s="8" t="str" cm="1">
        <f t="array" aca="1" ref="ADJ103" ca="1">IF(ADH103=0,INDIRECT(ADDRESS(ROW(),COLUMN()-8)),"")</f>
        <v/>
      </c>
      <c r="ADK103" s="33" t="s">
        <v>1192</v>
      </c>
      <c r="ADL103" s="10" t="str">
        <f t="shared" si="97"/>
        <v>$ADB$103</v>
      </c>
      <c r="ADM103" s="29" t="str">
        <f ca="1">IF(ADN103="","",SUM(1+MAXA(ADM$1:ADM102)))</f>
        <v/>
      </c>
      <c r="ADN103" s="8" t="str" cm="1">
        <f t="array" aca="1" ref="ADN103" ca="1">IF(ISNUMBER(SEARCH(ADN$1,INDEX(INDIRECT(ADO$1),ROW(ADL103),1)))=TRUE,INDIRECT(ADL103),"")</f>
        <v/>
      </c>
      <c r="ADO103" s="13" t="s">
        <v>1192</v>
      </c>
      <c r="ADP103" s="13" t="s">
        <v>1192</v>
      </c>
      <c r="ADQ103" s="13" t="s">
        <v>1192</v>
      </c>
      <c r="ADR103" s="13" t="s">
        <v>1192</v>
      </c>
      <c r="ADS103" s="13" t="s">
        <v>1192</v>
      </c>
      <c r="ADT103" s="13"/>
      <c r="ADU103" s="13"/>
      <c r="ADV103" s="13"/>
      <c r="ADW103" s="13"/>
      <c r="ADX103" s="13"/>
      <c r="ADY103" s="13"/>
      <c r="ADZ103" s="13" t="s">
        <v>1192</v>
      </c>
      <c r="AEA103" s="10" t="str">
        <f t="shared" ca="1" si="127"/>
        <v/>
      </c>
      <c r="AEB103" s="5"/>
      <c r="AEC103" s="37"/>
      <c r="AED103" s="37"/>
      <c r="AEE103" s="7"/>
      <c r="AEF103" s="7"/>
      <c r="AEG103" s="79"/>
      <c r="AEH103" s="10" t="str" cm="1">
        <f t="array" aca="1" ref="AEH103" ca="1">IF(INDIRECT(ADDRESS(ROW(),COLUMN()-6))="","X",IF(INDIRECT(ADDRESS(ROW(),COLUMN()-5))="",0,"OK"))</f>
        <v>X</v>
      </c>
      <c r="AEI103" s="29" t="str">
        <f ca="1">IF(AEJ103="","",SUM(1+MAXA(AEI$1:AEI102)))</f>
        <v/>
      </c>
      <c r="AEJ103" s="8" t="str" cm="1">
        <f t="array" aca="1" ref="AEJ103" ca="1">IF(AEH103=0,INDIRECT(ADDRESS(ROW(),COLUMN()-8)),"")</f>
        <v/>
      </c>
      <c r="AEK103" s="33" t="s">
        <v>1192</v>
      </c>
      <c r="AEL103" s="10" t="str">
        <f t="shared" si="98"/>
        <v>$AEB$103</v>
      </c>
      <c r="AEM103" s="29" t="str">
        <f ca="1">IF(AEN103="","",SUM(1+MAXA(AEM$1:AEM102)))</f>
        <v/>
      </c>
      <c r="AEN103" s="8" t="str" cm="1">
        <f t="array" aca="1" ref="AEN103" ca="1">IF(ISNUMBER(SEARCH(AEN$1,INDEX(INDIRECT(AEO$1),ROW(AEL103),1)))=TRUE,INDIRECT(AEL103),"")</f>
        <v/>
      </c>
      <c r="AEO103" s="13" t="s">
        <v>1192</v>
      </c>
      <c r="AEP103" s="13" t="s">
        <v>1192</v>
      </c>
      <c r="AEQ103" s="13" t="s">
        <v>1192</v>
      </c>
      <c r="AER103" s="13" t="s">
        <v>1192</v>
      </c>
      <c r="AES103" s="13" t="s">
        <v>1192</v>
      </c>
      <c r="AET103" s="13" t="s">
        <v>1192</v>
      </c>
      <c r="AEU103" s="13" t="s">
        <v>1192</v>
      </c>
      <c r="AEV103" s="13" t="s">
        <v>1192</v>
      </c>
    </row>
    <row r="104" spans="2:828" s="4" customFormat="1" ht="24.75" customHeight="1" x14ac:dyDescent="0.2">
      <c r="B104" s="10" t="str">
        <f t="shared" ca="1" si="67"/>
        <v/>
      </c>
      <c r="C104" s="8"/>
      <c r="D104" s="10"/>
      <c r="E104" s="10"/>
      <c r="G104" s="81"/>
      <c r="H104" s="94"/>
      <c r="I104" s="10" t="str" cm="1">
        <f t="array" aca="1" ref="I104" ca="1">IF(INDIRECT(ADDRESS(ROW(),COLUMN()-6))="","X",IF(INDIRECT(ADDRESS(ROW(),COLUMN()-5))="",0,"OK"))</f>
        <v>X</v>
      </c>
      <c r="J104" s="29" t="str">
        <f ca="1">IF(K104="","",SUM(1+MAXA(J$1:J103)))</f>
        <v/>
      </c>
      <c r="K104" s="8" t="str" cm="1">
        <f t="array" aca="1" ref="K104" ca="1">IF(I104=0,INDIRECT(ADDRESS(ROW(),COLUMN()-8)),"")</f>
        <v/>
      </c>
      <c r="L104" s="31"/>
      <c r="M104" s="10" t="str">
        <f t="shared" si="68"/>
        <v>$C$104</v>
      </c>
      <c r="N104" s="29" t="str">
        <f ca="1">IF(O104="","",SUM(1+MAXA(N$1:N103)))</f>
        <v/>
      </c>
      <c r="O104" s="8" t="str" cm="1">
        <f t="array" aca="1" ref="O104" ca="1">IF(ISNUMBER(SEARCH(O$1,INDEX(INDIRECT($P$1),ROW(M104),1)))=TRUE,INDIRECT(M104),"")</f>
        <v/>
      </c>
      <c r="P104" s="13" t="s">
        <v>1192</v>
      </c>
      <c r="Q104" s="13" t="s">
        <v>1192</v>
      </c>
      <c r="R104" s="13"/>
      <c r="S104" s="13"/>
      <c r="T104" s="13"/>
      <c r="U104" s="13"/>
      <c r="V104" s="13"/>
      <c r="W104" s="13"/>
      <c r="X104" s="13"/>
      <c r="Y104" s="13" t="s">
        <v>1192</v>
      </c>
      <c r="Z104" s="13" t="s">
        <v>1192</v>
      </c>
      <c r="AA104" s="10" t="str">
        <f t="shared" ca="1" si="128"/>
        <v/>
      </c>
      <c r="AB104" s="8"/>
      <c r="AC104" s="10"/>
      <c r="AD104" s="10"/>
      <c r="AF104" s="81"/>
      <c r="AG104" s="81"/>
      <c r="AH104" s="10" t="str" cm="1">
        <f t="array" aca="1" ref="AH104" ca="1">IF(INDIRECT(ADDRESS(ROW(),COLUMN()-6))="","X",IF(INDIRECT(ADDRESS(ROW(),COLUMN()-5))="",0,"OK"))</f>
        <v>X</v>
      </c>
      <c r="AI104" s="29" t="str">
        <f ca="1">IF(AJ104="","",SUM(1+MAXA(AI$1:AI103)))</f>
        <v/>
      </c>
      <c r="AJ104" s="8" t="str" cm="1">
        <f t="array" aca="1" ref="AJ104" ca="1">IF(AH104=0,INDIRECT(ADDRESS(ROW(),COLUMN()-8)),"")</f>
        <v/>
      </c>
      <c r="AK104" s="31"/>
      <c r="AL104" s="10" t="str">
        <f t="shared" si="69"/>
        <v>$AB$104</v>
      </c>
      <c r="AM104" s="29" t="str">
        <f ca="1">IF(AN104="","",SUM(1+MAXA(AM$1:AM103)))</f>
        <v/>
      </c>
      <c r="AN104" s="8" t="str" cm="1">
        <f t="array" aca="1" ref="AN104" ca="1">IF(ISNUMBER(SEARCH(AN$1,INDEX(INDIRECT($AO$1),ROW(AL104),1)))=TRUE,INDIRECT(AL104),"")</f>
        <v/>
      </c>
      <c r="AO104" s="13" t="s">
        <v>1192</v>
      </c>
      <c r="AP104" s="13" t="s">
        <v>1192</v>
      </c>
      <c r="AQ104" s="13" t="s">
        <v>1192</v>
      </c>
      <c r="AR104" s="13"/>
      <c r="AS104" s="13"/>
      <c r="AT104" s="13"/>
      <c r="AU104" s="13"/>
      <c r="AV104" s="13"/>
      <c r="AW104" s="13"/>
      <c r="AX104" s="13" t="s">
        <v>1192</v>
      </c>
      <c r="AY104" s="13" t="s">
        <v>1192</v>
      </c>
      <c r="AZ104" s="13" t="s">
        <v>1192</v>
      </c>
      <c r="BA104" s="10" t="str">
        <f t="shared" ca="1" si="99"/>
        <v/>
      </c>
      <c r="BB104" s="8" t="s">
        <v>3495</v>
      </c>
      <c r="BC104" s="3" t="s">
        <v>3582</v>
      </c>
      <c r="BD104" s="3" t="s">
        <v>3583</v>
      </c>
      <c r="BE104" s="27" t="str" cm="1">
        <f t="array" aca="1" ref="BE104" ca="1">CONCATENATE($A$37,INDIRECT(ADDRESS(ROW(),COLUMN()-2)),"%20",INDIRECT(ADDRESS(ROW(),COLUMN()-1)),$A$39,INDIRECT(ADDRESS(ROW(),COLUMN()-2)),"%20",INDIRECT(ADDRESS(ROW(),COLUMN()-1)))</f>
        <v>https://maps.yandex.ru/?ll=38.689061%2035.509103&amp;z=16&amp;text=38.689061%2035.509103</v>
      </c>
      <c r="BF104" s="87" t="str" cm="1">
        <f t="array" aca="1" ref="BF104" ca="1">CONCATENATE($A$40,INDIRECT(ADDRESS(ROW(),COLUMN()-3)),"%2C",INDIRECT(ADDRESS(ROW(),COLUMN()-2)))</f>
        <v>https://maps.google.com/maps?q=38.689061%2C35.509103</v>
      </c>
      <c r="BG104" s="92" t="s">
        <v>3229</v>
      </c>
      <c r="BH104" s="10" t="str" cm="1">
        <f t="array" aca="1" ref="BH104" ca="1">IF(INDIRECT(ADDRESS(ROW(),COLUMN()-6))="","X",IF(INDIRECT(ADDRESS(ROW(),COLUMN()-5))="",0,"OK"))</f>
        <v>OK</v>
      </c>
      <c r="BI104" s="29" t="str">
        <f ca="1">IF(BJ104="","",SUM(1+MAXA(BI$1:BI103)))</f>
        <v/>
      </c>
      <c r="BJ104" s="8" t="str" cm="1">
        <f t="array" aca="1" ref="BJ104" ca="1">IF(BH104=0,INDIRECT(ADDRESS(ROW(),COLUMN()-8)),"")</f>
        <v/>
      </c>
      <c r="BK104" s="31"/>
      <c r="BL104" s="10" t="str">
        <f t="shared" si="70"/>
        <v>$BB$104</v>
      </c>
      <c r="BM104" s="29" t="str">
        <f ca="1">IF(BN104="","",SUM(1+MAXA(BM$1:BM103)))</f>
        <v/>
      </c>
      <c r="BN104" s="8" t="str" cm="1">
        <f t="array" aca="1" ref="BN104" ca="1">IF(ISNUMBER(SEARCH(BN$1,INDEX(INDIRECT(BO$1),ROW(BL104),1)))=TRUE,INDIRECT(BL104),"")</f>
        <v/>
      </c>
      <c r="BO104" s="13" t="s">
        <v>1192</v>
      </c>
      <c r="BP104" s="13" t="s">
        <v>1192</v>
      </c>
      <c r="BQ104" s="13" t="s">
        <v>1192</v>
      </c>
      <c r="BR104" s="13"/>
      <c r="BS104" s="13"/>
      <c r="BT104" s="13"/>
      <c r="BU104" s="13"/>
      <c r="BV104" s="13"/>
      <c r="BW104" s="13" t="s">
        <v>1192</v>
      </c>
      <c r="BX104" s="13" t="s">
        <v>1192</v>
      </c>
      <c r="BY104" s="13"/>
      <c r="BZ104" s="13"/>
      <c r="CA104" s="10" t="str">
        <f t="shared" ca="1" si="100"/>
        <v/>
      </c>
      <c r="CB104" s="8"/>
      <c r="CC104" s="10"/>
      <c r="CD104" s="10"/>
      <c r="CF104" s="81"/>
      <c r="CG104" s="94"/>
      <c r="CH104" s="10" t="str" cm="1">
        <f t="array" aca="1" ref="CH104" ca="1">IF(INDIRECT(ADDRESS(ROW(),COLUMN()-6))="","X",IF(INDIRECT(ADDRESS(ROW(),COLUMN()-5))="",0,"OK"))</f>
        <v>X</v>
      </c>
      <c r="CI104" s="29" t="str">
        <f ca="1">IF(CJ104="","",SUM(1+MAXA(CI$1:CI103)))</f>
        <v/>
      </c>
      <c r="CJ104" s="8" t="str" cm="1">
        <f t="array" aca="1" ref="CJ104" ca="1">IF(CH104=0,INDIRECT(ADDRESS(ROW(),COLUMN()-8)),"")</f>
        <v/>
      </c>
      <c r="CK104" s="31"/>
      <c r="CL104" s="10" t="str">
        <f t="shared" si="71"/>
        <v>$CB$104</v>
      </c>
      <c r="CM104" s="29" t="str">
        <f ca="1">IF(CN104="","",SUM(1+MAXA(CM$1:CM103)))</f>
        <v/>
      </c>
      <c r="CN104" s="8" t="str" cm="1">
        <f t="array" aca="1" ref="CN104" ca="1">IF(ISNUMBER(SEARCH(CN$1,INDEX(INDIRECT(CO$1),ROW(CL104),1)))=TRUE,INDIRECT(CL104),"")</f>
        <v/>
      </c>
      <c r="CO104" s="13" t="s">
        <v>1192</v>
      </c>
      <c r="CP104" s="13"/>
      <c r="CQ104" s="13"/>
      <c r="CR104" s="13"/>
      <c r="CS104" s="13"/>
      <c r="CT104" s="13"/>
      <c r="CU104" s="13"/>
      <c r="CV104" s="13"/>
      <c r="CW104" s="13"/>
      <c r="CX104" s="13"/>
      <c r="CY104" s="13"/>
      <c r="CZ104" s="13" t="s">
        <v>1192</v>
      </c>
      <c r="DA104" s="10" t="str">
        <f t="shared" ca="1" si="131"/>
        <v/>
      </c>
      <c r="DB104" s="5"/>
      <c r="DC104" s="6"/>
      <c r="DD104" s="6"/>
      <c r="DE104" s="7"/>
      <c r="DF104" s="83"/>
      <c r="DG104" s="96"/>
      <c r="DH104" s="10" t="str" cm="1">
        <f t="array" aca="1" ref="DH104" ca="1">IF(INDIRECT(ADDRESS(ROW(),COLUMN()-6))="","X",IF(INDIRECT(ADDRESS(ROW(),COLUMN()-5))="",0,"OK"))</f>
        <v>X</v>
      </c>
      <c r="DI104" s="29" t="str">
        <f ca="1">IF(DJ104="","",SUM(1+MAXA(DI$1:DI103)))</f>
        <v/>
      </c>
      <c r="DJ104" s="8" t="str" cm="1">
        <f t="array" aca="1" ref="DJ104" ca="1">IF(DH104=0,INDIRECT(ADDRESS(ROW(),COLUMN()-8)),"")</f>
        <v/>
      </c>
      <c r="DK104" s="31"/>
      <c r="DL104" s="10" t="str">
        <f t="shared" si="132"/>
        <v>$DB$104</v>
      </c>
      <c r="DM104" s="29" t="str">
        <f ca="1">IF(DN104="","",SUM(1+MAXA(DM$1:DM103)))</f>
        <v/>
      </c>
      <c r="DN104" s="8" t="str" cm="1">
        <f t="array" aca="1" ref="DN104" ca="1">IF(ISNUMBER(SEARCH(DN$1,INDEX(INDIRECT(DO$1),ROW(DL104),1)))=TRUE,INDIRECT(DL104),"")</f>
        <v/>
      </c>
      <c r="DO104" s="13" t="s">
        <v>1192</v>
      </c>
      <c r="DP104" s="13"/>
      <c r="DQ104" s="13"/>
      <c r="DR104" s="13"/>
      <c r="DS104" s="13"/>
      <c r="DT104" s="13"/>
      <c r="DU104" s="13"/>
      <c r="DV104" s="13"/>
      <c r="DW104" s="13"/>
      <c r="DX104" s="13"/>
      <c r="DY104" s="13"/>
      <c r="DZ104" s="13" t="s">
        <v>1192</v>
      </c>
      <c r="EA104" s="10" t="str">
        <f t="shared" ca="1" si="101"/>
        <v/>
      </c>
      <c r="EB104" s="22"/>
      <c r="EC104" s="14"/>
      <c r="ED104" s="14"/>
      <c r="EE104" s="15"/>
      <c r="EF104" s="15"/>
      <c r="EG104" s="94"/>
      <c r="EH104" s="10" t="str" cm="1">
        <f t="array" aca="1" ref="EH104" ca="1">IF(INDIRECT(ADDRESS(ROW(),COLUMN()-6))="","X",IF(INDIRECT(ADDRESS(ROW(),COLUMN()-5))="",0,"OK"))</f>
        <v>X</v>
      </c>
      <c r="EI104" s="29" t="str">
        <f ca="1">IF(EJ104="","",SUM(1+MAXA(EI$1:EI103)))</f>
        <v/>
      </c>
      <c r="EJ104" s="8" t="str" cm="1">
        <f t="array" aca="1" ref="EJ104" ca="1">IF(EH104=0,INDIRECT(ADDRESS(ROW(),COLUMN()-8)),"")</f>
        <v/>
      </c>
      <c r="EK104" s="31"/>
      <c r="EL104" s="10" t="str">
        <f t="shared" si="72"/>
        <v>$EB$104</v>
      </c>
      <c r="EM104" s="29" t="str">
        <f ca="1">IF(EN104="","",SUM(1+MAXA(EM$1:EM103)))</f>
        <v/>
      </c>
      <c r="EN104" s="8" t="str" cm="1">
        <f t="array" aca="1" ref="EN104" ca="1">IF(ISNUMBER(SEARCH(EN$1,INDEX(INDIRECT(EO$1),ROW(EL104),1)))=TRUE,INDIRECT(EL104),"")</f>
        <v/>
      </c>
      <c r="EO104" s="13" t="s">
        <v>1192</v>
      </c>
      <c r="EP104" s="13"/>
      <c r="EQ104" s="13"/>
      <c r="ER104" s="13"/>
      <c r="ES104" s="13"/>
      <c r="ET104" s="13"/>
      <c r="EU104" s="13"/>
      <c r="EV104" s="13"/>
      <c r="EW104" s="13"/>
      <c r="EX104" s="13"/>
      <c r="EY104" s="13"/>
      <c r="EZ104" s="13"/>
      <c r="FA104" s="10" t="str">
        <f t="shared" ca="1" si="102"/>
        <v/>
      </c>
      <c r="FB104" s="22"/>
      <c r="FC104" s="14"/>
      <c r="FD104" s="14"/>
      <c r="FE104" s="15"/>
      <c r="FF104" s="15"/>
      <c r="FG104" s="79"/>
      <c r="FH104" s="10" t="str" cm="1">
        <f t="array" aca="1" ref="FH104" ca="1">IF(INDIRECT(ADDRESS(ROW(),COLUMN()-6))="","X",IF(INDIRECT(ADDRESS(ROW(),COLUMN()-5))="",0,"OK"))</f>
        <v>X</v>
      </c>
      <c r="FI104" s="29" t="str">
        <f ca="1">IF(FJ104="","",SUM(1+MAXA(FI$1:FI103)))</f>
        <v/>
      </c>
      <c r="FJ104" s="8" t="str" cm="1">
        <f t="array" aca="1" ref="FJ104" ca="1">IF(FH104=0,INDIRECT(ADDRESS(ROW(),COLUMN()-8)),"")</f>
        <v/>
      </c>
      <c r="FK104" s="31"/>
      <c r="FL104" s="10" t="str">
        <f t="shared" si="73"/>
        <v>$FB$104</v>
      </c>
      <c r="FM104" s="29" t="str">
        <f ca="1">IF(FN104="","",SUM(1+MAXA(FM$1:FM103)))</f>
        <v/>
      </c>
      <c r="FN104" s="8" t="str" cm="1">
        <f t="array" aca="1" ref="FN104" ca="1">IF(ISNUMBER(SEARCH(FN$1,INDEX(INDIRECT(FO$1),ROW(FL104),1)))=TRUE,INDIRECT(FL104),"")</f>
        <v/>
      </c>
      <c r="FO104" s="13" t="s">
        <v>1192</v>
      </c>
      <c r="FP104" s="13" t="s">
        <v>1192</v>
      </c>
      <c r="FQ104" s="13" t="s">
        <v>1192</v>
      </c>
      <c r="FR104" s="13" t="s">
        <v>1192</v>
      </c>
      <c r="FS104" s="13" t="s">
        <v>1192</v>
      </c>
      <c r="FT104" s="13"/>
      <c r="FU104" s="13"/>
      <c r="FV104" s="13"/>
      <c r="FW104" s="13"/>
      <c r="FX104" s="13"/>
      <c r="FY104" s="13"/>
      <c r="FZ104" s="13"/>
      <c r="GA104" s="10" t="str">
        <f t="shared" ca="1" si="103"/>
        <v/>
      </c>
      <c r="GB104" s="22"/>
      <c r="GC104" s="14"/>
      <c r="GD104" s="14"/>
      <c r="GE104" s="15"/>
      <c r="GF104" s="15"/>
      <c r="GG104" s="101"/>
      <c r="GH104" s="10" t="str" cm="1">
        <f t="array" aca="1" ref="GH104" ca="1">IF(INDIRECT(ADDRESS(ROW(),COLUMN()-6))="","X",IF(INDIRECT(ADDRESS(ROW(),COLUMN()-5))="",0,"OK"))</f>
        <v>X</v>
      </c>
      <c r="GI104" s="29" t="str">
        <f ca="1">IF(GJ104="","",SUM(1+MAXA(GI$1:GI103)))</f>
        <v/>
      </c>
      <c r="GJ104" s="8" t="str" cm="1">
        <f t="array" aca="1" ref="GJ104" ca="1">IF(GH104=0,INDIRECT(ADDRESS(ROW(),COLUMN()-8)),"")</f>
        <v/>
      </c>
      <c r="GK104" s="31"/>
      <c r="GL104" s="10" t="str">
        <f t="shared" si="74"/>
        <v>$GB$104</v>
      </c>
      <c r="GM104" s="29" t="str">
        <f ca="1">IF(GN104="","",SUM(1+MAXA(GM$1:GM103)))</f>
        <v/>
      </c>
      <c r="GN104" s="8" t="str" cm="1">
        <f t="array" aca="1" ref="GN104" ca="1">IF(ISNUMBER(SEARCH(GN$1,INDEX(INDIRECT(GO$1),ROW(GL104),1)))=TRUE,INDIRECT(GL104),"")</f>
        <v/>
      </c>
      <c r="GO104" s="13" t="s">
        <v>1192</v>
      </c>
      <c r="GP104" s="13" t="s">
        <v>1192</v>
      </c>
      <c r="GQ104" s="13" t="s">
        <v>1192</v>
      </c>
      <c r="GR104" s="13" t="s">
        <v>1192</v>
      </c>
      <c r="GS104" s="13" t="s">
        <v>1192</v>
      </c>
      <c r="GT104" s="13"/>
      <c r="GU104" s="13"/>
      <c r="GV104" s="13"/>
      <c r="GW104" s="13"/>
      <c r="GX104" s="13"/>
      <c r="GY104" s="13"/>
      <c r="GZ104" s="13"/>
      <c r="HA104" s="10" t="str">
        <f t="shared" ca="1" si="104"/>
        <v/>
      </c>
      <c r="HB104" s="22"/>
      <c r="HC104" s="14"/>
      <c r="HD104" s="14"/>
      <c r="HE104" s="15"/>
      <c r="HF104" s="15"/>
      <c r="HG104" s="79"/>
      <c r="HH104" s="10" t="str" cm="1">
        <f t="array" aca="1" ref="HH104" ca="1">IF(INDIRECT(ADDRESS(ROW(),COLUMN()-6))="","X",IF(INDIRECT(ADDRESS(ROW(),COLUMN()-5))="",0,"OK"))</f>
        <v>X</v>
      </c>
      <c r="HI104" s="29" t="str">
        <f ca="1">IF(HJ104="","",SUM(1+MAXA(HI$1:HI103)))</f>
        <v/>
      </c>
      <c r="HJ104" s="8" t="str" cm="1">
        <f t="array" aca="1" ref="HJ104" ca="1">IF(HH104=0,INDIRECT(ADDRESS(ROW(),COLUMN()-8)),"")</f>
        <v/>
      </c>
      <c r="HK104" s="31"/>
      <c r="HL104" s="10" t="str">
        <f t="shared" si="75"/>
        <v>$HB$104</v>
      </c>
      <c r="HM104" s="29" t="str">
        <f ca="1">IF(HN104="","",SUM(1+MAXA(HM$1:HM103)))</f>
        <v/>
      </c>
      <c r="HN104" s="8" t="str" cm="1">
        <f t="array" aca="1" ref="HN104" ca="1">IF(ISNUMBER(SEARCH(HN$1,INDEX(INDIRECT(HO$1),ROW(HL104),1)))=TRUE,INDIRECT(HL104),"")</f>
        <v/>
      </c>
      <c r="HO104" s="13" t="s">
        <v>1192</v>
      </c>
      <c r="HP104" s="13" t="s">
        <v>1192</v>
      </c>
      <c r="HQ104" s="13" t="s">
        <v>1192</v>
      </c>
      <c r="HR104" s="13"/>
      <c r="HS104" s="13"/>
      <c r="HT104" s="13"/>
      <c r="HU104" s="13"/>
      <c r="HV104" s="13"/>
      <c r="HW104" s="13"/>
      <c r="HX104" s="13"/>
      <c r="HY104" s="13" t="s">
        <v>1192</v>
      </c>
      <c r="HZ104" s="13" t="s">
        <v>1192</v>
      </c>
      <c r="IA104" s="10" t="str">
        <f t="shared" ca="1" si="105"/>
        <v/>
      </c>
      <c r="IB104" s="16"/>
      <c r="IC104" s="17" t="s">
        <v>1093</v>
      </c>
      <c r="ID104" s="18"/>
      <c r="IE104" s="17"/>
      <c r="IF104" s="17"/>
      <c r="IG104" s="79" t="s">
        <v>3229</v>
      </c>
      <c r="IH104" s="10" t="str" cm="1">
        <f t="array" aca="1" ref="IH104" ca="1">IF(INDIRECT(ADDRESS(ROW(),COLUMN()-6))="","X",IF(INDIRECT(ADDRESS(ROW(),COLUMN()-5))="",0,"OK"))</f>
        <v>X</v>
      </c>
      <c r="II104" s="29" t="str">
        <f ca="1">IF(IJ104="","",SUM(1+MAXA(II$1:II103)))</f>
        <v/>
      </c>
      <c r="IJ104" s="8" t="str" cm="1">
        <f t="array" aca="1" ref="IJ104" ca="1">IF(IH104=0,INDIRECT(ADDRESS(ROW(),COLUMN()-8)),"")</f>
        <v/>
      </c>
      <c r="IK104" s="31"/>
      <c r="IL104" s="10" t="str">
        <f t="shared" si="76"/>
        <v>$IB$104</v>
      </c>
      <c r="IM104" s="29" t="str">
        <f ca="1">IF(IN104="","",SUM(1+MAXA(IM$1:IM103)))</f>
        <v/>
      </c>
      <c r="IN104" s="8" t="str" cm="1">
        <f t="array" aca="1" ref="IN104" ca="1">IF(ISNUMBER(SEARCH(IN$1,INDEX(INDIRECT(IO$1),ROW(IL104),1)))=TRUE,INDIRECT(IL104),"")</f>
        <v/>
      </c>
      <c r="IO104" s="13" t="s">
        <v>1192</v>
      </c>
      <c r="IP104" s="13" t="s">
        <v>1192</v>
      </c>
      <c r="IQ104" s="13" t="s">
        <v>1192</v>
      </c>
      <c r="IR104" s="13"/>
      <c r="IS104" s="13"/>
      <c r="IT104" s="13"/>
      <c r="IU104" s="13"/>
      <c r="IV104" s="13"/>
      <c r="IW104" s="13"/>
      <c r="IX104" s="13" t="s">
        <v>1192</v>
      </c>
      <c r="IY104" s="13" t="s">
        <v>1192</v>
      </c>
      <c r="IZ104" s="13" t="s">
        <v>1192</v>
      </c>
      <c r="JA104" s="10" t="str">
        <f t="shared" ca="1" si="106"/>
        <v/>
      </c>
      <c r="JB104" s="22"/>
      <c r="JC104" s="15"/>
      <c r="JD104" s="14"/>
      <c r="JE104" s="15"/>
      <c r="JF104" s="15"/>
      <c r="JG104" s="101"/>
      <c r="JH104" s="10" t="str" cm="1">
        <f t="array" aca="1" ref="JH104" ca="1">IF(INDIRECT(ADDRESS(ROW(),COLUMN()-6))="","X",IF(INDIRECT(ADDRESS(ROW(),COLUMN()-5))="",0,"OK"))</f>
        <v>X</v>
      </c>
      <c r="JI104" s="29" t="str">
        <f ca="1">IF(JJ104="","",SUM(1+MAXA(JI$1:JI103)))</f>
        <v/>
      </c>
      <c r="JJ104" s="8" t="str" cm="1">
        <f t="array" aca="1" ref="JJ104" ca="1">IF(JH104=0,INDIRECT(ADDRESS(ROW(),COLUMN()-8)),"")</f>
        <v/>
      </c>
      <c r="JK104" s="31"/>
      <c r="JL104" s="10" t="str">
        <f t="shared" si="77"/>
        <v>$JB$104</v>
      </c>
      <c r="JM104" s="29" t="str">
        <f ca="1">IF(JN104="","",SUM(1+MAXA(JM$1:JM103)))</f>
        <v/>
      </c>
      <c r="JN104" s="8" t="str" cm="1">
        <f t="array" aca="1" ref="JN104" ca="1">IF(ISNUMBER(SEARCH(JN$1,INDEX(INDIRECT(JO$1),ROW(JL104),1)))=TRUE,INDIRECT(JL104),"")</f>
        <v/>
      </c>
      <c r="JO104" s="13" t="s">
        <v>1192</v>
      </c>
      <c r="JP104" s="13" t="s">
        <v>1192</v>
      </c>
      <c r="JQ104" s="13" t="s">
        <v>1192</v>
      </c>
      <c r="JR104" s="13"/>
      <c r="JS104" s="13"/>
      <c r="JT104" s="13"/>
      <c r="JU104" s="13"/>
      <c r="JV104" s="13"/>
      <c r="JW104" s="13"/>
      <c r="JX104" s="13" t="s">
        <v>1192</v>
      </c>
      <c r="JY104" s="13" t="s">
        <v>1192</v>
      </c>
      <c r="JZ104" s="13" t="s">
        <v>1192</v>
      </c>
      <c r="KA104" s="10" t="str">
        <f t="shared" ca="1" si="107"/>
        <v/>
      </c>
      <c r="KB104" s="22"/>
      <c r="KC104" s="14"/>
      <c r="KD104" s="14"/>
      <c r="KE104" s="23"/>
      <c r="KF104" s="23"/>
      <c r="KG104" s="79"/>
      <c r="KH104" s="10" t="str" cm="1">
        <f t="array" aca="1" ref="KH104" ca="1">IF(INDIRECT(ADDRESS(ROW(),COLUMN()-6))="","X",IF(INDIRECT(ADDRESS(ROW(),COLUMN()-5))="",0,"OK"))</f>
        <v>X</v>
      </c>
      <c r="KI104" s="29" t="str">
        <f ca="1">IF(KJ104="","",SUM(1+MAXA(KI$1:KI103)))</f>
        <v/>
      </c>
      <c r="KJ104" s="8" t="str" cm="1">
        <f t="array" aca="1" ref="KJ104" ca="1">IF(KH104=0,INDIRECT(ADDRESS(ROW(),COLUMN()-8)),"")</f>
        <v/>
      </c>
      <c r="KK104" s="31"/>
      <c r="KL104" s="10" t="str">
        <f t="shared" si="78"/>
        <v>$KB$104</v>
      </c>
      <c r="KM104" s="29" t="str">
        <f ca="1">IF(KN104="","",SUM(1+MAXA(KM$1:KM103)))</f>
        <v/>
      </c>
      <c r="KN104" s="8" t="str" cm="1">
        <f t="array" aca="1" ref="KN104" ca="1">IF(ISNUMBER(SEARCH(KN$1,INDEX(INDIRECT(KO$1),ROW(KL104),1)))=TRUE,INDIRECT(KL104),"")</f>
        <v/>
      </c>
      <c r="KO104" s="13" t="s">
        <v>1192</v>
      </c>
      <c r="KP104" s="13" t="s">
        <v>1192</v>
      </c>
      <c r="KQ104" s="13" t="s">
        <v>1192</v>
      </c>
      <c r="KR104" s="13"/>
      <c r="KS104" s="13"/>
      <c r="KT104" s="13"/>
      <c r="KU104" s="13"/>
      <c r="KV104" s="13"/>
      <c r="KW104" s="13"/>
      <c r="KX104" s="13"/>
      <c r="KY104" s="13" t="s">
        <v>1192</v>
      </c>
      <c r="KZ104" s="13" t="s">
        <v>1192</v>
      </c>
      <c r="LA104" s="10" t="str">
        <f t="shared" ca="1" si="108"/>
        <v/>
      </c>
      <c r="LB104" s="8"/>
      <c r="LC104" s="10"/>
      <c r="LD104" s="10"/>
      <c r="LG104" s="79"/>
      <c r="LH104" s="10" t="str" cm="1">
        <f t="array" aca="1" ref="LH104" ca="1">IF(INDIRECT(ADDRESS(ROW(),COLUMN()-6))="","X",IF(INDIRECT(ADDRESS(ROW(),COLUMN()-5))="",0,"OK"))</f>
        <v>X</v>
      </c>
      <c r="LI104" s="29" t="str">
        <f ca="1">IF(LJ104="","",SUM(1+MAXA(LI$1:LI103)))</f>
        <v/>
      </c>
      <c r="LJ104" s="8" t="str" cm="1">
        <f t="array" aca="1" ref="LJ104" ca="1">IF(LH104=0,INDIRECT(ADDRESS(ROW(),COLUMN()-8)),"")</f>
        <v/>
      </c>
      <c r="LK104" s="31"/>
      <c r="LL104" s="10" t="str">
        <f t="shared" si="79"/>
        <v>$LB$104</v>
      </c>
      <c r="LM104" s="29" t="str">
        <f ca="1">IF(LN104="","",SUM(1+MAXA(LM$1:LM103)))</f>
        <v/>
      </c>
      <c r="LN104" s="8" t="str" cm="1">
        <f t="array" aca="1" ref="LN104" ca="1">IF(ISNUMBER(SEARCH(LN$1,INDEX(INDIRECT(LO$1),ROW(LL104),1)))=TRUE,INDIRECT(LL104),"")</f>
        <v/>
      </c>
      <c r="LO104" s="13" t="s">
        <v>1192</v>
      </c>
      <c r="LP104" s="13" t="s">
        <v>1192</v>
      </c>
      <c r="LQ104" s="13" t="s">
        <v>1192</v>
      </c>
      <c r="LR104" s="13" t="s">
        <v>1192</v>
      </c>
      <c r="LS104" s="13"/>
      <c r="LT104" s="13"/>
      <c r="LU104" s="13"/>
      <c r="LV104" s="13"/>
      <c r="LW104" s="13"/>
      <c r="LX104" s="13"/>
      <c r="LY104" s="13" t="s">
        <v>1192</v>
      </c>
      <c r="LZ104" s="13" t="s">
        <v>1192</v>
      </c>
      <c r="MA104" s="10" t="str">
        <f t="shared" ca="1" si="109"/>
        <v/>
      </c>
      <c r="MB104" s="8"/>
      <c r="MC104" s="10"/>
      <c r="MD104" s="10"/>
      <c r="MG104" s="79"/>
      <c r="MH104" s="10" t="str" cm="1">
        <f t="array" aca="1" ref="MH104" ca="1">IF(INDIRECT(ADDRESS(ROW(),COLUMN()-6))="","X",IF(INDIRECT(ADDRESS(ROW(),COLUMN()-5))="",0,"OK"))</f>
        <v>X</v>
      </c>
      <c r="MI104" s="29" t="str">
        <f ca="1">IF(MJ104="","",SUM(1+MAXA(MI$1:MI103)))</f>
        <v/>
      </c>
      <c r="MJ104" s="8" t="str" cm="1">
        <f t="array" aca="1" ref="MJ104" ca="1">IF(MH104=0,INDIRECT(ADDRESS(ROW(),COLUMN()-8)),"")</f>
        <v/>
      </c>
      <c r="MK104" s="31"/>
      <c r="ML104" s="10" t="str">
        <f t="shared" si="80"/>
        <v>$MB$104</v>
      </c>
      <c r="MM104" s="29" t="str">
        <f ca="1">IF(MN104="","",SUM(1+MAXA(MM$1:MM103)))</f>
        <v/>
      </c>
      <c r="MN104" s="8" t="str" cm="1">
        <f t="array" aca="1" ref="MN104" ca="1">IF(ISNUMBER(SEARCH(MN$1,INDEX(INDIRECT(MO$1),ROW(ML104),1)))=TRUE,INDIRECT(ML104),"")</f>
        <v/>
      </c>
      <c r="MO104" s="13" t="s">
        <v>1192</v>
      </c>
      <c r="MP104" s="13" t="s">
        <v>1192</v>
      </c>
      <c r="MQ104" s="13" t="s">
        <v>1192</v>
      </c>
      <c r="MR104" s="13"/>
      <c r="MS104" s="13"/>
      <c r="MT104" s="13"/>
      <c r="MU104" s="13"/>
      <c r="MV104" s="13"/>
      <c r="MW104" s="13" t="s">
        <v>1192</v>
      </c>
      <c r="MX104" s="13"/>
      <c r="MY104" s="13" t="s">
        <v>1192</v>
      </c>
      <c r="MZ104" s="13" t="s">
        <v>1192</v>
      </c>
      <c r="NA104" s="10" t="str">
        <f t="shared" ca="1" si="110"/>
        <v/>
      </c>
      <c r="NB104" s="5"/>
      <c r="NC104" s="6"/>
      <c r="ND104" s="6"/>
      <c r="NE104" s="7"/>
      <c r="NF104" s="7"/>
      <c r="NG104" s="83"/>
      <c r="NH104" s="10" t="str" cm="1">
        <f t="array" aca="1" ref="NH104" ca="1">IF(INDIRECT(ADDRESS(ROW(),COLUMN()-6))="","X",IF(INDIRECT(ADDRESS(ROW(),COLUMN()-5))="",0,"OK"))</f>
        <v>X</v>
      </c>
      <c r="NI104" s="29" t="str">
        <f ca="1">IF(NJ104="","",SUM(1+MAXA(NI$1:NI103)))</f>
        <v/>
      </c>
      <c r="NJ104" s="8" t="str" cm="1">
        <f t="array" aca="1" ref="NJ104" ca="1">IF(NH104=0,INDIRECT(ADDRESS(ROW(),COLUMN()-8)),"")</f>
        <v/>
      </c>
      <c r="NK104" s="31"/>
      <c r="NL104" s="10" t="str">
        <f t="shared" si="81"/>
        <v>$NB$104</v>
      </c>
      <c r="NM104" s="29" t="str">
        <f ca="1">IF(NN104="","",SUM(1+MAXA(NM$1:NM103)))</f>
        <v/>
      </c>
      <c r="NN104" s="8" t="str" cm="1">
        <f t="array" aca="1" ref="NN104" ca="1">IF(ISNUMBER(SEARCH(NN$1,INDEX(INDIRECT(NO$1),ROW(NL104),1)))=TRUE,INDIRECT(NL104),"")</f>
        <v/>
      </c>
      <c r="NO104" s="13" t="s">
        <v>1192</v>
      </c>
      <c r="NP104" s="13" t="s">
        <v>1192</v>
      </c>
      <c r="NQ104" s="13" t="s">
        <v>1192</v>
      </c>
      <c r="NR104" s="13"/>
      <c r="NS104" s="13"/>
      <c r="NT104" s="13"/>
      <c r="NU104" s="13"/>
      <c r="NV104" s="13"/>
      <c r="NW104" s="13"/>
      <c r="NX104" s="13" t="s">
        <v>1192</v>
      </c>
      <c r="NY104" s="13" t="s">
        <v>1192</v>
      </c>
      <c r="NZ104" s="13"/>
      <c r="OA104" s="10" t="str">
        <f t="shared" ca="1" si="111"/>
        <v/>
      </c>
      <c r="OB104" s="16"/>
      <c r="OC104" s="17" t="s">
        <v>4141</v>
      </c>
      <c r="OD104" s="18"/>
      <c r="OE104" s="17"/>
      <c r="OF104" s="17"/>
      <c r="OG104" s="79" t="s">
        <v>3229</v>
      </c>
      <c r="OH104" s="10" t="str" cm="1">
        <f t="array" aca="1" ref="OH104" ca="1">IF(INDIRECT(ADDRESS(ROW(),COLUMN()-6))="","X",IF(INDIRECT(ADDRESS(ROW(),COLUMN()-5))="",0,"OK"))</f>
        <v>X</v>
      </c>
      <c r="OI104" s="29" t="str">
        <f ca="1">IF(OJ104="","",SUM(1+MAXA(OI$1:OI103)))</f>
        <v/>
      </c>
      <c r="OJ104" s="8" t="str" cm="1">
        <f t="array" aca="1" ref="OJ104" ca="1">IF(OH104=0,INDIRECT(ADDRESS(ROW(),COLUMN()-8)),"")</f>
        <v/>
      </c>
      <c r="OK104" s="31"/>
      <c r="OL104" s="10" t="str">
        <f t="shared" si="82"/>
        <v>$OB$104</v>
      </c>
      <c r="OM104" s="29" t="str">
        <f ca="1">IF(ON104="","",SUM(1+MAXA(OM$1:OM103)))</f>
        <v/>
      </c>
      <c r="ON104" s="8" t="str" cm="1">
        <f t="array" aca="1" ref="ON104" ca="1">IF(ISNUMBER(SEARCH(ON$1,INDEX(INDIRECT(OO$1),ROW(OL104),1)))=TRUE,INDIRECT(OL104),"")</f>
        <v/>
      </c>
      <c r="OO104" s="13" t="s">
        <v>1192</v>
      </c>
      <c r="OP104" s="13"/>
      <c r="OQ104" s="13"/>
      <c r="OR104" s="13"/>
      <c r="OS104" s="13"/>
      <c r="OT104" s="13"/>
      <c r="OU104" s="13"/>
      <c r="OV104" s="13"/>
      <c r="OW104" s="13"/>
      <c r="OX104" s="13"/>
      <c r="OY104" s="13"/>
      <c r="OZ104" s="13" t="s">
        <v>1192</v>
      </c>
      <c r="PA104" s="10" t="str">
        <f t="shared" ca="1" si="112"/>
        <v/>
      </c>
      <c r="PB104" s="22"/>
      <c r="PC104" s="14"/>
      <c r="PD104" s="14"/>
      <c r="PE104" s="24"/>
      <c r="PF104" s="24"/>
      <c r="PG104" s="79"/>
      <c r="PH104" s="10" t="str" cm="1">
        <f t="array" aca="1" ref="PH104" ca="1">IF(INDIRECT(ADDRESS(ROW(),COLUMN()-6))="","X",IF(INDIRECT(ADDRESS(ROW(),COLUMN()-5))="",0,"OK"))</f>
        <v>X</v>
      </c>
      <c r="PI104" s="29" t="str">
        <f ca="1">IF(PJ104="","",SUM(1+MAXA(PI$1:PI103)))</f>
        <v/>
      </c>
      <c r="PJ104" s="8" t="str" cm="1">
        <f t="array" aca="1" ref="PJ104" ca="1">IF(PH104=0,INDIRECT(ADDRESS(ROW(),COLUMN()-8)),"")</f>
        <v/>
      </c>
      <c r="PK104" s="31"/>
      <c r="PL104" s="10" t="str">
        <f t="shared" si="83"/>
        <v>$PB$104</v>
      </c>
      <c r="PM104" s="29" t="str">
        <f ca="1">IF(PN104="","",SUM(1+MAXA(PM$1:PM103)))</f>
        <v/>
      </c>
      <c r="PN104" s="8" t="str" cm="1">
        <f t="array" aca="1" ref="PN104" ca="1">IF(ISNUMBER(SEARCH(PN$1,INDEX(INDIRECT(PO$1),ROW(PL104),1)))=TRUE,INDIRECT(PL104),"")</f>
        <v/>
      </c>
      <c r="PO104" s="13" t="s">
        <v>1192</v>
      </c>
      <c r="PP104" s="13" t="s">
        <v>1192</v>
      </c>
      <c r="PQ104" s="13" t="s">
        <v>1192</v>
      </c>
      <c r="PR104" s="13" t="s">
        <v>1192</v>
      </c>
      <c r="PS104" s="13"/>
      <c r="PT104" s="13"/>
      <c r="PU104" s="13"/>
      <c r="PV104" s="13"/>
      <c r="PW104" s="13"/>
      <c r="PX104" s="13"/>
      <c r="PY104" s="13" t="s">
        <v>1192</v>
      </c>
      <c r="PZ104" s="13" t="s">
        <v>1192</v>
      </c>
      <c r="QA104" s="10" t="str">
        <f t="shared" ca="1" si="113"/>
        <v/>
      </c>
      <c r="QB104" s="22"/>
      <c r="QC104" s="15"/>
      <c r="QD104" s="14"/>
      <c r="QE104" s="15"/>
      <c r="QF104" s="15"/>
      <c r="QG104" s="79"/>
      <c r="QH104" s="10" t="str" cm="1">
        <f t="array" aca="1" ref="QH104" ca="1">IF(INDIRECT(ADDRESS(ROW(),COLUMN()-6))="","X",IF(INDIRECT(ADDRESS(ROW(),COLUMN()-5))="",0,"OK"))</f>
        <v>X</v>
      </c>
      <c r="QI104" s="29" t="str">
        <f ca="1">IF(QJ104="","",SUM(1+MAXA(QI$1:QI103)))</f>
        <v/>
      </c>
      <c r="QJ104" s="8" t="str" cm="1">
        <f t="array" aca="1" ref="QJ104" ca="1">IF(QH104=0,INDIRECT(ADDRESS(ROW(),COLUMN()-8)),"")</f>
        <v/>
      </c>
      <c r="QK104" s="31"/>
      <c r="QL104" s="10" t="str">
        <f t="shared" si="84"/>
        <v>$QB$104</v>
      </c>
      <c r="QM104" s="29" t="str">
        <f ca="1">IF(QN104="","",SUM(1+MAXA(QM$1:QM103)))</f>
        <v/>
      </c>
      <c r="QN104" s="8" t="str" cm="1">
        <f t="array" aca="1" ref="QN104" ca="1">IF(ISNUMBER(SEARCH(QN$1,INDEX(INDIRECT(QO$1),ROW(QL104),1)))=TRUE,INDIRECT(QL104),"")</f>
        <v/>
      </c>
      <c r="QO104" s="13" t="s">
        <v>1192</v>
      </c>
      <c r="QP104" s="13" t="s">
        <v>1192</v>
      </c>
      <c r="QQ104" s="13" t="s">
        <v>1192</v>
      </c>
      <c r="QR104" s="13" t="s">
        <v>1192</v>
      </c>
      <c r="QS104" s="13"/>
      <c r="QT104" s="13"/>
      <c r="QU104" s="13"/>
      <c r="QV104" s="13"/>
      <c r="QW104" s="13"/>
      <c r="QX104" s="13"/>
      <c r="QY104" s="13" t="s">
        <v>1192</v>
      </c>
      <c r="QZ104" s="13" t="s">
        <v>1192</v>
      </c>
      <c r="RA104" s="10" t="str">
        <f t="shared" ca="1" si="114"/>
        <v/>
      </c>
      <c r="RB104" s="22"/>
      <c r="RC104" s="14"/>
      <c r="RD104" s="14"/>
      <c r="RE104" s="24"/>
      <c r="RF104" s="24"/>
      <c r="RG104" s="79"/>
      <c r="RH104" s="10" t="str" cm="1">
        <f t="array" aca="1" ref="RH104" ca="1">IF(INDIRECT(ADDRESS(ROW(),COLUMN()-6))="","X",IF(INDIRECT(ADDRESS(ROW(),COLUMN()-5))="",0,"OK"))</f>
        <v>X</v>
      </c>
      <c r="RI104" s="29" t="str">
        <f ca="1">IF(RJ104="","",SUM(1+MAXA(RI$1:RI103)))</f>
        <v/>
      </c>
      <c r="RJ104" s="8" t="str" cm="1">
        <f t="array" aca="1" ref="RJ104" ca="1">IF(RH104=0,INDIRECT(ADDRESS(ROW(),COLUMN()-8)),"")</f>
        <v/>
      </c>
      <c r="RK104" s="31"/>
      <c r="RL104" s="10" t="str">
        <f t="shared" si="85"/>
        <v>$RB$104</v>
      </c>
      <c r="RM104" s="29" t="str">
        <f ca="1">IF(RN104="","",SUM(1+MAXA(RM$1:RM103)))</f>
        <v/>
      </c>
      <c r="RN104" s="8" t="str" cm="1">
        <f t="array" aca="1" ref="RN104" ca="1">IF(ISNUMBER(SEARCH(RN$1,INDEX(INDIRECT(RO$1),ROW(RL104),1)))=TRUE,INDIRECT(RL104),"")</f>
        <v/>
      </c>
      <c r="RO104" s="13" t="s">
        <v>1192</v>
      </c>
      <c r="RP104" s="13" t="s">
        <v>1192</v>
      </c>
      <c r="RQ104" s="13" t="s">
        <v>1192</v>
      </c>
      <c r="RR104" s="13"/>
      <c r="RS104" s="13"/>
      <c r="RT104" s="13"/>
      <c r="RU104" s="13"/>
      <c r="RV104" s="13"/>
      <c r="RW104" s="13"/>
      <c r="RX104" s="13"/>
      <c r="RY104" s="13" t="s">
        <v>1192</v>
      </c>
      <c r="RZ104" s="13" t="s">
        <v>1192</v>
      </c>
      <c r="SA104" s="10" t="str">
        <f t="shared" ca="1" si="115"/>
        <v/>
      </c>
      <c r="SB104" s="22" t="s">
        <v>3719</v>
      </c>
      <c r="SC104" s="6" t="s">
        <v>1908</v>
      </c>
      <c r="SD104" s="6" t="s">
        <v>1909</v>
      </c>
      <c r="SE104" s="27" t="str" cm="1">
        <f t="array" aca="1" ref="SE104" ca="1">CONCATENATE($A$37,INDIRECT(ADDRESS(ROW(),COLUMN()-2)),"%20",INDIRECT(ADDRESS(ROW(),COLUMN()-1)),$A$39,INDIRECT(ADDRESS(ROW(),COLUMN()-2)),"%20",INDIRECT(ADDRESS(ROW(),COLUMN()-1)))</f>
        <v>https://maps.yandex.ru/?ll=38.675455%2036.521713&amp;z=16&amp;text=38.675455%2036.521713</v>
      </c>
      <c r="SF104" s="87" t="str" cm="1">
        <f t="array" aca="1" ref="SF104" ca="1">CONCATENATE($A$40,INDIRECT(ADDRESS(ROW(),COLUMN()-3)),"%2C",INDIRECT(ADDRESS(ROW(),COLUMN()-2)))</f>
        <v>https://maps.google.com/maps?q=38.675455%2C36.521713</v>
      </c>
      <c r="SG104" s="79" t="s">
        <v>3229</v>
      </c>
      <c r="SH104" s="10" t="str" cm="1">
        <f t="array" aca="1" ref="SH104" ca="1">IF(INDIRECT(ADDRESS(ROW(),COLUMN()-6))="","X",IF(INDIRECT(ADDRESS(ROW(),COLUMN()-5))="",0,"OK"))</f>
        <v>OK</v>
      </c>
      <c r="SI104" s="29" t="str">
        <f ca="1">IF(SJ104="","",SUM(1+MAXA(SI$1:SI103)))</f>
        <v/>
      </c>
      <c r="SJ104" s="8" t="str" cm="1">
        <f t="array" aca="1" ref="SJ104" ca="1">IF(SH104=0,INDIRECT(ADDRESS(ROW(),COLUMN()-8)),"")</f>
        <v/>
      </c>
      <c r="SK104" s="33" t="s">
        <v>1192</v>
      </c>
      <c r="SL104" s="10" t="str">
        <f t="shared" si="86"/>
        <v>$SB$104</v>
      </c>
      <c r="SM104" s="29" t="str">
        <f ca="1">IF(SN104="","",SUM(1+MAXA(SM$1:SM103)))</f>
        <v/>
      </c>
      <c r="SN104" s="8" t="str" cm="1">
        <f t="array" aca="1" ref="SN104" ca="1">IF(ISNUMBER(SEARCH(SN$1,INDEX(SB$1:SB$174,ROW(SL104),1)))=TRUE,INDIRECT(SL104),"")</f>
        <v/>
      </c>
      <c r="SO104" s="13" t="s">
        <v>1192</v>
      </c>
      <c r="SP104" s="13" t="s">
        <v>1192</v>
      </c>
      <c r="SQ104" s="13" t="s">
        <v>1192</v>
      </c>
      <c r="SR104" s="13"/>
      <c r="SS104" s="13"/>
      <c r="ST104" s="13"/>
      <c r="SU104" s="13"/>
      <c r="SV104" s="13"/>
      <c r="SW104" s="13"/>
      <c r="SX104" s="13"/>
      <c r="SY104" s="13" t="s">
        <v>1192</v>
      </c>
      <c r="SZ104" s="13" t="s">
        <v>1192</v>
      </c>
      <c r="TA104" s="10" t="str">
        <f t="shared" ca="1" si="129"/>
        <v/>
      </c>
      <c r="TB104" s="22"/>
      <c r="TC104" s="15"/>
      <c r="TD104" s="6"/>
      <c r="TE104" s="15"/>
      <c r="TF104" s="15"/>
      <c r="TG104" s="101"/>
      <c r="TH104" s="10" t="str" cm="1">
        <f t="array" aca="1" ref="TH104" ca="1">IF(INDIRECT(ADDRESS(ROW(),COLUMN()-6))="","X",IF(INDIRECT(ADDRESS(ROW(),COLUMN()-5))="",0,"OK"))</f>
        <v>X</v>
      </c>
      <c r="TI104" s="29" t="str">
        <f ca="1">IF(TJ104="","",SUM(1+MAXA(TI$1:TI103)))</f>
        <v/>
      </c>
      <c r="TJ104" s="8" t="str" cm="1">
        <f t="array" aca="1" ref="TJ104" ca="1">IF(TH104=0,INDIRECT(ADDRESS(ROW(),COLUMN()-8)),"")</f>
        <v/>
      </c>
      <c r="TK104" s="33" t="s">
        <v>1192</v>
      </c>
      <c r="TL104" s="10" t="str">
        <f t="shared" si="87"/>
        <v>$TB$104</v>
      </c>
      <c r="TM104" s="29" t="str">
        <f ca="1">IF(TN104="","",SUM(1+MAXA(TM$1:TM103)))</f>
        <v/>
      </c>
      <c r="TN104" s="8" t="str" cm="1">
        <f t="array" aca="1" ref="TN104" ca="1">IF(ISNUMBER(SEARCH(TN$1,INDEX(INDIRECT(TO$1),ROW(TL104),1)))=TRUE,INDIRECT(TL104),"")</f>
        <v/>
      </c>
      <c r="TO104" s="13" t="s">
        <v>1192</v>
      </c>
      <c r="TP104" s="13" t="s">
        <v>1192</v>
      </c>
      <c r="TQ104" s="13" t="s">
        <v>1192</v>
      </c>
      <c r="TR104" s="13"/>
      <c r="TS104" s="13"/>
      <c r="TT104" s="13"/>
      <c r="TU104" s="13"/>
      <c r="TV104" s="13"/>
      <c r="TW104" s="13"/>
      <c r="TX104" s="13"/>
      <c r="TY104" s="13" t="s">
        <v>1192</v>
      </c>
      <c r="TZ104" s="13" t="s">
        <v>1192</v>
      </c>
      <c r="UA104" s="10" t="str">
        <f t="shared" ca="1" si="130"/>
        <v/>
      </c>
      <c r="UB104" s="5"/>
      <c r="UC104" s="6"/>
      <c r="UD104" s="6"/>
      <c r="UE104" s="7"/>
      <c r="UF104" s="7"/>
      <c r="UG104" s="79"/>
      <c r="UH104" s="10" t="str" cm="1">
        <f t="array" aca="1" ref="UH104" ca="1">IF(INDIRECT(ADDRESS(ROW(),COLUMN()-6))="","X",IF(INDIRECT(ADDRESS(ROW(),COLUMN()-5))="",0,"OK"))</f>
        <v>X</v>
      </c>
      <c r="UI104" s="29" t="str">
        <f ca="1">IF(UJ104="","",SUM(1+MAXA(UI$1:UI103)))</f>
        <v/>
      </c>
      <c r="UJ104" s="8" t="str" cm="1">
        <f t="array" aca="1" ref="UJ104" ca="1">IF(UH104=0,INDIRECT(ADDRESS(ROW(),COLUMN()-8)),"")</f>
        <v/>
      </c>
      <c r="UK104" s="33" t="s">
        <v>1192</v>
      </c>
      <c r="UL104" s="10" t="str">
        <f t="shared" si="88"/>
        <v>$UB$104</v>
      </c>
      <c r="UM104" s="29" t="str">
        <f ca="1">IF(UN104="","",SUM(1+MAXA(UM$1:UM103)))</f>
        <v/>
      </c>
      <c r="UN104" s="8" t="str" cm="1">
        <f t="array" aca="1" ref="UN104" ca="1">IF(ISNUMBER(SEARCH(UN$1,INDEX(INDIRECT(UO$1),ROW(UL104),1)))=TRUE,INDIRECT(UL104),"")</f>
        <v/>
      </c>
      <c r="UO104" s="13" t="s">
        <v>1192</v>
      </c>
      <c r="UP104" s="13" t="s">
        <v>1192</v>
      </c>
      <c r="UQ104" s="13" t="s">
        <v>1192</v>
      </c>
      <c r="UR104" s="13"/>
      <c r="US104" s="13"/>
      <c r="UT104" s="13"/>
      <c r="UU104" s="13"/>
      <c r="UV104" s="13"/>
      <c r="UW104" s="13"/>
      <c r="UX104" s="13"/>
      <c r="UY104" s="13" t="s">
        <v>1192</v>
      </c>
      <c r="UZ104" s="13" t="s">
        <v>1192</v>
      </c>
      <c r="VA104" s="10" t="str">
        <f t="shared" ca="1" si="118"/>
        <v/>
      </c>
      <c r="VB104" s="22"/>
      <c r="VC104" s="6"/>
      <c r="VD104" s="6"/>
      <c r="VE104" s="24"/>
      <c r="VF104" s="24"/>
      <c r="VG104" s="79"/>
      <c r="VH104" s="10" t="str" cm="1">
        <f t="array" aca="1" ref="VH104" ca="1">IF(INDIRECT(ADDRESS(ROW(),COLUMN()-6))="","X",IF(INDIRECT(ADDRESS(ROW(),COLUMN()-5))="",0,"OK"))</f>
        <v>X</v>
      </c>
      <c r="VI104" s="29" t="str">
        <f ca="1">IF(VJ104="","",SUM(1+MAXA(VI$1:VI103)))</f>
        <v/>
      </c>
      <c r="VJ104" s="8" t="str" cm="1">
        <f t="array" aca="1" ref="VJ104" ca="1">IF(VH104=0,INDIRECT(ADDRESS(ROW(),COLUMN()-8)),"")</f>
        <v/>
      </c>
      <c r="VK104" s="33" t="s">
        <v>1192</v>
      </c>
      <c r="VL104" s="10" t="str">
        <f t="shared" si="89"/>
        <v>$VB$104</v>
      </c>
      <c r="VM104" s="29" t="str">
        <f ca="1">IF(VN104="","",SUM(1+MAXA(VM$1:VM103)))</f>
        <v/>
      </c>
      <c r="VN104" s="8" t="str" cm="1">
        <f t="array" aca="1" ref="VN104" ca="1">IF(ISNUMBER(SEARCH(VN$1,INDEX(INDIRECT(VO$1),ROW(VL104),1)))=TRUE,INDIRECT(VL104),"")</f>
        <v/>
      </c>
      <c r="VO104" s="13" t="s">
        <v>1192</v>
      </c>
      <c r="VP104" s="13" t="s">
        <v>1192</v>
      </c>
      <c r="VQ104" s="13" t="s">
        <v>1192</v>
      </c>
      <c r="VR104" s="13"/>
      <c r="VS104" s="13"/>
      <c r="VT104" s="13"/>
      <c r="VU104" s="13"/>
      <c r="VV104" s="13"/>
      <c r="VW104" s="13"/>
      <c r="VX104" s="13"/>
      <c r="VY104" s="13" t="s">
        <v>1192</v>
      </c>
      <c r="VZ104" s="13" t="s">
        <v>1192</v>
      </c>
      <c r="WA104" s="10" t="str">
        <f t="shared" ca="1" si="119"/>
        <v/>
      </c>
      <c r="WB104" s="22"/>
      <c r="WC104" s="6"/>
      <c r="WD104" s="6"/>
      <c r="WE104" s="24"/>
      <c r="WF104" s="24"/>
      <c r="WG104" s="79"/>
      <c r="WH104" s="10" t="str" cm="1">
        <f t="array" aca="1" ref="WH104" ca="1">IF(INDIRECT(ADDRESS(ROW(),COLUMN()-6))="","X",IF(INDIRECT(ADDRESS(ROW(),COLUMN()-5))="",0,"OK"))</f>
        <v>X</v>
      </c>
      <c r="WI104" s="29" t="str">
        <f ca="1">IF(WJ104="","",SUM(1+MAXA(WI$1:WI103)))</f>
        <v/>
      </c>
      <c r="WJ104" s="8" t="str" cm="1">
        <f t="array" aca="1" ref="WJ104" ca="1">IF(WH104=0,INDIRECT(ADDRESS(ROW(),COLUMN()-8)),"")</f>
        <v/>
      </c>
      <c r="WK104" s="33" t="s">
        <v>1192</v>
      </c>
      <c r="WL104" s="10" t="str">
        <f t="shared" si="90"/>
        <v>$WB$104</v>
      </c>
      <c r="WM104" s="29" t="str">
        <f ca="1">IF(WN104="","",SUM(1+MAXA(WM$1:WM103)))</f>
        <v/>
      </c>
      <c r="WN104" s="8" t="str" cm="1">
        <f t="array" aca="1" ref="WN104" ca="1">IF(ISNUMBER(SEARCH(WN$1,INDEX(INDIRECT(WO$1),ROW(WL104),1)))=TRUE,INDIRECT(WL104),"")</f>
        <v/>
      </c>
      <c r="WO104" s="13" t="s">
        <v>1192</v>
      </c>
      <c r="WP104" s="13" t="s">
        <v>1192</v>
      </c>
      <c r="WQ104" s="13" t="s">
        <v>1192</v>
      </c>
      <c r="WR104" s="13" t="s">
        <v>1192</v>
      </c>
      <c r="WS104" s="13"/>
      <c r="WT104" s="13"/>
      <c r="WU104" s="13"/>
      <c r="WV104" s="13" t="s">
        <v>1192</v>
      </c>
      <c r="WW104" s="13"/>
      <c r="WX104" s="13"/>
      <c r="WY104" s="13"/>
      <c r="WZ104" s="13" t="s">
        <v>1192</v>
      </c>
      <c r="XA104" s="10" t="str">
        <f t="shared" ca="1" si="120"/>
        <v/>
      </c>
      <c r="XB104" s="5"/>
      <c r="XC104" s="37"/>
      <c r="XD104" s="37"/>
      <c r="XE104" s="7"/>
      <c r="XF104" s="7"/>
      <c r="XG104" s="79"/>
      <c r="XH104" s="10" t="str" cm="1">
        <f t="array" aca="1" ref="XH104" ca="1">IF(INDIRECT(ADDRESS(ROW(),COLUMN()-6))="","X",IF(INDIRECT(ADDRESS(ROW(),COLUMN()-5))="",0,"OK"))</f>
        <v>X</v>
      </c>
      <c r="XI104" s="29" t="str">
        <f ca="1">IF(XJ104="","",SUM(1+MAXA(XI$1:XI103)))</f>
        <v/>
      </c>
      <c r="XJ104" s="8" t="str" cm="1">
        <f t="array" aca="1" ref="XJ104" ca="1">IF(XH104=0,INDIRECT(ADDRESS(ROW(),COLUMN()-8)),"")</f>
        <v/>
      </c>
      <c r="XK104" s="33" t="s">
        <v>1192</v>
      </c>
      <c r="XL104" s="10" t="str">
        <f t="shared" si="91"/>
        <v>$XB$104</v>
      </c>
      <c r="XM104" s="29" t="str">
        <f ca="1">IF(XN104="","",SUM(1+MAXA(XM$1:XM103)))</f>
        <v/>
      </c>
      <c r="XN104" s="8" t="str" cm="1">
        <f t="array" aca="1" ref="XN104" ca="1">IF(ISNUMBER(SEARCH(XN$1,INDEX(INDIRECT(XO$1),ROW(XL104),1)))=TRUE,INDIRECT(XL104),"")</f>
        <v/>
      </c>
      <c r="XO104" s="13" t="s">
        <v>1192</v>
      </c>
      <c r="XP104" s="13" t="s">
        <v>1192</v>
      </c>
      <c r="XQ104" s="13" t="s">
        <v>1192</v>
      </c>
      <c r="XR104" s="13" t="s">
        <v>1192</v>
      </c>
      <c r="XS104" s="13"/>
      <c r="XT104" s="13"/>
      <c r="XU104" s="13"/>
      <c r="XV104" s="13"/>
      <c r="XW104" s="13"/>
      <c r="XX104" s="13"/>
      <c r="XY104" s="13" t="s">
        <v>1192</v>
      </c>
      <c r="XZ104" s="13" t="s">
        <v>1192</v>
      </c>
      <c r="YA104" s="10" t="str">
        <f t="shared" ca="1" si="121"/>
        <v/>
      </c>
      <c r="YB104" s="5"/>
      <c r="YC104" s="37"/>
      <c r="YD104" s="37"/>
      <c r="YE104" s="7"/>
      <c r="YF104" s="7"/>
      <c r="YG104" s="101"/>
      <c r="YH104" s="10" t="str" cm="1">
        <f t="array" aca="1" ref="YH104" ca="1">IF(INDIRECT(ADDRESS(ROW(),COLUMN()-6))="","X",IF(INDIRECT(ADDRESS(ROW(),COLUMN()-5))="",0,"OK"))</f>
        <v>X</v>
      </c>
      <c r="YI104" s="29" t="str">
        <f ca="1">IF(YJ104="","",SUM(1+MAXA(YI$1:YI103)))</f>
        <v/>
      </c>
      <c r="YJ104" s="8" t="str" cm="1">
        <f t="array" aca="1" ref="YJ104" ca="1">IF(YH104=0,INDIRECT(ADDRESS(ROW(),COLUMN()-8)),"")</f>
        <v/>
      </c>
      <c r="YK104" s="33" t="s">
        <v>1192</v>
      </c>
      <c r="YL104" s="10" t="str">
        <f t="shared" si="92"/>
        <v>$YB$104</v>
      </c>
      <c r="YM104" s="29" t="str">
        <f ca="1">IF(YN104="","",SUM(1+MAXA(YM$1:YM103)))</f>
        <v/>
      </c>
      <c r="YN104" s="8" t="str" cm="1">
        <f t="array" aca="1" ref="YN104" ca="1">IF(ISNUMBER(SEARCH(YN$1,INDEX(INDIRECT(YO$1),ROW(YL104),1)))=TRUE,INDIRECT(YL104),"")</f>
        <v/>
      </c>
      <c r="YO104" s="13" t="s">
        <v>1192</v>
      </c>
      <c r="YP104" s="13" t="s">
        <v>1192</v>
      </c>
      <c r="YQ104" s="13" t="s">
        <v>1192</v>
      </c>
      <c r="YR104" s="13" t="s">
        <v>1192</v>
      </c>
      <c r="YS104" s="13"/>
      <c r="YT104" s="13"/>
      <c r="YU104" s="13"/>
      <c r="YV104" s="13"/>
      <c r="YW104" s="13"/>
      <c r="YX104" s="13"/>
      <c r="YY104" s="13" t="s">
        <v>1192</v>
      </c>
      <c r="YZ104" s="13" t="s">
        <v>1192</v>
      </c>
      <c r="ZA104" s="10" t="str">
        <f t="shared" ca="1" si="122"/>
        <v/>
      </c>
      <c r="ZB104" s="5"/>
      <c r="ZC104" s="37"/>
      <c r="ZD104" s="37"/>
      <c r="ZE104" s="50"/>
      <c r="ZF104" s="50"/>
      <c r="ZG104" s="79"/>
      <c r="ZH104" s="10" t="str" cm="1">
        <f t="array" aca="1" ref="ZH104" ca="1">IF(INDIRECT(ADDRESS(ROW(),COLUMN()-6))="","X",IF(INDIRECT(ADDRESS(ROW(),COLUMN()-5))="",0,"OK"))</f>
        <v>X</v>
      </c>
      <c r="ZI104" s="29" t="str">
        <f ca="1">IF(ZJ104="","",SUM(1+MAXA(ZI$1:ZI103)))</f>
        <v/>
      </c>
      <c r="ZJ104" s="8" t="str" cm="1">
        <f t="array" aca="1" ref="ZJ104" ca="1">IF(ZH104=0,INDIRECT(ADDRESS(ROW(),COLUMN()-8)),"")</f>
        <v/>
      </c>
      <c r="ZK104" s="33" t="s">
        <v>1192</v>
      </c>
      <c r="ZL104" s="10" t="str">
        <f t="shared" si="93"/>
        <v>$ZB$104</v>
      </c>
      <c r="ZM104" s="29" t="str">
        <f ca="1">IF(ZN104="","",SUM(1+MAXA(ZM$1:ZM103)))</f>
        <v/>
      </c>
      <c r="ZN104" s="8" t="str" cm="1">
        <f t="array" aca="1" ref="ZN104" ca="1">IF(ISNUMBER(SEARCH(ZN$1,INDEX(INDIRECT(ZO$1),ROW(ZL104),1)))=TRUE,INDIRECT(ZL104),"")</f>
        <v/>
      </c>
      <c r="ZO104" s="13" t="s">
        <v>1192</v>
      </c>
      <c r="ZP104" s="13" t="s">
        <v>1192</v>
      </c>
      <c r="ZQ104" s="13" t="s">
        <v>1192</v>
      </c>
      <c r="ZR104" s="13" t="s">
        <v>1192</v>
      </c>
      <c r="ZS104" s="13"/>
      <c r="ZT104" s="13"/>
      <c r="ZU104" s="13"/>
      <c r="ZV104" s="13"/>
      <c r="ZW104" s="13"/>
      <c r="ZX104" s="13"/>
      <c r="ZY104" s="13"/>
      <c r="ZZ104" s="13" t="s">
        <v>1192</v>
      </c>
      <c r="AAA104" s="10" t="str">
        <f t="shared" ca="1" si="123"/>
        <v/>
      </c>
      <c r="AAB104" s="5"/>
      <c r="AAC104" s="37"/>
      <c r="AAD104" s="37"/>
      <c r="AAE104" s="7"/>
      <c r="AAF104" s="7"/>
      <c r="AAG104" s="79"/>
      <c r="AAH104" s="10" t="str" cm="1">
        <f t="array" aca="1" ref="AAH104" ca="1">IF(INDIRECT(ADDRESS(ROW(),COLUMN()-6))="","X",IF(INDIRECT(ADDRESS(ROW(),COLUMN()-5))="",0,"OK"))</f>
        <v>X</v>
      </c>
      <c r="AAI104" s="29" t="str">
        <f ca="1">IF(AAJ104="","",SUM(1+MAXA(AAI$1:AAI103)))</f>
        <v/>
      </c>
      <c r="AAJ104" s="8" t="str" cm="1">
        <f t="array" aca="1" ref="AAJ104" ca="1">IF(AAH104=0,INDIRECT(ADDRESS(ROW(),COLUMN()-8)),"")</f>
        <v/>
      </c>
      <c r="AAK104" s="33" t="s">
        <v>1192</v>
      </c>
      <c r="AAL104" s="10" t="str">
        <f t="shared" si="94"/>
        <v>$AAB$104</v>
      </c>
      <c r="AAM104" s="29" t="str">
        <f ca="1">IF(AAN104="","",SUM(1+MAXA(AAM$1:AAM103)))</f>
        <v/>
      </c>
      <c r="AAN104" s="8" t="str" cm="1">
        <f t="array" aca="1" ref="AAN104" ca="1">IF(ISNUMBER(SEARCH(AAN$1,INDEX(INDIRECT(AAO$1),ROW(AAL104),1)))=TRUE,INDIRECT(AAL104),"")</f>
        <v/>
      </c>
      <c r="AAO104" s="13" t="s">
        <v>1192</v>
      </c>
      <c r="AAP104" s="13" t="s">
        <v>1192</v>
      </c>
      <c r="AAQ104" s="13" t="s">
        <v>1192</v>
      </c>
      <c r="AAR104" s="13" t="s">
        <v>1192</v>
      </c>
      <c r="AAS104" s="13" t="s">
        <v>1192</v>
      </c>
      <c r="AAT104" s="13"/>
      <c r="AAU104" s="13"/>
      <c r="AAV104" s="13"/>
      <c r="AAW104" s="13"/>
      <c r="AAX104" s="13"/>
      <c r="AAY104" s="13"/>
      <c r="AAZ104" s="13" t="s">
        <v>1192</v>
      </c>
      <c r="ABA104" s="10" t="str">
        <f t="shared" ca="1" si="124"/>
        <v/>
      </c>
      <c r="ABB104" s="5" t="s">
        <v>4384</v>
      </c>
      <c r="ABC104" s="37" t="s">
        <v>4383</v>
      </c>
      <c r="ABD104" s="37" t="s">
        <v>4382</v>
      </c>
      <c r="ABE104" s="27" t="str" cm="1">
        <f t="array" aca="1" ref="ABE104" ca="1">CONCATENATE($A$37,INDIRECT(ADDRESS(ROW(),COLUMN()-2)),"%20",INDIRECT(ADDRESS(ROW(),COLUMN()-1)),$A$39,INDIRECT(ADDRESS(ROW(),COLUMN()-2)),"%20",INDIRECT(ADDRESS(ROW(),COLUMN()-1)))</f>
        <v>https://maps.yandex.ru/?ll=38.745601%2035.554918&amp;z=16&amp;text=38.745601%2035.554918</v>
      </c>
      <c r="ABF104" s="87" t="str" cm="1">
        <f t="array" aca="1" ref="ABF104" ca="1">CONCATENATE($A$40,INDIRECT(ADDRESS(ROW(),COLUMN()-3)),"%2C",INDIRECT(ADDRESS(ROW(),COLUMN()-2)))</f>
        <v>https://maps.google.com/maps?q=38.745601%2C35.554918</v>
      </c>
      <c r="ABG104" s="79" t="s">
        <v>3229</v>
      </c>
      <c r="ABH104" s="10" t="str" cm="1">
        <f t="array" aca="1" ref="ABH104" ca="1">IF(INDIRECT(ADDRESS(ROW(),COLUMN()-6))="","X",IF(INDIRECT(ADDRESS(ROW(),COLUMN()-5))="",0,"OK"))</f>
        <v>OK</v>
      </c>
      <c r="ABI104" s="29" t="str">
        <f ca="1">IF(ABJ104="","",SUM(1+MAXA(ABI$1:ABI103)))</f>
        <v/>
      </c>
      <c r="ABJ104" s="8" t="str" cm="1">
        <f t="array" aca="1" ref="ABJ104" ca="1">IF(ABH104=0,INDIRECT(ADDRESS(ROW(),COLUMN()-8)),"")</f>
        <v/>
      </c>
      <c r="ABK104" s="33" t="s">
        <v>1192</v>
      </c>
      <c r="ABL104" s="10" t="str">
        <f t="shared" si="95"/>
        <v>$ABB$104</v>
      </c>
      <c r="ABM104" s="29" t="str">
        <f ca="1">IF(ABN104="","",SUM(1+MAXA(ABM$1:ABM103)))</f>
        <v/>
      </c>
      <c r="ABN104" s="8" t="str" cm="1">
        <f t="array" aca="1" ref="ABN104" ca="1">IF(ISNUMBER(SEARCH(ABN$1,INDEX(INDIRECT(ABO$1),ROW(ABL104),1)))=TRUE,INDIRECT(ABL104),"")</f>
        <v/>
      </c>
      <c r="ABO104" s="13" t="s">
        <v>1192</v>
      </c>
      <c r="ABP104" s="13" t="s">
        <v>1192</v>
      </c>
      <c r="ABQ104" s="13" t="s">
        <v>1192</v>
      </c>
      <c r="ABR104" s="13"/>
      <c r="ABS104" s="13"/>
      <c r="ABT104" s="13"/>
      <c r="ABU104" s="13"/>
      <c r="ABV104" s="13"/>
      <c r="ABW104" s="13"/>
      <c r="ABX104" s="13"/>
      <c r="ABY104" s="13"/>
      <c r="ABZ104" s="13" t="s">
        <v>1192</v>
      </c>
      <c r="ACA104" s="10" t="str">
        <f t="shared" ca="1" si="125"/>
        <v/>
      </c>
      <c r="ACB104" s="5"/>
      <c r="ACC104" s="37"/>
      <c r="ACD104" s="37"/>
      <c r="ACE104" s="24"/>
      <c r="ACF104" s="88"/>
      <c r="ACG104" s="101"/>
      <c r="ACH104" s="10" t="str" cm="1">
        <f t="array" aca="1" ref="ACH104" ca="1">IF(INDIRECT(ADDRESS(ROW(),COLUMN()-6))="","X",IF(INDIRECT(ADDRESS(ROW(),COLUMN()-5))="",0,"OK"))</f>
        <v>X</v>
      </c>
      <c r="ACI104" s="29" t="str">
        <f ca="1">IF(ACJ104="","",SUM(1+MAXA(ACI$1:ACI103)))</f>
        <v/>
      </c>
      <c r="ACJ104" s="8" t="str" cm="1">
        <f t="array" aca="1" ref="ACJ104" ca="1">IF(ACH104=0,INDIRECT(ADDRESS(ROW(),COLUMN()-8)),"")</f>
        <v/>
      </c>
      <c r="ACK104" s="33" t="s">
        <v>1192</v>
      </c>
      <c r="ACL104" s="10" t="str">
        <f t="shared" si="96"/>
        <v>$ACB$104</v>
      </c>
      <c r="ACM104" s="29" t="str">
        <f ca="1">IF(ACN104="","",SUM(1+MAXA(ACM$1:ACM103)))</f>
        <v/>
      </c>
      <c r="ACN104" s="8" t="str" cm="1">
        <f t="array" aca="1" ref="ACN104" ca="1">IF(ISNUMBER(SEARCH(ACN$1,INDEX(INDIRECT(ACO$1),ROW(ACL104),1)))=TRUE,INDIRECT(ACL104),"")</f>
        <v/>
      </c>
      <c r="ACO104" s="13" t="s">
        <v>1192</v>
      </c>
      <c r="ACP104" s="13" t="s">
        <v>1192</v>
      </c>
      <c r="ACQ104" s="13" t="s">
        <v>1192</v>
      </c>
      <c r="ACR104" s="13"/>
      <c r="ACS104" s="13"/>
      <c r="ACT104" s="13"/>
      <c r="ACU104" s="13"/>
      <c r="ACV104" s="13"/>
      <c r="ACW104" s="13"/>
      <c r="ACX104" s="13"/>
      <c r="ACY104" s="13"/>
      <c r="ACZ104" s="13" t="s">
        <v>1192</v>
      </c>
      <c r="ADA104" s="10" t="str">
        <f t="shared" ca="1" si="126"/>
        <v/>
      </c>
      <c r="ADB104" s="5"/>
      <c r="ADC104" s="37"/>
      <c r="ADD104" s="37"/>
      <c r="ADE104" s="7"/>
      <c r="ADF104" s="7"/>
      <c r="ADG104" s="92"/>
      <c r="ADH104" s="10" t="str" cm="1">
        <f t="array" aca="1" ref="ADH104" ca="1">IF(INDIRECT(ADDRESS(ROW(),COLUMN()-6))="","X",IF(INDIRECT(ADDRESS(ROW(),COLUMN()-5))="",0,"OK"))</f>
        <v>X</v>
      </c>
      <c r="ADI104" s="29" t="str">
        <f ca="1">IF(ADJ104="","",SUM(1+MAXA(ADI$1:ADI103)))</f>
        <v/>
      </c>
      <c r="ADJ104" s="8" t="str" cm="1">
        <f t="array" aca="1" ref="ADJ104" ca="1">IF(ADH104=0,INDIRECT(ADDRESS(ROW(),COLUMN()-8)),"")</f>
        <v/>
      </c>
      <c r="ADK104" s="33" t="s">
        <v>1192</v>
      </c>
      <c r="ADL104" s="10" t="str">
        <f t="shared" si="97"/>
        <v>$ADB$104</v>
      </c>
      <c r="ADM104" s="29" t="str">
        <f ca="1">IF(ADN104="","",SUM(1+MAXA(ADM$1:ADM103)))</f>
        <v/>
      </c>
      <c r="ADN104" s="8" t="str" cm="1">
        <f t="array" aca="1" ref="ADN104" ca="1">IF(ISNUMBER(SEARCH(ADN$1,INDEX(INDIRECT(ADO$1),ROW(ADL104),1)))=TRUE,INDIRECT(ADL104),"")</f>
        <v/>
      </c>
      <c r="ADO104" s="13" t="s">
        <v>1192</v>
      </c>
      <c r="ADP104" s="13" t="s">
        <v>1192</v>
      </c>
      <c r="ADQ104" s="13" t="s">
        <v>1192</v>
      </c>
      <c r="ADR104" s="13" t="s">
        <v>1192</v>
      </c>
      <c r="ADS104" s="13" t="s">
        <v>1192</v>
      </c>
      <c r="ADT104" s="13"/>
      <c r="ADU104" s="13"/>
      <c r="ADV104" s="13"/>
      <c r="ADW104" s="13"/>
      <c r="ADX104" s="13"/>
      <c r="ADY104" s="13"/>
      <c r="ADZ104" s="13" t="s">
        <v>1192</v>
      </c>
      <c r="AEA104" s="10" t="str">
        <f t="shared" ca="1" si="127"/>
        <v/>
      </c>
      <c r="AEB104" s="5"/>
      <c r="AEC104" s="37"/>
      <c r="AED104" s="37"/>
      <c r="AEE104" s="7"/>
      <c r="AEF104" s="7"/>
      <c r="AEG104" s="79"/>
      <c r="AEH104" s="10" t="str" cm="1">
        <f t="array" aca="1" ref="AEH104" ca="1">IF(INDIRECT(ADDRESS(ROW(),COLUMN()-6))="","X",IF(INDIRECT(ADDRESS(ROW(),COLUMN()-5))="",0,"OK"))</f>
        <v>X</v>
      </c>
      <c r="AEI104" s="29" t="str">
        <f ca="1">IF(AEJ104="","",SUM(1+MAXA(AEI$1:AEI103)))</f>
        <v/>
      </c>
      <c r="AEJ104" s="8" t="str" cm="1">
        <f t="array" aca="1" ref="AEJ104" ca="1">IF(AEH104=0,INDIRECT(ADDRESS(ROW(),COLUMN()-8)),"")</f>
        <v/>
      </c>
      <c r="AEK104" s="33" t="s">
        <v>1192</v>
      </c>
      <c r="AEL104" s="10" t="str">
        <f t="shared" si="98"/>
        <v>$AEB$104</v>
      </c>
      <c r="AEM104" s="29" t="str">
        <f ca="1">IF(AEN104="","",SUM(1+MAXA(AEM$1:AEM103)))</f>
        <v/>
      </c>
      <c r="AEN104" s="8" t="str" cm="1">
        <f t="array" aca="1" ref="AEN104" ca="1">IF(ISNUMBER(SEARCH(AEN$1,INDEX(INDIRECT(AEO$1),ROW(AEL104),1)))=TRUE,INDIRECT(AEL104),"")</f>
        <v/>
      </c>
      <c r="AEO104" s="13" t="s">
        <v>1192</v>
      </c>
      <c r="AEP104" s="13" t="s">
        <v>1192</v>
      </c>
      <c r="AEQ104" s="13" t="s">
        <v>1192</v>
      </c>
      <c r="AER104" s="13" t="s">
        <v>1192</v>
      </c>
      <c r="AES104" s="13" t="s">
        <v>1192</v>
      </c>
      <c r="AET104" s="13" t="s">
        <v>1192</v>
      </c>
      <c r="AEU104" s="13" t="s">
        <v>1192</v>
      </c>
      <c r="AEV104" s="13" t="s">
        <v>1192</v>
      </c>
    </row>
    <row r="105" spans="2:828" s="4" customFormat="1" ht="24.75" customHeight="1" x14ac:dyDescent="0.2">
      <c r="B105" s="10" t="str">
        <f t="shared" ca="1" si="67"/>
        <v/>
      </c>
      <c r="C105" s="8"/>
      <c r="D105" s="10"/>
      <c r="E105" s="10"/>
      <c r="G105" s="81"/>
      <c r="H105" s="94"/>
      <c r="I105" s="10" t="str" cm="1">
        <f t="array" aca="1" ref="I105" ca="1">IF(INDIRECT(ADDRESS(ROW(),COLUMN()-6))="","X",IF(INDIRECT(ADDRESS(ROW(),COLUMN()-5))="",0,"OK"))</f>
        <v>X</v>
      </c>
      <c r="J105" s="29" t="str">
        <f ca="1">IF(K105="","",SUM(1+MAXA(J$1:J104)))</f>
        <v/>
      </c>
      <c r="K105" s="8" t="str" cm="1">
        <f t="array" aca="1" ref="K105" ca="1">IF(I105=0,INDIRECT(ADDRESS(ROW(),COLUMN()-8)),"")</f>
        <v/>
      </c>
      <c r="L105" s="31"/>
      <c r="M105" s="10" t="str">
        <f t="shared" si="68"/>
        <v>$C$105</v>
      </c>
      <c r="N105" s="29" t="str">
        <f ca="1">IF(O105="","",SUM(1+MAXA(N$1:N104)))</f>
        <v/>
      </c>
      <c r="O105" s="8" t="str" cm="1">
        <f t="array" aca="1" ref="O105" ca="1">IF(ISNUMBER(SEARCH(O$1,INDEX(INDIRECT($P$1),ROW(M105),1)))=TRUE,INDIRECT(M105),"")</f>
        <v/>
      </c>
      <c r="P105" s="13" t="s">
        <v>1192</v>
      </c>
      <c r="Q105" s="13" t="s">
        <v>1192</v>
      </c>
      <c r="R105" s="13"/>
      <c r="S105" s="13"/>
      <c r="T105" s="13"/>
      <c r="U105" s="13"/>
      <c r="V105" s="13"/>
      <c r="W105" s="13"/>
      <c r="X105" s="13"/>
      <c r="Y105" s="13" t="s">
        <v>1192</v>
      </c>
      <c r="Z105" s="13" t="s">
        <v>1192</v>
      </c>
      <c r="AA105" s="10" t="str">
        <f t="shared" ca="1" si="128"/>
        <v/>
      </c>
      <c r="AB105" s="8"/>
      <c r="AC105" s="10"/>
      <c r="AD105" s="10"/>
      <c r="AF105" s="81"/>
      <c r="AG105" s="81"/>
      <c r="AH105" s="10" t="str" cm="1">
        <f t="array" aca="1" ref="AH105" ca="1">IF(INDIRECT(ADDRESS(ROW(),COLUMN()-6))="","X",IF(INDIRECT(ADDRESS(ROW(),COLUMN()-5))="",0,"OK"))</f>
        <v>X</v>
      </c>
      <c r="AI105" s="29" t="str">
        <f ca="1">IF(AJ105="","",SUM(1+MAXA(AI$1:AI104)))</f>
        <v/>
      </c>
      <c r="AJ105" s="8" t="str" cm="1">
        <f t="array" aca="1" ref="AJ105" ca="1">IF(AH105=0,INDIRECT(ADDRESS(ROW(),COLUMN()-8)),"")</f>
        <v/>
      </c>
      <c r="AK105" s="31"/>
      <c r="AL105" s="10" t="str">
        <f t="shared" si="69"/>
        <v>$AB$105</v>
      </c>
      <c r="AM105" s="29" t="str">
        <f ca="1">IF(AN105="","",SUM(1+MAXA(AM$1:AM104)))</f>
        <v/>
      </c>
      <c r="AN105" s="8" t="str" cm="1">
        <f t="array" aca="1" ref="AN105" ca="1">IF(ISNUMBER(SEARCH(AN$1,INDEX(INDIRECT($AO$1),ROW(AL105),1)))=TRUE,INDIRECT(AL105),"")</f>
        <v/>
      </c>
      <c r="AO105" s="13" t="s">
        <v>1192</v>
      </c>
      <c r="AP105" s="13" t="s">
        <v>1192</v>
      </c>
      <c r="AQ105" s="13" t="s">
        <v>1192</v>
      </c>
      <c r="AR105" s="13"/>
      <c r="AS105" s="13"/>
      <c r="AT105" s="13"/>
      <c r="AU105" s="13"/>
      <c r="AV105" s="13"/>
      <c r="AW105" s="13"/>
      <c r="AX105" s="13" t="s">
        <v>1192</v>
      </c>
      <c r="AY105" s="13" t="s">
        <v>1192</v>
      </c>
      <c r="AZ105" s="13" t="s">
        <v>1192</v>
      </c>
      <c r="BA105" s="10" t="str">
        <f t="shared" ca="1" si="99"/>
        <v/>
      </c>
      <c r="BB105" s="8" t="s">
        <v>3008</v>
      </c>
      <c r="BC105" s="3" t="s">
        <v>3584</v>
      </c>
      <c r="BD105" s="3" t="s">
        <v>3585</v>
      </c>
      <c r="BE105" s="27" t="str" cm="1">
        <f t="array" aca="1" ref="BE105" ca="1">CONCATENATE($A$37,INDIRECT(ADDRESS(ROW(),COLUMN()-2)),"%20",INDIRECT(ADDRESS(ROW(),COLUMN()-1)),$A$39,INDIRECT(ADDRESS(ROW(),COLUMN()-2)),"%20",INDIRECT(ADDRESS(ROW(),COLUMN()-1)))</f>
        <v>https://maps.yandex.ru/?ll=38.689033%2035.508988&amp;z=16&amp;text=38.689033%2035.508988</v>
      </c>
      <c r="BF105" s="87" t="str" cm="1">
        <f t="array" aca="1" ref="BF105" ca="1">CONCATENATE($A$40,INDIRECT(ADDRESS(ROW(),COLUMN()-3)),"%2C",INDIRECT(ADDRESS(ROW(),COLUMN()-2)))</f>
        <v>https://maps.google.com/maps?q=38.689033%2C35.508988</v>
      </c>
      <c r="BG105" s="92" t="s">
        <v>3229</v>
      </c>
      <c r="BH105" s="10" t="str" cm="1">
        <f t="array" aca="1" ref="BH105" ca="1">IF(INDIRECT(ADDRESS(ROW(),COLUMN()-6))="","X",IF(INDIRECT(ADDRESS(ROW(),COLUMN()-5))="",0,"OK"))</f>
        <v>OK</v>
      </c>
      <c r="BI105" s="29" t="str">
        <f ca="1">IF(BJ105="","",SUM(1+MAXA(BI$1:BI104)))</f>
        <v/>
      </c>
      <c r="BJ105" s="8" t="str" cm="1">
        <f t="array" aca="1" ref="BJ105" ca="1">IF(BH105=0,INDIRECT(ADDRESS(ROW(),COLUMN()-8)),"")</f>
        <v/>
      </c>
      <c r="BK105" s="31"/>
      <c r="BL105" s="10" t="str">
        <f t="shared" si="70"/>
        <v>$BB$105</v>
      </c>
      <c r="BM105" s="29" t="str">
        <f ca="1">IF(BN105="","",SUM(1+MAXA(BM$1:BM104)))</f>
        <v/>
      </c>
      <c r="BN105" s="8" t="str" cm="1">
        <f t="array" aca="1" ref="BN105" ca="1">IF(ISNUMBER(SEARCH(BN$1,INDEX(INDIRECT(BO$1),ROW(BL105),1)))=TRUE,INDIRECT(BL105),"")</f>
        <v/>
      </c>
      <c r="BO105" s="13" t="s">
        <v>1192</v>
      </c>
      <c r="BP105" s="13" t="s">
        <v>1192</v>
      </c>
      <c r="BQ105" s="13" t="s">
        <v>1192</v>
      </c>
      <c r="BR105" s="13"/>
      <c r="BS105" s="13"/>
      <c r="BT105" s="13"/>
      <c r="BU105" s="13"/>
      <c r="BV105" s="13"/>
      <c r="BW105" s="13" t="s">
        <v>1192</v>
      </c>
      <c r="BX105" s="13" t="s">
        <v>1192</v>
      </c>
      <c r="BY105" s="13"/>
      <c r="BZ105" s="13"/>
      <c r="CA105" s="10" t="str">
        <f t="shared" ca="1" si="100"/>
        <v/>
      </c>
      <c r="CB105" s="8"/>
      <c r="CC105" s="10"/>
      <c r="CD105" s="10"/>
      <c r="CF105" s="81"/>
      <c r="CG105" s="94"/>
      <c r="CH105" s="10" t="str" cm="1">
        <f t="array" aca="1" ref="CH105" ca="1">IF(INDIRECT(ADDRESS(ROW(),COLUMN()-6))="","X",IF(INDIRECT(ADDRESS(ROW(),COLUMN()-5))="",0,"OK"))</f>
        <v>X</v>
      </c>
      <c r="CI105" s="29" t="str">
        <f ca="1">IF(CJ105="","",SUM(1+MAXA(CI$1:CI104)))</f>
        <v/>
      </c>
      <c r="CJ105" s="8" t="str" cm="1">
        <f t="array" aca="1" ref="CJ105" ca="1">IF(CH105=0,INDIRECT(ADDRESS(ROW(),COLUMN()-8)),"")</f>
        <v/>
      </c>
      <c r="CK105" s="31"/>
      <c r="CL105" s="10" t="str">
        <f t="shared" si="71"/>
        <v>$CB$105</v>
      </c>
      <c r="CM105" s="29" t="str">
        <f ca="1">IF(CN105="","",SUM(1+MAXA(CM$1:CM104)))</f>
        <v/>
      </c>
      <c r="CN105" s="8" t="str" cm="1">
        <f t="array" aca="1" ref="CN105" ca="1">IF(ISNUMBER(SEARCH(CN$1,INDEX(INDIRECT(CO$1),ROW(CL105),1)))=TRUE,INDIRECT(CL105),"")</f>
        <v/>
      </c>
      <c r="CO105" s="13" t="s">
        <v>1192</v>
      </c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 t="s">
        <v>1192</v>
      </c>
      <c r="DA105" s="10" t="str">
        <f t="shared" ca="1" si="131"/>
        <v/>
      </c>
      <c r="DB105" s="5"/>
      <c r="DC105" s="6"/>
      <c r="DD105" s="6"/>
      <c r="DE105" s="7"/>
      <c r="DF105" s="83"/>
      <c r="DG105" s="96"/>
      <c r="DH105" s="10" t="str" cm="1">
        <f t="array" aca="1" ref="DH105" ca="1">IF(INDIRECT(ADDRESS(ROW(),COLUMN()-6))="","X",IF(INDIRECT(ADDRESS(ROW(),COLUMN()-5))="",0,"OK"))</f>
        <v>X</v>
      </c>
      <c r="DI105" s="29" t="str">
        <f ca="1">IF(DJ105="","",SUM(1+MAXA(DI$1:DI104)))</f>
        <v/>
      </c>
      <c r="DJ105" s="8" t="str" cm="1">
        <f t="array" aca="1" ref="DJ105" ca="1">IF(DH105=0,INDIRECT(ADDRESS(ROW(),COLUMN()-8)),"")</f>
        <v/>
      </c>
      <c r="DK105" s="31"/>
      <c r="DL105" s="10" t="str">
        <f t="shared" si="132"/>
        <v>$DB$105</v>
      </c>
      <c r="DM105" s="29" t="str">
        <f ca="1">IF(DN105="","",SUM(1+MAXA(DM$1:DM104)))</f>
        <v/>
      </c>
      <c r="DN105" s="8" t="str" cm="1">
        <f t="array" aca="1" ref="DN105" ca="1">IF(ISNUMBER(SEARCH(DN$1,INDEX(INDIRECT(DO$1),ROW(DL105),1)))=TRUE,INDIRECT(DL105),"")</f>
        <v/>
      </c>
      <c r="DO105" s="13" t="s">
        <v>1192</v>
      </c>
      <c r="DP105" s="13"/>
      <c r="DQ105" s="13"/>
      <c r="DR105" s="13"/>
      <c r="DS105" s="13"/>
      <c r="DT105" s="13"/>
      <c r="DU105" s="13"/>
      <c r="DV105" s="13"/>
      <c r="DW105" s="13"/>
      <c r="DX105" s="13"/>
      <c r="DY105" s="13"/>
      <c r="DZ105" s="13" t="s">
        <v>1192</v>
      </c>
      <c r="EA105" s="10" t="str">
        <f t="shared" ca="1" si="101"/>
        <v/>
      </c>
      <c r="EB105" s="22"/>
      <c r="EC105" s="14"/>
      <c r="ED105" s="14"/>
      <c r="EE105" s="15"/>
      <c r="EF105" s="15"/>
      <c r="EG105" s="94"/>
      <c r="EH105" s="10" t="str" cm="1">
        <f t="array" aca="1" ref="EH105" ca="1">IF(INDIRECT(ADDRESS(ROW(),COLUMN()-6))="","X",IF(INDIRECT(ADDRESS(ROW(),COLUMN()-5))="",0,"OK"))</f>
        <v>X</v>
      </c>
      <c r="EI105" s="29" t="str">
        <f ca="1">IF(EJ105="","",SUM(1+MAXA(EI$1:EI104)))</f>
        <v/>
      </c>
      <c r="EJ105" s="8" t="str" cm="1">
        <f t="array" aca="1" ref="EJ105" ca="1">IF(EH105=0,INDIRECT(ADDRESS(ROW(),COLUMN()-8)),"")</f>
        <v/>
      </c>
      <c r="EK105" s="31"/>
      <c r="EL105" s="10" t="str">
        <f t="shared" si="72"/>
        <v>$EB$105</v>
      </c>
      <c r="EM105" s="29" t="str">
        <f ca="1">IF(EN105="","",SUM(1+MAXA(EM$1:EM104)))</f>
        <v/>
      </c>
      <c r="EN105" s="8" t="str" cm="1">
        <f t="array" aca="1" ref="EN105" ca="1">IF(ISNUMBER(SEARCH(EN$1,INDEX(INDIRECT(EO$1),ROW(EL105),1)))=TRUE,INDIRECT(EL105),"")</f>
        <v/>
      </c>
      <c r="EO105" s="13" t="s">
        <v>1192</v>
      </c>
      <c r="EP105" s="13"/>
      <c r="EQ105" s="13"/>
      <c r="ER105" s="13"/>
      <c r="ES105" s="13"/>
      <c r="ET105" s="13"/>
      <c r="EU105" s="13"/>
      <c r="EV105" s="13"/>
      <c r="EW105" s="13"/>
      <c r="EX105" s="13"/>
      <c r="EY105" s="13"/>
      <c r="EZ105" s="13"/>
      <c r="FA105" s="10" t="str">
        <f t="shared" ca="1" si="102"/>
        <v/>
      </c>
      <c r="FB105" s="22"/>
      <c r="FC105" s="14"/>
      <c r="FD105" s="14"/>
      <c r="FE105" s="15"/>
      <c r="FF105" s="15"/>
      <c r="FG105" s="79"/>
      <c r="FH105" s="10" t="str" cm="1">
        <f t="array" aca="1" ref="FH105" ca="1">IF(INDIRECT(ADDRESS(ROW(),COLUMN()-6))="","X",IF(INDIRECT(ADDRESS(ROW(),COLUMN()-5))="",0,"OK"))</f>
        <v>X</v>
      </c>
      <c r="FI105" s="29" t="str">
        <f ca="1">IF(FJ105="","",SUM(1+MAXA(FI$1:FI104)))</f>
        <v/>
      </c>
      <c r="FJ105" s="8" t="str" cm="1">
        <f t="array" aca="1" ref="FJ105" ca="1">IF(FH105=0,INDIRECT(ADDRESS(ROW(),COLUMN()-8)),"")</f>
        <v/>
      </c>
      <c r="FK105" s="31"/>
      <c r="FL105" s="10" t="str">
        <f t="shared" si="73"/>
        <v>$FB$105</v>
      </c>
      <c r="FM105" s="29" t="str">
        <f ca="1">IF(FN105="","",SUM(1+MAXA(FM$1:FM104)))</f>
        <v/>
      </c>
      <c r="FN105" s="8" t="str" cm="1">
        <f t="array" aca="1" ref="FN105" ca="1">IF(ISNUMBER(SEARCH(FN$1,INDEX(INDIRECT(FO$1),ROW(FL105),1)))=TRUE,INDIRECT(FL105),"")</f>
        <v/>
      </c>
      <c r="FO105" s="13" t="s">
        <v>1192</v>
      </c>
      <c r="FP105" s="13" t="s">
        <v>1192</v>
      </c>
      <c r="FQ105" s="13" t="s">
        <v>1192</v>
      </c>
      <c r="FR105" s="13" t="s">
        <v>1192</v>
      </c>
      <c r="FS105" s="13" t="s">
        <v>1192</v>
      </c>
      <c r="FT105" s="13"/>
      <c r="FU105" s="13"/>
      <c r="FV105" s="13"/>
      <c r="FW105" s="13"/>
      <c r="FX105" s="13"/>
      <c r="FY105" s="13"/>
      <c r="FZ105" s="13"/>
      <c r="GA105" s="10" t="str">
        <f t="shared" ca="1" si="103"/>
        <v/>
      </c>
      <c r="GB105" s="22"/>
      <c r="GC105" s="14"/>
      <c r="GD105" s="14"/>
      <c r="GE105" s="15"/>
      <c r="GF105" s="15"/>
      <c r="GG105" s="101"/>
      <c r="GH105" s="10" t="str" cm="1">
        <f t="array" aca="1" ref="GH105" ca="1">IF(INDIRECT(ADDRESS(ROW(),COLUMN()-6))="","X",IF(INDIRECT(ADDRESS(ROW(),COLUMN()-5))="",0,"OK"))</f>
        <v>X</v>
      </c>
      <c r="GI105" s="29" t="str">
        <f ca="1">IF(GJ105="","",SUM(1+MAXA(GI$1:GI104)))</f>
        <v/>
      </c>
      <c r="GJ105" s="8" t="str" cm="1">
        <f t="array" aca="1" ref="GJ105" ca="1">IF(GH105=0,INDIRECT(ADDRESS(ROW(),COLUMN()-8)),"")</f>
        <v/>
      </c>
      <c r="GK105" s="31"/>
      <c r="GL105" s="10" t="str">
        <f t="shared" si="74"/>
        <v>$GB$105</v>
      </c>
      <c r="GM105" s="29" t="str">
        <f ca="1">IF(GN105="","",SUM(1+MAXA(GM$1:GM104)))</f>
        <v/>
      </c>
      <c r="GN105" s="8" t="str" cm="1">
        <f t="array" aca="1" ref="GN105" ca="1">IF(ISNUMBER(SEARCH(GN$1,INDEX(INDIRECT(GO$1),ROW(GL105),1)))=TRUE,INDIRECT(GL105),"")</f>
        <v/>
      </c>
      <c r="GO105" s="13" t="s">
        <v>1192</v>
      </c>
      <c r="GP105" s="13" t="s">
        <v>1192</v>
      </c>
      <c r="GQ105" s="13" t="s">
        <v>1192</v>
      </c>
      <c r="GR105" s="13" t="s">
        <v>1192</v>
      </c>
      <c r="GS105" s="13" t="s">
        <v>1192</v>
      </c>
      <c r="GT105" s="13"/>
      <c r="GU105" s="13"/>
      <c r="GV105" s="13"/>
      <c r="GW105" s="13"/>
      <c r="GX105" s="13"/>
      <c r="GY105" s="13"/>
      <c r="GZ105" s="13"/>
      <c r="HA105" s="10" t="str">
        <f t="shared" ca="1" si="104"/>
        <v/>
      </c>
      <c r="HB105" s="22"/>
      <c r="HC105" s="14"/>
      <c r="HD105" s="14"/>
      <c r="HE105" s="15"/>
      <c r="HF105" s="15"/>
      <c r="HG105" s="79"/>
      <c r="HH105" s="10" t="str" cm="1">
        <f t="array" aca="1" ref="HH105" ca="1">IF(INDIRECT(ADDRESS(ROW(),COLUMN()-6))="","X",IF(INDIRECT(ADDRESS(ROW(),COLUMN()-5))="",0,"OK"))</f>
        <v>X</v>
      </c>
      <c r="HI105" s="29" t="str">
        <f ca="1">IF(HJ105="","",SUM(1+MAXA(HI$1:HI104)))</f>
        <v/>
      </c>
      <c r="HJ105" s="8" t="str" cm="1">
        <f t="array" aca="1" ref="HJ105" ca="1">IF(HH105=0,INDIRECT(ADDRESS(ROW(),COLUMN()-8)),"")</f>
        <v/>
      </c>
      <c r="HK105" s="31"/>
      <c r="HL105" s="10" t="str">
        <f t="shared" si="75"/>
        <v>$HB$105</v>
      </c>
      <c r="HM105" s="29" t="str">
        <f ca="1">IF(HN105="","",SUM(1+MAXA(HM$1:HM104)))</f>
        <v/>
      </c>
      <c r="HN105" s="8" t="str" cm="1">
        <f t="array" aca="1" ref="HN105" ca="1">IF(ISNUMBER(SEARCH(HN$1,INDEX(INDIRECT(HO$1),ROW(HL105),1)))=TRUE,INDIRECT(HL105),"")</f>
        <v/>
      </c>
      <c r="HO105" s="13" t="s">
        <v>1192</v>
      </c>
      <c r="HP105" s="13" t="s">
        <v>1192</v>
      </c>
      <c r="HQ105" s="13" t="s">
        <v>1192</v>
      </c>
      <c r="HR105" s="13"/>
      <c r="HS105" s="13"/>
      <c r="HT105" s="13"/>
      <c r="HU105" s="13"/>
      <c r="HV105" s="13"/>
      <c r="HW105" s="13"/>
      <c r="HX105" s="13"/>
      <c r="HY105" s="13" t="s">
        <v>1192</v>
      </c>
      <c r="HZ105" s="13" t="s">
        <v>1192</v>
      </c>
      <c r="IA105" s="10" t="str">
        <f t="shared" ca="1" si="105"/>
        <v/>
      </c>
      <c r="IB105" s="22" t="s">
        <v>1094</v>
      </c>
      <c r="IC105" s="14" t="s">
        <v>1095</v>
      </c>
      <c r="ID105" s="14" t="s">
        <v>1096</v>
      </c>
      <c r="IE105" s="27" t="str" cm="1">
        <f t="array" aca="1" ref="IE105" ca="1">CONCATENATE($A$37,INDIRECT(ADDRESS(ROW(),COLUMN()-2)),"%20",INDIRECT(ADDRESS(ROW(),COLUMN()-1)),$A$39,INDIRECT(ADDRESS(ROW(),COLUMN()-2)),"%20",INDIRECT(ADDRESS(ROW(),COLUMN()-1)))</f>
        <v>https://maps.yandex.ru/?ll=38.781389%2035.371667&amp;z=16&amp;text=38.781389%2035.371667</v>
      </c>
      <c r="IF105" s="87" t="str" cm="1">
        <f t="array" aca="1" ref="IF105" ca="1">CONCATENATE($A$40,INDIRECT(ADDRESS(ROW(),COLUMN()-3)),"%2C",INDIRECT(ADDRESS(ROW(),COLUMN()-2)))</f>
        <v>https://maps.google.com/maps?q=38.781389%2C35.371667</v>
      </c>
      <c r="IG105" s="79" t="s">
        <v>3229</v>
      </c>
      <c r="IH105" s="10" t="str" cm="1">
        <f t="array" aca="1" ref="IH105" ca="1">IF(INDIRECT(ADDRESS(ROW(),COLUMN()-6))="","X",IF(INDIRECT(ADDRESS(ROW(),COLUMN()-5))="",0,"OK"))</f>
        <v>OK</v>
      </c>
      <c r="II105" s="29" t="str">
        <f ca="1">IF(IJ105="","",SUM(1+MAXA(II$1:II104)))</f>
        <v/>
      </c>
      <c r="IJ105" s="8" t="str" cm="1">
        <f t="array" aca="1" ref="IJ105" ca="1">IF(IH105=0,INDIRECT(ADDRESS(ROW(),COLUMN()-8)),"")</f>
        <v/>
      </c>
      <c r="IK105" s="31"/>
      <c r="IL105" s="10" t="str">
        <f t="shared" si="76"/>
        <v>$IB$105</v>
      </c>
      <c r="IM105" s="29" t="str">
        <f ca="1">IF(IN105="","",SUM(1+MAXA(IM$1:IM104)))</f>
        <v/>
      </c>
      <c r="IN105" s="8" t="str" cm="1">
        <f t="array" aca="1" ref="IN105" ca="1">IF(ISNUMBER(SEARCH(IN$1,INDEX(INDIRECT(IO$1),ROW(IL105),1)))=TRUE,INDIRECT(IL105),"")</f>
        <v/>
      </c>
      <c r="IO105" s="13" t="s">
        <v>1192</v>
      </c>
      <c r="IP105" s="13" t="s">
        <v>1192</v>
      </c>
      <c r="IQ105" s="13" t="s">
        <v>1192</v>
      </c>
      <c r="IR105" s="13"/>
      <c r="IS105" s="13"/>
      <c r="IT105" s="13"/>
      <c r="IU105" s="13"/>
      <c r="IV105" s="13"/>
      <c r="IW105" s="13"/>
      <c r="IX105" s="13" t="s">
        <v>1192</v>
      </c>
      <c r="IY105" s="13" t="s">
        <v>1192</v>
      </c>
      <c r="IZ105" s="13" t="s">
        <v>1192</v>
      </c>
      <c r="JA105" s="10" t="str">
        <f t="shared" ca="1" si="106"/>
        <v/>
      </c>
      <c r="JB105" s="22"/>
      <c r="JC105" s="14"/>
      <c r="JD105" s="14"/>
      <c r="JE105" s="24"/>
      <c r="JF105" s="88"/>
      <c r="JG105" s="101"/>
      <c r="JH105" s="10" t="str" cm="1">
        <f t="array" aca="1" ref="JH105" ca="1">IF(INDIRECT(ADDRESS(ROW(),COLUMN()-6))="","X",IF(INDIRECT(ADDRESS(ROW(),COLUMN()-5))="",0,"OK"))</f>
        <v>X</v>
      </c>
      <c r="JI105" s="29" t="str">
        <f ca="1">IF(JJ105="","",SUM(1+MAXA(JI$1:JI104)))</f>
        <v/>
      </c>
      <c r="JJ105" s="8" t="str" cm="1">
        <f t="array" aca="1" ref="JJ105" ca="1">IF(JH105=0,INDIRECT(ADDRESS(ROW(),COLUMN()-8)),"")</f>
        <v/>
      </c>
      <c r="JK105" s="31"/>
      <c r="JL105" s="10" t="str">
        <f t="shared" si="77"/>
        <v>$JB$105</v>
      </c>
      <c r="JM105" s="29" t="str">
        <f ca="1">IF(JN105="","",SUM(1+MAXA(JM$1:JM104)))</f>
        <v/>
      </c>
      <c r="JN105" s="8" t="str" cm="1">
        <f t="array" aca="1" ref="JN105" ca="1">IF(ISNUMBER(SEARCH(JN$1,INDEX(INDIRECT(JO$1),ROW(JL105),1)))=TRUE,INDIRECT(JL105),"")</f>
        <v/>
      </c>
      <c r="JO105" s="13" t="s">
        <v>1192</v>
      </c>
      <c r="JP105" s="13" t="s">
        <v>1192</v>
      </c>
      <c r="JQ105" s="13" t="s">
        <v>1192</v>
      </c>
      <c r="JR105" s="13"/>
      <c r="JS105" s="13"/>
      <c r="JT105" s="13"/>
      <c r="JU105" s="13"/>
      <c r="JV105" s="13"/>
      <c r="JW105" s="13"/>
      <c r="JX105" s="13" t="s">
        <v>1192</v>
      </c>
      <c r="JY105" s="13" t="s">
        <v>1192</v>
      </c>
      <c r="JZ105" s="13" t="s">
        <v>1192</v>
      </c>
      <c r="KA105" s="10" t="str">
        <f t="shared" ca="1" si="107"/>
        <v/>
      </c>
      <c r="KB105" s="22"/>
      <c r="KC105" s="14"/>
      <c r="KD105" s="14"/>
      <c r="KE105" s="15"/>
      <c r="KF105" s="15"/>
      <c r="KG105" s="79"/>
      <c r="KH105" s="10" t="str" cm="1">
        <f t="array" aca="1" ref="KH105" ca="1">IF(INDIRECT(ADDRESS(ROW(),COLUMN()-6))="","X",IF(INDIRECT(ADDRESS(ROW(),COLUMN()-5))="",0,"OK"))</f>
        <v>X</v>
      </c>
      <c r="KI105" s="29" t="str">
        <f ca="1">IF(KJ105="","",SUM(1+MAXA(KI$1:KI104)))</f>
        <v/>
      </c>
      <c r="KJ105" s="8" t="str" cm="1">
        <f t="array" aca="1" ref="KJ105" ca="1">IF(KH105=0,INDIRECT(ADDRESS(ROW(),COLUMN()-8)),"")</f>
        <v/>
      </c>
      <c r="KK105" s="31"/>
      <c r="KL105" s="10" t="str">
        <f t="shared" si="78"/>
        <v>$KB$105</v>
      </c>
      <c r="KM105" s="29" t="str">
        <f ca="1">IF(KN105="","",SUM(1+MAXA(KM$1:KM104)))</f>
        <v/>
      </c>
      <c r="KN105" s="8" t="str" cm="1">
        <f t="array" aca="1" ref="KN105" ca="1">IF(ISNUMBER(SEARCH(KN$1,INDEX(INDIRECT(KO$1),ROW(KL105),1)))=TRUE,INDIRECT(KL105),"")</f>
        <v/>
      </c>
      <c r="KO105" s="13" t="s">
        <v>1192</v>
      </c>
      <c r="KP105" s="13" t="s">
        <v>1192</v>
      </c>
      <c r="KQ105" s="13" t="s">
        <v>1192</v>
      </c>
      <c r="KR105" s="13"/>
      <c r="KS105" s="13"/>
      <c r="KT105" s="13"/>
      <c r="KU105" s="13"/>
      <c r="KV105" s="13"/>
      <c r="KW105" s="13"/>
      <c r="KX105" s="13"/>
      <c r="KY105" s="13" t="s">
        <v>1192</v>
      </c>
      <c r="KZ105" s="13" t="s">
        <v>1192</v>
      </c>
      <c r="LA105" s="10" t="str">
        <f t="shared" ca="1" si="108"/>
        <v/>
      </c>
      <c r="LB105" s="8"/>
      <c r="LC105" s="10"/>
      <c r="LD105" s="10"/>
      <c r="LG105" s="79"/>
      <c r="LH105" s="10" t="str" cm="1">
        <f t="array" aca="1" ref="LH105" ca="1">IF(INDIRECT(ADDRESS(ROW(),COLUMN()-6))="","X",IF(INDIRECT(ADDRESS(ROW(),COLUMN()-5))="",0,"OK"))</f>
        <v>X</v>
      </c>
      <c r="LI105" s="29" t="str">
        <f ca="1">IF(LJ105="","",SUM(1+MAXA(LI$1:LI104)))</f>
        <v/>
      </c>
      <c r="LJ105" s="8" t="str" cm="1">
        <f t="array" aca="1" ref="LJ105" ca="1">IF(LH105=0,INDIRECT(ADDRESS(ROW(),COLUMN()-8)),"")</f>
        <v/>
      </c>
      <c r="LK105" s="31"/>
      <c r="LL105" s="10" t="str">
        <f t="shared" si="79"/>
        <v>$LB$105</v>
      </c>
      <c r="LM105" s="29" t="str">
        <f ca="1">IF(LN105="","",SUM(1+MAXA(LM$1:LM104)))</f>
        <v/>
      </c>
      <c r="LN105" s="8" t="str" cm="1">
        <f t="array" aca="1" ref="LN105" ca="1">IF(ISNUMBER(SEARCH(LN$1,INDEX(INDIRECT(LO$1),ROW(LL105),1)))=TRUE,INDIRECT(LL105),"")</f>
        <v/>
      </c>
      <c r="LO105" s="13" t="s">
        <v>1192</v>
      </c>
      <c r="LP105" s="13" t="s">
        <v>1192</v>
      </c>
      <c r="LQ105" s="13" t="s">
        <v>1192</v>
      </c>
      <c r="LR105" s="13" t="s">
        <v>1192</v>
      </c>
      <c r="LS105" s="13"/>
      <c r="LT105" s="13"/>
      <c r="LU105" s="13"/>
      <c r="LV105" s="13"/>
      <c r="LW105" s="13"/>
      <c r="LX105" s="13"/>
      <c r="LY105" s="13" t="s">
        <v>1192</v>
      </c>
      <c r="LZ105" s="13" t="s">
        <v>1192</v>
      </c>
      <c r="MA105" s="10" t="str">
        <f t="shared" ca="1" si="109"/>
        <v/>
      </c>
      <c r="MB105" s="8"/>
      <c r="MC105" s="10"/>
      <c r="MD105" s="10"/>
      <c r="MG105" s="79"/>
      <c r="MH105" s="10" t="str" cm="1">
        <f t="array" aca="1" ref="MH105" ca="1">IF(INDIRECT(ADDRESS(ROW(),COLUMN()-6))="","X",IF(INDIRECT(ADDRESS(ROW(),COLUMN()-5))="",0,"OK"))</f>
        <v>X</v>
      </c>
      <c r="MI105" s="29" t="str">
        <f ca="1">IF(MJ105="","",SUM(1+MAXA(MI$1:MI104)))</f>
        <v/>
      </c>
      <c r="MJ105" s="8" t="str" cm="1">
        <f t="array" aca="1" ref="MJ105" ca="1">IF(MH105=0,INDIRECT(ADDRESS(ROW(),COLUMN()-8)),"")</f>
        <v/>
      </c>
      <c r="MK105" s="31"/>
      <c r="ML105" s="10" t="str">
        <f t="shared" si="80"/>
        <v>$MB$105</v>
      </c>
      <c r="MM105" s="29" t="str">
        <f ca="1">IF(MN105="","",SUM(1+MAXA(MM$1:MM104)))</f>
        <v/>
      </c>
      <c r="MN105" s="8" t="str" cm="1">
        <f t="array" aca="1" ref="MN105" ca="1">IF(ISNUMBER(SEARCH(MN$1,INDEX(INDIRECT(MO$1),ROW(ML105),1)))=TRUE,INDIRECT(ML105),"")</f>
        <v/>
      </c>
      <c r="MO105" s="13" t="s">
        <v>1192</v>
      </c>
      <c r="MP105" s="13" t="s">
        <v>1192</v>
      </c>
      <c r="MQ105" s="13" t="s">
        <v>1192</v>
      </c>
      <c r="MR105" s="13"/>
      <c r="MS105" s="13"/>
      <c r="MT105" s="13"/>
      <c r="MU105" s="13"/>
      <c r="MV105" s="13"/>
      <c r="MW105" s="13" t="s">
        <v>1192</v>
      </c>
      <c r="MX105" s="13"/>
      <c r="MY105" s="13" t="s">
        <v>1192</v>
      </c>
      <c r="MZ105" s="13" t="s">
        <v>1192</v>
      </c>
      <c r="NA105" s="10" t="str">
        <f t="shared" ca="1" si="110"/>
        <v/>
      </c>
      <c r="NB105" s="5"/>
      <c r="NC105" s="6"/>
      <c r="ND105" s="6"/>
      <c r="NE105" s="7"/>
      <c r="NF105" s="7"/>
      <c r="NG105" s="83"/>
      <c r="NH105" s="10" t="str" cm="1">
        <f t="array" aca="1" ref="NH105" ca="1">IF(INDIRECT(ADDRESS(ROW(),COLUMN()-6))="","X",IF(INDIRECT(ADDRESS(ROW(),COLUMN()-5))="",0,"OK"))</f>
        <v>X</v>
      </c>
      <c r="NI105" s="29" t="str">
        <f ca="1">IF(NJ105="","",SUM(1+MAXA(NI$1:NI104)))</f>
        <v/>
      </c>
      <c r="NJ105" s="8" t="str" cm="1">
        <f t="array" aca="1" ref="NJ105" ca="1">IF(NH105=0,INDIRECT(ADDRESS(ROW(),COLUMN()-8)),"")</f>
        <v/>
      </c>
      <c r="NK105" s="31"/>
      <c r="NL105" s="10" t="str">
        <f t="shared" si="81"/>
        <v>$NB$105</v>
      </c>
      <c r="NM105" s="29" t="str">
        <f ca="1">IF(NN105="","",SUM(1+MAXA(NM$1:NM104)))</f>
        <v/>
      </c>
      <c r="NN105" s="8" t="str" cm="1">
        <f t="array" aca="1" ref="NN105" ca="1">IF(ISNUMBER(SEARCH(NN$1,INDEX(INDIRECT(NO$1),ROW(NL105),1)))=TRUE,INDIRECT(NL105),"")</f>
        <v/>
      </c>
      <c r="NO105" s="13" t="s">
        <v>1192</v>
      </c>
      <c r="NP105" s="13" t="s">
        <v>1192</v>
      </c>
      <c r="NQ105" s="13" t="s">
        <v>1192</v>
      </c>
      <c r="NR105" s="13"/>
      <c r="NS105" s="13"/>
      <c r="NT105" s="13"/>
      <c r="NU105" s="13"/>
      <c r="NV105" s="13"/>
      <c r="NW105" s="13"/>
      <c r="NX105" s="13" t="s">
        <v>1192</v>
      </c>
      <c r="NY105" s="13" t="s">
        <v>1192</v>
      </c>
      <c r="NZ105" s="13"/>
      <c r="OA105" s="10" t="str">
        <f t="shared" ca="1" si="111"/>
        <v/>
      </c>
      <c r="OB105" s="8" t="s">
        <v>4156</v>
      </c>
      <c r="OC105" s="3" t="s">
        <v>4149</v>
      </c>
      <c r="OD105" s="3" t="s">
        <v>4150</v>
      </c>
      <c r="OE105" s="27" t="str" cm="1">
        <f t="array" aca="1" ref="OE105" ca="1">CONCATENATE($A$37,INDIRECT(ADDRESS(ROW(),COLUMN()-2)),"%20",INDIRECT(ADDRESS(ROW(),COLUMN()-1)),$A$39,INDIRECT(ADDRESS(ROW(),COLUMN()-2)),"%20",INDIRECT(ADDRESS(ROW(),COLUMN()-1)))</f>
        <v>https://maps.yandex.ru/?ll=38.144663%2035.771169&amp;z=16&amp;text=38.144663%2035.771169</v>
      </c>
      <c r="OF105" s="87" t="str" cm="1">
        <f t="array" aca="1" ref="OF105" ca="1">CONCATENATE($A$40,INDIRECT(ADDRESS(ROW(),COLUMN()-3)),"%2C",INDIRECT(ADDRESS(ROW(),COLUMN()-2)))</f>
        <v>https://maps.google.com/maps?q=38.144663%2C35.771169</v>
      </c>
      <c r="OG105" s="79" t="s">
        <v>3229</v>
      </c>
      <c r="OH105" s="10" t="str" cm="1">
        <f t="array" aca="1" ref="OH105" ca="1">IF(INDIRECT(ADDRESS(ROW(),COLUMN()-6))="","X",IF(INDIRECT(ADDRESS(ROW(),COLUMN()-5))="",0,"OK"))</f>
        <v>OK</v>
      </c>
      <c r="OI105" s="29" t="str">
        <f ca="1">IF(OJ105="","",SUM(1+MAXA(OI$1:OI104)))</f>
        <v/>
      </c>
      <c r="OJ105" s="8" t="str" cm="1">
        <f t="array" aca="1" ref="OJ105" ca="1">IF(OH105=0,INDIRECT(ADDRESS(ROW(),COLUMN()-8)),"")</f>
        <v/>
      </c>
      <c r="OK105" s="31"/>
      <c r="OL105" s="10" t="str">
        <f t="shared" si="82"/>
        <v>$OB$105</v>
      </c>
      <c r="OM105" s="29" t="str">
        <f ca="1">IF(ON105="","",SUM(1+MAXA(OM$1:OM104)))</f>
        <v/>
      </c>
      <c r="ON105" s="8" t="str" cm="1">
        <f t="array" aca="1" ref="ON105" ca="1">IF(ISNUMBER(SEARCH(ON$1,INDEX(INDIRECT(OO$1),ROW(OL105),1)))=TRUE,INDIRECT(OL105),"")</f>
        <v/>
      </c>
      <c r="OO105" s="13" t="s">
        <v>1192</v>
      </c>
      <c r="OP105" s="13"/>
      <c r="OQ105" s="13"/>
      <c r="OR105" s="13"/>
      <c r="OS105" s="13"/>
      <c r="OT105" s="13"/>
      <c r="OU105" s="13"/>
      <c r="OV105" s="13"/>
      <c r="OW105" s="13"/>
      <c r="OX105" s="13"/>
      <c r="OY105" s="13"/>
      <c r="OZ105" s="13" t="s">
        <v>1192</v>
      </c>
      <c r="PA105" s="10" t="str">
        <f t="shared" ca="1" si="112"/>
        <v/>
      </c>
      <c r="PB105" s="22"/>
      <c r="PC105" s="14"/>
      <c r="PD105" s="14"/>
      <c r="PE105" s="24"/>
      <c r="PF105" s="24"/>
      <c r="PG105" s="79"/>
      <c r="PH105" s="10" t="str" cm="1">
        <f t="array" aca="1" ref="PH105" ca="1">IF(INDIRECT(ADDRESS(ROW(),COLUMN()-6))="","X",IF(INDIRECT(ADDRESS(ROW(),COLUMN()-5))="",0,"OK"))</f>
        <v>X</v>
      </c>
      <c r="PI105" s="29" t="str">
        <f ca="1">IF(PJ105="","",SUM(1+MAXA(PI$1:PI104)))</f>
        <v/>
      </c>
      <c r="PJ105" s="8" t="str" cm="1">
        <f t="array" aca="1" ref="PJ105" ca="1">IF(PH105=0,INDIRECT(ADDRESS(ROW(),COLUMN()-8)),"")</f>
        <v/>
      </c>
      <c r="PK105" s="31"/>
      <c r="PL105" s="10" t="str">
        <f t="shared" si="83"/>
        <v>$PB$105</v>
      </c>
      <c r="PM105" s="29" t="str">
        <f ca="1">IF(PN105="","",SUM(1+MAXA(PM$1:PM104)))</f>
        <v/>
      </c>
      <c r="PN105" s="8" t="str" cm="1">
        <f t="array" aca="1" ref="PN105" ca="1">IF(ISNUMBER(SEARCH(PN$1,INDEX(INDIRECT(PO$1),ROW(PL105),1)))=TRUE,INDIRECT(PL105),"")</f>
        <v/>
      </c>
      <c r="PO105" s="13" t="s">
        <v>1192</v>
      </c>
      <c r="PP105" s="13" t="s">
        <v>1192</v>
      </c>
      <c r="PQ105" s="13" t="s">
        <v>1192</v>
      </c>
      <c r="PR105" s="13" t="s">
        <v>1192</v>
      </c>
      <c r="PS105" s="13"/>
      <c r="PT105" s="13"/>
      <c r="PU105" s="13"/>
      <c r="PV105" s="13"/>
      <c r="PW105" s="13"/>
      <c r="PX105" s="13"/>
      <c r="PY105" s="13" t="s">
        <v>1192</v>
      </c>
      <c r="PZ105" s="13" t="s">
        <v>1192</v>
      </c>
      <c r="QA105" s="10" t="str">
        <f t="shared" ca="1" si="113"/>
        <v/>
      </c>
      <c r="QB105" s="22"/>
      <c r="QC105" s="14"/>
      <c r="QD105" s="14"/>
      <c r="QE105" s="24"/>
      <c r="QF105" s="24"/>
      <c r="QG105" s="79"/>
      <c r="QH105" s="10" t="str" cm="1">
        <f t="array" aca="1" ref="QH105" ca="1">IF(INDIRECT(ADDRESS(ROW(),COLUMN()-6))="","X",IF(INDIRECT(ADDRESS(ROW(),COLUMN()-5))="",0,"OK"))</f>
        <v>X</v>
      </c>
      <c r="QI105" s="29" t="str">
        <f ca="1">IF(QJ105="","",SUM(1+MAXA(QI$1:QI104)))</f>
        <v/>
      </c>
      <c r="QJ105" s="8" t="str" cm="1">
        <f t="array" aca="1" ref="QJ105" ca="1">IF(QH105=0,INDIRECT(ADDRESS(ROW(),COLUMN()-8)),"")</f>
        <v/>
      </c>
      <c r="QK105" s="31"/>
      <c r="QL105" s="10" t="str">
        <f t="shared" si="84"/>
        <v>$QB$105</v>
      </c>
      <c r="QM105" s="29" t="str">
        <f ca="1">IF(QN105="","",SUM(1+MAXA(QM$1:QM104)))</f>
        <v/>
      </c>
      <c r="QN105" s="8" t="str" cm="1">
        <f t="array" aca="1" ref="QN105" ca="1">IF(ISNUMBER(SEARCH(QN$1,INDEX(INDIRECT(QO$1),ROW(QL105),1)))=TRUE,INDIRECT(QL105),"")</f>
        <v/>
      </c>
      <c r="QO105" s="13" t="s">
        <v>1192</v>
      </c>
      <c r="QP105" s="13" t="s">
        <v>1192</v>
      </c>
      <c r="QQ105" s="13" t="s">
        <v>1192</v>
      </c>
      <c r="QR105" s="13" t="s">
        <v>1192</v>
      </c>
      <c r="QS105" s="13"/>
      <c r="QT105" s="13"/>
      <c r="QU105" s="13"/>
      <c r="QV105" s="13"/>
      <c r="QW105" s="13"/>
      <c r="QX105" s="13"/>
      <c r="QY105" s="13" t="s">
        <v>1192</v>
      </c>
      <c r="QZ105" s="13" t="s">
        <v>1192</v>
      </c>
      <c r="RA105" s="10" t="str">
        <f t="shared" ca="1" si="114"/>
        <v/>
      </c>
      <c r="RB105" s="22"/>
      <c r="RC105" s="15"/>
      <c r="RD105" s="14"/>
      <c r="RE105" s="15"/>
      <c r="RF105" s="15"/>
      <c r="RG105" s="79"/>
      <c r="RH105" s="10" t="str" cm="1">
        <f t="array" aca="1" ref="RH105" ca="1">IF(INDIRECT(ADDRESS(ROW(),COLUMN()-6))="","X",IF(INDIRECT(ADDRESS(ROW(),COLUMN()-5))="",0,"OK"))</f>
        <v>X</v>
      </c>
      <c r="RI105" s="29" t="str">
        <f ca="1">IF(RJ105="","",SUM(1+MAXA(RI$1:RI104)))</f>
        <v/>
      </c>
      <c r="RJ105" s="8" t="str" cm="1">
        <f t="array" aca="1" ref="RJ105" ca="1">IF(RH105=0,INDIRECT(ADDRESS(ROW(),COLUMN()-8)),"")</f>
        <v/>
      </c>
      <c r="RK105" s="31"/>
      <c r="RL105" s="10" t="str">
        <f t="shared" si="85"/>
        <v>$RB$105</v>
      </c>
      <c r="RM105" s="29" t="str">
        <f ca="1">IF(RN105="","",SUM(1+MAXA(RM$1:RM104)))</f>
        <v/>
      </c>
      <c r="RN105" s="8" t="str" cm="1">
        <f t="array" aca="1" ref="RN105" ca="1">IF(ISNUMBER(SEARCH(RN$1,INDEX(INDIRECT(RO$1),ROW(RL105),1)))=TRUE,INDIRECT(RL105),"")</f>
        <v/>
      </c>
      <c r="RO105" s="13" t="s">
        <v>1192</v>
      </c>
      <c r="RP105" s="13" t="s">
        <v>1192</v>
      </c>
      <c r="RQ105" s="13" t="s">
        <v>1192</v>
      </c>
      <c r="RR105" s="13"/>
      <c r="RS105" s="13"/>
      <c r="RT105" s="13"/>
      <c r="RU105" s="13"/>
      <c r="RV105" s="13"/>
      <c r="RW105" s="13"/>
      <c r="RX105" s="13"/>
      <c r="RY105" s="13" t="s">
        <v>1192</v>
      </c>
      <c r="RZ105" s="13" t="s">
        <v>1192</v>
      </c>
      <c r="SA105" s="10" t="str">
        <f t="shared" ca="1" si="115"/>
        <v/>
      </c>
      <c r="SB105" s="16"/>
      <c r="SC105" s="17" t="s">
        <v>1910</v>
      </c>
      <c r="SD105" s="48"/>
      <c r="SE105" s="19"/>
      <c r="SF105" s="19"/>
      <c r="SG105" s="79" t="s">
        <v>3229</v>
      </c>
      <c r="SH105" s="10" t="str" cm="1">
        <f t="array" aca="1" ref="SH105" ca="1">IF(INDIRECT(ADDRESS(ROW(),COLUMN()-6))="","X",IF(INDIRECT(ADDRESS(ROW(),COLUMN()-5))="",0,"OK"))</f>
        <v>X</v>
      </c>
      <c r="SI105" s="29" t="str">
        <f ca="1">IF(SJ105="","",SUM(1+MAXA(SI$1:SI104)))</f>
        <v/>
      </c>
      <c r="SJ105" s="8" t="str" cm="1">
        <f t="array" aca="1" ref="SJ105" ca="1">IF(SH105=0,INDIRECT(ADDRESS(ROW(),COLUMN()-8)),"")</f>
        <v/>
      </c>
      <c r="SK105" s="33" t="s">
        <v>1192</v>
      </c>
      <c r="SL105" s="10" t="str">
        <f t="shared" si="86"/>
        <v>$SB$105</v>
      </c>
      <c r="SM105" s="29" t="str">
        <f ca="1">IF(SN105="","",SUM(1+MAXA(SM$1:SM104)))</f>
        <v/>
      </c>
      <c r="SN105" s="8" t="str" cm="1">
        <f t="array" aca="1" ref="SN105" ca="1">IF(ISNUMBER(SEARCH(SN$1,INDEX(SB$1:SB$174,ROW(SL105),1)))=TRUE,INDIRECT(SL105),"")</f>
        <v/>
      </c>
      <c r="SO105" s="13" t="s">
        <v>1192</v>
      </c>
      <c r="SP105" s="13" t="s">
        <v>1192</v>
      </c>
      <c r="SQ105" s="13" t="s">
        <v>1192</v>
      </c>
      <c r="SR105" s="13"/>
      <c r="SS105" s="13"/>
      <c r="ST105" s="13"/>
      <c r="SU105" s="13"/>
      <c r="SV105" s="13"/>
      <c r="SW105" s="13"/>
      <c r="SX105" s="13"/>
      <c r="SY105" s="13" t="s">
        <v>1192</v>
      </c>
      <c r="SZ105" s="13" t="s">
        <v>1192</v>
      </c>
      <c r="TA105" s="10" t="str">
        <f t="shared" ca="1" si="129"/>
        <v/>
      </c>
      <c r="TB105" s="22"/>
      <c r="TC105" s="6"/>
      <c r="TD105" s="6"/>
      <c r="TE105" s="24"/>
      <c r="TF105" s="88"/>
      <c r="TG105" s="101"/>
      <c r="TH105" s="10" t="str" cm="1">
        <f t="array" aca="1" ref="TH105" ca="1">IF(INDIRECT(ADDRESS(ROW(),COLUMN()-6))="","X",IF(INDIRECT(ADDRESS(ROW(),COLUMN()-5))="",0,"OK"))</f>
        <v>X</v>
      </c>
      <c r="TI105" s="29" t="str">
        <f ca="1">IF(TJ105="","",SUM(1+MAXA(TI$1:TI104)))</f>
        <v/>
      </c>
      <c r="TJ105" s="8" t="str" cm="1">
        <f t="array" aca="1" ref="TJ105" ca="1">IF(TH105=0,INDIRECT(ADDRESS(ROW(),COLUMN()-8)),"")</f>
        <v/>
      </c>
      <c r="TK105" s="33" t="s">
        <v>1192</v>
      </c>
      <c r="TL105" s="10" t="str">
        <f t="shared" si="87"/>
        <v>$TB$105</v>
      </c>
      <c r="TM105" s="29" t="str">
        <f ca="1">IF(TN105="","",SUM(1+MAXA(TM$1:TM104)))</f>
        <v/>
      </c>
      <c r="TN105" s="8" t="str" cm="1">
        <f t="array" aca="1" ref="TN105" ca="1">IF(ISNUMBER(SEARCH(TN$1,INDEX(INDIRECT(TO$1),ROW(TL105),1)))=TRUE,INDIRECT(TL105),"")</f>
        <v/>
      </c>
      <c r="TO105" s="13" t="s">
        <v>1192</v>
      </c>
      <c r="TP105" s="13" t="s">
        <v>1192</v>
      </c>
      <c r="TQ105" s="13" t="s">
        <v>1192</v>
      </c>
      <c r="TR105" s="13"/>
      <c r="TS105" s="13"/>
      <c r="TT105" s="13"/>
      <c r="TU105" s="13"/>
      <c r="TV105" s="13"/>
      <c r="TW105" s="13"/>
      <c r="TX105" s="13"/>
      <c r="TY105" s="13" t="s">
        <v>1192</v>
      </c>
      <c r="TZ105" s="13" t="s">
        <v>1192</v>
      </c>
      <c r="UA105" s="10" t="str">
        <f t="shared" ca="1" si="130"/>
        <v/>
      </c>
      <c r="UB105" s="5"/>
      <c r="UC105" s="6"/>
      <c r="UD105" s="6"/>
      <c r="UE105" s="7"/>
      <c r="UF105" s="7"/>
      <c r="UG105" s="79"/>
      <c r="UH105" s="10" t="str" cm="1">
        <f t="array" aca="1" ref="UH105" ca="1">IF(INDIRECT(ADDRESS(ROW(),COLUMN()-6))="","X",IF(INDIRECT(ADDRESS(ROW(),COLUMN()-5))="",0,"OK"))</f>
        <v>X</v>
      </c>
      <c r="UI105" s="29" t="str">
        <f ca="1">IF(UJ105="","",SUM(1+MAXA(UI$1:UI104)))</f>
        <v/>
      </c>
      <c r="UJ105" s="8" t="str" cm="1">
        <f t="array" aca="1" ref="UJ105" ca="1">IF(UH105=0,INDIRECT(ADDRESS(ROW(),COLUMN()-8)),"")</f>
        <v/>
      </c>
      <c r="UK105" s="33" t="s">
        <v>1192</v>
      </c>
      <c r="UL105" s="10" t="str">
        <f t="shared" si="88"/>
        <v>$UB$105</v>
      </c>
      <c r="UM105" s="29" t="str">
        <f ca="1">IF(UN105="","",SUM(1+MAXA(UM$1:UM104)))</f>
        <v/>
      </c>
      <c r="UN105" s="8" t="str" cm="1">
        <f t="array" aca="1" ref="UN105" ca="1">IF(ISNUMBER(SEARCH(UN$1,INDEX(INDIRECT(UO$1),ROW(UL105),1)))=TRUE,INDIRECT(UL105),"")</f>
        <v/>
      </c>
      <c r="UO105" s="13" t="s">
        <v>1192</v>
      </c>
      <c r="UP105" s="13" t="s">
        <v>1192</v>
      </c>
      <c r="UQ105" s="13" t="s">
        <v>1192</v>
      </c>
      <c r="UR105" s="13"/>
      <c r="US105" s="13"/>
      <c r="UT105" s="13"/>
      <c r="UU105" s="13"/>
      <c r="UV105" s="13"/>
      <c r="UW105" s="13"/>
      <c r="UX105" s="13"/>
      <c r="UY105" s="13" t="s">
        <v>1192</v>
      </c>
      <c r="UZ105" s="13" t="s">
        <v>1192</v>
      </c>
      <c r="VA105" s="10" t="str">
        <f t="shared" ca="1" si="118"/>
        <v/>
      </c>
      <c r="VB105" s="22"/>
      <c r="VC105" s="6"/>
      <c r="VD105" s="6"/>
      <c r="VE105" s="24"/>
      <c r="VF105" s="24"/>
      <c r="VG105" s="79"/>
      <c r="VH105" s="10" t="str" cm="1">
        <f t="array" aca="1" ref="VH105" ca="1">IF(INDIRECT(ADDRESS(ROW(),COLUMN()-6))="","X",IF(INDIRECT(ADDRESS(ROW(),COLUMN()-5))="",0,"OK"))</f>
        <v>X</v>
      </c>
      <c r="VI105" s="29" t="str">
        <f ca="1">IF(VJ105="","",SUM(1+MAXA(VI$1:VI104)))</f>
        <v/>
      </c>
      <c r="VJ105" s="8" t="str" cm="1">
        <f t="array" aca="1" ref="VJ105" ca="1">IF(VH105=0,INDIRECT(ADDRESS(ROW(),COLUMN()-8)),"")</f>
        <v/>
      </c>
      <c r="VK105" s="33" t="s">
        <v>1192</v>
      </c>
      <c r="VL105" s="10" t="str">
        <f t="shared" si="89"/>
        <v>$VB$105</v>
      </c>
      <c r="VM105" s="29" t="str">
        <f ca="1">IF(VN105="","",SUM(1+MAXA(VM$1:VM104)))</f>
        <v/>
      </c>
      <c r="VN105" s="8" t="str" cm="1">
        <f t="array" aca="1" ref="VN105" ca="1">IF(ISNUMBER(SEARCH(VN$1,INDEX(INDIRECT(VO$1),ROW(VL105),1)))=TRUE,INDIRECT(VL105),"")</f>
        <v/>
      </c>
      <c r="VO105" s="13" t="s">
        <v>1192</v>
      </c>
      <c r="VP105" s="13" t="s">
        <v>1192</v>
      </c>
      <c r="VQ105" s="13" t="s">
        <v>1192</v>
      </c>
      <c r="VR105" s="13"/>
      <c r="VS105" s="13"/>
      <c r="VT105" s="13"/>
      <c r="VU105" s="13"/>
      <c r="VV105" s="13"/>
      <c r="VW105" s="13"/>
      <c r="VX105" s="13"/>
      <c r="VY105" s="13" t="s">
        <v>1192</v>
      </c>
      <c r="VZ105" s="13" t="s">
        <v>1192</v>
      </c>
      <c r="WA105" s="10" t="str">
        <f t="shared" ca="1" si="119"/>
        <v/>
      </c>
      <c r="WB105" s="22"/>
      <c r="WC105" s="6"/>
      <c r="WD105" s="6"/>
      <c r="WE105" s="24"/>
      <c r="WF105" s="24"/>
      <c r="WG105" s="79"/>
      <c r="WH105" s="10" t="str" cm="1">
        <f t="array" aca="1" ref="WH105" ca="1">IF(INDIRECT(ADDRESS(ROW(),COLUMN()-6))="","X",IF(INDIRECT(ADDRESS(ROW(),COLUMN()-5))="",0,"OK"))</f>
        <v>X</v>
      </c>
      <c r="WI105" s="29" t="str">
        <f ca="1">IF(WJ105="","",SUM(1+MAXA(WI$1:WI104)))</f>
        <v/>
      </c>
      <c r="WJ105" s="8" t="str" cm="1">
        <f t="array" aca="1" ref="WJ105" ca="1">IF(WH105=0,INDIRECT(ADDRESS(ROW(),COLUMN()-8)),"")</f>
        <v/>
      </c>
      <c r="WK105" s="33" t="s">
        <v>1192</v>
      </c>
      <c r="WL105" s="10" t="str">
        <f t="shared" si="90"/>
        <v>$WB$105</v>
      </c>
      <c r="WM105" s="29" t="str">
        <f ca="1">IF(WN105="","",SUM(1+MAXA(WM$1:WM104)))</f>
        <v/>
      </c>
      <c r="WN105" s="8" t="str" cm="1">
        <f t="array" aca="1" ref="WN105" ca="1">IF(ISNUMBER(SEARCH(WN$1,INDEX(INDIRECT(WO$1),ROW(WL105),1)))=TRUE,INDIRECT(WL105),"")</f>
        <v/>
      </c>
      <c r="WO105" s="13" t="s">
        <v>1192</v>
      </c>
      <c r="WP105" s="13" t="s">
        <v>1192</v>
      </c>
      <c r="WQ105" s="13" t="s">
        <v>1192</v>
      </c>
      <c r="WR105" s="13" t="s">
        <v>1192</v>
      </c>
      <c r="WS105" s="13"/>
      <c r="WT105" s="13"/>
      <c r="WU105" s="13"/>
      <c r="WV105" s="13" t="s">
        <v>1192</v>
      </c>
      <c r="WW105" s="13"/>
      <c r="WX105" s="13"/>
      <c r="WY105" s="13"/>
      <c r="WZ105" s="13" t="s">
        <v>1192</v>
      </c>
      <c r="XA105" s="10" t="str">
        <f t="shared" ca="1" si="120"/>
        <v/>
      </c>
      <c r="XB105" s="5"/>
      <c r="XC105" s="37"/>
      <c r="XD105" s="37"/>
      <c r="XE105" s="7"/>
      <c r="XF105" s="7"/>
      <c r="XG105" s="79"/>
      <c r="XH105" s="10" t="str" cm="1">
        <f t="array" aca="1" ref="XH105" ca="1">IF(INDIRECT(ADDRESS(ROW(),COLUMN()-6))="","X",IF(INDIRECT(ADDRESS(ROW(),COLUMN()-5))="",0,"OK"))</f>
        <v>X</v>
      </c>
      <c r="XI105" s="29" t="str">
        <f ca="1">IF(XJ105="","",SUM(1+MAXA(XI$1:XI104)))</f>
        <v/>
      </c>
      <c r="XJ105" s="8" t="str" cm="1">
        <f t="array" aca="1" ref="XJ105" ca="1">IF(XH105=0,INDIRECT(ADDRESS(ROW(),COLUMN()-8)),"")</f>
        <v/>
      </c>
      <c r="XK105" s="33" t="s">
        <v>1192</v>
      </c>
      <c r="XL105" s="10" t="str">
        <f t="shared" si="91"/>
        <v>$XB$105</v>
      </c>
      <c r="XM105" s="29" t="str">
        <f ca="1">IF(XN105="","",SUM(1+MAXA(XM$1:XM104)))</f>
        <v/>
      </c>
      <c r="XN105" s="8" t="str" cm="1">
        <f t="array" aca="1" ref="XN105" ca="1">IF(ISNUMBER(SEARCH(XN$1,INDEX(INDIRECT(XO$1),ROW(XL105),1)))=TRUE,INDIRECT(XL105),"")</f>
        <v/>
      </c>
      <c r="XO105" s="13" t="s">
        <v>1192</v>
      </c>
      <c r="XP105" s="13" t="s">
        <v>1192</v>
      </c>
      <c r="XQ105" s="13" t="s">
        <v>1192</v>
      </c>
      <c r="XR105" s="13" t="s">
        <v>1192</v>
      </c>
      <c r="XS105" s="13"/>
      <c r="XT105" s="13"/>
      <c r="XU105" s="13"/>
      <c r="XV105" s="13"/>
      <c r="XW105" s="13"/>
      <c r="XX105" s="13"/>
      <c r="XY105" s="13" t="s">
        <v>1192</v>
      </c>
      <c r="XZ105" s="13" t="s">
        <v>1192</v>
      </c>
      <c r="YA105" s="10" t="str">
        <f t="shared" ca="1" si="121"/>
        <v/>
      </c>
      <c r="YB105" s="5"/>
      <c r="YC105" s="37"/>
      <c r="YD105" s="37"/>
      <c r="YE105" s="7"/>
      <c r="YF105" s="7"/>
      <c r="YG105" s="101"/>
      <c r="YH105" s="10" t="str" cm="1">
        <f t="array" aca="1" ref="YH105" ca="1">IF(INDIRECT(ADDRESS(ROW(),COLUMN()-6))="","X",IF(INDIRECT(ADDRESS(ROW(),COLUMN()-5))="",0,"OK"))</f>
        <v>X</v>
      </c>
      <c r="YI105" s="29" t="str">
        <f ca="1">IF(YJ105="","",SUM(1+MAXA(YI$1:YI104)))</f>
        <v/>
      </c>
      <c r="YJ105" s="8" t="str" cm="1">
        <f t="array" aca="1" ref="YJ105" ca="1">IF(YH105=0,INDIRECT(ADDRESS(ROW(),COLUMN()-8)),"")</f>
        <v/>
      </c>
      <c r="YK105" s="33" t="s">
        <v>1192</v>
      </c>
      <c r="YL105" s="10" t="str">
        <f t="shared" si="92"/>
        <v>$YB$105</v>
      </c>
      <c r="YM105" s="29" t="str">
        <f ca="1">IF(YN105="","",SUM(1+MAXA(YM$1:YM104)))</f>
        <v/>
      </c>
      <c r="YN105" s="8" t="str" cm="1">
        <f t="array" aca="1" ref="YN105" ca="1">IF(ISNUMBER(SEARCH(YN$1,INDEX(INDIRECT(YO$1),ROW(YL105),1)))=TRUE,INDIRECT(YL105),"")</f>
        <v/>
      </c>
      <c r="YO105" s="13" t="s">
        <v>1192</v>
      </c>
      <c r="YP105" s="13" t="s">
        <v>1192</v>
      </c>
      <c r="YQ105" s="13" t="s">
        <v>1192</v>
      </c>
      <c r="YR105" s="13" t="s">
        <v>1192</v>
      </c>
      <c r="YS105" s="13"/>
      <c r="YT105" s="13"/>
      <c r="YU105" s="13"/>
      <c r="YV105" s="13"/>
      <c r="YW105" s="13"/>
      <c r="YX105" s="13"/>
      <c r="YY105" s="13" t="s">
        <v>1192</v>
      </c>
      <c r="YZ105" s="13" t="s">
        <v>1192</v>
      </c>
      <c r="ZA105" s="10" t="str">
        <f t="shared" ca="1" si="122"/>
        <v/>
      </c>
      <c r="ZB105" s="5"/>
      <c r="ZC105" s="6"/>
      <c r="ZD105" s="37"/>
      <c r="ZE105" s="7"/>
      <c r="ZF105" s="7"/>
      <c r="ZG105" s="79"/>
      <c r="ZH105" s="10" t="str" cm="1">
        <f t="array" aca="1" ref="ZH105" ca="1">IF(INDIRECT(ADDRESS(ROW(),COLUMN()-6))="","X",IF(INDIRECT(ADDRESS(ROW(),COLUMN()-5))="",0,"OK"))</f>
        <v>X</v>
      </c>
      <c r="ZI105" s="29" t="str">
        <f ca="1">IF(ZJ105="","",SUM(1+MAXA(ZI$1:ZI104)))</f>
        <v/>
      </c>
      <c r="ZJ105" s="8" t="str" cm="1">
        <f t="array" aca="1" ref="ZJ105" ca="1">IF(ZH105=0,INDIRECT(ADDRESS(ROW(),COLUMN()-8)),"")</f>
        <v/>
      </c>
      <c r="ZK105" s="33" t="s">
        <v>1192</v>
      </c>
      <c r="ZL105" s="10" t="str">
        <f t="shared" si="93"/>
        <v>$ZB$105</v>
      </c>
      <c r="ZM105" s="29" t="str">
        <f ca="1">IF(ZN105="","",SUM(1+MAXA(ZM$1:ZM104)))</f>
        <v/>
      </c>
      <c r="ZN105" s="8" t="str" cm="1">
        <f t="array" aca="1" ref="ZN105" ca="1">IF(ISNUMBER(SEARCH(ZN$1,INDEX(INDIRECT(ZO$1),ROW(ZL105),1)))=TRUE,INDIRECT(ZL105),"")</f>
        <v/>
      </c>
      <c r="ZO105" s="13" t="s">
        <v>1192</v>
      </c>
      <c r="ZP105" s="13" t="s">
        <v>1192</v>
      </c>
      <c r="ZQ105" s="13" t="s">
        <v>1192</v>
      </c>
      <c r="ZR105" s="13" t="s">
        <v>1192</v>
      </c>
      <c r="ZS105" s="13"/>
      <c r="ZT105" s="13"/>
      <c r="ZU105" s="13"/>
      <c r="ZV105" s="13"/>
      <c r="ZW105" s="13"/>
      <c r="ZX105" s="13"/>
      <c r="ZY105" s="13"/>
      <c r="ZZ105" s="13" t="s">
        <v>1192</v>
      </c>
      <c r="AAA105" s="10" t="str">
        <f t="shared" ca="1" si="123"/>
        <v/>
      </c>
      <c r="AAB105" s="5"/>
      <c r="AAC105" s="37"/>
      <c r="AAD105" s="37"/>
      <c r="AAE105" s="7"/>
      <c r="AAF105" s="7"/>
      <c r="AAG105" s="79"/>
      <c r="AAH105" s="10" t="str" cm="1">
        <f t="array" aca="1" ref="AAH105" ca="1">IF(INDIRECT(ADDRESS(ROW(),COLUMN()-6))="","X",IF(INDIRECT(ADDRESS(ROW(),COLUMN()-5))="",0,"OK"))</f>
        <v>X</v>
      </c>
      <c r="AAI105" s="29" t="str">
        <f ca="1">IF(AAJ105="","",SUM(1+MAXA(AAI$1:AAI104)))</f>
        <v/>
      </c>
      <c r="AAJ105" s="8" t="str" cm="1">
        <f t="array" aca="1" ref="AAJ105" ca="1">IF(AAH105=0,INDIRECT(ADDRESS(ROW(),COLUMN()-8)),"")</f>
        <v/>
      </c>
      <c r="AAK105" s="33" t="s">
        <v>1192</v>
      </c>
      <c r="AAL105" s="10" t="str">
        <f t="shared" si="94"/>
        <v>$AAB$105</v>
      </c>
      <c r="AAM105" s="29" t="str">
        <f ca="1">IF(AAN105="","",SUM(1+MAXA(AAM$1:AAM104)))</f>
        <v/>
      </c>
      <c r="AAN105" s="8" t="str" cm="1">
        <f t="array" aca="1" ref="AAN105" ca="1">IF(ISNUMBER(SEARCH(AAN$1,INDEX(INDIRECT(AAO$1),ROW(AAL105),1)))=TRUE,INDIRECT(AAL105),"")</f>
        <v/>
      </c>
      <c r="AAO105" s="13" t="s">
        <v>1192</v>
      </c>
      <c r="AAP105" s="13" t="s">
        <v>1192</v>
      </c>
      <c r="AAQ105" s="13" t="s">
        <v>1192</v>
      </c>
      <c r="AAR105" s="13" t="s">
        <v>1192</v>
      </c>
      <c r="AAS105" s="13" t="s">
        <v>1192</v>
      </c>
      <c r="AAT105" s="13"/>
      <c r="AAU105" s="13"/>
      <c r="AAV105" s="13"/>
      <c r="AAW105" s="13"/>
      <c r="AAX105" s="13"/>
      <c r="AAY105" s="13"/>
      <c r="AAZ105" s="13" t="s">
        <v>1192</v>
      </c>
      <c r="ABA105" s="10" t="str">
        <f t="shared" ca="1" si="124"/>
        <v/>
      </c>
      <c r="ABB105" s="22"/>
      <c r="ABC105" s="37"/>
      <c r="ABD105" s="37"/>
      <c r="ABE105" s="27"/>
      <c r="ABF105" s="87"/>
      <c r="ABG105" s="79" t="s">
        <v>3229</v>
      </c>
      <c r="ABH105" s="10" t="str" cm="1">
        <f t="array" aca="1" ref="ABH105" ca="1">IF(INDIRECT(ADDRESS(ROW(),COLUMN()-6))="","X",IF(INDIRECT(ADDRESS(ROW(),COLUMN()-5))="",0,"OK"))</f>
        <v>X</v>
      </c>
      <c r="ABI105" s="29" t="str">
        <f ca="1">IF(ABJ105="","",SUM(1+MAXA(ABI$1:ABI104)))</f>
        <v/>
      </c>
      <c r="ABJ105" s="8" t="str" cm="1">
        <f t="array" aca="1" ref="ABJ105" ca="1">IF(ABH105=0,INDIRECT(ADDRESS(ROW(),COLUMN()-8)),"")</f>
        <v/>
      </c>
      <c r="ABK105" s="33" t="s">
        <v>1192</v>
      </c>
      <c r="ABL105" s="10" t="str">
        <f t="shared" si="95"/>
        <v>$ABB$105</v>
      </c>
      <c r="ABM105" s="29" t="str">
        <f ca="1">IF(ABN105="","",SUM(1+MAXA(ABM$1:ABM104)))</f>
        <v/>
      </c>
      <c r="ABN105" s="8" t="str" cm="1">
        <f t="array" aca="1" ref="ABN105" ca="1">IF(ISNUMBER(SEARCH(ABN$1,INDEX(INDIRECT(ABO$1),ROW(ABL105),1)))=TRUE,INDIRECT(ABL105),"")</f>
        <v/>
      </c>
      <c r="ABO105" s="13" t="s">
        <v>1192</v>
      </c>
      <c r="ABP105" s="13" t="s">
        <v>1192</v>
      </c>
      <c r="ABQ105" s="13" t="s">
        <v>1192</v>
      </c>
      <c r="ABR105" s="13"/>
      <c r="ABS105" s="13"/>
      <c r="ABT105" s="13"/>
      <c r="ABU105" s="13"/>
      <c r="ABV105" s="13"/>
      <c r="ABW105" s="13"/>
      <c r="ABX105" s="13"/>
      <c r="ABY105" s="13"/>
      <c r="ABZ105" s="13" t="s">
        <v>1192</v>
      </c>
      <c r="ACA105" s="10" t="str">
        <f t="shared" ca="1" si="125"/>
        <v/>
      </c>
      <c r="ACB105" s="22"/>
      <c r="ACC105" s="37"/>
      <c r="ACD105" s="37"/>
      <c r="ACE105" s="24"/>
      <c r="ACF105" s="88"/>
      <c r="ACG105" s="101"/>
      <c r="ACH105" s="10" t="str" cm="1">
        <f t="array" aca="1" ref="ACH105" ca="1">IF(INDIRECT(ADDRESS(ROW(),COLUMN()-6))="","X",IF(INDIRECT(ADDRESS(ROW(),COLUMN()-5))="",0,"OK"))</f>
        <v>X</v>
      </c>
      <c r="ACI105" s="29" t="str">
        <f ca="1">IF(ACJ105="","",SUM(1+MAXA(ACI$1:ACI104)))</f>
        <v/>
      </c>
      <c r="ACJ105" s="8" t="str" cm="1">
        <f t="array" aca="1" ref="ACJ105" ca="1">IF(ACH105=0,INDIRECT(ADDRESS(ROW(),COLUMN()-8)),"")</f>
        <v/>
      </c>
      <c r="ACK105" s="33" t="s">
        <v>1192</v>
      </c>
      <c r="ACL105" s="10" t="str">
        <f t="shared" si="96"/>
        <v>$ACB$105</v>
      </c>
      <c r="ACM105" s="29" t="str">
        <f ca="1">IF(ACN105="","",SUM(1+MAXA(ACM$1:ACM104)))</f>
        <v/>
      </c>
      <c r="ACN105" s="8" t="str" cm="1">
        <f t="array" aca="1" ref="ACN105" ca="1">IF(ISNUMBER(SEARCH(ACN$1,INDEX(INDIRECT(ACO$1),ROW(ACL105),1)))=TRUE,INDIRECT(ACL105),"")</f>
        <v/>
      </c>
      <c r="ACO105" s="13" t="s">
        <v>1192</v>
      </c>
      <c r="ACP105" s="13" t="s">
        <v>1192</v>
      </c>
      <c r="ACQ105" s="13" t="s">
        <v>1192</v>
      </c>
      <c r="ACR105" s="13"/>
      <c r="ACS105" s="13"/>
      <c r="ACT105" s="13"/>
      <c r="ACU105" s="13"/>
      <c r="ACV105" s="13"/>
      <c r="ACW105" s="13"/>
      <c r="ACX105" s="13"/>
      <c r="ACY105" s="13"/>
      <c r="ACZ105" s="13" t="s">
        <v>1192</v>
      </c>
      <c r="ADA105" s="10" t="str">
        <f t="shared" ca="1" si="126"/>
        <v/>
      </c>
      <c r="ADB105" s="5"/>
      <c r="ADC105" s="37"/>
      <c r="ADD105" s="37"/>
      <c r="ADE105" s="7"/>
      <c r="ADF105" s="7"/>
      <c r="ADG105" s="92"/>
      <c r="ADH105" s="10" t="str" cm="1">
        <f t="array" aca="1" ref="ADH105" ca="1">IF(INDIRECT(ADDRESS(ROW(),COLUMN()-6))="","X",IF(INDIRECT(ADDRESS(ROW(),COLUMN()-5))="",0,"OK"))</f>
        <v>X</v>
      </c>
      <c r="ADI105" s="29" t="str">
        <f ca="1">IF(ADJ105="","",SUM(1+MAXA(ADI$1:ADI104)))</f>
        <v/>
      </c>
      <c r="ADJ105" s="8" t="str" cm="1">
        <f t="array" aca="1" ref="ADJ105" ca="1">IF(ADH105=0,INDIRECT(ADDRESS(ROW(),COLUMN()-8)),"")</f>
        <v/>
      </c>
      <c r="ADK105" s="33" t="s">
        <v>1192</v>
      </c>
      <c r="ADL105" s="10" t="str">
        <f t="shared" si="97"/>
        <v>$ADB$105</v>
      </c>
      <c r="ADM105" s="29" t="str">
        <f ca="1">IF(ADN105="","",SUM(1+MAXA(ADM$1:ADM104)))</f>
        <v/>
      </c>
      <c r="ADN105" s="8" t="str" cm="1">
        <f t="array" aca="1" ref="ADN105" ca="1">IF(ISNUMBER(SEARCH(ADN$1,INDEX(INDIRECT(ADO$1),ROW(ADL105),1)))=TRUE,INDIRECT(ADL105),"")</f>
        <v/>
      </c>
      <c r="ADO105" s="13" t="s">
        <v>1192</v>
      </c>
      <c r="ADP105" s="13" t="s">
        <v>1192</v>
      </c>
      <c r="ADQ105" s="13" t="s">
        <v>1192</v>
      </c>
      <c r="ADR105" s="13" t="s">
        <v>1192</v>
      </c>
      <c r="ADS105" s="13" t="s">
        <v>1192</v>
      </c>
      <c r="ADT105" s="13"/>
      <c r="ADU105" s="13"/>
      <c r="ADV105" s="13"/>
      <c r="ADW105" s="13"/>
      <c r="ADX105" s="13"/>
      <c r="ADY105" s="13"/>
      <c r="ADZ105" s="13" t="s">
        <v>1192</v>
      </c>
      <c r="AEA105" s="10" t="str">
        <f t="shared" ca="1" si="127"/>
        <v/>
      </c>
      <c r="AEB105" s="5"/>
      <c r="AEC105" s="37"/>
      <c r="AED105" s="37"/>
      <c r="AEE105" s="7"/>
      <c r="AEF105" s="7"/>
      <c r="AEG105" s="79"/>
      <c r="AEH105" s="10" t="str" cm="1">
        <f t="array" aca="1" ref="AEH105" ca="1">IF(INDIRECT(ADDRESS(ROW(),COLUMN()-6))="","X",IF(INDIRECT(ADDRESS(ROW(),COLUMN()-5))="",0,"OK"))</f>
        <v>X</v>
      </c>
      <c r="AEI105" s="29" t="str">
        <f ca="1">IF(AEJ105="","",SUM(1+MAXA(AEI$1:AEI104)))</f>
        <v/>
      </c>
      <c r="AEJ105" s="8" t="str" cm="1">
        <f t="array" aca="1" ref="AEJ105" ca="1">IF(AEH105=0,INDIRECT(ADDRESS(ROW(),COLUMN()-8)),"")</f>
        <v/>
      </c>
      <c r="AEK105" s="33" t="s">
        <v>1192</v>
      </c>
      <c r="AEL105" s="10" t="str">
        <f t="shared" si="98"/>
        <v>$AEB$105</v>
      </c>
      <c r="AEM105" s="29" t="str">
        <f ca="1">IF(AEN105="","",SUM(1+MAXA(AEM$1:AEM104)))</f>
        <v/>
      </c>
      <c r="AEN105" s="8" t="str" cm="1">
        <f t="array" aca="1" ref="AEN105" ca="1">IF(ISNUMBER(SEARCH(AEN$1,INDEX(INDIRECT(AEO$1),ROW(AEL105),1)))=TRUE,INDIRECT(AEL105),"")</f>
        <v/>
      </c>
      <c r="AEO105" s="13" t="s">
        <v>1192</v>
      </c>
      <c r="AEP105" s="13" t="s">
        <v>1192</v>
      </c>
      <c r="AEQ105" s="13" t="s">
        <v>1192</v>
      </c>
      <c r="AER105" s="13" t="s">
        <v>1192</v>
      </c>
      <c r="AES105" s="13" t="s">
        <v>1192</v>
      </c>
      <c r="AET105" s="13" t="s">
        <v>1192</v>
      </c>
      <c r="AEU105" s="13" t="s">
        <v>1192</v>
      </c>
      <c r="AEV105" s="13" t="s">
        <v>1192</v>
      </c>
    </row>
    <row r="106" spans="2:828" s="4" customFormat="1" ht="24.75" customHeight="1" x14ac:dyDescent="0.2">
      <c r="B106" s="10" t="str">
        <f t="shared" ca="1" si="67"/>
        <v/>
      </c>
      <c r="C106" s="8"/>
      <c r="D106" s="10"/>
      <c r="E106" s="10"/>
      <c r="G106" s="81"/>
      <c r="H106" s="94"/>
      <c r="I106" s="10" t="str" cm="1">
        <f t="array" aca="1" ref="I106" ca="1">IF(INDIRECT(ADDRESS(ROW(),COLUMN()-6))="","X",IF(INDIRECT(ADDRESS(ROW(),COLUMN()-5))="",0,"OK"))</f>
        <v>X</v>
      </c>
      <c r="J106" s="29" t="str">
        <f ca="1">IF(K106="","",SUM(1+MAXA(J$1:J105)))</f>
        <v/>
      </c>
      <c r="K106" s="8" t="str" cm="1">
        <f t="array" aca="1" ref="K106" ca="1">IF(I106=0,INDIRECT(ADDRESS(ROW(),COLUMN()-8)),"")</f>
        <v/>
      </c>
      <c r="L106" s="31"/>
      <c r="M106" s="10" t="str">
        <f t="shared" si="68"/>
        <v>$C$106</v>
      </c>
      <c r="N106" s="29" t="str">
        <f ca="1">IF(O106="","",SUM(1+MAXA(N$1:N105)))</f>
        <v/>
      </c>
      <c r="O106" s="8" t="str" cm="1">
        <f t="array" aca="1" ref="O106" ca="1">IF(ISNUMBER(SEARCH(O$1,INDEX(INDIRECT($P$1),ROW(M106),1)))=TRUE,INDIRECT(M106),"")</f>
        <v/>
      </c>
      <c r="P106" s="13" t="s">
        <v>1192</v>
      </c>
      <c r="Q106" s="13" t="s">
        <v>1192</v>
      </c>
      <c r="R106" s="13"/>
      <c r="S106" s="13"/>
      <c r="T106" s="13"/>
      <c r="U106" s="13"/>
      <c r="V106" s="13"/>
      <c r="W106" s="13"/>
      <c r="X106" s="13"/>
      <c r="Y106" s="13" t="s">
        <v>1192</v>
      </c>
      <c r="Z106" s="13" t="s">
        <v>1192</v>
      </c>
      <c r="AA106" s="10" t="str">
        <f t="shared" ca="1" si="128"/>
        <v/>
      </c>
      <c r="AB106" s="8"/>
      <c r="AC106" s="10"/>
      <c r="AD106" s="10"/>
      <c r="AF106" s="81"/>
      <c r="AG106" s="81"/>
      <c r="AH106" s="10" t="str" cm="1">
        <f t="array" aca="1" ref="AH106" ca="1">IF(INDIRECT(ADDRESS(ROW(),COLUMN()-6))="","X",IF(INDIRECT(ADDRESS(ROW(),COLUMN()-5))="",0,"OK"))</f>
        <v>X</v>
      </c>
      <c r="AI106" s="29" t="str">
        <f ca="1">IF(AJ106="","",SUM(1+MAXA(AI$1:AI105)))</f>
        <v/>
      </c>
      <c r="AJ106" s="8" t="str" cm="1">
        <f t="array" aca="1" ref="AJ106" ca="1">IF(AH106=0,INDIRECT(ADDRESS(ROW(),COLUMN()-8)),"")</f>
        <v/>
      </c>
      <c r="AK106" s="31"/>
      <c r="AL106" s="10" t="str">
        <f t="shared" si="69"/>
        <v>$AB$106</v>
      </c>
      <c r="AM106" s="29" t="str">
        <f ca="1">IF(AN106="","",SUM(1+MAXA(AM$1:AM105)))</f>
        <v/>
      </c>
      <c r="AN106" s="8" t="str" cm="1">
        <f t="array" aca="1" ref="AN106" ca="1">IF(ISNUMBER(SEARCH(AN$1,INDEX(INDIRECT($AO$1),ROW(AL106),1)))=TRUE,INDIRECT(AL106),"")</f>
        <v/>
      </c>
      <c r="AO106" s="13" t="s">
        <v>1192</v>
      </c>
      <c r="AP106" s="13" t="s">
        <v>1192</v>
      </c>
      <c r="AQ106" s="13" t="s">
        <v>1192</v>
      </c>
      <c r="AR106" s="13"/>
      <c r="AS106" s="13"/>
      <c r="AT106" s="13"/>
      <c r="AU106" s="13"/>
      <c r="AV106" s="13"/>
      <c r="AW106" s="13"/>
      <c r="AX106" s="13" t="s">
        <v>1192</v>
      </c>
      <c r="AY106" s="13" t="s">
        <v>1192</v>
      </c>
      <c r="AZ106" s="13" t="s">
        <v>1192</v>
      </c>
      <c r="BA106" s="10" t="str">
        <f t="shared" ca="1" si="99"/>
        <v/>
      </c>
      <c r="BB106" s="8" t="s">
        <v>731</v>
      </c>
      <c r="BC106" s="10" t="s">
        <v>732</v>
      </c>
      <c r="BD106" s="10" t="s">
        <v>733</v>
      </c>
      <c r="BE106" s="27" t="str" cm="1">
        <f t="array" aca="1" ref="BE106" ca="1">CONCATENATE($A$37,INDIRECT(ADDRESS(ROW(),COLUMN()-2)),"%20",INDIRECT(ADDRESS(ROW(),COLUMN()-1)),$A$39,INDIRECT(ADDRESS(ROW(),COLUMN()-2)),"%20",INDIRECT(ADDRESS(ROW(),COLUMN()-1)))</f>
        <v>https://maps.yandex.ru/?ll=38.675104%2035.516562&amp;z=16&amp;text=38.675104%2035.516562</v>
      </c>
      <c r="BF106" s="87" t="str" cm="1">
        <f t="array" aca="1" ref="BF106" ca="1">CONCATENATE($A$40,INDIRECT(ADDRESS(ROW(),COLUMN()-3)),"%2C",INDIRECT(ADDRESS(ROW(),COLUMN()-2)))</f>
        <v>https://maps.google.com/maps?q=38.675104%2C35.516562</v>
      </c>
      <c r="BG106" s="92" t="s">
        <v>3229</v>
      </c>
      <c r="BH106" s="10" t="str" cm="1">
        <f t="array" aca="1" ref="BH106" ca="1">IF(INDIRECT(ADDRESS(ROW(),COLUMN()-6))="","X",IF(INDIRECT(ADDRESS(ROW(),COLUMN()-5))="",0,"OK"))</f>
        <v>OK</v>
      </c>
      <c r="BI106" s="29" t="str">
        <f ca="1">IF(BJ106="","",SUM(1+MAXA(BI$1:BI105)))</f>
        <v/>
      </c>
      <c r="BJ106" s="8" t="str" cm="1">
        <f t="array" aca="1" ref="BJ106" ca="1">IF(BH106=0,INDIRECT(ADDRESS(ROW(),COLUMN()-8)),"")</f>
        <v/>
      </c>
      <c r="BK106" s="31"/>
      <c r="BL106" s="10" t="str">
        <f t="shared" si="70"/>
        <v>$BB$106</v>
      </c>
      <c r="BM106" s="29" t="str">
        <f ca="1">IF(BN106="","",SUM(1+MAXA(BM$1:BM105)))</f>
        <v/>
      </c>
      <c r="BN106" s="8" t="str" cm="1">
        <f t="array" aca="1" ref="BN106" ca="1">IF(ISNUMBER(SEARCH(BN$1,INDEX(INDIRECT(BO$1),ROW(BL106),1)))=TRUE,INDIRECT(BL106),"")</f>
        <v/>
      </c>
      <c r="BO106" s="13" t="s">
        <v>1192</v>
      </c>
      <c r="BP106" s="13" t="s">
        <v>1192</v>
      </c>
      <c r="BQ106" s="13" t="s">
        <v>1192</v>
      </c>
      <c r="BR106" s="13"/>
      <c r="BS106" s="13"/>
      <c r="BT106" s="13"/>
      <c r="BU106" s="13"/>
      <c r="BV106" s="13"/>
      <c r="BW106" s="13" t="s">
        <v>1192</v>
      </c>
      <c r="BX106" s="13" t="s">
        <v>1192</v>
      </c>
      <c r="BY106" s="13"/>
      <c r="BZ106" s="13"/>
      <c r="CA106" s="10" t="str">
        <f t="shared" ca="1" si="100"/>
        <v/>
      </c>
      <c r="CB106" s="8"/>
      <c r="CC106" s="10"/>
      <c r="CD106" s="10"/>
      <c r="CF106" s="81"/>
      <c r="CG106" s="94"/>
      <c r="CH106" s="10" t="str" cm="1">
        <f t="array" aca="1" ref="CH106" ca="1">IF(INDIRECT(ADDRESS(ROW(),COLUMN()-6))="","X",IF(INDIRECT(ADDRESS(ROW(),COLUMN()-5))="",0,"OK"))</f>
        <v>X</v>
      </c>
      <c r="CI106" s="29" t="str">
        <f ca="1">IF(CJ106="","",SUM(1+MAXA(CI$1:CI105)))</f>
        <v/>
      </c>
      <c r="CJ106" s="8" t="str" cm="1">
        <f t="array" aca="1" ref="CJ106" ca="1">IF(CH106=0,INDIRECT(ADDRESS(ROW(),COLUMN()-8)),"")</f>
        <v/>
      </c>
      <c r="CK106" s="31"/>
      <c r="CL106" s="10" t="str">
        <f t="shared" si="71"/>
        <v>$CB$106</v>
      </c>
      <c r="CM106" s="29" t="str">
        <f ca="1">IF(CN106="","",SUM(1+MAXA(CM$1:CM105)))</f>
        <v/>
      </c>
      <c r="CN106" s="8" t="str" cm="1">
        <f t="array" aca="1" ref="CN106" ca="1">IF(ISNUMBER(SEARCH(CN$1,INDEX(INDIRECT(CO$1),ROW(CL106),1)))=TRUE,INDIRECT(CL106),"")</f>
        <v/>
      </c>
      <c r="CO106" s="13" t="s">
        <v>1192</v>
      </c>
      <c r="CP106" s="13"/>
      <c r="CQ106" s="13"/>
      <c r="CR106" s="13"/>
      <c r="CS106" s="13"/>
      <c r="CT106" s="13"/>
      <c r="CU106" s="13"/>
      <c r="CV106" s="13"/>
      <c r="CW106" s="13"/>
      <c r="CX106" s="13"/>
      <c r="CY106" s="13"/>
      <c r="CZ106" s="13" t="s">
        <v>1192</v>
      </c>
      <c r="DA106" s="10" t="str">
        <f t="shared" ca="1" si="131"/>
        <v/>
      </c>
      <c r="DB106" s="5"/>
      <c r="DC106" s="6"/>
      <c r="DD106" s="6"/>
      <c r="DE106" s="7"/>
      <c r="DF106" s="83"/>
      <c r="DG106" s="96"/>
      <c r="DH106" s="10" t="str" cm="1">
        <f t="array" aca="1" ref="DH106" ca="1">IF(INDIRECT(ADDRESS(ROW(),COLUMN()-6))="","X",IF(INDIRECT(ADDRESS(ROW(),COLUMN()-5))="",0,"OK"))</f>
        <v>X</v>
      </c>
      <c r="DI106" s="29" t="str">
        <f ca="1">IF(DJ106="","",SUM(1+MAXA(DI$1:DI105)))</f>
        <v/>
      </c>
      <c r="DJ106" s="8" t="str" cm="1">
        <f t="array" aca="1" ref="DJ106" ca="1">IF(DH106=0,INDIRECT(ADDRESS(ROW(),COLUMN()-8)),"")</f>
        <v/>
      </c>
      <c r="DK106" s="31"/>
      <c r="DL106" s="10" t="str">
        <f t="shared" si="132"/>
        <v>$DB$106</v>
      </c>
      <c r="DM106" s="29" t="str">
        <f ca="1">IF(DN106="","",SUM(1+MAXA(DM$1:DM105)))</f>
        <v/>
      </c>
      <c r="DN106" s="8" t="str" cm="1">
        <f t="array" aca="1" ref="DN106" ca="1">IF(ISNUMBER(SEARCH(DN$1,INDEX(INDIRECT(DO$1),ROW(DL106),1)))=TRUE,INDIRECT(DL106),"")</f>
        <v/>
      </c>
      <c r="DO106" s="13" t="s">
        <v>1192</v>
      </c>
      <c r="DP106" s="13"/>
      <c r="DQ106" s="13"/>
      <c r="DR106" s="13"/>
      <c r="DS106" s="13"/>
      <c r="DT106" s="13"/>
      <c r="DU106" s="13"/>
      <c r="DV106" s="13"/>
      <c r="DW106" s="13"/>
      <c r="DX106" s="13"/>
      <c r="DY106" s="13"/>
      <c r="DZ106" s="13" t="s">
        <v>1192</v>
      </c>
      <c r="EA106" s="10" t="str">
        <f t="shared" ca="1" si="101"/>
        <v/>
      </c>
      <c r="EB106" s="22"/>
      <c r="EC106" s="14"/>
      <c r="ED106" s="14"/>
      <c r="EE106" s="15"/>
      <c r="EF106" s="15"/>
      <c r="EG106" s="94"/>
      <c r="EH106" s="10" t="str" cm="1">
        <f t="array" aca="1" ref="EH106" ca="1">IF(INDIRECT(ADDRESS(ROW(),COLUMN()-6))="","X",IF(INDIRECT(ADDRESS(ROW(),COLUMN()-5))="",0,"OK"))</f>
        <v>X</v>
      </c>
      <c r="EI106" s="29" t="str">
        <f ca="1">IF(EJ106="","",SUM(1+MAXA(EI$1:EI105)))</f>
        <v/>
      </c>
      <c r="EJ106" s="8" t="str" cm="1">
        <f t="array" aca="1" ref="EJ106" ca="1">IF(EH106=0,INDIRECT(ADDRESS(ROW(),COLUMN()-8)),"")</f>
        <v/>
      </c>
      <c r="EK106" s="31"/>
      <c r="EL106" s="10" t="str">
        <f t="shared" si="72"/>
        <v>$EB$106</v>
      </c>
      <c r="EM106" s="29" t="str">
        <f ca="1">IF(EN106="","",SUM(1+MAXA(EM$1:EM105)))</f>
        <v/>
      </c>
      <c r="EN106" s="8" t="str" cm="1">
        <f t="array" aca="1" ref="EN106" ca="1">IF(ISNUMBER(SEARCH(EN$1,INDEX(INDIRECT(EO$1),ROW(EL106),1)))=TRUE,INDIRECT(EL106),"")</f>
        <v/>
      </c>
      <c r="EO106" s="13" t="s">
        <v>1192</v>
      </c>
      <c r="EP106" s="13"/>
      <c r="EQ106" s="13"/>
      <c r="ER106" s="13"/>
      <c r="ES106" s="13"/>
      <c r="ET106" s="13"/>
      <c r="EU106" s="13"/>
      <c r="EV106" s="13"/>
      <c r="EW106" s="13"/>
      <c r="EX106" s="13"/>
      <c r="EY106" s="13"/>
      <c r="EZ106" s="13"/>
      <c r="FA106" s="10" t="str">
        <f t="shared" ca="1" si="102"/>
        <v/>
      </c>
      <c r="FB106" s="22"/>
      <c r="FC106" s="14"/>
      <c r="FD106" s="14"/>
      <c r="FE106" s="15"/>
      <c r="FF106" s="15"/>
      <c r="FG106" s="79"/>
      <c r="FH106" s="10" t="str" cm="1">
        <f t="array" aca="1" ref="FH106" ca="1">IF(INDIRECT(ADDRESS(ROW(),COLUMN()-6))="","X",IF(INDIRECT(ADDRESS(ROW(),COLUMN()-5))="",0,"OK"))</f>
        <v>X</v>
      </c>
      <c r="FI106" s="29" t="str">
        <f ca="1">IF(FJ106="","",SUM(1+MAXA(FI$1:FI105)))</f>
        <v/>
      </c>
      <c r="FJ106" s="8" t="str" cm="1">
        <f t="array" aca="1" ref="FJ106" ca="1">IF(FH106=0,INDIRECT(ADDRESS(ROW(),COLUMN()-8)),"")</f>
        <v/>
      </c>
      <c r="FK106" s="31"/>
      <c r="FL106" s="10" t="str">
        <f t="shared" si="73"/>
        <v>$FB$106</v>
      </c>
      <c r="FM106" s="29" t="str">
        <f ca="1">IF(FN106="","",SUM(1+MAXA(FM$1:FM105)))</f>
        <v/>
      </c>
      <c r="FN106" s="8" t="str" cm="1">
        <f t="array" aca="1" ref="FN106" ca="1">IF(ISNUMBER(SEARCH(FN$1,INDEX(INDIRECT(FO$1),ROW(FL106),1)))=TRUE,INDIRECT(FL106),"")</f>
        <v/>
      </c>
      <c r="FO106" s="13" t="s">
        <v>1192</v>
      </c>
      <c r="FP106" s="13" t="s">
        <v>1192</v>
      </c>
      <c r="FQ106" s="13" t="s">
        <v>1192</v>
      </c>
      <c r="FR106" s="13" t="s">
        <v>1192</v>
      </c>
      <c r="FS106" s="13" t="s">
        <v>1192</v>
      </c>
      <c r="FT106" s="13"/>
      <c r="FU106" s="13"/>
      <c r="FV106" s="13"/>
      <c r="FW106" s="13"/>
      <c r="FX106" s="13"/>
      <c r="FY106" s="13"/>
      <c r="FZ106" s="13"/>
      <c r="GA106" s="10" t="str">
        <f t="shared" ca="1" si="103"/>
        <v/>
      </c>
      <c r="GB106" s="22"/>
      <c r="GC106" s="14"/>
      <c r="GD106" s="14"/>
      <c r="GE106" s="15"/>
      <c r="GF106" s="15"/>
      <c r="GG106" s="101"/>
      <c r="GH106" s="10" t="str" cm="1">
        <f t="array" aca="1" ref="GH106" ca="1">IF(INDIRECT(ADDRESS(ROW(),COLUMN()-6))="","X",IF(INDIRECT(ADDRESS(ROW(),COLUMN()-5))="",0,"OK"))</f>
        <v>X</v>
      </c>
      <c r="GI106" s="29" t="str">
        <f ca="1">IF(GJ106="","",SUM(1+MAXA(GI$1:GI105)))</f>
        <v/>
      </c>
      <c r="GJ106" s="8" t="str" cm="1">
        <f t="array" aca="1" ref="GJ106" ca="1">IF(GH106=0,INDIRECT(ADDRESS(ROW(),COLUMN()-8)),"")</f>
        <v/>
      </c>
      <c r="GK106" s="31"/>
      <c r="GL106" s="10" t="str">
        <f t="shared" si="74"/>
        <v>$GB$106</v>
      </c>
      <c r="GM106" s="29" t="str">
        <f ca="1">IF(GN106="","",SUM(1+MAXA(GM$1:GM105)))</f>
        <v/>
      </c>
      <c r="GN106" s="8" t="str" cm="1">
        <f t="array" aca="1" ref="GN106" ca="1">IF(ISNUMBER(SEARCH(GN$1,INDEX(INDIRECT(GO$1),ROW(GL106),1)))=TRUE,INDIRECT(GL106),"")</f>
        <v/>
      </c>
      <c r="GO106" s="13" t="s">
        <v>1192</v>
      </c>
      <c r="GP106" s="13" t="s">
        <v>1192</v>
      </c>
      <c r="GQ106" s="13" t="s">
        <v>1192</v>
      </c>
      <c r="GR106" s="13" t="s">
        <v>1192</v>
      </c>
      <c r="GS106" s="13" t="s">
        <v>1192</v>
      </c>
      <c r="GT106" s="13"/>
      <c r="GU106" s="13"/>
      <c r="GV106" s="13"/>
      <c r="GW106" s="13"/>
      <c r="GX106" s="13"/>
      <c r="GY106" s="13"/>
      <c r="GZ106" s="13"/>
      <c r="HA106" s="10" t="str">
        <f t="shared" ca="1" si="104"/>
        <v/>
      </c>
      <c r="HB106" s="22"/>
      <c r="HC106" s="14"/>
      <c r="HD106" s="14"/>
      <c r="HE106" s="15"/>
      <c r="HF106" s="15"/>
      <c r="HG106" s="79"/>
      <c r="HH106" s="10" t="str" cm="1">
        <f t="array" aca="1" ref="HH106" ca="1">IF(INDIRECT(ADDRESS(ROW(),COLUMN()-6))="","X",IF(INDIRECT(ADDRESS(ROW(),COLUMN()-5))="",0,"OK"))</f>
        <v>X</v>
      </c>
      <c r="HI106" s="29" t="str">
        <f ca="1">IF(HJ106="","",SUM(1+MAXA(HI$1:HI105)))</f>
        <v/>
      </c>
      <c r="HJ106" s="8" t="str" cm="1">
        <f t="array" aca="1" ref="HJ106" ca="1">IF(HH106=0,INDIRECT(ADDRESS(ROW(),COLUMN()-8)),"")</f>
        <v/>
      </c>
      <c r="HK106" s="31"/>
      <c r="HL106" s="10" t="str">
        <f t="shared" si="75"/>
        <v>$HB$106</v>
      </c>
      <c r="HM106" s="29" t="str">
        <f ca="1">IF(HN106="","",SUM(1+MAXA(HM$1:HM105)))</f>
        <v/>
      </c>
      <c r="HN106" s="8" t="str" cm="1">
        <f t="array" aca="1" ref="HN106" ca="1">IF(ISNUMBER(SEARCH(HN$1,INDEX(INDIRECT(HO$1),ROW(HL106),1)))=TRUE,INDIRECT(HL106),"")</f>
        <v/>
      </c>
      <c r="HO106" s="13" t="s">
        <v>1192</v>
      </c>
      <c r="HP106" s="13" t="s">
        <v>1192</v>
      </c>
      <c r="HQ106" s="13" t="s">
        <v>1192</v>
      </c>
      <c r="HR106" s="13"/>
      <c r="HS106" s="13"/>
      <c r="HT106" s="13"/>
      <c r="HU106" s="13"/>
      <c r="HV106" s="13"/>
      <c r="HW106" s="13"/>
      <c r="HX106" s="13"/>
      <c r="HY106" s="13" t="s">
        <v>1192</v>
      </c>
      <c r="HZ106" s="13" t="s">
        <v>1192</v>
      </c>
      <c r="IA106" s="10" t="str">
        <f t="shared" ca="1" si="105"/>
        <v/>
      </c>
      <c r="IB106" s="22" t="s">
        <v>1097</v>
      </c>
      <c r="IC106" s="14" t="s">
        <v>1098</v>
      </c>
      <c r="ID106" s="14" t="s">
        <v>1099</v>
      </c>
      <c r="IE106" s="27" t="str" cm="1">
        <f t="array" aca="1" ref="IE106" ca="1">CONCATENATE($A$37,INDIRECT(ADDRESS(ROW(),COLUMN()-2)),"%20",INDIRECT(ADDRESS(ROW(),COLUMN()-1)),$A$39,INDIRECT(ADDRESS(ROW(),COLUMN()-2)),"%20",INDIRECT(ADDRESS(ROW(),COLUMN()-1)))</f>
        <v>https://maps.yandex.ru/?ll=38.783931%2035.3705&amp;z=16&amp;text=38.783931%2035.3705</v>
      </c>
      <c r="IF106" s="87" t="str" cm="1">
        <f t="array" aca="1" ref="IF106" ca="1">CONCATENATE($A$40,INDIRECT(ADDRESS(ROW(),COLUMN()-3)),"%2C",INDIRECT(ADDRESS(ROW(),COLUMN()-2)))</f>
        <v>https://maps.google.com/maps?q=38.783931%2C35.3705</v>
      </c>
      <c r="IG106" s="79" t="s">
        <v>3229</v>
      </c>
      <c r="IH106" s="10" t="str" cm="1">
        <f t="array" aca="1" ref="IH106" ca="1">IF(INDIRECT(ADDRESS(ROW(),COLUMN()-6))="","X",IF(INDIRECT(ADDRESS(ROW(),COLUMN()-5))="",0,"OK"))</f>
        <v>OK</v>
      </c>
      <c r="II106" s="29" t="str">
        <f ca="1">IF(IJ106="","",SUM(1+MAXA(II$1:II105)))</f>
        <v/>
      </c>
      <c r="IJ106" s="8" t="str" cm="1">
        <f t="array" aca="1" ref="IJ106" ca="1">IF(IH106=0,INDIRECT(ADDRESS(ROW(),COLUMN()-8)),"")</f>
        <v/>
      </c>
      <c r="IK106" s="31"/>
      <c r="IL106" s="10" t="str">
        <f t="shared" si="76"/>
        <v>$IB$106</v>
      </c>
      <c r="IM106" s="29" t="str">
        <f ca="1">IF(IN106="","",SUM(1+MAXA(IM$1:IM105)))</f>
        <v/>
      </c>
      <c r="IN106" s="8" t="str" cm="1">
        <f t="array" aca="1" ref="IN106" ca="1">IF(ISNUMBER(SEARCH(IN$1,INDEX(INDIRECT(IO$1),ROW(IL106),1)))=TRUE,INDIRECT(IL106),"")</f>
        <v/>
      </c>
      <c r="IO106" s="13" t="s">
        <v>1192</v>
      </c>
      <c r="IP106" s="13" t="s">
        <v>1192</v>
      </c>
      <c r="IQ106" s="13" t="s">
        <v>1192</v>
      </c>
      <c r="IR106" s="13"/>
      <c r="IS106" s="13"/>
      <c r="IT106" s="13"/>
      <c r="IU106" s="13"/>
      <c r="IV106" s="13"/>
      <c r="IW106" s="13"/>
      <c r="IX106" s="13" t="s">
        <v>1192</v>
      </c>
      <c r="IY106" s="13" t="s">
        <v>1192</v>
      </c>
      <c r="IZ106" s="13" t="s">
        <v>1192</v>
      </c>
      <c r="JA106" s="10" t="str">
        <f t="shared" ca="1" si="106"/>
        <v/>
      </c>
      <c r="JB106" s="22"/>
      <c r="JC106" s="14"/>
      <c r="JD106" s="14"/>
      <c r="JE106" s="24"/>
      <c r="JF106" s="88"/>
      <c r="JG106" s="101"/>
      <c r="JH106" s="10" t="str" cm="1">
        <f t="array" aca="1" ref="JH106" ca="1">IF(INDIRECT(ADDRESS(ROW(),COLUMN()-6))="","X",IF(INDIRECT(ADDRESS(ROW(),COLUMN()-5))="",0,"OK"))</f>
        <v>X</v>
      </c>
      <c r="JI106" s="29" t="str">
        <f ca="1">IF(JJ106="","",SUM(1+MAXA(JI$1:JI105)))</f>
        <v/>
      </c>
      <c r="JJ106" s="8" t="str" cm="1">
        <f t="array" aca="1" ref="JJ106" ca="1">IF(JH106=0,INDIRECT(ADDRESS(ROW(),COLUMN()-8)),"")</f>
        <v/>
      </c>
      <c r="JK106" s="31"/>
      <c r="JL106" s="10" t="str">
        <f t="shared" si="77"/>
        <v>$JB$106</v>
      </c>
      <c r="JM106" s="29" t="str">
        <f ca="1">IF(JN106="","",SUM(1+MAXA(JM$1:JM105)))</f>
        <v/>
      </c>
      <c r="JN106" s="8" t="str" cm="1">
        <f t="array" aca="1" ref="JN106" ca="1">IF(ISNUMBER(SEARCH(JN$1,INDEX(INDIRECT(JO$1),ROW(JL106),1)))=TRUE,INDIRECT(JL106),"")</f>
        <v/>
      </c>
      <c r="JO106" s="13" t="s">
        <v>1192</v>
      </c>
      <c r="JP106" s="13" t="s">
        <v>1192</v>
      </c>
      <c r="JQ106" s="13" t="s">
        <v>1192</v>
      </c>
      <c r="JR106" s="13"/>
      <c r="JS106" s="13"/>
      <c r="JT106" s="13"/>
      <c r="JU106" s="13"/>
      <c r="JV106" s="13"/>
      <c r="JW106" s="13"/>
      <c r="JX106" s="13" t="s">
        <v>1192</v>
      </c>
      <c r="JY106" s="13" t="s">
        <v>1192</v>
      </c>
      <c r="JZ106" s="13" t="s">
        <v>1192</v>
      </c>
      <c r="KA106" s="10" t="str">
        <f t="shared" ca="1" si="107"/>
        <v/>
      </c>
      <c r="KB106" s="22"/>
      <c r="KC106" s="14"/>
      <c r="KD106" s="14"/>
      <c r="KE106" s="23"/>
      <c r="KF106" s="23"/>
      <c r="KG106" s="79"/>
      <c r="KH106" s="10" t="str" cm="1">
        <f t="array" aca="1" ref="KH106" ca="1">IF(INDIRECT(ADDRESS(ROW(),COLUMN()-6))="","X",IF(INDIRECT(ADDRESS(ROW(),COLUMN()-5))="",0,"OK"))</f>
        <v>X</v>
      </c>
      <c r="KI106" s="29" t="str">
        <f ca="1">IF(KJ106="","",SUM(1+MAXA(KI$1:KI105)))</f>
        <v/>
      </c>
      <c r="KJ106" s="8" t="str" cm="1">
        <f t="array" aca="1" ref="KJ106" ca="1">IF(KH106=0,INDIRECT(ADDRESS(ROW(),COLUMN()-8)),"")</f>
        <v/>
      </c>
      <c r="KK106" s="31"/>
      <c r="KL106" s="10" t="str">
        <f t="shared" si="78"/>
        <v>$KB$106</v>
      </c>
      <c r="KM106" s="29" t="str">
        <f ca="1">IF(KN106="","",SUM(1+MAXA(KM$1:KM105)))</f>
        <v/>
      </c>
      <c r="KN106" s="8" t="str" cm="1">
        <f t="array" aca="1" ref="KN106" ca="1">IF(ISNUMBER(SEARCH(KN$1,INDEX(INDIRECT(KO$1),ROW(KL106),1)))=TRUE,INDIRECT(KL106),"")</f>
        <v/>
      </c>
      <c r="KO106" s="13" t="s">
        <v>1192</v>
      </c>
      <c r="KP106" s="13" t="s">
        <v>1192</v>
      </c>
      <c r="KQ106" s="13" t="s">
        <v>1192</v>
      </c>
      <c r="KR106" s="13"/>
      <c r="KS106" s="13"/>
      <c r="KT106" s="13"/>
      <c r="KU106" s="13"/>
      <c r="KV106" s="13"/>
      <c r="KW106" s="13"/>
      <c r="KX106" s="13"/>
      <c r="KY106" s="13" t="s">
        <v>1192</v>
      </c>
      <c r="KZ106" s="13" t="s">
        <v>1192</v>
      </c>
      <c r="LA106" s="10" t="str">
        <f t="shared" ca="1" si="108"/>
        <v/>
      </c>
      <c r="LB106" s="8"/>
      <c r="LC106" s="10"/>
      <c r="LD106" s="10"/>
      <c r="LG106" s="79"/>
      <c r="LH106" s="10" t="str" cm="1">
        <f t="array" aca="1" ref="LH106" ca="1">IF(INDIRECT(ADDRESS(ROW(),COLUMN()-6))="","X",IF(INDIRECT(ADDRESS(ROW(),COLUMN()-5))="",0,"OK"))</f>
        <v>X</v>
      </c>
      <c r="LI106" s="29" t="str">
        <f ca="1">IF(LJ106="","",SUM(1+MAXA(LI$1:LI105)))</f>
        <v/>
      </c>
      <c r="LJ106" s="8" t="str" cm="1">
        <f t="array" aca="1" ref="LJ106" ca="1">IF(LH106=0,INDIRECT(ADDRESS(ROW(),COLUMN()-8)),"")</f>
        <v/>
      </c>
      <c r="LK106" s="31"/>
      <c r="LL106" s="10" t="str">
        <f t="shared" si="79"/>
        <v>$LB$106</v>
      </c>
      <c r="LM106" s="29" t="str">
        <f ca="1">IF(LN106="","",SUM(1+MAXA(LM$1:LM105)))</f>
        <v/>
      </c>
      <c r="LN106" s="8" t="str" cm="1">
        <f t="array" aca="1" ref="LN106" ca="1">IF(ISNUMBER(SEARCH(LN$1,INDEX(INDIRECT(LO$1),ROW(LL106),1)))=TRUE,INDIRECT(LL106),"")</f>
        <v/>
      </c>
      <c r="LO106" s="13" t="s">
        <v>1192</v>
      </c>
      <c r="LP106" s="13" t="s">
        <v>1192</v>
      </c>
      <c r="LQ106" s="13" t="s">
        <v>1192</v>
      </c>
      <c r="LR106" s="13" t="s">
        <v>1192</v>
      </c>
      <c r="LS106" s="13"/>
      <c r="LT106" s="13"/>
      <c r="LU106" s="13"/>
      <c r="LV106" s="13"/>
      <c r="LW106" s="13"/>
      <c r="LX106" s="13"/>
      <c r="LY106" s="13" t="s">
        <v>1192</v>
      </c>
      <c r="LZ106" s="13" t="s">
        <v>1192</v>
      </c>
      <c r="MA106" s="10" t="str">
        <f t="shared" ca="1" si="109"/>
        <v/>
      </c>
      <c r="MB106" s="8"/>
      <c r="MC106" s="10"/>
      <c r="MD106" s="10"/>
      <c r="MG106" s="79"/>
      <c r="MH106" s="10" t="str" cm="1">
        <f t="array" aca="1" ref="MH106" ca="1">IF(INDIRECT(ADDRESS(ROW(),COLUMN()-6))="","X",IF(INDIRECT(ADDRESS(ROW(),COLUMN()-5))="",0,"OK"))</f>
        <v>X</v>
      </c>
      <c r="MI106" s="29" t="str">
        <f ca="1">IF(MJ106="","",SUM(1+MAXA(MI$1:MI105)))</f>
        <v/>
      </c>
      <c r="MJ106" s="8" t="str" cm="1">
        <f t="array" aca="1" ref="MJ106" ca="1">IF(MH106=0,INDIRECT(ADDRESS(ROW(),COLUMN()-8)),"")</f>
        <v/>
      </c>
      <c r="MK106" s="31"/>
      <c r="ML106" s="10" t="str">
        <f t="shared" si="80"/>
        <v>$MB$106</v>
      </c>
      <c r="MM106" s="29" t="str">
        <f ca="1">IF(MN106="","",SUM(1+MAXA(MM$1:MM105)))</f>
        <v/>
      </c>
      <c r="MN106" s="8" t="str" cm="1">
        <f t="array" aca="1" ref="MN106" ca="1">IF(ISNUMBER(SEARCH(MN$1,INDEX(INDIRECT(MO$1),ROW(ML106),1)))=TRUE,INDIRECT(ML106),"")</f>
        <v/>
      </c>
      <c r="MO106" s="13" t="s">
        <v>1192</v>
      </c>
      <c r="MP106" s="13" t="s">
        <v>1192</v>
      </c>
      <c r="MQ106" s="13" t="s">
        <v>1192</v>
      </c>
      <c r="MR106" s="13"/>
      <c r="MS106" s="13"/>
      <c r="MT106" s="13"/>
      <c r="MU106" s="13"/>
      <c r="MV106" s="13"/>
      <c r="MW106" s="13" t="s">
        <v>1192</v>
      </c>
      <c r="MX106" s="13"/>
      <c r="MY106" s="13" t="s">
        <v>1192</v>
      </c>
      <c r="MZ106" s="13" t="s">
        <v>1192</v>
      </c>
      <c r="NA106" s="10" t="str">
        <f t="shared" ca="1" si="110"/>
        <v/>
      </c>
      <c r="NB106" s="5"/>
      <c r="NC106" s="6"/>
      <c r="ND106" s="6"/>
      <c r="NE106" s="7"/>
      <c r="NF106" s="7"/>
      <c r="NG106" s="83"/>
      <c r="NH106" s="10" t="str" cm="1">
        <f t="array" aca="1" ref="NH106" ca="1">IF(INDIRECT(ADDRESS(ROW(),COLUMN()-6))="","X",IF(INDIRECT(ADDRESS(ROW(),COLUMN()-5))="",0,"OK"))</f>
        <v>X</v>
      </c>
      <c r="NI106" s="29" t="str">
        <f ca="1">IF(NJ106="","",SUM(1+MAXA(NI$1:NI105)))</f>
        <v/>
      </c>
      <c r="NJ106" s="8" t="str" cm="1">
        <f t="array" aca="1" ref="NJ106" ca="1">IF(NH106=0,INDIRECT(ADDRESS(ROW(),COLUMN()-8)),"")</f>
        <v/>
      </c>
      <c r="NK106" s="31"/>
      <c r="NL106" s="10" t="str">
        <f t="shared" si="81"/>
        <v>$NB$106</v>
      </c>
      <c r="NM106" s="29" t="str">
        <f ca="1">IF(NN106="","",SUM(1+MAXA(NM$1:NM105)))</f>
        <v/>
      </c>
      <c r="NN106" s="8" t="str" cm="1">
        <f t="array" aca="1" ref="NN106" ca="1">IF(ISNUMBER(SEARCH(NN$1,INDEX(INDIRECT(NO$1),ROW(NL106),1)))=TRUE,INDIRECT(NL106),"")</f>
        <v/>
      </c>
      <c r="NO106" s="13" t="s">
        <v>1192</v>
      </c>
      <c r="NP106" s="13" t="s">
        <v>1192</v>
      </c>
      <c r="NQ106" s="13" t="s">
        <v>1192</v>
      </c>
      <c r="NR106" s="13"/>
      <c r="NS106" s="13"/>
      <c r="NT106" s="13"/>
      <c r="NU106" s="13"/>
      <c r="NV106" s="13"/>
      <c r="NW106" s="13"/>
      <c r="NX106" s="13" t="s">
        <v>1192</v>
      </c>
      <c r="NY106" s="13" t="s">
        <v>1192</v>
      </c>
      <c r="NZ106" s="13"/>
      <c r="OA106" s="10" t="str">
        <f t="shared" ca="1" si="111"/>
        <v/>
      </c>
      <c r="OB106" s="8" t="s">
        <v>4142</v>
      </c>
      <c r="OC106" s="3" t="s">
        <v>4143</v>
      </c>
      <c r="OD106" s="3" t="s">
        <v>4144</v>
      </c>
      <c r="OE106" s="27" t="str" cm="1">
        <f t="array" aca="1" ref="OE106" ca="1">CONCATENATE($A$37,INDIRECT(ADDRESS(ROW(),COLUMN()-2)),"%20",INDIRECT(ADDRESS(ROW(),COLUMN()-1)),$A$39,INDIRECT(ADDRESS(ROW(),COLUMN()-2)),"%20",INDIRECT(ADDRESS(ROW(),COLUMN()-1)))</f>
        <v>https://maps.yandex.ru/?ll=38.139318%2035.769802&amp;z=16&amp;text=38.139318%2035.769802</v>
      </c>
      <c r="OF106" s="87" t="str" cm="1">
        <f t="array" aca="1" ref="OF106" ca="1">CONCATENATE($A$40,INDIRECT(ADDRESS(ROW(),COLUMN()-3)),"%2C",INDIRECT(ADDRESS(ROW(),COLUMN()-2)))</f>
        <v>https://maps.google.com/maps?q=38.139318%2C35.769802</v>
      </c>
      <c r="OG106" s="79" t="s">
        <v>3229</v>
      </c>
      <c r="OH106" s="10" t="str" cm="1">
        <f t="array" aca="1" ref="OH106" ca="1">IF(INDIRECT(ADDRESS(ROW(),COLUMN()-6))="","X",IF(INDIRECT(ADDRESS(ROW(),COLUMN()-5))="",0,"OK"))</f>
        <v>OK</v>
      </c>
      <c r="OI106" s="29" t="str">
        <f ca="1">IF(OJ106="","",SUM(1+MAXA(OI$1:OI105)))</f>
        <v/>
      </c>
      <c r="OJ106" s="8" t="str" cm="1">
        <f t="array" aca="1" ref="OJ106" ca="1">IF(OH106=0,INDIRECT(ADDRESS(ROW(),COLUMN()-8)),"")</f>
        <v/>
      </c>
      <c r="OK106" s="31"/>
      <c r="OL106" s="10" t="str">
        <f t="shared" si="82"/>
        <v>$OB$106</v>
      </c>
      <c r="OM106" s="29" t="str">
        <f ca="1">IF(ON106="","",SUM(1+MAXA(OM$1:OM105)))</f>
        <v/>
      </c>
      <c r="ON106" s="8" t="str" cm="1">
        <f t="array" aca="1" ref="ON106" ca="1">IF(ISNUMBER(SEARCH(ON$1,INDEX(INDIRECT(OO$1),ROW(OL106),1)))=TRUE,INDIRECT(OL106),"")</f>
        <v/>
      </c>
      <c r="OO106" s="13" t="s">
        <v>1192</v>
      </c>
      <c r="OP106" s="13"/>
      <c r="OQ106" s="13"/>
      <c r="OR106" s="13"/>
      <c r="OS106" s="13"/>
      <c r="OT106" s="13"/>
      <c r="OU106" s="13"/>
      <c r="OV106" s="13"/>
      <c r="OW106" s="13"/>
      <c r="OX106" s="13"/>
      <c r="OY106" s="13"/>
      <c r="OZ106" s="13" t="s">
        <v>1192</v>
      </c>
      <c r="PA106" s="10" t="str">
        <f t="shared" ca="1" si="112"/>
        <v/>
      </c>
      <c r="PB106" s="22"/>
      <c r="PC106" s="15"/>
      <c r="PD106" s="14"/>
      <c r="PE106" s="15"/>
      <c r="PF106" s="15"/>
      <c r="PG106" s="79"/>
      <c r="PH106" s="10" t="str" cm="1">
        <f t="array" aca="1" ref="PH106" ca="1">IF(INDIRECT(ADDRESS(ROW(),COLUMN()-6))="","X",IF(INDIRECT(ADDRESS(ROW(),COLUMN()-5))="",0,"OK"))</f>
        <v>X</v>
      </c>
      <c r="PI106" s="29" t="str">
        <f ca="1">IF(PJ106="","",SUM(1+MAXA(PI$1:PI105)))</f>
        <v/>
      </c>
      <c r="PJ106" s="8" t="str" cm="1">
        <f t="array" aca="1" ref="PJ106" ca="1">IF(PH106=0,INDIRECT(ADDRESS(ROW(),COLUMN()-8)),"")</f>
        <v/>
      </c>
      <c r="PK106" s="31"/>
      <c r="PL106" s="10" t="str">
        <f t="shared" si="83"/>
        <v>$PB$106</v>
      </c>
      <c r="PM106" s="29" t="str">
        <f ca="1">IF(PN106="","",SUM(1+MAXA(PM$1:PM105)))</f>
        <v/>
      </c>
      <c r="PN106" s="8" t="str" cm="1">
        <f t="array" aca="1" ref="PN106" ca="1">IF(ISNUMBER(SEARCH(PN$1,INDEX(INDIRECT(PO$1),ROW(PL106),1)))=TRUE,INDIRECT(PL106),"")</f>
        <v/>
      </c>
      <c r="PO106" s="13" t="s">
        <v>1192</v>
      </c>
      <c r="PP106" s="13" t="s">
        <v>1192</v>
      </c>
      <c r="PQ106" s="13" t="s">
        <v>1192</v>
      </c>
      <c r="PR106" s="13" t="s">
        <v>1192</v>
      </c>
      <c r="PS106" s="13"/>
      <c r="PT106" s="13"/>
      <c r="PU106" s="13"/>
      <c r="PV106" s="13"/>
      <c r="PW106" s="13"/>
      <c r="PX106" s="13"/>
      <c r="PY106" s="13" t="s">
        <v>1192</v>
      </c>
      <c r="PZ106" s="13" t="s">
        <v>1192</v>
      </c>
      <c r="QA106" s="10" t="str">
        <f t="shared" ca="1" si="113"/>
        <v/>
      </c>
      <c r="QB106" s="22"/>
      <c r="QC106" s="14"/>
      <c r="QD106" s="14"/>
      <c r="QE106" s="24"/>
      <c r="QF106" s="24"/>
      <c r="QG106" s="79"/>
      <c r="QH106" s="10" t="str" cm="1">
        <f t="array" aca="1" ref="QH106" ca="1">IF(INDIRECT(ADDRESS(ROW(),COLUMN()-6))="","X",IF(INDIRECT(ADDRESS(ROW(),COLUMN()-5))="",0,"OK"))</f>
        <v>X</v>
      </c>
      <c r="QI106" s="29" t="str">
        <f ca="1">IF(QJ106="","",SUM(1+MAXA(QI$1:QI105)))</f>
        <v/>
      </c>
      <c r="QJ106" s="8" t="str" cm="1">
        <f t="array" aca="1" ref="QJ106" ca="1">IF(QH106=0,INDIRECT(ADDRESS(ROW(),COLUMN()-8)),"")</f>
        <v/>
      </c>
      <c r="QK106" s="31"/>
      <c r="QL106" s="10" t="str">
        <f t="shared" si="84"/>
        <v>$QB$106</v>
      </c>
      <c r="QM106" s="29" t="str">
        <f ca="1">IF(QN106="","",SUM(1+MAXA(QM$1:QM105)))</f>
        <v/>
      </c>
      <c r="QN106" s="8" t="str" cm="1">
        <f t="array" aca="1" ref="QN106" ca="1">IF(ISNUMBER(SEARCH(QN$1,INDEX(INDIRECT(QO$1),ROW(QL106),1)))=TRUE,INDIRECT(QL106),"")</f>
        <v/>
      </c>
      <c r="QO106" s="13" t="s">
        <v>1192</v>
      </c>
      <c r="QP106" s="13" t="s">
        <v>1192</v>
      </c>
      <c r="QQ106" s="13" t="s">
        <v>1192</v>
      </c>
      <c r="QR106" s="13" t="s">
        <v>1192</v>
      </c>
      <c r="QS106" s="13"/>
      <c r="QT106" s="13"/>
      <c r="QU106" s="13"/>
      <c r="QV106" s="13"/>
      <c r="QW106" s="13"/>
      <c r="QX106" s="13"/>
      <c r="QY106" s="13" t="s">
        <v>1192</v>
      </c>
      <c r="QZ106" s="13" t="s">
        <v>1192</v>
      </c>
      <c r="RA106" s="10" t="str">
        <f t="shared" ca="1" si="114"/>
        <v/>
      </c>
      <c r="RB106" s="22"/>
      <c r="RC106" s="14"/>
      <c r="RD106" s="14"/>
      <c r="RE106" s="24"/>
      <c r="RF106" s="24"/>
      <c r="RG106" s="79"/>
      <c r="RH106" s="10" t="str" cm="1">
        <f t="array" aca="1" ref="RH106" ca="1">IF(INDIRECT(ADDRESS(ROW(),COLUMN()-6))="","X",IF(INDIRECT(ADDRESS(ROW(),COLUMN()-5))="",0,"OK"))</f>
        <v>X</v>
      </c>
      <c r="RI106" s="29" t="str">
        <f ca="1">IF(RJ106="","",SUM(1+MAXA(RI$1:RI105)))</f>
        <v/>
      </c>
      <c r="RJ106" s="8" t="str" cm="1">
        <f t="array" aca="1" ref="RJ106" ca="1">IF(RH106=0,INDIRECT(ADDRESS(ROW(),COLUMN()-8)),"")</f>
        <v/>
      </c>
      <c r="RK106" s="31"/>
      <c r="RL106" s="10" t="str">
        <f t="shared" si="85"/>
        <v>$RB$106</v>
      </c>
      <c r="RM106" s="29" t="str">
        <f ca="1">IF(RN106="","",SUM(1+MAXA(RM$1:RM105)))</f>
        <v/>
      </c>
      <c r="RN106" s="8" t="str" cm="1">
        <f t="array" aca="1" ref="RN106" ca="1">IF(ISNUMBER(SEARCH(RN$1,INDEX(INDIRECT(RO$1),ROW(RL106),1)))=TRUE,INDIRECT(RL106),"")</f>
        <v/>
      </c>
      <c r="RO106" s="13" t="s">
        <v>1192</v>
      </c>
      <c r="RP106" s="13" t="s">
        <v>1192</v>
      </c>
      <c r="RQ106" s="13" t="s">
        <v>1192</v>
      </c>
      <c r="RR106" s="13"/>
      <c r="RS106" s="13"/>
      <c r="RT106" s="13"/>
      <c r="RU106" s="13"/>
      <c r="RV106" s="13"/>
      <c r="RW106" s="13"/>
      <c r="RX106" s="13"/>
      <c r="RY106" s="13" t="s">
        <v>1192</v>
      </c>
      <c r="RZ106" s="13" t="s">
        <v>1192</v>
      </c>
      <c r="SA106" s="10" t="str">
        <f t="shared" ca="1" si="115"/>
        <v/>
      </c>
      <c r="SB106" s="22" t="s">
        <v>1911</v>
      </c>
      <c r="SC106" s="6" t="s">
        <v>3745</v>
      </c>
      <c r="SD106" s="6" t="s">
        <v>3746</v>
      </c>
      <c r="SE106" s="27" t="str" cm="1">
        <f t="array" aca="1" ref="SE106" ca="1">CONCATENATE($A$37,INDIRECT(ADDRESS(ROW(),COLUMN()-2)),"%20",INDIRECT(ADDRESS(ROW(),COLUMN()-1)),$A$39,INDIRECT(ADDRESS(ROW(),COLUMN()-2)),"%20",INDIRECT(ADDRESS(ROW(),COLUMN()-1)))</f>
        <v>https://maps.yandex.ru/?ll=38.685711%2036.367440&amp;z=16&amp;text=38.685711%2036.367440</v>
      </c>
      <c r="SF106" s="87" t="str" cm="1">
        <f t="array" aca="1" ref="SF106" ca="1">CONCATENATE($A$40,INDIRECT(ADDRESS(ROW(),COLUMN()-3)),"%2C",INDIRECT(ADDRESS(ROW(),COLUMN()-2)))</f>
        <v>https://maps.google.com/maps?q=38.685711%2C36.367440</v>
      </c>
      <c r="SG106" s="79" t="s">
        <v>3229</v>
      </c>
      <c r="SH106" s="10" t="str" cm="1">
        <f t="array" aca="1" ref="SH106" ca="1">IF(INDIRECT(ADDRESS(ROW(),COLUMN()-6))="","X",IF(INDIRECT(ADDRESS(ROW(),COLUMN()-5))="",0,"OK"))</f>
        <v>OK</v>
      </c>
      <c r="SI106" s="29" t="str">
        <f ca="1">IF(SJ106="","",SUM(1+MAXA(SI$1:SI105)))</f>
        <v/>
      </c>
      <c r="SJ106" s="8" t="str" cm="1">
        <f t="array" aca="1" ref="SJ106" ca="1">IF(SH106=0,INDIRECT(ADDRESS(ROW(),COLUMN()-8)),"")</f>
        <v/>
      </c>
      <c r="SK106" s="33" t="s">
        <v>1192</v>
      </c>
      <c r="SL106" s="10" t="str">
        <f t="shared" si="86"/>
        <v>$SB$106</v>
      </c>
      <c r="SM106" s="29" t="str">
        <f ca="1">IF(SN106="","",SUM(1+MAXA(SM$1:SM105)))</f>
        <v/>
      </c>
      <c r="SN106" s="8" t="str" cm="1">
        <f t="array" aca="1" ref="SN106" ca="1">IF(ISNUMBER(SEARCH(SN$1,INDEX(SB$1:SB$174,ROW(SL106),1)))=TRUE,INDIRECT(SL106),"")</f>
        <v/>
      </c>
      <c r="SO106" s="13" t="s">
        <v>1192</v>
      </c>
      <c r="SP106" s="13" t="s">
        <v>1192</v>
      </c>
      <c r="SQ106" s="13" t="s">
        <v>1192</v>
      </c>
      <c r="SR106" s="13"/>
      <c r="SS106" s="13"/>
      <c r="ST106" s="13"/>
      <c r="SU106" s="13"/>
      <c r="SV106" s="13"/>
      <c r="SW106" s="13"/>
      <c r="SX106" s="13"/>
      <c r="SY106" s="13" t="s">
        <v>1192</v>
      </c>
      <c r="SZ106" s="13" t="s">
        <v>1192</v>
      </c>
      <c r="TA106" s="10" t="str">
        <f t="shared" ca="1" si="129"/>
        <v/>
      </c>
      <c r="TB106" s="22"/>
      <c r="TC106" s="6"/>
      <c r="TD106" s="6"/>
      <c r="TE106" s="24"/>
      <c r="TF106" s="88"/>
      <c r="TG106" s="101"/>
      <c r="TH106" s="10" t="str" cm="1">
        <f t="array" aca="1" ref="TH106" ca="1">IF(INDIRECT(ADDRESS(ROW(),COLUMN()-6))="","X",IF(INDIRECT(ADDRESS(ROW(),COLUMN()-5))="",0,"OK"))</f>
        <v>X</v>
      </c>
      <c r="TI106" s="29" t="str">
        <f ca="1">IF(TJ106="","",SUM(1+MAXA(TI$1:TI105)))</f>
        <v/>
      </c>
      <c r="TJ106" s="8" t="str" cm="1">
        <f t="array" aca="1" ref="TJ106" ca="1">IF(TH106=0,INDIRECT(ADDRESS(ROW(),COLUMN()-8)),"")</f>
        <v/>
      </c>
      <c r="TK106" s="33" t="s">
        <v>1192</v>
      </c>
      <c r="TL106" s="10" t="str">
        <f t="shared" si="87"/>
        <v>$TB$106</v>
      </c>
      <c r="TM106" s="29" t="str">
        <f ca="1">IF(TN106="","",SUM(1+MAXA(TM$1:TM105)))</f>
        <v/>
      </c>
      <c r="TN106" s="8" t="str" cm="1">
        <f t="array" aca="1" ref="TN106" ca="1">IF(ISNUMBER(SEARCH(TN$1,INDEX(INDIRECT(TO$1),ROW(TL106),1)))=TRUE,INDIRECT(TL106),"")</f>
        <v/>
      </c>
      <c r="TO106" s="13" t="s">
        <v>1192</v>
      </c>
      <c r="TP106" s="13" t="s">
        <v>1192</v>
      </c>
      <c r="TQ106" s="13" t="s">
        <v>1192</v>
      </c>
      <c r="TR106" s="13"/>
      <c r="TS106" s="13"/>
      <c r="TT106" s="13"/>
      <c r="TU106" s="13"/>
      <c r="TV106" s="13"/>
      <c r="TW106" s="13"/>
      <c r="TX106" s="13"/>
      <c r="TY106" s="13" t="s">
        <v>1192</v>
      </c>
      <c r="TZ106" s="13" t="s">
        <v>1192</v>
      </c>
      <c r="UA106" s="10" t="str">
        <f t="shared" ca="1" si="130"/>
        <v/>
      </c>
      <c r="UB106" s="5"/>
      <c r="UC106" s="6"/>
      <c r="UD106" s="6"/>
      <c r="UE106" s="7"/>
      <c r="UF106" s="7"/>
      <c r="UG106" s="79"/>
      <c r="UH106" s="10" t="str" cm="1">
        <f t="array" aca="1" ref="UH106" ca="1">IF(INDIRECT(ADDRESS(ROW(),COLUMN()-6))="","X",IF(INDIRECT(ADDRESS(ROW(),COLUMN()-5))="",0,"OK"))</f>
        <v>X</v>
      </c>
      <c r="UI106" s="29" t="str">
        <f ca="1">IF(UJ106="","",SUM(1+MAXA(UI$1:UI105)))</f>
        <v/>
      </c>
      <c r="UJ106" s="8" t="str" cm="1">
        <f t="array" aca="1" ref="UJ106" ca="1">IF(UH106=0,INDIRECT(ADDRESS(ROW(),COLUMN()-8)),"")</f>
        <v/>
      </c>
      <c r="UK106" s="33" t="s">
        <v>1192</v>
      </c>
      <c r="UL106" s="10" t="str">
        <f t="shared" si="88"/>
        <v>$UB$106</v>
      </c>
      <c r="UM106" s="29" t="str">
        <f ca="1">IF(UN106="","",SUM(1+MAXA(UM$1:UM105)))</f>
        <v/>
      </c>
      <c r="UN106" s="8" t="str" cm="1">
        <f t="array" aca="1" ref="UN106" ca="1">IF(ISNUMBER(SEARCH(UN$1,INDEX(INDIRECT(UO$1),ROW(UL106),1)))=TRUE,INDIRECT(UL106),"")</f>
        <v/>
      </c>
      <c r="UO106" s="13" t="s">
        <v>1192</v>
      </c>
      <c r="UP106" s="13" t="s">
        <v>1192</v>
      </c>
      <c r="UQ106" s="13" t="s">
        <v>1192</v>
      </c>
      <c r="UR106" s="13"/>
      <c r="US106" s="13"/>
      <c r="UT106" s="13"/>
      <c r="UU106" s="13"/>
      <c r="UV106" s="13"/>
      <c r="UW106" s="13"/>
      <c r="UX106" s="13"/>
      <c r="UY106" s="13" t="s">
        <v>1192</v>
      </c>
      <c r="UZ106" s="13" t="s">
        <v>1192</v>
      </c>
      <c r="VA106" s="10" t="str">
        <f t="shared" ca="1" si="118"/>
        <v/>
      </c>
      <c r="VB106" s="22"/>
      <c r="VC106" s="6"/>
      <c r="VD106" s="6"/>
      <c r="VE106" s="24"/>
      <c r="VF106" s="24"/>
      <c r="VG106" s="79"/>
      <c r="VH106" s="10" t="str" cm="1">
        <f t="array" aca="1" ref="VH106" ca="1">IF(INDIRECT(ADDRESS(ROW(),COLUMN()-6))="","X",IF(INDIRECT(ADDRESS(ROW(),COLUMN()-5))="",0,"OK"))</f>
        <v>X</v>
      </c>
      <c r="VI106" s="29" t="str">
        <f ca="1">IF(VJ106="","",SUM(1+MAXA(VI$1:VI105)))</f>
        <v/>
      </c>
      <c r="VJ106" s="8" t="str" cm="1">
        <f t="array" aca="1" ref="VJ106" ca="1">IF(VH106=0,INDIRECT(ADDRESS(ROW(),COLUMN()-8)),"")</f>
        <v/>
      </c>
      <c r="VK106" s="33" t="s">
        <v>1192</v>
      </c>
      <c r="VL106" s="10" t="str">
        <f t="shared" si="89"/>
        <v>$VB$106</v>
      </c>
      <c r="VM106" s="29" t="str">
        <f ca="1">IF(VN106="","",SUM(1+MAXA(VM$1:VM105)))</f>
        <v/>
      </c>
      <c r="VN106" s="8" t="str" cm="1">
        <f t="array" aca="1" ref="VN106" ca="1">IF(ISNUMBER(SEARCH(VN$1,INDEX(INDIRECT(VO$1),ROW(VL106),1)))=TRUE,INDIRECT(VL106),"")</f>
        <v/>
      </c>
      <c r="VO106" s="13" t="s">
        <v>1192</v>
      </c>
      <c r="VP106" s="13" t="s">
        <v>1192</v>
      </c>
      <c r="VQ106" s="13" t="s">
        <v>1192</v>
      </c>
      <c r="VR106" s="13"/>
      <c r="VS106" s="13"/>
      <c r="VT106" s="13"/>
      <c r="VU106" s="13"/>
      <c r="VV106" s="13"/>
      <c r="VW106" s="13"/>
      <c r="VX106" s="13"/>
      <c r="VY106" s="13" t="s">
        <v>1192</v>
      </c>
      <c r="VZ106" s="13" t="s">
        <v>1192</v>
      </c>
      <c r="WA106" s="10" t="str">
        <f t="shared" ca="1" si="119"/>
        <v/>
      </c>
      <c r="WB106" s="22"/>
      <c r="WC106" s="6"/>
      <c r="WD106" s="6"/>
      <c r="WE106" s="24"/>
      <c r="WF106" s="24"/>
      <c r="WG106" s="79"/>
      <c r="WH106" s="10" t="str" cm="1">
        <f t="array" aca="1" ref="WH106" ca="1">IF(INDIRECT(ADDRESS(ROW(),COLUMN()-6))="","X",IF(INDIRECT(ADDRESS(ROW(),COLUMN()-5))="",0,"OK"))</f>
        <v>X</v>
      </c>
      <c r="WI106" s="29" t="str">
        <f ca="1">IF(WJ106="","",SUM(1+MAXA(WI$1:WI105)))</f>
        <v/>
      </c>
      <c r="WJ106" s="8" t="str" cm="1">
        <f t="array" aca="1" ref="WJ106" ca="1">IF(WH106=0,INDIRECT(ADDRESS(ROW(),COLUMN()-8)),"")</f>
        <v/>
      </c>
      <c r="WK106" s="33" t="s">
        <v>1192</v>
      </c>
      <c r="WL106" s="10" t="str">
        <f t="shared" si="90"/>
        <v>$WB$106</v>
      </c>
      <c r="WM106" s="29" t="str">
        <f ca="1">IF(WN106="","",SUM(1+MAXA(WM$1:WM105)))</f>
        <v/>
      </c>
      <c r="WN106" s="8" t="str" cm="1">
        <f t="array" aca="1" ref="WN106" ca="1">IF(ISNUMBER(SEARCH(WN$1,INDEX(INDIRECT(WO$1),ROW(WL106),1)))=TRUE,INDIRECT(WL106),"")</f>
        <v/>
      </c>
      <c r="WO106" s="13" t="s">
        <v>1192</v>
      </c>
      <c r="WP106" s="13" t="s">
        <v>1192</v>
      </c>
      <c r="WQ106" s="13" t="s">
        <v>1192</v>
      </c>
      <c r="WR106" s="13" t="s">
        <v>1192</v>
      </c>
      <c r="WS106" s="13"/>
      <c r="WT106" s="13"/>
      <c r="WU106" s="13"/>
      <c r="WV106" s="13" t="s">
        <v>1192</v>
      </c>
      <c r="WW106" s="13"/>
      <c r="WX106" s="13"/>
      <c r="WY106" s="13"/>
      <c r="WZ106" s="13" t="s">
        <v>1192</v>
      </c>
      <c r="XA106" s="10" t="str">
        <f t="shared" ca="1" si="120"/>
        <v/>
      </c>
      <c r="XB106" s="5"/>
      <c r="XC106" s="37"/>
      <c r="XD106" s="37"/>
      <c r="XE106" s="7"/>
      <c r="XF106" s="7"/>
      <c r="XG106" s="79"/>
      <c r="XH106" s="10" t="str" cm="1">
        <f t="array" aca="1" ref="XH106" ca="1">IF(INDIRECT(ADDRESS(ROW(),COLUMN()-6))="","X",IF(INDIRECT(ADDRESS(ROW(),COLUMN()-5))="",0,"OK"))</f>
        <v>X</v>
      </c>
      <c r="XI106" s="29" t="str">
        <f ca="1">IF(XJ106="","",SUM(1+MAXA(XI$1:XI105)))</f>
        <v/>
      </c>
      <c r="XJ106" s="8" t="str" cm="1">
        <f t="array" aca="1" ref="XJ106" ca="1">IF(XH106=0,INDIRECT(ADDRESS(ROW(),COLUMN()-8)),"")</f>
        <v/>
      </c>
      <c r="XK106" s="33" t="s">
        <v>1192</v>
      </c>
      <c r="XL106" s="10" t="str">
        <f t="shared" si="91"/>
        <v>$XB$106</v>
      </c>
      <c r="XM106" s="29" t="str">
        <f ca="1">IF(XN106="","",SUM(1+MAXA(XM$1:XM105)))</f>
        <v/>
      </c>
      <c r="XN106" s="8" t="str" cm="1">
        <f t="array" aca="1" ref="XN106" ca="1">IF(ISNUMBER(SEARCH(XN$1,INDEX(INDIRECT(XO$1),ROW(XL106),1)))=TRUE,INDIRECT(XL106),"")</f>
        <v/>
      </c>
      <c r="XO106" s="13" t="s">
        <v>1192</v>
      </c>
      <c r="XP106" s="13" t="s">
        <v>1192</v>
      </c>
      <c r="XQ106" s="13" t="s">
        <v>1192</v>
      </c>
      <c r="XR106" s="13" t="s">
        <v>1192</v>
      </c>
      <c r="XS106" s="13"/>
      <c r="XT106" s="13"/>
      <c r="XU106" s="13"/>
      <c r="XV106" s="13"/>
      <c r="XW106" s="13"/>
      <c r="XX106" s="13"/>
      <c r="XY106" s="13" t="s">
        <v>1192</v>
      </c>
      <c r="XZ106" s="13" t="s">
        <v>1192</v>
      </c>
      <c r="YA106" s="10" t="str">
        <f t="shared" ca="1" si="121"/>
        <v/>
      </c>
      <c r="YB106" s="5"/>
      <c r="YC106" s="37"/>
      <c r="YD106" s="37"/>
      <c r="YE106" s="7"/>
      <c r="YF106" s="7"/>
      <c r="YG106" s="101"/>
      <c r="YH106" s="10" t="str" cm="1">
        <f t="array" aca="1" ref="YH106" ca="1">IF(INDIRECT(ADDRESS(ROW(),COLUMN()-6))="","X",IF(INDIRECT(ADDRESS(ROW(),COLUMN()-5))="",0,"OK"))</f>
        <v>X</v>
      </c>
      <c r="YI106" s="29" t="str">
        <f ca="1">IF(YJ106="","",SUM(1+MAXA(YI$1:YI105)))</f>
        <v/>
      </c>
      <c r="YJ106" s="8" t="str" cm="1">
        <f t="array" aca="1" ref="YJ106" ca="1">IF(YH106=0,INDIRECT(ADDRESS(ROW(),COLUMN()-8)),"")</f>
        <v/>
      </c>
      <c r="YK106" s="33" t="s">
        <v>1192</v>
      </c>
      <c r="YL106" s="10" t="str">
        <f t="shared" si="92"/>
        <v>$YB$106</v>
      </c>
      <c r="YM106" s="29" t="str">
        <f ca="1">IF(YN106="","",SUM(1+MAXA(YM$1:YM105)))</f>
        <v/>
      </c>
      <c r="YN106" s="8" t="str" cm="1">
        <f t="array" aca="1" ref="YN106" ca="1">IF(ISNUMBER(SEARCH(YN$1,INDEX(INDIRECT(YO$1),ROW(YL106),1)))=TRUE,INDIRECT(YL106),"")</f>
        <v/>
      </c>
      <c r="YO106" s="13" t="s">
        <v>1192</v>
      </c>
      <c r="YP106" s="13" t="s">
        <v>1192</v>
      </c>
      <c r="YQ106" s="13" t="s">
        <v>1192</v>
      </c>
      <c r="YR106" s="13" t="s">
        <v>1192</v>
      </c>
      <c r="YS106" s="13"/>
      <c r="YT106" s="13"/>
      <c r="YU106" s="13"/>
      <c r="YV106" s="13"/>
      <c r="YW106" s="13"/>
      <c r="YX106" s="13"/>
      <c r="YY106" s="13" t="s">
        <v>1192</v>
      </c>
      <c r="YZ106" s="13" t="s">
        <v>1192</v>
      </c>
      <c r="ZA106" s="10" t="str">
        <f t="shared" ca="1" si="122"/>
        <v/>
      </c>
      <c r="ZB106" s="5"/>
      <c r="ZC106" s="37"/>
      <c r="ZD106" s="37"/>
      <c r="ZE106" s="50"/>
      <c r="ZF106" s="50"/>
      <c r="ZG106" s="79"/>
      <c r="ZH106" s="10" t="str" cm="1">
        <f t="array" aca="1" ref="ZH106" ca="1">IF(INDIRECT(ADDRESS(ROW(),COLUMN()-6))="","X",IF(INDIRECT(ADDRESS(ROW(),COLUMN()-5))="",0,"OK"))</f>
        <v>X</v>
      </c>
      <c r="ZI106" s="29" t="str">
        <f ca="1">IF(ZJ106="","",SUM(1+MAXA(ZI$1:ZI105)))</f>
        <v/>
      </c>
      <c r="ZJ106" s="8" t="str" cm="1">
        <f t="array" aca="1" ref="ZJ106" ca="1">IF(ZH106=0,INDIRECT(ADDRESS(ROW(),COLUMN()-8)),"")</f>
        <v/>
      </c>
      <c r="ZK106" s="33" t="s">
        <v>1192</v>
      </c>
      <c r="ZL106" s="10" t="str">
        <f t="shared" si="93"/>
        <v>$ZB$106</v>
      </c>
      <c r="ZM106" s="29" t="str">
        <f ca="1">IF(ZN106="","",SUM(1+MAXA(ZM$1:ZM105)))</f>
        <v/>
      </c>
      <c r="ZN106" s="8" t="str" cm="1">
        <f t="array" aca="1" ref="ZN106" ca="1">IF(ISNUMBER(SEARCH(ZN$1,INDEX(INDIRECT(ZO$1),ROW(ZL106),1)))=TRUE,INDIRECT(ZL106),"")</f>
        <v/>
      </c>
      <c r="ZO106" s="13" t="s">
        <v>1192</v>
      </c>
      <c r="ZP106" s="13" t="s">
        <v>1192</v>
      </c>
      <c r="ZQ106" s="13" t="s">
        <v>1192</v>
      </c>
      <c r="ZR106" s="13" t="s">
        <v>1192</v>
      </c>
      <c r="ZS106" s="13"/>
      <c r="ZT106" s="13"/>
      <c r="ZU106" s="13"/>
      <c r="ZV106" s="13"/>
      <c r="ZW106" s="13"/>
      <c r="ZX106" s="13"/>
      <c r="ZY106" s="13"/>
      <c r="ZZ106" s="13" t="s">
        <v>1192</v>
      </c>
      <c r="AAA106" s="10" t="str">
        <f t="shared" ca="1" si="123"/>
        <v/>
      </c>
      <c r="AAB106" s="5"/>
      <c r="AAC106" s="37"/>
      <c r="AAD106" s="37"/>
      <c r="AAE106" s="7"/>
      <c r="AAF106" s="7"/>
      <c r="AAG106" s="79"/>
      <c r="AAH106" s="10" t="str" cm="1">
        <f t="array" aca="1" ref="AAH106" ca="1">IF(INDIRECT(ADDRESS(ROW(),COLUMN()-6))="","X",IF(INDIRECT(ADDRESS(ROW(),COLUMN()-5))="",0,"OK"))</f>
        <v>X</v>
      </c>
      <c r="AAI106" s="29" t="str">
        <f ca="1">IF(AAJ106="","",SUM(1+MAXA(AAI$1:AAI105)))</f>
        <v/>
      </c>
      <c r="AAJ106" s="8" t="str" cm="1">
        <f t="array" aca="1" ref="AAJ106" ca="1">IF(AAH106=0,INDIRECT(ADDRESS(ROW(),COLUMN()-8)),"")</f>
        <v/>
      </c>
      <c r="AAK106" s="33" t="s">
        <v>1192</v>
      </c>
      <c r="AAL106" s="10" t="str">
        <f t="shared" si="94"/>
        <v>$AAB$106</v>
      </c>
      <c r="AAM106" s="29" t="str">
        <f ca="1">IF(AAN106="","",SUM(1+MAXA(AAM$1:AAM105)))</f>
        <v/>
      </c>
      <c r="AAN106" s="8" t="str" cm="1">
        <f t="array" aca="1" ref="AAN106" ca="1">IF(ISNUMBER(SEARCH(AAN$1,INDEX(INDIRECT(AAO$1),ROW(AAL106),1)))=TRUE,INDIRECT(AAL106),"")</f>
        <v/>
      </c>
      <c r="AAO106" s="13" t="s">
        <v>1192</v>
      </c>
      <c r="AAP106" s="13" t="s">
        <v>1192</v>
      </c>
      <c r="AAQ106" s="13" t="s">
        <v>1192</v>
      </c>
      <c r="AAR106" s="13" t="s">
        <v>1192</v>
      </c>
      <c r="AAS106" s="13" t="s">
        <v>1192</v>
      </c>
      <c r="AAT106" s="13"/>
      <c r="AAU106" s="13"/>
      <c r="AAV106" s="13"/>
      <c r="AAW106" s="13"/>
      <c r="AAX106" s="13"/>
      <c r="AAY106" s="13"/>
      <c r="AAZ106" s="13" t="s">
        <v>1192</v>
      </c>
      <c r="ABA106" s="10" t="str">
        <f t="shared" ca="1" si="124"/>
        <v/>
      </c>
      <c r="ABB106" s="5"/>
      <c r="ABC106" s="6"/>
      <c r="ABD106" s="37"/>
      <c r="ABE106" s="7"/>
      <c r="ABF106" s="7"/>
      <c r="ABG106" s="99"/>
      <c r="ABH106" s="10" t="str" cm="1">
        <f t="array" aca="1" ref="ABH106" ca="1">IF(INDIRECT(ADDRESS(ROW(),COLUMN()-6))="","X",IF(INDIRECT(ADDRESS(ROW(),COLUMN()-5))="",0,"OK"))</f>
        <v>X</v>
      </c>
      <c r="ABI106" s="29" t="str">
        <f ca="1">IF(ABJ106="","",SUM(1+MAXA(ABI$1:ABI105)))</f>
        <v/>
      </c>
      <c r="ABJ106" s="8" t="str" cm="1">
        <f t="array" aca="1" ref="ABJ106" ca="1">IF(ABH106=0,INDIRECT(ADDRESS(ROW(),COLUMN()-8)),"")</f>
        <v/>
      </c>
      <c r="ABK106" s="33" t="s">
        <v>1192</v>
      </c>
      <c r="ABL106" s="10" t="str">
        <f t="shared" si="95"/>
        <v>$ABB$106</v>
      </c>
      <c r="ABM106" s="29" t="str">
        <f ca="1">IF(ABN106="","",SUM(1+MAXA(ABM$1:ABM105)))</f>
        <v/>
      </c>
      <c r="ABN106" s="8" t="str" cm="1">
        <f t="array" aca="1" ref="ABN106" ca="1">IF(ISNUMBER(SEARCH(ABN$1,INDEX(INDIRECT(ABO$1),ROW(ABL106),1)))=TRUE,INDIRECT(ABL106),"")</f>
        <v/>
      </c>
      <c r="ABO106" s="13" t="s">
        <v>1192</v>
      </c>
      <c r="ABP106" s="13" t="s">
        <v>1192</v>
      </c>
      <c r="ABQ106" s="13" t="s">
        <v>1192</v>
      </c>
      <c r="ABR106" s="13"/>
      <c r="ABS106" s="13"/>
      <c r="ABT106" s="13"/>
      <c r="ABU106" s="13"/>
      <c r="ABV106" s="13"/>
      <c r="ABW106" s="13"/>
      <c r="ABX106" s="13"/>
      <c r="ABY106" s="13"/>
      <c r="ABZ106" s="13" t="s">
        <v>1192</v>
      </c>
      <c r="ACA106" s="10" t="str">
        <f t="shared" ca="1" si="125"/>
        <v/>
      </c>
      <c r="ACB106" s="5"/>
      <c r="ACC106" s="6"/>
      <c r="ACD106" s="37"/>
      <c r="ACE106" s="7"/>
      <c r="ACF106" s="7"/>
      <c r="ACG106" s="99"/>
      <c r="ACH106" s="10" t="str" cm="1">
        <f t="array" aca="1" ref="ACH106" ca="1">IF(INDIRECT(ADDRESS(ROW(),COLUMN()-6))="","X",IF(INDIRECT(ADDRESS(ROW(),COLUMN()-5))="",0,"OK"))</f>
        <v>X</v>
      </c>
      <c r="ACI106" s="29" t="str">
        <f ca="1">IF(ACJ106="","",SUM(1+MAXA(ACI$1:ACI105)))</f>
        <v/>
      </c>
      <c r="ACJ106" s="8" t="str" cm="1">
        <f t="array" aca="1" ref="ACJ106" ca="1">IF(ACH106=0,INDIRECT(ADDRESS(ROW(),COLUMN()-8)),"")</f>
        <v/>
      </c>
      <c r="ACK106" s="33" t="s">
        <v>1192</v>
      </c>
      <c r="ACL106" s="10" t="str">
        <f t="shared" si="96"/>
        <v>$ACB$106</v>
      </c>
      <c r="ACM106" s="29" t="str">
        <f ca="1">IF(ACN106="","",SUM(1+MAXA(ACM$1:ACM105)))</f>
        <v/>
      </c>
      <c r="ACN106" s="8" t="str" cm="1">
        <f t="array" aca="1" ref="ACN106" ca="1">IF(ISNUMBER(SEARCH(ACN$1,INDEX(INDIRECT(ACO$1),ROW(ACL106),1)))=TRUE,INDIRECT(ACL106),"")</f>
        <v/>
      </c>
      <c r="ACO106" s="13" t="s">
        <v>1192</v>
      </c>
      <c r="ACP106" s="13" t="s">
        <v>1192</v>
      </c>
      <c r="ACQ106" s="13" t="s">
        <v>1192</v>
      </c>
      <c r="ACR106" s="13"/>
      <c r="ACS106" s="13"/>
      <c r="ACT106" s="13"/>
      <c r="ACU106" s="13"/>
      <c r="ACV106" s="13"/>
      <c r="ACW106" s="13"/>
      <c r="ACX106" s="13"/>
      <c r="ACY106" s="13"/>
      <c r="ACZ106" s="13" t="s">
        <v>1192</v>
      </c>
      <c r="ADA106" s="10" t="str">
        <f t="shared" ca="1" si="126"/>
        <v/>
      </c>
      <c r="ADB106" s="5"/>
      <c r="ADC106" s="37"/>
      <c r="ADD106" s="37"/>
      <c r="ADE106" s="7"/>
      <c r="ADF106" s="7"/>
      <c r="ADG106" s="92"/>
      <c r="ADH106" s="10" t="str" cm="1">
        <f t="array" aca="1" ref="ADH106" ca="1">IF(INDIRECT(ADDRESS(ROW(),COLUMN()-6))="","X",IF(INDIRECT(ADDRESS(ROW(),COLUMN()-5))="",0,"OK"))</f>
        <v>X</v>
      </c>
      <c r="ADI106" s="29" t="str">
        <f ca="1">IF(ADJ106="","",SUM(1+MAXA(ADI$1:ADI105)))</f>
        <v/>
      </c>
      <c r="ADJ106" s="8" t="str" cm="1">
        <f t="array" aca="1" ref="ADJ106" ca="1">IF(ADH106=0,INDIRECT(ADDRESS(ROW(),COLUMN()-8)),"")</f>
        <v/>
      </c>
      <c r="ADK106" s="33" t="s">
        <v>1192</v>
      </c>
      <c r="ADL106" s="10" t="str">
        <f t="shared" si="97"/>
        <v>$ADB$106</v>
      </c>
      <c r="ADM106" s="29" t="str">
        <f ca="1">IF(ADN106="","",SUM(1+MAXA(ADM$1:ADM105)))</f>
        <v/>
      </c>
      <c r="ADN106" s="8" t="str" cm="1">
        <f t="array" aca="1" ref="ADN106" ca="1">IF(ISNUMBER(SEARCH(ADN$1,INDEX(INDIRECT(ADO$1),ROW(ADL106),1)))=TRUE,INDIRECT(ADL106),"")</f>
        <v/>
      </c>
      <c r="ADO106" s="13" t="s">
        <v>1192</v>
      </c>
      <c r="ADP106" s="13" t="s">
        <v>1192</v>
      </c>
      <c r="ADQ106" s="13" t="s">
        <v>1192</v>
      </c>
      <c r="ADR106" s="13" t="s">
        <v>1192</v>
      </c>
      <c r="ADS106" s="13" t="s">
        <v>1192</v>
      </c>
      <c r="ADT106" s="13"/>
      <c r="ADU106" s="13"/>
      <c r="ADV106" s="13"/>
      <c r="ADW106" s="13"/>
      <c r="ADX106" s="13"/>
      <c r="ADY106" s="13"/>
      <c r="ADZ106" s="13" t="s">
        <v>1192</v>
      </c>
      <c r="AEA106" s="10" t="str">
        <f t="shared" ca="1" si="127"/>
        <v/>
      </c>
      <c r="AEB106" s="5"/>
      <c r="AEC106" s="37"/>
      <c r="AED106" s="37"/>
      <c r="AEE106" s="7"/>
      <c r="AEF106" s="7"/>
      <c r="AEG106" s="79"/>
      <c r="AEH106" s="10" t="str" cm="1">
        <f t="array" aca="1" ref="AEH106" ca="1">IF(INDIRECT(ADDRESS(ROW(),COLUMN()-6))="","X",IF(INDIRECT(ADDRESS(ROW(),COLUMN()-5))="",0,"OK"))</f>
        <v>X</v>
      </c>
      <c r="AEI106" s="29" t="str">
        <f ca="1">IF(AEJ106="","",SUM(1+MAXA(AEI$1:AEI105)))</f>
        <v/>
      </c>
      <c r="AEJ106" s="8" t="str" cm="1">
        <f t="array" aca="1" ref="AEJ106" ca="1">IF(AEH106=0,INDIRECT(ADDRESS(ROW(),COLUMN()-8)),"")</f>
        <v/>
      </c>
      <c r="AEK106" s="33" t="s">
        <v>1192</v>
      </c>
      <c r="AEL106" s="10" t="str">
        <f t="shared" si="98"/>
        <v>$AEB$106</v>
      </c>
      <c r="AEM106" s="29" t="str">
        <f ca="1">IF(AEN106="","",SUM(1+MAXA(AEM$1:AEM105)))</f>
        <v/>
      </c>
      <c r="AEN106" s="8" t="str" cm="1">
        <f t="array" aca="1" ref="AEN106" ca="1">IF(ISNUMBER(SEARCH(AEN$1,INDEX(INDIRECT(AEO$1),ROW(AEL106),1)))=TRUE,INDIRECT(AEL106),"")</f>
        <v/>
      </c>
      <c r="AEO106" s="13" t="s">
        <v>1192</v>
      </c>
      <c r="AEP106" s="13" t="s">
        <v>1192</v>
      </c>
      <c r="AEQ106" s="13" t="s">
        <v>1192</v>
      </c>
      <c r="AER106" s="13" t="s">
        <v>1192</v>
      </c>
      <c r="AES106" s="13" t="s">
        <v>1192</v>
      </c>
      <c r="AET106" s="13" t="s">
        <v>1192</v>
      </c>
      <c r="AEU106" s="13" t="s">
        <v>1192</v>
      </c>
      <c r="AEV106" s="13" t="s">
        <v>1192</v>
      </c>
    </row>
    <row r="107" spans="2:828" s="4" customFormat="1" ht="24.75" customHeight="1" x14ac:dyDescent="0.2">
      <c r="B107" s="10" t="str">
        <f t="shared" ca="1" si="67"/>
        <v/>
      </c>
      <c r="C107" s="8"/>
      <c r="D107" s="10"/>
      <c r="E107" s="10"/>
      <c r="G107" s="81"/>
      <c r="H107" s="94"/>
      <c r="I107" s="10" t="str" cm="1">
        <f t="array" aca="1" ref="I107" ca="1">IF(INDIRECT(ADDRESS(ROW(),COLUMN()-6))="","X",IF(INDIRECT(ADDRESS(ROW(),COLUMN()-5))="",0,"OK"))</f>
        <v>X</v>
      </c>
      <c r="J107" s="29" t="str">
        <f ca="1">IF(K107="","",SUM(1+MAXA(J$1:J106)))</f>
        <v/>
      </c>
      <c r="K107" s="8" t="str" cm="1">
        <f t="array" aca="1" ref="K107" ca="1">IF(I107=0,INDIRECT(ADDRESS(ROW(),COLUMN()-8)),"")</f>
        <v/>
      </c>
      <c r="L107" s="31"/>
      <c r="M107" s="10" t="str">
        <f t="shared" si="68"/>
        <v>$C$107</v>
      </c>
      <c r="N107" s="29" t="str">
        <f ca="1">IF(O107="","",SUM(1+MAXA(N$1:N106)))</f>
        <v/>
      </c>
      <c r="O107" s="8" t="str" cm="1">
        <f t="array" aca="1" ref="O107" ca="1">IF(ISNUMBER(SEARCH(O$1,INDEX(INDIRECT($P$1),ROW(M107),1)))=TRUE,INDIRECT(M107),"")</f>
        <v/>
      </c>
      <c r="P107" s="13" t="s">
        <v>1192</v>
      </c>
      <c r="Q107" s="13" t="s">
        <v>1192</v>
      </c>
      <c r="R107" s="13"/>
      <c r="S107" s="13"/>
      <c r="T107" s="13"/>
      <c r="U107" s="13"/>
      <c r="V107" s="13"/>
      <c r="W107" s="13"/>
      <c r="X107" s="13"/>
      <c r="Y107" s="13" t="s">
        <v>1192</v>
      </c>
      <c r="Z107" s="13" t="s">
        <v>1192</v>
      </c>
      <c r="AA107" s="10" t="str">
        <f t="shared" ca="1" si="128"/>
        <v/>
      </c>
      <c r="AB107" s="8"/>
      <c r="AC107" s="10"/>
      <c r="AD107" s="10"/>
      <c r="AF107" s="81"/>
      <c r="AG107" s="81"/>
      <c r="AH107" s="10" t="str" cm="1">
        <f t="array" aca="1" ref="AH107" ca="1">IF(INDIRECT(ADDRESS(ROW(),COLUMN()-6))="","X",IF(INDIRECT(ADDRESS(ROW(),COLUMN()-5))="",0,"OK"))</f>
        <v>X</v>
      </c>
      <c r="AI107" s="29" t="str">
        <f ca="1">IF(AJ107="","",SUM(1+MAXA(AI$1:AI106)))</f>
        <v/>
      </c>
      <c r="AJ107" s="8" t="str" cm="1">
        <f t="array" aca="1" ref="AJ107" ca="1">IF(AH107=0,INDIRECT(ADDRESS(ROW(),COLUMN()-8)),"")</f>
        <v/>
      </c>
      <c r="AK107" s="31"/>
      <c r="AL107" s="10" t="str">
        <f t="shared" si="69"/>
        <v>$AB$107</v>
      </c>
      <c r="AM107" s="29" t="str">
        <f ca="1">IF(AN107="","",SUM(1+MAXA(AM$1:AM106)))</f>
        <v/>
      </c>
      <c r="AN107" s="8" t="str" cm="1">
        <f t="array" aca="1" ref="AN107" ca="1">IF(ISNUMBER(SEARCH(AN$1,INDEX(INDIRECT($AO$1),ROW(AL107),1)))=TRUE,INDIRECT(AL107),"")</f>
        <v/>
      </c>
      <c r="AO107" s="13" t="s">
        <v>1192</v>
      </c>
      <c r="AP107" s="13" t="s">
        <v>1192</v>
      </c>
      <c r="AQ107" s="13" t="s">
        <v>1192</v>
      </c>
      <c r="AR107" s="13"/>
      <c r="AS107" s="13"/>
      <c r="AT107" s="13"/>
      <c r="AU107" s="13"/>
      <c r="AV107" s="13"/>
      <c r="AW107" s="13"/>
      <c r="AX107" s="13" t="s">
        <v>1192</v>
      </c>
      <c r="AY107" s="13" t="s">
        <v>1192</v>
      </c>
      <c r="AZ107" s="13" t="s">
        <v>1192</v>
      </c>
      <c r="BA107" s="10" t="str">
        <f t="shared" ca="1" si="99"/>
        <v/>
      </c>
      <c r="BB107" s="8"/>
      <c r="BC107" s="10"/>
      <c r="BD107" s="10"/>
      <c r="BF107" s="81"/>
      <c r="BG107" s="94"/>
      <c r="BH107" s="10" t="str" cm="1">
        <f t="array" aca="1" ref="BH107" ca="1">IF(INDIRECT(ADDRESS(ROW(),COLUMN()-6))="","X",IF(INDIRECT(ADDRESS(ROW(),COLUMN()-5))="",0,"OK"))</f>
        <v>X</v>
      </c>
      <c r="BI107" s="29" t="str">
        <f ca="1">IF(BJ107="","",SUM(1+MAXA(BI$1:BI106)))</f>
        <v/>
      </c>
      <c r="BJ107" s="8" t="str" cm="1">
        <f t="array" aca="1" ref="BJ107" ca="1">IF(BH107=0,INDIRECT(ADDRESS(ROW(),COLUMN()-8)),"")</f>
        <v/>
      </c>
      <c r="BK107" s="31"/>
      <c r="BL107" s="10" t="str">
        <f t="shared" si="70"/>
        <v>$BB$107</v>
      </c>
      <c r="BM107" s="29" t="str">
        <f ca="1">IF(BN107="","",SUM(1+MAXA(BM$1:BM106)))</f>
        <v/>
      </c>
      <c r="BN107" s="8" t="str" cm="1">
        <f t="array" aca="1" ref="BN107" ca="1">IF(ISNUMBER(SEARCH(BN$1,INDEX(INDIRECT(BO$1),ROW(BL107),1)))=TRUE,INDIRECT(BL107),"")</f>
        <v/>
      </c>
      <c r="BO107" s="13" t="s">
        <v>1192</v>
      </c>
      <c r="BP107" s="13" t="s">
        <v>1192</v>
      </c>
      <c r="BQ107" s="13" t="s">
        <v>1192</v>
      </c>
      <c r="BR107" s="13"/>
      <c r="BS107" s="13"/>
      <c r="BT107" s="13"/>
      <c r="BU107" s="13"/>
      <c r="BV107" s="13"/>
      <c r="BW107" s="13" t="s">
        <v>1192</v>
      </c>
      <c r="BX107" s="13" t="s">
        <v>1192</v>
      </c>
      <c r="BY107" s="13"/>
      <c r="BZ107" s="13"/>
      <c r="CA107" s="10" t="str">
        <f t="shared" ca="1" si="100"/>
        <v/>
      </c>
      <c r="CB107" s="8"/>
      <c r="CC107" s="10"/>
      <c r="CD107" s="10"/>
      <c r="CF107" s="81"/>
      <c r="CG107" s="94"/>
      <c r="CH107" s="10" t="str" cm="1">
        <f t="array" aca="1" ref="CH107" ca="1">IF(INDIRECT(ADDRESS(ROW(),COLUMN()-6))="","X",IF(INDIRECT(ADDRESS(ROW(),COLUMN()-5))="",0,"OK"))</f>
        <v>X</v>
      </c>
      <c r="CI107" s="29" t="str">
        <f ca="1">IF(CJ107="","",SUM(1+MAXA(CI$1:CI106)))</f>
        <v/>
      </c>
      <c r="CJ107" s="8" t="str" cm="1">
        <f t="array" aca="1" ref="CJ107" ca="1">IF(CH107=0,INDIRECT(ADDRESS(ROW(),COLUMN()-8)),"")</f>
        <v/>
      </c>
      <c r="CK107" s="31"/>
      <c r="CL107" s="10" t="str">
        <f t="shared" si="71"/>
        <v>$CB$107</v>
      </c>
      <c r="CM107" s="29" t="str">
        <f ca="1">IF(CN107="","",SUM(1+MAXA(CM$1:CM106)))</f>
        <v/>
      </c>
      <c r="CN107" s="8" t="str" cm="1">
        <f t="array" aca="1" ref="CN107" ca="1">IF(ISNUMBER(SEARCH(CN$1,INDEX(INDIRECT(CO$1),ROW(CL107),1)))=TRUE,INDIRECT(CL107),"")</f>
        <v/>
      </c>
      <c r="CO107" s="13" t="s">
        <v>1192</v>
      </c>
      <c r="CP107" s="13"/>
      <c r="CQ107" s="13"/>
      <c r="CR107" s="13"/>
      <c r="CS107" s="13"/>
      <c r="CT107" s="13"/>
      <c r="CU107" s="13"/>
      <c r="CV107" s="13"/>
      <c r="CW107" s="13"/>
      <c r="CX107" s="13"/>
      <c r="CY107" s="13"/>
      <c r="CZ107" s="13" t="s">
        <v>1192</v>
      </c>
      <c r="DA107" s="10" t="str">
        <f t="shared" ca="1" si="131"/>
        <v/>
      </c>
      <c r="DB107" s="5"/>
      <c r="DC107" s="6"/>
      <c r="DD107" s="6"/>
      <c r="DE107" s="7"/>
      <c r="DF107" s="83"/>
      <c r="DG107" s="96"/>
      <c r="DH107" s="10" t="str" cm="1">
        <f t="array" aca="1" ref="DH107" ca="1">IF(INDIRECT(ADDRESS(ROW(),COLUMN()-6))="","X",IF(INDIRECT(ADDRESS(ROW(),COLUMN()-5))="",0,"OK"))</f>
        <v>X</v>
      </c>
      <c r="DI107" s="29" t="str">
        <f ca="1">IF(DJ107="","",SUM(1+MAXA(DI$1:DI106)))</f>
        <v/>
      </c>
      <c r="DJ107" s="8" t="str" cm="1">
        <f t="array" aca="1" ref="DJ107" ca="1">IF(DH107=0,INDIRECT(ADDRESS(ROW(),COLUMN()-8)),"")</f>
        <v/>
      </c>
      <c r="DK107" s="31"/>
      <c r="DL107" s="10" t="str">
        <f t="shared" si="132"/>
        <v>$DB$107</v>
      </c>
      <c r="DM107" s="29" t="str">
        <f ca="1">IF(DN107="","",SUM(1+MAXA(DM$1:DM106)))</f>
        <v/>
      </c>
      <c r="DN107" s="8" t="str" cm="1">
        <f t="array" aca="1" ref="DN107" ca="1">IF(ISNUMBER(SEARCH(DN$1,INDEX(INDIRECT(DO$1),ROW(DL107),1)))=TRUE,INDIRECT(DL107),"")</f>
        <v/>
      </c>
      <c r="DO107" s="13" t="s">
        <v>1192</v>
      </c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 t="s">
        <v>1192</v>
      </c>
      <c r="EA107" s="10" t="str">
        <f t="shared" ca="1" si="101"/>
        <v/>
      </c>
      <c r="EB107" s="22"/>
      <c r="EC107" s="14"/>
      <c r="ED107" s="14"/>
      <c r="EE107" s="15"/>
      <c r="EF107" s="15"/>
      <c r="EG107" s="94"/>
      <c r="EH107" s="10" t="str" cm="1">
        <f t="array" aca="1" ref="EH107" ca="1">IF(INDIRECT(ADDRESS(ROW(),COLUMN()-6))="","X",IF(INDIRECT(ADDRESS(ROW(),COLUMN()-5))="",0,"OK"))</f>
        <v>X</v>
      </c>
      <c r="EI107" s="29" t="str">
        <f ca="1">IF(EJ107="","",SUM(1+MAXA(EI$1:EI106)))</f>
        <v/>
      </c>
      <c r="EJ107" s="8" t="str" cm="1">
        <f t="array" aca="1" ref="EJ107" ca="1">IF(EH107=0,INDIRECT(ADDRESS(ROW(),COLUMN()-8)),"")</f>
        <v/>
      </c>
      <c r="EK107" s="31"/>
      <c r="EL107" s="10" t="str">
        <f t="shared" si="72"/>
        <v>$EB$107</v>
      </c>
      <c r="EM107" s="29" t="str">
        <f ca="1">IF(EN107="","",SUM(1+MAXA(EM$1:EM106)))</f>
        <v/>
      </c>
      <c r="EN107" s="8" t="str" cm="1">
        <f t="array" aca="1" ref="EN107" ca="1">IF(ISNUMBER(SEARCH(EN$1,INDEX(INDIRECT(EO$1),ROW(EL107),1)))=TRUE,INDIRECT(EL107),"")</f>
        <v/>
      </c>
      <c r="EO107" s="13" t="s">
        <v>1192</v>
      </c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0" t="str">
        <f t="shared" ca="1" si="102"/>
        <v/>
      </c>
      <c r="FB107" s="22"/>
      <c r="FC107" s="14"/>
      <c r="FD107" s="14"/>
      <c r="FE107" s="15"/>
      <c r="FF107" s="15"/>
      <c r="FG107" s="79"/>
      <c r="FH107" s="10" t="str" cm="1">
        <f t="array" aca="1" ref="FH107" ca="1">IF(INDIRECT(ADDRESS(ROW(),COLUMN()-6))="","X",IF(INDIRECT(ADDRESS(ROW(),COLUMN()-5))="",0,"OK"))</f>
        <v>X</v>
      </c>
      <c r="FI107" s="29" t="str">
        <f ca="1">IF(FJ107="","",SUM(1+MAXA(FI$1:FI106)))</f>
        <v/>
      </c>
      <c r="FJ107" s="8" t="str" cm="1">
        <f t="array" aca="1" ref="FJ107" ca="1">IF(FH107=0,INDIRECT(ADDRESS(ROW(),COLUMN()-8)),"")</f>
        <v/>
      </c>
      <c r="FK107" s="31"/>
      <c r="FL107" s="10" t="str">
        <f t="shared" si="73"/>
        <v>$FB$107</v>
      </c>
      <c r="FM107" s="29" t="str">
        <f ca="1">IF(FN107="","",SUM(1+MAXA(FM$1:FM106)))</f>
        <v/>
      </c>
      <c r="FN107" s="8" t="str" cm="1">
        <f t="array" aca="1" ref="FN107" ca="1">IF(ISNUMBER(SEARCH(FN$1,INDEX(INDIRECT(FO$1),ROW(FL107),1)))=TRUE,INDIRECT(FL107),"")</f>
        <v/>
      </c>
      <c r="FO107" s="13" t="s">
        <v>1192</v>
      </c>
      <c r="FP107" s="13" t="s">
        <v>1192</v>
      </c>
      <c r="FQ107" s="13" t="s">
        <v>1192</v>
      </c>
      <c r="FR107" s="13" t="s">
        <v>1192</v>
      </c>
      <c r="FS107" s="13" t="s">
        <v>1192</v>
      </c>
      <c r="FT107" s="13"/>
      <c r="FU107" s="13"/>
      <c r="FV107" s="13"/>
      <c r="FW107" s="13"/>
      <c r="FX107" s="13"/>
      <c r="FY107" s="13"/>
      <c r="FZ107" s="13"/>
      <c r="GA107" s="10" t="str">
        <f t="shared" ca="1" si="103"/>
        <v/>
      </c>
      <c r="GB107" s="22"/>
      <c r="GC107" s="14"/>
      <c r="GD107" s="14"/>
      <c r="GE107" s="15"/>
      <c r="GF107" s="15"/>
      <c r="GG107" s="101"/>
      <c r="GH107" s="10" t="str" cm="1">
        <f t="array" aca="1" ref="GH107" ca="1">IF(INDIRECT(ADDRESS(ROW(),COLUMN()-6))="","X",IF(INDIRECT(ADDRESS(ROW(),COLUMN()-5))="",0,"OK"))</f>
        <v>X</v>
      </c>
      <c r="GI107" s="29" t="str">
        <f ca="1">IF(GJ107="","",SUM(1+MAXA(GI$1:GI106)))</f>
        <v/>
      </c>
      <c r="GJ107" s="8" t="str" cm="1">
        <f t="array" aca="1" ref="GJ107" ca="1">IF(GH107=0,INDIRECT(ADDRESS(ROW(),COLUMN()-8)),"")</f>
        <v/>
      </c>
      <c r="GK107" s="31"/>
      <c r="GL107" s="10" t="str">
        <f t="shared" si="74"/>
        <v>$GB$107</v>
      </c>
      <c r="GM107" s="29" t="str">
        <f ca="1">IF(GN107="","",SUM(1+MAXA(GM$1:GM106)))</f>
        <v/>
      </c>
      <c r="GN107" s="8" t="str" cm="1">
        <f t="array" aca="1" ref="GN107" ca="1">IF(ISNUMBER(SEARCH(GN$1,INDEX(INDIRECT(GO$1),ROW(GL107),1)))=TRUE,INDIRECT(GL107),"")</f>
        <v/>
      </c>
      <c r="GO107" s="13" t="s">
        <v>1192</v>
      </c>
      <c r="GP107" s="13" t="s">
        <v>1192</v>
      </c>
      <c r="GQ107" s="13" t="s">
        <v>1192</v>
      </c>
      <c r="GR107" s="13" t="s">
        <v>1192</v>
      </c>
      <c r="GS107" s="13" t="s">
        <v>1192</v>
      </c>
      <c r="GT107" s="13"/>
      <c r="GU107" s="13"/>
      <c r="GV107" s="13"/>
      <c r="GW107" s="13"/>
      <c r="GX107" s="13"/>
      <c r="GY107" s="13"/>
      <c r="GZ107" s="13"/>
      <c r="HA107" s="10" t="str">
        <f t="shared" ca="1" si="104"/>
        <v/>
      </c>
      <c r="HB107" s="22"/>
      <c r="HC107" s="14"/>
      <c r="HD107" s="14"/>
      <c r="HE107" s="15"/>
      <c r="HF107" s="15"/>
      <c r="HG107" s="81"/>
      <c r="HH107" s="10" t="str" cm="1">
        <f t="array" aca="1" ref="HH107" ca="1">IF(INDIRECT(ADDRESS(ROW(),COLUMN()-6))="","X",IF(INDIRECT(ADDRESS(ROW(),COLUMN()-5))="",0,"OK"))</f>
        <v>X</v>
      </c>
      <c r="HI107" s="29" t="str">
        <f ca="1">IF(HJ107="","",SUM(1+MAXA(HI$1:HI106)))</f>
        <v/>
      </c>
      <c r="HJ107" s="8" t="str" cm="1">
        <f t="array" aca="1" ref="HJ107" ca="1">IF(HH107=0,INDIRECT(ADDRESS(ROW(),COLUMN()-8)),"")</f>
        <v/>
      </c>
      <c r="HK107" s="31"/>
      <c r="HL107" s="10" t="str">
        <f t="shared" si="75"/>
        <v>$HB$107</v>
      </c>
      <c r="HM107" s="29" t="str">
        <f ca="1">IF(HN107="","",SUM(1+MAXA(HM$1:HM106)))</f>
        <v/>
      </c>
      <c r="HN107" s="8" t="str" cm="1">
        <f t="array" aca="1" ref="HN107" ca="1">IF(ISNUMBER(SEARCH(HN$1,INDEX(INDIRECT(HO$1),ROW(HL107),1)))=TRUE,INDIRECT(HL107),"")</f>
        <v/>
      </c>
      <c r="HO107" s="13" t="s">
        <v>1192</v>
      </c>
      <c r="HP107" s="13" t="s">
        <v>1192</v>
      </c>
      <c r="HQ107" s="13" t="s">
        <v>1192</v>
      </c>
      <c r="HR107" s="13"/>
      <c r="HS107" s="13"/>
      <c r="HT107" s="13"/>
      <c r="HU107" s="13"/>
      <c r="HV107" s="13"/>
      <c r="HW107" s="13"/>
      <c r="HX107" s="13"/>
      <c r="HY107" s="13" t="s">
        <v>1192</v>
      </c>
      <c r="HZ107" s="13" t="s">
        <v>1192</v>
      </c>
      <c r="IA107" s="10" t="str">
        <f t="shared" ca="1" si="105"/>
        <v/>
      </c>
      <c r="IB107" s="16"/>
      <c r="IC107" s="17" t="s">
        <v>1100</v>
      </c>
      <c r="ID107" s="18"/>
      <c r="IE107" s="17"/>
      <c r="IF107" s="17"/>
      <c r="IG107" s="79" t="s">
        <v>3229</v>
      </c>
      <c r="IH107" s="10" t="str" cm="1">
        <f t="array" aca="1" ref="IH107" ca="1">IF(INDIRECT(ADDRESS(ROW(),COLUMN()-6))="","X",IF(INDIRECT(ADDRESS(ROW(),COLUMN()-5))="",0,"OK"))</f>
        <v>X</v>
      </c>
      <c r="II107" s="29" t="str">
        <f ca="1">IF(IJ107="","",SUM(1+MAXA(II$1:II106)))</f>
        <v/>
      </c>
      <c r="IJ107" s="8" t="str" cm="1">
        <f t="array" aca="1" ref="IJ107" ca="1">IF(IH107=0,INDIRECT(ADDRESS(ROW(),COLUMN()-8)),"")</f>
        <v/>
      </c>
      <c r="IK107" s="31"/>
      <c r="IL107" s="10" t="str">
        <f t="shared" si="76"/>
        <v>$IB$107</v>
      </c>
      <c r="IM107" s="29" t="str">
        <f ca="1">IF(IN107="","",SUM(1+MAXA(IM$1:IM106)))</f>
        <v/>
      </c>
      <c r="IN107" s="8" t="str" cm="1">
        <f t="array" aca="1" ref="IN107" ca="1">IF(ISNUMBER(SEARCH(IN$1,INDEX(INDIRECT(IO$1),ROW(IL107),1)))=TRUE,INDIRECT(IL107),"")</f>
        <v/>
      </c>
      <c r="IO107" s="13" t="s">
        <v>1192</v>
      </c>
      <c r="IP107" s="13" t="s">
        <v>1192</v>
      </c>
      <c r="IQ107" s="13" t="s">
        <v>1192</v>
      </c>
      <c r="IR107" s="13"/>
      <c r="IS107" s="13"/>
      <c r="IT107" s="13"/>
      <c r="IU107" s="13"/>
      <c r="IV107" s="13"/>
      <c r="IW107" s="13"/>
      <c r="IX107" s="13" t="s">
        <v>1192</v>
      </c>
      <c r="IY107" s="13" t="s">
        <v>1192</v>
      </c>
      <c r="IZ107" s="13" t="s">
        <v>1192</v>
      </c>
      <c r="JA107" s="10" t="str">
        <f t="shared" ca="1" si="106"/>
        <v/>
      </c>
      <c r="JB107" s="22"/>
      <c r="JC107" s="15"/>
      <c r="JD107" s="14"/>
      <c r="JE107" s="15"/>
      <c r="JF107" s="15"/>
      <c r="JG107" s="101"/>
      <c r="JH107" s="10" t="str" cm="1">
        <f t="array" aca="1" ref="JH107" ca="1">IF(INDIRECT(ADDRESS(ROW(),COLUMN()-6))="","X",IF(INDIRECT(ADDRESS(ROW(),COLUMN()-5))="",0,"OK"))</f>
        <v>X</v>
      </c>
      <c r="JI107" s="29" t="str">
        <f ca="1">IF(JJ107="","",SUM(1+MAXA(JI$1:JI106)))</f>
        <v/>
      </c>
      <c r="JJ107" s="8" t="str" cm="1">
        <f t="array" aca="1" ref="JJ107" ca="1">IF(JH107=0,INDIRECT(ADDRESS(ROW(),COLUMN()-8)),"")</f>
        <v/>
      </c>
      <c r="JK107" s="31"/>
      <c r="JL107" s="10" t="str">
        <f t="shared" si="77"/>
        <v>$JB$107</v>
      </c>
      <c r="JM107" s="29" t="str">
        <f ca="1">IF(JN107="","",SUM(1+MAXA(JM$1:JM106)))</f>
        <v/>
      </c>
      <c r="JN107" s="8" t="str" cm="1">
        <f t="array" aca="1" ref="JN107" ca="1">IF(ISNUMBER(SEARCH(JN$1,INDEX(INDIRECT(JO$1),ROW(JL107),1)))=TRUE,INDIRECT(JL107),"")</f>
        <v/>
      </c>
      <c r="JO107" s="13" t="s">
        <v>1192</v>
      </c>
      <c r="JP107" s="13" t="s">
        <v>1192</v>
      </c>
      <c r="JQ107" s="13" t="s">
        <v>1192</v>
      </c>
      <c r="JR107" s="13"/>
      <c r="JS107" s="13"/>
      <c r="JT107" s="13"/>
      <c r="JU107" s="13"/>
      <c r="JV107" s="13"/>
      <c r="JW107" s="13"/>
      <c r="JX107" s="13" t="s">
        <v>1192</v>
      </c>
      <c r="JY107" s="13" t="s">
        <v>1192</v>
      </c>
      <c r="JZ107" s="13" t="s">
        <v>1192</v>
      </c>
      <c r="KA107" s="10" t="str">
        <f t="shared" ca="1" si="107"/>
        <v/>
      </c>
      <c r="KB107" s="22"/>
      <c r="KC107" s="14"/>
      <c r="KD107" s="14"/>
      <c r="KE107" s="23"/>
      <c r="KF107" s="23"/>
      <c r="KG107" s="79"/>
      <c r="KH107" s="10" t="str" cm="1">
        <f t="array" aca="1" ref="KH107" ca="1">IF(INDIRECT(ADDRESS(ROW(),COLUMN()-6))="","X",IF(INDIRECT(ADDRESS(ROW(),COLUMN()-5))="",0,"OK"))</f>
        <v>X</v>
      </c>
      <c r="KI107" s="29" t="str">
        <f ca="1">IF(KJ107="","",SUM(1+MAXA(KI$1:KI106)))</f>
        <v/>
      </c>
      <c r="KJ107" s="8" t="str" cm="1">
        <f t="array" aca="1" ref="KJ107" ca="1">IF(KH107=0,INDIRECT(ADDRESS(ROW(),COLUMN()-8)),"")</f>
        <v/>
      </c>
      <c r="KK107" s="31"/>
      <c r="KL107" s="10" t="str">
        <f t="shared" si="78"/>
        <v>$KB$107</v>
      </c>
      <c r="KM107" s="29" t="str">
        <f ca="1">IF(KN107="","",SUM(1+MAXA(KM$1:KM106)))</f>
        <v/>
      </c>
      <c r="KN107" s="8" t="str" cm="1">
        <f t="array" aca="1" ref="KN107" ca="1">IF(ISNUMBER(SEARCH(KN$1,INDEX(INDIRECT(KO$1),ROW(KL107),1)))=TRUE,INDIRECT(KL107),"")</f>
        <v/>
      </c>
      <c r="KO107" s="13" t="s">
        <v>1192</v>
      </c>
      <c r="KP107" s="13" t="s">
        <v>1192</v>
      </c>
      <c r="KQ107" s="13" t="s">
        <v>1192</v>
      </c>
      <c r="KR107" s="13"/>
      <c r="KS107" s="13"/>
      <c r="KT107" s="13"/>
      <c r="KU107" s="13"/>
      <c r="KV107" s="13"/>
      <c r="KW107" s="13"/>
      <c r="KX107" s="13"/>
      <c r="KY107" s="13" t="s">
        <v>1192</v>
      </c>
      <c r="KZ107" s="13" t="s">
        <v>1192</v>
      </c>
      <c r="LA107" s="10" t="str">
        <f t="shared" ca="1" si="108"/>
        <v/>
      </c>
      <c r="LB107" s="8"/>
      <c r="LC107" s="10"/>
      <c r="LD107" s="10"/>
      <c r="LG107" s="79"/>
      <c r="LH107" s="10" t="str" cm="1">
        <f t="array" aca="1" ref="LH107" ca="1">IF(INDIRECT(ADDRESS(ROW(),COLUMN()-6))="","X",IF(INDIRECT(ADDRESS(ROW(),COLUMN()-5))="",0,"OK"))</f>
        <v>X</v>
      </c>
      <c r="LI107" s="29" t="str">
        <f ca="1">IF(LJ107="","",SUM(1+MAXA(LI$1:LI106)))</f>
        <v/>
      </c>
      <c r="LJ107" s="8" t="str" cm="1">
        <f t="array" aca="1" ref="LJ107" ca="1">IF(LH107=0,INDIRECT(ADDRESS(ROW(),COLUMN()-8)),"")</f>
        <v/>
      </c>
      <c r="LK107" s="31"/>
      <c r="LL107" s="10" t="str">
        <f t="shared" si="79"/>
        <v>$LB$107</v>
      </c>
      <c r="LM107" s="29" t="str">
        <f ca="1">IF(LN107="","",SUM(1+MAXA(LM$1:LM106)))</f>
        <v/>
      </c>
      <c r="LN107" s="8" t="str" cm="1">
        <f t="array" aca="1" ref="LN107" ca="1">IF(ISNUMBER(SEARCH(LN$1,INDEX(INDIRECT(LO$1),ROW(LL107),1)))=TRUE,INDIRECT(LL107),"")</f>
        <v/>
      </c>
      <c r="LO107" s="13" t="s">
        <v>1192</v>
      </c>
      <c r="LP107" s="13" t="s">
        <v>1192</v>
      </c>
      <c r="LQ107" s="13" t="s">
        <v>1192</v>
      </c>
      <c r="LR107" s="13" t="s">
        <v>1192</v>
      </c>
      <c r="LS107" s="13"/>
      <c r="LT107" s="13"/>
      <c r="LU107" s="13"/>
      <c r="LV107" s="13"/>
      <c r="LW107" s="13"/>
      <c r="LX107" s="13"/>
      <c r="LY107" s="13" t="s">
        <v>1192</v>
      </c>
      <c r="LZ107" s="13" t="s">
        <v>1192</v>
      </c>
      <c r="MA107" s="10" t="str">
        <f t="shared" ca="1" si="109"/>
        <v/>
      </c>
      <c r="MB107" s="8"/>
      <c r="MC107" s="10"/>
      <c r="MD107" s="10"/>
      <c r="MG107" s="79"/>
      <c r="MH107" s="10" t="str" cm="1">
        <f t="array" aca="1" ref="MH107" ca="1">IF(INDIRECT(ADDRESS(ROW(),COLUMN()-6))="","X",IF(INDIRECT(ADDRESS(ROW(),COLUMN()-5))="",0,"OK"))</f>
        <v>X</v>
      </c>
      <c r="MI107" s="29" t="str">
        <f ca="1">IF(MJ107="","",SUM(1+MAXA(MI$1:MI106)))</f>
        <v/>
      </c>
      <c r="MJ107" s="8" t="str" cm="1">
        <f t="array" aca="1" ref="MJ107" ca="1">IF(MH107=0,INDIRECT(ADDRESS(ROW(),COLUMN()-8)),"")</f>
        <v/>
      </c>
      <c r="MK107" s="31"/>
      <c r="ML107" s="10" t="str">
        <f t="shared" si="80"/>
        <v>$MB$107</v>
      </c>
      <c r="MM107" s="29" t="str">
        <f ca="1">IF(MN107="","",SUM(1+MAXA(MM$1:MM106)))</f>
        <v/>
      </c>
      <c r="MN107" s="8" t="str" cm="1">
        <f t="array" aca="1" ref="MN107" ca="1">IF(ISNUMBER(SEARCH(MN$1,INDEX(INDIRECT(MO$1),ROW(ML107),1)))=TRUE,INDIRECT(ML107),"")</f>
        <v/>
      </c>
      <c r="MO107" s="13" t="s">
        <v>1192</v>
      </c>
      <c r="MP107" s="13" t="s">
        <v>1192</v>
      </c>
      <c r="MQ107" s="13" t="s">
        <v>1192</v>
      </c>
      <c r="MR107" s="13"/>
      <c r="MS107" s="13"/>
      <c r="MT107" s="13"/>
      <c r="MU107" s="13"/>
      <c r="MV107" s="13"/>
      <c r="MW107" s="13" t="s">
        <v>1192</v>
      </c>
      <c r="MX107" s="13"/>
      <c r="MY107" s="13" t="s">
        <v>1192</v>
      </c>
      <c r="MZ107" s="13" t="s">
        <v>1192</v>
      </c>
      <c r="NA107" s="10" t="str">
        <f t="shared" ca="1" si="110"/>
        <v/>
      </c>
      <c r="NB107" s="5"/>
      <c r="NC107" s="6"/>
      <c r="ND107" s="6"/>
      <c r="NE107" s="7"/>
      <c r="NF107" s="7"/>
      <c r="NG107" s="83"/>
      <c r="NH107" s="10" t="str" cm="1">
        <f t="array" aca="1" ref="NH107" ca="1">IF(INDIRECT(ADDRESS(ROW(),COLUMN()-6))="","X",IF(INDIRECT(ADDRESS(ROW(),COLUMN()-5))="",0,"OK"))</f>
        <v>X</v>
      </c>
      <c r="NI107" s="29" t="str">
        <f ca="1">IF(NJ107="","",SUM(1+MAXA(NI$1:NI106)))</f>
        <v/>
      </c>
      <c r="NJ107" s="8" t="str" cm="1">
        <f t="array" aca="1" ref="NJ107" ca="1">IF(NH107=0,INDIRECT(ADDRESS(ROW(),COLUMN()-8)),"")</f>
        <v/>
      </c>
      <c r="NK107" s="31"/>
      <c r="NL107" s="10" t="str">
        <f t="shared" si="81"/>
        <v>$NB$107</v>
      </c>
      <c r="NM107" s="29" t="str">
        <f ca="1">IF(NN107="","",SUM(1+MAXA(NM$1:NM106)))</f>
        <v/>
      </c>
      <c r="NN107" s="8" t="str" cm="1">
        <f t="array" aca="1" ref="NN107" ca="1">IF(ISNUMBER(SEARCH(NN$1,INDEX(INDIRECT(NO$1),ROW(NL107),1)))=TRUE,INDIRECT(NL107),"")</f>
        <v/>
      </c>
      <c r="NO107" s="13" t="s">
        <v>1192</v>
      </c>
      <c r="NP107" s="13" t="s">
        <v>1192</v>
      </c>
      <c r="NQ107" s="13" t="s">
        <v>1192</v>
      </c>
      <c r="NR107" s="13"/>
      <c r="NS107" s="13"/>
      <c r="NT107" s="13"/>
      <c r="NU107" s="13"/>
      <c r="NV107" s="13"/>
      <c r="NW107" s="13"/>
      <c r="NX107" s="13" t="s">
        <v>1192</v>
      </c>
      <c r="NY107" s="13" t="s">
        <v>1192</v>
      </c>
      <c r="NZ107" s="13"/>
      <c r="OA107" s="10" t="str">
        <f t="shared" ca="1" si="111"/>
        <v/>
      </c>
      <c r="OB107" s="16"/>
      <c r="OC107" s="17" t="s">
        <v>1414</v>
      </c>
      <c r="OD107" s="18"/>
      <c r="OE107" s="17"/>
      <c r="OF107" s="17"/>
      <c r="OG107" s="79" t="s">
        <v>3229</v>
      </c>
      <c r="OH107" s="10" t="str" cm="1">
        <f t="array" aca="1" ref="OH107" ca="1">IF(INDIRECT(ADDRESS(ROW(),COLUMN()-6))="","X",IF(INDIRECT(ADDRESS(ROW(),COLUMN()-5))="",0,"OK"))</f>
        <v>X</v>
      </c>
      <c r="OI107" s="29" t="str">
        <f ca="1">IF(OJ107="","",SUM(1+MAXA(OI$1:OI106)))</f>
        <v/>
      </c>
      <c r="OJ107" s="8" t="str" cm="1">
        <f t="array" aca="1" ref="OJ107" ca="1">IF(OH107=0,INDIRECT(ADDRESS(ROW(),COLUMN()-8)),"")</f>
        <v/>
      </c>
      <c r="OK107" s="31"/>
      <c r="OL107" s="10" t="str">
        <f t="shared" si="82"/>
        <v>$OB$107</v>
      </c>
      <c r="OM107" s="29" t="str">
        <f ca="1">IF(ON107="","",SUM(1+MAXA(OM$1:OM106)))</f>
        <v/>
      </c>
      <c r="ON107" s="8" t="str" cm="1">
        <f t="array" aca="1" ref="ON107" ca="1">IF(ISNUMBER(SEARCH(ON$1,INDEX(INDIRECT(OO$1),ROW(OL107),1)))=TRUE,INDIRECT(OL107),"")</f>
        <v/>
      </c>
      <c r="OO107" s="13" t="s">
        <v>1192</v>
      </c>
      <c r="OP107" s="13"/>
      <c r="OQ107" s="13"/>
      <c r="OR107" s="13"/>
      <c r="OS107" s="13"/>
      <c r="OT107" s="13"/>
      <c r="OU107" s="13"/>
      <c r="OV107" s="13"/>
      <c r="OW107" s="13"/>
      <c r="OX107" s="13"/>
      <c r="OY107" s="13"/>
      <c r="OZ107" s="13" t="s">
        <v>1192</v>
      </c>
      <c r="PA107" s="10" t="str">
        <f t="shared" ca="1" si="112"/>
        <v/>
      </c>
      <c r="PB107" s="22"/>
      <c r="PC107" s="14"/>
      <c r="PD107" s="14"/>
      <c r="PE107" s="24"/>
      <c r="PF107" s="24"/>
      <c r="PG107" s="79"/>
      <c r="PH107" s="10" t="str" cm="1">
        <f t="array" aca="1" ref="PH107" ca="1">IF(INDIRECT(ADDRESS(ROW(),COLUMN()-6))="","X",IF(INDIRECT(ADDRESS(ROW(),COLUMN()-5))="",0,"OK"))</f>
        <v>X</v>
      </c>
      <c r="PI107" s="29" t="str">
        <f ca="1">IF(PJ107="","",SUM(1+MAXA(PI$1:PI106)))</f>
        <v/>
      </c>
      <c r="PJ107" s="8" t="str" cm="1">
        <f t="array" aca="1" ref="PJ107" ca="1">IF(PH107=0,INDIRECT(ADDRESS(ROW(),COLUMN()-8)),"")</f>
        <v/>
      </c>
      <c r="PK107" s="31"/>
      <c r="PL107" s="10" t="str">
        <f t="shared" si="83"/>
        <v>$PB$107</v>
      </c>
      <c r="PM107" s="29" t="str">
        <f ca="1">IF(PN107="","",SUM(1+MAXA(PM$1:PM106)))</f>
        <v/>
      </c>
      <c r="PN107" s="8" t="str" cm="1">
        <f t="array" aca="1" ref="PN107" ca="1">IF(ISNUMBER(SEARCH(PN$1,INDEX(INDIRECT(PO$1),ROW(PL107),1)))=TRUE,INDIRECT(PL107),"")</f>
        <v/>
      </c>
      <c r="PO107" s="13" t="s">
        <v>1192</v>
      </c>
      <c r="PP107" s="13" t="s">
        <v>1192</v>
      </c>
      <c r="PQ107" s="13" t="s">
        <v>1192</v>
      </c>
      <c r="PR107" s="13" t="s">
        <v>1192</v>
      </c>
      <c r="PS107" s="13"/>
      <c r="PT107" s="13"/>
      <c r="PU107" s="13"/>
      <c r="PV107" s="13"/>
      <c r="PW107" s="13"/>
      <c r="PX107" s="13"/>
      <c r="PY107" s="13" t="s">
        <v>1192</v>
      </c>
      <c r="PZ107" s="13" t="s">
        <v>1192</v>
      </c>
      <c r="QA107" s="10" t="str">
        <f t="shared" ca="1" si="113"/>
        <v/>
      </c>
      <c r="QB107" s="22"/>
      <c r="QC107" s="15"/>
      <c r="QD107" s="14"/>
      <c r="QE107" s="15"/>
      <c r="QF107" s="15"/>
      <c r="QG107" s="79"/>
      <c r="QH107" s="10" t="str" cm="1">
        <f t="array" aca="1" ref="QH107" ca="1">IF(INDIRECT(ADDRESS(ROW(),COLUMN()-6))="","X",IF(INDIRECT(ADDRESS(ROW(),COLUMN()-5))="",0,"OK"))</f>
        <v>X</v>
      </c>
      <c r="QI107" s="29" t="str">
        <f ca="1">IF(QJ107="","",SUM(1+MAXA(QI$1:QI106)))</f>
        <v/>
      </c>
      <c r="QJ107" s="8" t="str" cm="1">
        <f t="array" aca="1" ref="QJ107" ca="1">IF(QH107=0,INDIRECT(ADDRESS(ROW(),COLUMN()-8)),"")</f>
        <v/>
      </c>
      <c r="QK107" s="31"/>
      <c r="QL107" s="10" t="str">
        <f t="shared" si="84"/>
        <v>$QB$107</v>
      </c>
      <c r="QM107" s="29" t="str">
        <f ca="1">IF(QN107="","",SUM(1+MAXA(QM$1:QM106)))</f>
        <v/>
      </c>
      <c r="QN107" s="8" t="str" cm="1">
        <f t="array" aca="1" ref="QN107" ca="1">IF(ISNUMBER(SEARCH(QN$1,INDEX(INDIRECT(QO$1),ROW(QL107),1)))=TRUE,INDIRECT(QL107),"")</f>
        <v/>
      </c>
      <c r="QO107" s="13" t="s">
        <v>1192</v>
      </c>
      <c r="QP107" s="13" t="s">
        <v>1192</v>
      </c>
      <c r="QQ107" s="13" t="s">
        <v>1192</v>
      </c>
      <c r="QR107" s="13" t="s">
        <v>1192</v>
      </c>
      <c r="QS107" s="13"/>
      <c r="QT107" s="13"/>
      <c r="QU107" s="13"/>
      <c r="QV107" s="13"/>
      <c r="QW107" s="13"/>
      <c r="QX107" s="13"/>
      <c r="QY107" s="13" t="s">
        <v>1192</v>
      </c>
      <c r="QZ107" s="13" t="s">
        <v>1192</v>
      </c>
      <c r="RA107" s="10" t="str">
        <f t="shared" ca="1" si="114"/>
        <v/>
      </c>
      <c r="RB107" s="22"/>
      <c r="RC107" s="14"/>
      <c r="RD107" s="14"/>
      <c r="RE107" s="24"/>
      <c r="RF107" s="24"/>
      <c r="RG107" s="79"/>
      <c r="RH107" s="10" t="str" cm="1">
        <f t="array" aca="1" ref="RH107" ca="1">IF(INDIRECT(ADDRESS(ROW(),COLUMN()-6))="","X",IF(INDIRECT(ADDRESS(ROW(),COLUMN()-5))="",0,"OK"))</f>
        <v>X</v>
      </c>
      <c r="RI107" s="29" t="str">
        <f ca="1">IF(RJ107="","",SUM(1+MAXA(RI$1:RI106)))</f>
        <v/>
      </c>
      <c r="RJ107" s="8" t="str" cm="1">
        <f t="array" aca="1" ref="RJ107" ca="1">IF(RH107=0,INDIRECT(ADDRESS(ROW(),COLUMN()-8)),"")</f>
        <v/>
      </c>
      <c r="RK107" s="31"/>
      <c r="RL107" s="10" t="str">
        <f t="shared" si="85"/>
        <v>$RB$107</v>
      </c>
      <c r="RM107" s="29" t="str">
        <f ca="1">IF(RN107="","",SUM(1+MAXA(RM$1:RM106)))</f>
        <v/>
      </c>
      <c r="RN107" s="8" t="str" cm="1">
        <f t="array" aca="1" ref="RN107" ca="1">IF(ISNUMBER(SEARCH(RN$1,INDEX(INDIRECT(RO$1),ROW(RL107),1)))=TRUE,INDIRECT(RL107),"")</f>
        <v/>
      </c>
      <c r="RO107" s="13" t="s">
        <v>1192</v>
      </c>
      <c r="RP107" s="13" t="s">
        <v>1192</v>
      </c>
      <c r="RQ107" s="13" t="s">
        <v>1192</v>
      </c>
      <c r="RR107" s="13"/>
      <c r="RS107" s="13"/>
      <c r="RT107" s="13"/>
      <c r="RU107" s="13"/>
      <c r="RV107" s="13"/>
      <c r="RW107" s="13"/>
      <c r="RX107" s="13"/>
      <c r="RY107" s="13" t="s">
        <v>1192</v>
      </c>
      <c r="RZ107" s="13" t="s">
        <v>1192</v>
      </c>
      <c r="SA107" s="10" t="str">
        <f t="shared" ca="1" si="115"/>
        <v/>
      </c>
      <c r="SB107" s="22" t="s">
        <v>1912</v>
      </c>
      <c r="SC107" s="6" t="s">
        <v>1913</v>
      </c>
      <c r="SD107" s="6" t="s">
        <v>1914</v>
      </c>
      <c r="SE107" s="27" t="str" cm="1">
        <f t="array" aca="1" ref="SE107" ca="1">CONCATENATE($A$37,INDIRECT(ADDRESS(ROW(),COLUMN()-2)),"%20",INDIRECT(ADDRESS(ROW(),COLUMN()-1)),$A$39,INDIRECT(ADDRESS(ROW(),COLUMN()-2)),"%20",INDIRECT(ADDRESS(ROW(),COLUMN()-1)))</f>
        <v>https://maps.yandex.ru/?ll=38.683239%2036.375564&amp;z=16&amp;text=38.683239%2036.375564</v>
      </c>
      <c r="SF107" s="87" t="str" cm="1">
        <f t="array" aca="1" ref="SF107" ca="1">CONCATENATE($A$40,INDIRECT(ADDRESS(ROW(),COLUMN()-3)),"%2C",INDIRECT(ADDRESS(ROW(),COLUMN()-2)))</f>
        <v>https://maps.google.com/maps?q=38.683239%2C36.375564</v>
      </c>
      <c r="SG107" s="79" t="s">
        <v>3229</v>
      </c>
      <c r="SH107" s="10" t="str" cm="1">
        <f t="array" aca="1" ref="SH107" ca="1">IF(INDIRECT(ADDRESS(ROW(),COLUMN()-6))="","X",IF(INDIRECT(ADDRESS(ROW(),COLUMN()-5))="",0,"OK"))</f>
        <v>OK</v>
      </c>
      <c r="SI107" s="29" t="str">
        <f ca="1">IF(SJ107="","",SUM(1+MAXA(SI$1:SI106)))</f>
        <v/>
      </c>
      <c r="SJ107" s="8" t="str" cm="1">
        <f t="array" aca="1" ref="SJ107" ca="1">IF(SH107=0,INDIRECT(ADDRESS(ROW(),COLUMN()-8)),"")</f>
        <v/>
      </c>
      <c r="SK107" s="33" t="s">
        <v>1192</v>
      </c>
      <c r="SL107" s="10" t="str">
        <f t="shared" si="86"/>
        <v>$SB$107</v>
      </c>
      <c r="SM107" s="29" t="str">
        <f ca="1">IF(SN107="","",SUM(1+MAXA(SM$1:SM106)))</f>
        <v/>
      </c>
      <c r="SN107" s="8" t="str" cm="1">
        <f t="array" aca="1" ref="SN107" ca="1">IF(ISNUMBER(SEARCH(SN$1,INDEX(SB$1:SB$174,ROW(SL107),1)))=TRUE,INDIRECT(SL107),"")</f>
        <v/>
      </c>
      <c r="SO107" s="13" t="s">
        <v>1192</v>
      </c>
      <c r="SP107" s="13" t="s">
        <v>1192</v>
      </c>
      <c r="SQ107" s="13" t="s">
        <v>1192</v>
      </c>
      <c r="SR107" s="13"/>
      <c r="SS107" s="13"/>
      <c r="ST107" s="13"/>
      <c r="SU107" s="13"/>
      <c r="SV107" s="13"/>
      <c r="SW107" s="13"/>
      <c r="SX107" s="13"/>
      <c r="SY107" s="13" t="s">
        <v>1192</v>
      </c>
      <c r="SZ107" s="13" t="s">
        <v>1192</v>
      </c>
      <c r="TA107" s="10" t="str">
        <f t="shared" ca="1" si="129"/>
        <v/>
      </c>
      <c r="TB107" s="22"/>
      <c r="TC107" s="6"/>
      <c r="TD107" s="6"/>
      <c r="TE107" s="15"/>
      <c r="TF107" s="15"/>
      <c r="TG107" s="101"/>
      <c r="TH107" s="10" t="str" cm="1">
        <f t="array" aca="1" ref="TH107" ca="1">IF(INDIRECT(ADDRESS(ROW(),COLUMN()-6))="","X",IF(INDIRECT(ADDRESS(ROW(),COLUMN()-5))="",0,"OK"))</f>
        <v>X</v>
      </c>
      <c r="TI107" s="29" t="str">
        <f ca="1">IF(TJ107="","",SUM(1+MAXA(TI$1:TI106)))</f>
        <v/>
      </c>
      <c r="TJ107" s="8" t="str" cm="1">
        <f t="array" aca="1" ref="TJ107" ca="1">IF(TH107=0,INDIRECT(ADDRESS(ROW(),COLUMN()-8)),"")</f>
        <v/>
      </c>
      <c r="TK107" s="33" t="s">
        <v>1192</v>
      </c>
      <c r="TL107" s="10" t="str">
        <f t="shared" si="87"/>
        <v>$TB$107</v>
      </c>
      <c r="TM107" s="29" t="str">
        <f ca="1">IF(TN107="","",SUM(1+MAXA(TM$1:TM106)))</f>
        <v/>
      </c>
      <c r="TN107" s="8" t="str" cm="1">
        <f t="array" aca="1" ref="TN107" ca="1">IF(ISNUMBER(SEARCH(TN$1,INDEX(INDIRECT(TO$1),ROW(TL107),1)))=TRUE,INDIRECT(TL107),"")</f>
        <v/>
      </c>
      <c r="TO107" s="13" t="s">
        <v>1192</v>
      </c>
      <c r="TP107" s="13" t="s">
        <v>1192</v>
      </c>
      <c r="TQ107" s="13" t="s">
        <v>1192</v>
      </c>
      <c r="TR107" s="13"/>
      <c r="TS107" s="13"/>
      <c r="TT107" s="13"/>
      <c r="TU107" s="13"/>
      <c r="TV107" s="13"/>
      <c r="TW107" s="13"/>
      <c r="TX107" s="13"/>
      <c r="TY107" s="13" t="s">
        <v>1192</v>
      </c>
      <c r="TZ107" s="13" t="s">
        <v>1192</v>
      </c>
      <c r="UA107" s="10" t="str">
        <f t="shared" ca="1" si="130"/>
        <v/>
      </c>
      <c r="UB107" s="5"/>
      <c r="UC107" s="6"/>
      <c r="UD107" s="6"/>
      <c r="UE107" s="7"/>
      <c r="UF107" s="7"/>
      <c r="UG107" s="79"/>
      <c r="UH107" s="10" t="str" cm="1">
        <f t="array" aca="1" ref="UH107" ca="1">IF(INDIRECT(ADDRESS(ROW(),COLUMN()-6))="","X",IF(INDIRECT(ADDRESS(ROW(),COLUMN()-5))="",0,"OK"))</f>
        <v>X</v>
      </c>
      <c r="UI107" s="29" t="str">
        <f ca="1">IF(UJ107="","",SUM(1+MAXA(UI$1:UI106)))</f>
        <v/>
      </c>
      <c r="UJ107" s="8" t="str" cm="1">
        <f t="array" aca="1" ref="UJ107" ca="1">IF(UH107=0,INDIRECT(ADDRESS(ROW(),COLUMN()-8)),"")</f>
        <v/>
      </c>
      <c r="UK107" s="33" t="s">
        <v>1192</v>
      </c>
      <c r="UL107" s="10" t="str">
        <f t="shared" si="88"/>
        <v>$UB$107</v>
      </c>
      <c r="UM107" s="29" t="str">
        <f ca="1">IF(UN107="","",SUM(1+MAXA(UM$1:UM106)))</f>
        <v/>
      </c>
      <c r="UN107" s="8" t="str" cm="1">
        <f t="array" aca="1" ref="UN107" ca="1">IF(ISNUMBER(SEARCH(UN$1,INDEX(INDIRECT(UO$1),ROW(UL107),1)))=TRUE,INDIRECT(UL107),"")</f>
        <v/>
      </c>
      <c r="UO107" s="13" t="s">
        <v>1192</v>
      </c>
      <c r="UP107" s="13" t="s">
        <v>1192</v>
      </c>
      <c r="UQ107" s="13" t="s">
        <v>1192</v>
      </c>
      <c r="UR107" s="13"/>
      <c r="US107" s="13"/>
      <c r="UT107" s="13"/>
      <c r="UU107" s="13"/>
      <c r="UV107" s="13"/>
      <c r="UW107" s="13"/>
      <c r="UX107" s="13"/>
      <c r="UY107" s="13" t="s">
        <v>1192</v>
      </c>
      <c r="UZ107" s="13" t="s">
        <v>1192</v>
      </c>
      <c r="VA107" s="10" t="str">
        <f t="shared" ca="1" si="118"/>
        <v/>
      </c>
      <c r="VB107" s="22"/>
      <c r="VC107" s="6"/>
      <c r="VD107" s="6"/>
      <c r="VE107" s="24"/>
      <c r="VF107" s="24"/>
      <c r="VG107" s="79"/>
      <c r="VH107" s="10" t="str" cm="1">
        <f t="array" aca="1" ref="VH107" ca="1">IF(INDIRECT(ADDRESS(ROW(),COLUMN()-6))="","X",IF(INDIRECT(ADDRESS(ROW(),COLUMN()-5))="",0,"OK"))</f>
        <v>X</v>
      </c>
      <c r="VI107" s="29" t="str">
        <f ca="1">IF(VJ107="","",SUM(1+MAXA(VI$1:VI106)))</f>
        <v/>
      </c>
      <c r="VJ107" s="8" t="str" cm="1">
        <f t="array" aca="1" ref="VJ107" ca="1">IF(VH107=0,INDIRECT(ADDRESS(ROW(),COLUMN()-8)),"")</f>
        <v/>
      </c>
      <c r="VK107" s="33" t="s">
        <v>1192</v>
      </c>
      <c r="VL107" s="10" t="str">
        <f t="shared" si="89"/>
        <v>$VB$107</v>
      </c>
      <c r="VM107" s="29" t="str">
        <f ca="1">IF(VN107="","",SUM(1+MAXA(VM$1:VM106)))</f>
        <v/>
      </c>
      <c r="VN107" s="8" t="str" cm="1">
        <f t="array" aca="1" ref="VN107" ca="1">IF(ISNUMBER(SEARCH(VN$1,INDEX(INDIRECT(VO$1),ROW(VL107),1)))=TRUE,INDIRECT(VL107),"")</f>
        <v/>
      </c>
      <c r="VO107" s="13" t="s">
        <v>1192</v>
      </c>
      <c r="VP107" s="13" t="s">
        <v>1192</v>
      </c>
      <c r="VQ107" s="13" t="s">
        <v>1192</v>
      </c>
      <c r="VR107" s="13"/>
      <c r="VS107" s="13"/>
      <c r="VT107" s="13"/>
      <c r="VU107" s="13"/>
      <c r="VV107" s="13"/>
      <c r="VW107" s="13"/>
      <c r="VX107" s="13"/>
      <c r="VY107" s="13" t="s">
        <v>1192</v>
      </c>
      <c r="VZ107" s="13" t="s">
        <v>1192</v>
      </c>
      <c r="WA107" s="10" t="str">
        <f t="shared" ca="1" si="119"/>
        <v/>
      </c>
      <c r="WB107" s="22"/>
      <c r="WC107" s="6"/>
      <c r="WD107" s="6"/>
      <c r="WE107" s="15"/>
      <c r="WF107" s="15"/>
      <c r="WG107" s="79"/>
      <c r="WH107" s="10" t="str" cm="1">
        <f t="array" aca="1" ref="WH107" ca="1">IF(INDIRECT(ADDRESS(ROW(),COLUMN()-6))="","X",IF(INDIRECT(ADDRESS(ROW(),COLUMN()-5))="",0,"OK"))</f>
        <v>X</v>
      </c>
      <c r="WI107" s="29" t="str">
        <f ca="1">IF(WJ107="","",SUM(1+MAXA(WI$1:WI106)))</f>
        <v/>
      </c>
      <c r="WJ107" s="8" t="str" cm="1">
        <f t="array" aca="1" ref="WJ107" ca="1">IF(WH107=0,INDIRECT(ADDRESS(ROW(),COLUMN()-8)),"")</f>
        <v/>
      </c>
      <c r="WK107" s="33" t="s">
        <v>1192</v>
      </c>
      <c r="WL107" s="10" t="str">
        <f t="shared" si="90"/>
        <v>$WB$107</v>
      </c>
      <c r="WM107" s="29" t="str">
        <f ca="1">IF(WN107="","",SUM(1+MAXA(WM$1:WM106)))</f>
        <v/>
      </c>
      <c r="WN107" s="8" t="str" cm="1">
        <f t="array" aca="1" ref="WN107" ca="1">IF(ISNUMBER(SEARCH(WN$1,INDEX(INDIRECT(WO$1),ROW(WL107),1)))=TRUE,INDIRECT(WL107),"")</f>
        <v/>
      </c>
      <c r="WO107" s="13" t="s">
        <v>1192</v>
      </c>
      <c r="WP107" s="13" t="s">
        <v>1192</v>
      </c>
      <c r="WQ107" s="13" t="s">
        <v>1192</v>
      </c>
      <c r="WR107" s="13" t="s">
        <v>1192</v>
      </c>
      <c r="WS107" s="13"/>
      <c r="WT107" s="13"/>
      <c r="WU107" s="13"/>
      <c r="WV107" s="13" t="s">
        <v>1192</v>
      </c>
      <c r="WW107" s="13"/>
      <c r="WX107" s="13"/>
      <c r="WY107" s="13"/>
      <c r="WZ107" s="13" t="s">
        <v>1192</v>
      </c>
      <c r="XA107" s="10" t="str">
        <f t="shared" ca="1" si="120"/>
        <v/>
      </c>
      <c r="XB107" s="5"/>
      <c r="XC107" s="37"/>
      <c r="XD107" s="37"/>
      <c r="XE107" s="7"/>
      <c r="XF107" s="7"/>
      <c r="XG107" s="79"/>
      <c r="XH107" s="10" t="str" cm="1">
        <f t="array" aca="1" ref="XH107" ca="1">IF(INDIRECT(ADDRESS(ROW(),COLUMN()-6))="","X",IF(INDIRECT(ADDRESS(ROW(),COLUMN()-5))="",0,"OK"))</f>
        <v>X</v>
      </c>
      <c r="XI107" s="29" t="str">
        <f ca="1">IF(XJ107="","",SUM(1+MAXA(XI$1:XI106)))</f>
        <v/>
      </c>
      <c r="XJ107" s="8" t="str" cm="1">
        <f t="array" aca="1" ref="XJ107" ca="1">IF(XH107=0,INDIRECT(ADDRESS(ROW(),COLUMN()-8)),"")</f>
        <v/>
      </c>
      <c r="XK107" s="33" t="s">
        <v>1192</v>
      </c>
      <c r="XL107" s="10" t="str">
        <f t="shared" si="91"/>
        <v>$XB$107</v>
      </c>
      <c r="XM107" s="29" t="str">
        <f ca="1">IF(XN107="","",SUM(1+MAXA(XM$1:XM106)))</f>
        <v/>
      </c>
      <c r="XN107" s="8" t="str" cm="1">
        <f t="array" aca="1" ref="XN107" ca="1">IF(ISNUMBER(SEARCH(XN$1,INDEX(INDIRECT(XO$1),ROW(XL107),1)))=TRUE,INDIRECT(XL107),"")</f>
        <v/>
      </c>
      <c r="XO107" s="13" t="s">
        <v>1192</v>
      </c>
      <c r="XP107" s="13" t="s">
        <v>1192</v>
      </c>
      <c r="XQ107" s="13" t="s">
        <v>1192</v>
      </c>
      <c r="XR107" s="13" t="s">
        <v>1192</v>
      </c>
      <c r="XS107" s="13"/>
      <c r="XT107" s="13"/>
      <c r="XU107" s="13"/>
      <c r="XV107" s="13"/>
      <c r="XW107" s="13"/>
      <c r="XX107" s="13"/>
      <c r="XY107" s="13" t="s">
        <v>1192</v>
      </c>
      <c r="XZ107" s="13" t="s">
        <v>1192</v>
      </c>
      <c r="YA107" s="10" t="str">
        <f t="shared" ca="1" si="121"/>
        <v/>
      </c>
      <c r="YB107" s="5"/>
      <c r="YC107" s="37"/>
      <c r="YD107" s="37"/>
      <c r="YE107" s="7"/>
      <c r="YF107" s="7"/>
      <c r="YG107" s="101"/>
      <c r="YH107" s="10" t="str" cm="1">
        <f t="array" aca="1" ref="YH107" ca="1">IF(INDIRECT(ADDRESS(ROW(),COLUMN()-6))="","X",IF(INDIRECT(ADDRESS(ROW(),COLUMN()-5))="",0,"OK"))</f>
        <v>X</v>
      </c>
      <c r="YI107" s="29" t="str">
        <f ca="1">IF(YJ107="","",SUM(1+MAXA(YI$1:YI106)))</f>
        <v/>
      </c>
      <c r="YJ107" s="8" t="str" cm="1">
        <f t="array" aca="1" ref="YJ107" ca="1">IF(YH107=0,INDIRECT(ADDRESS(ROW(),COLUMN()-8)),"")</f>
        <v/>
      </c>
      <c r="YK107" s="33" t="s">
        <v>1192</v>
      </c>
      <c r="YL107" s="10" t="str">
        <f t="shared" si="92"/>
        <v>$YB$107</v>
      </c>
      <c r="YM107" s="29" t="str">
        <f ca="1">IF(YN107="","",SUM(1+MAXA(YM$1:YM106)))</f>
        <v/>
      </c>
      <c r="YN107" s="8" t="str" cm="1">
        <f t="array" aca="1" ref="YN107" ca="1">IF(ISNUMBER(SEARCH(YN$1,INDEX(INDIRECT(YO$1),ROW(YL107),1)))=TRUE,INDIRECT(YL107),"")</f>
        <v/>
      </c>
      <c r="YO107" s="13" t="s">
        <v>1192</v>
      </c>
      <c r="YP107" s="13" t="s">
        <v>1192</v>
      </c>
      <c r="YQ107" s="13" t="s">
        <v>1192</v>
      </c>
      <c r="YR107" s="13" t="s">
        <v>1192</v>
      </c>
      <c r="YS107" s="13"/>
      <c r="YT107" s="13"/>
      <c r="YU107" s="13"/>
      <c r="YV107" s="13"/>
      <c r="YW107" s="13"/>
      <c r="YX107" s="13"/>
      <c r="YY107" s="13" t="s">
        <v>1192</v>
      </c>
      <c r="YZ107" s="13" t="s">
        <v>1192</v>
      </c>
      <c r="ZA107" s="10" t="str">
        <f t="shared" ca="1" si="122"/>
        <v/>
      </c>
      <c r="ZB107" s="5"/>
      <c r="ZC107" s="37"/>
      <c r="ZD107" s="37"/>
      <c r="ZE107" s="50"/>
      <c r="ZF107" s="50"/>
      <c r="ZG107" s="79"/>
      <c r="ZH107" s="10" t="str" cm="1">
        <f t="array" aca="1" ref="ZH107" ca="1">IF(INDIRECT(ADDRESS(ROW(),COLUMN()-6))="","X",IF(INDIRECT(ADDRESS(ROW(),COLUMN()-5))="",0,"OK"))</f>
        <v>X</v>
      </c>
      <c r="ZI107" s="29" t="str">
        <f ca="1">IF(ZJ107="","",SUM(1+MAXA(ZI$1:ZI106)))</f>
        <v/>
      </c>
      <c r="ZJ107" s="8" t="str" cm="1">
        <f t="array" aca="1" ref="ZJ107" ca="1">IF(ZH107=0,INDIRECT(ADDRESS(ROW(),COLUMN()-8)),"")</f>
        <v/>
      </c>
      <c r="ZK107" s="33" t="s">
        <v>1192</v>
      </c>
      <c r="ZL107" s="10" t="str">
        <f t="shared" si="93"/>
        <v>$ZB$107</v>
      </c>
      <c r="ZM107" s="29" t="str">
        <f ca="1">IF(ZN107="","",SUM(1+MAXA(ZM$1:ZM106)))</f>
        <v/>
      </c>
      <c r="ZN107" s="8" t="str" cm="1">
        <f t="array" aca="1" ref="ZN107" ca="1">IF(ISNUMBER(SEARCH(ZN$1,INDEX(INDIRECT(ZO$1),ROW(ZL107),1)))=TRUE,INDIRECT(ZL107),"")</f>
        <v/>
      </c>
      <c r="ZO107" s="13" t="s">
        <v>1192</v>
      </c>
      <c r="ZP107" s="13" t="s">
        <v>1192</v>
      </c>
      <c r="ZQ107" s="13" t="s">
        <v>1192</v>
      </c>
      <c r="ZR107" s="13" t="s">
        <v>1192</v>
      </c>
      <c r="ZS107" s="13"/>
      <c r="ZT107" s="13"/>
      <c r="ZU107" s="13"/>
      <c r="ZV107" s="13"/>
      <c r="ZW107" s="13"/>
      <c r="ZX107" s="13"/>
      <c r="ZY107" s="13"/>
      <c r="ZZ107" s="13" t="s">
        <v>1192</v>
      </c>
      <c r="AAA107" s="10" t="str">
        <f t="shared" ca="1" si="123"/>
        <v/>
      </c>
      <c r="AAB107" s="5"/>
      <c r="AAC107" s="37"/>
      <c r="AAD107" s="37"/>
      <c r="AAE107" s="7"/>
      <c r="AAF107" s="7"/>
      <c r="AAG107" s="79"/>
      <c r="AAH107" s="10" t="str" cm="1">
        <f t="array" aca="1" ref="AAH107" ca="1">IF(INDIRECT(ADDRESS(ROW(),COLUMN()-6))="","X",IF(INDIRECT(ADDRESS(ROW(),COLUMN()-5))="",0,"OK"))</f>
        <v>X</v>
      </c>
      <c r="AAI107" s="29" t="str">
        <f ca="1">IF(AAJ107="","",SUM(1+MAXA(AAI$1:AAI106)))</f>
        <v/>
      </c>
      <c r="AAJ107" s="8" t="str" cm="1">
        <f t="array" aca="1" ref="AAJ107" ca="1">IF(AAH107=0,INDIRECT(ADDRESS(ROW(),COLUMN()-8)),"")</f>
        <v/>
      </c>
      <c r="AAK107" s="33" t="s">
        <v>1192</v>
      </c>
      <c r="AAL107" s="10" t="str">
        <f t="shared" si="94"/>
        <v>$AAB$107</v>
      </c>
      <c r="AAM107" s="29" t="str">
        <f ca="1">IF(AAN107="","",SUM(1+MAXA(AAM$1:AAM106)))</f>
        <v/>
      </c>
      <c r="AAN107" s="8" t="str" cm="1">
        <f t="array" aca="1" ref="AAN107" ca="1">IF(ISNUMBER(SEARCH(AAN$1,INDEX(INDIRECT(AAO$1),ROW(AAL107),1)))=TRUE,INDIRECT(AAL107),"")</f>
        <v/>
      </c>
      <c r="AAO107" s="13" t="s">
        <v>1192</v>
      </c>
      <c r="AAP107" s="13" t="s">
        <v>1192</v>
      </c>
      <c r="AAQ107" s="13" t="s">
        <v>1192</v>
      </c>
      <c r="AAR107" s="13" t="s">
        <v>1192</v>
      </c>
      <c r="AAS107" s="13" t="s">
        <v>1192</v>
      </c>
      <c r="AAT107" s="13"/>
      <c r="AAU107" s="13"/>
      <c r="AAV107" s="13"/>
      <c r="AAW107" s="13"/>
      <c r="AAX107" s="13"/>
      <c r="AAY107" s="13"/>
      <c r="AAZ107" s="13" t="s">
        <v>1192</v>
      </c>
      <c r="ABA107" s="10" t="str">
        <f t="shared" ca="1" si="124"/>
        <v/>
      </c>
      <c r="ABC107" s="37"/>
      <c r="ABD107" s="37"/>
      <c r="ABE107" s="50"/>
      <c r="ABF107" s="50"/>
      <c r="ABG107" s="79"/>
      <c r="ABH107" s="10" t="str" cm="1">
        <f t="array" aca="1" ref="ABH107" ca="1">IF(INDIRECT(ADDRESS(ROW(),COLUMN()-6))="","X",IF(INDIRECT(ADDRESS(ROW(),COLUMN()-5))="",0,"OK"))</f>
        <v>X</v>
      </c>
      <c r="ABI107" s="29" t="str">
        <f ca="1">IF(ABJ107="","",SUM(1+MAXA(ABI$1:ABI106)))</f>
        <v/>
      </c>
      <c r="ABJ107" s="8" t="str" cm="1">
        <f t="array" aca="1" ref="ABJ107" ca="1">IF(ABH107=0,INDIRECT(ADDRESS(ROW(),COLUMN()-8)),"")</f>
        <v/>
      </c>
      <c r="ABK107" s="33" t="s">
        <v>1192</v>
      </c>
      <c r="ABL107" s="10" t="str">
        <f t="shared" si="95"/>
        <v>$ABB$107</v>
      </c>
      <c r="ABM107" s="29" t="str">
        <f ca="1">IF(ABN107="","",SUM(1+MAXA(ABM$1:ABM106)))</f>
        <v/>
      </c>
      <c r="ABN107" s="8" t="str" cm="1">
        <f t="array" aca="1" ref="ABN107" ca="1">IF(ISNUMBER(SEARCH(ABN$1,INDEX(INDIRECT(ABO$1),ROW(ABL107),1)))=TRUE,INDIRECT(ABL107),"")</f>
        <v/>
      </c>
      <c r="ABO107" s="13" t="s">
        <v>1192</v>
      </c>
      <c r="ABP107" s="13" t="s">
        <v>1192</v>
      </c>
      <c r="ABQ107" s="13" t="s">
        <v>1192</v>
      </c>
      <c r="ABR107" s="13"/>
      <c r="ABS107" s="13"/>
      <c r="ABT107" s="13"/>
      <c r="ABU107" s="13"/>
      <c r="ABV107" s="13"/>
      <c r="ABW107" s="13"/>
      <c r="ABX107" s="13"/>
      <c r="ABY107" s="13"/>
      <c r="ABZ107" s="13" t="s">
        <v>1192</v>
      </c>
      <c r="ACA107" s="10" t="str">
        <f t="shared" ca="1" si="125"/>
        <v/>
      </c>
      <c r="ACB107" s="15"/>
      <c r="ACC107" s="37"/>
      <c r="ACD107" s="37"/>
      <c r="ACE107" s="50"/>
      <c r="ACF107" s="50"/>
      <c r="ACG107" s="101"/>
      <c r="ACH107" s="10" t="str" cm="1">
        <f t="array" aca="1" ref="ACH107" ca="1">IF(INDIRECT(ADDRESS(ROW(),COLUMN()-6))="","X",IF(INDIRECT(ADDRESS(ROW(),COLUMN()-5))="",0,"OK"))</f>
        <v>X</v>
      </c>
      <c r="ACI107" s="29" t="str">
        <f ca="1">IF(ACJ107="","",SUM(1+MAXA(ACI$1:ACI106)))</f>
        <v/>
      </c>
      <c r="ACJ107" s="8" t="str" cm="1">
        <f t="array" aca="1" ref="ACJ107" ca="1">IF(ACH107=0,INDIRECT(ADDRESS(ROW(),COLUMN()-8)),"")</f>
        <v/>
      </c>
      <c r="ACK107" s="33" t="s">
        <v>1192</v>
      </c>
      <c r="ACL107" s="10" t="str">
        <f t="shared" si="96"/>
        <v>$ACB$107</v>
      </c>
      <c r="ACM107" s="29" t="str">
        <f ca="1">IF(ACN107="","",SUM(1+MAXA(ACM$1:ACM106)))</f>
        <v/>
      </c>
      <c r="ACN107" s="8" t="str" cm="1">
        <f t="array" aca="1" ref="ACN107" ca="1">IF(ISNUMBER(SEARCH(ACN$1,INDEX(INDIRECT(ACO$1),ROW(ACL107),1)))=TRUE,INDIRECT(ACL107),"")</f>
        <v/>
      </c>
      <c r="ACO107" s="13" t="s">
        <v>1192</v>
      </c>
      <c r="ACP107" s="13" t="s">
        <v>1192</v>
      </c>
      <c r="ACQ107" s="13" t="s">
        <v>1192</v>
      </c>
      <c r="ACR107" s="13"/>
      <c r="ACS107" s="13"/>
      <c r="ACT107" s="13"/>
      <c r="ACU107" s="13"/>
      <c r="ACV107" s="13"/>
      <c r="ACW107" s="13"/>
      <c r="ACX107" s="13"/>
      <c r="ACY107" s="13"/>
      <c r="ACZ107" s="13" t="s">
        <v>1192</v>
      </c>
      <c r="ADA107" s="10" t="str">
        <f t="shared" ca="1" si="126"/>
        <v/>
      </c>
      <c r="ADB107" s="5"/>
      <c r="ADC107" s="37"/>
      <c r="ADD107" s="37"/>
      <c r="ADE107" s="7"/>
      <c r="ADF107" s="7"/>
      <c r="ADG107" s="92"/>
      <c r="ADH107" s="10" t="str" cm="1">
        <f t="array" aca="1" ref="ADH107" ca="1">IF(INDIRECT(ADDRESS(ROW(),COLUMN()-6))="","X",IF(INDIRECT(ADDRESS(ROW(),COLUMN()-5))="",0,"OK"))</f>
        <v>X</v>
      </c>
      <c r="ADI107" s="29" t="str">
        <f ca="1">IF(ADJ107="","",SUM(1+MAXA(ADI$1:ADI106)))</f>
        <v/>
      </c>
      <c r="ADJ107" s="8" t="str" cm="1">
        <f t="array" aca="1" ref="ADJ107" ca="1">IF(ADH107=0,INDIRECT(ADDRESS(ROW(),COLUMN()-8)),"")</f>
        <v/>
      </c>
      <c r="ADK107" s="33" t="s">
        <v>1192</v>
      </c>
      <c r="ADL107" s="10" t="str">
        <f t="shared" si="97"/>
        <v>$ADB$107</v>
      </c>
      <c r="ADM107" s="29" t="str">
        <f ca="1">IF(ADN107="","",SUM(1+MAXA(ADM$1:ADM106)))</f>
        <v/>
      </c>
      <c r="ADN107" s="8" t="str" cm="1">
        <f t="array" aca="1" ref="ADN107" ca="1">IF(ISNUMBER(SEARCH(ADN$1,INDEX(INDIRECT(ADO$1),ROW(ADL107),1)))=TRUE,INDIRECT(ADL107),"")</f>
        <v/>
      </c>
      <c r="ADO107" s="13" t="s">
        <v>1192</v>
      </c>
      <c r="ADP107" s="13" t="s">
        <v>1192</v>
      </c>
      <c r="ADQ107" s="13" t="s">
        <v>1192</v>
      </c>
      <c r="ADR107" s="13" t="s">
        <v>1192</v>
      </c>
      <c r="ADS107" s="13" t="s">
        <v>1192</v>
      </c>
      <c r="ADT107" s="13"/>
      <c r="ADU107" s="13"/>
      <c r="ADV107" s="13"/>
      <c r="ADW107" s="13"/>
      <c r="ADX107" s="13"/>
      <c r="ADY107" s="13"/>
      <c r="ADZ107" s="13" t="s">
        <v>1192</v>
      </c>
      <c r="AEA107" s="10" t="str">
        <f t="shared" ca="1" si="127"/>
        <v/>
      </c>
      <c r="AEB107" s="5"/>
      <c r="AEC107" s="37"/>
      <c r="AED107" s="37"/>
      <c r="AEE107" s="7"/>
      <c r="AEF107" s="7"/>
      <c r="AEG107" s="79"/>
      <c r="AEH107" s="10" t="str" cm="1">
        <f t="array" aca="1" ref="AEH107" ca="1">IF(INDIRECT(ADDRESS(ROW(),COLUMN()-6))="","X",IF(INDIRECT(ADDRESS(ROW(),COLUMN()-5))="",0,"OK"))</f>
        <v>X</v>
      </c>
      <c r="AEI107" s="29" t="str">
        <f ca="1">IF(AEJ107="","",SUM(1+MAXA(AEI$1:AEI106)))</f>
        <v/>
      </c>
      <c r="AEJ107" s="8" t="str" cm="1">
        <f t="array" aca="1" ref="AEJ107" ca="1">IF(AEH107=0,INDIRECT(ADDRESS(ROW(),COLUMN()-8)),"")</f>
        <v/>
      </c>
      <c r="AEK107" s="33" t="s">
        <v>1192</v>
      </c>
      <c r="AEL107" s="10" t="str">
        <f t="shared" si="98"/>
        <v>$AEB$107</v>
      </c>
      <c r="AEM107" s="29" t="str">
        <f ca="1">IF(AEN107="","",SUM(1+MAXA(AEM$1:AEM106)))</f>
        <v/>
      </c>
      <c r="AEN107" s="8" t="str" cm="1">
        <f t="array" aca="1" ref="AEN107" ca="1">IF(ISNUMBER(SEARCH(AEN$1,INDEX(INDIRECT(AEO$1),ROW(AEL107),1)))=TRUE,INDIRECT(AEL107),"")</f>
        <v/>
      </c>
      <c r="AEO107" s="13" t="s">
        <v>1192</v>
      </c>
      <c r="AEP107" s="13" t="s">
        <v>1192</v>
      </c>
      <c r="AEQ107" s="13" t="s">
        <v>1192</v>
      </c>
      <c r="AER107" s="13" t="s">
        <v>1192</v>
      </c>
      <c r="AES107" s="13" t="s">
        <v>1192</v>
      </c>
      <c r="AET107" s="13" t="s">
        <v>1192</v>
      </c>
      <c r="AEU107" s="13" t="s">
        <v>1192</v>
      </c>
      <c r="AEV107" s="13" t="s">
        <v>1192</v>
      </c>
    </row>
    <row r="108" spans="2:828" s="4" customFormat="1" ht="24.75" customHeight="1" x14ac:dyDescent="0.2">
      <c r="B108" s="10" t="str">
        <f t="shared" ca="1" si="67"/>
        <v/>
      </c>
      <c r="C108" s="8"/>
      <c r="D108" s="10"/>
      <c r="E108" s="10"/>
      <c r="G108" s="81"/>
      <c r="H108" s="94"/>
      <c r="I108" s="10" t="str" cm="1">
        <f t="array" aca="1" ref="I108" ca="1">IF(INDIRECT(ADDRESS(ROW(),COLUMN()-6))="","X",IF(INDIRECT(ADDRESS(ROW(),COLUMN()-5))="",0,"OK"))</f>
        <v>X</v>
      </c>
      <c r="J108" s="29" t="str">
        <f ca="1">IF(K108="","",SUM(1+MAXA(J$1:J107)))</f>
        <v/>
      </c>
      <c r="K108" s="8" t="str" cm="1">
        <f t="array" aca="1" ref="K108" ca="1">IF(I108=0,INDIRECT(ADDRESS(ROW(),COLUMN()-8)),"")</f>
        <v/>
      </c>
      <c r="L108" s="31"/>
      <c r="M108" s="10" t="str">
        <f t="shared" si="68"/>
        <v>$C$108</v>
      </c>
      <c r="N108" s="29" t="str">
        <f ca="1">IF(O108="","",SUM(1+MAXA(N$1:N107)))</f>
        <v/>
      </c>
      <c r="O108" s="8" t="str" cm="1">
        <f t="array" aca="1" ref="O108" ca="1">IF(ISNUMBER(SEARCH(O$1,INDEX(INDIRECT($P$1),ROW(M108),1)))=TRUE,INDIRECT(M108),"")</f>
        <v/>
      </c>
      <c r="P108" s="13" t="s">
        <v>1192</v>
      </c>
      <c r="Q108" s="13" t="s">
        <v>1192</v>
      </c>
      <c r="R108" s="13"/>
      <c r="S108" s="13"/>
      <c r="T108" s="13"/>
      <c r="U108" s="13"/>
      <c r="V108" s="13"/>
      <c r="W108" s="13"/>
      <c r="X108" s="13"/>
      <c r="Y108" s="13" t="s">
        <v>1192</v>
      </c>
      <c r="Z108" s="13" t="s">
        <v>1192</v>
      </c>
      <c r="AA108" s="10" t="str">
        <f t="shared" ca="1" si="128"/>
        <v/>
      </c>
      <c r="AB108" s="8"/>
      <c r="AC108" s="10"/>
      <c r="AD108" s="10"/>
      <c r="AF108" s="81"/>
      <c r="AG108" s="81"/>
      <c r="AH108" s="10" t="str" cm="1">
        <f t="array" aca="1" ref="AH108" ca="1">IF(INDIRECT(ADDRESS(ROW(),COLUMN()-6))="","X",IF(INDIRECT(ADDRESS(ROW(),COLUMN()-5))="",0,"OK"))</f>
        <v>X</v>
      </c>
      <c r="AI108" s="29" t="str">
        <f ca="1">IF(AJ108="","",SUM(1+MAXA(AI$1:AI107)))</f>
        <v/>
      </c>
      <c r="AJ108" s="8" t="str" cm="1">
        <f t="array" aca="1" ref="AJ108" ca="1">IF(AH108=0,INDIRECT(ADDRESS(ROW(),COLUMN()-8)),"")</f>
        <v/>
      </c>
      <c r="AK108" s="31"/>
      <c r="AL108" s="10" t="str">
        <f t="shared" si="69"/>
        <v>$AB$108</v>
      </c>
      <c r="AM108" s="29" t="str">
        <f ca="1">IF(AN108="","",SUM(1+MAXA(AM$1:AM107)))</f>
        <v/>
      </c>
      <c r="AN108" s="8" t="str" cm="1">
        <f t="array" aca="1" ref="AN108" ca="1">IF(ISNUMBER(SEARCH(AN$1,INDEX(INDIRECT($AO$1),ROW(AL108),1)))=TRUE,INDIRECT(AL108),"")</f>
        <v/>
      </c>
      <c r="AO108" s="13" t="s">
        <v>1192</v>
      </c>
      <c r="AP108" s="13" t="s">
        <v>1192</v>
      </c>
      <c r="AQ108" s="13" t="s">
        <v>1192</v>
      </c>
      <c r="AR108" s="13"/>
      <c r="AS108" s="13"/>
      <c r="AT108" s="13"/>
      <c r="AU108" s="13"/>
      <c r="AV108" s="13"/>
      <c r="AW108" s="13"/>
      <c r="AX108" s="13" t="s">
        <v>1192</v>
      </c>
      <c r="AY108" s="13" t="s">
        <v>1192</v>
      </c>
      <c r="AZ108" s="13" t="s">
        <v>1192</v>
      </c>
      <c r="BA108" s="10" t="str">
        <f t="shared" ca="1" si="99"/>
        <v/>
      </c>
      <c r="BC108" s="10"/>
      <c r="BD108" s="10"/>
      <c r="BF108" s="81"/>
      <c r="BG108" s="99"/>
      <c r="BH108" s="10" t="str" cm="1">
        <f t="array" aca="1" ref="BH108" ca="1">IF(INDIRECT(ADDRESS(ROW(),COLUMN()-6))="","X",IF(INDIRECT(ADDRESS(ROW(),COLUMN()-5))="",0,"OK"))</f>
        <v>X</v>
      </c>
      <c r="BI108" s="29" t="str">
        <f ca="1">IF(BJ108="","",SUM(1+MAXA(BI$1:BI107)))</f>
        <v/>
      </c>
      <c r="BJ108" s="8" t="str" cm="1">
        <f t="array" aca="1" ref="BJ108" ca="1">IF(BH108=0,INDIRECT(ADDRESS(ROW(),COLUMN()-8)),"")</f>
        <v/>
      </c>
      <c r="BK108" s="31"/>
      <c r="BL108" s="10" t="str">
        <f t="shared" si="70"/>
        <v>$BB$108</v>
      </c>
      <c r="BM108" s="29" t="str">
        <f ca="1">IF(BN108="","",SUM(1+MAXA(BM$1:BM107)))</f>
        <v/>
      </c>
      <c r="BN108" s="8" t="str" cm="1">
        <f t="array" aca="1" ref="BN108" ca="1">IF(ISNUMBER(SEARCH(BN$1,INDEX(INDIRECT(BO$1),ROW(BL108),1)))=TRUE,INDIRECT(BL108),"")</f>
        <v/>
      </c>
      <c r="BO108" s="13" t="s">
        <v>1192</v>
      </c>
      <c r="BP108" s="13" t="s">
        <v>1192</v>
      </c>
      <c r="BQ108" s="13" t="s">
        <v>1192</v>
      </c>
      <c r="BR108" s="13"/>
      <c r="BS108" s="13"/>
      <c r="BT108" s="13"/>
      <c r="BU108" s="13"/>
      <c r="BV108" s="13"/>
      <c r="BW108" s="13" t="s">
        <v>1192</v>
      </c>
      <c r="BX108" s="13" t="s">
        <v>1192</v>
      </c>
      <c r="BY108" s="13"/>
      <c r="BZ108" s="13"/>
      <c r="CA108" s="10" t="str">
        <f t="shared" ca="1" si="100"/>
        <v/>
      </c>
      <c r="CB108" s="8"/>
      <c r="CC108" s="10"/>
      <c r="CD108" s="10"/>
      <c r="CF108" s="81"/>
      <c r="CG108" s="94"/>
      <c r="CH108" s="10" t="str" cm="1">
        <f t="array" aca="1" ref="CH108" ca="1">IF(INDIRECT(ADDRESS(ROW(),COLUMN()-6))="","X",IF(INDIRECT(ADDRESS(ROW(),COLUMN()-5))="",0,"OK"))</f>
        <v>X</v>
      </c>
      <c r="CI108" s="29" t="str">
        <f ca="1">IF(CJ108="","",SUM(1+MAXA(CI$1:CI107)))</f>
        <v/>
      </c>
      <c r="CJ108" s="8" t="str" cm="1">
        <f t="array" aca="1" ref="CJ108" ca="1">IF(CH108=0,INDIRECT(ADDRESS(ROW(),COLUMN()-8)),"")</f>
        <v/>
      </c>
      <c r="CK108" s="31"/>
      <c r="CL108" s="10" t="str">
        <f t="shared" si="71"/>
        <v>$CB$108</v>
      </c>
      <c r="CM108" s="29" t="str">
        <f ca="1">IF(CN108="","",SUM(1+MAXA(CM$1:CM107)))</f>
        <v/>
      </c>
      <c r="CN108" s="8" t="str" cm="1">
        <f t="array" aca="1" ref="CN108" ca="1">IF(ISNUMBER(SEARCH(CN$1,INDEX(INDIRECT(CO$1),ROW(CL108),1)))=TRUE,INDIRECT(CL108),"")</f>
        <v/>
      </c>
      <c r="CO108" s="13" t="s">
        <v>1192</v>
      </c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 t="s">
        <v>1192</v>
      </c>
      <c r="DA108" s="10" t="str">
        <f t="shared" ca="1" si="131"/>
        <v/>
      </c>
      <c r="DB108" s="5"/>
      <c r="DC108" s="6"/>
      <c r="DD108" s="6"/>
      <c r="DE108" s="7"/>
      <c r="DF108" s="83"/>
      <c r="DG108" s="96"/>
      <c r="DH108" s="10" t="str" cm="1">
        <f t="array" aca="1" ref="DH108" ca="1">IF(INDIRECT(ADDRESS(ROW(),COLUMN()-6))="","X",IF(INDIRECT(ADDRESS(ROW(),COLUMN()-5))="",0,"OK"))</f>
        <v>X</v>
      </c>
      <c r="DI108" s="29" t="str">
        <f ca="1">IF(DJ108="","",SUM(1+MAXA(DI$1:DI107)))</f>
        <v/>
      </c>
      <c r="DJ108" s="8" t="str" cm="1">
        <f t="array" aca="1" ref="DJ108" ca="1">IF(DH108=0,INDIRECT(ADDRESS(ROW(),COLUMN()-8)),"")</f>
        <v/>
      </c>
      <c r="DK108" s="31"/>
      <c r="DL108" s="10" t="str">
        <f t="shared" si="132"/>
        <v>$DB$108</v>
      </c>
      <c r="DM108" s="29" t="str">
        <f ca="1">IF(DN108="","",SUM(1+MAXA(DM$1:DM107)))</f>
        <v/>
      </c>
      <c r="DN108" s="8" t="str" cm="1">
        <f t="array" aca="1" ref="DN108" ca="1">IF(ISNUMBER(SEARCH(DN$1,INDEX(INDIRECT(DO$1),ROW(DL108),1)))=TRUE,INDIRECT(DL108),"")</f>
        <v/>
      </c>
      <c r="DO108" s="13" t="s">
        <v>1192</v>
      </c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 t="s">
        <v>1192</v>
      </c>
      <c r="EA108" s="10" t="str">
        <f t="shared" ca="1" si="101"/>
        <v/>
      </c>
      <c r="EB108" s="22"/>
      <c r="EC108" s="14"/>
      <c r="ED108" s="14"/>
      <c r="EE108" s="15"/>
      <c r="EF108" s="15"/>
      <c r="EG108" s="94"/>
      <c r="EH108" s="10" t="str" cm="1">
        <f t="array" aca="1" ref="EH108" ca="1">IF(INDIRECT(ADDRESS(ROW(),COLUMN()-6))="","X",IF(INDIRECT(ADDRESS(ROW(),COLUMN()-5))="",0,"OK"))</f>
        <v>X</v>
      </c>
      <c r="EI108" s="29" t="str">
        <f ca="1">IF(EJ108="","",SUM(1+MAXA(EI$1:EI107)))</f>
        <v/>
      </c>
      <c r="EJ108" s="8" t="str" cm="1">
        <f t="array" aca="1" ref="EJ108" ca="1">IF(EH108=0,INDIRECT(ADDRESS(ROW(),COLUMN()-8)),"")</f>
        <v/>
      </c>
      <c r="EK108" s="31"/>
      <c r="EL108" s="10" t="str">
        <f t="shared" si="72"/>
        <v>$EB$108</v>
      </c>
      <c r="EM108" s="29" t="str">
        <f ca="1">IF(EN108="","",SUM(1+MAXA(EM$1:EM107)))</f>
        <v/>
      </c>
      <c r="EN108" s="8" t="str" cm="1">
        <f t="array" aca="1" ref="EN108" ca="1">IF(ISNUMBER(SEARCH(EN$1,INDEX(INDIRECT(EO$1),ROW(EL108),1)))=TRUE,INDIRECT(EL108),"")</f>
        <v/>
      </c>
      <c r="EO108" s="13" t="s">
        <v>1192</v>
      </c>
      <c r="EP108" s="13"/>
      <c r="EQ108" s="13"/>
      <c r="ER108" s="13"/>
      <c r="ES108" s="13"/>
      <c r="ET108" s="13"/>
      <c r="EU108" s="13"/>
      <c r="EV108" s="13"/>
      <c r="EW108" s="13"/>
      <c r="EX108" s="13"/>
      <c r="EY108" s="13"/>
      <c r="EZ108" s="13"/>
      <c r="FA108" s="10" t="str">
        <f t="shared" ca="1" si="102"/>
        <v/>
      </c>
      <c r="FB108" s="22"/>
      <c r="FC108" s="14"/>
      <c r="FD108" s="14"/>
      <c r="FE108" s="15"/>
      <c r="FF108" s="15"/>
      <c r="FG108" s="79"/>
      <c r="FH108" s="10" t="str" cm="1">
        <f t="array" aca="1" ref="FH108" ca="1">IF(INDIRECT(ADDRESS(ROW(),COLUMN()-6))="","X",IF(INDIRECT(ADDRESS(ROW(),COLUMN()-5))="",0,"OK"))</f>
        <v>X</v>
      </c>
      <c r="FI108" s="29" t="str">
        <f ca="1">IF(FJ108="","",SUM(1+MAXA(FI$1:FI107)))</f>
        <v/>
      </c>
      <c r="FJ108" s="8" t="str" cm="1">
        <f t="array" aca="1" ref="FJ108" ca="1">IF(FH108=0,INDIRECT(ADDRESS(ROW(),COLUMN()-8)),"")</f>
        <v/>
      </c>
      <c r="FK108" s="31"/>
      <c r="FL108" s="10" t="str">
        <f t="shared" si="73"/>
        <v>$FB$108</v>
      </c>
      <c r="FM108" s="29" t="str">
        <f ca="1">IF(FN108="","",SUM(1+MAXA(FM$1:FM107)))</f>
        <v/>
      </c>
      <c r="FN108" s="8" t="str" cm="1">
        <f t="array" aca="1" ref="FN108" ca="1">IF(ISNUMBER(SEARCH(FN$1,INDEX(INDIRECT(FO$1),ROW(FL108),1)))=TRUE,INDIRECT(FL108),"")</f>
        <v/>
      </c>
      <c r="FO108" s="13" t="s">
        <v>1192</v>
      </c>
      <c r="FP108" s="13" t="s">
        <v>1192</v>
      </c>
      <c r="FQ108" s="13" t="s">
        <v>1192</v>
      </c>
      <c r="FR108" s="13" t="s">
        <v>1192</v>
      </c>
      <c r="FS108" s="13" t="s">
        <v>1192</v>
      </c>
      <c r="FT108" s="13"/>
      <c r="FU108" s="13"/>
      <c r="FV108" s="13"/>
      <c r="FW108" s="13"/>
      <c r="FX108" s="13"/>
      <c r="FY108" s="13"/>
      <c r="FZ108" s="13"/>
      <c r="GA108" s="10" t="str">
        <f t="shared" ca="1" si="103"/>
        <v/>
      </c>
      <c r="GB108" s="22"/>
      <c r="GC108" s="14"/>
      <c r="GD108" s="14"/>
      <c r="GE108" s="15"/>
      <c r="GF108" s="15"/>
      <c r="GG108" s="101"/>
      <c r="GH108" s="10" t="str" cm="1">
        <f t="array" aca="1" ref="GH108" ca="1">IF(INDIRECT(ADDRESS(ROW(),COLUMN()-6))="","X",IF(INDIRECT(ADDRESS(ROW(),COLUMN()-5))="",0,"OK"))</f>
        <v>X</v>
      </c>
      <c r="GI108" s="29" t="str">
        <f ca="1">IF(GJ108="","",SUM(1+MAXA(GI$1:GI107)))</f>
        <v/>
      </c>
      <c r="GJ108" s="8" t="str" cm="1">
        <f t="array" aca="1" ref="GJ108" ca="1">IF(GH108=0,INDIRECT(ADDRESS(ROW(),COLUMN()-8)),"")</f>
        <v/>
      </c>
      <c r="GK108" s="31"/>
      <c r="GL108" s="10" t="str">
        <f t="shared" si="74"/>
        <v>$GB$108</v>
      </c>
      <c r="GM108" s="29" t="str">
        <f ca="1">IF(GN108="","",SUM(1+MAXA(GM$1:GM107)))</f>
        <v/>
      </c>
      <c r="GN108" s="8" t="str" cm="1">
        <f t="array" aca="1" ref="GN108" ca="1">IF(ISNUMBER(SEARCH(GN$1,INDEX(INDIRECT(GO$1),ROW(GL108),1)))=TRUE,INDIRECT(GL108),"")</f>
        <v/>
      </c>
      <c r="GO108" s="13" t="s">
        <v>1192</v>
      </c>
      <c r="GP108" s="13" t="s">
        <v>1192</v>
      </c>
      <c r="GQ108" s="13" t="s">
        <v>1192</v>
      </c>
      <c r="GR108" s="13" t="s">
        <v>1192</v>
      </c>
      <c r="GS108" s="13" t="s">
        <v>1192</v>
      </c>
      <c r="GT108" s="13"/>
      <c r="GU108" s="13"/>
      <c r="GV108" s="13"/>
      <c r="GW108" s="13"/>
      <c r="GX108" s="13"/>
      <c r="GY108" s="13"/>
      <c r="GZ108" s="13"/>
      <c r="HA108" s="10" t="str">
        <f t="shared" ca="1" si="104"/>
        <v/>
      </c>
      <c r="HB108" s="22"/>
      <c r="HC108" s="14"/>
      <c r="HD108" s="14"/>
      <c r="HE108" s="15"/>
      <c r="HF108" s="15"/>
      <c r="HG108" s="81"/>
      <c r="HH108" s="10" t="str" cm="1">
        <f t="array" aca="1" ref="HH108" ca="1">IF(INDIRECT(ADDRESS(ROW(),COLUMN()-6))="","X",IF(INDIRECT(ADDRESS(ROW(),COLUMN()-5))="",0,"OK"))</f>
        <v>X</v>
      </c>
      <c r="HI108" s="29" t="str">
        <f ca="1">IF(HJ108="","",SUM(1+MAXA(HI$1:HI107)))</f>
        <v/>
      </c>
      <c r="HJ108" s="8" t="str" cm="1">
        <f t="array" aca="1" ref="HJ108" ca="1">IF(HH108=0,INDIRECT(ADDRESS(ROW(),COLUMN()-8)),"")</f>
        <v/>
      </c>
      <c r="HK108" s="31"/>
      <c r="HL108" s="10" t="str">
        <f t="shared" si="75"/>
        <v>$HB$108</v>
      </c>
      <c r="HM108" s="29" t="str">
        <f ca="1">IF(HN108="","",SUM(1+MAXA(HM$1:HM107)))</f>
        <v/>
      </c>
      <c r="HN108" s="8" t="str" cm="1">
        <f t="array" aca="1" ref="HN108" ca="1">IF(ISNUMBER(SEARCH(HN$1,INDEX(INDIRECT(HO$1),ROW(HL108),1)))=TRUE,INDIRECT(HL108),"")</f>
        <v/>
      </c>
      <c r="HO108" s="13" t="s">
        <v>1192</v>
      </c>
      <c r="HP108" s="13" t="s">
        <v>1192</v>
      </c>
      <c r="HQ108" s="13" t="s">
        <v>1192</v>
      </c>
      <c r="HR108" s="13"/>
      <c r="HS108" s="13"/>
      <c r="HT108" s="13"/>
      <c r="HU108" s="13"/>
      <c r="HV108" s="13"/>
      <c r="HW108" s="13"/>
      <c r="HX108" s="13"/>
      <c r="HY108" s="13" t="s">
        <v>1192</v>
      </c>
      <c r="HZ108" s="13" t="s">
        <v>1192</v>
      </c>
      <c r="IA108" s="10" t="str">
        <f t="shared" ca="1" si="105"/>
        <v/>
      </c>
      <c r="IB108" s="22" t="s">
        <v>1101</v>
      </c>
      <c r="IC108" s="14" t="s">
        <v>1102</v>
      </c>
      <c r="ID108" s="14" t="s">
        <v>1103</v>
      </c>
      <c r="IE108" s="27" t="str" cm="1">
        <f t="array" aca="1" ref="IE108" ca="1">CONCATENATE($A$37,INDIRECT(ADDRESS(ROW(),COLUMN()-2)),"%20",INDIRECT(ADDRESS(ROW(),COLUMN()-1)),$A$39,INDIRECT(ADDRESS(ROW(),COLUMN()-2)),"%20",INDIRECT(ADDRESS(ROW(),COLUMN()-1)))</f>
        <v>https://maps.yandex.ru/?ll=38.994921%2035.591674&amp;z=16&amp;text=38.994921%2035.591674</v>
      </c>
      <c r="IF108" s="87" t="str" cm="1">
        <f t="array" aca="1" ref="IF108" ca="1">CONCATENATE($A$40,INDIRECT(ADDRESS(ROW(),COLUMN()-3)),"%2C",INDIRECT(ADDRESS(ROW(),COLUMN()-2)))</f>
        <v>https://maps.google.com/maps?q=38.994921%2C35.591674</v>
      </c>
      <c r="IG108" s="79" t="s">
        <v>3229</v>
      </c>
      <c r="IH108" s="10" t="str" cm="1">
        <f t="array" aca="1" ref="IH108" ca="1">IF(INDIRECT(ADDRESS(ROW(),COLUMN()-6))="","X",IF(INDIRECT(ADDRESS(ROW(),COLUMN()-5))="",0,"OK"))</f>
        <v>OK</v>
      </c>
      <c r="II108" s="29" t="str">
        <f ca="1">IF(IJ108="","",SUM(1+MAXA(II$1:II107)))</f>
        <v/>
      </c>
      <c r="IJ108" s="8" t="str" cm="1">
        <f t="array" aca="1" ref="IJ108" ca="1">IF(IH108=0,INDIRECT(ADDRESS(ROW(),COLUMN()-8)),"")</f>
        <v/>
      </c>
      <c r="IK108" s="31"/>
      <c r="IL108" s="10" t="str">
        <f t="shared" si="76"/>
        <v>$IB$108</v>
      </c>
      <c r="IM108" s="29" t="str">
        <f ca="1">IF(IN108="","",SUM(1+MAXA(IM$1:IM107)))</f>
        <v/>
      </c>
      <c r="IN108" s="8" t="str" cm="1">
        <f t="array" aca="1" ref="IN108" ca="1">IF(ISNUMBER(SEARCH(IN$1,INDEX(INDIRECT(IO$1),ROW(IL108),1)))=TRUE,INDIRECT(IL108),"")</f>
        <v/>
      </c>
      <c r="IO108" s="13" t="s">
        <v>1192</v>
      </c>
      <c r="IP108" s="13" t="s">
        <v>1192</v>
      </c>
      <c r="IQ108" s="13" t="s">
        <v>1192</v>
      </c>
      <c r="IR108" s="13"/>
      <c r="IS108" s="13"/>
      <c r="IT108" s="13"/>
      <c r="IU108" s="13"/>
      <c r="IV108" s="13"/>
      <c r="IW108" s="13"/>
      <c r="IX108" s="13" t="s">
        <v>1192</v>
      </c>
      <c r="IY108" s="13" t="s">
        <v>1192</v>
      </c>
      <c r="IZ108" s="13" t="s">
        <v>1192</v>
      </c>
      <c r="JA108" s="10" t="str">
        <f t="shared" ca="1" si="106"/>
        <v/>
      </c>
      <c r="JB108" s="22"/>
      <c r="JC108" s="14"/>
      <c r="JD108" s="14"/>
      <c r="JE108" s="24"/>
      <c r="JF108" s="88"/>
      <c r="JG108" s="101"/>
      <c r="JH108" s="10" t="str" cm="1">
        <f t="array" aca="1" ref="JH108" ca="1">IF(INDIRECT(ADDRESS(ROW(),COLUMN()-6))="","X",IF(INDIRECT(ADDRESS(ROW(),COLUMN()-5))="",0,"OK"))</f>
        <v>X</v>
      </c>
      <c r="JI108" s="29" t="str">
        <f ca="1">IF(JJ108="","",SUM(1+MAXA(JI$1:JI107)))</f>
        <v/>
      </c>
      <c r="JJ108" s="8" t="str" cm="1">
        <f t="array" aca="1" ref="JJ108" ca="1">IF(JH108=0,INDIRECT(ADDRESS(ROW(),COLUMN()-8)),"")</f>
        <v/>
      </c>
      <c r="JK108" s="31"/>
      <c r="JL108" s="10" t="str">
        <f t="shared" si="77"/>
        <v>$JB$108</v>
      </c>
      <c r="JM108" s="29" t="str">
        <f ca="1">IF(JN108="","",SUM(1+MAXA(JM$1:JM107)))</f>
        <v/>
      </c>
      <c r="JN108" s="8" t="str" cm="1">
        <f t="array" aca="1" ref="JN108" ca="1">IF(ISNUMBER(SEARCH(JN$1,INDEX(INDIRECT(JO$1),ROW(JL108),1)))=TRUE,INDIRECT(JL108),"")</f>
        <v/>
      </c>
      <c r="JO108" s="13" t="s">
        <v>1192</v>
      </c>
      <c r="JP108" s="13" t="s">
        <v>1192</v>
      </c>
      <c r="JQ108" s="13" t="s">
        <v>1192</v>
      </c>
      <c r="JR108" s="13"/>
      <c r="JS108" s="13"/>
      <c r="JT108" s="13"/>
      <c r="JU108" s="13"/>
      <c r="JV108" s="13"/>
      <c r="JW108" s="13"/>
      <c r="JX108" s="13" t="s">
        <v>1192</v>
      </c>
      <c r="JY108" s="13" t="s">
        <v>1192</v>
      </c>
      <c r="JZ108" s="13" t="s">
        <v>1192</v>
      </c>
      <c r="KA108" s="10" t="str">
        <f t="shared" ca="1" si="107"/>
        <v/>
      </c>
      <c r="KB108" s="22"/>
      <c r="KC108" s="14"/>
      <c r="KD108" s="14"/>
      <c r="KE108" s="23"/>
      <c r="KF108" s="23"/>
      <c r="KG108" s="79"/>
      <c r="KH108" s="10" t="str" cm="1">
        <f t="array" aca="1" ref="KH108" ca="1">IF(INDIRECT(ADDRESS(ROW(),COLUMN()-6))="","X",IF(INDIRECT(ADDRESS(ROW(),COLUMN()-5))="",0,"OK"))</f>
        <v>X</v>
      </c>
      <c r="KI108" s="29" t="str">
        <f ca="1">IF(KJ108="","",SUM(1+MAXA(KI$1:KI107)))</f>
        <v/>
      </c>
      <c r="KJ108" s="8" t="str" cm="1">
        <f t="array" aca="1" ref="KJ108" ca="1">IF(KH108=0,INDIRECT(ADDRESS(ROW(),COLUMN()-8)),"")</f>
        <v/>
      </c>
      <c r="KK108" s="31"/>
      <c r="KL108" s="10" t="str">
        <f t="shared" si="78"/>
        <v>$KB$108</v>
      </c>
      <c r="KM108" s="29" t="str">
        <f ca="1">IF(KN108="","",SUM(1+MAXA(KM$1:KM107)))</f>
        <v/>
      </c>
      <c r="KN108" s="8" t="str" cm="1">
        <f t="array" aca="1" ref="KN108" ca="1">IF(ISNUMBER(SEARCH(KN$1,INDEX(INDIRECT(KO$1),ROW(KL108),1)))=TRUE,INDIRECT(KL108),"")</f>
        <v/>
      </c>
      <c r="KO108" s="13" t="s">
        <v>1192</v>
      </c>
      <c r="KP108" s="13" t="s">
        <v>1192</v>
      </c>
      <c r="KQ108" s="13" t="s">
        <v>1192</v>
      </c>
      <c r="KR108" s="13"/>
      <c r="KS108" s="13"/>
      <c r="KT108" s="13"/>
      <c r="KU108" s="13"/>
      <c r="KV108" s="13"/>
      <c r="KW108" s="13"/>
      <c r="KX108" s="13"/>
      <c r="KY108" s="13" t="s">
        <v>1192</v>
      </c>
      <c r="KZ108" s="13" t="s">
        <v>1192</v>
      </c>
      <c r="LA108" s="10" t="str">
        <f t="shared" ca="1" si="108"/>
        <v/>
      </c>
      <c r="LB108" s="8"/>
      <c r="LC108" s="10"/>
      <c r="LD108" s="10"/>
      <c r="LG108" s="79"/>
      <c r="LH108" s="10" t="str" cm="1">
        <f t="array" aca="1" ref="LH108" ca="1">IF(INDIRECT(ADDRESS(ROW(),COLUMN()-6))="","X",IF(INDIRECT(ADDRESS(ROW(),COLUMN()-5))="",0,"OK"))</f>
        <v>X</v>
      </c>
      <c r="LI108" s="29" t="str">
        <f ca="1">IF(LJ108="","",SUM(1+MAXA(LI$1:LI107)))</f>
        <v/>
      </c>
      <c r="LJ108" s="8" t="str" cm="1">
        <f t="array" aca="1" ref="LJ108" ca="1">IF(LH108=0,INDIRECT(ADDRESS(ROW(),COLUMN()-8)),"")</f>
        <v/>
      </c>
      <c r="LK108" s="31"/>
      <c r="LL108" s="10" t="str">
        <f t="shared" si="79"/>
        <v>$LB$108</v>
      </c>
      <c r="LM108" s="29" t="str">
        <f ca="1">IF(LN108="","",SUM(1+MAXA(LM$1:LM107)))</f>
        <v/>
      </c>
      <c r="LN108" s="8" t="str" cm="1">
        <f t="array" aca="1" ref="LN108" ca="1">IF(ISNUMBER(SEARCH(LN$1,INDEX(INDIRECT(LO$1),ROW(LL108),1)))=TRUE,INDIRECT(LL108),"")</f>
        <v/>
      </c>
      <c r="LO108" s="13" t="s">
        <v>1192</v>
      </c>
      <c r="LP108" s="13" t="s">
        <v>1192</v>
      </c>
      <c r="LQ108" s="13" t="s">
        <v>1192</v>
      </c>
      <c r="LR108" s="13" t="s">
        <v>1192</v>
      </c>
      <c r="LS108" s="13"/>
      <c r="LT108" s="13"/>
      <c r="LU108" s="13"/>
      <c r="LV108" s="13"/>
      <c r="LW108" s="13"/>
      <c r="LX108" s="13"/>
      <c r="LY108" s="13" t="s">
        <v>1192</v>
      </c>
      <c r="LZ108" s="13" t="s">
        <v>1192</v>
      </c>
      <c r="MA108" s="10" t="str">
        <f t="shared" ca="1" si="109"/>
        <v/>
      </c>
      <c r="MB108" s="8"/>
      <c r="MC108" s="10"/>
      <c r="MD108" s="10"/>
      <c r="MG108" s="79"/>
      <c r="MH108" s="10" t="str" cm="1">
        <f t="array" aca="1" ref="MH108" ca="1">IF(INDIRECT(ADDRESS(ROW(),COLUMN()-6))="","X",IF(INDIRECT(ADDRESS(ROW(),COLUMN()-5))="",0,"OK"))</f>
        <v>X</v>
      </c>
      <c r="MI108" s="29" t="str">
        <f ca="1">IF(MJ108="","",SUM(1+MAXA(MI$1:MI107)))</f>
        <v/>
      </c>
      <c r="MJ108" s="8" t="str" cm="1">
        <f t="array" aca="1" ref="MJ108" ca="1">IF(MH108=0,INDIRECT(ADDRESS(ROW(),COLUMN()-8)),"")</f>
        <v/>
      </c>
      <c r="MK108" s="31"/>
      <c r="ML108" s="10" t="str">
        <f t="shared" si="80"/>
        <v>$MB$108</v>
      </c>
      <c r="MM108" s="29" t="str">
        <f ca="1">IF(MN108="","",SUM(1+MAXA(MM$1:MM107)))</f>
        <v/>
      </c>
      <c r="MN108" s="8" t="str" cm="1">
        <f t="array" aca="1" ref="MN108" ca="1">IF(ISNUMBER(SEARCH(MN$1,INDEX(INDIRECT(MO$1),ROW(ML108),1)))=TRUE,INDIRECT(ML108),"")</f>
        <v/>
      </c>
      <c r="MO108" s="13" t="s">
        <v>1192</v>
      </c>
      <c r="MP108" s="13" t="s">
        <v>1192</v>
      </c>
      <c r="MQ108" s="13" t="s">
        <v>1192</v>
      </c>
      <c r="MR108" s="13"/>
      <c r="MS108" s="13"/>
      <c r="MT108" s="13"/>
      <c r="MU108" s="13"/>
      <c r="MV108" s="13"/>
      <c r="MW108" s="13" t="s">
        <v>1192</v>
      </c>
      <c r="MX108" s="13"/>
      <c r="MY108" s="13" t="s">
        <v>1192</v>
      </c>
      <c r="MZ108" s="13" t="s">
        <v>1192</v>
      </c>
      <c r="NA108" s="10" t="str">
        <f t="shared" ca="1" si="110"/>
        <v/>
      </c>
      <c r="NB108" s="5"/>
      <c r="NC108" s="6"/>
      <c r="ND108" s="6"/>
      <c r="NE108" s="7"/>
      <c r="NF108" s="7"/>
      <c r="NG108" s="83"/>
      <c r="NH108" s="10" t="str" cm="1">
        <f t="array" aca="1" ref="NH108" ca="1">IF(INDIRECT(ADDRESS(ROW(),COLUMN()-6))="","X",IF(INDIRECT(ADDRESS(ROW(),COLUMN()-5))="",0,"OK"))</f>
        <v>X</v>
      </c>
      <c r="NI108" s="29" t="str">
        <f ca="1">IF(NJ108="","",SUM(1+MAXA(NI$1:NI107)))</f>
        <v/>
      </c>
      <c r="NJ108" s="8" t="str" cm="1">
        <f t="array" aca="1" ref="NJ108" ca="1">IF(NH108=0,INDIRECT(ADDRESS(ROW(),COLUMN()-8)),"")</f>
        <v/>
      </c>
      <c r="NK108" s="31"/>
      <c r="NL108" s="10" t="str">
        <f t="shared" si="81"/>
        <v>$NB$108</v>
      </c>
      <c r="NM108" s="29" t="str">
        <f ca="1">IF(NN108="","",SUM(1+MAXA(NM$1:NM107)))</f>
        <v/>
      </c>
      <c r="NN108" s="8" t="str" cm="1">
        <f t="array" aca="1" ref="NN108" ca="1">IF(ISNUMBER(SEARCH(NN$1,INDEX(INDIRECT(NO$1),ROW(NL108),1)))=TRUE,INDIRECT(NL108),"")</f>
        <v/>
      </c>
      <c r="NO108" s="13" t="s">
        <v>1192</v>
      </c>
      <c r="NP108" s="13" t="s">
        <v>1192</v>
      </c>
      <c r="NQ108" s="13" t="s">
        <v>1192</v>
      </c>
      <c r="NR108" s="13"/>
      <c r="NS108" s="13"/>
      <c r="NT108" s="13"/>
      <c r="NU108" s="13"/>
      <c r="NV108" s="13"/>
      <c r="NW108" s="13"/>
      <c r="NX108" s="13" t="s">
        <v>1192</v>
      </c>
      <c r="NY108" s="13" t="s">
        <v>1192</v>
      </c>
      <c r="NZ108" s="13"/>
      <c r="OA108" s="10" t="str">
        <f t="shared" ca="1" si="111"/>
        <v/>
      </c>
      <c r="OB108" s="8" t="s">
        <v>1415</v>
      </c>
      <c r="OC108" s="10" t="s">
        <v>1416</v>
      </c>
      <c r="OD108" s="10" t="s">
        <v>1417</v>
      </c>
      <c r="OE108" s="27" t="str" cm="1">
        <f t="array" aca="1" ref="OE108" ca="1">CONCATENATE($A$37,INDIRECT(ADDRESS(ROW(),COLUMN()-2)),"%20",INDIRECT(ADDRESS(ROW(),COLUMN()-1)),$A$39,INDIRECT(ADDRESS(ROW(),COLUMN()-2)),"%20",INDIRECT(ADDRESS(ROW(),COLUMN()-1)))</f>
        <v>https://maps.yandex.ru/?ll=38.338562%2035.583200&amp;z=16&amp;text=38.338562%2035.583200</v>
      </c>
      <c r="OF108" s="87" t="str" cm="1">
        <f t="array" aca="1" ref="OF108" ca="1">CONCATENATE($A$40,INDIRECT(ADDRESS(ROW(),COLUMN()-3)),"%2C",INDIRECT(ADDRESS(ROW(),COLUMN()-2)))</f>
        <v>https://maps.google.com/maps?q=38.338562%2C35.583200</v>
      </c>
      <c r="OG108" s="79" t="s">
        <v>3229</v>
      </c>
      <c r="OH108" s="10" t="str" cm="1">
        <f t="array" aca="1" ref="OH108" ca="1">IF(INDIRECT(ADDRESS(ROW(),COLUMN()-6))="","X",IF(INDIRECT(ADDRESS(ROW(),COLUMN()-5))="",0,"OK"))</f>
        <v>OK</v>
      </c>
      <c r="OI108" s="29" t="str">
        <f ca="1">IF(OJ108="","",SUM(1+MAXA(OI$1:OI107)))</f>
        <v/>
      </c>
      <c r="OJ108" s="8" t="str" cm="1">
        <f t="array" aca="1" ref="OJ108" ca="1">IF(OH108=0,INDIRECT(ADDRESS(ROW(),COLUMN()-8)),"")</f>
        <v/>
      </c>
      <c r="OK108" s="31"/>
      <c r="OL108" s="10" t="str">
        <f t="shared" si="82"/>
        <v>$OB$108</v>
      </c>
      <c r="OM108" s="29" t="str">
        <f ca="1">IF(ON108="","",SUM(1+MAXA(OM$1:OM107)))</f>
        <v/>
      </c>
      <c r="ON108" s="8" t="str" cm="1">
        <f t="array" aca="1" ref="ON108" ca="1">IF(ISNUMBER(SEARCH(ON$1,INDEX(INDIRECT(OO$1),ROW(OL108),1)))=TRUE,INDIRECT(OL108),"")</f>
        <v/>
      </c>
      <c r="OO108" s="13" t="s">
        <v>1192</v>
      </c>
      <c r="OP108" s="13"/>
      <c r="OQ108" s="13"/>
      <c r="OR108" s="13"/>
      <c r="OS108" s="13"/>
      <c r="OT108" s="13"/>
      <c r="OU108" s="13"/>
      <c r="OV108" s="13"/>
      <c r="OW108" s="13"/>
      <c r="OX108" s="13"/>
      <c r="OY108" s="13"/>
      <c r="OZ108" s="13" t="s">
        <v>1192</v>
      </c>
      <c r="PA108" s="10" t="str">
        <f t="shared" ca="1" si="112"/>
        <v/>
      </c>
      <c r="PB108" s="22"/>
      <c r="PC108" s="14"/>
      <c r="PD108" s="14"/>
      <c r="PE108" s="24"/>
      <c r="PF108" s="24"/>
      <c r="PG108" s="79"/>
      <c r="PH108" s="10" t="str" cm="1">
        <f t="array" aca="1" ref="PH108" ca="1">IF(INDIRECT(ADDRESS(ROW(),COLUMN()-6))="","X",IF(INDIRECT(ADDRESS(ROW(),COLUMN()-5))="",0,"OK"))</f>
        <v>X</v>
      </c>
      <c r="PI108" s="29" t="str">
        <f ca="1">IF(PJ108="","",SUM(1+MAXA(PI$1:PI107)))</f>
        <v/>
      </c>
      <c r="PJ108" s="8" t="str" cm="1">
        <f t="array" aca="1" ref="PJ108" ca="1">IF(PH108=0,INDIRECT(ADDRESS(ROW(),COLUMN()-8)),"")</f>
        <v/>
      </c>
      <c r="PK108" s="31"/>
      <c r="PL108" s="10" t="str">
        <f t="shared" si="83"/>
        <v>$PB$108</v>
      </c>
      <c r="PM108" s="29" t="str">
        <f ca="1">IF(PN108="","",SUM(1+MAXA(PM$1:PM107)))</f>
        <v/>
      </c>
      <c r="PN108" s="8" t="str" cm="1">
        <f t="array" aca="1" ref="PN108" ca="1">IF(ISNUMBER(SEARCH(PN$1,INDEX(INDIRECT(PO$1),ROW(PL108),1)))=TRUE,INDIRECT(PL108),"")</f>
        <v/>
      </c>
      <c r="PO108" s="13" t="s">
        <v>1192</v>
      </c>
      <c r="PP108" s="13" t="s">
        <v>1192</v>
      </c>
      <c r="PQ108" s="13" t="s">
        <v>1192</v>
      </c>
      <c r="PR108" s="13" t="s">
        <v>1192</v>
      </c>
      <c r="PS108" s="13"/>
      <c r="PT108" s="13"/>
      <c r="PU108" s="13"/>
      <c r="PV108" s="13"/>
      <c r="PW108" s="13"/>
      <c r="PX108" s="13"/>
      <c r="PY108" s="13" t="s">
        <v>1192</v>
      </c>
      <c r="PZ108" s="13" t="s">
        <v>1192</v>
      </c>
      <c r="QA108" s="10" t="str">
        <f t="shared" ca="1" si="113"/>
        <v/>
      </c>
      <c r="QB108" s="22"/>
      <c r="QC108" s="14"/>
      <c r="QD108" s="14"/>
      <c r="QE108" s="24"/>
      <c r="QF108" s="24"/>
      <c r="QG108" s="79"/>
      <c r="QH108" s="10" t="str" cm="1">
        <f t="array" aca="1" ref="QH108" ca="1">IF(INDIRECT(ADDRESS(ROW(),COLUMN()-6))="","X",IF(INDIRECT(ADDRESS(ROW(),COLUMN()-5))="",0,"OK"))</f>
        <v>X</v>
      </c>
      <c r="QI108" s="29" t="str">
        <f ca="1">IF(QJ108="","",SUM(1+MAXA(QI$1:QI107)))</f>
        <v/>
      </c>
      <c r="QJ108" s="8" t="str" cm="1">
        <f t="array" aca="1" ref="QJ108" ca="1">IF(QH108=0,INDIRECT(ADDRESS(ROW(),COLUMN()-8)),"")</f>
        <v/>
      </c>
      <c r="QK108" s="31"/>
      <c r="QL108" s="10" t="str">
        <f t="shared" si="84"/>
        <v>$QB$108</v>
      </c>
      <c r="QM108" s="29" t="str">
        <f ca="1">IF(QN108="","",SUM(1+MAXA(QM$1:QM107)))</f>
        <v/>
      </c>
      <c r="QN108" s="8" t="str" cm="1">
        <f t="array" aca="1" ref="QN108" ca="1">IF(ISNUMBER(SEARCH(QN$1,INDEX(INDIRECT(QO$1),ROW(QL108),1)))=TRUE,INDIRECT(QL108),"")</f>
        <v/>
      </c>
      <c r="QO108" s="13" t="s">
        <v>1192</v>
      </c>
      <c r="QP108" s="13" t="s">
        <v>1192</v>
      </c>
      <c r="QQ108" s="13" t="s">
        <v>1192</v>
      </c>
      <c r="QR108" s="13" t="s">
        <v>1192</v>
      </c>
      <c r="QS108" s="13"/>
      <c r="QT108" s="13"/>
      <c r="QU108" s="13"/>
      <c r="QV108" s="13"/>
      <c r="QW108" s="13"/>
      <c r="QX108" s="13"/>
      <c r="QY108" s="13" t="s">
        <v>1192</v>
      </c>
      <c r="QZ108" s="13" t="s">
        <v>1192</v>
      </c>
      <c r="RA108" s="10" t="str">
        <f t="shared" ca="1" si="114"/>
        <v/>
      </c>
      <c r="RB108" s="22"/>
      <c r="RC108" s="15"/>
      <c r="RD108" s="14"/>
      <c r="RE108" s="15"/>
      <c r="RF108" s="15"/>
      <c r="RG108" s="79"/>
      <c r="RH108" s="10" t="str" cm="1">
        <f t="array" aca="1" ref="RH108" ca="1">IF(INDIRECT(ADDRESS(ROW(),COLUMN()-6))="","X",IF(INDIRECT(ADDRESS(ROW(),COLUMN()-5))="",0,"OK"))</f>
        <v>X</v>
      </c>
      <c r="RI108" s="29" t="str">
        <f ca="1">IF(RJ108="","",SUM(1+MAXA(RI$1:RI107)))</f>
        <v/>
      </c>
      <c r="RJ108" s="8" t="str" cm="1">
        <f t="array" aca="1" ref="RJ108" ca="1">IF(RH108=0,INDIRECT(ADDRESS(ROW(),COLUMN()-8)),"")</f>
        <v/>
      </c>
      <c r="RK108" s="31"/>
      <c r="RL108" s="10" t="str">
        <f t="shared" si="85"/>
        <v>$RB$108</v>
      </c>
      <c r="RM108" s="29" t="str">
        <f ca="1">IF(RN108="","",SUM(1+MAXA(RM$1:RM107)))</f>
        <v/>
      </c>
      <c r="RN108" s="8" t="str" cm="1">
        <f t="array" aca="1" ref="RN108" ca="1">IF(ISNUMBER(SEARCH(RN$1,INDEX(INDIRECT(RO$1),ROW(RL108),1)))=TRUE,INDIRECT(RL108),"")</f>
        <v/>
      </c>
      <c r="RO108" s="13" t="s">
        <v>1192</v>
      </c>
      <c r="RP108" s="13" t="s">
        <v>1192</v>
      </c>
      <c r="RQ108" s="13" t="s">
        <v>1192</v>
      </c>
      <c r="RR108" s="13"/>
      <c r="RS108" s="13"/>
      <c r="RT108" s="13"/>
      <c r="RU108" s="13"/>
      <c r="RV108" s="13"/>
      <c r="RW108" s="13"/>
      <c r="RX108" s="13"/>
      <c r="RY108" s="13" t="s">
        <v>1192</v>
      </c>
      <c r="RZ108" s="13" t="s">
        <v>1192</v>
      </c>
      <c r="SA108" s="10" t="str">
        <f t="shared" ca="1" si="115"/>
        <v/>
      </c>
      <c r="SB108" s="16"/>
      <c r="SC108" s="17" t="s">
        <v>1915</v>
      </c>
      <c r="SD108" s="48"/>
      <c r="SE108" s="17"/>
      <c r="SF108" s="17"/>
      <c r="SG108" s="79" t="s">
        <v>3229</v>
      </c>
      <c r="SH108" s="10" t="str" cm="1">
        <f t="array" aca="1" ref="SH108" ca="1">IF(INDIRECT(ADDRESS(ROW(),COLUMN()-6))="","X",IF(INDIRECT(ADDRESS(ROW(),COLUMN()-5))="",0,"OK"))</f>
        <v>X</v>
      </c>
      <c r="SI108" s="29" t="str">
        <f ca="1">IF(SJ108="","",SUM(1+MAXA(SI$1:SI107)))</f>
        <v/>
      </c>
      <c r="SJ108" s="8" t="str" cm="1">
        <f t="array" aca="1" ref="SJ108" ca="1">IF(SH108=0,INDIRECT(ADDRESS(ROW(),COLUMN()-8)),"")</f>
        <v/>
      </c>
      <c r="SK108" s="33" t="s">
        <v>1192</v>
      </c>
      <c r="SL108" s="10" t="str">
        <f t="shared" si="86"/>
        <v>$SB$108</v>
      </c>
      <c r="SM108" s="29" t="str">
        <f ca="1">IF(SN108="","",SUM(1+MAXA(SM$1:SM107)))</f>
        <v/>
      </c>
      <c r="SN108" s="8" t="str" cm="1">
        <f t="array" aca="1" ref="SN108" ca="1">IF(ISNUMBER(SEARCH(SN$1,INDEX(SB$1:SB$174,ROW(SL108),1)))=TRUE,INDIRECT(SL108),"")</f>
        <v/>
      </c>
      <c r="SO108" s="13" t="s">
        <v>1192</v>
      </c>
      <c r="SP108" s="13" t="s">
        <v>1192</v>
      </c>
      <c r="SQ108" s="13" t="s">
        <v>1192</v>
      </c>
      <c r="SR108" s="13"/>
      <c r="SS108" s="13"/>
      <c r="ST108" s="13"/>
      <c r="SU108" s="13"/>
      <c r="SV108" s="13"/>
      <c r="SW108" s="13"/>
      <c r="SX108" s="13"/>
      <c r="SY108" s="13" t="s">
        <v>1192</v>
      </c>
      <c r="SZ108" s="13" t="s">
        <v>1192</v>
      </c>
      <c r="TA108" s="10" t="str">
        <f t="shared" ca="1" si="129"/>
        <v/>
      </c>
      <c r="TB108" s="22"/>
      <c r="TC108" s="6"/>
      <c r="TD108" s="6"/>
      <c r="TE108" s="15"/>
      <c r="TF108" s="15"/>
      <c r="TG108" s="101"/>
      <c r="TH108" s="10" t="str" cm="1">
        <f t="array" aca="1" ref="TH108" ca="1">IF(INDIRECT(ADDRESS(ROW(),COLUMN()-6))="","X",IF(INDIRECT(ADDRESS(ROW(),COLUMN()-5))="",0,"OK"))</f>
        <v>X</v>
      </c>
      <c r="TI108" s="29" t="str">
        <f ca="1">IF(TJ108="","",SUM(1+MAXA(TI$1:TI107)))</f>
        <v/>
      </c>
      <c r="TJ108" s="8" t="str" cm="1">
        <f t="array" aca="1" ref="TJ108" ca="1">IF(TH108=0,INDIRECT(ADDRESS(ROW(),COLUMN()-8)),"")</f>
        <v/>
      </c>
      <c r="TK108" s="33" t="s">
        <v>1192</v>
      </c>
      <c r="TL108" s="10" t="str">
        <f t="shared" si="87"/>
        <v>$TB$108</v>
      </c>
      <c r="TM108" s="29" t="str">
        <f ca="1">IF(TN108="","",SUM(1+MAXA(TM$1:TM107)))</f>
        <v/>
      </c>
      <c r="TN108" s="8" t="str" cm="1">
        <f t="array" aca="1" ref="TN108" ca="1">IF(ISNUMBER(SEARCH(TN$1,INDEX(INDIRECT(TO$1),ROW(TL108),1)))=TRUE,INDIRECT(TL108),"")</f>
        <v/>
      </c>
      <c r="TO108" s="13" t="s">
        <v>1192</v>
      </c>
      <c r="TP108" s="13" t="s">
        <v>1192</v>
      </c>
      <c r="TQ108" s="13" t="s">
        <v>1192</v>
      </c>
      <c r="TR108" s="13"/>
      <c r="TS108" s="13"/>
      <c r="TT108" s="13"/>
      <c r="TU108" s="13"/>
      <c r="TV108" s="13"/>
      <c r="TW108" s="13"/>
      <c r="TX108" s="13"/>
      <c r="TY108" s="13" t="s">
        <v>1192</v>
      </c>
      <c r="TZ108" s="13" t="s">
        <v>1192</v>
      </c>
      <c r="UA108" s="10" t="str">
        <f t="shared" ca="1" si="130"/>
        <v/>
      </c>
      <c r="UB108" s="5"/>
      <c r="UC108" s="6"/>
      <c r="UD108" s="6"/>
      <c r="UE108" s="7"/>
      <c r="UF108" s="7"/>
      <c r="UG108" s="79"/>
      <c r="UH108" s="10" t="str" cm="1">
        <f t="array" aca="1" ref="UH108" ca="1">IF(INDIRECT(ADDRESS(ROW(),COLUMN()-6))="","X",IF(INDIRECT(ADDRESS(ROW(),COLUMN()-5))="",0,"OK"))</f>
        <v>X</v>
      </c>
      <c r="UI108" s="29" t="str">
        <f ca="1">IF(UJ108="","",SUM(1+MAXA(UI$1:UI107)))</f>
        <v/>
      </c>
      <c r="UJ108" s="8" t="str" cm="1">
        <f t="array" aca="1" ref="UJ108" ca="1">IF(UH108=0,INDIRECT(ADDRESS(ROW(),COLUMN()-8)),"")</f>
        <v/>
      </c>
      <c r="UK108" s="33" t="s">
        <v>1192</v>
      </c>
      <c r="UL108" s="10" t="str">
        <f t="shared" si="88"/>
        <v>$UB$108</v>
      </c>
      <c r="UM108" s="29" t="str">
        <f ca="1">IF(UN108="","",SUM(1+MAXA(UM$1:UM107)))</f>
        <v/>
      </c>
      <c r="UN108" s="8" t="str" cm="1">
        <f t="array" aca="1" ref="UN108" ca="1">IF(ISNUMBER(SEARCH(UN$1,INDEX(INDIRECT(UO$1),ROW(UL108),1)))=TRUE,INDIRECT(UL108),"")</f>
        <v/>
      </c>
      <c r="UO108" s="13" t="s">
        <v>1192</v>
      </c>
      <c r="UP108" s="13" t="s">
        <v>1192</v>
      </c>
      <c r="UQ108" s="13" t="s">
        <v>1192</v>
      </c>
      <c r="UR108" s="13"/>
      <c r="US108" s="13"/>
      <c r="UT108" s="13"/>
      <c r="UU108" s="13"/>
      <c r="UV108" s="13"/>
      <c r="UW108" s="13"/>
      <c r="UX108" s="13"/>
      <c r="UY108" s="13" t="s">
        <v>1192</v>
      </c>
      <c r="UZ108" s="13" t="s">
        <v>1192</v>
      </c>
      <c r="VA108" s="10" t="str">
        <f t="shared" ca="1" si="118"/>
        <v/>
      </c>
      <c r="VB108" s="22"/>
      <c r="VC108" s="6"/>
      <c r="VD108" s="6"/>
      <c r="VE108" s="24"/>
      <c r="VF108" s="24"/>
      <c r="VG108" s="79"/>
      <c r="VH108" s="10" t="str" cm="1">
        <f t="array" aca="1" ref="VH108" ca="1">IF(INDIRECT(ADDRESS(ROW(),COLUMN()-6))="","X",IF(INDIRECT(ADDRESS(ROW(),COLUMN()-5))="",0,"OK"))</f>
        <v>X</v>
      </c>
      <c r="VI108" s="29" t="str">
        <f ca="1">IF(VJ108="","",SUM(1+MAXA(VI$1:VI107)))</f>
        <v/>
      </c>
      <c r="VJ108" s="8" t="str" cm="1">
        <f t="array" aca="1" ref="VJ108" ca="1">IF(VH108=0,INDIRECT(ADDRESS(ROW(),COLUMN()-8)),"")</f>
        <v/>
      </c>
      <c r="VK108" s="33" t="s">
        <v>1192</v>
      </c>
      <c r="VL108" s="10" t="str">
        <f t="shared" si="89"/>
        <v>$VB$108</v>
      </c>
      <c r="VM108" s="29" t="str">
        <f ca="1">IF(VN108="","",SUM(1+MAXA(VM$1:VM107)))</f>
        <v/>
      </c>
      <c r="VN108" s="8" t="str" cm="1">
        <f t="array" aca="1" ref="VN108" ca="1">IF(ISNUMBER(SEARCH(VN$1,INDEX(INDIRECT(VO$1),ROW(VL108),1)))=TRUE,INDIRECT(VL108),"")</f>
        <v/>
      </c>
      <c r="VO108" s="13" t="s">
        <v>1192</v>
      </c>
      <c r="VP108" s="13" t="s">
        <v>1192</v>
      </c>
      <c r="VQ108" s="13" t="s">
        <v>1192</v>
      </c>
      <c r="VR108" s="13"/>
      <c r="VS108" s="13"/>
      <c r="VT108" s="13"/>
      <c r="VU108" s="13"/>
      <c r="VV108" s="13"/>
      <c r="VW108" s="13"/>
      <c r="VX108" s="13"/>
      <c r="VY108" s="13" t="s">
        <v>1192</v>
      </c>
      <c r="VZ108" s="13" t="s">
        <v>1192</v>
      </c>
      <c r="WA108" s="10" t="str">
        <f t="shared" ca="1" si="119"/>
        <v/>
      </c>
      <c r="WB108" s="22"/>
      <c r="WC108" s="6"/>
      <c r="WD108" s="6"/>
      <c r="WE108" s="24"/>
      <c r="WF108" s="24"/>
      <c r="WG108" s="79"/>
      <c r="WH108" s="10" t="str" cm="1">
        <f t="array" aca="1" ref="WH108" ca="1">IF(INDIRECT(ADDRESS(ROW(),COLUMN()-6))="","X",IF(INDIRECT(ADDRESS(ROW(),COLUMN()-5))="",0,"OK"))</f>
        <v>X</v>
      </c>
      <c r="WI108" s="29" t="str">
        <f ca="1">IF(WJ108="","",SUM(1+MAXA(WI$1:WI107)))</f>
        <v/>
      </c>
      <c r="WJ108" s="8" t="str" cm="1">
        <f t="array" aca="1" ref="WJ108" ca="1">IF(WH108=0,INDIRECT(ADDRESS(ROW(),COLUMN()-8)),"")</f>
        <v/>
      </c>
      <c r="WK108" s="33" t="s">
        <v>1192</v>
      </c>
      <c r="WL108" s="10" t="str">
        <f t="shared" si="90"/>
        <v>$WB$108</v>
      </c>
      <c r="WM108" s="29" t="str">
        <f ca="1">IF(WN108="","",SUM(1+MAXA(WM$1:WM107)))</f>
        <v/>
      </c>
      <c r="WN108" s="8" t="str" cm="1">
        <f t="array" aca="1" ref="WN108" ca="1">IF(ISNUMBER(SEARCH(WN$1,INDEX(INDIRECT(WO$1),ROW(WL108),1)))=TRUE,INDIRECT(WL108),"")</f>
        <v/>
      </c>
      <c r="WO108" s="13" t="s">
        <v>1192</v>
      </c>
      <c r="WP108" s="13" t="s">
        <v>1192</v>
      </c>
      <c r="WQ108" s="13" t="s">
        <v>1192</v>
      </c>
      <c r="WR108" s="13" t="s">
        <v>1192</v>
      </c>
      <c r="WS108" s="13"/>
      <c r="WT108" s="13"/>
      <c r="WU108" s="13"/>
      <c r="WV108" s="13" t="s">
        <v>1192</v>
      </c>
      <c r="WW108" s="13"/>
      <c r="WX108" s="13"/>
      <c r="WY108" s="13"/>
      <c r="WZ108" s="13" t="s">
        <v>1192</v>
      </c>
      <c r="XA108" s="10" t="str">
        <f t="shared" ca="1" si="120"/>
        <v/>
      </c>
      <c r="XB108" s="5"/>
      <c r="XC108" s="37"/>
      <c r="XD108" s="37"/>
      <c r="XE108" s="7"/>
      <c r="XF108" s="7"/>
      <c r="XG108" s="79"/>
      <c r="XH108" s="10" t="str" cm="1">
        <f t="array" aca="1" ref="XH108" ca="1">IF(INDIRECT(ADDRESS(ROW(),COLUMN()-6))="","X",IF(INDIRECT(ADDRESS(ROW(),COLUMN()-5))="",0,"OK"))</f>
        <v>X</v>
      </c>
      <c r="XI108" s="29" t="str">
        <f ca="1">IF(XJ108="","",SUM(1+MAXA(XI$1:XI107)))</f>
        <v/>
      </c>
      <c r="XJ108" s="8" t="str" cm="1">
        <f t="array" aca="1" ref="XJ108" ca="1">IF(XH108=0,INDIRECT(ADDRESS(ROW(),COLUMN()-8)),"")</f>
        <v/>
      </c>
      <c r="XK108" s="33" t="s">
        <v>1192</v>
      </c>
      <c r="XL108" s="10" t="str">
        <f t="shared" si="91"/>
        <v>$XB$108</v>
      </c>
      <c r="XM108" s="29" t="str">
        <f ca="1">IF(XN108="","",SUM(1+MAXA(XM$1:XM107)))</f>
        <v/>
      </c>
      <c r="XN108" s="8" t="str" cm="1">
        <f t="array" aca="1" ref="XN108" ca="1">IF(ISNUMBER(SEARCH(XN$1,INDEX(INDIRECT(XO$1),ROW(XL108),1)))=TRUE,INDIRECT(XL108),"")</f>
        <v/>
      </c>
      <c r="XO108" s="13" t="s">
        <v>1192</v>
      </c>
      <c r="XP108" s="13" t="s">
        <v>1192</v>
      </c>
      <c r="XQ108" s="13" t="s">
        <v>1192</v>
      </c>
      <c r="XR108" s="13" t="s">
        <v>1192</v>
      </c>
      <c r="XS108" s="13"/>
      <c r="XT108" s="13"/>
      <c r="XU108" s="13"/>
      <c r="XV108" s="13"/>
      <c r="XW108" s="13"/>
      <c r="XX108" s="13"/>
      <c r="XY108" s="13" t="s">
        <v>1192</v>
      </c>
      <c r="XZ108" s="13" t="s">
        <v>1192</v>
      </c>
      <c r="YA108" s="10" t="str">
        <f t="shared" ca="1" si="121"/>
        <v/>
      </c>
      <c r="YB108" s="5"/>
      <c r="YC108" s="37"/>
      <c r="YD108" s="37"/>
      <c r="YE108" s="7"/>
      <c r="YF108" s="7"/>
      <c r="YG108" s="101"/>
      <c r="YH108" s="10" t="str" cm="1">
        <f t="array" aca="1" ref="YH108" ca="1">IF(INDIRECT(ADDRESS(ROW(),COLUMN()-6))="","X",IF(INDIRECT(ADDRESS(ROW(),COLUMN()-5))="",0,"OK"))</f>
        <v>X</v>
      </c>
      <c r="YI108" s="29" t="str">
        <f ca="1">IF(YJ108="","",SUM(1+MAXA(YI$1:YI107)))</f>
        <v/>
      </c>
      <c r="YJ108" s="8" t="str" cm="1">
        <f t="array" aca="1" ref="YJ108" ca="1">IF(YH108=0,INDIRECT(ADDRESS(ROW(),COLUMN()-8)),"")</f>
        <v/>
      </c>
      <c r="YK108" s="33" t="s">
        <v>1192</v>
      </c>
      <c r="YL108" s="10" t="str">
        <f t="shared" si="92"/>
        <v>$YB$108</v>
      </c>
      <c r="YM108" s="29" t="str">
        <f ca="1">IF(YN108="","",SUM(1+MAXA(YM$1:YM107)))</f>
        <v/>
      </c>
      <c r="YN108" s="8" t="str" cm="1">
        <f t="array" aca="1" ref="YN108" ca="1">IF(ISNUMBER(SEARCH(YN$1,INDEX(INDIRECT(YO$1),ROW(YL108),1)))=TRUE,INDIRECT(YL108),"")</f>
        <v/>
      </c>
      <c r="YO108" s="13" t="s">
        <v>1192</v>
      </c>
      <c r="YP108" s="13" t="s">
        <v>1192</v>
      </c>
      <c r="YQ108" s="13" t="s">
        <v>1192</v>
      </c>
      <c r="YR108" s="13" t="s">
        <v>1192</v>
      </c>
      <c r="YS108" s="13"/>
      <c r="YT108" s="13"/>
      <c r="YU108" s="13"/>
      <c r="YV108" s="13"/>
      <c r="YW108" s="13"/>
      <c r="YX108" s="13"/>
      <c r="YY108" s="13" t="s">
        <v>1192</v>
      </c>
      <c r="YZ108" s="13" t="s">
        <v>1192</v>
      </c>
      <c r="ZA108" s="10" t="str">
        <f t="shared" ca="1" si="122"/>
        <v/>
      </c>
      <c r="ZB108" s="5"/>
      <c r="ZC108" s="6"/>
      <c r="ZD108" s="37"/>
      <c r="ZE108" s="7"/>
      <c r="ZF108" s="7"/>
      <c r="ZG108" s="79"/>
      <c r="ZH108" s="10" t="str" cm="1">
        <f t="array" aca="1" ref="ZH108" ca="1">IF(INDIRECT(ADDRESS(ROW(),COLUMN()-6))="","X",IF(INDIRECT(ADDRESS(ROW(),COLUMN()-5))="",0,"OK"))</f>
        <v>X</v>
      </c>
      <c r="ZI108" s="29" t="str">
        <f ca="1">IF(ZJ108="","",SUM(1+MAXA(ZI$1:ZI107)))</f>
        <v/>
      </c>
      <c r="ZJ108" s="8" t="str" cm="1">
        <f t="array" aca="1" ref="ZJ108" ca="1">IF(ZH108=0,INDIRECT(ADDRESS(ROW(),COLUMN()-8)),"")</f>
        <v/>
      </c>
      <c r="ZK108" s="33" t="s">
        <v>1192</v>
      </c>
      <c r="ZL108" s="10" t="str">
        <f t="shared" si="93"/>
        <v>$ZB$108</v>
      </c>
      <c r="ZM108" s="29" t="str">
        <f ca="1">IF(ZN108="","",SUM(1+MAXA(ZM$1:ZM107)))</f>
        <v/>
      </c>
      <c r="ZN108" s="8" t="str" cm="1">
        <f t="array" aca="1" ref="ZN108" ca="1">IF(ISNUMBER(SEARCH(ZN$1,INDEX(INDIRECT(ZO$1),ROW(ZL108),1)))=TRUE,INDIRECT(ZL108),"")</f>
        <v/>
      </c>
      <c r="ZO108" s="13" t="s">
        <v>1192</v>
      </c>
      <c r="ZP108" s="13" t="s">
        <v>1192</v>
      </c>
      <c r="ZQ108" s="13" t="s">
        <v>1192</v>
      </c>
      <c r="ZR108" s="13" t="s">
        <v>1192</v>
      </c>
      <c r="ZS108" s="13"/>
      <c r="ZT108" s="13"/>
      <c r="ZU108" s="13"/>
      <c r="ZV108" s="13"/>
      <c r="ZW108" s="13"/>
      <c r="ZX108" s="13"/>
      <c r="ZY108" s="13"/>
      <c r="ZZ108" s="13" t="s">
        <v>1192</v>
      </c>
      <c r="AAA108" s="10" t="str">
        <f t="shared" ca="1" si="123"/>
        <v/>
      </c>
      <c r="AAB108" s="5"/>
      <c r="AAC108" s="37"/>
      <c r="AAD108" s="37"/>
      <c r="AAE108" s="7"/>
      <c r="AAF108" s="7"/>
      <c r="AAG108" s="79"/>
      <c r="AAH108" s="10" t="str" cm="1">
        <f t="array" aca="1" ref="AAH108" ca="1">IF(INDIRECT(ADDRESS(ROW(),COLUMN()-6))="","X",IF(INDIRECT(ADDRESS(ROW(),COLUMN()-5))="",0,"OK"))</f>
        <v>X</v>
      </c>
      <c r="AAI108" s="29" t="str">
        <f ca="1">IF(AAJ108="","",SUM(1+MAXA(AAI$1:AAI107)))</f>
        <v/>
      </c>
      <c r="AAJ108" s="8" t="str" cm="1">
        <f t="array" aca="1" ref="AAJ108" ca="1">IF(AAH108=0,INDIRECT(ADDRESS(ROW(),COLUMN()-8)),"")</f>
        <v/>
      </c>
      <c r="AAK108" s="33" t="s">
        <v>1192</v>
      </c>
      <c r="AAL108" s="10" t="str">
        <f t="shared" si="94"/>
        <v>$AAB$108</v>
      </c>
      <c r="AAM108" s="29" t="str">
        <f ca="1">IF(AAN108="","",SUM(1+MAXA(AAM$1:AAM107)))</f>
        <v/>
      </c>
      <c r="AAN108" s="8" t="str" cm="1">
        <f t="array" aca="1" ref="AAN108" ca="1">IF(ISNUMBER(SEARCH(AAN$1,INDEX(INDIRECT(AAO$1),ROW(AAL108),1)))=TRUE,INDIRECT(AAL108),"")</f>
        <v/>
      </c>
      <c r="AAO108" s="13" t="s">
        <v>1192</v>
      </c>
      <c r="AAP108" s="13" t="s">
        <v>1192</v>
      </c>
      <c r="AAQ108" s="13" t="s">
        <v>1192</v>
      </c>
      <c r="AAR108" s="13" t="s">
        <v>1192</v>
      </c>
      <c r="AAS108" s="13" t="s">
        <v>1192</v>
      </c>
      <c r="AAT108" s="13"/>
      <c r="AAU108" s="13"/>
      <c r="AAV108" s="13"/>
      <c r="AAW108" s="13"/>
      <c r="AAX108" s="13"/>
      <c r="AAY108" s="13"/>
      <c r="AAZ108" s="13" t="s">
        <v>1192</v>
      </c>
      <c r="ABA108" s="10" t="str">
        <f t="shared" ca="1" si="124"/>
        <v/>
      </c>
      <c r="ABB108" s="5"/>
      <c r="ABC108" s="37"/>
      <c r="ABD108" s="37"/>
      <c r="ABE108" s="50"/>
      <c r="ABF108" s="50"/>
      <c r="ABG108" s="79"/>
      <c r="ABH108" s="10" t="str" cm="1">
        <f t="array" aca="1" ref="ABH108" ca="1">IF(INDIRECT(ADDRESS(ROW(),COLUMN()-6))="","X",IF(INDIRECT(ADDRESS(ROW(),COLUMN()-5))="",0,"OK"))</f>
        <v>X</v>
      </c>
      <c r="ABI108" s="29" t="str">
        <f ca="1">IF(ABJ108="","",SUM(1+MAXA(ABI$1:ABI107)))</f>
        <v/>
      </c>
      <c r="ABJ108" s="8" t="str" cm="1">
        <f t="array" aca="1" ref="ABJ108" ca="1">IF(ABH108=0,INDIRECT(ADDRESS(ROW(),COLUMN()-8)),"")</f>
        <v/>
      </c>
      <c r="ABK108" s="33" t="s">
        <v>1192</v>
      </c>
      <c r="ABL108" s="10" t="str">
        <f t="shared" si="95"/>
        <v>$ABB$108</v>
      </c>
      <c r="ABM108" s="29" t="str">
        <f ca="1">IF(ABN108="","",SUM(1+MAXA(ABM$1:ABM107)))</f>
        <v/>
      </c>
      <c r="ABN108" s="8" t="str" cm="1">
        <f t="array" aca="1" ref="ABN108" ca="1">IF(ISNUMBER(SEARCH(ABN$1,INDEX(INDIRECT(ABO$1),ROW(ABL108),1)))=TRUE,INDIRECT(ABL108),"")</f>
        <v/>
      </c>
      <c r="ABO108" s="13" t="s">
        <v>1192</v>
      </c>
      <c r="ABP108" s="13" t="s">
        <v>1192</v>
      </c>
      <c r="ABQ108" s="13" t="s">
        <v>1192</v>
      </c>
      <c r="ABR108" s="13"/>
      <c r="ABS108" s="13"/>
      <c r="ABT108" s="13"/>
      <c r="ABU108" s="13"/>
      <c r="ABV108" s="13"/>
      <c r="ABW108" s="13"/>
      <c r="ABX108" s="13"/>
      <c r="ABY108" s="13"/>
      <c r="ABZ108" s="13" t="s">
        <v>1192</v>
      </c>
      <c r="ACA108" s="10" t="str">
        <f t="shared" ca="1" si="125"/>
        <v/>
      </c>
      <c r="ACB108" s="5"/>
      <c r="ACC108" s="37"/>
      <c r="ACD108" s="37"/>
      <c r="ACE108" s="50"/>
      <c r="ACF108" s="50"/>
      <c r="ACG108" s="101"/>
      <c r="ACH108" s="10" t="str" cm="1">
        <f t="array" aca="1" ref="ACH108" ca="1">IF(INDIRECT(ADDRESS(ROW(),COLUMN()-6))="","X",IF(INDIRECT(ADDRESS(ROW(),COLUMN()-5))="",0,"OK"))</f>
        <v>X</v>
      </c>
      <c r="ACI108" s="29" t="str">
        <f ca="1">IF(ACJ108="","",SUM(1+MAXA(ACI$1:ACI107)))</f>
        <v/>
      </c>
      <c r="ACJ108" s="8" t="str" cm="1">
        <f t="array" aca="1" ref="ACJ108" ca="1">IF(ACH108=0,INDIRECT(ADDRESS(ROW(),COLUMN()-8)),"")</f>
        <v/>
      </c>
      <c r="ACK108" s="33" t="s">
        <v>1192</v>
      </c>
      <c r="ACL108" s="10" t="str">
        <f t="shared" si="96"/>
        <v>$ACB$108</v>
      </c>
      <c r="ACM108" s="29" t="str">
        <f ca="1">IF(ACN108="","",SUM(1+MAXA(ACM$1:ACM107)))</f>
        <v/>
      </c>
      <c r="ACN108" s="8" t="str" cm="1">
        <f t="array" aca="1" ref="ACN108" ca="1">IF(ISNUMBER(SEARCH(ACN$1,INDEX(INDIRECT(ACO$1),ROW(ACL108),1)))=TRUE,INDIRECT(ACL108),"")</f>
        <v/>
      </c>
      <c r="ACO108" s="13" t="s">
        <v>1192</v>
      </c>
      <c r="ACP108" s="13" t="s">
        <v>1192</v>
      </c>
      <c r="ACQ108" s="13" t="s">
        <v>1192</v>
      </c>
      <c r="ACR108" s="13"/>
      <c r="ACS108" s="13"/>
      <c r="ACT108" s="13"/>
      <c r="ACU108" s="13"/>
      <c r="ACV108" s="13"/>
      <c r="ACW108" s="13"/>
      <c r="ACX108" s="13"/>
      <c r="ACY108" s="13"/>
      <c r="ACZ108" s="13" t="s">
        <v>1192</v>
      </c>
      <c r="ADA108" s="10" t="str">
        <f t="shared" ca="1" si="126"/>
        <v/>
      </c>
      <c r="ADB108" s="5"/>
      <c r="ADC108" s="37"/>
      <c r="ADD108" s="37"/>
      <c r="ADE108" s="7"/>
      <c r="ADF108" s="7"/>
      <c r="ADG108" s="92"/>
      <c r="ADH108" s="10" t="str" cm="1">
        <f t="array" aca="1" ref="ADH108" ca="1">IF(INDIRECT(ADDRESS(ROW(),COLUMN()-6))="","X",IF(INDIRECT(ADDRESS(ROW(),COLUMN()-5))="",0,"OK"))</f>
        <v>X</v>
      </c>
      <c r="ADI108" s="29" t="str">
        <f ca="1">IF(ADJ108="","",SUM(1+MAXA(ADI$1:ADI107)))</f>
        <v/>
      </c>
      <c r="ADJ108" s="8" t="str" cm="1">
        <f t="array" aca="1" ref="ADJ108" ca="1">IF(ADH108=0,INDIRECT(ADDRESS(ROW(),COLUMN()-8)),"")</f>
        <v/>
      </c>
      <c r="ADK108" s="33" t="s">
        <v>1192</v>
      </c>
      <c r="ADL108" s="10" t="str">
        <f t="shared" si="97"/>
        <v>$ADB$108</v>
      </c>
      <c r="ADM108" s="29" t="str">
        <f ca="1">IF(ADN108="","",SUM(1+MAXA(ADM$1:ADM107)))</f>
        <v/>
      </c>
      <c r="ADN108" s="8" t="str" cm="1">
        <f t="array" aca="1" ref="ADN108" ca="1">IF(ISNUMBER(SEARCH(ADN$1,INDEX(INDIRECT(ADO$1),ROW(ADL108),1)))=TRUE,INDIRECT(ADL108),"")</f>
        <v/>
      </c>
      <c r="ADO108" s="13" t="s">
        <v>1192</v>
      </c>
      <c r="ADP108" s="13" t="s">
        <v>1192</v>
      </c>
      <c r="ADQ108" s="13" t="s">
        <v>1192</v>
      </c>
      <c r="ADR108" s="13" t="s">
        <v>1192</v>
      </c>
      <c r="ADS108" s="13" t="s">
        <v>1192</v>
      </c>
      <c r="ADT108" s="13"/>
      <c r="ADU108" s="13"/>
      <c r="ADV108" s="13"/>
      <c r="ADW108" s="13"/>
      <c r="ADX108" s="13"/>
      <c r="ADY108" s="13"/>
      <c r="ADZ108" s="13" t="s">
        <v>1192</v>
      </c>
      <c r="AEA108" s="10" t="str">
        <f t="shared" ca="1" si="127"/>
        <v/>
      </c>
      <c r="AEB108" s="5"/>
      <c r="AEC108" s="37"/>
      <c r="AED108" s="37"/>
      <c r="AEE108" s="7"/>
      <c r="AEF108" s="7"/>
      <c r="AEG108" s="79"/>
      <c r="AEH108" s="10" t="str" cm="1">
        <f t="array" aca="1" ref="AEH108" ca="1">IF(INDIRECT(ADDRESS(ROW(),COLUMN()-6))="","X",IF(INDIRECT(ADDRESS(ROW(),COLUMN()-5))="",0,"OK"))</f>
        <v>X</v>
      </c>
      <c r="AEI108" s="29" t="str">
        <f ca="1">IF(AEJ108="","",SUM(1+MAXA(AEI$1:AEI107)))</f>
        <v/>
      </c>
      <c r="AEJ108" s="8" t="str" cm="1">
        <f t="array" aca="1" ref="AEJ108" ca="1">IF(AEH108=0,INDIRECT(ADDRESS(ROW(),COLUMN()-8)),"")</f>
        <v/>
      </c>
      <c r="AEK108" s="33" t="s">
        <v>1192</v>
      </c>
      <c r="AEL108" s="10" t="str">
        <f t="shared" si="98"/>
        <v>$AEB$108</v>
      </c>
      <c r="AEM108" s="29" t="str">
        <f ca="1">IF(AEN108="","",SUM(1+MAXA(AEM$1:AEM107)))</f>
        <v/>
      </c>
      <c r="AEN108" s="8" t="str" cm="1">
        <f t="array" aca="1" ref="AEN108" ca="1">IF(ISNUMBER(SEARCH(AEN$1,INDEX(INDIRECT(AEO$1),ROW(AEL108),1)))=TRUE,INDIRECT(AEL108),"")</f>
        <v/>
      </c>
      <c r="AEO108" s="13" t="s">
        <v>1192</v>
      </c>
      <c r="AEP108" s="13" t="s">
        <v>1192</v>
      </c>
      <c r="AEQ108" s="13" t="s">
        <v>1192</v>
      </c>
      <c r="AER108" s="13" t="s">
        <v>1192</v>
      </c>
      <c r="AES108" s="13" t="s">
        <v>1192</v>
      </c>
      <c r="AET108" s="13" t="s">
        <v>1192</v>
      </c>
      <c r="AEU108" s="13" t="s">
        <v>1192</v>
      </c>
      <c r="AEV108" s="13" t="s">
        <v>1192</v>
      </c>
    </row>
    <row r="109" spans="2:828" s="4" customFormat="1" ht="24.75" customHeight="1" x14ac:dyDescent="0.2">
      <c r="B109" s="10" t="str">
        <f t="shared" ca="1" si="67"/>
        <v/>
      </c>
      <c r="C109" s="8"/>
      <c r="D109" s="10"/>
      <c r="E109" s="10"/>
      <c r="G109" s="81"/>
      <c r="H109" s="94"/>
      <c r="I109" s="10" t="str" cm="1">
        <f t="array" aca="1" ref="I109" ca="1">IF(INDIRECT(ADDRESS(ROW(),COLUMN()-6))="","X",IF(INDIRECT(ADDRESS(ROW(),COLUMN()-5))="",0,"OK"))</f>
        <v>X</v>
      </c>
      <c r="J109" s="29" t="str">
        <f ca="1">IF(K109="","",SUM(1+MAXA(J$1:J108)))</f>
        <v/>
      </c>
      <c r="K109" s="8" t="str" cm="1">
        <f t="array" aca="1" ref="K109" ca="1">IF(I109=0,INDIRECT(ADDRESS(ROW(),COLUMN()-8)),"")</f>
        <v/>
      </c>
      <c r="L109" s="31"/>
      <c r="M109" s="10" t="str">
        <f t="shared" si="68"/>
        <v>$C$109</v>
      </c>
      <c r="N109" s="29" t="str">
        <f ca="1">IF(O109="","",SUM(1+MAXA(N$1:N108)))</f>
        <v/>
      </c>
      <c r="O109" s="8" t="str" cm="1">
        <f t="array" aca="1" ref="O109" ca="1">IF(ISNUMBER(SEARCH(O$1,INDEX(INDIRECT($P$1),ROW(M109),1)))=TRUE,INDIRECT(M109),"")</f>
        <v/>
      </c>
      <c r="P109" s="13" t="s">
        <v>1192</v>
      </c>
      <c r="Q109" s="13" t="s">
        <v>1192</v>
      </c>
      <c r="R109" s="13"/>
      <c r="S109" s="13"/>
      <c r="T109" s="13"/>
      <c r="U109" s="13"/>
      <c r="V109" s="13"/>
      <c r="W109" s="13"/>
      <c r="X109" s="13"/>
      <c r="Y109" s="13" t="s">
        <v>1192</v>
      </c>
      <c r="Z109" s="13" t="s">
        <v>1192</v>
      </c>
      <c r="AA109" s="10" t="str">
        <f t="shared" ca="1" si="128"/>
        <v/>
      </c>
      <c r="AB109" s="8"/>
      <c r="AC109" s="10"/>
      <c r="AD109" s="10"/>
      <c r="AF109" s="81"/>
      <c r="AG109" s="81"/>
      <c r="AH109" s="10" t="str" cm="1">
        <f t="array" aca="1" ref="AH109" ca="1">IF(INDIRECT(ADDRESS(ROW(),COLUMN()-6))="","X",IF(INDIRECT(ADDRESS(ROW(),COLUMN()-5))="",0,"OK"))</f>
        <v>X</v>
      </c>
      <c r="AI109" s="29" t="str">
        <f ca="1">IF(AJ109="","",SUM(1+MAXA(AI$1:AI108)))</f>
        <v/>
      </c>
      <c r="AJ109" s="8" t="str" cm="1">
        <f t="array" aca="1" ref="AJ109" ca="1">IF(AH109=0,INDIRECT(ADDRESS(ROW(),COLUMN()-8)),"")</f>
        <v/>
      </c>
      <c r="AK109" s="31"/>
      <c r="AL109" s="10" t="str">
        <f t="shared" si="69"/>
        <v>$AB$109</v>
      </c>
      <c r="AM109" s="29" t="str">
        <f ca="1">IF(AN109="","",SUM(1+MAXA(AM$1:AM108)))</f>
        <v/>
      </c>
      <c r="AN109" s="8" t="str" cm="1">
        <f t="array" aca="1" ref="AN109" ca="1">IF(ISNUMBER(SEARCH(AN$1,INDEX(INDIRECT($AO$1),ROW(AL109),1)))=TRUE,INDIRECT(AL109),"")</f>
        <v/>
      </c>
      <c r="AO109" s="13" t="s">
        <v>1192</v>
      </c>
      <c r="AP109" s="13" t="s">
        <v>1192</v>
      </c>
      <c r="AQ109" s="13" t="s">
        <v>1192</v>
      </c>
      <c r="AR109" s="13"/>
      <c r="AS109" s="13"/>
      <c r="AT109" s="13"/>
      <c r="AU109" s="13"/>
      <c r="AV109" s="13"/>
      <c r="AW109" s="13"/>
      <c r="AX109" s="13" t="s">
        <v>1192</v>
      </c>
      <c r="AY109" s="13" t="s">
        <v>1192</v>
      </c>
      <c r="AZ109" s="13" t="s">
        <v>1192</v>
      </c>
      <c r="BA109" s="10" t="str">
        <f t="shared" ca="1" si="99"/>
        <v/>
      </c>
      <c r="BB109" s="8"/>
      <c r="BC109" s="10"/>
      <c r="BD109" s="10"/>
      <c r="BF109" s="81"/>
      <c r="BG109" s="94"/>
      <c r="BH109" s="10" t="str" cm="1">
        <f t="array" aca="1" ref="BH109" ca="1">IF(INDIRECT(ADDRESS(ROW(),COLUMN()-6))="","X",IF(INDIRECT(ADDRESS(ROW(),COLUMN()-5))="",0,"OK"))</f>
        <v>X</v>
      </c>
      <c r="BI109" s="29" t="str">
        <f ca="1">IF(BJ109="","",SUM(1+MAXA(BI$1:BI108)))</f>
        <v/>
      </c>
      <c r="BJ109" s="8" t="str" cm="1">
        <f t="array" aca="1" ref="BJ109" ca="1">IF(BH109=0,INDIRECT(ADDRESS(ROW(),COLUMN()-8)),"")</f>
        <v/>
      </c>
      <c r="BK109" s="31"/>
      <c r="BL109" s="10" t="str">
        <f t="shared" si="70"/>
        <v>$BB$109</v>
      </c>
      <c r="BM109" s="29" t="str">
        <f ca="1">IF(BN109="","",SUM(1+MAXA(BM$1:BM108)))</f>
        <v/>
      </c>
      <c r="BN109" s="8" t="str" cm="1">
        <f t="array" aca="1" ref="BN109" ca="1">IF(ISNUMBER(SEARCH(BN$1,INDEX(INDIRECT(BO$1),ROW(BL109),1)))=TRUE,INDIRECT(BL109),"")</f>
        <v/>
      </c>
      <c r="BO109" s="13" t="s">
        <v>1192</v>
      </c>
      <c r="BP109" s="13" t="s">
        <v>1192</v>
      </c>
      <c r="BQ109" s="13" t="s">
        <v>1192</v>
      </c>
      <c r="BR109" s="13"/>
      <c r="BS109" s="13"/>
      <c r="BT109" s="13"/>
      <c r="BU109" s="13"/>
      <c r="BV109" s="13"/>
      <c r="BW109" s="13" t="s">
        <v>1192</v>
      </c>
      <c r="BX109" s="13" t="s">
        <v>1192</v>
      </c>
      <c r="BY109" s="13"/>
      <c r="BZ109" s="13"/>
      <c r="CA109" s="10" t="str">
        <f t="shared" ca="1" si="100"/>
        <v/>
      </c>
      <c r="CB109" s="8"/>
      <c r="CC109" s="10"/>
      <c r="CD109" s="10"/>
      <c r="CF109" s="81"/>
      <c r="CG109" s="94"/>
      <c r="CH109" s="10" t="str" cm="1">
        <f t="array" aca="1" ref="CH109" ca="1">IF(INDIRECT(ADDRESS(ROW(),COLUMN()-6))="","X",IF(INDIRECT(ADDRESS(ROW(),COLUMN()-5))="",0,"OK"))</f>
        <v>X</v>
      </c>
      <c r="CI109" s="29" t="str">
        <f ca="1">IF(CJ109="","",SUM(1+MAXA(CI$1:CI108)))</f>
        <v/>
      </c>
      <c r="CJ109" s="8" t="str" cm="1">
        <f t="array" aca="1" ref="CJ109" ca="1">IF(CH109=0,INDIRECT(ADDRESS(ROW(),COLUMN()-8)),"")</f>
        <v/>
      </c>
      <c r="CK109" s="31"/>
      <c r="CL109" s="10" t="str">
        <f t="shared" si="71"/>
        <v>$CB$109</v>
      </c>
      <c r="CM109" s="29" t="str">
        <f ca="1">IF(CN109="","",SUM(1+MAXA(CM$1:CM108)))</f>
        <v/>
      </c>
      <c r="CN109" s="8" t="str" cm="1">
        <f t="array" aca="1" ref="CN109" ca="1">IF(ISNUMBER(SEARCH(CN$1,INDEX(INDIRECT(CO$1),ROW(CL109),1)))=TRUE,INDIRECT(CL109),"")</f>
        <v/>
      </c>
      <c r="CO109" s="13" t="s">
        <v>1192</v>
      </c>
      <c r="CP109" s="13"/>
      <c r="CQ109" s="13"/>
      <c r="CR109" s="13"/>
      <c r="CS109" s="13"/>
      <c r="CT109" s="13"/>
      <c r="CU109" s="13"/>
      <c r="CV109" s="13"/>
      <c r="CW109" s="13"/>
      <c r="CX109" s="13"/>
      <c r="CY109" s="13"/>
      <c r="CZ109" s="13" t="s">
        <v>1192</v>
      </c>
      <c r="DA109" s="10" t="str">
        <f t="shared" ca="1" si="131"/>
        <v/>
      </c>
      <c r="DB109" s="5"/>
      <c r="DC109" s="6"/>
      <c r="DD109" s="6"/>
      <c r="DE109" s="7"/>
      <c r="DF109" s="83"/>
      <c r="DG109" s="96"/>
      <c r="DH109" s="10" t="str" cm="1">
        <f t="array" aca="1" ref="DH109" ca="1">IF(INDIRECT(ADDRESS(ROW(),COLUMN()-6))="","X",IF(INDIRECT(ADDRESS(ROW(),COLUMN()-5))="",0,"OK"))</f>
        <v>X</v>
      </c>
      <c r="DI109" s="29" t="str">
        <f ca="1">IF(DJ109="","",SUM(1+MAXA(DI$1:DI108)))</f>
        <v/>
      </c>
      <c r="DJ109" s="8" t="str" cm="1">
        <f t="array" aca="1" ref="DJ109" ca="1">IF(DH109=0,INDIRECT(ADDRESS(ROW(),COLUMN()-8)),"")</f>
        <v/>
      </c>
      <c r="DK109" s="31"/>
      <c r="DL109" s="10" t="str">
        <f t="shared" si="132"/>
        <v>$DB$109</v>
      </c>
      <c r="DM109" s="29" t="str">
        <f ca="1">IF(DN109="","",SUM(1+MAXA(DM$1:DM108)))</f>
        <v/>
      </c>
      <c r="DN109" s="8" t="str" cm="1">
        <f t="array" aca="1" ref="DN109" ca="1">IF(ISNUMBER(SEARCH(DN$1,INDEX(INDIRECT(DO$1),ROW(DL109),1)))=TRUE,INDIRECT(DL109),"")</f>
        <v/>
      </c>
      <c r="DO109" s="13" t="s">
        <v>1192</v>
      </c>
      <c r="DP109" s="13"/>
      <c r="DQ109" s="13"/>
      <c r="DR109" s="13"/>
      <c r="DS109" s="13"/>
      <c r="DT109" s="13"/>
      <c r="DU109" s="13"/>
      <c r="DV109" s="13"/>
      <c r="DW109" s="13"/>
      <c r="DX109" s="13"/>
      <c r="DY109" s="13"/>
      <c r="DZ109" s="13" t="s">
        <v>1192</v>
      </c>
      <c r="EA109" s="10" t="str">
        <f t="shared" ca="1" si="101"/>
        <v/>
      </c>
      <c r="EB109" s="22"/>
      <c r="EC109" s="14"/>
      <c r="ED109" s="14"/>
      <c r="EE109" s="15"/>
      <c r="EF109" s="15"/>
      <c r="EG109" s="94"/>
      <c r="EH109" s="10" t="str" cm="1">
        <f t="array" aca="1" ref="EH109" ca="1">IF(INDIRECT(ADDRESS(ROW(),COLUMN()-6))="","X",IF(INDIRECT(ADDRESS(ROW(),COLUMN()-5))="",0,"OK"))</f>
        <v>X</v>
      </c>
      <c r="EI109" s="29" t="str">
        <f ca="1">IF(EJ109="","",SUM(1+MAXA(EI$1:EI108)))</f>
        <v/>
      </c>
      <c r="EJ109" s="8" t="str" cm="1">
        <f t="array" aca="1" ref="EJ109" ca="1">IF(EH109=0,INDIRECT(ADDRESS(ROW(),COLUMN()-8)),"")</f>
        <v/>
      </c>
      <c r="EK109" s="31"/>
      <c r="EL109" s="10" t="str">
        <f t="shared" si="72"/>
        <v>$EB$109</v>
      </c>
      <c r="EM109" s="29" t="str">
        <f ca="1">IF(EN109="","",SUM(1+MAXA(EM$1:EM108)))</f>
        <v/>
      </c>
      <c r="EN109" s="8" t="str" cm="1">
        <f t="array" aca="1" ref="EN109" ca="1">IF(ISNUMBER(SEARCH(EN$1,INDEX(INDIRECT(EO$1),ROW(EL109),1)))=TRUE,INDIRECT(EL109),"")</f>
        <v/>
      </c>
      <c r="EO109" s="13" t="s">
        <v>1192</v>
      </c>
      <c r="EP109" s="13"/>
      <c r="EQ109" s="13"/>
      <c r="ER109" s="13"/>
      <c r="ES109" s="13"/>
      <c r="ET109" s="13"/>
      <c r="EU109" s="13"/>
      <c r="EV109" s="13"/>
      <c r="EW109" s="13"/>
      <c r="EX109" s="13"/>
      <c r="EY109" s="13"/>
      <c r="EZ109" s="13"/>
      <c r="FA109" s="10" t="str">
        <f t="shared" ca="1" si="102"/>
        <v/>
      </c>
      <c r="FB109" s="22"/>
      <c r="FC109" s="14"/>
      <c r="FD109" s="14"/>
      <c r="FE109" s="15"/>
      <c r="FF109" s="15"/>
      <c r="FG109" s="79"/>
      <c r="FH109" s="10" t="str" cm="1">
        <f t="array" aca="1" ref="FH109" ca="1">IF(INDIRECT(ADDRESS(ROW(),COLUMN()-6))="","X",IF(INDIRECT(ADDRESS(ROW(),COLUMN()-5))="",0,"OK"))</f>
        <v>X</v>
      </c>
      <c r="FI109" s="29" t="str">
        <f ca="1">IF(FJ109="","",SUM(1+MAXA(FI$1:FI108)))</f>
        <v/>
      </c>
      <c r="FJ109" s="8" t="str" cm="1">
        <f t="array" aca="1" ref="FJ109" ca="1">IF(FH109=0,INDIRECT(ADDRESS(ROW(),COLUMN()-8)),"")</f>
        <v/>
      </c>
      <c r="FK109" s="31"/>
      <c r="FL109" s="10" t="str">
        <f t="shared" si="73"/>
        <v>$FB$109</v>
      </c>
      <c r="FM109" s="29" t="str">
        <f ca="1">IF(FN109="","",SUM(1+MAXA(FM$1:FM108)))</f>
        <v/>
      </c>
      <c r="FN109" s="8" t="str" cm="1">
        <f t="array" aca="1" ref="FN109" ca="1">IF(ISNUMBER(SEARCH(FN$1,INDEX(INDIRECT(FO$1),ROW(FL109),1)))=TRUE,INDIRECT(FL109),"")</f>
        <v/>
      </c>
      <c r="FO109" s="13" t="s">
        <v>1192</v>
      </c>
      <c r="FP109" s="13" t="s">
        <v>1192</v>
      </c>
      <c r="FQ109" s="13" t="s">
        <v>1192</v>
      </c>
      <c r="FR109" s="13" t="s">
        <v>1192</v>
      </c>
      <c r="FS109" s="13" t="s">
        <v>1192</v>
      </c>
      <c r="FT109" s="13"/>
      <c r="FU109" s="13"/>
      <c r="FV109" s="13"/>
      <c r="FW109" s="13"/>
      <c r="FX109" s="13"/>
      <c r="FY109" s="13"/>
      <c r="FZ109" s="13"/>
      <c r="GA109" s="10" t="str">
        <f t="shared" ca="1" si="103"/>
        <v/>
      </c>
      <c r="GB109" s="22"/>
      <c r="GC109" s="14"/>
      <c r="GD109" s="14"/>
      <c r="GE109" s="15"/>
      <c r="GF109" s="15"/>
      <c r="GG109" s="101"/>
      <c r="GH109" s="10" t="str" cm="1">
        <f t="array" aca="1" ref="GH109" ca="1">IF(INDIRECT(ADDRESS(ROW(),COLUMN()-6))="","X",IF(INDIRECT(ADDRESS(ROW(),COLUMN()-5))="",0,"OK"))</f>
        <v>X</v>
      </c>
      <c r="GI109" s="29" t="str">
        <f ca="1">IF(GJ109="","",SUM(1+MAXA(GI$1:GI108)))</f>
        <v/>
      </c>
      <c r="GJ109" s="8" t="str" cm="1">
        <f t="array" aca="1" ref="GJ109" ca="1">IF(GH109=0,INDIRECT(ADDRESS(ROW(),COLUMN()-8)),"")</f>
        <v/>
      </c>
      <c r="GK109" s="31"/>
      <c r="GL109" s="10" t="str">
        <f t="shared" si="74"/>
        <v>$GB$109</v>
      </c>
      <c r="GM109" s="29" t="str">
        <f ca="1">IF(GN109="","",SUM(1+MAXA(GM$1:GM108)))</f>
        <v/>
      </c>
      <c r="GN109" s="8" t="str" cm="1">
        <f t="array" aca="1" ref="GN109" ca="1">IF(ISNUMBER(SEARCH(GN$1,INDEX(INDIRECT(GO$1),ROW(GL109),1)))=TRUE,INDIRECT(GL109),"")</f>
        <v/>
      </c>
      <c r="GO109" s="13" t="s">
        <v>1192</v>
      </c>
      <c r="GP109" s="13" t="s">
        <v>1192</v>
      </c>
      <c r="GQ109" s="13" t="s">
        <v>1192</v>
      </c>
      <c r="GR109" s="13" t="s">
        <v>1192</v>
      </c>
      <c r="GS109" s="13" t="s">
        <v>1192</v>
      </c>
      <c r="GT109" s="13"/>
      <c r="GU109" s="13"/>
      <c r="GV109" s="13"/>
      <c r="GW109" s="13"/>
      <c r="GX109" s="13"/>
      <c r="GY109" s="13"/>
      <c r="GZ109" s="13"/>
      <c r="HA109" s="10" t="str">
        <f t="shared" ca="1" si="104"/>
        <v/>
      </c>
      <c r="HB109" s="22"/>
      <c r="HC109" s="14"/>
      <c r="HD109" s="14"/>
      <c r="HE109" s="15"/>
      <c r="HF109" s="15"/>
      <c r="HG109" s="81"/>
      <c r="HH109" s="10" t="str" cm="1">
        <f t="array" aca="1" ref="HH109" ca="1">IF(INDIRECT(ADDRESS(ROW(),COLUMN()-6))="","X",IF(INDIRECT(ADDRESS(ROW(),COLUMN()-5))="",0,"OK"))</f>
        <v>X</v>
      </c>
      <c r="HI109" s="29" t="str">
        <f ca="1">IF(HJ109="","",SUM(1+MAXA(HI$1:HI108)))</f>
        <v/>
      </c>
      <c r="HJ109" s="8" t="str" cm="1">
        <f t="array" aca="1" ref="HJ109" ca="1">IF(HH109=0,INDIRECT(ADDRESS(ROW(),COLUMN()-8)),"")</f>
        <v/>
      </c>
      <c r="HK109" s="31"/>
      <c r="HL109" s="10" t="str">
        <f t="shared" si="75"/>
        <v>$HB$109</v>
      </c>
      <c r="HM109" s="29" t="str">
        <f ca="1">IF(HN109="","",SUM(1+MAXA(HM$1:HM108)))</f>
        <v/>
      </c>
      <c r="HN109" s="8" t="str" cm="1">
        <f t="array" aca="1" ref="HN109" ca="1">IF(ISNUMBER(SEARCH(HN$1,INDEX(INDIRECT(HO$1),ROW(HL109),1)))=TRUE,INDIRECT(HL109),"")</f>
        <v/>
      </c>
      <c r="HO109" s="13" t="s">
        <v>1192</v>
      </c>
      <c r="HP109" s="13" t="s">
        <v>1192</v>
      </c>
      <c r="HQ109" s="13" t="s">
        <v>1192</v>
      </c>
      <c r="HR109" s="13"/>
      <c r="HS109" s="13"/>
      <c r="HT109" s="13"/>
      <c r="HU109" s="13"/>
      <c r="HV109" s="13"/>
      <c r="HW109" s="13"/>
      <c r="HX109" s="13"/>
      <c r="HY109" s="13" t="s">
        <v>1192</v>
      </c>
      <c r="HZ109" s="13" t="s">
        <v>1192</v>
      </c>
      <c r="IA109" s="10" t="str">
        <f t="shared" ca="1" si="105"/>
        <v/>
      </c>
      <c r="IB109" s="22" t="s">
        <v>1104</v>
      </c>
      <c r="IC109" s="14" t="s">
        <v>1105</v>
      </c>
      <c r="ID109" s="14" t="s">
        <v>1106</v>
      </c>
      <c r="IE109" s="27" t="str" cm="1">
        <f t="array" aca="1" ref="IE109" ca="1">CONCATENATE($A$37,INDIRECT(ADDRESS(ROW(),COLUMN()-2)),"%20",INDIRECT(ADDRESS(ROW(),COLUMN()-1)),$A$39,INDIRECT(ADDRESS(ROW(),COLUMN()-2)),"%20",INDIRECT(ADDRESS(ROW(),COLUMN()-1)))</f>
        <v>https://maps.yandex.ru/?ll=39.004523%2035.570611&amp;z=16&amp;text=39.004523%2035.570611</v>
      </c>
      <c r="IF109" s="87" t="str" cm="1">
        <f t="array" aca="1" ref="IF109" ca="1">CONCATENATE($A$40,INDIRECT(ADDRESS(ROW(),COLUMN()-3)),"%2C",INDIRECT(ADDRESS(ROW(),COLUMN()-2)))</f>
        <v>https://maps.google.com/maps?q=39.004523%2C35.570611</v>
      </c>
      <c r="IG109" s="79" t="s">
        <v>3229</v>
      </c>
      <c r="IH109" s="10" t="str" cm="1">
        <f t="array" aca="1" ref="IH109" ca="1">IF(INDIRECT(ADDRESS(ROW(),COLUMN()-6))="","X",IF(INDIRECT(ADDRESS(ROW(),COLUMN()-5))="",0,"OK"))</f>
        <v>OK</v>
      </c>
      <c r="II109" s="29" t="str">
        <f ca="1">IF(IJ109="","",SUM(1+MAXA(II$1:II108)))</f>
        <v/>
      </c>
      <c r="IJ109" s="8" t="str" cm="1">
        <f t="array" aca="1" ref="IJ109" ca="1">IF(IH109=0,INDIRECT(ADDRESS(ROW(),COLUMN()-8)),"")</f>
        <v/>
      </c>
      <c r="IK109" s="31"/>
      <c r="IL109" s="10" t="str">
        <f t="shared" si="76"/>
        <v>$IB$109</v>
      </c>
      <c r="IM109" s="29" t="str">
        <f ca="1">IF(IN109="","",SUM(1+MAXA(IM$1:IM108)))</f>
        <v/>
      </c>
      <c r="IN109" s="8" t="str" cm="1">
        <f t="array" aca="1" ref="IN109" ca="1">IF(ISNUMBER(SEARCH(IN$1,INDEX(INDIRECT(IO$1),ROW(IL109),1)))=TRUE,INDIRECT(IL109),"")</f>
        <v/>
      </c>
      <c r="IO109" s="13" t="s">
        <v>1192</v>
      </c>
      <c r="IP109" s="13" t="s">
        <v>1192</v>
      </c>
      <c r="IQ109" s="13" t="s">
        <v>1192</v>
      </c>
      <c r="IR109" s="13"/>
      <c r="IS109" s="13"/>
      <c r="IT109" s="13"/>
      <c r="IU109" s="13"/>
      <c r="IV109" s="13"/>
      <c r="IW109" s="13"/>
      <c r="IX109" s="13" t="s">
        <v>1192</v>
      </c>
      <c r="IY109" s="13" t="s">
        <v>1192</v>
      </c>
      <c r="IZ109" s="13" t="s">
        <v>1192</v>
      </c>
      <c r="JA109" s="10" t="str">
        <f t="shared" ca="1" si="106"/>
        <v/>
      </c>
      <c r="JB109" s="22"/>
      <c r="JC109" s="14"/>
      <c r="JD109" s="14"/>
      <c r="JE109" s="24"/>
      <c r="JF109" s="88"/>
      <c r="JG109" s="101"/>
      <c r="JH109" s="10" t="str" cm="1">
        <f t="array" aca="1" ref="JH109" ca="1">IF(INDIRECT(ADDRESS(ROW(),COLUMN()-6))="","X",IF(INDIRECT(ADDRESS(ROW(),COLUMN()-5))="",0,"OK"))</f>
        <v>X</v>
      </c>
      <c r="JI109" s="29" t="str">
        <f ca="1">IF(JJ109="","",SUM(1+MAXA(JI$1:JI108)))</f>
        <v/>
      </c>
      <c r="JJ109" s="8" t="str" cm="1">
        <f t="array" aca="1" ref="JJ109" ca="1">IF(JH109=0,INDIRECT(ADDRESS(ROW(),COLUMN()-8)),"")</f>
        <v/>
      </c>
      <c r="JK109" s="31"/>
      <c r="JL109" s="10" t="str">
        <f t="shared" si="77"/>
        <v>$JB$109</v>
      </c>
      <c r="JM109" s="29" t="str">
        <f ca="1">IF(JN109="","",SUM(1+MAXA(JM$1:JM108)))</f>
        <v/>
      </c>
      <c r="JN109" s="8" t="str" cm="1">
        <f t="array" aca="1" ref="JN109" ca="1">IF(ISNUMBER(SEARCH(JN$1,INDEX(INDIRECT(JO$1),ROW(JL109),1)))=TRUE,INDIRECT(JL109),"")</f>
        <v/>
      </c>
      <c r="JO109" s="13" t="s">
        <v>1192</v>
      </c>
      <c r="JP109" s="13" t="s">
        <v>1192</v>
      </c>
      <c r="JQ109" s="13" t="s">
        <v>1192</v>
      </c>
      <c r="JR109" s="13"/>
      <c r="JS109" s="13"/>
      <c r="JT109" s="13"/>
      <c r="JU109" s="13"/>
      <c r="JV109" s="13"/>
      <c r="JW109" s="13"/>
      <c r="JX109" s="13" t="s">
        <v>1192</v>
      </c>
      <c r="JY109" s="13" t="s">
        <v>1192</v>
      </c>
      <c r="JZ109" s="13" t="s">
        <v>1192</v>
      </c>
      <c r="KA109" s="10" t="str">
        <f t="shared" ca="1" si="107"/>
        <v/>
      </c>
      <c r="KB109" s="22"/>
      <c r="KC109" s="14"/>
      <c r="KD109" s="14"/>
      <c r="KE109" s="15"/>
      <c r="KF109" s="15"/>
      <c r="KG109" s="79"/>
      <c r="KH109" s="10" t="str" cm="1">
        <f t="array" aca="1" ref="KH109" ca="1">IF(INDIRECT(ADDRESS(ROW(),COLUMN()-6))="","X",IF(INDIRECT(ADDRESS(ROW(),COLUMN()-5))="",0,"OK"))</f>
        <v>X</v>
      </c>
      <c r="KI109" s="29" t="str">
        <f ca="1">IF(KJ109="","",SUM(1+MAXA(KI$1:KI108)))</f>
        <v/>
      </c>
      <c r="KJ109" s="8" t="str" cm="1">
        <f t="array" aca="1" ref="KJ109" ca="1">IF(KH109=0,INDIRECT(ADDRESS(ROW(),COLUMN()-8)),"")</f>
        <v/>
      </c>
      <c r="KK109" s="31"/>
      <c r="KL109" s="10" t="str">
        <f t="shared" si="78"/>
        <v>$KB$109</v>
      </c>
      <c r="KM109" s="29" t="str">
        <f ca="1">IF(KN109="","",SUM(1+MAXA(KM$1:KM108)))</f>
        <v/>
      </c>
      <c r="KN109" s="8" t="str" cm="1">
        <f t="array" aca="1" ref="KN109" ca="1">IF(ISNUMBER(SEARCH(KN$1,INDEX(INDIRECT(KO$1),ROW(KL109),1)))=TRUE,INDIRECT(KL109),"")</f>
        <v/>
      </c>
      <c r="KO109" s="13" t="s">
        <v>1192</v>
      </c>
      <c r="KP109" s="13" t="s">
        <v>1192</v>
      </c>
      <c r="KQ109" s="13" t="s">
        <v>1192</v>
      </c>
      <c r="KR109" s="13"/>
      <c r="KS109" s="13"/>
      <c r="KT109" s="13"/>
      <c r="KU109" s="13"/>
      <c r="KV109" s="13"/>
      <c r="KW109" s="13"/>
      <c r="KX109" s="13"/>
      <c r="KY109" s="13" t="s">
        <v>1192</v>
      </c>
      <c r="KZ109" s="13" t="s">
        <v>1192</v>
      </c>
      <c r="LA109" s="10" t="str">
        <f t="shared" ca="1" si="108"/>
        <v/>
      </c>
      <c r="LB109" s="8"/>
      <c r="LC109" s="10"/>
      <c r="LD109" s="10"/>
      <c r="LG109" s="79"/>
      <c r="LH109" s="10" t="str" cm="1">
        <f t="array" aca="1" ref="LH109" ca="1">IF(INDIRECT(ADDRESS(ROW(),COLUMN()-6))="","X",IF(INDIRECT(ADDRESS(ROW(),COLUMN()-5))="",0,"OK"))</f>
        <v>X</v>
      </c>
      <c r="LI109" s="29" t="str">
        <f ca="1">IF(LJ109="","",SUM(1+MAXA(LI$1:LI108)))</f>
        <v/>
      </c>
      <c r="LJ109" s="8" t="str" cm="1">
        <f t="array" aca="1" ref="LJ109" ca="1">IF(LH109=0,INDIRECT(ADDRESS(ROW(),COLUMN()-8)),"")</f>
        <v/>
      </c>
      <c r="LK109" s="31"/>
      <c r="LL109" s="10" t="str">
        <f t="shared" si="79"/>
        <v>$LB$109</v>
      </c>
      <c r="LM109" s="29" t="str">
        <f ca="1">IF(LN109="","",SUM(1+MAXA(LM$1:LM108)))</f>
        <v/>
      </c>
      <c r="LN109" s="8" t="str" cm="1">
        <f t="array" aca="1" ref="LN109" ca="1">IF(ISNUMBER(SEARCH(LN$1,INDEX(INDIRECT(LO$1),ROW(LL109),1)))=TRUE,INDIRECT(LL109),"")</f>
        <v/>
      </c>
      <c r="LO109" s="13" t="s">
        <v>1192</v>
      </c>
      <c r="LP109" s="13" t="s">
        <v>1192</v>
      </c>
      <c r="LQ109" s="13" t="s">
        <v>1192</v>
      </c>
      <c r="LR109" s="13" t="s">
        <v>1192</v>
      </c>
      <c r="LS109" s="13"/>
      <c r="LT109" s="13"/>
      <c r="LU109" s="13"/>
      <c r="LV109" s="13"/>
      <c r="LW109" s="13"/>
      <c r="LX109" s="13"/>
      <c r="LY109" s="13" t="s">
        <v>1192</v>
      </c>
      <c r="LZ109" s="13" t="s">
        <v>1192</v>
      </c>
      <c r="MA109" s="10" t="str">
        <f t="shared" ca="1" si="109"/>
        <v/>
      </c>
      <c r="MB109" s="8"/>
      <c r="MC109" s="10"/>
      <c r="MD109" s="10"/>
      <c r="MG109" s="79"/>
      <c r="MH109" s="10" t="str" cm="1">
        <f t="array" aca="1" ref="MH109" ca="1">IF(INDIRECT(ADDRESS(ROW(),COLUMN()-6))="","X",IF(INDIRECT(ADDRESS(ROW(),COLUMN()-5))="",0,"OK"))</f>
        <v>X</v>
      </c>
      <c r="MI109" s="29" t="str">
        <f ca="1">IF(MJ109="","",SUM(1+MAXA(MI$1:MI108)))</f>
        <v/>
      </c>
      <c r="MJ109" s="8" t="str" cm="1">
        <f t="array" aca="1" ref="MJ109" ca="1">IF(MH109=0,INDIRECT(ADDRESS(ROW(),COLUMN()-8)),"")</f>
        <v/>
      </c>
      <c r="MK109" s="31"/>
      <c r="ML109" s="10" t="str">
        <f t="shared" si="80"/>
        <v>$MB$109</v>
      </c>
      <c r="MM109" s="29" t="str">
        <f ca="1">IF(MN109="","",SUM(1+MAXA(MM$1:MM108)))</f>
        <v/>
      </c>
      <c r="MN109" s="8" t="str" cm="1">
        <f t="array" aca="1" ref="MN109" ca="1">IF(ISNUMBER(SEARCH(MN$1,INDEX(INDIRECT(MO$1),ROW(ML109),1)))=TRUE,INDIRECT(ML109),"")</f>
        <v/>
      </c>
      <c r="MO109" s="13" t="s">
        <v>1192</v>
      </c>
      <c r="MP109" s="13" t="s">
        <v>1192</v>
      </c>
      <c r="MQ109" s="13" t="s">
        <v>1192</v>
      </c>
      <c r="MR109" s="13"/>
      <c r="MS109" s="13"/>
      <c r="MT109" s="13"/>
      <c r="MU109" s="13"/>
      <c r="MV109" s="13"/>
      <c r="MW109" s="13" t="s">
        <v>1192</v>
      </c>
      <c r="MX109" s="13"/>
      <c r="MY109" s="13" t="s">
        <v>1192</v>
      </c>
      <c r="MZ109" s="13" t="s">
        <v>1192</v>
      </c>
      <c r="NA109" s="10" t="str">
        <f t="shared" ca="1" si="110"/>
        <v/>
      </c>
      <c r="NB109" s="5"/>
      <c r="NC109" s="6"/>
      <c r="ND109" s="6"/>
      <c r="NE109" s="7"/>
      <c r="NF109" s="7"/>
      <c r="NG109" s="83"/>
      <c r="NH109" s="10" t="str" cm="1">
        <f t="array" aca="1" ref="NH109" ca="1">IF(INDIRECT(ADDRESS(ROW(),COLUMN()-6))="","X",IF(INDIRECT(ADDRESS(ROW(),COLUMN()-5))="",0,"OK"))</f>
        <v>X</v>
      </c>
      <c r="NI109" s="29" t="str">
        <f ca="1">IF(NJ109="","",SUM(1+MAXA(NI$1:NI108)))</f>
        <v/>
      </c>
      <c r="NJ109" s="8" t="str" cm="1">
        <f t="array" aca="1" ref="NJ109" ca="1">IF(NH109=0,INDIRECT(ADDRESS(ROW(),COLUMN()-8)),"")</f>
        <v/>
      </c>
      <c r="NK109" s="31"/>
      <c r="NL109" s="10" t="str">
        <f t="shared" si="81"/>
        <v>$NB$109</v>
      </c>
      <c r="NM109" s="29" t="str">
        <f ca="1">IF(NN109="","",SUM(1+MAXA(NM$1:NM108)))</f>
        <v/>
      </c>
      <c r="NN109" s="8" t="str" cm="1">
        <f t="array" aca="1" ref="NN109" ca="1">IF(ISNUMBER(SEARCH(NN$1,INDEX(INDIRECT(NO$1),ROW(NL109),1)))=TRUE,INDIRECT(NL109),"")</f>
        <v/>
      </c>
      <c r="NO109" s="13" t="s">
        <v>1192</v>
      </c>
      <c r="NP109" s="13" t="s">
        <v>1192</v>
      </c>
      <c r="NQ109" s="13" t="s">
        <v>1192</v>
      </c>
      <c r="NR109" s="13"/>
      <c r="NS109" s="13"/>
      <c r="NT109" s="13"/>
      <c r="NU109" s="13"/>
      <c r="NV109" s="13"/>
      <c r="NW109" s="13"/>
      <c r="NX109" s="13" t="s">
        <v>1192</v>
      </c>
      <c r="NY109" s="13" t="s">
        <v>1192</v>
      </c>
      <c r="NZ109" s="13"/>
      <c r="OA109" s="10" t="str">
        <f t="shared" ca="1" si="111"/>
        <v/>
      </c>
      <c r="OB109" s="8" t="s">
        <v>1418</v>
      </c>
      <c r="OC109" s="10" t="s">
        <v>1419</v>
      </c>
      <c r="OD109" s="10" t="s">
        <v>1420</v>
      </c>
      <c r="OE109" s="27" t="str" cm="1">
        <f t="array" aca="1" ref="OE109" ca="1">CONCATENATE($A$37,INDIRECT(ADDRESS(ROW(),COLUMN()-2)),"%20",INDIRECT(ADDRESS(ROW(),COLUMN()-1)),$A$39,INDIRECT(ADDRESS(ROW(),COLUMN()-2)),"%20",INDIRECT(ADDRESS(ROW(),COLUMN()-1)))</f>
        <v>https://maps.yandex.ru/?ll=38.346961%2035.575276&amp;z=16&amp;text=38.346961%2035.575276</v>
      </c>
      <c r="OF109" s="87" t="str" cm="1">
        <f t="array" aca="1" ref="OF109" ca="1">CONCATENATE($A$40,INDIRECT(ADDRESS(ROW(),COLUMN()-3)),"%2C",INDIRECT(ADDRESS(ROW(),COLUMN()-2)))</f>
        <v>https://maps.google.com/maps?q=38.346961%2C35.575276</v>
      </c>
      <c r="OG109" s="79" t="s">
        <v>3229</v>
      </c>
      <c r="OH109" s="10" t="str" cm="1">
        <f t="array" aca="1" ref="OH109" ca="1">IF(INDIRECT(ADDRESS(ROW(),COLUMN()-6))="","X",IF(INDIRECT(ADDRESS(ROW(),COLUMN()-5))="",0,"OK"))</f>
        <v>OK</v>
      </c>
      <c r="OI109" s="29" t="str">
        <f ca="1">IF(OJ109="","",SUM(1+MAXA(OI$1:OI108)))</f>
        <v/>
      </c>
      <c r="OJ109" s="8" t="str" cm="1">
        <f t="array" aca="1" ref="OJ109" ca="1">IF(OH109=0,INDIRECT(ADDRESS(ROW(),COLUMN()-8)),"")</f>
        <v/>
      </c>
      <c r="OK109" s="31"/>
      <c r="OL109" s="10" t="str">
        <f t="shared" si="82"/>
        <v>$OB$109</v>
      </c>
      <c r="OM109" s="29" t="str">
        <f ca="1">IF(ON109="","",SUM(1+MAXA(OM$1:OM108)))</f>
        <v/>
      </c>
      <c r="ON109" s="8" t="str" cm="1">
        <f t="array" aca="1" ref="ON109" ca="1">IF(ISNUMBER(SEARCH(ON$1,INDEX(INDIRECT(OO$1),ROW(OL109),1)))=TRUE,INDIRECT(OL109),"")</f>
        <v/>
      </c>
      <c r="OO109" s="13" t="s">
        <v>1192</v>
      </c>
      <c r="OP109" s="13"/>
      <c r="OQ109" s="13"/>
      <c r="OR109" s="13"/>
      <c r="OS109" s="13"/>
      <c r="OT109" s="13"/>
      <c r="OU109" s="13"/>
      <c r="OV109" s="13"/>
      <c r="OW109" s="13"/>
      <c r="OX109" s="13"/>
      <c r="OY109" s="13"/>
      <c r="OZ109" s="13" t="s">
        <v>1192</v>
      </c>
      <c r="PA109" s="10" t="str">
        <f t="shared" ca="1" si="112"/>
        <v/>
      </c>
      <c r="PB109" s="22"/>
      <c r="PC109" s="15"/>
      <c r="PD109" s="14"/>
      <c r="PE109" s="15"/>
      <c r="PF109" s="15"/>
      <c r="PG109" s="79"/>
      <c r="PH109" s="10" t="str" cm="1">
        <f t="array" aca="1" ref="PH109" ca="1">IF(INDIRECT(ADDRESS(ROW(),COLUMN()-6))="","X",IF(INDIRECT(ADDRESS(ROW(),COLUMN()-5))="",0,"OK"))</f>
        <v>X</v>
      </c>
      <c r="PI109" s="29" t="str">
        <f ca="1">IF(PJ109="","",SUM(1+MAXA(PI$1:PI108)))</f>
        <v/>
      </c>
      <c r="PJ109" s="8" t="str" cm="1">
        <f t="array" aca="1" ref="PJ109" ca="1">IF(PH109=0,INDIRECT(ADDRESS(ROW(),COLUMN()-8)),"")</f>
        <v/>
      </c>
      <c r="PK109" s="31"/>
      <c r="PL109" s="10" t="str">
        <f t="shared" si="83"/>
        <v>$PB$109</v>
      </c>
      <c r="PM109" s="29" t="str">
        <f ca="1">IF(PN109="","",SUM(1+MAXA(PM$1:PM108)))</f>
        <v/>
      </c>
      <c r="PN109" s="8" t="str" cm="1">
        <f t="array" aca="1" ref="PN109" ca="1">IF(ISNUMBER(SEARCH(PN$1,INDEX(INDIRECT(PO$1),ROW(PL109),1)))=TRUE,INDIRECT(PL109),"")</f>
        <v/>
      </c>
      <c r="PO109" s="13" t="s">
        <v>1192</v>
      </c>
      <c r="PP109" s="13" t="s">
        <v>1192</v>
      </c>
      <c r="PQ109" s="13" t="s">
        <v>1192</v>
      </c>
      <c r="PR109" s="13" t="s">
        <v>1192</v>
      </c>
      <c r="PS109" s="13"/>
      <c r="PT109" s="13"/>
      <c r="PU109" s="13"/>
      <c r="PV109" s="13"/>
      <c r="PW109" s="13"/>
      <c r="PX109" s="13"/>
      <c r="PY109" s="13" t="s">
        <v>1192</v>
      </c>
      <c r="PZ109" s="13" t="s">
        <v>1192</v>
      </c>
      <c r="QA109" s="10" t="str">
        <f t="shared" ca="1" si="113"/>
        <v/>
      </c>
      <c r="QB109" s="22"/>
      <c r="QC109" s="14"/>
      <c r="QD109" s="14"/>
      <c r="QE109" s="24"/>
      <c r="QF109" s="24"/>
      <c r="QG109" s="79"/>
      <c r="QH109" s="10" t="str" cm="1">
        <f t="array" aca="1" ref="QH109" ca="1">IF(INDIRECT(ADDRESS(ROW(),COLUMN()-6))="","X",IF(INDIRECT(ADDRESS(ROW(),COLUMN()-5))="",0,"OK"))</f>
        <v>X</v>
      </c>
      <c r="QI109" s="29" t="str">
        <f ca="1">IF(QJ109="","",SUM(1+MAXA(QI$1:QI108)))</f>
        <v/>
      </c>
      <c r="QJ109" s="8" t="str" cm="1">
        <f t="array" aca="1" ref="QJ109" ca="1">IF(QH109=0,INDIRECT(ADDRESS(ROW(),COLUMN()-8)),"")</f>
        <v/>
      </c>
      <c r="QK109" s="31"/>
      <c r="QL109" s="10" t="str">
        <f t="shared" si="84"/>
        <v>$QB$109</v>
      </c>
      <c r="QM109" s="29" t="str">
        <f ca="1">IF(QN109="","",SUM(1+MAXA(QM$1:QM108)))</f>
        <v/>
      </c>
      <c r="QN109" s="8" t="str" cm="1">
        <f t="array" aca="1" ref="QN109" ca="1">IF(ISNUMBER(SEARCH(QN$1,INDEX(INDIRECT(QO$1),ROW(QL109),1)))=TRUE,INDIRECT(QL109),"")</f>
        <v/>
      </c>
      <c r="QO109" s="13" t="s">
        <v>1192</v>
      </c>
      <c r="QP109" s="13" t="s">
        <v>1192</v>
      </c>
      <c r="QQ109" s="13" t="s">
        <v>1192</v>
      </c>
      <c r="QR109" s="13" t="s">
        <v>1192</v>
      </c>
      <c r="QS109" s="13"/>
      <c r="QT109" s="13"/>
      <c r="QU109" s="13"/>
      <c r="QV109" s="13"/>
      <c r="QW109" s="13"/>
      <c r="QX109" s="13"/>
      <c r="QY109" s="13" t="s">
        <v>1192</v>
      </c>
      <c r="QZ109" s="13" t="s">
        <v>1192</v>
      </c>
      <c r="RA109" s="10" t="str">
        <f t="shared" ca="1" si="114"/>
        <v/>
      </c>
      <c r="RB109" s="22"/>
      <c r="RC109" s="14"/>
      <c r="RD109" s="14"/>
      <c r="RE109" s="15"/>
      <c r="RF109" s="15"/>
      <c r="RG109" s="79"/>
      <c r="RH109" s="10" t="str" cm="1">
        <f t="array" aca="1" ref="RH109" ca="1">IF(INDIRECT(ADDRESS(ROW(),COLUMN()-6))="","X",IF(INDIRECT(ADDRESS(ROW(),COLUMN()-5))="",0,"OK"))</f>
        <v>X</v>
      </c>
      <c r="RI109" s="29" t="str">
        <f ca="1">IF(RJ109="","",SUM(1+MAXA(RI$1:RI108)))</f>
        <v/>
      </c>
      <c r="RJ109" s="8" t="str" cm="1">
        <f t="array" aca="1" ref="RJ109" ca="1">IF(RH109=0,INDIRECT(ADDRESS(ROW(),COLUMN()-8)),"")</f>
        <v/>
      </c>
      <c r="RK109" s="31"/>
      <c r="RL109" s="10" t="str">
        <f t="shared" si="85"/>
        <v>$RB$109</v>
      </c>
      <c r="RM109" s="29" t="str">
        <f ca="1">IF(RN109="","",SUM(1+MAXA(RM$1:RM108)))</f>
        <v/>
      </c>
      <c r="RN109" s="8" t="str" cm="1">
        <f t="array" aca="1" ref="RN109" ca="1">IF(ISNUMBER(SEARCH(RN$1,INDEX(INDIRECT(RO$1),ROW(RL109),1)))=TRUE,INDIRECT(RL109),"")</f>
        <v/>
      </c>
      <c r="RO109" s="13" t="s">
        <v>1192</v>
      </c>
      <c r="RP109" s="13" t="s">
        <v>1192</v>
      </c>
      <c r="RQ109" s="13" t="s">
        <v>1192</v>
      </c>
      <c r="RR109" s="13"/>
      <c r="RS109" s="13"/>
      <c r="RT109" s="13"/>
      <c r="RU109" s="13"/>
      <c r="RV109" s="13"/>
      <c r="RW109" s="13"/>
      <c r="RX109" s="13"/>
      <c r="RY109" s="13" t="s">
        <v>1192</v>
      </c>
      <c r="RZ109" s="13" t="s">
        <v>1192</v>
      </c>
      <c r="SA109" s="10" t="str">
        <f t="shared" ca="1" si="115"/>
        <v/>
      </c>
      <c r="SB109" s="22" t="s">
        <v>1916</v>
      </c>
      <c r="SC109" s="6" t="s">
        <v>1917</v>
      </c>
      <c r="SD109" s="6" t="s">
        <v>1918</v>
      </c>
      <c r="SE109" s="27" t="str" cm="1">
        <f t="array" aca="1" ref="SE109" ca="1">CONCATENATE($A$37,INDIRECT(ADDRESS(ROW(),COLUMN()-2)),"%20",INDIRECT(ADDRESS(ROW(),COLUMN()-1)),$A$39,INDIRECT(ADDRESS(ROW(),COLUMN()-2)),"%20",INDIRECT(ADDRESS(ROW(),COLUMN()-1)))</f>
        <v>https://maps.yandex.ru/?ll=38.552525%2036.194797&amp;z=16&amp;text=38.552525%2036.194797</v>
      </c>
      <c r="SF109" s="87" t="str" cm="1">
        <f t="array" aca="1" ref="SF109" ca="1">CONCATENATE($A$40,INDIRECT(ADDRESS(ROW(),COLUMN()-3)),"%2C",INDIRECT(ADDRESS(ROW(),COLUMN()-2)))</f>
        <v>https://maps.google.com/maps?q=38.552525%2C36.194797</v>
      </c>
      <c r="SG109" s="79" t="s">
        <v>3229</v>
      </c>
      <c r="SH109" s="10" t="str" cm="1">
        <f t="array" aca="1" ref="SH109" ca="1">IF(INDIRECT(ADDRESS(ROW(),COLUMN()-6))="","X",IF(INDIRECT(ADDRESS(ROW(),COLUMN()-5))="",0,"OK"))</f>
        <v>OK</v>
      </c>
      <c r="SI109" s="29" t="str">
        <f ca="1">IF(SJ109="","",SUM(1+MAXA(SI$1:SI108)))</f>
        <v/>
      </c>
      <c r="SJ109" s="8" t="str" cm="1">
        <f t="array" aca="1" ref="SJ109" ca="1">IF(SH109=0,INDIRECT(ADDRESS(ROW(),COLUMN()-8)),"")</f>
        <v/>
      </c>
      <c r="SK109" s="33" t="s">
        <v>1192</v>
      </c>
      <c r="SL109" s="10" t="str">
        <f t="shared" si="86"/>
        <v>$SB$109</v>
      </c>
      <c r="SM109" s="29" t="str">
        <f ca="1">IF(SN109="","",SUM(1+MAXA(SM$1:SM108)))</f>
        <v/>
      </c>
      <c r="SN109" s="8" t="str" cm="1">
        <f t="array" aca="1" ref="SN109" ca="1">IF(ISNUMBER(SEARCH(SN$1,INDEX(SB$1:SB$174,ROW(SL109),1)))=TRUE,INDIRECT(SL109),"")</f>
        <v/>
      </c>
      <c r="SO109" s="13" t="s">
        <v>1192</v>
      </c>
      <c r="SP109" s="13" t="s">
        <v>1192</v>
      </c>
      <c r="SQ109" s="13" t="s">
        <v>1192</v>
      </c>
      <c r="SR109" s="13"/>
      <c r="SS109" s="13"/>
      <c r="ST109" s="13"/>
      <c r="SU109" s="13"/>
      <c r="SV109" s="13"/>
      <c r="SW109" s="13"/>
      <c r="SX109" s="13"/>
      <c r="SY109" s="13" t="s">
        <v>1192</v>
      </c>
      <c r="SZ109" s="13" t="s">
        <v>1192</v>
      </c>
      <c r="TA109" s="10" t="str">
        <f t="shared" ca="1" si="129"/>
        <v/>
      </c>
      <c r="TB109" s="15"/>
      <c r="TC109" s="6"/>
      <c r="TD109" s="6"/>
      <c r="TE109" s="15"/>
      <c r="TF109" s="15"/>
      <c r="TG109" s="99"/>
      <c r="TH109" s="10" t="str" cm="1">
        <f t="array" aca="1" ref="TH109" ca="1">IF(INDIRECT(ADDRESS(ROW(),COLUMN()-6))="","X",IF(INDIRECT(ADDRESS(ROW(),COLUMN()-5))="",0,"OK"))</f>
        <v>X</v>
      </c>
      <c r="TI109" s="29" t="str">
        <f ca="1">IF(TJ109="","",SUM(1+MAXA(TI$1:TI108)))</f>
        <v/>
      </c>
      <c r="TJ109" s="8" t="str" cm="1">
        <f t="array" aca="1" ref="TJ109" ca="1">IF(TH109=0,INDIRECT(ADDRESS(ROW(),COLUMN()-8)),"")</f>
        <v/>
      </c>
      <c r="TK109" s="33" t="s">
        <v>1192</v>
      </c>
      <c r="TL109" s="10" t="str">
        <f t="shared" si="87"/>
        <v>$TB$109</v>
      </c>
      <c r="TM109" s="29" t="str">
        <f ca="1">IF(TN109="","",SUM(1+MAXA(TM$1:TM108)))</f>
        <v/>
      </c>
      <c r="TN109" s="8" t="str" cm="1">
        <f t="array" aca="1" ref="TN109" ca="1">IF(ISNUMBER(SEARCH(TN$1,INDEX(INDIRECT(TO$1),ROW(TL109),1)))=TRUE,INDIRECT(TL109),"")</f>
        <v/>
      </c>
      <c r="TO109" s="13" t="s">
        <v>1192</v>
      </c>
      <c r="TP109" s="13" t="s">
        <v>1192</v>
      </c>
      <c r="TQ109" s="13" t="s">
        <v>1192</v>
      </c>
      <c r="TR109" s="13"/>
      <c r="TS109" s="13"/>
      <c r="TT109" s="13"/>
      <c r="TU109" s="13"/>
      <c r="TV109" s="13"/>
      <c r="TW109" s="13"/>
      <c r="TX109" s="13"/>
      <c r="TY109" s="13" t="s">
        <v>1192</v>
      </c>
      <c r="TZ109" s="13" t="s">
        <v>1192</v>
      </c>
      <c r="UA109" s="10" t="str">
        <f t="shared" ca="1" si="130"/>
        <v/>
      </c>
      <c r="UB109" s="5"/>
      <c r="UC109" s="6"/>
      <c r="UD109" s="6"/>
      <c r="UE109" s="7"/>
      <c r="UF109" s="7"/>
      <c r="UG109" s="79"/>
      <c r="UH109" s="10" t="str" cm="1">
        <f t="array" aca="1" ref="UH109" ca="1">IF(INDIRECT(ADDRESS(ROW(),COLUMN()-6))="","X",IF(INDIRECT(ADDRESS(ROW(),COLUMN()-5))="",0,"OK"))</f>
        <v>X</v>
      </c>
      <c r="UI109" s="29" t="str">
        <f ca="1">IF(UJ109="","",SUM(1+MAXA(UI$1:UI108)))</f>
        <v/>
      </c>
      <c r="UJ109" s="8" t="str" cm="1">
        <f t="array" aca="1" ref="UJ109" ca="1">IF(UH109=0,INDIRECT(ADDRESS(ROW(),COLUMN()-8)),"")</f>
        <v/>
      </c>
      <c r="UK109" s="33" t="s">
        <v>1192</v>
      </c>
      <c r="UL109" s="10" t="str">
        <f t="shared" si="88"/>
        <v>$UB$109</v>
      </c>
      <c r="UM109" s="29" t="str">
        <f ca="1">IF(UN109="","",SUM(1+MAXA(UM$1:UM108)))</f>
        <v/>
      </c>
      <c r="UN109" s="8" t="str" cm="1">
        <f t="array" aca="1" ref="UN109" ca="1">IF(ISNUMBER(SEARCH(UN$1,INDEX(INDIRECT(UO$1),ROW(UL109),1)))=TRUE,INDIRECT(UL109),"")</f>
        <v/>
      </c>
      <c r="UO109" s="13" t="s">
        <v>1192</v>
      </c>
      <c r="UP109" s="13" t="s">
        <v>1192</v>
      </c>
      <c r="UQ109" s="13" t="s">
        <v>1192</v>
      </c>
      <c r="UR109" s="13"/>
      <c r="US109" s="13"/>
      <c r="UT109" s="13"/>
      <c r="UU109" s="13"/>
      <c r="UV109" s="13"/>
      <c r="UW109" s="13"/>
      <c r="UX109" s="13"/>
      <c r="UY109" s="13" t="s">
        <v>1192</v>
      </c>
      <c r="UZ109" s="13" t="s">
        <v>1192</v>
      </c>
      <c r="VA109" s="10" t="str">
        <f t="shared" ca="1" si="118"/>
        <v/>
      </c>
      <c r="VB109" s="22"/>
      <c r="VC109" s="6"/>
      <c r="VD109" s="6"/>
      <c r="VE109" s="24"/>
      <c r="VF109" s="24"/>
      <c r="VG109" s="79"/>
      <c r="VH109" s="10" t="str" cm="1">
        <f t="array" aca="1" ref="VH109" ca="1">IF(INDIRECT(ADDRESS(ROW(),COLUMN()-6))="","X",IF(INDIRECT(ADDRESS(ROW(),COLUMN()-5))="",0,"OK"))</f>
        <v>X</v>
      </c>
      <c r="VI109" s="29" t="str">
        <f ca="1">IF(VJ109="","",SUM(1+MAXA(VI$1:VI108)))</f>
        <v/>
      </c>
      <c r="VJ109" s="8" t="str" cm="1">
        <f t="array" aca="1" ref="VJ109" ca="1">IF(VH109=0,INDIRECT(ADDRESS(ROW(),COLUMN()-8)),"")</f>
        <v/>
      </c>
      <c r="VK109" s="33" t="s">
        <v>1192</v>
      </c>
      <c r="VL109" s="10" t="str">
        <f t="shared" si="89"/>
        <v>$VB$109</v>
      </c>
      <c r="VM109" s="29" t="str">
        <f ca="1">IF(VN109="","",SUM(1+MAXA(VM$1:VM108)))</f>
        <v/>
      </c>
      <c r="VN109" s="8" t="str" cm="1">
        <f t="array" aca="1" ref="VN109" ca="1">IF(ISNUMBER(SEARCH(VN$1,INDEX(INDIRECT(VO$1),ROW(VL109),1)))=TRUE,INDIRECT(VL109),"")</f>
        <v/>
      </c>
      <c r="VO109" s="13" t="s">
        <v>1192</v>
      </c>
      <c r="VP109" s="13" t="s">
        <v>1192</v>
      </c>
      <c r="VQ109" s="13" t="s">
        <v>1192</v>
      </c>
      <c r="VR109" s="13"/>
      <c r="VS109" s="13"/>
      <c r="VT109" s="13"/>
      <c r="VU109" s="13"/>
      <c r="VV109" s="13"/>
      <c r="VW109" s="13"/>
      <c r="VX109" s="13"/>
      <c r="VY109" s="13" t="s">
        <v>1192</v>
      </c>
      <c r="VZ109" s="13" t="s">
        <v>1192</v>
      </c>
      <c r="WA109" s="10" t="str">
        <f t="shared" ca="1" si="119"/>
        <v/>
      </c>
      <c r="WB109" s="22"/>
      <c r="WC109" s="6"/>
      <c r="WD109" s="6"/>
      <c r="WE109" s="24"/>
      <c r="WF109" s="24"/>
      <c r="WG109" s="79"/>
      <c r="WH109" s="10" t="str" cm="1">
        <f t="array" aca="1" ref="WH109" ca="1">IF(INDIRECT(ADDRESS(ROW(),COLUMN()-6))="","X",IF(INDIRECT(ADDRESS(ROW(),COLUMN()-5))="",0,"OK"))</f>
        <v>X</v>
      </c>
      <c r="WI109" s="29" t="str">
        <f ca="1">IF(WJ109="","",SUM(1+MAXA(WI$1:WI108)))</f>
        <v/>
      </c>
      <c r="WJ109" s="8" t="str" cm="1">
        <f t="array" aca="1" ref="WJ109" ca="1">IF(WH109=0,INDIRECT(ADDRESS(ROW(),COLUMN()-8)),"")</f>
        <v/>
      </c>
      <c r="WK109" s="33" t="s">
        <v>1192</v>
      </c>
      <c r="WL109" s="10" t="str">
        <f t="shared" si="90"/>
        <v>$WB$109</v>
      </c>
      <c r="WM109" s="29" t="str">
        <f ca="1">IF(WN109="","",SUM(1+MAXA(WM$1:WM108)))</f>
        <v/>
      </c>
      <c r="WN109" s="8" t="str" cm="1">
        <f t="array" aca="1" ref="WN109" ca="1">IF(ISNUMBER(SEARCH(WN$1,INDEX(INDIRECT(WO$1),ROW(WL109),1)))=TRUE,INDIRECT(WL109),"")</f>
        <v/>
      </c>
      <c r="WO109" s="13" t="s">
        <v>1192</v>
      </c>
      <c r="WP109" s="13" t="s">
        <v>1192</v>
      </c>
      <c r="WQ109" s="13" t="s">
        <v>1192</v>
      </c>
      <c r="WR109" s="13" t="s">
        <v>1192</v>
      </c>
      <c r="WS109" s="13"/>
      <c r="WT109" s="13"/>
      <c r="WU109" s="13"/>
      <c r="WV109" s="13" t="s">
        <v>1192</v>
      </c>
      <c r="WW109" s="13"/>
      <c r="WX109" s="13"/>
      <c r="WY109" s="13"/>
      <c r="WZ109" s="13" t="s">
        <v>1192</v>
      </c>
      <c r="XA109" s="10" t="str">
        <f t="shared" ca="1" si="120"/>
        <v/>
      </c>
      <c r="XB109" s="5"/>
      <c r="XC109" s="37"/>
      <c r="XD109" s="37"/>
      <c r="XE109" s="7"/>
      <c r="XF109" s="7"/>
      <c r="XG109" s="79"/>
      <c r="XH109" s="10" t="str" cm="1">
        <f t="array" aca="1" ref="XH109" ca="1">IF(INDIRECT(ADDRESS(ROW(),COLUMN()-6))="","X",IF(INDIRECT(ADDRESS(ROW(),COLUMN()-5))="",0,"OK"))</f>
        <v>X</v>
      </c>
      <c r="XI109" s="29" t="str">
        <f ca="1">IF(XJ109="","",SUM(1+MAXA(XI$1:XI108)))</f>
        <v/>
      </c>
      <c r="XJ109" s="8" t="str" cm="1">
        <f t="array" aca="1" ref="XJ109" ca="1">IF(XH109=0,INDIRECT(ADDRESS(ROW(),COLUMN()-8)),"")</f>
        <v/>
      </c>
      <c r="XK109" s="33" t="s">
        <v>1192</v>
      </c>
      <c r="XL109" s="10" t="str">
        <f t="shared" si="91"/>
        <v>$XB$109</v>
      </c>
      <c r="XM109" s="29" t="str">
        <f ca="1">IF(XN109="","",SUM(1+MAXA(XM$1:XM108)))</f>
        <v/>
      </c>
      <c r="XN109" s="8" t="str" cm="1">
        <f t="array" aca="1" ref="XN109" ca="1">IF(ISNUMBER(SEARCH(XN$1,INDEX(INDIRECT(XO$1),ROW(XL109),1)))=TRUE,INDIRECT(XL109),"")</f>
        <v/>
      </c>
      <c r="XO109" s="13" t="s">
        <v>1192</v>
      </c>
      <c r="XP109" s="13" t="s">
        <v>1192</v>
      </c>
      <c r="XQ109" s="13" t="s">
        <v>1192</v>
      </c>
      <c r="XR109" s="13" t="s">
        <v>1192</v>
      </c>
      <c r="XS109" s="13"/>
      <c r="XT109" s="13"/>
      <c r="XU109" s="13"/>
      <c r="XV109" s="13"/>
      <c r="XW109" s="13"/>
      <c r="XX109" s="13"/>
      <c r="XY109" s="13" t="s">
        <v>1192</v>
      </c>
      <c r="XZ109" s="13" t="s">
        <v>1192</v>
      </c>
      <c r="YA109" s="10" t="str">
        <f t="shared" ca="1" si="121"/>
        <v/>
      </c>
      <c r="YB109" s="5"/>
      <c r="YC109" s="37"/>
      <c r="YD109" s="37"/>
      <c r="YE109" s="7"/>
      <c r="YF109" s="7"/>
      <c r="YG109" s="101"/>
      <c r="YH109" s="10" t="str" cm="1">
        <f t="array" aca="1" ref="YH109" ca="1">IF(INDIRECT(ADDRESS(ROW(),COLUMN()-6))="","X",IF(INDIRECT(ADDRESS(ROW(),COLUMN()-5))="",0,"OK"))</f>
        <v>X</v>
      </c>
      <c r="YI109" s="29" t="str">
        <f ca="1">IF(YJ109="","",SUM(1+MAXA(YI$1:YI108)))</f>
        <v/>
      </c>
      <c r="YJ109" s="8" t="str" cm="1">
        <f t="array" aca="1" ref="YJ109" ca="1">IF(YH109=0,INDIRECT(ADDRESS(ROW(),COLUMN()-8)),"")</f>
        <v/>
      </c>
      <c r="YK109" s="33" t="s">
        <v>1192</v>
      </c>
      <c r="YL109" s="10" t="str">
        <f t="shared" si="92"/>
        <v>$YB$109</v>
      </c>
      <c r="YM109" s="29" t="str">
        <f ca="1">IF(YN109="","",SUM(1+MAXA(YM$1:YM108)))</f>
        <v/>
      </c>
      <c r="YN109" s="8" t="str" cm="1">
        <f t="array" aca="1" ref="YN109" ca="1">IF(ISNUMBER(SEARCH(YN$1,INDEX(INDIRECT(YO$1),ROW(YL109),1)))=TRUE,INDIRECT(YL109),"")</f>
        <v/>
      </c>
      <c r="YO109" s="13" t="s">
        <v>1192</v>
      </c>
      <c r="YP109" s="13" t="s">
        <v>1192</v>
      </c>
      <c r="YQ109" s="13" t="s">
        <v>1192</v>
      </c>
      <c r="YR109" s="13" t="s">
        <v>1192</v>
      </c>
      <c r="YS109" s="13"/>
      <c r="YT109" s="13"/>
      <c r="YU109" s="13"/>
      <c r="YV109" s="13"/>
      <c r="YW109" s="13"/>
      <c r="YX109" s="13"/>
      <c r="YY109" s="13" t="s">
        <v>1192</v>
      </c>
      <c r="YZ109" s="13" t="s">
        <v>1192</v>
      </c>
      <c r="ZA109" s="10" t="str">
        <f t="shared" ca="1" si="122"/>
        <v/>
      </c>
      <c r="ZB109" s="5"/>
      <c r="ZC109" s="37"/>
      <c r="ZD109" s="37"/>
      <c r="ZE109" s="50"/>
      <c r="ZF109" s="50"/>
      <c r="ZG109" s="79"/>
      <c r="ZH109" s="10" t="str" cm="1">
        <f t="array" aca="1" ref="ZH109" ca="1">IF(INDIRECT(ADDRESS(ROW(),COLUMN()-6))="","X",IF(INDIRECT(ADDRESS(ROW(),COLUMN()-5))="",0,"OK"))</f>
        <v>X</v>
      </c>
      <c r="ZI109" s="29" t="str">
        <f ca="1">IF(ZJ109="","",SUM(1+MAXA(ZI$1:ZI108)))</f>
        <v/>
      </c>
      <c r="ZJ109" s="8" t="str" cm="1">
        <f t="array" aca="1" ref="ZJ109" ca="1">IF(ZH109=0,INDIRECT(ADDRESS(ROW(),COLUMN()-8)),"")</f>
        <v/>
      </c>
      <c r="ZK109" s="33" t="s">
        <v>1192</v>
      </c>
      <c r="ZL109" s="10" t="str">
        <f t="shared" si="93"/>
        <v>$ZB$109</v>
      </c>
      <c r="ZM109" s="29" t="str">
        <f ca="1">IF(ZN109="","",SUM(1+MAXA(ZM$1:ZM108)))</f>
        <v/>
      </c>
      <c r="ZN109" s="8" t="str" cm="1">
        <f t="array" aca="1" ref="ZN109" ca="1">IF(ISNUMBER(SEARCH(ZN$1,INDEX(INDIRECT(ZO$1),ROW(ZL109),1)))=TRUE,INDIRECT(ZL109),"")</f>
        <v/>
      </c>
      <c r="ZO109" s="13" t="s">
        <v>1192</v>
      </c>
      <c r="ZP109" s="13" t="s">
        <v>1192</v>
      </c>
      <c r="ZQ109" s="13" t="s">
        <v>1192</v>
      </c>
      <c r="ZR109" s="13" t="s">
        <v>1192</v>
      </c>
      <c r="ZS109" s="13"/>
      <c r="ZT109" s="13"/>
      <c r="ZU109" s="13"/>
      <c r="ZV109" s="13"/>
      <c r="ZW109" s="13"/>
      <c r="ZX109" s="13"/>
      <c r="ZY109" s="13"/>
      <c r="ZZ109" s="13" t="s">
        <v>1192</v>
      </c>
      <c r="AAA109" s="10" t="str">
        <f t="shared" ca="1" si="123"/>
        <v/>
      </c>
      <c r="AAB109" s="5"/>
      <c r="AAC109" s="37"/>
      <c r="AAD109" s="37"/>
      <c r="AAE109" s="7"/>
      <c r="AAF109" s="7"/>
      <c r="AAG109" s="79"/>
      <c r="AAH109" s="10" t="str" cm="1">
        <f t="array" aca="1" ref="AAH109" ca="1">IF(INDIRECT(ADDRESS(ROW(),COLUMN()-6))="","X",IF(INDIRECT(ADDRESS(ROW(),COLUMN()-5))="",0,"OK"))</f>
        <v>X</v>
      </c>
      <c r="AAI109" s="29" t="str">
        <f ca="1">IF(AAJ109="","",SUM(1+MAXA(AAI$1:AAI108)))</f>
        <v/>
      </c>
      <c r="AAJ109" s="8" t="str" cm="1">
        <f t="array" aca="1" ref="AAJ109" ca="1">IF(AAH109=0,INDIRECT(ADDRESS(ROW(),COLUMN()-8)),"")</f>
        <v/>
      </c>
      <c r="AAK109" s="33" t="s">
        <v>1192</v>
      </c>
      <c r="AAL109" s="10" t="str">
        <f t="shared" si="94"/>
        <v>$AAB$109</v>
      </c>
      <c r="AAM109" s="29" t="str">
        <f ca="1">IF(AAN109="","",SUM(1+MAXA(AAM$1:AAM108)))</f>
        <v/>
      </c>
      <c r="AAN109" s="8" t="str" cm="1">
        <f t="array" aca="1" ref="AAN109" ca="1">IF(ISNUMBER(SEARCH(AAN$1,INDEX(INDIRECT(AAO$1),ROW(AAL109),1)))=TRUE,INDIRECT(AAL109),"")</f>
        <v/>
      </c>
      <c r="AAO109" s="13" t="s">
        <v>1192</v>
      </c>
      <c r="AAP109" s="13" t="s">
        <v>1192</v>
      </c>
      <c r="AAQ109" s="13" t="s">
        <v>1192</v>
      </c>
      <c r="AAR109" s="13" t="s">
        <v>1192</v>
      </c>
      <c r="AAS109" s="13" t="s">
        <v>1192</v>
      </c>
      <c r="AAT109" s="13"/>
      <c r="AAU109" s="13"/>
      <c r="AAV109" s="13"/>
      <c r="AAW109" s="13"/>
      <c r="AAX109" s="13"/>
      <c r="AAY109" s="13"/>
      <c r="AAZ109" s="13" t="s">
        <v>1192</v>
      </c>
      <c r="ABA109" s="10" t="str">
        <f t="shared" ca="1" si="124"/>
        <v/>
      </c>
      <c r="ABB109" s="5"/>
      <c r="ABC109" s="37"/>
      <c r="ABD109" s="37"/>
      <c r="ABE109" s="7"/>
      <c r="ABF109" s="7"/>
      <c r="ABG109" s="79"/>
      <c r="ABH109" s="10" t="str" cm="1">
        <f t="array" aca="1" ref="ABH109" ca="1">IF(INDIRECT(ADDRESS(ROW(),COLUMN()-6))="","X",IF(INDIRECT(ADDRESS(ROW(),COLUMN()-5))="",0,"OK"))</f>
        <v>X</v>
      </c>
      <c r="ABI109" s="29" t="str">
        <f ca="1">IF(ABJ109="","",SUM(1+MAXA(ABI$1:ABI108)))</f>
        <v/>
      </c>
      <c r="ABJ109" s="8" t="str" cm="1">
        <f t="array" aca="1" ref="ABJ109" ca="1">IF(ABH109=0,INDIRECT(ADDRESS(ROW(),COLUMN()-8)),"")</f>
        <v/>
      </c>
      <c r="ABK109" s="33" t="s">
        <v>1192</v>
      </c>
      <c r="ABL109" s="10" t="str">
        <f t="shared" si="95"/>
        <v>$ABB$109</v>
      </c>
      <c r="ABM109" s="29" t="str">
        <f ca="1">IF(ABN109="","",SUM(1+MAXA(ABM$1:ABM108)))</f>
        <v/>
      </c>
      <c r="ABN109" s="8" t="str" cm="1">
        <f t="array" aca="1" ref="ABN109" ca="1">IF(ISNUMBER(SEARCH(ABN$1,INDEX(INDIRECT(ABO$1),ROW(ABL109),1)))=TRUE,INDIRECT(ABL109),"")</f>
        <v/>
      </c>
      <c r="ABO109" s="13" t="s">
        <v>1192</v>
      </c>
      <c r="ABP109" s="13" t="s">
        <v>1192</v>
      </c>
      <c r="ABQ109" s="13" t="s">
        <v>1192</v>
      </c>
      <c r="ABR109" s="13"/>
      <c r="ABS109" s="13"/>
      <c r="ABT109" s="13"/>
      <c r="ABU109" s="13"/>
      <c r="ABV109" s="13"/>
      <c r="ABW109" s="13"/>
      <c r="ABX109" s="13"/>
      <c r="ABY109" s="13"/>
      <c r="ABZ109" s="13" t="s">
        <v>1192</v>
      </c>
      <c r="ACA109" s="10" t="str">
        <f t="shared" ca="1" si="125"/>
        <v/>
      </c>
      <c r="ACB109" s="5"/>
      <c r="ACC109" s="37"/>
      <c r="ACD109" s="37"/>
      <c r="ACE109" s="7"/>
      <c r="ACF109" s="7"/>
      <c r="ACG109" s="101"/>
      <c r="ACH109" s="10" t="str" cm="1">
        <f t="array" aca="1" ref="ACH109" ca="1">IF(INDIRECT(ADDRESS(ROW(),COLUMN()-6))="","X",IF(INDIRECT(ADDRESS(ROW(),COLUMN()-5))="",0,"OK"))</f>
        <v>X</v>
      </c>
      <c r="ACI109" s="29" t="str">
        <f ca="1">IF(ACJ109="","",SUM(1+MAXA(ACI$1:ACI108)))</f>
        <v/>
      </c>
      <c r="ACJ109" s="8" t="str" cm="1">
        <f t="array" aca="1" ref="ACJ109" ca="1">IF(ACH109=0,INDIRECT(ADDRESS(ROW(),COLUMN()-8)),"")</f>
        <v/>
      </c>
      <c r="ACK109" s="33" t="s">
        <v>1192</v>
      </c>
      <c r="ACL109" s="10" t="str">
        <f t="shared" si="96"/>
        <v>$ACB$109</v>
      </c>
      <c r="ACM109" s="29" t="str">
        <f ca="1">IF(ACN109="","",SUM(1+MAXA(ACM$1:ACM108)))</f>
        <v/>
      </c>
      <c r="ACN109" s="8" t="str" cm="1">
        <f t="array" aca="1" ref="ACN109" ca="1">IF(ISNUMBER(SEARCH(ACN$1,INDEX(INDIRECT(ACO$1),ROW(ACL109),1)))=TRUE,INDIRECT(ACL109),"")</f>
        <v/>
      </c>
      <c r="ACO109" s="13" t="s">
        <v>1192</v>
      </c>
      <c r="ACP109" s="13" t="s">
        <v>1192</v>
      </c>
      <c r="ACQ109" s="13" t="s">
        <v>1192</v>
      </c>
      <c r="ACR109" s="13"/>
      <c r="ACS109" s="13"/>
      <c r="ACT109" s="13"/>
      <c r="ACU109" s="13"/>
      <c r="ACV109" s="13"/>
      <c r="ACW109" s="13"/>
      <c r="ACX109" s="13"/>
      <c r="ACY109" s="13"/>
      <c r="ACZ109" s="13" t="s">
        <v>1192</v>
      </c>
      <c r="ADA109" s="10" t="str">
        <f t="shared" ca="1" si="126"/>
        <v/>
      </c>
      <c r="ADB109" s="5"/>
      <c r="ADC109" s="37"/>
      <c r="ADD109" s="37"/>
      <c r="ADE109" s="7"/>
      <c r="ADF109" s="7"/>
      <c r="ADG109" s="92"/>
      <c r="ADH109" s="10" t="str" cm="1">
        <f t="array" aca="1" ref="ADH109" ca="1">IF(INDIRECT(ADDRESS(ROW(),COLUMN()-6))="","X",IF(INDIRECT(ADDRESS(ROW(),COLUMN()-5))="",0,"OK"))</f>
        <v>X</v>
      </c>
      <c r="ADI109" s="29" t="str">
        <f ca="1">IF(ADJ109="","",SUM(1+MAXA(ADI$1:ADI108)))</f>
        <v/>
      </c>
      <c r="ADJ109" s="8" t="str" cm="1">
        <f t="array" aca="1" ref="ADJ109" ca="1">IF(ADH109=0,INDIRECT(ADDRESS(ROW(),COLUMN()-8)),"")</f>
        <v/>
      </c>
      <c r="ADK109" s="33" t="s">
        <v>1192</v>
      </c>
      <c r="ADL109" s="10" t="str">
        <f t="shared" si="97"/>
        <v>$ADB$109</v>
      </c>
      <c r="ADM109" s="29" t="str">
        <f ca="1">IF(ADN109="","",SUM(1+MAXA(ADM$1:ADM108)))</f>
        <v/>
      </c>
      <c r="ADN109" s="8" t="str" cm="1">
        <f t="array" aca="1" ref="ADN109" ca="1">IF(ISNUMBER(SEARCH(ADN$1,INDEX(INDIRECT(ADO$1),ROW(ADL109),1)))=TRUE,INDIRECT(ADL109),"")</f>
        <v/>
      </c>
      <c r="ADO109" s="13" t="s">
        <v>1192</v>
      </c>
      <c r="ADP109" s="13" t="s">
        <v>1192</v>
      </c>
      <c r="ADQ109" s="13" t="s">
        <v>1192</v>
      </c>
      <c r="ADR109" s="13" t="s">
        <v>1192</v>
      </c>
      <c r="ADS109" s="13" t="s">
        <v>1192</v>
      </c>
      <c r="ADT109" s="13"/>
      <c r="ADU109" s="13"/>
      <c r="ADV109" s="13"/>
      <c r="ADW109" s="13"/>
      <c r="ADX109" s="13"/>
      <c r="ADY109" s="13"/>
      <c r="ADZ109" s="13" t="s">
        <v>1192</v>
      </c>
      <c r="AEA109" s="10" t="str">
        <f t="shared" ca="1" si="127"/>
        <v/>
      </c>
      <c r="AEB109" s="5"/>
      <c r="AEC109" s="37"/>
      <c r="AED109" s="37"/>
      <c r="AEE109" s="7"/>
      <c r="AEF109" s="7"/>
      <c r="AEG109" s="79"/>
      <c r="AEH109" s="10" t="str" cm="1">
        <f t="array" aca="1" ref="AEH109" ca="1">IF(INDIRECT(ADDRESS(ROW(),COLUMN()-6))="","X",IF(INDIRECT(ADDRESS(ROW(),COLUMN()-5))="",0,"OK"))</f>
        <v>X</v>
      </c>
      <c r="AEI109" s="29" t="str">
        <f ca="1">IF(AEJ109="","",SUM(1+MAXA(AEI$1:AEI108)))</f>
        <v/>
      </c>
      <c r="AEJ109" s="8" t="str" cm="1">
        <f t="array" aca="1" ref="AEJ109" ca="1">IF(AEH109=0,INDIRECT(ADDRESS(ROW(),COLUMN()-8)),"")</f>
        <v/>
      </c>
      <c r="AEK109" s="33" t="s">
        <v>1192</v>
      </c>
      <c r="AEL109" s="10" t="str">
        <f t="shared" si="98"/>
        <v>$AEB$109</v>
      </c>
      <c r="AEM109" s="29" t="str">
        <f ca="1">IF(AEN109="","",SUM(1+MAXA(AEM$1:AEM108)))</f>
        <v/>
      </c>
      <c r="AEN109" s="8" t="str" cm="1">
        <f t="array" aca="1" ref="AEN109" ca="1">IF(ISNUMBER(SEARCH(AEN$1,INDEX(INDIRECT(AEO$1),ROW(AEL109),1)))=TRUE,INDIRECT(AEL109),"")</f>
        <v/>
      </c>
      <c r="AEO109" s="13" t="s">
        <v>1192</v>
      </c>
      <c r="AEP109" s="13" t="s">
        <v>1192</v>
      </c>
      <c r="AEQ109" s="13" t="s">
        <v>1192</v>
      </c>
      <c r="AER109" s="13" t="s">
        <v>1192</v>
      </c>
      <c r="AES109" s="13" t="s">
        <v>1192</v>
      </c>
      <c r="AET109" s="13" t="s">
        <v>1192</v>
      </c>
      <c r="AEU109" s="13" t="s">
        <v>1192</v>
      </c>
      <c r="AEV109" s="13" t="s">
        <v>1192</v>
      </c>
    </row>
    <row r="110" spans="2:828" s="4" customFormat="1" ht="24.75" customHeight="1" x14ac:dyDescent="0.2">
      <c r="B110" s="10" t="str">
        <f t="shared" ca="1" si="67"/>
        <v/>
      </c>
      <c r="C110" s="8"/>
      <c r="D110" s="10"/>
      <c r="E110" s="10"/>
      <c r="G110" s="81"/>
      <c r="H110" s="94"/>
      <c r="I110" s="10" t="str" cm="1">
        <f t="array" aca="1" ref="I110" ca="1">IF(INDIRECT(ADDRESS(ROW(),COLUMN()-6))="","X",IF(INDIRECT(ADDRESS(ROW(),COLUMN()-5))="",0,"OK"))</f>
        <v>X</v>
      </c>
      <c r="J110" s="29" t="str">
        <f ca="1">IF(K110="","",SUM(1+MAXA(J$1:J109)))</f>
        <v/>
      </c>
      <c r="K110" s="8" t="str" cm="1">
        <f t="array" aca="1" ref="K110" ca="1">IF(I110=0,INDIRECT(ADDRESS(ROW(),COLUMN()-8)),"")</f>
        <v/>
      </c>
      <c r="L110" s="31"/>
      <c r="M110" s="10" t="str">
        <f t="shared" si="68"/>
        <v>$C$110</v>
      </c>
      <c r="N110" s="29" t="str">
        <f ca="1">IF(O110="","",SUM(1+MAXA(N$1:N109)))</f>
        <v/>
      </c>
      <c r="O110" s="8" t="str" cm="1">
        <f t="array" aca="1" ref="O110" ca="1">IF(ISNUMBER(SEARCH(O$1,INDEX(INDIRECT($P$1),ROW(M110),1)))=TRUE,INDIRECT(M110),"")</f>
        <v/>
      </c>
      <c r="P110" s="13" t="s">
        <v>1192</v>
      </c>
      <c r="Q110" s="13" t="s">
        <v>1192</v>
      </c>
      <c r="R110" s="13"/>
      <c r="S110" s="13"/>
      <c r="T110" s="13"/>
      <c r="U110" s="13"/>
      <c r="V110" s="13"/>
      <c r="W110" s="13"/>
      <c r="X110" s="13"/>
      <c r="Y110" s="13" t="s">
        <v>1192</v>
      </c>
      <c r="Z110" s="13" t="s">
        <v>1192</v>
      </c>
      <c r="AA110" s="10" t="str">
        <f t="shared" ca="1" si="128"/>
        <v/>
      </c>
      <c r="AB110" s="8"/>
      <c r="AC110" s="10"/>
      <c r="AD110" s="10"/>
      <c r="AF110" s="81"/>
      <c r="AG110" s="81"/>
      <c r="AH110" s="10" t="str" cm="1">
        <f t="array" aca="1" ref="AH110" ca="1">IF(INDIRECT(ADDRESS(ROW(),COLUMN()-6))="","X",IF(INDIRECT(ADDRESS(ROW(),COLUMN()-5))="",0,"OK"))</f>
        <v>X</v>
      </c>
      <c r="AI110" s="29" t="str">
        <f ca="1">IF(AJ110="","",SUM(1+MAXA(AI$1:AI109)))</f>
        <v/>
      </c>
      <c r="AJ110" s="8" t="str" cm="1">
        <f t="array" aca="1" ref="AJ110" ca="1">IF(AH110=0,INDIRECT(ADDRESS(ROW(),COLUMN()-8)),"")</f>
        <v/>
      </c>
      <c r="AK110" s="31"/>
      <c r="AL110" s="10" t="str">
        <f t="shared" si="69"/>
        <v>$AB$110</v>
      </c>
      <c r="AM110" s="29" t="str">
        <f ca="1">IF(AN110="","",SUM(1+MAXA(AM$1:AM109)))</f>
        <v/>
      </c>
      <c r="AN110" s="8" t="str" cm="1">
        <f t="array" aca="1" ref="AN110" ca="1">IF(ISNUMBER(SEARCH(AN$1,INDEX(INDIRECT($AO$1),ROW(AL110),1)))=TRUE,INDIRECT(AL110),"")</f>
        <v/>
      </c>
      <c r="AO110" s="13" t="s">
        <v>1192</v>
      </c>
      <c r="AP110" s="13" t="s">
        <v>1192</v>
      </c>
      <c r="AQ110" s="13" t="s">
        <v>1192</v>
      </c>
      <c r="AR110" s="13"/>
      <c r="AS110" s="13"/>
      <c r="AT110" s="13"/>
      <c r="AU110" s="13"/>
      <c r="AV110" s="13"/>
      <c r="AW110" s="13"/>
      <c r="AX110" s="13" t="s">
        <v>1192</v>
      </c>
      <c r="AY110" s="13" t="s">
        <v>1192</v>
      </c>
      <c r="AZ110" s="13" t="s">
        <v>1192</v>
      </c>
      <c r="BA110" s="10" t="str">
        <f t="shared" ca="1" si="99"/>
        <v/>
      </c>
      <c r="BB110" s="8"/>
      <c r="BC110" s="10"/>
      <c r="BD110" s="10"/>
      <c r="BF110" s="81"/>
      <c r="BG110" s="94"/>
      <c r="BH110" s="10" t="str" cm="1">
        <f t="array" aca="1" ref="BH110" ca="1">IF(INDIRECT(ADDRESS(ROW(),COLUMN()-6))="","X",IF(INDIRECT(ADDRESS(ROW(),COLUMN()-5))="",0,"OK"))</f>
        <v>X</v>
      </c>
      <c r="BI110" s="29" t="str">
        <f ca="1">IF(BJ110="","",SUM(1+MAXA(BI$1:BI109)))</f>
        <v/>
      </c>
      <c r="BJ110" s="8" t="str" cm="1">
        <f t="array" aca="1" ref="BJ110" ca="1">IF(BH110=0,INDIRECT(ADDRESS(ROW(),COLUMN()-8)),"")</f>
        <v/>
      </c>
      <c r="BK110" s="31"/>
      <c r="BL110" s="10" t="str">
        <f t="shared" si="70"/>
        <v>$BB$110</v>
      </c>
      <c r="BM110" s="29" t="str">
        <f ca="1">IF(BN110="","",SUM(1+MAXA(BM$1:BM109)))</f>
        <v/>
      </c>
      <c r="BN110" s="8" t="str" cm="1">
        <f t="array" aca="1" ref="BN110" ca="1">IF(ISNUMBER(SEARCH(BN$1,INDEX(INDIRECT(BO$1),ROW(BL110),1)))=TRUE,INDIRECT(BL110),"")</f>
        <v/>
      </c>
      <c r="BO110" s="13" t="s">
        <v>1192</v>
      </c>
      <c r="BP110" s="13" t="s">
        <v>1192</v>
      </c>
      <c r="BQ110" s="13" t="s">
        <v>1192</v>
      </c>
      <c r="BR110" s="13"/>
      <c r="BS110" s="13"/>
      <c r="BT110" s="13"/>
      <c r="BU110" s="13"/>
      <c r="BV110" s="13"/>
      <c r="BW110" s="13" t="s">
        <v>1192</v>
      </c>
      <c r="BX110" s="13" t="s">
        <v>1192</v>
      </c>
      <c r="BY110" s="13"/>
      <c r="BZ110" s="13"/>
      <c r="CA110" s="10" t="str">
        <f t="shared" ca="1" si="100"/>
        <v/>
      </c>
      <c r="CB110" s="8"/>
      <c r="CC110" s="10"/>
      <c r="CD110" s="10"/>
      <c r="CF110" s="81"/>
      <c r="CG110" s="94"/>
      <c r="CH110" s="10" t="str" cm="1">
        <f t="array" aca="1" ref="CH110" ca="1">IF(INDIRECT(ADDRESS(ROW(),COLUMN()-6))="","X",IF(INDIRECT(ADDRESS(ROW(),COLUMN()-5))="",0,"OK"))</f>
        <v>X</v>
      </c>
      <c r="CI110" s="29" t="str">
        <f ca="1">IF(CJ110="","",SUM(1+MAXA(CI$1:CI109)))</f>
        <v/>
      </c>
      <c r="CJ110" s="8" t="str" cm="1">
        <f t="array" aca="1" ref="CJ110" ca="1">IF(CH110=0,INDIRECT(ADDRESS(ROW(),COLUMN()-8)),"")</f>
        <v/>
      </c>
      <c r="CK110" s="31"/>
      <c r="CL110" s="10" t="str">
        <f t="shared" si="71"/>
        <v>$CB$110</v>
      </c>
      <c r="CM110" s="29" t="str">
        <f ca="1">IF(CN110="","",SUM(1+MAXA(CM$1:CM109)))</f>
        <v/>
      </c>
      <c r="CN110" s="8" t="str" cm="1">
        <f t="array" aca="1" ref="CN110" ca="1">IF(ISNUMBER(SEARCH(CN$1,INDEX(INDIRECT(CO$1),ROW(CL110),1)))=TRUE,INDIRECT(CL110),"")</f>
        <v/>
      </c>
      <c r="CO110" s="13" t="s">
        <v>1192</v>
      </c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 t="s">
        <v>1192</v>
      </c>
      <c r="DA110" s="10" t="str">
        <f t="shared" ca="1" si="131"/>
        <v/>
      </c>
      <c r="DB110" s="5"/>
      <c r="DC110" s="6"/>
      <c r="DD110" s="6"/>
      <c r="DE110" s="7"/>
      <c r="DF110" s="83"/>
      <c r="DG110" s="96"/>
      <c r="DH110" s="10" t="str" cm="1">
        <f t="array" aca="1" ref="DH110" ca="1">IF(INDIRECT(ADDRESS(ROW(),COLUMN()-6))="","X",IF(INDIRECT(ADDRESS(ROW(),COLUMN()-5))="",0,"OK"))</f>
        <v>X</v>
      </c>
      <c r="DI110" s="29" t="str">
        <f ca="1">IF(DJ110="","",SUM(1+MAXA(DI$1:DI109)))</f>
        <v/>
      </c>
      <c r="DJ110" s="8" t="str" cm="1">
        <f t="array" aca="1" ref="DJ110" ca="1">IF(DH110=0,INDIRECT(ADDRESS(ROW(),COLUMN()-8)),"")</f>
        <v/>
      </c>
      <c r="DK110" s="31"/>
      <c r="DL110" s="10" t="str">
        <f t="shared" si="132"/>
        <v>$DB$110</v>
      </c>
      <c r="DM110" s="29" t="str">
        <f ca="1">IF(DN110="","",SUM(1+MAXA(DM$1:DM109)))</f>
        <v/>
      </c>
      <c r="DN110" s="8" t="str" cm="1">
        <f t="array" aca="1" ref="DN110" ca="1">IF(ISNUMBER(SEARCH(DN$1,INDEX(INDIRECT(DO$1),ROW(DL110),1)))=TRUE,INDIRECT(DL110),"")</f>
        <v/>
      </c>
      <c r="DO110" s="13" t="s">
        <v>1192</v>
      </c>
      <c r="DP110" s="13"/>
      <c r="DQ110" s="13"/>
      <c r="DR110" s="13"/>
      <c r="DS110" s="13"/>
      <c r="DT110" s="13"/>
      <c r="DU110" s="13"/>
      <c r="DV110" s="13"/>
      <c r="DW110" s="13"/>
      <c r="DX110" s="13"/>
      <c r="DY110" s="13"/>
      <c r="DZ110" s="13" t="s">
        <v>1192</v>
      </c>
      <c r="EA110" s="10" t="str">
        <f t="shared" ca="1" si="101"/>
        <v/>
      </c>
      <c r="EB110" s="22"/>
      <c r="EC110" s="14"/>
      <c r="ED110" s="14"/>
      <c r="EE110" s="15"/>
      <c r="EF110" s="15"/>
      <c r="EG110" s="94"/>
      <c r="EH110" s="10" t="str" cm="1">
        <f t="array" aca="1" ref="EH110" ca="1">IF(INDIRECT(ADDRESS(ROW(),COLUMN()-6))="","X",IF(INDIRECT(ADDRESS(ROW(),COLUMN()-5))="",0,"OK"))</f>
        <v>X</v>
      </c>
      <c r="EI110" s="29" t="str">
        <f ca="1">IF(EJ110="","",SUM(1+MAXA(EI$1:EI109)))</f>
        <v/>
      </c>
      <c r="EJ110" s="8" t="str" cm="1">
        <f t="array" aca="1" ref="EJ110" ca="1">IF(EH110=0,INDIRECT(ADDRESS(ROW(),COLUMN()-8)),"")</f>
        <v/>
      </c>
      <c r="EK110" s="31"/>
      <c r="EL110" s="10" t="str">
        <f t="shared" si="72"/>
        <v>$EB$110</v>
      </c>
      <c r="EM110" s="29" t="str">
        <f ca="1">IF(EN110="","",SUM(1+MAXA(EM$1:EM109)))</f>
        <v/>
      </c>
      <c r="EN110" s="8" t="str" cm="1">
        <f t="array" aca="1" ref="EN110" ca="1">IF(ISNUMBER(SEARCH(EN$1,INDEX(INDIRECT(EO$1),ROW(EL110),1)))=TRUE,INDIRECT(EL110),"")</f>
        <v/>
      </c>
      <c r="EO110" s="13" t="s">
        <v>1192</v>
      </c>
      <c r="EP110" s="13"/>
      <c r="EQ110" s="13"/>
      <c r="ER110" s="13"/>
      <c r="ES110" s="13"/>
      <c r="ET110" s="13"/>
      <c r="EU110" s="13"/>
      <c r="EV110" s="13"/>
      <c r="EW110" s="13"/>
      <c r="EX110" s="13"/>
      <c r="EY110" s="13"/>
      <c r="EZ110" s="13"/>
      <c r="FA110" s="10" t="str">
        <f t="shared" ca="1" si="102"/>
        <v/>
      </c>
      <c r="FB110" s="22"/>
      <c r="FC110" s="14"/>
      <c r="FD110" s="14"/>
      <c r="FE110" s="15"/>
      <c r="FF110" s="15"/>
      <c r="FG110" s="81"/>
      <c r="FH110" s="10" t="str" cm="1">
        <f t="array" aca="1" ref="FH110" ca="1">IF(INDIRECT(ADDRESS(ROW(),COLUMN()-6))="","X",IF(INDIRECT(ADDRESS(ROW(),COLUMN()-5))="",0,"OK"))</f>
        <v>X</v>
      </c>
      <c r="FI110" s="29" t="str">
        <f ca="1">IF(FJ110="","",SUM(1+MAXA(FI$1:FI109)))</f>
        <v/>
      </c>
      <c r="FJ110" s="8" t="str" cm="1">
        <f t="array" aca="1" ref="FJ110" ca="1">IF(FH110=0,INDIRECT(ADDRESS(ROW(),COLUMN()-8)),"")</f>
        <v/>
      </c>
      <c r="FK110" s="31"/>
      <c r="FL110" s="10" t="str">
        <f t="shared" si="73"/>
        <v>$FB$110</v>
      </c>
      <c r="FM110" s="29" t="str">
        <f ca="1">IF(FN110="","",SUM(1+MAXA(FM$1:FM109)))</f>
        <v/>
      </c>
      <c r="FN110" s="8" t="str" cm="1">
        <f t="array" aca="1" ref="FN110" ca="1">IF(ISNUMBER(SEARCH(FN$1,INDEX(INDIRECT(FO$1),ROW(FL110),1)))=TRUE,INDIRECT(FL110),"")</f>
        <v/>
      </c>
      <c r="FO110" s="13" t="s">
        <v>1192</v>
      </c>
      <c r="FP110" s="13" t="s">
        <v>1192</v>
      </c>
      <c r="FQ110" s="13" t="s">
        <v>1192</v>
      </c>
      <c r="FR110" s="13" t="s">
        <v>1192</v>
      </c>
      <c r="FS110" s="13" t="s">
        <v>1192</v>
      </c>
      <c r="FT110" s="13"/>
      <c r="FU110" s="13"/>
      <c r="FV110" s="13"/>
      <c r="FW110" s="13"/>
      <c r="FX110" s="13"/>
      <c r="FY110" s="13"/>
      <c r="FZ110" s="13"/>
      <c r="GA110" s="10" t="str">
        <f t="shared" ca="1" si="103"/>
        <v/>
      </c>
      <c r="GB110" s="22"/>
      <c r="GC110" s="14"/>
      <c r="GD110" s="14"/>
      <c r="GE110" s="15"/>
      <c r="GF110" s="15"/>
      <c r="GG110" s="82"/>
      <c r="GH110" s="10" t="str" cm="1">
        <f t="array" aca="1" ref="GH110" ca="1">IF(INDIRECT(ADDRESS(ROW(),COLUMN()-6))="","X",IF(INDIRECT(ADDRESS(ROW(),COLUMN()-5))="",0,"OK"))</f>
        <v>X</v>
      </c>
      <c r="GI110" s="29" t="str">
        <f ca="1">IF(GJ110="","",SUM(1+MAXA(GI$1:GI109)))</f>
        <v/>
      </c>
      <c r="GJ110" s="8" t="str" cm="1">
        <f t="array" aca="1" ref="GJ110" ca="1">IF(GH110=0,INDIRECT(ADDRESS(ROW(),COLUMN()-8)),"")</f>
        <v/>
      </c>
      <c r="GK110" s="31"/>
      <c r="GL110" s="10" t="str">
        <f t="shared" si="74"/>
        <v>$GB$110</v>
      </c>
      <c r="GM110" s="29" t="str">
        <f ca="1">IF(GN110="","",SUM(1+MAXA(GM$1:GM109)))</f>
        <v/>
      </c>
      <c r="GN110" s="8" t="str" cm="1">
        <f t="array" aca="1" ref="GN110" ca="1">IF(ISNUMBER(SEARCH(GN$1,INDEX(INDIRECT(GO$1),ROW(GL110),1)))=TRUE,INDIRECT(GL110),"")</f>
        <v/>
      </c>
      <c r="GO110" s="13" t="s">
        <v>1192</v>
      </c>
      <c r="GP110" s="13" t="s">
        <v>1192</v>
      </c>
      <c r="GQ110" s="13" t="s">
        <v>1192</v>
      </c>
      <c r="GR110" s="13" t="s">
        <v>1192</v>
      </c>
      <c r="GS110" s="13" t="s">
        <v>1192</v>
      </c>
      <c r="GT110" s="13"/>
      <c r="GU110" s="13"/>
      <c r="GV110" s="13"/>
      <c r="GW110" s="13"/>
      <c r="GX110" s="13"/>
      <c r="GY110" s="13"/>
      <c r="GZ110" s="13"/>
      <c r="HA110" s="10" t="str">
        <f t="shared" ca="1" si="104"/>
        <v/>
      </c>
      <c r="HB110" s="22"/>
      <c r="HC110" s="14"/>
      <c r="HD110" s="14"/>
      <c r="HE110" s="15"/>
      <c r="HF110" s="15"/>
      <c r="HG110" s="81"/>
      <c r="HH110" s="10" t="str" cm="1">
        <f t="array" aca="1" ref="HH110" ca="1">IF(INDIRECT(ADDRESS(ROW(),COLUMN()-6))="","X",IF(INDIRECT(ADDRESS(ROW(),COLUMN()-5))="",0,"OK"))</f>
        <v>X</v>
      </c>
      <c r="HI110" s="29" t="str">
        <f ca="1">IF(HJ110="","",SUM(1+MAXA(HI$1:HI109)))</f>
        <v/>
      </c>
      <c r="HJ110" s="8" t="str" cm="1">
        <f t="array" aca="1" ref="HJ110" ca="1">IF(HH110=0,INDIRECT(ADDRESS(ROW(),COLUMN()-8)),"")</f>
        <v/>
      </c>
      <c r="HK110" s="31"/>
      <c r="HL110" s="10" t="str">
        <f t="shared" si="75"/>
        <v>$HB$110</v>
      </c>
      <c r="HM110" s="29" t="str">
        <f ca="1">IF(HN110="","",SUM(1+MAXA(HM$1:HM109)))</f>
        <v/>
      </c>
      <c r="HN110" s="8" t="str" cm="1">
        <f t="array" aca="1" ref="HN110" ca="1">IF(ISNUMBER(SEARCH(HN$1,INDEX(INDIRECT(HO$1),ROW(HL110),1)))=TRUE,INDIRECT(HL110),"")</f>
        <v/>
      </c>
      <c r="HO110" s="13" t="s">
        <v>1192</v>
      </c>
      <c r="HP110" s="13" t="s">
        <v>1192</v>
      </c>
      <c r="HQ110" s="13" t="s">
        <v>1192</v>
      </c>
      <c r="HR110" s="13"/>
      <c r="HS110" s="13"/>
      <c r="HT110" s="13"/>
      <c r="HU110" s="13"/>
      <c r="HV110" s="13"/>
      <c r="HW110" s="13"/>
      <c r="HX110" s="13"/>
      <c r="HY110" s="13" t="s">
        <v>1192</v>
      </c>
      <c r="HZ110" s="13" t="s">
        <v>1192</v>
      </c>
      <c r="IA110" s="10" t="str">
        <f t="shared" ca="1" si="105"/>
        <v/>
      </c>
      <c r="IB110" s="16"/>
      <c r="IC110" s="17" t="s">
        <v>1107</v>
      </c>
      <c r="ID110" s="18"/>
      <c r="IE110" s="17"/>
      <c r="IF110" s="17"/>
      <c r="IG110" s="79" t="s">
        <v>3229</v>
      </c>
      <c r="IH110" s="10" t="str" cm="1">
        <f t="array" aca="1" ref="IH110" ca="1">IF(INDIRECT(ADDRESS(ROW(),COLUMN()-6))="","X",IF(INDIRECT(ADDRESS(ROW(),COLUMN()-5))="",0,"OK"))</f>
        <v>X</v>
      </c>
      <c r="II110" s="29" t="str">
        <f ca="1">IF(IJ110="","",SUM(1+MAXA(II$1:II109)))</f>
        <v/>
      </c>
      <c r="IJ110" s="8" t="str" cm="1">
        <f t="array" aca="1" ref="IJ110" ca="1">IF(IH110=0,INDIRECT(ADDRESS(ROW(),COLUMN()-8)),"")</f>
        <v/>
      </c>
      <c r="IK110" s="31"/>
      <c r="IL110" s="10" t="str">
        <f t="shared" si="76"/>
        <v>$IB$110</v>
      </c>
      <c r="IM110" s="29" t="str">
        <f ca="1">IF(IN110="","",SUM(1+MAXA(IM$1:IM109)))</f>
        <v/>
      </c>
      <c r="IN110" s="8" t="str" cm="1">
        <f t="array" aca="1" ref="IN110" ca="1">IF(ISNUMBER(SEARCH(IN$1,INDEX(INDIRECT(IO$1),ROW(IL110),1)))=TRUE,INDIRECT(IL110),"")</f>
        <v/>
      </c>
      <c r="IO110" s="13" t="s">
        <v>1192</v>
      </c>
      <c r="IP110" s="13" t="s">
        <v>1192</v>
      </c>
      <c r="IQ110" s="13" t="s">
        <v>1192</v>
      </c>
      <c r="IR110" s="13"/>
      <c r="IS110" s="13"/>
      <c r="IT110" s="13"/>
      <c r="IU110" s="13"/>
      <c r="IV110" s="13"/>
      <c r="IW110" s="13"/>
      <c r="IX110" s="13" t="s">
        <v>1192</v>
      </c>
      <c r="IY110" s="13" t="s">
        <v>1192</v>
      </c>
      <c r="IZ110" s="13" t="s">
        <v>1192</v>
      </c>
      <c r="JA110" s="10" t="str">
        <f t="shared" ca="1" si="106"/>
        <v/>
      </c>
      <c r="JB110" s="22"/>
      <c r="JC110" s="15"/>
      <c r="JD110" s="14"/>
      <c r="JE110" s="15"/>
      <c r="JF110" s="15"/>
      <c r="JG110" s="101"/>
      <c r="JH110" s="10" t="str" cm="1">
        <f t="array" aca="1" ref="JH110" ca="1">IF(INDIRECT(ADDRESS(ROW(),COLUMN()-6))="","X",IF(INDIRECT(ADDRESS(ROW(),COLUMN()-5))="",0,"OK"))</f>
        <v>X</v>
      </c>
      <c r="JI110" s="29" t="str">
        <f ca="1">IF(JJ110="","",SUM(1+MAXA(JI$1:JI109)))</f>
        <v/>
      </c>
      <c r="JJ110" s="8" t="str" cm="1">
        <f t="array" aca="1" ref="JJ110" ca="1">IF(JH110=0,INDIRECT(ADDRESS(ROW(),COLUMN()-8)),"")</f>
        <v/>
      </c>
      <c r="JK110" s="31"/>
      <c r="JL110" s="10" t="str">
        <f t="shared" si="77"/>
        <v>$JB$110</v>
      </c>
      <c r="JM110" s="29" t="str">
        <f ca="1">IF(JN110="","",SUM(1+MAXA(JM$1:JM109)))</f>
        <v/>
      </c>
      <c r="JN110" s="8" t="str" cm="1">
        <f t="array" aca="1" ref="JN110" ca="1">IF(ISNUMBER(SEARCH(JN$1,INDEX(INDIRECT(JO$1),ROW(JL110),1)))=TRUE,INDIRECT(JL110),"")</f>
        <v/>
      </c>
      <c r="JO110" s="13" t="s">
        <v>1192</v>
      </c>
      <c r="JP110" s="13" t="s">
        <v>1192</v>
      </c>
      <c r="JQ110" s="13" t="s">
        <v>1192</v>
      </c>
      <c r="JR110" s="13"/>
      <c r="JS110" s="13"/>
      <c r="JT110" s="13"/>
      <c r="JU110" s="13"/>
      <c r="JV110" s="13"/>
      <c r="JW110" s="13"/>
      <c r="JX110" s="13" t="s">
        <v>1192</v>
      </c>
      <c r="JY110" s="13" t="s">
        <v>1192</v>
      </c>
      <c r="JZ110" s="13" t="s">
        <v>1192</v>
      </c>
      <c r="KA110" s="10" t="str">
        <f t="shared" ca="1" si="107"/>
        <v/>
      </c>
      <c r="KB110" s="22"/>
      <c r="KC110" s="14"/>
      <c r="KD110" s="14"/>
      <c r="KE110" s="23"/>
      <c r="KF110" s="23"/>
      <c r="KG110" s="79"/>
      <c r="KH110" s="10" t="str" cm="1">
        <f t="array" aca="1" ref="KH110" ca="1">IF(INDIRECT(ADDRESS(ROW(),COLUMN()-6))="","X",IF(INDIRECT(ADDRESS(ROW(),COLUMN()-5))="",0,"OK"))</f>
        <v>X</v>
      </c>
      <c r="KI110" s="29" t="str">
        <f ca="1">IF(KJ110="","",SUM(1+MAXA(KI$1:KI109)))</f>
        <v/>
      </c>
      <c r="KJ110" s="8" t="str" cm="1">
        <f t="array" aca="1" ref="KJ110" ca="1">IF(KH110=0,INDIRECT(ADDRESS(ROW(),COLUMN()-8)),"")</f>
        <v/>
      </c>
      <c r="KK110" s="31"/>
      <c r="KL110" s="10" t="str">
        <f t="shared" si="78"/>
        <v>$KB$110</v>
      </c>
      <c r="KM110" s="29" t="str">
        <f ca="1">IF(KN110="","",SUM(1+MAXA(KM$1:KM109)))</f>
        <v/>
      </c>
      <c r="KN110" s="8" t="str" cm="1">
        <f t="array" aca="1" ref="KN110" ca="1">IF(ISNUMBER(SEARCH(KN$1,INDEX(INDIRECT(KO$1),ROW(KL110),1)))=TRUE,INDIRECT(KL110),"")</f>
        <v/>
      </c>
      <c r="KO110" s="13" t="s">
        <v>1192</v>
      </c>
      <c r="KP110" s="13" t="s">
        <v>1192</v>
      </c>
      <c r="KQ110" s="13" t="s">
        <v>1192</v>
      </c>
      <c r="KR110" s="13"/>
      <c r="KS110" s="13"/>
      <c r="KT110" s="13"/>
      <c r="KU110" s="13"/>
      <c r="KV110" s="13"/>
      <c r="KW110" s="13"/>
      <c r="KX110" s="13"/>
      <c r="KY110" s="13" t="s">
        <v>1192</v>
      </c>
      <c r="KZ110" s="13" t="s">
        <v>1192</v>
      </c>
      <c r="LA110" s="10" t="str">
        <f t="shared" ca="1" si="108"/>
        <v/>
      </c>
      <c r="LB110" s="8"/>
      <c r="LC110" s="10"/>
      <c r="LD110" s="10"/>
      <c r="LG110" s="81"/>
      <c r="LH110" s="10" t="str" cm="1">
        <f t="array" aca="1" ref="LH110" ca="1">IF(INDIRECT(ADDRESS(ROW(),COLUMN()-6))="","X",IF(INDIRECT(ADDRESS(ROW(),COLUMN()-5))="",0,"OK"))</f>
        <v>X</v>
      </c>
      <c r="LI110" s="29" t="str">
        <f ca="1">IF(LJ110="","",SUM(1+MAXA(LI$1:LI109)))</f>
        <v/>
      </c>
      <c r="LJ110" s="8" t="str" cm="1">
        <f t="array" aca="1" ref="LJ110" ca="1">IF(LH110=0,INDIRECT(ADDRESS(ROW(),COLUMN()-8)),"")</f>
        <v/>
      </c>
      <c r="LK110" s="31"/>
      <c r="LL110" s="10" t="str">
        <f t="shared" si="79"/>
        <v>$LB$110</v>
      </c>
      <c r="LM110" s="29" t="str">
        <f ca="1">IF(LN110="","",SUM(1+MAXA(LM$1:LM109)))</f>
        <v/>
      </c>
      <c r="LN110" s="8" t="str" cm="1">
        <f t="array" aca="1" ref="LN110" ca="1">IF(ISNUMBER(SEARCH(LN$1,INDEX(INDIRECT(LO$1),ROW(LL110),1)))=TRUE,INDIRECT(LL110),"")</f>
        <v/>
      </c>
      <c r="LO110" s="13" t="s">
        <v>1192</v>
      </c>
      <c r="LP110" s="13" t="s">
        <v>1192</v>
      </c>
      <c r="LQ110" s="13" t="s">
        <v>1192</v>
      </c>
      <c r="LR110" s="13" t="s">
        <v>1192</v>
      </c>
      <c r="LS110" s="13"/>
      <c r="LT110" s="13"/>
      <c r="LU110" s="13"/>
      <c r="LV110" s="13"/>
      <c r="LW110" s="13"/>
      <c r="LX110" s="13"/>
      <c r="LY110" s="13" t="s">
        <v>1192</v>
      </c>
      <c r="LZ110" s="13" t="s">
        <v>1192</v>
      </c>
      <c r="MA110" s="10" t="str">
        <f t="shared" ca="1" si="109"/>
        <v/>
      </c>
      <c r="MB110" s="8"/>
      <c r="MC110" s="10"/>
      <c r="MD110" s="10"/>
      <c r="MG110" s="79"/>
      <c r="MH110" s="10" t="str" cm="1">
        <f t="array" aca="1" ref="MH110" ca="1">IF(INDIRECT(ADDRESS(ROW(),COLUMN()-6))="","X",IF(INDIRECT(ADDRESS(ROW(),COLUMN()-5))="",0,"OK"))</f>
        <v>X</v>
      </c>
      <c r="MI110" s="29" t="str">
        <f ca="1">IF(MJ110="","",SUM(1+MAXA(MI$1:MI109)))</f>
        <v/>
      </c>
      <c r="MJ110" s="8" t="str" cm="1">
        <f t="array" aca="1" ref="MJ110" ca="1">IF(MH110=0,INDIRECT(ADDRESS(ROW(),COLUMN()-8)),"")</f>
        <v/>
      </c>
      <c r="MK110" s="31"/>
      <c r="ML110" s="10" t="str">
        <f t="shared" si="80"/>
        <v>$MB$110</v>
      </c>
      <c r="MM110" s="29" t="str">
        <f ca="1">IF(MN110="","",SUM(1+MAXA(MM$1:MM109)))</f>
        <v/>
      </c>
      <c r="MN110" s="8" t="str" cm="1">
        <f t="array" aca="1" ref="MN110" ca="1">IF(ISNUMBER(SEARCH(MN$1,INDEX(INDIRECT(MO$1),ROW(ML110),1)))=TRUE,INDIRECT(ML110),"")</f>
        <v/>
      </c>
      <c r="MO110" s="13" t="s">
        <v>1192</v>
      </c>
      <c r="MP110" s="13" t="s">
        <v>1192</v>
      </c>
      <c r="MQ110" s="13" t="s">
        <v>1192</v>
      </c>
      <c r="MR110" s="13"/>
      <c r="MS110" s="13"/>
      <c r="MT110" s="13"/>
      <c r="MU110" s="13"/>
      <c r="MV110" s="13"/>
      <c r="MW110" s="13" t="s">
        <v>1192</v>
      </c>
      <c r="MX110" s="13"/>
      <c r="MY110" s="13" t="s">
        <v>1192</v>
      </c>
      <c r="MZ110" s="13" t="s">
        <v>1192</v>
      </c>
      <c r="NA110" s="10" t="str">
        <f t="shared" ca="1" si="110"/>
        <v/>
      </c>
      <c r="NB110" s="5"/>
      <c r="NC110" s="6"/>
      <c r="ND110" s="6"/>
      <c r="NE110" s="7"/>
      <c r="NF110" s="7"/>
      <c r="NG110" s="83"/>
      <c r="NH110" s="10" t="str" cm="1">
        <f t="array" aca="1" ref="NH110" ca="1">IF(INDIRECT(ADDRESS(ROW(),COLUMN()-6))="","X",IF(INDIRECT(ADDRESS(ROW(),COLUMN()-5))="",0,"OK"))</f>
        <v>X</v>
      </c>
      <c r="NI110" s="29" t="str">
        <f ca="1">IF(NJ110="","",SUM(1+MAXA(NI$1:NI109)))</f>
        <v/>
      </c>
      <c r="NJ110" s="8" t="str" cm="1">
        <f t="array" aca="1" ref="NJ110" ca="1">IF(NH110=0,INDIRECT(ADDRESS(ROW(),COLUMN()-8)),"")</f>
        <v/>
      </c>
      <c r="NK110" s="31"/>
      <c r="NL110" s="10" t="str">
        <f t="shared" si="81"/>
        <v>$NB$110</v>
      </c>
      <c r="NM110" s="29" t="str">
        <f ca="1">IF(NN110="","",SUM(1+MAXA(NM$1:NM109)))</f>
        <v/>
      </c>
      <c r="NN110" s="8" t="str" cm="1">
        <f t="array" aca="1" ref="NN110" ca="1">IF(ISNUMBER(SEARCH(NN$1,INDEX(INDIRECT(NO$1),ROW(NL110),1)))=TRUE,INDIRECT(NL110),"")</f>
        <v/>
      </c>
      <c r="NO110" s="13" t="s">
        <v>1192</v>
      </c>
      <c r="NP110" s="13" t="s">
        <v>1192</v>
      </c>
      <c r="NQ110" s="13" t="s">
        <v>1192</v>
      </c>
      <c r="NR110" s="13"/>
      <c r="NS110" s="13"/>
      <c r="NT110" s="13"/>
      <c r="NU110" s="13"/>
      <c r="NV110" s="13"/>
      <c r="NW110" s="13"/>
      <c r="NX110" s="13" t="s">
        <v>1192</v>
      </c>
      <c r="NY110" s="13" t="s">
        <v>1192</v>
      </c>
      <c r="NZ110" s="13"/>
      <c r="OA110" s="10" t="str">
        <f t="shared" ca="1" si="111"/>
        <v/>
      </c>
      <c r="OB110" s="16"/>
      <c r="OC110" s="17" t="s">
        <v>1421</v>
      </c>
      <c r="OD110" s="18"/>
      <c r="OE110" s="17"/>
      <c r="OF110" s="17"/>
      <c r="OG110" s="79" t="s">
        <v>3229</v>
      </c>
      <c r="OH110" s="10" t="str" cm="1">
        <f t="array" aca="1" ref="OH110" ca="1">IF(INDIRECT(ADDRESS(ROW(),COLUMN()-6))="","X",IF(INDIRECT(ADDRESS(ROW(),COLUMN()-5))="",0,"OK"))</f>
        <v>X</v>
      </c>
      <c r="OI110" s="29" t="str">
        <f ca="1">IF(OJ110="","",SUM(1+MAXA(OI$1:OI109)))</f>
        <v/>
      </c>
      <c r="OJ110" s="8" t="str" cm="1">
        <f t="array" aca="1" ref="OJ110" ca="1">IF(OH110=0,INDIRECT(ADDRESS(ROW(),COLUMN()-8)),"")</f>
        <v/>
      </c>
      <c r="OK110" s="31"/>
      <c r="OL110" s="10" t="str">
        <f t="shared" si="82"/>
        <v>$OB$110</v>
      </c>
      <c r="OM110" s="29" t="str">
        <f ca="1">IF(ON110="","",SUM(1+MAXA(OM$1:OM109)))</f>
        <v/>
      </c>
      <c r="ON110" s="8" t="str" cm="1">
        <f t="array" aca="1" ref="ON110" ca="1">IF(ISNUMBER(SEARCH(ON$1,INDEX(INDIRECT(OO$1),ROW(OL110),1)))=TRUE,INDIRECT(OL110),"")</f>
        <v/>
      </c>
      <c r="OO110" s="13" t="s">
        <v>1192</v>
      </c>
      <c r="OP110" s="13"/>
      <c r="OQ110" s="13"/>
      <c r="OR110" s="13"/>
      <c r="OS110" s="13"/>
      <c r="OT110" s="13"/>
      <c r="OU110" s="13"/>
      <c r="OV110" s="13"/>
      <c r="OW110" s="13"/>
      <c r="OX110" s="13"/>
      <c r="OY110" s="13"/>
      <c r="OZ110" s="13" t="s">
        <v>1192</v>
      </c>
      <c r="PA110" s="10" t="str">
        <f t="shared" ca="1" si="112"/>
        <v/>
      </c>
      <c r="PB110" s="22"/>
      <c r="PC110" s="14"/>
      <c r="PD110" s="14"/>
      <c r="PE110" s="24"/>
      <c r="PF110" s="24"/>
      <c r="PG110" s="79"/>
      <c r="PH110" s="10" t="str" cm="1">
        <f t="array" aca="1" ref="PH110" ca="1">IF(INDIRECT(ADDRESS(ROW(),COLUMN()-6))="","X",IF(INDIRECT(ADDRESS(ROW(),COLUMN()-5))="",0,"OK"))</f>
        <v>X</v>
      </c>
      <c r="PI110" s="29" t="str">
        <f ca="1">IF(PJ110="","",SUM(1+MAXA(PI$1:PI109)))</f>
        <v/>
      </c>
      <c r="PJ110" s="8" t="str" cm="1">
        <f t="array" aca="1" ref="PJ110" ca="1">IF(PH110=0,INDIRECT(ADDRESS(ROW(),COLUMN()-8)),"")</f>
        <v/>
      </c>
      <c r="PK110" s="31"/>
      <c r="PL110" s="10" t="str">
        <f t="shared" si="83"/>
        <v>$PB$110</v>
      </c>
      <c r="PM110" s="29" t="str">
        <f ca="1">IF(PN110="","",SUM(1+MAXA(PM$1:PM109)))</f>
        <v/>
      </c>
      <c r="PN110" s="8" t="str" cm="1">
        <f t="array" aca="1" ref="PN110" ca="1">IF(ISNUMBER(SEARCH(PN$1,INDEX(INDIRECT(PO$1),ROW(PL110),1)))=TRUE,INDIRECT(PL110),"")</f>
        <v/>
      </c>
      <c r="PO110" s="13" t="s">
        <v>1192</v>
      </c>
      <c r="PP110" s="13" t="s">
        <v>1192</v>
      </c>
      <c r="PQ110" s="13" t="s">
        <v>1192</v>
      </c>
      <c r="PR110" s="13" t="s">
        <v>1192</v>
      </c>
      <c r="PS110" s="13"/>
      <c r="PT110" s="13"/>
      <c r="PU110" s="13"/>
      <c r="PV110" s="13"/>
      <c r="PW110" s="13"/>
      <c r="PX110" s="13"/>
      <c r="PY110" s="13" t="s">
        <v>1192</v>
      </c>
      <c r="PZ110" s="13" t="s">
        <v>1192</v>
      </c>
      <c r="QA110" s="10" t="str">
        <f t="shared" ca="1" si="113"/>
        <v/>
      </c>
      <c r="QB110" s="22"/>
      <c r="QC110" s="15"/>
      <c r="QD110" s="14"/>
      <c r="QE110" s="15"/>
      <c r="QF110" s="15"/>
      <c r="QG110" s="79"/>
      <c r="QH110" s="10" t="str" cm="1">
        <f t="array" aca="1" ref="QH110" ca="1">IF(INDIRECT(ADDRESS(ROW(),COLUMN()-6))="","X",IF(INDIRECT(ADDRESS(ROW(),COLUMN()-5))="",0,"OK"))</f>
        <v>X</v>
      </c>
      <c r="QI110" s="29" t="str">
        <f ca="1">IF(QJ110="","",SUM(1+MAXA(QI$1:QI109)))</f>
        <v/>
      </c>
      <c r="QJ110" s="8" t="str" cm="1">
        <f t="array" aca="1" ref="QJ110" ca="1">IF(QH110=0,INDIRECT(ADDRESS(ROW(),COLUMN()-8)),"")</f>
        <v/>
      </c>
      <c r="QK110" s="31"/>
      <c r="QL110" s="10" t="str">
        <f t="shared" si="84"/>
        <v>$QB$110</v>
      </c>
      <c r="QM110" s="29" t="str">
        <f ca="1">IF(QN110="","",SUM(1+MAXA(QM$1:QM109)))</f>
        <v/>
      </c>
      <c r="QN110" s="8" t="str" cm="1">
        <f t="array" aca="1" ref="QN110" ca="1">IF(ISNUMBER(SEARCH(QN$1,INDEX(INDIRECT(QO$1),ROW(QL110),1)))=TRUE,INDIRECT(QL110),"")</f>
        <v/>
      </c>
      <c r="QO110" s="13" t="s">
        <v>1192</v>
      </c>
      <c r="QP110" s="13" t="s">
        <v>1192</v>
      </c>
      <c r="QQ110" s="13" t="s">
        <v>1192</v>
      </c>
      <c r="QR110" s="13" t="s">
        <v>1192</v>
      </c>
      <c r="QS110" s="13"/>
      <c r="QT110" s="13"/>
      <c r="QU110" s="13"/>
      <c r="QV110" s="13"/>
      <c r="QW110" s="13"/>
      <c r="QX110" s="13"/>
      <c r="QY110" s="13" t="s">
        <v>1192</v>
      </c>
      <c r="QZ110" s="13" t="s">
        <v>1192</v>
      </c>
      <c r="RA110" s="10" t="str">
        <f t="shared" ca="1" si="114"/>
        <v/>
      </c>
      <c r="RB110" s="22"/>
      <c r="RC110" s="14"/>
      <c r="RD110" s="14"/>
      <c r="RE110" s="24"/>
      <c r="RF110" s="24"/>
      <c r="RG110" s="79"/>
      <c r="RH110" s="10" t="str" cm="1">
        <f t="array" aca="1" ref="RH110" ca="1">IF(INDIRECT(ADDRESS(ROW(),COLUMN()-6))="","X",IF(INDIRECT(ADDRESS(ROW(),COLUMN()-5))="",0,"OK"))</f>
        <v>X</v>
      </c>
      <c r="RI110" s="29" t="str">
        <f ca="1">IF(RJ110="","",SUM(1+MAXA(RI$1:RI109)))</f>
        <v/>
      </c>
      <c r="RJ110" s="8" t="str" cm="1">
        <f t="array" aca="1" ref="RJ110" ca="1">IF(RH110=0,INDIRECT(ADDRESS(ROW(),COLUMN()-8)),"")</f>
        <v/>
      </c>
      <c r="RK110" s="31"/>
      <c r="RL110" s="10" t="str">
        <f t="shared" si="85"/>
        <v>$RB$110</v>
      </c>
      <c r="RM110" s="29" t="str">
        <f ca="1">IF(RN110="","",SUM(1+MAXA(RM$1:RM109)))</f>
        <v/>
      </c>
      <c r="RN110" s="8" t="str" cm="1">
        <f t="array" aca="1" ref="RN110" ca="1">IF(ISNUMBER(SEARCH(RN$1,INDEX(INDIRECT(RO$1),ROW(RL110),1)))=TRUE,INDIRECT(RL110),"")</f>
        <v/>
      </c>
      <c r="RO110" s="13" t="s">
        <v>1192</v>
      </c>
      <c r="RP110" s="13" t="s">
        <v>1192</v>
      </c>
      <c r="RQ110" s="13" t="s">
        <v>1192</v>
      </c>
      <c r="RR110" s="13"/>
      <c r="RS110" s="13"/>
      <c r="RT110" s="13"/>
      <c r="RU110" s="13"/>
      <c r="RV110" s="13"/>
      <c r="RW110" s="13"/>
      <c r="RX110" s="13"/>
      <c r="RY110" s="13" t="s">
        <v>1192</v>
      </c>
      <c r="RZ110" s="13" t="s">
        <v>1192</v>
      </c>
      <c r="SA110" s="10" t="str">
        <f t="shared" ca="1" si="115"/>
        <v/>
      </c>
      <c r="SB110" s="22" t="s">
        <v>1919</v>
      </c>
      <c r="SC110" s="6" t="s">
        <v>4399</v>
      </c>
      <c r="SD110" s="6" t="s">
        <v>4400</v>
      </c>
      <c r="SE110" s="27" t="str" cm="1">
        <f t="array" aca="1" ref="SE110" ca="1">CONCATENATE($A$37,INDIRECT(ADDRESS(ROW(),COLUMN()-2)),"%20",INDIRECT(ADDRESS(ROW(),COLUMN()-1)),$A$39,INDIRECT(ADDRESS(ROW(),COLUMN()-2)),"%20",INDIRECT(ADDRESS(ROW(),COLUMN()-1)))</f>
        <v>https://maps.yandex.ru/?ll=38.537288%2036.202726&amp;z=16&amp;text=38.537288%2036.202726</v>
      </c>
      <c r="SF110" s="87" t="str" cm="1">
        <f t="array" aca="1" ref="SF110" ca="1">CONCATENATE($A$40,INDIRECT(ADDRESS(ROW(),COLUMN()-3)),"%2C",INDIRECT(ADDRESS(ROW(),COLUMN()-2)))</f>
        <v>https://maps.google.com/maps?q=38.537288%2C36.202726</v>
      </c>
      <c r="SG110" s="79" t="s">
        <v>3229</v>
      </c>
      <c r="SH110" s="10" t="str" cm="1">
        <f t="array" aca="1" ref="SH110" ca="1">IF(INDIRECT(ADDRESS(ROW(),COLUMN()-6))="","X",IF(INDIRECT(ADDRESS(ROW(),COLUMN()-5))="",0,"OK"))</f>
        <v>OK</v>
      </c>
      <c r="SI110" s="29" t="str">
        <f ca="1">IF(SJ110="","",SUM(1+MAXA(SI$1:SI109)))</f>
        <v/>
      </c>
      <c r="SJ110" s="8" t="str" cm="1">
        <f t="array" aca="1" ref="SJ110" ca="1">IF(SH110=0,INDIRECT(ADDRESS(ROW(),COLUMN()-8)),"")</f>
        <v/>
      </c>
      <c r="SK110" s="33" t="s">
        <v>1192</v>
      </c>
      <c r="SL110" s="10" t="str">
        <f t="shared" si="86"/>
        <v>$SB$110</v>
      </c>
      <c r="SM110" s="29" t="str">
        <f ca="1">IF(SN110="","",SUM(1+MAXA(SM$1:SM109)))</f>
        <v/>
      </c>
      <c r="SN110" s="8" t="str" cm="1">
        <f t="array" aca="1" ref="SN110" ca="1">IF(ISNUMBER(SEARCH(SN$1,INDEX(SB$1:SB$174,ROW(SL110),1)))=TRUE,INDIRECT(SL110),"")</f>
        <v/>
      </c>
      <c r="SO110" s="13" t="s">
        <v>1192</v>
      </c>
      <c r="SP110" s="13" t="s">
        <v>1192</v>
      </c>
      <c r="SQ110" s="13" t="s">
        <v>1192</v>
      </c>
      <c r="SR110" s="13"/>
      <c r="SS110" s="13"/>
      <c r="ST110" s="13"/>
      <c r="SU110" s="13"/>
      <c r="SV110" s="13"/>
      <c r="SW110" s="13"/>
      <c r="SX110" s="13"/>
      <c r="SY110" s="13" t="s">
        <v>1192</v>
      </c>
      <c r="SZ110" s="13" t="s">
        <v>1192</v>
      </c>
      <c r="TA110" s="10" t="str">
        <f t="shared" ca="1" si="129"/>
        <v/>
      </c>
      <c r="TB110" s="22"/>
      <c r="TC110" s="6"/>
      <c r="TD110" s="6"/>
      <c r="TE110" s="15"/>
      <c r="TF110" s="15"/>
      <c r="TG110" s="101"/>
      <c r="TH110" s="10" t="str" cm="1">
        <f t="array" aca="1" ref="TH110" ca="1">IF(INDIRECT(ADDRESS(ROW(),COLUMN()-6))="","X",IF(INDIRECT(ADDRESS(ROW(),COLUMN()-5))="",0,"OK"))</f>
        <v>X</v>
      </c>
      <c r="TI110" s="29" t="str">
        <f ca="1">IF(TJ110="","",SUM(1+MAXA(TI$1:TI109)))</f>
        <v/>
      </c>
      <c r="TJ110" s="8" t="str" cm="1">
        <f t="array" aca="1" ref="TJ110" ca="1">IF(TH110=0,INDIRECT(ADDRESS(ROW(),COLUMN()-8)),"")</f>
        <v/>
      </c>
      <c r="TK110" s="33" t="s">
        <v>1192</v>
      </c>
      <c r="TL110" s="10" t="str">
        <f t="shared" si="87"/>
        <v>$TB$110</v>
      </c>
      <c r="TM110" s="29" t="str">
        <f ca="1">IF(TN110="","",SUM(1+MAXA(TM$1:TM109)))</f>
        <v/>
      </c>
      <c r="TN110" s="8" t="str" cm="1">
        <f t="array" aca="1" ref="TN110" ca="1">IF(ISNUMBER(SEARCH(TN$1,INDEX(INDIRECT(TO$1),ROW(TL110),1)))=TRUE,INDIRECT(TL110),"")</f>
        <v/>
      </c>
      <c r="TO110" s="13" t="s">
        <v>1192</v>
      </c>
      <c r="TP110" s="13" t="s">
        <v>1192</v>
      </c>
      <c r="TQ110" s="13" t="s">
        <v>1192</v>
      </c>
      <c r="TR110" s="13"/>
      <c r="TS110" s="13"/>
      <c r="TT110" s="13"/>
      <c r="TU110" s="13"/>
      <c r="TV110" s="13"/>
      <c r="TW110" s="13"/>
      <c r="TX110" s="13"/>
      <c r="TY110" s="13" t="s">
        <v>1192</v>
      </c>
      <c r="TZ110" s="13" t="s">
        <v>1192</v>
      </c>
      <c r="UA110" s="10" t="str">
        <f t="shared" ca="1" si="130"/>
        <v/>
      </c>
      <c r="UB110" s="5"/>
      <c r="UC110" s="6"/>
      <c r="UD110" s="6"/>
      <c r="UE110" s="7"/>
      <c r="UF110" s="7"/>
      <c r="UG110" s="79"/>
      <c r="UH110" s="10" t="str" cm="1">
        <f t="array" aca="1" ref="UH110" ca="1">IF(INDIRECT(ADDRESS(ROW(),COLUMN()-6))="","X",IF(INDIRECT(ADDRESS(ROW(),COLUMN()-5))="",0,"OK"))</f>
        <v>X</v>
      </c>
      <c r="UI110" s="29" t="str">
        <f ca="1">IF(UJ110="","",SUM(1+MAXA(UI$1:UI109)))</f>
        <v/>
      </c>
      <c r="UJ110" s="8" t="str" cm="1">
        <f t="array" aca="1" ref="UJ110" ca="1">IF(UH110=0,INDIRECT(ADDRESS(ROW(),COLUMN()-8)),"")</f>
        <v/>
      </c>
      <c r="UK110" s="33" t="s">
        <v>1192</v>
      </c>
      <c r="UL110" s="10" t="str">
        <f t="shared" si="88"/>
        <v>$UB$110</v>
      </c>
      <c r="UM110" s="29" t="str">
        <f ca="1">IF(UN110="","",SUM(1+MAXA(UM$1:UM109)))</f>
        <v/>
      </c>
      <c r="UN110" s="8" t="str" cm="1">
        <f t="array" aca="1" ref="UN110" ca="1">IF(ISNUMBER(SEARCH(UN$1,INDEX(INDIRECT(UO$1),ROW(UL110),1)))=TRUE,INDIRECT(UL110),"")</f>
        <v/>
      </c>
      <c r="UO110" s="13" t="s">
        <v>1192</v>
      </c>
      <c r="UP110" s="13" t="s">
        <v>1192</v>
      </c>
      <c r="UQ110" s="13" t="s">
        <v>1192</v>
      </c>
      <c r="UR110" s="13"/>
      <c r="US110" s="13"/>
      <c r="UT110" s="13"/>
      <c r="UU110" s="13"/>
      <c r="UV110" s="13"/>
      <c r="UW110" s="13"/>
      <c r="UX110" s="13"/>
      <c r="UY110" s="13" t="s">
        <v>1192</v>
      </c>
      <c r="UZ110" s="13" t="s">
        <v>1192</v>
      </c>
      <c r="VA110" s="10" t="str">
        <f t="shared" ca="1" si="118"/>
        <v/>
      </c>
      <c r="VB110" s="22"/>
      <c r="VC110" s="6"/>
      <c r="VD110" s="6"/>
      <c r="VE110" s="24"/>
      <c r="VF110" s="24"/>
      <c r="VG110" s="79"/>
      <c r="VH110" s="10" t="str" cm="1">
        <f t="array" aca="1" ref="VH110" ca="1">IF(INDIRECT(ADDRESS(ROW(),COLUMN()-6))="","X",IF(INDIRECT(ADDRESS(ROW(),COLUMN()-5))="",0,"OK"))</f>
        <v>X</v>
      </c>
      <c r="VI110" s="29" t="str">
        <f ca="1">IF(VJ110="","",SUM(1+MAXA(VI$1:VI109)))</f>
        <v/>
      </c>
      <c r="VJ110" s="8" t="str" cm="1">
        <f t="array" aca="1" ref="VJ110" ca="1">IF(VH110=0,INDIRECT(ADDRESS(ROW(),COLUMN()-8)),"")</f>
        <v/>
      </c>
      <c r="VK110" s="33" t="s">
        <v>1192</v>
      </c>
      <c r="VL110" s="10" t="str">
        <f t="shared" si="89"/>
        <v>$VB$110</v>
      </c>
      <c r="VM110" s="29" t="str">
        <f ca="1">IF(VN110="","",SUM(1+MAXA(VM$1:VM109)))</f>
        <v/>
      </c>
      <c r="VN110" s="8" t="str" cm="1">
        <f t="array" aca="1" ref="VN110" ca="1">IF(ISNUMBER(SEARCH(VN$1,INDEX(INDIRECT(VO$1),ROW(VL110),1)))=TRUE,INDIRECT(VL110),"")</f>
        <v/>
      </c>
      <c r="VO110" s="13" t="s">
        <v>1192</v>
      </c>
      <c r="VP110" s="13" t="s">
        <v>1192</v>
      </c>
      <c r="VQ110" s="13" t="s">
        <v>1192</v>
      </c>
      <c r="VR110" s="13"/>
      <c r="VS110" s="13"/>
      <c r="VT110" s="13"/>
      <c r="VU110" s="13"/>
      <c r="VV110" s="13"/>
      <c r="VW110" s="13"/>
      <c r="VX110" s="13"/>
      <c r="VY110" s="13" t="s">
        <v>1192</v>
      </c>
      <c r="VZ110" s="13" t="s">
        <v>1192</v>
      </c>
      <c r="WA110" s="10" t="str">
        <f t="shared" ca="1" si="119"/>
        <v/>
      </c>
      <c r="WB110" s="22"/>
      <c r="WC110" s="6"/>
      <c r="WD110" s="6"/>
      <c r="WE110" s="15"/>
      <c r="WF110" s="15"/>
      <c r="WG110" s="79"/>
      <c r="WH110" s="10" t="str" cm="1">
        <f t="array" aca="1" ref="WH110" ca="1">IF(INDIRECT(ADDRESS(ROW(),COLUMN()-6))="","X",IF(INDIRECT(ADDRESS(ROW(),COLUMN()-5))="",0,"OK"))</f>
        <v>X</v>
      </c>
      <c r="WI110" s="29" t="str">
        <f ca="1">IF(WJ110="","",SUM(1+MAXA(WI$1:WI109)))</f>
        <v/>
      </c>
      <c r="WJ110" s="8" t="str" cm="1">
        <f t="array" aca="1" ref="WJ110" ca="1">IF(WH110=0,INDIRECT(ADDRESS(ROW(),COLUMN()-8)),"")</f>
        <v/>
      </c>
      <c r="WK110" s="33" t="s">
        <v>1192</v>
      </c>
      <c r="WL110" s="10" t="str">
        <f t="shared" si="90"/>
        <v>$WB$110</v>
      </c>
      <c r="WM110" s="29" t="str">
        <f ca="1">IF(WN110="","",SUM(1+MAXA(WM$1:WM109)))</f>
        <v/>
      </c>
      <c r="WN110" s="8" t="str" cm="1">
        <f t="array" aca="1" ref="WN110" ca="1">IF(ISNUMBER(SEARCH(WN$1,INDEX(INDIRECT(WO$1),ROW(WL110),1)))=TRUE,INDIRECT(WL110),"")</f>
        <v/>
      </c>
      <c r="WO110" s="13" t="s">
        <v>1192</v>
      </c>
      <c r="WP110" s="13" t="s">
        <v>1192</v>
      </c>
      <c r="WQ110" s="13" t="s">
        <v>1192</v>
      </c>
      <c r="WR110" s="13" t="s">
        <v>1192</v>
      </c>
      <c r="WS110" s="13"/>
      <c r="WT110" s="13"/>
      <c r="WU110" s="13"/>
      <c r="WV110" s="13" t="s">
        <v>1192</v>
      </c>
      <c r="WW110" s="13"/>
      <c r="WX110" s="13"/>
      <c r="WY110" s="13"/>
      <c r="WZ110" s="13" t="s">
        <v>1192</v>
      </c>
      <c r="XA110" s="10" t="str">
        <f t="shared" ca="1" si="120"/>
        <v/>
      </c>
      <c r="XB110" s="5"/>
      <c r="XC110" s="37"/>
      <c r="XD110" s="37"/>
      <c r="XE110" s="7"/>
      <c r="XF110" s="7"/>
      <c r="XG110" s="79"/>
      <c r="XH110" s="10" t="str" cm="1">
        <f t="array" aca="1" ref="XH110" ca="1">IF(INDIRECT(ADDRESS(ROW(),COLUMN()-6))="","X",IF(INDIRECT(ADDRESS(ROW(),COLUMN()-5))="",0,"OK"))</f>
        <v>X</v>
      </c>
      <c r="XI110" s="29" t="str">
        <f ca="1">IF(XJ110="","",SUM(1+MAXA(XI$1:XI109)))</f>
        <v/>
      </c>
      <c r="XJ110" s="8" t="str" cm="1">
        <f t="array" aca="1" ref="XJ110" ca="1">IF(XH110=0,INDIRECT(ADDRESS(ROW(),COLUMN()-8)),"")</f>
        <v/>
      </c>
      <c r="XK110" s="33" t="s">
        <v>1192</v>
      </c>
      <c r="XL110" s="10" t="str">
        <f t="shared" si="91"/>
        <v>$XB$110</v>
      </c>
      <c r="XM110" s="29" t="str">
        <f ca="1">IF(XN110="","",SUM(1+MAXA(XM$1:XM109)))</f>
        <v/>
      </c>
      <c r="XN110" s="8" t="str" cm="1">
        <f t="array" aca="1" ref="XN110" ca="1">IF(ISNUMBER(SEARCH(XN$1,INDEX(INDIRECT(XO$1),ROW(XL110),1)))=TRUE,INDIRECT(XL110),"")</f>
        <v/>
      </c>
      <c r="XO110" s="13" t="s">
        <v>1192</v>
      </c>
      <c r="XP110" s="13" t="s">
        <v>1192</v>
      </c>
      <c r="XQ110" s="13" t="s">
        <v>1192</v>
      </c>
      <c r="XR110" s="13" t="s">
        <v>1192</v>
      </c>
      <c r="XS110" s="13"/>
      <c r="XT110" s="13"/>
      <c r="XU110" s="13"/>
      <c r="XV110" s="13"/>
      <c r="XW110" s="13"/>
      <c r="XX110" s="13"/>
      <c r="XY110" s="13" t="s">
        <v>1192</v>
      </c>
      <c r="XZ110" s="13" t="s">
        <v>1192</v>
      </c>
      <c r="YA110" s="10" t="str">
        <f t="shared" ca="1" si="121"/>
        <v/>
      </c>
      <c r="YB110" s="5"/>
      <c r="YC110" s="37"/>
      <c r="YD110" s="37"/>
      <c r="YE110" s="7"/>
      <c r="YF110" s="7"/>
      <c r="YG110" s="101"/>
      <c r="YH110" s="10" t="str" cm="1">
        <f t="array" aca="1" ref="YH110" ca="1">IF(INDIRECT(ADDRESS(ROW(),COLUMN()-6))="","X",IF(INDIRECT(ADDRESS(ROW(),COLUMN()-5))="",0,"OK"))</f>
        <v>X</v>
      </c>
      <c r="YI110" s="29" t="str">
        <f ca="1">IF(YJ110="","",SUM(1+MAXA(YI$1:YI109)))</f>
        <v/>
      </c>
      <c r="YJ110" s="8" t="str" cm="1">
        <f t="array" aca="1" ref="YJ110" ca="1">IF(YH110=0,INDIRECT(ADDRESS(ROW(),COLUMN()-8)),"")</f>
        <v/>
      </c>
      <c r="YK110" s="33" t="s">
        <v>1192</v>
      </c>
      <c r="YL110" s="10" t="str">
        <f t="shared" si="92"/>
        <v>$YB$110</v>
      </c>
      <c r="YM110" s="29" t="str">
        <f ca="1">IF(YN110="","",SUM(1+MAXA(YM$1:YM109)))</f>
        <v/>
      </c>
      <c r="YN110" s="8" t="str" cm="1">
        <f t="array" aca="1" ref="YN110" ca="1">IF(ISNUMBER(SEARCH(YN$1,INDEX(INDIRECT(YO$1),ROW(YL110),1)))=TRUE,INDIRECT(YL110),"")</f>
        <v/>
      </c>
      <c r="YO110" s="13" t="s">
        <v>1192</v>
      </c>
      <c r="YP110" s="13" t="s">
        <v>1192</v>
      </c>
      <c r="YQ110" s="13" t="s">
        <v>1192</v>
      </c>
      <c r="YR110" s="13" t="s">
        <v>1192</v>
      </c>
      <c r="YS110" s="13"/>
      <c r="YT110" s="13"/>
      <c r="YU110" s="13"/>
      <c r="YV110" s="13"/>
      <c r="YW110" s="13"/>
      <c r="YX110" s="13"/>
      <c r="YY110" s="13" t="s">
        <v>1192</v>
      </c>
      <c r="YZ110" s="13" t="s">
        <v>1192</v>
      </c>
      <c r="ZA110" s="10" t="str">
        <f t="shared" ca="1" si="122"/>
        <v/>
      </c>
      <c r="ZB110" s="5"/>
      <c r="ZC110" s="37"/>
      <c r="ZD110" s="37"/>
      <c r="ZE110" s="50"/>
      <c r="ZF110" s="50"/>
      <c r="ZG110" s="79"/>
      <c r="ZH110" s="10" t="str" cm="1">
        <f t="array" aca="1" ref="ZH110" ca="1">IF(INDIRECT(ADDRESS(ROW(),COLUMN()-6))="","X",IF(INDIRECT(ADDRESS(ROW(),COLUMN()-5))="",0,"OK"))</f>
        <v>X</v>
      </c>
      <c r="ZI110" s="29" t="str">
        <f ca="1">IF(ZJ110="","",SUM(1+MAXA(ZI$1:ZI109)))</f>
        <v/>
      </c>
      <c r="ZJ110" s="8" t="str" cm="1">
        <f t="array" aca="1" ref="ZJ110" ca="1">IF(ZH110=0,INDIRECT(ADDRESS(ROW(),COLUMN()-8)),"")</f>
        <v/>
      </c>
      <c r="ZK110" s="33" t="s">
        <v>1192</v>
      </c>
      <c r="ZL110" s="10" t="str">
        <f t="shared" si="93"/>
        <v>$ZB$110</v>
      </c>
      <c r="ZM110" s="29" t="str">
        <f ca="1">IF(ZN110="","",SUM(1+MAXA(ZM$1:ZM109)))</f>
        <v/>
      </c>
      <c r="ZN110" s="8" t="str" cm="1">
        <f t="array" aca="1" ref="ZN110" ca="1">IF(ISNUMBER(SEARCH(ZN$1,INDEX(INDIRECT(ZO$1),ROW(ZL110),1)))=TRUE,INDIRECT(ZL110),"")</f>
        <v/>
      </c>
      <c r="ZO110" s="13" t="s">
        <v>1192</v>
      </c>
      <c r="ZP110" s="13" t="s">
        <v>1192</v>
      </c>
      <c r="ZQ110" s="13" t="s">
        <v>1192</v>
      </c>
      <c r="ZR110" s="13" t="s">
        <v>1192</v>
      </c>
      <c r="ZS110" s="13"/>
      <c r="ZT110" s="13"/>
      <c r="ZU110" s="13"/>
      <c r="ZV110" s="13"/>
      <c r="ZW110" s="13"/>
      <c r="ZX110" s="13"/>
      <c r="ZY110" s="13"/>
      <c r="ZZ110" s="13" t="s">
        <v>1192</v>
      </c>
      <c r="AAA110" s="10" t="str">
        <f t="shared" ca="1" si="123"/>
        <v/>
      </c>
      <c r="AAB110" s="5"/>
      <c r="AAC110" s="37"/>
      <c r="AAD110" s="37"/>
      <c r="AAE110" s="7"/>
      <c r="AAF110" s="7"/>
      <c r="AAG110" s="79"/>
      <c r="AAH110" s="10" t="str" cm="1">
        <f t="array" aca="1" ref="AAH110" ca="1">IF(INDIRECT(ADDRESS(ROW(),COLUMN()-6))="","X",IF(INDIRECT(ADDRESS(ROW(),COLUMN()-5))="",0,"OK"))</f>
        <v>X</v>
      </c>
      <c r="AAI110" s="29" t="str">
        <f ca="1">IF(AAJ110="","",SUM(1+MAXA(AAI$1:AAI109)))</f>
        <v/>
      </c>
      <c r="AAJ110" s="8" t="str" cm="1">
        <f t="array" aca="1" ref="AAJ110" ca="1">IF(AAH110=0,INDIRECT(ADDRESS(ROW(),COLUMN()-8)),"")</f>
        <v/>
      </c>
      <c r="AAK110" s="33" t="s">
        <v>1192</v>
      </c>
      <c r="AAL110" s="10" t="str">
        <f t="shared" si="94"/>
        <v>$AAB$110</v>
      </c>
      <c r="AAM110" s="29" t="str">
        <f ca="1">IF(AAN110="","",SUM(1+MAXA(AAM$1:AAM109)))</f>
        <v/>
      </c>
      <c r="AAN110" s="8" t="str" cm="1">
        <f t="array" aca="1" ref="AAN110" ca="1">IF(ISNUMBER(SEARCH(AAN$1,INDEX(INDIRECT(AAO$1),ROW(AAL110),1)))=TRUE,INDIRECT(AAL110),"")</f>
        <v/>
      </c>
      <c r="AAO110" s="13" t="s">
        <v>1192</v>
      </c>
      <c r="AAP110" s="13" t="s">
        <v>1192</v>
      </c>
      <c r="AAQ110" s="13" t="s">
        <v>1192</v>
      </c>
      <c r="AAR110" s="13" t="s">
        <v>1192</v>
      </c>
      <c r="AAS110" s="13" t="s">
        <v>1192</v>
      </c>
      <c r="AAT110" s="13"/>
      <c r="AAU110" s="13"/>
      <c r="AAV110" s="13"/>
      <c r="AAW110" s="13"/>
      <c r="AAX110" s="13"/>
      <c r="AAY110" s="13"/>
      <c r="AAZ110" s="13" t="s">
        <v>1192</v>
      </c>
      <c r="ABA110" s="10" t="str">
        <f t="shared" ca="1" si="124"/>
        <v/>
      </c>
      <c r="ABB110" s="5"/>
      <c r="ABC110" s="37"/>
      <c r="ABD110" s="37"/>
      <c r="ABE110" s="50"/>
      <c r="ABF110" s="50"/>
      <c r="ABG110" s="79"/>
      <c r="ABH110" s="10" t="str" cm="1">
        <f t="array" aca="1" ref="ABH110" ca="1">IF(INDIRECT(ADDRESS(ROW(),COLUMN()-6))="","X",IF(INDIRECT(ADDRESS(ROW(),COLUMN()-5))="",0,"OK"))</f>
        <v>X</v>
      </c>
      <c r="ABI110" s="29" t="str">
        <f ca="1">IF(ABJ110="","",SUM(1+MAXA(ABI$1:ABI109)))</f>
        <v/>
      </c>
      <c r="ABJ110" s="8" t="str" cm="1">
        <f t="array" aca="1" ref="ABJ110" ca="1">IF(ABH110=0,INDIRECT(ADDRESS(ROW(),COLUMN()-8)),"")</f>
        <v/>
      </c>
      <c r="ABK110" s="33" t="s">
        <v>1192</v>
      </c>
      <c r="ABL110" s="10" t="str">
        <f t="shared" si="95"/>
        <v>$ABB$110</v>
      </c>
      <c r="ABM110" s="29" t="str">
        <f ca="1">IF(ABN110="","",SUM(1+MAXA(ABM$1:ABM109)))</f>
        <v/>
      </c>
      <c r="ABN110" s="8" t="str" cm="1">
        <f t="array" aca="1" ref="ABN110" ca="1">IF(ISNUMBER(SEARCH(ABN$1,INDEX(INDIRECT(ABO$1),ROW(ABL110),1)))=TRUE,INDIRECT(ABL110),"")</f>
        <v/>
      </c>
      <c r="ABO110" s="13" t="s">
        <v>1192</v>
      </c>
      <c r="ABP110" s="13" t="s">
        <v>1192</v>
      </c>
      <c r="ABQ110" s="13" t="s">
        <v>1192</v>
      </c>
      <c r="ABR110" s="13"/>
      <c r="ABS110" s="13"/>
      <c r="ABT110" s="13"/>
      <c r="ABU110" s="13"/>
      <c r="ABV110" s="13"/>
      <c r="ABW110" s="13"/>
      <c r="ABX110" s="13"/>
      <c r="ABY110" s="13"/>
      <c r="ABZ110" s="13" t="s">
        <v>1192</v>
      </c>
      <c r="ACA110" s="10" t="str">
        <f t="shared" ca="1" si="125"/>
        <v/>
      </c>
      <c r="ACB110" s="5"/>
      <c r="ACC110" s="37"/>
      <c r="ACD110" s="37"/>
      <c r="ACE110" s="50"/>
      <c r="ACF110" s="50"/>
      <c r="ACG110" s="101"/>
      <c r="ACH110" s="10" t="str" cm="1">
        <f t="array" aca="1" ref="ACH110" ca="1">IF(INDIRECT(ADDRESS(ROW(),COLUMN()-6))="","X",IF(INDIRECT(ADDRESS(ROW(),COLUMN()-5))="",0,"OK"))</f>
        <v>X</v>
      </c>
      <c r="ACI110" s="29" t="str">
        <f ca="1">IF(ACJ110="","",SUM(1+MAXA(ACI$1:ACI109)))</f>
        <v/>
      </c>
      <c r="ACJ110" s="8" t="str" cm="1">
        <f t="array" aca="1" ref="ACJ110" ca="1">IF(ACH110=0,INDIRECT(ADDRESS(ROW(),COLUMN()-8)),"")</f>
        <v/>
      </c>
      <c r="ACK110" s="33" t="s">
        <v>1192</v>
      </c>
      <c r="ACL110" s="10" t="str">
        <f t="shared" si="96"/>
        <v>$ACB$110</v>
      </c>
      <c r="ACM110" s="29" t="str">
        <f ca="1">IF(ACN110="","",SUM(1+MAXA(ACM$1:ACM109)))</f>
        <v/>
      </c>
      <c r="ACN110" s="8" t="str" cm="1">
        <f t="array" aca="1" ref="ACN110" ca="1">IF(ISNUMBER(SEARCH(ACN$1,INDEX(INDIRECT(ACO$1),ROW(ACL110),1)))=TRUE,INDIRECT(ACL110),"")</f>
        <v/>
      </c>
      <c r="ACO110" s="13" t="s">
        <v>1192</v>
      </c>
      <c r="ACP110" s="13" t="s">
        <v>1192</v>
      </c>
      <c r="ACQ110" s="13" t="s">
        <v>1192</v>
      </c>
      <c r="ACR110" s="13"/>
      <c r="ACS110" s="13"/>
      <c r="ACT110" s="13"/>
      <c r="ACU110" s="13"/>
      <c r="ACV110" s="13"/>
      <c r="ACW110" s="13"/>
      <c r="ACX110" s="13"/>
      <c r="ACY110" s="13"/>
      <c r="ACZ110" s="13" t="s">
        <v>1192</v>
      </c>
      <c r="ADA110" s="10" t="str">
        <f t="shared" ca="1" si="126"/>
        <v/>
      </c>
      <c r="ADB110" s="5"/>
      <c r="ADC110" s="37"/>
      <c r="ADD110" s="37"/>
      <c r="ADE110" s="7"/>
      <c r="ADF110" s="7"/>
      <c r="ADG110" s="92"/>
      <c r="ADH110" s="10" t="str" cm="1">
        <f t="array" aca="1" ref="ADH110" ca="1">IF(INDIRECT(ADDRESS(ROW(),COLUMN()-6))="","X",IF(INDIRECT(ADDRESS(ROW(),COLUMN()-5))="",0,"OK"))</f>
        <v>X</v>
      </c>
      <c r="ADI110" s="29" t="str">
        <f ca="1">IF(ADJ110="","",SUM(1+MAXA(ADI$1:ADI109)))</f>
        <v/>
      </c>
      <c r="ADJ110" s="8" t="str" cm="1">
        <f t="array" aca="1" ref="ADJ110" ca="1">IF(ADH110=0,INDIRECT(ADDRESS(ROW(),COLUMN()-8)),"")</f>
        <v/>
      </c>
      <c r="ADK110" s="33" t="s">
        <v>1192</v>
      </c>
      <c r="ADL110" s="10" t="str">
        <f t="shared" si="97"/>
        <v>$ADB$110</v>
      </c>
      <c r="ADM110" s="29" t="str">
        <f ca="1">IF(ADN110="","",SUM(1+MAXA(ADM$1:ADM109)))</f>
        <v/>
      </c>
      <c r="ADN110" s="8" t="str" cm="1">
        <f t="array" aca="1" ref="ADN110" ca="1">IF(ISNUMBER(SEARCH(ADN$1,INDEX(INDIRECT(ADO$1),ROW(ADL110),1)))=TRUE,INDIRECT(ADL110),"")</f>
        <v/>
      </c>
      <c r="ADO110" s="13" t="s">
        <v>1192</v>
      </c>
      <c r="ADP110" s="13" t="s">
        <v>1192</v>
      </c>
      <c r="ADQ110" s="13" t="s">
        <v>1192</v>
      </c>
      <c r="ADR110" s="13" t="s">
        <v>1192</v>
      </c>
      <c r="ADS110" s="13" t="s">
        <v>1192</v>
      </c>
      <c r="ADT110" s="13"/>
      <c r="ADU110" s="13"/>
      <c r="ADV110" s="13"/>
      <c r="ADW110" s="13"/>
      <c r="ADX110" s="13"/>
      <c r="ADY110" s="13"/>
      <c r="ADZ110" s="13" t="s">
        <v>1192</v>
      </c>
      <c r="AEA110" s="10" t="str">
        <f t="shared" ca="1" si="127"/>
        <v/>
      </c>
      <c r="AEB110" s="5"/>
      <c r="AEC110" s="37"/>
      <c r="AED110" s="37"/>
      <c r="AEE110" s="7"/>
      <c r="AEF110" s="7"/>
      <c r="AEG110" s="79"/>
      <c r="AEH110" s="10" t="str" cm="1">
        <f t="array" aca="1" ref="AEH110" ca="1">IF(INDIRECT(ADDRESS(ROW(),COLUMN()-6))="","X",IF(INDIRECT(ADDRESS(ROW(),COLUMN()-5))="",0,"OK"))</f>
        <v>X</v>
      </c>
      <c r="AEI110" s="29" t="str">
        <f ca="1">IF(AEJ110="","",SUM(1+MAXA(AEI$1:AEI109)))</f>
        <v/>
      </c>
      <c r="AEJ110" s="8" t="str" cm="1">
        <f t="array" aca="1" ref="AEJ110" ca="1">IF(AEH110=0,INDIRECT(ADDRESS(ROW(),COLUMN()-8)),"")</f>
        <v/>
      </c>
      <c r="AEK110" s="33" t="s">
        <v>1192</v>
      </c>
      <c r="AEL110" s="10" t="str">
        <f t="shared" si="98"/>
        <v>$AEB$110</v>
      </c>
      <c r="AEM110" s="29" t="str">
        <f ca="1">IF(AEN110="","",SUM(1+MAXA(AEM$1:AEM109)))</f>
        <v/>
      </c>
      <c r="AEN110" s="8" t="str" cm="1">
        <f t="array" aca="1" ref="AEN110" ca="1">IF(ISNUMBER(SEARCH(AEN$1,INDEX(INDIRECT(AEO$1),ROW(AEL110),1)))=TRUE,INDIRECT(AEL110),"")</f>
        <v/>
      </c>
      <c r="AEO110" s="13" t="s">
        <v>1192</v>
      </c>
      <c r="AEP110" s="13" t="s">
        <v>1192</v>
      </c>
      <c r="AEQ110" s="13" t="s">
        <v>1192</v>
      </c>
      <c r="AER110" s="13" t="s">
        <v>1192</v>
      </c>
      <c r="AES110" s="13" t="s">
        <v>1192</v>
      </c>
      <c r="AET110" s="13" t="s">
        <v>1192</v>
      </c>
      <c r="AEU110" s="13" t="s">
        <v>1192</v>
      </c>
      <c r="AEV110" s="13" t="s">
        <v>1192</v>
      </c>
    </row>
    <row r="111" spans="2:828" s="4" customFormat="1" ht="24.75" customHeight="1" x14ac:dyDescent="0.2">
      <c r="B111" s="10" t="str">
        <f t="shared" ca="1" si="67"/>
        <v/>
      </c>
      <c r="C111" s="8"/>
      <c r="D111" s="10"/>
      <c r="E111" s="10"/>
      <c r="G111" s="81"/>
      <c r="H111" s="94"/>
      <c r="I111" s="10" t="str" cm="1">
        <f t="array" aca="1" ref="I111" ca="1">IF(INDIRECT(ADDRESS(ROW(),COLUMN()-6))="","X",IF(INDIRECT(ADDRESS(ROW(),COLUMN()-5))="",0,"OK"))</f>
        <v>X</v>
      </c>
      <c r="J111" s="29" t="str">
        <f ca="1">IF(K111="","",SUM(1+MAXA(J$1:J110)))</f>
        <v/>
      </c>
      <c r="K111" s="8" t="str" cm="1">
        <f t="array" aca="1" ref="K111" ca="1">IF(I111=0,INDIRECT(ADDRESS(ROW(),COLUMN()-8)),"")</f>
        <v/>
      </c>
      <c r="L111" s="31"/>
      <c r="M111" s="10" t="str">
        <f t="shared" si="68"/>
        <v>$C$111</v>
      </c>
      <c r="N111" s="29" t="str">
        <f ca="1">IF(O111="","",SUM(1+MAXA(N$1:N110)))</f>
        <v/>
      </c>
      <c r="O111" s="8" t="str" cm="1">
        <f t="array" aca="1" ref="O111" ca="1">IF(ISNUMBER(SEARCH(O$1,INDEX(INDIRECT($P$1),ROW(M111),1)))=TRUE,INDIRECT(M111),"")</f>
        <v/>
      </c>
      <c r="P111" s="13" t="s">
        <v>1192</v>
      </c>
      <c r="Q111" s="13" t="s">
        <v>1192</v>
      </c>
      <c r="R111" s="13"/>
      <c r="S111" s="13"/>
      <c r="T111" s="13"/>
      <c r="U111" s="13"/>
      <c r="V111" s="13"/>
      <c r="W111" s="13"/>
      <c r="X111" s="13"/>
      <c r="Y111" s="13" t="s">
        <v>1192</v>
      </c>
      <c r="Z111" s="13" t="s">
        <v>1192</v>
      </c>
      <c r="AA111" s="10" t="str">
        <f t="shared" ca="1" si="128"/>
        <v/>
      </c>
      <c r="AB111" s="8"/>
      <c r="AC111" s="10"/>
      <c r="AD111" s="10"/>
      <c r="AF111" s="81"/>
      <c r="AG111" s="81"/>
      <c r="AH111" s="10" t="str" cm="1">
        <f t="array" aca="1" ref="AH111" ca="1">IF(INDIRECT(ADDRESS(ROW(),COLUMN()-6))="","X",IF(INDIRECT(ADDRESS(ROW(),COLUMN()-5))="",0,"OK"))</f>
        <v>X</v>
      </c>
      <c r="AI111" s="29" t="str">
        <f ca="1">IF(AJ111="","",SUM(1+MAXA(AI$1:AI110)))</f>
        <v/>
      </c>
      <c r="AJ111" s="8" t="str" cm="1">
        <f t="array" aca="1" ref="AJ111" ca="1">IF(AH111=0,INDIRECT(ADDRESS(ROW(),COLUMN()-8)),"")</f>
        <v/>
      </c>
      <c r="AK111" s="31"/>
      <c r="AL111" s="10" t="str">
        <f t="shared" si="69"/>
        <v>$AB$111</v>
      </c>
      <c r="AM111" s="29" t="str">
        <f ca="1">IF(AN111="","",SUM(1+MAXA(AM$1:AM110)))</f>
        <v/>
      </c>
      <c r="AN111" s="8" t="str" cm="1">
        <f t="array" aca="1" ref="AN111" ca="1">IF(ISNUMBER(SEARCH(AN$1,INDEX(INDIRECT($AO$1),ROW(AL111),1)))=TRUE,INDIRECT(AL111),"")</f>
        <v/>
      </c>
      <c r="AO111" s="13" t="s">
        <v>1192</v>
      </c>
      <c r="AP111" s="13" t="s">
        <v>1192</v>
      </c>
      <c r="AQ111" s="13" t="s">
        <v>1192</v>
      </c>
      <c r="AR111" s="13"/>
      <c r="AS111" s="13"/>
      <c r="AT111" s="13"/>
      <c r="AU111" s="13"/>
      <c r="AV111" s="13"/>
      <c r="AW111" s="13"/>
      <c r="AX111" s="13" t="s">
        <v>1192</v>
      </c>
      <c r="AY111" s="13" t="s">
        <v>1192</v>
      </c>
      <c r="AZ111" s="13" t="s">
        <v>1192</v>
      </c>
      <c r="BA111" s="10" t="str">
        <f t="shared" ca="1" si="99"/>
        <v/>
      </c>
      <c r="BB111" s="8"/>
      <c r="BC111" s="10"/>
      <c r="BD111" s="10"/>
      <c r="BF111" s="81"/>
      <c r="BG111" s="94"/>
      <c r="BH111" s="10" t="str" cm="1">
        <f t="array" aca="1" ref="BH111" ca="1">IF(INDIRECT(ADDRESS(ROW(),COLUMN()-6))="","X",IF(INDIRECT(ADDRESS(ROW(),COLUMN()-5))="",0,"OK"))</f>
        <v>X</v>
      </c>
      <c r="BI111" s="29" t="str">
        <f ca="1">IF(BJ111="","",SUM(1+MAXA(BI$1:BI110)))</f>
        <v/>
      </c>
      <c r="BJ111" s="8" t="str" cm="1">
        <f t="array" aca="1" ref="BJ111" ca="1">IF(BH111=0,INDIRECT(ADDRESS(ROW(),COLUMN()-8)),"")</f>
        <v/>
      </c>
      <c r="BK111" s="31"/>
      <c r="BL111" s="10" t="str">
        <f t="shared" si="70"/>
        <v>$BB$111</v>
      </c>
      <c r="BM111" s="29" t="str">
        <f ca="1">IF(BN111="","",SUM(1+MAXA(BM$1:BM110)))</f>
        <v/>
      </c>
      <c r="BN111" s="8" t="str" cm="1">
        <f t="array" aca="1" ref="BN111" ca="1">IF(ISNUMBER(SEARCH(BN$1,INDEX(INDIRECT(BO$1),ROW(BL111),1)))=TRUE,INDIRECT(BL111),"")</f>
        <v/>
      </c>
      <c r="BO111" s="13" t="s">
        <v>1192</v>
      </c>
      <c r="BP111" s="13" t="s">
        <v>1192</v>
      </c>
      <c r="BQ111" s="13" t="s">
        <v>1192</v>
      </c>
      <c r="BR111" s="13"/>
      <c r="BS111" s="13"/>
      <c r="BT111" s="13"/>
      <c r="BU111" s="13"/>
      <c r="BV111" s="13"/>
      <c r="BW111" s="13" t="s">
        <v>1192</v>
      </c>
      <c r="BX111" s="13" t="s">
        <v>1192</v>
      </c>
      <c r="BY111" s="13"/>
      <c r="BZ111" s="13"/>
      <c r="CA111" s="10" t="str">
        <f t="shared" ca="1" si="100"/>
        <v/>
      </c>
      <c r="CB111" s="8"/>
      <c r="CC111" s="10"/>
      <c r="CD111" s="10"/>
      <c r="CF111" s="81"/>
      <c r="CG111" s="94"/>
      <c r="CH111" s="10" t="str" cm="1">
        <f t="array" aca="1" ref="CH111" ca="1">IF(INDIRECT(ADDRESS(ROW(),COLUMN()-6))="","X",IF(INDIRECT(ADDRESS(ROW(),COLUMN()-5))="",0,"OK"))</f>
        <v>X</v>
      </c>
      <c r="CI111" s="29" t="str">
        <f ca="1">IF(CJ111="","",SUM(1+MAXA(CI$1:CI110)))</f>
        <v/>
      </c>
      <c r="CJ111" s="8" t="str" cm="1">
        <f t="array" aca="1" ref="CJ111" ca="1">IF(CH111=0,INDIRECT(ADDRESS(ROW(),COLUMN()-8)),"")</f>
        <v/>
      </c>
      <c r="CK111" s="31"/>
      <c r="CL111" s="10" t="str">
        <f t="shared" si="71"/>
        <v>$CB$111</v>
      </c>
      <c r="CM111" s="29" t="str">
        <f ca="1">IF(CN111="","",SUM(1+MAXA(CM$1:CM110)))</f>
        <v/>
      </c>
      <c r="CN111" s="8" t="str" cm="1">
        <f t="array" aca="1" ref="CN111" ca="1">IF(ISNUMBER(SEARCH(CN$1,INDEX(INDIRECT(CO$1),ROW(CL111),1)))=TRUE,INDIRECT(CL111),"")</f>
        <v/>
      </c>
      <c r="CO111" s="13" t="s">
        <v>1192</v>
      </c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 t="s">
        <v>1192</v>
      </c>
      <c r="DA111" s="10" t="str">
        <f t="shared" ca="1" si="131"/>
        <v/>
      </c>
      <c r="DB111" s="5"/>
      <c r="DC111" s="6"/>
      <c r="DD111" s="6"/>
      <c r="DE111" s="7"/>
      <c r="DF111" s="83"/>
      <c r="DG111" s="96"/>
      <c r="DH111" s="10" t="str" cm="1">
        <f t="array" aca="1" ref="DH111" ca="1">IF(INDIRECT(ADDRESS(ROW(),COLUMN()-6))="","X",IF(INDIRECT(ADDRESS(ROW(),COLUMN()-5))="",0,"OK"))</f>
        <v>X</v>
      </c>
      <c r="DI111" s="29" t="str">
        <f ca="1">IF(DJ111="","",SUM(1+MAXA(DI$1:DI110)))</f>
        <v/>
      </c>
      <c r="DJ111" s="8" t="str" cm="1">
        <f t="array" aca="1" ref="DJ111" ca="1">IF(DH111=0,INDIRECT(ADDRESS(ROW(),COLUMN()-8)),"")</f>
        <v/>
      </c>
      <c r="DK111" s="31"/>
      <c r="DL111" s="10" t="str">
        <f t="shared" si="132"/>
        <v>$DB$111</v>
      </c>
      <c r="DM111" s="29" t="str">
        <f ca="1">IF(DN111="","",SUM(1+MAXA(DM$1:DM110)))</f>
        <v/>
      </c>
      <c r="DN111" s="8" t="str" cm="1">
        <f t="array" aca="1" ref="DN111" ca="1">IF(ISNUMBER(SEARCH(DN$1,INDEX(INDIRECT(DO$1),ROW(DL111),1)))=TRUE,INDIRECT(DL111),"")</f>
        <v/>
      </c>
      <c r="DO111" s="13" t="s">
        <v>1192</v>
      </c>
      <c r="DP111" s="13"/>
      <c r="DQ111" s="13"/>
      <c r="DR111" s="13"/>
      <c r="DS111" s="13"/>
      <c r="DT111" s="13"/>
      <c r="DU111" s="13"/>
      <c r="DV111" s="13"/>
      <c r="DW111" s="13"/>
      <c r="DX111" s="13"/>
      <c r="DY111" s="13"/>
      <c r="DZ111" s="13" t="s">
        <v>1192</v>
      </c>
      <c r="EA111" s="10" t="str">
        <f t="shared" ca="1" si="101"/>
        <v/>
      </c>
      <c r="EB111" s="22"/>
      <c r="EC111" s="14"/>
      <c r="ED111" s="14"/>
      <c r="EE111" s="15"/>
      <c r="EF111" s="15"/>
      <c r="EG111" s="94"/>
      <c r="EH111" s="10" t="str" cm="1">
        <f t="array" aca="1" ref="EH111" ca="1">IF(INDIRECT(ADDRESS(ROW(),COLUMN()-6))="","X",IF(INDIRECT(ADDRESS(ROW(),COLUMN()-5))="",0,"OK"))</f>
        <v>X</v>
      </c>
      <c r="EI111" s="29" t="str">
        <f ca="1">IF(EJ111="","",SUM(1+MAXA(EI$1:EI110)))</f>
        <v/>
      </c>
      <c r="EJ111" s="8" t="str" cm="1">
        <f t="array" aca="1" ref="EJ111" ca="1">IF(EH111=0,INDIRECT(ADDRESS(ROW(),COLUMN()-8)),"")</f>
        <v/>
      </c>
      <c r="EK111" s="31"/>
      <c r="EL111" s="10" t="str">
        <f t="shared" si="72"/>
        <v>$EB$111</v>
      </c>
      <c r="EM111" s="29" t="str">
        <f ca="1">IF(EN111="","",SUM(1+MAXA(EM$1:EM110)))</f>
        <v/>
      </c>
      <c r="EN111" s="8" t="str" cm="1">
        <f t="array" aca="1" ref="EN111" ca="1">IF(ISNUMBER(SEARCH(EN$1,INDEX(INDIRECT(EO$1),ROW(EL111),1)))=TRUE,INDIRECT(EL111),"")</f>
        <v/>
      </c>
      <c r="EO111" s="13" t="s">
        <v>1192</v>
      </c>
      <c r="EP111" s="13"/>
      <c r="EQ111" s="13"/>
      <c r="ER111" s="13"/>
      <c r="ES111" s="13"/>
      <c r="ET111" s="13"/>
      <c r="EU111" s="13"/>
      <c r="EV111" s="13"/>
      <c r="EW111" s="13"/>
      <c r="EX111" s="13"/>
      <c r="EY111" s="13"/>
      <c r="EZ111" s="13"/>
      <c r="FA111" s="10" t="str">
        <f t="shared" ca="1" si="102"/>
        <v/>
      </c>
      <c r="FB111" s="22"/>
      <c r="FC111" s="14"/>
      <c r="FD111" s="14"/>
      <c r="FE111" s="15"/>
      <c r="FF111" s="15"/>
      <c r="FG111" s="81"/>
      <c r="FH111" s="10" t="str" cm="1">
        <f t="array" aca="1" ref="FH111" ca="1">IF(INDIRECT(ADDRESS(ROW(),COLUMN()-6))="","X",IF(INDIRECT(ADDRESS(ROW(),COLUMN()-5))="",0,"OK"))</f>
        <v>X</v>
      </c>
      <c r="FI111" s="29" t="str">
        <f ca="1">IF(FJ111="","",SUM(1+MAXA(FI$1:FI110)))</f>
        <v/>
      </c>
      <c r="FJ111" s="8" t="str" cm="1">
        <f t="array" aca="1" ref="FJ111" ca="1">IF(FH111=0,INDIRECT(ADDRESS(ROW(),COLUMN()-8)),"")</f>
        <v/>
      </c>
      <c r="FK111" s="31"/>
      <c r="FL111" s="10" t="str">
        <f t="shared" si="73"/>
        <v>$FB$111</v>
      </c>
      <c r="FM111" s="29" t="str">
        <f ca="1">IF(FN111="","",SUM(1+MAXA(FM$1:FM110)))</f>
        <v/>
      </c>
      <c r="FN111" s="8" t="str" cm="1">
        <f t="array" aca="1" ref="FN111" ca="1">IF(ISNUMBER(SEARCH(FN$1,INDEX(INDIRECT(FO$1),ROW(FL111),1)))=TRUE,INDIRECT(FL111),"")</f>
        <v/>
      </c>
      <c r="FO111" s="13" t="s">
        <v>1192</v>
      </c>
      <c r="FP111" s="13" t="s">
        <v>1192</v>
      </c>
      <c r="FQ111" s="13" t="s">
        <v>1192</v>
      </c>
      <c r="FR111" s="13" t="s">
        <v>1192</v>
      </c>
      <c r="FS111" s="13" t="s">
        <v>1192</v>
      </c>
      <c r="FT111" s="13"/>
      <c r="FU111" s="13"/>
      <c r="FV111" s="13"/>
      <c r="FW111" s="13"/>
      <c r="FX111" s="13"/>
      <c r="FY111" s="13"/>
      <c r="FZ111" s="13"/>
      <c r="GA111" s="10" t="str">
        <f t="shared" ca="1" si="103"/>
        <v/>
      </c>
      <c r="GB111" s="22"/>
      <c r="GC111" s="14"/>
      <c r="GD111" s="14"/>
      <c r="GE111" s="15"/>
      <c r="GF111" s="15"/>
      <c r="GG111" s="82"/>
      <c r="GH111" s="10" t="str" cm="1">
        <f t="array" aca="1" ref="GH111" ca="1">IF(INDIRECT(ADDRESS(ROW(),COLUMN()-6))="","X",IF(INDIRECT(ADDRESS(ROW(),COLUMN()-5))="",0,"OK"))</f>
        <v>X</v>
      </c>
      <c r="GI111" s="29" t="str">
        <f ca="1">IF(GJ111="","",SUM(1+MAXA(GI$1:GI110)))</f>
        <v/>
      </c>
      <c r="GJ111" s="8" t="str" cm="1">
        <f t="array" aca="1" ref="GJ111" ca="1">IF(GH111=0,INDIRECT(ADDRESS(ROW(),COLUMN()-8)),"")</f>
        <v/>
      </c>
      <c r="GK111" s="31"/>
      <c r="GL111" s="10" t="str">
        <f t="shared" si="74"/>
        <v>$GB$111</v>
      </c>
      <c r="GM111" s="29" t="str">
        <f ca="1">IF(GN111="","",SUM(1+MAXA(GM$1:GM110)))</f>
        <v/>
      </c>
      <c r="GN111" s="8" t="str" cm="1">
        <f t="array" aca="1" ref="GN111" ca="1">IF(ISNUMBER(SEARCH(GN$1,INDEX(INDIRECT(GO$1),ROW(GL111),1)))=TRUE,INDIRECT(GL111),"")</f>
        <v/>
      </c>
      <c r="GO111" s="13" t="s">
        <v>1192</v>
      </c>
      <c r="GP111" s="13" t="s">
        <v>1192</v>
      </c>
      <c r="GQ111" s="13" t="s">
        <v>1192</v>
      </c>
      <c r="GR111" s="13" t="s">
        <v>1192</v>
      </c>
      <c r="GS111" s="13" t="s">
        <v>1192</v>
      </c>
      <c r="GT111" s="13"/>
      <c r="GU111" s="13"/>
      <c r="GV111" s="13"/>
      <c r="GW111" s="13"/>
      <c r="GX111" s="13"/>
      <c r="GY111" s="13"/>
      <c r="GZ111" s="13"/>
      <c r="HA111" s="10" t="str">
        <f t="shared" ca="1" si="104"/>
        <v/>
      </c>
      <c r="HB111" s="22"/>
      <c r="HC111" s="14"/>
      <c r="HD111" s="14"/>
      <c r="HE111" s="15"/>
      <c r="HF111" s="15"/>
      <c r="HG111" s="81"/>
      <c r="HH111" s="10" t="str" cm="1">
        <f t="array" aca="1" ref="HH111" ca="1">IF(INDIRECT(ADDRESS(ROW(),COLUMN()-6))="","X",IF(INDIRECT(ADDRESS(ROW(),COLUMN()-5))="",0,"OK"))</f>
        <v>X</v>
      </c>
      <c r="HI111" s="29" t="str">
        <f ca="1">IF(HJ111="","",SUM(1+MAXA(HI$1:HI110)))</f>
        <v/>
      </c>
      <c r="HJ111" s="8" t="str" cm="1">
        <f t="array" aca="1" ref="HJ111" ca="1">IF(HH111=0,INDIRECT(ADDRESS(ROW(),COLUMN()-8)),"")</f>
        <v/>
      </c>
      <c r="HK111" s="31"/>
      <c r="HL111" s="10" t="str">
        <f t="shared" si="75"/>
        <v>$HB$111</v>
      </c>
      <c r="HM111" s="29" t="str">
        <f ca="1">IF(HN111="","",SUM(1+MAXA(HM$1:HM110)))</f>
        <v/>
      </c>
      <c r="HN111" s="8" t="str" cm="1">
        <f t="array" aca="1" ref="HN111" ca="1">IF(ISNUMBER(SEARCH(HN$1,INDEX(INDIRECT(HO$1),ROW(HL111),1)))=TRUE,INDIRECT(HL111),"")</f>
        <v/>
      </c>
      <c r="HO111" s="13" t="s">
        <v>1192</v>
      </c>
      <c r="HP111" s="13" t="s">
        <v>1192</v>
      </c>
      <c r="HQ111" s="13" t="s">
        <v>1192</v>
      </c>
      <c r="HR111" s="13"/>
      <c r="HS111" s="13"/>
      <c r="HT111" s="13"/>
      <c r="HU111" s="13"/>
      <c r="HV111" s="13"/>
      <c r="HW111" s="13"/>
      <c r="HX111" s="13"/>
      <c r="HY111" s="13" t="s">
        <v>1192</v>
      </c>
      <c r="HZ111" s="13" t="s">
        <v>1192</v>
      </c>
      <c r="IA111" s="10" t="str">
        <f t="shared" ca="1" si="105"/>
        <v/>
      </c>
      <c r="IB111" s="22" t="s">
        <v>1108</v>
      </c>
      <c r="IC111" s="14" t="s">
        <v>1109</v>
      </c>
      <c r="ID111" s="14" t="s">
        <v>1110</v>
      </c>
      <c r="IE111" s="27" t="str" cm="1">
        <f t="array" aca="1" ref="IE111" ca="1">CONCATENATE($A$37,INDIRECT(ADDRESS(ROW(),COLUMN()-2)),"%20",INDIRECT(ADDRESS(ROW(),COLUMN()-1)),$A$39,INDIRECT(ADDRESS(ROW(),COLUMN()-2)),"%20",INDIRECT(ADDRESS(ROW(),COLUMN()-1)))</f>
        <v>https://maps.yandex.ru/?ll=38.921216%2035.666008&amp;z=16&amp;text=38.921216%2035.666008</v>
      </c>
      <c r="IF111" s="87" t="str" cm="1">
        <f t="array" aca="1" ref="IF111" ca="1">CONCATENATE($A$40,INDIRECT(ADDRESS(ROW(),COLUMN()-3)),"%2C",INDIRECT(ADDRESS(ROW(),COLUMN()-2)))</f>
        <v>https://maps.google.com/maps?q=38.921216%2C35.666008</v>
      </c>
      <c r="IG111" s="79" t="s">
        <v>3229</v>
      </c>
      <c r="IH111" s="10" t="str" cm="1">
        <f t="array" aca="1" ref="IH111" ca="1">IF(INDIRECT(ADDRESS(ROW(),COLUMN()-6))="","X",IF(INDIRECT(ADDRESS(ROW(),COLUMN()-5))="",0,"OK"))</f>
        <v>OK</v>
      </c>
      <c r="II111" s="29" t="str">
        <f ca="1">IF(IJ111="","",SUM(1+MAXA(II$1:II110)))</f>
        <v/>
      </c>
      <c r="IJ111" s="8" t="str" cm="1">
        <f t="array" aca="1" ref="IJ111" ca="1">IF(IH111=0,INDIRECT(ADDRESS(ROW(),COLUMN()-8)),"")</f>
        <v/>
      </c>
      <c r="IK111" s="31"/>
      <c r="IL111" s="10" t="str">
        <f t="shared" si="76"/>
        <v>$IB$111</v>
      </c>
      <c r="IM111" s="29" t="str">
        <f ca="1">IF(IN111="","",SUM(1+MAXA(IM$1:IM110)))</f>
        <v/>
      </c>
      <c r="IN111" s="8" t="str" cm="1">
        <f t="array" aca="1" ref="IN111" ca="1">IF(ISNUMBER(SEARCH(IN$1,INDEX(INDIRECT(IO$1),ROW(IL111),1)))=TRUE,INDIRECT(IL111),"")</f>
        <v/>
      </c>
      <c r="IO111" s="13" t="s">
        <v>1192</v>
      </c>
      <c r="IP111" s="13" t="s">
        <v>1192</v>
      </c>
      <c r="IQ111" s="13" t="s">
        <v>1192</v>
      </c>
      <c r="IR111" s="13"/>
      <c r="IS111" s="13"/>
      <c r="IT111" s="13"/>
      <c r="IU111" s="13"/>
      <c r="IV111" s="13"/>
      <c r="IW111" s="13"/>
      <c r="IX111" s="13" t="s">
        <v>1192</v>
      </c>
      <c r="IY111" s="13" t="s">
        <v>1192</v>
      </c>
      <c r="IZ111" s="13" t="s">
        <v>1192</v>
      </c>
      <c r="JA111" s="10" t="str">
        <f t="shared" ca="1" si="106"/>
        <v/>
      </c>
      <c r="JB111" s="22"/>
      <c r="JC111" s="14"/>
      <c r="JD111" s="14"/>
      <c r="JE111" s="24"/>
      <c r="JF111" s="88"/>
      <c r="JG111" s="101"/>
      <c r="JH111" s="10" t="str" cm="1">
        <f t="array" aca="1" ref="JH111" ca="1">IF(INDIRECT(ADDRESS(ROW(),COLUMN()-6))="","X",IF(INDIRECT(ADDRESS(ROW(),COLUMN()-5))="",0,"OK"))</f>
        <v>X</v>
      </c>
      <c r="JI111" s="29" t="str">
        <f ca="1">IF(JJ111="","",SUM(1+MAXA(JI$1:JI110)))</f>
        <v/>
      </c>
      <c r="JJ111" s="8" t="str" cm="1">
        <f t="array" aca="1" ref="JJ111" ca="1">IF(JH111=0,INDIRECT(ADDRESS(ROW(),COLUMN()-8)),"")</f>
        <v/>
      </c>
      <c r="JK111" s="31"/>
      <c r="JL111" s="10" t="str">
        <f t="shared" si="77"/>
        <v>$JB$111</v>
      </c>
      <c r="JM111" s="29" t="str">
        <f ca="1">IF(JN111="","",SUM(1+MAXA(JM$1:JM110)))</f>
        <v/>
      </c>
      <c r="JN111" s="8" t="str" cm="1">
        <f t="array" aca="1" ref="JN111" ca="1">IF(ISNUMBER(SEARCH(JN$1,INDEX(INDIRECT(JO$1),ROW(JL111),1)))=TRUE,INDIRECT(JL111),"")</f>
        <v/>
      </c>
      <c r="JO111" s="13" t="s">
        <v>1192</v>
      </c>
      <c r="JP111" s="13" t="s">
        <v>1192</v>
      </c>
      <c r="JQ111" s="13" t="s">
        <v>1192</v>
      </c>
      <c r="JR111" s="13"/>
      <c r="JS111" s="13"/>
      <c r="JT111" s="13"/>
      <c r="JU111" s="13"/>
      <c r="JV111" s="13"/>
      <c r="JW111" s="13"/>
      <c r="JX111" s="13" t="s">
        <v>1192</v>
      </c>
      <c r="JY111" s="13" t="s">
        <v>1192</v>
      </c>
      <c r="JZ111" s="13" t="s">
        <v>1192</v>
      </c>
      <c r="KA111" s="10" t="str">
        <f t="shared" ca="1" si="107"/>
        <v/>
      </c>
      <c r="KB111" s="22"/>
      <c r="KC111" s="14"/>
      <c r="KD111" s="14"/>
      <c r="KE111" s="23"/>
      <c r="KF111" s="23"/>
      <c r="KG111" s="79"/>
      <c r="KH111" s="10" t="str" cm="1">
        <f t="array" aca="1" ref="KH111" ca="1">IF(INDIRECT(ADDRESS(ROW(),COLUMN()-6))="","X",IF(INDIRECT(ADDRESS(ROW(),COLUMN()-5))="",0,"OK"))</f>
        <v>X</v>
      </c>
      <c r="KI111" s="29" t="str">
        <f ca="1">IF(KJ111="","",SUM(1+MAXA(KI$1:KI110)))</f>
        <v/>
      </c>
      <c r="KJ111" s="8" t="str" cm="1">
        <f t="array" aca="1" ref="KJ111" ca="1">IF(KH111=0,INDIRECT(ADDRESS(ROW(),COLUMN()-8)),"")</f>
        <v/>
      </c>
      <c r="KK111" s="31"/>
      <c r="KL111" s="10" t="str">
        <f t="shared" si="78"/>
        <v>$KB$111</v>
      </c>
      <c r="KM111" s="29" t="str">
        <f ca="1">IF(KN111="","",SUM(1+MAXA(KM$1:KM110)))</f>
        <v/>
      </c>
      <c r="KN111" s="8" t="str" cm="1">
        <f t="array" aca="1" ref="KN111" ca="1">IF(ISNUMBER(SEARCH(KN$1,INDEX(INDIRECT(KO$1),ROW(KL111),1)))=TRUE,INDIRECT(KL111),"")</f>
        <v/>
      </c>
      <c r="KO111" s="13" t="s">
        <v>1192</v>
      </c>
      <c r="KP111" s="13" t="s">
        <v>1192</v>
      </c>
      <c r="KQ111" s="13" t="s">
        <v>1192</v>
      </c>
      <c r="KR111" s="13"/>
      <c r="KS111" s="13"/>
      <c r="KT111" s="13"/>
      <c r="KU111" s="13"/>
      <c r="KV111" s="13"/>
      <c r="KW111" s="13"/>
      <c r="KX111" s="13"/>
      <c r="KY111" s="13" t="s">
        <v>1192</v>
      </c>
      <c r="KZ111" s="13" t="s">
        <v>1192</v>
      </c>
      <c r="LA111" s="10" t="str">
        <f t="shared" ca="1" si="108"/>
        <v/>
      </c>
      <c r="LB111" s="8"/>
      <c r="LC111" s="10"/>
      <c r="LD111" s="10"/>
      <c r="LG111" s="81"/>
      <c r="LH111" s="10" t="str" cm="1">
        <f t="array" aca="1" ref="LH111" ca="1">IF(INDIRECT(ADDRESS(ROW(),COLUMN()-6))="","X",IF(INDIRECT(ADDRESS(ROW(),COLUMN()-5))="",0,"OK"))</f>
        <v>X</v>
      </c>
      <c r="LI111" s="29" t="str">
        <f ca="1">IF(LJ111="","",SUM(1+MAXA(LI$1:LI110)))</f>
        <v/>
      </c>
      <c r="LJ111" s="8" t="str" cm="1">
        <f t="array" aca="1" ref="LJ111" ca="1">IF(LH111=0,INDIRECT(ADDRESS(ROW(),COLUMN()-8)),"")</f>
        <v/>
      </c>
      <c r="LK111" s="31"/>
      <c r="LL111" s="10" t="str">
        <f t="shared" si="79"/>
        <v>$LB$111</v>
      </c>
      <c r="LM111" s="29" t="str">
        <f ca="1">IF(LN111="","",SUM(1+MAXA(LM$1:LM110)))</f>
        <v/>
      </c>
      <c r="LN111" s="8" t="str" cm="1">
        <f t="array" aca="1" ref="LN111" ca="1">IF(ISNUMBER(SEARCH(LN$1,INDEX(INDIRECT(LO$1),ROW(LL111),1)))=TRUE,INDIRECT(LL111),"")</f>
        <v/>
      </c>
      <c r="LO111" s="13" t="s">
        <v>1192</v>
      </c>
      <c r="LP111" s="13" t="s">
        <v>1192</v>
      </c>
      <c r="LQ111" s="13" t="s">
        <v>1192</v>
      </c>
      <c r="LR111" s="13" t="s">
        <v>1192</v>
      </c>
      <c r="LS111" s="13"/>
      <c r="LT111" s="13"/>
      <c r="LU111" s="13"/>
      <c r="LV111" s="13"/>
      <c r="LW111" s="13"/>
      <c r="LX111" s="13"/>
      <c r="LY111" s="13" t="s">
        <v>1192</v>
      </c>
      <c r="LZ111" s="13" t="s">
        <v>1192</v>
      </c>
      <c r="MA111" s="10" t="str">
        <f t="shared" ca="1" si="109"/>
        <v/>
      </c>
      <c r="MB111" s="8"/>
      <c r="MC111" s="10"/>
      <c r="MD111" s="10"/>
      <c r="MG111" s="79"/>
      <c r="MH111" s="10" t="str" cm="1">
        <f t="array" aca="1" ref="MH111" ca="1">IF(INDIRECT(ADDRESS(ROW(),COLUMN()-6))="","X",IF(INDIRECT(ADDRESS(ROW(),COLUMN()-5))="",0,"OK"))</f>
        <v>X</v>
      </c>
      <c r="MI111" s="29" t="str">
        <f ca="1">IF(MJ111="","",SUM(1+MAXA(MI$1:MI110)))</f>
        <v/>
      </c>
      <c r="MJ111" s="8" t="str" cm="1">
        <f t="array" aca="1" ref="MJ111" ca="1">IF(MH111=0,INDIRECT(ADDRESS(ROW(),COLUMN()-8)),"")</f>
        <v/>
      </c>
      <c r="MK111" s="31"/>
      <c r="ML111" s="10" t="str">
        <f t="shared" si="80"/>
        <v>$MB$111</v>
      </c>
      <c r="MM111" s="29" t="str">
        <f ca="1">IF(MN111="","",SUM(1+MAXA(MM$1:MM110)))</f>
        <v/>
      </c>
      <c r="MN111" s="8" t="str" cm="1">
        <f t="array" aca="1" ref="MN111" ca="1">IF(ISNUMBER(SEARCH(MN$1,INDEX(INDIRECT(MO$1),ROW(ML111),1)))=TRUE,INDIRECT(ML111),"")</f>
        <v/>
      </c>
      <c r="MO111" s="13" t="s">
        <v>1192</v>
      </c>
      <c r="MP111" s="13" t="s">
        <v>1192</v>
      </c>
      <c r="MQ111" s="13" t="s">
        <v>1192</v>
      </c>
      <c r="MR111" s="13"/>
      <c r="MS111" s="13"/>
      <c r="MT111" s="13"/>
      <c r="MU111" s="13"/>
      <c r="MV111" s="13"/>
      <c r="MW111" s="13" t="s">
        <v>1192</v>
      </c>
      <c r="MX111" s="13"/>
      <c r="MY111" s="13" t="s">
        <v>1192</v>
      </c>
      <c r="MZ111" s="13" t="s">
        <v>1192</v>
      </c>
      <c r="NA111" s="10" t="str">
        <f t="shared" ca="1" si="110"/>
        <v/>
      </c>
      <c r="NB111" s="5"/>
      <c r="NC111" s="6"/>
      <c r="ND111" s="6"/>
      <c r="NE111" s="7"/>
      <c r="NF111" s="7"/>
      <c r="NG111" s="83"/>
      <c r="NH111" s="10" t="str" cm="1">
        <f t="array" aca="1" ref="NH111" ca="1">IF(INDIRECT(ADDRESS(ROW(),COLUMN()-6))="","X",IF(INDIRECT(ADDRESS(ROW(),COLUMN()-5))="",0,"OK"))</f>
        <v>X</v>
      </c>
      <c r="NI111" s="29" t="str">
        <f ca="1">IF(NJ111="","",SUM(1+MAXA(NI$1:NI110)))</f>
        <v/>
      </c>
      <c r="NJ111" s="8" t="str" cm="1">
        <f t="array" aca="1" ref="NJ111" ca="1">IF(NH111=0,INDIRECT(ADDRESS(ROW(),COLUMN()-8)),"")</f>
        <v/>
      </c>
      <c r="NK111" s="31"/>
      <c r="NL111" s="10" t="str">
        <f t="shared" si="81"/>
        <v>$NB$111</v>
      </c>
      <c r="NM111" s="29" t="str">
        <f ca="1">IF(NN111="","",SUM(1+MAXA(NM$1:NM110)))</f>
        <v/>
      </c>
      <c r="NN111" s="8" t="str" cm="1">
        <f t="array" aca="1" ref="NN111" ca="1">IF(ISNUMBER(SEARCH(NN$1,INDEX(INDIRECT(NO$1),ROW(NL111),1)))=TRUE,INDIRECT(NL111),"")</f>
        <v/>
      </c>
      <c r="NO111" s="13" t="s">
        <v>1192</v>
      </c>
      <c r="NP111" s="13" t="s">
        <v>1192</v>
      </c>
      <c r="NQ111" s="13" t="s">
        <v>1192</v>
      </c>
      <c r="NR111" s="13"/>
      <c r="NS111" s="13"/>
      <c r="NT111" s="13"/>
      <c r="NU111" s="13"/>
      <c r="NV111" s="13"/>
      <c r="NW111" s="13"/>
      <c r="NX111" s="13" t="s">
        <v>1192</v>
      </c>
      <c r="NY111" s="13" t="s">
        <v>1192</v>
      </c>
      <c r="NZ111" s="13"/>
      <c r="OA111" s="10" t="str">
        <f t="shared" ca="1" si="111"/>
        <v/>
      </c>
      <c r="OB111" s="8" t="s">
        <v>1422</v>
      </c>
      <c r="OC111" s="10" t="s">
        <v>1423</v>
      </c>
      <c r="OD111" s="10" t="s">
        <v>1424</v>
      </c>
      <c r="OE111" s="27" t="str" cm="1">
        <f t="array" aca="1" ref="OE111" ca="1">CONCATENATE($A$37,INDIRECT(ADDRESS(ROW(),COLUMN()-2)),"%20",INDIRECT(ADDRESS(ROW(),COLUMN()-1)),$A$39,INDIRECT(ADDRESS(ROW(),COLUMN()-2)),"%20",INDIRECT(ADDRESS(ROW(),COLUMN()-1)))</f>
        <v>https://maps.yandex.ru/?ll=38.230830%2035.728354&amp;z=16&amp;text=38.230830%2035.728354</v>
      </c>
      <c r="OF111" s="87" t="str" cm="1">
        <f t="array" aca="1" ref="OF111" ca="1">CONCATENATE($A$40,INDIRECT(ADDRESS(ROW(),COLUMN()-3)),"%2C",INDIRECT(ADDRESS(ROW(),COLUMN()-2)))</f>
        <v>https://maps.google.com/maps?q=38.230830%2C35.728354</v>
      </c>
      <c r="OG111" s="79" t="s">
        <v>3229</v>
      </c>
      <c r="OH111" s="10" t="str" cm="1">
        <f t="array" aca="1" ref="OH111" ca="1">IF(INDIRECT(ADDRESS(ROW(),COLUMN()-6))="","X",IF(INDIRECT(ADDRESS(ROW(),COLUMN()-5))="",0,"OK"))</f>
        <v>OK</v>
      </c>
      <c r="OI111" s="29" t="str">
        <f ca="1">IF(OJ111="","",SUM(1+MAXA(OI$1:OI110)))</f>
        <v/>
      </c>
      <c r="OJ111" s="8" t="str" cm="1">
        <f t="array" aca="1" ref="OJ111" ca="1">IF(OH111=0,INDIRECT(ADDRESS(ROW(),COLUMN()-8)),"")</f>
        <v/>
      </c>
      <c r="OK111" s="31"/>
      <c r="OL111" s="10" t="str">
        <f t="shared" si="82"/>
        <v>$OB$111</v>
      </c>
      <c r="OM111" s="29" t="str">
        <f ca="1">IF(ON111="","",SUM(1+MAXA(OM$1:OM110)))</f>
        <v/>
      </c>
      <c r="ON111" s="8" t="str" cm="1">
        <f t="array" aca="1" ref="ON111" ca="1">IF(ISNUMBER(SEARCH(ON$1,INDEX(INDIRECT(OO$1),ROW(OL111),1)))=TRUE,INDIRECT(OL111),"")</f>
        <v/>
      </c>
      <c r="OO111" s="13" t="s">
        <v>1192</v>
      </c>
      <c r="OP111" s="13"/>
      <c r="OQ111" s="13"/>
      <c r="OR111" s="13"/>
      <c r="OS111" s="13"/>
      <c r="OT111" s="13"/>
      <c r="OU111" s="13"/>
      <c r="OV111" s="13"/>
      <c r="OW111" s="13"/>
      <c r="OX111" s="13"/>
      <c r="OY111" s="13"/>
      <c r="OZ111" s="13" t="s">
        <v>1192</v>
      </c>
      <c r="PA111" s="10" t="str">
        <f t="shared" ca="1" si="112"/>
        <v/>
      </c>
      <c r="PB111" s="22"/>
      <c r="PC111" s="14"/>
      <c r="PD111" s="14"/>
      <c r="PE111" s="24"/>
      <c r="PF111" s="24"/>
      <c r="PG111" s="79"/>
      <c r="PH111" s="10" t="str" cm="1">
        <f t="array" aca="1" ref="PH111" ca="1">IF(INDIRECT(ADDRESS(ROW(),COLUMN()-6))="","X",IF(INDIRECT(ADDRESS(ROW(),COLUMN()-5))="",0,"OK"))</f>
        <v>X</v>
      </c>
      <c r="PI111" s="29" t="str">
        <f ca="1">IF(PJ111="","",SUM(1+MAXA(PI$1:PI110)))</f>
        <v/>
      </c>
      <c r="PJ111" s="8" t="str" cm="1">
        <f t="array" aca="1" ref="PJ111" ca="1">IF(PH111=0,INDIRECT(ADDRESS(ROW(),COLUMN()-8)),"")</f>
        <v/>
      </c>
      <c r="PK111" s="31"/>
      <c r="PL111" s="10" t="str">
        <f t="shared" si="83"/>
        <v>$PB$111</v>
      </c>
      <c r="PM111" s="29" t="str">
        <f ca="1">IF(PN111="","",SUM(1+MAXA(PM$1:PM110)))</f>
        <v/>
      </c>
      <c r="PN111" s="8" t="str" cm="1">
        <f t="array" aca="1" ref="PN111" ca="1">IF(ISNUMBER(SEARCH(PN$1,INDEX(INDIRECT(PO$1),ROW(PL111),1)))=TRUE,INDIRECT(PL111),"")</f>
        <v/>
      </c>
      <c r="PO111" s="13" t="s">
        <v>1192</v>
      </c>
      <c r="PP111" s="13" t="s">
        <v>1192</v>
      </c>
      <c r="PQ111" s="13" t="s">
        <v>1192</v>
      </c>
      <c r="PR111" s="13" t="s">
        <v>1192</v>
      </c>
      <c r="PS111" s="13"/>
      <c r="PT111" s="13"/>
      <c r="PU111" s="13"/>
      <c r="PV111" s="13"/>
      <c r="PW111" s="13"/>
      <c r="PX111" s="13"/>
      <c r="PY111" s="13" t="s">
        <v>1192</v>
      </c>
      <c r="PZ111" s="13" t="s">
        <v>1192</v>
      </c>
      <c r="QA111" s="10" t="str">
        <f t="shared" ca="1" si="113"/>
        <v/>
      </c>
      <c r="QB111" s="22"/>
      <c r="QC111" s="14"/>
      <c r="QD111" s="14"/>
      <c r="QE111" s="24"/>
      <c r="QF111" s="24"/>
      <c r="QG111" s="79"/>
      <c r="QH111" s="10" t="str" cm="1">
        <f t="array" aca="1" ref="QH111" ca="1">IF(INDIRECT(ADDRESS(ROW(),COLUMN()-6))="","X",IF(INDIRECT(ADDRESS(ROW(),COLUMN()-5))="",0,"OK"))</f>
        <v>X</v>
      </c>
      <c r="QI111" s="29" t="str">
        <f ca="1">IF(QJ111="","",SUM(1+MAXA(QI$1:QI110)))</f>
        <v/>
      </c>
      <c r="QJ111" s="8" t="str" cm="1">
        <f t="array" aca="1" ref="QJ111" ca="1">IF(QH111=0,INDIRECT(ADDRESS(ROW(),COLUMN()-8)),"")</f>
        <v/>
      </c>
      <c r="QK111" s="31"/>
      <c r="QL111" s="10" t="str">
        <f t="shared" si="84"/>
        <v>$QB$111</v>
      </c>
      <c r="QM111" s="29" t="str">
        <f ca="1">IF(QN111="","",SUM(1+MAXA(QM$1:QM110)))</f>
        <v/>
      </c>
      <c r="QN111" s="8" t="str" cm="1">
        <f t="array" aca="1" ref="QN111" ca="1">IF(ISNUMBER(SEARCH(QN$1,INDEX(INDIRECT(QO$1),ROW(QL111),1)))=TRUE,INDIRECT(QL111),"")</f>
        <v/>
      </c>
      <c r="QO111" s="13" t="s">
        <v>1192</v>
      </c>
      <c r="QP111" s="13" t="s">
        <v>1192</v>
      </c>
      <c r="QQ111" s="13" t="s">
        <v>1192</v>
      </c>
      <c r="QR111" s="13" t="s">
        <v>1192</v>
      </c>
      <c r="QS111" s="13"/>
      <c r="QT111" s="13"/>
      <c r="QU111" s="13"/>
      <c r="QV111" s="13"/>
      <c r="QW111" s="13"/>
      <c r="QX111" s="13"/>
      <c r="QY111" s="13" t="s">
        <v>1192</v>
      </c>
      <c r="QZ111" s="13" t="s">
        <v>1192</v>
      </c>
      <c r="RA111" s="10" t="str">
        <f t="shared" ca="1" si="114"/>
        <v/>
      </c>
      <c r="RB111" s="22"/>
      <c r="RC111" s="14"/>
      <c r="RD111" s="14"/>
      <c r="RE111" s="24"/>
      <c r="RF111" s="24"/>
      <c r="RG111" s="79"/>
      <c r="RH111" s="10" t="str" cm="1">
        <f t="array" aca="1" ref="RH111" ca="1">IF(INDIRECT(ADDRESS(ROW(),COLUMN()-6))="","X",IF(INDIRECT(ADDRESS(ROW(),COLUMN()-5))="",0,"OK"))</f>
        <v>X</v>
      </c>
      <c r="RI111" s="29" t="str">
        <f ca="1">IF(RJ111="","",SUM(1+MAXA(RI$1:RI110)))</f>
        <v/>
      </c>
      <c r="RJ111" s="8" t="str" cm="1">
        <f t="array" aca="1" ref="RJ111" ca="1">IF(RH111=0,INDIRECT(ADDRESS(ROW(),COLUMN()-8)),"")</f>
        <v/>
      </c>
      <c r="RK111" s="31"/>
      <c r="RL111" s="10" t="str">
        <f t="shared" si="85"/>
        <v>$RB$111</v>
      </c>
      <c r="RM111" s="29" t="str">
        <f ca="1">IF(RN111="","",SUM(1+MAXA(RM$1:RM110)))</f>
        <v/>
      </c>
      <c r="RN111" s="8" t="str" cm="1">
        <f t="array" aca="1" ref="RN111" ca="1">IF(ISNUMBER(SEARCH(RN$1,INDEX(INDIRECT(RO$1),ROW(RL111),1)))=TRUE,INDIRECT(RL111),"")</f>
        <v/>
      </c>
      <c r="RO111" s="13" t="s">
        <v>1192</v>
      </c>
      <c r="RP111" s="13" t="s">
        <v>1192</v>
      </c>
      <c r="RQ111" s="13" t="s">
        <v>1192</v>
      </c>
      <c r="RR111" s="13"/>
      <c r="RS111" s="13"/>
      <c r="RT111" s="13"/>
      <c r="RU111" s="13"/>
      <c r="RV111" s="13"/>
      <c r="RW111" s="13"/>
      <c r="RX111" s="13"/>
      <c r="RY111" s="13" t="s">
        <v>1192</v>
      </c>
      <c r="RZ111" s="13" t="s">
        <v>1192</v>
      </c>
      <c r="SA111" s="10" t="str">
        <f t="shared" ca="1" si="115"/>
        <v/>
      </c>
      <c r="SB111" s="16"/>
      <c r="SC111" s="17" t="s">
        <v>4101</v>
      </c>
      <c r="SD111" s="48"/>
      <c r="SE111" s="17"/>
      <c r="SF111" s="17"/>
      <c r="SG111" s="79" t="s">
        <v>3229</v>
      </c>
      <c r="SH111" s="10" t="str" cm="1">
        <f t="array" aca="1" ref="SH111" ca="1">IF(INDIRECT(ADDRESS(ROW(),COLUMN()-6))="","X",IF(INDIRECT(ADDRESS(ROW(),COLUMN()-5))="",0,"OK"))</f>
        <v>X</v>
      </c>
      <c r="SI111" s="29" t="str">
        <f ca="1">IF(SJ111="","",SUM(1+MAXA(SI$1:SI110)))</f>
        <v/>
      </c>
      <c r="SJ111" s="8" t="str" cm="1">
        <f t="array" aca="1" ref="SJ111" ca="1">IF(SH111=0,INDIRECT(ADDRESS(ROW(),COLUMN()-8)),"")</f>
        <v/>
      </c>
      <c r="SK111" s="33" t="s">
        <v>1192</v>
      </c>
      <c r="SL111" s="10" t="str">
        <f t="shared" si="86"/>
        <v>$SB$111</v>
      </c>
      <c r="SM111" s="29" t="str">
        <f ca="1">IF(SN111="","",SUM(1+MAXA(SM$1:SM110)))</f>
        <v/>
      </c>
      <c r="SN111" s="8" t="str" cm="1">
        <f t="array" aca="1" ref="SN111" ca="1">IF(ISNUMBER(SEARCH(SN$1,INDEX(SB$1:SB$174,ROW(SL111),1)))=TRUE,INDIRECT(SL111),"")</f>
        <v/>
      </c>
      <c r="SO111" s="13" t="s">
        <v>1192</v>
      </c>
      <c r="SP111" s="13" t="s">
        <v>1192</v>
      </c>
      <c r="SQ111" s="13" t="s">
        <v>1192</v>
      </c>
      <c r="SR111" s="13"/>
      <c r="SS111" s="13"/>
      <c r="ST111" s="13"/>
      <c r="SU111" s="13"/>
      <c r="SV111" s="13"/>
      <c r="SW111" s="13"/>
      <c r="SX111" s="13"/>
      <c r="SY111" s="13" t="s">
        <v>1192</v>
      </c>
      <c r="SZ111" s="13" t="s">
        <v>1192</v>
      </c>
      <c r="TA111" s="10" t="str">
        <f t="shared" ca="1" si="129"/>
        <v/>
      </c>
      <c r="TB111" s="22"/>
      <c r="TC111" s="6"/>
      <c r="TD111" s="6"/>
      <c r="TE111" s="15"/>
      <c r="TF111" s="15"/>
      <c r="TG111" s="101"/>
      <c r="TH111" s="10" t="str" cm="1">
        <f t="array" aca="1" ref="TH111" ca="1">IF(INDIRECT(ADDRESS(ROW(),COLUMN()-6))="","X",IF(INDIRECT(ADDRESS(ROW(),COLUMN()-5))="",0,"OK"))</f>
        <v>X</v>
      </c>
      <c r="TI111" s="29" t="str">
        <f ca="1">IF(TJ111="","",SUM(1+MAXA(TI$1:TI110)))</f>
        <v/>
      </c>
      <c r="TJ111" s="8" t="str" cm="1">
        <f t="array" aca="1" ref="TJ111" ca="1">IF(TH111=0,INDIRECT(ADDRESS(ROW(),COLUMN()-8)),"")</f>
        <v/>
      </c>
      <c r="TK111" s="33" t="s">
        <v>1192</v>
      </c>
      <c r="TL111" s="10" t="str">
        <f t="shared" si="87"/>
        <v>$TB$111</v>
      </c>
      <c r="TM111" s="29" t="str">
        <f ca="1">IF(TN111="","",SUM(1+MAXA(TM$1:TM110)))</f>
        <v/>
      </c>
      <c r="TN111" s="8" t="str" cm="1">
        <f t="array" aca="1" ref="TN111" ca="1">IF(ISNUMBER(SEARCH(TN$1,INDEX(INDIRECT(TO$1),ROW(TL111),1)))=TRUE,INDIRECT(TL111),"")</f>
        <v/>
      </c>
      <c r="TO111" s="13" t="s">
        <v>1192</v>
      </c>
      <c r="TP111" s="13" t="s">
        <v>1192</v>
      </c>
      <c r="TQ111" s="13" t="s">
        <v>1192</v>
      </c>
      <c r="TR111" s="13"/>
      <c r="TS111" s="13"/>
      <c r="TT111" s="13"/>
      <c r="TU111" s="13"/>
      <c r="TV111" s="13"/>
      <c r="TW111" s="13"/>
      <c r="TX111" s="13"/>
      <c r="TY111" s="13" t="s">
        <v>1192</v>
      </c>
      <c r="TZ111" s="13" t="s">
        <v>1192</v>
      </c>
      <c r="UA111" s="10" t="str">
        <f t="shared" ca="1" si="130"/>
        <v/>
      </c>
      <c r="UB111" s="5"/>
      <c r="UC111" s="6"/>
      <c r="UD111" s="6"/>
      <c r="UE111" s="7"/>
      <c r="UF111" s="7"/>
      <c r="UG111" s="79"/>
      <c r="UH111" s="10" t="str" cm="1">
        <f t="array" aca="1" ref="UH111" ca="1">IF(INDIRECT(ADDRESS(ROW(),COLUMN()-6))="","X",IF(INDIRECT(ADDRESS(ROW(),COLUMN()-5))="",0,"OK"))</f>
        <v>X</v>
      </c>
      <c r="UI111" s="29" t="str">
        <f ca="1">IF(UJ111="","",SUM(1+MAXA(UI$1:UI110)))</f>
        <v/>
      </c>
      <c r="UJ111" s="8" t="str" cm="1">
        <f t="array" aca="1" ref="UJ111" ca="1">IF(UH111=0,INDIRECT(ADDRESS(ROW(),COLUMN()-8)),"")</f>
        <v/>
      </c>
      <c r="UK111" s="33" t="s">
        <v>1192</v>
      </c>
      <c r="UL111" s="10" t="str">
        <f t="shared" si="88"/>
        <v>$UB$111</v>
      </c>
      <c r="UM111" s="29" t="str">
        <f ca="1">IF(UN111="","",SUM(1+MAXA(UM$1:UM110)))</f>
        <v/>
      </c>
      <c r="UN111" s="8" t="str" cm="1">
        <f t="array" aca="1" ref="UN111" ca="1">IF(ISNUMBER(SEARCH(UN$1,INDEX(INDIRECT(UO$1),ROW(UL111),1)))=TRUE,INDIRECT(UL111),"")</f>
        <v/>
      </c>
      <c r="UO111" s="13" t="s">
        <v>1192</v>
      </c>
      <c r="UP111" s="13" t="s">
        <v>1192</v>
      </c>
      <c r="UQ111" s="13" t="s">
        <v>1192</v>
      </c>
      <c r="UR111" s="13"/>
      <c r="US111" s="13"/>
      <c r="UT111" s="13"/>
      <c r="UU111" s="13"/>
      <c r="UV111" s="13"/>
      <c r="UW111" s="13"/>
      <c r="UX111" s="13"/>
      <c r="UY111" s="13" t="s">
        <v>1192</v>
      </c>
      <c r="UZ111" s="13" t="s">
        <v>1192</v>
      </c>
      <c r="VA111" s="10" t="str">
        <f t="shared" ca="1" si="118"/>
        <v/>
      </c>
      <c r="VB111" s="22"/>
      <c r="VC111" s="6"/>
      <c r="VD111" s="6"/>
      <c r="VE111" s="24"/>
      <c r="VF111" s="24"/>
      <c r="VG111" s="79"/>
      <c r="VH111" s="10" t="str" cm="1">
        <f t="array" aca="1" ref="VH111" ca="1">IF(INDIRECT(ADDRESS(ROW(),COLUMN()-6))="","X",IF(INDIRECT(ADDRESS(ROW(),COLUMN()-5))="",0,"OK"))</f>
        <v>X</v>
      </c>
      <c r="VI111" s="29" t="str">
        <f ca="1">IF(VJ111="","",SUM(1+MAXA(VI$1:VI110)))</f>
        <v/>
      </c>
      <c r="VJ111" s="8" t="str" cm="1">
        <f t="array" aca="1" ref="VJ111" ca="1">IF(VH111=0,INDIRECT(ADDRESS(ROW(),COLUMN()-8)),"")</f>
        <v/>
      </c>
      <c r="VK111" s="33" t="s">
        <v>1192</v>
      </c>
      <c r="VL111" s="10" t="str">
        <f t="shared" si="89"/>
        <v>$VB$111</v>
      </c>
      <c r="VM111" s="29" t="str">
        <f ca="1">IF(VN111="","",SUM(1+MAXA(VM$1:VM110)))</f>
        <v/>
      </c>
      <c r="VN111" s="8" t="str" cm="1">
        <f t="array" aca="1" ref="VN111" ca="1">IF(ISNUMBER(SEARCH(VN$1,INDEX(INDIRECT(VO$1),ROW(VL111),1)))=TRUE,INDIRECT(VL111),"")</f>
        <v/>
      </c>
      <c r="VO111" s="13" t="s">
        <v>1192</v>
      </c>
      <c r="VP111" s="13" t="s">
        <v>1192</v>
      </c>
      <c r="VQ111" s="13" t="s">
        <v>1192</v>
      </c>
      <c r="VR111" s="13"/>
      <c r="VS111" s="13"/>
      <c r="VT111" s="13"/>
      <c r="VU111" s="13"/>
      <c r="VV111" s="13"/>
      <c r="VW111" s="13"/>
      <c r="VX111" s="13"/>
      <c r="VY111" s="13" t="s">
        <v>1192</v>
      </c>
      <c r="VZ111" s="13" t="s">
        <v>1192</v>
      </c>
      <c r="WA111" s="10" t="str">
        <f t="shared" ca="1" si="119"/>
        <v/>
      </c>
      <c r="WB111" s="22"/>
      <c r="WC111" s="6"/>
      <c r="WD111" s="6"/>
      <c r="WE111" s="15"/>
      <c r="WF111" s="15"/>
      <c r="WG111" s="79"/>
      <c r="WH111" s="10" t="str" cm="1">
        <f t="array" aca="1" ref="WH111" ca="1">IF(INDIRECT(ADDRESS(ROW(),COLUMN()-6))="","X",IF(INDIRECT(ADDRESS(ROW(),COLUMN()-5))="",0,"OK"))</f>
        <v>X</v>
      </c>
      <c r="WI111" s="29" t="str">
        <f ca="1">IF(WJ111="","",SUM(1+MAXA(WI$1:WI110)))</f>
        <v/>
      </c>
      <c r="WJ111" s="8" t="str" cm="1">
        <f t="array" aca="1" ref="WJ111" ca="1">IF(WH111=0,INDIRECT(ADDRESS(ROW(),COLUMN()-8)),"")</f>
        <v/>
      </c>
      <c r="WK111" s="33" t="s">
        <v>1192</v>
      </c>
      <c r="WL111" s="10" t="str">
        <f t="shared" si="90"/>
        <v>$WB$111</v>
      </c>
      <c r="WM111" s="29" t="str">
        <f ca="1">IF(WN111="","",SUM(1+MAXA(WM$1:WM110)))</f>
        <v/>
      </c>
      <c r="WN111" s="8" t="str" cm="1">
        <f t="array" aca="1" ref="WN111" ca="1">IF(ISNUMBER(SEARCH(WN$1,INDEX(INDIRECT(WO$1),ROW(WL111),1)))=TRUE,INDIRECT(WL111),"")</f>
        <v/>
      </c>
      <c r="WO111" s="13" t="s">
        <v>1192</v>
      </c>
      <c r="WP111" s="13" t="s">
        <v>1192</v>
      </c>
      <c r="WQ111" s="13" t="s">
        <v>1192</v>
      </c>
      <c r="WR111" s="13" t="s">
        <v>1192</v>
      </c>
      <c r="WS111" s="13"/>
      <c r="WT111" s="13"/>
      <c r="WU111" s="13"/>
      <c r="WV111" s="13" t="s">
        <v>1192</v>
      </c>
      <c r="WW111" s="13"/>
      <c r="WX111" s="13"/>
      <c r="WY111" s="13"/>
      <c r="WZ111" s="13" t="s">
        <v>1192</v>
      </c>
      <c r="XA111" s="10" t="str">
        <f t="shared" ca="1" si="120"/>
        <v/>
      </c>
      <c r="XB111" s="5"/>
      <c r="XC111" s="37"/>
      <c r="XD111" s="37"/>
      <c r="XE111" s="7"/>
      <c r="XF111" s="7"/>
      <c r="XG111" s="79"/>
      <c r="XH111" s="10" t="str" cm="1">
        <f t="array" aca="1" ref="XH111" ca="1">IF(INDIRECT(ADDRESS(ROW(),COLUMN()-6))="","X",IF(INDIRECT(ADDRESS(ROW(),COLUMN()-5))="",0,"OK"))</f>
        <v>X</v>
      </c>
      <c r="XI111" s="29" t="str">
        <f ca="1">IF(XJ111="","",SUM(1+MAXA(XI$1:XI110)))</f>
        <v/>
      </c>
      <c r="XJ111" s="8" t="str" cm="1">
        <f t="array" aca="1" ref="XJ111" ca="1">IF(XH111=0,INDIRECT(ADDRESS(ROW(),COLUMN()-8)),"")</f>
        <v/>
      </c>
      <c r="XK111" s="33" t="s">
        <v>1192</v>
      </c>
      <c r="XL111" s="10" t="str">
        <f t="shared" si="91"/>
        <v>$XB$111</v>
      </c>
      <c r="XM111" s="29" t="str">
        <f ca="1">IF(XN111="","",SUM(1+MAXA(XM$1:XM110)))</f>
        <v/>
      </c>
      <c r="XN111" s="8" t="str" cm="1">
        <f t="array" aca="1" ref="XN111" ca="1">IF(ISNUMBER(SEARCH(XN$1,INDEX(INDIRECT(XO$1),ROW(XL111),1)))=TRUE,INDIRECT(XL111),"")</f>
        <v/>
      </c>
      <c r="XO111" s="13" t="s">
        <v>1192</v>
      </c>
      <c r="XP111" s="13" t="s">
        <v>1192</v>
      </c>
      <c r="XQ111" s="13" t="s">
        <v>1192</v>
      </c>
      <c r="XR111" s="13" t="s">
        <v>1192</v>
      </c>
      <c r="XS111" s="13"/>
      <c r="XT111" s="13"/>
      <c r="XU111" s="13"/>
      <c r="XV111" s="13"/>
      <c r="XW111" s="13"/>
      <c r="XX111" s="13"/>
      <c r="XY111" s="13" t="s">
        <v>1192</v>
      </c>
      <c r="XZ111" s="13" t="s">
        <v>1192</v>
      </c>
      <c r="YA111" s="10" t="str">
        <f t="shared" ca="1" si="121"/>
        <v/>
      </c>
      <c r="YB111" s="5"/>
      <c r="YC111" s="37"/>
      <c r="YD111" s="37"/>
      <c r="YE111" s="7"/>
      <c r="YF111" s="7"/>
      <c r="YG111" s="101"/>
      <c r="YH111" s="10" t="str" cm="1">
        <f t="array" aca="1" ref="YH111" ca="1">IF(INDIRECT(ADDRESS(ROW(),COLUMN()-6))="","X",IF(INDIRECT(ADDRESS(ROW(),COLUMN()-5))="",0,"OK"))</f>
        <v>X</v>
      </c>
      <c r="YI111" s="29" t="str">
        <f ca="1">IF(YJ111="","",SUM(1+MAXA(YI$1:YI110)))</f>
        <v/>
      </c>
      <c r="YJ111" s="8" t="str" cm="1">
        <f t="array" aca="1" ref="YJ111" ca="1">IF(YH111=0,INDIRECT(ADDRESS(ROW(),COLUMN()-8)),"")</f>
        <v/>
      </c>
      <c r="YK111" s="33" t="s">
        <v>1192</v>
      </c>
      <c r="YL111" s="10" t="str">
        <f t="shared" si="92"/>
        <v>$YB$111</v>
      </c>
      <c r="YM111" s="29" t="str">
        <f ca="1">IF(YN111="","",SUM(1+MAXA(YM$1:YM110)))</f>
        <v/>
      </c>
      <c r="YN111" s="8" t="str" cm="1">
        <f t="array" aca="1" ref="YN111" ca="1">IF(ISNUMBER(SEARCH(YN$1,INDEX(INDIRECT(YO$1),ROW(YL111),1)))=TRUE,INDIRECT(YL111),"")</f>
        <v/>
      </c>
      <c r="YO111" s="13" t="s">
        <v>1192</v>
      </c>
      <c r="YP111" s="13" t="s">
        <v>1192</v>
      </c>
      <c r="YQ111" s="13" t="s">
        <v>1192</v>
      </c>
      <c r="YR111" s="13" t="s">
        <v>1192</v>
      </c>
      <c r="YS111" s="13"/>
      <c r="YT111" s="13"/>
      <c r="YU111" s="13"/>
      <c r="YV111" s="13"/>
      <c r="YW111" s="13"/>
      <c r="YX111" s="13"/>
      <c r="YY111" s="13" t="s">
        <v>1192</v>
      </c>
      <c r="YZ111" s="13" t="s">
        <v>1192</v>
      </c>
      <c r="ZA111" s="10" t="str">
        <f t="shared" ca="1" si="122"/>
        <v/>
      </c>
      <c r="ZB111" s="5"/>
      <c r="ZC111" s="37"/>
      <c r="ZD111" s="37"/>
      <c r="ZE111" s="7"/>
      <c r="ZF111" s="7"/>
      <c r="ZG111" s="79"/>
      <c r="ZH111" s="10" t="str" cm="1">
        <f t="array" aca="1" ref="ZH111" ca="1">IF(INDIRECT(ADDRESS(ROW(),COLUMN()-6))="","X",IF(INDIRECT(ADDRESS(ROW(),COLUMN()-5))="",0,"OK"))</f>
        <v>X</v>
      </c>
      <c r="ZI111" s="29" t="str">
        <f ca="1">IF(ZJ111="","",SUM(1+MAXA(ZI$1:ZI110)))</f>
        <v/>
      </c>
      <c r="ZJ111" s="8" t="str" cm="1">
        <f t="array" aca="1" ref="ZJ111" ca="1">IF(ZH111=0,INDIRECT(ADDRESS(ROW(),COLUMN()-8)),"")</f>
        <v/>
      </c>
      <c r="ZK111" s="33" t="s">
        <v>1192</v>
      </c>
      <c r="ZL111" s="10" t="str">
        <f t="shared" si="93"/>
        <v>$ZB$111</v>
      </c>
      <c r="ZM111" s="29" t="str">
        <f ca="1">IF(ZN111="","",SUM(1+MAXA(ZM$1:ZM110)))</f>
        <v/>
      </c>
      <c r="ZN111" s="8" t="str" cm="1">
        <f t="array" aca="1" ref="ZN111" ca="1">IF(ISNUMBER(SEARCH(ZN$1,INDEX(INDIRECT(ZO$1),ROW(ZL111),1)))=TRUE,INDIRECT(ZL111),"")</f>
        <v/>
      </c>
      <c r="ZO111" s="13" t="s">
        <v>1192</v>
      </c>
      <c r="ZP111" s="13" t="s">
        <v>1192</v>
      </c>
      <c r="ZQ111" s="13" t="s">
        <v>1192</v>
      </c>
      <c r="ZR111" s="13" t="s">
        <v>1192</v>
      </c>
      <c r="ZS111" s="13"/>
      <c r="ZT111" s="13"/>
      <c r="ZU111" s="13"/>
      <c r="ZV111" s="13"/>
      <c r="ZW111" s="13"/>
      <c r="ZX111" s="13"/>
      <c r="ZY111" s="13"/>
      <c r="ZZ111" s="13" t="s">
        <v>1192</v>
      </c>
      <c r="AAA111" s="10" t="str">
        <f t="shared" ca="1" si="123"/>
        <v/>
      </c>
      <c r="AAB111" s="5"/>
      <c r="AAC111" s="37"/>
      <c r="AAD111" s="37"/>
      <c r="AAE111" s="7"/>
      <c r="AAF111" s="7"/>
      <c r="AAG111" s="79"/>
      <c r="AAH111" s="10" t="str" cm="1">
        <f t="array" aca="1" ref="AAH111" ca="1">IF(INDIRECT(ADDRESS(ROW(),COLUMN()-6))="","X",IF(INDIRECT(ADDRESS(ROW(),COLUMN()-5))="",0,"OK"))</f>
        <v>X</v>
      </c>
      <c r="AAI111" s="29" t="str">
        <f ca="1">IF(AAJ111="","",SUM(1+MAXA(AAI$1:AAI110)))</f>
        <v/>
      </c>
      <c r="AAJ111" s="8" t="str" cm="1">
        <f t="array" aca="1" ref="AAJ111" ca="1">IF(AAH111=0,INDIRECT(ADDRESS(ROW(),COLUMN()-8)),"")</f>
        <v/>
      </c>
      <c r="AAK111" s="33" t="s">
        <v>1192</v>
      </c>
      <c r="AAL111" s="10" t="str">
        <f t="shared" si="94"/>
        <v>$AAB$111</v>
      </c>
      <c r="AAM111" s="29" t="str">
        <f ca="1">IF(AAN111="","",SUM(1+MAXA(AAM$1:AAM110)))</f>
        <v/>
      </c>
      <c r="AAN111" s="8" t="str" cm="1">
        <f t="array" aca="1" ref="AAN111" ca="1">IF(ISNUMBER(SEARCH(AAN$1,INDEX(INDIRECT(AAO$1),ROW(AAL111),1)))=TRUE,INDIRECT(AAL111),"")</f>
        <v/>
      </c>
      <c r="AAO111" s="13" t="s">
        <v>1192</v>
      </c>
      <c r="AAP111" s="13" t="s">
        <v>1192</v>
      </c>
      <c r="AAQ111" s="13" t="s">
        <v>1192</v>
      </c>
      <c r="AAR111" s="13" t="s">
        <v>1192</v>
      </c>
      <c r="AAS111" s="13" t="s">
        <v>1192</v>
      </c>
      <c r="AAT111" s="13"/>
      <c r="AAU111" s="13"/>
      <c r="AAV111" s="13"/>
      <c r="AAW111" s="13"/>
      <c r="AAX111" s="13"/>
      <c r="AAY111" s="13"/>
      <c r="AAZ111" s="13" t="s">
        <v>1192</v>
      </c>
      <c r="ABA111" s="10" t="str">
        <f t="shared" ca="1" si="124"/>
        <v/>
      </c>
      <c r="ABB111" s="5"/>
      <c r="ABC111" s="37"/>
      <c r="ABD111" s="37"/>
      <c r="ABE111" s="50"/>
      <c r="ABF111" s="50"/>
      <c r="ABG111" s="79"/>
      <c r="ABH111" s="10" t="str" cm="1">
        <f t="array" aca="1" ref="ABH111" ca="1">IF(INDIRECT(ADDRESS(ROW(),COLUMN()-6))="","X",IF(INDIRECT(ADDRESS(ROW(),COLUMN()-5))="",0,"OK"))</f>
        <v>X</v>
      </c>
      <c r="ABI111" s="29" t="str">
        <f ca="1">IF(ABJ111="","",SUM(1+MAXA(ABI$1:ABI110)))</f>
        <v/>
      </c>
      <c r="ABJ111" s="8" t="str" cm="1">
        <f t="array" aca="1" ref="ABJ111" ca="1">IF(ABH111=0,INDIRECT(ADDRESS(ROW(),COLUMN()-8)),"")</f>
        <v/>
      </c>
      <c r="ABK111" s="33" t="s">
        <v>1192</v>
      </c>
      <c r="ABL111" s="10" t="str">
        <f t="shared" si="95"/>
        <v>$ABB$111</v>
      </c>
      <c r="ABM111" s="29" t="str">
        <f ca="1">IF(ABN111="","",SUM(1+MAXA(ABM$1:ABM110)))</f>
        <v/>
      </c>
      <c r="ABN111" s="8" t="str" cm="1">
        <f t="array" aca="1" ref="ABN111" ca="1">IF(ISNUMBER(SEARCH(ABN$1,INDEX(INDIRECT(ABO$1),ROW(ABL111),1)))=TRUE,INDIRECT(ABL111),"")</f>
        <v/>
      </c>
      <c r="ABO111" s="13" t="s">
        <v>1192</v>
      </c>
      <c r="ABP111" s="13" t="s">
        <v>1192</v>
      </c>
      <c r="ABQ111" s="13" t="s">
        <v>1192</v>
      </c>
      <c r="ABR111" s="13"/>
      <c r="ABS111" s="13"/>
      <c r="ABT111" s="13"/>
      <c r="ABU111" s="13"/>
      <c r="ABV111" s="13"/>
      <c r="ABW111" s="13"/>
      <c r="ABX111" s="13"/>
      <c r="ABY111" s="13"/>
      <c r="ABZ111" s="13" t="s">
        <v>1192</v>
      </c>
      <c r="ACA111" s="10" t="str">
        <f t="shared" ca="1" si="125"/>
        <v/>
      </c>
      <c r="ACB111" s="5"/>
      <c r="ACC111" s="37"/>
      <c r="ACD111" s="37"/>
      <c r="ACE111" s="50"/>
      <c r="ACF111" s="50"/>
      <c r="ACG111" s="101"/>
      <c r="ACH111" s="10" t="str" cm="1">
        <f t="array" aca="1" ref="ACH111" ca="1">IF(INDIRECT(ADDRESS(ROW(),COLUMN()-6))="","X",IF(INDIRECT(ADDRESS(ROW(),COLUMN()-5))="",0,"OK"))</f>
        <v>X</v>
      </c>
      <c r="ACI111" s="29" t="str">
        <f ca="1">IF(ACJ111="","",SUM(1+MAXA(ACI$1:ACI110)))</f>
        <v/>
      </c>
      <c r="ACJ111" s="8" t="str" cm="1">
        <f t="array" aca="1" ref="ACJ111" ca="1">IF(ACH111=0,INDIRECT(ADDRESS(ROW(),COLUMN()-8)),"")</f>
        <v/>
      </c>
      <c r="ACK111" s="33" t="s">
        <v>1192</v>
      </c>
      <c r="ACL111" s="10" t="str">
        <f t="shared" si="96"/>
        <v>$ACB$111</v>
      </c>
      <c r="ACM111" s="29" t="str">
        <f ca="1">IF(ACN111="","",SUM(1+MAXA(ACM$1:ACM110)))</f>
        <v/>
      </c>
      <c r="ACN111" s="8" t="str" cm="1">
        <f t="array" aca="1" ref="ACN111" ca="1">IF(ISNUMBER(SEARCH(ACN$1,INDEX(INDIRECT(ACO$1),ROW(ACL111),1)))=TRUE,INDIRECT(ACL111),"")</f>
        <v/>
      </c>
      <c r="ACO111" s="13" t="s">
        <v>1192</v>
      </c>
      <c r="ACP111" s="13" t="s">
        <v>1192</v>
      </c>
      <c r="ACQ111" s="13" t="s">
        <v>1192</v>
      </c>
      <c r="ACR111" s="13"/>
      <c r="ACS111" s="13"/>
      <c r="ACT111" s="13"/>
      <c r="ACU111" s="13"/>
      <c r="ACV111" s="13"/>
      <c r="ACW111" s="13"/>
      <c r="ACX111" s="13"/>
      <c r="ACY111" s="13"/>
      <c r="ACZ111" s="13" t="s">
        <v>1192</v>
      </c>
      <c r="ADA111" s="10" t="str">
        <f t="shared" ca="1" si="126"/>
        <v/>
      </c>
      <c r="ADB111" s="5"/>
      <c r="ADC111" s="37"/>
      <c r="ADD111" s="37"/>
      <c r="ADE111" s="7"/>
      <c r="ADF111" s="7"/>
      <c r="ADG111" s="92"/>
      <c r="ADH111" s="10" t="str" cm="1">
        <f t="array" aca="1" ref="ADH111" ca="1">IF(INDIRECT(ADDRESS(ROW(),COLUMN()-6))="","X",IF(INDIRECT(ADDRESS(ROW(),COLUMN()-5))="",0,"OK"))</f>
        <v>X</v>
      </c>
      <c r="ADI111" s="29" t="str">
        <f ca="1">IF(ADJ111="","",SUM(1+MAXA(ADI$1:ADI110)))</f>
        <v/>
      </c>
      <c r="ADJ111" s="8" t="str" cm="1">
        <f t="array" aca="1" ref="ADJ111" ca="1">IF(ADH111=0,INDIRECT(ADDRESS(ROW(),COLUMN()-8)),"")</f>
        <v/>
      </c>
      <c r="ADK111" s="33" t="s">
        <v>1192</v>
      </c>
      <c r="ADL111" s="10" t="str">
        <f t="shared" si="97"/>
        <v>$ADB$111</v>
      </c>
      <c r="ADM111" s="29" t="str">
        <f ca="1">IF(ADN111="","",SUM(1+MAXA(ADM$1:ADM110)))</f>
        <v/>
      </c>
      <c r="ADN111" s="8" t="str" cm="1">
        <f t="array" aca="1" ref="ADN111" ca="1">IF(ISNUMBER(SEARCH(ADN$1,INDEX(INDIRECT(ADO$1),ROW(ADL111),1)))=TRUE,INDIRECT(ADL111),"")</f>
        <v/>
      </c>
      <c r="ADO111" s="13" t="s">
        <v>1192</v>
      </c>
      <c r="ADP111" s="13" t="s">
        <v>1192</v>
      </c>
      <c r="ADQ111" s="13" t="s">
        <v>1192</v>
      </c>
      <c r="ADR111" s="13" t="s">
        <v>1192</v>
      </c>
      <c r="ADS111" s="13" t="s">
        <v>1192</v>
      </c>
      <c r="ADT111" s="13"/>
      <c r="ADU111" s="13"/>
      <c r="ADV111" s="13"/>
      <c r="ADW111" s="13"/>
      <c r="ADX111" s="13"/>
      <c r="ADY111" s="13"/>
      <c r="ADZ111" s="13" t="s">
        <v>1192</v>
      </c>
      <c r="AEA111" s="10" t="str">
        <f t="shared" ca="1" si="127"/>
        <v/>
      </c>
      <c r="AEB111" s="5"/>
      <c r="AEC111" s="37"/>
      <c r="AED111" s="37"/>
      <c r="AEE111" s="7"/>
      <c r="AEF111" s="7"/>
      <c r="AEG111" s="79"/>
      <c r="AEH111" s="10" t="str" cm="1">
        <f t="array" aca="1" ref="AEH111" ca="1">IF(INDIRECT(ADDRESS(ROW(),COLUMN()-6))="","X",IF(INDIRECT(ADDRESS(ROW(),COLUMN()-5))="",0,"OK"))</f>
        <v>X</v>
      </c>
      <c r="AEI111" s="29" t="str">
        <f ca="1">IF(AEJ111="","",SUM(1+MAXA(AEI$1:AEI110)))</f>
        <v/>
      </c>
      <c r="AEJ111" s="8" t="str" cm="1">
        <f t="array" aca="1" ref="AEJ111" ca="1">IF(AEH111=0,INDIRECT(ADDRESS(ROW(),COLUMN()-8)),"")</f>
        <v/>
      </c>
      <c r="AEK111" s="33" t="s">
        <v>1192</v>
      </c>
      <c r="AEL111" s="10" t="str">
        <f t="shared" si="98"/>
        <v>$AEB$111</v>
      </c>
      <c r="AEM111" s="29" t="str">
        <f ca="1">IF(AEN111="","",SUM(1+MAXA(AEM$1:AEM110)))</f>
        <v/>
      </c>
      <c r="AEN111" s="8" t="str" cm="1">
        <f t="array" aca="1" ref="AEN111" ca="1">IF(ISNUMBER(SEARCH(AEN$1,INDEX(INDIRECT(AEO$1),ROW(AEL111),1)))=TRUE,INDIRECT(AEL111),"")</f>
        <v/>
      </c>
      <c r="AEO111" s="13" t="s">
        <v>1192</v>
      </c>
      <c r="AEP111" s="13" t="s">
        <v>1192</v>
      </c>
      <c r="AEQ111" s="13" t="s">
        <v>1192</v>
      </c>
      <c r="AER111" s="13" t="s">
        <v>1192</v>
      </c>
      <c r="AES111" s="13" t="s">
        <v>1192</v>
      </c>
      <c r="AET111" s="13" t="s">
        <v>1192</v>
      </c>
      <c r="AEU111" s="13" t="s">
        <v>1192</v>
      </c>
      <c r="AEV111" s="13" t="s">
        <v>1192</v>
      </c>
    </row>
    <row r="112" spans="2:828" s="4" customFormat="1" ht="24.75" customHeight="1" x14ac:dyDescent="0.2">
      <c r="B112" s="10" t="str">
        <f t="shared" ca="1" si="67"/>
        <v/>
      </c>
      <c r="C112" s="8"/>
      <c r="D112" s="10"/>
      <c r="E112" s="10"/>
      <c r="G112" s="81"/>
      <c r="H112" s="94"/>
      <c r="I112" s="10" t="str" cm="1">
        <f t="array" aca="1" ref="I112" ca="1">IF(INDIRECT(ADDRESS(ROW(),COLUMN()-6))="","X",IF(INDIRECT(ADDRESS(ROW(),COLUMN()-5))="",0,"OK"))</f>
        <v>X</v>
      </c>
      <c r="J112" s="29" t="str">
        <f ca="1">IF(K112="","",SUM(1+MAXA(J$1:J111)))</f>
        <v/>
      </c>
      <c r="K112" s="8" t="str" cm="1">
        <f t="array" aca="1" ref="K112" ca="1">IF(I112=0,INDIRECT(ADDRESS(ROW(),COLUMN()-8)),"")</f>
        <v/>
      </c>
      <c r="L112" s="31"/>
      <c r="M112" s="10" t="str">
        <f t="shared" si="68"/>
        <v>$C$112</v>
      </c>
      <c r="N112" s="29" t="str">
        <f ca="1">IF(O112="","",SUM(1+MAXA(N$1:N111)))</f>
        <v/>
      </c>
      <c r="O112" s="8" t="str" cm="1">
        <f t="array" aca="1" ref="O112" ca="1">IF(ISNUMBER(SEARCH(O$1,INDEX(INDIRECT($P$1),ROW(M112),1)))=TRUE,INDIRECT(M112),"")</f>
        <v/>
      </c>
      <c r="P112" s="13" t="s">
        <v>1192</v>
      </c>
      <c r="Q112" s="13" t="s">
        <v>1192</v>
      </c>
      <c r="R112" s="13"/>
      <c r="S112" s="13"/>
      <c r="T112" s="13"/>
      <c r="U112" s="13"/>
      <c r="V112" s="13"/>
      <c r="W112" s="13"/>
      <c r="X112" s="13"/>
      <c r="Y112" s="13" t="s">
        <v>1192</v>
      </c>
      <c r="Z112" s="13" t="s">
        <v>1192</v>
      </c>
      <c r="AA112" s="10" t="str">
        <f t="shared" ca="1" si="128"/>
        <v/>
      </c>
      <c r="AB112" s="8"/>
      <c r="AC112" s="10"/>
      <c r="AD112" s="10"/>
      <c r="AF112" s="81"/>
      <c r="AG112" s="81"/>
      <c r="AH112" s="10" t="str" cm="1">
        <f t="array" aca="1" ref="AH112" ca="1">IF(INDIRECT(ADDRESS(ROW(),COLUMN()-6))="","X",IF(INDIRECT(ADDRESS(ROW(),COLUMN()-5))="",0,"OK"))</f>
        <v>X</v>
      </c>
      <c r="AI112" s="29" t="str">
        <f ca="1">IF(AJ112="","",SUM(1+MAXA(AI$1:AI111)))</f>
        <v/>
      </c>
      <c r="AJ112" s="8" t="str" cm="1">
        <f t="array" aca="1" ref="AJ112" ca="1">IF(AH112=0,INDIRECT(ADDRESS(ROW(),COLUMN()-8)),"")</f>
        <v/>
      </c>
      <c r="AK112" s="31"/>
      <c r="AL112" s="10" t="str">
        <f t="shared" si="69"/>
        <v>$AB$112</v>
      </c>
      <c r="AM112" s="29" t="str">
        <f ca="1">IF(AN112="","",SUM(1+MAXA(AM$1:AM111)))</f>
        <v/>
      </c>
      <c r="AN112" s="8" t="str" cm="1">
        <f t="array" aca="1" ref="AN112" ca="1">IF(ISNUMBER(SEARCH(AN$1,INDEX(INDIRECT($AO$1),ROW(AL112),1)))=TRUE,INDIRECT(AL112),"")</f>
        <v/>
      </c>
      <c r="AO112" s="13" t="s">
        <v>1192</v>
      </c>
      <c r="AP112" s="13" t="s">
        <v>1192</v>
      </c>
      <c r="AQ112" s="13" t="s">
        <v>1192</v>
      </c>
      <c r="AR112" s="13"/>
      <c r="AS112" s="13"/>
      <c r="AT112" s="13"/>
      <c r="AU112" s="13"/>
      <c r="AV112" s="13"/>
      <c r="AW112" s="13"/>
      <c r="AX112" s="13" t="s">
        <v>1192</v>
      </c>
      <c r="AY112" s="13" t="s">
        <v>1192</v>
      </c>
      <c r="AZ112" s="13" t="s">
        <v>1192</v>
      </c>
      <c r="BA112" s="10" t="str">
        <f t="shared" ca="1" si="99"/>
        <v/>
      </c>
      <c r="BB112" s="8"/>
      <c r="BC112" s="10"/>
      <c r="BD112" s="10"/>
      <c r="BF112" s="81"/>
      <c r="BG112" s="94"/>
      <c r="BH112" s="10" t="str" cm="1">
        <f t="array" aca="1" ref="BH112" ca="1">IF(INDIRECT(ADDRESS(ROW(),COLUMN()-6))="","X",IF(INDIRECT(ADDRESS(ROW(),COLUMN()-5))="",0,"OK"))</f>
        <v>X</v>
      </c>
      <c r="BI112" s="29" t="str">
        <f ca="1">IF(BJ112="","",SUM(1+MAXA(BI$1:BI111)))</f>
        <v/>
      </c>
      <c r="BJ112" s="8" t="str" cm="1">
        <f t="array" aca="1" ref="BJ112" ca="1">IF(BH112=0,INDIRECT(ADDRESS(ROW(),COLUMN()-8)),"")</f>
        <v/>
      </c>
      <c r="BK112" s="31"/>
      <c r="BL112" s="10" t="str">
        <f t="shared" si="70"/>
        <v>$BB$112</v>
      </c>
      <c r="BM112" s="29" t="str">
        <f ca="1">IF(BN112="","",SUM(1+MAXA(BM$1:BM111)))</f>
        <v/>
      </c>
      <c r="BN112" s="8" t="str" cm="1">
        <f t="array" aca="1" ref="BN112" ca="1">IF(ISNUMBER(SEARCH(BN$1,INDEX(INDIRECT(BO$1),ROW(BL112),1)))=TRUE,INDIRECT(BL112),"")</f>
        <v/>
      </c>
      <c r="BO112" s="13" t="s">
        <v>1192</v>
      </c>
      <c r="BP112" s="13" t="s">
        <v>1192</v>
      </c>
      <c r="BQ112" s="13" t="s">
        <v>1192</v>
      </c>
      <c r="BR112" s="13"/>
      <c r="BS112" s="13"/>
      <c r="BT112" s="13"/>
      <c r="BU112" s="13"/>
      <c r="BV112" s="13"/>
      <c r="BW112" s="13" t="s">
        <v>1192</v>
      </c>
      <c r="BX112" s="13" t="s">
        <v>1192</v>
      </c>
      <c r="BY112" s="13"/>
      <c r="BZ112" s="13"/>
      <c r="CA112" s="10" t="str">
        <f t="shared" ca="1" si="100"/>
        <v/>
      </c>
      <c r="CB112" s="8"/>
      <c r="CC112" s="10"/>
      <c r="CD112" s="10"/>
      <c r="CF112" s="81"/>
      <c r="CG112" s="94"/>
      <c r="CH112" s="10" t="str" cm="1">
        <f t="array" aca="1" ref="CH112" ca="1">IF(INDIRECT(ADDRESS(ROW(),COLUMN()-6))="","X",IF(INDIRECT(ADDRESS(ROW(),COLUMN()-5))="",0,"OK"))</f>
        <v>X</v>
      </c>
      <c r="CI112" s="29" t="str">
        <f ca="1">IF(CJ112="","",SUM(1+MAXA(CI$1:CI111)))</f>
        <v/>
      </c>
      <c r="CJ112" s="8" t="str" cm="1">
        <f t="array" aca="1" ref="CJ112" ca="1">IF(CH112=0,INDIRECT(ADDRESS(ROW(),COLUMN()-8)),"")</f>
        <v/>
      </c>
      <c r="CK112" s="31"/>
      <c r="CL112" s="10" t="str">
        <f t="shared" si="71"/>
        <v>$CB$112</v>
      </c>
      <c r="CM112" s="29" t="str">
        <f ca="1">IF(CN112="","",SUM(1+MAXA(CM$1:CM111)))</f>
        <v/>
      </c>
      <c r="CN112" s="8" t="str" cm="1">
        <f t="array" aca="1" ref="CN112" ca="1">IF(ISNUMBER(SEARCH(CN$1,INDEX(INDIRECT(CO$1),ROW(CL112),1)))=TRUE,INDIRECT(CL112),"")</f>
        <v/>
      </c>
      <c r="CO112" s="13" t="s">
        <v>1192</v>
      </c>
      <c r="CP112" s="13"/>
      <c r="CQ112" s="13"/>
      <c r="CR112" s="13"/>
      <c r="CS112" s="13"/>
      <c r="CT112" s="13"/>
      <c r="CU112" s="13"/>
      <c r="CV112" s="13"/>
      <c r="CW112" s="13"/>
      <c r="CX112" s="13"/>
      <c r="CY112" s="13"/>
      <c r="CZ112" s="13" t="s">
        <v>1192</v>
      </c>
      <c r="DA112" s="10" t="str">
        <f t="shared" ca="1" si="131"/>
        <v/>
      </c>
      <c r="DB112" s="5"/>
      <c r="DC112" s="6"/>
      <c r="DD112" s="6"/>
      <c r="DE112" s="7"/>
      <c r="DF112" s="83"/>
      <c r="DG112" s="96"/>
      <c r="DH112" s="10" t="str" cm="1">
        <f t="array" aca="1" ref="DH112" ca="1">IF(INDIRECT(ADDRESS(ROW(),COLUMN()-6))="","X",IF(INDIRECT(ADDRESS(ROW(),COLUMN()-5))="",0,"OK"))</f>
        <v>X</v>
      </c>
      <c r="DI112" s="29" t="str">
        <f ca="1">IF(DJ112="","",SUM(1+MAXA(DI$1:DI111)))</f>
        <v/>
      </c>
      <c r="DJ112" s="8" t="str" cm="1">
        <f t="array" aca="1" ref="DJ112" ca="1">IF(DH112=0,INDIRECT(ADDRESS(ROW(),COLUMN()-8)),"")</f>
        <v/>
      </c>
      <c r="DK112" s="31"/>
      <c r="DL112" s="10" t="str">
        <f t="shared" si="132"/>
        <v>$DB$112</v>
      </c>
      <c r="DM112" s="29" t="str">
        <f ca="1">IF(DN112="","",SUM(1+MAXA(DM$1:DM111)))</f>
        <v/>
      </c>
      <c r="DN112" s="8" t="str" cm="1">
        <f t="array" aca="1" ref="DN112" ca="1">IF(ISNUMBER(SEARCH(DN$1,INDEX(INDIRECT(DO$1),ROW(DL112),1)))=TRUE,INDIRECT(DL112),"")</f>
        <v/>
      </c>
      <c r="DO112" s="13" t="s">
        <v>1192</v>
      </c>
      <c r="DP112" s="13"/>
      <c r="DQ112" s="13"/>
      <c r="DR112" s="13"/>
      <c r="DS112" s="13"/>
      <c r="DT112" s="13"/>
      <c r="DU112" s="13"/>
      <c r="DV112" s="13"/>
      <c r="DW112" s="13"/>
      <c r="DX112" s="13"/>
      <c r="DY112" s="13"/>
      <c r="DZ112" s="13" t="s">
        <v>1192</v>
      </c>
      <c r="EA112" s="10" t="str">
        <f t="shared" ca="1" si="101"/>
        <v/>
      </c>
      <c r="EB112" s="22"/>
      <c r="EC112" s="14"/>
      <c r="ED112" s="14"/>
      <c r="EE112" s="15"/>
      <c r="EF112" s="15"/>
      <c r="EG112" s="94"/>
      <c r="EH112" s="10" t="str" cm="1">
        <f t="array" aca="1" ref="EH112" ca="1">IF(INDIRECT(ADDRESS(ROW(),COLUMN()-6))="","X",IF(INDIRECT(ADDRESS(ROW(),COLUMN()-5))="",0,"OK"))</f>
        <v>X</v>
      </c>
      <c r="EI112" s="29" t="str">
        <f ca="1">IF(EJ112="","",SUM(1+MAXA(EI$1:EI111)))</f>
        <v/>
      </c>
      <c r="EJ112" s="8" t="str" cm="1">
        <f t="array" aca="1" ref="EJ112" ca="1">IF(EH112=0,INDIRECT(ADDRESS(ROW(),COLUMN()-8)),"")</f>
        <v/>
      </c>
      <c r="EK112" s="31"/>
      <c r="EL112" s="10" t="str">
        <f t="shared" si="72"/>
        <v>$EB$112</v>
      </c>
      <c r="EM112" s="29" t="str">
        <f ca="1">IF(EN112="","",SUM(1+MAXA(EM$1:EM111)))</f>
        <v/>
      </c>
      <c r="EN112" s="8" t="str" cm="1">
        <f t="array" aca="1" ref="EN112" ca="1">IF(ISNUMBER(SEARCH(EN$1,INDEX(INDIRECT(EO$1),ROW(EL112),1)))=TRUE,INDIRECT(EL112),"")</f>
        <v/>
      </c>
      <c r="EO112" s="13" t="s">
        <v>1192</v>
      </c>
      <c r="EP112" s="13"/>
      <c r="EQ112" s="13"/>
      <c r="ER112" s="13"/>
      <c r="ES112" s="13"/>
      <c r="ET112" s="13"/>
      <c r="EU112" s="13"/>
      <c r="EV112" s="13"/>
      <c r="EW112" s="13"/>
      <c r="EX112" s="13"/>
      <c r="EY112" s="13"/>
      <c r="EZ112" s="13"/>
      <c r="FA112" s="10" t="str">
        <f t="shared" ca="1" si="102"/>
        <v/>
      </c>
      <c r="FB112" s="22"/>
      <c r="FC112" s="14"/>
      <c r="FD112" s="14"/>
      <c r="FE112" s="15"/>
      <c r="FF112" s="15"/>
      <c r="FG112" s="81"/>
      <c r="FH112" s="10" t="str" cm="1">
        <f t="array" aca="1" ref="FH112" ca="1">IF(INDIRECT(ADDRESS(ROW(),COLUMN()-6))="","X",IF(INDIRECT(ADDRESS(ROW(),COLUMN()-5))="",0,"OK"))</f>
        <v>X</v>
      </c>
      <c r="FI112" s="29" t="str">
        <f ca="1">IF(FJ112="","",SUM(1+MAXA(FI$1:FI111)))</f>
        <v/>
      </c>
      <c r="FJ112" s="8" t="str" cm="1">
        <f t="array" aca="1" ref="FJ112" ca="1">IF(FH112=0,INDIRECT(ADDRESS(ROW(),COLUMN()-8)),"")</f>
        <v/>
      </c>
      <c r="FK112" s="31"/>
      <c r="FL112" s="10" t="str">
        <f t="shared" si="73"/>
        <v>$FB$112</v>
      </c>
      <c r="FM112" s="29" t="str">
        <f ca="1">IF(FN112="","",SUM(1+MAXA(FM$1:FM111)))</f>
        <v/>
      </c>
      <c r="FN112" s="8" t="str" cm="1">
        <f t="array" aca="1" ref="FN112" ca="1">IF(ISNUMBER(SEARCH(FN$1,INDEX(INDIRECT(FO$1),ROW(FL112),1)))=TRUE,INDIRECT(FL112),"")</f>
        <v/>
      </c>
      <c r="FO112" s="13" t="s">
        <v>1192</v>
      </c>
      <c r="FP112" s="13" t="s">
        <v>1192</v>
      </c>
      <c r="FQ112" s="13" t="s">
        <v>1192</v>
      </c>
      <c r="FR112" s="13" t="s">
        <v>1192</v>
      </c>
      <c r="FS112" s="13" t="s">
        <v>1192</v>
      </c>
      <c r="FT112" s="13"/>
      <c r="FU112" s="13"/>
      <c r="FV112" s="13"/>
      <c r="FW112" s="13"/>
      <c r="FX112" s="13"/>
      <c r="FY112" s="13"/>
      <c r="FZ112" s="13"/>
      <c r="GA112" s="10" t="str">
        <f t="shared" ca="1" si="103"/>
        <v/>
      </c>
      <c r="GB112" s="22"/>
      <c r="GC112" s="14"/>
      <c r="GD112" s="14"/>
      <c r="GE112" s="15"/>
      <c r="GF112" s="15"/>
      <c r="GG112" s="82"/>
      <c r="GH112" s="10" t="str" cm="1">
        <f t="array" aca="1" ref="GH112" ca="1">IF(INDIRECT(ADDRESS(ROW(),COLUMN()-6))="","X",IF(INDIRECT(ADDRESS(ROW(),COLUMN()-5))="",0,"OK"))</f>
        <v>X</v>
      </c>
      <c r="GI112" s="29" t="str">
        <f ca="1">IF(GJ112="","",SUM(1+MAXA(GI$1:GI111)))</f>
        <v/>
      </c>
      <c r="GJ112" s="8" t="str" cm="1">
        <f t="array" aca="1" ref="GJ112" ca="1">IF(GH112=0,INDIRECT(ADDRESS(ROW(),COLUMN()-8)),"")</f>
        <v/>
      </c>
      <c r="GK112" s="31"/>
      <c r="GL112" s="10" t="str">
        <f t="shared" si="74"/>
        <v>$GB$112</v>
      </c>
      <c r="GM112" s="29" t="str">
        <f ca="1">IF(GN112="","",SUM(1+MAXA(GM$1:GM111)))</f>
        <v/>
      </c>
      <c r="GN112" s="8" t="str" cm="1">
        <f t="array" aca="1" ref="GN112" ca="1">IF(ISNUMBER(SEARCH(GN$1,INDEX(INDIRECT(GO$1),ROW(GL112),1)))=TRUE,INDIRECT(GL112),"")</f>
        <v/>
      </c>
      <c r="GO112" s="13" t="s">
        <v>1192</v>
      </c>
      <c r="GP112" s="13" t="s">
        <v>1192</v>
      </c>
      <c r="GQ112" s="13" t="s">
        <v>1192</v>
      </c>
      <c r="GR112" s="13" t="s">
        <v>1192</v>
      </c>
      <c r="GS112" s="13" t="s">
        <v>1192</v>
      </c>
      <c r="GT112" s="13"/>
      <c r="GU112" s="13"/>
      <c r="GV112" s="13"/>
      <c r="GW112" s="13"/>
      <c r="GX112" s="13"/>
      <c r="GY112" s="13"/>
      <c r="GZ112" s="13"/>
      <c r="HA112" s="10" t="str">
        <f t="shared" ca="1" si="104"/>
        <v/>
      </c>
      <c r="HB112" s="22"/>
      <c r="HC112" s="14"/>
      <c r="HD112" s="14"/>
      <c r="HE112" s="15"/>
      <c r="HF112" s="15"/>
      <c r="HG112" s="81"/>
      <c r="HH112" s="10" t="str" cm="1">
        <f t="array" aca="1" ref="HH112" ca="1">IF(INDIRECT(ADDRESS(ROW(),COLUMN()-6))="","X",IF(INDIRECT(ADDRESS(ROW(),COLUMN()-5))="",0,"OK"))</f>
        <v>X</v>
      </c>
      <c r="HI112" s="29" t="str">
        <f ca="1">IF(HJ112="","",SUM(1+MAXA(HI$1:HI111)))</f>
        <v/>
      </c>
      <c r="HJ112" s="8" t="str" cm="1">
        <f t="array" aca="1" ref="HJ112" ca="1">IF(HH112=0,INDIRECT(ADDRESS(ROW(),COLUMN()-8)),"")</f>
        <v/>
      </c>
      <c r="HK112" s="31"/>
      <c r="HL112" s="10" t="str">
        <f t="shared" si="75"/>
        <v>$HB$112</v>
      </c>
      <c r="HM112" s="29" t="str">
        <f ca="1">IF(HN112="","",SUM(1+MAXA(HM$1:HM111)))</f>
        <v/>
      </c>
      <c r="HN112" s="8" t="str" cm="1">
        <f t="array" aca="1" ref="HN112" ca="1">IF(ISNUMBER(SEARCH(HN$1,INDEX(INDIRECT(HO$1),ROW(HL112),1)))=TRUE,INDIRECT(HL112),"")</f>
        <v/>
      </c>
      <c r="HO112" s="13" t="s">
        <v>1192</v>
      </c>
      <c r="HP112" s="13" t="s">
        <v>1192</v>
      </c>
      <c r="HQ112" s="13" t="s">
        <v>1192</v>
      </c>
      <c r="HR112" s="13"/>
      <c r="HS112" s="13"/>
      <c r="HT112" s="13"/>
      <c r="HU112" s="13"/>
      <c r="HV112" s="13"/>
      <c r="HW112" s="13"/>
      <c r="HX112" s="13"/>
      <c r="HY112" s="13" t="s">
        <v>1192</v>
      </c>
      <c r="HZ112" s="13" t="s">
        <v>1192</v>
      </c>
      <c r="IA112" s="10" t="str">
        <f t="shared" ca="1" si="105"/>
        <v/>
      </c>
      <c r="IB112" s="22" t="s">
        <v>1111</v>
      </c>
      <c r="IC112" s="14" t="s">
        <v>1112</v>
      </c>
      <c r="ID112" s="14" t="s">
        <v>1113</v>
      </c>
      <c r="IE112" s="27" t="str" cm="1">
        <f t="array" aca="1" ref="IE112" ca="1">CONCATENATE($A$37,INDIRECT(ADDRESS(ROW(),COLUMN()-2)),"%20",INDIRECT(ADDRESS(ROW(),COLUMN()-1)),$A$39,INDIRECT(ADDRESS(ROW(),COLUMN()-2)),"%20",INDIRECT(ADDRESS(ROW(),COLUMN()-1)))</f>
        <v>https://maps.yandex.ru/?ll=38.919781%2035.663980&amp;z=16&amp;text=38.919781%2035.663980</v>
      </c>
      <c r="IF112" s="87" t="str" cm="1">
        <f t="array" aca="1" ref="IF112" ca="1">CONCATENATE($A$40,INDIRECT(ADDRESS(ROW(),COLUMN()-3)),"%2C",INDIRECT(ADDRESS(ROW(),COLUMN()-2)))</f>
        <v>https://maps.google.com/maps?q=38.919781%2C35.663980</v>
      </c>
      <c r="IG112" s="79" t="s">
        <v>3229</v>
      </c>
      <c r="IH112" s="10" t="str" cm="1">
        <f t="array" aca="1" ref="IH112" ca="1">IF(INDIRECT(ADDRESS(ROW(),COLUMN()-6))="","X",IF(INDIRECT(ADDRESS(ROW(),COLUMN()-5))="",0,"OK"))</f>
        <v>OK</v>
      </c>
      <c r="II112" s="29" t="str">
        <f ca="1">IF(IJ112="","",SUM(1+MAXA(II$1:II111)))</f>
        <v/>
      </c>
      <c r="IJ112" s="8" t="str" cm="1">
        <f t="array" aca="1" ref="IJ112" ca="1">IF(IH112=0,INDIRECT(ADDRESS(ROW(),COLUMN()-8)),"")</f>
        <v/>
      </c>
      <c r="IK112" s="31"/>
      <c r="IL112" s="10" t="str">
        <f t="shared" si="76"/>
        <v>$IB$112</v>
      </c>
      <c r="IM112" s="29" t="str">
        <f ca="1">IF(IN112="","",SUM(1+MAXA(IM$1:IM111)))</f>
        <v/>
      </c>
      <c r="IN112" s="8" t="str" cm="1">
        <f t="array" aca="1" ref="IN112" ca="1">IF(ISNUMBER(SEARCH(IN$1,INDEX(INDIRECT(IO$1),ROW(IL112),1)))=TRUE,INDIRECT(IL112),"")</f>
        <v/>
      </c>
      <c r="IO112" s="13" t="s">
        <v>1192</v>
      </c>
      <c r="IP112" s="13" t="s">
        <v>1192</v>
      </c>
      <c r="IQ112" s="13" t="s">
        <v>1192</v>
      </c>
      <c r="IR112" s="13"/>
      <c r="IS112" s="13"/>
      <c r="IT112" s="13"/>
      <c r="IU112" s="13"/>
      <c r="IV112" s="13"/>
      <c r="IW112" s="13"/>
      <c r="IX112" s="13" t="s">
        <v>1192</v>
      </c>
      <c r="IY112" s="13" t="s">
        <v>1192</v>
      </c>
      <c r="IZ112" s="13" t="s">
        <v>1192</v>
      </c>
      <c r="JA112" s="10" t="str">
        <f t="shared" ca="1" si="106"/>
        <v/>
      </c>
      <c r="JB112" s="22"/>
      <c r="JC112" s="14"/>
      <c r="JD112" s="14"/>
      <c r="JE112" s="24"/>
      <c r="JF112" s="88"/>
      <c r="JG112" s="101"/>
      <c r="JH112" s="10" t="str" cm="1">
        <f t="array" aca="1" ref="JH112" ca="1">IF(INDIRECT(ADDRESS(ROW(),COLUMN()-6))="","X",IF(INDIRECT(ADDRESS(ROW(),COLUMN()-5))="",0,"OK"))</f>
        <v>X</v>
      </c>
      <c r="JI112" s="29" t="str">
        <f ca="1">IF(JJ112="","",SUM(1+MAXA(JI$1:JI111)))</f>
        <v/>
      </c>
      <c r="JJ112" s="8" t="str" cm="1">
        <f t="array" aca="1" ref="JJ112" ca="1">IF(JH112=0,INDIRECT(ADDRESS(ROW(),COLUMN()-8)),"")</f>
        <v/>
      </c>
      <c r="JK112" s="31"/>
      <c r="JL112" s="10" t="str">
        <f t="shared" si="77"/>
        <v>$JB$112</v>
      </c>
      <c r="JM112" s="29" t="str">
        <f ca="1">IF(JN112="","",SUM(1+MAXA(JM$1:JM111)))</f>
        <v/>
      </c>
      <c r="JN112" s="8" t="str" cm="1">
        <f t="array" aca="1" ref="JN112" ca="1">IF(ISNUMBER(SEARCH(JN$1,INDEX(INDIRECT(JO$1),ROW(JL112),1)))=TRUE,INDIRECT(JL112),"")</f>
        <v/>
      </c>
      <c r="JO112" s="13" t="s">
        <v>1192</v>
      </c>
      <c r="JP112" s="13" t="s">
        <v>1192</v>
      </c>
      <c r="JQ112" s="13" t="s">
        <v>1192</v>
      </c>
      <c r="JR112" s="13"/>
      <c r="JS112" s="13"/>
      <c r="JT112" s="13"/>
      <c r="JU112" s="13"/>
      <c r="JV112" s="13"/>
      <c r="JW112" s="13"/>
      <c r="JX112" s="13" t="s">
        <v>1192</v>
      </c>
      <c r="JY112" s="13" t="s">
        <v>1192</v>
      </c>
      <c r="JZ112" s="13" t="s">
        <v>1192</v>
      </c>
      <c r="KA112" s="10" t="str">
        <f t="shared" ca="1" si="107"/>
        <v/>
      </c>
      <c r="KB112" s="22"/>
      <c r="KC112" s="14"/>
      <c r="KD112" s="14"/>
      <c r="KE112" s="15"/>
      <c r="KF112" s="15"/>
      <c r="KG112" s="79"/>
      <c r="KH112" s="10" t="str" cm="1">
        <f t="array" aca="1" ref="KH112" ca="1">IF(INDIRECT(ADDRESS(ROW(),COLUMN()-6))="","X",IF(INDIRECT(ADDRESS(ROW(),COLUMN()-5))="",0,"OK"))</f>
        <v>X</v>
      </c>
      <c r="KI112" s="29" t="str">
        <f ca="1">IF(KJ112="","",SUM(1+MAXA(KI$1:KI111)))</f>
        <v/>
      </c>
      <c r="KJ112" s="8" t="str" cm="1">
        <f t="array" aca="1" ref="KJ112" ca="1">IF(KH112=0,INDIRECT(ADDRESS(ROW(),COLUMN()-8)),"")</f>
        <v/>
      </c>
      <c r="KK112" s="31"/>
      <c r="KL112" s="10" t="str">
        <f t="shared" si="78"/>
        <v>$KB$112</v>
      </c>
      <c r="KM112" s="29" t="str">
        <f ca="1">IF(KN112="","",SUM(1+MAXA(KM$1:KM111)))</f>
        <v/>
      </c>
      <c r="KN112" s="8" t="str" cm="1">
        <f t="array" aca="1" ref="KN112" ca="1">IF(ISNUMBER(SEARCH(KN$1,INDEX(INDIRECT(KO$1),ROW(KL112),1)))=TRUE,INDIRECT(KL112),"")</f>
        <v/>
      </c>
      <c r="KO112" s="13" t="s">
        <v>1192</v>
      </c>
      <c r="KP112" s="13" t="s">
        <v>1192</v>
      </c>
      <c r="KQ112" s="13" t="s">
        <v>1192</v>
      </c>
      <c r="KR112" s="13"/>
      <c r="KS112" s="13"/>
      <c r="KT112" s="13"/>
      <c r="KU112" s="13"/>
      <c r="KV112" s="13"/>
      <c r="KW112" s="13"/>
      <c r="KX112" s="13"/>
      <c r="KY112" s="13" t="s">
        <v>1192</v>
      </c>
      <c r="KZ112" s="13" t="s">
        <v>1192</v>
      </c>
      <c r="LA112" s="10" t="str">
        <f t="shared" ca="1" si="108"/>
        <v/>
      </c>
      <c r="LB112" s="8"/>
      <c r="LC112" s="10"/>
      <c r="LD112" s="10"/>
      <c r="LG112" s="81"/>
      <c r="LH112" s="10" t="str" cm="1">
        <f t="array" aca="1" ref="LH112" ca="1">IF(INDIRECT(ADDRESS(ROW(),COLUMN()-6))="","X",IF(INDIRECT(ADDRESS(ROW(),COLUMN()-5))="",0,"OK"))</f>
        <v>X</v>
      </c>
      <c r="LI112" s="29" t="str">
        <f ca="1">IF(LJ112="","",SUM(1+MAXA(LI$1:LI111)))</f>
        <v/>
      </c>
      <c r="LJ112" s="8" t="str" cm="1">
        <f t="array" aca="1" ref="LJ112" ca="1">IF(LH112=0,INDIRECT(ADDRESS(ROW(),COLUMN()-8)),"")</f>
        <v/>
      </c>
      <c r="LK112" s="31"/>
      <c r="LL112" s="10" t="str">
        <f t="shared" si="79"/>
        <v>$LB$112</v>
      </c>
      <c r="LM112" s="29" t="str">
        <f ca="1">IF(LN112="","",SUM(1+MAXA(LM$1:LM111)))</f>
        <v/>
      </c>
      <c r="LN112" s="8" t="str" cm="1">
        <f t="array" aca="1" ref="LN112" ca="1">IF(ISNUMBER(SEARCH(LN$1,INDEX(INDIRECT(LO$1),ROW(LL112),1)))=TRUE,INDIRECT(LL112),"")</f>
        <v/>
      </c>
      <c r="LO112" s="13" t="s">
        <v>1192</v>
      </c>
      <c r="LP112" s="13" t="s">
        <v>1192</v>
      </c>
      <c r="LQ112" s="13" t="s">
        <v>1192</v>
      </c>
      <c r="LR112" s="13" t="s">
        <v>1192</v>
      </c>
      <c r="LS112" s="13"/>
      <c r="LT112" s="13"/>
      <c r="LU112" s="13"/>
      <c r="LV112" s="13"/>
      <c r="LW112" s="13"/>
      <c r="LX112" s="13"/>
      <c r="LY112" s="13" t="s">
        <v>1192</v>
      </c>
      <c r="LZ112" s="13" t="s">
        <v>1192</v>
      </c>
      <c r="MA112" s="10" t="str">
        <f t="shared" ca="1" si="109"/>
        <v/>
      </c>
      <c r="MB112" s="8"/>
      <c r="MC112" s="10"/>
      <c r="MD112" s="10"/>
      <c r="MG112" s="79"/>
      <c r="MH112" s="10" t="str" cm="1">
        <f t="array" aca="1" ref="MH112" ca="1">IF(INDIRECT(ADDRESS(ROW(),COLUMN()-6))="","X",IF(INDIRECT(ADDRESS(ROW(),COLUMN()-5))="",0,"OK"))</f>
        <v>X</v>
      </c>
      <c r="MI112" s="29" t="str">
        <f ca="1">IF(MJ112="","",SUM(1+MAXA(MI$1:MI111)))</f>
        <v/>
      </c>
      <c r="MJ112" s="8" t="str" cm="1">
        <f t="array" aca="1" ref="MJ112" ca="1">IF(MH112=0,INDIRECT(ADDRESS(ROW(),COLUMN()-8)),"")</f>
        <v/>
      </c>
      <c r="MK112" s="31"/>
      <c r="ML112" s="10" t="str">
        <f t="shared" si="80"/>
        <v>$MB$112</v>
      </c>
      <c r="MM112" s="29" t="str">
        <f ca="1">IF(MN112="","",SUM(1+MAXA(MM$1:MM111)))</f>
        <v/>
      </c>
      <c r="MN112" s="8" t="str" cm="1">
        <f t="array" aca="1" ref="MN112" ca="1">IF(ISNUMBER(SEARCH(MN$1,INDEX(INDIRECT(MO$1),ROW(ML112),1)))=TRUE,INDIRECT(ML112),"")</f>
        <v/>
      </c>
      <c r="MO112" s="13" t="s">
        <v>1192</v>
      </c>
      <c r="MP112" s="13" t="s">
        <v>1192</v>
      </c>
      <c r="MQ112" s="13" t="s">
        <v>1192</v>
      </c>
      <c r="MR112" s="13"/>
      <c r="MS112" s="13"/>
      <c r="MT112" s="13"/>
      <c r="MU112" s="13"/>
      <c r="MV112" s="13"/>
      <c r="MW112" s="13" t="s">
        <v>1192</v>
      </c>
      <c r="MX112" s="13"/>
      <c r="MY112" s="13" t="s">
        <v>1192</v>
      </c>
      <c r="MZ112" s="13" t="s">
        <v>1192</v>
      </c>
      <c r="NA112" s="10" t="str">
        <f t="shared" ca="1" si="110"/>
        <v/>
      </c>
      <c r="NB112" s="5"/>
      <c r="NC112" s="6"/>
      <c r="ND112" s="6"/>
      <c r="NE112" s="7"/>
      <c r="NF112" s="7"/>
      <c r="NG112" s="83"/>
      <c r="NH112" s="10" t="str" cm="1">
        <f t="array" aca="1" ref="NH112" ca="1">IF(INDIRECT(ADDRESS(ROW(),COLUMN()-6))="","X",IF(INDIRECT(ADDRESS(ROW(),COLUMN()-5))="",0,"OK"))</f>
        <v>X</v>
      </c>
      <c r="NI112" s="29" t="str">
        <f ca="1">IF(NJ112="","",SUM(1+MAXA(NI$1:NI111)))</f>
        <v/>
      </c>
      <c r="NJ112" s="8" t="str" cm="1">
        <f t="array" aca="1" ref="NJ112" ca="1">IF(NH112=0,INDIRECT(ADDRESS(ROW(),COLUMN()-8)),"")</f>
        <v/>
      </c>
      <c r="NK112" s="31"/>
      <c r="NL112" s="10" t="str">
        <f t="shared" si="81"/>
        <v>$NB$112</v>
      </c>
      <c r="NM112" s="29" t="str">
        <f ca="1">IF(NN112="","",SUM(1+MAXA(NM$1:NM111)))</f>
        <v/>
      </c>
      <c r="NN112" s="8" t="str" cm="1">
        <f t="array" aca="1" ref="NN112" ca="1">IF(ISNUMBER(SEARCH(NN$1,INDEX(INDIRECT(NO$1),ROW(NL112),1)))=TRUE,INDIRECT(NL112),"")</f>
        <v/>
      </c>
      <c r="NO112" s="13" t="s">
        <v>1192</v>
      </c>
      <c r="NP112" s="13" t="s">
        <v>1192</v>
      </c>
      <c r="NQ112" s="13" t="s">
        <v>1192</v>
      </c>
      <c r="NR112" s="13"/>
      <c r="NS112" s="13"/>
      <c r="NT112" s="13"/>
      <c r="NU112" s="13"/>
      <c r="NV112" s="13"/>
      <c r="NW112" s="13"/>
      <c r="NX112" s="13" t="s">
        <v>1192</v>
      </c>
      <c r="NY112" s="13" t="s">
        <v>1192</v>
      </c>
      <c r="NZ112" s="13"/>
      <c r="OA112" s="10" t="str">
        <f t="shared" ca="1" si="111"/>
        <v/>
      </c>
      <c r="OB112" s="8" t="s">
        <v>1425</v>
      </c>
      <c r="OC112" s="10" t="s">
        <v>1426</v>
      </c>
      <c r="OD112" s="10" t="s">
        <v>1427</v>
      </c>
      <c r="OE112" s="27" t="str" cm="1">
        <f t="array" aca="1" ref="OE112" ca="1">CONCATENATE($A$37,INDIRECT(ADDRESS(ROW(),COLUMN()-2)),"%20",INDIRECT(ADDRESS(ROW(),COLUMN()-1)),$A$39,INDIRECT(ADDRESS(ROW(),COLUMN()-2)),"%20",INDIRECT(ADDRESS(ROW(),COLUMN()-1)))</f>
        <v>https://maps.yandex.ru/?ll=38.240844%2035.733689&amp;z=16&amp;text=38.240844%2035.733689</v>
      </c>
      <c r="OF112" s="87" t="str" cm="1">
        <f t="array" aca="1" ref="OF112" ca="1">CONCATENATE($A$40,INDIRECT(ADDRESS(ROW(),COLUMN()-3)),"%2C",INDIRECT(ADDRESS(ROW(),COLUMN()-2)))</f>
        <v>https://maps.google.com/maps?q=38.240844%2C35.733689</v>
      </c>
      <c r="OG112" s="79" t="s">
        <v>3229</v>
      </c>
      <c r="OH112" s="10" t="str" cm="1">
        <f t="array" aca="1" ref="OH112" ca="1">IF(INDIRECT(ADDRESS(ROW(),COLUMN()-6))="","X",IF(INDIRECT(ADDRESS(ROW(),COLUMN()-5))="",0,"OK"))</f>
        <v>OK</v>
      </c>
      <c r="OI112" s="29" t="str">
        <f ca="1">IF(OJ112="","",SUM(1+MAXA(OI$1:OI111)))</f>
        <v/>
      </c>
      <c r="OJ112" s="8" t="str" cm="1">
        <f t="array" aca="1" ref="OJ112" ca="1">IF(OH112=0,INDIRECT(ADDRESS(ROW(),COLUMN()-8)),"")</f>
        <v/>
      </c>
      <c r="OK112" s="31"/>
      <c r="OL112" s="10" t="str">
        <f t="shared" si="82"/>
        <v>$OB$112</v>
      </c>
      <c r="OM112" s="29" t="str">
        <f ca="1">IF(ON112="","",SUM(1+MAXA(OM$1:OM111)))</f>
        <v/>
      </c>
      <c r="ON112" s="8" t="str" cm="1">
        <f t="array" aca="1" ref="ON112" ca="1">IF(ISNUMBER(SEARCH(ON$1,INDEX(INDIRECT(OO$1),ROW(OL112),1)))=TRUE,INDIRECT(OL112),"")</f>
        <v/>
      </c>
      <c r="OO112" s="13" t="s">
        <v>1192</v>
      </c>
      <c r="OP112" s="13"/>
      <c r="OQ112" s="13"/>
      <c r="OR112" s="13"/>
      <c r="OS112" s="13"/>
      <c r="OT112" s="13"/>
      <c r="OU112" s="13"/>
      <c r="OV112" s="13"/>
      <c r="OW112" s="13"/>
      <c r="OX112" s="13"/>
      <c r="OY112" s="13"/>
      <c r="OZ112" s="13" t="s">
        <v>1192</v>
      </c>
      <c r="PA112" s="10" t="str">
        <f t="shared" ca="1" si="112"/>
        <v/>
      </c>
      <c r="PB112" s="22"/>
      <c r="PC112" s="15"/>
      <c r="PD112" s="14"/>
      <c r="PE112" s="15"/>
      <c r="PF112" s="15"/>
      <c r="PG112" s="79"/>
      <c r="PH112" s="10" t="str" cm="1">
        <f t="array" aca="1" ref="PH112" ca="1">IF(INDIRECT(ADDRESS(ROW(),COLUMN()-6))="","X",IF(INDIRECT(ADDRESS(ROW(),COLUMN()-5))="",0,"OK"))</f>
        <v>X</v>
      </c>
      <c r="PI112" s="29" t="str">
        <f ca="1">IF(PJ112="","",SUM(1+MAXA(PI$1:PI111)))</f>
        <v/>
      </c>
      <c r="PJ112" s="8" t="str" cm="1">
        <f t="array" aca="1" ref="PJ112" ca="1">IF(PH112=0,INDIRECT(ADDRESS(ROW(),COLUMN()-8)),"")</f>
        <v/>
      </c>
      <c r="PK112" s="31"/>
      <c r="PL112" s="10" t="str">
        <f t="shared" si="83"/>
        <v>$PB$112</v>
      </c>
      <c r="PM112" s="29" t="str">
        <f ca="1">IF(PN112="","",SUM(1+MAXA(PM$1:PM111)))</f>
        <v/>
      </c>
      <c r="PN112" s="8" t="str" cm="1">
        <f t="array" aca="1" ref="PN112" ca="1">IF(ISNUMBER(SEARCH(PN$1,INDEX(INDIRECT(PO$1),ROW(PL112),1)))=TRUE,INDIRECT(PL112),"")</f>
        <v/>
      </c>
      <c r="PO112" s="13" t="s">
        <v>1192</v>
      </c>
      <c r="PP112" s="13" t="s">
        <v>1192</v>
      </c>
      <c r="PQ112" s="13" t="s">
        <v>1192</v>
      </c>
      <c r="PR112" s="13" t="s">
        <v>1192</v>
      </c>
      <c r="PS112" s="13"/>
      <c r="PT112" s="13"/>
      <c r="PU112" s="13"/>
      <c r="PV112" s="13"/>
      <c r="PW112" s="13"/>
      <c r="PX112" s="13"/>
      <c r="PY112" s="13" t="s">
        <v>1192</v>
      </c>
      <c r="PZ112" s="13" t="s">
        <v>1192</v>
      </c>
      <c r="QA112" s="10" t="str">
        <f t="shared" ca="1" si="113"/>
        <v/>
      </c>
      <c r="QB112" s="22"/>
      <c r="QC112" s="14"/>
      <c r="QD112" s="14"/>
      <c r="QE112" s="24"/>
      <c r="QF112" s="24"/>
      <c r="QG112" s="79"/>
      <c r="QH112" s="10" t="str" cm="1">
        <f t="array" aca="1" ref="QH112" ca="1">IF(INDIRECT(ADDRESS(ROW(),COLUMN()-6))="","X",IF(INDIRECT(ADDRESS(ROW(),COLUMN()-5))="",0,"OK"))</f>
        <v>X</v>
      </c>
      <c r="QI112" s="29" t="str">
        <f ca="1">IF(QJ112="","",SUM(1+MAXA(QI$1:QI111)))</f>
        <v/>
      </c>
      <c r="QJ112" s="8" t="str" cm="1">
        <f t="array" aca="1" ref="QJ112" ca="1">IF(QH112=0,INDIRECT(ADDRESS(ROW(),COLUMN()-8)),"")</f>
        <v/>
      </c>
      <c r="QK112" s="31"/>
      <c r="QL112" s="10" t="str">
        <f t="shared" si="84"/>
        <v>$QB$112</v>
      </c>
      <c r="QM112" s="29" t="str">
        <f ca="1">IF(QN112="","",SUM(1+MAXA(QM$1:QM111)))</f>
        <v/>
      </c>
      <c r="QN112" s="8" t="str" cm="1">
        <f t="array" aca="1" ref="QN112" ca="1">IF(ISNUMBER(SEARCH(QN$1,INDEX(INDIRECT(QO$1),ROW(QL112),1)))=TRUE,INDIRECT(QL112),"")</f>
        <v/>
      </c>
      <c r="QO112" s="13" t="s">
        <v>1192</v>
      </c>
      <c r="QP112" s="13" t="s">
        <v>1192</v>
      </c>
      <c r="QQ112" s="13" t="s">
        <v>1192</v>
      </c>
      <c r="QR112" s="13" t="s">
        <v>1192</v>
      </c>
      <c r="QS112" s="13"/>
      <c r="QT112" s="13"/>
      <c r="QU112" s="13"/>
      <c r="QV112" s="13"/>
      <c r="QW112" s="13"/>
      <c r="QX112" s="13"/>
      <c r="QY112" s="13" t="s">
        <v>1192</v>
      </c>
      <c r="QZ112" s="13" t="s">
        <v>1192</v>
      </c>
      <c r="RA112" s="10" t="str">
        <f t="shared" ca="1" si="114"/>
        <v/>
      </c>
      <c r="RB112" s="22"/>
      <c r="RC112" s="14"/>
      <c r="RD112" s="14"/>
      <c r="RE112" s="15"/>
      <c r="RF112" s="15"/>
      <c r="RG112" s="79"/>
      <c r="RH112" s="10" t="str" cm="1">
        <f t="array" aca="1" ref="RH112" ca="1">IF(INDIRECT(ADDRESS(ROW(),COLUMN()-6))="","X",IF(INDIRECT(ADDRESS(ROW(),COLUMN()-5))="",0,"OK"))</f>
        <v>X</v>
      </c>
      <c r="RI112" s="29" t="str">
        <f ca="1">IF(RJ112="","",SUM(1+MAXA(RI$1:RI111)))</f>
        <v/>
      </c>
      <c r="RJ112" s="8" t="str" cm="1">
        <f t="array" aca="1" ref="RJ112" ca="1">IF(RH112=0,INDIRECT(ADDRESS(ROW(),COLUMN()-8)),"")</f>
        <v/>
      </c>
      <c r="RK112" s="31"/>
      <c r="RL112" s="10" t="str">
        <f t="shared" si="85"/>
        <v>$RB$112</v>
      </c>
      <c r="RM112" s="29" t="str">
        <f ca="1">IF(RN112="","",SUM(1+MAXA(RM$1:RM111)))</f>
        <v/>
      </c>
      <c r="RN112" s="8" t="str" cm="1">
        <f t="array" aca="1" ref="RN112" ca="1">IF(ISNUMBER(SEARCH(RN$1,INDEX(INDIRECT(RO$1),ROW(RL112),1)))=TRUE,INDIRECT(RL112),"")</f>
        <v/>
      </c>
      <c r="RO112" s="13" t="s">
        <v>1192</v>
      </c>
      <c r="RP112" s="13" t="s">
        <v>1192</v>
      </c>
      <c r="RQ112" s="13" t="s">
        <v>1192</v>
      </c>
      <c r="RR112" s="13"/>
      <c r="RS112" s="13"/>
      <c r="RT112" s="13"/>
      <c r="RU112" s="13"/>
      <c r="RV112" s="13"/>
      <c r="RW112" s="13"/>
      <c r="RX112" s="13"/>
      <c r="RY112" s="13" t="s">
        <v>1192</v>
      </c>
      <c r="RZ112" s="13" t="s">
        <v>1192</v>
      </c>
      <c r="SA112" s="10" t="str">
        <f t="shared" ca="1" si="115"/>
        <v/>
      </c>
      <c r="SB112" s="22" t="s">
        <v>4102</v>
      </c>
      <c r="SC112" s="6" t="s">
        <v>4103</v>
      </c>
      <c r="SD112" s="6" t="s">
        <v>4104</v>
      </c>
      <c r="SE112" s="27" t="str" cm="1">
        <f t="array" aca="1" ref="SE112" ca="1">CONCATENATE($A$37,INDIRECT(ADDRESS(ROW(),COLUMN()-2)),"%20",INDIRECT(ADDRESS(ROW(),COLUMN()-1)),$A$39,INDIRECT(ADDRESS(ROW(),COLUMN()-2)),"%20",INDIRECT(ADDRESS(ROW(),COLUMN()-1)))</f>
        <v>https://maps.yandex.ru/?ll=38.971782%2036.476832&amp;z=16&amp;text=38.971782%2036.476832</v>
      </c>
      <c r="SF112" s="87" t="str" cm="1">
        <f t="array" aca="1" ref="SF112" ca="1">CONCATENATE($A$40,INDIRECT(ADDRESS(ROW(),COLUMN()-3)),"%2C",INDIRECT(ADDRESS(ROW(),COLUMN()-2)))</f>
        <v>https://maps.google.com/maps?q=38.971782%2C36.476832</v>
      </c>
      <c r="SG112" s="79" t="s">
        <v>3229</v>
      </c>
      <c r="SH112" s="10" t="str" cm="1">
        <f t="array" aca="1" ref="SH112" ca="1">IF(INDIRECT(ADDRESS(ROW(),COLUMN()-6))="","X",IF(INDIRECT(ADDRESS(ROW(),COLUMN()-5))="",0,"OK"))</f>
        <v>OK</v>
      </c>
      <c r="SI112" s="29" t="str">
        <f ca="1">IF(SJ112="","",SUM(1+MAXA(SI$1:SI111)))</f>
        <v/>
      </c>
      <c r="SJ112" s="8" t="str" cm="1">
        <f t="array" aca="1" ref="SJ112" ca="1">IF(SH112=0,INDIRECT(ADDRESS(ROW(),COLUMN()-8)),"")</f>
        <v/>
      </c>
      <c r="SK112" s="33" t="s">
        <v>1192</v>
      </c>
      <c r="SL112" s="10" t="str">
        <f t="shared" si="86"/>
        <v>$SB$112</v>
      </c>
      <c r="SM112" s="29" t="str">
        <f ca="1">IF(SN112="","",SUM(1+MAXA(SM$1:SM111)))</f>
        <v/>
      </c>
      <c r="SN112" s="8" t="str" cm="1">
        <f t="array" aca="1" ref="SN112" ca="1">IF(ISNUMBER(SEARCH(SN$1,INDEX(SB$1:SB$174,ROW(SL112),1)))=TRUE,INDIRECT(SL112),"")</f>
        <v/>
      </c>
      <c r="SO112" s="13" t="s">
        <v>1192</v>
      </c>
      <c r="SP112" s="13" t="s">
        <v>1192</v>
      </c>
      <c r="SQ112" s="13" t="s">
        <v>1192</v>
      </c>
      <c r="SR112" s="13"/>
      <c r="SS112" s="13"/>
      <c r="ST112" s="13"/>
      <c r="SU112" s="13"/>
      <c r="SV112" s="13"/>
      <c r="SW112" s="13"/>
      <c r="SX112" s="13"/>
      <c r="SY112" s="13" t="s">
        <v>1192</v>
      </c>
      <c r="SZ112" s="13" t="s">
        <v>1192</v>
      </c>
      <c r="TA112" s="10" t="str">
        <f t="shared" ca="1" si="129"/>
        <v/>
      </c>
      <c r="TB112" s="22"/>
      <c r="TC112" s="6"/>
      <c r="TD112" s="6"/>
      <c r="TE112" s="15"/>
      <c r="TF112" s="15"/>
      <c r="TG112" s="101"/>
      <c r="TH112" s="10" t="str" cm="1">
        <f t="array" aca="1" ref="TH112" ca="1">IF(INDIRECT(ADDRESS(ROW(),COLUMN()-6))="","X",IF(INDIRECT(ADDRESS(ROW(),COLUMN()-5))="",0,"OK"))</f>
        <v>X</v>
      </c>
      <c r="TI112" s="29" t="str">
        <f ca="1">IF(TJ112="","",SUM(1+MAXA(TI$1:TI111)))</f>
        <v/>
      </c>
      <c r="TJ112" s="8" t="str" cm="1">
        <f t="array" aca="1" ref="TJ112" ca="1">IF(TH112=0,INDIRECT(ADDRESS(ROW(),COLUMN()-8)),"")</f>
        <v/>
      </c>
      <c r="TK112" s="33" t="s">
        <v>1192</v>
      </c>
      <c r="TL112" s="10" t="str">
        <f t="shared" si="87"/>
        <v>$TB$112</v>
      </c>
      <c r="TM112" s="29" t="str">
        <f ca="1">IF(TN112="","",SUM(1+MAXA(TM$1:TM111)))</f>
        <v/>
      </c>
      <c r="TN112" s="8" t="str" cm="1">
        <f t="array" aca="1" ref="TN112" ca="1">IF(ISNUMBER(SEARCH(TN$1,INDEX(INDIRECT(TO$1),ROW(TL112),1)))=TRUE,INDIRECT(TL112),"")</f>
        <v/>
      </c>
      <c r="TO112" s="13" t="s">
        <v>1192</v>
      </c>
      <c r="TP112" s="13" t="s">
        <v>1192</v>
      </c>
      <c r="TQ112" s="13" t="s">
        <v>1192</v>
      </c>
      <c r="TR112" s="13"/>
      <c r="TS112" s="13"/>
      <c r="TT112" s="13"/>
      <c r="TU112" s="13"/>
      <c r="TV112" s="13"/>
      <c r="TW112" s="13"/>
      <c r="TX112" s="13"/>
      <c r="TY112" s="13" t="s">
        <v>1192</v>
      </c>
      <c r="TZ112" s="13" t="s">
        <v>1192</v>
      </c>
      <c r="UA112" s="10" t="str">
        <f t="shared" ca="1" si="130"/>
        <v/>
      </c>
      <c r="UB112" s="5"/>
      <c r="UC112" s="6"/>
      <c r="UD112" s="6"/>
      <c r="UE112" s="7"/>
      <c r="UF112" s="7"/>
      <c r="UG112" s="79"/>
      <c r="UH112" s="10" t="str" cm="1">
        <f t="array" aca="1" ref="UH112" ca="1">IF(INDIRECT(ADDRESS(ROW(),COLUMN()-6))="","X",IF(INDIRECT(ADDRESS(ROW(),COLUMN()-5))="",0,"OK"))</f>
        <v>X</v>
      </c>
      <c r="UI112" s="29" t="str">
        <f ca="1">IF(UJ112="","",SUM(1+MAXA(UI$1:UI111)))</f>
        <v/>
      </c>
      <c r="UJ112" s="8" t="str" cm="1">
        <f t="array" aca="1" ref="UJ112" ca="1">IF(UH112=0,INDIRECT(ADDRESS(ROW(),COLUMN()-8)),"")</f>
        <v/>
      </c>
      <c r="UK112" s="33" t="s">
        <v>1192</v>
      </c>
      <c r="UL112" s="10" t="str">
        <f t="shared" si="88"/>
        <v>$UB$112</v>
      </c>
      <c r="UM112" s="29" t="str">
        <f ca="1">IF(UN112="","",SUM(1+MAXA(UM$1:UM111)))</f>
        <v/>
      </c>
      <c r="UN112" s="8" t="str" cm="1">
        <f t="array" aca="1" ref="UN112" ca="1">IF(ISNUMBER(SEARCH(UN$1,INDEX(INDIRECT(UO$1),ROW(UL112),1)))=TRUE,INDIRECT(UL112),"")</f>
        <v/>
      </c>
      <c r="UO112" s="13" t="s">
        <v>1192</v>
      </c>
      <c r="UP112" s="13" t="s">
        <v>1192</v>
      </c>
      <c r="UQ112" s="13" t="s">
        <v>1192</v>
      </c>
      <c r="UR112" s="13"/>
      <c r="US112" s="13"/>
      <c r="UT112" s="13"/>
      <c r="UU112" s="13"/>
      <c r="UV112" s="13"/>
      <c r="UW112" s="13"/>
      <c r="UX112" s="13"/>
      <c r="UY112" s="13" t="s">
        <v>1192</v>
      </c>
      <c r="UZ112" s="13" t="s">
        <v>1192</v>
      </c>
      <c r="VA112" s="10" t="str">
        <f t="shared" ca="1" si="118"/>
        <v/>
      </c>
      <c r="VB112" s="22"/>
      <c r="VC112" s="6"/>
      <c r="VD112" s="6"/>
      <c r="VE112" s="24"/>
      <c r="VF112" s="24"/>
      <c r="VG112" s="79"/>
      <c r="VH112" s="10" t="str" cm="1">
        <f t="array" aca="1" ref="VH112" ca="1">IF(INDIRECT(ADDRESS(ROW(),COLUMN()-6))="","X",IF(INDIRECT(ADDRESS(ROW(),COLUMN()-5))="",0,"OK"))</f>
        <v>X</v>
      </c>
      <c r="VI112" s="29" t="str">
        <f ca="1">IF(VJ112="","",SUM(1+MAXA(VI$1:VI111)))</f>
        <v/>
      </c>
      <c r="VJ112" s="8" t="str" cm="1">
        <f t="array" aca="1" ref="VJ112" ca="1">IF(VH112=0,INDIRECT(ADDRESS(ROW(),COLUMN()-8)),"")</f>
        <v/>
      </c>
      <c r="VK112" s="33" t="s">
        <v>1192</v>
      </c>
      <c r="VL112" s="10" t="str">
        <f t="shared" si="89"/>
        <v>$VB$112</v>
      </c>
      <c r="VM112" s="29" t="str">
        <f ca="1">IF(VN112="","",SUM(1+MAXA(VM$1:VM111)))</f>
        <v/>
      </c>
      <c r="VN112" s="8" t="str" cm="1">
        <f t="array" aca="1" ref="VN112" ca="1">IF(ISNUMBER(SEARCH(VN$1,INDEX(INDIRECT(VO$1),ROW(VL112),1)))=TRUE,INDIRECT(VL112),"")</f>
        <v/>
      </c>
      <c r="VO112" s="13" t="s">
        <v>1192</v>
      </c>
      <c r="VP112" s="13" t="s">
        <v>1192</v>
      </c>
      <c r="VQ112" s="13" t="s">
        <v>1192</v>
      </c>
      <c r="VR112" s="13"/>
      <c r="VS112" s="13"/>
      <c r="VT112" s="13"/>
      <c r="VU112" s="13"/>
      <c r="VV112" s="13"/>
      <c r="VW112" s="13"/>
      <c r="VX112" s="13"/>
      <c r="VY112" s="13" t="s">
        <v>1192</v>
      </c>
      <c r="VZ112" s="13" t="s">
        <v>1192</v>
      </c>
      <c r="WA112" s="10" t="str">
        <f t="shared" ca="1" si="119"/>
        <v/>
      </c>
      <c r="WB112" s="22"/>
      <c r="WC112" s="6"/>
      <c r="WD112" s="6"/>
      <c r="WE112" s="15"/>
      <c r="WF112" s="15"/>
      <c r="WG112" s="79"/>
      <c r="WH112" s="10" t="str" cm="1">
        <f t="array" aca="1" ref="WH112" ca="1">IF(INDIRECT(ADDRESS(ROW(),COLUMN()-6))="","X",IF(INDIRECT(ADDRESS(ROW(),COLUMN()-5))="",0,"OK"))</f>
        <v>X</v>
      </c>
      <c r="WI112" s="29" t="str">
        <f ca="1">IF(WJ112="","",SUM(1+MAXA(WI$1:WI111)))</f>
        <v/>
      </c>
      <c r="WJ112" s="8" t="str" cm="1">
        <f t="array" aca="1" ref="WJ112" ca="1">IF(WH112=0,INDIRECT(ADDRESS(ROW(),COLUMN()-8)),"")</f>
        <v/>
      </c>
      <c r="WK112" s="33" t="s">
        <v>1192</v>
      </c>
      <c r="WL112" s="10" t="str">
        <f t="shared" si="90"/>
        <v>$WB$112</v>
      </c>
      <c r="WM112" s="29" t="str">
        <f ca="1">IF(WN112="","",SUM(1+MAXA(WM$1:WM111)))</f>
        <v/>
      </c>
      <c r="WN112" s="8" t="str" cm="1">
        <f t="array" aca="1" ref="WN112" ca="1">IF(ISNUMBER(SEARCH(WN$1,INDEX(INDIRECT(WO$1),ROW(WL112),1)))=TRUE,INDIRECT(WL112),"")</f>
        <v/>
      </c>
      <c r="WO112" s="13" t="s">
        <v>1192</v>
      </c>
      <c r="WP112" s="13" t="s">
        <v>1192</v>
      </c>
      <c r="WQ112" s="13" t="s">
        <v>1192</v>
      </c>
      <c r="WR112" s="13" t="s">
        <v>1192</v>
      </c>
      <c r="WS112" s="13"/>
      <c r="WT112" s="13"/>
      <c r="WU112" s="13"/>
      <c r="WV112" s="13" t="s">
        <v>1192</v>
      </c>
      <c r="WW112" s="13"/>
      <c r="WX112" s="13"/>
      <c r="WY112" s="13"/>
      <c r="WZ112" s="13" t="s">
        <v>1192</v>
      </c>
      <c r="XA112" s="10" t="str">
        <f t="shared" ca="1" si="120"/>
        <v/>
      </c>
      <c r="XB112" s="5"/>
      <c r="XC112" s="37"/>
      <c r="XD112" s="37"/>
      <c r="XE112" s="7"/>
      <c r="XF112" s="7"/>
      <c r="XG112" s="79"/>
      <c r="XH112" s="10" t="str" cm="1">
        <f t="array" aca="1" ref="XH112" ca="1">IF(INDIRECT(ADDRESS(ROW(),COLUMN()-6))="","X",IF(INDIRECT(ADDRESS(ROW(),COLUMN()-5))="",0,"OK"))</f>
        <v>X</v>
      </c>
      <c r="XI112" s="29" t="str">
        <f ca="1">IF(XJ112="","",SUM(1+MAXA(XI$1:XI111)))</f>
        <v/>
      </c>
      <c r="XJ112" s="8" t="str" cm="1">
        <f t="array" aca="1" ref="XJ112" ca="1">IF(XH112=0,INDIRECT(ADDRESS(ROW(),COLUMN()-8)),"")</f>
        <v/>
      </c>
      <c r="XK112" s="33" t="s">
        <v>1192</v>
      </c>
      <c r="XL112" s="10" t="str">
        <f t="shared" si="91"/>
        <v>$XB$112</v>
      </c>
      <c r="XM112" s="29" t="str">
        <f ca="1">IF(XN112="","",SUM(1+MAXA(XM$1:XM111)))</f>
        <v/>
      </c>
      <c r="XN112" s="8" t="str" cm="1">
        <f t="array" aca="1" ref="XN112" ca="1">IF(ISNUMBER(SEARCH(XN$1,INDEX(INDIRECT(XO$1),ROW(XL112),1)))=TRUE,INDIRECT(XL112),"")</f>
        <v/>
      </c>
      <c r="XO112" s="13" t="s">
        <v>1192</v>
      </c>
      <c r="XP112" s="13" t="s">
        <v>1192</v>
      </c>
      <c r="XQ112" s="13" t="s">
        <v>1192</v>
      </c>
      <c r="XR112" s="13" t="s">
        <v>1192</v>
      </c>
      <c r="XS112" s="13"/>
      <c r="XT112" s="13"/>
      <c r="XU112" s="13"/>
      <c r="XV112" s="13"/>
      <c r="XW112" s="13"/>
      <c r="XX112" s="13"/>
      <c r="XY112" s="13" t="s">
        <v>1192</v>
      </c>
      <c r="XZ112" s="13" t="s">
        <v>1192</v>
      </c>
      <c r="YA112" s="10" t="str">
        <f t="shared" ca="1" si="121"/>
        <v/>
      </c>
      <c r="YB112" s="5"/>
      <c r="YC112" s="37"/>
      <c r="YD112" s="37"/>
      <c r="YE112" s="7"/>
      <c r="YF112" s="7"/>
      <c r="YG112" s="101"/>
      <c r="YH112" s="10" t="str" cm="1">
        <f t="array" aca="1" ref="YH112" ca="1">IF(INDIRECT(ADDRESS(ROW(),COLUMN()-6))="","X",IF(INDIRECT(ADDRESS(ROW(),COLUMN()-5))="",0,"OK"))</f>
        <v>X</v>
      </c>
      <c r="YI112" s="29" t="str">
        <f ca="1">IF(YJ112="","",SUM(1+MAXA(YI$1:YI111)))</f>
        <v/>
      </c>
      <c r="YJ112" s="8" t="str" cm="1">
        <f t="array" aca="1" ref="YJ112" ca="1">IF(YH112=0,INDIRECT(ADDRESS(ROW(),COLUMN()-8)),"")</f>
        <v/>
      </c>
      <c r="YK112" s="33" t="s">
        <v>1192</v>
      </c>
      <c r="YL112" s="10" t="str">
        <f t="shared" si="92"/>
        <v>$YB$112</v>
      </c>
      <c r="YM112" s="29" t="str">
        <f ca="1">IF(YN112="","",SUM(1+MAXA(YM$1:YM111)))</f>
        <v/>
      </c>
      <c r="YN112" s="8" t="str" cm="1">
        <f t="array" aca="1" ref="YN112" ca="1">IF(ISNUMBER(SEARCH(YN$1,INDEX(INDIRECT(YO$1),ROW(YL112),1)))=TRUE,INDIRECT(YL112),"")</f>
        <v/>
      </c>
      <c r="YO112" s="13" t="s">
        <v>1192</v>
      </c>
      <c r="YP112" s="13" t="s">
        <v>1192</v>
      </c>
      <c r="YQ112" s="13" t="s">
        <v>1192</v>
      </c>
      <c r="YR112" s="13" t="s">
        <v>1192</v>
      </c>
      <c r="YS112" s="13"/>
      <c r="YT112" s="13"/>
      <c r="YU112" s="13"/>
      <c r="YV112" s="13"/>
      <c r="YW112" s="13"/>
      <c r="YX112" s="13"/>
      <c r="YY112" s="13" t="s">
        <v>1192</v>
      </c>
      <c r="YZ112" s="13" t="s">
        <v>1192</v>
      </c>
      <c r="ZA112" s="10" t="str">
        <f t="shared" ca="1" si="122"/>
        <v/>
      </c>
      <c r="ZB112" s="5"/>
      <c r="ZC112" s="37"/>
      <c r="ZD112" s="37"/>
      <c r="ZE112" s="50"/>
      <c r="ZF112" s="50"/>
      <c r="ZG112" s="79"/>
      <c r="ZH112" s="10" t="str" cm="1">
        <f t="array" aca="1" ref="ZH112" ca="1">IF(INDIRECT(ADDRESS(ROW(),COLUMN()-6))="","X",IF(INDIRECT(ADDRESS(ROW(),COLUMN()-5))="",0,"OK"))</f>
        <v>X</v>
      </c>
      <c r="ZI112" s="29" t="str">
        <f ca="1">IF(ZJ112="","",SUM(1+MAXA(ZI$1:ZI111)))</f>
        <v/>
      </c>
      <c r="ZJ112" s="8" t="str" cm="1">
        <f t="array" aca="1" ref="ZJ112" ca="1">IF(ZH112=0,INDIRECT(ADDRESS(ROW(),COLUMN()-8)),"")</f>
        <v/>
      </c>
      <c r="ZK112" s="33" t="s">
        <v>1192</v>
      </c>
      <c r="ZL112" s="10" t="str">
        <f t="shared" si="93"/>
        <v>$ZB$112</v>
      </c>
      <c r="ZM112" s="29" t="str">
        <f ca="1">IF(ZN112="","",SUM(1+MAXA(ZM$1:ZM111)))</f>
        <v/>
      </c>
      <c r="ZN112" s="8" t="str" cm="1">
        <f t="array" aca="1" ref="ZN112" ca="1">IF(ISNUMBER(SEARCH(ZN$1,INDEX(INDIRECT(ZO$1),ROW(ZL112),1)))=TRUE,INDIRECT(ZL112),"")</f>
        <v/>
      </c>
      <c r="ZO112" s="13" t="s">
        <v>1192</v>
      </c>
      <c r="ZP112" s="13" t="s">
        <v>1192</v>
      </c>
      <c r="ZQ112" s="13" t="s">
        <v>1192</v>
      </c>
      <c r="ZR112" s="13" t="s">
        <v>1192</v>
      </c>
      <c r="ZS112" s="13"/>
      <c r="ZT112" s="13"/>
      <c r="ZU112" s="13"/>
      <c r="ZV112" s="13"/>
      <c r="ZW112" s="13"/>
      <c r="ZX112" s="13"/>
      <c r="ZY112" s="13"/>
      <c r="ZZ112" s="13" t="s">
        <v>1192</v>
      </c>
      <c r="AAA112" s="10" t="str">
        <f t="shared" ca="1" si="123"/>
        <v/>
      </c>
      <c r="AAB112" s="5"/>
      <c r="AAC112" s="37"/>
      <c r="AAD112" s="37"/>
      <c r="AAE112" s="7"/>
      <c r="AAF112" s="7"/>
      <c r="AAG112" s="79"/>
      <c r="AAH112" s="10" t="str" cm="1">
        <f t="array" aca="1" ref="AAH112" ca="1">IF(INDIRECT(ADDRESS(ROW(),COLUMN()-6))="","X",IF(INDIRECT(ADDRESS(ROW(),COLUMN()-5))="",0,"OK"))</f>
        <v>X</v>
      </c>
      <c r="AAI112" s="29" t="str">
        <f ca="1">IF(AAJ112="","",SUM(1+MAXA(AAI$1:AAI111)))</f>
        <v/>
      </c>
      <c r="AAJ112" s="8" t="str" cm="1">
        <f t="array" aca="1" ref="AAJ112" ca="1">IF(AAH112=0,INDIRECT(ADDRESS(ROW(),COLUMN()-8)),"")</f>
        <v/>
      </c>
      <c r="AAK112" s="33" t="s">
        <v>1192</v>
      </c>
      <c r="AAL112" s="10" t="str">
        <f t="shared" si="94"/>
        <v>$AAB$112</v>
      </c>
      <c r="AAM112" s="29" t="str">
        <f ca="1">IF(AAN112="","",SUM(1+MAXA(AAM$1:AAM111)))</f>
        <v/>
      </c>
      <c r="AAN112" s="8" t="str" cm="1">
        <f t="array" aca="1" ref="AAN112" ca="1">IF(ISNUMBER(SEARCH(AAN$1,INDEX(INDIRECT(AAO$1),ROW(AAL112),1)))=TRUE,INDIRECT(AAL112),"")</f>
        <v/>
      </c>
      <c r="AAO112" s="13" t="s">
        <v>1192</v>
      </c>
      <c r="AAP112" s="13" t="s">
        <v>1192</v>
      </c>
      <c r="AAQ112" s="13" t="s">
        <v>1192</v>
      </c>
      <c r="AAR112" s="13" t="s">
        <v>1192</v>
      </c>
      <c r="AAS112" s="13" t="s">
        <v>1192</v>
      </c>
      <c r="AAT112" s="13"/>
      <c r="AAU112" s="13"/>
      <c r="AAV112" s="13"/>
      <c r="AAW112" s="13"/>
      <c r="AAX112" s="13"/>
      <c r="AAY112" s="13"/>
      <c r="AAZ112" s="13" t="s">
        <v>1192</v>
      </c>
      <c r="ABA112" s="10" t="str">
        <f t="shared" ca="1" si="124"/>
        <v/>
      </c>
      <c r="ABB112" s="5"/>
      <c r="ABC112" s="37"/>
      <c r="ABD112" s="37"/>
      <c r="ABE112" s="7"/>
      <c r="ABF112" s="7"/>
      <c r="ABG112" s="79"/>
      <c r="ABH112" s="10" t="str" cm="1">
        <f t="array" aca="1" ref="ABH112" ca="1">IF(INDIRECT(ADDRESS(ROW(),COLUMN()-6))="","X",IF(INDIRECT(ADDRESS(ROW(),COLUMN()-5))="",0,"OK"))</f>
        <v>X</v>
      </c>
      <c r="ABI112" s="29" t="str">
        <f ca="1">IF(ABJ112="","",SUM(1+MAXA(ABI$1:ABI111)))</f>
        <v/>
      </c>
      <c r="ABJ112" s="8" t="str" cm="1">
        <f t="array" aca="1" ref="ABJ112" ca="1">IF(ABH112=0,INDIRECT(ADDRESS(ROW(),COLUMN()-8)),"")</f>
        <v/>
      </c>
      <c r="ABK112" s="33" t="s">
        <v>1192</v>
      </c>
      <c r="ABL112" s="10" t="str">
        <f t="shared" si="95"/>
        <v>$ABB$112</v>
      </c>
      <c r="ABM112" s="29" t="str">
        <f ca="1">IF(ABN112="","",SUM(1+MAXA(ABM$1:ABM111)))</f>
        <v/>
      </c>
      <c r="ABN112" s="8" t="str" cm="1">
        <f t="array" aca="1" ref="ABN112" ca="1">IF(ISNUMBER(SEARCH(ABN$1,INDEX(INDIRECT(ABO$1),ROW(ABL112),1)))=TRUE,INDIRECT(ABL112),"")</f>
        <v/>
      </c>
      <c r="ABO112" s="13" t="s">
        <v>1192</v>
      </c>
      <c r="ABP112" s="13" t="s">
        <v>1192</v>
      </c>
      <c r="ABQ112" s="13" t="s">
        <v>1192</v>
      </c>
      <c r="ABR112" s="13"/>
      <c r="ABS112" s="13"/>
      <c r="ABT112" s="13"/>
      <c r="ABU112" s="13"/>
      <c r="ABV112" s="13"/>
      <c r="ABW112" s="13"/>
      <c r="ABX112" s="13"/>
      <c r="ABY112" s="13"/>
      <c r="ABZ112" s="13" t="s">
        <v>1192</v>
      </c>
      <c r="ACA112" s="10" t="str">
        <f t="shared" ca="1" si="125"/>
        <v/>
      </c>
      <c r="ACB112" s="5"/>
      <c r="ACC112" s="37"/>
      <c r="ACD112" s="37"/>
      <c r="ACE112" s="7"/>
      <c r="ACF112" s="7"/>
      <c r="ACG112" s="101"/>
      <c r="ACH112" s="10" t="str" cm="1">
        <f t="array" aca="1" ref="ACH112" ca="1">IF(INDIRECT(ADDRESS(ROW(),COLUMN()-6))="","X",IF(INDIRECT(ADDRESS(ROW(),COLUMN()-5))="",0,"OK"))</f>
        <v>X</v>
      </c>
      <c r="ACI112" s="29" t="str">
        <f ca="1">IF(ACJ112="","",SUM(1+MAXA(ACI$1:ACI111)))</f>
        <v/>
      </c>
      <c r="ACJ112" s="8" t="str" cm="1">
        <f t="array" aca="1" ref="ACJ112" ca="1">IF(ACH112=0,INDIRECT(ADDRESS(ROW(),COLUMN()-8)),"")</f>
        <v/>
      </c>
      <c r="ACK112" s="33" t="s">
        <v>1192</v>
      </c>
      <c r="ACL112" s="10" t="str">
        <f t="shared" si="96"/>
        <v>$ACB$112</v>
      </c>
      <c r="ACM112" s="29" t="str">
        <f ca="1">IF(ACN112="","",SUM(1+MAXA(ACM$1:ACM111)))</f>
        <v/>
      </c>
      <c r="ACN112" s="8" t="str" cm="1">
        <f t="array" aca="1" ref="ACN112" ca="1">IF(ISNUMBER(SEARCH(ACN$1,INDEX(INDIRECT(ACO$1),ROW(ACL112),1)))=TRUE,INDIRECT(ACL112),"")</f>
        <v/>
      </c>
      <c r="ACO112" s="13" t="s">
        <v>1192</v>
      </c>
      <c r="ACP112" s="13" t="s">
        <v>1192</v>
      </c>
      <c r="ACQ112" s="13" t="s">
        <v>1192</v>
      </c>
      <c r="ACR112" s="13"/>
      <c r="ACS112" s="13"/>
      <c r="ACT112" s="13"/>
      <c r="ACU112" s="13"/>
      <c r="ACV112" s="13"/>
      <c r="ACW112" s="13"/>
      <c r="ACX112" s="13"/>
      <c r="ACY112" s="13"/>
      <c r="ACZ112" s="13" t="s">
        <v>1192</v>
      </c>
      <c r="ADA112" s="10" t="str">
        <f t="shared" ca="1" si="126"/>
        <v/>
      </c>
      <c r="ADB112" s="5"/>
      <c r="ADC112" s="37"/>
      <c r="ADD112" s="37"/>
      <c r="ADE112" s="7"/>
      <c r="ADF112" s="7"/>
      <c r="ADG112" s="92"/>
      <c r="ADH112" s="10" t="str" cm="1">
        <f t="array" aca="1" ref="ADH112" ca="1">IF(INDIRECT(ADDRESS(ROW(),COLUMN()-6))="","X",IF(INDIRECT(ADDRESS(ROW(),COLUMN()-5))="",0,"OK"))</f>
        <v>X</v>
      </c>
      <c r="ADI112" s="29" t="str">
        <f ca="1">IF(ADJ112="","",SUM(1+MAXA(ADI$1:ADI111)))</f>
        <v/>
      </c>
      <c r="ADJ112" s="8" t="str" cm="1">
        <f t="array" aca="1" ref="ADJ112" ca="1">IF(ADH112=0,INDIRECT(ADDRESS(ROW(),COLUMN()-8)),"")</f>
        <v/>
      </c>
      <c r="ADK112" s="33" t="s">
        <v>1192</v>
      </c>
      <c r="ADL112" s="10" t="str">
        <f t="shared" si="97"/>
        <v>$ADB$112</v>
      </c>
      <c r="ADM112" s="29" t="str">
        <f ca="1">IF(ADN112="","",SUM(1+MAXA(ADM$1:ADM111)))</f>
        <v/>
      </c>
      <c r="ADN112" s="8" t="str" cm="1">
        <f t="array" aca="1" ref="ADN112" ca="1">IF(ISNUMBER(SEARCH(ADN$1,INDEX(INDIRECT(ADO$1),ROW(ADL112),1)))=TRUE,INDIRECT(ADL112),"")</f>
        <v/>
      </c>
      <c r="ADO112" s="13" t="s">
        <v>1192</v>
      </c>
      <c r="ADP112" s="13" t="s">
        <v>1192</v>
      </c>
      <c r="ADQ112" s="13" t="s">
        <v>1192</v>
      </c>
      <c r="ADR112" s="13" t="s">
        <v>1192</v>
      </c>
      <c r="ADS112" s="13" t="s">
        <v>1192</v>
      </c>
      <c r="ADT112" s="13"/>
      <c r="ADU112" s="13"/>
      <c r="ADV112" s="13"/>
      <c r="ADW112" s="13"/>
      <c r="ADX112" s="13"/>
      <c r="ADY112" s="13"/>
      <c r="ADZ112" s="13" t="s">
        <v>1192</v>
      </c>
      <c r="AEA112" s="10" t="str">
        <f t="shared" ca="1" si="127"/>
        <v/>
      </c>
      <c r="AEB112" s="5"/>
      <c r="AEC112" s="37"/>
      <c r="AED112" s="37"/>
      <c r="AEE112" s="7"/>
      <c r="AEF112" s="7"/>
      <c r="AEG112" s="79"/>
      <c r="AEH112" s="10" t="str" cm="1">
        <f t="array" aca="1" ref="AEH112" ca="1">IF(INDIRECT(ADDRESS(ROW(),COLUMN()-6))="","X",IF(INDIRECT(ADDRESS(ROW(),COLUMN()-5))="",0,"OK"))</f>
        <v>X</v>
      </c>
      <c r="AEI112" s="29" t="str">
        <f ca="1">IF(AEJ112="","",SUM(1+MAXA(AEI$1:AEI111)))</f>
        <v/>
      </c>
      <c r="AEJ112" s="8" t="str" cm="1">
        <f t="array" aca="1" ref="AEJ112" ca="1">IF(AEH112=0,INDIRECT(ADDRESS(ROW(),COLUMN()-8)),"")</f>
        <v/>
      </c>
      <c r="AEK112" s="33" t="s">
        <v>1192</v>
      </c>
      <c r="AEL112" s="10" t="str">
        <f t="shared" si="98"/>
        <v>$AEB$112</v>
      </c>
      <c r="AEM112" s="29" t="str">
        <f ca="1">IF(AEN112="","",SUM(1+MAXA(AEM$1:AEM111)))</f>
        <v/>
      </c>
      <c r="AEN112" s="8" t="str" cm="1">
        <f t="array" aca="1" ref="AEN112" ca="1">IF(ISNUMBER(SEARCH(AEN$1,INDEX(INDIRECT(AEO$1),ROW(AEL112),1)))=TRUE,INDIRECT(AEL112),"")</f>
        <v/>
      </c>
      <c r="AEO112" s="13" t="s">
        <v>1192</v>
      </c>
      <c r="AEP112" s="13" t="s">
        <v>1192</v>
      </c>
      <c r="AEQ112" s="13" t="s">
        <v>1192</v>
      </c>
      <c r="AER112" s="13" t="s">
        <v>1192</v>
      </c>
      <c r="AES112" s="13" t="s">
        <v>1192</v>
      </c>
      <c r="AET112" s="13" t="s">
        <v>1192</v>
      </c>
      <c r="AEU112" s="13" t="s">
        <v>1192</v>
      </c>
      <c r="AEV112" s="13" t="s">
        <v>1192</v>
      </c>
    </row>
    <row r="113" spans="2:828" s="4" customFormat="1" ht="24.75" customHeight="1" x14ac:dyDescent="0.2">
      <c r="B113" s="10" t="str">
        <f t="shared" ca="1" si="67"/>
        <v/>
      </c>
      <c r="C113" s="8"/>
      <c r="D113" s="10"/>
      <c r="E113" s="10"/>
      <c r="G113" s="81"/>
      <c r="H113" s="94"/>
      <c r="I113" s="10" t="str" cm="1">
        <f t="array" aca="1" ref="I113" ca="1">IF(INDIRECT(ADDRESS(ROW(),COLUMN()-6))="","X",IF(INDIRECT(ADDRESS(ROW(),COLUMN()-5))="",0,"OK"))</f>
        <v>X</v>
      </c>
      <c r="J113" s="29" t="str">
        <f ca="1">IF(K113="","",SUM(1+MAXA(J$1:J112)))</f>
        <v/>
      </c>
      <c r="K113" s="8" t="str" cm="1">
        <f t="array" aca="1" ref="K113" ca="1">IF(I113=0,INDIRECT(ADDRESS(ROW(),COLUMN()-8)),"")</f>
        <v/>
      </c>
      <c r="L113" s="31"/>
      <c r="M113" s="10" t="str">
        <f t="shared" si="68"/>
        <v>$C$113</v>
      </c>
      <c r="N113" s="29" t="str">
        <f ca="1">IF(O113="","",SUM(1+MAXA(N$1:N112)))</f>
        <v/>
      </c>
      <c r="O113" s="8" t="str" cm="1">
        <f t="array" aca="1" ref="O113" ca="1">IF(ISNUMBER(SEARCH(O$1,INDEX(INDIRECT($P$1),ROW(M113),1)))=TRUE,INDIRECT(M113),"")</f>
        <v/>
      </c>
      <c r="P113" s="13" t="s">
        <v>1192</v>
      </c>
      <c r="Q113" s="13" t="s">
        <v>1192</v>
      </c>
      <c r="R113" s="13"/>
      <c r="S113" s="13"/>
      <c r="T113" s="13"/>
      <c r="U113" s="13"/>
      <c r="V113" s="13"/>
      <c r="W113" s="13"/>
      <c r="X113" s="13"/>
      <c r="Y113" s="13" t="s">
        <v>1192</v>
      </c>
      <c r="Z113" s="13" t="s">
        <v>1192</v>
      </c>
      <c r="AA113" s="10" t="str">
        <f t="shared" ca="1" si="128"/>
        <v/>
      </c>
      <c r="AB113" s="8"/>
      <c r="AC113" s="10"/>
      <c r="AD113" s="10"/>
      <c r="AF113" s="81"/>
      <c r="AG113" s="81"/>
      <c r="AH113" s="10" t="str" cm="1">
        <f t="array" aca="1" ref="AH113" ca="1">IF(INDIRECT(ADDRESS(ROW(),COLUMN()-6))="","X",IF(INDIRECT(ADDRESS(ROW(),COLUMN()-5))="",0,"OK"))</f>
        <v>X</v>
      </c>
      <c r="AI113" s="29" t="str">
        <f ca="1">IF(AJ113="","",SUM(1+MAXA(AI$1:AI112)))</f>
        <v/>
      </c>
      <c r="AJ113" s="8" t="str" cm="1">
        <f t="array" aca="1" ref="AJ113" ca="1">IF(AH113=0,INDIRECT(ADDRESS(ROW(),COLUMN()-8)),"")</f>
        <v/>
      </c>
      <c r="AK113" s="31"/>
      <c r="AL113" s="10" t="str">
        <f t="shared" si="69"/>
        <v>$AB$113</v>
      </c>
      <c r="AM113" s="29" t="str">
        <f ca="1">IF(AN113="","",SUM(1+MAXA(AM$1:AM112)))</f>
        <v/>
      </c>
      <c r="AN113" s="8" t="str" cm="1">
        <f t="array" aca="1" ref="AN113" ca="1">IF(ISNUMBER(SEARCH(AN$1,INDEX(INDIRECT($AO$1),ROW(AL113),1)))=TRUE,INDIRECT(AL113),"")</f>
        <v/>
      </c>
      <c r="AO113" s="13" t="s">
        <v>1192</v>
      </c>
      <c r="AP113" s="13" t="s">
        <v>1192</v>
      </c>
      <c r="AQ113" s="13" t="s">
        <v>1192</v>
      </c>
      <c r="AR113" s="13"/>
      <c r="AS113" s="13"/>
      <c r="AT113" s="13"/>
      <c r="AU113" s="13"/>
      <c r="AV113" s="13"/>
      <c r="AW113" s="13"/>
      <c r="AX113" s="13" t="s">
        <v>1192</v>
      </c>
      <c r="AY113" s="13" t="s">
        <v>1192</v>
      </c>
      <c r="AZ113" s="13" t="s">
        <v>1192</v>
      </c>
      <c r="BA113" s="10" t="str">
        <f t="shared" ca="1" si="99"/>
        <v/>
      </c>
      <c r="BB113" s="8"/>
      <c r="BC113" s="10"/>
      <c r="BD113" s="10"/>
      <c r="BF113" s="81"/>
      <c r="BG113" s="94"/>
      <c r="BH113" s="10" t="str" cm="1">
        <f t="array" aca="1" ref="BH113" ca="1">IF(INDIRECT(ADDRESS(ROW(),COLUMN()-6))="","X",IF(INDIRECT(ADDRESS(ROW(),COLUMN()-5))="",0,"OK"))</f>
        <v>X</v>
      </c>
      <c r="BI113" s="29" t="str">
        <f ca="1">IF(BJ113="","",SUM(1+MAXA(BI$1:BI112)))</f>
        <v/>
      </c>
      <c r="BJ113" s="8" t="str" cm="1">
        <f t="array" aca="1" ref="BJ113" ca="1">IF(BH113=0,INDIRECT(ADDRESS(ROW(),COLUMN()-8)),"")</f>
        <v/>
      </c>
      <c r="BK113" s="31"/>
      <c r="BL113" s="10" t="str">
        <f t="shared" si="70"/>
        <v>$BB$113</v>
      </c>
      <c r="BM113" s="29" t="str">
        <f ca="1">IF(BN113="","",SUM(1+MAXA(BM$1:BM112)))</f>
        <v/>
      </c>
      <c r="BN113" s="8" t="str" cm="1">
        <f t="array" aca="1" ref="BN113" ca="1">IF(ISNUMBER(SEARCH(BN$1,INDEX(INDIRECT(BO$1),ROW(BL113),1)))=TRUE,INDIRECT(BL113),"")</f>
        <v/>
      </c>
      <c r="BO113" s="13" t="s">
        <v>1192</v>
      </c>
      <c r="BP113" s="13" t="s">
        <v>1192</v>
      </c>
      <c r="BQ113" s="13" t="s">
        <v>1192</v>
      </c>
      <c r="BR113" s="13"/>
      <c r="BS113" s="13"/>
      <c r="BT113" s="13"/>
      <c r="BU113" s="13"/>
      <c r="BV113" s="13"/>
      <c r="BW113" s="13" t="s">
        <v>1192</v>
      </c>
      <c r="BX113" s="13" t="s">
        <v>1192</v>
      </c>
      <c r="BY113" s="13"/>
      <c r="BZ113" s="13"/>
      <c r="CA113" s="10" t="str">
        <f t="shared" ca="1" si="100"/>
        <v/>
      </c>
      <c r="CB113" s="8"/>
      <c r="CC113" s="10"/>
      <c r="CD113" s="10"/>
      <c r="CF113" s="81"/>
      <c r="CG113" s="94"/>
      <c r="CH113" s="10" t="str" cm="1">
        <f t="array" aca="1" ref="CH113" ca="1">IF(INDIRECT(ADDRESS(ROW(),COLUMN()-6))="","X",IF(INDIRECT(ADDRESS(ROW(),COLUMN()-5))="",0,"OK"))</f>
        <v>X</v>
      </c>
      <c r="CI113" s="29" t="str">
        <f ca="1">IF(CJ113="","",SUM(1+MAXA(CI$1:CI112)))</f>
        <v/>
      </c>
      <c r="CJ113" s="8" t="str" cm="1">
        <f t="array" aca="1" ref="CJ113" ca="1">IF(CH113=0,INDIRECT(ADDRESS(ROW(),COLUMN()-8)),"")</f>
        <v/>
      </c>
      <c r="CK113" s="31"/>
      <c r="CL113" s="10" t="str">
        <f t="shared" si="71"/>
        <v>$CB$113</v>
      </c>
      <c r="CM113" s="29" t="str">
        <f ca="1">IF(CN113="","",SUM(1+MAXA(CM$1:CM112)))</f>
        <v/>
      </c>
      <c r="CN113" s="8" t="str" cm="1">
        <f t="array" aca="1" ref="CN113" ca="1">IF(ISNUMBER(SEARCH(CN$1,INDEX(INDIRECT(CO$1),ROW(CL113),1)))=TRUE,INDIRECT(CL113),"")</f>
        <v/>
      </c>
      <c r="CO113" s="13" t="s">
        <v>1192</v>
      </c>
      <c r="CP113" s="13"/>
      <c r="CQ113" s="13"/>
      <c r="CR113" s="13"/>
      <c r="CS113" s="13"/>
      <c r="CT113" s="13"/>
      <c r="CU113" s="13"/>
      <c r="CV113" s="13"/>
      <c r="CW113" s="13"/>
      <c r="CX113" s="13"/>
      <c r="CY113" s="13"/>
      <c r="CZ113" s="13" t="s">
        <v>1192</v>
      </c>
      <c r="DA113" s="10" t="str">
        <f t="shared" ca="1" si="131"/>
        <v/>
      </c>
      <c r="DB113" s="5"/>
      <c r="DC113" s="6"/>
      <c r="DD113" s="6"/>
      <c r="DE113" s="7"/>
      <c r="DF113" s="83"/>
      <c r="DG113" s="96"/>
      <c r="DH113" s="10" t="str" cm="1">
        <f t="array" aca="1" ref="DH113" ca="1">IF(INDIRECT(ADDRESS(ROW(),COLUMN()-6))="","X",IF(INDIRECT(ADDRESS(ROW(),COLUMN()-5))="",0,"OK"))</f>
        <v>X</v>
      </c>
      <c r="DI113" s="29" t="str">
        <f ca="1">IF(DJ113="","",SUM(1+MAXA(DI$1:DI112)))</f>
        <v/>
      </c>
      <c r="DJ113" s="8" t="str" cm="1">
        <f t="array" aca="1" ref="DJ113" ca="1">IF(DH113=0,INDIRECT(ADDRESS(ROW(),COLUMN()-8)),"")</f>
        <v/>
      </c>
      <c r="DK113" s="31"/>
      <c r="DL113" s="10" t="str">
        <f t="shared" si="132"/>
        <v>$DB$113</v>
      </c>
      <c r="DM113" s="29" t="str">
        <f ca="1">IF(DN113="","",SUM(1+MAXA(DM$1:DM112)))</f>
        <v/>
      </c>
      <c r="DN113" s="8" t="str" cm="1">
        <f t="array" aca="1" ref="DN113" ca="1">IF(ISNUMBER(SEARCH(DN$1,INDEX(INDIRECT(DO$1),ROW(DL113),1)))=TRUE,INDIRECT(DL113),"")</f>
        <v/>
      </c>
      <c r="DO113" s="13" t="s">
        <v>1192</v>
      </c>
      <c r="DP113" s="13"/>
      <c r="DQ113" s="13"/>
      <c r="DR113" s="13"/>
      <c r="DS113" s="13"/>
      <c r="DT113" s="13"/>
      <c r="DU113" s="13"/>
      <c r="DV113" s="13"/>
      <c r="DW113" s="13"/>
      <c r="DX113" s="13"/>
      <c r="DY113" s="13"/>
      <c r="DZ113" s="13" t="s">
        <v>1192</v>
      </c>
      <c r="EA113" s="10" t="str">
        <f t="shared" ca="1" si="101"/>
        <v/>
      </c>
      <c r="EB113" s="22"/>
      <c r="EC113" s="14"/>
      <c r="ED113" s="14"/>
      <c r="EE113" s="15"/>
      <c r="EF113" s="15"/>
      <c r="EG113" s="94"/>
      <c r="EH113" s="10" t="str" cm="1">
        <f t="array" aca="1" ref="EH113" ca="1">IF(INDIRECT(ADDRESS(ROW(),COLUMN()-6))="","X",IF(INDIRECT(ADDRESS(ROW(),COLUMN()-5))="",0,"OK"))</f>
        <v>X</v>
      </c>
      <c r="EI113" s="29" t="str">
        <f ca="1">IF(EJ113="","",SUM(1+MAXA(EI$1:EI112)))</f>
        <v/>
      </c>
      <c r="EJ113" s="8" t="str" cm="1">
        <f t="array" aca="1" ref="EJ113" ca="1">IF(EH113=0,INDIRECT(ADDRESS(ROW(),COLUMN()-8)),"")</f>
        <v/>
      </c>
      <c r="EK113" s="31"/>
      <c r="EL113" s="10" t="str">
        <f t="shared" si="72"/>
        <v>$EB$113</v>
      </c>
      <c r="EM113" s="29" t="str">
        <f ca="1">IF(EN113="","",SUM(1+MAXA(EM$1:EM112)))</f>
        <v/>
      </c>
      <c r="EN113" s="8" t="str" cm="1">
        <f t="array" aca="1" ref="EN113" ca="1">IF(ISNUMBER(SEARCH(EN$1,INDEX(INDIRECT(EO$1),ROW(EL113),1)))=TRUE,INDIRECT(EL113),"")</f>
        <v/>
      </c>
      <c r="EO113" s="13" t="s">
        <v>1192</v>
      </c>
      <c r="EP113" s="13"/>
      <c r="EQ113" s="13"/>
      <c r="ER113" s="13"/>
      <c r="ES113" s="13"/>
      <c r="ET113" s="13"/>
      <c r="EU113" s="13"/>
      <c r="EV113" s="13"/>
      <c r="EW113" s="13"/>
      <c r="EX113" s="13"/>
      <c r="EY113" s="13"/>
      <c r="EZ113" s="13"/>
      <c r="FA113" s="10" t="str">
        <f t="shared" ca="1" si="102"/>
        <v/>
      </c>
      <c r="FB113" s="22"/>
      <c r="FC113" s="14"/>
      <c r="FD113" s="14"/>
      <c r="FE113" s="15"/>
      <c r="FF113" s="15"/>
      <c r="FG113" s="81"/>
      <c r="FH113" s="10" t="str" cm="1">
        <f t="array" aca="1" ref="FH113" ca="1">IF(INDIRECT(ADDRESS(ROW(),COLUMN()-6))="","X",IF(INDIRECT(ADDRESS(ROW(),COLUMN()-5))="",0,"OK"))</f>
        <v>X</v>
      </c>
      <c r="FI113" s="29" t="str">
        <f ca="1">IF(FJ113="","",SUM(1+MAXA(FI$1:FI112)))</f>
        <v/>
      </c>
      <c r="FJ113" s="8" t="str" cm="1">
        <f t="array" aca="1" ref="FJ113" ca="1">IF(FH113=0,INDIRECT(ADDRESS(ROW(),COLUMN()-8)),"")</f>
        <v/>
      </c>
      <c r="FK113" s="31"/>
      <c r="FL113" s="10" t="str">
        <f t="shared" si="73"/>
        <v>$FB$113</v>
      </c>
      <c r="FM113" s="29" t="str">
        <f ca="1">IF(FN113="","",SUM(1+MAXA(FM$1:FM112)))</f>
        <v/>
      </c>
      <c r="FN113" s="8" t="str" cm="1">
        <f t="array" aca="1" ref="FN113" ca="1">IF(ISNUMBER(SEARCH(FN$1,INDEX(INDIRECT(FO$1),ROW(FL113),1)))=TRUE,INDIRECT(FL113),"")</f>
        <v/>
      </c>
      <c r="FO113" s="13" t="s">
        <v>1192</v>
      </c>
      <c r="FP113" s="13" t="s">
        <v>1192</v>
      </c>
      <c r="FQ113" s="13" t="s">
        <v>1192</v>
      </c>
      <c r="FR113" s="13" t="s">
        <v>1192</v>
      </c>
      <c r="FS113" s="13" t="s">
        <v>1192</v>
      </c>
      <c r="FT113" s="13"/>
      <c r="FU113" s="13"/>
      <c r="FV113" s="13"/>
      <c r="FW113" s="13"/>
      <c r="FX113" s="13"/>
      <c r="FY113" s="13"/>
      <c r="FZ113" s="13"/>
      <c r="GA113" s="10" t="str">
        <f t="shared" ca="1" si="103"/>
        <v/>
      </c>
      <c r="GB113" s="22"/>
      <c r="GC113" s="14"/>
      <c r="GD113" s="14"/>
      <c r="GE113" s="15"/>
      <c r="GF113" s="15"/>
      <c r="GG113" s="82"/>
      <c r="GH113" s="10" t="str" cm="1">
        <f t="array" aca="1" ref="GH113" ca="1">IF(INDIRECT(ADDRESS(ROW(),COLUMN()-6))="","X",IF(INDIRECT(ADDRESS(ROW(),COLUMN()-5))="",0,"OK"))</f>
        <v>X</v>
      </c>
      <c r="GI113" s="29" t="str">
        <f ca="1">IF(GJ113="","",SUM(1+MAXA(GI$1:GI112)))</f>
        <v/>
      </c>
      <c r="GJ113" s="8" t="str" cm="1">
        <f t="array" aca="1" ref="GJ113" ca="1">IF(GH113=0,INDIRECT(ADDRESS(ROW(),COLUMN()-8)),"")</f>
        <v/>
      </c>
      <c r="GK113" s="31"/>
      <c r="GL113" s="10" t="str">
        <f t="shared" si="74"/>
        <v>$GB$113</v>
      </c>
      <c r="GM113" s="29" t="str">
        <f ca="1">IF(GN113="","",SUM(1+MAXA(GM$1:GM112)))</f>
        <v/>
      </c>
      <c r="GN113" s="8" t="str" cm="1">
        <f t="array" aca="1" ref="GN113" ca="1">IF(ISNUMBER(SEARCH(GN$1,INDEX(INDIRECT(GO$1),ROW(GL113),1)))=TRUE,INDIRECT(GL113),"")</f>
        <v/>
      </c>
      <c r="GO113" s="13" t="s">
        <v>1192</v>
      </c>
      <c r="GP113" s="13" t="s">
        <v>1192</v>
      </c>
      <c r="GQ113" s="13" t="s">
        <v>1192</v>
      </c>
      <c r="GR113" s="13" t="s">
        <v>1192</v>
      </c>
      <c r="GS113" s="13" t="s">
        <v>1192</v>
      </c>
      <c r="GT113" s="13"/>
      <c r="GU113" s="13"/>
      <c r="GV113" s="13"/>
      <c r="GW113" s="13"/>
      <c r="GX113" s="13"/>
      <c r="GY113" s="13"/>
      <c r="GZ113" s="13"/>
      <c r="HA113" s="10" t="str">
        <f t="shared" ca="1" si="104"/>
        <v/>
      </c>
      <c r="HB113" s="22"/>
      <c r="HC113" s="14"/>
      <c r="HD113" s="14"/>
      <c r="HE113" s="15"/>
      <c r="HF113" s="15"/>
      <c r="HG113" s="81"/>
      <c r="HH113" s="10" t="str" cm="1">
        <f t="array" aca="1" ref="HH113" ca="1">IF(INDIRECT(ADDRESS(ROW(),COLUMN()-6))="","X",IF(INDIRECT(ADDRESS(ROW(),COLUMN()-5))="",0,"OK"))</f>
        <v>X</v>
      </c>
      <c r="HI113" s="29" t="str">
        <f ca="1">IF(HJ113="","",SUM(1+MAXA(HI$1:HI112)))</f>
        <v/>
      </c>
      <c r="HJ113" s="8" t="str" cm="1">
        <f t="array" aca="1" ref="HJ113" ca="1">IF(HH113=0,INDIRECT(ADDRESS(ROW(),COLUMN()-8)),"")</f>
        <v/>
      </c>
      <c r="HK113" s="31"/>
      <c r="HL113" s="10" t="str">
        <f t="shared" si="75"/>
        <v>$HB$113</v>
      </c>
      <c r="HM113" s="29" t="str">
        <f ca="1">IF(HN113="","",SUM(1+MAXA(HM$1:HM112)))</f>
        <v/>
      </c>
      <c r="HN113" s="8" t="str" cm="1">
        <f t="array" aca="1" ref="HN113" ca="1">IF(ISNUMBER(SEARCH(HN$1,INDEX(INDIRECT(HO$1),ROW(HL113),1)))=TRUE,INDIRECT(HL113),"")</f>
        <v/>
      </c>
      <c r="HO113" s="13" t="s">
        <v>1192</v>
      </c>
      <c r="HP113" s="13" t="s">
        <v>1192</v>
      </c>
      <c r="HQ113" s="13" t="s">
        <v>1192</v>
      </c>
      <c r="HR113" s="13"/>
      <c r="HS113" s="13"/>
      <c r="HT113" s="13"/>
      <c r="HU113" s="13"/>
      <c r="HV113" s="13"/>
      <c r="HW113" s="13"/>
      <c r="HX113" s="13"/>
      <c r="HY113" s="13" t="s">
        <v>1192</v>
      </c>
      <c r="HZ113" s="13" t="s">
        <v>1192</v>
      </c>
      <c r="IA113" s="10" t="str">
        <f t="shared" ca="1" si="105"/>
        <v/>
      </c>
      <c r="IB113" s="22" t="s">
        <v>1114</v>
      </c>
      <c r="IC113" s="14" t="s">
        <v>1115</v>
      </c>
      <c r="ID113" s="14" t="s">
        <v>1116</v>
      </c>
      <c r="IE113" s="27" t="str" cm="1">
        <f t="array" aca="1" ref="IE113" ca="1">CONCATENATE($A$37,INDIRECT(ADDRESS(ROW(),COLUMN()-2)),"%20",INDIRECT(ADDRESS(ROW(),COLUMN()-1)),$A$39,INDIRECT(ADDRESS(ROW(),COLUMN()-2)),"%20",INDIRECT(ADDRESS(ROW(),COLUMN()-1)))</f>
        <v>https://maps.yandex.ru/?ll=38.928141%2035.659280&amp;z=16&amp;text=38.928141%2035.659280</v>
      </c>
      <c r="IF113" s="87" t="str" cm="1">
        <f t="array" aca="1" ref="IF113" ca="1">CONCATENATE($A$40,INDIRECT(ADDRESS(ROW(),COLUMN()-3)),"%2C",INDIRECT(ADDRESS(ROW(),COLUMN()-2)))</f>
        <v>https://maps.google.com/maps?q=38.928141%2C35.659280</v>
      </c>
      <c r="IG113" s="79" t="s">
        <v>3229</v>
      </c>
      <c r="IH113" s="10" t="str" cm="1">
        <f t="array" aca="1" ref="IH113" ca="1">IF(INDIRECT(ADDRESS(ROW(),COLUMN()-6))="","X",IF(INDIRECT(ADDRESS(ROW(),COLUMN()-5))="",0,"OK"))</f>
        <v>OK</v>
      </c>
      <c r="II113" s="29" t="str">
        <f ca="1">IF(IJ113="","",SUM(1+MAXA(II$1:II112)))</f>
        <v/>
      </c>
      <c r="IJ113" s="8" t="str" cm="1">
        <f t="array" aca="1" ref="IJ113" ca="1">IF(IH113=0,INDIRECT(ADDRESS(ROW(),COLUMN()-8)),"")</f>
        <v/>
      </c>
      <c r="IK113" s="31"/>
      <c r="IL113" s="10" t="str">
        <f t="shared" si="76"/>
        <v>$IB$113</v>
      </c>
      <c r="IM113" s="29" t="str">
        <f ca="1">IF(IN113="","",SUM(1+MAXA(IM$1:IM112)))</f>
        <v/>
      </c>
      <c r="IN113" s="8" t="str" cm="1">
        <f t="array" aca="1" ref="IN113" ca="1">IF(ISNUMBER(SEARCH(IN$1,INDEX(INDIRECT(IO$1),ROW(IL113),1)))=TRUE,INDIRECT(IL113),"")</f>
        <v/>
      </c>
      <c r="IO113" s="13" t="s">
        <v>1192</v>
      </c>
      <c r="IP113" s="13" t="s">
        <v>1192</v>
      </c>
      <c r="IQ113" s="13" t="s">
        <v>1192</v>
      </c>
      <c r="IR113" s="13"/>
      <c r="IS113" s="13"/>
      <c r="IT113" s="13"/>
      <c r="IU113" s="13"/>
      <c r="IV113" s="13"/>
      <c r="IW113" s="13"/>
      <c r="IX113" s="13" t="s">
        <v>1192</v>
      </c>
      <c r="IY113" s="13" t="s">
        <v>1192</v>
      </c>
      <c r="IZ113" s="13" t="s">
        <v>1192</v>
      </c>
      <c r="JA113" s="10" t="str">
        <f t="shared" ca="1" si="106"/>
        <v/>
      </c>
      <c r="JB113" s="22"/>
      <c r="JC113" s="14"/>
      <c r="JD113" s="14"/>
      <c r="JE113" s="24"/>
      <c r="JF113" s="88"/>
      <c r="JG113" s="101"/>
      <c r="JH113" s="10" t="str" cm="1">
        <f t="array" aca="1" ref="JH113" ca="1">IF(INDIRECT(ADDRESS(ROW(),COLUMN()-6))="","X",IF(INDIRECT(ADDRESS(ROW(),COLUMN()-5))="",0,"OK"))</f>
        <v>X</v>
      </c>
      <c r="JI113" s="29" t="str">
        <f ca="1">IF(JJ113="","",SUM(1+MAXA(JI$1:JI112)))</f>
        <v/>
      </c>
      <c r="JJ113" s="8" t="str" cm="1">
        <f t="array" aca="1" ref="JJ113" ca="1">IF(JH113=0,INDIRECT(ADDRESS(ROW(),COLUMN()-8)),"")</f>
        <v/>
      </c>
      <c r="JK113" s="31"/>
      <c r="JL113" s="10" t="str">
        <f t="shared" si="77"/>
        <v>$JB$113</v>
      </c>
      <c r="JM113" s="29" t="str">
        <f ca="1">IF(JN113="","",SUM(1+MAXA(JM$1:JM112)))</f>
        <v/>
      </c>
      <c r="JN113" s="8" t="str" cm="1">
        <f t="array" aca="1" ref="JN113" ca="1">IF(ISNUMBER(SEARCH(JN$1,INDEX(INDIRECT(JO$1),ROW(JL113),1)))=TRUE,INDIRECT(JL113),"")</f>
        <v/>
      </c>
      <c r="JO113" s="13" t="s">
        <v>1192</v>
      </c>
      <c r="JP113" s="13" t="s">
        <v>1192</v>
      </c>
      <c r="JQ113" s="13" t="s">
        <v>1192</v>
      </c>
      <c r="JR113" s="13"/>
      <c r="JS113" s="13"/>
      <c r="JT113" s="13"/>
      <c r="JU113" s="13"/>
      <c r="JV113" s="13"/>
      <c r="JW113" s="13"/>
      <c r="JX113" s="13" t="s">
        <v>1192</v>
      </c>
      <c r="JY113" s="13" t="s">
        <v>1192</v>
      </c>
      <c r="JZ113" s="13" t="s">
        <v>1192</v>
      </c>
      <c r="KA113" s="10" t="str">
        <f t="shared" ca="1" si="107"/>
        <v/>
      </c>
      <c r="KB113" s="22"/>
      <c r="KC113" s="14"/>
      <c r="KD113" s="14"/>
      <c r="KE113" s="23"/>
      <c r="KF113" s="23"/>
      <c r="KG113" s="79"/>
      <c r="KH113" s="10" t="str" cm="1">
        <f t="array" aca="1" ref="KH113" ca="1">IF(INDIRECT(ADDRESS(ROW(),COLUMN()-6))="","X",IF(INDIRECT(ADDRESS(ROW(),COLUMN()-5))="",0,"OK"))</f>
        <v>X</v>
      </c>
      <c r="KI113" s="29" t="str">
        <f ca="1">IF(KJ113="","",SUM(1+MAXA(KI$1:KI112)))</f>
        <v/>
      </c>
      <c r="KJ113" s="8" t="str" cm="1">
        <f t="array" aca="1" ref="KJ113" ca="1">IF(KH113=0,INDIRECT(ADDRESS(ROW(),COLUMN()-8)),"")</f>
        <v/>
      </c>
      <c r="KK113" s="31"/>
      <c r="KL113" s="10" t="str">
        <f t="shared" si="78"/>
        <v>$KB$113</v>
      </c>
      <c r="KM113" s="29" t="str">
        <f ca="1">IF(KN113="","",SUM(1+MAXA(KM$1:KM112)))</f>
        <v/>
      </c>
      <c r="KN113" s="8" t="str" cm="1">
        <f t="array" aca="1" ref="KN113" ca="1">IF(ISNUMBER(SEARCH(KN$1,INDEX(INDIRECT(KO$1),ROW(KL113),1)))=TRUE,INDIRECT(KL113),"")</f>
        <v/>
      </c>
      <c r="KO113" s="13" t="s">
        <v>1192</v>
      </c>
      <c r="KP113" s="13" t="s">
        <v>1192</v>
      </c>
      <c r="KQ113" s="13" t="s">
        <v>1192</v>
      </c>
      <c r="KR113" s="13"/>
      <c r="KS113" s="13"/>
      <c r="KT113" s="13"/>
      <c r="KU113" s="13"/>
      <c r="KV113" s="13"/>
      <c r="KW113" s="13"/>
      <c r="KX113" s="13"/>
      <c r="KY113" s="13" t="s">
        <v>1192</v>
      </c>
      <c r="KZ113" s="13" t="s">
        <v>1192</v>
      </c>
      <c r="LA113" s="10" t="str">
        <f t="shared" ca="1" si="108"/>
        <v/>
      </c>
      <c r="LB113" s="8"/>
      <c r="LC113" s="10"/>
      <c r="LD113" s="10"/>
      <c r="LG113" s="81"/>
      <c r="LH113" s="10" t="str" cm="1">
        <f t="array" aca="1" ref="LH113" ca="1">IF(INDIRECT(ADDRESS(ROW(),COLUMN()-6))="","X",IF(INDIRECT(ADDRESS(ROW(),COLUMN()-5))="",0,"OK"))</f>
        <v>X</v>
      </c>
      <c r="LI113" s="29" t="str">
        <f ca="1">IF(LJ113="","",SUM(1+MAXA(LI$1:LI112)))</f>
        <v/>
      </c>
      <c r="LJ113" s="8" t="str" cm="1">
        <f t="array" aca="1" ref="LJ113" ca="1">IF(LH113=0,INDIRECT(ADDRESS(ROW(),COLUMN()-8)),"")</f>
        <v/>
      </c>
      <c r="LK113" s="31"/>
      <c r="LL113" s="10" t="str">
        <f t="shared" si="79"/>
        <v>$LB$113</v>
      </c>
      <c r="LM113" s="29" t="str">
        <f ca="1">IF(LN113="","",SUM(1+MAXA(LM$1:LM112)))</f>
        <v/>
      </c>
      <c r="LN113" s="8" t="str" cm="1">
        <f t="array" aca="1" ref="LN113" ca="1">IF(ISNUMBER(SEARCH(LN$1,INDEX(INDIRECT(LO$1),ROW(LL113),1)))=TRUE,INDIRECT(LL113),"")</f>
        <v/>
      </c>
      <c r="LO113" s="13" t="s">
        <v>1192</v>
      </c>
      <c r="LP113" s="13" t="s">
        <v>1192</v>
      </c>
      <c r="LQ113" s="13" t="s">
        <v>1192</v>
      </c>
      <c r="LR113" s="13" t="s">
        <v>1192</v>
      </c>
      <c r="LS113" s="13"/>
      <c r="LT113" s="13"/>
      <c r="LU113" s="13"/>
      <c r="LV113" s="13"/>
      <c r="LW113" s="13"/>
      <c r="LX113" s="13"/>
      <c r="LY113" s="13" t="s">
        <v>1192</v>
      </c>
      <c r="LZ113" s="13" t="s">
        <v>1192</v>
      </c>
      <c r="MA113" s="10" t="str">
        <f t="shared" ca="1" si="109"/>
        <v/>
      </c>
      <c r="MB113" s="8"/>
      <c r="MC113" s="10"/>
      <c r="MD113" s="10"/>
      <c r="MG113" s="79"/>
      <c r="MH113" s="10" t="str" cm="1">
        <f t="array" aca="1" ref="MH113" ca="1">IF(INDIRECT(ADDRESS(ROW(),COLUMN()-6))="","X",IF(INDIRECT(ADDRESS(ROW(),COLUMN()-5))="",0,"OK"))</f>
        <v>X</v>
      </c>
      <c r="MI113" s="29" t="str">
        <f ca="1">IF(MJ113="","",SUM(1+MAXA(MI$1:MI112)))</f>
        <v/>
      </c>
      <c r="MJ113" s="8" t="str" cm="1">
        <f t="array" aca="1" ref="MJ113" ca="1">IF(MH113=0,INDIRECT(ADDRESS(ROW(),COLUMN()-8)),"")</f>
        <v/>
      </c>
      <c r="MK113" s="31"/>
      <c r="ML113" s="10" t="str">
        <f t="shared" si="80"/>
        <v>$MB$113</v>
      </c>
      <c r="MM113" s="29" t="str">
        <f ca="1">IF(MN113="","",SUM(1+MAXA(MM$1:MM112)))</f>
        <v/>
      </c>
      <c r="MN113" s="8" t="str" cm="1">
        <f t="array" aca="1" ref="MN113" ca="1">IF(ISNUMBER(SEARCH(MN$1,INDEX(INDIRECT(MO$1),ROW(ML113),1)))=TRUE,INDIRECT(ML113),"")</f>
        <v/>
      </c>
      <c r="MO113" s="13" t="s">
        <v>1192</v>
      </c>
      <c r="MP113" s="13" t="s">
        <v>1192</v>
      </c>
      <c r="MQ113" s="13" t="s">
        <v>1192</v>
      </c>
      <c r="MR113" s="13"/>
      <c r="MS113" s="13"/>
      <c r="MT113" s="13"/>
      <c r="MU113" s="13"/>
      <c r="MV113" s="13"/>
      <c r="MW113" s="13" t="s">
        <v>1192</v>
      </c>
      <c r="MX113" s="13"/>
      <c r="MY113" s="13" t="s">
        <v>1192</v>
      </c>
      <c r="MZ113" s="13" t="s">
        <v>1192</v>
      </c>
      <c r="NA113" s="10" t="str">
        <f t="shared" ca="1" si="110"/>
        <v/>
      </c>
      <c r="NB113" s="5"/>
      <c r="NC113" s="6"/>
      <c r="ND113" s="6"/>
      <c r="NE113" s="7"/>
      <c r="NF113" s="7"/>
      <c r="NG113" s="83"/>
      <c r="NH113" s="10" t="str" cm="1">
        <f t="array" aca="1" ref="NH113" ca="1">IF(INDIRECT(ADDRESS(ROW(),COLUMN()-6))="","X",IF(INDIRECT(ADDRESS(ROW(),COLUMN()-5))="",0,"OK"))</f>
        <v>X</v>
      </c>
      <c r="NI113" s="29" t="str">
        <f ca="1">IF(NJ113="","",SUM(1+MAXA(NI$1:NI112)))</f>
        <v/>
      </c>
      <c r="NJ113" s="8" t="str" cm="1">
        <f t="array" aca="1" ref="NJ113" ca="1">IF(NH113=0,INDIRECT(ADDRESS(ROW(),COLUMN()-8)),"")</f>
        <v/>
      </c>
      <c r="NK113" s="31"/>
      <c r="NL113" s="10" t="str">
        <f t="shared" si="81"/>
        <v>$NB$113</v>
      </c>
      <c r="NM113" s="29" t="str">
        <f ca="1">IF(NN113="","",SUM(1+MAXA(NM$1:NM112)))</f>
        <v/>
      </c>
      <c r="NN113" s="8" t="str" cm="1">
        <f t="array" aca="1" ref="NN113" ca="1">IF(ISNUMBER(SEARCH(NN$1,INDEX(INDIRECT(NO$1),ROW(NL113),1)))=TRUE,INDIRECT(NL113),"")</f>
        <v/>
      </c>
      <c r="NO113" s="13" t="s">
        <v>1192</v>
      </c>
      <c r="NP113" s="13" t="s">
        <v>1192</v>
      </c>
      <c r="NQ113" s="13" t="s">
        <v>1192</v>
      </c>
      <c r="NR113" s="13"/>
      <c r="NS113" s="13"/>
      <c r="NT113" s="13"/>
      <c r="NU113" s="13"/>
      <c r="NV113" s="13"/>
      <c r="NW113" s="13"/>
      <c r="NX113" s="13" t="s">
        <v>1192</v>
      </c>
      <c r="NY113" s="13" t="s">
        <v>1192</v>
      </c>
      <c r="NZ113" s="13"/>
      <c r="OA113" s="10" t="str">
        <f t="shared" ca="1" si="111"/>
        <v/>
      </c>
      <c r="OB113" s="16"/>
      <c r="OC113" s="17" t="s">
        <v>1428</v>
      </c>
      <c r="OD113" s="18"/>
      <c r="OE113" s="17"/>
      <c r="OF113" s="17"/>
      <c r="OG113" s="79" t="s">
        <v>3229</v>
      </c>
      <c r="OH113" s="10" t="str" cm="1">
        <f t="array" aca="1" ref="OH113" ca="1">IF(INDIRECT(ADDRESS(ROW(),COLUMN()-6))="","X",IF(INDIRECT(ADDRESS(ROW(),COLUMN()-5))="",0,"OK"))</f>
        <v>X</v>
      </c>
      <c r="OI113" s="29" t="str">
        <f ca="1">IF(OJ113="","",SUM(1+MAXA(OI$1:OI112)))</f>
        <v/>
      </c>
      <c r="OJ113" s="8" t="str" cm="1">
        <f t="array" aca="1" ref="OJ113" ca="1">IF(OH113=0,INDIRECT(ADDRESS(ROW(),COLUMN()-8)),"")</f>
        <v/>
      </c>
      <c r="OK113" s="31"/>
      <c r="OL113" s="10" t="str">
        <f t="shared" si="82"/>
        <v>$OB$113</v>
      </c>
      <c r="OM113" s="29" t="str">
        <f ca="1">IF(ON113="","",SUM(1+MAXA(OM$1:OM112)))</f>
        <v/>
      </c>
      <c r="ON113" s="8" t="str" cm="1">
        <f t="array" aca="1" ref="ON113" ca="1">IF(ISNUMBER(SEARCH(ON$1,INDEX(INDIRECT(OO$1),ROW(OL113),1)))=TRUE,INDIRECT(OL113),"")</f>
        <v/>
      </c>
      <c r="OO113" s="13" t="s">
        <v>1192</v>
      </c>
      <c r="OP113" s="13"/>
      <c r="OQ113" s="13"/>
      <c r="OR113" s="13"/>
      <c r="OS113" s="13"/>
      <c r="OT113" s="13"/>
      <c r="OU113" s="13"/>
      <c r="OV113" s="13"/>
      <c r="OW113" s="13"/>
      <c r="OX113" s="13"/>
      <c r="OY113" s="13"/>
      <c r="OZ113" s="13" t="s">
        <v>1192</v>
      </c>
      <c r="PA113" s="10" t="str">
        <f t="shared" ca="1" si="112"/>
        <v/>
      </c>
      <c r="PB113" s="22"/>
      <c r="PC113" s="14"/>
      <c r="PD113" s="14"/>
      <c r="PE113" s="24"/>
      <c r="PF113" s="24"/>
      <c r="PG113" s="79"/>
      <c r="PH113" s="10" t="str" cm="1">
        <f t="array" aca="1" ref="PH113" ca="1">IF(INDIRECT(ADDRESS(ROW(),COLUMN()-6))="","X",IF(INDIRECT(ADDRESS(ROW(),COLUMN()-5))="",0,"OK"))</f>
        <v>X</v>
      </c>
      <c r="PI113" s="29" t="str">
        <f ca="1">IF(PJ113="","",SUM(1+MAXA(PI$1:PI112)))</f>
        <v/>
      </c>
      <c r="PJ113" s="8" t="str" cm="1">
        <f t="array" aca="1" ref="PJ113" ca="1">IF(PH113=0,INDIRECT(ADDRESS(ROW(),COLUMN()-8)),"")</f>
        <v/>
      </c>
      <c r="PK113" s="31"/>
      <c r="PL113" s="10" t="str">
        <f t="shared" si="83"/>
        <v>$PB$113</v>
      </c>
      <c r="PM113" s="29" t="str">
        <f ca="1">IF(PN113="","",SUM(1+MAXA(PM$1:PM112)))</f>
        <v/>
      </c>
      <c r="PN113" s="8" t="str" cm="1">
        <f t="array" aca="1" ref="PN113" ca="1">IF(ISNUMBER(SEARCH(PN$1,INDEX(INDIRECT(PO$1),ROW(PL113),1)))=TRUE,INDIRECT(PL113),"")</f>
        <v/>
      </c>
      <c r="PO113" s="13" t="s">
        <v>1192</v>
      </c>
      <c r="PP113" s="13" t="s">
        <v>1192</v>
      </c>
      <c r="PQ113" s="13" t="s">
        <v>1192</v>
      </c>
      <c r="PR113" s="13" t="s">
        <v>1192</v>
      </c>
      <c r="PS113" s="13"/>
      <c r="PT113" s="13"/>
      <c r="PU113" s="13"/>
      <c r="PV113" s="13"/>
      <c r="PW113" s="13"/>
      <c r="PX113" s="13"/>
      <c r="PY113" s="13" t="s">
        <v>1192</v>
      </c>
      <c r="PZ113" s="13" t="s">
        <v>1192</v>
      </c>
      <c r="QA113" s="10" t="str">
        <f t="shared" ca="1" si="113"/>
        <v/>
      </c>
      <c r="QB113" s="22"/>
      <c r="QC113" s="15"/>
      <c r="QD113" s="14"/>
      <c r="QE113" s="15"/>
      <c r="QF113" s="15"/>
      <c r="QG113" s="79"/>
      <c r="QH113" s="10" t="str" cm="1">
        <f t="array" aca="1" ref="QH113" ca="1">IF(INDIRECT(ADDRESS(ROW(),COLUMN()-6))="","X",IF(INDIRECT(ADDRESS(ROW(),COLUMN()-5))="",0,"OK"))</f>
        <v>X</v>
      </c>
      <c r="QI113" s="29" t="str">
        <f ca="1">IF(QJ113="","",SUM(1+MAXA(QI$1:QI112)))</f>
        <v/>
      </c>
      <c r="QJ113" s="8" t="str" cm="1">
        <f t="array" aca="1" ref="QJ113" ca="1">IF(QH113=0,INDIRECT(ADDRESS(ROW(),COLUMN()-8)),"")</f>
        <v/>
      </c>
      <c r="QK113" s="31"/>
      <c r="QL113" s="10" t="str">
        <f t="shared" si="84"/>
        <v>$QB$113</v>
      </c>
      <c r="QM113" s="29" t="str">
        <f ca="1">IF(QN113="","",SUM(1+MAXA(QM$1:QM112)))</f>
        <v/>
      </c>
      <c r="QN113" s="8" t="str" cm="1">
        <f t="array" aca="1" ref="QN113" ca="1">IF(ISNUMBER(SEARCH(QN$1,INDEX(INDIRECT(QO$1),ROW(QL113),1)))=TRUE,INDIRECT(QL113),"")</f>
        <v/>
      </c>
      <c r="QO113" s="13" t="s">
        <v>1192</v>
      </c>
      <c r="QP113" s="13" t="s">
        <v>1192</v>
      </c>
      <c r="QQ113" s="13" t="s">
        <v>1192</v>
      </c>
      <c r="QR113" s="13" t="s">
        <v>1192</v>
      </c>
      <c r="QS113" s="13"/>
      <c r="QT113" s="13"/>
      <c r="QU113" s="13"/>
      <c r="QV113" s="13"/>
      <c r="QW113" s="13"/>
      <c r="QX113" s="13"/>
      <c r="QY113" s="13" t="s">
        <v>1192</v>
      </c>
      <c r="QZ113" s="13" t="s">
        <v>1192</v>
      </c>
      <c r="RA113" s="10" t="str">
        <f t="shared" ca="1" si="114"/>
        <v/>
      </c>
      <c r="RB113" s="22"/>
      <c r="RC113" s="14"/>
      <c r="RD113" s="14"/>
      <c r="RE113" s="15"/>
      <c r="RF113" s="15"/>
      <c r="RG113" s="79"/>
      <c r="RH113" s="10" t="str" cm="1">
        <f t="array" aca="1" ref="RH113" ca="1">IF(INDIRECT(ADDRESS(ROW(),COLUMN()-6))="","X",IF(INDIRECT(ADDRESS(ROW(),COLUMN()-5))="",0,"OK"))</f>
        <v>X</v>
      </c>
      <c r="RI113" s="29" t="str">
        <f ca="1">IF(RJ113="","",SUM(1+MAXA(RI$1:RI112)))</f>
        <v/>
      </c>
      <c r="RJ113" s="8" t="str" cm="1">
        <f t="array" aca="1" ref="RJ113" ca="1">IF(RH113=0,INDIRECT(ADDRESS(ROW(),COLUMN()-8)),"")</f>
        <v/>
      </c>
      <c r="RK113" s="31"/>
      <c r="RL113" s="10" t="str">
        <f t="shared" si="85"/>
        <v>$RB$113</v>
      </c>
      <c r="RM113" s="29" t="str">
        <f ca="1">IF(RN113="","",SUM(1+MAXA(RM$1:RM112)))</f>
        <v/>
      </c>
      <c r="RN113" s="8" t="str" cm="1">
        <f t="array" aca="1" ref="RN113" ca="1">IF(ISNUMBER(SEARCH(RN$1,INDEX(INDIRECT(RO$1),ROW(RL113),1)))=TRUE,INDIRECT(RL113),"")</f>
        <v/>
      </c>
      <c r="RO113" s="13" t="s">
        <v>1192</v>
      </c>
      <c r="RP113" s="13" t="s">
        <v>1192</v>
      </c>
      <c r="RQ113" s="13" t="s">
        <v>1192</v>
      </c>
      <c r="RR113" s="13"/>
      <c r="RS113" s="13"/>
      <c r="RT113" s="13"/>
      <c r="RU113" s="13"/>
      <c r="RV113" s="13"/>
      <c r="RW113" s="13"/>
      <c r="RX113" s="13"/>
      <c r="RY113" s="13" t="s">
        <v>1192</v>
      </c>
      <c r="RZ113" s="13" t="s">
        <v>1192</v>
      </c>
      <c r="SA113" s="10" t="str">
        <f t="shared" ca="1" si="115"/>
        <v/>
      </c>
      <c r="SB113" s="16"/>
      <c r="SC113" s="17" t="s">
        <v>3911</v>
      </c>
      <c r="SD113" s="48"/>
      <c r="SE113" s="17"/>
      <c r="SF113" s="17"/>
      <c r="SG113" s="79" t="s">
        <v>3229</v>
      </c>
      <c r="SH113" s="10" t="str" cm="1">
        <f t="array" aca="1" ref="SH113" ca="1">IF(INDIRECT(ADDRESS(ROW(),COLUMN()-6))="","X",IF(INDIRECT(ADDRESS(ROW(),COLUMN()-5))="",0,"OK"))</f>
        <v>X</v>
      </c>
      <c r="SI113" s="29" t="str">
        <f ca="1">IF(SJ113="","",SUM(1+MAXA(SI$1:SI112)))</f>
        <v/>
      </c>
      <c r="SJ113" s="8" t="str" cm="1">
        <f t="array" aca="1" ref="SJ113" ca="1">IF(SH113=0,INDIRECT(ADDRESS(ROW(),COLUMN()-8)),"")</f>
        <v/>
      </c>
      <c r="SK113" s="33" t="s">
        <v>1192</v>
      </c>
      <c r="SL113" s="10" t="str">
        <f t="shared" si="86"/>
        <v>$SB$113</v>
      </c>
      <c r="SM113" s="29" t="str">
        <f ca="1">IF(SN113="","",SUM(1+MAXA(SM$1:SM112)))</f>
        <v/>
      </c>
      <c r="SN113" s="8" t="str" cm="1">
        <f t="array" aca="1" ref="SN113" ca="1">IF(ISNUMBER(SEARCH(SN$1,INDEX(SB$1:SB$174,ROW(SL113),1)))=TRUE,INDIRECT(SL113),"")</f>
        <v/>
      </c>
      <c r="SO113" s="13" t="s">
        <v>1192</v>
      </c>
      <c r="SP113" s="13" t="s">
        <v>1192</v>
      </c>
      <c r="SQ113" s="13" t="s">
        <v>1192</v>
      </c>
      <c r="SR113" s="13"/>
      <c r="SS113" s="13"/>
      <c r="ST113" s="13"/>
      <c r="SU113" s="13"/>
      <c r="SV113" s="13"/>
      <c r="SW113" s="13"/>
      <c r="SX113" s="13"/>
      <c r="SY113" s="13" t="s">
        <v>1192</v>
      </c>
      <c r="SZ113" s="13" t="s">
        <v>1192</v>
      </c>
      <c r="TA113" s="10" t="str">
        <f t="shared" ca="1" si="129"/>
        <v/>
      </c>
      <c r="TB113" s="22"/>
      <c r="TC113" s="6"/>
      <c r="TD113" s="6"/>
      <c r="TE113" s="15"/>
      <c r="TF113" s="15"/>
      <c r="TG113" s="101"/>
      <c r="TH113" s="10" t="str" cm="1">
        <f t="array" aca="1" ref="TH113" ca="1">IF(INDIRECT(ADDRESS(ROW(),COLUMN()-6))="","X",IF(INDIRECT(ADDRESS(ROW(),COLUMN()-5))="",0,"OK"))</f>
        <v>X</v>
      </c>
      <c r="TI113" s="29" t="str">
        <f ca="1">IF(TJ113="","",SUM(1+MAXA(TI$1:TI112)))</f>
        <v/>
      </c>
      <c r="TJ113" s="8" t="str" cm="1">
        <f t="array" aca="1" ref="TJ113" ca="1">IF(TH113=0,INDIRECT(ADDRESS(ROW(),COLUMN()-8)),"")</f>
        <v/>
      </c>
      <c r="TK113" s="33" t="s">
        <v>1192</v>
      </c>
      <c r="TL113" s="10" t="str">
        <f t="shared" si="87"/>
        <v>$TB$113</v>
      </c>
      <c r="TM113" s="29" t="str">
        <f ca="1">IF(TN113="","",SUM(1+MAXA(TM$1:TM112)))</f>
        <v/>
      </c>
      <c r="TN113" s="8" t="str" cm="1">
        <f t="array" aca="1" ref="TN113" ca="1">IF(ISNUMBER(SEARCH(TN$1,INDEX(INDIRECT(TO$1),ROW(TL113),1)))=TRUE,INDIRECT(TL113),"")</f>
        <v/>
      </c>
      <c r="TO113" s="13" t="s">
        <v>1192</v>
      </c>
      <c r="TP113" s="13" t="s">
        <v>1192</v>
      </c>
      <c r="TQ113" s="13" t="s">
        <v>1192</v>
      </c>
      <c r="TR113" s="13"/>
      <c r="TS113" s="13"/>
      <c r="TT113" s="13"/>
      <c r="TU113" s="13"/>
      <c r="TV113" s="13"/>
      <c r="TW113" s="13"/>
      <c r="TX113" s="13"/>
      <c r="TY113" s="13" t="s">
        <v>1192</v>
      </c>
      <c r="TZ113" s="13" t="s">
        <v>1192</v>
      </c>
      <c r="UA113" s="10" t="str">
        <f t="shared" ca="1" si="130"/>
        <v/>
      </c>
      <c r="UB113" s="5"/>
      <c r="UC113" s="6"/>
      <c r="UD113" s="6"/>
      <c r="UE113" s="7"/>
      <c r="UF113" s="7"/>
      <c r="UG113" s="79"/>
      <c r="UH113" s="10" t="str" cm="1">
        <f t="array" aca="1" ref="UH113" ca="1">IF(INDIRECT(ADDRESS(ROW(),COLUMN()-6))="","X",IF(INDIRECT(ADDRESS(ROW(),COLUMN()-5))="",0,"OK"))</f>
        <v>X</v>
      </c>
      <c r="UI113" s="29" t="str">
        <f ca="1">IF(UJ113="","",SUM(1+MAXA(UI$1:UI112)))</f>
        <v/>
      </c>
      <c r="UJ113" s="8" t="str" cm="1">
        <f t="array" aca="1" ref="UJ113" ca="1">IF(UH113=0,INDIRECT(ADDRESS(ROW(),COLUMN()-8)),"")</f>
        <v/>
      </c>
      <c r="UK113" s="33" t="s">
        <v>1192</v>
      </c>
      <c r="UL113" s="10" t="str">
        <f t="shared" si="88"/>
        <v>$UB$113</v>
      </c>
      <c r="UM113" s="29" t="str">
        <f ca="1">IF(UN113="","",SUM(1+MAXA(UM$1:UM112)))</f>
        <v/>
      </c>
      <c r="UN113" s="8" t="str" cm="1">
        <f t="array" aca="1" ref="UN113" ca="1">IF(ISNUMBER(SEARCH(UN$1,INDEX(INDIRECT(UO$1),ROW(UL113),1)))=TRUE,INDIRECT(UL113),"")</f>
        <v/>
      </c>
      <c r="UO113" s="13" t="s">
        <v>1192</v>
      </c>
      <c r="UP113" s="13" t="s">
        <v>1192</v>
      </c>
      <c r="UQ113" s="13" t="s">
        <v>1192</v>
      </c>
      <c r="UR113" s="13"/>
      <c r="US113" s="13"/>
      <c r="UT113" s="13"/>
      <c r="UU113" s="13"/>
      <c r="UV113" s="13"/>
      <c r="UW113" s="13"/>
      <c r="UX113" s="13"/>
      <c r="UY113" s="13" t="s">
        <v>1192</v>
      </c>
      <c r="UZ113" s="13" t="s">
        <v>1192</v>
      </c>
      <c r="VA113" s="10" t="str">
        <f t="shared" ca="1" si="118"/>
        <v/>
      </c>
      <c r="VB113" s="22"/>
      <c r="VC113" s="6"/>
      <c r="VD113" s="6"/>
      <c r="VE113" s="24"/>
      <c r="VF113" s="24"/>
      <c r="VG113" s="79"/>
      <c r="VH113" s="10" t="str" cm="1">
        <f t="array" aca="1" ref="VH113" ca="1">IF(INDIRECT(ADDRESS(ROW(),COLUMN()-6))="","X",IF(INDIRECT(ADDRESS(ROW(),COLUMN()-5))="",0,"OK"))</f>
        <v>X</v>
      </c>
      <c r="VI113" s="29" t="str">
        <f ca="1">IF(VJ113="","",SUM(1+MAXA(VI$1:VI112)))</f>
        <v/>
      </c>
      <c r="VJ113" s="8" t="str" cm="1">
        <f t="array" aca="1" ref="VJ113" ca="1">IF(VH113=0,INDIRECT(ADDRESS(ROW(),COLUMN()-8)),"")</f>
        <v/>
      </c>
      <c r="VK113" s="33" t="s">
        <v>1192</v>
      </c>
      <c r="VL113" s="10" t="str">
        <f t="shared" si="89"/>
        <v>$VB$113</v>
      </c>
      <c r="VM113" s="29" t="str">
        <f ca="1">IF(VN113="","",SUM(1+MAXA(VM$1:VM112)))</f>
        <v/>
      </c>
      <c r="VN113" s="8" t="str" cm="1">
        <f t="array" aca="1" ref="VN113" ca="1">IF(ISNUMBER(SEARCH(VN$1,INDEX(INDIRECT(VO$1),ROW(VL113),1)))=TRUE,INDIRECT(VL113),"")</f>
        <v/>
      </c>
      <c r="VO113" s="13" t="s">
        <v>1192</v>
      </c>
      <c r="VP113" s="13" t="s">
        <v>1192</v>
      </c>
      <c r="VQ113" s="13" t="s">
        <v>1192</v>
      </c>
      <c r="VR113" s="13"/>
      <c r="VS113" s="13"/>
      <c r="VT113" s="13"/>
      <c r="VU113" s="13"/>
      <c r="VV113" s="13"/>
      <c r="VW113" s="13"/>
      <c r="VX113" s="13"/>
      <c r="VY113" s="13" t="s">
        <v>1192</v>
      </c>
      <c r="VZ113" s="13" t="s">
        <v>1192</v>
      </c>
      <c r="WA113" s="10" t="str">
        <f t="shared" ca="1" si="119"/>
        <v/>
      </c>
      <c r="WB113" s="22"/>
      <c r="WC113" s="6"/>
      <c r="WD113" s="6"/>
      <c r="WE113" s="15"/>
      <c r="WF113" s="15"/>
      <c r="WG113" s="79"/>
      <c r="WH113" s="10" t="str" cm="1">
        <f t="array" aca="1" ref="WH113" ca="1">IF(INDIRECT(ADDRESS(ROW(),COLUMN()-6))="","X",IF(INDIRECT(ADDRESS(ROW(),COLUMN()-5))="",0,"OK"))</f>
        <v>X</v>
      </c>
      <c r="WI113" s="29" t="str">
        <f ca="1">IF(WJ113="","",SUM(1+MAXA(WI$1:WI112)))</f>
        <v/>
      </c>
      <c r="WJ113" s="8" t="str" cm="1">
        <f t="array" aca="1" ref="WJ113" ca="1">IF(WH113=0,INDIRECT(ADDRESS(ROW(),COLUMN()-8)),"")</f>
        <v/>
      </c>
      <c r="WK113" s="33" t="s">
        <v>1192</v>
      </c>
      <c r="WL113" s="10" t="str">
        <f t="shared" si="90"/>
        <v>$WB$113</v>
      </c>
      <c r="WM113" s="29" t="str">
        <f ca="1">IF(WN113="","",SUM(1+MAXA(WM$1:WM112)))</f>
        <v/>
      </c>
      <c r="WN113" s="8" t="str" cm="1">
        <f t="array" aca="1" ref="WN113" ca="1">IF(ISNUMBER(SEARCH(WN$1,INDEX(INDIRECT(WO$1),ROW(WL113),1)))=TRUE,INDIRECT(WL113),"")</f>
        <v/>
      </c>
      <c r="WO113" s="13" t="s">
        <v>1192</v>
      </c>
      <c r="WP113" s="13" t="s">
        <v>1192</v>
      </c>
      <c r="WQ113" s="13" t="s">
        <v>1192</v>
      </c>
      <c r="WR113" s="13" t="s">
        <v>1192</v>
      </c>
      <c r="WS113" s="13"/>
      <c r="WT113" s="13"/>
      <c r="WU113" s="13"/>
      <c r="WV113" s="13" t="s">
        <v>1192</v>
      </c>
      <c r="WW113" s="13"/>
      <c r="WX113" s="13"/>
      <c r="WY113" s="13"/>
      <c r="WZ113" s="13" t="s">
        <v>1192</v>
      </c>
      <c r="XA113" s="10" t="str">
        <f t="shared" ca="1" si="120"/>
        <v/>
      </c>
      <c r="XB113" s="5"/>
      <c r="XC113" s="37"/>
      <c r="XD113" s="37"/>
      <c r="XE113" s="7"/>
      <c r="XF113" s="7"/>
      <c r="XG113" s="79"/>
      <c r="XH113" s="10" t="str" cm="1">
        <f t="array" aca="1" ref="XH113" ca="1">IF(INDIRECT(ADDRESS(ROW(),COLUMN()-6))="","X",IF(INDIRECT(ADDRESS(ROW(),COLUMN()-5))="",0,"OK"))</f>
        <v>X</v>
      </c>
      <c r="XI113" s="29" t="str">
        <f ca="1">IF(XJ113="","",SUM(1+MAXA(XI$1:XI112)))</f>
        <v/>
      </c>
      <c r="XJ113" s="8" t="str" cm="1">
        <f t="array" aca="1" ref="XJ113" ca="1">IF(XH113=0,INDIRECT(ADDRESS(ROW(),COLUMN()-8)),"")</f>
        <v/>
      </c>
      <c r="XK113" s="33" t="s">
        <v>1192</v>
      </c>
      <c r="XL113" s="10" t="str">
        <f t="shared" si="91"/>
        <v>$XB$113</v>
      </c>
      <c r="XM113" s="29" t="str">
        <f ca="1">IF(XN113="","",SUM(1+MAXA(XM$1:XM112)))</f>
        <v/>
      </c>
      <c r="XN113" s="8" t="str" cm="1">
        <f t="array" aca="1" ref="XN113" ca="1">IF(ISNUMBER(SEARCH(XN$1,INDEX(INDIRECT(XO$1),ROW(XL113),1)))=TRUE,INDIRECT(XL113),"")</f>
        <v/>
      </c>
      <c r="XO113" s="13" t="s">
        <v>1192</v>
      </c>
      <c r="XP113" s="13" t="s">
        <v>1192</v>
      </c>
      <c r="XQ113" s="13" t="s">
        <v>1192</v>
      </c>
      <c r="XR113" s="13" t="s">
        <v>1192</v>
      </c>
      <c r="XS113" s="13"/>
      <c r="XT113" s="13"/>
      <c r="XU113" s="13"/>
      <c r="XV113" s="13"/>
      <c r="XW113" s="13"/>
      <c r="XX113" s="13"/>
      <c r="XY113" s="13" t="s">
        <v>1192</v>
      </c>
      <c r="XZ113" s="13" t="s">
        <v>1192</v>
      </c>
      <c r="YA113" s="10" t="str">
        <f t="shared" ca="1" si="121"/>
        <v/>
      </c>
      <c r="YB113" s="5"/>
      <c r="YC113" s="37"/>
      <c r="YD113" s="37"/>
      <c r="YE113" s="7"/>
      <c r="YF113" s="7"/>
      <c r="YG113" s="101"/>
      <c r="YH113" s="10" t="str" cm="1">
        <f t="array" aca="1" ref="YH113" ca="1">IF(INDIRECT(ADDRESS(ROW(),COLUMN()-6))="","X",IF(INDIRECT(ADDRESS(ROW(),COLUMN()-5))="",0,"OK"))</f>
        <v>X</v>
      </c>
      <c r="YI113" s="29" t="str">
        <f ca="1">IF(YJ113="","",SUM(1+MAXA(YI$1:YI112)))</f>
        <v/>
      </c>
      <c r="YJ113" s="8" t="str" cm="1">
        <f t="array" aca="1" ref="YJ113" ca="1">IF(YH113=0,INDIRECT(ADDRESS(ROW(),COLUMN()-8)),"")</f>
        <v/>
      </c>
      <c r="YK113" s="33" t="s">
        <v>1192</v>
      </c>
      <c r="YL113" s="10" t="str">
        <f t="shared" si="92"/>
        <v>$YB$113</v>
      </c>
      <c r="YM113" s="29" t="str">
        <f ca="1">IF(YN113="","",SUM(1+MAXA(YM$1:YM112)))</f>
        <v/>
      </c>
      <c r="YN113" s="8" t="str" cm="1">
        <f t="array" aca="1" ref="YN113" ca="1">IF(ISNUMBER(SEARCH(YN$1,INDEX(INDIRECT(YO$1),ROW(YL113),1)))=TRUE,INDIRECT(YL113),"")</f>
        <v/>
      </c>
      <c r="YO113" s="13" t="s">
        <v>1192</v>
      </c>
      <c r="YP113" s="13" t="s">
        <v>1192</v>
      </c>
      <c r="YQ113" s="13" t="s">
        <v>1192</v>
      </c>
      <c r="YR113" s="13" t="s">
        <v>1192</v>
      </c>
      <c r="YS113" s="13"/>
      <c r="YT113" s="13"/>
      <c r="YU113" s="13"/>
      <c r="YV113" s="13"/>
      <c r="YW113" s="13"/>
      <c r="YX113" s="13"/>
      <c r="YY113" s="13" t="s">
        <v>1192</v>
      </c>
      <c r="YZ113" s="13" t="s">
        <v>1192</v>
      </c>
      <c r="ZA113" s="10" t="str">
        <f t="shared" ca="1" si="122"/>
        <v/>
      </c>
      <c r="ZB113" s="5"/>
      <c r="ZC113" s="37"/>
      <c r="ZD113" s="37"/>
      <c r="ZE113" s="50"/>
      <c r="ZF113" s="50"/>
      <c r="ZG113" s="79"/>
      <c r="ZH113" s="10" t="str" cm="1">
        <f t="array" aca="1" ref="ZH113" ca="1">IF(INDIRECT(ADDRESS(ROW(),COLUMN()-6))="","X",IF(INDIRECT(ADDRESS(ROW(),COLUMN()-5))="",0,"OK"))</f>
        <v>X</v>
      </c>
      <c r="ZI113" s="29" t="str">
        <f ca="1">IF(ZJ113="","",SUM(1+MAXA(ZI$1:ZI112)))</f>
        <v/>
      </c>
      <c r="ZJ113" s="8" t="str" cm="1">
        <f t="array" aca="1" ref="ZJ113" ca="1">IF(ZH113=0,INDIRECT(ADDRESS(ROW(),COLUMN()-8)),"")</f>
        <v/>
      </c>
      <c r="ZK113" s="33" t="s">
        <v>1192</v>
      </c>
      <c r="ZL113" s="10" t="str">
        <f t="shared" si="93"/>
        <v>$ZB$113</v>
      </c>
      <c r="ZM113" s="29" t="str">
        <f ca="1">IF(ZN113="","",SUM(1+MAXA(ZM$1:ZM112)))</f>
        <v/>
      </c>
      <c r="ZN113" s="8" t="str" cm="1">
        <f t="array" aca="1" ref="ZN113" ca="1">IF(ISNUMBER(SEARCH(ZN$1,INDEX(INDIRECT(ZO$1),ROW(ZL113),1)))=TRUE,INDIRECT(ZL113),"")</f>
        <v/>
      </c>
      <c r="ZO113" s="13" t="s">
        <v>1192</v>
      </c>
      <c r="ZP113" s="13" t="s">
        <v>1192</v>
      </c>
      <c r="ZQ113" s="13" t="s">
        <v>1192</v>
      </c>
      <c r="ZR113" s="13" t="s">
        <v>1192</v>
      </c>
      <c r="ZS113" s="13"/>
      <c r="ZT113" s="13"/>
      <c r="ZU113" s="13"/>
      <c r="ZV113" s="13"/>
      <c r="ZW113" s="13"/>
      <c r="ZX113" s="13"/>
      <c r="ZY113" s="13"/>
      <c r="ZZ113" s="13" t="s">
        <v>1192</v>
      </c>
      <c r="AAA113" s="10" t="str">
        <f t="shared" ca="1" si="123"/>
        <v/>
      </c>
      <c r="AAB113" s="5"/>
      <c r="AAC113" s="37"/>
      <c r="AAD113" s="37"/>
      <c r="AAE113" s="7"/>
      <c r="AAF113" s="7"/>
      <c r="AAG113" s="79"/>
      <c r="AAH113" s="10" t="str" cm="1">
        <f t="array" aca="1" ref="AAH113" ca="1">IF(INDIRECT(ADDRESS(ROW(),COLUMN()-6))="","X",IF(INDIRECT(ADDRESS(ROW(),COLUMN()-5))="",0,"OK"))</f>
        <v>X</v>
      </c>
      <c r="AAI113" s="29" t="str">
        <f ca="1">IF(AAJ113="","",SUM(1+MAXA(AAI$1:AAI112)))</f>
        <v/>
      </c>
      <c r="AAJ113" s="8" t="str" cm="1">
        <f t="array" aca="1" ref="AAJ113" ca="1">IF(AAH113=0,INDIRECT(ADDRESS(ROW(),COLUMN()-8)),"")</f>
        <v/>
      </c>
      <c r="AAK113" s="33" t="s">
        <v>1192</v>
      </c>
      <c r="AAL113" s="10" t="str">
        <f t="shared" si="94"/>
        <v>$AAB$113</v>
      </c>
      <c r="AAM113" s="29" t="str">
        <f ca="1">IF(AAN113="","",SUM(1+MAXA(AAM$1:AAM112)))</f>
        <v/>
      </c>
      <c r="AAN113" s="8" t="str" cm="1">
        <f t="array" aca="1" ref="AAN113" ca="1">IF(ISNUMBER(SEARCH(AAN$1,INDEX(INDIRECT(AAO$1),ROW(AAL113),1)))=TRUE,INDIRECT(AAL113),"")</f>
        <v/>
      </c>
      <c r="AAO113" s="13" t="s">
        <v>1192</v>
      </c>
      <c r="AAP113" s="13" t="s">
        <v>1192</v>
      </c>
      <c r="AAQ113" s="13" t="s">
        <v>1192</v>
      </c>
      <c r="AAR113" s="13" t="s">
        <v>1192</v>
      </c>
      <c r="AAS113" s="13" t="s">
        <v>1192</v>
      </c>
      <c r="AAT113" s="13"/>
      <c r="AAU113" s="13"/>
      <c r="AAV113" s="13"/>
      <c r="AAW113" s="13"/>
      <c r="AAX113" s="13"/>
      <c r="AAY113" s="13"/>
      <c r="AAZ113" s="13" t="s">
        <v>1192</v>
      </c>
      <c r="ABA113" s="10" t="str">
        <f t="shared" ca="1" si="124"/>
        <v/>
      </c>
      <c r="ABB113" s="5"/>
      <c r="ABC113" s="37"/>
      <c r="ABD113" s="37"/>
      <c r="ABE113" s="7"/>
      <c r="ABF113" s="7"/>
      <c r="ABG113" s="79"/>
      <c r="ABH113" s="10" t="str" cm="1">
        <f t="array" aca="1" ref="ABH113" ca="1">IF(INDIRECT(ADDRESS(ROW(),COLUMN()-6))="","X",IF(INDIRECT(ADDRESS(ROW(),COLUMN()-5))="",0,"OK"))</f>
        <v>X</v>
      </c>
      <c r="ABI113" s="29" t="str">
        <f ca="1">IF(ABJ113="","",SUM(1+MAXA(ABI$1:ABI112)))</f>
        <v/>
      </c>
      <c r="ABJ113" s="8" t="str" cm="1">
        <f t="array" aca="1" ref="ABJ113" ca="1">IF(ABH113=0,INDIRECT(ADDRESS(ROW(),COLUMN()-8)),"")</f>
        <v/>
      </c>
      <c r="ABK113" s="33" t="s">
        <v>1192</v>
      </c>
      <c r="ABL113" s="10" t="str">
        <f t="shared" si="95"/>
        <v>$ABB$113</v>
      </c>
      <c r="ABM113" s="29" t="str">
        <f ca="1">IF(ABN113="","",SUM(1+MAXA(ABM$1:ABM112)))</f>
        <v/>
      </c>
      <c r="ABN113" s="8" t="str" cm="1">
        <f t="array" aca="1" ref="ABN113" ca="1">IF(ISNUMBER(SEARCH(ABN$1,INDEX(INDIRECT(ABO$1),ROW(ABL113),1)))=TRUE,INDIRECT(ABL113),"")</f>
        <v/>
      </c>
      <c r="ABO113" s="13" t="s">
        <v>1192</v>
      </c>
      <c r="ABP113" s="13" t="s">
        <v>1192</v>
      </c>
      <c r="ABQ113" s="13" t="s">
        <v>1192</v>
      </c>
      <c r="ABR113" s="13"/>
      <c r="ABS113" s="13"/>
      <c r="ABT113" s="13"/>
      <c r="ABU113" s="13"/>
      <c r="ABV113" s="13"/>
      <c r="ABW113" s="13"/>
      <c r="ABX113" s="13"/>
      <c r="ABY113" s="13"/>
      <c r="ABZ113" s="13" t="s">
        <v>1192</v>
      </c>
      <c r="ACA113" s="10" t="str">
        <f t="shared" ca="1" si="125"/>
        <v/>
      </c>
      <c r="ACB113" s="5"/>
      <c r="ACC113" s="37"/>
      <c r="ACD113" s="37"/>
      <c r="ACE113" s="7"/>
      <c r="ACF113" s="7"/>
      <c r="ACG113" s="101"/>
      <c r="ACH113" s="10" t="str" cm="1">
        <f t="array" aca="1" ref="ACH113" ca="1">IF(INDIRECT(ADDRESS(ROW(),COLUMN()-6))="","X",IF(INDIRECT(ADDRESS(ROW(),COLUMN()-5))="",0,"OK"))</f>
        <v>X</v>
      </c>
      <c r="ACI113" s="29" t="str">
        <f ca="1">IF(ACJ113="","",SUM(1+MAXA(ACI$1:ACI112)))</f>
        <v/>
      </c>
      <c r="ACJ113" s="8" t="str" cm="1">
        <f t="array" aca="1" ref="ACJ113" ca="1">IF(ACH113=0,INDIRECT(ADDRESS(ROW(),COLUMN()-8)),"")</f>
        <v/>
      </c>
      <c r="ACK113" s="33" t="s">
        <v>1192</v>
      </c>
      <c r="ACL113" s="10" t="str">
        <f t="shared" si="96"/>
        <v>$ACB$113</v>
      </c>
      <c r="ACM113" s="29" t="str">
        <f ca="1">IF(ACN113="","",SUM(1+MAXA(ACM$1:ACM112)))</f>
        <v/>
      </c>
      <c r="ACN113" s="8" t="str" cm="1">
        <f t="array" aca="1" ref="ACN113" ca="1">IF(ISNUMBER(SEARCH(ACN$1,INDEX(INDIRECT(ACO$1),ROW(ACL113),1)))=TRUE,INDIRECT(ACL113),"")</f>
        <v/>
      </c>
      <c r="ACO113" s="13" t="s">
        <v>1192</v>
      </c>
      <c r="ACP113" s="13" t="s">
        <v>1192</v>
      </c>
      <c r="ACQ113" s="13" t="s">
        <v>1192</v>
      </c>
      <c r="ACR113" s="13"/>
      <c r="ACS113" s="13"/>
      <c r="ACT113" s="13"/>
      <c r="ACU113" s="13"/>
      <c r="ACV113" s="13"/>
      <c r="ACW113" s="13"/>
      <c r="ACX113" s="13"/>
      <c r="ACY113" s="13"/>
      <c r="ACZ113" s="13" t="s">
        <v>1192</v>
      </c>
      <c r="ADA113" s="10" t="str">
        <f t="shared" ca="1" si="126"/>
        <v/>
      </c>
      <c r="ADB113" s="5"/>
      <c r="ADC113" s="37"/>
      <c r="ADD113" s="37"/>
      <c r="ADE113" s="7"/>
      <c r="ADF113" s="7"/>
      <c r="ADG113" s="92"/>
      <c r="ADH113" s="10" t="str" cm="1">
        <f t="array" aca="1" ref="ADH113" ca="1">IF(INDIRECT(ADDRESS(ROW(),COLUMN()-6))="","X",IF(INDIRECT(ADDRESS(ROW(),COLUMN()-5))="",0,"OK"))</f>
        <v>X</v>
      </c>
      <c r="ADI113" s="29" t="str">
        <f ca="1">IF(ADJ113="","",SUM(1+MAXA(ADI$1:ADI112)))</f>
        <v/>
      </c>
      <c r="ADJ113" s="8" t="str" cm="1">
        <f t="array" aca="1" ref="ADJ113" ca="1">IF(ADH113=0,INDIRECT(ADDRESS(ROW(),COLUMN()-8)),"")</f>
        <v/>
      </c>
      <c r="ADK113" s="33" t="s">
        <v>1192</v>
      </c>
      <c r="ADL113" s="10" t="str">
        <f t="shared" si="97"/>
        <v>$ADB$113</v>
      </c>
      <c r="ADM113" s="29" t="str">
        <f ca="1">IF(ADN113="","",SUM(1+MAXA(ADM$1:ADM112)))</f>
        <v/>
      </c>
      <c r="ADN113" s="8" t="str" cm="1">
        <f t="array" aca="1" ref="ADN113" ca="1">IF(ISNUMBER(SEARCH(ADN$1,INDEX(INDIRECT(ADO$1),ROW(ADL113),1)))=TRUE,INDIRECT(ADL113),"")</f>
        <v/>
      </c>
      <c r="ADO113" s="13" t="s">
        <v>1192</v>
      </c>
      <c r="ADP113" s="13" t="s">
        <v>1192</v>
      </c>
      <c r="ADQ113" s="13" t="s">
        <v>1192</v>
      </c>
      <c r="ADR113" s="13" t="s">
        <v>1192</v>
      </c>
      <c r="ADS113" s="13" t="s">
        <v>1192</v>
      </c>
      <c r="ADT113" s="13"/>
      <c r="ADU113" s="13"/>
      <c r="ADV113" s="13"/>
      <c r="ADW113" s="13"/>
      <c r="ADX113" s="13"/>
      <c r="ADY113" s="13"/>
      <c r="ADZ113" s="13" t="s">
        <v>1192</v>
      </c>
      <c r="AEA113" s="10" t="str">
        <f t="shared" ca="1" si="127"/>
        <v/>
      </c>
      <c r="AEB113" s="5"/>
      <c r="AEC113" s="37"/>
      <c r="AED113" s="37"/>
      <c r="AEE113" s="7"/>
      <c r="AEF113" s="7"/>
      <c r="AEG113" s="79"/>
      <c r="AEH113" s="10" t="str" cm="1">
        <f t="array" aca="1" ref="AEH113" ca="1">IF(INDIRECT(ADDRESS(ROW(),COLUMN()-6))="","X",IF(INDIRECT(ADDRESS(ROW(),COLUMN()-5))="",0,"OK"))</f>
        <v>X</v>
      </c>
      <c r="AEI113" s="29" t="str">
        <f ca="1">IF(AEJ113="","",SUM(1+MAXA(AEI$1:AEI112)))</f>
        <v/>
      </c>
      <c r="AEJ113" s="8" t="str" cm="1">
        <f t="array" aca="1" ref="AEJ113" ca="1">IF(AEH113=0,INDIRECT(ADDRESS(ROW(),COLUMN()-8)),"")</f>
        <v/>
      </c>
      <c r="AEK113" s="33" t="s">
        <v>1192</v>
      </c>
      <c r="AEL113" s="10" t="str">
        <f t="shared" si="98"/>
        <v>$AEB$113</v>
      </c>
      <c r="AEM113" s="29" t="str">
        <f ca="1">IF(AEN113="","",SUM(1+MAXA(AEM$1:AEM112)))</f>
        <v/>
      </c>
      <c r="AEN113" s="8" t="str" cm="1">
        <f t="array" aca="1" ref="AEN113" ca="1">IF(ISNUMBER(SEARCH(AEN$1,INDEX(INDIRECT(AEO$1),ROW(AEL113),1)))=TRUE,INDIRECT(AEL113),"")</f>
        <v/>
      </c>
      <c r="AEO113" s="13" t="s">
        <v>1192</v>
      </c>
      <c r="AEP113" s="13" t="s">
        <v>1192</v>
      </c>
      <c r="AEQ113" s="13" t="s">
        <v>1192</v>
      </c>
      <c r="AER113" s="13" t="s">
        <v>1192</v>
      </c>
      <c r="AES113" s="13" t="s">
        <v>1192</v>
      </c>
      <c r="AET113" s="13" t="s">
        <v>1192</v>
      </c>
      <c r="AEU113" s="13" t="s">
        <v>1192</v>
      </c>
      <c r="AEV113" s="13" t="s">
        <v>1192</v>
      </c>
    </row>
    <row r="114" spans="2:828" s="4" customFormat="1" ht="24.75" customHeight="1" x14ac:dyDescent="0.2">
      <c r="B114" s="10" t="str">
        <f t="shared" ca="1" si="67"/>
        <v/>
      </c>
      <c r="C114" s="8"/>
      <c r="D114" s="10"/>
      <c r="E114" s="10"/>
      <c r="G114" s="81"/>
      <c r="H114" s="94"/>
      <c r="I114" s="10" t="str" cm="1">
        <f t="array" aca="1" ref="I114" ca="1">IF(INDIRECT(ADDRESS(ROW(),COLUMN()-6))="","X",IF(INDIRECT(ADDRESS(ROW(),COLUMN()-5))="",0,"OK"))</f>
        <v>X</v>
      </c>
      <c r="J114" s="29" t="str">
        <f ca="1">IF(K114="","",SUM(1+MAXA(J$1:J113)))</f>
        <v/>
      </c>
      <c r="K114" s="8" t="str" cm="1">
        <f t="array" aca="1" ref="K114" ca="1">IF(I114=0,INDIRECT(ADDRESS(ROW(),COLUMN()-8)),"")</f>
        <v/>
      </c>
      <c r="L114" s="31"/>
      <c r="M114" s="10" t="str">
        <f t="shared" si="68"/>
        <v>$C$114</v>
      </c>
      <c r="N114" s="29" t="str">
        <f ca="1">IF(O114="","",SUM(1+MAXA(N$1:N113)))</f>
        <v/>
      </c>
      <c r="O114" s="8" t="str" cm="1">
        <f t="array" aca="1" ref="O114" ca="1">IF(ISNUMBER(SEARCH(O$1,INDEX(INDIRECT($P$1),ROW(M114),1)))=TRUE,INDIRECT(M114),"")</f>
        <v/>
      </c>
      <c r="P114" s="13" t="s">
        <v>1192</v>
      </c>
      <c r="Q114" s="13" t="s">
        <v>1192</v>
      </c>
      <c r="R114" s="13"/>
      <c r="S114" s="13"/>
      <c r="T114" s="13"/>
      <c r="U114" s="13"/>
      <c r="V114" s="13"/>
      <c r="W114" s="13"/>
      <c r="X114" s="13"/>
      <c r="Y114" s="13" t="s">
        <v>1192</v>
      </c>
      <c r="Z114" s="13" t="s">
        <v>1192</v>
      </c>
      <c r="AA114" s="10" t="str">
        <f t="shared" ca="1" si="128"/>
        <v/>
      </c>
      <c r="AB114" s="8"/>
      <c r="AC114" s="10"/>
      <c r="AD114" s="10"/>
      <c r="AF114" s="81"/>
      <c r="AG114" s="81"/>
      <c r="AH114" s="10" t="str" cm="1">
        <f t="array" aca="1" ref="AH114" ca="1">IF(INDIRECT(ADDRESS(ROW(),COLUMN()-6))="","X",IF(INDIRECT(ADDRESS(ROW(),COLUMN()-5))="",0,"OK"))</f>
        <v>X</v>
      </c>
      <c r="AI114" s="29" t="str">
        <f ca="1">IF(AJ114="","",SUM(1+MAXA(AI$1:AI113)))</f>
        <v/>
      </c>
      <c r="AJ114" s="8" t="str" cm="1">
        <f t="array" aca="1" ref="AJ114" ca="1">IF(AH114=0,INDIRECT(ADDRESS(ROW(),COLUMN()-8)),"")</f>
        <v/>
      </c>
      <c r="AK114" s="31"/>
      <c r="AL114" s="10" t="str">
        <f t="shared" si="69"/>
        <v>$AB$114</v>
      </c>
      <c r="AM114" s="29" t="str">
        <f ca="1">IF(AN114="","",SUM(1+MAXA(AM$1:AM113)))</f>
        <v/>
      </c>
      <c r="AN114" s="8" t="str" cm="1">
        <f t="array" aca="1" ref="AN114" ca="1">IF(ISNUMBER(SEARCH(AN$1,INDEX(INDIRECT($AO$1),ROW(AL114),1)))=TRUE,INDIRECT(AL114),"")</f>
        <v/>
      </c>
      <c r="AO114" s="13" t="s">
        <v>1192</v>
      </c>
      <c r="AP114" s="13" t="s">
        <v>1192</v>
      </c>
      <c r="AQ114" s="13" t="s">
        <v>1192</v>
      </c>
      <c r="AR114" s="13"/>
      <c r="AS114" s="13"/>
      <c r="AT114" s="13"/>
      <c r="AU114" s="13"/>
      <c r="AV114" s="13"/>
      <c r="AW114" s="13"/>
      <c r="AX114" s="13" t="s">
        <v>1192</v>
      </c>
      <c r="AY114" s="13" t="s">
        <v>1192</v>
      </c>
      <c r="AZ114" s="13" t="s">
        <v>1192</v>
      </c>
      <c r="BA114" s="10" t="str">
        <f t="shared" ca="1" si="99"/>
        <v/>
      </c>
      <c r="BB114" s="8"/>
      <c r="BC114" s="10"/>
      <c r="BD114" s="10"/>
      <c r="BF114" s="81"/>
      <c r="BG114" s="94"/>
      <c r="BH114" s="10" t="str" cm="1">
        <f t="array" aca="1" ref="BH114" ca="1">IF(INDIRECT(ADDRESS(ROW(),COLUMN()-6))="","X",IF(INDIRECT(ADDRESS(ROW(),COLUMN()-5))="",0,"OK"))</f>
        <v>X</v>
      </c>
      <c r="BI114" s="29" t="str">
        <f ca="1">IF(BJ114="","",SUM(1+MAXA(BI$1:BI113)))</f>
        <v/>
      </c>
      <c r="BJ114" s="8" t="str" cm="1">
        <f t="array" aca="1" ref="BJ114" ca="1">IF(BH114=0,INDIRECT(ADDRESS(ROW(),COLUMN()-8)),"")</f>
        <v/>
      </c>
      <c r="BK114" s="31"/>
      <c r="BL114" s="10" t="str">
        <f t="shared" si="70"/>
        <v>$BB$114</v>
      </c>
      <c r="BM114" s="29" t="str">
        <f ca="1">IF(BN114="","",SUM(1+MAXA(BM$1:BM113)))</f>
        <v/>
      </c>
      <c r="BN114" s="8" t="str" cm="1">
        <f t="array" aca="1" ref="BN114" ca="1">IF(ISNUMBER(SEARCH(BN$1,INDEX(INDIRECT(BO$1),ROW(BL114),1)))=TRUE,INDIRECT(BL114),"")</f>
        <v/>
      </c>
      <c r="BO114" s="13" t="s">
        <v>1192</v>
      </c>
      <c r="BP114" s="13" t="s">
        <v>1192</v>
      </c>
      <c r="BQ114" s="13" t="s">
        <v>1192</v>
      </c>
      <c r="BR114" s="13"/>
      <c r="BS114" s="13"/>
      <c r="BT114" s="13"/>
      <c r="BU114" s="13"/>
      <c r="BV114" s="13"/>
      <c r="BW114" s="13" t="s">
        <v>1192</v>
      </c>
      <c r="BX114" s="13" t="s">
        <v>1192</v>
      </c>
      <c r="BY114" s="13"/>
      <c r="BZ114" s="13"/>
      <c r="CA114" s="10" t="str">
        <f t="shared" ca="1" si="100"/>
        <v/>
      </c>
      <c r="CB114" s="8"/>
      <c r="CC114" s="10"/>
      <c r="CD114" s="10"/>
      <c r="CF114" s="81"/>
      <c r="CG114" s="94"/>
      <c r="CH114" s="10" t="str" cm="1">
        <f t="array" aca="1" ref="CH114" ca="1">IF(INDIRECT(ADDRESS(ROW(),COLUMN()-6))="","X",IF(INDIRECT(ADDRESS(ROW(),COLUMN()-5))="",0,"OK"))</f>
        <v>X</v>
      </c>
      <c r="CI114" s="29" t="str">
        <f ca="1">IF(CJ114="","",SUM(1+MAXA(CI$1:CI113)))</f>
        <v/>
      </c>
      <c r="CJ114" s="8" t="str" cm="1">
        <f t="array" aca="1" ref="CJ114" ca="1">IF(CH114=0,INDIRECT(ADDRESS(ROW(),COLUMN()-8)),"")</f>
        <v/>
      </c>
      <c r="CK114" s="31"/>
      <c r="CL114" s="10" t="str">
        <f t="shared" si="71"/>
        <v>$CB$114</v>
      </c>
      <c r="CM114" s="29" t="str">
        <f ca="1">IF(CN114="","",SUM(1+MAXA(CM$1:CM113)))</f>
        <v/>
      </c>
      <c r="CN114" s="8" t="str" cm="1">
        <f t="array" aca="1" ref="CN114" ca="1">IF(ISNUMBER(SEARCH(CN$1,INDEX(INDIRECT(CO$1),ROW(CL114),1)))=TRUE,INDIRECT(CL114),"")</f>
        <v/>
      </c>
      <c r="CO114" s="13" t="s">
        <v>1192</v>
      </c>
      <c r="CP114" s="13"/>
      <c r="CQ114" s="13"/>
      <c r="CR114" s="13"/>
      <c r="CS114" s="13"/>
      <c r="CT114" s="13"/>
      <c r="CU114" s="13"/>
      <c r="CV114" s="13"/>
      <c r="CW114" s="13"/>
      <c r="CX114" s="13"/>
      <c r="CY114" s="13"/>
      <c r="CZ114" s="13" t="s">
        <v>1192</v>
      </c>
      <c r="DA114" s="10" t="str">
        <f t="shared" ca="1" si="131"/>
        <v/>
      </c>
      <c r="DB114" s="5"/>
      <c r="DC114" s="6"/>
      <c r="DD114" s="6"/>
      <c r="DE114" s="7"/>
      <c r="DF114" s="83"/>
      <c r="DG114" s="96"/>
      <c r="DH114" s="10" t="str" cm="1">
        <f t="array" aca="1" ref="DH114" ca="1">IF(INDIRECT(ADDRESS(ROW(),COLUMN()-6))="","X",IF(INDIRECT(ADDRESS(ROW(),COLUMN()-5))="",0,"OK"))</f>
        <v>X</v>
      </c>
      <c r="DI114" s="29" t="str">
        <f ca="1">IF(DJ114="","",SUM(1+MAXA(DI$1:DI113)))</f>
        <v/>
      </c>
      <c r="DJ114" s="8" t="str" cm="1">
        <f t="array" aca="1" ref="DJ114" ca="1">IF(DH114=0,INDIRECT(ADDRESS(ROW(),COLUMN()-8)),"")</f>
        <v/>
      </c>
      <c r="DK114" s="31"/>
      <c r="DL114" s="10" t="str">
        <f t="shared" si="132"/>
        <v>$DB$114</v>
      </c>
      <c r="DM114" s="29" t="str">
        <f ca="1">IF(DN114="","",SUM(1+MAXA(DM$1:DM113)))</f>
        <v/>
      </c>
      <c r="DN114" s="8" t="str" cm="1">
        <f t="array" aca="1" ref="DN114" ca="1">IF(ISNUMBER(SEARCH(DN$1,INDEX(INDIRECT(DO$1),ROW(DL114),1)))=TRUE,INDIRECT(DL114),"")</f>
        <v/>
      </c>
      <c r="DO114" s="13" t="s">
        <v>1192</v>
      </c>
      <c r="DP114" s="13"/>
      <c r="DQ114" s="13"/>
      <c r="DR114" s="13"/>
      <c r="DS114" s="13"/>
      <c r="DT114" s="13"/>
      <c r="DU114" s="13"/>
      <c r="DV114" s="13"/>
      <c r="DW114" s="13"/>
      <c r="DX114" s="13"/>
      <c r="DY114" s="13"/>
      <c r="DZ114" s="13" t="s">
        <v>1192</v>
      </c>
      <c r="EA114" s="10" t="str">
        <f t="shared" ca="1" si="101"/>
        <v/>
      </c>
      <c r="EB114" s="22"/>
      <c r="EC114" s="14"/>
      <c r="ED114" s="14"/>
      <c r="EE114" s="15"/>
      <c r="EF114" s="15"/>
      <c r="EG114" s="94"/>
      <c r="EH114" s="10" t="str" cm="1">
        <f t="array" aca="1" ref="EH114" ca="1">IF(INDIRECT(ADDRESS(ROW(),COLUMN()-6))="","X",IF(INDIRECT(ADDRESS(ROW(),COLUMN()-5))="",0,"OK"))</f>
        <v>X</v>
      </c>
      <c r="EI114" s="29" t="str">
        <f ca="1">IF(EJ114="","",SUM(1+MAXA(EI$1:EI113)))</f>
        <v/>
      </c>
      <c r="EJ114" s="8" t="str" cm="1">
        <f t="array" aca="1" ref="EJ114" ca="1">IF(EH114=0,INDIRECT(ADDRESS(ROW(),COLUMN()-8)),"")</f>
        <v/>
      </c>
      <c r="EK114" s="31"/>
      <c r="EL114" s="10" t="str">
        <f t="shared" si="72"/>
        <v>$EB$114</v>
      </c>
      <c r="EM114" s="29" t="str">
        <f ca="1">IF(EN114="","",SUM(1+MAXA(EM$1:EM113)))</f>
        <v/>
      </c>
      <c r="EN114" s="8" t="str" cm="1">
        <f t="array" aca="1" ref="EN114" ca="1">IF(ISNUMBER(SEARCH(EN$1,INDEX(INDIRECT(EO$1),ROW(EL114),1)))=TRUE,INDIRECT(EL114),"")</f>
        <v/>
      </c>
      <c r="EO114" s="13" t="s">
        <v>1192</v>
      </c>
      <c r="EP114" s="13"/>
      <c r="EQ114" s="13"/>
      <c r="ER114" s="13"/>
      <c r="ES114" s="13"/>
      <c r="ET114" s="13"/>
      <c r="EU114" s="13"/>
      <c r="EV114" s="13"/>
      <c r="EW114" s="13"/>
      <c r="EX114" s="13"/>
      <c r="EY114" s="13"/>
      <c r="EZ114" s="13"/>
      <c r="FA114" s="10" t="str">
        <f t="shared" ca="1" si="102"/>
        <v/>
      </c>
      <c r="FB114" s="22"/>
      <c r="FC114" s="14"/>
      <c r="FD114" s="14"/>
      <c r="FE114" s="15"/>
      <c r="FF114" s="15"/>
      <c r="FG114" s="81"/>
      <c r="FH114" s="10" t="str" cm="1">
        <f t="array" aca="1" ref="FH114" ca="1">IF(INDIRECT(ADDRESS(ROW(),COLUMN()-6))="","X",IF(INDIRECT(ADDRESS(ROW(),COLUMN()-5))="",0,"OK"))</f>
        <v>X</v>
      </c>
      <c r="FI114" s="29" t="str">
        <f ca="1">IF(FJ114="","",SUM(1+MAXA(FI$1:FI113)))</f>
        <v/>
      </c>
      <c r="FJ114" s="8" t="str" cm="1">
        <f t="array" aca="1" ref="FJ114" ca="1">IF(FH114=0,INDIRECT(ADDRESS(ROW(),COLUMN()-8)),"")</f>
        <v/>
      </c>
      <c r="FK114" s="31"/>
      <c r="FL114" s="10" t="str">
        <f t="shared" si="73"/>
        <v>$FB$114</v>
      </c>
      <c r="FM114" s="29" t="str">
        <f ca="1">IF(FN114="","",SUM(1+MAXA(FM$1:FM113)))</f>
        <v/>
      </c>
      <c r="FN114" s="8" t="str" cm="1">
        <f t="array" aca="1" ref="FN114" ca="1">IF(ISNUMBER(SEARCH(FN$1,INDEX(INDIRECT(FO$1),ROW(FL114),1)))=TRUE,INDIRECT(FL114),"")</f>
        <v/>
      </c>
      <c r="FO114" s="13" t="s">
        <v>1192</v>
      </c>
      <c r="FP114" s="13" t="s">
        <v>1192</v>
      </c>
      <c r="FQ114" s="13" t="s">
        <v>1192</v>
      </c>
      <c r="FR114" s="13" t="s">
        <v>1192</v>
      </c>
      <c r="FS114" s="13" t="s">
        <v>1192</v>
      </c>
      <c r="FT114" s="13"/>
      <c r="FU114" s="13"/>
      <c r="FV114" s="13"/>
      <c r="FW114" s="13"/>
      <c r="FX114" s="13"/>
      <c r="FY114" s="13"/>
      <c r="FZ114" s="13"/>
      <c r="GA114" s="10" t="str">
        <f t="shared" ca="1" si="103"/>
        <v/>
      </c>
      <c r="GB114" s="22"/>
      <c r="GC114" s="14"/>
      <c r="GD114" s="14"/>
      <c r="GE114" s="15"/>
      <c r="GF114" s="15"/>
      <c r="GG114" s="82"/>
      <c r="GH114" s="10" t="str" cm="1">
        <f t="array" aca="1" ref="GH114" ca="1">IF(INDIRECT(ADDRESS(ROW(),COLUMN()-6))="","X",IF(INDIRECT(ADDRESS(ROW(),COLUMN()-5))="",0,"OK"))</f>
        <v>X</v>
      </c>
      <c r="GI114" s="29" t="str">
        <f ca="1">IF(GJ114="","",SUM(1+MAXA(GI$1:GI113)))</f>
        <v/>
      </c>
      <c r="GJ114" s="8" t="str" cm="1">
        <f t="array" aca="1" ref="GJ114" ca="1">IF(GH114=0,INDIRECT(ADDRESS(ROW(),COLUMN()-8)),"")</f>
        <v/>
      </c>
      <c r="GK114" s="31"/>
      <c r="GL114" s="10" t="str">
        <f t="shared" si="74"/>
        <v>$GB$114</v>
      </c>
      <c r="GM114" s="29" t="str">
        <f ca="1">IF(GN114="","",SUM(1+MAXA(GM$1:GM113)))</f>
        <v/>
      </c>
      <c r="GN114" s="8" t="str" cm="1">
        <f t="array" aca="1" ref="GN114" ca="1">IF(ISNUMBER(SEARCH(GN$1,INDEX(INDIRECT(GO$1),ROW(GL114),1)))=TRUE,INDIRECT(GL114),"")</f>
        <v/>
      </c>
      <c r="GO114" s="13" t="s">
        <v>1192</v>
      </c>
      <c r="GP114" s="13" t="s">
        <v>1192</v>
      </c>
      <c r="GQ114" s="13" t="s">
        <v>1192</v>
      </c>
      <c r="GR114" s="13" t="s">
        <v>1192</v>
      </c>
      <c r="GS114" s="13" t="s">
        <v>1192</v>
      </c>
      <c r="GT114" s="13"/>
      <c r="GU114" s="13"/>
      <c r="GV114" s="13"/>
      <c r="GW114" s="13"/>
      <c r="GX114" s="13"/>
      <c r="GY114" s="13"/>
      <c r="GZ114" s="13"/>
      <c r="HA114" s="10" t="str">
        <f t="shared" ca="1" si="104"/>
        <v/>
      </c>
      <c r="HB114" s="22"/>
      <c r="HC114" s="14"/>
      <c r="HD114" s="14"/>
      <c r="HE114" s="15"/>
      <c r="HF114" s="15"/>
      <c r="HG114" s="81"/>
      <c r="HH114" s="10" t="str" cm="1">
        <f t="array" aca="1" ref="HH114" ca="1">IF(INDIRECT(ADDRESS(ROW(),COLUMN()-6))="","X",IF(INDIRECT(ADDRESS(ROW(),COLUMN()-5))="",0,"OK"))</f>
        <v>X</v>
      </c>
      <c r="HI114" s="29" t="str">
        <f ca="1">IF(HJ114="","",SUM(1+MAXA(HI$1:HI113)))</f>
        <v/>
      </c>
      <c r="HJ114" s="8" t="str" cm="1">
        <f t="array" aca="1" ref="HJ114" ca="1">IF(HH114=0,INDIRECT(ADDRESS(ROW(),COLUMN()-8)),"")</f>
        <v/>
      </c>
      <c r="HK114" s="31"/>
      <c r="HL114" s="10" t="str">
        <f t="shared" si="75"/>
        <v>$HB$114</v>
      </c>
      <c r="HM114" s="29" t="str">
        <f ca="1">IF(HN114="","",SUM(1+MAXA(HM$1:HM113)))</f>
        <v/>
      </c>
      <c r="HN114" s="8" t="str" cm="1">
        <f t="array" aca="1" ref="HN114" ca="1">IF(ISNUMBER(SEARCH(HN$1,INDEX(INDIRECT(HO$1),ROW(HL114),1)))=TRUE,INDIRECT(HL114),"")</f>
        <v/>
      </c>
      <c r="HO114" s="13" t="s">
        <v>1192</v>
      </c>
      <c r="HP114" s="13" t="s">
        <v>1192</v>
      </c>
      <c r="HQ114" s="13" t="s">
        <v>1192</v>
      </c>
      <c r="HR114" s="13"/>
      <c r="HS114" s="13"/>
      <c r="HT114" s="13"/>
      <c r="HU114" s="13"/>
      <c r="HV114" s="13"/>
      <c r="HW114" s="13"/>
      <c r="HX114" s="13"/>
      <c r="HY114" s="13" t="s">
        <v>1192</v>
      </c>
      <c r="HZ114" s="13" t="s">
        <v>1192</v>
      </c>
      <c r="IA114" s="10" t="str">
        <f t="shared" ca="1" si="105"/>
        <v/>
      </c>
      <c r="IB114" s="16"/>
      <c r="IC114" s="17" t="s">
        <v>1117</v>
      </c>
      <c r="ID114" s="18"/>
      <c r="IE114" s="17"/>
      <c r="IF114" s="17"/>
      <c r="IG114" s="79" t="s">
        <v>3229</v>
      </c>
      <c r="IH114" s="10" t="str" cm="1">
        <f t="array" aca="1" ref="IH114" ca="1">IF(INDIRECT(ADDRESS(ROW(),COLUMN()-6))="","X",IF(INDIRECT(ADDRESS(ROW(),COLUMN()-5))="",0,"OK"))</f>
        <v>X</v>
      </c>
      <c r="II114" s="29" t="str">
        <f ca="1">IF(IJ114="","",SUM(1+MAXA(II$1:II113)))</f>
        <v/>
      </c>
      <c r="IJ114" s="8" t="str" cm="1">
        <f t="array" aca="1" ref="IJ114" ca="1">IF(IH114=0,INDIRECT(ADDRESS(ROW(),COLUMN()-8)),"")</f>
        <v/>
      </c>
      <c r="IK114" s="31"/>
      <c r="IL114" s="10" t="str">
        <f t="shared" si="76"/>
        <v>$IB$114</v>
      </c>
      <c r="IM114" s="29" t="str">
        <f ca="1">IF(IN114="","",SUM(1+MAXA(IM$1:IM113)))</f>
        <v/>
      </c>
      <c r="IN114" s="8" t="str" cm="1">
        <f t="array" aca="1" ref="IN114" ca="1">IF(ISNUMBER(SEARCH(IN$1,INDEX(INDIRECT(IO$1),ROW(IL114),1)))=TRUE,INDIRECT(IL114),"")</f>
        <v/>
      </c>
      <c r="IO114" s="13" t="s">
        <v>1192</v>
      </c>
      <c r="IP114" s="13" t="s">
        <v>1192</v>
      </c>
      <c r="IQ114" s="13" t="s">
        <v>1192</v>
      </c>
      <c r="IR114" s="13"/>
      <c r="IS114" s="13"/>
      <c r="IT114" s="13"/>
      <c r="IU114" s="13"/>
      <c r="IV114" s="13"/>
      <c r="IW114" s="13"/>
      <c r="IX114" s="13" t="s">
        <v>1192</v>
      </c>
      <c r="IY114" s="13" t="s">
        <v>1192</v>
      </c>
      <c r="IZ114" s="13" t="s">
        <v>1192</v>
      </c>
      <c r="JA114" s="10" t="str">
        <f t="shared" ca="1" si="106"/>
        <v/>
      </c>
      <c r="JB114" s="22"/>
      <c r="JC114" s="15"/>
      <c r="JD114" s="14"/>
      <c r="JE114" s="15"/>
      <c r="JF114" s="15"/>
      <c r="JG114" s="101"/>
      <c r="JH114" s="10" t="str" cm="1">
        <f t="array" aca="1" ref="JH114" ca="1">IF(INDIRECT(ADDRESS(ROW(),COLUMN()-6))="","X",IF(INDIRECT(ADDRESS(ROW(),COLUMN()-5))="",0,"OK"))</f>
        <v>X</v>
      </c>
      <c r="JI114" s="29" t="str">
        <f ca="1">IF(JJ114="","",SUM(1+MAXA(JI$1:JI113)))</f>
        <v/>
      </c>
      <c r="JJ114" s="8" t="str" cm="1">
        <f t="array" aca="1" ref="JJ114" ca="1">IF(JH114=0,INDIRECT(ADDRESS(ROW(),COLUMN()-8)),"")</f>
        <v/>
      </c>
      <c r="JK114" s="31"/>
      <c r="JL114" s="10" t="str">
        <f t="shared" si="77"/>
        <v>$JB$114</v>
      </c>
      <c r="JM114" s="29" t="str">
        <f ca="1">IF(JN114="","",SUM(1+MAXA(JM$1:JM113)))</f>
        <v/>
      </c>
      <c r="JN114" s="8" t="str" cm="1">
        <f t="array" aca="1" ref="JN114" ca="1">IF(ISNUMBER(SEARCH(JN$1,INDEX(INDIRECT(JO$1),ROW(JL114),1)))=TRUE,INDIRECT(JL114),"")</f>
        <v/>
      </c>
      <c r="JO114" s="13" t="s">
        <v>1192</v>
      </c>
      <c r="JP114" s="13" t="s">
        <v>1192</v>
      </c>
      <c r="JQ114" s="13" t="s">
        <v>1192</v>
      </c>
      <c r="JR114" s="13"/>
      <c r="JS114" s="13"/>
      <c r="JT114" s="13"/>
      <c r="JU114" s="13"/>
      <c r="JV114" s="13"/>
      <c r="JW114" s="13"/>
      <c r="JX114" s="13" t="s">
        <v>1192</v>
      </c>
      <c r="JY114" s="13" t="s">
        <v>1192</v>
      </c>
      <c r="JZ114" s="13" t="s">
        <v>1192</v>
      </c>
      <c r="KA114" s="10" t="str">
        <f t="shared" ca="1" si="107"/>
        <v/>
      </c>
      <c r="KB114" s="22"/>
      <c r="KC114" s="14"/>
      <c r="KD114" s="14"/>
      <c r="KE114" s="23"/>
      <c r="KF114" s="23"/>
      <c r="KG114" s="79"/>
      <c r="KH114" s="10" t="str" cm="1">
        <f t="array" aca="1" ref="KH114" ca="1">IF(INDIRECT(ADDRESS(ROW(),COLUMN()-6))="","X",IF(INDIRECT(ADDRESS(ROW(),COLUMN()-5))="",0,"OK"))</f>
        <v>X</v>
      </c>
      <c r="KI114" s="29" t="str">
        <f ca="1">IF(KJ114="","",SUM(1+MAXA(KI$1:KI113)))</f>
        <v/>
      </c>
      <c r="KJ114" s="8" t="str" cm="1">
        <f t="array" aca="1" ref="KJ114" ca="1">IF(KH114=0,INDIRECT(ADDRESS(ROW(),COLUMN()-8)),"")</f>
        <v/>
      </c>
      <c r="KK114" s="31"/>
      <c r="KL114" s="10" t="str">
        <f t="shared" si="78"/>
        <v>$KB$114</v>
      </c>
      <c r="KM114" s="29" t="str">
        <f ca="1">IF(KN114="","",SUM(1+MAXA(KM$1:KM113)))</f>
        <v/>
      </c>
      <c r="KN114" s="8" t="str" cm="1">
        <f t="array" aca="1" ref="KN114" ca="1">IF(ISNUMBER(SEARCH(KN$1,INDEX(INDIRECT(KO$1),ROW(KL114),1)))=TRUE,INDIRECT(KL114),"")</f>
        <v/>
      </c>
      <c r="KO114" s="13" t="s">
        <v>1192</v>
      </c>
      <c r="KP114" s="13" t="s">
        <v>1192</v>
      </c>
      <c r="KQ114" s="13" t="s">
        <v>1192</v>
      </c>
      <c r="KR114" s="13"/>
      <c r="KS114" s="13"/>
      <c r="KT114" s="13"/>
      <c r="KU114" s="13"/>
      <c r="KV114" s="13"/>
      <c r="KW114" s="13"/>
      <c r="KX114" s="13"/>
      <c r="KY114" s="13" t="s">
        <v>1192</v>
      </c>
      <c r="KZ114" s="13" t="s">
        <v>1192</v>
      </c>
      <c r="LA114" s="10" t="str">
        <f t="shared" ca="1" si="108"/>
        <v/>
      </c>
      <c r="LB114" s="8"/>
      <c r="LC114" s="10"/>
      <c r="LD114" s="10"/>
      <c r="LG114" s="81"/>
      <c r="LH114" s="10" t="str" cm="1">
        <f t="array" aca="1" ref="LH114" ca="1">IF(INDIRECT(ADDRESS(ROW(),COLUMN()-6))="","X",IF(INDIRECT(ADDRESS(ROW(),COLUMN()-5))="",0,"OK"))</f>
        <v>X</v>
      </c>
      <c r="LI114" s="29" t="str">
        <f ca="1">IF(LJ114="","",SUM(1+MAXA(LI$1:LI113)))</f>
        <v/>
      </c>
      <c r="LJ114" s="8" t="str" cm="1">
        <f t="array" aca="1" ref="LJ114" ca="1">IF(LH114=0,INDIRECT(ADDRESS(ROW(),COLUMN()-8)),"")</f>
        <v/>
      </c>
      <c r="LK114" s="31"/>
      <c r="LL114" s="10" t="str">
        <f t="shared" si="79"/>
        <v>$LB$114</v>
      </c>
      <c r="LM114" s="29" t="str">
        <f ca="1">IF(LN114="","",SUM(1+MAXA(LM$1:LM113)))</f>
        <v/>
      </c>
      <c r="LN114" s="8" t="str" cm="1">
        <f t="array" aca="1" ref="LN114" ca="1">IF(ISNUMBER(SEARCH(LN$1,INDEX(INDIRECT(LO$1),ROW(LL114),1)))=TRUE,INDIRECT(LL114),"")</f>
        <v/>
      </c>
      <c r="LO114" s="13" t="s">
        <v>1192</v>
      </c>
      <c r="LP114" s="13" t="s">
        <v>1192</v>
      </c>
      <c r="LQ114" s="13" t="s">
        <v>1192</v>
      </c>
      <c r="LR114" s="13" t="s">
        <v>1192</v>
      </c>
      <c r="LS114" s="13"/>
      <c r="LT114" s="13"/>
      <c r="LU114" s="13"/>
      <c r="LV114" s="13"/>
      <c r="LW114" s="13"/>
      <c r="LX114" s="13"/>
      <c r="LY114" s="13" t="s">
        <v>1192</v>
      </c>
      <c r="LZ114" s="13" t="s">
        <v>1192</v>
      </c>
      <c r="MA114" s="10" t="str">
        <f t="shared" ca="1" si="109"/>
        <v/>
      </c>
      <c r="MB114" s="8"/>
      <c r="MC114" s="10"/>
      <c r="MD114" s="10"/>
      <c r="MG114" s="79"/>
      <c r="MH114" s="10" t="str" cm="1">
        <f t="array" aca="1" ref="MH114" ca="1">IF(INDIRECT(ADDRESS(ROW(),COLUMN()-6))="","X",IF(INDIRECT(ADDRESS(ROW(),COLUMN()-5))="",0,"OK"))</f>
        <v>X</v>
      </c>
      <c r="MI114" s="29" t="str">
        <f ca="1">IF(MJ114="","",SUM(1+MAXA(MI$1:MI113)))</f>
        <v/>
      </c>
      <c r="MJ114" s="8" t="str" cm="1">
        <f t="array" aca="1" ref="MJ114" ca="1">IF(MH114=0,INDIRECT(ADDRESS(ROW(),COLUMN()-8)),"")</f>
        <v/>
      </c>
      <c r="MK114" s="31"/>
      <c r="ML114" s="10" t="str">
        <f t="shared" si="80"/>
        <v>$MB$114</v>
      </c>
      <c r="MM114" s="29" t="str">
        <f ca="1">IF(MN114="","",SUM(1+MAXA(MM$1:MM113)))</f>
        <v/>
      </c>
      <c r="MN114" s="8" t="str" cm="1">
        <f t="array" aca="1" ref="MN114" ca="1">IF(ISNUMBER(SEARCH(MN$1,INDEX(INDIRECT(MO$1),ROW(ML114),1)))=TRUE,INDIRECT(ML114),"")</f>
        <v/>
      </c>
      <c r="MO114" s="13" t="s">
        <v>1192</v>
      </c>
      <c r="MP114" s="13" t="s">
        <v>1192</v>
      </c>
      <c r="MQ114" s="13" t="s">
        <v>1192</v>
      </c>
      <c r="MR114" s="13"/>
      <c r="MS114" s="13"/>
      <c r="MT114" s="13"/>
      <c r="MU114" s="13"/>
      <c r="MV114" s="13"/>
      <c r="MW114" s="13" t="s">
        <v>1192</v>
      </c>
      <c r="MX114" s="13"/>
      <c r="MY114" s="13" t="s">
        <v>1192</v>
      </c>
      <c r="MZ114" s="13" t="s">
        <v>1192</v>
      </c>
      <c r="NA114" s="10" t="str">
        <f t="shared" ca="1" si="110"/>
        <v/>
      </c>
      <c r="NB114" s="5"/>
      <c r="NC114" s="6"/>
      <c r="ND114" s="6"/>
      <c r="NE114" s="7"/>
      <c r="NF114" s="7"/>
      <c r="NG114" s="83"/>
      <c r="NH114" s="10" t="str" cm="1">
        <f t="array" aca="1" ref="NH114" ca="1">IF(INDIRECT(ADDRESS(ROW(),COLUMN()-6))="","X",IF(INDIRECT(ADDRESS(ROW(),COLUMN()-5))="",0,"OK"))</f>
        <v>X</v>
      </c>
      <c r="NI114" s="29" t="str">
        <f ca="1">IF(NJ114="","",SUM(1+MAXA(NI$1:NI113)))</f>
        <v/>
      </c>
      <c r="NJ114" s="8" t="str" cm="1">
        <f t="array" aca="1" ref="NJ114" ca="1">IF(NH114=0,INDIRECT(ADDRESS(ROW(),COLUMN()-8)),"")</f>
        <v/>
      </c>
      <c r="NK114" s="31"/>
      <c r="NL114" s="10" t="str">
        <f t="shared" si="81"/>
        <v>$NB$114</v>
      </c>
      <c r="NM114" s="29" t="str">
        <f ca="1">IF(NN114="","",SUM(1+MAXA(NM$1:NM113)))</f>
        <v/>
      </c>
      <c r="NN114" s="8" t="str" cm="1">
        <f t="array" aca="1" ref="NN114" ca="1">IF(ISNUMBER(SEARCH(NN$1,INDEX(INDIRECT(NO$1),ROW(NL114),1)))=TRUE,INDIRECT(NL114),"")</f>
        <v/>
      </c>
      <c r="NO114" s="13" t="s">
        <v>1192</v>
      </c>
      <c r="NP114" s="13" t="s">
        <v>1192</v>
      </c>
      <c r="NQ114" s="13" t="s">
        <v>1192</v>
      </c>
      <c r="NR114" s="13"/>
      <c r="NS114" s="13"/>
      <c r="NT114" s="13"/>
      <c r="NU114" s="13"/>
      <c r="NV114" s="13"/>
      <c r="NW114" s="13"/>
      <c r="NX114" s="13" t="s">
        <v>1192</v>
      </c>
      <c r="NY114" s="13" t="s">
        <v>1192</v>
      </c>
      <c r="NZ114" s="13"/>
      <c r="OA114" s="10" t="str">
        <f t="shared" ca="1" si="111"/>
        <v/>
      </c>
      <c r="OB114" s="8" t="s">
        <v>1429</v>
      </c>
      <c r="OC114" s="10" t="s">
        <v>1430</v>
      </c>
      <c r="OD114" s="10" t="s">
        <v>1431</v>
      </c>
      <c r="OE114" s="27" t="str" cm="1">
        <f t="array" aca="1" ref="OE114" ca="1">CONCATENATE($A$37,INDIRECT(ADDRESS(ROW(),COLUMN()-2)),"%20",INDIRECT(ADDRESS(ROW(),COLUMN()-1)),$A$39,INDIRECT(ADDRESS(ROW(),COLUMN()-2)),"%20",INDIRECT(ADDRESS(ROW(),COLUMN()-1)))</f>
        <v>https://maps.yandex.ru/?ll=38.298553%2035.632417&amp;z=16&amp;text=38.298553%2035.632417</v>
      </c>
      <c r="OF114" s="87" t="str" cm="1">
        <f t="array" aca="1" ref="OF114" ca="1">CONCATENATE($A$40,INDIRECT(ADDRESS(ROW(),COLUMN()-3)),"%2C",INDIRECT(ADDRESS(ROW(),COLUMN()-2)))</f>
        <v>https://maps.google.com/maps?q=38.298553%2C35.632417</v>
      </c>
      <c r="OG114" s="79" t="s">
        <v>3229</v>
      </c>
      <c r="OH114" s="10" t="str" cm="1">
        <f t="array" aca="1" ref="OH114" ca="1">IF(INDIRECT(ADDRESS(ROW(),COLUMN()-6))="","X",IF(INDIRECT(ADDRESS(ROW(),COLUMN()-5))="",0,"OK"))</f>
        <v>OK</v>
      </c>
      <c r="OI114" s="29" t="str">
        <f ca="1">IF(OJ114="","",SUM(1+MAXA(OI$1:OI113)))</f>
        <v/>
      </c>
      <c r="OJ114" s="8" t="str" cm="1">
        <f t="array" aca="1" ref="OJ114" ca="1">IF(OH114=0,INDIRECT(ADDRESS(ROW(),COLUMN()-8)),"")</f>
        <v/>
      </c>
      <c r="OK114" s="31"/>
      <c r="OL114" s="10" t="str">
        <f t="shared" si="82"/>
        <v>$OB$114</v>
      </c>
      <c r="OM114" s="29" t="str">
        <f ca="1">IF(ON114="","",SUM(1+MAXA(OM$1:OM113)))</f>
        <v/>
      </c>
      <c r="ON114" s="8" t="str" cm="1">
        <f t="array" aca="1" ref="ON114" ca="1">IF(ISNUMBER(SEARCH(ON$1,INDEX(INDIRECT(OO$1),ROW(OL114),1)))=TRUE,INDIRECT(OL114),"")</f>
        <v/>
      </c>
      <c r="OO114" s="13" t="s">
        <v>1192</v>
      </c>
      <c r="OP114" s="13"/>
      <c r="OQ114" s="13"/>
      <c r="OR114" s="13"/>
      <c r="OS114" s="13"/>
      <c r="OT114" s="13"/>
      <c r="OU114" s="13"/>
      <c r="OV114" s="13"/>
      <c r="OW114" s="13"/>
      <c r="OX114" s="13"/>
      <c r="OY114" s="13"/>
      <c r="OZ114" s="13" t="s">
        <v>1192</v>
      </c>
      <c r="PA114" s="10" t="str">
        <f t="shared" ca="1" si="112"/>
        <v/>
      </c>
      <c r="PB114" s="22"/>
      <c r="PC114" s="14"/>
      <c r="PD114" s="14"/>
      <c r="PE114" s="24"/>
      <c r="PF114" s="24"/>
      <c r="PG114" s="79"/>
      <c r="PH114" s="10" t="str" cm="1">
        <f t="array" aca="1" ref="PH114" ca="1">IF(INDIRECT(ADDRESS(ROW(),COLUMN()-6))="","X",IF(INDIRECT(ADDRESS(ROW(),COLUMN()-5))="",0,"OK"))</f>
        <v>X</v>
      </c>
      <c r="PI114" s="29" t="str">
        <f ca="1">IF(PJ114="","",SUM(1+MAXA(PI$1:PI113)))</f>
        <v/>
      </c>
      <c r="PJ114" s="8" t="str" cm="1">
        <f t="array" aca="1" ref="PJ114" ca="1">IF(PH114=0,INDIRECT(ADDRESS(ROW(),COLUMN()-8)),"")</f>
        <v/>
      </c>
      <c r="PK114" s="31"/>
      <c r="PL114" s="10" t="str">
        <f t="shared" si="83"/>
        <v>$PB$114</v>
      </c>
      <c r="PM114" s="29" t="str">
        <f ca="1">IF(PN114="","",SUM(1+MAXA(PM$1:PM113)))</f>
        <v/>
      </c>
      <c r="PN114" s="8" t="str" cm="1">
        <f t="array" aca="1" ref="PN114" ca="1">IF(ISNUMBER(SEARCH(PN$1,INDEX(INDIRECT(PO$1),ROW(PL114),1)))=TRUE,INDIRECT(PL114),"")</f>
        <v/>
      </c>
      <c r="PO114" s="13" t="s">
        <v>1192</v>
      </c>
      <c r="PP114" s="13" t="s">
        <v>1192</v>
      </c>
      <c r="PQ114" s="13" t="s">
        <v>1192</v>
      </c>
      <c r="PR114" s="13" t="s">
        <v>1192</v>
      </c>
      <c r="PS114" s="13"/>
      <c r="PT114" s="13"/>
      <c r="PU114" s="13"/>
      <c r="PV114" s="13"/>
      <c r="PW114" s="13"/>
      <c r="PX114" s="13"/>
      <c r="PY114" s="13" t="s">
        <v>1192</v>
      </c>
      <c r="PZ114" s="13" t="s">
        <v>1192</v>
      </c>
      <c r="QA114" s="10" t="str">
        <f t="shared" ca="1" si="113"/>
        <v/>
      </c>
      <c r="QB114" s="22"/>
      <c r="QC114" s="14"/>
      <c r="QD114" s="14"/>
      <c r="QE114" s="24"/>
      <c r="QF114" s="24"/>
      <c r="QG114" s="79"/>
      <c r="QH114" s="10" t="str" cm="1">
        <f t="array" aca="1" ref="QH114" ca="1">IF(INDIRECT(ADDRESS(ROW(),COLUMN()-6))="","X",IF(INDIRECT(ADDRESS(ROW(),COLUMN()-5))="",0,"OK"))</f>
        <v>X</v>
      </c>
      <c r="QI114" s="29" t="str">
        <f ca="1">IF(QJ114="","",SUM(1+MAXA(QI$1:QI113)))</f>
        <v/>
      </c>
      <c r="QJ114" s="8" t="str" cm="1">
        <f t="array" aca="1" ref="QJ114" ca="1">IF(QH114=0,INDIRECT(ADDRESS(ROW(),COLUMN()-8)),"")</f>
        <v/>
      </c>
      <c r="QK114" s="31"/>
      <c r="QL114" s="10" t="str">
        <f t="shared" si="84"/>
        <v>$QB$114</v>
      </c>
      <c r="QM114" s="29" t="str">
        <f ca="1">IF(QN114="","",SUM(1+MAXA(QM$1:QM113)))</f>
        <v/>
      </c>
      <c r="QN114" s="8" t="str" cm="1">
        <f t="array" aca="1" ref="QN114" ca="1">IF(ISNUMBER(SEARCH(QN$1,INDEX(INDIRECT(QO$1),ROW(QL114),1)))=TRUE,INDIRECT(QL114),"")</f>
        <v/>
      </c>
      <c r="QO114" s="13" t="s">
        <v>1192</v>
      </c>
      <c r="QP114" s="13" t="s">
        <v>1192</v>
      </c>
      <c r="QQ114" s="13" t="s">
        <v>1192</v>
      </c>
      <c r="QR114" s="13" t="s">
        <v>1192</v>
      </c>
      <c r="QS114" s="13"/>
      <c r="QT114" s="13"/>
      <c r="QU114" s="13"/>
      <c r="QV114" s="13"/>
      <c r="QW114" s="13"/>
      <c r="QX114" s="13"/>
      <c r="QY114" s="13" t="s">
        <v>1192</v>
      </c>
      <c r="QZ114" s="13" t="s">
        <v>1192</v>
      </c>
      <c r="RA114" s="10" t="str">
        <f t="shared" ca="1" si="114"/>
        <v/>
      </c>
      <c r="RB114" s="22"/>
      <c r="RC114" s="14"/>
      <c r="RD114" s="14"/>
      <c r="RE114" s="15"/>
      <c r="RF114" s="15"/>
      <c r="RG114" s="79"/>
      <c r="RH114" s="10" t="str" cm="1">
        <f t="array" aca="1" ref="RH114" ca="1">IF(INDIRECT(ADDRESS(ROW(),COLUMN()-6))="","X",IF(INDIRECT(ADDRESS(ROW(),COLUMN()-5))="",0,"OK"))</f>
        <v>X</v>
      </c>
      <c r="RI114" s="29" t="str">
        <f ca="1">IF(RJ114="","",SUM(1+MAXA(RI$1:RI113)))</f>
        <v/>
      </c>
      <c r="RJ114" s="8" t="str" cm="1">
        <f t="array" aca="1" ref="RJ114" ca="1">IF(RH114=0,INDIRECT(ADDRESS(ROW(),COLUMN()-8)),"")</f>
        <v/>
      </c>
      <c r="RK114" s="31"/>
      <c r="RL114" s="10" t="str">
        <f t="shared" si="85"/>
        <v>$RB$114</v>
      </c>
      <c r="RM114" s="29" t="str">
        <f ca="1">IF(RN114="","",SUM(1+MAXA(RM$1:RM113)))</f>
        <v/>
      </c>
      <c r="RN114" s="8" t="str" cm="1">
        <f t="array" aca="1" ref="RN114" ca="1">IF(ISNUMBER(SEARCH(RN$1,INDEX(INDIRECT(RO$1),ROW(RL114),1)))=TRUE,INDIRECT(RL114),"")</f>
        <v/>
      </c>
      <c r="RO114" s="13" t="s">
        <v>1192</v>
      </c>
      <c r="RP114" s="13" t="s">
        <v>1192</v>
      </c>
      <c r="RQ114" s="13" t="s">
        <v>1192</v>
      </c>
      <c r="RR114" s="13"/>
      <c r="RS114" s="13"/>
      <c r="RT114" s="13"/>
      <c r="RU114" s="13"/>
      <c r="RV114" s="13"/>
      <c r="RW114" s="13"/>
      <c r="RX114" s="13"/>
      <c r="RY114" s="13" t="s">
        <v>1192</v>
      </c>
      <c r="RZ114" s="13" t="s">
        <v>1192</v>
      </c>
      <c r="SA114" s="10" t="str">
        <f t="shared" ca="1" si="115"/>
        <v/>
      </c>
      <c r="SB114" s="22" t="s">
        <v>4181</v>
      </c>
      <c r="SC114" s="6" t="s">
        <v>4180</v>
      </c>
      <c r="SD114" s="6" t="s">
        <v>4179</v>
      </c>
      <c r="SE114" s="27" t="str" cm="1">
        <f t="array" aca="1" ref="SE114" ca="1">CONCATENATE($A$37,INDIRECT(ADDRESS(ROW(),COLUMN()-2)),"%20",INDIRECT(ADDRESS(ROW(),COLUMN()-1)),$A$39,INDIRECT(ADDRESS(ROW(),COLUMN()-2)),"%20",INDIRECT(ADDRESS(ROW(),COLUMN()-1)))</f>
        <v>https://maps.yandex.ru/?ll=38.750524%2036.553260&amp;z=16&amp;text=38.750524%2036.553260</v>
      </c>
      <c r="SF114" s="87" t="str" cm="1">
        <f t="array" aca="1" ref="SF114" ca="1">CONCATENATE($A$40,INDIRECT(ADDRESS(ROW(),COLUMN()-3)),"%2C",INDIRECT(ADDRESS(ROW(),COLUMN()-2)))</f>
        <v>https://maps.google.com/maps?q=38.750524%2C36.553260</v>
      </c>
      <c r="SG114" s="79" t="s">
        <v>3229</v>
      </c>
      <c r="SH114" s="10" t="str" cm="1">
        <f t="array" aca="1" ref="SH114" ca="1">IF(INDIRECT(ADDRESS(ROW(),COLUMN()-6))="","X",IF(INDIRECT(ADDRESS(ROW(),COLUMN()-5))="",0,"OK"))</f>
        <v>OK</v>
      </c>
      <c r="SI114" s="29" t="str">
        <f ca="1">IF(SJ114="","",SUM(1+MAXA(SI$1:SI113)))</f>
        <v/>
      </c>
      <c r="SJ114" s="8" t="str" cm="1">
        <f t="array" aca="1" ref="SJ114" ca="1">IF(SH114=0,INDIRECT(ADDRESS(ROW(),COLUMN()-8)),"")</f>
        <v/>
      </c>
      <c r="SK114" s="33" t="s">
        <v>1192</v>
      </c>
      <c r="SL114" s="10" t="str">
        <f t="shared" si="86"/>
        <v>$SB$114</v>
      </c>
      <c r="SM114" s="29" t="str">
        <f ca="1">IF(SN114="","",SUM(1+MAXA(SM$1:SM113)))</f>
        <v/>
      </c>
      <c r="SN114" s="8" t="str" cm="1">
        <f t="array" aca="1" ref="SN114" ca="1">IF(ISNUMBER(SEARCH(SN$1,INDEX(SB$1:SB$174,ROW(SL114),1)))=TRUE,INDIRECT(SL114),"")</f>
        <v/>
      </c>
      <c r="SO114" s="13" t="s">
        <v>1192</v>
      </c>
      <c r="SP114" s="13" t="s">
        <v>1192</v>
      </c>
      <c r="SQ114" s="13" t="s">
        <v>1192</v>
      </c>
      <c r="SR114" s="13"/>
      <c r="SS114" s="13"/>
      <c r="ST114" s="13"/>
      <c r="SU114" s="13"/>
      <c r="SV114" s="13"/>
      <c r="SW114" s="13"/>
      <c r="SX114" s="13"/>
      <c r="SY114" s="13" t="s">
        <v>1192</v>
      </c>
      <c r="SZ114" s="13" t="s">
        <v>1192</v>
      </c>
      <c r="TA114" s="10" t="str">
        <f t="shared" ca="1" si="129"/>
        <v/>
      </c>
      <c r="TB114" s="22"/>
      <c r="TC114" s="6"/>
      <c r="TD114" s="6"/>
      <c r="TE114" s="15"/>
      <c r="TF114" s="15"/>
      <c r="TG114" s="101"/>
      <c r="TH114" s="10" t="str" cm="1">
        <f t="array" aca="1" ref="TH114" ca="1">IF(INDIRECT(ADDRESS(ROW(),COLUMN()-6))="","X",IF(INDIRECT(ADDRESS(ROW(),COLUMN()-5))="",0,"OK"))</f>
        <v>X</v>
      </c>
      <c r="TI114" s="29" t="str">
        <f ca="1">IF(TJ114="","",SUM(1+MAXA(TI$1:TI113)))</f>
        <v/>
      </c>
      <c r="TJ114" s="8" t="str" cm="1">
        <f t="array" aca="1" ref="TJ114" ca="1">IF(TH114=0,INDIRECT(ADDRESS(ROW(),COLUMN()-8)),"")</f>
        <v/>
      </c>
      <c r="TK114" s="33" t="s">
        <v>1192</v>
      </c>
      <c r="TL114" s="10" t="str">
        <f t="shared" si="87"/>
        <v>$TB$114</v>
      </c>
      <c r="TM114" s="29" t="str">
        <f ca="1">IF(TN114="","",SUM(1+MAXA(TM$1:TM113)))</f>
        <v/>
      </c>
      <c r="TN114" s="8" t="str" cm="1">
        <f t="array" aca="1" ref="TN114" ca="1">IF(ISNUMBER(SEARCH(TN$1,INDEX(INDIRECT(TO$1),ROW(TL114),1)))=TRUE,INDIRECT(TL114),"")</f>
        <v/>
      </c>
      <c r="TO114" s="13" t="s">
        <v>1192</v>
      </c>
      <c r="TP114" s="13" t="s">
        <v>1192</v>
      </c>
      <c r="TQ114" s="13" t="s">
        <v>1192</v>
      </c>
      <c r="TR114" s="13"/>
      <c r="TS114" s="13"/>
      <c r="TT114" s="13"/>
      <c r="TU114" s="13"/>
      <c r="TV114" s="13"/>
      <c r="TW114" s="13"/>
      <c r="TX114" s="13"/>
      <c r="TY114" s="13" t="s">
        <v>1192</v>
      </c>
      <c r="TZ114" s="13" t="s">
        <v>1192</v>
      </c>
      <c r="UA114" s="10" t="str">
        <f t="shared" ca="1" si="130"/>
        <v/>
      </c>
      <c r="UB114" s="5"/>
      <c r="UC114" s="6"/>
      <c r="UD114" s="6"/>
      <c r="UE114" s="7"/>
      <c r="UF114" s="7"/>
      <c r="UG114" s="79"/>
      <c r="UH114" s="10" t="str" cm="1">
        <f t="array" aca="1" ref="UH114" ca="1">IF(INDIRECT(ADDRESS(ROW(),COLUMN()-6))="","X",IF(INDIRECT(ADDRESS(ROW(),COLUMN()-5))="",0,"OK"))</f>
        <v>X</v>
      </c>
      <c r="UI114" s="29" t="str">
        <f ca="1">IF(UJ114="","",SUM(1+MAXA(UI$1:UI113)))</f>
        <v/>
      </c>
      <c r="UJ114" s="8" t="str" cm="1">
        <f t="array" aca="1" ref="UJ114" ca="1">IF(UH114=0,INDIRECT(ADDRESS(ROW(),COLUMN()-8)),"")</f>
        <v/>
      </c>
      <c r="UK114" s="33" t="s">
        <v>1192</v>
      </c>
      <c r="UL114" s="10" t="str">
        <f t="shared" si="88"/>
        <v>$UB$114</v>
      </c>
      <c r="UM114" s="29" t="str">
        <f ca="1">IF(UN114="","",SUM(1+MAXA(UM$1:UM113)))</f>
        <v/>
      </c>
      <c r="UN114" s="8" t="str" cm="1">
        <f t="array" aca="1" ref="UN114" ca="1">IF(ISNUMBER(SEARCH(UN$1,INDEX(INDIRECT(UO$1),ROW(UL114),1)))=TRUE,INDIRECT(UL114),"")</f>
        <v/>
      </c>
      <c r="UO114" s="13" t="s">
        <v>1192</v>
      </c>
      <c r="UP114" s="13" t="s">
        <v>1192</v>
      </c>
      <c r="UQ114" s="13" t="s">
        <v>1192</v>
      </c>
      <c r="UR114" s="13"/>
      <c r="US114" s="13"/>
      <c r="UT114" s="13"/>
      <c r="UU114" s="13"/>
      <c r="UV114" s="13"/>
      <c r="UW114" s="13"/>
      <c r="UX114" s="13"/>
      <c r="UY114" s="13" t="s">
        <v>1192</v>
      </c>
      <c r="UZ114" s="13" t="s">
        <v>1192</v>
      </c>
      <c r="VA114" s="10" t="str">
        <f t="shared" ca="1" si="118"/>
        <v/>
      </c>
      <c r="VB114" s="22"/>
      <c r="VC114" s="6"/>
      <c r="VD114" s="6"/>
      <c r="VE114" s="15"/>
      <c r="VF114" s="15"/>
      <c r="VG114" s="79"/>
      <c r="VH114" s="10" t="str" cm="1">
        <f t="array" aca="1" ref="VH114" ca="1">IF(INDIRECT(ADDRESS(ROW(),COLUMN()-6))="","X",IF(INDIRECT(ADDRESS(ROW(),COLUMN()-5))="",0,"OK"))</f>
        <v>X</v>
      </c>
      <c r="VI114" s="29" t="str">
        <f ca="1">IF(VJ114="","",SUM(1+MAXA(VI$1:VI113)))</f>
        <v/>
      </c>
      <c r="VJ114" s="8" t="str" cm="1">
        <f t="array" aca="1" ref="VJ114" ca="1">IF(VH114=0,INDIRECT(ADDRESS(ROW(),COLUMN()-8)),"")</f>
        <v/>
      </c>
      <c r="VK114" s="33" t="s">
        <v>1192</v>
      </c>
      <c r="VL114" s="10" t="str">
        <f t="shared" si="89"/>
        <v>$VB$114</v>
      </c>
      <c r="VM114" s="29" t="str">
        <f ca="1">IF(VN114="","",SUM(1+MAXA(VM$1:VM113)))</f>
        <v/>
      </c>
      <c r="VN114" s="8" t="str" cm="1">
        <f t="array" aca="1" ref="VN114" ca="1">IF(ISNUMBER(SEARCH(VN$1,INDEX(INDIRECT(VO$1),ROW(VL114),1)))=TRUE,INDIRECT(VL114),"")</f>
        <v/>
      </c>
      <c r="VO114" s="13" t="s">
        <v>1192</v>
      </c>
      <c r="VP114" s="13" t="s">
        <v>1192</v>
      </c>
      <c r="VQ114" s="13" t="s">
        <v>1192</v>
      </c>
      <c r="VR114" s="13"/>
      <c r="VS114" s="13"/>
      <c r="VT114" s="13"/>
      <c r="VU114" s="13"/>
      <c r="VV114" s="13"/>
      <c r="VW114" s="13"/>
      <c r="VX114" s="13"/>
      <c r="VY114" s="13" t="s">
        <v>1192</v>
      </c>
      <c r="VZ114" s="13" t="s">
        <v>1192</v>
      </c>
      <c r="WA114" s="10" t="str">
        <f t="shared" ca="1" si="119"/>
        <v/>
      </c>
      <c r="WB114" s="22"/>
      <c r="WC114" s="6"/>
      <c r="WD114" s="6"/>
      <c r="WE114" s="15"/>
      <c r="WF114" s="15"/>
      <c r="WG114" s="79"/>
      <c r="WH114" s="10" t="str" cm="1">
        <f t="array" aca="1" ref="WH114" ca="1">IF(INDIRECT(ADDRESS(ROW(),COLUMN()-6))="","X",IF(INDIRECT(ADDRESS(ROW(),COLUMN()-5))="",0,"OK"))</f>
        <v>X</v>
      </c>
      <c r="WI114" s="29" t="str">
        <f ca="1">IF(WJ114="","",SUM(1+MAXA(WI$1:WI113)))</f>
        <v/>
      </c>
      <c r="WJ114" s="8" t="str" cm="1">
        <f t="array" aca="1" ref="WJ114" ca="1">IF(WH114=0,INDIRECT(ADDRESS(ROW(),COLUMN()-8)),"")</f>
        <v/>
      </c>
      <c r="WK114" s="33" t="s">
        <v>1192</v>
      </c>
      <c r="WL114" s="10" t="str">
        <f t="shared" si="90"/>
        <v>$WB$114</v>
      </c>
      <c r="WM114" s="29" t="str">
        <f ca="1">IF(WN114="","",SUM(1+MAXA(WM$1:WM113)))</f>
        <v/>
      </c>
      <c r="WN114" s="8" t="str" cm="1">
        <f t="array" aca="1" ref="WN114" ca="1">IF(ISNUMBER(SEARCH(WN$1,INDEX(INDIRECT(WO$1),ROW(WL114),1)))=TRUE,INDIRECT(WL114),"")</f>
        <v/>
      </c>
      <c r="WO114" s="13" t="s">
        <v>1192</v>
      </c>
      <c r="WP114" s="13" t="s">
        <v>1192</v>
      </c>
      <c r="WQ114" s="13" t="s">
        <v>1192</v>
      </c>
      <c r="WR114" s="13" t="s">
        <v>1192</v>
      </c>
      <c r="WS114" s="13"/>
      <c r="WT114" s="13"/>
      <c r="WU114" s="13"/>
      <c r="WV114" s="13" t="s">
        <v>1192</v>
      </c>
      <c r="WW114" s="13"/>
      <c r="WX114" s="13"/>
      <c r="WY114" s="13"/>
      <c r="WZ114" s="13" t="s">
        <v>1192</v>
      </c>
      <c r="XA114" s="10" t="str">
        <f t="shared" ca="1" si="120"/>
        <v/>
      </c>
      <c r="XB114" s="5"/>
      <c r="XC114" s="37"/>
      <c r="XD114" s="37"/>
      <c r="XE114" s="7"/>
      <c r="XF114" s="7"/>
      <c r="XG114" s="79"/>
      <c r="XH114" s="10" t="str" cm="1">
        <f t="array" aca="1" ref="XH114" ca="1">IF(INDIRECT(ADDRESS(ROW(),COLUMN()-6))="","X",IF(INDIRECT(ADDRESS(ROW(),COLUMN()-5))="",0,"OK"))</f>
        <v>X</v>
      </c>
      <c r="XI114" s="29" t="str">
        <f ca="1">IF(XJ114="","",SUM(1+MAXA(XI$1:XI113)))</f>
        <v/>
      </c>
      <c r="XJ114" s="8" t="str" cm="1">
        <f t="array" aca="1" ref="XJ114" ca="1">IF(XH114=0,INDIRECT(ADDRESS(ROW(),COLUMN()-8)),"")</f>
        <v/>
      </c>
      <c r="XK114" s="33" t="s">
        <v>1192</v>
      </c>
      <c r="XL114" s="10" t="str">
        <f t="shared" si="91"/>
        <v>$XB$114</v>
      </c>
      <c r="XM114" s="29" t="str">
        <f ca="1">IF(XN114="","",SUM(1+MAXA(XM$1:XM113)))</f>
        <v/>
      </c>
      <c r="XN114" s="8" t="str" cm="1">
        <f t="array" aca="1" ref="XN114" ca="1">IF(ISNUMBER(SEARCH(XN$1,INDEX(INDIRECT(XO$1),ROW(XL114),1)))=TRUE,INDIRECT(XL114),"")</f>
        <v/>
      </c>
      <c r="XO114" s="13" t="s">
        <v>1192</v>
      </c>
      <c r="XP114" s="13" t="s">
        <v>1192</v>
      </c>
      <c r="XQ114" s="13" t="s">
        <v>1192</v>
      </c>
      <c r="XR114" s="13" t="s">
        <v>1192</v>
      </c>
      <c r="XS114" s="13"/>
      <c r="XT114" s="13"/>
      <c r="XU114" s="13"/>
      <c r="XV114" s="13"/>
      <c r="XW114" s="13"/>
      <c r="XX114" s="13"/>
      <c r="XY114" s="13" t="s">
        <v>1192</v>
      </c>
      <c r="XZ114" s="13" t="s">
        <v>1192</v>
      </c>
      <c r="YA114" s="10" t="str">
        <f t="shared" ca="1" si="121"/>
        <v/>
      </c>
      <c r="YB114" s="5"/>
      <c r="YC114" s="37"/>
      <c r="YD114" s="37"/>
      <c r="YE114" s="7"/>
      <c r="YF114" s="7"/>
      <c r="YG114" s="101"/>
      <c r="YH114" s="10" t="str" cm="1">
        <f t="array" aca="1" ref="YH114" ca="1">IF(INDIRECT(ADDRESS(ROW(),COLUMN()-6))="","X",IF(INDIRECT(ADDRESS(ROW(),COLUMN()-5))="",0,"OK"))</f>
        <v>X</v>
      </c>
      <c r="YI114" s="29" t="str">
        <f ca="1">IF(YJ114="","",SUM(1+MAXA(YI$1:YI113)))</f>
        <v/>
      </c>
      <c r="YJ114" s="8" t="str" cm="1">
        <f t="array" aca="1" ref="YJ114" ca="1">IF(YH114=0,INDIRECT(ADDRESS(ROW(),COLUMN()-8)),"")</f>
        <v/>
      </c>
      <c r="YK114" s="33" t="s">
        <v>1192</v>
      </c>
      <c r="YL114" s="10" t="str">
        <f t="shared" si="92"/>
        <v>$YB$114</v>
      </c>
      <c r="YM114" s="29" t="str">
        <f ca="1">IF(YN114="","",SUM(1+MAXA(YM$1:YM113)))</f>
        <v/>
      </c>
      <c r="YN114" s="8" t="str" cm="1">
        <f t="array" aca="1" ref="YN114" ca="1">IF(ISNUMBER(SEARCH(YN$1,INDEX(INDIRECT(YO$1),ROW(YL114),1)))=TRUE,INDIRECT(YL114),"")</f>
        <v/>
      </c>
      <c r="YO114" s="13" t="s">
        <v>1192</v>
      </c>
      <c r="YP114" s="13" t="s">
        <v>1192</v>
      </c>
      <c r="YQ114" s="13" t="s">
        <v>1192</v>
      </c>
      <c r="YR114" s="13" t="s">
        <v>1192</v>
      </c>
      <c r="YS114" s="13"/>
      <c r="YT114" s="13"/>
      <c r="YU114" s="13"/>
      <c r="YV114" s="13"/>
      <c r="YW114" s="13"/>
      <c r="YX114" s="13"/>
      <c r="YY114" s="13" t="s">
        <v>1192</v>
      </c>
      <c r="YZ114" s="13" t="s">
        <v>1192</v>
      </c>
      <c r="ZA114" s="10" t="str">
        <f t="shared" ca="1" si="122"/>
        <v/>
      </c>
      <c r="ZB114" s="5"/>
      <c r="ZC114" s="37"/>
      <c r="ZD114" s="37"/>
      <c r="ZE114" s="7"/>
      <c r="ZF114" s="7"/>
      <c r="ZG114" s="79"/>
      <c r="ZH114" s="10" t="str" cm="1">
        <f t="array" aca="1" ref="ZH114" ca="1">IF(INDIRECT(ADDRESS(ROW(),COLUMN()-6))="","X",IF(INDIRECT(ADDRESS(ROW(),COLUMN()-5))="",0,"OK"))</f>
        <v>X</v>
      </c>
      <c r="ZI114" s="29" t="str">
        <f ca="1">IF(ZJ114="","",SUM(1+MAXA(ZI$1:ZI113)))</f>
        <v/>
      </c>
      <c r="ZJ114" s="8" t="str" cm="1">
        <f t="array" aca="1" ref="ZJ114" ca="1">IF(ZH114=0,INDIRECT(ADDRESS(ROW(),COLUMN()-8)),"")</f>
        <v/>
      </c>
      <c r="ZK114" s="33" t="s">
        <v>1192</v>
      </c>
      <c r="ZL114" s="10" t="str">
        <f t="shared" si="93"/>
        <v>$ZB$114</v>
      </c>
      <c r="ZM114" s="29" t="str">
        <f ca="1">IF(ZN114="","",SUM(1+MAXA(ZM$1:ZM113)))</f>
        <v/>
      </c>
      <c r="ZN114" s="8" t="str" cm="1">
        <f t="array" aca="1" ref="ZN114" ca="1">IF(ISNUMBER(SEARCH(ZN$1,INDEX(INDIRECT(ZO$1),ROW(ZL114),1)))=TRUE,INDIRECT(ZL114),"")</f>
        <v/>
      </c>
      <c r="ZO114" s="13" t="s">
        <v>1192</v>
      </c>
      <c r="ZP114" s="13" t="s">
        <v>1192</v>
      </c>
      <c r="ZQ114" s="13" t="s">
        <v>1192</v>
      </c>
      <c r="ZR114" s="13" t="s">
        <v>1192</v>
      </c>
      <c r="ZS114" s="13"/>
      <c r="ZT114" s="13"/>
      <c r="ZU114" s="13"/>
      <c r="ZV114" s="13"/>
      <c r="ZW114" s="13"/>
      <c r="ZX114" s="13"/>
      <c r="ZY114" s="13"/>
      <c r="ZZ114" s="13" t="s">
        <v>1192</v>
      </c>
      <c r="AAA114" s="10" t="str">
        <f t="shared" ca="1" si="123"/>
        <v/>
      </c>
      <c r="AAB114" s="5"/>
      <c r="AAC114" s="37"/>
      <c r="AAD114" s="37"/>
      <c r="AAE114" s="7"/>
      <c r="AAF114" s="7"/>
      <c r="AAG114" s="79"/>
      <c r="AAH114" s="10" t="str" cm="1">
        <f t="array" aca="1" ref="AAH114" ca="1">IF(INDIRECT(ADDRESS(ROW(),COLUMN()-6))="","X",IF(INDIRECT(ADDRESS(ROW(),COLUMN()-5))="",0,"OK"))</f>
        <v>X</v>
      </c>
      <c r="AAI114" s="29" t="str">
        <f ca="1">IF(AAJ114="","",SUM(1+MAXA(AAI$1:AAI113)))</f>
        <v/>
      </c>
      <c r="AAJ114" s="8" t="str" cm="1">
        <f t="array" aca="1" ref="AAJ114" ca="1">IF(AAH114=0,INDIRECT(ADDRESS(ROW(),COLUMN()-8)),"")</f>
        <v/>
      </c>
      <c r="AAK114" s="33" t="s">
        <v>1192</v>
      </c>
      <c r="AAL114" s="10" t="str">
        <f t="shared" si="94"/>
        <v>$AAB$114</v>
      </c>
      <c r="AAM114" s="29" t="str">
        <f ca="1">IF(AAN114="","",SUM(1+MAXA(AAM$1:AAM113)))</f>
        <v/>
      </c>
      <c r="AAN114" s="8" t="str" cm="1">
        <f t="array" aca="1" ref="AAN114" ca="1">IF(ISNUMBER(SEARCH(AAN$1,INDEX(INDIRECT(AAO$1),ROW(AAL114),1)))=TRUE,INDIRECT(AAL114),"")</f>
        <v/>
      </c>
      <c r="AAO114" s="13" t="s">
        <v>1192</v>
      </c>
      <c r="AAP114" s="13" t="s">
        <v>1192</v>
      </c>
      <c r="AAQ114" s="13" t="s">
        <v>1192</v>
      </c>
      <c r="AAR114" s="13" t="s">
        <v>1192</v>
      </c>
      <c r="AAS114" s="13" t="s">
        <v>1192</v>
      </c>
      <c r="AAT114" s="13"/>
      <c r="AAU114" s="13"/>
      <c r="AAV114" s="13"/>
      <c r="AAW114" s="13"/>
      <c r="AAX114" s="13"/>
      <c r="AAY114" s="13"/>
      <c r="AAZ114" s="13" t="s">
        <v>1192</v>
      </c>
      <c r="ABA114" s="10" t="str">
        <f t="shared" ca="1" si="124"/>
        <v/>
      </c>
      <c r="ABB114" s="5"/>
      <c r="ABC114" s="37"/>
      <c r="ABD114" s="37"/>
      <c r="ABE114" s="7"/>
      <c r="ABF114" s="7"/>
      <c r="ABG114" s="79"/>
      <c r="ABH114" s="10" t="str" cm="1">
        <f t="array" aca="1" ref="ABH114" ca="1">IF(INDIRECT(ADDRESS(ROW(),COLUMN()-6))="","X",IF(INDIRECT(ADDRESS(ROW(),COLUMN()-5))="",0,"OK"))</f>
        <v>X</v>
      </c>
      <c r="ABI114" s="29" t="str">
        <f ca="1">IF(ABJ114="","",SUM(1+MAXA(ABI$1:ABI113)))</f>
        <v/>
      </c>
      <c r="ABJ114" s="8" t="str" cm="1">
        <f t="array" aca="1" ref="ABJ114" ca="1">IF(ABH114=0,INDIRECT(ADDRESS(ROW(),COLUMN()-8)),"")</f>
        <v/>
      </c>
      <c r="ABK114" s="33" t="s">
        <v>1192</v>
      </c>
      <c r="ABL114" s="10" t="str">
        <f t="shared" si="95"/>
        <v>$ABB$114</v>
      </c>
      <c r="ABM114" s="29" t="str">
        <f ca="1">IF(ABN114="","",SUM(1+MAXA(ABM$1:ABM113)))</f>
        <v/>
      </c>
      <c r="ABN114" s="8" t="str" cm="1">
        <f t="array" aca="1" ref="ABN114" ca="1">IF(ISNUMBER(SEARCH(ABN$1,INDEX(INDIRECT(ABO$1),ROW(ABL114),1)))=TRUE,INDIRECT(ABL114),"")</f>
        <v/>
      </c>
      <c r="ABO114" s="13" t="s">
        <v>1192</v>
      </c>
      <c r="ABP114" s="13" t="s">
        <v>1192</v>
      </c>
      <c r="ABQ114" s="13" t="s">
        <v>1192</v>
      </c>
      <c r="ABR114" s="13"/>
      <c r="ABS114" s="13"/>
      <c r="ABT114" s="13"/>
      <c r="ABU114" s="13"/>
      <c r="ABV114" s="13"/>
      <c r="ABW114" s="13"/>
      <c r="ABX114" s="13"/>
      <c r="ABY114" s="13"/>
      <c r="ABZ114" s="13" t="s">
        <v>1192</v>
      </c>
      <c r="ACA114" s="10" t="str">
        <f t="shared" ca="1" si="125"/>
        <v/>
      </c>
      <c r="ACB114" s="5"/>
      <c r="ACC114" s="37"/>
      <c r="ACD114" s="37"/>
      <c r="ACE114" s="7"/>
      <c r="ACF114" s="7"/>
      <c r="ACG114" s="101"/>
      <c r="ACH114" s="10" t="str" cm="1">
        <f t="array" aca="1" ref="ACH114" ca="1">IF(INDIRECT(ADDRESS(ROW(),COLUMN()-6))="","X",IF(INDIRECT(ADDRESS(ROW(),COLUMN()-5))="",0,"OK"))</f>
        <v>X</v>
      </c>
      <c r="ACI114" s="29" t="str">
        <f ca="1">IF(ACJ114="","",SUM(1+MAXA(ACI$1:ACI113)))</f>
        <v/>
      </c>
      <c r="ACJ114" s="8" t="str" cm="1">
        <f t="array" aca="1" ref="ACJ114" ca="1">IF(ACH114=0,INDIRECT(ADDRESS(ROW(),COLUMN()-8)),"")</f>
        <v/>
      </c>
      <c r="ACK114" s="33" t="s">
        <v>1192</v>
      </c>
      <c r="ACL114" s="10" t="str">
        <f t="shared" si="96"/>
        <v>$ACB$114</v>
      </c>
      <c r="ACM114" s="29" t="str">
        <f ca="1">IF(ACN114="","",SUM(1+MAXA(ACM$1:ACM113)))</f>
        <v/>
      </c>
      <c r="ACN114" s="8" t="str" cm="1">
        <f t="array" aca="1" ref="ACN114" ca="1">IF(ISNUMBER(SEARCH(ACN$1,INDEX(INDIRECT(ACO$1),ROW(ACL114),1)))=TRUE,INDIRECT(ACL114),"")</f>
        <v/>
      </c>
      <c r="ACO114" s="13" t="s">
        <v>1192</v>
      </c>
      <c r="ACP114" s="13" t="s">
        <v>1192</v>
      </c>
      <c r="ACQ114" s="13" t="s">
        <v>1192</v>
      </c>
      <c r="ACR114" s="13"/>
      <c r="ACS114" s="13"/>
      <c r="ACT114" s="13"/>
      <c r="ACU114" s="13"/>
      <c r="ACV114" s="13"/>
      <c r="ACW114" s="13"/>
      <c r="ACX114" s="13"/>
      <c r="ACY114" s="13"/>
      <c r="ACZ114" s="13" t="s">
        <v>1192</v>
      </c>
      <c r="ADA114" s="10" t="str">
        <f t="shared" ca="1" si="126"/>
        <v/>
      </c>
      <c r="ADB114" s="5"/>
      <c r="ADC114" s="37"/>
      <c r="ADD114" s="37"/>
      <c r="ADE114" s="7"/>
      <c r="ADF114" s="7"/>
      <c r="ADG114" s="92"/>
      <c r="ADH114" s="10" t="str" cm="1">
        <f t="array" aca="1" ref="ADH114" ca="1">IF(INDIRECT(ADDRESS(ROW(),COLUMN()-6))="","X",IF(INDIRECT(ADDRESS(ROW(),COLUMN()-5))="",0,"OK"))</f>
        <v>X</v>
      </c>
      <c r="ADI114" s="29" t="str">
        <f ca="1">IF(ADJ114="","",SUM(1+MAXA(ADI$1:ADI113)))</f>
        <v/>
      </c>
      <c r="ADJ114" s="8" t="str" cm="1">
        <f t="array" aca="1" ref="ADJ114" ca="1">IF(ADH114=0,INDIRECT(ADDRESS(ROW(),COLUMN()-8)),"")</f>
        <v/>
      </c>
      <c r="ADK114" s="33" t="s">
        <v>1192</v>
      </c>
      <c r="ADL114" s="10" t="str">
        <f t="shared" si="97"/>
        <v>$ADB$114</v>
      </c>
      <c r="ADM114" s="29" t="str">
        <f ca="1">IF(ADN114="","",SUM(1+MAXA(ADM$1:ADM113)))</f>
        <v/>
      </c>
      <c r="ADN114" s="8" t="str" cm="1">
        <f t="array" aca="1" ref="ADN114" ca="1">IF(ISNUMBER(SEARCH(ADN$1,INDEX(INDIRECT(ADO$1),ROW(ADL114),1)))=TRUE,INDIRECT(ADL114),"")</f>
        <v/>
      </c>
      <c r="ADO114" s="13" t="s">
        <v>1192</v>
      </c>
      <c r="ADP114" s="13" t="s">
        <v>1192</v>
      </c>
      <c r="ADQ114" s="13" t="s">
        <v>1192</v>
      </c>
      <c r="ADR114" s="13" t="s">
        <v>1192</v>
      </c>
      <c r="ADS114" s="13" t="s">
        <v>1192</v>
      </c>
      <c r="ADT114" s="13"/>
      <c r="ADU114" s="13"/>
      <c r="ADV114" s="13"/>
      <c r="ADW114" s="13"/>
      <c r="ADX114" s="13"/>
      <c r="ADY114" s="13"/>
      <c r="ADZ114" s="13" t="s">
        <v>1192</v>
      </c>
      <c r="AEA114" s="10" t="str">
        <f t="shared" ca="1" si="127"/>
        <v/>
      </c>
      <c r="AEB114" s="5"/>
      <c r="AEC114" s="37"/>
      <c r="AED114" s="37"/>
      <c r="AEE114" s="7"/>
      <c r="AEF114" s="7"/>
      <c r="AEG114" s="79"/>
      <c r="AEH114" s="10" t="str" cm="1">
        <f t="array" aca="1" ref="AEH114" ca="1">IF(INDIRECT(ADDRESS(ROW(),COLUMN()-6))="","X",IF(INDIRECT(ADDRESS(ROW(),COLUMN()-5))="",0,"OK"))</f>
        <v>X</v>
      </c>
      <c r="AEI114" s="29" t="str">
        <f ca="1">IF(AEJ114="","",SUM(1+MAXA(AEI$1:AEI113)))</f>
        <v/>
      </c>
      <c r="AEJ114" s="8" t="str" cm="1">
        <f t="array" aca="1" ref="AEJ114" ca="1">IF(AEH114=0,INDIRECT(ADDRESS(ROW(),COLUMN()-8)),"")</f>
        <v/>
      </c>
      <c r="AEK114" s="33" t="s">
        <v>1192</v>
      </c>
      <c r="AEL114" s="10" t="str">
        <f t="shared" si="98"/>
        <v>$AEB$114</v>
      </c>
      <c r="AEM114" s="29" t="str">
        <f ca="1">IF(AEN114="","",SUM(1+MAXA(AEM$1:AEM113)))</f>
        <v/>
      </c>
      <c r="AEN114" s="8" t="str" cm="1">
        <f t="array" aca="1" ref="AEN114" ca="1">IF(ISNUMBER(SEARCH(AEN$1,INDEX(INDIRECT(AEO$1),ROW(AEL114),1)))=TRUE,INDIRECT(AEL114),"")</f>
        <v/>
      </c>
      <c r="AEO114" s="13" t="s">
        <v>1192</v>
      </c>
      <c r="AEP114" s="13" t="s">
        <v>1192</v>
      </c>
      <c r="AEQ114" s="13" t="s">
        <v>1192</v>
      </c>
      <c r="AER114" s="13" t="s">
        <v>1192</v>
      </c>
      <c r="AES114" s="13" t="s">
        <v>1192</v>
      </c>
      <c r="AET114" s="13" t="s">
        <v>1192</v>
      </c>
      <c r="AEU114" s="13" t="s">
        <v>1192</v>
      </c>
      <c r="AEV114" s="13" t="s">
        <v>1192</v>
      </c>
    </row>
    <row r="115" spans="2:828" s="4" customFormat="1" ht="24.75" customHeight="1" x14ac:dyDescent="0.2">
      <c r="B115" s="10" t="str">
        <f t="shared" ca="1" si="67"/>
        <v/>
      </c>
      <c r="C115" s="8"/>
      <c r="D115" s="10"/>
      <c r="E115" s="10"/>
      <c r="G115" s="81"/>
      <c r="H115" s="94"/>
      <c r="I115" s="10" t="str" cm="1">
        <f t="array" aca="1" ref="I115" ca="1">IF(INDIRECT(ADDRESS(ROW(),COLUMN()-6))="","X",IF(INDIRECT(ADDRESS(ROW(),COLUMN()-5))="",0,"OK"))</f>
        <v>X</v>
      </c>
      <c r="J115" s="29" t="str">
        <f ca="1">IF(K115="","",SUM(1+MAXA(J$1:J114)))</f>
        <v/>
      </c>
      <c r="K115" s="8" t="str" cm="1">
        <f t="array" aca="1" ref="K115" ca="1">IF(I115=0,INDIRECT(ADDRESS(ROW(),COLUMN()-8)),"")</f>
        <v/>
      </c>
      <c r="L115" s="31"/>
      <c r="M115" s="10" t="str">
        <f t="shared" si="68"/>
        <v>$C$115</v>
      </c>
      <c r="N115" s="29" t="str">
        <f ca="1">IF(O115="","",SUM(1+MAXA(N$1:N114)))</f>
        <v/>
      </c>
      <c r="O115" s="8" t="str" cm="1">
        <f t="array" aca="1" ref="O115" ca="1">IF(ISNUMBER(SEARCH(O$1,INDEX(INDIRECT($P$1),ROW(M115),1)))=TRUE,INDIRECT(M115),"")</f>
        <v/>
      </c>
      <c r="P115" s="13" t="s">
        <v>1192</v>
      </c>
      <c r="Q115" s="13" t="s">
        <v>1192</v>
      </c>
      <c r="R115" s="13"/>
      <c r="S115" s="13"/>
      <c r="T115" s="13"/>
      <c r="U115" s="13"/>
      <c r="V115" s="13"/>
      <c r="W115" s="13"/>
      <c r="X115" s="13"/>
      <c r="Y115" s="13" t="s">
        <v>1192</v>
      </c>
      <c r="Z115" s="13" t="s">
        <v>1192</v>
      </c>
      <c r="AA115" s="10" t="str">
        <f t="shared" ca="1" si="128"/>
        <v/>
      </c>
      <c r="AB115" s="8"/>
      <c r="AC115" s="10"/>
      <c r="AD115" s="10"/>
      <c r="AF115" s="81"/>
      <c r="AG115" s="81"/>
      <c r="AH115" s="10" t="str" cm="1">
        <f t="array" aca="1" ref="AH115" ca="1">IF(INDIRECT(ADDRESS(ROW(),COLUMN()-6))="","X",IF(INDIRECT(ADDRESS(ROW(),COLUMN()-5))="",0,"OK"))</f>
        <v>X</v>
      </c>
      <c r="AI115" s="29" t="str">
        <f ca="1">IF(AJ115="","",SUM(1+MAXA(AI$1:AI114)))</f>
        <v/>
      </c>
      <c r="AJ115" s="8" t="str" cm="1">
        <f t="array" aca="1" ref="AJ115" ca="1">IF(AH115=0,INDIRECT(ADDRESS(ROW(),COLUMN()-8)),"")</f>
        <v/>
      </c>
      <c r="AK115" s="31"/>
      <c r="AL115" s="10" t="str">
        <f t="shared" si="69"/>
        <v>$AB$115</v>
      </c>
      <c r="AM115" s="29" t="str">
        <f ca="1">IF(AN115="","",SUM(1+MAXA(AM$1:AM114)))</f>
        <v/>
      </c>
      <c r="AN115" s="8" t="str" cm="1">
        <f t="array" aca="1" ref="AN115" ca="1">IF(ISNUMBER(SEARCH(AN$1,INDEX(INDIRECT($AO$1),ROW(AL115),1)))=TRUE,INDIRECT(AL115),"")</f>
        <v/>
      </c>
      <c r="AO115" s="13" t="s">
        <v>1192</v>
      </c>
      <c r="AP115" s="13" t="s">
        <v>1192</v>
      </c>
      <c r="AQ115" s="13" t="s">
        <v>1192</v>
      </c>
      <c r="AR115" s="13"/>
      <c r="AS115" s="13"/>
      <c r="AT115" s="13"/>
      <c r="AU115" s="13"/>
      <c r="AV115" s="13"/>
      <c r="AW115" s="13"/>
      <c r="AX115" s="13" t="s">
        <v>1192</v>
      </c>
      <c r="AY115" s="13" t="s">
        <v>1192</v>
      </c>
      <c r="AZ115" s="13" t="s">
        <v>1192</v>
      </c>
      <c r="BA115" s="10" t="str">
        <f t="shared" ca="1" si="99"/>
        <v/>
      </c>
      <c r="BB115" s="8"/>
      <c r="BC115" s="10"/>
      <c r="BD115" s="10"/>
      <c r="BF115" s="81"/>
      <c r="BG115" s="94"/>
      <c r="BH115" s="10" t="str" cm="1">
        <f t="array" aca="1" ref="BH115" ca="1">IF(INDIRECT(ADDRESS(ROW(),COLUMN()-6))="","X",IF(INDIRECT(ADDRESS(ROW(),COLUMN()-5))="",0,"OK"))</f>
        <v>X</v>
      </c>
      <c r="BI115" s="29" t="str">
        <f ca="1">IF(BJ115="","",SUM(1+MAXA(BI$1:BI114)))</f>
        <v/>
      </c>
      <c r="BJ115" s="8" t="str" cm="1">
        <f t="array" aca="1" ref="BJ115" ca="1">IF(BH115=0,INDIRECT(ADDRESS(ROW(),COLUMN()-8)),"")</f>
        <v/>
      </c>
      <c r="BK115" s="31"/>
      <c r="BL115" s="10" t="str">
        <f t="shared" si="70"/>
        <v>$BB$115</v>
      </c>
      <c r="BM115" s="29" t="str">
        <f ca="1">IF(BN115="","",SUM(1+MAXA(BM$1:BM114)))</f>
        <v/>
      </c>
      <c r="BN115" s="8" t="str" cm="1">
        <f t="array" aca="1" ref="BN115" ca="1">IF(ISNUMBER(SEARCH(BN$1,INDEX(INDIRECT(BO$1),ROW(BL115),1)))=TRUE,INDIRECT(BL115),"")</f>
        <v/>
      </c>
      <c r="BO115" s="13" t="s">
        <v>1192</v>
      </c>
      <c r="BP115" s="13" t="s">
        <v>1192</v>
      </c>
      <c r="BQ115" s="13" t="s">
        <v>1192</v>
      </c>
      <c r="BR115" s="13"/>
      <c r="BS115" s="13"/>
      <c r="BT115" s="13"/>
      <c r="BU115" s="13"/>
      <c r="BV115" s="13"/>
      <c r="BW115" s="13" t="s">
        <v>1192</v>
      </c>
      <c r="BX115" s="13" t="s">
        <v>1192</v>
      </c>
      <c r="BY115" s="13"/>
      <c r="BZ115" s="13"/>
      <c r="CA115" s="10" t="str">
        <f t="shared" ca="1" si="100"/>
        <v/>
      </c>
      <c r="CB115" s="8"/>
      <c r="CC115" s="10"/>
      <c r="CD115" s="10"/>
      <c r="CF115" s="81"/>
      <c r="CG115" s="94"/>
      <c r="CH115" s="10" t="str" cm="1">
        <f t="array" aca="1" ref="CH115" ca="1">IF(INDIRECT(ADDRESS(ROW(),COLUMN()-6))="","X",IF(INDIRECT(ADDRESS(ROW(),COLUMN()-5))="",0,"OK"))</f>
        <v>X</v>
      </c>
      <c r="CI115" s="29" t="str">
        <f ca="1">IF(CJ115="","",SUM(1+MAXA(CI$1:CI114)))</f>
        <v/>
      </c>
      <c r="CJ115" s="8" t="str" cm="1">
        <f t="array" aca="1" ref="CJ115" ca="1">IF(CH115=0,INDIRECT(ADDRESS(ROW(),COLUMN()-8)),"")</f>
        <v/>
      </c>
      <c r="CK115" s="31"/>
      <c r="CL115" s="10" t="str">
        <f t="shared" si="71"/>
        <v>$CB$115</v>
      </c>
      <c r="CM115" s="29" t="str">
        <f ca="1">IF(CN115="","",SUM(1+MAXA(CM$1:CM114)))</f>
        <v/>
      </c>
      <c r="CN115" s="8" t="str" cm="1">
        <f t="array" aca="1" ref="CN115" ca="1">IF(ISNUMBER(SEARCH(CN$1,INDEX(INDIRECT(CO$1),ROW(CL115),1)))=TRUE,INDIRECT(CL115),"")</f>
        <v/>
      </c>
      <c r="CO115" s="13" t="s">
        <v>1192</v>
      </c>
      <c r="CP115" s="13"/>
      <c r="CQ115" s="13"/>
      <c r="CR115" s="13"/>
      <c r="CS115" s="13"/>
      <c r="CT115" s="13"/>
      <c r="CU115" s="13"/>
      <c r="CV115" s="13"/>
      <c r="CW115" s="13"/>
      <c r="CX115" s="13"/>
      <c r="CY115" s="13"/>
      <c r="CZ115" s="13" t="s">
        <v>1192</v>
      </c>
      <c r="DA115" s="10" t="str">
        <f t="shared" ca="1" si="131"/>
        <v/>
      </c>
      <c r="DB115" s="5"/>
      <c r="DC115" s="6"/>
      <c r="DD115" s="6"/>
      <c r="DE115" s="7"/>
      <c r="DF115" s="83"/>
      <c r="DG115" s="96"/>
      <c r="DH115" s="10" t="str" cm="1">
        <f t="array" aca="1" ref="DH115" ca="1">IF(INDIRECT(ADDRESS(ROW(),COLUMN()-6))="","X",IF(INDIRECT(ADDRESS(ROW(),COLUMN()-5))="",0,"OK"))</f>
        <v>X</v>
      </c>
      <c r="DI115" s="29" t="str">
        <f ca="1">IF(DJ115="","",SUM(1+MAXA(DI$1:DI114)))</f>
        <v/>
      </c>
      <c r="DJ115" s="8" t="str" cm="1">
        <f t="array" aca="1" ref="DJ115" ca="1">IF(DH115=0,INDIRECT(ADDRESS(ROW(),COLUMN()-8)),"")</f>
        <v/>
      </c>
      <c r="DK115" s="31"/>
      <c r="DL115" s="10" t="str">
        <f t="shared" si="132"/>
        <v>$DB$115</v>
      </c>
      <c r="DM115" s="29" t="str">
        <f ca="1">IF(DN115="","",SUM(1+MAXA(DM$1:DM114)))</f>
        <v/>
      </c>
      <c r="DN115" s="8" t="str" cm="1">
        <f t="array" aca="1" ref="DN115" ca="1">IF(ISNUMBER(SEARCH(DN$1,INDEX(INDIRECT(DO$1),ROW(DL115),1)))=TRUE,INDIRECT(DL115),"")</f>
        <v/>
      </c>
      <c r="DO115" s="13" t="s">
        <v>1192</v>
      </c>
      <c r="DP115" s="13"/>
      <c r="DQ115" s="13"/>
      <c r="DR115" s="13"/>
      <c r="DS115" s="13"/>
      <c r="DT115" s="13"/>
      <c r="DU115" s="13"/>
      <c r="DV115" s="13"/>
      <c r="DW115" s="13"/>
      <c r="DX115" s="13"/>
      <c r="DY115" s="13"/>
      <c r="DZ115" s="13" t="s">
        <v>1192</v>
      </c>
      <c r="EA115" s="10" t="str">
        <f t="shared" ca="1" si="101"/>
        <v/>
      </c>
      <c r="EB115" s="22"/>
      <c r="EC115" s="14"/>
      <c r="ED115" s="14"/>
      <c r="EE115" s="15"/>
      <c r="EF115" s="15"/>
      <c r="EG115" s="94"/>
      <c r="EH115" s="10" t="str" cm="1">
        <f t="array" aca="1" ref="EH115" ca="1">IF(INDIRECT(ADDRESS(ROW(),COLUMN()-6))="","X",IF(INDIRECT(ADDRESS(ROW(),COLUMN()-5))="",0,"OK"))</f>
        <v>X</v>
      </c>
      <c r="EI115" s="29" t="str">
        <f ca="1">IF(EJ115="","",SUM(1+MAXA(EI$1:EI114)))</f>
        <v/>
      </c>
      <c r="EJ115" s="8" t="str" cm="1">
        <f t="array" aca="1" ref="EJ115" ca="1">IF(EH115=0,INDIRECT(ADDRESS(ROW(),COLUMN()-8)),"")</f>
        <v/>
      </c>
      <c r="EK115" s="31"/>
      <c r="EL115" s="10" t="str">
        <f t="shared" si="72"/>
        <v>$EB$115</v>
      </c>
      <c r="EM115" s="29" t="str">
        <f ca="1">IF(EN115="","",SUM(1+MAXA(EM$1:EM114)))</f>
        <v/>
      </c>
      <c r="EN115" s="8" t="str" cm="1">
        <f t="array" aca="1" ref="EN115" ca="1">IF(ISNUMBER(SEARCH(EN$1,INDEX(INDIRECT(EO$1),ROW(EL115),1)))=TRUE,INDIRECT(EL115),"")</f>
        <v/>
      </c>
      <c r="EO115" s="13" t="s">
        <v>1192</v>
      </c>
      <c r="EP115" s="13"/>
      <c r="EQ115" s="13"/>
      <c r="ER115" s="13"/>
      <c r="ES115" s="13"/>
      <c r="ET115" s="13"/>
      <c r="EU115" s="13"/>
      <c r="EV115" s="13"/>
      <c r="EW115" s="13"/>
      <c r="EX115" s="13"/>
      <c r="EY115" s="13"/>
      <c r="EZ115" s="13"/>
      <c r="FA115" s="10" t="str">
        <f t="shared" ca="1" si="102"/>
        <v/>
      </c>
      <c r="FB115" s="22"/>
      <c r="FC115" s="14"/>
      <c r="FD115" s="14"/>
      <c r="FE115" s="15"/>
      <c r="FF115" s="15"/>
      <c r="FG115" s="81"/>
      <c r="FH115" s="10" t="str" cm="1">
        <f t="array" aca="1" ref="FH115" ca="1">IF(INDIRECT(ADDRESS(ROW(),COLUMN()-6))="","X",IF(INDIRECT(ADDRESS(ROW(),COLUMN()-5))="",0,"OK"))</f>
        <v>X</v>
      </c>
      <c r="FI115" s="29" t="str">
        <f ca="1">IF(FJ115="","",SUM(1+MAXA(FI$1:FI114)))</f>
        <v/>
      </c>
      <c r="FJ115" s="8" t="str" cm="1">
        <f t="array" aca="1" ref="FJ115" ca="1">IF(FH115=0,INDIRECT(ADDRESS(ROW(),COLUMN()-8)),"")</f>
        <v/>
      </c>
      <c r="FK115" s="31"/>
      <c r="FL115" s="10" t="str">
        <f t="shared" si="73"/>
        <v>$FB$115</v>
      </c>
      <c r="FM115" s="29" t="str">
        <f ca="1">IF(FN115="","",SUM(1+MAXA(FM$1:FM114)))</f>
        <v/>
      </c>
      <c r="FN115" s="8" t="str" cm="1">
        <f t="array" aca="1" ref="FN115" ca="1">IF(ISNUMBER(SEARCH(FN$1,INDEX(INDIRECT(FO$1),ROW(FL115),1)))=TRUE,INDIRECT(FL115),"")</f>
        <v/>
      </c>
      <c r="FO115" s="13" t="s">
        <v>1192</v>
      </c>
      <c r="FP115" s="13" t="s">
        <v>1192</v>
      </c>
      <c r="FQ115" s="13" t="s">
        <v>1192</v>
      </c>
      <c r="FR115" s="13" t="s">
        <v>1192</v>
      </c>
      <c r="FS115" s="13" t="s">
        <v>1192</v>
      </c>
      <c r="FT115" s="13"/>
      <c r="FU115" s="13"/>
      <c r="FV115" s="13"/>
      <c r="FW115" s="13"/>
      <c r="FX115" s="13"/>
      <c r="FY115" s="13"/>
      <c r="FZ115" s="13"/>
      <c r="GA115" s="10" t="str">
        <f t="shared" ca="1" si="103"/>
        <v/>
      </c>
      <c r="GB115" s="22"/>
      <c r="GC115" s="14"/>
      <c r="GD115" s="14"/>
      <c r="GE115" s="15"/>
      <c r="GF115" s="15"/>
      <c r="GG115" s="82"/>
      <c r="GH115" s="10" t="str" cm="1">
        <f t="array" aca="1" ref="GH115" ca="1">IF(INDIRECT(ADDRESS(ROW(),COLUMN()-6))="","X",IF(INDIRECT(ADDRESS(ROW(),COLUMN()-5))="",0,"OK"))</f>
        <v>X</v>
      </c>
      <c r="GI115" s="29" t="str">
        <f ca="1">IF(GJ115="","",SUM(1+MAXA(GI$1:GI114)))</f>
        <v/>
      </c>
      <c r="GJ115" s="8" t="str" cm="1">
        <f t="array" aca="1" ref="GJ115" ca="1">IF(GH115=0,INDIRECT(ADDRESS(ROW(),COLUMN()-8)),"")</f>
        <v/>
      </c>
      <c r="GK115" s="31"/>
      <c r="GL115" s="10" t="str">
        <f t="shared" si="74"/>
        <v>$GB$115</v>
      </c>
      <c r="GM115" s="29" t="str">
        <f ca="1">IF(GN115="","",SUM(1+MAXA(GM$1:GM114)))</f>
        <v/>
      </c>
      <c r="GN115" s="8" t="str" cm="1">
        <f t="array" aca="1" ref="GN115" ca="1">IF(ISNUMBER(SEARCH(GN$1,INDEX(INDIRECT(GO$1),ROW(GL115),1)))=TRUE,INDIRECT(GL115),"")</f>
        <v/>
      </c>
      <c r="GO115" s="13" t="s">
        <v>1192</v>
      </c>
      <c r="GP115" s="13" t="s">
        <v>1192</v>
      </c>
      <c r="GQ115" s="13" t="s">
        <v>1192</v>
      </c>
      <c r="GR115" s="13" t="s">
        <v>1192</v>
      </c>
      <c r="GS115" s="13" t="s">
        <v>1192</v>
      </c>
      <c r="GT115" s="13"/>
      <c r="GU115" s="13"/>
      <c r="GV115" s="13"/>
      <c r="GW115" s="13"/>
      <c r="GX115" s="13"/>
      <c r="GY115" s="13"/>
      <c r="GZ115" s="13"/>
      <c r="HA115" s="10" t="str">
        <f t="shared" ca="1" si="104"/>
        <v/>
      </c>
      <c r="HB115" s="22"/>
      <c r="HC115" s="14"/>
      <c r="HD115" s="14"/>
      <c r="HE115" s="15"/>
      <c r="HF115" s="15"/>
      <c r="HG115" s="81"/>
      <c r="HH115" s="10" t="str" cm="1">
        <f t="array" aca="1" ref="HH115" ca="1">IF(INDIRECT(ADDRESS(ROW(),COLUMN()-6))="","X",IF(INDIRECT(ADDRESS(ROW(),COLUMN()-5))="",0,"OK"))</f>
        <v>X</v>
      </c>
      <c r="HI115" s="29" t="str">
        <f ca="1">IF(HJ115="","",SUM(1+MAXA(HI$1:HI114)))</f>
        <v/>
      </c>
      <c r="HJ115" s="8" t="str" cm="1">
        <f t="array" aca="1" ref="HJ115" ca="1">IF(HH115=0,INDIRECT(ADDRESS(ROW(),COLUMN()-8)),"")</f>
        <v/>
      </c>
      <c r="HK115" s="31"/>
      <c r="HL115" s="10" t="str">
        <f t="shared" si="75"/>
        <v>$HB$115</v>
      </c>
      <c r="HM115" s="29" t="str">
        <f ca="1">IF(HN115="","",SUM(1+MAXA(HM$1:HM114)))</f>
        <v/>
      </c>
      <c r="HN115" s="8" t="str" cm="1">
        <f t="array" aca="1" ref="HN115" ca="1">IF(ISNUMBER(SEARCH(HN$1,INDEX(INDIRECT(HO$1),ROW(HL115),1)))=TRUE,INDIRECT(HL115),"")</f>
        <v/>
      </c>
      <c r="HO115" s="13" t="s">
        <v>1192</v>
      </c>
      <c r="HP115" s="13" t="s">
        <v>1192</v>
      </c>
      <c r="HQ115" s="13" t="s">
        <v>1192</v>
      </c>
      <c r="HR115" s="13"/>
      <c r="HS115" s="13"/>
      <c r="HT115" s="13"/>
      <c r="HU115" s="13"/>
      <c r="HV115" s="13"/>
      <c r="HW115" s="13"/>
      <c r="HX115" s="13"/>
      <c r="HY115" s="13" t="s">
        <v>1192</v>
      </c>
      <c r="HZ115" s="13" t="s">
        <v>1192</v>
      </c>
      <c r="IA115" s="10" t="str">
        <f t="shared" ca="1" si="105"/>
        <v/>
      </c>
      <c r="IB115" s="22" t="s">
        <v>1118</v>
      </c>
      <c r="IC115" s="14" t="s">
        <v>1119</v>
      </c>
      <c r="ID115" s="14" t="s">
        <v>1120</v>
      </c>
      <c r="IE115" s="27" t="str" cm="1">
        <f t="array" aca="1" ref="IE115" ca="1">CONCATENATE($A$37,INDIRECT(ADDRESS(ROW(),COLUMN()-2)),"%20",INDIRECT(ADDRESS(ROW(),COLUMN()-1)),$A$39,INDIRECT(ADDRESS(ROW(),COLUMN()-2)),"%20",INDIRECT(ADDRESS(ROW(),COLUMN()-1)))</f>
        <v>https://maps.yandex.ru/?ll=38.992890%2035.188285&amp;z=16&amp;text=38.992890%2035.188285</v>
      </c>
      <c r="IF115" s="87" t="str" cm="1">
        <f t="array" aca="1" ref="IF115" ca="1">CONCATENATE($A$40,INDIRECT(ADDRESS(ROW(),COLUMN()-3)),"%2C",INDIRECT(ADDRESS(ROW(),COLUMN()-2)))</f>
        <v>https://maps.google.com/maps?q=38.992890%2C35.188285</v>
      </c>
      <c r="IG115" s="79" t="s">
        <v>3229</v>
      </c>
      <c r="IH115" s="10" t="str" cm="1">
        <f t="array" aca="1" ref="IH115" ca="1">IF(INDIRECT(ADDRESS(ROW(),COLUMN()-6))="","X",IF(INDIRECT(ADDRESS(ROW(),COLUMN()-5))="",0,"OK"))</f>
        <v>OK</v>
      </c>
      <c r="II115" s="29" t="str">
        <f ca="1">IF(IJ115="","",SUM(1+MAXA(II$1:II114)))</f>
        <v/>
      </c>
      <c r="IJ115" s="8" t="str" cm="1">
        <f t="array" aca="1" ref="IJ115" ca="1">IF(IH115=0,INDIRECT(ADDRESS(ROW(),COLUMN()-8)),"")</f>
        <v/>
      </c>
      <c r="IK115" s="31"/>
      <c r="IL115" s="10" t="str">
        <f t="shared" si="76"/>
        <v>$IB$115</v>
      </c>
      <c r="IM115" s="29" t="str">
        <f ca="1">IF(IN115="","",SUM(1+MAXA(IM$1:IM114)))</f>
        <v/>
      </c>
      <c r="IN115" s="8" t="str" cm="1">
        <f t="array" aca="1" ref="IN115" ca="1">IF(ISNUMBER(SEARCH(IN$1,INDEX(INDIRECT(IO$1),ROW(IL115),1)))=TRUE,INDIRECT(IL115),"")</f>
        <v/>
      </c>
      <c r="IO115" s="13" t="s">
        <v>1192</v>
      </c>
      <c r="IP115" s="13" t="s">
        <v>1192</v>
      </c>
      <c r="IQ115" s="13" t="s">
        <v>1192</v>
      </c>
      <c r="IR115" s="13"/>
      <c r="IS115" s="13"/>
      <c r="IT115" s="13"/>
      <c r="IU115" s="13"/>
      <c r="IV115" s="13"/>
      <c r="IW115" s="13"/>
      <c r="IX115" s="13" t="s">
        <v>1192</v>
      </c>
      <c r="IY115" s="13" t="s">
        <v>1192</v>
      </c>
      <c r="IZ115" s="13" t="s">
        <v>1192</v>
      </c>
      <c r="JA115" s="10" t="str">
        <f t="shared" ca="1" si="106"/>
        <v/>
      </c>
      <c r="JB115" s="22"/>
      <c r="JC115" s="14"/>
      <c r="JD115" s="14"/>
      <c r="JE115" s="24"/>
      <c r="JF115" s="88"/>
      <c r="JG115" s="101"/>
      <c r="JH115" s="10" t="str" cm="1">
        <f t="array" aca="1" ref="JH115" ca="1">IF(INDIRECT(ADDRESS(ROW(),COLUMN()-6))="","X",IF(INDIRECT(ADDRESS(ROW(),COLUMN()-5))="",0,"OK"))</f>
        <v>X</v>
      </c>
      <c r="JI115" s="29" t="str">
        <f ca="1">IF(JJ115="","",SUM(1+MAXA(JI$1:JI114)))</f>
        <v/>
      </c>
      <c r="JJ115" s="8" t="str" cm="1">
        <f t="array" aca="1" ref="JJ115" ca="1">IF(JH115=0,INDIRECT(ADDRESS(ROW(),COLUMN()-8)),"")</f>
        <v/>
      </c>
      <c r="JK115" s="31"/>
      <c r="JL115" s="10" t="str">
        <f t="shared" si="77"/>
        <v>$JB$115</v>
      </c>
      <c r="JM115" s="29" t="str">
        <f ca="1">IF(JN115="","",SUM(1+MAXA(JM$1:JM114)))</f>
        <v/>
      </c>
      <c r="JN115" s="8" t="str" cm="1">
        <f t="array" aca="1" ref="JN115" ca="1">IF(ISNUMBER(SEARCH(JN$1,INDEX(INDIRECT(JO$1),ROW(JL115),1)))=TRUE,INDIRECT(JL115),"")</f>
        <v/>
      </c>
      <c r="JO115" s="13" t="s">
        <v>1192</v>
      </c>
      <c r="JP115" s="13" t="s">
        <v>1192</v>
      </c>
      <c r="JQ115" s="13" t="s">
        <v>1192</v>
      </c>
      <c r="JR115" s="13"/>
      <c r="JS115" s="13"/>
      <c r="JT115" s="13"/>
      <c r="JU115" s="13"/>
      <c r="JV115" s="13"/>
      <c r="JW115" s="13"/>
      <c r="JX115" s="13" t="s">
        <v>1192</v>
      </c>
      <c r="JY115" s="13" t="s">
        <v>1192</v>
      </c>
      <c r="JZ115" s="13" t="s">
        <v>1192</v>
      </c>
      <c r="KA115" s="10" t="str">
        <f t="shared" ca="1" si="107"/>
        <v/>
      </c>
      <c r="KB115" s="22"/>
      <c r="KC115" s="14"/>
      <c r="KD115" s="14"/>
      <c r="KE115" s="23"/>
      <c r="KF115" s="23"/>
      <c r="KG115" s="79"/>
      <c r="KH115" s="10" t="str" cm="1">
        <f t="array" aca="1" ref="KH115" ca="1">IF(INDIRECT(ADDRESS(ROW(),COLUMN()-6))="","X",IF(INDIRECT(ADDRESS(ROW(),COLUMN()-5))="",0,"OK"))</f>
        <v>X</v>
      </c>
      <c r="KI115" s="29" t="str">
        <f ca="1">IF(KJ115="","",SUM(1+MAXA(KI$1:KI114)))</f>
        <v/>
      </c>
      <c r="KJ115" s="8" t="str" cm="1">
        <f t="array" aca="1" ref="KJ115" ca="1">IF(KH115=0,INDIRECT(ADDRESS(ROW(),COLUMN()-8)),"")</f>
        <v/>
      </c>
      <c r="KK115" s="31"/>
      <c r="KL115" s="10" t="str">
        <f t="shared" si="78"/>
        <v>$KB$115</v>
      </c>
      <c r="KM115" s="29" t="str">
        <f ca="1">IF(KN115="","",SUM(1+MAXA(KM$1:KM114)))</f>
        <v/>
      </c>
      <c r="KN115" s="8" t="str" cm="1">
        <f t="array" aca="1" ref="KN115" ca="1">IF(ISNUMBER(SEARCH(KN$1,INDEX(INDIRECT(KO$1),ROW(KL115),1)))=TRUE,INDIRECT(KL115),"")</f>
        <v/>
      </c>
      <c r="KO115" s="13" t="s">
        <v>1192</v>
      </c>
      <c r="KP115" s="13" t="s">
        <v>1192</v>
      </c>
      <c r="KQ115" s="13" t="s">
        <v>1192</v>
      </c>
      <c r="KR115" s="13"/>
      <c r="KS115" s="13"/>
      <c r="KT115" s="13"/>
      <c r="KU115" s="13"/>
      <c r="KV115" s="13"/>
      <c r="KW115" s="13"/>
      <c r="KX115" s="13"/>
      <c r="KY115" s="13" t="s">
        <v>1192</v>
      </c>
      <c r="KZ115" s="13" t="s">
        <v>1192</v>
      </c>
      <c r="LA115" s="10" t="str">
        <f t="shared" ca="1" si="108"/>
        <v/>
      </c>
      <c r="LB115" s="8"/>
      <c r="LC115" s="10"/>
      <c r="LD115" s="10"/>
      <c r="LG115" s="81"/>
      <c r="LH115" s="10" t="str" cm="1">
        <f t="array" aca="1" ref="LH115" ca="1">IF(INDIRECT(ADDRESS(ROW(),COLUMN()-6))="","X",IF(INDIRECT(ADDRESS(ROW(),COLUMN()-5))="",0,"OK"))</f>
        <v>X</v>
      </c>
      <c r="LI115" s="29" t="str">
        <f ca="1">IF(LJ115="","",SUM(1+MAXA(LI$1:LI114)))</f>
        <v/>
      </c>
      <c r="LJ115" s="8" t="str" cm="1">
        <f t="array" aca="1" ref="LJ115" ca="1">IF(LH115=0,INDIRECT(ADDRESS(ROW(),COLUMN()-8)),"")</f>
        <v/>
      </c>
      <c r="LK115" s="31"/>
      <c r="LL115" s="10" t="str">
        <f t="shared" si="79"/>
        <v>$LB$115</v>
      </c>
      <c r="LM115" s="29" t="str">
        <f ca="1">IF(LN115="","",SUM(1+MAXA(LM$1:LM114)))</f>
        <v/>
      </c>
      <c r="LN115" s="8" t="str" cm="1">
        <f t="array" aca="1" ref="LN115" ca="1">IF(ISNUMBER(SEARCH(LN$1,INDEX(INDIRECT(LO$1),ROW(LL115),1)))=TRUE,INDIRECT(LL115),"")</f>
        <v/>
      </c>
      <c r="LO115" s="13" t="s">
        <v>1192</v>
      </c>
      <c r="LP115" s="13" t="s">
        <v>1192</v>
      </c>
      <c r="LQ115" s="13" t="s">
        <v>1192</v>
      </c>
      <c r="LR115" s="13" t="s">
        <v>1192</v>
      </c>
      <c r="LS115" s="13"/>
      <c r="LT115" s="13"/>
      <c r="LU115" s="13"/>
      <c r="LV115" s="13"/>
      <c r="LW115" s="13"/>
      <c r="LX115" s="13"/>
      <c r="LY115" s="13" t="s">
        <v>1192</v>
      </c>
      <c r="LZ115" s="13" t="s">
        <v>1192</v>
      </c>
      <c r="MA115" s="10" t="str">
        <f t="shared" ca="1" si="109"/>
        <v/>
      </c>
      <c r="MB115" s="8"/>
      <c r="MC115" s="10"/>
      <c r="MD115" s="10"/>
      <c r="MG115" s="79"/>
      <c r="MH115" s="10" t="str" cm="1">
        <f t="array" aca="1" ref="MH115" ca="1">IF(INDIRECT(ADDRESS(ROW(),COLUMN()-6))="","X",IF(INDIRECT(ADDRESS(ROW(),COLUMN()-5))="",0,"OK"))</f>
        <v>X</v>
      </c>
      <c r="MI115" s="29" t="str">
        <f ca="1">IF(MJ115="","",SUM(1+MAXA(MI$1:MI114)))</f>
        <v/>
      </c>
      <c r="MJ115" s="8" t="str" cm="1">
        <f t="array" aca="1" ref="MJ115" ca="1">IF(MH115=0,INDIRECT(ADDRESS(ROW(),COLUMN()-8)),"")</f>
        <v/>
      </c>
      <c r="MK115" s="31"/>
      <c r="ML115" s="10" t="str">
        <f t="shared" si="80"/>
        <v>$MB$115</v>
      </c>
      <c r="MM115" s="29" t="str">
        <f ca="1">IF(MN115="","",SUM(1+MAXA(MM$1:MM114)))</f>
        <v/>
      </c>
      <c r="MN115" s="8" t="str" cm="1">
        <f t="array" aca="1" ref="MN115" ca="1">IF(ISNUMBER(SEARCH(MN$1,INDEX(INDIRECT(MO$1),ROW(ML115),1)))=TRUE,INDIRECT(ML115),"")</f>
        <v/>
      </c>
      <c r="MO115" s="13" t="s">
        <v>1192</v>
      </c>
      <c r="MP115" s="13" t="s">
        <v>1192</v>
      </c>
      <c r="MQ115" s="13" t="s">
        <v>1192</v>
      </c>
      <c r="MR115" s="13"/>
      <c r="MS115" s="13"/>
      <c r="MT115" s="13"/>
      <c r="MU115" s="13"/>
      <c r="MV115" s="13"/>
      <c r="MW115" s="13" t="s">
        <v>1192</v>
      </c>
      <c r="MX115" s="13"/>
      <c r="MY115" s="13" t="s">
        <v>1192</v>
      </c>
      <c r="MZ115" s="13" t="s">
        <v>1192</v>
      </c>
      <c r="NA115" s="10" t="str">
        <f t="shared" ca="1" si="110"/>
        <v/>
      </c>
      <c r="NB115" s="5"/>
      <c r="NC115" s="6"/>
      <c r="ND115" s="6"/>
      <c r="NE115" s="7"/>
      <c r="NF115" s="7"/>
      <c r="NG115" s="83"/>
      <c r="NH115" s="10" t="str" cm="1">
        <f t="array" aca="1" ref="NH115" ca="1">IF(INDIRECT(ADDRESS(ROW(),COLUMN()-6))="","X",IF(INDIRECT(ADDRESS(ROW(),COLUMN()-5))="",0,"OK"))</f>
        <v>X</v>
      </c>
      <c r="NI115" s="29" t="str">
        <f ca="1">IF(NJ115="","",SUM(1+MAXA(NI$1:NI114)))</f>
        <v/>
      </c>
      <c r="NJ115" s="8" t="str" cm="1">
        <f t="array" aca="1" ref="NJ115" ca="1">IF(NH115=0,INDIRECT(ADDRESS(ROW(),COLUMN()-8)),"")</f>
        <v/>
      </c>
      <c r="NK115" s="31"/>
      <c r="NL115" s="10" t="str">
        <f t="shared" si="81"/>
        <v>$NB$115</v>
      </c>
      <c r="NM115" s="29" t="str">
        <f ca="1">IF(NN115="","",SUM(1+MAXA(NM$1:NM114)))</f>
        <v/>
      </c>
      <c r="NN115" s="8" t="str" cm="1">
        <f t="array" aca="1" ref="NN115" ca="1">IF(ISNUMBER(SEARCH(NN$1,INDEX(INDIRECT(NO$1),ROW(NL115),1)))=TRUE,INDIRECT(NL115),"")</f>
        <v/>
      </c>
      <c r="NO115" s="13" t="s">
        <v>1192</v>
      </c>
      <c r="NP115" s="13" t="s">
        <v>1192</v>
      </c>
      <c r="NQ115" s="13" t="s">
        <v>1192</v>
      </c>
      <c r="NR115" s="13"/>
      <c r="NS115" s="13"/>
      <c r="NT115" s="13"/>
      <c r="NU115" s="13"/>
      <c r="NV115" s="13"/>
      <c r="NW115" s="13"/>
      <c r="NX115" s="13" t="s">
        <v>1192</v>
      </c>
      <c r="NY115" s="13" t="s">
        <v>1192</v>
      </c>
      <c r="NZ115" s="13"/>
      <c r="OA115" s="10" t="str">
        <f t="shared" ca="1" si="111"/>
        <v/>
      </c>
      <c r="OB115" s="8" t="s">
        <v>1432</v>
      </c>
      <c r="OC115" s="10" t="s">
        <v>1433</v>
      </c>
      <c r="OD115" s="10" t="s">
        <v>1434</v>
      </c>
      <c r="OE115" s="27" t="str" cm="1">
        <f t="array" aca="1" ref="OE115" ca="1">CONCATENATE($A$37,INDIRECT(ADDRESS(ROW(),COLUMN()-2)),"%20",INDIRECT(ADDRESS(ROW(),COLUMN()-1)),$A$39,INDIRECT(ADDRESS(ROW(),COLUMN()-2)),"%20",INDIRECT(ADDRESS(ROW(),COLUMN()-1)))</f>
        <v>https://maps.yandex.ru/?ll=38.298642%2035.637868&amp;z=16&amp;text=38.298642%2035.637868</v>
      </c>
      <c r="OF115" s="87" t="str" cm="1">
        <f t="array" aca="1" ref="OF115" ca="1">CONCATENATE($A$40,INDIRECT(ADDRESS(ROW(),COLUMN()-3)),"%2C",INDIRECT(ADDRESS(ROW(),COLUMN()-2)))</f>
        <v>https://maps.google.com/maps?q=38.298642%2C35.637868</v>
      </c>
      <c r="OG115" s="79" t="s">
        <v>3229</v>
      </c>
      <c r="OH115" s="10" t="str" cm="1">
        <f t="array" aca="1" ref="OH115" ca="1">IF(INDIRECT(ADDRESS(ROW(),COLUMN()-6))="","X",IF(INDIRECT(ADDRESS(ROW(),COLUMN()-5))="",0,"OK"))</f>
        <v>OK</v>
      </c>
      <c r="OI115" s="29" t="str">
        <f ca="1">IF(OJ115="","",SUM(1+MAXA(OI$1:OI114)))</f>
        <v/>
      </c>
      <c r="OJ115" s="8" t="str" cm="1">
        <f t="array" aca="1" ref="OJ115" ca="1">IF(OH115=0,INDIRECT(ADDRESS(ROW(),COLUMN()-8)),"")</f>
        <v/>
      </c>
      <c r="OK115" s="31"/>
      <c r="OL115" s="10" t="str">
        <f t="shared" si="82"/>
        <v>$OB$115</v>
      </c>
      <c r="OM115" s="29" t="str">
        <f ca="1">IF(ON115="","",SUM(1+MAXA(OM$1:OM114)))</f>
        <v/>
      </c>
      <c r="ON115" s="8" t="str" cm="1">
        <f t="array" aca="1" ref="ON115" ca="1">IF(ISNUMBER(SEARCH(ON$1,INDEX(INDIRECT(OO$1),ROW(OL115),1)))=TRUE,INDIRECT(OL115),"")</f>
        <v/>
      </c>
      <c r="OO115" s="13" t="s">
        <v>1192</v>
      </c>
      <c r="OP115" s="13"/>
      <c r="OQ115" s="13"/>
      <c r="OR115" s="13"/>
      <c r="OS115" s="13"/>
      <c r="OT115" s="13"/>
      <c r="OU115" s="13"/>
      <c r="OV115" s="13"/>
      <c r="OW115" s="13"/>
      <c r="OX115" s="13"/>
      <c r="OY115" s="13"/>
      <c r="OZ115" s="13" t="s">
        <v>1192</v>
      </c>
      <c r="PA115" s="10" t="str">
        <f t="shared" ca="1" si="112"/>
        <v/>
      </c>
      <c r="PB115" s="22"/>
      <c r="PC115" s="15"/>
      <c r="PD115" s="14"/>
      <c r="PE115" s="15"/>
      <c r="PF115" s="15"/>
      <c r="PG115" s="79"/>
      <c r="PH115" s="10" t="str" cm="1">
        <f t="array" aca="1" ref="PH115" ca="1">IF(INDIRECT(ADDRESS(ROW(),COLUMN()-6))="","X",IF(INDIRECT(ADDRESS(ROW(),COLUMN()-5))="",0,"OK"))</f>
        <v>X</v>
      </c>
      <c r="PI115" s="29" t="str">
        <f ca="1">IF(PJ115="","",SUM(1+MAXA(PI$1:PI114)))</f>
        <v/>
      </c>
      <c r="PJ115" s="8" t="str" cm="1">
        <f t="array" aca="1" ref="PJ115" ca="1">IF(PH115=0,INDIRECT(ADDRESS(ROW(),COLUMN()-8)),"")</f>
        <v/>
      </c>
      <c r="PK115" s="31"/>
      <c r="PL115" s="10" t="str">
        <f t="shared" si="83"/>
        <v>$PB$115</v>
      </c>
      <c r="PM115" s="29" t="str">
        <f ca="1">IF(PN115="","",SUM(1+MAXA(PM$1:PM114)))</f>
        <v/>
      </c>
      <c r="PN115" s="8" t="str" cm="1">
        <f t="array" aca="1" ref="PN115" ca="1">IF(ISNUMBER(SEARCH(PN$1,INDEX(INDIRECT(PO$1),ROW(PL115),1)))=TRUE,INDIRECT(PL115),"")</f>
        <v/>
      </c>
      <c r="PO115" s="13" t="s">
        <v>1192</v>
      </c>
      <c r="PP115" s="13" t="s">
        <v>1192</v>
      </c>
      <c r="PQ115" s="13" t="s">
        <v>1192</v>
      </c>
      <c r="PR115" s="13" t="s">
        <v>1192</v>
      </c>
      <c r="PS115" s="13"/>
      <c r="PT115" s="13"/>
      <c r="PU115" s="13"/>
      <c r="PV115" s="13"/>
      <c r="PW115" s="13"/>
      <c r="PX115" s="13"/>
      <c r="PY115" s="13" t="s">
        <v>1192</v>
      </c>
      <c r="PZ115" s="13" t="s">
        <v>1192</v>
      </c>
      <c r="QA115" s="10" t="str">
        <f t="shared" ca="1" si="113"/>
        <v/>
      </c>
      <c r="QB115" s="22"/>
      <c r="QC115" s="14"/>
      <c r="QD115" s="14"/>
      <c r="QE115" s="24"/>
      <c r="QF115" s="24"/>
      <c r="QG115" s="79"/>
      <c r="QH115" s="10" t="str" cm="1">
        <f t="array" aca="1" ref="QH115" ca="1">IF(INDIRECT(ADDRESS(ROW(),COLUMN()-6))="","X",IF(INDIRECT(ADDRESS(ROW(),COLUMN()-5))="",0,"OK"))</f>
        <v>X</v>
      </c>
      <c r="QI115" s="29" t="str">
        <f ca="1">IF(QJ115="","",SUM(1+MAXA(QI$1:QI114)))</f>
        <v/>
      </c>
      <c r="QJ115" s="8" t="str" cm="1">
        <f t="array" aca="1" ref="QJ115" ca="1">IF(QH115=0,INDIRECT(ADDRESS(ROW(),COLUMN()-8)),"")</f>
        <v/>
      </c>
      <c r="QK115" s="31"/>
      <c r="QL115" s="10" t="str">
        <f t="shared" si="84"/>
        <v>$QB$115</v>
      </c>
      <c r="QM115" s="29" t="str">
        <f ca="1">IF(QN115="","",SUM(1+MAXA(QM$1:QM114)))</f>
        <v/>
      </c>
      <c r="QN115" s="8" t="str" cm="1">
        <f t="array" aca="1" ref="QN115" ca="1">IF(ISNUMBER(SEARCH(QN$1,INDEX(INDIRECT(QO$1),ROW(QL115),1)))=TRUE,INDIRECT(QL115),"")</f>
        <v/>
      </c>
      <c r="QO115" s="13" t="s">
        <v>1192</v>
      </c>
      <c r="QP115" s="13" t="s">
        <v>1192</v>
      </c>
      <c r="QQ115" s="13" t="s">
        <v>1192</v>
      </c>
      <c r="QR115" s="13" t="s">
        <v>1192</v>
      </c>
      <c r="QS115" s="13"/>
      <c r="QT115" s="13"/>
      <c r="QU115" s="13"/>
      <c r="QV115" s="13"/>
      <c r="QW115" s="13"/>
      <c r="QX115" s="13"/>
      <c r="QY115" s="13" t="s">
        <v>1192</v>
      </c>
      <c r="QZ115" s="13" t="s">
        <v>1192</v>
      </c>
      <c r="RA115" s="10" t="str">
        <f t="shared" ca="1" si="114"/>
        <v/>
      </c>
      <c r="RB115" s="22"/>
      <c r="RC115" s="14"/>
      <c r="RD115" s="14"/>
      <c r="RE115" s="15"/>
      <c r="RF115" s="15"/>
      <c r="RG115" s="79"/>
      <c r="RH115" s="10" t="str" cm="1">
        <f t="array" aca="1" ref="RH115" ca="1">IF(INDIRECT(ADDRESS(ROW(),COLUMN()-6))="","X",IF(INDIRECT(ADDRESS(ROW(),COLUMN()-5))="",0,"OK"))</f>
        <v>X</v>
      </c>
      <c r="RI115" s="29" t="str">
        <f ca="1">IF(RJ115="","",SUM(1+MAXA(RI$1:RI114)))</f>
        <v/>
      </c>
      <c r="RJ115" s="8" t="str" cm="1">
        <f t="array" aca="1" ref="RJ115" ca="1">IF(RH115=0,INDIRECT(ADDRESS(ROW(),COLUMN()-8)),"")</f>
        <v/>
      </c>
      <c r="RK115" s="31"/>
      <c r="RL115" s="10" t="str">
        <f t="shared" si="85"/>
        <v>$RB$115</v>
      </c>
      <c r="RM115" s="29" t="str">
        <f ca="1">IF(RN115="","",SUM(1+MAXA(RM$1:RM114)))</f>
        <v/>
      </c>
      <c r="RN115" s="8" t="str" cm="1">
        <f t="array" aca="1" ref="RN115" ca="1">IF(ISNUMBER(SEARCH(RN$1,INDEX(INDIRECT(RO$1),ROW(RL115),1)))=TRUE,INDIRECT(RL115),"")</f>
        <v/>
      </c>
      <c r="RO115" s="13" t="s">
        <v>1192</v>
      </c>
      <c r="RP115" s="13" t="s">
        <v>1192</v>
      </c>
      <c r="RQ115" s="13" t="s">
        <v>1192</v>
      </c>
      <c r="RR115" s="13"/>
      <c r="RS115" s="13"/>
      <c r="RT115" s="13"/>
      <c r="RU115" s="13"/>
      <c r="RV115" s="13"/>
      <c r="RW115" s="13"/>
      <c r="RX115" s="13"/>
      <c r="RY115" s="13" t="s">
        <v>1192</v>
      </c>
      <c r="RZ115" s="13" t="s">
        <v>1192</v>
      </c>
      <c r="SA115" s="10" t="str">
        <f t="shared" ca="1" si="115"/>
        <v/>
      </c>
      <c r="SB115" s="22" t="s">
        <v>3912</v>
      </c>
      <c r="SC115" s="6" t="s">
        <v>4106</v>
      </c>
      <c r="SD115" s="6" t="s">
        <v>4105</v>
      </c>
      <c r="SE115" s="27" t="str" cm="1">
        <f t="array" aca="1" ref="SE115" ca="1">CONCATENATE($A$37,INDIRECT(ADDRESS(ROW(),COLUMN()-2)),"%20",INDIRECT(ADDRESS(ROW(),COLUMN()-1)),$A$39,INDIRECT(ADDRESS(ROW(),COLUMN()-2)),"%20",INDIRECT(ADDRESS(ROW(),COLUMN()-1)))</f>
        <v>https://maps.yandex.ru/?ll=38.748099%2036.556851&amp;z=16&amp;text=38.748099%2036.556851</v>
      </c>
      <c r="SF115" s="87" t="str" cm="1">
        <f t="array" aca="1" ref="SF115" ca="1">CONCATENATE($A$40,INDIRECT(ADDRESS(ROW(),COLUMN()-3)),"%2C",INDIRECT(ADDRESS(ROW(),COLUMN()-2)))</f>
        <v>https://maps.google.com/maps?q=38.748099%2C36.556851</v>
      </c>
      <c r="SG115" s="79" t="s">
        <v>3229</v>
      </c>
      <c r="SH115" s="10" t="str" cm="1">
        <f t="array" aca="1" ref="SH115" ca="1">IF(INDIRECT(ADDRESS(ROW(),COLUMN()-6))="","X",IF(INDIRECT(ADDRESS(ROW(),COLUMN()-5))="",0,"OK"))</f>
        <v>OK</v>
      </c>
      <c r="SI115" s="29" t="str">
        <f ca="1">IF(SJ115="","",SUM(1+MAXA(SI$1:SI114)))</f>
        <v/>
      </c>
      <c r="SJ115" s="8" t="str" cm="1">
        <f t="array" aca="1" ref="SJ115" ca="1">IF(SH115=0,INDIRECT(ADDRESS(ROW(),COLUMN()-8)),"")</f>
        <v/>
      </c>
      <c r="SK115" s="33" t="s">
        <v>1192</v>
      </c>
      <c r="SL115" s="10" t="str">
        <f t="shared" si="86"/>
        <v>$SB$115</v>
      </c>
      <c r="SM115" s="29" t="str">
        <f ca="1">IF(SN115="","",SUM(1+MAXA(SM$1:SM114)))</f>
        <v/>
      </c>
      <c r="SN115" s="8" t="str" cm="1">
        <f t="array" aca="1" ref="SN115" ca="1">IF(ISNUMBER(SEARCH(SN$1,INDEX(SB$1:SB$174,ROW(SL115),1)))=TRUE,INDIRECT(SL115),"")</f>
        <v/>
      </c>
      <c r="SO115" s="13" t="s">
        <v>1192</v>
      </c>
      <c r="SP115" s="13" t="s">
        <v>1192</v>
      </c>
      <c r="SQ115" s="13" t="s">
        <v>1192</v>
      </c>
      <c r="SR115" s="13"/>
      <c r="SS115" s="13"/>
      <c r="ST115" s="13"/>
      <c r="SU115" s="13"/>
      <c r="SV115" s="13"/>
      <c r="SW115" s="13"/>
      <c r="SX115" s="13"/>
      <c r="SY115" s="13" t="s">
        <v>1192</v>
      </c>
      <c r="SZ115" s="13" t="s">
        <v>1192</v>
      </c>
      <c r="TA115" s="10" t="str">
        <f t="shared" ca="1" si="129"/>
        <v/>
      </c>
      <c r="TB115" s="22"/>
      <c r="TC115" s="6"/>
      <c r="TD115" s="6"/>
      <c r="TE115" s="15"/>
      <c r="TF115" s="15"/>
      <c r="TG115" s="101"/>
      <c r="TH115" s="10" t="str" cm="1">
        <f t="array" aca="1" ref="TH115" ca="1">IF(INDIRECT(ADDRESS(ROW(),COLUMN()-6))="","X",IF(INDIRECT(ADDRESS(ROW(),COLUMN()-5))="",0,"OK"))</f>
        <v>X</v>
      </c>
      <c r="TI115" s="29" t="str">
        <f ca="1">IF(TJ115="","",SUM(1+MAXA(TI$1:TI114)))</f>
        <v/>
      </c>
      <c r="TJ115" s="8" t="str" cm="1">
        <f t="array" aca="1" ref="TJ115" ca="1">IF(TH115=0,INDIRECT(ADDRESS(ROW(),COLUMN()-8)),"")</f>
        <v/>
      </c>
      <c r="TK115" s="33" t="s">
        <v>1192</v>
      </c>
      <c r="TL115" s="10" t="str">
        <f t="shared" si="87"/>
        <v>$TB$115</v>
      </c>
      <c r="TM115" s="29" t="str">
        <f ca="1">IF(TN115="","",SUM(1+MAXA(TM$1:TM114)))</f>
        <v/>
      </c>
      <c r="TN115" s="8" t="str" cm="1">
        <f t="array" aca="1" ref="TN115" ca="1">IF(ISNUMBER(SEARCH(TN$1,INDEX(INDIRECT(TO$1),ROW(TL115),1)))=TRUE,INDIRECT(TL115),"")</f>
        <v/>
      </c>
      <c r="TO115" s="13" t="s">
        <v>1192</v>
      </c>
      <c r="TP115" s="13" t="s">
        <v>1192</v>
      </c>
      <c r="TQ115" s="13" t="s">
        <v>1192</v>
      </c>
      <c r="TR115" s="13"/>
      <c r="TS115" s="13"/>
      <c r="TT115" s="13"/>
      <c r="TU115" s="13"/>
      <c r="TV115" s="13"/>
      <c r="TW115" s="13"/>
      <c r="TX115" s="13"/>
      <c r="TY115" s="13" t="s">
        <v>1192</v>
      </c>
      <c r="TZ115" s="13" t="s">
        <v>1192</v>
      </c>
      <c r="UA115" s="10" t="str">
        <f t="shared" ca="1" si="130"/>
        <v/>
      </c>
      <c r="UB115" s="5"/>
      <c r="UC115" s="6"/>
      <c r="UD115" s="6"/>
      <c r="UE115" s="7"/>
      <c r="UF115" s="7"/>
      <c r="UG115" s="79"/>
      <c r="UH115" s="10" t="str" cm="1">
        <f t="array" aca="1" ref="UH115" ca="1">IF(INDIRECT(ADDRESS(ROW(),COLUMN()-6))="","X",IF(INDIRECT(ADDRESS(ROW(),COLUMN()-5))="",0,"OK"))</f>
        <v>X</v>
      </c>
      <c r="UI115" s="29" t="str">
        <f ca="1">IF(UJ115="","",SUM(1+MAXA(UI$1:UI114)))</f>
        <v/>
      </c>
      <c r="UJ115" s="8" t="str" cm="1">
        <f t="array" aca="1" ref="UJ115" ca="1">IF(UH115=0,INDIRECT(ADDRESS(ROW(),COLUMN()-8)),"")</f>
        <v/>
      </c>
      <c r="UK115" s="33" t="s">
        <v>1192</v>
      </c>
      <c r="UL115" s="10" t="str">
        <f t="shared" si="88"/>
        <v>$UB$115</v>
      </c>
      <c r="UM115" s="29" t="str">
        <f ca="1">IF(UN115="","",SUM(1+MAXA(UM$1:UM114)))</f>
        <v/>
      </c>
      <c r="UN115" s="8" t="str" cm="1">
        <f t="array" aca="1" ref="UN115" ca="1">IF(ISNUMBER(SEARCH(UN$1,INDEX(INDIRECT(UO$1),ROW(UL115),1)))=TRUE,INDIRECT(UL115),"")</f>
        <v/>
      </c>
      <c r="UO115" s="13" t="s">
        <v>1192</v>
      </c>
      <c r="UP115" s="13" t="s">
        <v>1192</v>
      </c>
      <c r="UQ115" s="13" t="s">
        <v>1192</v>
      </c>
      <c r="UR115" s="13"/>
      <c r="US115" s="13"/>
      <c r="UT115" s="13"/>
      <c r="UU115" s="13"/>
      <c r="UV115" s="13"/>
      <c r="UW115" s="13"/>
      <c r="UX115" s="13"/>
      <c r="UY115" s="13" t="s">
        <v>1192</v>
      </c>
      <c r="UZ115" s="13" t="s">
        <v>1192</v>
      </c>
      <c r="VA115" s="10" t="str">
        <f t="shared" ca="1" si="118"/>
        <v/>
      </c>
      <c r="VB115" s="22"/>
      <c r="VC115" s="6"/>
      <c r="VD115" s="6"/>
      <c r="VE115" s="24"/>
      <c r="VF115" s="24"/>
      <c r="VG115" s="79"/>
      <c r="VH115" s="10" t="str" cm="1">
        <f t="array" aca="1" ref="VH115" ca="1">IF(INDIRECT(ADDRESS(ROW(),COLUMN()-6))="","X",IF(INDIRECT(ADDRESS(ROW(),COLUMN()-5))="",0,"OK"))</f>
        <v>X</v>
      </c>
      <c r="VI115" s="29" t="str">
        <f ca="1">IF(VJ115="","",SUM(1+MAXA(VI$1:VI114)))</f>
        <v/>
      </c>
      <c r="VJ115" s="8" t="str" cm="1">
        <f t="array" aca="1" ref="VJ115" ca="1">IF(VH115=0,INDIRECT(ADDRESS(ROW(),COLUMN()-8)),"")</f>
        <v/>
      </c>
      <c r="VK115" s="33" t="s">
        <v>1192</v>
      </c>
      <c r="VL115" s="10" t="str">
        <f t="shared" si="89"/>
        <v>$VB$115</v>
      </c>
      <c r="VM115" s="29" t="str">
        <f ca="1">IF(VN115="","",SUM(1+MAXA(VM$1:VM114)))</f>
        <v/>
      </c>
      <c r="VN115" s="8" t="str" cm="1">
        <f t="array" aca="1" ref="VN115" ca="1">IF(ISNUMBER(SEARCH(VN$1,INDEX(INDIRECT(VO$1),ROW(VL115),1)))=TRUE,INDIRECT(VL115),"")</f>
        <v/>
      </c>
      <c r="VO115" s="13" t="s">
        <v>1192</v>
      </c>
      <c r="VP115" s="13" t="s">
        <v>1192</v>
      </c>
      <c r="VQ115" s="13" t="s">
        <v>1192</v>
      </c>
      <c r="VR115" s="13"/>
      <c r="VS115" s="13"/>
      <c r="VT115" s="13"/>
      <c r="VU115" s="13"/>
      <c r="VV115" s="13"/>
      <c r="VW115" s="13"/>
      <c r="VX115" s="13"/>
      <c r="VY115" s="13" t="s">
        <v>1192</v>
      </c>
      <c r="VZ115" s="13" t="s">
        <v>1192</v>
      </c>
      <c r="WA115" s="10" t="str">
        <f t="shared" ca="1" si="119"/>
        <v/>
      </c>
      <c r="WB115" s="22"/>
      <c r="WC115" s="6"/>
      <c r="WD115" s="6"/>
      <c r="WE115" s="15"/>
      <c r="WF115" s="15"/>
      <c r="WG115" s="79"/>
      <c r="WH115" s="10" t="str" cm="1">
        <f t="array" aca="1" ref="WH115" ca="1">IF(INDIRECT(ADDRESS(ROW(),COLUMN()-6))="","X",IF(INDIRECT(ADDRESS(ROW(),COLUMN()-5))="",0,"OK"))</f>
        <v>X</v>
      </c>
      <c r="WI115" s="29" t="str">
        <f ca="1">IF(WJ115="","",SUM(1+MAXA(WI$1:WI114)))</f>
        <v/>
      </c>
      <c r="WJ115" s="8" t="str" cm="1">
        <f t="array" aca="1" ref="WJ115" ca="1">IF(WH115=0,INDIRECT(ADDRESS(ROW(),COLUMN()-8)),"")</f>
        <v/>
      </c>
      <c r="WK115" s="33" t="s">
        <v>1192</v>
      </c>
      <c r="WL115" s="10" t="str">
        <f t="shared" si="90"/>
        <v>$WB$115</v>
      </c>
      <c r="WM115" s="29" t="str">
        <f ca="1">IF(WN115="","",SUM(1+MAXA(WM$1:WM114)))</f>
        <v/>
      </c>
      <c r="WN115" s="8" t="str" cm="1">
        <f t="array" aca="1" ref="WN115" ca="1">IF(ISNUMBER(SEARCH(WN$1,INDEX(INDIRECT(WO$1),ROW(WL115),1)))=TRUE,INDIRECT(WL115),"")</f>
        <v/>
      </c>
      <c r="WO115" s="13" t="s">
        <v>1192</v>
      </c>
      <c r="WP115" s="13" t="s">
        <v>1192</v>
      </c>
      <c r="WQ115" s="13" t="s">
        <v>1192</v>
      </c>
      <c r="WR115" s="13" t="s">
        <v>1192</v>
      </c>
      <c r="WS115" s="13"/>
      <c r="WT115" s="13"/>
      <c r="WU115" s="13"/>
      <c r="WV115" s="13" t="s">
        <v>1192</v>
      </c>
      <c r="WW115" s="13"/>
      <c r="WX115" s="13"/>
      <c r="WY115" s="13"/>
      <c r="WZ115" s="13" t="s">
        <v>1192</v>
      </c>
      <c r="XA115" s="10" t="str">
        <f t="shared" ca="1" si="120"/>
        <v/>
      </c>
      <c r="XB115" s="5"/>
      <c r="XC115" s="37"/>
      <c r="XD115" s="37"/>
      <c r="XE115" s="7"/>
      <c r="XF115" s="7"/>
      <c r="XG115" s="79"/>
      <c r="XH115" s="10" t="str" cm="1">
        <f t="array" aca="1" ref="XH115" ca="1">IF(INDIRECT(ADDRESS(ROW(),COLUMN()-6))="","X",IF(INDIRECT(ADDRESS(ROW(),COLUMN()-5))="",0,"OK"))</f>
        <v>X</v>
      </c>
      <c r="XI115" s="29" t="str">
        <f ca="1">IF(XJ115="","",SUM(1+MAXA(XI$1:XI114)))</f>
        <v/>
      </c>
      <c r="XJ115" s="8" t="str" cm="1">
        <f t="array" aca="1" ref="XJ115" ca="1">IF(XH115=0,INDIRECT(ADDRESS(ROW(),COLUMN()-8)),"")</f>
        <v/>
      </c>
      <c r="XK115" s="33" t="s">
        <v>1192</v>
      </c>
      <c r="XL115" s="10" t="str">
        <f t="shared" si="91"/>
        <v>$XB$115</v>
      </c>
      <c r="XM115" s="29" t="str">
        <f ca="1">IF(XN115="","",SUM(1+MAXA(XM$1:XM114)))</f>
        <v/>
      </c>
      <c r="XN115" s="8" t="str" cm="1">
        <f t="array" aca="1" ref="XN115" ca="1">IF(ISNUMBER(SEARCH(XN$1,INDEX(INDIRECT(XO$1),ROW(XL115),1)))=TRUE,INDIRECT(XL115),"")</f>
        <v/>
      </c>
      <c r="XO115" s="13" t="s">
        <v>1192</v>
      </c>
      <c r="XP115" s="13" t="s">
        <v>1192</v>
      </c>
      <c r="XQ115" s="13" t="s">
        <v>1192</v>
      </c>
      <c r="XR115" s="13" t="s">
        <v>1192</v>
      </c>
      <c r="XS115" s="13"/>
      <c r="XT115" s="13"/>
      <c r="XU115" s="13"/>
      <c r="XV115" s="13"/>
      <c r="XW115" s="13"/>
      <c r="XX115" s="13"/>
      <c r="XY115" s="13" t="s">
        <v>1192</v>
      </c>
      <c r="XZ115" s="13" t="s">
        <v>1192</v>
      </c>
      <c r="YA115" s="10" t="str">
        <f t="shared" ca="1" si="121"/>
        <v/>
      </c>
      <c r="YB115" s="5"/>
      <c r="YC115" s="37"/>
      <c r="YD115" s="37"/>
      <c r="YE115" s="7"/>
      <c r="YF115" s="7"/>
      <c r="YG115" s="101"/>
      <c r="YH115" s="10" t="str" cm="1">
        <f t="array" aca="1" ref="YH115" ca="1">IF(INDIRECT(ADDRESS(ROW(),COLUMN()-6))="","X",IF(INDIRECT(ADDRESS(ROW(),COLUMN()-5))="",0,"OK"))</f>
        <v>X</v>
      </c>
      <c r="YI115" s="29" t="str">
        <f ca="1">IF(YJ115="","",SUM(1+MAXA(YI$1:YI114)))</f>
        <v/>
      </c>
      <c r="YJ115" s="8" t="str" cm="1">
        <f t="array" aca="1" ref="YJ115" ca="1">IF(YH115=0,INDIRECT(ADDRESS(ROW(),COLUMN()-8)),"")</f>
        <v/>
      </c>
      <c r="YK115" s="33" t="s">
        <v>1192</v>
      </c>
      <c r="YL115" s="10" t="str">
        <f t="shared" si="92"/>
        <v>$YB$115</v>
      </c>
      <c r="YM115" s="29" t="str">
        <f ca="1">IF(YN115="","",SUM(1+MAXA(YM$1:YM114)))</f>
        <v/>
      </c>
      <c r="YN115" s="8" t="str" cm="1">
        <f t="array" aca="1" ref="YN115" ca="1">IF(ISNUMBER(SEARCH(YN$1,INDEX(INDIRECT(YO$1),ROW(YL115),1)))=TRUE,INDIRECT(YL115),"")</f>
        <v/>
      </c>
      <c r="YO115" s="13" t="s">
        <v>1192</v>
      </c>
      <c r="YP115" s="13" t="s">
        <v>1192</v>
      </c>
      <c r="YQ115" s="13" t="s">
        <v>1192</v>
      </c>
      <c r="YR115" s="13" t="s">
        <v>1192</v>
      </c>
      <c r="YS115" s="13"/>
      <c r="YT115" s="13"/>
      <c r="YU115" s="13"/>
      <c r="YV115" s="13"/>
      <c r="YW115" s="13"/>
      <c r="YX115" s="13"/>
      <c r="YY115" s="13" t="s">
        <v>1192</v>
      </c>
      <c r="YZ115" s="13" t="s">
        <v>1192</v>
      </c>
      <c r="ZA115" s="10" t="str">
        <f t="shared" ca="1" si="122"/>
        <v/>
      </c>
      <c r="ZB115" s="5"/>
      <c r="ZC115" s="37"/>
      <c r="ZD115" s="37"/>
      <c r="ZE115" s="7"/>
      <c r="ZF115" s="7"/>
      <c r="ZG115" s="79"/>
      <c r="ZH115" s="10" t="str" cm="1">
        <f t="array" aca="1" ref="ZH115" ca="1">IF(INDIRECT(ADDRESS(ROW(),COLUMN()-6))="","X",IF(INDIRECT(ADDRESS(ROW(),COLUMN()-5))="",0,"OK"))</f>
        <v>X</v>
      </c>
      <c r="ZI115" s="29" t="str">
        <f ca="1">IF(ZJ115="","",SUM(1+MAXA(ZI$1:ZI114)))</f>
        <v/>
      </c>
      <c r="ZJ115" s="8" t="str" cm="1">
        <f t="array" aca="1" ref="ZJ115" ca="1">IF(ZH115=0,INDIRECT(ADDRESS(ROW(),COLUMN()-8)),"")</f>
        <v/>
      </c>
      <c r="ZK115" s="33" t="s">
        <v>1192</v>
      </c>
      <c r="ZL115" s="10" t="str">
        <f t="shared" si="93"/>
        <v>$ZB$115</v>
      </c>
      <c r="ZM115" s="29" t="str">
        <f ca="1">IF(ZN115="","",SUM(1+MAXA(ZM$1:ZM114)))</f>
        <v/>
      </c>
      <c r="ZN115" s="8" t="str" cm="1">
        <f t="array" aca="1" ref="ZN115" ca="1">IF(ISNUMBER(SEARCH(ZN$1,INDEX(INDIRECT(ZO$1),ROW(ZL115),1)))=TRUE,INDIRECT(ZL115),"")</f>
        <v/>
      </c>
      <c r="ZO115" s="13" t="s">
        <v>1192</v>
      </c>
      <c r="ZP115" s="13" t="s">
        <v>1192</v>
      </c>
      <c r="ZQ115" s="13" t="s">
        <v>1192</v>
      </c>
      <c r="ZR115" s="13" t="s">
        <v>1192</v>
      </c>
      <c r="ZS115" s="13"/>
      <c r="ZT115" s="13"/>
      <c r="ZU115" s="13"/>
      <c r="ZV115" s="13"/>
      <c r="ZW115" s="13"/>
      <c r="ZX115" s="13"/>
      <c r="ZY115" s="13"/>
      <c r="ZZ115" s="13" t="s">
        <v>1192</v>
      </c>
      <c r="AAA115" s="10" t="str">
        <f t="shared" ca="1" si="123"/>
        <v/>
      </c>
      <c r="AAB115" s="5"/>
      <c r="AAC115" s="37"/>
      <c r="AAD115" s="37"/>
      <c r="AAE115" s="7"/>
      <c r="AAF115" s="7"/>
      <c r="AAG115" s="79"/>
      <c r="AAH115" s="10" t="str" cm="1">
        <f t="array" aca="1" ref="AAH115" ca="1">IF(INDIRECT(ADDRESS(ROW(),COLUMN()-6))="","X",IF(INDIRECT(ADDRESS(ROW(),COLUMN()-5))="",0,"OK"))</f>
        <v>X</v>
      </c>
      <c r="AAI115" s="29" t="str">
        <f ca="1">IF(AAJ115="","",SUM(1+MAXA(AAI$1:AAI114)))</f>
        <v/>
      </c>
      <c r="AAJ115" s="8" t="str" cm="1">
        <f t="array" aca="1" ref="AAJ115" ca="1">IF(AAH115=0,INDIRECT(ADDRESS(ROW(),COLUMN()-8)),"")</f>
        <v/>
      </c>
      <c r="AAK115" s="33" t="s">
        <v>1192</v>
      </c>
      <c r="AAL115" s="10" t="str">
        <f t="shared" si="94"/>
        <v>$AAB$115</v>
      </c>
      <c r="AAM115" s="29" t="str">
        <f ca="1">IF(AAN115="","",SUM(1+MAXA(AAM$1:AAM114)))</f>
        <v/>
      </c>
      <c r="AAN115" s="8" t="str" cm="1">
        <f t="array" aca="1" ref="AAN115" ca="1">IF(ISNUMBER(SEARCH(AAN$1,INDEX(INDIRECT(AAO$1),ROW(AAL115),1)))=TRUE,INDIRECT(AAL115),"")</f>
        <v/>
      </c>
      <c r="AAO115" s="13" t="s">
        <v>1192</v>
      </c>
      <c r="AAP115" s="13" t="s">
        <v>1192</v>
      </c>
      <c r="AAQ115" s="13" t="s">
        <v>1192</v>
      </c>
      <c r="AAR115" s="13" t="s">
        <v>1192</v>
      </c>
      <c r="AAS115" s="13" t="s">
        <v>1192</v>
      </c>
      <c r="AAT115" s="13"/>
      <c r="AAU115" s="13"/>
      <c r="AAV115" s="13"/>
      <c r="AAW115" s="13"/>
      <c r="AAX115" s="13"/>
      <c r="AAY115" s="13"/>
      <c r="AAZ115" s="13" t="s">
        <v>1192</v>
      </c>
      <c r="ABA115" s="10" t="str">
        <f t="shared" ca="1" si="124"/>
        <v/>
      </c>
      <c r="ABB115" s="5"/>
      <c r="ABC115" s="37"/>
      <c r="ABD115" s="37"/>
      <c r="ABE115" s="7"/>
      <c r="ABF115" s="7"/>
      <c r="ABG115" s="79"/>
      <c r="ABH115" s="10" t="str" cm="1">
        <f t="array" aca="1" ref="ABH115" ca="1">IF(INDIRECT(ADDRESS(ROW(),COLUMN()-6))="","X",IF(INDIRECT(ADDRESS(ROW(),COLUMN()-5))="",0,"OK"))</f>
        <v>X</v>
      </c>
      <c r="ABI115" s="29" t="str">
        <f ca="1">IF(ABJ115="","",SUM(1+MAXA(ABI$1:ABI114)))</f>
        <v/>
      </c>
      <c r="ABJ115" s="8" t="str" cm="1">
        <f t="array" aca="1" ref="ABJ115" ca="1">IF(ABH115=0,INDIRECT(ADDRESS(ROW(),COLUMN()-8)),"")</f>
        <v/>
      </c>
      <c r="ABK115" s="33" t="s">
        <v>1192</v>
      </c>
      <c r="ABL115" s="10" t="str">
        <f t="shared" si="95"/>
        <v>$ABB$115</v>
      </c>
      <c r="ABM115" s="29" t="str">
        <f ca="1">IF(ABN115="","",SUM(1+MAXA(ABM$1:ABM114)))</f>
        <v/>
      </c>
      <c r="ABN115" s="8" t="str" cm="1">
        <f t="array" aca="1" ref="ABN115" ca="1">IF(ISNUMBER(SEARCH(ABN$1,INDEX(INDIRECT(ABO$1),ROW(ABL115),1)))=TRUE,INDIRECT(ABL115),"")</f>
        <v/>
      </c>
      <c r="ABO115" s="13" t="s">
        <v>1192</v>
      </c>
      <c r="ABP115" s="13" t="s">
        <v>1192</v>
      </c>
      <c r="ABQ115" s="13" t="s">
        <v>1192</v>
      </c>
      <c r="ABR115" s="13"/>
      <c r="ABS115" s="13"/>
      <c r="ABT115" s="13"/>
      <c r="ABU115" s="13"/>
      <c r="ABV115" s="13"/>
      <c r="ABW115" s="13"/>
      <c r="ABX115" s="13"/>
      <c r="ABY115" s="13"/>
      <c r="ABZ115" s="13" t="s">
        <v>1192</v>
      </c>
      <c r="ACA115" s="10" t="str">
        <f t="shared" ca="1" si="125"/>
        <v/>
      </c>
      <c r="ACB115" s="5"/>
      <c r="ACC115" s="37"/>
      <c r="ACD115" s="37"/>
      <c r="ACE115" s="7"/>
      <c r="ACF115" s="7"/>
      <c r="ACG115" s="101"/>
      <c r="ACH115" s="10" t="str" cm="1">
        <f t="array" aca="1" ref="ACH115" ca="1">IF(INDIRECT(ADDRESS(ROW(),COLUMN()-6))="","X",IF(INDIRECT(ADDRESS(ROW(),COLUMN()-5))="",0,"OK"))</f>
        <v>X</v>
      </c>
      <c r="ACI115" s="29" t="str">
        <f ca="1">IF(ACJ115="","",SUM(1+MAXA(ACI$1:ACI114)))</f>
        <v/>
      </c>
      <c r="ACJ115" s="8" t="str" cm="1">
        <f t="array" aca="1" ref="ACJ115" ca="1">IF(ACH115=0,INDIRECT(ADDRESS(ROW(),COLUMN()-8)),"")</f>
        <v/>
      </c>
      <c r="ACK115" s="33" t="s">
        <v>1192</v>
      </c>
      <c r="ACL115" s="10" t="str">
        <f t="shared" si="96"/>
        <v>$ACB$115</v>
      </c>
      <c r="ACM115" s="29" t="str">
        <f ca="1">IF(ACN115="","",SUM(1+MAXA(ACM$1:ACM114)))</f>
        <v/>
      </c>
      <c r="ACN115" s="8" t="str" cm="1">
        <f t="array" aca="1" ref="ACN115" ca="1">IF(ISNUMBER(SEARCH(ACN$1,INDEX(INDIRECT(ACO$1),ROW(ACL115),1)))=TRUE,INDIRECT(ACL115),"")</f>
        <v/>
      </c>
      <c r="ACO115" s="13" t="s">
        <v>1192</v>
      </c>
      <c r="ACP115" s="13" t="s">
        <v>1192</v>
      </c>
      <c r="ACQ115" s="13" t="s">
        <v>1192</v>
      </c>
      <c r="ACR115" s="13"/>
      <c r="ACS115" s="13"/>
      <c r="ACT115" s="13"/>
      <c r="ACU115" s="13"/>
      <c r="ACV115" s="13"/>
      <c r="ACW115" s="13"/>
      <c r="ACX115" s="13"/>
      <c r="ACY115" s="13"/>
      <c r="ACZ115" s="13" t="s">
        <v>1192</v>
      </c>
      <c r="ADA115" s="10" t="str">
        <f t="shared" ca="1" si="126"/>
        <v/>
      </c>
      <c r="ADB115" s="5"/>
      <c r="ADC115" s="37"/>
      <c r="ADD115" s="37"/>
      <c r="ADE115" s="7"/>
      <c r="ADF115" s="7"/>
      <c r="ADG115" s="92"/>
      <c r="ADH115" s="10" t="str" cm="1">
        <f t="array" aca="1" ref="ADH115" ca="1">IF(INDIRECT(ADDRESS(ROW(),COLUMN()-6))="","X",IF(INDIRECT(ADDRESS(ROW(),COLUMN()-5))="",0,"OK"))</f>
        <v>X</v>
      </c>
      <c r="ADI115" s="29" t="str">
        <f ca="1">IF(ADJ115="","",SUM(1+MAXA(ADI$1:ADI114)))</f>
        <v/>
      </c>
      <c r="ADJ115" s="8" t="str" cm="1">
        <f t="array" aca="1" ref="ADJ115" ca="1">IF(ADH115=0,INDIRECT(ADDRESS(ROW(),COLUMN()-8)),"")</f>
        <v/>
      </c>
      <c r="ADK115" s="33" t="s">
        <v>1192</v>
      </c>
      <c r="ADL115" s="10" t="str">
        <f t="shared" si="97"/>
        <v>$ADB$115</v>
      </c>
      <c r="ADM115" s="29" t="str">
        <f ca="1">IF(ADN115="","",SUM(1+MAXA(ADM$1:ADM114)))</f>
        <v/>
      </c>
      <c r="ADN115" s="8" t="str" cm="1">
        <f t="array" aca="1" ref="ADN115" ca="1">IF(ISNUMBER(SEARCH(ADN$1,INDEX(INDIRECT(ADO$1),ROW(ADL115),1)))=TRUE,INDIRECT(ADL115),"")</f>
        <v/>
      </c>
      <c r="ADO115" s="13" t="s">
        <v>1192</v>
      </c>
      <c r="ADP115" s="13" t="s">
        <v>1192</v>
      </c>
      <c r="ADQ115" s="13" t="s">
        <v>1192</v>
      </c>
      <c r="ADR115" s="13" t="s">
        <v>1192</v>
      </c>
      <c r="ADS115" s="13" t="s">
        <v>1192</v>
      </c>
      <c r="ADT115" s="13"/>
      <c r="ADU115" s="13"/>
      <c r="ADV115" s="13"/>
      <c r="ADW115" s="13"/>
      <c r="ADX115" s="13"/>
      <c r="ADY115" s="13"/>
      <c r="ADZ115" s="13" t="s">
        <v>1192</v>
      </c>
      <c r="AEA115" s="10" t="str">
        <f t="shared" ca="1" si="127"/>
        <v/>
      </c>
      <c r="AEB115" s="5"/>
      <c r="AEC115" s="37"/>
      <c r="AED115" s="37"/>
      <c r="AEE115" s="7"/>
      <c r="AEF115" s="7"/>
      <c r="AEG115" s="79"/>
      <c r="AEH115" s="10" t="str" cm="1">
        <f t="array" aca="1" ref="AEH115" ca="1">IF(INDIRECT(ADDRESS(ROW(),COLUMN()-6))="","X",IF(INDIRECT(ADDRESS(ROW(),COLUMN()-5))="",0,"OK"))</f>
        <v>X</v>
      </c>
      <c r="AEI115" s="29" t="str">
        <f ca="1">IF(AEJ115="","",SUM(1+MAXA(AEI$1:AEI114)))</f>
        <v/>
      </c>
      <c r="AEJ115" s="8" t="str" cm="1">
        <f t="array" aca="1" ref="AEJ115" ca="1">IF(AEH115=0,INDIRECT(ADDRESS(ROW(),COLUMN()-8)),"")</f>
        <v/>
      </c>
      <c r="AEK115" s="33" t="s">
        <v>1192</v>
      </c>
      <c r="AEL115" s="10" t="str">
        <f t="shared" si="98"/>
        <v>$AEB$115</v>
      </c>
      <c r="AEM115" s="29" t="str">
        <f ca="1">IF(AEN115="","",SUM(1+MAXA(AEM$1:AEM114)))</f>
        <v/>
      </c>
      <c r="AEN115" s="8" t="str" cm="1">
        <f t="array" aca="1" ref="AEN115" ca="1">IF(ISNUMBER(SEARCH(AEN$1,INDEX(INDIRECT(AEO$1),ROW(AEL115),1)))=TRUE,INDIRECT(AEL115),"")</f>
        <v/>
      </c>
      <c r="AEO115" s="13" t="s">
        <v>1192</v>
      </c>
      <c r="AEP115" s="13" t="s">
        <v>1192</v>
      </c>
      <c r="AEQ115" s="13" t="s">
        <v>1192</v>
      </c>
      <c r="AER115" s="13" t="s">
        <v>1192</v>
      </c>
      <c r="AES115" s="13" t="s">
        <v>1192</v>
      </c>
      <c r="AET115" s="13" t="s">
        <v>1192</v>
      </c>
      <c r="AEU115" s="13" t="s">
        <v>1192</v>
      </c>
      <c r="AEV115" s="13" t="s">
        <v>1192</v>
      </c>
    </row>
    <row r="116" spans="2:828" s="4" customFormat="1" ht="24.75" customHeight="1" x14ac:dyDescent="0.2">
      <c r="B116" s="10" t="str">
        <f t="shared" ca="1" si="67"/>
        <v/>
      </c>
      <c r="C116" s="8"/>
      <c r="D116" s="10"/>
      <c r="E116" s="10"/>
      <c r="G116" s="81"/>
      <c r="H116" s="94"/>
      <c r="I116" s="10" t="str" cm="1">
        <f t="array" aca="1" ref="I116" ca="1">IF(INDIRECT(ADDRESS(ROW(),COLUMN()-6))="","X",IF(INDIRECT(ADDRESS(ROW(),COLUMN()-5))="",0,"OK"))</f>
        <v>X</v>
      </c>
      <c r="J116" s="29" t="str">
        <f ca="1">IF(K116="","",SUM(1+MAXA(J$1:J115)))</f>
        <v/>
      </c>
      <c r="K116" s="8" t="str" cm="1">
        <f t="array" aca="1" ref="K116" ca="1">IF(I116=0,INDIRECT(ADDRESS(ROW(),COLUMN()-8)),"")</f>
        <v/>
      </c>
      <c r="L116" s="31"/>
      <c r="M116" s="10" t="str">
        <f t="shared" si="68"/>
        <v>$C$116</v>
      </c>
      <c r="N116" s="29" t="str">
        <f ca="1">IF(O116="","",SUM(1+MAXA(N$1:N115)))</f>
        <v/>
      </c>
      <c r="O116" s="8" t="str" cm="1">
        <f t="array" aca="1" ref="O116" ca="1">IF(ISNUMBER(SEARCH(O$1,INDEX(INDIRECT($P$1),ROW(M116),1)))=TRUE,INDIRECT(M116),"")</f>
        <v/>
      </c>
      <c r="P116" s="13" t="s">
        <v>1192</v>
      </c>
      <c r="Q116" s="13" t="s">
        <v>1192</v>
      </c>
      <c r="R116" s="13"/>
      <c r="S116" s="13"/>
      <c r="T116" s="13"/>
      <c r="U116" s="13"/>
      <c r="V116" s="13"/>
      <c r="W116" s="13"/>
      <c r="X116" s="13"/>
      <c r="Y116" s="13" t="s">
        <v>1192</v>
      </c>
      <c r="Z116" s="13" t="s">
        <v>1192</v>
      </c>
      <c r="AA116" s="10" t="str">
        <f t="shared" ca="1" si="128"/>
        <v/>
      </c>
      <c r="AB116" s="8"/>
      <c r="AC116" s="10"/>
      <c r="AD116" s="10"/>
      <c r="AF116" s="81"/>
      <c r="AG116" s="81"/>
      <c r="AH116" s="10" t="str" cm="1">
        <f t="array" aca="1" ref="AH116" ca="1">IF(INDIRECT(ADDRESS(ROW(),COLUMN()-6))="","X",IF(INDIRECT(ADDRESS(ROW(),COLUMN()-5))="",0,"OK"))</f>
        <v>X</v>
      </c>
      <c r="AI116" s="29" t="str">
        <f ca="1">IF(AJ116="","",SUM(1+MAXA(AI$1:AI115)))</f>
        <v/>
      </c>
      <c r="AJ116" s="8" t="str" cm="1">
        <f t="array" aca="1" ref="AJ116" ca="1">IF(AH116=0,INDIRECT(ADDRESS(ROW(),COLUMN()-8)),"")</f>
        <v/>
      </c>
      <c r="AK116" s="31"/>
      <c r="AL116" s="10" t="str">
        <f t="shared" si="69"/>
        <v>$AB$116</v>
      </c>
      <c r="AM116" s="29" t="str">
        <f ca="1">IF(AN116="","",SUM(1+MAXA(AM$1:AM115)))</f>
        <v/>
      </c>
      <c r="AN116" s="8" t="str" cm="1">
        <f t="array" aca="1" ref="AN116" ca="1">IF(ISNUMBER(SEARCH(AN$1,INDEX(INDIRECT($AO$1),ROW(AL116),1)))=TRUE,INDIRECT(AL116),"")</f>
        <v/>
      </c>
      <c r="AO116" s="13" t="s">
        <v>1192</v>
      </c>
      <c r="AP116" s="13" t="s">
        <v>1192</v>
      </c>
      <c r="AQ116" s="13" t="s">
        <v>1192</v>
      </c>
      <c r="AR116" s="13"/>
      <c r="AS116" s="13"/>
      <c r="AT116" s="13"/>
      <c r="AU116" s="13"/>
      <c r="AV116" s="13"/>
      <c r="AW116" s="13"/>
      <c r="AX116" s="13" t="s">
        <v>1192</v>
      </c>
      <c r="AY116" s="13" t="s">
        <v>1192</v>
      </c>
      <c r="AZ116" s="13" t="s">
        <v>1192</v>
      </c>
      <c r="BA116" s="10" t="str">
        <f t="shared" ca="1" si="99"/>
        <v/>
      </c>
      <c r="BB116" s="8"/>
      <c r="BC116" s="10"/>
      <c r="BD116" s="10"/>
      <c r="BF116" s="81"/>
      <c r="BG116" s="94"/>
      <c r="BH116" s="10" t="str" cm="1">
        <f t="array" aca="1" ref="BH116" ca="1">IF(INDIRECT(ADDRESS(ROW(),COLUMN()-6))="","X",IF(INDIRECT(ADDRESS(ROW(),COLUMN()-5))="",0,"OK"))</f>
        <v>X</v>
      </c>
      <c r="BI116" s="29" t="str">
        <f ca="1">IF(BJ116="","",SUM(1+MAXA(BI$1:BI115)))</f>
        <v/>
      </c>
      <c r="BJ116" s="8" t="str" cm="1">
        <f t="array" aca="1" ref="BJ116" ca="1">IF(BH116=0,INDIRECT(ADDRESS(ROW(),COLUMN()-8)),"")</f>
        <v/>
      </c>
      <c r="BK116" s="31"/>
      <c r="BL116" s="10" t="str">
        <f t="shared" si="70"/>
        <v>$BB$116</v>
      </c>
      <c r="BM116" s="29" t="str">
        <f ca="1">IF(BN116="","",SUM(1+MAXA(BM$1:BM115)))</f>
        <v/>
      </c>
      <c r="BN116" s="8" t="str" cm="1">
        <f t="array" aca="1" ref="BN116" ca="1">IF(ISNUMBER(SEARCH(BN$1,INDEX(INDIRECT(BO$1),ROW(BL116),1)))=TRUE,INDIRECT(BL116),"")</f>
        <v/>
      </c>
      <c r="BO116" s="13" t="s">
        <v>1192</v>
      </c>
      <c r="BP116" s="13" t="s">
        <v>1192</v>
      </c>
      <c r="BQ116" s="13" t="s">
        <v>1192</v>
      </c>
      <c r="BR116" s="13"/>
      <c r="BS116" s="13"/>
      <c r="BT116" s="13"/>
      <c r="BU116" s="13"/>
      <c r="BV116" s="13"/>
      <c r="BW116" s="13" t="s">
        <v>1192</v>
      </c>
      <c r="BX116" s="13" t="s">
        <v>1192</v>
      </c>
      <c r="BY116" s="13"/>
      <c r="BZ116" s="13"/>
      <c r="CA116" s="10" t="str">
        <f t="shared" ca="1" si="100"/>
        <v/>
      </c>
      <c r="CB116" s="8"/>
      <c r="CC116" s="10"/>
      <c r="CD116" s="10"/>
      <c r="CF116" s="81"/>
      <c r="CG116" s="94"/>
      <c r="CH116" s="10" t="str" cm="1">
        <f t="array" aca="1" ref="CH116" ca="1">IF(INDIRECT(ADDRESS(ROW(),COLUMN()-6))="","X",IF(INDIRECT(ADDRESS(ROW(),COLUMN()-5))="",0,"OK"))</f>
        <v>X</v>
      </c>
      <c r="CI116" s="29" t="str">
        <f ca="1">IF(CJ116="","",SUM(1+MAXA(CI$1:CI115)))</f>
        <v/>
      </c>
      <c r="CJ116" s="8" t="str" cm="1">
        <f t="array" aca="1" ref="CJ116" ca="1">IF(CH116=0,INDIRECT(ADDRESS(ROW(),COLUMN()-8)),"")</f>
        <v/>
      </c>
      <c r="CK116" s="31"/>
      <c r="CL116" s="10" t="str">
        <f t="shared" si="71"/>
        <v>$CB$116</v>
      </c>
      <c r="CM116" s="29" t="str">
        <f ca="1">IF(CN116="","",SUM(1+MAXA(CM$1:CM115)))</f>
        <v/>
      </c>
      <c r="CN116" s="8" t="str" cm="1">
        <f t="array" aca="1" ref="CN116" ca="1">IF(ISNUMBER(SEARCH(CN$1,INDEX(INDIRECT(CO$1),ROW(CL116),1)))=TRUE,INDIRECT(CL116),"")</f>
        <v/>
      </c>
      <c r="CO116" s="13" t="s">
        <v>1192</v>
      </c>
      <c r="CP116" s="13"/>
      <c r="CQ116" s="13"/>
      <c r="CR116" s="13"/>
      <c r="CS116" s="13"/>
      <c r="CT116" s="13"/>
      <c r="CU116" s="13"/>
      <c r="CV116" s="13"/>
      <c r="CW116" s="13"/>
      <c r="CX116" s="13"/>
      <c r="CY116" s="13"/>
      <c r="CZ116" s="13" t="s">
        <v>1192</v>
      </c>
      <c r="DA116" s="10" t="str">
        <f t="shared" ca="1" si="131"/>
        <v/>
      </c>
      <c r="DB116" s="5"/>
      <c r="DC116" s="6"/>
      <c r="DD116" s="6"/>
      <c r="DE116" s="7"/>
      <c r="DF116" s="83"/>
      <c r="DG116" s="96"/>
      <c r="DH116" s="10" t="str" cm="1">
        <f t="array" aca="1" ref="DH116" ca="1">IF(INDIRECT(ADDRESS(ROW(),COLUMN()-6))="","X",IF(INDIRECT(ADDRESS(ROW(),COLUMN()-5))="",0,"OK"))</f>
        <v>X</v>
      </c>
      <c r="DI116" s="29" t="str">
        <f ca="1">IF(DJ116="","",SUM(1+MAXA(DI$1:DI115)))</f>
        <v/>
      </c>
      <c r="DJ116" s="8" t="str" cm="1">
        <f t="array" aca="1" ref="DJ116" ca="1">IF(DH116=0,INDIRECT(ADDRESS(ROW(),COLUMN()-8)),"")</f>
        <v/>
      </c>
      <c r="DK116" s="31"/>
      <c r="DL116" s="10" t="str">
        <f t="shared" si="132"/>
        <v>$DB$116</v>
      </c>
      <c r="DM116" s="29" t="str">
        <f ca="1">IF(DN116="","",SUM(1+MAXA(DM$1:DM115)))</f>
        <v/>
      </c>
      <c r="DN116" s="8" t="str" cm="1">
        <f t="array" aca="1" ref="DN116" ca="1">IF(ISNUMBER(SEARCH(DN$1,INDEX(INDIRECT(DO$1),ROW(DL116),1)))=TRUE,INDIRECT(DL116),"")</f>
        <v/>
      </c>
      <c r="DO116" s="13" t="s">
        <v>1192</v>
      </c>
      <c r="DP116" s="13"/>
      <c r="DQ116" s="13"/>
      <c r="DR116" s="13"/>
      <c r="DS116" s="13"/>
      <c r="DT116" s="13"/>
      <c r="DU116" s="13"/>
      <c r="DV116" s="13"/>
      <c r="DW116" s="13"/>
      <c r="DX116" s="13"/>
      <c r="DY116" s="13"/>
      <c r="DZ116" s="13" t="s">
        <v>1192</v>
      </c>
      <c r="EA116" s="10" t="str">
        <f t="shared" ca="1" si="101"/>
        <v/>
      </c>
      <c r="EB116" s="22"/>
      <c r="EC116" s="14"/>
      <c r="ED116" s="14"/>
      <c r="EE116" s="15"/>
      <c r="EF116" s="15"/>
      <c r="EG116" s="94"/>
      <c r="EH116" s="10" t="str" cm="1">
        <f t="array" aca="1" ref="EH116" ca="1">IF(INDIRECT(ADDRESS(ROW(),COLUMN()-6))="","X",IF(INDIRECT(ADDRESS(ROW(),COLUMN()-5))="",0,"OK"))</f>
        <v>X</v>
      </c>
      <c r="EI116" s="29" t="str">
        <f ca="1">IF(EJ116="","",SUM(1+MAXA(EI$1:EI115)))</f>
        <v/>
      </c>
      <c r="EJ116" s="8" t="str" cm="1">
        <f t="array" aca="1" ref="EJ116" ca="1">IF(EH116=0,INDIRECT(ADDRESS(ROW(),COLUMN()-8)),"")</f>
        <v/>
      </c>
      <c r="EK116" s="31"/>
      <c r="EL116" s="10" t="str">
        <f t="shared" si="72"/>
        <v>$EB$116</v>
      </c>
      <c r="EM116" s="29" t="str">
        <f ca="1">IF(EN116="","",SUM(1+MAXA(EM$1:EM115)))</f>
        <v/>
      </c>
      <c r="EN116" s="8" t="str" cm="1">
        <f t="array" aca="1" ref="EN116" ca="1">IF(ISNUMBER(SEARCH(EN$1,INDEX(INDIRECT(EO$1),ROW(EL116),1)))=TRUE,INDIRECT(EL116),"")</f>
        <v/>
      </c>
      <c r="EO116" s="13" t="s">
        <v>1192</v>
      </c>
      <c r="EP116" s="13"/>
      <c r="EQ116" s="13"/>
      <c r="ER116" s="13"/>
      <c r="ES116" s="13"/>
      <c r="ET116" s="13"/>
      <c r="EU116" s="13"/>
      <c r="EV116" s="13"/>
      <c r="EW116" s="13"/>
      <c r="EX116" s="13"/>
      <c r="EY116" s="13"/>
      <c r="EZ116" s="13"/>
      <c r="FA116" s="10" t="str">
        <f t="shared" ca="1" si="102"/>
        <v/>
      </c>
      <c r="FB116" s="22"/>
      <c r="FC116" s="14"/>
      <c r="FD116" s="14"/>
      <c r="FE116" s="15"/>
      <c r="FF116" s="15"/>
      <c r="FG116" s="81"/>
      <c r="FH116" s="10" t="str" cm="1">
        <f t="array" aca="1" ref="FH116" ca="1">IF(INDIRECT(ADDRESS(ROW(),COLUMN()-6))="","X",IF(INDIRECT(ADDRESS(ROW(),COLUMN()-5))="",0,"OK"))</f>
        <v>X</v>
      </c>
      <c r="FI116" s="29" t="str">
        <f ca="1">IF(FJ116="","",SUM(1+MAXA(FI$1:FI115)))</f>
        <v/>
      </c>
      <c r="FJ116" s="8" t="str" cm="1">
        <f t="array" aca="1" ref="FJ116" ca="1">IF(FH116=0,INDIRECT(ADDRESS(ROW(),COLUMN()-8)),"")</f>
        <v/>
      </c>
      <c r="FK116" s="31"/>
      <c r="FL116" s="10" t="str">
        <f t="shared" si="73"/>
        <v>$FB$116</v>
      </c>
      <c r="FM116" s="29" t="str">
        <f ca="1">IF(FN116="","",SUM(1+MAXA(FM$1:FM115)))</f>
        <v/>
      </c>
      <c r="FN116" s="8" t="str" cm="1">
        <f t="array" aca="1" ref="FN116" ca="1">IF(ISNUMBER(SEARCH(FN$1,INDEX(INDIRECT(FO$1),ROW(FL116),1)))=TRUE,INDIRECT(FL116),"")</f>
        <v/>
      </c>
      <c r="FO116" s="13" t="s">
        <v>1192</v>
      </c>
      <c r="FP116" s="13" t="s">
        <v>1192</v>
      </c>
      <c r="FQ116" s="13" t="s">
        <v>1192</v>
      </c>
      <c r="FR116" s="13" t="s">
        <v>1192</v>
      </c>
      <c r="FS116" s="13" t="s">
        <v>1192</v>
      </c>
      <c r="FT116" s="13"/>
      <c r="FU116" s="13"/>
      <c r="FV116" s="13"/>
      <c r="FW116" s="13"/>
      <c r="FX116" s="13"/>
      <c r="FY116" s="13"/>
      <c r="FZ116" s="13"/>
      <c r="GA116" s="10" t="str">
        <f t="shared" ca="1" si="103"/>
        <v/>
      </c>
      <c r="GB116" s="22"/>
      <c r="GC116" s="14"/>
      <c r="GD116" s="14"/>
      <c r="GE116" s="15"/>
      <c r="GF116" s="15"/>
      <c r="GG116" s="82"/>
      <c r="GH116" s="10" t="str" cm="1">
        <f t="array" aca="1" ref="GH116" ca="1">IF(INDIRECT(ADDRESS(ROW(),COLUMN()-6))="","X",IF(INDIRECT(ADDRESS(ROW(),COLUMN()-5))="",0,"OK"))</f>
        <v>X</v>
      </c>
      <c r="GI116" s="29" t="str">
        <f ca="1">IF(GJ116="","",SUM(1+MAXA(GI$1:GI115)))</f>
        <v/>
      </c>
      <c r="GJ116" s="8" t="str" cm="1">
        <f t="array" aca="1" ref="GJ116" ca="1">IF(GH116=0,INDIRECT(ADDRESS(ROW(),COLUMN()-8)),"")</f>
        <v/>
      </c>
      <c r="GK116" s="31"/>
      <c r="GL116" s="10" t="str">
        <f t="shared" si="74"/>
        <v>$GB$116</v>
      </c>
      <c r="GM116" s="29" t="str">
        <f ca="1">IF(GN116="","",SUM(1+MAXA(GM$1:GM115)))</f>
        <v/>
      </c>
      <c r="GN116" s="8" t="str" cm="1">
        <f t="array" aca="1" ref="GN116" ca="1">IF(ISNUMBER(SEARCH(GN$1,INDEX(INDIRECT(GO$1),ROW(GL116),1)))=TRUE,INDIRECT(GL116),"")</f>
        <v/>
      </c>
      <c r="GO116" s="13" t="s">
        <v>1192</v>
      </c>
      <c r="GP116" s="13" t="s">
        <v>1192</v>
      </c>
      <c r="GQ116" s="13" t="s">
        <v>1192</v>
      </c>
      <c r="GR116" s="13" t="s">
        <v>1192</v>
      </c>
      <c r="GS116" s="13" t="s">
        <v>1192</v>
      </c>
      <c r="GT116" s="13"/>
      <c r="GU116" s="13"/>
      <c r="GV116" s="13"/>
      <c r="GW116" s="13"/>
      <c r="GX116" s="13"/>
      <c r="GY116" s="13"/>
      <c r="GZ116" s="13"/>
      <c r="HA116" s="10" t="str">
        <f t="shared" ca="1" si="104"/>
        <v/>
      </c>
      <c r="HB116" s="22"/>
      <c r="HC116" s="14"/>
      <c r="HD116" s="14"/>
      <c r="HE116" s="15"/>
      <c r="HF116" s="15"/>
      <c r="HG116" s="81"/>
      <c r="HH116" s="10" t="str" cm="1">
        <f t="array" aca="1" ref="HH116" ca="1">IF(INDIRECT(ADDRESS(ROW(),COLUMN()-6))="","X",IF(INDIRECT(ADDRESS(ROW(),COLUMN()-5))="",0,"OK"))</f>
        <v>X</v>
      </c>
      <c r="HI116" s="29" t="str">
        <f ca="1">IF(HJ116="","",SUM(1+MAXA(HI$1:HI115)))</f>
        <v/>
      </c>
      <c r="HJ116" s="8" t="str" cm="1">
        <f t="array" aca="1" ref="HJ116" ca="1">IF(HH116=0,INDIRECT(ADDRESS(ROW(),COLUMN()-8)),"")</f>
        <v/>
      </c>
      <c r="HK116" s="31"/>
      <c r="HL116" s="10" t="str">
        <f t="shared" si="75"/>
        <v>$HB$116</v>
      </c>
      <c r="HM116" s="29" t="str">
        <f ca="1">IF(HN116="","",SUM(1+MAXA(HM$1:HM115)))</f>
        <v/>
      </c>
      <c r="HN116" s="8" t="str" cm="1">
        <f t="array" aca="1" ref="HN116" ca="1">IF(ISNUMBER(SEARCH(HN$1,INDEX(INDIRECT(HO$1),ROW(HL116),1)))=TRUE,INDIRECT(HL116),"")</f>
        <v/>
      </c>
      <c r="HO116" s="13" t="s">
        <v>1192</v>
      </c>
      <c r="HP116" s="13" t="s">
        <v>1192</v>
      </c>
      <c r="HQ116" s="13" t="s">
        <v>1192</v>
      </c>
      <c r="HR116" s="13"/>
      <c r="HS116" s="13"/>
      <c r="HT116" s="13"/>
      <c r="HU116" s="13"/>
      <c r="HV116" s="13"/>
      <c r="HW116" s="13"/>
      <c r="HX116" s="13"/>
      <c r="HY116" s="13" t="s">
        <v>1192</v>
      </c>
      <c r="HZ116" s="13" t="s">
        <v>1192</v>
      </c>
      <c r="IA116" s="10" t="str">
        <f t="shared" ca="1" si="105"/>
        <v/>
      </c>
      <c r="IB116" s="22" t="s">
        <v>4661</v>
      </c>
      <c r="IC116" s="6" t="s">
        <v>4662</v>
      </c>
      <c r="ID116" s="6" t="s">
        <v>4663</v>
      </c>
      <c r="IE116" s="27" t="str" cm="1">
        <f t="array" aca="1" ref="IE116" ca="1">CONCATENATE($A$37,INDIRECT(ADDRESS(ROW(),COLUMN()-2)),"%20",INDIRECT(ADDRESS(ROW(),COLUMN()-1)),$A$39,INDIRECT(ADDRESS(ROW(),COLUMN()-2)),"%20",INDIRECT(ADDRESS(ROW(),COLUMN()-1)))</f>
        <v>https://maps.yandex.ru/?ll=38.989364%2035.191749&amp;z=16&amp;text=38.989364%2035.191749</v>
      </c>
      <c r="IF116" s="87" t="str" cm="1">
        <f t="array" aca="1" ref="IF116" ca="1">CONCATENATE($A$40,INDIRECT(ADDRESS(ROW(),COLUMN()-3)),"%2C",INDIRECT(ADDRESS(ROW(),COLUMN()-2)))</f>
        <v>https://maps.google.com/maps?q=38.989364%2C35.191749</v>
      </c>
      <c r="IG116" s="79" t="s">
        <v>3229</v>
      </c>
      <c r="IH116" s="10" t="str" cm="1">
        <f t="array" aca="1" ref="IH116" ca="1">IF(INDIRECT(ADDRESS(ROW(),COLUMN()-6))="","X",IF(INDIRECT(ADDRESS(ROW(),COLUMN()-5))="",0,"OK"))</f>
        <v>OK</v>
      </c>
      <c r="II116" s="29" t="str">
        <f ca="1">IF(IJ116="","",SUM(1+MAXA(II$1:II115)))</f>
        <v/>
      </c>
      <c r="IJ116" s="8" t="str" cm="1">
        <f t="array" aca="1" ref="IJ116" ca="1">IF(IH116=0,INDIRECT(ADDRESS(ROW(),COLUMN()-8)),"")</f>
        <v/>
      </c>
      <c r="IK116" s="31"/>
      <c r="IL116" s="10" t="str">
        <f t="shared" si="76"/>
        <v>$IB$116</v>
      </c>
      <c r="IM116" s="29" t="str">
        <f ca="1">IF(IN116="","",SUM(1+MAXA(IM$1:IM115)))</f>
        <v/>
      </c>
      <c r="IN116" s="8" t="str" cm="1">
        <f t="array" aca="1" ref="IN116" ca="1">IF(ISNUMBER(SEARCH(IN$1,INDEX(INDIRECT(IO$1),ROW(IL116),1)))=TRUE,INDIRECT(IL116),"")</f>
        <v/>
      </c>
      <c r="IO116" s="13" t="s">
        <v>1192</v>
      </c>
      <c r="IP116" s="13" t="s">
        <v>1192</v>
      </c>
      <c r="IQ116" s="13" t="s">
        <v>1192</v>
      </c>
      <c r="IR116" s="13"/>
      <c r="IS116" s="13"/>
      <c r="IT116" s="13"/>
      <c r="IU116" s="13"/>
      <c r="IV116" s="13"/>
      <c r="IW116" s="13"/>
      <c r="IX116" s="13" t="s">
        <v>1192</v>
      </c>
      <c r="IY116" s="13" t="s">
        <v>1192</v>
      </c>
      <c r="IZ116" s="13" t="s">
        <v>1192</v>
      </c>
      <c r="JA116" s="10" t="str">
        <f t="shared" ca="1" si="106"/>
        <v/>
      </c>
      <c r="JB116" s="22"/>
      <c r="JC116" s="14"/>
      <c r="JD116" s="14"/>
      <c r="JE116" s="24"/>
      <c r="JF116" s="88"/>
      <c r="JG116" s="101"/>
      <c r="JH116" s="10" t="str" cm="1">
        <f t="array" aca="1" ref="JH116" ca="1">IF(INDIRECT(ADDRESS(ROW(),COLUMN()-6))="","X",IF(INDIRECT(ADDRESS(ROW(),COLUMN()-5))="",0,"OK"))</f>
        <v>X</v>
      </c>
      <c r="JI116" s="29" t="str">
        <f ca="1">IF(JJ116="","",SUM(1+MAXA(JI$1:JI115)))</f>
        <v/>
      </c>
      <c r="JJ116" s="8" t="str" cm="1">
        <f t="array" aca="1" ref="JJ116" ca="1">IF(JH116=0,INDIRECT(ADDRESS(ROW(),COLUMN()-8)),"")</f>
        <v/>
      </c>
      <c r="JK116" s="31"/>
      <c r="JL116" s="10" t="str">
        <f t="shared" si="77"/>
        <v>$JB$116</v>
      </c>
      <c r="JM116" s="29" t="str">
        <f ca="1">IF(JN116="","",SUM(1+MAXA(JM$1:JM115)))</f>
        <v/>
      </c>
      <c r="JN116" s="8" t="str" cm="1">
        <f t="array" aca="1" ref="JN116" ca="1">IF(ISNUMBER(SEARCH(JN$1,INDEX(INDIRECT(JO$1),ROW(JL116),1)))=TRUE,INDIRECT(JL116),"")</f>
        <v/>
      </c>
      <c r="JO116" s="13" t="s">
        <v>1192</v>
      </c>
      <c r="JP116" s="13" t="s">
        <v>1192</v>
      </c>
      <c r="JQ116" s="13" t="s">
        <v>1192</v>
      </c>
      <c r="JR116" s="13"/>
      <c r="JS116" s="13"/>
      <c r="JT116" s="13"/>
      <c r="JU116" s="13"/>
      <c r="JV116" s="13"/>
      <c r="JW116" s="13"/>
      <c r="JX116" s="13" t="s">
        <v>1192</v>
      </c>
      <c r="JY116" s="13" t="s">
        <v>1192</v>
      </c>
      <c r="JZ116" s="13" t="s">
        <v>1192</v>
      </c>
      <c r="KA116" s="10" t="str">
        <f t="shared" ca="1" si="107"/>
        <v/>
      </c>
      <c r="KB116" s="22"/>
      <c r="KC116" s="14"/>
      <c r="KD116" s="14"/>
      <c r="KE116" s="23"/>
      <c r="KF116" s="23"/>
      <c r="KG116" s="79"/>
      <c r="KH116" s="10" t="str" cm="1">
        <f t="array" aca="1" ref="KH116" ca="1">IF(INDIRECT(ADDRESS(ROW(),COLUMN()-6))="","X",IF(INDIRECT(ADDRESS(ROW(),COLUMN()-5))="",0,"OK"))</f>
        <v>X</v>
      </c>
      <c r="KI116" s="29" t="str">
        <f ca="1">IF(KJ116="","",SUM(1+MAXA(KI$1:KI115)))</f>
        <v/>
      </c>
      <c r="KJ116" s="8" t="str" cm="1">
        <f t="array" aca="1" ref="KJ116" ca="1">IF(KH116=0,INDIRECT(ADDRESS(ROW(),COLUMN()-8)),"")</f>
        <v/>
      </c>
      <c r="KK116" s="31"/>
      <c r="KL116" s="10" t="str">
        <f t="shared" si="78"/>
        <v>$KB$116</v>
      </c>
      <c r="KM116" s="29" t="str">
        <f ca="1">IF(KN116="","",SUM(1+MAXA(KM$1:KM115)))</f>
        <v/>
      </c>
      <c r="KN116" s="8" t="str" cm="1">
        <f t="array" aca="1" ref="KN116" ca="1">IF(ISNUMBER(SEARCH(KN$1,INDEX(INDIRECT(KO$1),ROW(KL116),1)))=TRUE,INDIRECT(KL116),"")</f>
        <v/>
      </c>
      <c r="KO116" s="13" t="s">
        <v>1192</v>
      </c>
      <c r="KP116" s="13" t="s">
        <v>1192</v>
      </c>
      <c r="KQ116" s="13" t="s">
        <v>1192</v>
      </c>
      <c r="KR116" s="13"/>
      <c r="KS116" s="13"/>
      <c r="KT116" s="13"/>
      <c r="KU116" s="13"/>
      <c r="KV116" s="13"/>
      <c r="KW116" s="13"/>
      <c r="KX116" s="13"/>
      <c r="KY116" s="13" t="s">
        <v>1192</v>
      </c>
      <c r="KZ116" s="13" t="s">
        <v>1192</v>
      </c>
      <c r="LA116" s="10" t="str">
        <f t="shared" ca="1" si="108"/>
        <v/>
      </c>
      <c r="LB116" s="8"/>
      <c r="LC116" s="10"/>
      <c r="LD116" s="10"/>
      <c r="LG116" s="81"/>
      <c r="LH116" s="10" t="str" cm="1">
        <f t="array" aca="1" ref="LH116" ca="1">IF(INDIRECT(ADDRESS(ROW(),COLUMN()-6))="","X",IF(INDIRECT(ADDRESS(ROW(),COLUMN()-5))="",0,"OK"))</f>
        <v>X</v>
      </c>
      <c r="LI116" s="29" t="str">
        <f ca="1">IF(LJ116="","",SUM(1+MAXA(LI$1:LI115)))</f>
        <v/>
      </c>
      <c r="LJ116" s="8" t="str" cm="1">
        <f t="array" aca="1" ref="LJ116" ca="1">IF(LH116=0,INDIRECT(ADDRESS(ROW(),COLUMN()-8)),"")</f>
        <v/>
      </c>
      <c r="LK116" s="31"/>
      <c r="LL116" s="10" t="str">
        <f t="shared" si="79"/>
        <v>$LB$116</v>
      </c>
      <c r="LM116" s="29" t="str">
        <f ca="1">IF(LN116="","",SUM(1+MAXA(LM$1:LM115)))</f>
        <v/>
      </c>
      <c r="LN116" s="8" t="str" cm="1">
        <f t="array" aca="1" ref="LN116" ca="1">IF(ISNUMBER(SEARCH(LN$1,INDEX(INDIRECT(LO$1),ROW(LL116),1)))=TRUE,INDIRECT(LL116),"")</f>
        <v/>
      </c>
      <c r="LO116" s="13" t="s">
        <v>1192</v>
      </c>
      <c r="LP116" s="13" t="s">
        <v>1192</v>
      </c>
      <c r="LQ116" s="13" t="s">
        <v>1192</v>
      </c>
      <c r="LR116" s="13" t="s">
        <v>1192</v>
      </c>
      <c r="LS116" s="13"/>
      <c r="LT116" s="13"/>
      <c r="LU116" s="13"/>
      <c r="LV116" s="13"/>
      <c r="LW116" s="13"/>
      <c r="LX116" s="13"/>
      <c r="LY116" s="13" t="s">
        <v>1192</v>
      </c>
      <c r="LZ116" s="13" t="s">
        <v>1192</v>
      </c>
      <c r="MA116" s="10" t="str">
        <f t="shared" ca="1" si="109"/>
        <v/>
      </c>
      <c r="MB116" s="8"/>
      <c r="MC116" s="10"/>
      <c r="MD116" s="10"/>
      <c r="MG116" s="79"/>
      <c r="MH116" s="10" t="str" cm="1">
        <f t="array" aca="1" ref="MH116" ca="1">IF(INDIRECT(ADDRESS(ROW(),COLUMN()-6))="","X",IF(INDIRECT(ADDRESS(ROW(),COLUMN()-5))="",0,"OK"))</f>
        <v>X</v>
      </c>
      <c r="MI116" s="29" t="str">
        <f ca="1">IF(MJ116="","",SUM(1+MAXA(MI$1:MI115)))</f>
        <v/>
      </c>
      <c r="MJ116" s="8" t="str" cm="1">
        <f t="array" aca="1" ref="MJ116" ca="1">IF(MH116=0,INDIRECT(ADDRESS(ROW(),COLUMN()-8)),"")</f>
        <v/>
      </c>
      <c r="MK116" s="31"/>
      <c r="ML116" s="10" t="str">
        <f t="shared" si="80"/>
        <v>$MB$116</v>
      </c>
      <c r="MM116" s="29" t="str">
        <f ca="1">IF(MN116="","",SUM(1+MAXA(MM$1:MM115)))</f>
        <v/>
      </c>
      <c r="MN116" s="8" t="str" cm="1">
        <f t="array" aca="1" ref="MN116" ca="1">IF(ISNUMBER(SEARCH(MN$1,INDEX(INDIRECT(MO$1),ROW(ML116),1)))=TRUE,INDIRECT(ML116),"")</f>
        <v/>
      </c>
      <c r="MO116" s="13" t="s">
        <v>1192</v>
      </c>
      <c r="MP116" s="13" t="s">
        <v>1192</v>
      </c>
      <c r="MQ116" s="13" t="s">
        <v>1192</v>
      </c>
      <c r="MR116" s="13"/>
      <c r="MS116" s="13"/>
      <c r="MT116" s="13"/>
      <c r="MU116" s="13"/>
      <c r="MV116" s="13"/>
      <c r="MW116" s="13" t="s">
        <v>1192</v>
      </c>
      <c r="MX116" s="13"/>
      <c r="MY116" s="13" t="s">
        <v>1192</v>
      </c>
      <c r="MZ116" s="13" t="s">
        <v>1192</v>
      </c>
      <c r="NA116" s="10" t="str">
        <f t="shared" ca="1" si="110"/>
        <v/>
      </c>
      <c r="NB116" s="5"/>
      <c r="NC116" s="6"/>
      <c r="ND116" s="6"/>
      <c r="NE116" s="7"/>
      <c r="NF116" s="7"/>
      <c r="NG116" s="83"/>
      <c r="NH116" s="10" t="str" cm="1">
        <f t="array" aca="1" ref="NH116" ca="1">IF(INDIRECT(ADDRESS(ROW(),COLUMN()-6))="","X",IF(INDIRECT(ADDRESS(ROW(),COLUMN()-5))="",0,"OK"))</f>
        <v>X</v>
      </c>
      <c r="NI116" s="29" t="str">
        <f ca="1">IF(NJ116="","",SUM(1+MAXA(NI$1:NI115)))</f>
        <v/>
      </c>
      <c r="NJ116" s="8" t="str" cm="1">
        <f t="array" aca="1" ref="NJ116" ca="1">IF(NH116=0,INDIRECT(ADDRESS(ROW(),COLUMN()-8)),"")</f>
        <v/>
      </c>
      <c r="NK116" s="31"/>
      <c r="NL116" s="10" t="str">
        <f t="shared" si="81"/>
        <v>$NB$116</v>
      </c>
      <c r="NM116" s="29" t="str">
        <f ca="1">IF(NN116="","",SUM(1+MAXA(NM$1:NM115)))</f>
        <v/>
      </c>
      <c r="NN116" s="8" t="str" cm="1">
        <f t="array" aca="1" ref="NN116" ca="1">IF(ISNUMBER(SEARCH(NN$1,INDEX(INDIRECT(NO$1),ROW(NL116),1)))=TRUE,INDIRECT(NL116),"")</f>
        <v/>
      </c>
      <c r="NO116" s="13" t="s">
        <v>1192</v>
      </c>
      <c r="NP116" s="13" t="s">
        <v>1192</v>
      </c>
      <c r="NQ116" s="13" t="s">
        <v>1192</v>
      </c>
      <c r="NR116" s="13"/>
      <c r="NS116" s="13"/>
      <c r="NT116" s="13"/>
      <c r="NU116" s="13"/>
      <c r="NV116" s="13"/>
      <c r="NW116" s="13"/>
      <c r="NX116" s="13" t="s">
        <v>1192</v>
      </c>
      <c r="NY116" s="13" t="s">
        <v>1192</v>
      </c>
      <c r="NZ116" s="13"/>
      <c r="OA116" s="10" t="str">
        <f t="shared" ca="1" si="111"/>
        <v/>
      </c>
      <c r="OB116" s="16"/>
      <c r="OC116" s="17" t="s">
        <v>1435</v>
      </c>
      <c r="OD116" s="18"/>
      <c r="OE116" s="17"/>
      <c r="OF116" s="17"/>
      <c r="OG116" s="79" t="s">
        <v>3229</v>
      </c>
      <c r="OH116" s="10" t="str" cm="1">
        <f t="array" aca="1" ref="OH116" ca="1">IF(INDIRECT(ADDRESS(ROW(),COLUMN()-6))="","X",IF(INDIRECT(ADDRESS(ROW(),COLUMN()-5))="",0,"OK"))</f>
        <v>X</v>
      </c>
      <c r="OI116" s="29" t="str">
        <f ca="1">IF(OJ116="","",SUM(1+MAXA(OI$1:OI115)))</f>
        <v/>
      </c>
      <c r="OJ116" s="8" t="str" cm="1">
        <f t="array" aca="1" ref="OJ116" ca="1">IF(OH116=0,INDIRECT(ADDRESS(ROW(),COLUMN()-8)),"")</f>
        <v/>
      </c>
      <c r="OK116" s="31"/>
      <c r="OL116" s="10" t="str">
        <f t="shared" si="82"/>
        <v>$OB$116</v>
      </c>
      <c r="OM116" s="29" t="str">
        <f ca="1">IF(ON116="","",SUM(1+MAXA(OM$1:OM115)))</f>
        <v/>
      </c>
      <c r="ON116" s="8" t="str" cm="1">
        <f t="array" aca="1" ref="ON116" ca="1">IF(ISNUMBER(SEARCH(ON$1,INDEX(INDIRECT(OO$1),ROW(OL116),1)))=TRUE,INDIRECT(OL116),"")</f>
        <v/>
      </c>
      <c r="OO116" s="13" t="s">
        <v>1192</v>
      </c>
      <c r="OP116" s="13"/>
      <c r="OQ116" s="13"/>
      <c r="OR116" s="13"/>
      <c r="OS116" s="13"/>
      <c r="OT116" s="13"/>
      <c r="OU116" s="13"/>
      <c r="OV116" s="13"/>
      <c r="OW116" s="13"/>
      <c r="OX116" s="13"/>
      <c r="OY116" s="13"/>
      <c r="OZ116" s="13" t="s">
        <v>1192</v>
      </c>
      <c r="PA116" s="10" t="str">
        <f t="shared" ca="1" si="112"/>
        <v/>
      </c>
      <c r="PB116" s="22"/>
      <c r="PC116" s="14"/>
      <c r="PD116" s="14"/>
      <c r="PE116" s="24"/>
      <c r="PF116" s="24"/>
      <c r="PG116" s="79"/>
      <c r="PH116" s="10" t="str" cm="1">
        <f t="array" aca="1" ref="PH116" ca="1">IF(INDIRECT(ADDRESS(ROW(),COLUMN()-6))="","X",IF(INDIRECT(ADDRESS(ROW(),COLUMN()-5))="",0,"OK"))</f>
        <v>X</v>
      </c>
      <c r="PI116" s="29" t="str">
        <f ca="1">IF(PJ116="","",SUM(1+MAXA(PI$1:PI115)))</f>
        <v/>
      </c>
      <c r="PJ116" s="8" t="str" cm="1">
        <f t="array" aca="1" ref="PJ116" ca="1">IF(PH116=0,INDIRECT(ADDRESS(ROW(),COLUMN()-8)),"")</f>
        <v/>
      </c>
      <c r="PK116" s="31"/>
      <c r="PL116" s="10" t="str">
        <f t="shared" si="83"/>
        <v>$PB$116</v>
      </c>
      <c r="PM116" s="29" t="str">
        <f ca="1">IF(PN116="","",SUM(1+MAXA(PM$1:PM115)))</f>
        <v/>
      </c>
      <c r="PN116" s="8" t="str" cm="1">
        <f t="array" aca="1" ref="PN116" ca="1">IF(ISNUMBER(SEARCH(PN$1,INDEX(INDIRECT(PO$1),ROW(PL116),1)))=TRUE,INDIRECT(PL116),"")</f>
        <v/>
      </c>
      <c r="PO116" s="13" t="s">
        <v>1192</v>
      </c>
      <c r="PP116" s="13" t="s">
        <v>1192</v>
      </c>
      <c r="PQ116" s="13" t="s">
        <v>1192</v>
      </c>
      <c r="PR116" s="13" t="s">
        <v>1192</v>
      </c>
      <c r="PS116" s="13"/>
      <c r="PT116" s="13"/>
      <c r="PU116" s="13"/>
      <c r="PV116" s="13"/>
      <c r="PW116" s="13"/>
      <c r="PX116" s="13"/>
      <c r="PY116" s="13" t="s">
        <v>1192</v>
      </c>
      <c r="PZ116" s="13" t="s">
        <v>1192</v>
      </c>
      <c r="QA116" s="10" t="str">
        <f t="shared" ca="1" si="113"/>
        <v/>
      </c>
      <c r="QB116" s="22"/>
      <c r="QC116" s="14"/>
      <c r="QD116" s="14"/>
      <c r="QE116" s="24"/>
      <c r="QF116" s="24"/>
      <c r="QG116" s="79"/>
      <c r="QH116" s="10" t="str" cm="1">
        <f t="array" aca="1" ref="QH116" ca="1">IF(INDIRECT(ADDRESS(ROW(),COLUMN()-6))="","X",IF(INDIRECT(ADDRESS(ROW(),COLUMN()-5))="",0,"OK"))</f>
        <v>X</v>
      </c>
      <c r="QI116" s="29" t="str">
        <f ca="1">IF(QJ116="","",SUM(1+MAXA(QI$1:QI115)))</f>
        <v/>
      </c>
      <c r="QJ116" s="8" t="str" cm="1">
        <f t="array" aca="1" ref="QJ116" ca="1">IF(QH116=0,INDIRECT(ADDRESS(ROW(),COLUMN()-8)),"")</f>
        <v/>
      </c>
      <c r="QK116" s="31"/>
      <c r="QL116" s="10" t="str">
        <f t="shared" si="84"/>
        <v>$QB$116</v>
      </c>
      <c r="QM116" s="29" t="str">
        <f ca="1">IF(QN116="","",SUM(1+MAXA(QM$1:QM115)))</f>
        <v/>
      </c>
      <c r="QN116" s="8" t="str" cm="1">
        <f t="array" aca="1" ref="QN116" ca="1">IF(ISNUMBER(SEARCH(QN$1,INDEX(INDIRECT(QO$1),ROW(QL116),1)))=TRUE,INDIRECT(QL116),"")</f>
        <v/>
      </c>
      <c r="QO116" s="13" t="s">
        <v>1192</v>
      </c>
      <c r="QP116" s="13" t="s">
        <v>1192</v>
      </c>
      <c r="QQ116" s="13" t="s">
        <v>1192</v>
      </c>
      <c r="QR116" s="13" t="s">
        <v>1192</v>
      </c>
      <c r="QS116" s="13"/>
      <c r="QT116" s="13"/>
      <c r="QU116" s="13"/>
      <c r="QV116" s="13"/>
      <c r="QW116" s="13"/>
      <c r="QX116" s="13"/>
      <c r="QY116" s="13" t="s">
        <v>1192</v>
      </c>
      <c r="QZ116" s="13" t="s">
        <v>1192</v>
      </c>
      <c r="RA116" s="10" t="str">
        <f t="shared" ca="1" si="114"/>
        <v/>
      </c>
      <c r="RB116" s="22"/>
      <c r="RC116" s="14"/>
      <c r="RD116" s="14"/>
      <c r="RE116" s="15"/>
      <c r="RF116" s="15"/>
      <c r="RG116" s="79"/>
      <c r="RH116" s="10" t="str" cm="1">
        <f t="array" aca="1" ref="RH116" ca="1">IF(INDIRECT(ADDRESS(ROW(),COLUMN()-6))="","X",IF(INDIRECT(ADDRESS(ROW(),COLUMN()-5))="",0,"OK"))</f>
        <v>X</v>
      </c>
      <c r="RI116" s="29" t="str">
        <f ca="1">IF(RJ116="","",SUM(1+MAXA(RI$1:RI115)))</f>
        <v/>
      </c>
      <c r="RJ116" s="8" t="str" cm="1">
        <f t="array" aca="1" ref="RJ116" ca="1">IF(RH116=0,INDIRECT(ADDRESS(ROW(),COLUMN()-8)),"")</f>
        <v/>
      </c>
      <c r="RK116" s="31"/>
      <c r="RL116" s="10" t="str">
        <f t="shared" si="85"/>
        <v>$RB$116</v>
      </c>
      <c r="RM116" s="29" t="str">
        <f ca="1">IF(RN116="","",SUM(1+MAXA(RM$1:RM115)))</f>
        <v/>
      </c>
      <c r="RN116" s="8" t="str" cm="1">
        <f t="array" aca="1" ref="RN116" ca="1">IF(ISNUMBER(SEARCH(RN$1,INDEX(INDIRECT(RO$1),ROW(RL116),1)))=TRUE,INDIRECT(RL116),"")</f>
        <v/>
      </c>
      <c r="RO116" s="13" t="s">
        <v>1192</v>
      </c>
      <c r="RP116" s="13" t="s">
        <v>1192</v>
      </c>
      <c r="RQ116" s="13" t="s">
        <v>1192</v>
      </c>
      <c r="RR116" s="13"/>
      <c r="RS116" s="13"/>
      <c r="RT116" s="13"/>
      <c r="RU116" s="13"/>
      <c r="RV116" s="13"/>
      <c r="RW116" s="13"/>
      <c r="RX116" s="13"/>
      <c r="RY116" s="13" t="s">
        <v>1192</v>
      </c>
      <c r="RZ116" s="13" t="s">
        <v>1192</v>
      </c>
      <c r="SA116" s="10" t="str">
        <f t="shared" ca="1" si="115"/>
        <v/>
      </c>
      <c r="SB116" s="22"/>
      <c r="SC116" s="6"/>
      <c r="SD116" s="6"/>
      <c r="SE116" s="15"/>
      <c r="SF116" s="15"/>
      <c r="SG116" s="79"/>
      <c r="SH116" s="10" t="str" cm="1">
        <f t="array" aca="1" ref="SH116" ca="1">IF(INDIRECT(ADDRESS(ROW(),COLUMN()-6))="","X",IF(INDIRECT(ADDRESS(ROW(),COLUMN()-5))="",0,"OK"))</f>
        <v>X</v>
      </c>
      <c r="SI116" s="29" t="str">
        <f ca="1">IF(SJ116="","",SUM(1+MAXA(SI$1:SI115)))</f>
        <v/>
      </c>
      <c r="SJ116" s="8" t="str" cm="1">
        <f t="array" aca="1" ref="SJ116" ca="1">IF(SH116=0,INDIRECT(ADDRESS(ROW(),COLUMN()-8)),"")</f>
        <v/>
      </c>
      <c r="SK116" s="33" t="s">
        <v>1192</v>
      </c>
      <c r="SL116" s="10" t="str">
        <f t="shared" si="86"/>
        <v>$SB$116</v>
      </c>
      <c r="SM116" s="29" t="str">
        <f ca="1">IF(SN116="","",SUM(1+MAXA(SM$1:SM115)))</f>
        <v/>
      </c>
      <c r="SN116" s="8" t="str" cm="1">
        <f t="array" aca="1" ref="SN116" ca="1">IF(ISNUMBER(SEARCH(SN$1,INDEX(SB$1:SB$174,ROW(SL116),1)))=TRUE,INDIRECT(SL116),"")</f>
        <v/>
      </c>
      <c r="SO116" s="13" t="s">
        <v>1192</v>
      </c>
      <c r="SP116" s="13" t="s">
        <v>1192</v>
      </c>
      <c r="SQ116" s="13" t="s">
        <v>1192</v>
      </c>
      <c r="SR116" s="13"/>
      <c r="SS116" s="13"/>
      <c r="ST116" s="13"/>
      <c r="SU116" s="13"/>
      <c r="SV116" s="13"/>
      <c r="SW116" s="13"/>
      <c r="SX116" s="13"/>
      <c r="SY116" s="13" t="s">
        <v>1192</v>
      </c>
      <c r="SZ116" s="13" t="s">
        <v>1192</v>
      </c>
      <c r="TA116" s="10" t="str">
        <f t="shared" ca="1" si="129"/>
        <v/>
      </c>
      <c r="TB116" s="22"/>
      <c r="TC116" s="6"/>
      <c r="TD116" s="6"/>
      <c r="TE116" s="15"/>
      <c r="TF116" s="15"/>
      <c r="TG116" s="101"/>
      <c r="TH116" s="10" t="str" cm="1">
        <f t="array" aca="1" ref="TH116" ca="1">IF(INDIRECT(ADDRESS(ROW(),COLUMN()-6))="","X",IF(INDIRECT(ADDRESS(ROW(),COLUMN()-5))="",0,"OK"))</f>
        <v>X</v>
      </c>
      <c r="TI116" s="29" t="str">
        <f ca="1">IF(TJ116="","",SUM(1+MAXA(TI$1:TI115)))</f>
        <v/>
      </c>
      <c r="TJ116" s="8" t="str" cm="1">
        <f t="array" aca="1" ref="TJ116" ca="1">IF(TH116=0,INDIRECT(ADDRESS(ROW(),COLUMN()-8)),"")</f>
        <v/>
      </c>
      <c r="TK116" s="33" t="s">
        <v>1192</v>
      </c>
      <c r="TL116" s="10" t="str">
        <f t="shared" si="87"/>
        <v>$TB$116</v>
      </c>
      <c r="TM116" s="29" t="str">
        <f ca="1">IF(TN116="","",SUM(1+MAXA(TM$1:TM115)))</f>
        <v/>
      </c>
      <c r="TN116" s="8" t="str" cm="1">
        <f t="array" aca="1" ref="TN116" ca="1">IF(ISNUMBER(SEARCH(TN$1,INDEX(INDIRECT(TO$1),ROW(TL116),1)))=TRUE,INDIRECT(TL116),"")</f>
        <v/>
      </c>
      <c r="TO116" s="13" t="s">
        <v>1192</v>
      </c>
      <c r="TP116" s="13" t="s">
        <v>1192</v>
      </c>
      <c r="TQ116" s="13" t="s">
        <v>1192</v>
      </c>
      <c r="TR116" s="13"/>
      <c r="TS116" s="13"/>
      <c r="TT116" s="13"/>
      <c r="TU116" s="13"/>
      <c r="TV116" s="13"/>
      <c r="TW116" s="13"/>
      <c r="TX116" s="13"/>
      <c r="TY116" s="13" t="s">
        <v>1192</v>
      </c>
      <c r="TZ116" s="13" t="s">
        <v>1192</v>
      </c>
      <c r="UA116" s="10" t="str">
        <f t="shared" ca="1" si="130"/>
        <v/>
      </c>
      <c r="UB116" s="5"/>
      <c r="UC116" s="6"/>
      <c r="UD116" s="6"/>
      <c r="UE116" s="7"/>
      <c r="UF116" s="7"/>
      <c r="UG116" s="79"/>
      <c r="UH116" s="10" t="str" cm="1">
        <f t="array" aca="1" ref="UH116" ca="1">IF(INDIRECT(ADDRESS(ROW(),COLUMN()-6))="","X",IF(INDIRECT(ADDRESS(ROW(),COLUMN()-5))="",0,"OK"))</f>
        <v>X</v>
      </c>
      <c r="UI116" s="29" t="str">
        <f ca="1">IF(UJ116="","",SUM(1+MAXA(UI$1:UI115)))</f>
        <v/>
      </c>
      <c r="UJ116" s="8" t="str" cm="1">
        <f t="array" aca="1" ref="UJ116" ca="1">IF(UH116=0,INDIRECT(ADDRESS(ROW(),COLUMN()-8)),"")</f>
        <v/>
      </c>
      <c r="UK116" s="33" t="s">
        <v>1192</v>
      </c>
      <c r="UL116" s="10" t="str">
        <f t="shared" si="88"/>
        <v>$UB$116</v>
      </c>
      <c r="UM116" s="29" t="str">
        <f ca="1">IF(UN116="","",SUM(1+MAXA(UM$1:UM115)))</f>
        <v/>
      </c>
      <c r="UN116" s="8" t="str" cm="1">
        <f t="array" aca="1" ref="UN116" ca="1">IF(ISNUMBER(SEARCH(UN$1,INDEX(INDIRECT(UO$1),ROW(UL116),1)))=TRUE,INDIRECT(UL116),"")</f>
        <v/>
      </c>
      <c r="UO116" s="13" t="s">
        <v>1192</v>
      </c>
      <c r="UP116" s="13" t="s">
        <v>1192</v>
      </c>
      <c r="UQ116" s="13" t="s">
        <v>1192</v>
      </c>
      <c r="UR116" s="13"/>
      <c r="US116" s="13"/>
      <c r="UT116" s="13"/>
      <c r="UU116" s="13"/>
      <c r="UV116" s="13"/>
      <c r="UW116" s="13"/>
      <c r="UX116" s="13"/>
      <c r="UY116" s="13" t="s">
        <v>1192</v>
      </c>
      <c r="UZ116" s="13" t="s">
        <v>1192</v>
      </c>
      <c r="VA116" s="10" t="str">
        <f t="shared" ca="1" si="118"/>
        <v/>
      </c>
      <c r="VB116" s="22"/>
      <c r="VC116" s="6"/>
      <c r="VD116" s="6"/>
      <c r="VE116" s="24"/>
      <c r="VF116" s="24"/>
      <c r="VG116" s="79"/>
      <c r="VH116" s="10" t="str" cm="1">
        <f t="array" aca="1" ref="VH116" ca="1">IF(INDIRECT(ADDRESS(ROW(),COLUMN()-6))="","X",IF(INDIRECT(ADDRESS(ROW(),COLUMN()-5))="",0,"OK"))</f>
        <v>X</v>
      </c>
      <c r="VI116" s="29" t="str">
        <f ca="1">IF(VJ116="","",SUM(1+MAXA(VI$1:VI115)))</f>
        <v/>
      </c>
      <c r="VJ116" s="8" t="str" cm="1">
        <f t="array" aca="1" ref="VJ116" ca="1">IF(VH116=0,INDIRECT(ADDRESS(ROW(),COLUMN()-8)),"")</f>
        <v/>
      </c>
      <c r="VK116" s="33" t="s">
        <v>1192</v>
      </c>
      <c r="VL116" s="10" t="str">
        <f t="shared" si="89"/>
        <v>$VB$116</v>
      </c>
      <c r="VM116" s="29" t="str">
        <f ca="1">IF(VN116="","",SUM(1+MAXA(VM$1:VM115)))</f>
        <v/>
      </c>
      <c r="VN116" s="8" t="str" cm="1">
        <f t="array" aca="1" ref="VN116" ca="1">IF(ISNUMBER(SEARCH(VN$1,INDEX(INDIRECT(VO$1),ROW(VL116),1)))=TRUE,INDIRECT(VL116),"")</f>
        <v/>
      </c>
      <c r="VO116" s="13" t="s">
        <v>1192</v>
      </c>
      <c r="VP116" s="13" t="s">
        <v>1192</v>
      </c>
      <c r="VQ116" s="13" t="s">
        <v>1192</v>
      </c>
      <c r="VR116" s="13"/>
      <c r="VS116" s="13"/>
      <c r="VT116" s="13"/>
      <c r="VU116" s="13"/>
      <c r="VV116" s="13"/>
      <c r="VW116" s="13"/>
      <c r="VX116" s="13"/>
      <c r="VY116" s="13" t="s">
        <v>1192</v>
      </c>
      <c r="VZ116" s="13" t="s">
        <v>1192</v>
      </c>
      <c r="WA116" s="10" t="str">
        <f t="shared" ca="1" si="119"/>
        <v/>
      </c>
      <c r="WB116" s="22"/>
      <c r="WC116" s="6"/>
      <c r="WD116" s="6"/>
      <c r="WE116" s="15"/>
      <c r="WF116" s="15"/>
      <c r="WG116" s="79"/>
      <c r="WH116" s="10" t="str" cm="1">
        <f t="array" aca="1" ref="WH116" ca="1">IF(INDIRECT(ADDRESS(ROW(),COLUMN()-6))="","X",IF(INDIRECT(ADDRESS(ROW(),COLUMN()-5))="",0,"OK"))</f>
        <v>X</v>
      </c>
      <c r="WI116" s="29" t="str">
        <f ca="1">IF(WJ116="","",SUM(1+MAXA(WI$1:WI115)))</f>
        <v/>
      </c>
      <c r="WJ116" s="8" t="str" cm="1">
        <f t="array" aca="1" ref="WJ116" ca="1">IF(WH116=0,INDIRECT(ADDRESS(ROW(),COLUMN()-8)),"")</f>
        <v/>
      </c>
      <c r="WK116" s="33" t="s">
        <v>1192</v>
      </c>
      <c r="WL116" s="10" t="str">
        <f t="shared" si="90"/>
        <v>$WB$116</v>
      </c>
      <c r="WM116" s="29" t="str">
        <f ca="1">IF(WN116="","",SUM(1+MAXA(WM$1:WM115)))</f>
        <v/>
      </c>
      <c r="WN116" s="8" t="str" cm="1">
        <f t="array" aca="1" ref="WN116" ca="1">IF(ISNUMBER(SEARCH(WN$1,INDEX(INDIRECT(WO$1),ROW(WL116),1)))=TRUE,INDIRECT(WL116),"")</f>
        <v/>
      </c>
      <c r="WO116" s="13" t="s">
        <v>1192</v>
      </c>
      <c r="WP116" s="13" t="s">
        <v>1192</v>
      </c>
      <c r="WQ116" s="13" t="s">
        <v>1192</v>
      </c>
      <c r="WR116" s="13" t="s">
        <v>1192</v>
      </c>
      <c r="WS116" s="13"/>
      <c r="WT116" s="13"/>
      <c r="WU116" s="13"/>
      <c r="WV116" s="13" t="s">
        <v>1192</v>
      </c>
      <c r="WW116" s="13"/>
      <c r="WX116" s="13"/>
      <c r="WY116" s="13"/>
      <c r="WZ116" s="13" t="s">
        <v>1192</v>
      </c>
      <c r="XA116" s="10" t="str">
        <f t="shared" ca="1" si="120"/>
        <v/>
      </c>
      <c r="XB116" s="5"/>
      <c r="XC116" s="37"/>
      <c r="XD116" s="37"/>
      <c r="XE116" s="7"/>
      <c r="XF116" s="7"/>
      <c r="XG116" s="79"/>
      <c r="XH116" s="10" t="str" cm="1">
        <f t="array" aca="1" ref="XH116" ca="1">IF(INDIRECT(ADDRESS(ROW(),COLUMN()-6))="","X",IF(INDIRECT(ADDRESS(ROW(),COLUMN()-5))="",0,"OK"))</f>
        <v>X</v>
      </c>
      <c r="XI116" s="29" t="str">
        <f ca="1">IF(XJ116="","",SUM(1+MAXA(XI$1:XI115)))</f>
        <v/>
      </c>
      <c r="XJ116" s="8" t="str" cm="1">
        <f t="array" aca="1" ref="XJ116" ca="1">IF(XH116=0,INDIRECT(ADDRESS(ROW(),COLUMN()-8)),"")</f>
        <v/>
      </c>
      <c r="XK116" s="33" t="s">
        <v>1192</v>
      </c>
      <c r="XL116" s="10" t="str">
        <f t="shared" si="91"/>
        <v>$XB$116</v>
      </c>
      <c r="XM116" s="29" t="str">
        <f ca="1">IF(XN116="","",SUM(1+MAXA(XM$1:XM115)))</f>
        <v/>
      </c>
      <c r="XN116" s="8" t="str" cm="1">
        <f t="array" aca="1" ref="XN116" ca="1">IF(ISNUMBER(SEARCH(XN$1,INDEX(INDIRECT(XO$1),ROW(XL116),1)))=TRUE,INDIRECT(XL116),"")</f>
        <v/>
      </c>
      <c r="XO116" s="13" t="s">
        <v>1192</v>
      </c>
      <c r="XP116" s="13" t="s">
        <v>1192</v>
      </c>
      <c r="XQ116" s="13" t="s">
        <v>1192</v>
      </c>
      <c r="XR116" s="13" t="s">
        <v>1192</v>
      </c>
      <c r="XS116" s="13"/>
      <c r="XT116" s="13"/>
      <c r="XU116" s="13"/>
      <c r="XV116" s="13"/>
      <c r="XW116" s="13"/>
      <c r="XX116" s="13"/>
      <c r="XY116" s="13" t="s">
        <v>1192</v>
      </c>
      <c r="XZ116" s="13" t="s">
        <v>1192</v>
      </c>
      <c r="YA116" s="10" t="str">
        <f t="shared" ca="1" si="121"/>
        <v/>
      </c>
      <c r="YB116" s="5"/>
      <c r="YC116" s="37"/>
      <c r="YD116" s="37"/>
      <c r="YE116" s="7"/>
      <c r="YF116" s="7"/>
      <c r="YG116" s="101"/>
      <c r="YH116" s="10" t="str" cm="1">
        <f t="array" aca="1" ref="YH116" ca="1">IF(INDIRECT(ADDRESS(ROW(),COLUMN()-6))="","X",IF(INDIRECT(ADDRESS(ROW(),COLUMN()-5))="",0,"OK"))</f>
        <v>X</v>
      </c>
      <c r="YI116" s="29" t="str">
        <f ca="1">IF(YJ116="","",SUM(1+MAXA(YI$1:YI115)))</f>
        <v/>
      </c>
      <c r="YJ116" s="8" t="str" cm="1">
        <f t="array" aca="1" ref="YJ116" ca="1">IF(YH116=0,INDIRECT(ADDRESS(ROW(),COLUMN()-8)),"")</f>
        <v/>
      </c>
      <c r="YK116" s="33" t="s">
        <v>1192</v>
      </c>
      <c r="YL116" s="10" t="str">
        <f t="shared" si="92"/>
        <v>$YB$116</v>
      </c>
      <c r="YM116" s="29" t="str">
        <f ca="1">IF(YN116="","",SUM(1+MAXA(YM$1:YM115)))</f>
        <v/>
      </c>
      <c r="YN116" s="8" t="str" cm="1">
        <f t="array" aca="1" ref="YN116" ca="1">IF(ISNUMBER(SEARCH(YN$1,INDEX(INDIRECT(YO$1),ROW(YL116),1)))=TRUE,INDIRECT(YL116),"")</f>
        <v/>
      </c>
      <c r="YO116" s="13" t="s">
        <v>1192</v>
      </c>
      <c r="YP116" s="13" t="s">
        <v>1192</v>
      </c>
      <c r="YQ116" s="13" t="s">
        <v>1192</v>
      </c>
      <c r="YR116" s="13" t="s">
        <v>1192</v>
      </c>
      <c r="YS116" s="13"/>
      <c r="YT116" s="13"/>
      <c r="YU116" s="13"/>
      <c r="YV116" s="13"/>
      <c r="YW116" s="13"/>
      <c r="YX116" s="13"/>
      <c r="YY116" s="13" t="s">
        <v>1192</v>
      </c>
      <c r="YZ116" s="13" t="s">
        <v>1192</v>
      </c>
      <c r="ZA116" s="10" t="str">
        <f t="shared" ca="1" si="122"/>
        <v/>
      </c>
      <c r="ZB116" s="5"/>
      <c r="ZC116" s="37"/>
      <c r="ZD116" s="37"/>
      <c r="ZE116" s="7"/>
      <c r="ZF116" s="7"/>
      <c r="ZG116" s="79"/>
      <c r="ZH116" s="10" t="str" cm="1">
        <f t="array" aca="1" ref="ZH116" ca="1">IF(INDIRECT(ADDRESS(ROW(),COLUMN()-6))="","X",IF(INDIRECT(ADDRESS(ROW(),COLUMN()-5))="",0,"OK"))</f>
        <v>X</v>
      </c>
      <c r="ZI116" s="29" t="str">
        <f ca="1">IF(ZJ116="","",SUM(1+MAXA(ZI$1:ZI115)))</f>
        <v/>
      </c>
      <c r="ZJ116" s="8" t="str" cm="1">
        <f t="array" aca="1" ref="ZJ116" ca="1">IF(ZH116=0,INDIRECT(ADDRESS(ROW(),COLUMN()-8)),"")</f>
        <v/>
      </c>
      <c r="ZK116" s="33" t="s">
        <v>1192</v>
      </c>
      <c r="ZL116" s="10" t="str">
        <f t="shared" si="93"/>
        <v>$ZB$116</v>
      </c>
      <c r="ZM116" s="29" t="str">
        <f ca="1">IF(ZN116="","",SUM(1+MAXA(ZM$1:ZM115)))</f>
        <v/>
      </c>
      <c r="ZN116" s="8" t="str" cm="1">
        <f t="array" aca="1" ref="ZN116" ca="1">IF(ISNUMBER(SEARCH(ZN$1,INDEX(INDIRECT(ZO$1),ROW(ZL116),1)))=TRUE,INDIRECT(ZL116),"")</f>
        <v/>
      </c>
      <c r="ZO116" s="13" t="s">
        <v>1192</v>
      </c>
      <c r="ZP116" s="13" t="s">
        <v>1192</v>
      </c>
      <c r="ZQ116" s="13" t="s">
        <v>1192</v>
      </c>
      <c r="ZR116" s="13" t="s">
        <v>1192</v>
      </c>
      <c r="ZS116" s="13"/>
      <c r="ZT116" s="13"/>
      <c r="ZU116" s="13"/>
      <c r="ZV116" s="13"/>
      <c r="ZW116" s="13"/>
      <c r="ZX116" s="13"/>
      <c r="ZY116" s="13"/>
      <c r="ZZ116" s="13" t="s">
        <v>1192</v>
      </c>
      <c r="AAA116" s="10" t="str">
        <f t="shared" ca="1" si="123"/>
        <v/>
      </c>
      <c r="AAB116" s="5"/>
      <c r="AAC116" s="37"/>
      <c r="AAD116" s="37"/>
      <c r="AAE116" s="7"/>
      <c r="AAF116" s="7"/>
      <c r="AAG116" s="79"/>
      <c r="AAH116" s="10" t="str" cm="1">
        <f t="array" aca="1" ref="AAH116" ca="1">IF(INDIRECT(ADDRESS(ROW(),COLUMN()-6))="","X",IF(INDIRECT(ADDRESS(ROW(),COLUMN()-5))="",0,"OK"))</f>
        <v>X</v>
      </c>
      <c r="AAI116" s="29" t="str">
        <f ca="1">IF(AAJ116="","",SUM(1+MAXA(AAI$1:AAI115)))</f>
        <v/>
      </c>
      <c r="AAJ116" s="8" t="str" cm="1">
        <f t="array" aca="1" ref="AAJ116" ca="1">IF(AAH116=0,INDIRECT(ADDRESS(ROW(),COLUMN()-8)),"")</f>
        <v/>
      </c>
      <c r="AAK116" s="33" t="s">
        <v>1192</v>
      </c>
      <c r="AAL116" s="10" t="str">
        <f t="shared" si="94"/>
        <v>$AAB$116</v>
      </c>
      <c r="AAM116" s="29" t="str">
        <f ca="1">IF(AAN116="","",SUM(1+MAXA(AAM$1:AAM115)))</f>
        <v/>
      </c>
      <c r="AAN116" s="8" t="str" cm="1">
        <f t="array" aca="1" ref="AAN116" ca="1">IF(ISNUMBER(SEARCH(AAN$1,INDEX(INDIRECT(AAO$1),ROW(AAL116),1)))=TRUE,INDIRECT(AAL116),"")</f>
        <v/>
      </c>
      <c r="AAO116" s="13" t="s">
        <v>1192</v>
      </c>
      <c r="AAP116" s="13" t="s">
        <v>1192</v>
      </c>
      <c r="AAQ116" s="13" t="s">
        <v>1192</v>
      </c>
      <c r="AAR116" s="13" t="s">
        <v>1192</v>
      </c>
      <c r="AAS116" s="13" t="s">
        <v>1192</v>
      </c>
      <c r="AAT116" s="13"/>
      <c r="AAU116" s="13"/>
      <c r="AAV116" s="13"/>
      <c r="AAW116" s="13"/>
      <c r="AAX116" s="13"/>
      <c r="AAY116" s="13"/>
      <c r="AAZ116" s="13" t="s">
        <v>1192</v>
      </c>
      <c r="ABA116" s="10" t="str">
        <f t="shared" ca="1" si="124"/>
        <v/>
      </c>
      <c r="ABB116" s="5"/>
      <c r="ABC116" s="37"/>
      <c r="ABD116" s="37"/>
      <c r="ABE116" s="7"/>
      <c r="ABF116" s="7"/>
      <c r="ABG116" s="79"/>
      <c r="ABH116" s="10" t="str" cm="1">
        <f t="array" aca="1" ref="ABH116" ca="1">IF(INDIRECT(ADDRESS(ROW(),COLUMN()-6))="","X",IF(INDIRECT(ADDRESS(ROW(),COLUMN()-5))="",0,"OK"))</f>
        <v>X</v>
      </c>
      <c r="ABI116" s="29" t="str">
        <f ca="1">IF(ABJ116="","",SUM(1+MAXA(ABI$1:ABI115)))</f>
        <v/>
      </c>
      <c r="ABJ116" s="8" t="str" cm="1">
        <f t="array" aca="1" ref="ABJ116" ca="1">IF(ABH116=0,INDIRECT(ADDRESS(ROW(),COLUMN()-8)),"")</f>
        <v/>
      </c>
      <c r="ABK116" s="33" t="s">
        <v>1192</v>
      </c>
      <c r="ABL116" s="10" t="str">
        <f t="shared" si="95"/>
        <v>$ABB$116</v>
      </c>
      <c r="ABM116" s="29" t="str">
        <f ca="1">IF(ABN116="","",SUM(1+MAXA(ABM$1:ABM115)))</f>
        <v/>
      </c>
      <c r="ABN116" s="8" t="str" cm="1">
        <f t="array" aca="1" ref="ABN116" ca="1">IF(ISNUMBER(SEARCH(ABN$1,INDEX(INDIRECT(ABO$1),ROW(ABL116),1)))=TRUE,INDIRECT(ABL116),"")</f>
        <v/>
      </c>
      <c r="ABO116" s="13" t="s">
        <v>1192</v>
      </c>
      <c r="ABP116" s="13" t="s">
        <v>1192</v>
      </c>
      <c r="ABQ116" s="13" t="s">
        <v>1192</v>
      </c>
      <c r="ABR116" s="13"/>
      <c r="ABS116" s="13"/>
      <c r="ABT116" s="13"/>
      <c r="ABU116" s="13"/>
      <c r="ABV116" s="13"/>
      <c r="ABW116" s="13"/>
      <c r="ABX116" s="13"/>
      <c r="ABY116" s="13"/>
      <c r="ABZ116" s="13" t="s">
        <v>1192</v>
      </c>
      <c r="ACA116" s="10" t="str">
        <f t="shared" ca="1" si="125"/>
        <v/>
      </c>
      <c r="ACB116" s="5"/>
      <c r="ACC116" s="37"/>
      <c r="ACD116" s="37"/>
      <c r="ACE116" s="7"/>
      <c r="ACF116" s="7"/>
      <c r="ACG116" s="101"/>
      <c r="ACH116" s="10" t="str" cm="1">
        <f t="array" aca="1" ref="ACH116" ca="1">IF(INDIRECT(ADDRESS(ROW(),COLUMN()-6))="","X",IF(INDIRECT(ADDRESS(ROW(),COLUMN()-5))="",0,"OK"))</f>
        <v>X</v>
      </c>
      <c r="ACI116" s="29" t="str">
        <f ca="1">IF(ACJ116="","",SUM(1+MAXA(ACI$1:ACI115)))</f>
        <v/>
      </c>
      <c r="ACJ116" s="8" t="str" cm="1">
        <f t="array" aca="1" ref="ACJ116" ca="1">IF(ACH116=0,INDIRECT(ADDRESS(ROW(),COLUMN()-8)),"")</f>
        <v/>
      </c>
      <c r="ACK116" s="33" t="s">
        <v>1192</v>
      </c>
      <c r="ACL116" s="10" t="str">
        <f t="shared" si="96"/>
        <v>$ACB$116</v>
      </c>
      <c r="ACM116" s="29" t="str">
        <f ca="1">IF(ACN116="","",SUM(1+MAXA(ACM$1:ACM115)))</f>
        <v/>
      </c>
      <c r="ACN116" s="8" t="str" cm="1">
        <f t="array" aca="1" ref="ACN116" ca="1">IF(ISNUMBER(SEARCH(ACN$1,INDEX(INDIRECT(ACO$1),ROW(ACL116),1)))=TRUE,INDIRECT(ACL116),"")</f>
        <v/>
      </c>
      <c r="ACO116" s="13" t="s">
        <v>1192</v>
      </c>
      <c r="ACP116" s="13" t="s">
        <v>1192</v>
      </c>
      <c r="ACQ116" s="13" t="s">
        <v>1192</v>
      </c>
      <c r="ACR116" s="13"/>
      <c r="ACS116" s="13"/>
      <c r="ACT116" s="13"/>
      <c r="ACU116" s="13"/>
      <c r="ACV116" s="13"/>
      <c r="ACW116" s="13"/>
      <c r="ACX116" s="13"/>
      <c r="ACY116" s="13"/>
      <c r="ACZ116" s="13" t="s">
        <v>1192</v>
      </c>
      <c r="ADA116" s="10" t="str">
        <f t="shared" ca="1" si="126"/>
        <v/>
      </c>
      <c r="ADB116" s="5"/>
      <c r="ADC116" s="37"/>
      <c r="ADD116" s="37"/>
      <c r="ADE116" s="7"/>
      <c r="ADF116" s="7"/>
      <c r="ADG116" s="92"/>
      <c r="ADH116" s="10" t="str" cm="1">
        <f t="array" aca="1" ref="ADH116" ca="1">IF(INDIRECT(ADDRESS(ROW(),COLUMN()-6))="","X",IF(INDIRECT(ADDRESS(ROW(),COLUMN()-5))="",0,"OK"))</f>
        <v>X</v>
      </c>
      <c r="ADI116" s="29" t="str">
        <f ca="1">IF(ADJ116="","",SUM(1+MAXA(ADI$1:ADI115)))</f>
        <v/>
      </c>
      <c r="ADJ116" s="8" t="str" cm="1">
        <f t="array" aca="1" ref="ADJ116" ca="1">IF(ADH116=0,INDIRECT(ADDRESS(ROW(),COLUMN()-8)),"")</f>
        <v/>
      </c>
      <c r="ADK116" s="33" t="s">
        <v>1192</v>
      </c>
      <c r="ADL116" s="10" t="str">
        <f t="shared" si="97"/>
        <v>$ADB$116</v>
      </c>
      <c r="ADM116" s="29" t="str">
        <f ca="1">IF(ADN116="","",SUM(1+MAXA(ADM$1:ADM115)))</f>
        <v/>
      </c>
      <c r="ADN116" s="8" t="str" cm="1">
        <f t="array" aca="1" ref="ADN116" ca="1">IF(ISNUMBER(SEARCH(ADN$1,INDEX(INDIRECT(ADO$1),ROW(ADL116),1)))=TRUE,INDIRECT(ADL116),"")</f>
        <v/>
      </c>
      <c r="ADO116" s="13" t="s">
        <v>1192</v>
      </c>
      <c r="ADP116" s="13" t="s">
        <v>1192</v>
      </c>
      <c r="ADQ116" s="13" t="s">
        <v>1192</v>
      </c>
      <c r="ADR116" s="13" t="s">
        <v>1192</v>
      </c>
      <c r="ADS116" s="13" t="s">
        <v>1192</v>
      </c>
      <c r="ADT116" s="13"/>
      <c r="ADU116" s="13"/>
      <c r="ADV116" s="13"/>
      <c r="ADW116" s="13"/>
      <c r="ADX116" s="13"/>
      <c r="ADY116" s="13"/>
      <c r="ADZ116" s="13" t="s">
        <v>1192</v>
      </c>
      <c r="AEA116" s="10" t="str">
        <f t="shared" ca="1" si="127"/>
        <v/>
      </c>
      <c r="AEB116" s="5"/>
      <c r="AEC116" s="37"/>
      <c r="AED116" s="37"/>
      <c r="AEE116" s="7"/>
      <c r="AEF116" s="7"/>
      <c r="AEG116" s="79"/>
      <c r="AEH116" s="10" t="str" cm="1">
        <f t="array" aca="1" ref="AEH116" ca="1">IF(INDIRECT(ADDRESS(ROW(),COLUMN()-6))="","X",IF(INDIRECT(ADDRESS(ROW(),COLUMN()-5))="",0,"OK"))</f>
        <v>X</v>
      </c>
      <c r="AEI116" s="29" t="str">
        <f ca="1">IF(AEJ116="","",SUM(1+MAXA(AEI$1:AEI115)))</f>
        <v/>
      </c>
      <c r="AEJ116" s="8" t="str" cm="1">
        <f t="array" aca="1" ref="AEJ116" ca="1">IF(AEH116=0,INDIRECT(ADDRESS(ROW(),COLUMN()-8)),"")</f>
        <v/>
      </c>
      <c r="AEK116" s="33" t="s">
        <v>1192</v>
      </c>
      <c r="AEL116" s="10" t="str">
        <f t="shared" si="98"/>
        <v>$AEB$116</v>
      </c>
      <c r="AEM116" s="29" t="str">
        <f ca="1">IF(AEN116="","",SUM(1+MAXA(AEM$1:AEM115)))</f>
        <v/>
      </c>
      <c r="AEN116" s="8" t="str" cm="1">
        <f t="array" aca="1" ref="AEN116" ca="1">IF(ISNUMBER(SEARCH(AEN$1,INDEX(INDIRECT(AEO$1),ROW(AEL116),1)))=TRUE,INDIRECT(AEL116),"")</f>
        <v/>
      </c>
      <c r="AEO116" s="13" t="s">
        <v>1192</v>
      </c>
      <c r="AEP116" s="13" t="s">
        <v>1192</v>
      </c>
      <c r="AEQ116" s="13" t="s">
        <v>1192</v>
      </c>
      <c r="AER116" s="13" t="s">
        <v>1192</v>
      </c>
      <c r="AES116" s="13" t="s">
        <v>1192</v>
      </c>
      <c r="AET116" s="13" t="s">
        <v>1192</v>
      </c>
      <c r="AEU116" s="13" t="s">
        <v>1192</v>
      </c>
      <c r="AEV116" s="13" t="s">
        <v>1192</v>
      </c>
    </row>
    <row r="117" spans="2:828" s="4" customFormat="1" ht="24.75" customHeight="1" x14ac:dyDescent="0.2">
      <c r="B117" s="10" t="str">
        <f t="shared" ca="1" si="67"/>
        <v/>
      </c>
      <c r="C117" s="8"/>
      <c r="D117" s="10"/>
      <c r="E117" s="10"/>
      <c r="G117" s="81"/>
      <c r="H117" s="94"/>
      <c r="I117" s="10" t="str" cm="1">
        <f t="array" aca="1" ref="I117" ca="1">IF(INDIRECT(ADDRESS(ROW(),COLUMN()-6))="","X",IF(INDIRECT(ADDRESS(ROW(),COLUMN()-5))="",0,"OK"))</f>
        <v>X</v>
      </c>
      <c r="J117" s="29" t="str">
        <f ca="1">IF(K117="","",SUM(1+MAXA(J$1:J116)))</f>
        <v/>
      </c>
      <c r="K117" s="8" t="str" cm="1">
        <f t="array" aca="1" ref="K117" ca="1">IF(I117=0,INDIRECT(ADDRESS(ROW(),COLUMN()-8)),"")</f>
        <v/>
      </c>
      <c r="L117" s="31"/>
      <c r="M117" s="10" t="str">
        <f t="shared" si="68"/>
        <v>$C$117</v>
      </c>
      <c r="N117" s="29" t="str">
        <f ca="1">IF(O117="","",SUM(1+MAXA(N$1:N116)))</f>
        <v/>
      </c>
      <c r="O117" s="8" t="str" cm="1">
        <f t="array" aca="1" ref="O117" ca="1">IF(ISNUMBER(SEARCH(O$1,INDEX(INDIRECT($P$1),ROW(M117),1)))=TRUE,INDIRECT(M117),"")</f>
        <v/>
      </c>
      <c r="P117" s="13" t="s">
        <v>1192</v>
      </c>
      <c r="Q117" s="13" t="s">
        <v>1192</v>
      </c>
      <c r="R117" s="13"/>
      <c r="S117" s="13"/>
      <c r="T117" s="13"/>
      <c r="U117" s="13"/>
      <c r="V117" s="13"/>
      <c r="W117" s="13"/>
      <c r="X117" s="13"/>
      <c r="Y117" s="13" t="s">
        <v>1192</v>
      </c>
      <c r="Z117" s="13" t="s">
        <v>1192</v>
      </c>
      <c r="AA117" s="10" t="str">
        <f t="shared" ca="1" si="128"/>
        <v/>
      </c>
      <c r="AB117" s="8"/>
      <c r="AC117" s="10"/>
      <c r="AD117" s="10"/>
      <c r="AF117" s="81"/>
      <c r="AG117" s="81"/>
      <c r="AH117" s="10" t="str" cm="1">
        <f t="array" aca="1" ref="AH117" ca="1">IF(INDIRECT(ADDRESS(ROW(),COLUMN()-6))="","X",IF(INDIRECT(ADDRESS(ROW(),COLUMN()-5))="",0,"OK"))</f>
        <v>X</v>
      </c>
      <c r="AI117" s="29" t="str">
        <f ca="1">IF(AJ117="","",SUM(1+MAXA(AI$1:AI116)))</f>
        <v/>
      </c>
      <c r="AJ117" s="8" t="str" cm="1">
        <f t="array" aca="1" ref="AJ117" ca="1">IF(AH117=0,INDIRECT(ADDRESS(ROW(),COLUMN()-8)),"")</f>
        <v/>
      </c>
      <c r="AK117" s="31"/>
      <c r="AL117" s="10" t="str">
        <f t="shared" si="69"/>
        <v>$AB$117</v>
      </c>
      <c r="AM117" s="29" t="str">
        <f ca="1">IF(AN117="","",SUM(1+MAXA(AM$1:AM116)))</f>
        <v/>
      </c>
      <c r="AN117" s="8" t="str" cm="1">
        <f t="array" aca="1" ref="AN117" ca="1">IF(ISNUMBER(SEARCH(AN$1,INDEX(INDIRECT($AO$1),ROW(AL117),1)))=TRUE,INDIRECT(AL117),"")</f>
        <v/>
      </c>
      <c r="AO117" s="13" t="s">
        <v>1192</v>
      </c>
      <c r="AP117" s="13" t="s">
        <v>1192</v>
      </c>
      <c r="AQ117" s="13" t="s">
        <v>1192</v>
      </c>
      <c r="AR117" s="13"/>
      <c r="AS117" s="13"/>
      <c r="AT117" s="13"/>
      <c r="AU117" s="13"/>
      <c r="AV117" s="13"/>
      <c r="AW117" s="13"/>
      <c r="AX117" s="13" t="s">
        <v>1192</v>
      </c>
      <c r="AY117" s="13" t="s">
        <v>1192</v>
      </c>
      <c r="AZ117" s="13" t="s">
        <v>1192</v>
      </c>
      <c r="BA117" s="10" t="str">
        <f t="shared" ca="1" si="99"/>
        <v/>
      </c>
      <c r="BB117" s="8"/>
      <c r="BC117" s="10"/>
      <c r="BD117" s="10"/>
      <c r="BF117" s="81"/>
      <c r="BG117" s="94"/>
      <c r="BH117" s="10" t="str" cm="1">
        <f t="array" aca="1" ref="BH117" ca="1">IF(INDIRECT(ADDRESS(ROW(),COLUMN()-6))="","X",IF(INDIRECT(ADDRESS(ROW(),COLUMN()-5))="",0,"OK"))</f>
        <v>X</v>
      </c>
      <c r="BI117" s="29" t="str">
        <f ca="1">IF(BJ117="","",SUM(1+MAXA(BI$1:BI116)))</f>
        <v/>
      </c>
      <c r="BJ117" s="8" t="str" cm="1">
        <f t="array" aca="1" ref="BJ117" ca="1">IF(BH117=0,INDIRECT(ADDRESS(ROW(),COLUMN()-8)),"")</f>
        <v/>
      </c>
      <c r="BK117" s="31"/>
      <c r="BL117" s="10" t="str">
        <f t="shared" si="70"/>
        <v>$BB$117</v>
      </c>
      <c r="BM117" s="29" t="str">
        <f ca="1">IF(BN117="","",SUM(1+MAXA(BM$1:BM116)))</f>
        <v/>
      </c>
      <c r="BN117" s="8" t="str" cm="1">
        <f t="array" aca="1" ref="BN117" ca="1">IF(ISNUMBER(SEARCH(BN$1,INDEX(INDIRECT(BO$1),ROW(BL117),1)))=TRUE,INDIRECT(BL117),"")</f>
        <v/>
      </c>
      <c r="BO117" s="13" t="s">
        <v>1192</v>
      </c>
      <c r="BP117" s="13" t="s">
        <v>1192</v>
      </c>
      <c r="BQ117" s="13" t="s">
        <v>1192</v>
      </c>
      <c r="BR117" s="13"/>
      <c r="BS117" s="13"/>
      <c r="BT117" s="13"/>
      <c r="BU117" s="13"/>
      <c r="BV117" s="13"/>
      <c r="BW117" s="13" t="s">
        <v>1192</v>
      </c>
      <c r="BX117" s="13" t="s">
        <v>1192</v>
      </c>
      <c r="BY117" s="13"/>
      <c r="BZ117" s="13"/>
      <c r="CA117" s="10" t="str">
        <f t="shared" ca="1" si="100"/>
        <v/>
      </c>
      <c r="CB117" s="8"/>
      <c r="CC117" s="10"/>
      <c r="CD117" s="10"/>
      <c r="CF117" s="81"/>
      <c r="CG117" s="94"/>
      <c r="CH117" s="10" t="str" cm="1">
        <f t="array" aca="1" ref="CH117" ca="1">IF(INDIRECT(ADDRESS(ROW(),COLUMN()-6))="","X",IF(INDIRECT(ADDRESS(ROW(),COLUMN()-5))="",0,"OK"))</f>
        <v>X</v>
      </c>
      <c r="CI117" s="29" t="str">
        <f ca="1">IF(CJ117="","",SUM(1+MAXA(CI$1:CI116)))</f>
        <v/>
      </c>
      <c r="CJ117" s="8" t="str" cm="1">
        <f t="array" aca="1" ref="CJ117" ca="1">IF(CH117=0,INDIRECT(ADDRESS(ROW(),COLUMN()-8)),"")</f>
        <v/>
      </c>
      <c r="CK117" s="31"/>
      <c r="CL117" s="10" t="str">
        <f t="shared" si="71"/>
        <v>$CB$117</v>
      </c>
      <c r="CM117" s="29" t="str">
        <f ca="1">IF(CN117="","",SUM(1+MAXA(CM$1:CM116)))</f>
        <v/>
      </c>
      <c r="CN117" s="8" t="str" cm="1">
        <f t="array" aca="1" ref="CN117" ca="1">IF(ISNUMBER(SEARCH(CN$1,INDEX(INDIRECT(CO$1),ROW(CL117),1)))=TRUE,INDIRECT(CL117),"")</f>
        <v/>
      </c>
      <c r="CO117" s="13" t="s">
        <v>1192</v>
      </c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 t="s">
        <v>1192</v>
      </c>
      <c r="DA117" s="10" t="str">
        <f t="shared" ca="1" si="131"/>
        <v/>
      </c>
      <c r="DB117" s="5"/>
      <c r="DC117" s="6"/>
      <c r="DD117" s="6"/>
      <c r="DE117" s="7"/>
      <c r="DF117" s="83"/>
      <c r="DG117" s="96"/>
      <c r="DH117" s="10" t="str" cm="1">
        <f t="array" aca="1" ref="DH117" ca="1">IF(INDIRECT(ADDRESS(ROW(),COLUMN()-6))="","X",IF(INDIRECT(ADDRESS(ROW(),COLUMN()-5))="",0,"OK"))</f>
        <v>X</v>
      </c>
      <c r="DI117" s="29" t="str">
        <f ca="1">IF(DJ117="","",SUM(1+MAXA(DI$1:DI116)))</f>
        <v/>
      </c>
      <c r="DJ117" s="8" t="str" cm="1">
        <f t="array" aca="1" ref="DJ117" ca="1">IF(DH117=0,INDIRECT(ADDRESS(ROW(),COLUMN()-8)),"")</f>
        <v/>
      </c>
      <c r="DK117" s="31"/>
      <c r="DL117" s="10" t="str">
        <f t="shared" si="132"/>
        <v>$DB$117</v>
      </c>
      <c r="DM117" s="29" t="str">
        <f ca="1">IF(DN117="","",SUM(1+MAXA(DM$1:DM116)))</f>
        <v/>
      </c>
      <c r="DN117" s="8" t="str" cm="1">
        <f t="array" aca="1" ref="DN117" ca="1">IF(ISNUMBER(SEARCH(DN$1,INDEX(INDIRECT(DO$1),ROW(DL117),1)))=TRUE,INDIRECT(DL117),"")</f>
        <v/>
      </c>
      <c r="DO117" s="13" t="s">
        <v>1192</v>
      </c>
      <c r="DP117" s="13"/>
      <c r="DQ117" s="13"/>
      <c r="DR117" s="13"/>
      <c r="DS117" s="13"/>
      <c r="DT117" s="13"/>
      <c r="DU117" s="13"/>
      <c r="DV117" s="13"/>
      <c r="DW117" s="13"/>
      <c r="DX117" s="13"/>
      <c r="DY117" s="13"/>
      <c r="DZ117" s="13" t="s">
        <v>1192</v>
      </c>
      <c r="EA117" s="10" t="str">
        <f t="shared" ca="1" si="101"/>
        <v/>
      </c>
      <c r="EB117" s="22"/>
      <c r="EC117" s="14"/>
      <c r="ED117" s="14"/>
      <c r="EE117" s="15"/>
      <c r="EF117" s="15"/>
      <c r="EG117" s="94"/>
      <c r="EH117" s="10" t="str" cm="1">
        <f t="array" aca="1" ref="EH117" ca="1">IF(INDIRECT(ADDRESS(ROW(),COLUMN()-6))="","X",IF(INDIRECT(ADDRESS(ROW(),COLUMN()-5))="",0,"OK"))</f>
        <v>X</v>
      </c>
      <c r="EI117" s="29" t="str">
        <f ca="1">IF(EJ117="","",SUM(1+MAXA(EI$1:EI116)))</f>
        <v/>
      </c>
      <c r="EJ117" s="8" t="str" cm="1">
        <f t="array" aca="1" ref="EJ117" ca="1">IF(EH117=0,INDIRECT(ADDRESS(ROW(),COLUMN()-8)),"")</f>
        <v/>
      </c>
      <c r="EK117" s="31"/>
      <c r="EL117" s="10" t="str">
        <f t="shared" si="72"/>
        <v>$EB$117</v>
      </c>
      <c r="EM117" s="29" t="str">
        <f ca="1">IF(EN117="","",SUM(1+MAXA(EM$1:EM116)))</f>
        <v/>
      </c>
      <c r="EN117" s="8" t="str" cm="1">
        <f t="array" aca="1" ref="EN117" ca="1">IF(ISNUMBER(SEARCH(EN$1,INDEX(INDIRECT(EO$1),ROW(EL117),1)))=TRUE,INDIRECT(EL117),"")</f>
        <v/>
      </c>
      <c r="EO117" s="13" t="s">
        <v>1192</v>
      </c>
      <c r="EP117" s="13"/>
      <c r="EQ117" s="13"/>
      <c r="ER117" s="13"/>
      <c r="ES117" s="13"/>
      <c r="ET117" s="13"/>
      <c r="EU117" s="13"/>
      <c r="EV117" s="13"/>
      <c r="EW117" s="13"/>
      <c r="EX117" s="13"/>
      <c r="EY117" s="13"/>
      <c r="EZ117" s="13"/>
      <c r="FA117" s="10" t="str">
        <f t="shared" ca="1" si="102"/>
        <v/>
      </c>
      <c r="FB117" s="22"/>
      <c r="FC117" s="14"/>
      <c r="FD117" s="14"/>
      <c r="FE117" s="15"/>
      <c r="FF117" s="15"/>
      <c r="FG117" s="81"/>
      <c r="FH117" s="10" t="str" cm="1">
        <f t="array" aca="1" ref="FH117" ca="1">IF(INDIRECT(ADDRESS(ROW(),COLUMN()-6))="","X",IF(INDIRECT(ADDRESS(ROW(),COLUMN()-5))="",0,"OK"))</f>
        <v>X</v>
      </c>
      <c r="FI117" s="29" t="str">
        <f ca="1">IF(FJ117="","",SUM(1+MAXA(FI$1:FI116)))</f>
        <v/>
      </c>
      <c r="FJ117" s="8" t="str" cm="1">
        <f t="array" aca="1" ref="FJ117" ca="1">IF(FH117=0,INDIRECT(ADDRESS(ROW(),COLUMN()-8)),"")</f>
        <v/>
      </c>
      <c r="FK117" s="31"/>
      <c r="FL117" s="10" t="str">
        <f t="shared" si="73"/>
        <v>$FB$117</v>
      </c>
      <c r="FM117" s="29" t="str">
        <f ca="1">IF(FN117="","",SUM(1+MAXA(FM$1:FM116)))</f>
        <v/>
      </c>
      <c r="FN117" s="8" t="str" cm="1">
        <f t="array" aca="1" ref="FN117" ca="1">IF(ISNUMBER(SEARCH(FN$1,INDEX(INDIRECT(FO$1),ROW(FL117),1)))=TRUE,INDIRECT(FL117),"")</f>
        <v/>
      </c>
      <c r="FO117" s="13" t="s">
        <v>1192</v>
      </c>
      <c r="FP117" s="13" t="s">
        <v>1192</v>
      </c>
      <c r="FQ117" s="13" t="s">
        <v>1192</v>
      </c>
      <c r="FR117" s="13" t="s">
        <v>1192</v>
      </c>
      <c r="FS117" s="13" t="s">
        <v>1192</v>
      </c>
      <c r="FT117" s="13"/>
      <c r="FU117" s="13"/>
      <c r="FV117" s="13"/>
      <c r="FW117" s="13"/>
      <c r="FX117" s="13"/>
      <c r="FY117" s="13"/>
      <c r="FZ117" s="13"/>
      <c r="GA117" s="10" t="str">
        <f t="shared" ca="1" si="103"/>
        <v/>
      </c>
      <c r="GB117" s="22"/>
      <c r="GC117" s="14"/>
      <c r="GD117" s="14"/>
      <c r="GE117" s="15"/>
      <c r="GF117" s="15"/>
      <c r="GG117" s="82"/>
      <c r="GH117" s="10" t="str" cm="1">
        <f t="array" aca="1" ref="GH117" ca="1">IF(INDIRECT(ADDRESS(ROW(),COLUMN()-6))="","X",IF(INDIRECT(ADDRESS(ROW(),COLUMN()-5))="",0,"OK"))</f>
        <v>X</v>
      </c>
      <c r="GI117" s="29" t="str">
        <f ca="1">IF(GJ117="","",SUM(1+MAXA(GI$1:GI116)))</f>
        <v/>
      </c>
      <c r="GJ117" s="8" t="str" cm="1">
        <f t="array" aca="1" ref="GJ117" ca="1">IF(GH117=0,INDIRECT(ADDRESS(ROW(),COLUMN()-8)),"")</f>
        <v/>
      </c>
      <c r="GK117" s="31"/>
      <c r="GL117" s="10" t="str">
        <f t="shared" si="74"/>
        <v>$GB$117</v>
      </c>
      <c r="GM117" s="29" t="str">
        <f ca="1">IF(GN117="","",SUM(1+MAXA(GM$1:GM116)))</f>
        <v/>
      </c>
      <c r="GN117" s="8" t="str" cm="1">
        <f t="array" aca="1" ref="GN117" ca="1">IF(ISNUMBER(SEARCH(GN$1,INDEX(INDIRECT(GO$1),ROW(GL117),1)))=TRUE,INDIRECT(GL117),"")</f>
        <v/>
      </c>
      <c r="GO117" s="13" t="s">
        <v>1192</v>
      </c>
      <c r="GP117" s="13" t="s">
        <v>1192</v>
      </c>
      <c r="GQ117" s="13" t="s">
        <v>1192</v>
      </c>
      <c r="GR117" s="13" t="s">
        <v>1192</v>
      </c>
      <c r="GS117" s="13" t="s">
        <v>1192</v>
      </c>
      <c r="GT117" s="13"/>
      <c r="GU117" s="13"/>
      <c r="GV117" s="13"/>
      <c r="GW117" s="13"/>
      <c r="GX117" s="13"/>
      <c r="GY117" s="13"/>
      <c r="GZ117" s="13"/>
      <c r="HA117" s="10" t="str">
        <f t="shared" ca="1" si="104"/>
        <v/>
      </c>
      <c r="HB117" s="22"/>
      <c r="HC117" s="14"/>
      <c r="HD117" s="14"/>
      <c r="HE117" s="15"/>
      <c r="HF117" s="15"/>
      <c r="HG117" s="81"/>
      <c r="HH117" s="10" t="str" cm="1">
        <f t="array" aca="1" ref="HH117" ca="1">IF(INDIRECT(ADDRESS(ROW(),COLUMN()-6))="","X",IF(INDIRECT(ADDRESS(ROW(),COLUMN()-5))="",0,"OK"))</f>
        <v>X</v>
      </c>
      <c r="HI117" s="29" t="str">
        <f ca="1">IF(HJ117="","",SUM(1+MAXA(HI$1:HI116)))</f>
        <v/>
      </c>
      <c r="HJ117" s="8" t="str" cm="1">
        <f t="array" aca="1" ref="HJ117" ca="1">IF(HH117=0,INDIRECT(ADDRESS(ROW(),COLUMN()-8)),"")</f>
        <v/>
      </c>
      <c r="HK117" s="31"/>
      <c r="HL117" s="10" t="str">
        <f t="shared" si="75"/>
        <v>$HB$117</v>
      </c>
      <c r="HM117" s="29" t="str">
        <f ca="1">IF(HN117="","",SUM(1+MAXA(HM$1:HM116)))</f>
        <v/>
      </c>
      <c r="HN117" s="8" t="str" cm="1">
        <f t="array" aca="1" ref="HN117" ca="1">IF(ISNUMBER(SEARCH(HN$1,INDEX(INDIRECT(HO$1),ROW(HL117),1)))=TRUE,INDIRECT(HL117),"")</f>
        <v/>
      </c>
      <c r="HO117" s="13" t="s">
        <v>1192</v>
      </c>
      <c r="HP117" s="13" t="s">
        <v>1192</v>
      </c>
      <c r="HQ117" s="13" t="s">
        <v>1192</v>
      </c>
      <c r="HR117" s="13"/>
      <c r="HS117" s="13"/>
      <c r="HT117" s="13"/>
      <c r="HU117" s="13"/>
      <c r="HV117" s="13"/>
      <c r="HW117" s="13"/>
      <c r="HX117" s="13"/>
      <c r="HY117" s="13" t="s">
        <v>1192</v>
      </c>
      <c r="HZ117" s="13" t="s">
        <v>1192</v>
      </c>
      <c r="IA117" s="10" t="str">
        <f t="shared" ca="1" si="105"/>
        <v/>
      </c>
      <c r="IB117" s="22" t="s">
        <v>1121</v>
      </c>
      <c r="IC117" s="14" t="s">
        <v>1122</v>
      </c>
      <c r="ID117" s="14" t="s">
        <v>1123</v>
      </c>
      <c r="IE117" s="27" t="str" cm="1">
        <f t="array" aca="1" ref="IE117" ca="1">CONCATENATE($A$37,INDIRECT(ADDRESS(ROW(),COLUMN()-2)),"%20",INDIRECT(ADDRESS(ROW(),COLUMN()-1)),$A$39,INDIRECT(ADDRESS(ROW(),COLUMN()-2)),"%20",INDIRECT(ADDRESS(ROW(),COLUMN()-1)))</f>
        <v>https://maps.yandex.ru/?ll=38.985816%2035.182050&amp;z=16&amp;text=38.985816%2035.182050</v>
      </c>
      <c r="IF117" s="87" t="str" cm="1">
        <f t="array" aca="1" ref="IF117" ca="1">CONCATENATE($A$40,INDIRECT(ADDRESS(ROW(),COLUMN()-3)),"%2C",INDIRECT(ADDRESS(ROW(),COLUMN()-2)))</f>
        <v>https://maps.google.com/maps?q=38.985816%2C35.182050</v>
      </c>
      <c r="IG117" s="79" t="s">
        <v>3229</v>
      </c>
      <c r="IH117" s="10" t="str" cm="1">
        <f t="array" aca="1" ref="IH117" ca="1">IF(INDIRECT(ADDRESS(ROW(),COLUMN()-6))="","X",IF(INDIRECT(ADDRESS(ROW(),COLUMN()-5))="",0,"OK"))</f>
        <v>OK</v>
      </c>
      <c r="II117" s="29" t="str">
        <f ca="1">IF(IJ117="","",SUM(1+MAXA(II$1:II116)))</f>
        <v/>
      </c>
      <c r="IJ117" s="8" t="str" cm="1">
        <f t="array" aca="1" ref="IJ117" ca="1">IF(IH117=0,INDIRECT(ADDRESS(ROW(),COLUMN()-8)),"")</f>
        <v/>
      </c>
      <c r="IK117" s="31"/>
      <c r="IL117" s="10" t="str">
        <f t="shared" si="76"/>
        <v>$IB$117</v>
      </c>
      <c r="IM117" s="29" t="str">
        <f ca="1">IF(IN117="","",SUM(1+MAXA(IM$1:IM116)))</f>
        <v/>
      </c>
      <c r="IN117" s="8" t="str" cm="1">
        <f t="array" aca="1" ref="IN117" ca="1">IF(ISNUMBER(SEARCH(IN$1,INDEX(INDIRECT(IO$1),ROW(IL117),1)))=TRUE,INDIRECT(IL117),"")</f>
        <v/>
      </c>
      <c r="IO117" s="13" t="s">
        <v>1192</v>
      </c>
      <c r="IP117" s="13" t="s">
        <v>1192</v>
      </c>
      <c r="IQ117" s="13" t="s">
        <v>1192</v>
      </c>
      <c r="IR117" s="13"/>
      <c r="IS117" s="13"/>
      <c r="IT117" s="13"/>
      <c r="IU117" s="13"/>
      <c r="IV117" s="13"/>
      <c r="IW117" s="13"/>
      <c r="IX117" s="13" t="s">
        <v>1192</v>
      </c>
      <c r="IY117" s="13" t="s">
        <v>1192</v>
      </c>
      <c r="IZ117" s="13" t="s">
        <v>1192</v>
      </c>
      <c r="JA117" s="10" t="str">
        <f t="shared" ca="1" si="106"/>
        <v/>
      </c>
      <c r="JB117" s="22"/>
      <c r="JC117" s="15"/>
      <c r="JD117" s="14"/>
      <c r="JE117" s="15"/>
      <c r="JF117" s="15"/>
      <c r="JG117" s="101"/>
      <c r="JH117" s="10" t="str" cm="1">
        <f t="array" aca="1" ref="JH117" ca="1">IF(INDIRECT(ADDRESS(ROW(),COLUMN()-6))="","X",IF(INDIRECT(ADDRESS(ROW(),COLUMN()-5))="",0,"OK"))</f>
        <v>X</v>
      </c>
      <c r="JI117" s="29" t="str">
        <f ca="1">IF(JJ117="","",SUM(1+MAXA(JI$1:JI116)))</f>
        <v/>
      </c>
      <c r="JJ117" s="8" t="str" cm="1">
        <f t="array" aca="1" ref="JJ117" ca="1">IF(JH117=0,INDIRECT(ADDRESS(ROW(),COLUMN()-8)),"")</f>
        <v/>
      </c>
      <c r="JK117" s="31"/>
      <c r="JL117" s="10" t="str">
        <f t="shared" si="77"/>
        <v>$JB$117</v>
      </c>
      <c r="JM117" s="29" t="str">
        <f ca="1">IF(JN117="","",SUM(1+MAXA(JM$1:JM116)))</f>
        <v/>
      </c>
      <c r="JN117" s="8" t="str" cm="1">
        <f t="array" aca="1" ref="JN117" ca="1">IF(ISNUMBER(SEARCH(JN$1,INDEX(INDIRECT(JO$1),ROW(JL117),1)))=TRUE,INDIRECT(JL117),"")</f>
        <v/>
      </c>
      <c r="JO117" s="13" t="s">
        <v>1192</v>
      </c>
      <c r="JP117" s="13" t="s">
        <v>1192</v>
      </c>
      <c r="JQ117" s="13" t="s">
        <v>1192</v>
      </c>
      <c r="JR117" s="13"/>
      <c r="JS117" s="13"/>
      <c r="JT117" s="13"/>
      <c r="JU117" s="13"/>
      <c r="JV117" s="13"/>
      <c r="JW117" s="13"/>
      <c r="JX117" s="13" t="s">
        <v>1192</v>
      </c>
      <c r="JY117" s="13" t="s">
        <v>1192</v>
      </c>
      <c r="JZ117" s="13" t="s">
        <v>1192</v>
      </c>
      <c r="KA117" s="10" t="str">
        <f t="shared" ca="1" si="107"/>
        <v/>
      </c>
      <c r="KB117" s="22"/>
      <c r="KC117" s="14"/>
      <c r="KD117" s="14"/>
      <c r="KE117" s="15"/>
      <c r="KF117" s="15"/>
      <c r="KG117" s="79"/>
      <c r="KH117" s="10" t="str" cm="1">
        <f t="array" aca="1" ref="KH117" ca="1">IF(INDIRECT(ADDRESS(ROW(),COLUMN()-6))="","X",IF(INDIRECT(ADDRESS(ROW(),COLUMN()-5))="",0,"OK"))</f>
        <v>X</v>
      </c>
      <c r="KI117" s="29" t="str">
        <f ca="1">IF(KJ117="","",SUM(1+MAXA(KI$1:KI116)))</f>
        <v/>
      </c>
      <c r="KJ117" s="8" t="str" cm="1">
        <f t="array" aca="1" ref="KJ117" ca="1">IF(KH117=0,INDIRECT(ADDRESS(ROW(),COLUMN()-8)),"")</f>
        <v/>
      </c>
      <c r="KK117" s="31"/>
      <c r="KL117" s="10" t="str">
        <f t="shared" si="78"/>
        <v>$KB$117</v>
      </c>
      <c r="KM117" s="29" t="str">
        <f ca="1">IF(KN117="","",SUM(1+MAXA(KM$1:KM116)))</f>
        <v/>
      </c>
      <c r="KN117" s="8" t="str" cm="1">
        <f t="array" aca="1" ref="KN117" ca="1">IF(ISNUMBER(SEARCH(KN$1,INDEX(INDIRECT(KO$1),ROW(KL117),1)))=TRUE,INDIRECT(KL117),"")</f>
        <v/>
      </c>
      <c r="KO117" s="13" t="s">
        <v>1192</v>
      </c>
      <c r="KP117" s="13" t="s">
        <v>1192</v>
      </c>
      <c r="KQ117" s="13" t="s">
        <v>1192</v>
      </c>
      <c r="KR117" s="13"/>
      <c r="KS117" s="13"/>
      <c r="KT117" s="13"/>
      <c r="KU117" s="13"/>
      <c r="KV117" s="13"/>
      <c r="KW117" s="13"/>
      <c r="KX117" s="13"/>
      <c r="KY117" s="13" t="s">
        <v>1192</v>
      </c>
      <c r="KZ117" s="13" t="s">
        <v>1192</v>
      </c>
      <c r="LA117" s="10" t="str">
        <f t="shared" ca="1" si="108"/>
        <v/>
      </c>
      <c r="LB117" s="8"/>
      <c r="LC117" s="10"/>
      <c r="LD117" s="10"/>
      <c r="LG117" s="81"/>
      <c r="LH117" s="10" t="str" cm="1">
        <f t="array" aca="1" ref="LH117" ca="1">IF(INDIRECT(ADDRESS(ROW(),COLUMN()-6))="","X",IF(INDIRECT(ADDRESS(ROW(),COLUMN()-5))="",0,"OK"))</f>
        <v>X</v>
      </c>
      <c r="LI117" s="29" t="str">
        <f ca="1">IF(LJ117="","",SUM(1+MAXA(LI$1:LI116)))</f>
        <v/>
      </c>
      <c r="LJ117" s="8" t="str" cm="1">
        <f t="array" aca="1" ref="LJ117" ca="1">IF(LH117=0,INDIRECT(ADDRESS(ROW(),COLUMN()-8)),"")</f>
        <v/>
      </c>
      <c r="LK117" s="31"/>
      <c r="LL117" s="10" t="str">
        <f t="shared" si="79"/>
        <v>$LB$117</v>
      </c>
      <c r="LM117" s="29" t="str">
        <f ca="1">IF(LN117="","",SUM(1+MAXA(LM$1:LM116)))</f>
        <v/>
      </c>
      <c r="LN117" s="8" t="str" cm="1">
        <f t="array" aca="1" ref="LN117" ca="1">IF(ISNUMBER(SEARCH(LN$1,INDEX(INDIRECT(LO$1),ROW(LL117),1)))=TRUE,INDIRECT(LL117),"")</f>
        <v/>
      </c>
      <c r="LO117" s="13" t="s">
        <v>1192</v>
      </c>
      <c r="LP117" s="13" t="s">
        <v>1192</v>
      </c>
      <c r="LQ117" s="13" t="s">
        <v>1192</v>
      </c>
      <c r="LR117" s="13" t="s">
        <v>1192</v>
      </c>
      <c r="LS117" s="13"/>
      <c r="LT117" s="13"/>
      <c r="LU117" s="13"/>
      <c r="LV117" s="13"/>
      <c r="LW117" s="13"/>
      <c r="LX117" s="13"/>
      <c r="LY117" s="13" t="s">
        <v>1192</v>
      </c>
      <c r="LZ117" s="13" t="s">
        <v>1192</v>
      </c>
      <c r="MA117" s="10" t="str">
        <f t="shared" ca="1" si="109"/>
        <v/>
      </c>
      <c r="MB117" s="8"/>
      <c r="MC117" s="10"/>
      <c r="MD117" s="10"/>
      <c r="MG117" s="79"/>
      <c r="MH117" s="10" t="str" cm="1">
        <f t="array" aca="1" ref="MH117" ca="1">IF(INDIRECT(ADDRESS(ROW(),COLUMN()-6))="","X",IF(INDIRECT(ADDRESS(ROW(),COLUMN()-5))="",0,"OK"))</f>
        <v>X</v>
      </c>
      <c r="MI117" s="29" t="str">
        <f ca="1">IF(MJ117="","",SUM(1+MAXA(MI$1:MI116)))</f>
        <v/>
      </c>
      <c r="MJ117" s="8" t="str" cm="1">
        <f t="array" aca="1" ref="MJ117" ca="1">IF(MH117=0,INDIRECT(ADDRESS(ROW(),COLUMN()-8)),"")</f>
        <v/>
      </c>
      <c r="MK117" s="31"/>
      <c r="ML117" s="10" t="str">
        <f t="shared" si="80"/>
        <v>$MB$117</v>
      </c>
      <c r="MM117" s="29" t="str">
        <f ca="1">IF(MN117="","",SUM(1+MAXA(MM$1:MM116)))</f>
        <v/>
      </c>
      <c r="MN117" s="8" t="str" cm="1">
        <f t="array" aca="1" ref="MN117" ca="1">IF(ISNUMBER(SEARCH(MN$1,INDEX(INDIRECT(MO$1),ROW(ML117),1)))=TRUE,INDIRECT(ML117),"")</f>
        <v/>
      </c>
      <c r="MO117" s="13" t="s">
        <v>1192</v>
      </c>
      <c r="MP117" s="13" t="s">
        <v>1192</v>
      </c>
      <c r="MQ117" s="13" t="s">
        <v>1192</v>
      </c>
      <c r="MR117" s="13"/>
      <c r="MS117" s="13"/>
      <c r="MT117" s="13"/>
      <c r="MU117" s="13"/>
      <c r="MV117" s="13"/>
      <c r="MW117" s="13" t="s">
        <v>1192</v>
      </c>
      <c r="MX117" s="13"/>
      <c r="MY117" s="13" t="s">
        <v>1192</v>
      </c>
      <c r="MZ117" s="13" t="s">
        <v>1192</v>
      </c>
      <c r="NA117" s="10" t="str">
        <f t="shared" ca="1" si="110"/>
        <v/>
      </c>
      <c r="NB117" s="5"/>
      <c r="NC117" s="6"/>
      <c r="ND117" s="6"/>
      <c r="NE117" s="7"/>
      <c r="NF117" s="7"/>
      <c r="NG117" s="83"/>
      <c r="NH117" s="10" t="str" cm="1">
        <f t="array" aca="1" ref="NH117" ca="1">IF(INDIRECT(ADDRESS(ROW(),COLUMN()-6))="","X",IF(INDIRECT(ADDRESS(ROW(),COLUMN()-5))="",0,"OK"))</f>
        <v>X</v>
      </c>
      <c r="NI117" s="29" t="str">
        <f ca="1">IF(NJ117="","",SUM(1+MAXA(NI$1:NI116)))</f>
        <v/>
      </c>
      <c r="NJ117" s="8" t="str" cm="1">
        <f t="array" aca="1" ref="NJ117" ca="1">IF(NH117=0,INDIRECT(ADDRESS(ROW(),COLUMN()-8)),"")</f>
        <v/>
      </c>
      <c r="NK117" s="31"/>
      <c r="NL117" s="10" t="str">
        <f t="shared" si="81"/>
        <v>$NB$117</v>
      </c>
      <c r="NM117" s="29" t="str">
        <f ca="1">IF(NN117="","",SUM(1+MAXA(NM$1:NM116)))</f>
        <v/>
      </c>
      <c r="NN117" s="8" t="str" cm="1">
        <f t="array" aca="1" ref="NN117" ca="1">IF(ISNUMBER(SEARCH(NN$1,INDEX(INDIRECT(NO$1),ROW(NL117),1)))=TRUE,INDIRECT(NL117),"")</f>
        <v/>
      </c>
      <c r="NO117" s="13" t="s">
        <v>1192</v>
      </c>
      <c r="NP117" s="13" t="s">
        <v>1192</v>
      </c>
      <c r="NQ117" s="13" t="s">
        <v>1192</v>
      </c>
      <c r="NR117" s="13"/>
      <c r="NS117" s="13"/>
      <c r="NT117" s="13"/>
      <c r="NU117" s="13"/>
      <c r="NV117" s="13"/>
      <c r="NW117" s="13"/>
      <c r="NX117" s="13" t="s">
        <v>1192</v>
      </c>
      <c r="NY117" s="13" t="s">
        <v>1192</v>
      </c>
      <c r="NZ117" s="13"/>
      <c r="OA117" s="10" t="str">
        <f t="shared" ca="1" si="111"/>
        <v/>
      </c>
      <c r="OB117" s="8" t="s">
        <v>1436</v>
      </c>
      <c r="OC117" s="3" t="s">
        <v>3841</v>
      </c>
      <c r="OD117" s="3" t="s">
        <v>3842</v>
      </c>
      <c r="OE117" s="27" t="str" cm="1">
        <f t="array" aca="1" ref="OE117" ca="1">CONCATENATE($A$37,INDIRECT(ADDRESS(ROW(),COLUMN()-2)),"%20",INDIRECT(ADDRESS(ROW(),COLUMN()-1)),$A$39,INDIRECT(ADDRESS(ROW(),COLUMN()-2)),"%20",INDIRECT(ADDRESS(ROW(),COLUMN()-1)))</f>
        <v>https://maps.yandex.ru/?ll=38.314361%2035.433204&amp;z=16&amp;text=38.314361%2035.433204</v>
      </c>
      <c r="OF117" s="87" t="str" cm="1">
        <f t="array" aca="1" ref="OF117" ca="1">CONCATENATE($A$40,INDIRECT(ADDRESS(ROW(),COLUMN()-3)),"%2C",INDIRECT(ADDRESS(ROW(),COLUMN()-2)))</f>
        <v>https://maps.google.com/maps?q=38.314361%2C35.433204</v>
      </c>
      <c r="OG117" s="79" t="s">
        <v>3229</v>
      </c>
      <c r="OH117" s="10" t="str" cm="1">
        <f t="array" aca="1" ref="OH117" ca="1">IF(INDIRECT(ADDRESS(ROW(),COLUMN()-6))="","X",IF(INDIRECT(ADDRESS(ROW(),COLUMN()-5))="",0,"OK"))</f>
        <v>OK</v>
      </c>
      <c r="OI117" s="29" t="str">
        <f ca="1">IF(OJ117="","",SUM(1+MAXA(OI$1:OI116)))</f>
        <v/>
      </c>
      <c r="OJ117" s="8" t="str" cm="1">
        <f t="array" aca="1" ref="OJ117" ca="1">IF(OH117=0,INDIRECT(ADDRESS(ROW(),COLUMN()-8)),"")</f>
        <v/>
      </c>
      <c r="OK117" s="31"/>
      <c r="OL117" s="10" t="str">
        <f t="shared" si="82"/>
        <v>$OB$117</v>
      </c>
      <c r="OM117" s="29" t="str">
        <f ca="1">IF(ON117="","",SUM(1+MAXA(OM$1:OM116)))</f>
        <v/>
      </c>
      <c r="ON117" s="8" t="str" cm="1">
        <f t="array" aca="1" ref="ON117" ca="1">IF(ISNUMBER(SEARCH(ON$1,INDEX(INDIRECT(OO$1),ROW(OL117),1)))=TRUE,INDIRECT(OL117),"")</f>
        <v/>
      </c>
      <c r="OO117" s="13" t="s">
        <v>1192</v>
      </c>
      <c r="OP117" s="13"/>
      <c r="OQ117" s="13"/>
      <c r="OR117" s="13"/>
      <c r="OS117" s="13"/>
      <c r="OT117" s="13"/>
      <c r="OU117" s="13"/>
      <c r="OV117" s="13"/>
      <c r="OW117" s="13"/>
      <c r="OX117" s="13"/>
      <c r="OY117" s="13"/>
      <c r="OZ117" s="13" t="s">
        <v>1192</v>
      </c>
      <c r="PA117" s="10" t="str">
        <f t="shared" ca="1" si="112"/>
        <v/>
      </c>
      <c r="PB117" s="22"/>
      <c r="PC117" s="14"/>
      <c r="PD117" s="14"/>
      <c r="PE117" s="24"/>
      <c r="PF117" s="24"/>
      <c r="PG117" s="79"/>
      <c r="PH117" s="10" t="str" cm="1">
        <f t="array" aca="1" ref="PH117" ca="1">IF(INDIRECT(ADDRESS(ROW(),COLUMN()-6))="","X",IF(INDIRECT(ADDRESS(ROW(),COLUMN()-5))="",0,"OK"))</f>
        <v>X</v>
      </c>
      <c r="PI117" s="29" t="str">
        <f ca="1">IF(PJ117="","",SUM(1+MAXA(PI$1:PI116)))</f>
        <v/>
      </c>
      <c r="PJ117" s="8" t="str" cm="1">
        <f t="array" aca="1" ref="PJ117" ca="1">IF(PH117=0,INDIRECT(ADDRESS(ROW(),COLUMN()-8)),"")</f>
        <v/>
      </c>
      <c r="PK117" s="31"/>
      <c r="PL117" s="10" t="str">
        <f t="shared" si="83"/>
        <v>$PB$117</v>
      </c>
      <c r="PM117" s="29" t="str">
        <f ca="1">IF(PN117="","",SUM(1+MAXA(PM$1:PM116)))</f>
        <v/>
      </c>
      <c r="PN117" s="8" t="str" cm="1">
        <f t="array" aca="1" ref="PN117" ca="1">IF(ISNUMBER(SEARCH(PN$1,INDEX(INDIRECT(PO$1),ROW(PL117),1)))=TRUE,INDIRECT(PL117),"")</f>
        <v/>
      </c>
      <c r="PO117" s="13" t="s">
        <v>1192</v>
      </c>
      <c r="PP117" s="13" t="s">
        <v>1192</v>
      </c>
      <c r="PQ117" s="13" t="s">
        <v>1192</v>
      </c>
      <c r="PR117" s="13" t="s">
        <v>1192</v>
      </c>
      <c r="PS117" s="13"/>
      <c r="PT117" s="13"/>
      <c r="PU117" s="13"/>
      <c r="PV117" s="13"/>
      <c r="PW117" s="13"/>
      <c r="PX117" s="13"/>
      <c r="PY117" s="13" t="s">
        <v>1192</v>
      </c>
      <c r="PZ117" s="13" t="s">
        <v>1192</v>
      </c>
      <c r="QA117" s="10" t="str">
        <f t="shared" ca="1" si="113"/>
        <v/>
      </c>
      <c r="QB117" s="22"/>
      <c r="QC117" s="15"/>
      <c r="QD117" s="14"/>
      <c r="QE117" s="15"/>
      <c r="QF117" s="15"/>
      <c r="QG117" s="79"/>
      <c r="QH117" s="10" t="str" cm="1">
        <f t="array" aca="1" ref="QH117" ca="1">IF(INDIRECT(ADDRESS(ROW(),COLUMN()-6))="","X",IF(INDIRECT(ADDRESS(ROW(),COLUMN()-5))="",0,"OK"))</f>
        <v>X</v>
      </c>
      <c r="QI117" s="29" t="str">
        <f ca="1">IF(QJ117="","",SUM(1+MAXA(QI$1:QI116)))</f>
        <v/>
      </c>
      <c r="QJ117" s="8" t="str" cm="1">
        <f t="array" aca="1" ref="QJ117" ca="1">IF(QH117=0,INDIRECT(ADDRESS(ROW(),COLUMN()-8)),"")</f>
        <v/>
      </c>
      <c r="QK117" s="31"/>
      <c r="QL117" s="10" t="str">
        <f t="shared" si="84"/>
        <v>$QB$117</v>
      </c>
      <c r="QM117" s="29" t="str">
        <f ca="1">IF(QN117="","",SUM(1+MAXA(QM$1:QM116)))</f>
        <v/>
      </c>
      <c r="QN117" s="8" t="str" cm="1">
        <f t="array" aca="1" ref="QN117" ca="1">IF(ISNUMBER(SEARCH(QN$1,INDEX(INDIRECT(QO$1),ROW(QL117),1)))=TRUE,INDIRECT(QL117),"")</f>
        <v/>
      </c>
      <c r="QO117" s="13" t="s">
        <v>1192</v>
      </c>
      <c r="QP117" s="13" t="s">
        <v>1192</v>
      </c>
      <c r="QQ117" s="13" t="s">
        <v>1192</v>
      </c>
      <c r="QR117" s="13" t="s">
        <v>1192</v>
      </c>
      <c r="QS117" s="13"/>
      <c r="QT117" s="13"/>
      <c r="QU117" s="13"/>
      <c r="QV117" s="13"/>
      <c r="QW117" s="13"/>
      <c r="QX117" s="13"/>
      <c r="QY117" s="13" t="s">
        <v>1192</v>
      </c>
      <c r="QZ117" s="13" t="s">
        <v>1192</v>
      </c>
      <c r="RA117" s="10" t="str">
        <f t="shared" ca="1" si="114"/>
        <v/>
      </c>
      <c r="RB117" s="22"/>
      <c r="RC117" s="14"/>
      <c r="RD117" s="14"/>
      <c r="RE117" s="15"/>
      <c r="RF117" s="15"/>
      <c r="RG117" s="79"/>
      <c r="RH117" s="10" t="str" cm="1">
        <f t="array" aca="1" ref="RH117" ca="1">IF(INDIRECT(ADDRESS(ROW(),COLUMN()-6))="","X",IF(INDIRECT(ADDRESS(ROW(),COLUMN()-5))="",0,"OK"))</f>
        <v>X</v>
      </c>
      <c r="RI117" s="29" t="str">
        <f ca="1">IF(RJ117="","",SUM(1+MAXA(RI$1:RI116)))</f>
        <v/>
      </c>
      <c r="RJ117" s="8" t="str" cm="1">
        <f t="array" aca="1" ref="RJ117" ca="1">IF(RH117=0,INDIRECT(ADDRESS(ROW(),COLUMN()-8)),"")</f>
        <v/>
      </c>
      <c r="RK117" s="31"/>
      <c r="RL117" s="10" t="str">
        <f t="shared" si="85"/>
        <v>$RB$117</v>
      </c>
      <c r="RM117" s="29" t="str">
        <f ca="1">IF(RN117="","",SUM(1+MAXA(RM$1:RM116)))</f>
        <v/>
      </c>
      <c r="RN117" s="8" t="str" cm="1">
        <f t="array" aca="1" ref="RN117" ca="1">IF(ISNUMBER(SEARCH(RN$1,INDEX(INDIRECT(RO$1),ROW(RL117),1)))=TRUE,INDIRECT(RL117),"")</f>
        <v/>
      </c>
      <c r="RO117" s="13" t="s">
        <v>1192</v>
      </c>
      <c r="RP117" s="13" t="s">
        <v>1192</v>
      </c>
      <c r="RQ117" s="13" t="s">
        <v>1192</v>
      </c>
      <c r="RR117" s="13"/>
      <c r="RS117" s="13"/>
      <c r="RT117" s="13"/>
      <c r="RU117" s="13"/>
      <c r="RV117" s="13"/>
      <c r="RW117" s="13"/>
      <c r="RX117" s="13"/>
      <c r="RY117" s="13" t="s">
        <v>1192</v>
      </c>
      <c r="RZ117" s="13" t="s">
        <v>1192</v>
      </c>
      <c r="SA117" s="10" t="str">
        <f t="shared" ca="1" si="115"/>
        <v/>
      </c>
      <c r="SB117" s="22"/>
      <c r="SC117" s="6"/>
      <c r="SD117" s="6"/>
      <c r="SE117" s="15"/>
      <c r="SF117" s="15"/>
      <c r="SG117" s="79"/>
      <c r="SH117" s="10" t="str" cm="1">
        <f t="array" aca="1" ref="SH117" ca="1">IF(INDIRECT(ADDRESS(ROW(),COLUMN()-6))="","X",IF(INDIRECT(ADDRESS(ROW(),COLUMN()-5))="",0,"OK"))</f>
        <v>X</v>
      </c>
      <c r="SI117" s="29" t="str">
        <f ca="1">IF(SJ117="","",SUM(1+MAXA(SI$1:SI116)))</f>
        <v/>
      </c>
      <c r="SJ117" s="8" t="str" cm="1">
        <f t="array" aca="1" ref="SJ117" ca="1">IF(SH117=0,INDIRECT(ADDRESS(ROW(),COLUMN()-8)),"")</f>
        <v/>
      </c>
      <c r="SK117" s="33" t="s">
        <v>1192</v>
      </c>
      <c r="SL117" s="10" t="str">
        <f t="shared" si="86"/>
        <v>$SB$117</v>
      </c>
      <c r="SM117" s="29" t="str">
        <f ca="1">IF(SN117="","",SUM(1+MAXA(SM$1:SM116)))</f>
        <v/>
      </c>
      <c r="SN117" s="8" t="str" cm="1">
        <f t="array" aca="1" ref="SN117" ca="1">IF(ISNUMBER(SEARCH(SN$1,INDEX(SB$1:SB$174,ROW(SL117),1)))=TRUE,INDIRECT(SL117),"")</f>
        <v/>
      </c>
      <c r="SO117" s="13" t="s">
        <v>1192</v>
      </c>
      <c r="SP117" s="13" t="s">
        <v>1192</v>
      </c>
      <c r="SQ117" s="13" t="s">
        <v>1192</v>
      </c>
      <c r="SR117" s="13"/>
      <c r="SS117" s="13"/>
      <c r="ST117" s="13"/>
      <c r="SU117" s="13"/>
      <c r="SV117" s="13"/>
      <c r="SW117" s="13"/>
      <c r="SX117" s="13"/>
      <c r="SY117" s="13" t="s">
        <v>1192</v>
      </c>
      <c r="SZ117" s="13" t="s">
        <v>1192</v>
      </c>
      <c r="TA117" s="10" t="str">
        <f t="shared" ca="1" si="129"/>
        <v/>
      </c>
      <c r="TB117" s="22"/>
      <c r="TC117" s="6"/>
      <c r="TD117" s="6"/>
      <c r="TE117" s="15"/>
      <c r="TF117" s="15"/>
      <c r="TG117" s="101"/>
      <c r="TH117" s="10" t="str" cm="1">
        <f t="array" aca="1" ref="TH117" ca="1">IF(INDIRECT(ADDRESS(ROW(),COLUMN()-6))="","X",IF(INDIRECT(ADDRESS(ROW(),COLUMN()-5))="",0,"OK"))</f>
        <v>X</v>
      </c>
      <c r="TI117" s="29" t="str">
        <f ca="1">IF(TJ117="","",SUM(1+MAXA(TI$1:TI116)))</f>
        <v/>
      </c>
      <c r="TJ117" s="8" t="str" cm="1">
        <f t="array" aca="1" ref="TJ117" ca="1">IF(TH117=0,INDIRECT(ADDRESS(ROW(),COLUMN()-8)),"")</f>
        <v/>
      </c>
      <c r="TK117" s="33" t="s">
        <v>1192</v>
      </c>
      <c r="TL117" s="10" t="str">
        <f t="shared" si="87"/>
        <v>$TB$117</v>
      </c>
      <c r="TM117" s="29" t="str">
        <f ca="1">IF(TN117="","",SUM(1+MAXA(TM$1:TM116)))</f>
        <v/>
      </c>
      <c r="TN117" s="8" t="str" cm="1">
        <f t="array" aca="1" ref="TN117" ca="1">IF(ISNUMBER(SEARCH(TN$1,INDEX(INDIRECT(TO$1),ROW(TL117),1)))=TRUE,INDIRECT(TL117),"")</f>
        <v/>
      </c>
      <c r="TO117" s="13" t="s">
        <v>1192</v>
      </c>
      <c r="TP117" s="13" t="s">
        <v>1192</v>
      </c>
      <c r="TQ117" s="13" t="s">
        <v>1192</v>
      </c>
      <c r="TR117" s="13"/>
      <c r="TS117" s="13"/>
      <c r="TT117" s="13"/>
      <c r="TU117" s="13"/>
      <c r="TV117" s="13"/>
      <c r="TW117" s="13"/>
      <c r="TX117" s="13"/>
      <c r="TY117" s="13" t="s">
        <v>1192</v>
      </c>
      <c r="TZ117" s="13" t="s">
        <v>1192</v>
      </c>
      <c r="UA117" s="10" t="str">
        <f t="shared" ca="1" si="130"/>
        <v/>
      </c>
      <c r="UB117" s="5"/>
      <c r="UC117" s="6"/>
      <c r="UD117" s="6"/>
      <c r="UE117" s="7"/>
      <c r="UF117" s="7"/>
      <c r="UG117" s="79"/>
      <c r="UH117" s="10" t="str" cm="1">
        <f t="array" aca="1" ref="UH117" ca="1">IF(INDIRECT(ADDRESS(ROW(),COLUMN()-6))="","X",IF(INDIRECT(ADDRESS(ROW(),COLUMN()-5))="",0,"OK"))</f>
        <v>X</v>
      </c>
      <c r="UI117" s="29" t="str">
        <f ca="1">IF(UJ117="","",SUM(1+MAXA(UI$1:UI116)))</f>
        <v/>
      </c>
      <c r="UJ117" s="8" t="str" cm="1">
        <f t="array" aca="1" ref="UJ117" ca="1">IF(UH117=0,INDIRECT(ADDRESS(ROW(),COLUMN()-8)),"")</f>
        <v/>
      </c>
      <c r="UK117" s="33" t="s">
        <v>1192</v>
      </c>
      <c r="UL117" s="10" t="str">
        <f t="shared" si="88"/>
        <v>$UB$117</v>
      </c>
      <c r="UM117" s="29" t="str">
        <f ca="1">IF(UN117="","",SUM(1+MAXA(UM$1:UM116)))</f>
        <v/>
      </c>
      <c r="UN117" s="8" t="str" cm="1">
        <f t="array" aca="1" ref="UN117" ca="1">IF(ISNUMBER(SEARCH(UN$1,INDEX(INDIRECT(UO$1),ROW(UL117),1)))=TRUE,INDIRECT(UL117),"")</f>
        <v/>
      </c>
      <c r="UO117" s="13" t="s">
        <v>1192</v>
      </c>
      <c r="UP117" s="13" t="s">
        <v>1192</v>
      </c>
      <c r="UQ117" s="13" t="s">
        <v>1192</v>
      </c>
      <c r="UR117" s="13"/>
      <c r="US117" s="13"/>
      <c r="UT117" s="13"/>
      <c r="UU117" s="13"/>
      <c r="UV117" s="13"/>
      <c r="UW117" s="13"/>
      <c r="UX117" s="13"/>
      <c r="UY117" s="13" t="s">
        <v>1192</v>
      </c>
      <c r="UZ117" s="13" t="s">
        <v>1192</v>
      </c>
      <c r="VA117" s="10" t="str">
        <f t="shared" ca="1" si="118"/>
        <v/>
      </c>
      <c r="VB117" s="22"/>
      <c r="VC117" s="6"/>
      <c r="VD117" s="6"/>
      <c r="VE117" s="15"/>
      <c r="VF117" s="15"/>
      <c r="VG117" s="79"/>
      <c r="VH117" s="10" t="str" cm="1">
        <f t="array" aca="1" ref="VH117" ca="1">IF(INDIRECT(ADDRESS(ROW(),COLUMN()-6))="","X",IF(INDIRECT(ADDRESS(ROW(),COLUMN()-5))="",0,"OK"))</f>
        <v>X</v>
      </c>
      <c r="VI117" s="29" t="str">
        <f ca="1">IF(VJ117="","",SUM(1+MAXA(VI$1:VI116)))</f>
        <v/>
      </c>
      <c r="VJ117" s="8" t="str" cm="1">
        <f t="array" aca="1" ref="VJ117" ca="1">IF(VH117=0,INDIRECT(ADDRESS(ROW(),COLUMN()-8)),"")</f>
        <v/>
      </c>
      <c r="VK117" s="33" t="s">
        <v>1192</v>
      </c>
      <c r="VL117" s="10" t="str">
        <f t="shared" si="89"/>
        <v>$VB$117</v>
      </c>
      <c r="VM117" s="29" t="str">
        <f ca="1">IF(VN117="","",SUM(1+MAXA(VM$1:VM116)))</f>
        <v/>
      </c>
      <c r="VN117" s="8" t="str" cm="1">
        <f t="array" aca="1" ref="VN117" ca="1">IF(ISNUMBER(SEARCH(VN$1,INDEX(INDIRECT(VO$1),ROW(VL117),1)))=TRUE,INDIRECT(VL117),"")</f>
        <v/>
      </c>
      <c r="VO117" s="13" t="s">
        <v>1192</v>
      </c>
      <c r="VP117" s="13" t="s">
        <v>1192</v>
      </c>
      <c r="VQ117" s="13" t="s">
        <v>1192</v>
      </c>
      <c r="VR117" s="13"/>
      <c r="VS117" s="13"/>
      <c r="VT117" s="13"/>
      <c r="VU117" s="13"/>
      <c r="VV117" s="13"/>
      <c r="VW117" s="13"/>
      <c r="VX117" s="13"/>
      <c r="VY117" s="13" t="s">
        <v>1192</v>
      </c>
      <c r="VZ117" s="13" t="s">
        <v>1192</v>
      </c>
      <c r="WA117" s="10" t="str">
        <f t="shared" ca="1" si="119"/>
        <v/>
      </c>
      <c r="WB117" s="22"/>
      <c r="WC117" s="6"/>
      <c r="WD117" s="6"/>
      <c r="WE117" s="15"/>
      <c r="WF117" s="15"/>
      <c r="WG117" s="79"/>
      <c r="WH117" s="10" t="str" cm="1">
        <f t="array" aca="1" ref="WH117" ca="1">IF(INDIRECT(ADDRESS(ROW(),COLUMN()-6))="","X",IF(INDIRECT(ADDRESS(ROW(),COLUMN()-5))="",0,"OK"))</f>
        <v>X</v>
      </c>
      <c r="WI117" s="29" t="str">
        <f ca="1">IF(WJ117="","",SUM(1+MAXA(WI$1:WI116)))</f>
        <v/>
      </c>
      <c r="WJ117" s="8" t="str" cm="1">
        <f t="array" aca="1" ref="WJ117" ca="1">IF(WH117=0,INDIRECT(ADDRESS(ROW(),COLUMN()-8)),"")</f>
        <v/>
      </c>
      <c r="WK117" s="33" t="s">
        <v>1192</v>
      </c>
      <c r="WL117" s="10" t="str">
        <f t="shared" si="90"/>
        <v>$WB$117</v>
      </c>
      <c r="WM117" s="29" t="str">
        <f ca="1">IF(WN117="","",SUM(1+MAXA(WM$1:WM116)))</f>
        <v/>
      </c>
      <c r="WN117" s="8" t="str" cm="1">
        <f t="array" aca="1" ref="WN117" ca="1">IF(ISNUMBER(SEARCH(WN$1,INDEX(INDIRECT(WO$1),ROW(WL117),1)))=TRUE,INDIRECT(WL117),"")</f>
        <v/>
      </c>
      <c r="WO117" s="13" t="s">
        <v>1192</v>
      </c>
      <c r="WP117" s="13" t="s">
        <v>1192</v>
      </c>
      <c r="WQ117" s="13" t="s">
        <v>1192</v>
      </c>
      <c r="WR117" s="13" t="s">
        <v>1192</v>
      </c>
      <c r="WS117" s="13"/>
      <c r="WT117" s="13"/>
      <c r="WU117" s="13"/>
      <c r="WV117" s="13" t="s">
        <v>1192</v>
      </c>
      <c r="WW117" s="13"/>
      <c r="WX117" s="13"/>
      <c r="WY117" s="13"/>
      <c r="WZ117" s="13" t="s">
        <v>1192</v>
      </c>
      <c r="XA117" s="10" t="str">
        <f t="shared" ca="1" si="120"/>
        <v/>
      </c>
      <c r="XB117" s="5"/>
      <c r="XC117" s="37"/>
      <c r="XD117" s="37"/>
      <c r="XE117" s="7"/>
      <c r="XF117" s="7"/>
      <c r="XG117" s="79"/>
      <c r="XH117" s="10" t="str" cm="1">
        <f t="array" aca="1" ref="XH117" ca="1">IF(INDIRECT(ADDRESS(ROW(),COLUMN()-6))="","X",IF(INDIRECT(ADDRESS(ROW(),COLUMN()-5))="",0,"OK"))</f>
        <v>X</v>
      </c>
      <c r="XI117" s="29" t="str">
        <f ca="1">IF(XJ117="","",SUM(1+MAXA(XI$1:XI116)))</f>
        <v/>
      </c>
      <c r="XJ117" s="8" t="str" cm="1">
        <f t="array" aca="1" ref="XJ117" ca="1">IF(XH117=0,INDIRECT(ADDRESS(ROW(),COLUMN()-8)),"")</f>
        <v/>
      </c>
      <c r="XK117" s="33" t="s">
        <v>1192</v>
      </c>
      <c r="XL117" s="10" t="str">
        <f t="shared" si="91"/>
        <v>$XB$117</v>
      </c>
      <c r="XM117" s="29" t="str">
        <f ca="1">IF(XN117="","",SUM(1+MAXA(XM$1:XM116)))</f>
        <v/>
      </c>
      <c r="XN117" s="8" t="str" cm="1">
        <f t="array" aca="1" ref="XN117" ca="1">IF(ISNUMBER(SEARCH(XN$1,INDEX(INDIRECT(XO$1),ROW(XL117),1)))=TRUE,INDIRECT(XL117),"")</f>
        <v/>
      </c>
      <c r="XO117" s="13" t="s">
        <v>1192</v>
      </c>
      <c r="XP117" s="13" t="s">
        <v>1192</v>
      </c>
      <c r="XQ117" s="13" t="s">
        <v>1192</v>
      </c>
      <c r="XR117" s="13" t="s">
        <v>1192</v>
      </c>
      <c r="XS117" s="13"/>
      <c r="XT117" s="13"/>
      <c r="XU117" s="13"/>
      <c r="XV117" s="13"/>
      <c r="XW117" s="13"/>
      <c r="XX117" s="13"/>
      <c r="XY117" s="13" t="s">
        <v>1192</v>
      </c>
      <c r="XZ117" s="13" t="s">
        <v>1192</v>
      </c>
      <c r="YA117" s="10" t="str">
        <f t="shared" ca="1" si="121"/>
        <v/>
      </c>
      <c r="YB117" s="5"/>
      <c r="YC117" s="37"/>
      <c r="YD117" s="37"/>
      <c r="YE117" s="7"/>
      <c r="YF117" s="7"/>
      <c r="YG117" s="101"/>
      <c r="YH117" s="10" t="str" cm="1">
        <f t="array" aca="1" ref="YH117" ca="1">IF(INDIRECT(ADDRESS(ROW(),COLUMN()-6))="","X",IF(INDIRECT(ADDRESS(ROW(),COLUMN()-5))="",0,"OK"))</f>
        <v>X</v>
      </c>
      <c r="YI117" s="29" t="str">
        <f ca="1">IF(YJ117="","",SUM(1+MAXA(YI$1:YI116)))</f>
        <v/>
      </c>
      <c r="YJ117" s="8" t="str" cm="1">
        <f t="array" aca="1" ref="YJ117" ca="1">IF(YH117=0,INDIRECT(ADDRESS(ROW(),COLUMN()-8)),"")</f>
        <v/>
      </c>
      <c r="YK117" s="33" t="s">
        <v>1192</v>
      </c>
      <c r="YL117" s="10" t="str">
        <f t="shared" si="92"/>
        <v>$YB$117</v>
      </c>
      <c r="YM117" s="29" t="str">
        <f ca="1">IF(YN117="","",SUM(1+MAXA(YM$1:YM116)))</f>
        <v/>
      </c>
      <c r="YN117" s="8" t="str" cm="1">
        <f t="array" aca="1" ref="YN117" ca="1">IF(ISNUMBER(SEARCH(YN$1,INDEX(INDIRECT(YO$1),ROW(YL117),1)))=TRUE,INDIRECT(YL117),"")</f>
        <v/>
      </c>
      <c r="YO117" s="13" t="s">
        <v>1192</v>
      </c>
      <c r="YP117" s="13" t="s">
        <v>1192</v>
      </c>
      <c r="YQ117" s="13" t="s">
        <v>1192</v>
      </c>
      <c r="YR117" s="13" t="s">
        <v>1192</v>
      </c>
      <c r="YS117" s="13"/>
      <c r="YT117" s="13"/>
      <c r="YU117" s="13"/>
      <c r="YV117" s="13"/>
      <c r="YW117" s="13"/>
      <c r="YX117" s="13"/>
      <c r="YY117" s="13" t="s">
        <v>1192</v>
      </c>
      <c r="YZ117" s="13" t="s">
        <v>1192</v>
      </c>
      <c r="ZA117" s="10" t="str">
        <f t="shared" ca="1" si="122"/>
        <v/>
      </c>
      <c r="ZB117" s="5"/>
      <c r="ZC117" s="37"/>
      <c r="ZD117" s="37"/>
      <c r="ZE117" s="7"/>
      <c r="ZF117" s="7"/>
      <c r="ZG117" s="79"/>
      <c r="ZH117" s="10" t="str" cm="1">
        <f t="array" aca="1" ref="ZH117" ca="1">IF(INDIRECT(ADDRESS(ROW(),COLUMN()-6))="","X",IF(INDIRECT(ADDRESS(ROW(),COLUMN()-5))="",0,"OK"))</f>
        <v>X</v>
      </c>
      <c r="ZI117" s="29" t="str">
        <f ca="1">IF(ZJ117="","",SUM(1+MAXA(ZI$1:ZI116)))</f>
        <v/>
      </c>
      <c r="ZJ117" s="8" t="str" cm="1">
        <f t="array" aca="1" ref="ZJ117" ca="1">IF(ZH117=0,INDIRECT(ADDRESS(ROW(),COLUMN()-8)),"")</f>
        <v/>
      </c>
      <c r="ZK117" s="33" t="s">
        <v>1192</v>
      </c>
      <c r="ZL117" s="10" t="str">
        <f t="shared" si="93"/>
        <v>$ZB$117</v>
      </c>
      <c r="ZM117" s="29" t="str">
        <f ca="1">IF(ZN117="","",SUM(1+MAXA(ZM$1:ZM116)))</f>
        <v/>
      </c>
      <c r="ZN117" s="8" t="str" cm="1">
        <f t="array" aca="1" ref="ZN117" ca="1">IF(ISNUMBER(SEARCH(ZN$1,INDEX(INDIRECT(ZO$1),ROW(ZL117),1)))=TRUE,INDIRECT(ZL117),"")</f>
        <v/>
      </c>
      <c r="ZO117" s="13" t="s">
        <v>1192</v>
      </c>
      <c r="ZP117" s="13" t="s">
        <v>1192</v>
      </c>
      <c r="ZQ117" s="13" t="s">
        <v>1192</v>
      </c>
      <c r="ZR117" s="13" t="s">
        <v>1192</v>
      </c>
      <c r="ZS117" s="13"/>
      <c r="ZT117" s="13"/>
      <c r="ZU117" s="13"/>
      <c r="ZV117" s="13"/>
      <c r="ZW117" s="13"/>
      <c r="ZX117" s="13"/>
      <c r="ZY117" s="13"/>
      <c r="ZZ117" s="13" t="s">
        <v>1192</v>
      </c>
      <c r="AAA117" s="10" t="str">
        <f t="shared" ca="1" si="123"/>
        <v/>
      </c>
      <c r="AAB117" s="5"/>
      <c r="AAC117" s="37"/>
      <c r="AAD117" s="37"/>
      <c r="AAE117" s="7"/>
      <c r="AAF117" s="7"/>
      <c r="AAG117" s="79"/>
      <c r="AAH117" s="10" t="str" cm="1">
        <f t="array" aca="1" ref="AAH117" ca="1">IF(INDIRECT(ADDRESS(ROW(),COLUMN()-6))="","X",IF(INDIRECT(ADDRESS(ROW(),COLUMN()-5))="",0,"OK"))</f>
        <v>X</v>
      </c>
      <c r="AAI117" s="29" t="str">
        <f ca="1">IF(AAJ117="","",SUM(1+MAXA(AAI$1:AAI116)))</f>
        <v/>
      </c>
      <c r="AAJ117" s="8" t="str" cm="1">
        <f t="array" aca="1" ref="AAJ117" ca="1">IF(AAH117=0,INDIRECT(ADDRESS(ROW(),COLUMN()-8)),"")</f>
        <v/>
      </c>
      <c r="AAK117" s="33" t="s">
        <v>1192</v>
      </c>
      <c r="AAL117" s="10" t="str">
        <f t="shared" si="94"/>
        <v>$AAB$117</v>
      </c>
      <c r="AAM117" s="29" t="str">
        <f ca="1">IF(AAN117="","",SUM(1+MAXA(AAM$1:AAM116)))</f>
        <v/>
      </c>
      <c r="AAN117" s="8" t="str" cm="1">
        <f t="array" aca="1" ref="AAN117" ca="1">IF(ISNUMBER(SEARCH(AAN$1,INDEX(INDIRECT(AAO$1),ROW(AAL117),1)))=TRUE,INDIRECT(AAL117),"")</f>
        <v/>
      </c>
      <c r="AAO117" s="13" t="s">
        <v>1192</v>
      </c>
      <c r="AAP117" s="13" t="s">
        <v>1192</v>
      </c>
      <c r="AAQ117" s="13" t="s">
        <v>1192</v>
      </c>
      <c r="AAR117" s="13" t="s">
        <v>1192</v>
      </c>
      <c r="AAS117" s="13" t="s">
        <v>1192</v>
      </c>
      <c r="AAT117" s="13"/>
      <c r="AAU117" s="13"/>
      <c r="AAV117" s="13"/>
      <c r="AAW117" s="13"/>
      <c r="AAX117" s="13"/>
      <c r="AAY117" s="13"/>
      <c r="AAZ117" s="13" t="s">
        <v>1192</v>
      </c>
      <c r="ABA117" s="10" t="str">
        <f t="shared" ca="1" si="124"/>
        <v/>
      </c>
      <c r="ABB117" s="5"/>
      <c r="ABC117" s="37"/>
      <c r="ABD117" s="37"/>
      <c r="ABE117" s="7"/>
      <c r="ABF117" s="7"/>
      <c r="ABG117" s="79"/>
      <c r="ABH117" s="10" t="str" cm="1">
        <f t="array" aca="1" ref="ABH117" ca="1">IF(INDIRECT(ADDRESS(ROW(),COLUMN()-6))="","X",IF(INDIRECT(ADDRESS(ROW(),COLUMN()-5))="",0,"OK"))</f>
        <v>X</v>
      </c>
      <c r="ABI117" s="29" t="str">
        <f ca="1">IF(ABJ117="","",SUM(1+MAXA(ABI$1:ABI116)))</f>
        <v/>
      </c>
      <c r="ABJ117" s="8" t="str" cm="1">
        <f t="array" aca="1" ref="ABJ117" ca="1">IF(ABH117=0,INDIRECT(ADDRESS(ROW(),COLUMN()-8)),"")</f>
        <v/>
      </c>
      <c r="ABK117" s="33" t="s">
        <v>1192</v>
      </c>
      <c r="ABL117" s="10" t="str">
        <f t="shared" si="95"/>
        <v>$ABB$117</v>
      </c>
      <c r="ABM117" s="29" t="str">
        <f ca="1">IF(ABN117="","",SUM(1+MAXA(ABM$1:ABM116)))</f>
        <v/>
      </c>
      <c r="ABN117" s="8" t="str" cm="1">
        <f t="array" aca="1" ref="ABN117" ca="1">IF(ISNUMBER(SEARCH(ABN$1,INDEX(INDIRECT(ABO$1),ROW(ABL117),1)))=TRUE,INDIRECT(ABL117),"")</f>
        <v/>
      </c>
      <c r="ABO117" s="13" t="s">
        <v>1192</v>
      </c>
      <c r="ABP117" s="13" t="s">
        <v>1192</v>
      </c>
      <c r="ABQ117" s="13" t="s">
        <v>1192</v>
      </c>
      <c r="ABR117" s="13"/>
      <c r="ABS117" s="13"/>
      <c r="ABT117" s="13"/>
      <c r="ABU117" s="13"/>
      <c r="ABV117" s="13"/>
      <c r="ABW117" s="13"/>
      <c r="ABX117" s="13"/>
      <c r="ABY117" s="13"/>
      <c r="ABZ117" s="13" t="s">
        <v>1192</v>
      </c>
      <c r="ACA117" s="10" t="str">
        <f t="shared" ca="1" si="125"/>
        <v/>
      </c>
      <c r="ACB117" s="5"/>
      <c r="ACC117" s="37"/>
      <c r="ACD117" s="37"/>
      <c r="ACE117" s="7"/>
      <c r="ACF117" s="7"/>
      <c r="ACG117" s="101"/>
      <c r="ACH117" s="10" t="str" cm="1">
        <f t="array" aca="1" ref="ACH117" ca="1">IF(INDIRECT(ADDRESS(ROW(),COLUMN()-6))="","X",IF(INDIRECT(ADDRESS(ROW(),COLUMN()-5))="",0,"OK"))</f>
        <v>X</v>
      </c>
      <c r="ACI117" s="29" t="str">
        <f ca="1">IF(ACJ117="","",SUM(1+MAXA(ACI$1:ACI116)))</f>
        <v/>
      </c>
      <c r="ACJ117" s="8" t="str" cm="1">
        <f t="array" aca="1" ref="ACJ117" ca="1">IF(ACH117=0,INDIRECT(ADDRESS(ROW(),COLUMN()-8)),"")</f>
        <v/>
      </c>
      <c r="ACK117" s="33" t="s">
        <v>1192</v>
      </c>
      <c r="ACL117" s="10" t="str">
        <f t="shared" si="96"/>
        <v>$ACB$117</v>
      </c>
      <c r="ACM117" s="29" t="str">
        <f ca="1">IF(ACN117="","",SUM(1+MAXA(ACM$1:ACM116)))</f>
        <v/>
      </c>
      <c r="ACN117" s="8" t="str" cm="1">
        <f t="array" aca="1" ref="ACN117" ca="1">IF(ISNUMBER(SEARCH(ACN$1,INDEX(INDIRECT(ACO$1),ROW(ACL117),1)))=TRUE,INDIRECT(ACL117),"")</f>
        <v/>
      </c>
      <c r="ACO117" s="13" t="s">
        <v>1192</v>
      </c>
      <c r="ACP117" s="13" t="s">
        <v>1192</v>
      </c>
      <c r="ACQ117" s="13" t="s">
        <v>1192</v>
      </c>
      <c r="ACR117" s="13"/>
      <c r="ACS117" s="13"/>
      <c r="ACT117" s="13"/>
      <c r="ACU117" s="13"/>
      <c r="ACV117" s="13"/>
      <c r="ACW117" s="13"/>
      <c r="ACX117" s="13"/>
      <c r="ACY117" s="13"/>
      <c r="ACZ117" s="13" t="s">
        <v>1192</v>
      </c>
      <c r="ADA117" s="10" t="str">
        <f t="shared" ca="1" si="126"/>
        <v/>
      </c>
      <c r="ADB117" s="5"/>
      <c r="ADC117" s="37"/>
      <c r="ADD117" s="37"/>
      <c r="ADE117" s="7"/>
      <c r="ADF117" s="7"/>
      <c r="ADG117" s="92"/>
      <c r="ADH117" s="10" t="str" cm="1">
        <f t="array" aca="1" ref="ADH117" ca="1">IF(INDIRECT(ADDRESS(ROW(),COLUMN()-6))="","X",IF(INDIRECT(ADDRESS(ROW(),COLUMN()-5))="",0,"OK"))</f>
        <v>X</v>
      </c>
      <c r="ADI117" s="29" t="str">
        <f ca="1">IF(ADJ117="","",SUM(1+MAXA(ADI$1:ADI116)))</f>
        <v/>
      </c>
      <c r="ADJ117" s="8" t="str" cm="1">
        <f t="array" aca="1" ref="ADJ117" ca="1">IF(ADH117=0,INDIRECT(ADDRESS(ROW(),COLUMN()-8)),"")</f>
        <v/>
      </c>
      <c r="ADK117" s="33" t="s">
        <v>1192</v>
      </c>
      <c r="ADL117" s="10" t="str">
        <f t="shared" si="97"/>
        <v>$ADB$117</v>
      </c>
      <c r="ADM117" s="29" t="str">
        <f ca="1">IF(ADN117="","",SUM(1+MAXA(ADM$1:ADM116)))</f>
        <v/>
      </c>
      <c r="ADN117" s="8" t="str" cm="1">
        <f t="array" aca="1" ref="ADN117" ca="1">IF(ISNUMBER(SEARCH(ADN$1,INDEX(INDIRECT(ADO$1),ROW(ADL117),1)))=TRUE,INDIRECT(ADL117),"")</f>
        <v/>
      </c>
      <c r="ADO117" s="13" t="s">
        <v>1192</v>
      </c>
      <c r="ADP117" s="13" t="s">
        <v>1192</v>
      </c>
      <c r="ADQ117" s="13" t="s">
        <v>1192</v>
      </c>
      <c r="ADR117" s="13" t="s">
        <v>1192</v>
      </c>
      <c r="ADS117" s="13" t="s">
        <v>1192</v>
      </c>
      <c r="ADT117" s="13"/>
      <c r="ADU117" s="13"/>
      <c r="ADV117" s="13"/>
      <c r="ADW117" s="13"/>
      <c r="ADX117" s="13"/>
      <c r="ADY117" s="13"/>
      <c r="ADZ117" s="13" t="s">
        <v>1192</v>
      </c>
      <c r="AEA117" s="10" t="str">
        <f t="shared" ca="1" si="127"/>
        <v/>
      </c>
      <c r="AEB117" s="5"/>
      <c r="AEC117" s="37"/>
      <c r="AED117" s="37"/>
      <c r="AEE117" s="7"/>
      <c r="AEF117" s="7"/>
      <c r="AEG117" s="79"/>
      <c r="AEH117" s="10" t="str" cm="1">
        <f t="array" aca="1" ref="AEH117" ca="1">IF(INDIRECT(ADDRESS(ROW(),COLUMN()-6))="","X",IF(INDIRECT(ADDRESS(ROW(),COLUMN()-5))="",0,"OK"))</f>
        <v>X</v>
      </c>
      <c r="AEI117" s="29" t="str">
        <f ca="1">IF(AEJ117="","",SUM(1+MAXA(AEI$1:AEI116)))</f>
        <v/>
      </c>
      <c r="AEJ117" s="8" t="str" cm="1">
        <f t="array" aca="1" ref="AEJ117" ca="1">IF(AEH117=0,INDIRECT(ADDRESS(ROW(),COLUMN()-8)),"")</f>
        <v/>
      </c>
      <c r="AEK117" s="33" t="s">
        <v>1192</v>
      </c>
      <c r="AEL117" s="10" t="str">
        <f t="shared" si="98"/>
        <v>$AEB$117</v>
      </c>
      <c r="AEM117" s="29" t="str">
        <f ca="1">IF(AEN117="","",SUM(1+MAXA(AEM$1:AEM116)))</f>
        <v/>
      </c>
      <c r="AEN117" s="8" t="str" cm="1">
        <f t="array" aca="1" ref="AEN117" ca="1">IF(ISNUMBER(SEARCH(AEN$1,INDEX(INDIRECT(AEO$1),ROW(AEL117),1)))=TRUE,INDIRECT(AEL117),"")</f>
        <v/>
      </c>
      <c r="AEO117" s="13" t="s">
        <v>1192</v>
      </c>
      <c r="AEP117" s="13" t="s">
        <v>1192</v>
      </c>
      <c r="AEQ117" s="13" t="s">
        <v>1192</v>
      </c>
      <c r="AER117" s="13" t="s">
        <v>1192</v>
      </c>
      <c r="AES117" s="13" t="s">
        <v>1192</v>
      </c>
      <c r="AET117" s="13" t="s">
        <v>1192</v>
      </c>
      <c r="AEU117" s="13" t="s">
        <v>1192</v>
      </c>
      <c r="AEV117" s="13" t="s">
        <v>1192</v>
      </c>
    </row>
    <row r="118" spans="2:828" s="4" customFormat="1" ht="24.75" customHeight="1" x14ac:dyDescent="0.2">
      <c r="B118" s="10" t="str">
        <f t="shared" ca="1" si="67"/>
        <v/>
      </c>
      <c r="C118" s="8"/>
      <c r="D118" s="10"/>
      <c r="E118" s="10"/>
      <c r="G118" s="81"/>
      <c r="H118" s="94"/>
      <c r="I118" s="10" t="str" cm="1">
        <f t="array" aca="1" ref="I118" ca="1">IF(INDIRECT(ADDRESS(ROW(),COLUMN()-6))="","X",IF(INDIRECT(ADDRESS(ROW(),COLUMN()-5))="",0,"OK"))</f>
        <v>X</v>
      </c>
      <c r="J118" s="29" t="str">
        <f ca="1">IF(K118="","",SUM(1+MAXA(J$1:J117)))</f>
        <v/>
      </c>
      <c r="K118" s="8" t="str" cm="1">
        <f t="array" aca="1" ref="K118" ca="1">IF(I118=0,INDIRECT(ADDRESS(ROW(),COLUMN()-8)),"")</f>
        <v/>
      </c>
      <c r="L118" s="31"/>
      <c r="M118" s="10" t="str">
        <f t="shared" si="68"/>
        <v>$C$118</v>
      </c>
      <c r="N118" s="29" t="str">
        <f ca="1">IF(O118="","",SUM(1+MAXA(N$1:N117)))</f>
        <v/>
      </c>
      <c r="O118" s="8" t="str" cm="1">
        <f t="array" aca="1" ref="O118" ca="1">IF(ISNUMBER(SEARCH(O$1,INDEX(INDIRECT($P$1),ROW(M118),1)))=TRUE,INDIRECT(M118),"")</f>
        <v/>
      </c>
      <c r="P118" s="13" t="s">
        <v>1192</v>
      </c>
      <c r="Q118" s="13" t="s">
        <v>1192</v>
      </c>
      <c r="R118" s="13"/>
      <c r="S118" s="13"/>
      <c r="T118" s="13"/>
      <c r="U118" s="13"/>
      <c r="V118" s="13"/>
      <c r="W118" s="13"/>
      <c r="X118" s="13"/>
      <c r="Y118" s="13" t="s">
        <v>1192</v>
      </c>
      <c r="Z118" s="13" t="s">
        <v>1192</v>
      </c>
      <c r="AA118" s="10" t="str">
        <f t="shared" ca="1" si="128"/>
        <v/>
      </c>
      <c r="AB118" s="8"/>
      <c r="AC118" s="10"/>
      <c r="AD118" s="10"/>
      <c r="AF118" s="81"/>
      <c r="AG118" s="81"/>
      <c r="AH118" s="10" t="str" cm="1">
        <f t="array" aca="1" ref="AH118" ca="1">IF(INDIRECT(ADDRESS(ROW(),COLUMN()-6))="","X",IF(INDIRECT(ADDRESS(ROW(),COLUMN()-5))="",0,"OK"))</f>
        <v>X</v>
      </c>
      <c r="AI118" s="29" t="str">
        <f ca="1">IF(AJ118="","",SUM(1+MAXA(AI$1:AI117)))</f>
        <v/>
      </c>
      <c r="AJ118" s="8" t="str" cm="1">
        <f t="array" aca="1" ref="AJ118" ca="1">IF(AH118=0,INDIRECT(ADDRESS(ROW(),COLUMN()-8)),"")</f>
        <v/>
      </c>
      <c r="AK118" s="31"/>
      <c r="AL118" s="10" t="str">
        <f t="shared" si="69"/>
        <v>$AB$118</v>
      </c>
      <c r="AM118" s="29" t="str">
        <f ca="1">IF(AN118="","",SUM(1+MAXA(AM$1:AM117)))</f>
        <v/>
      </c>
      <c r="AN118" s="8" t="str" cm="1">
        <f t="array" aca="1" ref="AN118" ca="1">IF(ISNUMBER(SEARCH(AN$1,INDEX(INDIRECT($AO$1),ROW(AL118),1)))=TRUE,INDIRECT(AL118),"")</f>
        <v/>
      </c>
      <c r="AO118" s="13" t="s">
        <v>1192</v>
      </c>
      <c r="AP118" s="13" t="s">
        <v>1192</v>
      </c>
      <c r="AQ118" s="13" t="s">
        <v>1192</v>
      </c>
      <c r="AR118" s="13"/>
      <c r="AS118" s="13"/>
      <c r="AT118" s="13"/>
      <c r="AU118" s="13"/>
      <c r="AV118" s="13"/>
      <c r="AW118" s="13"/>
      <c r="AX118" s="13" t="s">
        <v>1192</v>
      </c>
      <c r="AY118" s="13" t="s">
        <v>1192</v>
      </c>
      <c r="AZ118" s="13" t="s">
        <v>1192</v>
      </c>
      <c r="BA118" s="10" t="str">
        <f t="shared" ca="1" si="99"/>
        <v/>
      </c>
      <c r="BB118" s="8"/>
      <c r="BC118" s="10"/>
      <c r="BD118" s="10"/>
      <c r="BF118" s="81"/>
      <c r="BG118" s="94"/>
      <c r="BH118" s="10" t="str" cm="1">
        <f t="array" aca="1" ref="BH118" ca="1">IF(INDIRECT(ADDRESS(ROW(),COLUMN()-6))="","X",IF(INDIRECT(ADDRESS(ROW(),COLUMN()-5))="",0,"OK"))</f>
        <v>X</v>
      </c>
      <c r="BI118" s="29" t="str">
        <f ca="1">IF(BJ118="","",SUM(1+MAXA(BI$1:BI117)))</f>
        <v/>
      </c>
      <c r="BJ118" s="8" t="str" cm="1">
        <f t="array" aca="1" ref="BJ118" ca="1">IF(BH118=0,INDIRECT(ADDRESS(ROW(),COLUMN()-8)),"")</f>
        <v/>
      </c>
      <c r="BK118" s="31"/>
      <c r="BL118" s="10" t="str">
        <f t="shared" si="70"/>
        <v>$BB$118</v>
      </c>
      <c r="BM118" s="29" t="str">
        <f ca="1">IF(BN118="","",SUM(1+MAXA(BM$1:BM117)))</f>
        <v/>
      </c>
      <c r="BN118" s="8" t="str" cm="1">
        <f t="array" aca="1" ref="BN118" ca="1">IF(ISNUMBER(SEARCH(BN$1,INDEX(INDIRECT(BO$1),ROW(BL118),1)))=TRUE,INDIRECT(BL118),"")</f>
        <v/>
      </c>
      <c r="BO118" s="13" t="s">
        <v>1192</v>
      </c>
      <c r="BP118" s="13" t="s">
        <v>1192</v>
      </c>
      <c r="BQ118" s="13" t="s">
        <v>1192</v>
      </c>
      <c r="BR118" s="13"/>
      <c r="BS118" s="13"/>
      <c r="BT118" s="13"/>
      <c r="BU118" s="13"/>
      <c r="BV118" s="13"/>
      <c r="BW118" s="13" t="s">
        <v>1192</v>
      </c>
      <c r="BX118" s="13" t="s">
        <v>1192</v>
      </c>
      <c r="BY118" s="13"/>
      <c r="BZ118" s="13"/>
      <c r="CA118" s="10" t="str">
        <f t="shared" ca="1" si="100"/>
        <v/>
      </c>
      <c r="CB118" s="8"/>
      <c r="CC118" s="10"/>
      <c r="CD118" s="10"/>
      <c r="CF118" s="81"/>
      <c r="CG118" s="94"/>
      <c r="CH118" s="10" t="str" cm="1">
        <f t="array" aca="1" ref="CH118" ca="1">IF(INDIRECT(ADDRESS(ROW(),COLUMN()-6))="","X",IF(INDIRECT(ADDRESS(ROW(),COLUMN()-5))="",0,"OK"))</f>
        <v>X</v>
      </c>
      <c r="CI118" s="29" t="str">
        <f ca="1">IF(CJ118="","",SUM(1+MAXA(CI$1:CI117)))</f>
        <v/>
      </c>
      <c r="CJ118" s="8" t="str" cm="1">
        <f t="array" aca="1" ref="CJ118" ca="1">IF(CH118=0,INDIRECT(ADDRESS(ROW(),COLUMN()-8)),"")</f>
        <v/>
      </c>
      <c r="CK118" s="31"/>
      <c r="CL118" s="10" t="str">
        <f t="shared" si="71"/>
        <v>$CB$118</v>
      </c>
      <c r="CM118" s="29" t="str">
        <f ca="1">IF(CN118="","",SUM(1+MAXA(CM$1:CM117)))</f>
        <v/>
      </c>
      <c r="CN118" s="8" t="str" cm="1">
        <f t="array" aca="1" ref="CN118" ca="1">IF(ISNUMBER(SEARCH(CN$1,INDEX(INDIRECT(CO$1),ROW(CL118),1)))=TRUE,INDIRECT(CL118),"")</f>
        <v/>
      </c>
      <c r="CO118" s="13" t="s">
        <v>1192</v>
      </c>
      <c r="CP118" s="13"/>
      <c r="CQ118" s="13"/>
      <c r="CR118" s="13"/>
      <c r="CS118" s="13"/>
      <c r="CT118" s="13"/>
      <c r="CU118" s="13"/>
      <c r="CV118" s="13"/>
      <c r="CW118" s="13"/>
      <c r="CX118" s="13"/>
      <c r="CY118" s="13"/>
      <c r="CZ118" s="13" t="s">
        <v>1192</v>
      </c>
      <c r="DA118" s="10" t="str">
        <f t="shared" ca="1" si="131"/>
        <v/>
      </c>
      <c r="DB118" s="5"/>
      <c r="DC118" s="6"/>
      <c r="DD118" s="6"/>
      <c r="DE118" s="7"/>
      <c r="DF118" s="83"/>
      <c r="DG118" s="96"/>
      <c r="DH118" s="10" t="str" cm="1">
        <f t="array" aca="1" ref="DH118" ca="1">IF(INDIRECT(ADDRESS(ROW(),COLUMN()-6))="","X",IF(INDIRECT(ADDRESS(ROW(),COLUMN()-5))="",0,"OK"))</f>
        <v>X</v>
      </c>
      <c r="DI118" s="29" t="str">
        <f ca="1">IF(DJ118="","",SUM(1+MAXA(DI$1:DI117)))</f>
        <v/>
      </c>
      <c r="DJ118" s="8" t="str" cm="1">
        <f t="array" aca="1" ref="DJ118" ca="1">IF(DH118=0,INDIRECT(ADDRESS(ROW(),COLUMN()-8)),"")</f>
        <v/>
      </c>
      <c r="DK118" s="31"/>
      <c r="DL118" s="10" t="str">
        <f t="shared" si="132"/>
        <v>$DB$118</v>
      </c>
      <c r="DM118" s="29" t="str">
        <f ca="1">IF(DN118="","",SUM(1+MAXA(DM$1:DM117)))</f>
        <v/>
      </c>
      <c r="DN118" s="8" t="str" cm="1">
        <f t="array" aca="1" ref="DN118" ca="1">IF(ISNUMBER(SEARCH(DN$1,INDEX(INDIRECT(DO$1),ROW(DL118),1)))=TRUE,INDIRECT(DL118),"")</f>
        <v/>
      </c>
      <c r="DO118" s="13" t="s">
        <v>1192</v>
      </c>
      <c r="DP118" s="13"/>
      <c r="DQ118" s="13"/>
      <c r="DR118" s="13"/>
      <c r="DS118" s="13"/>
      <c r="DT118" s="13"/>
      <c r="DU118" s="13"/>
      <c r="DV118" s="13"/>
      <c r="DW118" s="13"/>
      <c r="DX118" s="13"/>
      <c r="DY118" s="13"/>
      <c r="DZ118" s="13" t="s">
        <v>1192</v>
      </c>
      <c r="EA118" s="10" t="str">
        <f t="shared" ca="1" si="101"/>
        <v/>
      </c>
      <c r="EB118" s="22"/>
      <c r="EC118" s="14"/>
      <c r="ED118" s="14"/>
      <c r="EE118" s="15"/>
      <c r="EF118" s="15"/>
      <c r="EG118" s="94"/>
      <c r="EH118" s="10" t="str" cm="1">
        <f t="array" aca="1" ref="EH118" ca="1">IF(INDIRECT(ADDRESS(ROW(),COLUMN()-6))="","X",IF(INDIRECT(ADDRESS(ROW(),COLUMN()-5))="",0,"OK"))</f>
        <v>X</v>
      </c>
      <c r="EI118" s="29" t="str">
        <f ca="1">IF(EJ118="","",SUM(1+MAXA(EI$1:EI117)))</f>
        <v/>
      </c>
      <c r="EJ118" s="8" t="str" cm="1">
        <f t="array" aca="1" ref="EJ118" ca="1">IF(EH118=0,INDIRECT(ADDRESS(ROW(),COLUMN()-8)),"")</f>
        <v/>
      </c>
      <c r="EK118" s="31"/>
      <c r="EL118" s="10" t="str">
        <f t="shared" si="72"/>
        <v>$EB$118</v>
      </c>
      <c r="EM118" s="29" t="str">
        <f ca="1">IF(EN118="","",SUM(1+MAXA(EM$1:EM117)))</f>
        <v/>
      </c>
      <c r="EN118" s="8" t="str" cm="1">
        <f t="array" aca="1" ref="EN118" ca="1">IF(ISNUMBER(SEARCH(EN$1,INDEX(INDIRECT(EO$1),ROW(EL118),1)))=TRUE,INDIRECT(EL118),"")</f>
        <v/>
      </c>
      <c r="EO118" s="13" t="s">
        <v>1192</v>
      </c>
      <c r="EP118" s="13"/>
      <c r="EQ118" s="13"/>
      <c r="ER118" s="13"/>
      <c r="ES118" s="13"/>
      <c r="ET118" s="13"/>
      <c r="EU118" s="13"/>
      <c r="EV118" s="13"/>
      <c r="EW118" s="13"/>
      <c r="EX118" s="13"/>
      <c r="EY118" s="13"/>
      <c r="EZ118" s="13"/>
      <c r="FA118" s="10" t="str">
        <f t="shared" ca="1" si="102"/>
        <v/>
      </c>
      <c r="FB118" s="22"/>
      <c r="FC118" s="14"/>
      <c r="FD118" s="14"/>
      <c r="FE118" s="15"/>
      <c r="FF118" s="15"/>
      <c r="FG118" s="81"/>
      <c r="FH118" s="10" t="str" cm="1">
        <f t="array" aca="1" ref="FH118" ca="1">IF(INDIRECT(ADDRESS(ROW(),COLUMN()-6))="","X",IF(INDIRECT(ADDRESS(ROW(),COLUMN()-5))="",0,"OK"))</f>
        <v>X</v>
      </c>
      <c r="FI118" s="29" t="str">
        <f ca="1">IF(FJ118="","",SUM(1+MAXA(FI$1:FI117)))</f>
        <v/>
      </c>
      <c r="FJ118" s="8" t="str" cm="1">
        <f t="array" aca="1" ref="FJ118" ca="1">IF(FH118=0,INDIRECT(ADDRESS(ROW(),COLUMN()-8)),"")</f>
        <v/>
      </c>
      <c r="FK118" s="31"/>
      <c r="FL118" s="10" t="str">
        <f t="shared" si="73"/>
        <v>$FB$118</v>
      </c>
      <c r="FM118" s="29" t="str">
        <f ca="1">IF(FN118="","",SUM(1+MAXA(FM$1:FM117)))</f>
        <v/>
      </c>
      <c r="FN118" s="8" t="str" cm="1">
        <f t="array" aca="1" ref="FN118" ca="1">IF(ISNUMBER(SEARCH(FN$1,INDEX(INDIRECT(FO$1),ROW(FL118),1)))=TRUE,INDIRECT(FL118),"")</f>
        <v/>
      </c>
      <c r="FO118" s="13" t="s">
        <v>1192</v>
      </c>
      <c r="FP118" s="13" t="s">
        <v>1192</v>
      </c>
      <c r="FQ118" s="13" t="s">
        <v>1192</v>
      </c>
      <c r="FR118" s="13" t="s">
        <v>1192</v>
      </c>
      <c r="FS118" s="13" t="s">
        <v>1192</v>
      </c>
      <c r="FT118" s="13"/>
      <c r="FU118" s="13"/>
      <c r="FV118" s="13"/>
      <c r="FW118" s="13"/>
      <c r="FX118" s="13"/>
      <c r="FY118" s="13"/>
      <c r="FZ118" s="13"/>
      <c r="GA118" s="10" t="str">
        <f t="shared" ca="1" si="103"/>
        <v/>
      </c>
      <c r="GB118" s="22"/>
      <c r="GC118" s="14"/>
      <c r="GD118" s="14"/>
      <c r="GE118" s="15"/>
      <c r="GF118" s="15"/>
      <c r="GG118" s="82"/>
      <c r="GH118" s="10" t="str" cm="1">
        <f t="array" aca="1" ref="GH118" ca="1">IF(INDIRECT(ADDRESS(ROW(),COLUMN()-6))="","X",IF(INDIRECT(ADDRESS(ROW(),COLUMN()-5))="",0,"OK"))</f>
        <v>X</v>
      </c>
      <c r="GI118" s="29" t="str">
        <f ca="1">IF(GJ118="","",SUM(1+MAXA(GI$1:GI117)))</f>
        <v/>
      </c>
      <c r="GJ118" s="8" t="str" cm="1">
        <f t="array" aca="1" ref="GJ118" ca="1">IF(GH118=0,INDIRECT(ADDRESS(ROW(),COLUMN()-8)),"")</f>
        <v/>
      </c>
      <c r="GK118" s="31"/>
      <c r="GL118" s="10" t="str">
        <f t="shared" si="74"/>
        <v>$GB$118</v>
      </c>
      <c r="GM118" s="29" t="str">
        <f ca="1">IF(GN118="","",SUM(1+MAXA(GM$1:GM117)))</f>
        <v/>
      </c>
      <c r="GN118" s="8" t="str" cm="1">
        <f t="array" aca="1" ref="GN118" ca="1">IF(ISNUMBER(SEARCH(GN$1,INDEX(INDIRECT(GO$1),ROW(GL118),1)))=TRUE,INDIRECT(GL118),"")</f>
        <v/>
      </c>
      <c r="GO118" s="13" t="s">
        <v>1192</v>
      </c>
      <c r="GP118" s="13" t="s">
        <v>1192</v>
      </c>
      <c r="GQ118" s="13" t="s">
        <v>1192</v>
      </c>
      <c r="GR118" s="13" t="s">
        <v>1192</v>
      </c>
      <c r="GS118" s="13" t="s">
        <v>1192</v>
      </c>
      <c r="GT118" s="13"/>
      <c r="GU118" s="13"/>
      <c r="GV118" s="13"/>
      <c r="GW118" s="13"/>
      <c r="GX118" s="13"/>
      <c r="GY118" s="13"/>
      <c r="GZ118" s="13"/>
      <c r="HA118" s="10" t="str">
        <f t="shared" ca="1" si="104"/>
        <v/>
      </c>
      <c r="HB118" s="22"/>
      <c r="HC118" s="14"/>
      <c r="HD118" s="14"/>
      <c r="HE118" s="15"/>
      <c r="HF118" s="15"/>
      <c r="HG118" s="81"/>
      <c r="HH118" s="10" t="str" cm="1">
        <f t="array" aca="1" ref="HH118" ca="1">IF(INDIRECT(ADDRESS(ROW(),COLUMN()-6))="","X",IF(INDIRECT(ADDRESS(ROW(),COLUMN()-5))="",0,"OK"))</f>
        <v>X</v>
      </c>
      <c r="HI118" s="29" t="str">
        <f ca="1">IF(HJ118="","",SUM(1+MAXA(HI$1:HI117)))</f>
        <v/>
      </c>
      <c r="HJ118" s="8" t="str" cm="1">
        <f t="array" aca="1" ref="HJ118" ca="1">IF(HH118=0,INDIRECT(ADDRESS(ROW(),COLUMN()-8)),"")</f>
        <v/>
      </c>
      <c r="HK118" s="31"/>
      <c r="HL118" s="10" t="str">
        <f t="shared" si="75"/>
        <v>$HB$118</v>
      </c>
      <c r="HM118" s="29" t="str">
        <f ca="1">IF(HN118="","",SUM(1+MAXA(HM$1:HM117)))</f>
        <v/>
      </c>
      <c r="HN118" s="8" t="str" cm="1">
        <f t="array" aca="1" ref="HN118" ca="1">IF(ISNUMBER(SEARCH(HN$1,INDEX(INDIRECT(HO$1),ROW(HL118),1)))=TRUE,INDIRECT(HL118),"")</f>
        <v/>
      </c>
      <c r="HO118" s="13" t="s">
        <v>1192</v>
      </c>
      <c r="HP118" s="13" t="s">
        <v>1192</v>
      </c>
      <c r="HQ118" s="13" t="s">
        <v>1192</v>
      </c>
      <c r="HR118" s="13"/>
      <c r="HS118" s="13"/>
      <c r="HT118" s="13"/>
      <c r="HU118" s="13"/>
      <c r="HV118" s="13"/>
      <c r="HW118" s="13"/>
      <c r="HX118" s="13"/>
      <c r="HY118" s="13" t="s">
        <v>1192</v>
      </c>
      <c r="HZ118" s="13" t="s">
        <v>1192</v>
      </c>
      <c r="IA118" s="10" t="str">
        <f t="shared" ca="1" si="105"/>
        <v/>
      </c>
      <c r="IB118" s="16"/>
      <c r="IC118" s="17" t="s">
        <v>1124</v>
      </c>
      <c r="ID118" s="18"/>
      <c r="IE118" s="17"/>
      <c r="IF118" s="17"/>
      <c r="IG118" s="79" t="s">
        <v>3229</v>
      </c>
      <c r="IH118" s="10" t="str" cm="1">
        <f t="array" aca="1" ref="IH118" ca="1">IF(INDIRECT(ADDRESS(ROW(),COLUMN()-6))="","X",IF(INDIRECT(ADDRESS(ROW(),COLUMN()-5))="",0,"OK"))</f>
        <v>X</v>
      </c>
      <c r="II118" s="29" t="str">
        <f ca="1">IF(IJ118="","",SUM(1+MAXA(II$1:II117)))</f>
        <v/>
      </c>
      <c r="IJ118" s="8" t="str" cm="1">
        <f t="array" aca="1" ref="IJ118" ca="1">IF(IH118=0,INDIRECT(ADDRESS(ROW(),COLUMN()-8)),"")</f>
        <v/>
      </c>
      <c r="IK118" s="31"/>
      <c r="IL118" s="10" t="str">
        <f t="shared" si="76"/>
        <v>$IB$118</v>
      </c>
      <c r="IM118" s="29" t="str">
        <f ca="1">IF(IN118="","",SUM(1+MAXA(IM$1:IM117)))</f>
        <v/>
      </c>
      <c r="IN118" s="8" t="str" cm="1">
        <f t="array" aca="1" ref="IN118" ca="1">IF(ISNUMBER(SEARCH(IN$1,INDEX(INDIRECT(IO$1),ROW(IL118),1)))=TRUE,INDIRECT(IL118),"")</f>
        <v/>
      </c>
      <c r="IO118" s="13" t="s">
        <v>1192</v>
      </c>
      <c r="IP118" s="13" t="s">
        <v>1192</v>
      </c>
      <c r="IQ118" s="13" t="s">
        <v>1192</v>
      </c>
      <c r="IR118" s="13"/>
      <c r="IS118" s="13"/>
      <c r="IT118" s="13"/>
      <c r="IU118" s="13"/>
      <c r="IV118" s="13"/>
      <c r="IW118" s="13"/>
      <c r="IX118" s="13" t="s">
        <v>1192</v>
      </c>
      <c r="IY118" s="13" t="s">
        <v>1192</v>
      </c>
      <c r="IZ118" s="13" t="s">
        <v>1192</v>
      </c>
      <c r="JA118" s="10" t="str">
        <f t="shared" ca="1" si="106"/>
        <v/>
      </c>
      <c r="JB118" s="22"/>
      <c r="JC118" s="14"/>
      <c r="JD118" s="14"/>
      <c r="JE118" s="24"/>
      <c r="JF118" s="88"/>
      <c r="JG118" s="101"/>
      <c r="JH118" s="10" t="str" cm="1">
        <f t="array" aca="1" ref="JH118" ca="1">IF(INDIRECT(ADDRESS(ROW(),COLUMN()-6))="","X",IF(INDIRECT(ADDRESS(ROW(),COLUMN()-5))="",0,"OK"))</f>
        <v>X</v>
      </c>
      <c r="JI118" s="29" t="str">
        <f ca="1">IF(JJ118="","",SUM(1+MAXA(JI$1:JI117)))</f>
        <v/>
      </c>
      <c r="JJ118" s="8" t="str" cm="1">
        <f t="array" aca="1" ref="JJ118" ca="1">IF(JH118=0,INDIRECT(ADDRESS(ROW(),COLUMN()-8)),"")</f>
        <v/>
      </c>
      <c r="JK118" s="31"/>
      <c r="JL118" s="10" t="str">
        <f t="shared" si="77"/>
        <v>$JB$118</v>
      </c>
      <c r="JM118" s="29" t="str">
        <f ca="1">IF(JN118="","",SUM(1+MAXA(JM$1:JM117)))</f>
        <v/>
      </c>
      <c r="JN118" s="8" t="str" cm="1">
        <f t="array" aca="1" ref="JN118" ca="1">IF(ISNUMBER(SEARCH(JN$1,INDEX(INDIRECT(JO$1),ROW(JL118),1)))=TRUE,INDIRECT(JL118),"")</f>
        <v/>
      </c>
      <c r="JO118" s="13" t="s">
        <v>1192</v>
      </c>
      <c r="JP118" s="13" t="s">
        <v>1192</v>
      </c>
      <c r="JQ118" s="13" t="s">
        <v>1192</v>
      </c>
      <c r="JR118" s="13"/>
      <c r="JS118" s="13"/>
      <c r="JT118" s="13"/>
      <c r="JU118" s="13"/>
      <c r="JV118" s="13"/>
      <c r="JW118" s="13"/>
      <c r="JX118" s="13" t="s">
        <v>1192</v>
      </c>
      <c r="JY118" s="13" t="s">
        <v>1192</v>
      </c>
      <c r="JZ118" s="13" t="s">
        <v>1192</v>
      </c>
      <c r="KA118" s="10" t="str">
        <f t="shared" ca="1" si="107"/>
        <v/>
      </c>
      <c r="KB118" s="22"/>
      <c r="KC118" s="14"/>
      <c r="KD118" s="14"/>
      <c r="KE118" s="15"/>
      <c r="KF118" s="15"/>
      <c r="KG118" s="79"/>
      <c r="KH118" s="10" t="str" cm="1">
        <f t="array" aca="1" ref="KH118" ca="1">IF(INDIRECT(ADDRESS(ROW(),COLUMN()-6))="","X",IF(INDIRECT(ADDRESS(ROW(),COLUMN()-5))="",0,"OK"))</f>
        <v>X</v>
      </c>
      <c r="KI118" s="29" t="str">
        <f ca="1">IF(KJ118="","",SUM(1+MAXA(KI$1:KI117)))</f>
        <v/>
      </c>
      <c r="KJ118" s="8" t="str" cm="1">
        <f t="array" aca="1" ref="KJ118" ca="1">IF(KH118=0,INDIRECT(ADDRESS(ROW(),COLUMN()-8)),"")</f>
        <v/>
      </c>
      <c r="KK118" s="31"/>
      <c r="KL118" s="10" t="str">
        <f t="shared" si="78"/>
        <v>$KB$118</v>
      </c>
      <c r="KM118" s="29" t="str">
        <f ca="1">IF(KN118="","",SUM(1+MAXA(KM$1:KM117)))</f>
        <v/>
      </c>
      <c r="KN118" s="8" t="str" cm="1">
        <f t="array" aca="1" ref="KN118" ca="1">IF(ISNUMBER(SEARCH(KN$1,INDEX(INDIRECT(KO$1),ROW(KL118),1)))=TRUE,INDIRECT(KL118),"")</f>
        <v/>
      </c>
      <c r="KO118" s="13" t="s">
        <v>1192</v>
      </c>
      <c r="KP118" s="13" t="s">
        <v>1192</v>
      </c>
      <c r="KQ118" s="13" t="s">
        <v>1192</v>
      </c>
      <c r="KR118" s="13"/>
      <c r="KS118" s="13"/>
      <c r="KT118" s="13"/>
      <c r="KU118" s="13"/>
      <c r="KV118" s="13"/>
      <c r="KW118" s="13"/>
      <c r="KX118" s="13"/>
      <c r="KY118" s="13" t="s">
        <v>1192</v>
      </c>
      <c r="KZ118" s="13" t="s">
        <v>1192</v>
      </c>
      <c r="LA118" s="10" t="str">
        <f t="shared" ca="1" si="108"/>
        <v/>
      </c>
      <c r="LB118" s="8"/>
      <c r="LC118" s="10"/>
      <c r="LD118" s="10"/>
      <c r="LG118" s="81"/>
      <c r="LH118" s="10" t="str" cm="1">
        <f t="array" aca="1" ref="LH118" ca="1">IF(INDIRECT(ADDRESS(ROW(),COLUMN()-6))="","X",IF(INDIRECT(ADDRESS(ROW(),COLUMN()-5))="",0,"OK"))</f>
        <v>X</v>
      </c>
      <c r="LI118" s="29" t="str">
        <f ca="1">IF(LJ118="","",SUM(1+MAXA(LI$1:LI117)))</f>
        <v/>
      </c>
      <c r="LJ118" s="8" t="str" cm="1">
        <f t="array" aca="1" ref="LJ118" ca="1">IF(LH118=0,INDIRECT(ADDRESS(ROW(),COLUMN()-8)),"")</f>
        <v/>
      </c>
      <c r="LK118" s="31"/>
      <c r="LL118" s="10" t="str">
        <f t="shared" si="79"/>
        <v>$LB$118</v>
      </c>
      <c r="LM118" s="29" t="str">
        <f ca="1">IF(LN118="","",SUM(1+MAXA(LM$1:LM117)))</f>
        <v/>
      </c>
      <c r="LN118" s="8" t="str" cm="1">
        <f t="array" aca="1" ref="LN118" ca="1">IF(ISNUMBER(SEARCH(LN$1,INDEX(INDIRECT(LO$1),ROW(LL118),1)))=TRUE,INDIRECT(LL118),"")</f>
        <v/>
      </c>
      <c r="LO118" s="13" t="s">
        <v>1192</v>
      </c>
      <c r="LP118" s="13" t="s">
        <v>1192</v>
      </c>
      <c r="LQ118" s="13" t="s">
        <v>1192</v>
      </c>
      <c r="LR118" s="13" t="s">
        <v>1192</v>
      </c>
      <c r="LS118" s="13"/>
      <c r="LT118" s="13"/>
      <c r="LU118" s="13"/>
      <c r="LV118" s="13"/>
      <c r="LW118" s="13"/>
      <c r="LX118" s="13"/>
      <c r="LY118" s="13" t="s">
        <v>1192</v>
      </c>
      <c r="LZ118" s="13" t="s">
        <v>1192</v>
      </c>
      <c r="MA118" s="10" t="str">
        <f t="shared" ca="1" si="109"/>
        <v/>
      </c>
      <c r="MB118" s="8"/>
      <c r="MC118" s="10"/>
      <c r="MD118" s="10"/>
      <c r="MG118" s="79"/>
      <c r="MH118" s="10" t="str" cm="1">
        <f t="array" aca="1" ref="MH118" ca="1">IF(INDIRECT(ADDRESS(ROW(),COLUMN()-6))="","X",IF(INDIRECT(ADDRESS(ROW(),COLUMN()-5))="",0,"OK"))</f>
        <v>X</v>
      </c>
      <c r="MI118" s="29" t="str">
        <f ca="1">IF(MJ118="","",SUM(1+MAXA(MI$1:MI117)))</f>
        <v/>
      </c>
      <c r="MJ118" s="8" t="str" cm="1">
        <f t="array" aca="1" ref="MJ118" ca="1">IF(MH118=0,INDIRECT(ADDRESS(ROW(),COLUMN()-8)),"")</f>
        <v/>
      </c>
      <c r="MK118" s="31"/>
      <c r="ML118" s="10" t="str">
        <f t="shared" si="80"/>
        <v>$MB$118</v>
      </c>
      <c r="MM118" s="29" t="str">
        <f ca="1">IF(MN118="","",SUM(1+MAXA(MM$1:MM117)))</f>
        <v/>
      </c>
      <c r="MN118" s="8" t="str" cm="1">
        <f t="array" aca="1" ref="MN118" ca="1">IF(ISNUMBER(SEARCH(MN$1,INDEX(INDIRECT(MO$1),ROW(ML118),1)))=TRUE,INDIRECT(ML118),"")</f>
        <v/>
      </c>
      <c r="MO118" s="13" t="s">
        <v>1192</v>
      </c>
      <c r="MP118" s="13" t="s">
        <v>1192</v>
      </c>
      <c r="MQ118" s="13" t="s">
        <v>1192</v>
      </c>
      <c r="MR118" s="13"/>
      <c r="MS118" s="13"/>
      <c r="MT118" s="13"/>
      <c r="MU118" s="13"/>
      <c r="MV118" s="13"/>
      <c r="MW118" s="13" t="s">
        <v>1192</v>
      </c>
      <c r="MX118" s="13"/>
      <c r="MY118" s="13" t="s">
        <v>1192</v>
      </c>
      <c r="MZ118" s="13" t="s">
        <v>1192</v>
      </c>
      <c r="NA118" s="10" t="str">
        <f t="shared" ca="1" si="110"/>
        <v/>
      </c>
      <c r="NB118" s="5"/>
      <c r="NC118" s="6"/>
      <c r="ND118" s="6"/>
      <c r="NE118" s="7"/>
      <c r="NF118" s="7"/>
      <c r="NG118" s="83"/>
      <c r="NH118" s="10" t="str" cm="1">
        <f t="array" aca="1" ref="NH118" ca="1">IF(INDIRECT(ADDRESS(ROW(),COLUMN()-6))="","X",IF(INDIRECT(ADDRESS(ROW(),COLUMN()-5))="",0,"OK"))</f>
        <v>X</v>
      </c>
      <c r="NI118" s="29" t="str">
        <f ca="1">IF(NJ118="","",SUM(1+MAXA(NI$1:NI117)))</f>
        <v/>
      </c>
      <c r="NJ118" s="8" t="str" cm="1">
        <f t="array" aca="1" ref="NJ118" ca="1">IF(NH118=0,INDIRECT(ADDRESS(ROW(),COLUMN()-8)),"")</f>
        <v/>
      </c>
      <c r="NK118" s="31"/>
      <c r="NL118" s="10" t="str">
        <f t="shared" si="81"/>
        <v>$NB$118</v>
      </c>
      <c r="NM118" s="29" t="str">
        <f ca="1">IF(NN118="","",SUM(1+MAXA(NM$1:NM117)))</f>
        <v/>
      </c>
      <c r="NN118" s="8" t="str" cm="1">
        <f t="array" aca="1" ref="NN118" ca="1">IF(ISNUMBER(SEARCH(NN$1,INDEX(INDIRECT(NO$1),ROW(NL118),1)))=TRUE,INDIRECT(NL118),"")</f>
        <v/>
      </c>
      <c r="NO118" s="13" t="s">
        <v>1192</v>
      </c>
      <c r="NP118" s="13" t="s">
        <v>1192</v>
      </c>
      <c r="NQ118" s="13" t="s">
        <v>1192</v>
      </c>
      <c r="NR118" s="13"/>
      <c r="NS118" s="13"/>
      <c r="NT118" s="13"/>
      <c r="NU118" s="13"/>
      <c r="NV118" s="13"/>
      <c r="NW118" s="13"/>
      <c r="NX118" s="13" t="s">
        <v>1192</v>
      </c>
      <c r="NY118" s="13" t="s">
        <v>1192</v>
      </c>
      <c r="NZ118" s="13"/>
      <c r="OA118" s="10" t="str">
        <f t="shared" ca="1" si="111"/>
        <v/>
      </c>
      <c r="OB118" s="8" t="s">
        <v>1437</v>
      </c>
      <c r="OC118" s="10" t="s">
        <v>1438</v>
      </c>
      <c r="OD118" s="10" t="s">
        <v>1439</v>
      </c>
      <c r="OE118" s="27" t="str" cm="1">
        <f t="array" aca="1" ref="OE118" ca="1">CONCATENATE($A$37,INDIRECT(ADDRESS(ROW(),COLUMN()-2)),"%20",INDIRECT(ADDRESS(ROW(),COLUMN()-1)),$A$39,INDIRECT(ADDRESS(ROW(),COLUMN()-2)),"%20",INDIRECT(ADDRESS(ROW(),COLUMN()-1)))</f>
        <v>https://maps.yandex.ru/?ll=38.300950%2035.458361&amp;z=16&amp;text=38.300950%2035.458361</v>
      </c>
      <c r="OF118" s="87" t="str" cm="1">
        <f t="array" aca="1" ref="OF118" ca="1">CONCATENATE($A$40,INDIRECT(ADDRESS(ROW(),COLUMN()-3)),"%2C",INDIRECT(ADDRESS(ROW(),COLUMN()-2)))</f>
        <v>https://maps.google.com/maps?q=38.300950%2C35.458361</v>
      </c>
      <c r="OG118" s="79" t="s">
        <v>3229</v>
      </c>
      <c r="OH118" s="10" t="str" cm="1">
        <f t="array" aca="1" ref="OH118" ca="1">IF(INDIRECT(ADDRESS(ROW(),COLUMN()-6))="","X",IF(INDIRECT(ADDRESS(ROW(),COLUMN()-5))="",0,"OK"))</f>
        <v>OK</v>
      </c>
      <c r="OI118" s="29" t="str">
        <f ca="1">IF(OJ118="","",SUM(1+MAXA(OI$1:OI117)))</f>
        <v/>
      </c>
      <c r="OJ118" s="8" t="str" cm="1">
        <f t="array" aca="1" ref="OJ118" ca="1">IF(OH118=0,INDIRECT(ADDRESS(ROW(),COLUMN()-8)),"")</f>
        <v/>
      </c>
      <c r="OK118" s="31"/>
      <c r="OL118" s="10" t="str">
        <f t="shared" si="82"/>
        <v>$OB$118</v>
      </c>
      <c r="OM118" s="29" t="str">
        <f ca="1">IF(ON118="","",SUM(1+MAXA(OM$1:OM117)))</f>
        <v/>
      </c>
      <c r="ON118" s="8" t="str" cm="1">
        <f t="array" aca="1" ref="ON118" ca="1">IF(ISNUMBER(SEARCH(ON$1,INDEX(INDIRECT(OO$1),ROW(OL118),1)))=TRUE,INDIRECT(OL118),"")</f>
        <v/>
      </c>
      <c r="OO118" s="13" t="s">
        <v>1192</v>
      </c>
      <c r="OP118" s="13"/>
      <c r="OQ118" s="13"/>
      <c r="OR118" s="13"/>
      <c r="OS118" s="13"/>
      <c r="OT118" s="13"/>
      <c r="OU118" s="13"/>
      <c r="OV118" s="13"/>
      <c r="OW118" s="13"/>
      <c r="OX118" s="13"/>
      <c r="OY118" s="13"/>
      <c r="OZ118" s="13" t="s">
        <v>1192</v>
      </c>
      <c r="PA118" s="10" t="str">
        <f t="shared" ca="1" si="112"/>
        <v/>
      </c>
      <c r="PB118" s="22"/>
      <c r="PC118" s="14"/>
      <c r="PD118" s="14"/>
      <c r="PE118" s="24"/>
      <c r="PF118" s="24"/>
      <c r="PG118" s="79"/>
      <c r="PH118" s="10" t="str" cm="1">
        <f t="array" aca="1" ref="PH118" ca="1">IF(INDIRECT(ADDRESS(ROW(),COLUMN()-6))="","X",IF(INDIRECT(ADDRESS(ROW(),COLUMN()-5))="",0,"OK"))</f>
        <v>X</v>
      </c>
      <c r="PI118" s="29" t="str">
        <f ca="1">IF(PJ118="","",SUM(1+MAXA(PI$1:PI117)))</f>
        <v/>
      </c>
      <c r="PJ118" s="8" t="str" cm="1">
        <f t="array" aca="1" ref="PJ118" ca="1">IF(PH118=0,INDIRECT(ADDRESS(ROW(),COLUMN()-8)),"")</f>
        <v/>
      </c>
      <c r="PK118" s="31"/>
      <c r="PL118" s="10" t="str">
        <f t="shared" si="83"/>
        <v>$PB$118</v>
      </c>
      <c r="PM118" s="29" t="str">
        <f ca="1">IF(PN118="","",SUM(1+MAXA(PM$1:PM117)))</f>
        <v/>
      </c>
      <c r="PN118" s="8" t="str" cm="1">
        <f t="array" aca="1" ref="PN118" ca="1">IF(ISNUMBER(SEARCH(PN$1,INDEX(INDIRECT(PO$1),ROW(PL118),1)))=TRUE,INDIRECT(PL118),"")</f>
        <v/>
      </c>
      <c r="PO118" s="13" t="s">
        <v>1192</v>
      </c>
      <c r="PP118" s="13" t="s">
        <v>1192</v>
      </c>
      <c r="PQ118" s="13" t="s">
        <v>1192</v>
      </c>
      <c r="PR118" s="13" t="s">
        <v>1192</v>
      </c>
      <c r="PS118" s="13"/>
      <c r="PT118" s="13"/>
      <c r="PU118" s="13"/>
      <c r="PV118" s="13"/>
      <c r="PW118" s="13"/>
      <c r="PX118" s="13"/>
      <c r="PY118" s="13" t="s">
        <v>1192</v>
      </c>
      <c r="PZ118" s="13" t="s">
        <v>1192</v>
      </c>
      <c r="QA118" s="10" t="str">
        <f t="shared" ca="1" si="113"/>
        <v/>
      </c>
      <c r="QB118" s="22"/>
      <c r="QC118" s="14"/>
      <c r="QD118" s="14"/>
      <c r="QE118" s="24"/>
      <c r="QF118" s="24"/>
      <c r="QG118" s="79"/>
      <c r="QH118" s="10" t="str" cm="1">
        <f t="array" aca="1" ref="QH118" ca="1">IF(INDIRECT(ADDRESS(ROW(),COLUMN()-6))="","X",IF(INDIRECT(ADDRESS(ROW(),COLUMN()-5))="",0,"OK"))</f>
        <v>X</v>
      </c>
      <c r="QI118" s="29" t="str">
        <f ca="1">IF(QJ118="","",SUM(1+MAXA(QI$1:QI117)))</f>
        <v/>
      </c>
      <c r="QJ118" s="8" t="str" cm="1">
        <f t="array" aca="1" ref="QJ118" ca="1">IF(QH118=0,INDIRECT(ADDRESS(ROW(),COLUMN()-8)),"")</f>
        <v/>
      </c>
      <c r="QK118" s="31"/>
      <c r="QL118" s="10" t="str">
        <f t="shared" si="84"/>
        <v>$QB$118</v>
      </c>
      <c r="QM118" s="29" t="str">
        <f ca="1">IF(QN118="","",SUM(1+MAXA(QM$1:QM117)))</f>
        <v/>
      </c>
      <c r="QN118" s="8" t="str" cm="1">
        <f t="array" aca="1" ref="QN118" ca="1">IF(ISNUMBER(SEARCH(QN$1,INDEX(INDIRECT(QO$1),ROW(QL118),1)))=TRUE,INDIRECT(QL118),"")</f>
        <v/>
      </c>
      <c r="QO118" s="13" t="s">
        <v>1192</v>
      </c>
      <c r="QP118" s="13" t="s">
        <v>1192</v>
      </c>
      <c r="QQ118" s="13" t="s">
        <v>1192</v>
      </c>
      <c r="QR118" s="13" t="s">
        <v>1192</v>
      </c>
      <c r="QS118" s="13"/>
      <c r="QT118" s="13"/>
      <c r="QU118" s="13"/>
      <c r="QV118" s="13"/>
      <c r="QW118" s="13"/>
      <c r="QX118" s="13"/>
      <c r="QY118" s="13" t="s">
        <v>1192</v>
      </c>
      <c r="QZ118" s="13" t="s">
        <v>1192</v>
      </c>
      <c r="RA118" s="10" t="str">
        <f t="shared" ca="1" si="114"/>
        <v/>
      </c>
      <c r="RB118" s="22"/>
      <c r="RC118" s="14"/>
      <c r="RD118" s="14"/>
      <c r="RE118" s="15"/>
      <c r="RF118" s="15"/>
      <c r="RG118" s="79"/>
      <c r="RH118" s="10" t="str" cm="1">
        <f t="array" aca="1" ref="RH118" ca="1">IF(INDIRECT(ADDRESS(ROW(),COLUMN()-6))="","X",IF(INDIRECT(ADDRESS(ROW(),COLUMN()-5))="",0,"OK"))</f>
        <v>X</v>
      </c>
      <c r="RI118" s="29" t="str">
        <f ca="1">IF(RJ118="","",SUM(1+MAXA(RI$1:RI117)))</f>
        <v/>
      </c>
      <c r="RJ118" s="8" t="str" cm="1">
        <f t="array" aca="1" ref="RJ118" ca="1">IF(RH118=0,INDIRECT(ADDRESS(ROW(),COLUMN()-8)),"")</f>
        <v/>
      </c>
      <c r="RK118" s="31"/>
      <c r="RL118" s="10" t="str">
        <f t="shared" si="85"/>
        <v>$RB$118</v>
      </c>
      <c r="RM118" s="29" t="str">
        <f ca="1">IF(RN118="","",SUM(1+MAXA(RM$1:RM117)))</f>
        <v/>
      </c>
      <c r="RN118" s="8" t="str" cm="1">
        <f t="array" aca="1" ref="RN118" ca="1">IF(ISNUMBER(SEARCH(RN$1,INDEX(INDIRECT(RO$1),ROW(RL118),1)))=TRUE,INDIRECT(RL118),"")</f>
        <v/>
      </c>
      <c r="RO118" s="13" t="s">
        <v>1192</v>
      </c>
      <c r="RP118" s="13" t="s">
        <v>1192</v>
      </c>
      <c r="RQ118" s="13" t="s">
        <v>1192</v>
      </c>
      <c r="RR118" s="13"/>
      <c r="RS118" s="13"/>
      <c r="RT118" s="13"/>
      <c r="RU118" s="13"/>
      <c r="RV118" s="13"/>
      <c r="RW118" s="13"/>
      <c r="RX118" s="13"/>
      <c r="RY118" s="13" t="s">
        <v>1192</v>
      </c>
      <c r="RZ118" s="13" t="s">
        <v>1192</v>
      </c>
      <c r="SA118" s="10" t="str">
        <f t="shared" ca="1" si="115"/>
        <v/>
      </c>
      <c r="SB118" s="15"/>
      <c r="SC118" s="6"/>
      <c r="SD118" s="6"/>
      <c r="SE118" s="15"/>
      <c r="SF118" s="15"/>
      <c r="SG118" s="99"/>
      <c r="SH118" s="10" t="str" cm="1">
        <f t="array" aca="1" ref="SH118" ca="1">IF(INDIRECT(ADDRESS(ROW(),COLUMN()-6))="","X",IF(INDIRECT(ADDRESS(ROW(),COLUMN()-5))="",0,"OK"))</f>
        <v>X</v>
      </c>
      <c r="SI118" s="29" t="str">
        <f ca="1">IF(SJ118="","",SUM(1+MAXA(SI$1:SI117)))</f>
        <v/>
      </c>
      <c r="SJ118" s="8" t="str" cm="1">
        <f t="array" aca="1" ref="SJ118" ca="1">IF(SH118=0,INDIRECT(ADDRESS(ROW(),COLUMN()-8)),"")</f>
        <v/>
      </c>
      <c r="SK118" s="33" t="s">
        <v>1192</v>
      </c>
      <c r="SL118" s="10" t="str">
        <f t="shared" si="86"/>
        <v>$SB$118</v>
      </c>
      <c r="SM118" s="29" t="str">
        <f ca="1">IF(SN118="","",SUM(1+MAXA(SM$1:SM117)))</f>
        <v/>
      </c>
      <c r="SN118" s="8" t="str" cm="1">
        <f t="array" aca="1" ref="SN118" ca="1">IF(ISNUMBER(SEARCH(SN$1,INDEX(SB$1:SB$174,ROW(SL118),1)))=TRUE,INDIRECT(SL118),"")</f>
        <v/>
      </c>
      <c r="SO118" s="13" t="s">
        <v>1192</v>
      </c>
      <c r="SP118" s="13" t="s">
        <v>1192</v>
      </c>
      <c r="SQ118" s="13" t="s">
        <v>1192</v>
      </c>
      <c r="SR118" s="13"/>
      <c r="SS118" s="13"/>
      <c r="ST118" s="13"/>
      <c r="SU118" s="13"/>
      <c r="SV118" s="13"/>
      <c r="SW118" s="13"/>
      <c r="SX118" s="13"/>
      <c r="SY118" s="13" t="s">
        <v>1192</v>
      </c>
      <c r="SZ118" s="13" t="s">
        <v>1192</v>
      </c>
      <c r="TA118" s="10" t="str">
        <f t="shared" ca="1" si="129"/>
        <v/>
      </c>
      <c r="TB118" s="22"/>
      <c r="TC118" s="6"/>
      <c r="TD118" s="6"/>
      <c r="TE118" s="15"/>
      <c r="TF118" s="15"/>
      <c r="TG118" s="101"/>
      <c r="TH118" s="10" t="str" cm="1">
        <f t="array" aca="1" ref="TH118" ca="1">IF(INDIRECT(ADDRESS(ROW(),COLUMN()-6))="","X",IF(INDIRECT(ADDRESS(ROW(),COLUMN()-5))="",0,"OK"))</f>
        <v>X</v>
      </c>
      <c r="TI118" s="29" t="str">
        <f ca="1">IF(TJ118="","",SUM(1+MAXA(TI$1:TI117)))</f>
        <v/>
      </c>
      <c r="TJ118" s="8" t="str" cm="1">
        <f t="array" aca="1" ref="TJ118" ca="1">IF(TH118=0,INDIRECT(ADDRESS(ROW(),COLUMN()-8)),"")</f>
        <v/>
      </c>
      <c r="TK118" s="33" t="s">
        <v>1192</v>
      </c>
      <c r="TL118" s="10" t="str">
        <f t="shared" si="87"/>
        <v>$TB$118</v>
      </c>
      <c r="TM118" s="29" t="str">
        <f ca="1">IF(TN118="","",SUM(1+MAXA(TM$1:TM117)))</f>
        <v/>
      </c>
      <c r="TN118" s="8" t="str" cm="1">
        <f t="array" aca="1" ref="TN118" ca="1">IF(ISNUMBER(SEARCH(TN$1,INDEX(INDIRECT(TO$1),ROW(TL118),1)))=TRUE,INDIRECT(TL118),"")</f>
        <v/>
      </c>
      <c r="TO118" s="13" t="s">
        <v>1192</v>
      </c>
      <c r="TP118" s="13" t="s">
        <v>1192</v>
      </c>
      <c r="TQ118" s="13" t="s">
        <v>1192</v>
      </c>
      <c r="TR118" s="13"/>
      <c r="TS118" s="13"/>
      <c r="TT118" s="13"/>
      <c r="TU118" s="13"/>
      <c r="TV118" s="13"/>
      <c r="TW118" s="13"/>
      <c r="TX118" s="13"/>
      <c r="TY118" s="13" t="s">
        <v>1192</v>
      </c>
      <c r="TZ118" s="13" t="s">
        <v>1192</v>
      </c>
      <c r="UA118" s="10" t="str">
        <f t="shared" ca="1" si="130"/>
        <v/>
      </c>
      <c r="UB118" s="5"/>
      <c r="UC118" s="6"/>
      <c r="UD118" s="6"/>
      <c r="UE118" s="7"/>
      <c r="UF118" s="7"/>
      <c r="UG118" s="79"/>
      <c r="UH118" s="10" t="str" cm="1">
        <f t="array" aca="1" ref="UH118" ca="1">IF(INDIRECT(ADDRESS(ROW(),COLUMN()-6))="","X",IF(INDIRECT(ADDRESS(ROW(),COLUMN()-5))="",0,"OK"))</f>
        <v>X</v>
      </c>
      <c r="UI118" s="29" t="str">
        <f ca="1">IF(UJ118="","",SUM(1+MAXA(UI$1:UI117)))</f>
        <v/>
      </c>
      <c r="UJ118" s="8" t="str" cm="1">
        <f t="array" aca="1" ref="UJ118" ca="1">IF(UH118=0,INDIRECT(ADDRESS(ROW(),COLUMN()-8)),"")</f>
        <v/>
      </c>
      <c r="UK118" s="33" t="s">
        <v>1192</v>
      </c>
      <c r="UL118" s="10" t="str">
        <f t="shared" si="88"/>
        <v>$UB$118</v>
      </c>
      <c r="UM118" s="29" t="str">
        <f ca="1">IF(UN118="","",SUM(1+MAXA(UM$1:UM117)))</f>
        <v/>
      </c>
      <c r="UN118" s="8" t="str" cm="1">
        <f t="array" aca="1" ref="UN118" ca="1">IF(ISNUMBER(SEARCH(UN$1,INDEX(INDIRECT(UO$1),ROW(UL118),1)))=TRUE,INDIRECT(UL118),"")</f>
        <v/>
      </c>
      <c r="UO118" s="13" t="s">
        <v>1192</v>
      </c>
      <c r="UP118" s="13" t="s">
        <v>1192</v>
      </c>
      <c r="UQ118" s="13" t="s">
        <v>1192</v>
      </c>
      <c r="UR118" s="13"/>
      <c r="US118" s="13"/>
      <c r="UT118" s="13"/>
      <c r="UU118" s="13"/>
      <c r="UV118" s="13"/>
      <c r="UW118" s="13"/>
      <c r="UX118" s="13"/>
      <c r="UY118" s="13" t="s">
        <v>1192</v>
      </c>
      <c r="UZ118" s="13" t="s">
        <v>1192</v>
      </c>
      <c r="VA118" s="10" t="str">
        <f t="shared" ca="1" si="118"/>
        <v/>
      </c>
      <c r="VB118" s="22"/>
      <c r="VC118" s="6"/>
      <c r="VD118" s="6"/>
      <c r="VE118" s="15"/>
      <c r="VF118" s="15"/>
      <c r="VG118" s="79"/>
      <c r="VH118" s="10" t="str" cm="1">
        <f t="array" aca="1" ref="VH118" ca="1">IF(INDIRECT(ADDRESS(ROW(),COLUMN()-6))="","X",IF(INDIRECT(ADDRESS(ROW(),COLUMN()-5))="",0,"OK"))</f>
        <v>X</v>
      </c>
      <c r="VI118" s="29" t="str">
        <f ca="1">IF(VJ118="","",SUM(1+MAXA(VI$1:VI117)))</f>
        <v/>
      </c>
      <c r="VJ118" s="8" t="str" cm="1">
        <f t="array" aca="1" ref="VJ118" ca="1">IF(VH118=0,INDIRECT(ADDRESS(ROW(),COLUMN()-8)),"")</f>
        <v/>
      </c>
      <c r="VK118" s="33" t="s">
        <v>1192</v>
      </c>
      <c r="VL118" s="10" t="str">
        <f t="shared" si="89"/>
        <v>$VB$118</v>
      </c>
      <c r="VM118" s="29" t="str">
        <f ca="1">IF(VN118="","",SUM(1+MAXA(VM$1:VM117)))</f>
        <v/>
      </c>
      <c r="VN118" s="8" t="str" cm="1">
        <f t="array" aca="1" ref="VN118" ca="1">IF(ISNUMBER(SEARCH(VN$1,INDEX(INDIRECT(VO$1),ROW(VL118),1)))=TRUE,INDIRECT(VL118),"")</f>
        <v/>
      </c>
      <c r="VO118" s="13" t="s">
        <v>1192</v>
      </c>
      <c r="VP118" s="13" t="s">
        <v>1192</v>
      </c>
      <c r="VQ118" s="13" t="s">
        <v>1192</v>
      </c>
      <c r="VR118" s="13"/>
      <c r="VS118" s="13"/>
      <c r="VT118" s="13"/>
      <c r="VU118" s="13"/>
      <c r="VV118" s="13"/>
      <c r="VW118" s="13"/>
      <c r="VX118" s="13"/>
      <c r="VY118" s="13" t="s">
        <v>1192</v>
      </c>
      <c r="VZ118" s="13" t="s">
        <v>1192</v>
      </c>
      <c r="WA118" s="10" t="str">
        <f t="shared" ca="1" si="119"/>
        <v/>
      </c>
      <c r="WB118" s="22"/>
      <c r="WC118" s="6"/>
      <c r="WD118" s="6"/>
      <c r="WE118" s="15"/>
      <c r="WF118" s="15"/>
      <c r="WG118" s="79"/>
      <c r="WH118" s="10" t="str" cm="1">
        <f t="array" aca="1" ref="WH118" ca="1">IF(INDIRECT(ADDRESS(ROW(),COLUMN()-6))="","X",IF(INDIRECT(ADDRESS(ROW(),COLUMN()-5))="",0,"OK"))</f>
        <v>X</v>
      </c>
      <c r="WI118" s="29" t="str">
        <f ca="1">IF(WJ118="","",SUM(1+MAXA(WI$1:WI117)))</f>
        <v/>
      </c>
      <c r="WJ118" s="8" t="str" cm="1">
        <f t="array" aca="1" ref="WJ118" ca="1">IF(WH118=0,INDIRECT(ADDRESS(ROW(),COLUMN()-8)),"")</f>
        <v/>
      </c>
      <c r="WK118" s="33" t="s">
        <v>1192</v>
      </c>
      <c r="WL118" s="10" t="str">
        <f t="shared" si="90"/>
        <v>$WB$118</v>
      </c>
      <c r="WM118" s="29" t="str">
        <f ca="1">IF(WN118="","",SUM(1+MAXA(WM$1:WM117)))</f>
        <v/>
      </c>
      <c r="WN118" s="8" t="str" cm="1">
        <f t="array" aca="1" ref="WN118" ca="1">IF(ISNUMBER(SEARCH(WN$1,INDEX(INDIRECT(WO$1),ROW(WL118),1)))=TRUE,INDIRECT(WL118),"")</f>
        <v/>
      </c>
      <c r="WO118" s="13" t="s">
        <v>1192</v>
      </c>
      <c r="WP118" s="13" t="s">
        <v>1192</v>
      </c>
      <c r="WQ118" s="13" t="s">
        <v>1192</v>
      </c>
      <c r="WR118" s="13" t="s">
        <v>1192</v>
      </c>
      <c r="WS118" s="13"/>
      <c r="WT118" s="13"/>
      <c r="WU118" s="13"/>
      <c r="WV118" s="13" t="s">
        <v>1192</v>
      </c>
      <c r="WW118" s="13"/>
      <c r="WX118" s="13"/>
      <c r="WY118" s="13"/>
      <c r="WZ118" s="13" t="s">
        <v>1192</v>
      </c>
      <c r="XA118" s="10" t="str">
        <f t="shared" ca="1" si="120"/>
        <v/>
      </c>
      <c r="XB118" s="5"/>
      <c r="XC118" s="37"/>
      <c r="XD118" s="37"/>
      <c r="XE118" s="7"/>
      <c r="XF118" s="7"/>
      <c r="XG118" s="79"/>
      <c r="XH118" s="10" t="str" cm="1">
        <f t="array" aca="1" ref="XH118" ca="1">IF(INDIRECT(ADDRESS(ROW(),COLUMN()-6))="","X",IF(INDIRECT(ADDRESS(ROW(),COLUMN()-5))="",0,"OK"))</f>
        <v>X</v>
      </c>
      <c r="XI118" s="29" t="str">
        <f ca="1">IF(XJ118="","",SUM(1+MAXA(XI$1:XI117)))</f>
        <v/>
      </c>
      <c r="XJ118" s="8" t="str" cm="1">
        <f t="array" aca="1" ref="XJ118" ca="1">IF(XH118=0,INDIRECT(ADDRESS(ROW(),COLUMN()-8)),"")</f>
        <v/>
      </c>
      <c r="XK118" s="33" t="s">
        <v>1192</v>
      </c>
      <c r="XL118" s="10" t="str">
        <f t="shared" si="91"/>
        <v>$XB$118</v>
      </c>
      <c r="XM118" s="29" t="str">
        <f ca="1">IF(XN118="","",SUM(1+MAXA(XM$1:XM117)))</f>
        <v/>
      </c>
      <c r="XN118" s="8" t="str" cm="1">
        <f t="array" aca="1" ref="XN118" ca="1">IF(ISNUMBER(SEARCH(XN$1,INDEX(INDIRECT(XO$1),ROW(XL118),1)))=TRUE,INDIRECT(XL118),"")</f>
        <v/>
      </c>
      <c r="XO118" s="13" t="s">
        <v>1192</v>
      </c>
      <c r="XP118" s="13" t="s">
        <v>1192</v>
      </c>
      <c r="XQ118" s="13" t="s">
        <v>1192</v>
      </c>
      <c r="XR118" s="13" t="s">
        <v>1192</v>
      </c>
      <c r="XS118" s="13"/>
      <c r="XT118" s="13"/>
      <c r="XU118" s="13"/>
      <c r="XV118" s="13"/>
      <c r="XW118" s="13"/>
      <c r="XX118" s="13"/>
      <c r="XY118" s="13" t="s">
        <v>1192</v>
      </c>
      <c r="XZ118" s="13" t="s">
        <v>1192</v>
      </c>
      <c r="YA118" s="10" t="str">
        <f t="shared" ca="1" si="121"/>
        <v/>
      </c>
      <c r="YB118" s="5"/>
      <c r="YC118" s="37"/>
      <c r="YD118" s="37"/>
      <c r="YE118" s="7"/>
      <c r="YF118" s="7"/>
      <c r="YG118" s="101"/>
      <c r="YH118" s="10" t="str" cm="1">
        <f t="array" aca="1" ref="YH118" ca="1">IF(INDIRECT(ADDRESS(ROW(),COLUMN()-6))="","X",IF(INDIRECT(ADDRESS(ROW(),COLUMN()-5))="",0,"OK"))</f>
        <v>X</v>
      </c>
      <c r="YI118" s="29" t="str">
        <f ca="1">IF(YJ118="","",SUM(1+MAXA(YI$1:YI117)))</f>
        <v/>
      </c>
      <c r="YJ118" s="8" t="str" cm="1">
        <f t="array" aca="1" ref="YJ118" ca="1">IF(YH118=0,INDIRECT(ADDRESS(ROW(),COLUMN()-8)),"")</f>
        <v/>
      </c>
      <c r="YK118" s="33" t="s">
        <v>1192</v>
      </c>
      <c r="YL118" s="10" t="str">
        <f t="shared" si="92"/>
        <v>$YB$118</v>
      </c>
      <c r="YM118" s="29" t="str">
        <f ca="1">IF(YN118="","",SUM(1+MAXA(YM$1:YM117)))</f>
        <v/>
      </c>
      <c r="YN118" s="8" t="str" cm="1">
        <f t="array" aca="1" ref="YN118" ca="1">IF(ISNUMBER(SEARCH(YN$1,INDEX(INDIRECT(YO$1),ROW(YL118),1)))=TRUE,INDIRECT(YL118),"")</f>
        <v/>
      </c>
      <c r="YO118" s="13" t="s">
        <v>1192</v>
      </c>
      <c r="YP118" s="13" t="s">
        <v>1192</v>
      </c>
      <c r="YQ118" s="13" t="s">
        <v>1192</v>
      </c>
      <c r="YR118" s="13" t="s">
        <v>1192</v>
      </c>
      <c r="YS118" s="13"/>
      <c r="YT118" s="13"/>
      <c r="YU118" s="13"/>
      <c r="YV118" s="13"/>
      <c r="YW118" s="13"/>
      <c r="YX118" s="13"/>
      <c r="YY118" s="13" t="s">
        <v>1192</v>
      </c>
      <c r="YZ118" s="13" t="s">
        <v>1192</v>
      </c>
      <c r="ZA118" s="10" t="str">
        <f t="shared" ca="1" si="122"/>
        <v/>
      </c>
      <c r="ZB118" s="5"/>
      <c r="ZC118" s="37"/>
      <c r="ZD118" s="37"/>
      <c r="ZE118" s="7"/>
      <c r="ZF118" s="7"/>
      <c r="ZG118" s="79"/>
      <c r="ZH118" s="10" t="str" cm="1">
        <f t="array" aca="1" ref="ZH118" ca="1">IF(INDIRECT(ADDRESS(ROW(),COLUMN()-6))="","X",IF(INDIRECT(ADDRESS(ROW(),COLUMN()-5))="",0,"OK"))</f>
        <v>X</v>
      </c>
      <c r="ZI118" s="29" t="str">
        <f ca="1">IF(ZJ118="","",SUM(1+MAXA(ZI$1:ZI117)))</f>
        <v/>
      </c>
      <c r="ZJ118" s="8" t="str" cm="1">
        <f t="array" aca="1" ref="ZJ118" ca="1">IF(ZH118=0,INDIRECT(ADDRESS(ROW(),COLUMN()-8)),"")</f>
        <v/>
      </c>
      <c r="ZK118" s="33" t="s">
        <v>1192</v>
      </c>
      <c r="ZL118" s="10" t="str">
        <f t="shared" si="93"/>
        <v>$ZB$118</v>
      </c>
      <c r="ZM118" s="29" t="str">
        <f ca="1">IF(ZN118="","",SUM(1+MAXA(ZM$1:ZM117)))</f>
        <v/>
      </c>
      <c r="ZN118" s="8" t="str" cm="1">
        <f t="array" aca="1" ref="ZN118" ca="1">IF(ISNUMBER(SEARCH(ZN$1,INDEX(INDIRECT(ZO$1),ROW(ZL118),1)))=TRUE,INDIRECT(ZL118),"")</f>
        <v/>
      </c>
      <c r="ZO118" s="13" t="s">
        <v>1192</v>
      </c>
      <c r="ZP118" s="13" t="s">
        <v>1192</v>
      </c>
      <c r="ZQ118" s="13" t="s">
        <v>1192</v>
      </c>
      <c r="ZR118" s="13" t="s">
        <v>1192</v>
      </c>
      <c r="ZS118" s="13"/>
      <c r="ZT118" s="13"/>
      <c r="ZU118" s="13"/>
      <c r="ZV118" s="13"/>
      <c r="ZW118" s="13"/>
      <c r="ZX118" s="13"/>
      <c r="ZY118" s="13"/>
      <c r="ZZ118" s="13" t="s">
        <v>1192</v>
      </c>
      <c r="AAA118" s="10" t="str">
        <f t="shared" ca="1" si="123"/>
        <v/>
      </c>
      <c r="AAB118" s="5"/>
      <c r="AAC118" s="37"/>
      <c r="AAD118" s="37"/>
      <c r="AAE118" s="7"/>
      <c r="AAF118" s="7"/>
      <c r="AAG118" s="79"/>
      <c r="AAH118" s="10" t="str" cm="1">
        <f t="array" aca="1" ref="AAH118" ca="1">IF(INDIRECT(ADDRESS(ROW(),COLUMN()-6))="","X",IF(INDIRECT(ADDRESS(ROW(),COLUMN()-5))="",0,"OK"))</f>
        <v>X</v>
      </c>
      <c r="AAI118" s="29" t="str">
        <f ca="1">IF(AAJ118="","",SUM(1+MAXA(AAI$1:AAI117)))</f>
        <v/>
      </c>
      <c r="AAJ118" s="8" t="str" cm="1">
        <f t="array" aca="1" ref="AAJ118" ca="1">IF(AAH118=0,INDIRECT(ADDRESS(ROW(),COLUMN()-8)),"")</f>
        <v/>
      </c>
      <c r="AAK118" s="33" t="s">
        <v>1192</v>
      </c>
      <c r="AAL118" s="10" t="str">
        <f t="shared" si="94"/>
        <v>$AAB$118</v>
      </c>
      <c r="AAM118" s="29" t="str">
        <f ca="1">IF(AAN118="","",SUM(1+MAXA(AAM$1:AAM117)))</f>
        <v/>
      </c>
      <c r="AAN118" s="8" t="str" cm="1">
        <f t="array" aca="1" ref="AAN118" ca="1">IF(ISNUMBER(SEARCH(AAN$1,INDEX(INDIRECT(AAO$1),ROW(AAL118),1)))=TRUE,INDIRECT(AAL118),"")</f>
        <v/>
      </c>
      <c r="AAO118" s="13" t="s">
        <v>1192</v>
      </c>
      <c r="AAP118" s="13" t="s">
        <v>1192</v>
      </c>
      <c r="AAQ118" s="13" t="s">
        <v>1192</v>
      </c>
      <c r="AAR118" s="13" t="s">
        <v>1192</v>
      </c>
      <c r="AAS118" s="13" t="s">
        <v>1192</v>
      </c>
      <c r="AAT118" s="13"/>
      <c r="AAU118" s="13"/>
      <c r="AAV118" s="13"/>
      <c r="AAW118" s="13"/>
      <c r="AAX118" s="13"/>
      <c r="AAY118" s="13"/>
      <c r="AAZ118" s="13" t="s">
        <v>1192</v>
      </c>
      <c r="ABA118" s="10" t="str">
        <f t="shared" ca="1" si="124"/>
        <v/>
      </c>
      <c r="ABB118" s="5"/>
      <c r="ABC118" s="37"/>
      <c r="ABD118" s="37"/>
      <c r="ABE118" s="7"/>
      <c r="ABF118" s="7"/>
      <c r="ABG118" s="79"/>
      <c r="ABH118" s="10" t="str" cm="1">
        <f t="array" aca="1" ref="ABH118" ca="1">IF(INDIRECT(ADDRESS(ROW(),COLUMN()-6))="","X",IF(INDIRECT(ADDRESS(ROW(),COLUMN()-5))="",0,"OK"))</f>
        <v>X</v>
      </c>
      <c r="ABI118" s="29" t="str">
        <f ca="1">IF(ABJ118="","",SUM(1+MAXA(ABI$1:ABI117)))</f>
        <v/>
      </c>
      <c r="ABJ118" s="8" t="str" cm="1">
        <f t="array" aca="1" ref="ABJ118" ca="1">IF(ABH118=0,INDIRECT(ADDRESS(ROW(),COLUMN()-8)),"")</f>
        <v/>
      </c>
      <c r="ABK118" s="33" t="s">
        <v>1192</v>
      </c>
      <c r="ABL118" s="10" t="str">
        <f t="shared" si="95"/>
        <v>$ABB$118</v>
      </c>
      <c r="ABM118" s="29" t="str">
        <f ca="1">IF(ABN118="","",SUM(1+MAXA(ABM$1:ABM117)))</f>
        <v/>
      </c>
      <c r="ABN118" s="8" t="str" cm="1">
        <f t="array" aca="1" ref="ABN118" ca="1">IF(ISNUMBER(SEARCH(ABN$1,INDEX(INDIRECT(ABO$1),ROW(ABL118),1)))=TRUE,INDIRECT(ABL118),"")</f>
        <v/>
      </c>
      <c r="ABO118" s="13" t="s">
        <v>1192</v>
      </c>
      <c r="ABP118" s="13" t="s">
        <v>1192</v>
      </c>
      <c r="ABQ118" s="13" t="s">
        <v>1192</v>
      </c>
      <c r="ABR118" s="13"/>
      <c r="ABS118" s="13"/>
      <c r="ABT118" s="13"/>
      <c r="ABU118" s="13"/>
      <c r="ABV118" s="13"/>
      <c r="ABW118" s="13"/>
      <c r="ABX118" s="13"/>
      <c r="ABY118" s="13"/>
      <c r="ABZ118" s="13" t="s">
        <v>1192</v>
      </c>
      <c r="ACA118" s="10" t="str">
        <f t="shared" ca="1" si="125"/>
        <v/>
      </c>
      <c r="ACB118" s="5"/>
      <c r="ACC118" s="37"/>
      <c r="ACD118" s="37"/>
      <c r="ACE118" s="7"/>
      <c r="ACF118" s="7"/>
      <c r="ACG118" s="101"/>
      <c r="ACH118" s="10" t="str" cm="1">
        <f t="array" aca="1" ref="ACH118" ca="1">IF(INDIRECT(ADDRESS(ROW(),COLUMN()-6))="","X",IF(INDIRECT(ADDRESS(ROW(),COLUMN()-5))="",0,"OK"))</f>
        <v>X</v>
      </c>
      <c r="ACI118" s="29" t="str">
        <f ca="1">IF(ACJ118="","",SUM(1+MAXA(ACI$1:ACI117)))</f>
        <v/>
      </c>
      <c r="ACJ118" s="8" t="str" cm="1">
        <f t="array" aca="1" ref="ACJ118" ca="1">IF(ACH118=0,INDIRECT(ADDRESS(ROW(),COLUMN()-8)),"")</f>
        <v/>
      </c>
      <c r="ACK118" s="33" t="s">
        <v>1192</v>
      </c>
      <c r="ACL118" s="10" t="str">
        <f t="shared" si="96"/>
        <v>$ACB$118</v>
      </c>
      <c r="ACM118" s="29" t="str">
        <f ca="1">IF(ACN118="","",SUM(1+MAXA(ACM$1:ACM117)))</f>
        <v/>
      </c>
      <c r="ACN118" s="8" t="str" cm="1">
        <f t="array" aca="1" ref="ACN118" ca="1">IF(ISNUMBER(SEARCH(ACN$1,INDEX(INDIRECT(ACO$1),ROW(ACL118),1)))=TRUE,INDIRECT(ACL118),"")</f>
        <v/>
      </c>
      <c r="ACO118" s="13" t="s">
        <v>1192</v>
      </c>
      <c r="ACP118" s="13" t="s">
        <v>1192</v>
      </c>
      <c r="ACQ118" s="13" t="s">
        <v>1192</v>
      </c>
      <c r="ACR118" s="13"/>
      <c r="ACS118" s="13"/>
      <c r="ACT118" s="13"/>
      <c r="ACU118" s="13"/>
      <c r="ACV118" s="13"/>
      <c r="ACW118" s="13"/>
      <c r="ACX118" s="13"/>
      <c r="ACY118" s="13"/>
      <c r="ACZ118" s="13" t="s">
        <v>1192</v>
      </c>
      <c r="ADA118" s="10" t="str">
        <f t="shared" ca="1" si="126"/>
        <v/>
      </c>
      <c r="ADB118" s="5"/>
      <c r="ADC118" s="37"/>
      <c r="ADD118" s="37"/>
      <c r="ADE118" s="7"/>
      <c r="ADF118" s="7"/>
      <c r="ADG118" s="92"/>
      <c r="ADH118" s="10" t="str" cm="1">
        <f t="array" aca="1" ref="ADH118" ca="1">IF(INDIRECT(ADDRESS(ROW(),COLUMN()-6))="","X",IF(INDIRECT(ADDRESS(ROW(),COLUMN()-5))="",0,"OK"))</f>
        <v>X</v>
      </c>
      <c r="ADI118" s="29" t="str">
        <f ca="1">IF(ADJ118="","",SUM(1+MAXA(ADI$1:ADI117)))</f>
        <v/>
      </c>
      <c r="ADJ118" s="8" t="str" cm="1">
        <f t="array" aca="1" ref="ADJ118" ca="1">IF(ADH118=0,INDIRECT(ADDRESS(ROW(),COLUMN()-8)),"")</f>
        <v/>
      </c>
      <c r="ADK118" s="33" t="s">
        <v>1192</v>
      </c>
      <c r="ADL118" s="10" t="str">
        <f t="shared" si="97"/>
        <v>$ADB$118</v>
      </c>
      <c r="ADM118" s="29" t="str">
        <f ca="1">IF(ADN118="","",SUM(1+MAXA(ADM$1:ADM117)))</f>
        <v/>
      </c>
      <c r="ADN118" s="8" t="str" cm="1">
        <f t="array" aca="1" ref="ADN118" ca="1">IF(ISNUMBER(SEARCH(ADN$1,INDEX(INDIRECT(ADO$1),ROW(ADL118),1)))=TRUE,INDIRECT(ADL118),"")</f>
        <v/>
      </c>
      <c r="ADO118" s="13" t="s">
        <v>1192</v>
      </c>
      <c r="ADP118" s="13" t="s">
        <v>1192</v>
      </c>
      <c r="ADQ118" s="13" t="s">
        <v>1192</v>
      </c>
      <c r="ADR118" s="13" t="s">
        <v>1192</v>
      </c>
      <c r="ADS118" s="13" t="s">
        <v>1192</v>
      </c>
      <c r="ADT118" s="13"/>
      <c r="ADU118" s="13"/>
      <c r="ADV118" s="13"/>
      <c r="ADW118" s="13"/>
      <c r="ADX118" s="13"/>
      <c r="ADY118" s="13"/>
      <c r="ADZ118" s="13" t="s">
        <v>1192</v>
      </c>
      <c r="AEA118" s="10" t="str">
        <f t="shared" ca="1" si="127"/>
        <v/>
      </c>
      <c r="AEB118" s="5"/>
      <c r="AEC118" s="37"/>
      <c r="AED118" s="37"/>
      <c r="AEE118" s="7"/>
      <c r="AEF118" s="7"/>
      <c r="AEG118" s="79"/>
      <c r="AEH118" s="10" t="str" cm="1">
        <f t="array" aca="1" ref="AEH118" ca="1">IF(INDIRECT(ADDRESS(ROW(),COLUMN()-6))="","X",IF(INDIRECT(ADDRESS(ROW(),COLUMN()-5))="",0,"OK"))</f>
        <v>X</v>
      </c>
      <c r="AEI118" s="29" t="str">
        <f ca="1">IF(AEJ118="","",SUM(1+MAXA(AEI$1:AEI117)))</f>
        <v/>
      </c>
      <c r="AEJ118" s="8" t="str" cm="1">
        <f t="array" aca="1" ref="AEJ118" ca="1">IF(AEH118=0,INDIRECT(ADDRESS(ROW(),COLUMN()-8)),"")</f>
        <v/>
      </c>
      <c r="AEK118" s="33" t="s">
        <v>1192</v>
      </c>
      <c r="AEL118" s="10" t="str">
        <f t="shared" si="98"/>
        <v>$AEB$118</v>
      </c>
      <c r="AEM118" s="29" t="str">
        <f ca="1">IF(AEN118="","",SUM(1+MAXA(AEM$1:AEM117)))</f>
        <v/>
      </c>
      <c r="AEN118" s="8" t="str" cm="1">
        <f t="array" aca="1" ref="AEN118" ca="1">IF(ISNUMBER(SEARCH(AEN$1,INDEX(INDIRECT(AEO$1),ROW(AEL118),1)))=TRUE,INDIRECT(AEL118),"")</f>
        <v/>
      </c>
      <c r="AEO118" s="13" t="s">
        <v>1192</v>
      </c>
      <c r="AEP118" s="13" t="s">
        <v>1192</v>
      </c>
      <c r="AEQ118" s="13" t="s">
        <v>1192</v>
      </c>
      <c r="AER118" s="13" t="s">
        <v>1192</v>
      </c>
      <c r="AES118" s="13" t="s">
        <v>1192</v>
      </c>
      <c r="AET118" s="13" t="s">
        <v>1192</v>
      </c>
      <c r="AEU118" s="13" t="s">
        <v>1192</v>
      </c>
      <c r="AEV118" s="13" t="s">
        <v>1192</v>
      </c>
    </row>
    <row r="119" spans="2:828" s="4" customFormat="1" ht="24.75" customHeight="1" x14ac:dyDescent="0.2">
      <c r="B119" s="10" t="str">
        <f t="shared" ca="1" si="67"/>
        <v/>
      </c>
      <c r="C119" s="8"/>
      <c r="D119" s="10"/>
      <c r="E119" s="10"/>
      <c r="G119" s="81"/>
      <c r="H119" s="94"/>
      <c r="I119" s="10" t="str" cm="1">
        <f t="array" aca="1" ref="I119" ca="1">IF(INDIRECT(ADDRESS(ROW(),COLUMN()-6))="","X",IF(INDIRECT(ADDRESS(ROW(),COLUMN()-5))="",0,"OK"))</f>
        <v>X</v>
      </c>
      <c r="J119" s="29" t="str">
        <f ca="1">IF(K119="","",SUM(1+MAXA(J$1:J118)))</f>
        <v/>
      </c>
      <c r="K119" s="8" t="str" cm="1">
        <f t="array" aca="1" ref="K119" ca="1">IF(I119=0,INDIRECT(ADDRESS(ROW(),COLUMN()-8)),"")</f>
        <v/>
      </c>
      <c r="L119" s="31"/>
      <c r="M119" s="10" t="str">
        <f t="shared" si="68"/>
        <v>$C$119</v>
      </c>
      <c r="N119" s="29" t="str">
        <f ca="1">IF(O119="","",SUM(1+MAXA(N$1:N118)))</f>
        <v/>
      </c>
      <c r="O119" s="8" t="str" cm="1">
        <f t="array" aca="1" ref="O119" ca="1">IF(ISNUMBER(SEARCH(O$1,INDEX(INDIRECT($P$1),ROW(M119),1)))=TRUE,INDIRECT(M119),"")</f>
        <v/>
      </c>
      <c r="P119" s="13" t="s">
        <v>1192</v>
      </c>
      <c r="Q119" s="13" t="s">
        <v>1192</v>
      </c>
      <c r="R119" s="13"/>
      <c r="S119" s="13"/>
      <c r="T119" s="13"/>
      <c r="U119" s="13"/>
      <c r="V119" s="13"/>
      <c r="W119" s="13"/>
      <c r="X119" s="13"/>
      <c r="Y119" s="13" t="s">
        <v>1192</v>
      </c>
      <c r="Z119" s="13" t="s">
        <v>1192</v>
      </c>
      <c r="AA119" s="10" t="str">
        <f t="shared" ca="1" si="128"/>
        <v/>
      </c>
      <c r="AB119" s="8"/>
      <c r="AC119" s="10"/>
      <c r="AD119" s="10"/>
      <c r="AF119" s="81"/>
      <c r="AG119" s="81"/>
      <c r="AH119" s="10" t="str" cm="1">
        <f t="array" aca="1" ref="AH119" ca="1">IF(INDIRECT(ADDRESS(ROW(),COLUMN()-6))="","X",IF(INDIRECT(ADDRESS(ROW(),COLUMN()-5))="",0,"OK"))</f>
        <v>X</v>
      </c>
      <c r="AI119" s="29" t="str">
        <f ca="1">IF(AJ119="","",SUM(1+MAXA(AI$1:AI118)))</f>
        <v/>
      </c>
      <c r="AJ119" s="8" t="str" cm="1">
        <f t="array" aca="1" ref="AJ119" ca="1">IF(AH119=0,INDIRECT(ADDRESS(ROW(),COLUMN()-8)),"")</f>
        <v/>
      </c>
      <c r="AK119" s="31"/>
      <c r="AL119" s="10" t="str">
        <f t="shared" si="69"/>
        <v>$AB$119</v>
      </c>
      <c r="AM119" s="29" t="str">
        <f ca="1">IF(AN119="","",SUM(1+MAXA(AM$1:AM118)))</f>
        <v/>
      </c>
      <c r="AN119" s="8" t="str" cm="1">
        <f t="array" aca="1" ref="AN119" ca="1">IF(ISNUMBER(SEARCH(AN$1,INDEX(INDIRECT($AO$1),ROW(AL119),1)))=TRUE,INDIRECT(AL119),"")</f>
        <v/>
      </c>
      <c r="AO119" s="13" t="s">
        <v>1192</v>
      </c>
      <c r="AP119" s="13" t="s">
        <v>1192</v>
      </c>
      <c r="AQ119" s="13" t="s">
        <v>1192</v>
      </c>
      <c r="AR119" s="13"/>
      <c r="AS119" s="13"/>
      <c r="AT119" s="13"/>
      <c r="AU119" s="13"/>
      <c r="AV119" s="13"/>
      <c r="AW119" s="13"/>
      <c r="AX119" s="13" t="s">
        <v>1192</v>
      </c>
      <c r="AY119" s="13" t="s">
        <v>1192</v>
      </c>
      <c r="AZ119" s="13" t="s">
        <v>1192</v>
      </c>
      <c r="BA119" s="10" t="str">
        <f t="shared" ca="1" si="99"/>
        <v/>
      </c>
      <c r="BB119" s="8"/>
      <c r="BC119" s="10"/>
      <c r="BD119" s="10"/>
      <c r="BF119" s="81"/>
      <c r="BG119" s="94"/>
      <c r="BH119" s="10" t="str" cm="1">
        <f t="array" aca="1" ref="BH119" ca="1">IF(INDIRECT(ADDRESS(ROW(),COLUMN()-6))="","X",IF(INDIRECT(ADDRESS(ROW(),COLUMN()-5))="",0,"OK"))</f>
        <v>X</v>
      </c>
      <c r="BI119" s="29" t="str">
        <f ca="1">IF(BJ119="","",SUM(1+MAXA(BI$1:BI118)))</f>
        <v/>
      </c>
      <c r="BJ119" s="8" t="str" cm="1">
        <f t="array" aca="1" ref="BJ119" ca="1">IF(BH119=0,INDIRECT(ADDRESS(ROW(),COLUMN()-8)),"")</f>
        <v/>
      </c>
      <c r="BK119" s="31"/>
      <c r="BL119" s="10" t="str">
        <f t="shared" si="70"/>
        <v>$BB$119</v>
      </c>
      <c r="BM119" s="29" t="str">
        <f ca="1">IF(BN119="","",SUM(1+MAXA(BM$1:BM118)))</f>
        <v/>
      </c>
      <c r="BN119" s="8" t="str" cm="1">
        <f t="array" aca="1" ref="BN119" ca="1">IF(ISNUMBER(SEARCH(BN$1,INDEX(INDIRECT(BO$1),ROW(BL119),1)))=TRUE,INDIRECT(BL119),"")</f>
        <v/>
      </c>
      <c r="BO119" s="13" t="s">
        <v>1192</v>
      </c>
      <c r="BP119" s="13" t="s">
        <v>1192</v>
      </c>
      <c r="BQ119" s="13" t="s">
        <v>1192</v>
      </c>
      <c r="BR119" s="13"/>
      <c r="BS119" s="13"/>
      <c r="BT119" s="13"/>
      <c r="BU119" s="13"/>
      <c r="BV119" s="13"/>
      <c r="BW119" s="13" t="s">
        <v>1192</v>
      </c>
      <c r="BX119" s="13" t="s">
        <v>1192</v>
      </c>
      <c r="BY119" s="13"/>
      <c r="BZ119" s="13"/>
      <c r="CA119" s="10" t="str">
        <f t="shared" ca="1" si="100"/>
        <v/>
      </c>
      <c r="CB119" s="8"/>
      <c r="CC119" s="10"/>
      <c r="CD119" s="10"/>
      <c r="CF119" s="81"/>
      <c r="CG119" s="94"/>
      <c r="CH119" s="10" t="str" cm="1">
        <f t="array" aca="1" ref="CH119" ca="1">IF(INDIRECT(ADDRESS(ROW(),COLUMN()-6))="","X",IF(INDIRECT(ADDRESS(ROW(),COLUMN()-5))="",0,"OK"))</f>
        <v>X</v>
      </c>
      <c r="CI119" s="29" t="str">
        <f ca="1">IF(CJ119="","",SUM(1+MAXA(CI$1:CI118)))</f>
        <v/>
      </c>
      <c r="CJ119" s="8" t="str" cm="1">
        <f t="array" aca="1" ref="CJ119" ca="1">IF(CH119=0,INDIRECT(ADDRESS(ROW(),COLUMN()-8)),"")</f>
        <v/>
      </c>
      <c r="CK119" s="31"/>
      <c r="CL119" s="10" t="str">
        <f t="shared" si="71"/>
        <v>$CB$119</v>
      </c>
      <c r="CM119" s="29" t="str">
        <f ca="1">IF(CN119="","",SUM(1+MAXA(CM$1:CM118)))</f>
        <v/>
      </c>
      <c r="CN119" s="8" t="str" cm="1">
        <f t="array" aca="1" ref="CN119" ca="1">IF(ISNUMBER(SEARCH(CN$1,INDEX(INDIRECT(CO$1),ROW(CL119),1)))=TRUE,INDIRECT(CL119),"")</f>
        <v/>
      </c>
      <c r="CO119" s="13" t="s">
        <v>1192</v>
      </c>
      <c r="CP119" s="13"/>
      <c r="CQ119" s="13"/>
      <c r="CR119" s="13"/>
      <c r="CS119" s="13"/>
      <c r="CT119" s="13"/>
      <c r="CU119" s="13"/>
      <c r="CV119" s="13"/>
      <c r="CW119" s="13"/>
      <c r="CX119" s="13"/>
      <c r="CY119" s="13"/>
      <c r="CZ119" s="13" t="s">
        <v>1192</v>
      </c>
      <c r="DA119" s="10" t="str">
        <f t="shared" ca="1" si="131"/>
        <v/>
      </c>
      <c r="DB119" s="5"/>
      <c r="DC119" s="6"/>
      <c r="DD119" s="6"/>
      <c r="DE119" s="7"/>
      <c r="DF119" s="83"/>
      <c r="DG119" s="96"/>
      <c r="DH119" s="10" t="str" cm="1">
        <f t="array" aca="1" ref="DH119" ca="1">IF(INDIRECT(ADDRESS(ROW(),COLUMN()-6))="","X",IF(INDIRECT(ADDRESS(ROW(),COLUMN()-5))="",0,"OK"))</f>
        <v>X</v>
      </c>
      <c r="DI119" s="29" t="str">
        <f ca="1">IF(DJ119="","",SUM(1+MAXA(DI$1:DI118)))</f>
        <v/>
      </c>
      <c r="DJ119" s="8" t="str" cm="1">
        <f t="array" aca="1" ref="DJ119" ca="1">IF(DH119=0,INDIRECT(ADDRESS(ROW(),COLUMN()-8)),"")</f>
        <v/>
      </c>
      <c r="DK119" s="31"/>
      <c r="DL119" s="10" t="str">
        <f t="shared" si="132"/>
        <v>$DB$119</v>
      </c>
      <c r="DM119" s="29" t="str">
        <f ca="1">IF(DN119="","",SUM(1+MAXA(DM$1:DM118)))</f>
        <v/>
      </c>
      <c r="DN119" s="8" t="str" cm="1">
        <f t="array" aca="1" ref="DN119" ca="1">IF(ISNUMBER(SEARCH(DN$1,INDEX(INDIRECT(DO$1),ROW(DL119),1)))=TRUE,INDIRECT(DL119),"")</f>
        <v/>
      </c>
      <c r="DO119" s="13" t="s">
        <v>1192</v>
      </c>
      <c r="DP119" s="13"/>
      <c r="DQ119" s="13"/>
      <c r="DR119" s="13"/>
      <c r="DS119" s="13"/>
      <c r="DT119" s="13"/>
      <c r="DU119" s="13"/>
      <c r="DV119" s="13"/>
      <c r="DW119" s="13"/>
      <c r="DX119" s="13"/>
      <c r="DY119" s="13"/>
      <c r="DZ119" s="13" t="s">
        <v>1192</v>
      </c>
      <c r="EA119" s="10" t="str">
        <f t="shared" ca="1" si="101"/>
        <v/>
      </c>
      <c r="EB119" s="22"/>
      <c r="EC119" s="14"/>
      <c r="ED119" s="14"/>
      <c r="EE119" s="15"/>
      <c r="EF119" s="15"/>
      <c r="EG119" s="94"/>
      <c r="EH119" s="10" t="str" cm="1">
        <f t="array" aca="1" ref="EH119" ca="1">IF(INDIRECT(ADDRESS(ROW(),COLUMN()-6))="","X",IF(INDIRECT(ADDRESS(ROW(),COLUMN()-5))="",0,"OK"))</f>
        <v>X</v>
      </c>
      <c r="EI119" s="29" t="str">
        <f ca="1">IF(EJ119="","",SUM(1+MAXA(EI$1:EI118)))</f>
        <v/>
      </c>
      <c r="EJ119" s="8" t="str" cm="1">
        <f t="array" aca="1" ref="EJ119" ca="1">IF(EH119=0,INDIRECT(ADDRESS(ROW(),COLUMN()-8)),"")</f>
        <v/>
      </c>
      <c r="EK119" s="31"/>
      <c r="EL119" s="10" t="str">
        <f t="shared" si="72"/>
        <v>$EB$119</v>
      </c>
      <c r="EM119" s="29" t="str">
        <f ca="1">IF(EN119="","",SUM(1+MAXA(EM$1:EM118)))</f>
        <v/>
      </c>
      <c r="EN119" s="8" t="str" cm="1">
        <f t="array" aca="1" ref="EN119" ca="1">IF(ISNUMBER(SEARCH(EN$1,INDEX(INDIRECT(EO$1),ROW(EL119),1)))=TRUE,INDIRECT(EL119),"")</f>
        <v/>
      </c>
      <c r="EO119" s="13" t="s">
        <v>1192</v>
      </c>
      <c r="EP119" s="13"/>
      <c r="EQ119" s="13"/>
      <c r="ER119" s="13"/>
      <c r="ES119" s="13"/>
      <c r="ET119" s="13"/>
      <c r="EU119" s="13"/>
      <c r="EV119" s="13"/>
      <c r="EW119" s="13"/>
      <c r="EX119" s="13"/>
      <c r="EY119" s="13"/>
      <c r="EZ119" s="13"/>
      <c r="FA119" s="10" t="str">
        <f t="shared" ca="1" si="102"/>
        <v/>
      </c>
      <c r="FB119" s="22"/>
      <c r="FC119" s="14"/>
      <c r="FD119" s="14"/>
      <c r="FE119" s="15"/>
      <c r="FF119" s="15"/>
      <c r="FG119" s="81"/>
      <c r="FH119" s="10" t="str" cm="1">
        <f t="array" aca="1" ref="FH119" ca="1">IF(INDIRECT(ADDRESS(ROW(),COLUMN()-6))="","X",IF(INDIRECT(ADDRESS(ROW(),COLUMN()-5))="",0,"OK"))</f>
        <v>X</v>
      </c>
      <c r="FI119" s="29" t="str">
        <f ca="1">IF(FJ119="","",SUM(1+MAXA(FI$1:FI118)))</f>
        <v/>
      </c>
      <c r="FJ119" s="8" t="str" cm="1">
        <f t="array" aca="1" ref="FJ119" ca="1">IF(FH119=0,INDIRECT(ADDRESS(ROW(),COLUMN()-8)),"")</f>
        <v/>
      </c>
      <c r="FK119" s="31"/>
      <c r="FL119" s="10" t="str">
        <f t="shared" si="73"/>
        <v>$FB$119</v>
      </c>
      <c r="FM119" s="29" t="str">
        <f ca="1">IF(FN119="","",SUM(1+MAXA(FM$1:FM118)))</f>
        <v/>
      </c>
      <c r="FN119" s="8" t="str" cm="1">
        <f t="array" aca="1" ref="FN119" ca="1">IF(ISNUMBER(SEARCH(FN$1,INDEX(INDIRECT(FO$1),ROW(FL119),1)))=TRUE,INDIRECT(FL119),"")</f>
        <v/>
      </c>
      <c r="FO119" s="13" t="s">
        <v>1192</v>
      </c>
      <c r="FP119" s="13" t="s">
        <v>1192</v>
      </c>
      <c r="FQ119" s="13" t="s">
        <v>1192</v>
      </c>
      <c r="FR119" s="13" t="s">
        <v>1192</v>
      </c>
      <c r="FS119" s="13" t="s">
        <v>1192</v>
      </c>
      <c r="FT119" s="13"/>
      <c r="FU119" s="13"/>
      <c r="FV119" s="13"/>
      <c r="FW119" s="13"/>
      <c r="FX119" s="13"/>
      <c r="FY119" s="13"/>
      <c r="FZ119" s="13"/>
      <c r="GA119" s="10" t="str">
        <f t="shared" ca="1" si="103"/>
        <v/>
      </c>
      <c r="GB119" s="22"/>
      <c r="GC119" s="14"/>
      <c r="GD119" s="14"/>
      <c r="GE119" s="15"/>
      <c r="GF119" s="15"/>
      <c r="GG119" s="82"/>
      <c r="GH119" s="10" t="str" cm="1">
        <f t="array" aca="1" ref="GH119" ca="1">IF(INDIRECT(ADDRESS(ROW(),COLUMN()-6))="","X",IF(INDIRECT(ADDRESS(ROW(),COLUMN()-5))="",0,"OK"))</f>
        <v>X</v>
      </c>
      <c r="GI119" s="29" t="str">
        <f ca="1">IF(GJ119="","",SUM(1+MAXA(GI$1:GI118)))</f>
        <v/>
      </c>
      <c r="GJ119" s="8" t="str" cm="1">
        <f t="array" aca="1" ref="GJ119" ca="1">IF(GH119=0,INDIRECT(ADDRESS(ROW(),COLUMN()-8)),"")</f>
        <v/>
      </c>
      <c r="GK119" s="31"/>
      <c r="GL119" s="10" t="str">
        <f t="shared" si="74"/>
        <v>$GB$119</v>
      </c>
      <c r="GM119" s="29" t="str">
        <f ca="1">IF(GN119="","",SUM(1+MAXA(GM$1:GM118)))</f>
        <v/>
      </c>
      <c r="GN119" s="8" t="str" cm="1">
        <f t="array" aca="1" ref="GN119" ca="1">IF(ISNUMBER(SEARCH(GN$1,INDEX(INDIRECT(GO$1),ROW(GL119),1)))=TRUE,INDIRECT(GL119),"")</f>
        <v/>
      </c>
      <c r="GO119" s="13" t="s">
        <v>1192</v>
      </c>
      <c r="GP119" s="13" t="s">
        <v>1192</v>
      </c>
      <c r="GQ119" s="13" t="s">
        <v>1192</v>
      </c>
      <c r="GR119" s="13" t="s">
        <v>1192</v>
      </c>
      <c r="GS119" s="13" t="s">
        <v>1192</v>
      </c>
      <c r="GT119" s="13"/>
      <c r="GU119" s="13"/>
      <c r="GV119" s="13"/>
      <c r="GW119" s="13"/>
      <c r="GX119" s="13"/>
      <c r="GY119" s="13"/>
      <c r="GZ119" s="13"/>
      <c r="HA119" s="10" t="str">
        <f t="shared" ca="1" si="104"/>
        <v/>
      </c>
      <c r="HB119" s="22"/>
      <c r="HC119" s="14"/>
      <c r="HD119" s="14"/>
      <c r="HE119" s="15"/>
      <c r="HF119" s="15"/>
      <c r="HG119" s="81"/>
      <c r="HH119" s="10" t="str" cm="1">
        <f t="array" aca="1" ref="HH119" ca="1">IF(INDIRECT(ADDRESS(ROW(),COLUMN()-6))="","X",IF(INDIRECT(ADDRESS(ROW(),COLUMN()-5))="",0,"OK"))</f>
        <v>X</v>
      </c>
      <c r="HI119" s="29" t="str">
        <f ca="1">IF(HJ119="","",SUM(1+MAXA(HI$1:HI118)))</f>
        <v/>
      </c>
      <c r="HJ119" s="8" t="str" cm="1">
        <f t="array" aca="1" ref="HJ119" ca="1">IF(HH119=0,INDIRECT(ADDRESS(ROW(),COLUMN()-8)),"")</f>
        <v/>
      </c>
      <c r="HK119" s="31"/>
      <c r="HL119" s="10" t="str">
        <f t="shared" si="75"/>
        <v>$HB$119</v>
      </c>
      <c r="HM119" s="29" t="str">
        <f ca="1">IF(HN119="","",SUM(1+MAXA(HM$1:HM118)))</f>
        <v/>
      </c>
      <c r="HN119" s="8" t="str" cm="1">
        <f t="array" aca="1" ref="HN119" ca="1">IF(ISNUMBER(SEARCH(HN$1,INDEX(INDIRECT(HO$1),ROW(HL119),1)))=TRUE,INDIRECT(HL119),"")</f>
        <v/>
      </c>
      <c r="HO119" s="13" t="s">
        <v>1192</v>
      </c>
      <c r="HP119" s="13" t="s">
        <v>1192</v>
      </c>
      <c r="HQ119" s="13" t="s">
        <v>1192</v>
      </c>
      <c r="HR119" s="13"/>
      <c r="HS119" s="13"/>
      <c r="HT119" s="13"/>
      <c r="HU119" s="13"/>
      <c r="HV119" s="13"/>
      <c r="HW119" s="13"/>
      <c r="HX119" s="13"/>
      <c r="HY119" s="13" t="s">
        <v>1192</v>
      </c>
      <c r="HZ119" s="13" t="s">
        <v>1192</v>
      </c>
      <c r="IA119" s="10" t="str">
        <f t="shared" ca="1" si="105"/>
        <v/>
      </c>
      <c r="IB119" s="22" t="s">
        <v>4302</v>
      </c>
      <c r="IC119" s="14" t="s">
        <v>1125</v>
      </c>
      <c r="ID119" s="14" t="s">
        <v>1126</v>
      </c>
      <c r="IE119" s="27" t="str" cm="1">
        <f t="array" aca="1" ref="IE119" ca="1">CONCATENATE($A$37,INDIRECT(ADDRESS(ROW(),COLUMN()-2)),"%20",INDIRECT(ADDRESS(ROW(),COLUMN()-1)),$A$39,INDIRECT(ADDRESS(ROW(),COLUMN()-2)),"%20",INDIRECT(ADDRESS(ROW(),COLUMN()-1)))</f>
        <v>https://maps.yandex.ru/?ll=38.967549%2035.647055&amp;z=16&amp;text=38.967549%2035.647055</v>
      </c>
      <c r="IF119" s="87" t="str" cm="1">
        <f t="array" aca="1" ref="IF119" ca="1">CONCATENATE($A$40,INDIRECT(ADDRESS(ROW(),COLUMN()-3)),"%2C",INDIRECT(ADDRESS(ROW(),COLUMN()-2)))</f>
        <v>https://maps.google.com/maps?q=38.967549%2C35.647055</v>
      </c>
      <c r="IG119" s="79" t="s">
        <v>3229</v>
      </c>
      <c r="IH119" s="10" t="str" cm="1">
        <f t="array" aca="1" ref="IH119" ca="1">IF(INDIRECT(ADDRESS(ROW(),COLUMN()-6))="","X",IF(INDIRECT(ADDRESS(ROW(),COLUMN()-5))="",0,"OK"))</f>
        <v>OK</v>
      </c>
      <c r="II119" s="29" t="str">
        <f ca="1">IF(IJ119="","",SUM(1+MAXA(II$1:II118)))</f>
        <v/>
      </c>
      <c r="IJ119" s="8" t="str" cm="1">
        <f t="array" aca="1" ref="IJ119" ca="1">IF(IH119=0,INDIRECT(ADDRESS(ROW(),COLUMN()-8)),"")</f>
        <v/>
      </c>
      <c r="IK119" s="31"/>
      <c r="IL119" s="10" t="str">
        <f t="shared" si="76"/>
        <v>$IB$119</v>
      </c>
      <c r="IM119" s="29" t="str">
        <f ca="1">IF(IN119="","",SUM(1+MAXA(IM$1:IM118)))</f>
        <v/>
      </c>
      <c r="IN119" s="8" t="str" cm="1">
        <f t="array" aca="1" ref="IN119" ca="1">IF(ISNUMBER(SEARCH(IN$1,INDEX(INDIRECT(IO$1),ROW(IL119),1)))=TRUE,INDIRECT(IL119),"")</f>
        <v/>
      </c>
      <c r="IO119" s="13" t="s">
        <v>1192</v>
      </c>
      <c r="IP119" s="13" t="s">
        <v>1192</v>
      </c>
      <c r="IQ119" s="13" t="s">
        <v>1192</v>
      </c>
      <c r="IR119" s="13"/>
      <c r="IS119" s="13"/>
      <c r="IT119" s="13"/>
      <c r="IU119" s="13"/>
      <c r="IV119" s="13"/>
      <c r="IW119" s="13"/>
      <c r="IX119" s="13" t="s">
        <v>1192</v>
      </c>
      <c r="IY119" s="13" t="s">
        <v>1192</v>
      </c>
      <c r="IZ119" s="13" t="s">
        <v>1192</v>
      </c>
      <c r="JA119" s="10" t="str">
        <f t="shared" ca="1" si="106"/>
        <v/>
      </c>
      <c r="JB119" s="22"/>
      <c r="JC119" s="14"/>
      <c r="JD119" s="14"/>
      <c r="JE119" s="24"/>
      <c r="JF119" s="88"/>
      <c r="JG119" s="101"/>
      <c r="JH119" s="10" t="str" cm="1">
        <f t="array" aca="1" ref="JH119" ca="1">IF(INDIRECT(ADDRESS(ROW(),COLUMN()-6))="","X",IF(INDIRECT(ADDRESS(ROW(),COLUMN()-5))="",0,"OK"))</f>
        <v>X</v>
      </c>
      <c r="JI119" s="29" t="str">
        <f ca="1">IF(JJ119="","",SUM(1+MAXA(JI$1:JI118)))</f>
        <v/>
      </c>
      <c r="JJ119" s="8" t="str" cm="1">
        <f t="array" aca="1" ref="JJ119" ca="1">IF(JH119=0,INDIRECT(ADDRESS(ROW(),COLUMN()-8)),"")</f>
        <v/>
      </c>
      <c r="JK119" s="31"/>
      <c r="JL119" s="10" t="str">
        <f t="shared" si="77"/>
        <v>$JB$119</v>
      </c>
      <c r="JM119" s="29" t="str">
        <f ca="1">IF(JN119="","",SUM(1+MAXA(JM$1:JM118)))</f>
        <v/>
      </c>
      <c r="JN119" s="8" t="str" cm="1">
        <f t="array" aca="1" ref="JN119" ca="1">IF(ISNUMBER(SEARCH(JN$1,INDEX(INDIRECT(JO$1),ROW(JL119),1)))=TRUE,INDIRECT(JL119),"")</f>
        <v/>
      </c>
      <c r="JO119" s="13" t="s">
        <v>1192</v>
      </c>
      <c r="JP119" s="13" t="s">
        <v>1192</v>
      </c>
      <c r="JQ119" s="13" t="s">
        <v>1192</v>
      </c>
      <c r="JR119" s="13"/>
      <c r="JS119" s="13"/>
      <c r="JT119" s="13"/>
      <c r="JU119" s="13"/>
      <c r="JV119" s="13"/>
      <c r="JW119" s="13"/>
      <c r="JX119" s="13" t="s">
        <v>1192</v>
      </c>
      <c r="JY119" s="13" t="s">
        <v>1192</v>
      </c>
      <c r="JZ119" s="13" t="s">
        <v>1192</v>
      </c>
      <c r="KA119" s="10" t="str">
        <f t="shared" ca="1" si="107"/>
        <v/>
      </c>
      <c r="KB119" s="22"/>
      <c r="KC119" s="14"/>
      <c r="KD119" s="14"/>
      <c r="KE119" s="15"/>
      <c r="KF119" s="15"/>
      <c r="KG119" s="79"/>
      <c r="KH119" s="10" t="str" cm="1">
        <f t="array" aca="1" ref="KH119" ca="1">IF(INDIRECT(ADDRESS(ROW(),COLUMN()-6))="","X",IF(INDIRECT(ADDRESS(ROW(),COLUMN()-5))="",0,"OK"))</f>
        <v>X</v>
      </c>
      <c r="KI119" s="29" t="str">
        <f ca="1">IF(KJ119="","",SUM(1+MAXA(KI$1:KI118)))</f>
        <v/>
      </c>
      <c r="KJ119" s="8" t="str" cm="1">
        <f t="array" aca="1" ref="KJ119" ca="1">IF(KH119=0,INDIRECT(ADDRESS(ROW(),COLUMN()-8)),"")</f>
        <v/>
      </c>
      <c r="KK119" s="31"/>
      <c r="KL119" s="10" t="str">
        <f t="shared" si="78"/>
        <v>$KB$119</v>
      </c>
      <c r="KM119" s="29" t="str">
        <f ca="1">IF(KN119="","",SUM(1+MAXA(KM$1:KM118)))</f>
        <v/>
      </c>
      <c r="KN119" s="8" t="str" cm="1">
        <f t="array" aca="1" ref="KN119" ca="1">IF(ISNUMBER(SEARCH(KN$1,INDEX(INDIRECT(KO$1),ROW(KL119),1)))=TRUE,INDIRECT(KL119),"")</f>
        <v/>
      </c>
      <c r="KO119" s="13" t="s">
        <v>1192</v>
      </c>
      <c r="KP119" s="13" t="s">
        <v>1192</v>
      </c>
      <c r="KQ119" s="13" t="s">
        <v>1192</v>
      </c>
      <c r="KR119" s="13"/>
      <c r="KS119" s="13"/>
      <c r="KT119" s="13"/>
      <c r="KU119" s="13"/>
      <c r="KV119" s="13"/>
      <c r="KW119" s="13"/>
      <c r="KX119" s="13"/>
      <c r="KY119" s="13" t="s">
        <v>1192</v>
      </c>
      <c r="KZ119" s="13" t="s">
        <v>1192</v>
      </c>
      <c r="LA119" s="10" t="str">
        <f t="shared" ca="1" si="108"/>
        <v/>
      </c>
      <c r="LB119" s="8"/>
      <c r="LC119" s="10"/>
      <c r="LD119" s="10"/>
      <c r="LG119" s="81"/>
      <c r="LH119" s="10" t="str" cm="1">
        <f t="array" aca="1" ref="LH119" ca="1">IF(INDIRECT(ADDRESS(ROW(),COLUMN()-6))="","X",IF(INDIRECT(ADDRESS(ROW(),COLUMN()-5))="",0,"OK"))</f>
        <v>X</v>
      </c>
      <c r="LI119" s="29" t="str">
        <f ca="1">IF(LJ119="","",SUM(1+MAXA(LI$1:LI118)))</f>
        <v/>
      </c>
      <c r="LJ119" s="8" t="str" cm="1">
        <f t="array" aca="1" ref="LJ119" ca="1">IF(LH119=0,INDIRECT(ADDRESS(ROW(),COLUMN()-8)),"")</f>
        <v/>
      </c>
      <c r="LK119" s="31"/>
      <c r="LL119" s="10" t="str">
        <f t="shared" si="79"/>
        <v>$LB$119</v>
      </c>
      <c r="LM119" s="29" t="str">
        <f ca="1">IF(LN119="","",SUM(1+MAXA(LM$1:LM118)))</f>
        <v/>
      </c>
      <c r="LN119" s="8" t="str" cm="1">
        <f t="array" aca="1" ref="LN119" ca="1">IF(ISNUMBER(SEARCH(LN$1,INDEX(INDIRECT(LO$1),ROW(LL119),1)))=TRUE,INDIRECT(LL119),"")</f>
        <v/>
      </c>
      <c r="LO119" s="13" t="s">
        <v>1192</v>
      </c>
      <c r="LP119" s="13" t="s">
        <v>1192</v>
      </c>
      <c r="LQ119" s="13" t="s">
        <v>1192</v>
      </c>
      <c r="LR119" s="13" t="s">
        <v>1192</v>
      </c>
      <c r="LS119" s="13"/>
      <c r="LT119" s="13"/>
      <c r="LU119" s="13"/>
      <c r="LV119" s="13"/>
      <c r="LW119" s="13"/>
      <c r="LX119" s="13"/>
      <c r="LY119" s="13" t="s">
        <v>1192</v>
      </c>
      <c r="LZ119" s="13" t="s">
        <v>1192</v>
      </c>
      <c r="MA119" s="10" t="str">
        <f t="shared" ca="1" si="109"/>
        <v/>
      </c>
      <c r="MB119" s="8"/>
      <c r="MC119" s="10"/>
      <c r="MD119" s="10"/>
      <c r="MG119" s="79"/>
      <c r="MH119" s="10" t="str" cm="1">
        <f t="array" aca="1" ref="MH119" ca="1">IF(INDIRECT(ADDRESS(ROW(),COLUMN()-6))="","X",IF(INDIRECT(ADDRESS(ROW(),COLUMN()-5))="",0,"OK"))</f>
        <v>X</v>
      </c>
      <c r="MI119" s="29" t="str">
        <f ca="1">IF(MJ119="","",SUM(1+MAXA(MI$1:MI118)))</f>
        <v/>
      </c>
      <c r="MJ119" s="8" t="str" cm="1">
        <f t="array" aca="1" ref="MJ119" ca="1">IF(MH119=0,INDIRECT(ADDRESS(ROW(),COLUMN()-8)),"")</f>
        <v/>
      </c>
      <c r="MK119" s="31"/>
      <c r="ML119" s="10" t="str">
        <f t="shared" si="80"/>
        <v>$MB$119</v>
      </c>
      <c r="MM119" s="29" t="str">
        <f ca="1">IF(MN119="","",SUM(1+MAXA(MM$1:MM118)))</f>
        <v/>
      </c>
      <c r="MN119" s="8" t="str" cm="1">
        <f t="array" aca="1" ref="MN119" ca="1">IF(ISNUMBER(SEARCH(MN$1,INDEX(INDIRECT(MO$1),ROW(ML119),1)))=TRUE,INDIRECT(ML119),"")</f>
        <v/>
      </c>
      <c r="MO119" s="13" t="s">
        <v>1192</v>
      </c>
      <c r="MP119" s="13" t="s">
        <v>1192</v>
      </c>
      <c r="MQ119" s="13" t="s">
        <v>1192</v>
      </c>
      <c r="MR119" s="13"/>
      <c r="MS119" s="13"/>
      <c r="MT119" s="13"/>
      <c r="MU119" s="13"/>
      <c r="MV119" s="13"/>
      <c r="MW119" s="13" t="s">
        <v>1192</v>
      </c>
      <c r="MX119" s="13"/>
      <c r="MY119" s="13" t="s">
        <v>1192</v>
      </c>
      <c r="MZ119" s="13" t="s">
        <v>1192</v>
      </c>
      <c r="NA119" s="10" t="str">
        <f t="shared" ca="1" si="110"/>
        <v/>
      </c>
      <c r="NB119" s="5"/>
      <c r="NC119" s="6"/>
      <c r="ND119" s="6"/>
      <c r="NE119" s="7"/>
      <c r="NF119" s="7"/>
      <c r="NG119" s="83"/>
      <c r="NH119" s="10" t="str" cm="1">
        <f t="array" aca="1" ref="NH119" ca="1">IF(INDIRECT(ADDRESS(ROW(),COLUMN()-6))="","X",IF(INDIRECT(ADDRESS(ROW(),COLUMN()-5))="",0,"OK"))</f>
        <v>X</v>
      </c>
      <c r="NI119" s="29" t="str">
        <f ca="1">IF(NJ119="","",SUM(1+MAXA(NI$1:NI118)))</f>
        <v/>
      </c>
      <c r="NJ119" s="8" t="str" cm="1">
        <f t="array" aca="1" ref="NJ119" ca="1">IF(NH119=0,INDIRECT(ADDRESS(ROW(),COLUMN()-8)),"")</f>
        <v/>
      </c>
      <c r="NK119" s="31"/>
      <c r="NL119" s="10" t="str">
        <f t="shared" si="81"/>
        <v>$NB$119</v>
      </c>
      <c r="NM119" s="29" t="str">
        <f ca="1">IF(NN119="","",SUM(1+MAXA(NM$1:NM118)))</f>
        <v/>
      </c>
      <c r="NN119" s="8" t="str" cm="1">
        <f t="array" aca="1" ref="NN119" ca="1">IF(ISNUMBER(SEARCH(NN$1,INDEX(INDIRECT(NO$1),ROW(NL119),1)))=TRUE,INDIRECT(NL119),"")</f>
        <v/>
      </c>
      <c r="NO119" s="13" t="s">
        <v>1192</v>
      </c>
      <c r="NP119" s="13" t="s">
        <v>1192</v>
      </c>
      <c r="NQ119" s="13" t="s">
        <v>1192</v>
      </c>
      <c r="NR119" s="13"/>
      <c r="NS119" s="13"/>
      <c r="NT119" s="13"/>
      <c r="NU119" s="13"/>
      <c r="NV119" s="13"/>
      <c r="NW119" s="13"/>
      <c r="NX119" s="13" t="s">
        <v>1192</v>
      </c>
      <c r="NY119" s="13" t="s">
        <v>1192</v>
      </c>
      <c r="NZ119" s="13"/>
      <c r="OA119" s="10" t="str">
        <f t="shared" ca="1" si="111"/>
        <v/>
      </c>
      <c r="OB119" s="8" t="s">
        <v>1440</v>
      </c>
      <c r="OC119" s="10" t="s">
        <v>1441</v>
      </c>
      <c r="OD119" s="10" t="s">
        <v>1442</v>
      </c>
      <c r="OE119" s="27" t="str" cm="1">
        <f t="array" aca="1" ref="OE119" ca="1">CONCATENATE($A$37,INDIRECT(ADDRESS(ROW(),COLUMN()-2)),"%20",INDIRECT(ADDRESS(ROW(),COLUMN()-1)),$A$39,INDIRECT(ADDRESS(ROW(),COLUMN()-2)),"%20",INDIRECT(ADDRESS(ROW(),COLUMN()-1)))</f>
        <v>https://maps.yandex.ru/?ll=38.30325%2035.465558&amp;z=16&amp;text=38.30325%2035.465558</v>
      </c>
      <c r="OF119" s="87" t="str" cm="1">
        <f t="array" aca="1" ref="OF119" ca="1">CONCATENATE($A$40,INDIRECT(ADDRESS(ROW(),COLUMN()-3)),"%2C",INDIRECT(ADDRESS(ROW(),COLUMN()-2)))</f>
        <v>https://maps.google.com/maps?q=38.30325%2C35.465558</v>
      </c>
      <c r="OG119" s="79" t="s">
        <v>3229</v>
      </c>
      <c r="OH119" s="10" t="str" cm="1">
        <f t="array" aca="1" ref="OH119" ca="1">IF(INDIRECT(ADDRESS(ROW(),COLUMN()-6))="","X",IF(INDIRECT(ADDRESS(ROW(),COLUMN()-5))="",0,"OK"))</f>
        <v>OK</v>
      </c>
      <c r="OI119" s="29" t="str">
        <f ca="1">IF(OJ119="","",SUM(1+MAXA(OI$1:OI118)))</f>
        <v/>
      </c>
      <c r="OJ119" s="8" t="str" cm="1">
        <f t="array" aca="1" ref="OJ119" ca="1">IF(OH119=0,INDIRECT(ADDRESS(ROW(),COLUMN()-8)),"")</f>
        <v/>
      </c>
      <c r="OK119" s="31"/>
      <c r="OL119" s="10" t="str">
        <f t="shared" si="82"/>
        <v>$OB$119</v>
      </c>
      <c r="OM119" s="29" t="str">
        <f ca="1">IF(ON119="","",SUM(1+MAXA(OM$1:OM118)))</f>
        <v/>
      </c>
      <c r="ON119" s="8" t="str" cm="1">
        <f t="array" aca="1" ref="ON119" ca="1">IF(ISNUMBER(SEARCH(ON$1,INDEX(INDIRECT(OO$1),ROW(OL119),1)))=TRUE,INDIRECT(OL119),"")</f>
        <v/>
      </c>
      <c r="OO119" s="13" t="s">
        <v>1192</v>
      </c>
      <c r="OP119" s="13"/>
      <c r="OQ119" s="13"/>
      <c r="OR119" s="13"/>
      <c r="OS119" s="13"/>
      <c r="OT119" s="13"/>
      <c r="OU119" s="13"/>
      <c r="OV119" s="13"/>
      <c r="OW119" s="13"/>
      <c r="OX119" s="13"/>
      <c r="OY119" s="13"/>
      <c r="OZ119" s="13" t="s">
        <v>1192</v>
      </c>
      <c r="PA119" s="10" t="str">
        <f t="shared" ca="1" si="112"/>
        <v/>
      </c>
      <c r="PB119" s="22"/>
      <c r="PC119" s="15"/>
      <c r="PD119" s="14"/>
      <c r="PE119" s="15"/>
      <c r="PF119" s="15"/>
      <c r="PG119" s="79"/>
      <c r="PH119" s="10" t="str" cm="1">
        <f t="array" aca="1" ref="PH119" ca="1">IF(INDIRECT(ADDRESS(ROW(),COLUMN()-6))="","X",IF(INDIRECT(ADDRESS(ROW(),COLUMN()-5))="",0,"OK"))</f>
        <v>X</v>
      </c>
      <c r="PI119" s="29" t="str">
        <f ca="1">IF(PJ119="","",SUM(1+MAXA(PI$1:PI118)))</f>
        <v/>
      </c>
      <c r="PJ119" s="8" t="str" cm="1">
        <f t="array" aca="1" ref="PJ119" ca="1">IF(PH119=0,INDIRECT(ADDRESS(ROW(),COLUMN()-8)),"")</f>
        <v/>
      </c>
      <c r="PK119" s="31"/>
      <c r="PL119" s="10" t="str">
        <f t="shared" si="83"/>
        <v>$PB$119</v>
      </c>
      <c r="PM119" s="29" t="str">
        <f ca="1">IF(PN119="","",SUM(1+MAXA(PM$1:PM118)))</f>
        <v/>
      </c>
      <c r="PN119" s="8" t="str" cm="1">
        <f t="array" aca="1" ref="PN119" ca="1">IF(ISNUMBER(SEARCH(PN$1,INDEX(INDIRECT(PO$1),ROW(PL119),1)))=TRUE,INDIRECT(PL119),"")</f>
        <v/>
      </c>
      <c r="PO119" s="13" t="s">
        <v>1192</v>
      </c>
      <c r="PP119" s="13" t="s">
        <v>1192</v>
      </c>
      <c r="PQ119" s="13" t="s">
        <v>1192</v>
      </c>
      <c r="PR119" s="13" t="s">
        <v>1192</v>
      </c>
      <c r="PS119" s="13"/>
      <c r="PT119" s="13"/>
      <c r="PU119" s="13"/>
      <c r="PV119" s="13"/>
      <c r="PW119" s="13"/>
      <c r="PX119" s="13"/>
      <c r="PY119" s="13" t="s">
        <v>1192</v>
      </c>
      <c r="PZ119" s="13" t="s">
        <v>1192</v>
      </c>
      <c r="QA119" s="10" t="str">
        <f t="shared" ca="1" si="113"/>
        <v/>
      </c>
      <c r="QB119" s="22"/>
      <c r="QC119" s="14"/>
      <c r="QD119" s="14"/>
      <c r="QE119" s="24"/>
      <c r="QF119" s="24"/>
      <c r="QG119" s="79"/>
      <c r="QH119" s="10" t="str" cm="1">
        <f t="array" aca="1" ref="QH119" ca="1">IF(INDIRECT(ADDRESS(ROW(),COLUMN()-6))="","X",IF(INDIRECT(ADDRESS(ROW(),COLUMN()-5))="",0,"OK"))</f>
        <v>X</v>
      </c>
      <c r="QI119" s="29" t="str">
        <f ca="1">IF(QJ119="","",SUM(1+MAXA(QI$1:QI118)))</f>
        <v/>
      </c>
      <c r="QJ119" s="8" t="str" cm="1">
        <f t="array" aca="1" ref="QJ119" ca="1">IF(QH119=0,INDIRECT(ADDRESS(ROW(),COLUMN()-8)),"")</f>
        <v/>
      </c>
      <c r="QK119" s="31"/>
      <c r="QL119" s="10" t="str">
        <f t="shared" si="84"/>
        <v>$QB$119</v>
      </c>
      <c r="QM119" s="29" t="str">
        <f ca="1">IF(QN119="","",SUM(1+MAXA(QM$1:QM118)))</f>
        <v/>
      </c>
      <c r="QN119" s="8" t="str" cm="1">
        <f t="array" aca="1" ref="QN119" ca="1">IF(ISNUMBER(SEARCH(QN$1,INDEX(INDIRECT(QO$1),ROW(QL119),1)))=TRUE,INDIRECT(QL119),"")</f>
        <v/>
      </c>
      <c r="QO119" s="13" t="s">
        <v>1192</v>
      </c>
      <c r="QP119" s="13" t="s">
        <v>1192</v>
      </c>
      <c r="QQ119" s="13" t="s">
        <v>1192</v>
      </c>
      <c r="QR119" s="13" t="s">
        <v>1192</v>
      </c>
      <c r="QS119" s="13"/>
      <c r="QT119" s="13"/>
      <c r="QU119" s="13"/>
      <c r="QV119" s="13"/>
      <c r="QW119" s="13"/>
      <c r="QX119" s="13"/>
      <c r="QY119" s="13" t="s">
        <v>1192</v>
      </c>
      <c r="QZ119" s="13" t="s">
        <v>1192</v>
      </c>
      <c r="RA119" s="10" t="str">
        <f t="shared" ca="1" si="114"/>
        <v/>
      </c>
      <c r="RB119" s="22"/>
      <c r="RC119" s="14"/>
      <c r="RD119" s="14"/>
      <c r="RE119" s="15"/>
      <c r="RF119" s="15"/>
      <c r="RG119" s="79"/>
      <c r="RH119" s="10" t="str" cm="1">
        <f t="array" aca="1" ref="RH119" ca="1">IF(INDIRECT(ADDRESS(ROW(),COLUMN()-6))="","X",IF(INDIRECT(ADDRESS(ROW(),COLUMN()-5))="",0,"OK"))</f>
        <v>X</v>
      </c>
      <c r="RI119" s="29" t="str">
        <f ca="1">IF(RJ119="","",SUM(1+MAXA(RI$1:RI118)))</f>
        <v/>
      </c>
      <c r="RJ119" s="8" t="str" cm="1">
        <f t="array" aca="1" ref="RJ119" ca="1">IF(RH119=0,INDIRECT(ADDRESS(ROW(),COLUMN()-8)),"")</f>
        <v/>
      </c>
      <c r="RK119" s="31"/>
      <c r="RL119" s="10" t="str">
        <f t="shared" si="85"/>
        <v>$RB$119</v>
      </c>
      <c r="RM119" s="29" t="str">
        <f ca="1">IF(RN119="","",SUM(1+MAXA(RM$1:RM118)))</f>
        <v/>
      </c>
      <c r="RN119" s="8" t="str" cm="1">
        <f t="array" aca="1" ref="RN119" ca="1">IF(ISNUMBER(SEARCH(RN$1,INDEX(INDIRECT(RO$1),ROW(RL119),1)))=TRUE,INDIRECT(RL119),"")</f>
        <v/>
      </c>
      <c r="RO119" s="13" t="s">
        <v>1192</v>
      </c>
      <c r="RP119" s="13" t="s">
        <v>1192</v>
      </c>
      <c r="RQ119" s="13" t="s">
        <v>1192</v>
      </c>
      <c r="RR119" s="13"/>
      <c r="RS119" s="13"/>
      <c r="RT119" s="13"/>
      <c r="RU119" s="13"/>
      <c r="RV119" s="13"/>
      <c r="RW119" s="13"/>
      <c r="RX119" s="13"/>
      <c r="RY119" s="13" t="s">
        <v>1192</v>
      </c>
      <c r="RZ119" s="13" t="s">
        <v>1192</v>
      </c>
      <c r="SA119" s="10" t="str">
        <f t="shared" ca="1" si="115"/>
        <v/>
      </c>
      <c r="SB119" s="22"/>
      <c r="SC119" s="6"/>
      <c r="SD119" s="6"/>
      <c r="SE119" s="15"/>
      <c r="SF119" s="15"/>
      <c r="SG119" s="79"/>
      <c r="SH119" s="10" t="str" cm="1">
        <f t="array" aca="1" ref="SH119" ca="1">IF(INDIRECT(ADDRESS(ROW(),COLUMN()-6))="","X",IF(INDIRECT(ADDRESS(ROW(),COLUMN()-5))="",0,"OK"))</f>
        <v>X</v>
      </c>
      <c r="SI119" s="29" t="str">
        <f ca="1">IF(SJ119="","",SUM(1+MAXA(SI$1:SI118)))</f>
        <v/>
      </c>
      <c r="SJ119" s="8" t="str" cm="1">
        <f t="array" aca="1" ref="SJ119" ca="1">IF(SH119=0,INDIRECT(ADDRESS(ROW(),COLUMN()-8)),"")</f>
        <v/>
      </c>
      <c r="SK119" s="33" t="s">
        <v>1192</v>
      </c>
      <c r="SL119" s="10" t="str">
        <f t="shared" si="86"/>
        <v>$SB$119</v>
      </c>
      <c r="SM119" s="29" t="str">
        <f ca="1">IF(SN119="","",SUM(1+MAXA(SM$1:SM118)))</f>
        <v/>
      </c>
      <c r="SN119" s="8" t="str" cm="1">
        <f t="array" aca="1" ref="SN119" ca="1">IF(ISNUMBER(SEARCH(SN$1,INDEX(SB$1:SB$174,ROW(SL119),1)))=TRUE,INDIRECT(SL119),"")</f>
        <v/>
      </c>
      <c r="SO119" s="13" t="s">
        <v>1192</v>
      </c>
      <c r="SP119" s="13" t="s">
        <v>1192</v>
      </c>
      <c r="SQ119" s="13" t="s">
        <v>1192</v>
      </c>
      <c r="SR119" s="13"/>
      <c r="SS119" s="13"/>
      <c r="ST119" s="13"/>
      <c r="SU119" s="13"/>
      <c r="SV119" s="13"/>
      <c r="SW119" s="13"/>
      <c r="SX119" s="13"/>
      <c r="SY119" s="13" t="s">
        <v>1192</v>
      </c>
      <c r="SZ119" s="13" t="s">
        <v>1192</v>
      </c>
      <c r="TA119" s="10" t="str">
        <f t="shared" ca="1" si="129"/>
        <v/>
      </c>
      <c r="TB119" s="22"/>
      <c r="TC119" s="6"/>
      <c r="TD119" s="6"/>
      <c r="TE119" s="15"/>
      <c r="TF119" s="15"/>
      <c r="TG119" s="101"/>
      <c r="TH119" s="10" t="str" cm="1">
        <f t="array" aca="1" ref="TH119" ca="1">IF(INDIRECT(ADDRESS(ROW(),COLUMN()-6))="","X",IF(INDIRECT(ADDRESS(ROW(),COLUMN()-5))="",0,"OK"))</f>
        <v>X</v>
      </c>
      <c r="TI119" s="29" t="str">
        <f ca="1">IF(TJ119="","",SUM(1+MAXA(TI$1:TI118)))</f>
        <v/>
      </c>
      <c r="TJ119" s="8" t="str" cm="1">
        <f t="array" aca="1" ref="TJ119" ca="1">IF(TH119=0,INDIRECT(ADDRESS(ROW(),COLUMN()-8)),"")</f>
        <v/>
      </c>
      <c r="TK119" s="33" t="s">
        <v>1192</v>
      </c>
      <c r="TL119" s="10" t="str">
        <f t="shared" si="87"/>
        <v>$TB$119</v>
      </c>
      <c r="TM119" s="29" t="str">
        <f ca="1">IF(TN119="","",SUM(1+MAXA(TM$1:TM118)))</f>
        <v/>
      </c>
      <c r="TN119" s="8" t="str" cm="1">
        <f t="array" aca="1" ref="TN119" ca="1">IF(ISNUMBER(SEARCH(TN$1,INDEX(INDIRECT(TO$1),ROW(TL119),1)))=TRUE,INDIRECT(TL119),"")</f>
        <v/>
      </c>
      <c r="TO119" s="13" t="s">
        <v>1192</v>
      </c>
      <c r="TP119" s="13" t="s">
        <v>1192</v>
      </c>
      <c r="TQ119" s="13" t="s">
        <v>1192</v>
      </c>
      <c r="TR119" s="13"/>
      <c r="TS119" s="13"/>
      <c r="TT119" s="13"/>
      <c r="TU119" s="13"/>
      <c r="TV119" s="13"/>
      <c r="TW119" s="13"/>
      <c r="TX119" s="13"/>
      <c r="TY119" s="13" t="s">
        <v>1192</v>
      </c>
      <c r="TZ119" s="13" t="s">
        <v>1192</v>
      </c>
      <c r="UA119" s="10" t="str">
        <f t="shared" ca="1" si="130"/>
        <v/>
      </c>
      <c r="UB119" s="5"/>
      <c r="UC119" s="6"/>
      <c r="UD119" s="6"/>
      <c r="UE119" s="7"/>
      <c r="UF119" s="7"/>
      <c r="UG119" s="79"/>
      <c r="UH119" s="10" t="str" cm="1">
        <f t="array" aca="1" ref="UH119" ca="1">IF(INDIRECT(ADDRESS(ROW(),COLUMN()-6))="","X",IF(INDIRECT(ADDRESS(ROW(),COLUMN()-5))="",0,"OK"))</f>
        <v>X</v>
      </c>
      <c r="UI119" s="29" t="str">
        <f ca="1">IF(UJ119="","",SUM(1+MAXA(UI$1:UI118)))</f>
        <v/>
      </c>
      <c r="UJ119" s="8" t="str" cm="1">
        <f t="array" aca="1" ref="UJ119" ca="1">IF(UH119=0,INDIRECT(ADDRESS(ROW(),COLUMN()-8)),"")</f>
        <v/>
      </c>
      <c r="UK119" s="33" t="s">
        <v>1192</v>
      </c>
      <c r="UL119" s="10" t="str">
        <f t="shared" si="88"/>
        <v>$UB$119</v>
      </c>
      <c r="UM119" s="29" t="str">
        <f ca="1">IF(UN119="","",SUM(1+MAXA(UM$1:UM118)))</f>
        <v/>
      </c>
      <c r="UN119" s="8" t="str" cm="1">
        <f t="array" aca="1" ref="UN119" ca="1">IF(ISNUMBER(SEARCH(UN$1,INDEX(INDIRECT(UO$1),ROW(UL119),1)))=TRUE,INDIRECT(UL119),"")</f>
        <v/>
      </c>
      <c r="UO119" s="13" t="s">
        <v>1192</v>
      </c>
      <c r="UP119" s="13" t="s">
        <v>1192</v>
      </c>
      <c r="UQ119" s="13" t="s">
        <v>1192</v>
      </c>
      <c r="UR119" s="13"/>
      <c r="US119" s="13"/>
      <c r="UT119" s="13"/>
      <c r="UU119" s="13"/>
      <c r="UV119" s="13"/>
      <c r="UW119" s="13"/>
      <c r="UX119" s="13"/>
      <c r="UY119" s="13" t="s">
        <v>1192</v>
      </c>
      <c r="UZ119" s="13" t="s">
        <v>1192</v>
      </c>
      <c r="VA119" s="10" t="str">
        <f t="shared" ca="1" si="118"/>
        <v/>
      </c>
      <c r="VB119" s="22"/>
      <c r="VC119" s="6"/>
      <c r="VD119" s="6"/>
      <c r="VE119" s="15"/>
      <c r="VF119" s="15"/>
      <c r="VG119" s="79"/>
      <c r="VH119" s="10" t="str" cm="1">
        <f t="array" aca="1" ref="VH119" ca="1">IF(INDIRECT(ADDRESS(ROW(),COLUMN()-6))="","X",IF(INDIRECT(ADDRESS(ROW(),COLUMN()-5))="",0,"OK"))</f>
        <v>X</v>
      </c>
      <c r="VI119" s="29" t="str">
        <f ca="1">IF(VJ119="","",SUM(1+MAXA(VI$1:VI118)))</f>
        <v/>
      </c>
      <c r="VJ119" s="8" t="str" cm="1">
        <f t="array" aca="1" ref="VJ119" ca="1">IF(VH119=0,INDIRECT(ADDRESS(ROW(),COLUMN()-8)),"")</f>
        <v/>
      </c>
      <c r="VK119" s="33" t="s">
        <v>1192</v>
      </c>
      <c r="VL119" s="10" t="str">
        <f t="shared" si="89"/>
        <v>$VB$119</v>
      </c>
      <c r="VM119" s="29" t="str">
        <f ca="1">IF(VN119="","",SUM(1+MAXA(VM$1:VM118)))</f>
        <v/>
      </c>
      <c r="VN119" s="8" t="str" cm="1">
        <f t="array" aca="1" ref="VN119" ca="1">IF(ISNUMBER(SEARCH(VN$1,INDEX(INDIRECT(VO$1),ROW(VL119),1)))=TRUE,INDIRECT(VL119),"")</f>
        <v/>
      </c>
      <c r="VO119" s="13" t="s">
        <v>1192</v>
      </c>
      <c r="VP119" s="13" t="s">
        <v>1192</v>
      </c>
      <c r="VQ119" s="13" t="s">
        <v>1192</v>
      </c>
      <c r="VR119" s="13"/>
      <c r="VS119" s="13"/>
      <c r="VT119" s="13"/>
      <c r="VU119" s="13"/>
      <c r="VV119" s="13"/>
      <c r="VW119" s="13"/>
      <c r="VX119" s="13"/>
      <c r="VY119" s="13" t="s">
        <v>1192</v>
      </c>
      <c r="VZ119" s="13" t="s">
        <v>1192</v>
      </c>
      <c r="WA119" s="10" t="str">
        <f t="shared" ca="1" si="119"/>
        <v/>
      </c>
      <c r="WB119" s="22"/>
      <c r="WC119" s="6"/>
      <c r="WD119" s="6"/>
      <c r="WE119" s="15"/>
      <c r="WF119" s="15"/>
      <c r="WG119" s="79"/>
      <c r="WH119" s="10" t="str" cm="1">
        <f t="array" aca="1" ref="WH119" ca="1">IF(INDIRECT(ADDRESS(ROW(),COLUMN()-6))="","X",IF(INDIRECT(ADDRESS(ROW(),COLUMN()-5))="",0,"OK"))</f>
        <v>X</v>
      </c>
      <c r="WI119" s="29" t="str">
        <f ca="1">IF(WJ119="","",SUM(1+MAXA(WI$1:WI118)))</f>
        <v/>
      </c>
      <c r="WJ119" s="8" t="str" cm="1">
        <f t="array" aca="1" ref="WJ119" ca="1">IF(WH119=0,INDIRECT(ADDRESS(ROW(),COLUMN()-8)),"")</f>
        <v/>
      </c>
      <c r="WK119" s="33" t="s">
        <v>1192</v>
      </c>
      <c r="WL119" s="10" t="str">
        <f t="shared" si="90"/>
        <v>$WB$119</v>
      </c>
      <c r="WM119" s="29" t="str">
        <f ca="1">IF(WN119="","",SUM(1+MAXA(WM$1:WM118)))</f>
        <v/>
      </c>
      <c r="WN119" s="8" t="str" cm="1">
        <f t="array" aca="1" ref="WN119" ca="1">IF(ISNUMBER(SEARCH(WN$1,INDEX(INDIRECT(WO$1),ROW(WL119),1)))=TRUE,INDIRECT(WL119),"")</f>
        <v/>
      </c>
      <c r="WO119" s="13" t="s">
        <v>1192</v>
      </c>
      <c r="WP119" s="13" t="s">
        <v>1192</v>
      </c>
      <c r="WQ119" s="13" t="s">
        <v>1192</v>
      </c>
      <c r="WR119" s="13" t="s">
        <v>1192</v>
      </c>
      <c r="WS119" s="13"/>
      <c r="WT119" s="13"/>
      <c r="WU119" s="13"/>
      <c r="WV119" s="13" t="s">
        <v>1192</v>
      </c>
      <c r="WW119" s="13"/>
      <c r="WX119" s="13"/>
      <c r="WY119" s="13"/>
      <c r="WZ119" s="13" t="s">
        <v>1192</v>
      </c>
      <c r="XA119" s="10" t="str">
        <f t="shared" ca="1" si="120"/>
        <v/>
      </c>
      <c r="XB119" s="5"/>
      <c r="XC119" s="37"/>
      <c r="XD119" s="37"/>
      <c r="XE119" s="7"/>
      <c r="XF119" s="7"/>
      <c r="XG119" s="79"/>
      <c r="XH119" s="10" t="str" cm="1">
        <f t="array" aca="1" ref="XH119" ca="1">IF(INDIRECT(ADDRESS(ROW(),COLUMN()-6))="","X",IF(INDIRECT(ADDRESS(ROW(),COLUMN()-5))="",0,"OK"))</f>
        <v>X</v>
      </c>
      <c r="XI119" s="29" t="str">
        <f ca="1">IF(XJ119="","",SUM(1+MAXA(XI$1:XI118)))</f>
        <v/>
      </c>
      <c r="XJ119" s="8" t="str" cm="1">
        <f t="array" aca="1" ref="XJ119" ca="1">IF(XH119=0,INDIRECT(ADDRESS(ROW(),COLUMN()-8)),"")</f>
        <v/>
      </c>
      <c r="XK119" s="33" t="s">
        <v>1192</v>
      </c>
      <c r="XL119" s="10" t="str">
        <f t="shared" si="91"/>
        <v>$XB$119</v>
      </c>
      <c r="XM119" s="29" t="str">
        <f ca="1">IF(XN119="","",SUM(1+MAXA(XM$1:XM118)))</f>
        <v/>
      </c>
      <c r="XN119" s="8" t="str" cm="1">
        <f t="array" aca="1" ref="XN119" ca="1">IF(ISNUMBER(SEARCH(XN$1,INDEX(INDIRECT(XO$1),ROW(XL119),1)))=TRUE,INDIRECT(XL119),"")</f>
        <v/>
      </c>
      <c r="XO119" s="13" t="s">
        <v>1192</v>
      </c>
      <c r="XP119" s="13" t="s">
        <v>1192</v>
      </c>
      <c r="XQ119" s="13" t="s">
        <v>1192</v>
      </c>
      <c r="XR119" s="13" t="s">
        <v>1192</v>
      </c>
      <c r="XS119" s="13"/>
      <c r="XT119" s="13"/>
      <c r="XU119" s="13"/>
      <c r="XV119" s="13"/>
      <c r="XW119" s="13"/>
      <c r="XX119" s="13"/>
      <c r="XY119" s="13" t="s">
        <v>1192</v>
      </c>
      <c r="XZ119" s="13" t="s">
        <v>1192</v>
      </c>
      <c r="YA119" s="10" t="str">
        <f t="shared" ca="1" si="121"/>
        <v/>
      </c>
      <c r="YB119" s="5"/>
      <c r="YC119" s="37"/>
      <c r="YD119" s="37"/>
      <c r="YE119" s="7"/>
      <c r="YF119" s="7"/>
      <c r="YG119" s="101"/>
      <c r="YH119" s="10" t="str" cm="1">
        <f t="array" aca="1" ref="YH119" ca="1">IF(INDIRECT(ADDRESS(ROW(),COLUMN()-6))="","X",IF(INDIRECT(ADDRESS(ROW(),COLUMN()-5))="",0,"OK"))</f>
        <v>X</v>
      </c>
      <c r="YI119" s="29" t="str">
        <f ca="1">IF(YJ119="","",SUM(1+MAXA(YI$1:YI118)))</f>
        <v/>
      </c>
      <c r="YJ119" s="8" t="str" cm="1">
        <f t="array" aca="1" ref="YJ119" ca="1">IF(YH119=0,INDIRECT(ADDRESS(ROW(),COLUMN()-8)),"")</f>
        <v/>
      </c>
      <c r="YK119" s="33" t="s">
        <v>1192</v>
      </c>
      <c r="YL119" s="10" t="str">
        <f t="shared" si="92"/>
        <v>$YB$119</v>
      </c>
      <c r="YM119" s="29" t="str">
        <f ca="1">IF(YN119="","",SUM(1+MAXA(YM$1:YM118)))</f>
        <v/>
      </c>
      <c r="YN119" s="8" t="str" cm="1">
        <f t="array" aca="1" ref="YN119" ca="1">IF(ISNUMBER(SEARCH(YN$1,INDEX(INDIRECT(YO$1),ROW(YL119),1)))=TRUE,INDIRECT(YL119),"")</f>
        <v/>
      </c>
      <c r="YO119" s="13" t="s">
        <v>1192</v>
      </c>
      <c r="YP119" s="13" t="s">
        <v>1192</v>
      </c>
      <c r="YQ119" s="13" t="s">
        <v>1192</v>
      </c>
      <c r="YR119" s="13" t="s">
        <v>1192</v>
      </c>
      <c r="YS119" s="13"/>
      <c r="YT119" s="13"/>
      <c r="YU119" s="13"/>
      <c r="YV119" s="13"/>
      <c r="YW119" s="13"/>
      <c r="YX119" s="13"/>
      <c r="YY119" s="13" t="s">
        <v>1192</v>
      </c>
      <c r="YZ119" s="13" t="s">
        <v>1192</v>
      </c>
      <c r="ZA119" s="10" t="str">
        <f t="shared" ca="1" si="122"/>
        <v/>
      </c>
      <c r="ZB119" s="5"/>
      <c r="ZC119" s="37"/>
      <c r="ZD119" s="37"/>
      <c r="ZE119" s="7"/>
      <c r="ZF119" s="7"/>
      <c r="ZG119" s="79"/>
      <c r="ZH119" s="10" t="str" cm="1">
        <f t="array" aca="1" ref="ZH119" ca="1">IF(INDIRECT(ADDRESS(ROW(),COLUMN()-6))="","X",IF(INDIRECT(ADDRESS(ROW(),COLUMN()-5))="",0,"OK"))</f>
        <v>X</v>
      </c>
      <c r="ZI119" s="29" t="str">
        <f ca="1">IF(ZJ119="","",SUM(1+MAXA(ZI$1:ZI118)))</f>
        <v/>
      </c>
      <c r="ZJ119" s="8" t="str" cm="1">
        <f t="array" aca="1" ref="ZJ119" ca="1">IF(ZH119=0,INDIRECT(ADDRESS(ROW(),COLUMN()-8)),"")</f>
        <v/>
      </c>
      <c r="ZK119" s="33" t="s">
        <v>1192</v>
      </c>
      <c r="ZL119" s="10" t="str">
        <f t="shared" si="93"/>
        <v>$ZB$119</v>
      </c>
      <c r="ZM119" s="29" t="str">
        <f ca="1">IF(ZN119="","",SUM(1+MAXA(ZM$1:ZM118)))</f>
        <v/>
      </c>
      <c r="ZN119" s="8" t="str" cm="1">
        <f t="array" aca="1" ref="ZN119" ca="1">IF(ISNUMBER(SEARCH(ZN$1,INDEX(INDIRECT(ZO$1),ROW(ZL119),1)))=TRUE,INDIRECT(ZL119),"")</f>
        <v/>
      </c>
      <c r="ZO119" s="13" t="s">
        <v>1192</v>
      </c>
      <c r="ZP119" s="13" t="s">
        <v>1192</v>
      </c>
      <c r="ZQ119" s="13" t="s">
        <v>1192</v>
      </c>
      <c r="ZR119" s="13" t="s">
        <v>1192</v>
      </c>
      <c r="ZS119" s="13"/>
      <c r="ZT119" s="13"/>
      <c r="ZU119" s="13"/>
      <c r="ZV119" s="13"/>
      <c r="ZW119" s="13"/>
      <c r="ZX119" s="13"/>
      <c r="ZY119" s="13"/>
      <c r="ZZ119" s="13" t="s">
        <v>1192</v>
      </c>
      <c r="AAA119" s="10" t="str">
        <f t="shared" ca="1" si="123"/>
        <v/>
      </c>
      <c r="AAB119" s="5"/>
      <c r="AAC119" s="37"/>
      <c r="AAD119" s="37"/>
      <c r="AAE119" s="7"/>
      <c r="AAF119" s="7"/>
      <c r="AAG119" s="79"/>
      <c r="AAH119" s="10" t="str" cm="1">
        <f t="array" aca="1" ref="AAH119" ca="1">IF(INDIRECT(ADDRESS(ROW(),COLUMN()-6))="","X",IF(INDIRECT(ADDRESS(ROW(),COLUMN()-5))="",0,"OK"))</f>
        <v>X</v>
      </c>
      <c r="AAI119" s="29" t="str">
        <f ca="1">IF(AAJ119="","",SUM(1+MAXA(AAI$1:AAI118)))</f>
        <v/>
      </c>
      <c r="AAJ119" s="8" t="str" cm="1">
        <f t="array" aca="1" ref="AAJ119" ca="1">IF(AAH119=0,INDIRECT(ADDRESS(ROW(),COLUMN()-8)),"")</f>
        <v/>
      </c>
      <c r="AAK119" s="33" t="s">
        <v>1192</v>
      </c>
      <c r="AAL119" s="10" t="str">
        <f t="shared" si="94"/>
        <v>$AAB$119</v>
      </c>
      <c r="AAM119" s="29" t="str">
        <f ca="1">IF(AAN119="","",SUM(1+MAXA(AAM$1:AAM118)))</f>
        <v/>
      </c>
      <c r="AAN119" s="8" t="str" cm="1">
        <f t="array" aca="1" ref="AAN119" ca="1">IF(ISNUMBER(SEARCH(AAN$1,INDEX(INDIRECT(AAO$1),ROW(AAL119),1)))=TRUE,INDIRECT(AAL119),"")</f>
        <v/>
      </c>
      <c r="AAO119" s="13" t="s">
        <v>1192</v>
      </c>
      <c r="AAP119" s="13" t="s">
        <v>1192</v>
      </c>
      <c r="AAQ119" s="13" t="s">
        <v>1192</v>
      </c>
      <c r="AAR119" s="13" t="s">
        <v>1192</v>
      </c>
      <c r="AAS119" s="13" t="s">
        <v>1192</v>
      </c>
      <c r="AAT119" s="13"/>
      <c r="AAU119" s="13"/>
      <c r="AAV119" s="13"/>
      <c r="AAW119" s="13"/>
      <c r="AAX119" s="13"/>
      <c r="AAY119" s="13"/>
      <c r="AAZ119" s="13" t="s">
        <v>1192</v>
      </c>
      <c r="ABA119" s="10" t="str">
        <f t="shared" ca="1" si="124"/>
        <v/>
      </c>
      <c r="ABB119" s="5"/>
      <c r="ABC119" s="37"/>
      <c r="ABD119" s="37"/>
      <c r="ABE119" s="7"/>
      <c r="ABF119" s="7"/>
      <c r="ABG119" s="79"/>
      <c r="ABH119" s="10" t="str" cm="1">
        <f t="array" aca="1" ref="ABH119" ca="1">IF(INDIRECT(ADDRESS(ROW(),COLUMN()-6))="","X",IF(INDIRECT(ADDRESS(ROW(),COLUMN()-5))="",0,"OK"))</f>
        <v>X</v>
      </c>
      <c r="ABI119" s="29" t="str">
        <f ca="1">IF(ABJ119="","",SUM(1+MAXA(ABI$1:ABI118)))</f>
        <v/>
      </c>
      <c r="ABJ119" s="8" t="str" cm="1">
        <f t="array" aca="1" ref="ABJ119" ca="1">IF(ABH119=0,INDIRECT(ADDRESS(ROW(),COLUMN()-8)),"")</f>
        <v/>
      </c>
      <c r="ABK119" s="33" t="s">
        <v>1192</v>
      </c>
      <c r="ABL119" s="10" t="str">
        <f t="shared" si="95"/>
        <v>$ABB$119</v>
      </c>
      <c r="ABM119" s="29" t="str">
        <f ca="1">IF(ABN119="","",SUM(1+MAXA(ABM$1:ABM118)))</f>
        <v/>
      </c>
      <c r="ABN119" s="8" t="str" cm="1">
        <f t="array" aca="1" ref="ABN119" ca="1">IF(ISNUMBER(SEARCH(ABN$1,INDEX(INDIRECT(ABO$1),ROW(ABL119),1)))=TRUE,INDIRECT(ABL119),"")</f>
        <v/>
      </c>
      <c r="ABO119" s="13" t="s">
        <v>1192</v>
      </c>
      <c r="ABP119" s="13" t="s">
        <v>1192</v>
      </c>
      <c r="ABQ119" s="13" t="s">
        <v>1192</v>
      </c>
      <c r="ABR119" s="13"/>
      <c r="ABS119" s="13"/>
      <c r="ABT119" s="13"/>
      <c r="ABU119" s="13"/>
      <c r="ABV119" s="13"/>
      <c r="ABW119" s="13"/>
      <c r="ABX119" s="13"/>
      <c r="ABY119" s="13"/>
      <c r="ABZ119" s="13" t="s">
        <v>1192</v>
      </c>
      <c r="ACA119" s="10" t="str">
        <f t="shared" ca="1" si="125"/>
        <v/>
      </c>
      <c r="ACB119" s="5"/>
      <c r="ACC119" s="37"/>
      <c r="ACD119" s="37"/>
      <c r="ACE119" s="7"/>
      <c r="ACF119" s="7"/>
      <c r="ACG119" s="101"/>
      <c r="ACH119" s="10" t="str" cm="1">
        <f t="array" aca="1" ref="ACH119" ca="1">IF(INDIRECT(ADDRESS(ROW(),COLUMN()-6))="","X",IF(INDIRECT(ADDRESS(ROW(),COLUMN()-5))="",0,"OK"))</f>
        <v>X</v>
      </c>
      <c r="ACI119" s="29" t="str">
        <f ca="1">IF(ACJ119="","",SUM(1+MAXA(ACI$1:ACI118)))</f>
        <v/>
      </c>
      <c r="ACJ119" s="8" t="str" cm="1">
        <f t="array" aca="1" ref="ACJ119" ca="1">IF(ACH119=0,INDIRECT(ADDRESS(ROW(),COLUMN()-8)),"")</f>
        <v/>
      </c>
      <c r="ACK119" s="33" t="s">
        <v>1192</v>
      </c>
      <c r="ACL119" s="10" t="str">
        <f t="shared" si="96"/>
        <v>$ACB$119</v>
      </c>
      <c r="ACM119" s="29" t="str">
        <f ca="1">IF(ACN119="","",SUM(1+MAXA(ACM$1:ACM118)))</f>
        <v/>
      </c>
      <c r="ACN119" s="8" t="str" cm="1">
        <f t="array" aca="1" ref="ACN119" ca="1">IF(ISNUMBER(SEARCH(ACN$1,INDEX(INDIRECT(ACO$1),ROW(ACL119),1)))=TRUE,INDIRECT(ACL119),"")</f>
        <v/>
      </c>
      <c r="ACO119" s="13" t="s">
        <v>1192</v>
      </c>
      <c r="ACP119" s="13" t="s">
        <v>1192</v>
      </c>
      <c r="ACQ119" s="13" t="s">
        <v>1192</v>
      </c>
      <c r="ACR119" s="13"/>
      <c r="ACS119" s="13"/>
      <c r="ACT119" s="13"/>
      <c r="ACU119" s="13"/>
      <c r="ACV119" s="13"/>
      <c r="ACW119" s="13"/>
      <c r="ACX119" s="13"/>
      <c r="ACY119" s="13"/>
      <c r="ACZ119" s="13" t="s">
        <v>1192</v>
      </c>
      <c r="ADA119" s="10" t="str">
        <f t="shared" ca="1" si="126"/>
        <v/>
      </c>
      <c r="ADB119" s="5"/>
      <c r="ADC119" s="37"/>
      <c r="ADD119" s="37"/>
      <c r="ADE119" s="7"/>
      <c r="ADF119" s="7"/>
      <c r="ADG119" s="92"/>
      <c r="ADH119" s="10" t="str" cm="1">
        <f t="array" aca="1" ref="ADH119" ca="1">IF(INDIRECT(ADDRESS(ROW(),COLUMN()-6))="","X",IF(INDIRECT(ADDRESS(ROW(),COLUMN()-5))="",0,"OK"))</f>
        <v>X</v>
      </c>
      <c r="ADI119" s="29" t="str">
        <f ca="1">IF(ADJ119="","",SUM(1+MAXA(ADI$1:ADI118)))</f>
        <v/>
      </c>
      <c r="ADJ119" s="8" t="str" cm="1">
        <f t="array" aca="1" ref="ADJ119" ca="1">IF(ADH119=0,INDIRECT(ADDRESS(ROW(),COLUMN()-8)),"")</f>
        <v/>
      </c>
      <c r="ADK119" s="33" t="s">
        <v>1192</v>
      </c>
      <c r="ADL119" s="10" t="str">
        <f t="shared" si="97"/>
        <v>$ADB$119</v>
      </c>
      <c r="ADM119" s="29" t="str">
        <f ca="1">IF(ADN119="","",SUM(1+MAXA(ADM$1:ADM118)))</f>
        <v/>
      </c>
      <c r="ADN119" s="8" t="str" cm="1">
        <f t="array" aca="1" ref="ADN119" ca="1">IF(ISNUMBER(SEARCH(ADN$1,INDEX(INDIRECT(ADO$1),ROW(ADL119),1)))=TRUE,INDIRECT(ADL119),"")</f>
        <v/>
      </c>
      <c r="ADO119" s="13" t="s">
        <v>1192</v>
      </c>
      <c r="ADP119" s="13" t="s">
        <v>1192</v>
      </c>
      <c r="ADQ119" s="13" t="s">
        <v>1192</v>
      </c>
      <c r="ADR119" s="13" t="s">
        <v>1192</v>
      </c>
      <c r="ADS119" s="13" t="s">
        <v>1192</v>
      </c>
      <c r="ADT119" s="13"/>
      <c r="ADU119" s="13"/>
      <c r="ADV119" s="13"/>
      <c r="ADW119" s="13"/>
      <c r="ADX119" s="13"/>
      <c r="ADY119" s="13"/>
      <c r="ADZ119" s="13" t="s">
        <v>1192</v>
      </c>
      <c r="AEA119" s="10" t="str">
        <f t="shared" ca="1" si="127"/>
        <v/>
      </c>
      <c r="AEB119" s="5"/>
      <c r="AEC119" s="37"/>
      <c r="AED119" s="37"/>
      <c r="AEE119" s="7"/>
      <c r="AEF119" s="7"/>
      <c r="AEG119" s="79"/>
      <c r="AEH119" s="10" t="str" cm="1">
        <f t="array" aca="1" ref="AEH119" ca="1">IF(INDIRECT(ADDRESS(ROW(),COLUMN()-6))="","X",IF(INDIRECT(ADDRESS(ROW(),COLUMN()-5))="",0,"OK"))</f>
        <v>X</v>
      </c>
      <c r="AEI119" s="29" t="str">
        <f ca="1">IF(AEJ119="","",SUM(1+MAXA(AEI$1:AEI118)))</f>
        <v/>
      </c>
      <c r="AEJ119" s="8" t="str" cm="1">
        <f t="array" aca="1" ref="AEJ119" ca="1">IF(AEH119=0,INDIRECT(ADDRESS(ROW(),COLUMN()-8)),"")</f>
        <v/>
      </c>
      <c r="AEK119" s="33" t="s">
        <v>1192</v>
      </c>
      <c r="AEL119" s="10" t="str">
        <f t="shared" si="98"/>
        <v>$AEB$119</v>
      </c>
      <c r="AEM119" s="29" t="str">
        <f ca="1">IF(AEN119="","",SUM(1+MAXA(AEM$1:AEM118)))</f>
        <v/>
      </c>
      <c r="AEN119" s="8" t="str" cm="1">
        <f t="array" aca="1" ref="AEN119" ca="1">IF(ISNUMBER(SEARCH(AEN$1,INDEX(INDIRECT(AEO$1),ROW(AEL119),1)))=TRUE,INDIRECT(AEL119),"")</f>
        <v/>
      </c>
      <c r="AEO119" s="13" t="s">
        <v>1192</v>
      </c>
      <c r="AEP119" s="13" t="s">
        <v>1192</v>
      </c>
      <c r="AEQ119" s="13" t="s">
        <v>1192</v>
      </c>
      <c r="AER119" s="13" t="s">
        <v>1192</v>
      </c>
      <c r="AES119" s="13" t="s">
        <v>1192</v>
      </c>
      <c r="AET119" s="13" t="s">
        <v>1192</v>
      </c>
      <c r="AEU119" s="13" t="s">
        <v>1192</v>
      </c>
      <c r="AEV119" s="13" t="s">
        <v>1192</v>
      </c>
    </row>
    <row r="120" spans="2:828" s="4" customFormat="1" ht="24.75" customHeight="1" x14ac:dyDescent="0.2">
      <c r="B120" s="10" t="str">
        <f t="shared" ca="1" si="67"/>
        <v/>
      </c>
      <c r="C120" s="8"/>
      <c r="D120" s="10"/>
      <c r="E120" s="10"/>
      <c r="G120" s="81"/>
      <c r="H120" s="94"/>
      <c r="I120" s="10" t="str" cm="1">
        <f t="array" aca="1" ref="I120" ca="1">IF(INDIRECT(ADDRESS(ROW(),COLUMN()-6))="","X",IF(INDIRECT(ADDRESS(ROW(),COLUMN()-5))="",0,"OK"))</f>
        <v>X</v>
      </c>
      <c r="J120" s="29" t="str">
        <f ca="1">IF(K120="","",SUM(1+MAXA(J$1:J119)))</f>
        <v/>
      </c>
      <c r="K120" s="8" t="str" cm="1">
        <f t="array" aca="1" ref="K120" ca="1">IF(I120=0,INDIRECT(ADDRESS(ROW(),COLUMN()-8)),"")</f>
        <v/>
      </c>
      <c r="L120" s="31"/>
      <c r="M120" s="10" t="str">
        <f t="shared" si="68"/>
        <v>$C$120</v>
      </c>
      <c r="N120" s="29" t="str">
        <f ca="1">IF(O120="","",SUM(1+MAXA(N$1:N119)))</f>
        <v/>
      </c>
      <c r="O120" s="8" t="str" cm="1">
        <f t="array" aca="1" ref="O120" ca="1">IF(ISNUMBER(SEARCH(O$1,INDEX(INDIRECT($P$1),ROW(M120),1)))=TRUE,INDIRECT(M120),"")</f>
        <v/>
      </c>
      <c r="P120" s="13" t="s">
        <v>1192</v>
      </c>
      <c r="Q120" s="13" t="s">
        <v>1192</v>
      </c>
      <c r="R120" s="13"/>
      <c r="S120" s="13"/>
      <c r="T120" s="13"/>
      <c r="U120" s="13"/>
      <c r="V120" s="13"/>
      <c r="W120" s="13"/>
      <c r="X120" s="13"/>
      <c r="Y120" s="13" t="s">
        <v>1192</v>
      </c>
      <c r="Z120" s="13" t="s">
        <v>1192</v>
      </c>
      <c r="AA120" s="10" t="str">
        <f t="shared" ca="1" si="128"/>
        <v/>
      </c>
      <c r="AB120" s="8"/>
      <c r="AC120" s="10"/>
      <c r="AD120" s="10"/>
      <c r="AF120" s="81"/>
      <c r="AG120" s="81"/>
      <c r="AH120" s="10" t="str" cm="1">
        <f t="array" aca="1" ref="AH120" ca="1">IF(INDIRECT(ADDRESS(ROW(),COLUMN()-6))="","X",IF(INDIRECT(ADDRESS(ROW(),COLUMN()-5))="",0,"OK"))</f>
        <v>X</v>
      </c>
      <c r="AI120" s="29" t="str">
        <f ca="1">IF(AJ120="","",SUM(1+MAXA(AI$1:AI119)))</f>
        <v/>
      </c>
      <c r="AJ120" s="8" t="str" cm="1">
        <f t="array" aca="1" ref="AJ120" ca="1">IF(AH120=0,INDIRECT(ADDRESS(ROW(),COLUMN()-8)),"")</f>
        <v/>
      </c>
      <c r="AK120" s="31"/>
      <c r="AL120" s="10" t="str">
        <f t="shared" si="69"/>
        <v>$AB$120</v>
      </c>
      <c r="AM120" s="29" t="str">
        <f ca="1">IF(AN120="","",SUM(1+MAXA(AM$1:AM119)))</f>
        <v/>
      </c>
      <c r="AN120" s="8" t="str" cm="1">
        <f t="array" aca="1" ref="AN120" ca="1">IF(ISNUMBER(SEARCH(AN$1,INDEX(INDIRECT($AO$1),ROW(AL120),1)))=TRUE,INDIRECT(AL120),"")</f>
        <v/>
      </c>
      <c r="AO120" s="13" t="s">
        <v>1192</v>
      </c>
      <c r="AP120" s="13" t="s">
        <v>1192</v>
      </c>
      <c r="AQ120" s="13" t="s">
        <v>1192</v>
      </c>
      <c r="AR120" s="13"/>
      <c r="AS120" s="13"/>
      <c r="AT120" s="13"/>
      <c r="AU120" s="13"/>
      <c r="AV120" s="13"/>
      <c r="AW120" s="13"/>
      <c r="AX120" s="13" t="s">
        <v>1192</v>
      </c>
      <c r="AY120" s="13" t="s">
        <v>1192</v>
      </c>
      <c r="AZ120" s="13" t="s">
        <v>1192</v>
      </c>
      <c r="BA120" s="10" t="str">
        <f t="shared" ca="1" si="99"/>
        <v/>
      </c>
      <c r="BB120" s="8"/>
      <c r="BC120" s="10"/>
      <c r="BD120" s="10"/>
      <c r="BF120" s="81"/>
      <c r="BG120" s="94"/>
      <c r="BH120" s="10" t="str" cm="1">
        <f t="array" aca="1" ref="BH120" ca="1">IF(INDIRECT(ADDRESS(ROW(),COLUMN()-6))="","X",IF(INDIRECT(ADDRESS(ROW(),COLUMN()-5))="",0,"OK"))</f>
        <v>X</v>
      </c>
      <c r="BI120" s="29" t="str">
        <f ca="1">IF(BJ120="","",SUM(1+MAXA(BI$1:BI119)))</f>
        <v/>
      </c>
      <c r="BJ120" s="8" t="str" cm="1">
        <f t="array" aca="1" ref="BJ120" ca="1">IF(BH120=0,INDIRECT(ADDRESS(ROW(),COLUMN()-8)),"")</f>
        <v/>
      </c>
      <c r="BK120" s="31"/>
      <c r="BL120" s="10" t="str">
        <f t="shared" si="70"/>
        <v>$BB$120</v>
      </c>
      <c r="BM120" s="29" t="str">
        <f ca="1">IF(BN120="","",SUM(1+MAXA(BM$1:BM119)))</f>
        <v/>
      </c>
      <c r="BN120" s="8" t="str" cm="1">
        <f t="array" aca="1" ref="BN120" ca="1">IF(ISNUMBER(SEARCH(BN$1,INDEX(INDIRECT(BO$1),ROW(BL120),1)))=TRUE,INDIRECT(BL120),"")</f>
        <v/>
      </c>
      <c r="BO120" s="13" t="s">
        <v>1192</v>
      </c>
      <c r="BP120" s="13" t="s">
        <v>1192</v>
      </c>
      <c r="BQ120" s="13" t="s">
        <v>1192</v>
      </c>
      <c r="BR120" s="13"/>
      <c r="BS120" s="13"/>
      <c r="BT120" s="13"/>
      <c r="BU120" s="13"/>
      <c r="BV120" s="13"/>
      <c r="BW120" s="13" t="s">
        <v>1192</v>
      </c>
      <c r="BX120" s="13" t="s">
        <v>1192</v>
      </c>
      <c r="BY120" s="13"/>
      <c r="BZ120" s="13"/>
      <c r="CA120" s="10" t="str">
        <f t="shared" ca="1" si="100"/>
        <v/>
      </c>
      <c r="CB120" s="8"/>
      <c r="CC120" s="10"/>
      <c r="CD120" s="10"/>
      <c r="CF120" s="81"/>
      <c r="CG120" s="94"/>
      <c r="CH120" s="10" t="str" cm="1">
        <f t="array" aca="1" ref="CH120" ca="1">IF(INDIRECT(ADDRESS(ROW(),COLUMN()-6))="","X",IF(INDIRECT(ADDRESS(ROW(),COLUMN()-5))="",0,"OK"))</f>
        <v>X</v>
      </c>
      <c r="CI120" s="29" t="str">
        <f ca="1">IF(CJ120="","",SUM(1+MAXA(CI$1:CI119)))</f>
        <v/>
      </c>
      <c r="CJ120" s="8" t="str" cm="1">
        <f t="array" aca="1" ref="CJ120" ca="1">IF(CH120=0,INDIRECT(ADDRESS(ROW(),COLUMN()-8)),"")</f>
        <v/>
      </c>
      <c r="CK120" s="31"/>
      <c r="CL120" s="10" t="str">
        <f t="shared" si="71"/>
        <v>$CB$120</v>
      </c>
      <c r="CM120" s="29" t="str">
        <f ca="1">IF(CN120="","",SUM(1+MAXA(CM$1:CM119)))</f>
        <v/>
      </c>
      <c r="CN120" s="8" t="str" cm="1">
        <f t="array" aca="1" ref="CN120" ca="1">IF(ISNUMBER(SEARCH(CN$1,INDEX(INDIRECT(CO$1),ROW(CL120),1)))=TRUE,INDIRECT(CL120),"")</f>
        <v/>
      </c>
      <c r="CO120" s="13" t="s">
        <v>1192</v>
      </c>
      <c r="CP120" s="13"/>
      <c r="CQ120" s="13"/>
      <c r="CR120" s="13"/>
      <c r="CS120" s="13"/>
      <c r="CT120" s="13"/>
      <c r="CU120" s="13"/>
      <c r="CV120" s="13"/>
      <c r="CW120" s="13"/>
      <c r="CX120" s="13"/>
      <c r="CY120" s="13"/>
      <c r="CZ120" s="13" t="s">
        <v>1192</v>
      </c>
      <c r="DA120" s="10" t="str">
        <f t="shared" ca="1" si="131"/>
        <v/>
      </c>
      <c r="DB120" s="5"/>
      <c r="DC120" s="6"/>
      <c r="DD120" s="6"/>
      <c r="DE120" s="7"/>
      <c r="DF120" s="83"/>
      <c r="DG120" s="96"/>
      <c r="DH120" s="10" t="str" cm="1">
        <f t="array" aca="1" ref="DH120" ca="1">IF(INDIRECT(ADDRESS(ROW(),COLUMN()-6))="","X",IF(INDIRECT(ADDRESS(ROW(),COLUMN()-5))="",0,"OK"))</f>
        <v>X</v>
      </c>
      <c r="DI120" s="29" t="str">
        <f ca="1">IF(DJ120="","",SUM(1+MAXA(DI$1:DI119)))</f>
        <v/>
      </c>
      <c r="DJ120" s="8" t="str" cm="1">
        <f t="array" aca="1" ref="DJ120" ca="1">IF(DH120=0,INDIRECT(ADDRESS(ROW(),COLUMN()-8)),"")</f>
        <v/>
      </c>
      <c r="DK120" s="31"/>
      <c r="DL120" s="10" t="str">
        <f t="shared" si="132"/>
        <v>$DB$120</v>
      </c>
      <c r="DM120" s="29" t="str">
        <f ca="1">IF(DN120="","",SUM(1+MAXA(DM$1:DM119)))</f>
        <v/>
      </c>
      <c r="DN120" s="8" t="str" cm="1">
        <f t="array" aca="1" ref="DN120" ca="1">IF(ISNUMBER(SEARCH(DN$1,INDEX(INDIRECT(DO$1),ROW(DL120),1)))=TRUE,INDIRECT(DL120),"")</f>
        <v/>
      </c>
      <c r="DO120" s="13" t="s">
        <v>1192</v>
      </c>
      <c r="DP120" s="13"/>
      <c r="DQ120" s="13"/>
      <c r="DR120" s="13"/>
      <c r="DS120" s="13"/>
      <c r="DT120" s="13"/>
      <c r="DU120" s="13"/>
      <c r="DV120" s="13"/>
      <c r="DW120" s="13"/>
      <c r="DX120" s="13"/>
      <c r="DY120" s="13"/>
      <c r="DZ120" s="13" t="s">
        <v>1192</v>
      </c>
      <c r="EA120" s="10" t="str">
        <f t="shared" ca="1" si="101"/>
        <v/>
      </c>
      <c r="EB120" s="22"/>
      <c r="EC120" s="14"/>
      <c r="ED120" s="14"/>
      <c r="EE120" s="15"/>
      <c r="EF120" s="15"/>
      <c r="EG120" s="94"/>
      <c r="EH120" s="10" t="str" cm="1">
        <f t="array" aca="1" ref="EH120" ca="1">IF(INDIRECT(ADDRESS(ROW(),COLUMN()-6))="","X",IF(INDIRECT(ADDRESS(ROW(),COLUMN()-5))="",0,"OK"))</f>
        <v>X</v>
      </c>
      <c r="EI120" s="29" t="str">
        <f ca="1">IF(EJ120="","",SUM(1+MAXA(EI$1:EI119)))</f>
        <v/>
      </c>
      <c r="EJ120" s="8" t="str" cm="1">
        <f t="array" aca="1" ref="EJ120" ca="1">IF(EH120=0,INDIRECT(ADDRESS(ROW(),COLUMN()-8)),"")</f>
        <v/>
      </c>
      <c r="EK120" s="31"/>
      <c r="EL120" s="10" t="str">
        <f t="shared" si="72"/>
        <v>$EB$120</v>
      </c>
      <c r="EM120" s="29" t="str">
        <f ca="1">IF(EN120="","",SUM(1+MAXA(EM$1:EM119)))</f>
        <v/>
      </c>
      <c r="EN120" s="8" t="str" cm="1">
        <f t="array" aca="1" ref="EN120" ca="1">IF(ISNUMBER(SEARCH(EN$1,INDEX(INDIRECT(EO$1),ROW(EL120),1)))=TRUE,INDIRECT(EL120),"")</f>
        <v/>
      </c>
      <c r="EO120" s="13" t="s">
        <v>1192</v>
      </c>
      <c r="EP120" s="13"/>
      <c r="EQ120" s="13"/>
      <c r="ER120" s="13"/>
      <c r="ES120" s="13"/>
      <c r="ET120" s="13"/>
      <c r="EU120" s="13"/>
      <c r="EV120" s="13"/>
      <c r="EW120" s="13"/>
      <c r="EX120" s="13"/>
      <c r="EY120" s="13"/>
      <c r="EZ120" s="13"/>
      <c r="FA120" s="10" t="str">
        <f t="shared" ca="1" si="102"/>
        <v/>
      </c>
      <c r="FB120" s="22"/>
      <c r="FC120" s="14"/>
      <c r="FD120" s="14"/>
      <c r="FE120" s="15"/>
      <c r="FF120" s="15"/>
      <c r="FG120" s="81"/>
      <c r="FH120" s="10" t="str" cm="1">
        <f t="array" aca="1" ref="FH120" ca="1">IF(INDIRECT(ADDRESS(ROW(),COLUMN()-6))="","X",IF(INDIRECT(ADDRESS(ROW(),COLUMN()-5))="",0,"OK"))</f>
        <v>X</v>
      </c>
      <c r="FI120" s="29" t="str">
        <f ca="1">IF(FJ120="","",SUM(1+MAXA(FI$1:FI119)))</f>
        <v/>
      </c>
      <c r="FJ120" s="8" t="str" cm="1">
        <f t="array" aca="1" ref="FJ120" ca="1">IF(FH120=0,INDIRECT(ADDRESS(ROW(),COLUMN()-8)),"")</f>
        <v/>
      </c>
      <c r="FK120" s="31"/>
      <c r="FL120" s="10" t="str">
        <f t="shared" si="73"/>
        <v>$FB$120</v>
      </c>
      <c r="FM120" s="29" t="str">
        <f ca="1">IF(FN120="","",SUM(1+MAXA(FM$1:FM119)))</f>
        <v/>
      </c>
      <c r="FN120" s="8" t="str" cm="1">
        <f t="array" aca="1" ref="FN120" ca="1">IF(ISNUMBER(SEARCH(FN$1,INDEX(INDIRECT(FO$1),ROW(FL120),1)))=TRUE,INDIRECT(FL120),"")</f>
        <v/>
      </c>
      <c r="FO120" s="13" t="s">
        <v>1192</v>
      </c>
      <c r="FP120" s="13" t="s">
        <v>1192</v>
      </c>
      <c r="FQ120" s="13" t="s">
        <v>1192</v>
      </c>
      <c r="FR120" s="13" t="s">
        <v>1192</v>
      </c>
      <c r="FS120" s="13" t="s">
        <v>1192</v>
      </c>
      <c r="FT120" s="13"/>
      <c r="FU120" s="13"/>
      <c r="FV120" s="13"/>
      <c r="FW120" s="13"/>
      <c r="FX120" s="13"/>
      <c r="FY120" s="13"/>
      <c r="FZ120" s="13"/>
      <c r="GA120" s="10" t="str">
        <f t="shared" ca="1" si="103"/>
        <v/>
      </c>
      <c r="GB120" s="22"/>
      <c r="GC120" s="14"/>
      <c r="GD120" s="14"/>
      <c r="GE120" s="15"/>
      <c r="GF120" s="15"/>
      <c r="GG120" s="81"/>
      <c r="GH120" s="10" t="str" cm="1">
        <f t="array" aca="1" ref="GH120" ca="1">IF(INDIRECT(ADDRESS(ROW(),COLUMN()-6))="","X",IF(INDIRECT(ADDRESS(ROW(),COLUMN()-5))="",0,"OK"))</f>
        <v>X</v>
      </c>
      <c r="GI120" s="29" t="str">
        <f ca="1">IF(GJ120="","",SUM(1+MAXA(GI$1:GI119)))</f>
        <v/>
      </c>
      <c r="GJ120" s="8" t="str" cm="1">
        <f t="array" aca="1" ref="GJ120" ca="1">IF(GH120=0,INDIRECT(ADDRESS(ROW(),COLUMN()-8)),"")</f>
        <v/>
      </c>
      <c r="GK120" s="31"/>
      <c r="GL120" s="10" t="str">
        <f t="shared" si="74"/>
        <v>$GB$120</v>
      </c>
      <c r="GM120" s="29" t="str">
        <f ca="1">IF(GN120="","",SUM(1+MAXA(GM$1:GM119)))</f>
        <v/>
      </c>
      <c r="GN120" s="8" t="str" cm="1">
        <f t="array" aca="1" ref="GN120" ca="1">IF(ISNUMBER(SEARCH(GN$1,INDEX(INDIRECT(GO$1),ROW(GL120),1)))=TRUE,INDIRECT(GL120),"")</f>
        <v/>
      </c>
      <c r="GO120" s="13" t="s">
        <v>1192</v>
      </c>
      <c r="GP120" s="13" t="s">
        <v>1192</v>
      </c>
      <c r="GQ120" s="13" t="s">
        <v>1192</v>
      </c>
      <c r="GR120" s="13" t="s">
        <v>1192</v>
      </c>
      <c r="GS120" s="13" t="s">
        <v>1192</v>
      </c>
      <c r="GT120" s="13"/>
      <c r="GU120" s="13"/>
      <c r="GV120" s="13"/>
      <c r="GW120" s="13"/>
      <c r="GX120" s="13"/>
      <c r="GY120" s="13"/>
      <c r="GZ120" s="13"/>
      <c r="HA120" s="10" t="str">
        <f t="shared" ca="1" si="104"/>
        <v/>
      </c>
      <c r="HB120" s="22"/>
      <c r="HC120" s="14"/>
      <c r="HD120" s="14"/>
      <c r="HE120" s="15"/>
      <c r="HF120" s="15"/>
      <c r="HG120" s="81"/>
      <c r="HH120" s="10" t="str" cm="1">
        <f t="array" aca="1" ref="HH120" ca="1">IF(INDIRECT(ADDRESS(ROW(),COLUMN()-6))="","X",IF(INDIRECT(ADDRESS(ROW(),COLUMN()-5))="",0,"OK"))</f>
        <v>X</v>
      </c>
      <c r="HI120" s="29" t="str">
        <f ca="1">IF(HJ120="","",SUM(1+MAXA(HI$1:HI119)))</f>
        <v/>
      </c>
      <c r="HJ120" s="8" t="str" cm="1">
        <f t="array" aca="1" ref="HJ120" ca="1">IF(HH120=0,INDIRECT(ADDRESS(ROW(),COLUMN()-8)),"")</f>
        <v/>
      </c>
      <c r="HK120" s="31"/>
      <c r="HL120" s="10" t="str">
        <f t="shared" si="75"/>
        <v>$HB$120</v>
      </c>
      <c r="HM120" s="29" t="str">
        <f ca="1">IF(HN120="","",SUM(1+MAXA(HM$1:HM119)))</f>
        <v/>
      </c>
      <c r="HN120" s="8" t="str" cm="1">
        <f t="array" aca="1" ref="HN120" ca="1">IF(ISNUMBER(SEARCH(HN$1,INDEX(INDIRECT(HO$1),ROW(HL120),1)))=TRUE,INDIRECT(HL120),"")</f>
        <v/>
      </c>
      <c r="HO120" s="13" t="s">
        <v>1192</v>
      </c>
      <c r="HP120" s="13" t="s">
        <v>1192</v>
      </c>
      <c r="HQ120" s="13" t="s">
        <v>1192</v>
      </c>
      <c r="HR120" s="13"/>
      <c r="HS120" s="13"/>
      <c r="HT120" s="13"/>
      <c r="HU120" s="13"/>
      <c r="HV120" s="13"/>
      <c r="HW120" s="13"/>
      <c r="HX120" s="13"/>
      <c r="HY120" s="13" t="s">
        <v>1192</v>
      </c>
      <c r="HZ120" s="13" t="s">
        <v>1192</v>
      </c>
      <c r="IA120" s="10" t="str">
        <f t="shared" ca="1" si="105"/>
        <v/>
      </c>
      <c r="IB120" s="22" t="s">
        <v>4301</v>
      </c>
      <c r="IC120" s="14" t="s">
        <v>1127</v>
      </c>
      <c r="ID120" s="14" t="s">
        <v>1128</v>
      </c>
      <c r="IE120" s="27" t="str" cm="1">
        <f t="array" aca="1" ref="IE120" ca="1">CONCATENATE($A$37,INDIRECT(ADDRESS(ROW(),COLUMN()-2)),"%20",INDIRECT(ADDRESS(ROW(),COLUMN()-1)),$A$39,INDIRECT(ADDRESS(ROW(),COLUMN()-2)),"%20",INDIRECT(ADDRESS(ROW(),COLUMN()-1)))</f>
        <v>https://maps.yandex.ru/?ll=38.941074%2035.620598&amp;z=16&amp;text=38.941074%2035.620598</v>
      </c>
      <c r="IF120" s="87" t="str" cm="1">
        <f t="array" aca="1" ref="IF120" ca="1">CONCATENATE($A$40,INDIRECT(ADDRESS(ROW(),COLUMN()-3)),"%2C",INDIRECT(ADDRESS(ROW(),COLUMN()-2)))</f>
        <v>https://maps.google.com/maps?q=38.941074%2C35.620598</v>
      </c>
      <c r="IG120" s="79" t="s">
        <v>3229</v>
      </c>
      <c r="IH120" s="10" t="str" cm="1">
        <f t="array" aca="1" ref="IH120" ca="1">IF(INDIRECT(ADDRESS(ROW(),COLUMN()-6))="","X",IF(INDIRECT(ADDRESS(ROW(),COLUMN()-5))="",0,"OK"))</f>
        <v>OK</v>
      </c>
      <c r="II120" s="29" t="str">
        <f ca="1">IF(IJ120="","",SUM(1+MAXA(II$1:II119)))</f>
        <v/>
      </c>
      <c r="IJ120" s="8" t="str" cm="1">
        <f t="array" aca="1" ref="IJ120" ca="1">IF(IH120=0,INDIRECT(ADDRESS(ROW(),COLUMN()-8)),"")</f>
        <v/>
      </c>
      <c r="IK120" s="31"/>
      <c r="IL120" s="10" t="str">
        <f t="shared" si="76"/>
        <v>$IB$120</v>
      </c>
      <c r="IM120" s="29" t="str">
        <f ca="1">IF(IN120="","",SUM(1+MAXA(IM$1:IM119)))</f>
        <v/>
      </c>
      <c r="IN120" s="8" t="str" cm="1">
        <f t="array" aca="1" ref="IN120" ca="1">IF(ISNUMBER(SEARCH(IN$1,INDEX(INDIRECT(IO$1),ROW(IL120),1)))=TRUE,INDIRECT(IL120),"")</f>
        <v/>
      </c>
      <c r="IO120" s="13" t="s">
        <v>1192</v>
      </c>
      <c r="IP120" s="13" t="s">
        <v>1192</v>
      </c>
      <c r="IQ120" s="13" t="s">
        <v>1192</v>
      </c>
      <c r="IR120" s="13"/>
      <c r="IS120" s="13"/>
      <c r="IT120" s="13"/>
      <c r="IU120" s="13"/>
      <c r="IV120" s="13"/>
      <c r="IW120" s="13"/>
      <c r="IX120" s="13" t="s">
        <v>1192</v>
      </c>
      <c r="IY120" s="13" t="s">
        <v>1192</v>
      </c>
      <c r="IZ120" s="13" t="s">
        <v>1192</v>
      </c>
      <c r="JA120" s="10" t="str">
        <f t="shared" ca="1" si="106"/>
        <v/>
      </c>
      <c r="JB120" s="22"/>
      <c r="JC120" s="6"/>
      <c r="JD120" s="6"/>
      <c r="JE120" s="24"/>
      <c r="JF120" s="88"/>
      <c r="JG120" s="101"/>
      <c r="JH120" s="10" t="str" cm="1">
        <f t="array" aca="1" ref="JH120" ca="1">IF(INDIRECT(ADDRESS(ROW(),COLUMN()-6))="","X",IF(INDIRECT(ADDRESS(ROW(),COLUMN()-5))="",0,"OK"))</f>
        <v>X</v>
      </c>
      <c r="JI120" s="29" t="str">
        <f ca="1">IF(JJ120="","",SUM(1+MAXA(JI$1:JI119)))</f>
        <v/>
      </c>
      <c r="JJ120" s="8" t="str" cm="1">
        <f t="array" aca="1" ref="JJ120" ca="1">IF(JH120=0,INDIRECT(ADDRESS(ROW(),COLUMN()-8)),"")</f>
        <v/>
      </c>
      <c r="JK120" s="31"/>
      <c r="JL120" s="10" t="str">
        <f t="shared" si="77"/>
        <v>$JB$120</v>
      </c>
      <c r="JM120" s="29" t="str">
        <f ca="1">IF(JN120="","",SUM(1+MAXA(JM$1:JM119)))</f>
        <v/>
      </c>
      <c r="JN120" s="8" t="str" cm="1">
        <f t="array" aca="1" ref="JN120" ca="1">IF(ISNUMBER(SEARCH(JN$1,INDEX(INDIRECT(JO$1),ROW(JL120),1)))=TRUE,INDIRECT(JL120),"")</f>
        <v/>
      </c>
      <c r="JO120" s="13" t="s">
        <v>1192</v>
      </c>
      <c r="JP120" s="13" t="s">
        <v>1192</v>
      </c>
      <c r="JQ120" s="13" t="s">
        <v>1192</v>
      </c>
      <c r="JR120" s="13"/>
      <c r="JS120" s="13"/>
      <c r="JT120" s="13"/>
      <c r="JU120" s="13"/>
      <c r="JV120" s="13"/>
      <c r="JW120" s="13"/>
      <c r="JX120" s="13" t="s">
        <v>1192</v>
      </c>
      <c r="JY120" s="13" t="s">
        <v>1192</v>
      </c>
      <c r="JZ120" s="13" t="s">
        <v>1192</v>
      </c>
      <c r="KA120" s="10" t="str">
        <f t="shared" ca="1" si="107"/>
        <v/>
      </c>
      <c r="KB120" s="22"/>
      <c r="KC120" s="14"/>
      <c r="KD120" s="14"/>
      <c r="KE120" s="15"/>
      <c r="KF120" s="15"/>
      <c r="KG120" s="79"/>
      <c r="KH120" s="10" t="str" cm="1">
        <f t="array" aca="1" ref="KH120" ca="1">IF(INDIRECT(ADDRESS(ROW(),COLUMN()-6))="","X",IF(INDIRECT(ADDRESS(ROW(),COLUMN()-5))="",0,"OK"))</f>
        <v>X</v>
      </c>
      <c r="KI120" s="29" t="str">
        <f ca="1">IF(KJ120="","",SUM(1+MAXA(KI$1:KI119)))</f>
        <v/>
      </c>
      <c r="KJ120" s="8" t="str" cm="1">
        <f t="array" aca="1" ref="KJ120" ca="1">IF(KH120=0,INDIRECT(ADDRESS(ROW(),COLUMN()-8)),"")</f>
        <v/>
      </c>
      <c r="KK120" s="31"/>
      <c r="KL120" s="10" t="str">
        <f t="shared" si="78"/>
        <v>$KB$120</v>
      </c>
      <c r="KM120" s="29" t="str">
        <f ca="1">IF(KN120="","",SUM(1+MAXA(KM$1:KM119)))</f>
        <v/>
      </c>
      <c r="KN120" s="8" t="str" cm="1">
        <f t="array" aca="1" ref="KN120" ca="1">IF(ISNUMBER(SEARCH(KN$1,INDEX(INDIRECT(KO$1),ROW(KL120),1)))=TRUE,INDIRECT(KL120),"")</f>
        <v/>
      </c>
      <c r="KO120" s="13" t="s">
        <v>1192</v>
      </c>
      <c r="KP120" s="13" t="s">
        <v>1192</v>
      </c>
      <c r="KQ120" s="13" t="s">
        <v>1192</v>
      </c>
      <c r="KR120" s="13"/>
      <c r="KS120" s="13"/>
      <c r="KT120" s="13"/>
      <c r="KU120" s="13"/>
      <c r="KV120" s="13"/>
      <c r="KW120" s="13"/>
      <c r="KX120" s="13"/>
      <c r="KY120" s="13" t="s">
        <v>1192</v>
      </c>
      <c r="KZ120" s="13" t="s">
        <v>1192</v>
      </c>
      <c r="LA120" s="10" t="str">
        <f t="shared" ca="1" si="108"/>
        <v/>
      </c>
      <c r="LB120" s="8"/>
      <c r="LC120" s="10"/>
      <c r="LD120" s="10"/>
      <c r="LG120" s="81"/>
      <c r="LH120" s="10" t="str" cm="1">
        <f t="array" aca="1" ref="LH120" ca="1">IF(INDIRECT(ADDRESS(ROW(),COLUMN()-6))="","X",IF(INDIRECT(ADDRESS(ROW(),COLUMN()-5))="",0,"OK"))</f>
        <v>X</v>
      </c>
      <c r="LI120" s="29" t="str">
        <f ca="1">IF(LJ120="","",SUM(1+MAXA(LI$1:LI119)))</f>
        <v/>
      </c>
      <c r="LJ120" s="8" t="str" cm="1">
        <f t="array" aca="1" ref="LJ120" ca="1">IF(LH120=0,INDIRECT(ADDRESS(ROW(),COLUMN()-8)),"")</f>
        <v/>
      </c>
      <c r="LK120" s="31"/>
      <c r="LL120" s="10" t="str">
        <f t="shared" si="79"/>
        <v>$LB$120</v>
      </c>
      <c r="LM120" s="29" t="str">
        <f ca="1">IF(LN120="","",SUM(1+MAXA(LM$1:LM119)))</f>
        <v/>
      </c>
      <c r="LN120" s="8" t="str" cm="1">
        <f t="array" aca="1" ref="LN120" ca="1">IF(ISNUMBER(SEARCH(LN$1,INDEX(INDIRECT(LO$1),ROW(LL120),1)))=TRUE,INDIRECT(LL120),"")</f>
        <v/>
      </c>
      <c r="LO120" s="13" t="s">
        <v>1192</v>
      </c>
      <c r="LP120" s="13" t="s">
        <v>1192</v>
      </c>
      <c r="LQ120" s="13" t="s">
        <v>1192</v>
      </c>
      <c r="LR120" s="13" t="s">
        <v>1192</v>
      </c>
      <c r="LS120" s="13"/>
      <c r="LT120" s="13"/>
      <c r="LU120" s="13"/>
      <c r="LV120" s="13"/>
      <c r="LW120" s="13"/>
      <c r="LX120" s="13"/>
      <c r="LY120" s="13" t="s">
        <v>1192</v>
      </c>
      <c r="LZ120" s="13" t="s">
        <v>1192</v>
      </c>
      <c r="MA120" s="10" t="str">
        <f t="shared" ca="1" si="109"/>
        <v/>
      </c>
      <c r="MB120" s="8"/>
      <c r="MC120" s="10"/>
      <c r="MD120" s="10"/>
      <c r="MG120" s="81"/>
      <c r="MH120" s="10" t="str" cm="1">
        <f t="array" aca="1" ref="MH120" ca="1">IF(INDIRECT(ADDRESS(ROW(),COLUMN()-6))="","X",IF(INDIRECT(ADDRESS(ROW(),COLUMN()-5))="",0,"OK"))</f>
        <v>X</v>
      </c>
      <c r="MI120" s="29" t="str">
        <f ca="1">IF(MJ120="","",SUM(1+MAXA(MI$1:MI119)))</f>
        <v/>
      </c>
      <c r="MJ120" s="8" t="str" cm="1">
        <f t="array" aca="1" ref="MJ120" ca="1">IF(MH120=0,INDIRECT(ADDRESS(ROW(),COLUMN()-8)),"")</f>
        <v/>
      </c>
      <c r="MK120" s="31"/>
      <c r="ML120" s="10" t="str">
        <f t="shared" si="80"/>
        <v>$MB$120</v>
      </c>
      <c r="MM120" s="29" t="str">
        <f ca="1">IF(MN120="","",SUM(1+MAXA(MM$1:MM119)))</f>
        <v/>
      </c>
      <c r="MN120" s="8" t="str" cm="1">
        <f t="array" aca="1" ref="MN120" ca="1">IF(ISNUMBER(SEARCH(MN$1,INDEX(INDIRECT(MO$1),ROW(ML120),1)))=TRUE,INDIRECT(ML120),"")</f>
        <v/>
      </c>
      <c r="MO120" s="13" t="s">
        <v>1192</v>
      </c>
      <c r="MP120" s="13" t="s">
        <v>1192</v>
      </c>
      <c r="MQ120" s="13" t="s">
        <v>1192</v>
      </c>
      <c r="MR120" s="13"/>
      <c r="MS120" s="13"/>
      <c r="MT120" s="13"/>
      <c r="MU120" s="13"/>
      <c r="MV120" s="13"/>
      <c r="MW120" s="13" t="s">
        <v>1192</v>
      </c>
      <c r="MX120" s="13"/>
      <c r="MY120" s="13" t="s">
        <v>1192</v>
      </c>
      <c r="MZ120" s="13" t="s">
        <v>1192</v>
      </c>
      <c r="NA120" s="10" t="str">
        <f t="shared" ca="1" si="110"/>
        <v/>
      </c>
      <c r="NB120" s="5"/>
      <c r="NC120" s="6"/>
      <c r="ND120" s="6"/>
      <c r="NE120" s="7"/>
      <c r="NF120" s="7"/>
      <c r="NG120" s="83"/>
      <c r="NH120" s="10" t="str" cm="1">
        <f t="array" aca="1" ref="NH120" ca="1">IF(INDIRECT(ADDRESS(ROW(),COLUMN()-6))="","X",IF(INDIRECT(ADDRESS(ROW(),COLUMN()-5))="",0,"OK"))</f>
        <v>X</v>
      </c>
      <c r="NI120" s="29" t="str">
        <f ca="1">IF(NJ120="","",SUM(1+MAXA(NI$1:NI119)))</f>
        <v/>
      </c>
      <c r="NJ120" s="8" t="str" cm="1">
        <f t="array" aca="1" ref="NJ120" ca="1">IF(NH120=0,INDIRECT(ADDRESS(ROW(),COLUMN()-8)),"")</f>
        <v/>
      </c>
      <c r="NK120" s="31"/>
      <c r="NL120" s="10" t="str">
        <f t="shared" si="81"/>
        <v>$NB$120</v>
      </c>
      <c r="NM120" s="29" t="str">
        <f ca="1">IF(NN120="","",SUM(1+MAXA(NM$1:NM119)))</f>
        <v/>
      </c>
      <c r="NN120" s="8" t="str" cm="1">
        <f t="array" aca="1" ref="NN120" ca="1">IF(ISNUMBER(SEARCH(NN$1,INDEX(INDIRECT(NO$1),ROW(NL120),1)))=TRUE,INDIRECT(NL120),"")</f>
        <v/>
      </c>
      <c r="NO120" s="13" t="s">
        <v>1192</v>
      </c>
      <c r="NP120" s="13" t="s">
        <v>1192</v>
      </c>
      <c r="NQ120" s="13" t="s">
        <v>1192</v>
      </c>
      <c r="NR120" s="13"/>
      <c r="NS120" s="13"/>
      <c r="NT120" s="13"/>
      <c r="NU120" s="13"/>
      <c r="NV120" s="13"/>
      <c r="NW120" s="13"/>
      <c r="NX120" s="13" t="s">
        <v>1192</v>
      </c>
      <c r="NY120" s="13" t="s">
        <v>1192</v>
      </c>
      <c r="NZ120" s="13"/>
      <c r="OA120" s="10" t="str">
        <f t="shared" ca="1" si="111"/>
        <v/>
      </c>
      <c r="OB120" s="8"/>
      <c r="OC120" s="10"/>
      <c r="OD120" s="10"/>
      <c r="OG120" s="81"/>
      <c r="OH120" s="10" t="str" cm="1">
        <f t="array" aca="1" ref="OH120" ca="1">IF(INDIRECT(ADDRESS(ROW(),COLUMN()-6))="","X",IF(INDIRECT(ADDRESS(ROW(),COLUMN()-5))="",0,"OK"))</f>
        <v>X</v>
      </c>
      <c r="OI120" s="29" t="str">
        <f ca="1">IF(OJ120="","",SUM(1+MAXA(OI$1:OI119)))</f>
        <v/>
      </c>
      <c r="OJ120" s="8" t="str" cm="1">
        <f t="array" aca="1" ref="OJ120" ca="1">IF(OH120=0,INDIRECT(ADDRESS(ROW(),COLUMN()-8)),"")</f>
        <v/>
      </c>
      <c r="OK120" s="31"/>
      <c r="OL120" s="10" t="str">
        <f t="shared" si="82"/>
        <v>$OB$120</v>
      </c>
      <c r="OM120" s="29" t="str">
        <f ca="1">IF(ON120="","",SUM(1+MAXA(OM$1:OM119)))</f>
        <v/>
      </c>
      <c r="ON120" s="8" t="str" cm="1">
        <f t="array" aca="1" ref="ON120" ca="1">IF(ISNUMBER(SEARCH(ON$1,INDEX(INDIRECT(OO$1),ROW(OL120),1)))=TRUE,INDIRECT(OL120),"")</f>
        <v/>
      </c>
      <c r="OO120" s="13" t="s">
        <v>1192</v>
      </c>
      <c r="OP120" s="13"/>
      <c r="OQ120" s="13"/>
      <c r="OR120" s="13"/>
      <c r="OS120" s="13"/>
      <c r="OT120" s="13"/>
      <c r="OU120" s="13"/>
      <c r="OV120" s="13"/>
      <c r="OW120" s="13"/>
      <c r="OX120" s="13"/>
      <c r="OY120" s="13"/>
      <c r="OZ120" s="13" t="s">
        <v>1192</v>
      </c>
      <c r="PA120" s="10" t="str">
        <f t="shared" ca="1" si="112"/>
        <v/>
      </c>
      <c r="PB120" s="22"/>
      <c r="PC120" s="14"/>
      <c r="PD120" s="14"/>
      <c r="PE120" s="24"/>
      <c r="PF120" s="24"/>
      <c r="PG120" s="79"/>
      <c r="PH120" s="10" t="str" cm="1">
        <f t="array" aca="1" ref="PH120" ca="1">IF(INDIRECT(ADDRESS(ROW(),COLUMN()-6))="","X",IF(INDIRECT(ADDRESS(ROW(),COLUMN()-5))="",0,"OK"))</f>
        <v>X</v>
      </c>
      <c r="PI120" s="29" t="str">
        <f ca="1">IF(PJ120="","",SUM(1+MAXA(PI$1:PI119)))</f>
        <v/>
      </c>
      <c r="PJ120" s="8" t="str" cm="1">
        <f t="array" aca="1" ref="PJ120" ca="1">IF(PH120=0,INDIRECT(ADDRESS(ROW(),COLUMN()-8)),"")</f>
        <v/>
      </c>
      <c r="PK120" s="31"/>
      <c r="PL120" s="10" t="str">
        <f t="shared" si="83"/>
        <v>$PB$120</v>
      </c>
      <c r="PM120" s="29" t="str">
        <f ca="1">IF(PN120="","",SUM(1+MAXA(PM$1:PM119)))</f>
        <v/>
      </c>
      <c r="PN120" s="8" t="str" cm="1">
        <f t="array" aca="1" ref="PN120" ca="1">IF(ISNUMBER(SEARCH(PN$1,INDEX(INDIRECT(PO$1),ROW(PL120),1)))=TRUE,INDIRECT(PL120),"")</f>
        <v/>
      </c>
      <c r="PO120" s="13" t="s">
        <v>1192</v>
      </c>
      <c r="PP120" s="13" t="s">
        <v>1192</v>
      </c>
      <c r="PQ120" s="13" t="s">
        <v>1192</v>
      </c>
      <c r="PR120" s="13" t="s">
        <v>1192</v>
      </c>
      <c r="PS120" s="13"/>
      <c r="PT120" s="13"/>
      <c r="PU120" s="13"/>
      <c r="PV120" s="13"/>
      <c r="PW120" s="13"/>
      <c r="PX120" s="13"/>
      <c r="PY120" s="13" t="s">
        <v>1192</v>
      </c>
      <c r="PZ120" s="13" t="s">
        <v>1192</v>
      </c>
      <c r="QA120" s="10" t="str">
        <f t="shared" ca="1" si="113"/>
        <v/>
      </c>
      <c r="QB120" s="22"/>
      <c r="QC120" s="15"/>
      <c r="QD120" s="14"/>
      <c r="QE120" s="15"/>
      <c r="QF120" s="15"/>
      <c r="QG120" s="79"/>
      <c r="QH120" s="10" t="str" cm="1">
        <f t="array" aca="1" ref="QH120" ca="1">IF(INDIRECT(ADDRESS(ROW(),COLUMN()-6))="","X",IF(INDIRECT(ADDRESS(ROW(),COLUMN()-5))="",0,"OK"))</f>
        <v>X</v>
      </c>
      <c r="QI120" s="29" t="str">
        <f ca="1">IF(QJ120="","",SUM(1+MAXA(QI$1:QI119)))</f>
        <v/>
      </c>
      <c r="QJ120" s="8" t="str" cm="1">
        <f t="array" aca="1" ref="QJ120" ca="1">IF(QH120=0,INDIRECT(ADDRESS(ROW(),COLUMN()-8)),"")</f>
        <v/>
      </c>
      <c r="QK120" s="31"/>
      <c r="QL120" s="10" t="str">
        <f t="shared" si="84"/>
        <v>$QB$120</v>
      </c>
      <c r="QM120" s="29" t="str">
        <f ca="1">IF(QN120="","",SUM(1+MAXA(QM$1:QM119)))</f>
        <v/>
      </c>
      <c r="QN120" s="8" t="str" cm="1">
        <f t="array" aca="1" ref="QN120" ca="1">IF(ISNUMBER(SEARCH(QN$1,INDEX(INDIRECT(QO$1),ROW(QL120),1)))=TRUE,INDIRECT(QL120),"")</f>
        <v/>
      </c>
      <c r="QO120" s="13" t="s">
        <v>1192</v>
      </c>
      <c r="QP120" s="13" t="s">
        <v>1192</v>
      </c>
      <c r="QQ120" s="13" t="s">
        <v>1192</v>
      </c>
      <c r="QR120" s="13" t="s">
        <v>1192</v>
      </c>
      <c r="QS120" s="13"/>
      <c r="QT120" s="13"/>
      <c r="QU120" s="13"/>
      <c r="QV120" s="13"/>
      <c r="QW120" s="13"/>
      <c r="QX120" s="13"/>
      <c r="QY120" s="13" t="s">
        <v>1192</v>
      </c>
      <c r="QZ120" s="13" t="s">
        <v>1192</v>
      </c>
      <c r="RA120" s="10" t="str">
        <f t="shared" ca="1" si="114"/>
        <v/>
      </c>
      <c r="RB120" s="22"/>
      <c r="RC120" s="14"/>
      <c r="RD120" s="14"/>
      <c r="RE120" s="15"/>
      <c r="RF120" s="15"/>
      <c r="RG120" s="79"/>
      <c r="RH120" s="10" t="str" cm="1">
        <f t="array" aca="1" ref="RH120" ca="1">IF(INDIRECT(ADDRESS(ROW(),COLUMN()-6))="","X",IF(INDIRECT(ADDRESS(ROW(),COLUMN()-5))="",0,"OK"))</f>
        <v>X</v>
      </c>
      <c r="RI120" s="29" t="str">
        <f ca="1">IF(RJ120="","",SUM(1+MAXA(RI$1:RI119)))</f>
        <v/>
      </c>
      <c r="RJ120" s="8" t="str" cm="1">
        <f t="array" aca="1" ref="RJ120" ca="1">IF(RH120=0,INDIRECT(ADDRESS(ROW(),COLUMN()-8)),"")</f>
        <v/>
      </c>
      <c r="RK120" s="31"/>
      <c r="RL120" s="10" t="str">
        <f t="shared" si="85"/>
        <v>$RB$120</v>
      </c>
      <c r="RM120" s="29" t="str">
        <f ca="1">IF(RN120="","",SUM(1+MAXA(RM$1:RM119)))</f>
        <v/>
      </c>
      <c r="RN120" s="8" t="str" cm="1">
        <f t="array" aca="1" ref="RN120" ca="1">IF(ISNUMBER(SEARCH(RN$1,INDEX(INDIRECT(RO$1),ROW(RL120),1)))=TRUE,INDIRECT(RL120),"")</f>
        <v/>
      </c>
      <c r="RO120" s="13" t="s">
        <v>1192</v>
      </c>
      <c r="RP120" s="13" t="s">
        <v>1192</v>
      </c>
      <c r="RQ120" s="13" t="s">
        <v>1192</v>
      </c>
      <c r="RR120" s="13"/>
      <c r="RS120" s="13"/>
      <c r="RT120" s="13"/>
      <c r="RU120" s="13"/>
      <c r="RV120" s="13"/>
      <c r="RW120" s="13"/>
      <c r="RX120" s="13"/>
      <c r="RY120" s="13" t="s">
        <v>1192</v>
      </c>
      <c r="RZ120" s="13" t="s">
        <v>1192</v>
      </c>
      <c r="SA120" s="10" t="str">
        <f t="shared" ca="1" si="115"/>
        <v/>
      </c>
      <c r="SB120" s="22"/>
      <c r="SC120" s="6"/>
      <c r="SD120" s="6"/>
      <c r="SE120" s="15"/>
      <c r="SF120" s="15"/>
      <c r="SG120" s="79"/>
      <c r="SH120" s="10" t="str" cm="1">
        <f t="array" aca="1" ref="SH120" ca="1">IF(INDIRECT(ADDRESS(ROW(),COLUMN()-6))="","X",IF(INDIRECT(ADDRESS(ROW(),COLUMN()-5))="",0,"OK"))</f>
        <v>X</v>
      </c>
      <c r="SI120" s="29" t="str">
        <f ca="1">IF(SJ120="","",SUM(1+MAXA(SI$1:SI119)))</f>
        <v/>
      </c>
      <c r="SJ120" s="8" t="str" cm="1">
        <f t="array" aca="1" ref="SJ120" ca="1">IF(SH120=0,INDIRECT(ADDRESS(ROW(),COLUMN()-8)),"")</f>
        <v/>
      </c>
      <c r="SK120" s="33" t="s">
        <v>1192</v>
      </c>
      <c r="SL120" s="10" t="str">
        <f t="shared" si="86"/>
        <v>$SB$120</v>
      </c>
      <c r="SM120" s="29" t="str">
        <f ca="1">IF(SN120="","",SUM(1+MAXA(SM$1:SM119)))</f>
        <v/>
      </c>
      <c r="SN120" s="8" t="str" cm="1">
        <f t="array" aca="1" ref="SN120" ca="1">IF(ISNUMBER(SEARCH(SN$1,INDEX(SB$1:SB$174,ROW(SL120),1)))=TRUE,INDIRECT(SL120),"")</f>
        <v/>
      </c>
      <c r="SO120" s="13" t="s">
        <v>1192</v>
      </c>
      <c r="SP120" s="13" t="s">
        <v>1192</v>
      </c>
      <c r="SQ120" s="13" t="s">
        <v>1192</v>
      </c>
      <c r="SR120" s="13"/>
      <c r="SS120" s="13"/>
      <c r="ST120" s="13"/>
      <c r="SU120" s="13"/>
      <c r="SV120" s="13"/>
      <c r="SW120" s="13"/>
      <c r="SX120" s="13"/>
      <c r="SY120" s="13" t="s">
        <v>1192</v>
      </c>
      <c r="SZ120" s="13" t="s">
        <v>1192</v>
      </c>
      <c r="TA120" s="10" t="str">
        <f t="shared" ca="1" si="129"/>
        <v/>
      </c>
      <c r="TB120" s="22"/>
      <c r="TC120" s="6"/>
      <c r="TD120" s="6"/>
      <c r="TE120" s="15"/>
      <c r="TF120" s="15"/>
      <c r="TG120" s="101"/>
      <c r="TH120" s="10" t="str" cm="1">
        <f t="array" aca="1" ref="TH120" ca="1">IF(INDIRECT(ADDRESS(ROW(),COLUMN()-6))="","X",IF(INDIRECT(ADDRESS(ROW(),COLUMN()-5))="",0,"OK"))</f>
        <v>X</v>
      </c>
      <c r="TI120" s="29" t="str">
        <f ca="1">IF(TJ120="","",SUM(1+MAXA(TI$1:TI119)))</f>
        <v/>
      </c>
      <c r="TJ120" s="8" t="str" cm="1">
        <f t="array" aca="1" ref="TJ120" ca="1">IF(TH120=0,INDIRECT(ADDRESS(ROW(),COLUMN()-8)),"")</f>
        <v/>
      </c>
      <c r="TK120" s="33" t="s">
        <v>1192</v>
      </c>
      <c r="TL120" s="10" t="str">
        <f t="shared" si="87"/>
        <v>$TB$120</v>
      </c>
      <c r="TM120" s="29" t="str">
        <f ca="1">IF(TN120="","",SUM(1+MAXA(TM$1:TM119)))</f>
        <v/>
      </c>
      <c r="TN120" s="8" t="str" cm="1">
        <f t="array" aca="1" ref="TN120" ca="1">IF(ISNUMBER(SEARCH(TN$1,INDEX(INDIRECT(TO$1),ROW(TL120),1)))=TRUE,INDIRECT(TL120),"")</f>
        <v/>
      </c>
      <c r="TO120" s="13" t="s">
        <v>1192</v>
      </c>
      <c r="TP120" s="13" t="s">
        <v>1192</v>
      </c>
      <c r="TQ120" s="13" t="s">
        <v>1192</v>
      </c>
      <c r="TR120" s="13"/>
      <c r="TS120" s="13"/>
      <c r="TT120" s="13"/>
      <c r="TU120" s="13"/>
      <c r="TV120" s="13"/>
      <c r="TW120" s="13"/>
      <c r="TX120" s="13"/>
      <c r="TY120" s="13" t="s">
        <v>1192</v>
      </c>
      <c r="TZ120" s="13" t="s">
        <v>1192</v>
      </c>
      <c r="UA120" s="10" t="str">
        <f t="shared" ca="1" si="130"/>
        <v/>
      </c>
      <c r="UB120" s="5"/>
      <c r="UC120" s="6"/>
      <c r="UD120" s="6"/>
      <c r="UE120" s="7"/>
      <c r="UF120" s="7"/>
      <c r="UG120" s="79"/>
      <c r="UH120" s="10" t="str" cm="1">
        <f t="array" aca="1" ref="UH120" ca="1">IF(INDIRECT(ADDRESS(ROW(),COLUMN()-6))="","X",IF(INDIRECT(ADDRESS(ROW(),COLUMN()-5))="",0,"OK"))</f>
        <v>X</v>
      </c>
      <c r="UI120" s="29" t="str">
        <f ca="1">IF(UJ120="","",SUM(1+MAXA(UI$1:UI119)))</f>
        <v/>
      </c>
      <c r="UJ120" s="8" t="str" cm="1">
        <f t="array" aca="1" ref="UJ120" ca="1">IF(UH120=0,INDIRECT(ADDRESS(ROW(),COLUMN()-8)),"")</f>
        <v/>
      </c>
      <c r="UK120" s="33" t="s">
        <v>1192</v>
      </c>
      <c r="UL120" s="10" t="str">
        <f t="shared" si="88"/>
        <v>$UB$120</v>
      </c>
      <c r="UM120" s="29" t="str">
        <f ca="1">IF(UN120="","",SUM(1+MAXA(UM$1:UM119)))</f>
        <v/>
      </c>
      <c r="UN120" s="8" t="str" cm="1">
        <f t="array" aca="1" ref="UN120" ca="1">IF(ISNUMBER(SEARCH(UN$1,INDEX(INDIRECT(UO$1),ROW(UL120),1)))=TRUE,INDIRECT(UL120),"")</f>
        <v/>
      </c>
      <c r="UO120" s="13" t="s">
        <v>1192</v>
      </c>
      <c r="UP120" s="13" t="s">
        <v>1192</v>
      </c>
      <c r="UQ120" s="13" t="s">
        <v>1192</v>
      </c>
      <c r="UR120" s="13"/>
      <c r="US120" s="13"/>
      <c r="UT120" s="13"/>
      <c r="UU120" s="13"/>
      <c r="UV120" s="13"/>
      <c r="UW120" s="13"/>
      <c r="UX120" s="13"/>
      <c r="UY120" s="13" t="s">
        <v>1192</v>
      </c>
      <c r="UZ120" s="13" t="s">
        <v>1192</v>
      </c>
      <c r="VA120" s="10" t="str">
        <f t="shared" ca="1" si="118"/>
        <v/>
      </c>
      <c r="VB120" s="22"/>
      <c r="VC120" s="6"/>
      <c r="VD120" s="6"/>
      <c r="VE120" s="15"/>
      <c r="VF120" s="15"/>
      <c r="VG120" s="79"/>
      <c r="VH120" s="10" t="str" cm="1">
        <f t="array" aca="1" ref="VH120" ca="1">IF(INDIRECT(ADDRESS(ROW(),COLUMN()-6))="","X",IF(INDIRECT(ADDRESS(ROW(),COLUMN()-5))="",0,"OK"))</f>
        <v>X</v>
      </c>
      <c r="VI120" s="29" t="str">
        <f ca="1">IF(VJ120="","",SUM(1+MAXA(VI$1:VI119)))</f>
        <v/>
      </c>
      <c r="VJ120" s="8" t="str" cm="1">
        <f t="array" aca="1" ref="VJ120" ca="1">IF(VH120=0,INDIRECT(ADDRESS(ROW(),COLUMN()-8)),"")</f>
        <v/>
      </c>
      <c r="VK120" s="33" t="s">
        <v>1192</v>
      </c>
      <c r="VL120" s="10" t="str">
        <f t="shared" si="89"/>
        <v>$VB$120</v>
      </c>
      <c r="VM120" s="29" t="str">
        <f ca="1">IF(VN120="","",SUM(1+MAXA(VM$1:VM119)))</f>
        <v/>
      </c>
      <c r="VN120" s="8" t="str" cm="1">
        <f t="array" aca="1" ref="VN120" ca="1">IF(ISNUMBER(SEARCH(VN$1,INDEX(INDIRECT(VO$1),ROW(VL120),1)))=TRUE,INDIRECT(VL120),"")</f>
        <v/>
      </c>
      <c r="VO120" s="13" t="s">
        <v>1192</v>
      </c>
      <c r="VP120" s="13" t="s">
        <v>1192</v>
      </c>
      <c r="VQ120" s="13" t="s">
        <v>1192</v>
      </c>
      <c r="VR120" s="13"/>
      <c r="VS120" s="13"/>
      <c r="VT120" s="13"/>
      <c r="VU120" s="13"/>
      <c r="VV120" s="13"/>
      <c r="VW120" s="13"/>
      <c r="VX120" s="13"/>
      <c r="VY120" s="13" t="s">
        <v>1192</v>
      </c>
      <c r="VZ120" s="13" t="s">
        <v>1192</v>
      </c>
      <c r="WA120" s="10" t="str">
        <f t="shared" ca="1" si="119"/>
        <v/>
      </c>
      <c r="WB120" s="22"/>
      <c r="WC120" s="6"/>
      <c r="WD120" s="6"/>
      <c r="WE120" s="15"/>
      <c r="WF120" s="15"/>
      <c r="WG120" s="79"/>
      <c r="WH120" s="10" t="str" cm="1">
        <f t="array" aca="1" ref="WH120" ca="1">IF(INDIRECT(ADDRESS(ROW(),COLUMN()-6))="","X",IF(INDIRECT(ADDRESS(ROW(),COLUMN()-5))="",0,"OK"))</f>
        <v>X</v>
      </c>
      <c r="WI120" s="29" t="str">
        <f ca="1">IF(WJ120="","",SUM(1+MAXA(WI$1:WI119)))</f>
        <v/>
      </c>
      <c r="WJ120" s="8" t="str" cm="1">
        <f t="array" aca="1" ref="WJ120" ca="1">IF(WH120=0,INDIRECT(ADDRESS(ROW(),COLUMN()-8)),"")</f>
        <v/>
      </c>
      <c r="WK120" s="33" t="s">
        <v>1192</v>
      </c>
      <c r="WL120" s="10" t="str">
        <f t="shared" si="90"/>
        <v>$WB$120</v>
      </c>
      <c r="WM120" s="29" t="str">
        <f ca="1">IF(WN120="","",SUM(1+MAXA(WM$1:WM119)))</f>
        <v/>
      </c>
      <c r="WN120" s="8" t="str" cm="1">
        <f t="array" aca="1" ref="WN120" ca="1">IF(ISNUMBER(SEARCH(WN$1,INDEX(INDIRECT(WO$1),ROW(WL120),1)))=TRUE,INDIRECT(WL120),"")</f>
        <v/>
      </c>
      <c r="WO120" s="13" t="s">
        <v>1192</v>
      </c>
      <c r="WP120" s="13" t="s">
        <v>1192</v>
      </c>
      <c r="WQ120" s="13" t="s">
        <v>1192</v>
      </c>
      <c r="WR120" s="13" t="s">
        <v>1192</v>
      </c>
      <c r="WS120" s="13"/>
      <c r="WT120" s="13"/>
      <c r="WU120" s="13"/>
      <c r="WV120" s="13" t="s">
        <v>1192</v>
      </c>
      <c r="WW120" s="13"/>
      <c r="WX120" s="13"/>
      <c r="WY120" s="13"/>
      <c r="WZ120" s="13" t="s">
        <v>1192</v>
      </c>
      <c r="XA120" s="10" t="str">
        <f t="shared" ca="1" si="120"/>
        <v/>
      </c>
      <c r="XB120" s="5"/>
      <c r="XC120" s="37"/>
      <c r="XD120" s="37"/>
      <c r="XE120" s="7"/>
      <c r="XF120" s="7"/>
      <c r="XG120" s="79"/>
      <c r="XH120" s="10" t="str" cm="1">
        <f t="array" aca="1" ref="XH120" ca="1">IF(INDIRECT(ADDRESS(ROW(),COLUMN()-6))="","X",IF(INDIRECT(ADDRESS(ROW(),COLUMN()-5))="",0,"OK"))</f>
        <v>X</v>
      </c>
      <c r="XI120" s="29" t="str">
        <f ca="1">IF(XJ120="","",SUM(1+MAXA(XI$1:XI119)))</f>
        <v/>
      </c>
      <c r="XJ120" s="8" t="str" cm="1">
        <f t="array" aca="1" ref="XJ120" ca="1">IF(XH120=0,INDIRECT(ADDRESS(ROW(),COLUMN()-8)),"")</f>
        <v/>
      </c>
      <c r="XK120" s="33" t="s">
        <v>1192</v>
      </c>
      <c r="XL120" s="10" t="str">
        <f t="shared" si="91"/>
        <v>$XB$120</v>
      </c>
      <c r="XM120" s="29" t="str">
        <f ca="1">IF(XN120="","",SUM(1+MAXA(XM$1:XM119)))</f>
        <v/>
      </c>
      <c r="XN120" s="8" t="str" cm="1">
        <f t="array" aca="1" ref="XN120" ca="1">IF(ISNUMBER(SEARCH(XN$1,INDEX(INDIRECT(XO$1),ROW(XL120),1)))=TRUE,INDIRECT(XL120),"")</f>
        <v/>
      </c>
      <c r="XO120" s="13" t="s">
        <v>1192</v>
      </c>
      <c r="XP120" s="13" t="s">
        <v>1192</v>
      </c>
      <c r="XQ120" s="13" t="s">
        <v>1192</v>
      </c>
      <c r="XR120" s="13" t="s">
        <v>1192</v>
      </c>
      <c r="XS120" s="13"/>
      <c r="XT120" s="13"/>
      <c r="XU120" s="13"/>
      <c r="XV120" s="13"/>
      <c r="XW120" s="13"/>
      <c r="XX120" s="13"/>
      <c r="XY120" s="13" t="s">
        <v>1192</v>
      </c>
      <c r="XZ120" s="13" t="s">
        <v>1192</v>
      </c>
      <c r="YA120" s="10" t="str">
        <f t="shared" ca="1" si="121"/>
        <v/>
      </c>
      <c r="YB120" s="5"/>
      <c r="YC120" s="37"/>
      <c r="YD120" s="37"/>
      <c r="YE120" s="7"/>
      <c r="YF120" s="7"/>
      <c r="YG120" s="101"/>
      <c r="YH120" s="10" t="str" cm="1">
        <f t="array" aca="1" ref="YH120" ca="1">IF(INDIRECT(ADDRESS(ROW(),COLUMN()-6))="","X",IF(INDIRECT(ADDRESS(ROW(),COLUMN()-5))="",0,"OK"))</f>
        <v>X</v>
      </c>
      <c r="YI120" s="29" t="str">
        <f ca="1">IF(YJ120="","",SUM(1+MAXA(YI$1:YI119)))</f>
        <v/>
      </c>
      <c r="YJ120" s="8" t="str" cm="1">
        <f t="array" aca="1" ref="YJ120" ca="1">IF(YH120=0,INDIRECT(ADDRESS(ROW(),COLUMN()-8)),"")</f>
        <v/>
      </c>
      <c r="YK120" s="33" t="s">
        <v>1192</v>
      </c>
      <c r="YL120" s="10" t="str">
        <f t="shared" si="92"/>
        <v>$YB$120</v>
      </c>
      <c r="YM120" s="29" t="str">
        <f ca="1">IF(YN120="","",SUM(1+MAXA(YM$1:YM119)))</f>
        <v/>
      </c>
      <c r="YN120" s="8" t="str" cm="1">
        <f t="array" aca="1" ref="YN120" ca="1">IF(ISNUMBER(SEARCH(YN$1,INDEX(INDIRECT(YO$1),ROW(YL120),1)))=TRUE,INDIRECT(YL120),"")</f>
        <v/>
      </c>
      <c r="YO120" s="13" t="s">
        <v>1192</v>
      </c>
      <c r="YP120" s="13" t="s">
        <v>1192</v>
      </c>
      <c r="YQ120" s="13" t="s">
        <v>1192</v>
      </c>
      <c r="YR120" s="13" t="s">
        <v>1192</v>
      </c>
      <c r="YS120" s="13"/>
      <c r="YT120" s="13"/>
      <c r="YU120" s="13"/>
      <c r="YV120" s="13"/>
      <c r="YW120" s="13"/>
      <c r="YX120" s="13"/>
      <c r="YY120" s="13" t="s">
        <v>1192</v>
      </c>
      <c r="YZ120" s="13" t="s">
        <v>1192</v>
      </c>
      <c r="ZA120" s="10" t="str">
        <f t="shared" ca="1" si="122"/>
        <v/>
      </c>
      <c r="ZB120" s="5"/>
      <c r="ZC120" s="37"/>
      <c r="ZD120" s="37"/>
      <c r="ZE120" s="7"/>
      <c r="ZF120" s="7"/>
      <c r="ZG120" s="79"/>
      <c r="ZH120" s="10" t="str" cm="1">
        <f t="array" aca="1" ref="ZH120" ca="1">IF(INDIRECT(ADDRESS(ROW(),COLUMN()-6))="","X",IF(INDIRECT(ADDRESS(ROW(),COLUMN()-5))="",0,"OK"))</f>
        <v>X</v>
      </c>
      <c r="ZI120" s="29" t="str">
        <f ca="1">IF(ZJ120="","",SUM(1+MAXA(ZI$1:ZI119)))</f>
        <v/>
      </c>
      <c r="ZJ120" s="8" t="str" cm="1">
        <f t="array" aca="1" ref="ZJ120" ca="1">IF(ZH120=0,INDIRECT(ADDRESS(ROW(),COLUMN()-8)),"")</f>
        <v/>
      </c>
      <c r="ZK120" s="33" t="s">
        <v>1192</v>
      </c>
      <c r="ZL120" s="10" t="str">
        <f t="shared" si="93"/>
        <v>$ZB$120</v>
      </c>
      <c r="ZM120" s="29" t="str">
        <f ca="1">IF(ZN120="","",SUM(1+MAXA(ZM$1:ZM119)))</f>
        <v/>
      </c>
      <c r="ZN120" s="8" t="str" cm="1">
        <f t="array" aca="1" ref="ZN120" ca="1">IF(ISNUMBER(SEARCH(ZN$1,INDEX(INDIRECT(ZO$1),ROW(ZL120),1)))=TRUE,INDIRECT(ZL120),"")</f>
        <v/>
      </c>
      <c r="ZO120" s="13" t="s">
        <v>1192</v>
      </c>
      <c r="ZP120" s="13" t="s">
        <v>1192</v>
      </c>
      <c r="ZQ120" s="13" t="s">
        <v>1192</v>
      </c>
      <c r="ZR120" s="13" t="s">
        <v>1192</v>
      </c>
      <c r="ZS120" s="13"/>
      <c r="ZT120" s="13"/>
      <c r="ZU120" s="13"/>
      <c r="ZV120" s="13"/>
      <c r="ZW120" s="13"/>
      <c r="ZX120" s="13"/>
      <c r="ZY120" s="13"/>
      <c r="ZZ120" s="13" t="s">
        <v>1192</v>
      </c>
      <c r="AAA120" s="10" t="str">
        <f t="shared" ca="1" si="123"/>
        <v/>
      </c>
      <c r="AAB120" s="5"/>
      <c r="AAC120" s="37"/>
      <c r="AAD120" s="37"/>
      <c r="AAE120" s="7"/>
      <c r="AAF120" s="7"/>
      <c r="AAG120" s="79"/>
      <c r="AAH120" s="10" t="str" cm="1">
        <f t="array" aca="1" ref="AAH120" ca="1">IF(INDIRECT(ADDRESS(ROW(),COLUMN()-6))="","X",IF(INDIRECT(ADDRESS(ROW(),COLUMN()-5))="",0,"OK"))</f>
        <v>X</v>
      </c>
      <c r="AAI120" s="29" t="str">
        <f ca="1">IF(AAJ120="","",SUM(1+MAXA(AAI$1:AAI119)))</f>
        <v/>
      </c>
      <c r="AAJ120" s="8" t="str" cm="1">
        <f t="array" aca="1" ref="AAJ120" ca="1">IF(AAH120=0,INDIRECT(ADDRESS(ROW(),COLUMN()-8)),"")</f>
        <v/>
      </c>
      <c r="AAK120" s="33" t="s">
        <v>1192</v>
      </c>
      <c r="AAL120" s="10" t="str">
        <f t="shared" si="94"/>
        <v>$AAB$120</v>
      </c>
      <c r="AAM120" s="29" t="str">
        <f ca="1">IF(AAN120="","",SUM(1+MAXA(AAM$1:AAM119)))</f>
        <v/>
      </c>
      <c r="AAN120" s="8" t="str" cm="1">
        <f t="array" aca="1" ref="AAN120" ca="1">IF(ISNUMBER(SEARCH(AAN$1,INDEX(INDIRECT(AAO$1),ROW(AAL120),1)))=TRUE,INDIRECT(AAL120),"")</f>
        <v/>
      </c>
      <c r="AAO120" s="13" t="s">
        <v>1192</v>
      </c>
      <c r="AAP120" s="13" t="s">
        <v>1192</v>
      </c>
      <c r="AAQ120" s="13" t="s">
        <v>1192</v>
      </c>
      <c r="AAR120" s="13" t="s">
        <v>1192</v>
      </c>
      <c r="AAS120" s="13" t="s">
        <v>1192</v>
      </c>
      <c r="AAT120" s="13"/>
      <c r="AAU120" s="13"/>
      <c r="AAV120" s="13"/>
      <c r="AAW120" s="13"/>
      <c r="AAX120" s="13"/>
      <c r="AAY120" s="13"/>
      <c r="AAZ120" s="13" t="s">
        <v>1192</v>
      </c>
      <c r="ABA120" s="10" t="str">
        <f t="shared" ca="1" si="124"/>
        <v/>
      </c>
      <c r="ABB120" s="5"/>
      <c r="ABC120" s="37"/>
      <c r="ABD120" s="37"/>
      <c r="ABE120" s="7"/>
      <c r="ABF120" s="7"/>
      <c r="ABG120" s="79"/>
      <c r="ABH120" s="10" t="str" cm="1">
        <f t="array" aca="1" ref="ABH120" ca="1">IF(INDIRECT(ADDRESS(ROW(),COLUMN()-6))="","X",IF(INDIRECT(ADDRESS(ROW(),COLUMN()-5))="",0,"OK"))</f>
        <v>X</v>
      </c>
      <c r="ABI120" s="29" t="str">
        <f ca="1">IF(ABJ120="","",SUM(1+MAXA(ABI$1:ABI119)))</f>
        <v/>
      </c>
      <c r="ABJ120" s="8" t="str" cm="1">
        <f t="array" aca="1" ref="ABJ120" ca="1">IF(ABH120=0,INDIRECT(ADDRESS(ROW(),COLUMN()-8)),"")</f>
        <v/>
      </c>
      <c r="ABK120" s="33" t="s">
        <v>1192</v>
      </c>
      <c r="ABL120" s="10" t="str">
        <f t="shared" si="95"/>
        <v>$ABB$120</v>
      </c>
      <c r="ABM120" s="29" t="str">
        <f ca="1">IF(ABN120="","",SUM(1+MAXA(ABM$1:ABM119)))</f>
        <v/>
      </c>
      <c r="ABN120" s="8" t="str" cm="1">
        <f t="array" aca="1" ref="ABN120" ca="1">IF(ISNUMBER(SEARCH(ABN$1,INDEX(INDIRECT(ABO$1),ROW(ABL120),1)))=TRUE,INDIRECT(ABL120),"")</f>
        <v/>
      </c>
      <c r="ABO120" s="13" t="s">
        <v>1192</v>
      </c>
      <c r="ABP120" s="13" t="s">
        <v>1192</v>
      </c>
      <c r="ABQ120" s="13" t="s">
        <v>1192</v>
      </c>
      <c r="ABR120" s="13"/>
      <c r="ABS120" s="13"/>
      <c r="ABT120" s="13"/>
      <c r="ABU120" s="13"/>
      <c r="ABV120" s="13"/>
      <c r="ABW120" s="13"/>
      <c r="ABX120" s="13"/>
      <c r="ABY120" s="13"/>
      <c r="ABZ120" s="13" t="s">
        <v>1192</v>
      </c>
      <c r="ACA120" s="10" t="str">
        <f t="shared" ca="1" si="125"/>
        <v/>
      </c>
      <c r="ACB120" s="5"/>
      <c r="ACC120" s="37"/>
      <c r="ACD120" s="37"/>
      <c r="ACE120" s="7"/>
      <c r="ACF120" s="7"/>
      <c r="ACG120" s="101"/>
      <c r="ACH120" s="10" t="str" cm="1">
        <f t="array" aca="1" ref="ACH120" ca="1">IF(INDIRECT(ADDRESS(ROW(),COLUMN()-6))="","X",IF(INDIRECT(ADDRESS(ROW(),COLUMN()-5))="",0,"OK"))</f>
        <v>X</v>
      </c>
      <c r="ACI120" s="29" t="str">
        <f ca="1">IF(ACJ120="","",SUM(1+MAXA(ACI$1:ACI119)))</f>
        <v/>
      </c>
      <c r="ACJ120" s="8" t="str" cm="1">
        <f t="array" aca="1" ref="ACJ120" ca="1">IF(ACH120=0,INDIRECT(ADDRESS(ROW(),COLUMN()-8)),"")</f>
        <v/>
      </c>
      <c r="ACK120" s="33" t="s">
        <v>1192</v>
      </c>
      <c r="ACL120" s="10" t="str">
        <f t="shared" si="96"/>
        <v>$ACB$120</v>
      </c>
      <c r="ACM120" s="29" t="str">
        <f ca="1">IF(ACN120="","",SUM(1+MAXA(ACM$1:ACM119)))</f>
        <v/>
      </c>
      <c r="ACN120" s="8" t="str" cm="1">
        <f t="array" aca="1" ref="ACN120" ca="1">IF(ISNUMBER(SEARCH(ACN$1,INDEX(INDIRECT(ACO$1),ROW(ACL120),1)))=TRUE,INDIRECT(ACL120),"")</f>
        <v/>
      </c>
      <c r="ACO120" s="13" t="s">
        <v>1192</v>
      </c>
      <c r="ACP120" s="13" t="s">
        <v>1192</v>
      </c>
      <c r="ACQ120" s="13" t="s">
        <v>1192</v>
      </c>
      <c r="ACR120" s="13"/>
      <c r="ACS120" s="13"/>
      <c r="ACT120" s="13"/>
      <c r="ACU120" s="13"/>
      <c r="ACV120" s="13"/>
      <c r="ACW120" s="13"/>
      <c r="ACX120" s="13"/>
      <c r="ACY120" s="13"/>
      <c r="ACZ120" s="13" t="s">
        <v>1192</v>
      </c>
      <c r="ADA120" s="10" t="str">
        <f t="shared" ca="1" si="126"/>
        <v/>
      </c>
      <c r="ADB120" s="5"/>
      <c r="ADC120" s="37"/>
      <c r="ADD120" s="37"/>
      <c r="ADE120" s="7"/>
      <c r="ADF120" s="7"/>
      <c r="ADG120" s="92"/>
      <c r="ADH120" s="10" t="str" cm="1">
        <f t="array" aca="1" ref="ADH120" ca="1">IF(INDIRECT(ADDRESS(ROW(),COLUMN()-6))="","X",IF(INDIRECT(ADDRESS(ROW(),COLUMN()-5))="",0,"OK"))</f>
        <v>X</v>
      </c>
      <c r="ADI120" s="29" t="str">
        <f ca="1">IF(ADJ120="","",SUM(1+MAXA(ADI$1:ADI119)))</f>
        <v/>
      </c>
      <c r="ADJ120" s="8" t="str" cm="1">
        <f t="array" aca="1" ref="ADJ120" ca="1">IF(ADH120=0,INDIRECT(ADDRESS(ROW(),COLUMN()-8)),"")</f>
        <v/>
      </c>
      <c r="ADK120" s="33" t="s">
        <v>1192</v>
      </c>
      <c r="ADL120" s="10" t="str">
        <f t="shared" si="97"/>
        <v>$ADB$120</v>
      </c>
      <c r="ADM120" s="29" t="str">
        <f ca="1">IF(ADN120="","",SUM(1+MAXA(ADM$1:ADM119)))</f>
        <v/>
      </c>
      <c r="ADN120" s="8" t="str" cm="1">
        <f t="array" aca="1" ref="ADN120" ca="1">IF(ISNUMBER(SEARCH(ADN$1,INDEX(INDIRECT(ADO$1),ROW(ADL120),1)))=TRUE,INDIRECT(ADL120),"")</f>
        <v/>
      </c>
      <c r="ADO120" s="13" t="s">
        <v>1192</v>
      </c>
      <c r="ADP120" s="13" t="s">
        <v>1192</v>
      </c>
      <c r="ADQ120" s="13" t="s">
        <v>1192</v>
      </c>
      <c r="ADR120" s="13" t="s">
        <v>1192</v>
      </c>
      <c r="ADS120" s="13" t="s">
        <v>1192</v>
      </c>
      <c r="ADT120" s="13"/>
      <c r="ADU120" s="13"/>
      <c r="ADV120" s="13"/>
      <c r="ADW120" s="13"/>
      <c r="ADX120" s="13"/>
      <c r="ADY120" s="13"/>
      <c r="ADZ120" s="13" t="s">
        <v>1192</v>
      </c>
      <c r="AEA120" s="10" t="str">
        <f t="shared" ca="1" si="127"/>
        <v/>
      </c>
      <c r="AEB120" s="5"/>
      <c r="AEC120" s="37"/>
      <c r="AED120" s="37"/>
      <c r="AEE120" s="7"/>
      <c r="AEF120" s="7"/>
      <c r="AEG120" s="79"/>
      <c r="AEH120" s="10" t="str" cm="1">
        <f t="array" aca="1" ref="AEH120" ca="1">IF(INDIRECT(ADDRESS(ROW(),COLUMN()-6))="","X",IF(INDIRECT(ADDRESS(ROW(),COLUMN()-5))="",0,"OK"))</f>
        <v>X</v>
      </c>
      <c r="AEI120" s="29" t="str">
        <f ca="1">IF(AEJ120="","",SUM(1+MAXA(AEI$1:AEI119)))</f>
        <v/>
      </c>
      <c r="AEJ120" s="8" t="str" cm="1">
        <f t="array" aca="1" ref="AEJ120" ca="1">IF(AEH120=0,INDIRECT(ADDRESS(ROW(),COLUMN()-8)),"")</f>
        <v/>
      </c>
      <c r="AEK120" s="33" t="s">
        <v>1192</v>
      </c>
      <c r="AEL120" s="10" t="str">
        <f t="shared" si="98"/>
        <v>$AEB$120</v>
      </c>
      <c r="AEM120" s="29" t="str">
        <f ca="1">IF(AEN120="","",SUM(1+MAXA(AEM$1:AEM119)))</f>
        <v/>
      </c>
      <c r="AEN120" s="8" t="str" cm="1">
        <f t="array" aca="1" ref="AEN120" ca="1">IF(ISNUMBER(SEARCH(AEN$1,INDEX(INDIRECT(AEO$1),ROW(AEL120),1)))=TRUE,INDIRECT(AEL120),"")</f>
        <v/>
      </c>
      <c r="AEO120" s="13" t="s">
        <v>1192</v>
      </c>
      <c r="AEP120" s="13" t="s">
        <v>1192</v>
      </c>
      <c r="AEQ120" s="13" t="s">
        <v>1192</v>
      </c>
      <c r="AER120" s="13" t="s">
        <v>1192</v>
      </c>
      <c r="AES120" s="13" t="s">
        <v>1192</v>
      </c>
      <c r="AET120" s="13" t="s">
        <v>1192</v>
      </c>
      <c r="AEU120" s="13" t="s">
        <v>1192</v>
      </c>
      <c r="AEV120" s="13" t="s">
        <v>1192</v>
      </c>
    </row>
    <row r="121" spans="2:828" s="4" customFormat="1" ht="24.75" customHeight="1" x14ac:dyDescent="0.2">
      <c r="B121" s="10" t="str">
        <f t="shared" ca="1" si="67"/>
        <v/>
      </c>
      <c r="C121" s="8"/>
      <c r="D121" s="10"/>
      <c r="E121" s="10"/>
      <c r="G121" s="81"/>
      <c r="H121" s="94"/>
      <c r="I121" s="10" t="str" cm="1">
        <f t="array" aca="1" ref="I121" ca="1">IF(INDIRECT(ADDRESS(ROW(),COLUMN()-6))="","X",IF(INDIRECT(ADDRESS(ROW(),COLUMN()-5))="",0,"OK"))</f>
        <v>X</v>
      </c>
      <c r="J121" s="29" t="str">
        <f ca="1">IF(K121="","",SUM(1+MAXA(J$1:J120)))</f>
        <v/>
      </c>
      <c r="K121" s="8" t="str" cm="1">
        <f t="array" aca="1" ref="K121" ca="1">IF(I121=0,INDIRECT(ADDRESS(ROW(),COLUMN()-8)),"")</f>
        <v/>
      </c>
      <c r="L121" s="31"/>
      <c r="M121" s="10" t="str">
        <f t="shared" si="68"/>
        <v>$C$121</v>
      </c>
      <c r="N121" s="29" t="str">
        <f ca="1">IF(O121="","",SUM(1+MAXA(N$1:N120)))</f>
        <v/>
      </c>
      <c r="O121" s="8" t="str" cm="1">
        <f t="array" aca="1" ref="O121" ca="1">IF(ISNUMBER(SEARCH(O$1,INDEX(INDIRECT($P$1),ROW(M121),1)))=TRUE,INDIRECT(M121),"")</f>
        <v/>
      </c>
      <c r="P121" s="13" t="s">
        <v>1192</v>
      </c>
      <c r="Q121" s="13" t="s">
        <v>1192</v>
      </c>
      <c r="R121" s="13"/>
      <c r="S121" s="13"/>
      <c r="T121" s="13"/>
      <c r="U121" s="13"/>
      <c r="V121" s="13"/>
      <c r="W121" s="13"/>
      <c r="X121" s="13"/>
      <c r="Y121" s="13" t="s">
        <v>1192</v>
      </c>
      <c r="Z121" s="13" t="s">
        <v>1192</v>
      </c>
      <c r="AA121" s="10" t="str">
        <f t="shared" ca="1" si="128"/>
        <v/>
      </c>
      <c r="AB121" s="8"/>
      <c r="AC121" s="10"/>
      <c r="AD121" s="10"/>
      <c r="AF121" s="81"/>
      <c r="AG121" s="81"/>
      <c r="AH121" s="10" t="str" cm="1">
        <f t="array" aca="1" ref="AH121" ca="1">IF(INDIRECT(ADDRESS(ROW(),COLUMN()-6))="","X",IF(INDIRECT(ADDRESS(ROW(),COLUMN()-5))="",0,"OK"))</f>
        <v>X</v>
      </c>
      <c r="AI121" s="29" t="str">
        <f ca="1">IF(AJ121="","",SUM(1+MAXA(AI$1:AI120)))</f>
        <v/>
      </c>
      <c r="AJ121" s="8" t="str" cm="1">
        <f t="array" aca="1" ref="AJ121" ca="1">IF(AH121=0,INDIRECT(ADDRESS(ROW(),COLUMN()-8)),"")</f>
        <v/>
      </c>
      <c r="AK121" s="31"/>
      <c r="AL121" s="10" t="str">
        <f t="shared" si="69"/>
        <v>$AB$121</v>
      </c>
      <c r="AM121" s="29" t="str">
        <f ca="1">IF(AN121="","",SUM(1+MAXA(AM$1:AM120)))</f>
        <v/>
      </c>
      <c r="AN121" s="8" t="str" cm="1">
        <f t="array" aca="1" ref="AN121" ca="1">IF(ISNUMBER(SEARCH(AN$1,INDEX(INDIRECT($AO$1),ROW(AL121),1)))=TRUE,INDIRECT(AL121),"")</f>
        <v/>
      </c>
      <c r="AO121" s="13" t="s">
        <v>1192</v>
      </c>
      <c r="AP121" s="13" t="s">
        <v>1192</v>
      </c>
      <c r="AQ121" s="13" t="s">
        <v>1192</v>
      </c>
      <c r="AR121" s="13"/>
      <c r="AS121" s="13"/>
      <c r="AT121" s="13"/>
      <c r="AU121" s="13"/>
      <c r="AV121" s="13"/>
      <c r="AW121" s="13"/>
      <c r="AX121" s="13" t="s">
        <v>1192</v>
      </c>
      <c r="AY121" s="13" t="s">
        <v>1192</v>
      </c>
      <c r="AZ121" s="13" t="s">
        <v>1192</v>
      </c>
      <c r="BA121" s="10" t="str">
        <f t="shared" ca="1" si="99"/>
        <v/>
      </c>
      <c r="BB121" s="8"/>
      <c r="BC121" s="10"/>
      <c r="BD121" s="10"/>
      <c r="BF121" s="81"/>
      <c r="BG121" s="94"/>
      <c r="BH121" s="10" t="str" cm="1">
        <f t="array" aca="1" ref="BH121" ca="1">IF(INDIRECT(ADDRESS(ROW(),COLUMN()-6))="","X",IF(INDIRECT(ADDRESS(ROW(),COLUMN()-5))="",0,"OK"))</f>
        <v>X</v>
      </c>
      <c r="BI121" s="29" t="str">
        <f ca="1">IF(BJ121="","",SUM(1+MAXA(BI$1:BI120)))</f>
        <v/>
      </c>
      <c r="BJ121" s="8" t="str" cm="1">
        <f t="array" aca="1" ref="BJ121" ca="1">IF(BH121=0,INDIRECT(ADDRESS(ROW(),COLUMN()-8)),"")</f>
        <v/>
      </c>
      <c r="BK121" s="31"/>
      <c r="BL121" s="10" t="str">
        <f t="shared" si="70"/>
        <v>$BB$121</v>
      </c>
      <c r="BM121" s="29" t="str">
        <f ca="1">IF(BN121="","",SUM(1+MAXA(BM$1:BM120)))</f>
        <v/>
      </c>
      <c r="BN121" s="8" t="str" cm="1">
        <f t="array" aca="1" ref="BN121" ca="1">IF(ISNUMBER(SEARCH(BN$1,INDEX(INDIRECT(BO$1),ROW(BL121),1)))=TRUE,INDIRECT(BL121),"")</f>
        <v/>
      </c>
      <c r="BO121" s="13" t="s">
        <v>1192</v>
      </c>
      <c r="BP121" s="13" t="s">
        <v>1192</v>
      </c>
      <c r="BQ121" s="13" t="s">
        <v>1192</v>
      </c>
      <c r="BR121" s="13"/>
      <c r="BS121" s="13"/>
      <c r="BT121" s="13"/>
      <c r="BU121" s="13"/>
      <c r="BV121" s="13"/>
      <c r="BW121" s="13" t="s">
        <v>1192</v>
      </c>
      <c r="BX121" s="13" t="s">
        <v>1192</v>
      </c>
      <c r="BY121" s="13"/>
      <c r="BZ121" s="13"/>
      <c r="CA121" s="10" t="str">
        <f t="shared" ca="1" si="100"/>
        <v/>
      </c>
      <c r="CB121" s="8"/>
      <c r="CC121" s="10"/>
      <c r="CD121" s="10"/>
      <c r="CF121" s="81"/>
      <c r="CG121" s="94"/>
      <c r="CH121" s="10" t="str" cm="1">
        <f t="array" aca="1" ref="CH121" ca="1">IF(INDIRECT(ADDRESS(ROW(),COLUMN()-6))="","X",IF(INDIRECT(ADDRESS(ROW(),COLUMN()-5))="",0,"OK"))</f>
        <v>X</v>
      </c>
      <c r="CI121" s="29" t="str">
        <f ca="1">IF(CJ121="","",SUM(1+MAXA(CI$1:CI120)))</f>
        <v/>
      </c>
      <c r="CJ121" s="8" t="str" cm="1">
        <f t="array" aca="1" ref="CJ121" ca="1">IF(CH121=0,INDIRECT(ADDRESS(ROW(),COLUMN()-8)),"")</f>
        <v/>
      </c>
      <c r="CK121" s="31"/>
      <c r="CL121" s="10" t="str">
        <f t="shared" si="71"/>
        <v>$CB$121</v>
      </c>
      <c r="CM121" s="29" t="str">
        <f ca="1">IF(CN121="","",SUM(1+MAXA(CM$1:CM120)))</f>
        <v/>
      </c>
      <c r="CN121" s="8" t="str" cm="1">
        <f t="array" aca="1" ref="CN121" ca="1">IF(ISNUMBER(SEARCH(CN$1,INDEX(INDIRECT(CO$1),ROW(CL121),1)))=TRUE,INDIRECT(CL121),"")</f>
        <v/>
      </c>
      <c r="CO121" s="13" t="s">
        <v>1192</v>
      </c>
      <c r="CP121" s="13"/>
      <c r="CQ121" s="13"/>
      <c r="CR121" s="13"/>
      <c r="CS121" s="13"/>
      <c r="CT121" s="13"/>
      <c r="CU121" s="13"/>
      <c r="CV121" s="13"/>
      <c r="CW121" s="13"/>
      <c r="CX121" s="13"/>
      <c r="CY121" s="13"/>
      <c r="CZ121" s="13" t="s">
        <v>1192</v>
      </c>
      <c r="DA121" s="10" t="str">
        <f t="shared" ca="1" si="131"/>
        <v/>
      </c>
      <c r="DB121" s="5"/>
      <c r="DC121" s="6"/>
      <c r="DD121" s="6"/>
      <c r="DE121" s="7"/>
      <c r="DF121" s="83"/>
      <c r="DG121" s="96"/>
      <c r="DH121" s="10" t="str" cm="1">
        <f t="array" aca="1" ref="DH121" ca="1">IF(INDIRECT(ADDRESS(ROW(),COLUMN()-6))="","X",IF(INDIRECT(ADDRESS(ROW(),COLUMN()-5))="",0,"OK"))</f>
        <v>X</v>
      </c>
      <c r="DI121" s="29" t="str">
        <f ca="1">IF(DJ121="","",SUM(1+MAXA(DI$1:DI120)))</f>
        <v/>
      </c>
      <c r="DJ121" s="8" t="str" cm="1">
        <f t="array" aca="1" ref="DJ121" ca="1">IF(DH121=0,INDIRECT(ADDRESS(ROW(),COLUMN()-8)),"")</f>
        <v/>
      </c>
      <c r="DK121" s="31"/>
      <c r="DL121" s="10" t="str">
        <f t="shared" si="132"/>
        <v>$DB$121</v>
      </c>
      <c r="DM121" s="29" t="str">
        <f ca="1">IF(DN121="","",SUM(1+MAXA(DM$1:DM120)))</f>
        <v/>
      </c>
      <c r="DN121" s="8" t="str" cm="1">
        <f t="array" aca="1" ref="DN121" ca="1">IF(ISNUMBER(SEARCH(DN$1,INDEX(INDIRECT(DO$1),ROW(DL121),1)))=TRUE,INDIRECT(DL121),"")</f>
        <v/>
      </c>
      <c r="DO121" s="13" t="s">
        <v>1192</v>
      </c>
      <c r="DP121" s="13"/>
      <c r="DQ121" s="13"/>
      <c r="DR121" s="13"/>
      <c r="DS121" s="13"/>
      <c r="DT121" s="13"/>
      <c r="DU121" s="13"/>
      <c r="DV121" s="13"/>
      <c r="DW121" s="13"/>
      <c r="DX121" s="13"/>
      <c r="DY121" s="13"/>
      <c r="DZ121" s="13" t="s">
        <v>1192</v>
      </c>
      <c r="EA121" s="10" t="str">
        <f t="shared" ca="1" si="101"/>
        <v/>
      </c>
      <c r="EB121" s="22"/>
      <c r="EC121" s="14"/>
      <c r="ED121" s="14"/>
      <c r="EE121" s="15"/>
      <c r="EF121" s="15"/>
      <c r="EG121" s="94"/>
      <c r="EH121" s="10" t="str" cm="1">
        <f t="array" aca="1" ref="EH121" ca="1">IF(INDIRECT(ADDRESS(ROW(),COLUMN()-6))="","X",IF(INDIRECT(ADDRESS(ROW(),COLUMN()-5))="",0,"OK"))</f>
        <v>X</v>
      </c>
      <c r="EI121" s="29" t="str">
        <f ca="1">IF(EJ121="","",SUM(1+MAXA(EI$1:EI120)))</f>
        <v/>
      </c>
      <c r="EJ121" s="8" t="str" cm="1">
        <f t="array" aca="1" ref="EJ121" ca="1">IF(EH121=0,INDIRECT(ADDRESS(ROW(),COLUMN()-8)),"")</f>
        <v/>
      </c>
      <c r="EK121" s="31"/>
      <c r="EL121" s="10" t="str">
        <f t="shared" si="72"/>
        <v>$EB$121</v>
      </c>
      <c r="EM121" s="29" t="str">
        <f ca="1">IF(EN121="","",SUM(1+MAXA(EM$1:EM120)))</f>
        <v/>
      </c>
      <c r="EN121" s="8" t="str" cm="1">
        <f t="array" aca="1" ref="EN121" ca="1">IF(ISNUMBER(SEARCH(EN$1,INDEX(INDIRECT(EO$1),ROW(EL121),1)))=TRUE,INDIRECT(EL121),"")</f>
        <v/>
      </c>
      <c r="EO121" s="13" t="s">
        <v>1192</v>
      </c>
      <c r="EP121" s="13"/>
      <c r="EQ121" s="13"/>
      <c r="ER121" s="13"/>
      <c r="ES121" s="13"/>
      <c r="ET121" s="13"/>
      <c r="EU121" s="13"/>
      <c r="EV121" s="13"/>
      <c r="EW121" s="13"/>
      <c r="EX121" s="13"/>
      <c r="EY121" s="13"/>
      <c r="EZ121" s="13"/>
      <c r="FA121" s="10" t="str">
        <f t="shared" ca="1" si="102"/>
        <v/>
      </c>
      <c r="FB121" s="22"/>
      <c r="FC121" s="14"/>
      <c r="FD121" s="14"/>
      <c r="FE121" s="15"/>
      <c r="FF121" s="15"/>
      <c r="FG121" s="81"/>
      <c r="FH121" s="10" t="str" cm="1">
        <f t="array" aca="1" ref="FH121" ca="1">IF(INDIRECT(ADDRESS(ROW(),COLUMN()-6))="","X",IF(INDIRECT(ADDRESS(ROW(),COLUMN()-5))="",0,"OK"))</f>
        <v>X</v>
      </c>
      <c r="FI121" s="29" t="str">
        <f ca="1">IF(FJ121="","",SUM(1+MAXA(FI$1:FI120)))</f>
        <v/>
      </c>
      <c r="FJ121" s="8" t="str" cm="1">
        <f t="array" aca="1" ref="FJ121" ca="1">IF(FH121=0,INDIRECT(ADDRESS(ROW(),COLUMN()-8)),"")</f>
        <v/>
      </c>
      <c r="FK121" s="31"/>
      <c r="FL121" s="10" t="str">
        <f t="shared" si="73"/>
        <v>$FB$121</v>
      </c>
      <c r="FM121" s="29" t="str">
        <f ca="1">IF(FN121="","",SUM(1+MAXA(FM$1:FM120)))</f>
        <v/>
      </c>
      <c r="FN121" s="8" t="str" cm="1">
        <f t="array" aca="1" ref="FN121" ca="1">IF(ISNUMBER(SEARCH(FN$1,INDEX(INDIRECT(FO$1),ROW(FL121),1)))=TRUE,INDIRECT(FL121),"")</f>
        <v/>
      </c>
      <c r="FO121" s="13" t="s">
        <v>1192</v>
      </c>
      <c r="FP121" s="13" t="s">
        <v>1192</v>
      </c>
      <c r="FQ121" s="13" t="s">
        <v>1192</v>
      </c>
      <c r="FR121" s="13" t="s">
        <v>1192</v>
      </c>
      <c r="FS121" s="13" t="s">
        <v>1192</v>
      </c>
      <c r="FT121" s="13"/>
      <c r="FU121" s="13"/>
      <c r="FV121" s="13"/>
      <c r="FW121" s="13"/>
      <c r="FX121" s="13"/>
      <c r="FY121" s="13"/>
      <c r="FZ121" s="13"/>
      <c r="GA121" s="10" t="str">
        <f t="shared" ca="1" si="103"/>
        <v/>
      </c>
      <c r="GB121" s="22"/>
      <c r="GC121" s="14"/>
      <c r="GD121" s="14"/>
      <c r="GE121" s="15"/>
      <c r="GF121" s="15"/>
      <c r="GG121" s="81"/>
      <c r="GH121" s="10" t="str" cm="1">
        <f t="array" aca="1" ref="GH121" ca="1">IF(INDIRECT(ADDRESS(ROW(),COLUMN()-6))="","X",IF(INDIRECT(ADDRESS(ROW(),COLUMN()-5))="",0,"OK"))</f>
        <v>X</v>
      </c>
      <c r="GI121" s="29" t="str">
        <f ca="1">IF(GJ121="","",SUM(1+MAXA(GI$1:GI120)))</f>
        <v/>
      </c>
      <c r="GJ121" s="8" t="str" cm="1">
        <f t="array" aca="1" ref="GJ121" ca="1">IF(GH121=0,INDIRECT(ADDRESS(ROW(),COLUMN()-8)),"")</f>
        <v/>
      </c>
      <c r="GK121" s="31"/>
      <c r="GL121" s="10" t="str">
        <f t="shared" si="74"/>
        <v>$GB$121</v>
      </c>
      <c r="GM121" s="29" t="str">
        <f ca="1">IF(GN121="","",SUM(1+MAXA(GM$1:GM120)))</f>
        <v/>
      </c>
      <c r="GN121" s="8" t="str" cm="1">
        <f t="array" aca="1" ref="GN121" ca="1">IF(ISNUMBER(SEARCH(GN$1,INDEX(INDIRECT(GO$1),ROW(GL121),1)))=TRUE,INDIRECT(GL121),"")</f>
        <v/>
      </c>
      <c r="GO121" s="13" t="s">
        <v>1192</v>
      </c>
      <c r="GP121" s="13" t="s">
        <v>1192</v>
      </c>
      <c r="GQ121" s="13" t="s">
        <v>1192</v>
      </c>
      <c r="GR121" s="13" t="s">
        <v>1192</v>
      </c>
      <c r="GS121" s="13" t="s">
        <v>1192</v>
      </c>
      <c r="GT121" s="13"/>
      <c r="GU121" s="13"/>
      <c r="GV121" s="13"/>
      <c r="GW121" s="13"/>
      <c r="GX121" s="13"/>
      <c r="GY121" s="13"/>
      <c r="GZ121" s="13"/>
      <c r="HA121" s="10" t="str">
        <f t="shared" ca="1" si="104"/>
        <v/>
      </c>
      <c r="HB121" s="22"/>
      <c r="HC121" s="14"/>
      <c r="HD121" s="14"/>
      <c r="HE121" s="15"/>
      <c r="HF121" s="15"/>
      <c r="HG121" s="81"/>
      <c r="HH121" s="10" t="str" cm="1">
        <f t="array" aca="1" ref="HH121" ca="1">IF(INDIRECT(ADDRESS(ROW(),COLUMN()-6))="","X",IF(INDIRECT(ADDRESS(ROW(),COLUMN()-5))="",0,"OK"))</f>
        <v>X</v>
      </c>
      <c r="HI121" s="29" t="str">
        <f ca="1">IF(HJ121="","",SUM(1+MAXA(HI$1:HI120)))</f>
        <v/>
      </c>
      <c r="HJ121" s="8" t="str" cm="1">
        <f t="array" aca="1" ref="HJ121" ca="1">IF(HH121=0,INDIRECT(ADDRESS(ROW(),COLUMN()-8)),"")</f>
        <v/>
      </c>
      <c r="HK121" s="31"/>
      <c r="HL121" s="10" t="str">
        <f t="shared" si="75"/>
        <v>$HB$121</v>
      </c>
      <c r="HM121" s="29" t="str">
        <f ca="1">IF(HN121="","",SUM(1+MAXA(HM$1:HM120)))</f>
        <v/>
      </c>
      <c r="HN121" s="8" t="str" cm="1">
        <f t="array" aca="1" ref="HN121" ca="1">IF(ISNUMBER(SEARCH(HN$1,INDEX(INDIRECT(HO$1),ROW(HL121),1)))=TRUE,INDIRECT(HL121),"")</f>
        <v/>
      </c>
      <c r="HO121" s="13" t="s">
        <v>1192</v>
      </c>
      <c r="HP121" s="13" t="s">
        <v>1192</v>
      </c>
      <c r="HQ121" s="13" t="s">
        <v>1192</v>
      </c>
      <c r="HR121" s="13"/>
      <c r="HS121" s="13"/>
      <c r="HT121" s="13"/>
      <c r="HU121" s="13"/>
      <c r="HV121" s="13"/>
      <c r="HW121" s="13"/>
      <c r="HX121" s="13"/>
      <c r="HY121" s="13" t="s">
        <v>1192</v>
      </c>
      <c r="HZ121" s="13" t="s">
        <v>1192</v>
      </c>
      <c r="IA121" s="10" t="str">
        <f t="shared" ca="1" si="105"/>
        <v/>
      </c>
      <c r="IB121" s="22" t="s">
        <v>4363</v>
      </c>
      <c r="IC121" s="6" t="s">
        <v>4364</v>
      </c>
      <c r="ID121" s="6" t="s">
        <v>4365</v>
      </c>
      <c r="IE121" s="27" t="str" cm="1">
        <f t="array" aca="1" ref="IE121" ca="1">CONCATENATE($A$37,INDIRECT(ADDRESS(ROW(),COLUMN()-2)),"%20",INDIRECT(ADDRESS(ROW(),COLUMN()-1)),$A$39,INDIRECT(ADDRESS(ROW(),COLUMN()-2)),"%20",INDIRECT(ADDRESS(ROW(),COLUMN()-1)))</f>
        <v>https://maps.yandex.ru/?ll=38.969948%2035.646910&amp;z=16&amp;text=38.969948%2035.646910</v>
      </c>
      <c r="IF121" s="87" t="str" cm="1">
        <f t="array" aca="1" ref="IF121" ca="1">CONCATENATE($A$40,INDIRECT(ADDRESS(ROW(),COLUMN()-3)),"%2C",INDIRECT(ADDRESS(ROW(),COLUMN()-2)))</f>
        <v>https://maps.google.com/maps?q=38.969948%2C35.646910</v>
      </c>
      <c r="IG121" s="79" t="s">
        <v>3229</v>
      </c>
      <c r="IH121" s="10" t="str" cm="1">
        <f t="array" aca="1" ref="IH121" ca="1">IF(INDIRECT(ADDRESS(ROW(),COLUMN()-6))="","X",IF(INDIRECT(ADDRESS(ROW(),COLUMN()-5))="",0,"OK"))</f>
        <v>OK</v>
      </c>
      <c r="II121" s="29" t="str">
        <f ca="1">IF(IJ121="","",SUM(1+MAXA(II$1:II120)))</f>
        <v/>
      </c>
      <c r="IJ121" s="8" t="str" cm="1">
        <f t="array" aca="1" ref="IJ121" ca="1">IF(IH121=0,INDIRECT(ADDRESS(ROW(),COLUMN()-8)),"")</f>
        <v/>
      </c>
      <c r="IK121" s="31"/>
      <c r="IL121" s="10" t="str">
        <f t="shared" si="76"/>
        <v>$IB$121</v>
      </c>
      <c r="IM121" s="29" t="str">
        <f ca="1">IF(IN121="","",SUM(1+MAXA(IM$1:IM120)))</f>
        <v/>
      </c>
      <c r="IN121" s="8" t="str" cm="1">
        <f t="array" aca="1" ref="IN121" ca="1">IF(ISNUMBER(SEARCH(IN$1,INDEX(INDIRECT(IO$1),ROW(IL121),1)))=TRUE,INDIRECT(IL121),"")</f>
        <v/>
      </c>
      <c r="IO121" s="13" t="s">
        <v>1192</v>
      </c>
      <c r="IP121" s="13" t="s">
        <v>1192</v>
      </c>
      <c r="IQ121" s="13" t="s">
        <v>1192</v>
      </c>
      <c r="IR121" s="13"/>
      <c r="IS121" s="13"/>
      <c r="IT121" s="13"/>
      <c r="IU121" s="13"/>
      <c r="IV121" s="13"/>
      <c r="IW121" s="13"/>
      <c r="IX121" s="13" t="s">
        <v>1192</v>
      </c>
      <c r="IY121" s="13" t="s">
        <v>1192</v>
      </c>
      <c r="IZ121" s="13" t="s">
        <v>1192</v>
      </c>
      <c r="JA121" s="10" t="str">
        <f t="shared" ca="1" si="106"/>
        <v/>
      </c>
      <c r="JB121" s="22"/>
      <c r="JC121" s="14"/>
      <c r="JD121" s="14"/>
      <c r="JE121" s="24"/>
      <c r="JF121" s="88"/>
      <c r="JG121" s="101"/>
      <c r="JH121" s="10" t="str" cm="1">
        <f t="array" aca="1" ref="JH121" ca="1">IF(INDIRECT(ADDRESS(ROW(),COLUMN()-6))="","X",IF(INDIRECT(ADDRESS(ROW(),COLUMN()-5))="",0,"OK"))</f>
        <v>X</v>
      </c>
      <c r="JI121" s="29" t="str">
        <f ca="1">IF(JJ121="","",SUM(1+MAXA(JI$1:JI120)))</f>
        <v/>
      </c>
      <c r="JJ121" s="8" t="str" cm="1">
        <f t="array" aca="1" ref="JJ121" ca="1">IF(JH121=0,INDIRECT(ADDRESS(ROW(),COLUMN()-8)),"")</f>
        <v/>
      </c>
      <c r="JK121" s="31"/>
      <c r="JL121" s="10" t="str">
        <f t="shared" si="77"/>
        <v>$JB$121</v>
      </c>
      <c r="JM121" s="29" t="str">
        <f ca="1">IF(JN121="","",SUM(1+MAXA(JM$1:JM120)))</f>
        <v/>
      </c>
      <c r="JN121" s="8" t="str" cm="1">
        <f t="array" aca="1" ref="JN121" ca="1">IF(ISNUMBER(SEARCH(JN$1,INDEX(INDIRECT(JO$1),ROW(JL121),1)))=TRUE,INDIRECT(JL121),"")</f>
        <v/>
      </c>
      <c r="JO121" s="13" t="s">
        <v>1192</v>
      </c>
      <c r="JP121" s="13" t="s">
        <v>1192</v>
      </c>
      <c r="JQ121" s="13" t="s">
        <v>1192</v>
      </c>
      <c r="JR121" s="13"/>
      <c r="JS121" s="13"/>
      <c r="JT121" s="13"/>
      <c r="JU121" s="13"/>
      <c r="JV121" s="13"/>
      <c r="JW121" s="13"/>
      <c r="JX121" s="13" t="s">
        <v>1192</v>
      </c>
      <c r="JY121" s="13" t="s">
        <v>1192</v>
      </c>
      <c r="JZ121" s="13" t="s">
        <v>1192</v>
      </c>
      <c r="KA121" s="10" t="str">
        <f t="shared" ca="1" si="107"/>
        <v/>
      </c>
      <c r="KB121" s="22"/>
      <c r="KC121" s="14"/>
      <c r="KD121" s="14"/>
      <c r="KE121" s="15"/>
      <c r="KF121" s="15"/>
      <c r="KG121" s="79"/>
      <c r="KH121" s="10" t="str" cm="1">
        <f t="array" aca="1" ref="KH121" ca="1">IF(INDIRECT(ADDRESS(ROW(),COLUMN()-6))="","X",IF(INDIRECT(ADDRESS(ROW(),COLUMN()-5))="",0,"OK"))</f>
        <v>X</v>
      </c>
      <c r="KI121" s="29" t="str">
        <f ca="1">IF(KJ121="","",SUM(1+MAXA(KI$1:KI120)))</f>
        <v/>
      </c>
      <c r="KJ121" s="8" t="str" cm="1">
        <f t="array" aca="1" ref="KJ121" ca="1">IF(KH121=0,INDIRECT(ADDRESS(ROW(),COLUMN()-8)),"")</f>
        <v/>
      </c>
      <c r="KK121" s="31"/>
      <c r="KL121" s="10" t="str">
        <f t="shared" si="78"/>
        <v>$KB$121</v>
      </c>
      <c r="KM121" s="29" t="str">
        <f ca="1">IF(KN121="","",SUM(1+MAXA(KM$1:KM120)))</f>
        <v/>
      </c>
      <c r="KN121" s="8" t="str" cm="1">
        <f t="array" aca="1" ref="KN121" ca="1">IF(ISNUMBER(SEARCH(KN$1,INDEX(INDIRECT(KO$1),ROW(KL121),1)))=TRUE,INDIRECT(KL121),"")</f>
        <v/>
      </c>
      <c r="KO121" s="13" t="s">
        <v>1192</v>
      </c>
      <c r="KP121" s="13" t="s">
        <v>1192</v>
      </c>
      <c r="KQ121" s="13" t="s">
        <v>1192</v>
      </c>
      <c r="KR121" s="13"/>
      <c r="KS121" s="13"/>
      <c r="KT121" s="13"/>
      <c r="KU121" s="13"/>
      <c r="KV121" s="13"/>
      <c r="KW121" s="13"/>
      <c r="KX121" s="13"/>
      <c r="KY121" s="13" t="s">
        <v>1192</v>
      </c>
      <c r="KZ121" s="13" t="s">
        <v>1192</v>
      </c>
      <c r="LA121" s="10" t="str">
        <f t="shared" ca="1" si="108"/>
        <v/>
      </c>
      <c r="LB121" s="8"/>
      <c r="LC121" s="10"/>
      <c r="LD121" s="10"/>
      <c r="LG121" s="81"/>
      <c r="LH121" s="10" t="str" cm="1">
        <f t="array" aca="1" ref="LH121" ca="1">IF(INDIRECT(ADDRESS(ROW(),COLUMN()-6))="","X",IF(INDIRECT(ADDRESS(ROW(),COLUMN()-5))="",0,"OK"))</f>
        <v>X</v>
      </c>
      <c r="LI121" s="29" t="str">
        <f ca="1">IF(LJ121="","",SUM(1+MAXA(LI$1:LI120)))</f>
        <v/>
      </c>
      <c r="LJ121" s="8" t="str" cm="1">
        <f t="array" aca="1" ref="LJ121" ca="1">IF(LH121=0,INDIRECT(ADDRESS(ROW(),COLUMN()-8)),"")</f>
        <v/>
      </c>
      <c r="LK121" s="31"/>
      <c r="LL121" s="10" t="str">
        <f t="shared" si="79"/>
        <v>$LB$121</v>
      </c>
      <c r="LM121" s="29" t="str">
        <f ca="1">IF(LN121="","",SUM(1+MAXA(LM$1:LM120)))</f>
        <v/>
      </c>
      <c r="LN121" s="8" t="str" cm="1">
        <f t="array" aca="1" ref="LN121" ca="1">IF(ISNUMBER(SEARCH(LN$1,INDEX(INDIRECT(LO$1),ROW(LL121),1)))=TRUE,INDIRECT(LL121),"")</f>
        <v/>
      </c>
      <c r="LO121" s="13" t="s">
        <v>1192</v>
      </c>
      <c r="LP121" s="13" t="s">
        <v>1192</v>
      </c>
      <c r="LQ121" s="13" t="s">
        <v>1192</v>
      </c>
      <c r="LR121" s="13" t="s">
        <v>1192</v>
      </c>
      <c r="LS121" s="13"/>
      <c r="LT121" s="13"/>
      <c r="LU121" s="13"/>
      <c r="LV121" s="13"/>
      <c r="LW121" s="13"/>
      <c r="LX121" s="13"/>
      <c r="LY121" s="13" t="s">
        <v>1192</v>
      </c>
      <c r="LZ121" s="13" t="s">
        <v>1192</v>
      </c>
      <c r="MA121" s="10" t="str">
        <f t="shared" ca="1" si="109"/>
        <v/>
      </c>
      <c r="MB121" s="8"/>
      <c r="MC121" s="10"/>
      <c r="MD121" s="10"/>
      <c r="MG121" s="81"/>
      <c r="MH121" s="10" t="str" cm="1">
        <f t="array" aca="1" ref="MH121" ca="1">IF(INDIRECT(ADDRESS(ROW(),COLUMN()-6))="","X",IF(INDIRECT(ADDRESS(ROW(),COLUMN()-5))="",0,"OK"))</f>
        <v>X</v>
      </c>
      <c r="MI121" s="29" t="str">
        <f ca="1">IF(MJ121="","",SUM(1+MAXA(MI$1:MI120)))</f>
        <v/>
      </c>
      <c r="MJ121" s="8" t="str" cm="1">
        <f t="array" aca="1" ref="MJ121" ca="1">IF(MH121=0,INDIRECT(ADDRESS(ROW(),COLUMN()-8)),"")</f>
        <v/>
      </c>
      <c r="MK121" s="31"/>
      <c r="ML121" s="10" t="str">
        <f t="shared" si="80"/>
        <v>$MB$121</v>
      </c>
      <c r="MM121" s="29" t="str">
        <f ca="1">IF(MN121="","",SUM(1+MAXA(MM$1:MM120)))</f>
        <v/>
      </c>
      <c r="MN121" s="8" t="str" cm="1">
        <f t="array" aca="1" ref="MN121" ca="1">IF(ISNUMBER(SEARCH(MN$1,INDEX(INDIRECT(MO$1),ROW(ML121),1)))=TRUE,INDIRECT(ML121),"")</f>
        <v/>
      </c>
      <c r="MO121" s="13" t="s">
        <v>1192</v>
      </c>
      <c r="MP121" s="13" t="s">
        <v>1192</v>
      </c>
      <c r="MQ121" s="13" t="s">
        <v>1192</v>
      </c>
      <c r="MR121" s="13"/>
      <c r="MS121" s="13"/>
      <c r="MT121" s="13"/>
      <c r="MU121" s="13"/>
      <c r="MV121" s="13"/>
      <c r="MW121" s="13" t="s">
        <v>1192</v>
      </c>
      <c r="MX121" s="13"/>
      <c r="MY121" s="13" t="s">
        <v>1192</v>
      </c>
      <c r="MZ121" s="13" t="s">
        <v>1192</v>
      </c>
      <c r="NA121" s="10" t="str">
        <f t="shared" ca="1" si="110"/>
        <v/>
      </c>
      <c r="NB121" s="5"/>
      <c r="NC121" s="6"/>
      <c r="ND121" s="6"/>
      <c r="NE121" s="7"/>
      <c r="NF121" s="7"/>
      <c r="NG121" s="83"/>
      <c r="NH121" s="10" t="str" cm="1">
        <f t="array" aca="1" ref="NH121" ca="1">IF(INDIRECT(ADDRESS(ROW(),COLUMN()-6))="","X",IF(INDIRECT(ADDRESS(ROW(),COLUMN()-5))="",0,"OK"))</f>
        <v>X</v>
      </c>
      <c r="NI121" s="29" t="str">
        <f ca="1">IF(NJ121="","",SUM(1+MAXA(NI$1:NI120)))</f>
        <v/>
      </c>
      <c r="NJ121" s="8" t="str" cm="1">
        <f t="array" aca="1" ref="NJ121" ca="1">IF(NH121=0,INDIRECT(ADDRESS(ROW(),COLUMN()-8)),"")</f>
        <v/>
      </c>
      <c r="NK121" s="31"/>
      <c r="NL121" s="10" t="str">
        <f t="shared" si="81"/>
        <v>$NB$121</v>
      </c>
      <c r="NM121" s="29" t="str">
        <f ca="1">IF(NN121="","",SUM(1+MAXA(NM$1:NM120)))</f>
        <v/>
      </c>
      <c r="NN121" s="8" t="str" cm="1">
        <f t="array" aca="1" ref="NN121" ca="1">IF(ISNUMBER(SEARCH(NN$1,INDEX(INDIRECT(NO$1),ROW(NL121),1)))=TRUE,INDIRECT(NL121),"")</f>
        <v/>
      </c>
      <c r="NO121" s="13" t="s">
        <v>1192</v>
      </c>
      <c r="NP121" s="13" t="s">
        <v>1192</v>
      </c>
      <c r="NQ121" s="13" t="s">
        <v>1192</v>
      </c>
      <c r="NR121" s="13"/>
      <c r="NS121" s="13"/>
      <c r="NT121" s="13"/>
      <c r="NU121" s="13"/>
      <c r="NV121" s="13"/>
      <c r="NW121" s="13"/>
      <c r="NX121" s="13" t="s">
        <v>1192</v>
      </c>
      <c r="NY121" s="13" t="s">
        <v>1192</v>
      </c>
      <c r="NZ121" s="13"/>
      <c r="OA121" s="10" t="str">
        <f t="shared" ca="1" si="111"/>
        <v/>
      </c>
      <c r="OB121" s="8"/>
      <c r="OC121" s="10"/>
      <c r="OD121" s="10"/>
      <c r="OG121" s="81"/>
      <c r="OH121" s="10" t="str" cm="1">
        <f t="array" aca="1" ref="OH121" ca="1">IF(INDIRECT(ADDRESS(ROW(),COLUMN()-6))="","X",IF(INDIRECT(ADDRESS(ROW(),COLUMN()-5))="",0,"OK"))</f>
        <v>X</v>
      </c>
      <c r="OI121" s="29" t="str">
        <f ca="1">IF(OJ121="","",SUM(1+MAXA(OI$1:OI120)))</f>
        <v/>
      </c>
      <c r="OJ121" s="8" t="str" cm="1">
        <f t="array" aca="1" ref="OJ121" ca="1">IF(OH121=0,INDIRECT(ADDRESS(ROW(),COLUMN()-8)),"")</f>
        <v/>
      </c>
      <c r="OK121" s="31"/>
      <c r="OL121" s="10" t="str">
        <f t="shared" si="82"/>
        <v>$OB$121</v>
      </c>
      <c r="OM121" s="29" t="str">
        <f ca="1">IF(ON121="","",SUM(1+MAXA(OM$1:OM120)))</f>
        <v/>
      </c>
      <c r="ON121" s="8" t="str" cm="1">
        <f t="array" aca="1" ref="ON121" ca="1">IF(ISNUMBER(SEARCH(ON$1,INDEX(INDIRECT(OO$1),ROW(OL121),1)))=TRUE,INDIRECT(OL121),"")</f>
        <v/>
      </c>
      <c r="OO121" s="13" t="s">
        <v>1192</v>
      </c>
      <c r="OP121" s="13"/>
      <c r="OQ121" s="13"/>
      <c r="OR121" s="13"/>
      <c r="OS121" s="13"/>
      <c r="OT121" s="13"/>
      <c r="OU121" s="13"/>
      <c r="OV121" s="13"/>
      <c r="OW121" s="13"/>
      <c r="OX121" s="13"/>
      <c r="OY121" s="13"/>
      <c r="OZ121" s="13" t="s">
        <v>1192</v>
      </c>
      <c r="PA121" s="10" t="str">
        <f t="shared" ca="1" si="112"/>
        <v/>
      </c>
      <c r="PB121" s="22"/>
      <c r="PC121" s="14"/>
      <c r="PD121" s="14"/>
      <c r="PE121" s="24"/>
      <c r="PF121" s="24"/>
      <c r="PG121" s="79"/>
      <c r="PH121" s="10" t="str" cm="1">
        <f t="array" aca="1" ref="PH121" ca="1">IF(INDIRECT(ADDRESS(ROW(),COLUMN()-6))="","X",IF(INDIRECT(ADDRESS(ROW(),COLUMN()-5))="",0,"OK"))</f>
        <v>X</v>
      </c>
      <c r="PI121" s="29" t="str">
        <f ca="1">IF(PJ121="","",SUM(1+MAXA(PI$1:PI120)))</f>
        <v/>
      </c>
      <c r="PJ121" s="8" t="str" cm="1">
        <f t="array" aca="1" ref="PJ121" ca="1">IF(PH121=0,INDIRECT(ADDRESS(ROW(),COLUMN()-8)),"")</f>
        <v/>
      </c>
      <c r="PK121" s="31"/>
      <c r="PL121" s="10" t="str">
        <f t="shared" si="83"/>
        <v>$PB$121</v>
      </c>
      <c r="PM121" s="29" t="str">
        <f ca="1">IF(PN121="","",SUM(1+MAXA(PM$1:PM120)))</f>
        <v/>
      </c>
      <c r="PN121" s="8" t="str" cm="1">
        <f t="array" aca="1" ref="PN121" ca="1">IF(ISNUMBER(SEARCH(PN$1,INDEX(INDIRECT(PO$1),ROW(PL121),1)))=TRUE,INDIRECT(PL121),"")</f>
        <v/>
      </c>
      <c r="PO121" s="13" t="s">
        <v>1192</v>
      </c>
      <c r="PP121" s="13" t="s">
        <v>1192</v>
      </c>
      <c r="PQ121" s="13" t="s">
        <v>1192</v>
      </c>
      <c r="PR121" s="13" t="s">
        <v>1192</v>
      </c>
      <c r="PS121" s="13"/>
      <c r="PT121" s="13"/>
      <c r="PU121" s="13"/>
      <c r="PV121" s="13"/>
      <c r="PW121" s="13"/>
      <c r="PX121" s="13"/>
      <c r="PY121" s="13" t="s">
        <v>1192</v>
      </c>
      <c r="PZ121" s="13" t="s">
        <v>1192</v>
      </c>
      <c r="QA121" s="10" t="str">
        <f t="shared" ca="1" si="113"/>
        <v/>
      </c>
      <c r="QB121" s="22"/>
      <c r="QC121" s="14"/>
      <c r="QD121" s="14"/>
      <c r="QE121" s="15"/>
      <c r="QF121" s="15"/>
      <c r="QG121" s="79"/>
      <c r="QH121" s="10" t="str" cm="1">
        <f t="array" aca="1" ref="QH121" ca="1">IF(INDIRECT(ADDRESS(ROW(),COLUMN()-6))="","X",IF(INDIRECT(ADDRESS(ROW(),COLUMN()-5))="",0,"OK"))</f>
        <v>X</v>
      </c>
      <c r="QI121" s="29" t="str">
        <f ca="1">IF(QJ121="","",SUM(1+MAXA(QI$1:QI120)))</f>
        <v/>
      </c>
      <c r="QJ121" s="8" t="str" cm="1">
        <f t="array" aca="1" ref="QJ121" ca="1">IF(QH121=0,INDIRECT(ADDRESS(ROW(),COLUMN()-8)),"")</f>
        <v/>
      </c>
      <c r="QK121" s="31"/>
      <c r="QL121" s="10" t="str">
        <f t="shared" si="84"/>
        <v>$QB$121</v>
      </c>
      <c r="QM121" s="29" t="str">
        <f ca="1">IF(QN121="","",SUM(1+MAXA(QM$1:QM120)))</f>
        <v/>
      </c>
      <c r="QN121" s="8" t="str" cm="1">
        <f t="array" aca="1" ref="QN121" ca="1">IF(ISNUMBER(SEARCH(QN$1,INDEX(INDIRECT(QO$1),ROW(QL121),1)))=TRUE,INDIRECT(QL121),"")</f>
        <v/>
      </c>
      <c r="QO121" s="13" t="s">
        <v>1192</v>
      </c>
      <c r="QP121" s="13" t="s">
        <v>1192</v>
      </c>
      <c r="QQ121" s="13" t="s">
        <v>1192</v>
      </c>
      <c r="QR121" s="13" t="s">
        <v>1192</v>
      </c>
      <c r="QS121" s="13"/>
      <c r="QT121" s="13"/>
      <c r="QU121" s="13"/>
      <c r="QV121" s="13"/>
      <c r="QW121" s="13"/>
      <c r="QX121" s="13"/>
      <c r="QY121" s="13" t="s">
        <v>1192</v>
      </c>
      <c r="QZ121" s="13" t="s">
        <v>1192</v>
      </c>
      <c r="RA121" s="10" t="str">
        <f t="shared" ca="1" si="114"/>
        <v/>
      </c>
      <c r="RB121" s="22"/>
      <c r="RC121" s="14"/>
      <c r="RD121" s="14"/>
      <c r="RE121" s="15"/>
      <c r="RF121" s="15"/>
      <c r="RG121" s="79"/>
      <c r="RH121" s="10" t="str" cm="1">
        <f t="array" aca="1" ref="RH121" ca="1">IF(INDIRECT(ADDRESS(ROW(),COLUMN()-6))="","X",IF(INDIRECT(ADDRESS(ROW(),COLUMN()-5))="",0,"OK"))</f>
        <v>X</v>
      </c>
      <c r="RI121" s="29" t="str">
        <f ca="1">IF(RJ121="","",SUM(1+MAXA(RI$1:RI120)))</f>
        <v/>
      </c>
      <c r="RJ121" s="8" t="str" cm="1">
        <f t="array" aca="1" ref="RJ121" ca="1">IF(RH121=0,INDIRECT(ADDRESS(ROW(),COLUMN()-8)),"")</f>
        <v/>
      </c>
      <c r="RK121" s="31"/>
      <c r="RL121" s="10" t="str">
        <f t="shared" si="85"/>
        <v>$RB$121</v>
      </c>
      <c r="RM121" s="29" t="str">
        <f ca="1">IF(RN121="","",SUM(1+MAXA(RM$1:RM120)))</f>
        <v/>
      </c>
      <c r="RN121" s="8" t="str" cm="1">
        <f t="array" aca="1" ref="RN121" ca="1">IF(ISNUMBER(SEARCH(RN$1,INDEX(INDIRECT(RO$1),ROW(RL121),1)))=TRUE,INDIRECT(RL121),"")</f>
        <v/>
      </c>
      <c r="RO121" s="13" t="s">
        <v>1192</v>
      </c>
      <c r="RP121" s="13" t="s">
        <v>1192</v>
      </c>
      <c r="RQ121" s="13" t="s">
        <v>1192</v>
      </c>
      <c r="RR121" s="13"/>
      <c r="RS121" s="13"/>
      <c r="RT121" s="13"/>
      <c r="RU121" s="13"/>
      <c r="RV121" s="13"/>
      <c r="RW121" s="13"/>
      <c r="RX121" s="13"/>
      <c r="RY121" s="13" t="s">
        <v>1192</v>
      </c>
      <c r="RZ121" s="13" t="s">
        <v>1192</v>
      </c>
      <c r="SA121" s="10" t="str">
        <f t="shared" ca="1" si="115"/>
        <v/>
      </c>
      <c r="SB121" s="22"/>
      <c r="SC121" s="6"/>
      <c r="SD121" s="6"/>
      <c r="SE121" s="15"/>
      <c r="SF121" s="15"/>
      <c r="SG121" s="79"/>
      <c r="SH121" s="10" t="str" cm="1">
        <f t="array" aca="1" ref="SH121" ca="1">IF(INDIRECT(ADDRESS(ROW(),COLUMN()-6))="","X",IF(INDIRECT(ADDRESS(ROW(),COLUMN()-5))="",0,"OK"))</f>
        <v>X</v>
      </c>
      <c r="SI121" s="29" t="str">
        <f ca="1">IF(SJ121="","",SUM(1+MAXA(SI$1:SI120)))</f>
        <v/>
      </c>
      <c r="SJ121" s="8" t="str" cm="1">
        <f t="array" aca="1" ref="SJ121" ca="1">IF(SH121=0,INDIRECT(ADDRESS(ROW(),COLUMN()-8)),"")</f>
        <v/>
      </c>
      <c r="SK121" s="33" t="s">
        <v>1192</v>
      </c>
      <c r="SL121" s="10" t="str">
        <f t="shared" si="86"/>
        <v>$SB$121</v>
      </c>
      <c r="SM121" s="29" t="str">
        <f ca="1">IF(SN121="","",SUM(1+MAXA(SM$1:SM120)))</f>
        <v/>
      </c>
      <c r="SN121" s="8" t="str" cm="1">
        <f t="array" aca="1" ref="SN121" ca="1">IF(ISNUMBER(SEARCH(SN$1,INDEX(SB$1:SB$174,ROW(SL121),1)))=TRUE,INDIRECT(SL121),"")</f>
        <v/>
      </c>
      <c r="SO121" s="13" t="s">
        <v>1192</v>
      </c>
      <c r="SP121" s="13" t="s">
        <v>1192</v>
      </c>
      <c r="SQ121" s="13" t="s">
        <v>1192</v>
      </c>
      <c r="SR121" s="13"/>
      <c r="SS121" s="13"/>
      <c r="ST121" s="13"/>
      <c r="SU121" s="13"/>
      <c r="SV121" s="13"/>
      <c r="SW121" s="13"/>
      <c r="SX121" s="13"/>
      <c r="SY121" s="13" t="s">
        <v>1192</v>
      </c>
      <c r="SZ121" s="13" t="s">
        <v>1192</v>
      </c>
      <c r="TA121" s="10" t="str">
        <f t="shared" ca="1" si="129"/>
        <v/>
      </c>
      <c r="TB121" s="22"/>
      <c r="TC121" s="6"/>
      <c r="TD121" s="6"/>
      <c r="TE121" s="15"/>
      <c r="TF121" s="15"/>
      <c r="TG121" s="79"/>
      <c r="TH121" s="10" t="str" cm="1">
        <f t="array" aca="1" ref="TH121" ca="1">IF(INDIRECT(ADDRESS(ROW(),COLUMN()-6))="","X",IF(INDIRECT(ADDRESS(ROW(),COLUMN()-5))="",0,"OK"))</f>
        <v>X</v>
      </c>
      <c r="TI121" s="29" t="str">
        <f ca="1">IF(TJ121="","",SUM(1+MAXA(TI$1:TI120)))</f>
        <v/>
      </c>
      <c r="TJ121" s="8" t="str" cm="1">
        <f t="array" aca="1" ref="TJ121" ca="1">IF(TH121=0,INDIRECT(ADDRESS(ROW(),COLUMN()-8)),"")</f>
        <v/>
      </c>
      <c r="TK121" s="33" t="s">
        <v>1192</v>
      </c>
      <c r="TL121" s="10" t="str">
        <f t="shared" si="87"/>
        <v>$TB$121</v>
      </c>
      <c r="TM121" s="29" t="str">
        <f ca="1">IF(TN121="","",SUM(1+MAXA(TM$1:TM120)))</f>
        <v/>
      </c>
      <c r="TN121" s="8" t="str" cm="1">
        <f t="array" aca="1" ref="TN121" ca="1">IF(ISNUMBER(SEARCH(TN$1,INDEX(INDIRECT(TO$1),ROW(TL121),1)))=TRUE,INDIRECT(TL121),"")</f>
        <v/>
      </c>
      <c r="TO121" s="13" t="s">
        <v>1192</v>
      </c>
      <c r="TP121" s="13" t="s">
        <v>1192</v>
      </c>
      <c r="TQ121" s="13" t="s">
        <v>1192</v>
      </c>
      <c r="TR121" s="13"/>
      <c r="TS121" s="13"/>
      <c r="TT121" s="13"/>
      <c r="TU121" s="13"/>
      <c r="TV121" s="13"/>
      <c r="TW121" s="13"/>
      <c r="TX121" s="13"/>
      <c r="TY121" s="13" t="s">
        <v>1192</v>
      </c>
      <c r="TZ121" s="13" t="s">
        <v>1192</v>
      </c>
      <c r="UA121" s="10" t="str">
        <f t="shared" ca="1" si="130"/>
        <v/>
      </c>
      <c r="UB121" s="5"/>
      <c r="UC121" s="6"/>
      <c r="UD121" s="6"/>
      <c r="UE121" s="7"/>
      <c r="UF121" s="7"/>
      <c r="UG121" s="79"/>
      <c r="UH121" s="10" t="str" cm="1">
        <f t="array" aca="1" ref="UH121" ca="1">IF(INDIRECT(ADDRESS(ROW(),COLUMN()-6))="","X",IF(INDIRECT(ADDRESS(ROW(),COLUMN()-5))="",0,"OK"))</f>
        <v>X</v>
      </c>
      <c r="UI121" s="29" t="str">
        <f ca="1">IF(UJ121="","",SUM(1+MAXA(UI$1:UI120)))</f>
        <v/>
      </c>
      <c r="UJ121" s="8" t="str" cm="1">
        <f t="array" aca="1" ref="UJ121" ca="1">IF(UH121=0,INDIRECT(ADDRESS(ROW(),COLUMN()-8)),"")</f>
        <v/>
      </c>
      <c r="UK121" s="33" t="s">
        <v>1192</v>
      </c>
      <c r="UL121" s="10" t="str">
        <f t="shared" si="88"/>
        <v>$UB$121</v>
      </c>
      <c r="UM121" s="29" t="str">
        <f ca="1">IF(UN121="","",SUM(1+MAXA(UM$1:UM120)))</f>
        <v/>
      </c>
      <c r="UN121" s="8" t="str" cm="1">
        <f t="array" aca="1" ref="UN121" ca="1">IF(ISNUMBER(SEARCH(UN$1,INDEX(INDIRECT(UO$1),ROW(UL121),1)))=TRUE,INDIRECT(UL121),"")</f>
        <v/>
      </c>
      <c r="UO121" s="13" t="s">
        <v>1192</v>
      </c>
      <c r="UP121" s="13" t="s">
        <v>1192</v>
      </c>
      <c r="UQ121" s="13" t="s">
        <v>1192</v>
      </c>
      <c r="UR121" s="13"/>
      <c r="US121" s="13"/>
      <c r="UT121" s="13"/>
      <c r="UU121" s="13"/>
      <c r="UV121" s="13"/>
      <c r="UW121" s="13"/>
      <c r="UX121" s="13"/>
      <c r="UY121" s="13" t="s">
        <v>1192</v>
      </c>
      <c r="UZ121" s="13" t="s">
        <v>1192</v>
      </c>
      <c r="VA121" s="10" t="str">
        <f t="shared" ca="1" si="118"/>
        <v/>
      </c>
      <c r="VB121" s="22"/>
      <c r="VC121" s="6"/>
      <c r="VD121" s="6"/>
      <c r="VE121" s="15"/>
      <c r="VF121" s="15"/>
      <c r="VG121" s="79"/>
      <c r="VH121" s="10" t="str" cm="1">
        <f t="array" aca="1" ref="VH121" ca="1">IF(INDIRECT(ADDRESS(ROW(),COLUMN()-6))="","X",IF(INDIRECT(ADDRESS(ROW(),COLUMN()-5))="",0,"OK"))</f>
        <v>X</v>
      </c>
      <c r="VI121" s="29" t="str">
        <f ca="1">IF(VJ121="","",SUM(1+MAXA(VI$1:VI120)))</f>
        <v/>
      </c>
      <c r="VJ121" s="8" t="str" cm="1">
        <f t="array" aca="1" ref="VJ121" ca="1">IF(VH121=0,INDIRECT(ADDRESS(ROW(),COLUMN()-8)),"")</f>
        <v/>
      </c>
      <c r="VK121" s="33" t="s">
        <v>1192</v>
      </c>
      <c r="VL121" s="10" t="str">
        <f t="shared" si="89"/>
        <v>$VB$121</v>
      </c>
      <c r="VM121" s="29" t="str">
        <f ca="1">IF(VN121="","",SUM(1+MAXA(VM$1:VM120)))</f>
        <v/>
      </c>
      <c r="VN121" s="8" t="str" cm="1">
        <f t="array" aca="1" ref="VN121" ca="1">IF(ISNUMBER(SEARCH(VN$1,INDEX(INDIRECT(VO$1),ROW(VL121),1)))=TRUE,INDIRECT(VL121),"")</f>
        <v/>
      </c>
      <c r="VO121" s="13" t="s">
        <v>1192</v>
      </c>
      <c r="VP121" s="13" t="s">
        <v>1192</v>
      </c>
      <c r="VQ121" s="13" t="s">
        <v>1192</v>
      </c>
      <c r="VR121" s="13"/>
      <c r="VS121" s="13"/>
      <c r="VT121" s="13"/>
      <c r="VU121" s="13"/>
      <c r="VV121" s="13"/>
      <c r="VW121" s="13"/>
      <c r="VX121" s="13"/>
      <c r="VY121" s="13" t="s">
        <v>1192</v>
      </c>
      <c r="VZ121" s="13" t="s">
        <v>1192</v>
      </c>
      <c r="WA121" s="10" t="str">
        <f t="shared" ca="1" si="119"/>
        <v/>
      </c>
      <c r="WB121" s="22"/>
      <c r="WC121" s="6"/>
      <c r="WD121" s="6"/>
      <c r="WE121" s="15"/>
      <c r="WF121" s="15"/>
      <c r="WG121" s="79"/>
      <c r="WH121" s="10" t="str" cm="1">
        <f t="array" aca="1" ref="WH121" ca="1">IF(INDIRECT(ADDRESS(ROW(),COLUMN()-6))="","X",IF(INDIRECT(ADDRESS(ROW(),COLUMN()-5))="",0,"OK"))</f>
        <v>X</v>
      </c>
      <c r="WI121" s="29" t="str">
        <f ca="1">IF(WJ121="","",SUM(1+MAXA(WI$1:WI120)))</f>
        <v/>
      </c>
      <c r="WJ121" s="8" t="str" cm="1">
        <f t="array" aca="1" ref="WJ121" ca="1">IF(WH121=0,INDIRECT(ADDRESS(ROW(),COLUMN()-8)),"")</f>
        <v/>
      </c>
      <c r="WK121" s="33" t="s">
        <v>1192</v>
      </c>
      <c r="WL121" s="10" t="str">
        <f t="shared" si="90"/>
        <v>$WB$121</v>
      </c>
      <c r="WM121" s="29" t="str">
        <f ca="1">IF(WN121="","",SUM(1+MAXA(WM$1:WM120)))</f>
        <v/>
      </c>
      <c r="WN121" s="8" t="str" cm="1">
        <f t="array" aca="1" ref="WN121" ca="1">IF(ISNUMBER(SEARCH(WN$1,INDEX(INDIRECT(WO$1),ROW(WL121),1)))=TRUE,INDIRECT(WL121),"")</f>
        <v/>
      </c>
      <c r="WO121" s="13" t="s">
        <v>1192</v>
      </c>
      <c r="WP121" s="13" t="s">
        <v>1192</v>
      </c>
      <c r="WQ121" s="13" t="s">
        <v>1192</v>
      </c>
      <c r="WR121" s="13" t="s">
        <v>1192</v>
      </c>
      <c r="WS121" s="13"/>
      <c r="WT121" s="13"/>
      <c r="WU121" s="13"/>
      <c r="WV121" s="13" t="s">
        <v>1192</v>
      </c>
      <c r="WW121" s="13"/>
      <c r="WX121" s="13"/>
      <c r="WY121" s="13"/>
      <c r="WZ121" s="13" t="s">
        <v>1192</v>
      </c>
      <c r="XA121" s="10" t="str">
        <f t="shared" ca="1" si="120"/>
        <v/>
      </c>
      <c r="XB121" s="5"/>
      <c r="XC121" s="37"/>
      <c r="XD121" s="37"/>
      <c r="XE121" s="7"/>
      <c r="XF121" s="7"/>
      <c r="XG121" s="79"/>
      <c r="XH121" s="10" t="str" cm="1">
        <f t="array" aca="1" ref="XH121" ca="1">IF(INDIRECT(ADDRESS(ROW(),COLUMN()-6))="","X",IF(INDIRECT(ADDRESS(ROW(),COLUMN()-5))="",0,"OK"))</f>
        <v>X</v>
      </c>
      <c r="XI121" s="29" t="str">
        <f ca="1">IF(XJ121="","",SUM(1+MAXA(XI$1:XI120)))</f>
        <v/>
      </c>
      <c r="XJ121" s="8" t="str" cm="1">
        <f t="array" aca="1" ref="XJ121" ca="1">IF(XH121=0,INDIRECT(ADDRESS(ROW(),COLUMN()-8)),"")</f>
        <v/>
      </c>
      <c r="XK121" s="33" t="s">
        <v>1192</v>
      </c>
      <c r="XL121" s="10" t="str">
        <f t="shared" si="91"/>
        <v>$XB$121</v>
      </c>
      <c r="XM121" s="29" t="str">
        <f ca="1">IF(XN121="","",SUM(1+MAXA(XM$1:XM120)))</f>
        <v/>
      </c>
      <c r="XN121" s="8" t="str" cm="1">
        <f t="array" aca="1" ref="XN121" ca="1">IF(ISNUMBER(SEARCH(XN$1,INDEX(INDIRECT(XO$1),ROW(XL121),1)))=TRUE,INDIRECT(XL121),"")</f>
        <v/>
      </c>
      <c r="XO121" s="13" t="s">
        <v>1192</v>
      </c>
      <c r="XP121" s="13" t="s">
        <v>1192</v>
      </c>
      <c r="XQ121" s="13" t="s">
        <v>1192</v>
      </c>
      <c r="XR121" s="13" t="s">
        <v>1192</v>
      </c>
      <c r="XS121" s="13"/>
      <c r="XT121" s="13"/>
      <c r="XU121" s="13"/>
      <c r="XV121" s="13"/>
      <c r="XW121" s="13"/>
      <c r="XX121" s="13"/>
      <c r="XY121" s="13" t="s">
        <v>1192</v>
      </c>
      <c r="XZ121" s="13" t="s">
        <v>1192</v>
      </c>
      <c r="YA121" s="10" t="str">
        <f t="shared" ca="1" si="121"/>
        <v/>
      </c>
      <c r="YB121" s="5"/>
      <c r="YC121" s="37"/>
      <c r="YD121" s="37"/>
      <c r="YE121" s="7"/>
      <c r="YF121" s="7"/>
      <c r="YG121" s="101"/>
      <c r="YH121" s="10" t="str" cm="1">
        <f t="array" aca="1" ref="YH121" ca="1">IF(INDIRECT(ADDRESS(ROW(),COLUMN()-6))="","X",IF(INDIRECT(ADDRESS(ROW(),COLUMN()-5))="",0,"OK"))</f>
        <v>X</v>
      </c>
      <c r="YI121" s="29" t="str">
        <f ca="1">IF(YJ121="","",SUM(1+MAXA(YI$1:YI120)))</f>
        <v/>
      </c>
      <c r="YJ121" s="8" t="str" cm="1">
        <f t="array" aca="1" ref="YJ121" ca="1">IF(YH121=0,INDIRECT(ADDRESS(ROW(),COLUMN()-8)),"")</f>
        <v/>
      </c>
      <c r="YK121" s="33" t="s">
        <v>1192</v>
      </c>
      <c r="YL121" s="10" t="str">
        <f t="shared" si="92"/>
        <v>$YB$121</v>
      </c>
      <c r="YM121" s="29" t="str">
        <f ca="1">IF(YN121="","",SUM(1+MAXA(YM$1:YM120)))</f>
        <v/>
      </c>
      <c r="YN121" s="8" t="str" cm="1">
        <f t="array" aca="1" ref="YN121" ca="1">IF(ISNUMBER(SEARCH(YN$1,INDEX(INDIRECT(YO$1),ROW(YL121),1)))=TRUE,INDIRECT(YL121),"")</f>
        <v/>
      </c>
      <c r="YO121" s="13" t="s">
        <v>1192</v>
      </c>
      <c r="YP121" s="13" t="s">
        <v>1192</v>
      </c>
      <c r="YQ121" s="13" t="s">
        <v>1192</v>
      </c>
      <c r="YR121" s="13" t="s">
        <v>1192</v>
      </c>
      <c r="YS121" s="13"/>
      <c r="YT121" s="13"/>
      <c r="YU121" s="13"/>
      <c r="YV121" s="13"/>
      <c r="YW121" s="13"/>
      <c r="YX121" s="13"/>
      <c r="YY121" s="13" t="s">
        <v>1192</v>
      </c>
      <c r="YZ121" s="13" t="s">
        <v>1192</v>
      </c>
      <c r="ZA121" s="10" t="str">
        <f t="shared" ca="1" si="122"/>
        <v/>
      </c>
      <c r="ZB121" s="5"/>
      <c r="ZC121" s="37"/>
      <c r="ZD121" s="37"/>
      <c r="ZE121" s="7"/>
      <c r="ZF121" s="7"/>
      <c r="ZG121" s="79"/>
      <c r="ZH121" s="10" t="str" cm="1">
        <f t="array" aca="1" ref="ZH121" ca="1">IF(INDIRECT(ADDRESS(ROW(),COLUMN()-6))="","X",IF(INDIRECT(ADDRESS(ROW(),COLUMN()-5))="",0,"OK"))</f>
        <v>X</v>
      </c>
      <c r="ZI121" s="29" t="str">
        <f ca="1">IF(ZJ121="","",SUM(1+MAXA(ZI$1:ZI120)))</f>
        <v/>
      </c>
      <c r="ZJ121" s="8" t="str" cm="1">
        <f t="array" aca="1" ref="ZJ121" ca="1">IF(ZH121=0,INDIRECT(ADDRESS(ROW(),COLUMN()-8)),"")</f>
        <v/>
      </c>
      <c r="ZK121" s="33" t="s">
        <v>1192</v>
      </c>
      <c r="ZL121" s="10" t="str">
        <f t="shared" si="93"/>
        <v>$ZB$121</v>
      </c>
      <c r="ZM121" s="29" t="str">
        <f ca="1">IF(ZN121="","",SUM(1+MAXA(ZM$1:ZM120)))</f>
        <v/>
      </c>
      <c r="ZN121" s="8" t="str" cm="1">
        <f t="array" aca="1" ref="ZN121" ca="1">IF(ISNUMBER(SEARCH(ZN$1,INDEX(INDIRECT(ZO$1),ROW(ZL121),1)))=TRUE,INDIRECT(ZL121),"")</f>
        <v/>
      </c>
      <c r="ZO121" s="13" t="s">
        <v>1192</v>
      </c>
      <c r="ZP121" s="13" t="s">
        <v>1192</v>
      </c>
      <c r="ZQ121" s="13" t="s">
        <v>1192</v>
      </c>
      <c r="ZR121" s="13" t="s">
        <v>1192</v>
      </c>
      <c r="ZS121" s="13"/>
      <c r="ZT121" s="13"/>
      <c r="ZU121" s="13"/>
      <c r="ZV121" s="13"/>
      <c r="ZW121" s="13"/>
      <c r="ZX121" s="13"/>
      <c r="ZY121" s="13"/>
      <c r="ZZ121" s="13" t="s">
        <v>1192</v>
      </c>
      <c r="AAA121" s="10" t="str">
        <f t="shared" ca="1" si="123"/>
        <v/>
      </c>
      <c r="AAB121" s="5"/>
      <c r="AAC121" s="37"/>
      <c r="AAD121" s="37"/>
      <c r="AAE121" s="7"/>
      <c r="AAF121" s="7"/>
      <c r="AAG121" s="79"/>
      <c r="AAH121" s="10" t="str" cm="1">
        <f t="array" aca="1" ref="AAH121" ca="1">IF(INDIRECT(ADDRESS(ROW(),COLUMN()-6))="","X",IF(INDIRECT(ADDRESS(ROW(),COLUMN()-5))="",0,"OK"))</f>
        <v>X</v>
      </c>
      <c r="AAI121" s="29" t="str">
        <f ca="1">IF(AAJ121="","",SUM(1+MAXA(AAI$1:AAI120)))</f>
        <v/>
      </c>
      <c r="AAJ121" s="8" t="str" cm="1">
        <f t="array" aca="1" ref="AAJ121" ca="1">IF(AAH121=0,INDIRECT(ADDRESS(ROW(),COLUMN()-8)),"")</f>
        <v/>
      </c>
      <c r="AAK121" s="33" t="s">
        <v>1192</v>
      </c>
      <c r="AAL121" s="10" t="str">
        <f t="shared" si="94"/>
        <v>$AAB$121</v>
      </c>
      <c r="AAM121" s="29" t="str">
        <f ca="1">IF(AAN121="","",SUM(1+MAXA(AAM$1:AAM120)))</f>
        <v/>
      </c>
      <c r="AAN121" s="8" t="str" cm="1">
        <f t="array" aca="1" ref="AAN121" ca="1">IF(ISNUMBER(SEARCH(AAN$1,INDEX(INDIRECT(AAO$1),ROW(AAL121),1)))=TRUE,INDIRECT(AAL121),"")</f>
        <v/>
      </c>
      <c r="AAO121" s="13" t="s">
        <v>1192</v>
      </c>
      <c r="AAP121" s="13" t="s">
        <v>1192</v>
      </c>
      <c r="AAQ121" s="13" t="s">
        <v>1192</v>
      </c>
      <c r="AAR121" s="13" t="s">
        <v>1192</v>
      </c>
      <c r="AAS121" s="13" t="s">
        <v>1192</v>
      </c>
      <c r="AAT121" s="13"/>
      <c r="AAU121" s="13"/>
      <c r="AAV121" s="13"/>
      <c r="AAW121" s="13"/>
      <c r="AAX121" s="13"/>
      <c r="AAY121" s="13"/>
      <c r="AAZ121" s="13" t="s">
        <v>1192</v>
      </c>
      <c r="ABA121" s="10" t="str">
        <f t="shared" ca="1" si="124"/>
        <v/>
      </c>
      <c r="ABB121" s="5"/>
      <c r="ABC121" s="37"/>
      <c r="ABD121" s="37"/>
      <c r="ABE121" s="7"/>
      <c r="ABF121" s="7"/>
      <c r="ABG121" s="79"/>
      <c r="ABH121" s="10" t="str" cm="1">
        <f t="array" aca="1" ref="ABH121" ca="1">IF(INDIRECT(ADDRESS(ROW(),COLUMN()-6))="","X",IF(INDIRECT(ADDRESS(ROW(),COLUMN()-5))="",0,"OK"))</f>
        <v>X</v>
      </c>
      <c r="ABI121" s="29" t="str">
        <f ca="1">IF(ABJ121="","",SUM(1+MAXA(ABI$1:ABI120)))</f>
        <v/>
      </c>
      <c r="ABJ121" s="8" t="str" cm="1">
        <f t="array" aca="1" ref="ABJ121" ca="1">IF(ABH121=0,INDIRECT(ADDRESS(ROW(),COLUMN()-8)),"")</f>
        <v/>
      </c>
      <c r="ABK121" s="33" t="s">
        <v>1192</v>
      </c>
      <c r="ABL121" s="10" t="str">
        <f t="shared" si="95"/>
        <v>$ABB$121</v>
      </c>
      <c r="ABM121" s="29" t="str">
        <f ca="1">IF(ABN121="","",SUM(1+MAXA(ABM$1:ABM120)))</f>
        <v/>
      </c>
      <c r="ABN121" s="8" t="str" cm="1">
        <f t="array" aca="1" ref="ABN121" ca="1">IF(ISNUMBER(SEARCH(ABN$1,INDEX(INDIRECT(ABO$1),ROW(ABL121),1)))=TRUE,INDIRECT(ABL121),"")</f>
        <v/>
      </c>
      <c r="ABO121" s="13" t="s">
        <v>1192</v>
      </c>
      <c r="ABP121" s="13" t="s">
        <v>1192</v>
      </c>
      <c r="ABQ121" s="13" t="s">
        <v>1192</v>
      </c>
      <c r="ABR121" s="13"/>
      <c r="ABS121" s="13"/>
      <c r="ABT121" s="13"/>
      <c r="ABU121" s="13"/>
      <c r="ABV121" s="13"/>
      <c r="ABW121" s="13"/>
      <c r="ABX121" s="13"/>
      <c r="ABY121" s="13"/>
      <c r="ABZ121" s="13" t="s">
        <v>1192</v>
      </c>
      <c r="ACA121" s="10" t="str">
        <f t="shared" ca="1" si="125"/>
        <v/>
      </c>
      <c r="ACB121" s="5"/>
      <c r="ACC121" s="37"/>
      <c r="ACD121" s="37"/>
      <c r="ACE121" s="7"/>
      <c r="ACF121" s="7"/>
      <c r="ACG121" s="101"/>
      <c r="ACH121" s="10" t="str" cm="1">
        <f t="array" aca="1" ref="ACH121" ca="1">IF(INDIRECT(ADDRESS(ROW(),COLUMN()-6))="","X",IF(INDIRECT(ADDRESS(ROW(),COLUMN()-5))="",0,"OK"))</f>
        <v>X</v>
      </c>
      <c r="ACI121" s="29" t="str">
        <f ca="1">IF(ACJ121="","",SUM(1+MAXA(ACI$1:ACI120)))</f>
        <v/>
      </c>
      <c r="ACJ121" s="8" t="str" cm="1">
        <f t="array" aca="1" ref="ACJ121" ca="1">IF(ACH121=0,INDIRECT(ADDRESS(ROW(),COLUMN()-8)),"")</f>
        <v/>
      </c>
      <c r="ACK121" s="33" t="s">
        <v>1192</v>
      </c>
      <c r="ACL121" s="10" t="str">
        <f t="shared" si="96"/>
        <v>$ACB$121</v>
      </c>
      <c r="ACM121" s="29" t="str">
        <f ca="1">IF(ACN121="","",SUM(1+MAXA(ACM$1:ACM120)))</f>
        <v/>
      </c>
      <c r="ACN121" s="8" t="str" cm="1">
        <f t="array" aca="1" ref="ACN121" ca="1">IF(ISNUMBER(SEARCH(ACN$1,INDEX(INDIRECT(ACO$1),ROW(ACL121),1)))=TRUE,INDIRECT(ACL121),"")</f>
        <v/>
      </c>
      <c r="ACO121" s="13" t="s">
        <v>1192</v>
      </c>
      <c r="ACP121" s="13" t="s">
        <v>1192</v>
      </c>
      <c r="ACQ121" s="13" t="s">
        <v>1192</v>
      </c>
      <c r="ACR121" s="13"/>
      <c r="ACS121" s="13"/>
      <c r="ACT121" s="13"/>
      <c r="ACU121" s="13"/>
      <c r="ACV121" s="13"/>
      <c r="ACW121" s="13"/>
      <c r="ACX121" s="13"/>
      <c r="ACY121" s="13"/>
      <c r="ACZ121" s="13" t="s">
        <v>1192</v>
      </c>
      <c r="ADA121" s="10" t="str">
        <f t="shared" ca="1" si="126"/>
        <v/>
      </c>
      <c r="ADB121" s="5"/>
      <c r="ADC121" s="37"/>
      <c r="ADD121" s="37"/>
      <c r="ADE121" s="7"/>
      <c r="ADF121" s="7"/>
      <c r="ADG121" s="92"/>
      <c r="ADH121" s="10" t="str" cm="1">
        <f t="array" aca="1" ref="ADH121" ca="1">IF(INDIRECT(ADDRESS(ROW(),COLUMN()-6))="","X",IF(INDIRECT(ADDRESS(ROW(),COLUMN()-5))="",0,"OK"))</f>
        <v>X</v>
      </c>
      <c r="ADI121" s="29" t="str">
        <f ca="1">IF(ADJ121="","",SUM(1+MAXA(ADI$1:ADI120)))</f>
        <v/>
      </c>
      <c r="ADJ121" s="8" t="str" cm="1">
        <f t="array" aca="1" ref="ADJ121" ca="1">IF(ADH121=0,INDIRECT(ADDRESS(ROW(),COLUMN()-8)),"")</f>
        <v/>
      </c>
      <c r="ADK121" s="33" t="s">
        <v>1192</v>
      </c>
      <c r="ADL121" s="10" t="str">
        <f t="shared" si="97"/>
        <v>$ADB$121</v>
      </c>
      <c r="ADM121" s="29" t="str">
        <f ca="1">IF(ADN121="","",SUM(1+MAXA(ADM$1:ADM120)))</f>
        <v/>
      </c>
      <c r="ADN121" s="8" t="str" cm="1">
        <f t="array" aca="1" ref="ADN121" ca="1">IF(ISNUMBER(SEARCH(ADN$1,INDEX(INDIRECT(ADO$1),ROW(ADL121),1)))=TRUE,INDIRECT(ADL121),"")</f>
        <v/>
      </c>
      <c r="ADO121" s="13" t="s">
        <v>1192</v>
      </c>
      <c r="ADP121" s="13" t="s">
        <v>1192</v>
      </c>
      <c r="ADQ121" s="13" t="s">
        <v>1192</v>
      </c>
      <c r="ADR121" s="13" t="s">
        <v>1192</v>
      </c>
      <c r="ADS121" s="13" t="s">
        <v>1192</v>
      </c>
      <c r="ADT121" s="13"/>
      <c r="ADU121" s="13"/>
      <c r="ADV121" s="13"/>
      <c r="ADW121" s="13"/>
      <c r="ADX121" s="13"/>
      <c r="ADY121" s="13"/>
      <c r="ADZ121" s="13" t="s">
        <v>1192</v>
      </c>
      <c r="AEA121" s="10" t="str">
        <f t="shared" ca="1" si="127"/>
        <v/>
      </c>
      <c r="AEB121" s="5"/>
      <c r="AEC121" s="37"/>
      <c r="AED121" s="37"/>
      <c r="AEE121" s="7"/>
      <c r="AEF121" s="7"/>
      <c r="AEG121" s="79"/>
      <c r="AEH121" s="10" t="str" cm="1">
        <f t="array" aca="1" ref="AEH121" ca="1">IF(INDIRECT(ADDRESS(ROW(),COLUMN()-6))="","X",IF(INDIRECT(ADDRESS(ROW(),COLUMN()-5))="",0,"OK"))</f>
        <v>X</v>
      </c>
      <c r="AEI121" s="29" t="str">
        <f ca="1">IF(AEJ121="","",SUM(1+MAXA(AEI$1:AEI120)))</f>
        <v/>
      </c>
      <c r="AEJ121" s="8" t="str" cm="1">
        <f t="array" aca="1" ref="AEJ121" ca="1">IF(AEH121=0,INDIRECT(ADDRESS(ROW(),COLUMN()-8)),"")</f>
        <v/>
      </c>
      <c r="AEK121" s="33" t="s">
        <v>1192</v>
      </c>
      <c r="AEL121" s="10" t="str">
        <f t="shared" si="98"/>
        <v>$AEB$121</v>
      </c>
      <c r="AEM121" s="29" t="str">
        <f ca="1">IF(AEN121="","",SUM(1+MAXA(AEM$1:AEM120)))</f>
        <v/>
      </c>
      <c r="AEN121" s="8" t="str" cm="1">
        <f t="array" aca="1" ref="AEN121" ca="1">IF(ISNUMBER(SEARCH(AEN$1,INDEX(INDIRECT(AEO$1),ROW(AEL121),1)))=TRUE,INDIRECT(AEL121),"")</f>
        <v/>
      </c>
      <c r="AEO121" s="13" t="s">
        <v>1192</v>
      </c>
      <c r="AEP121" s="13" t="s">
        <v>1192</v>
      </c>
      <c r="AEQ121" s="13" t="s">
        <v>1192</v>
      </c>
      <c r="AER121" s="13" t="s">
        <v>1192</v>
      </c>
      <c r="AES121" s="13" t="s">
        <v>1192</v>
      </c>
      <c r="AET121" s="13" t="s">
        <v>1192</v>
      </c>
      <c r="AEU121" s="13" t="s">
        <v>1192</v>
      </c>
      <c r="AEV121" s="13" t="s">
        <v>1192</v>
      </c>
    </row>
    <row r="122" spans="2:828" s="4" customFormat="1" ht="24.75" customHeight="1" x14ac:dyDescent="0.2">
      <c r="B122" s="10" t="str">
        <f t="shared" ca="1" si="67"/>
        <v/>
      </c>
      <c r="C122" s="8"/>
      <c r="D122" s="10"/>
      <c r="E122" s="10"/>
      <c r="G122" s="81"/>
      <c r="H122" s="94"/>
      <c r="I122" s="10" t="str" cm="1">
        <f t="array" aca="1" ref="I122" ca="1">IF(INDIRECT(ADDRESS(ROW(),COLUMN()-6))="","X",IF(INDIRECT(ADDRESS(ROW(),COLUMN()-5))="",0,"OK"))</f>
        <v>X</v>
      </c>
      <c r="J122" s="29" t="str">
        <f ca="1">IF(K122="","",SUM(1+MAXA(J$1:J121)))</f>
        <v/>
      </c>
      <c r="K122" s="8" t="str" cm="1">
        <f t="array" aca="1" ref="K122" ca="1">IF(I122=0,INDIRECT(ADDRESS(ROW(),COLUMN()-8)),"")</f>
        <v/>
      </c>
      <c r="L122" s="31"/>
      <c r="M122" s="10" t="str">
        <f t="shared" si="68"/>
        <v>$C$122</v>
      </c>
      <c r="N122" s="29" t="str">
        <f ca="1">IF(O122="","",SUM(1+MAXA(N$1:N121)))</f>
        <v/>
      </c>
      <c r="O122" s="8" t="str" cm="1">
        <f t="array" aca="1" ref="O122" ca="1">IF(ISNUMBER(SEARCH(O$1,INDEX(INDIRECT($P$1),ROW(M122),1)))=TRUE,INDIRECT(M122),"")</f>
        <v/>
      </c>
      <c r="P122" s="13" t="s">
        <v>1192</v>
      </c>
      <c r="Q122" s="13" t="s">
        <v>1192</v>
      </c>
      <c r="R122" s="13"/>
      <c r="S122" s="13"/>
      <c r="T122" s="13"/>
      <c r="U122" s="13"/>
      <c r="V122" s="13"/>
      <c r="W122" s="13"/>
      <c r="X122" s="13"/>
      <c r="Y122" s="13" t="s">
        <v>1192</v>
      </c>
      <c r="Z122" s="13" t="s">
        <v>1192</v>
      </c>
      <c r="AA122" s="10" t="str">
        <f t="shared" ca="1" si="128"/>
        <v/>
      </c>
      <c r="AB122" s="8"/>
      <c r="AC122" s="10"/>
      <c r="AD122" s="10"/>
      <c r="AF122" s="81"/>
      <c r="AG122" s="81"/>
      <c r="AH122" s="10" t="str" cm="1">
        <f t="array" aca="1" ref="AH122" ca="1">IF(INDIRECT(ADDRESS(ROW(),COLUMN()-6))="","X",IF(INDIRECT(ADDRESS(ROW(),COLUMN()-5))="",0,"OK"))</f>
        <v>X</v>
      </c>
      <c r="AI122" s="29" t="str">
        <f ca="1">IF(AJ122="","",SUM(1+MAXA(AI$1:AI121)))</f>
        <v/>
      </c>
      <c r="AJ122" s="8" t="str" cm="1">
        <f t="array" aca="1" ref="AJ122" ca="1">IF(AH122=0,INDIRECT(ADDRESS(ROW(),COLUMN()-8)),"")</f>
        <v/>
      </c>
      <c r="AK122" s="31"/>
      <c r="AL122" s="10" t="str">
        <f t="shared" si="69"/>
        <v>$AB$122</v>
      </c>
      <c r="AM122" s="29" t="str">
        <f ca="1">IF(AN122="","",SUM(1+MAXA(AM$1:AM121)))</f>
        <v/>
      </c>
      <c r="AN122" s="8" t="str" cm="1">
        <f t="array" aca="1" ref="AN122" ca="1">IF(ISNUMBER(SEARCH(AN$1,INDEX(INDIRECT($AO$1),ROW(AL122),1)))=TRUE,INDIRECT(AL122),"")</f>
        <v/>
      </c>
      <c r="AO122" s="13" t="s">
        <v>1192</v>
      </c>
      <c r="AP122" s="13" t="s">
        <v>1192</v>
      </c>
      <c r="AQ122" s="13" t="s">
        <v>1192</v>
      </c>
      <c r="AR122" s="13"/>
      <c r="AS122" s="13"/>
      <c r="AT122" s="13"/>
      <c r="AU122" s="13"/>
      <c r="AV122" s="13"/>
      <c r="AW122" s="13"/>
      <c r="AX122" s="13" t="s">
        <v>1192</v>
      </c>
      <c r="AY122" s="13" t="s">
        <v>1192</v>
      </c>
      <c r="AZ122" s="13" t="s">
        <v>1192</v>
      </c>
      <c r="BA122" s="10" t="str">
        <f t="shared" ca="1" si="99"/>
        <v/>
      </c>
      <c r="BB122" s="8"/>
      <c r="BC122" s="10"/>
      <c r="BD122" s="10"/>
      <c r="BF122" s="81"/>
      <c r="BG122" s="94"/>
      <c r="BH122" s="10" t="str" cm="1">
        <f t="array" aca="1" ref="BH122" ca="1">IF(INDIRECT(ADDRESS(ROW(),COLUMN()-6))="","X",IF(INDIRECT(ADDRESS(ROW(),COLUMN()-5))="",0,"OK"))</f>
        <v>X</v>
      </c>
      <c r="BI122" s="29" t="str">
        <f ca="1">IF(BJ122="","",SUM(1+MAXA(BI$1:BI121)))</f>
        <v/>
      </c>
      <c r="BJ122" s="8" t="str" cm="1">
        <f t="array" aca="1" ref="BJ122" ca="1">IF(BH122=0,INDIRECT(ADDRESS(ROW(),COLUMN()-8)),"")</f>
        <v/>
      </c>
      <c r="BK122" s="31"/>
      <c r="BL122" s="10" t="str">
        <f t="shared" si="70"/>
        <v>$BB$122</v>
      </c>
      <c r="BM122" s="29" t="str">
        <f ca="1">IF(BN122="","",SUM(1+MAXA(BM$1:BM121)))</f>
        <v/>
      </c>
      <c r="BN122" s="8" t="str" cm="1">
        <f t="array" aca="1" ref="BN122" ca="1">IF(ISNUMBER(SEARCH(BN$1,INDEX(INDIRECT(BO$1),ROW(BL122),1)))=TRUE,INDIRECT(BL122),"")</f>
        <v/>
      </c>
      <c r="BO122" s="13" t="s">
        <v>1192</v>
      </c>
      <c r="BP122" s="13" t="s">
        <v>1192</v>
      </c>
      <c r="BQ122" s="13" t="s">
        <v>1192</v>
      </c>
      <c r="BR122" s="13"/>
      <c r="BS122" s="13"/>
      <c r="BT122" s="13"/>
      <c r="BU122" s="13"/>
      <c r="BV122" s="13"/>
      <c r="BW122" s="13" t="s">
        <v>1192</v>
      </c>
      <c r="BX122" s="13" t="s">
        <v>1192</v>
      </c>
      <c r="BY122" s="13"/>
      <c r="BZ122" s="13"/>
      <c r="CA122" s="10" t="str">
        <f t="shared" ca="1" si="100"/>
        <v/>
      </c>
      <c r="CB122" s="8"/>
      <c r="CC122" s="10"/>
      <c r="CD122" s="10"/>
      <c r="CF122" s="81"/>
      <c r="CG122" s="94"/>
      <c r="CH122" s="10" t="str" cm="1">
        <f t="array" aca="1" ref="CH122" ca="1">IF(INDIRECT(ADDRESS(ROW(),COLUMN()-6))="","X",IF(INDIRECT(ADDRESS(ROW(),COLUMN()-5))="",0,"OK"))</f>
        <v>X</v>
      </c>
      <c r="CI122" s="29" t="str">
        <f ca="1">IF(CJ122="","",SUM(1+MAXA(CI$1:CI121)))</f>
        <v/>
      </c>
      <c r="CJ122" s="8" t="str" cm="1">
        <f t="array" aca="1" ref="CJ122" ca="1">IF(CH122=0,INDIRECT(ADDRESS(ROW(),COLUMN()-8)),"")</f>
        <v/>
      </c>
      <c r="CK122" s="31"/>
      <c r="CL122" s="10" t="str">
        <f t="shared" si="71"/>
        <v>$CB$122</v>
      </c>
      <c r="CM122" s="29" t="str">
        <f ca="1">IF(CN122="","",SUM(1+MAXA(CM$1:CM121)))</f>
        <v/>
      </c>
      <c r="CN122" s="8" t="str" cm="1">
        <f t="array" aca="1" ref="CN122" ca="1">IF(ISNUMBER(SEARCH(CN$1,INDEX(INDIRECT(CO$1),ROW(CL122),1)))=TRUE,INDIRECT(CL122),"")</f>
        <v/>
      </c>
      <c r="CO122" s="13" t="s">
        <v>1192</v>
      </c>
      <c r="CP122" s="13"/>
      <c r="CQ122" s="13"/>
      <c r="CR122" s="13"/>
      <c r="CS122" s="13"/>
      <c r="CT122" s="13"/>
      <c r="CU122" s="13"/>
      <c r="CV122" s="13"/>
      <c r="CW122" s="13"/>
      <c r="CX122" s="13"/>
      <c r="CY122" s="13"/>
      <c r="CZ122" s="13" t="s">
        <v>1192</v>
      </c>
      <c r="DA122" s="10" t="str">
        <f t="shared" ca="1" si="131"/>
        <v/>
      </c>
      <c r="DB122" s="5"/>
      <c r="DC122" s="6"/>
      <c r="DD122" s="6"/>
      <c r="DE122" s="7"/>
      <c r="DF122" s="83"/>
      <c r="DG122" s="96"/>
      <c r="DH122" s="10" t="str" cm="1">
        <f t="array" aca="1" ref="DH122" ca="1">IF(INDIRECT(ADDRESS(ROW(),COLUMN()-6))="","X",IF(INDIRECT(ADDRESS(ROW(),COLUMN()-5))="",0,"OK"))</f>
        <v>X</v>
      </c>
      <c r="DI122" s="29" t="str">
        <f ca="1">IF(DJ122="","",SUM(1+MAXA(DI$1:DI121)))</f>
        <v/>
      </c>
      <c r="DJ122" s="8" t="str" cm="1">
        <f t="array" aca="1" ref="DJ122" ca="1">IF(DH122=0,INDIRECT(ADDRESS(ROW(),COLUMN()-8)),"")</f>
        <v/>
      </c>
      <c r="DK122" s="31"/>
      <c r="DL122" s="10" t="str">
        <f t="shared" si="132"/>
        <v>$DB$122</v>
      </c>
      <c r="DM122" s="29" t="str">
        <f ca="1">IF(DN122="","",SUM(1+MAXA(DM$1:DM121)))</f>
        <v/>
      </c>
      <c r="DN122" s="8" t="str" cm="1">
        <f t="array" aca="1" ref="DN122" ca="1">IF(ISNUMBER(SEARCH(DN$1,INDEX(INDIRECT(DO$1),ROW(DL122),1)))=TRUE,INDIRECT(DL122),"")</f>
        <v/>
      </c>
      <c r="DO122" s="13" t="s">
        <v>1192</v>
      </c>
      <c r="DP122" s="13"/>
      <c r="DQ122" s="13"/>
      <c r="DR122" s="13"/>
      <c r="DS122" s="13"/>
      <c r="DT122" s="13"/>
      <c r="DU122" s="13"/>
      <c r="DV122" s="13"/>
      <c r="DW122" s="13"/>
      <c r="DX122" s="13"/>
      <c r="DY122" s="13"/>
      <c r="DZ122" s="13" t="s">
        <v>1192</v>
      </c>
      <c r="EA122" s="10" t="str">
        <f t="shared" ca="1" si="101"/>
        <v/>
      </c>
      <c r="EB122" s="22"/>
      <c r="EC122" s="14"/>
      <c r="ED122" s="14"/>
      <c r="EE122" s="15"/>
      <c r="EF122" s="15"/>
      <c r="EG122" s="94"/>
      <c r="EH122" s="10" t="str" cm="1">
        <f t="array" aca="1" ref="EH122" ca="1">IF(INDIRECT(ADDRESS(ROW(),COLUMN()-6))="","X",IF(INDIRECT(ADDRESS(ROW(),COLUMN()-5))="",0,"OK"))</f>
        <v>X</v>
      </c>
      <c r="EI122" s="29" t="str">
        <f ca="1">IF(EJ122="","",SUM(1+MAXA(EI$1:EI121)))</f>
        <v/>
      </c>
      <c r="EJ122" s="8" t="str" cm="1">
        <f t="array" aca="1" ref="EJ122" ca="1">IF(EH122=0,INDIRECT(ADDRESS(ROW(),COLUMN()-8)),"")</f>
        <v/>
      </c>
      <c r="EK122" s="31"/>
      <c r="EL122" s="10" t="str">
        <f t="shared" si="72"/>
        <v>$EB$122</v>
      </c>
      <c r="EM122" s="29" t="str">
        <f ca="1">IF(EN122="","",SUM(1+MAXA(EM$1:EM121)))</f>
        <v/>
      </c>
      <c r="EN122" s="8" t="str" cm="1">
        <f t="array" aca="1" ref="EN122" ca="1">IF(ISNUMBER(SEARCH(EN$1,INDEX(INDIRECT(EO$1),ROW(EL122),1)))=TRUE,INDIRECT(EL122),"")</f>
        <v/>
      </c>
      <c r="EO122" s="13" t="s">
        <v>1192</v>
      </c>
      <c r="EP122" s="13"/>
      <c r="EQ122" s="13"/>
      <c r="ER122" s="13"/>
      <c r="ES122" s="13"/>
      <c r="ET122" s="13"/>
      <c r="EU122" s="13"/>
      <c r="EV122" s="13"/>
      <c r="EW122" s="13"/>
      <c r="EX122" s="13"/>
      <c r="EY122" s="13"/>
      <c r="EZ122" s="13"/>
      <c r="FA122" s="10" t="str">
        <f t="shared" ca="1" si="102"/>
        <v/>
      </c>
      <c r="FB122" s="22"/>
      <c r="FC122" s="14"/>
      <c r="FD122" s="14"/>
      <c r="FE122" s="15"/>
      <c r="FF122" s="15"/>
      <c r="FG122" s="81"/>
      <c r="FH122" s="10" t="str" cm="1">
        <f t="array" aca="1" ref="FH122" ca="1">IF(INDIRECT(ADDRESS(ROW(),COLUMN()-6))="","X",IF(INDIRECT(ADDRESS(ROW(),COLUMN()-5))="",0,"OK"))</f>
        <v>X</v>
      </c>
      <c r="FI122" s="29" t="str">
        <f ca="1">IF(FJ122="","",SUM(1+MAXA(FI$1:FI121)))</f>
        <v/>
      </c>
      <c r="FJ122" s="8" t="str" cm="1">
        <f t="array" aca="1" ref="FJ122" ca="1">IF(FH122=0,INDIRECT(ADDRESS(ROW(),COLUMN()-8)),"")</f>
        <v/>
      </c>
      <c r="FK122" s="31"/>
      <c r="FL122" s="10" t="str">
        <f t="shared" si="73"/>
        <v>$FB$122</v>
      </c>
      <c r="FM122" s="29" t="str">
        <f ca="1">IF(FN122="","",SUM(1+MAXA(FM$1:FM121)))</f>
        <v/>
      </c>
      <c r="FN122" s="8" t="str" cm="1">
        <f t="array" aca="1" ref="FN122" ca="1">IF(ISNUMBER(SEARCH(FN$1,INDEX(INDIRECT(FO$1),ROW(FL122),1)))=TRUE,INDIRECT(FL122),"")</f>
        <v/>
      </c>
      <c r="FO122" s="13" t="s">
        <v>1192</v>
      </c>
      <c r="FP122" s="13" t="s">
        <v>1192</v>
      </c>
      <c r="FQ122" s="13" t="s">
        <v>1192</v>
      </c>
      <c r="FR122" s="13" t="s">
        <v>1192</v>
      </c>
      <c r="FS122" s="13" t="s">
        <v>1192</v>
      </c>
      <c r="FT122" s="13"/>
      <c r="FU122" s="13"/>
      <c r="FV122" s="13"/>
      <c r="FW122" s="13"/>
      <c r="FX122" s="13"/>
      <c r="FY122" s="13"/>
      <c r="FZ122" s="13"/>
      <c r="GA122" s="10" t="str">
        <f t="shared" ca="1" si="103"/>
        <v/>
      </c>
      <c r="GB122" s="22"/>
      <c r="GC122" s="14"/>
      <c r="GD122" s="14"/>
      <c r="GE122" s="15"/>
      <c r="GF122" s="15"/>
      <c r="GG122" s="81"/>
      <c r="GH122" s="10" t="str" cm="1">
        <f t="array" aca="1" ref="GH122" ca="1">IF(INDIRECT(ADDRESS(ROW(),COLUMN()-6))="","X",IF(INDIRECT(ADDRESS(ROW(),COLUMN()-5))="",0,"OK"))</f>
        <v>X</v>
      </c>
      <c r="GI122" s="29" t="str">
        <f ca="1">IF(GJ122="","",SUM(1+MAXA(GI$1:GI121)))</f>
        <v/>
      </c>
      <c r="GJ122" s="8" t="str" cm="1">
        <f t="array" aca="1" ref="GJ122" ca="1">IF(GH122=0,INDIRECT(ADDRESS(ROW(),COLUMN()-8)),"")</f>
        <v/>
      </c>
      <c r="GK122" s="31"/>
      <c r="GL122" s="10" t="str">
        <f t="shared" si="74"/>
        <v>$GB$122</v>
      </c>
      <c r="GM122" s="29" t="str">
        <f ca="1">IF(GN122="","",SUM(1+MAXA(GM$1:GM121)))</f>
        <v/>
      </c>
      <c r="GN122" s="8" t="str" cm="1">
        <f t="array" aca="1" ref="GN122" ca="1">IF(ISNUMBER(SEARCH(GN$1,INDEX(INDIRECT(GO$1),ROW(GL122),1)))=TRUE,INDIRECT(GL122),"")</f>
        <v/>
      </c>
      <c r="GO122" s="13" t="s">
        <v>1192</v>
      </c>
      <c r="GP122" s="13" t="s">
        <v>1192</v>
      </c>
      <c r="GQ122" s="13" t="s">
        <v>1192</v>
      </c>
      <c r="GR122" s="13" t="s">
        <v>1192</v>
      </c>
      <c r="GS122" s="13" t="s">
        <v>1192</v>
      </c>
      <c r="GT122" s="13"/>
      <c r="GU122" s="13"/>
      <c r="GV122" s="13"/>
      <c r="GW122" s="13"/>
      <c r="GX122" s="13"/>
      <c r="GY122" s="13"/>
      <c r="GZ122" s="13"/>
      <c r="HA122" s="10" t="str">
        <f t="shared" ca="1" si="104"/>
        <v/>
      </c>
      <c r="HB122" s="22"/>
      <c r="HC122" s="14"/>
      <c r="HD122" s="14"/>
      <c r="HE122" s="15"/>
      <c r="HF122" s="15"/>
      <c r="HG122" s="81"/>
      <c r="HH122" s="10" t="str" cm="1">
        <f t="array" aca="1" ref="HH122" ca="1">IF(INDIRECT(ADDRESS(ROW(),COLUMN()-6))="","X",IF(INDIRECT(ADDRESS(ROW(),COLUMN()-5))="",0,"OK"))</f>
        <v>X</v>
      </c>
      <c r="HI122" s="29" t="str">
        <f ca="1">IF(HJ122="","",SUM(1+MAXA(HI$1:HI121)))</f>
        <v/>
      </c>
      <c r="HJ122" s="8" t="str" cm="1">
        <f t="array" aca="1" ref="HJ122" ca="1">IF(HH122=0,INDIRECT(ADDRESS(ROW(),COLUMN()-8)),"")</f>
        <v/>
      </c>
      <c r="HK122" s="31"/>
      <c r="HL122" s="10" t="str">
        <f t="shared" si="75"/>
        <v>$HB$122</v>
      </c>
      <c r="HM122" s="29" t="str">
        <f ca="1">IF(HN122="","",SUM(1+MAXA(HM$1:HM121)))</f>
        <v/>
      </c>
      <c r="HN122" s="8" t="str" cm="1">
        <f t="array" aca="1" ref="HN122" ca="1">IF(ISNUMBER(SEARCH(HN$1,INDEX(INDIRECT(HO$1),ROW(HL122),1)))=TRUE,INDIRECT(HL122),"")</f>
        <v/>
      </c>
      <c r="HO122" s="13" t="s">
        <v>1192</v>
      </c>
      <c r="HP122" s="13" t="s">
        <v>1192</v>
      </c>
      <c r="HQ122" s="13" t="s">
        <v>1192</v>
      </c>
      <c r="HR122" s="13"/>
      <c r="HS122" s="13"/>
      <c r="HT122" s="13"/>
      <c r="HU122" s="13"/>
      <c r="HV122" s="13"/>
      <c r="HW122" s="13"/>
      <c r="HX122" s="13"/>
      <c r="HY122" s="13" t="s">
        <v>1192</v>
      </c>
      <c r="HZ122" s="13" t="s">
        <v>1192</v>
      </c>
      <c r="IA122" s="10" t="str">
        <f t="shared" ca="1" si="105"/>
        <v/>
      </c>
      <c r="IB122" s="22" t="s">
        <v>1129</v>
      </c>
      <c r="IC122" s="14" t="s">
        <v>1130</v>
      </c>
      <c r="ID122" s="14" t="s">
        <v>1131</v>
      </c>
      <c r="IE122" s="27" t="str" cm="1">
        <f t="array" aca="1" ref="IE122" ca="1">CONCATENATE($A$37,INDIRECT(ADDRESS(ROW(),COLUMN()-2)),"%20",INDIRECT(ADDRESS(ROW(),COLUMN()-1)),$A$39,INDIRECT(ADDRESS(ROW(),COLUMN()-2)),"%20",INDIRECT(ADDRESS(ROW(),COLUMN()-1)))</f>
        <v>https://maps.yandex.ru/?ll=38.967739%2035.646928&amp;z=16&amp;text=38.967739%2035.646928</v>
      </c>
      <c r="IF122" s="87" t="str" cm="1">
        <f t="array" aca="1" ref="IF122" ca="1">CONCATENATE($A$40,INDIRECT(ADDRESS(ROW(),COLUMN()-3)),"%2C",INDIRECT(ADDRESS(ROW(),COLUMN()-2)))</f>
        <v>https://maps.google.com/maps?q=38.967739%2C35.646928</v>
      </c>
      <c r="IG122" s="79" t="s">
        <v>3229</v>
      </c>
      <c r="IH122" s="10" t="str" cm="1">
        <f t="array" aca="1" ref="IH122" ca="1">IF(INDIRECT(ADDRESS(ROW(),COLUMN()-6))="","X",IF(INDIRECT(ADDRESS(ROW(),COLUMN()-5))="",0,"OK"))</f>
        <v>OK</v>
      </c>
      <c r="II122" s="29" t="str">
        <f ca="1">IF(IJ122="","",SUM(1+MAXA(II$1:II121)))</f>
        <v/>
      </c>
      <c r="IJ122" s="8" t="str" cm="1">
        <f t="array" aca="1" ref="IJ122" ca="1">IF(IH122=0,INDIRECT(ADDRESS(ROW(),COLUMN()-8)),"")</f>
        <v/>
      </c>
      <c r="IK122" s="31"/>
      <c r="IL122" s="10" t="str">
        <f t="shared" si="76"/>
        <v>$IB$122</v>
      </c>
      <c r="IM122" s="29" t="str">
        <f ca="1">IF(IN122="","",SUM(1+MAXA(IM$1:IM121)))</f>
        <v/>
      </c>
      <c r="IN122" s="8" t="str" cm="1">
        <f t="array" aca="1" ref="IN122" ca="1">IF(ISNUMBER(SEARCH(IN$1,INDEX(INDIRECT(IO$1),ROW(IL122),1)))=TRUE,INDIRECT(IL122),"")</f>
        <v/>
      </c>
      <c r="IO122" s="13" t="s">
        <v>1192</v>
      </c>
      <c r="IP122" s="13" t="s">
        <v>1192</v>
      </c>
      <c r="IQ122" s="13" t="s">
        <v>1192</v>
      </c>
      <c r="IR122" s="13"/>
      <c r="IS122" s="13"/>
      <c r="IT122" s="13"/>
      <c r="IU122" s="13"/>
      <c r="IV122" s="13"/>
      <c r="IW122" s="13"/>
      <c r="IX122" s="13" t="s">
        <v>1192</v>
      </c>
      <c r="IY122" s="13" t="s">
        <v>1192</v>
      </c>
      <c r="IZ122" s="13" t="s">
        <v>1192</v>
      </c>
      <c r="JA122" s="10" t="str">
        <f t="shared" ca="1" si="106"/>
        <v/>
      </c>
      <c r="JB122" s="22"/>
      <c r="JC122" s="14"/>
      <c r="JD122" s="14"/>
      <c r="JE122" s="24"/>
      <c r="JF122" s="88"/>
      <c r="JG122" s="101"/>
      <c r="JH122" s="10" t="str" cm="1">
        <f t="array" aca="1" ref="JH122" ca="1">IF(INDIRECT(ADDRESS(ROW(),COLUMN()-6))="","X",IF(INDIRECT(ADDRESS(ROW(),COLUMN()-5))="",0,"OK"))</f>
        <v>X</v>
      </c>
      <c r="JI122" s="29" t="str">
        <f ca="1">IF(JJ122="","",SUM(1+MAXA(JI$1:JI121)))</f>
        <v/>
      </c>
      <c r="JJ122" s="8" t="str" cm="1">
        <f t="array" aca="1" ref="JJ122" ca="1">IF(JH122=0,INDIRECT(ADDRESS(ROW(),COLUMN()-8)),"")</f>
        <v/>
      </c>
      <c r="JK122" s="31"/>
      <c r="JL122" s="10" t="str">
        <f t="shared" si="77"/>
        <v>$JB$122</v>
      </c>
      <c r="JM122" s="29" t="str">
        <f ca="1">IF(JN122="","",SUM(1+MAXA(JM$1:JM121)))</f>
        <v/>
      </c>
      <c r="JN122" s="8" t="str" cm="1">
        <f t="array" aca="1" ref="JN122" ca="1">IF(ISNUMBER(SEARCH(JN$1,INDEX(INDIRECT(JO$1),ROW(JL122),1)))=TRUE,INDIRECT(JL122),"")</f>
        <v/>
      </c>
      <c r="JO122" s="13" t="s">
        <v>1192</v>
      </c>
      <c r="JP122" s="13" t="s">
        <v>1192</v>
      </c>
      <c r="JQ122" s="13" t="s">
        <v>1192</v>
      </c>
      <c r="JR122" s="13"/>
      <c r="JS122" s="13"/>
      <c r="JT122" s="13"/>
      <c r="JU122" s="13"/>
      <c r="JV122" s="13"/>
      <c r="JW122" s="13"/>
      <c r="JX122" s="13" t="s">
        <v>1192</v>
      </c>
      <c r="JY122" s="13" t="s">
        <v>1192</v>
      </c>
      <c r="JZ122" s="13" t="s">
        <v>1192</v>
      </c>
      <c r="KA122" s="10" t="str">
        <f t="shared" ca="1" si="107"/>
        <v/>
      </c>
      <c r="KB122" s="22"/>
      <c r="KC122" s="14"/>
      <c r="KD122" s="14"/>
      <c r="KE122" s="15"/>
      <c r="KF122" s="15"/>
      <c r="KG122" s="81"/>
      <c r="KH122" s="10" t="str" cm="1">
        <f t="array" aca="1" ref="KH122" ca="1">IF(INDIRECT(ADDRESS(ROW(),COLUMN()-6))="","X",IF(INDIRECT(ADDRESS(ROW(),COLUMN()-5))="",0,"OK"))</f>
        <v>X</v>
      </c>
      <c r="KI122" s="29" t="str">
        <f ca="1">IF(KJ122="","",SUM(1+MAXA(KI$1:KI121)))</f>
        <v/>
      </c>
      <c r="KJ122" s="8" t="str" cm="1">
        <f t="array" aca="1" ref="KJ122" ca="1">IF(KH122=0,INDIRECT(ADDRESS(ROW(),COLUMN()-8)),"")</f>
        <v/>
      </c>
      <c r="KK122" s="31"/>
      <c r="KL122" s="10" t="str">
        <f t="shared" si="78"/>
        <v>$KB$122</v>
      </c>
      <c r="KM122" s="29" t="str">
        <f ca="1">IF(KN122="","",SUM(1+MAXA(KM$1:KM121)))</f>
        <v/>
      </c>
      <c r="KN122" s="8" t="str" cm="1">
        <f t="array" aca="1" ref="KN122" ca="1">IF(ISNUMBER(SEARCH(KN$1,INDEX(INDIRECT(KO$1),ROW(KL122),1)))=TRUE,INDIRECT(KL122),"")</f>
        <v/>
      </c>
      <c r="KO122" s="13" t="s">
        <v>1192</v>
      </c>
      <c r="KP122" s="13" t="s">
        <v>1192</v>
      </c>
      <c r="KQ122" s="13" t="s">
        <v>1192</v>
      </c>
      <c r="KR122" s="13"/>
      <c r="KS122" s="13"/>
      <c r="KT122" s="13"/>
      <c r="KU122" s="13"/>
      <c r="KV122" s="13"/>
      <c r="KW122" s="13"/>
      <c r="KX122" s="13"/>
      <c r="KY122" s="13" t="s">
        <v>1192</v>
      </c>
      <c r="KZ122" s="13" t="s">
        <v>1192</v>
      </c>
      <c r="LA122" s="10" t="str">
        <f t="shared" ca="1" si="108"/>
        <v/>
      </c>
      <c r="LB122" s="8"/>
      <c r="LC122" s="10"/>
      <c r="LD122" s="10"/>
      <c r="LG122" s="81"/>
      <c r="LH122" s="10" t="str" cm="1">
        <f t="array" aca="1" ref="LH122" ca="1">IF(INDIRECT(ADDRESS(ROW(),COLUMN()-6))="","X",IF(INDIRECT(ADDRESS(ROW(),COLUMN()-5))="",0,"OK"))</f>
        <v>X</v>
      </c>
      <c r="LI122" s="29" t="str">
        <f ca="1">IF(LJ122="","",SUM(1+MAXA(LI$1:LI121)))</f>
        <v/>
      </c>
      <c r="LJ122" s="8" t="str" cm="1">
        <f t="array" aca="1" ref="LJ122" ca="1">IF(LH122=0,INDIRECT(ADDRESS(ROW(),COLUMN()-8)),"")</f>
        <v/>
      </c>
      <c r="LK122" s="31"/>
      <c r="LL122" s="10" t="str">
        <f t="shared" si="79"/>
        <v>$LB$122</v>
      </c>
      <c r="LM122" s="29" t="str">
        <f ca="1">IF(LN122="","",SUM(1+MAXA(LM$1:LM121)))</f>
        <v/>
      </c>
      <c r="LN122" s="8" t="str" cm="1">
        <f t="array" aca="1" ref="LN122" ca="1">IF(ISNUMBER(SEARCH(LN$1,INDEX(INDIRECT(LO$1),ROW(LL122),1)))=TRUE,INDIRECT(LL122),"")</f>
        <v/>
      </c>
      <c r="LO122" s="13" t="s">
        <v>1192</v>
      </c>
      <c r="LP122" s="13" t="s">
        <v>1192</v>
      </c>
      <c r="LQ122" s="13" t="s">
        <v>1192</v>
      </c>
      <c r="LR122" s="13" t="s">
        <v>1192</v>
      </c>
      <c r="LS122" s="13"/>
      <c r="LT122" s="13"/>
      <c r="LU122" s="13"/>
      <c r="LV122" s="13"/>
      <c r="LW122" s="13"/>
      <c r="LX122" s="13"/>
      <c r="LY122" s="13" t="s">
        <v>1192</v>
      </c>
      <c r="LZ122" s="13" t="s">
        <v>1192</v>
      </c>
      <c r="MA122" s="10" t="str">
        <f t="shared" ca="1" si="109"/>
        <v/>
      </c>
      <c r="MB122" s="8"/>
      <c r="MC122" s="10"/>
      <c r="MD122" s="10"/>
      <c r="MG122" s="81"/>
      <c r="MH122" s="10" t="str" cm="1">
        <f t="array" aca="1" ref="MH122" ca="1">IF(INDIRECT(ADDRESS(ROW(),COLUMN()-6))="","X",IF(INDIRECT(ADDRESS(ROW(),COLUMN()-5))="",0,"OK"))</f>
        <v>X</v>
      </c>
      <c r="MI122" s="29" t="str">
        <f ca="1">IF(MJ122="","",SUM(1+MAXA(MI$1:MI121)))</f>
        <v/>
      </c>
      <c r="MJ122" s="8" t="str" cm="1">
        <f t="array" aca="1" ref="MJ122" ca="1">IF(MH122=0,INDIRECT(ADDRESS(ROW(),COLUMN()-8)),"")</f>
        <v/>
      </c>
      <c r="MK122" s="31"/>
      <c r="ML122" s="10" t="str">
        <f t="shared" si="80"/>
        <v>$MB$122</v>
      </c>
      <c r="MM122" s="29" t="str">
        <f ca="1">IF(MN122="","",SUM(1+MAXA(MM$1:MM121)))</f>
        <v/>
      </c>
      <c r="MN122" s="8" t="str" cm="1">
        <f t="array" aca="1" ref="MN122" ca="1">IF(ISNUMBER(SEARCH(MN$1,INDEX(INDIRECT(MO$1),ROW(ML122),1)))=TRUE,INDIRECT(ML122),"")</f>
        <v/>
      </c>
      <c r="MO122" s="13" t="s">
        <v>1192</v>
      </c>
      <c r="MP122" s="13" t="s">
        <v>1192</v>
      </c>
      <c r="MQ122" s="13" t="s">
        <v>1192</v>
      </c>
      <c r="MR122" s="13"/>
      <c r="MS122" s="13"/>
      <c r="MT122" s="13"/>
      <c r="MU122" s="13"/>
      <c r="MV122" s="13"/>
      <c r="MW122" s="13" t="s">
        <v>1192</v>
      </c>
      <c r="MX122" s="13"/>
      <c r="MY122" s="13" t="s">
        <v>1192</v>
      </c>
      <c r="MZ122" s="13" t="s">
        <v>1192</v>
      </c>
      <c r="NA122" s="10" t="str">
        <f t="shared" ca="1" si="110"/>
        <v/>
      </c>
      <c r="NB122" s="5"/>
      <c r="NC122" s="6"/>
      <c r="ND122" s="6"/>
      <c r="NE122" s="7"/>
      <c r="NF122" s="7"/>
      <c r="NG122" s="83"/>
      <c r="NH122" s="10" t="str" cm="1">
        <f t="array" aca="1" ref="NH122" ca="1">IF(INDIRECT(ADDRESS(ROW(),COLUMN()-6))="","X",IF(INDIRECT(ADDRESS(ROW(),COLUMN()-5))="",0,"OK"))</f>
        <v>X</v>
      </c>
      <c r="NI122" s="29" t="str">
        <f ca="1">IF(NJ122="","",SUM(1+MAXA(NI$1:NI121)))</f>
        <v/>
      </c>
      <c r="NJ122" s="8" t="str" cm="1">
        <f t="array" aca="1" ref="NJ122" ca="1">IF(NH122=0,INDIRECT(ADDRESS(ROW(),COLUMN()-8)),"")</f>
        <v/>
      </c>
      <c r="NK122" s="31"/>
      <c r="NL122" s="10" t="str">
        <f t="shared" si="81"/>
        <v>$NB$122</v>
      </c>
      <c r="NM122" s="29" t="str">
        <f ca="1">IF(NN122="","",SUM(1+MAXA(NM$1:NM121)))</f>
        <v/>
      </c>
      <c r="NN122" s="8" t="str" cm="1">
        <f t="array" aca="1" ref="NN122" ca="1">IF(ISNUMBER(SEARCH(NN$1,INDEX(INDIRECT(NO$1),ROW(NL122),1)))=TRUE,INDIRECT(NL122),"")</f>
        <v/>
      </c>
      <c r="NO122" s="13" t="s">
        <v>1192</v>
      </c>
      <c r="NP122" s="13" t="s">
        <v>1192</v>
      </c>
      <c r="NQ122" s="13" t="s">
        <v>1192</v>
      </c>
      <c r="NR122" s="13"/>
      <c r="NS122" s="13"/>
      <c r="NT122" s="13"/>
      <c r="NU122" s="13"/>
      <c r="NV122" s="13"/>
      <c r="NW122" s="13"/>
      <c r="NX122" s="13" t="s">
        <v>1192</v>
      </c>
      <c r="NY122" s="13" t="s">
        <v>1192</v>
      </c>
      <c r="NZ122" s="13"/>
      <c r="OA122" s="10" t="str">
        <f t="shared" ca="1" si="111"/>
        <v/>
      </c>
      <c r="OB122" s="15"/>
      <c r="OC122" s="14"/>
      <c r="OD122" s="14"/>
      <c r="OE122" s="15"/>
      <c r="OF122" s="15"/>
      <c r="OG122" s="99"/>
      <c r="OH122" s="10" t="str" cm="1">
        <f t="array" aca="1" ref="OH122" ca="1">IF(INDIRECT(ADDRESS(ROW(),COLUMN()-6))="","X",IF(INDIRECT(ADDRESS(ROW(),COLUMN()-5))="",0,"OK"))</f>
        <v>X</v>
      </c>
      <c r="OI122" s="29" t="str">
        <f ca="1">IF(OJ122="","",SUM(1+MAXA(OI$1:OI121)))</f>
        <v/>
      </c>
      <c r="OJ122" s="8" t="str" cm="1">
        <f t="array" aca="1" ref="OJ122" ca="1">IF(OH122=0,INDIRECT(ADDRESS(ROW(),COLUMN()-8)),"")</f>
        <v/>
      </c>
      <c r="OK122" s="31"/>
      <c r="OL122" s="10" t="str">
        <f t="shared" si="82"/>
        <v>$OB$122</v>
      </c>
      <c r="OM122" s="29" t="str">
        <f ca="1">IF(ON122="","",SUM(1+MAXA(OM$1:OM121)))</f>
        <v/>
      </c>
      <c r="ON122" s="8" t="str" cm="1">
        <f t="array" aca="1" ref="ON122" ca="1">IF(ISNUMBER(SEARCH(ON$1,INDEX(INDIRECT(OO$1),ROW(OL122),1)))=TRUE,INDIRECT(OL122),"")</f>
        <v/>
      </c>
      <c r="OO122" s="13" t="s">
        <v>1192</v>
      </c>
      <c r="OP122" s="13"/>
      <c r="OQ122" s="13"/>
      <c r="OR122" s="13"/>
      <c r="OS122" s="13"/>
      <c r="OT122" s="13"/>
      <c r="OU122" s="13"/>
      <c r="OV122" s="13"/>
      <c r="OW122" s="13"/>
      <c r="OX122" s="13"/>
      <c r="OY122" s="13"/>
      <c r="OZ122" s="13" t="s">
        <v>1192</v>
      </c>
      <c r="PA122" s="10" t="str">
        <f t="shared" ca="1" si="112"/>
        <v/>
      </c>
      <c r="PB122" s="22"/>
      <c r="PC122" s="15"/>
      <c r="PD122" s="14"/>
      <c r="PE122" s="15"/>
      <c r="PF122" s="15"/>
      <c r="PG122" s="79"/>
      <c r="PH122" s="10" t="str" cm="1">
        <f t="array" aca="1" ref="PH122" ca="1">IF(INDIRECT(ADDRESS(ROW(),COLUMN()-6))="","X",IF(INDIRECT(ADDRESS(ROW(),COLUMN()-5))="",0,"OK"))</f>
        <v>X</v>
      </c>
      <c r="PI122" s="29" t="str">
        <f ca="1">IF(PJ122="","",SUM(1+MAXA(PI$1:PI121)))</f>
        <v/>
      </c>
      <c r="PJ122" s="8" t="str" cm="1">
        <f t="array" aca="1" ref="PJ122" ca="1">IF(PH122=0,INDIRECT(ADDRESS(ROW(),COLUMN()-8)),"")</f>
        <v/>
      </c>
      <c r="PK122" s="31"/>
      <c r="PL122" s="10" t="str">
        <f t="shared" si="83"/>
        <v>$PB$122</v>
      </c>
      <c r="PM122" s="29" t="str">
        <f ca="1">IF(PN122="","",SUM(1+MAXA(PM$1:PM121)))</f>
        <v/>
      </c>
      <c r="PN122" s="8" t="str" cm="1">
        <f t="array" aca="1" ref="PN122" ca="1">IF(ISNUMBER(SEARCH(PN$1,INDEX(INDIRECT(PO$1),ROW(PL122),1)))=TRUE,INDIRECT(PL122),"")</f>
        <v/>
      </c>
      <c r="PO122" s="13" t="s">
        <v>1192</v>
      </c>
      <c r="PP122" s="13" t="s">
        <v>1192</v>
      </c>
      <c r="PQ122" s="13" t="s">
        <v>1192</v>
      </c>
      <c r="PR122" s="13" t="s">
        <v>1192</v>
      </c>
      <c r="PS122" s="13"/>
      <c r="PT122" s="13"/>
      <c r="PU122" s="13"/>
      <c r="PV122" s="13"/>
      <c r="PW122" s="13"/>
      <c r="PX122" s="13"/>
      <c r="PY122" s="13" t="s">
        <v>1192</v>
      </c>
      <c r="PZ122" s="13" t="s">
        <v>1192</v>
      </c>
      <c r="QA122" s="10" t="str">
        <f t="shared" ca="1" si="113"/>
        <v/>
      </c>
      <c r="QB122" s="22"/>
      <c r="QC122" s="15"/>
      <c r="QD122" s="14"/>
      <c r="QE122" s="15"/>
      <c r="QF122" s="15"/>
      <c r="QG122" s="79"/>
      <c r="QH122" s="10" t="str" cm="1">
        <f t="array" aca="1" ref="QH122" ca="1">IF(INDIRECT(ADDRESS(ROW(),COLUMN()-6))="","X",IF(INDIRECT(ADDRESS(ROW(),COLUMN()-5))="",0,"OK"))</f>
        <v>X</v>
      </c>
      <c r="QI122" s="29" t="str">
        <f ca="1">IF(QJ122="","",SUM(1+MAXA(QI$1:QI121)))</f>
        <v/>
      </c>
      <c r="QJ122" s="8" t="str" cm="1">
        <f t="array" aca="1" ref="QJ122" ca="1">IF(QH122=0,INDIRECT(ADDRESS(ROW(),COLUMN()-8)),"")</f>
        <v/>
      </c>
      <c r="QK122" s="31"/>
      <c r="QL122" s="10" t="str">
        <f t="shared" si="84"/>
        <v>$QB$122</v>
      </c>
      <c r="QM122" s="29" t="str">
        <f ca="1">IF(QN122="","",SUM(1+MAXA(QM$1:QM121)))</f>
        <v/>
      </c>
      <c r="QN122" s="8" t="str" cm="1">
        <f t="array" aca="1" ref="QN122" ca="1">IF(ISNUMBER(SEARCH(QN$1,INDEX(INDIRECT(QO$1),ROW(QL122),1)))=TRUE,INDIRECT(QL122),"")</f>
        <v/>
      </c>
      <c r="QO122" s="13" t="s">
        <v>1192</v>
      </c>
      <c r="QP122" s="13" t="s">
        <v>1192</v>
      </c>
      <c r="QQ122" s="13" t="s">
        <v>1192</v>
      </c>
      <c r="QR122" s="13" t="s">
        <v>1192</v>
      </c>
      <c r="QS122" s="13"/>
      <c r="QT122" s="13"/>
      <c r="QU122" s="13"/>
      <c r="QV122" s="13"/>
      <c r="QW122" s="13"/>
      <c r="QX122" s="13"/>
      <c r="QY122" s="13" t="s">
        <v>1192</v>
      </c>
      <c r="QZ122" s="13" t="s">
        <v>1192</v>
      </c>
      <c r="RA122" s="10" t="str">
        <f t="shared" ca="1" si="114"/>
        <v/>
      </c>
      <c r="RB122" s="22"/>
      <c r="RC122" s="14"/>
      <c r="RD122" s="14"/>
      <c r="RE122" s="15"/>
      <c r="RF122" s="15"/>
      <c r="RG122" s="79"/>
      <c r="RH122" s="10" t="str" cm="1">
        <f t="array" aca="1" ref="RH122" ca="1">IF(INDIRECT(ADDRESS(ROW(),COLUMN()-6))="","X",IF(INDIRECT(ADDRESS(ROW(),COLUMN()-5))="",0,"OK"))</f>
        <v>X</v>
      </c>
      <c r="RI122" s="29" t="str">
        <f ca="1">IF(RJ122="","",SUM(1+MAXA(RI$1:RI121)))</f>
        <v/>
      </c>
      <c r="RJ122" s="8" t="str" cm="1">
        <f t="array" aca="1" ref="RJ122" ca="1">IF(RH122=0,INDIRECT(ADDRESS(ROW(),COLUMN()-8)),"")</f>
        <v/>
      </c>
      <c r="RK122" s="31"/>
      <c r="RL122" s="10" t="str">
        <f t="shared" si="85"/>
        <v>$RB$122</v>
      </c>
      <c r="RM122" s="29" t="str">
        <f ca="1">IF(RN122="","",SUM(1+MAXA(RM$1:RM121)))</f>
        <v/>
      </c>
      <c r="RN122" s="8" t="str" cm="1">
        <f t="array" aca="1" ref="RN122" ca="1">IF(ISNUMBER(SEARCH(RN$1,INDEX(INDIRECT(RO$1),ROW(RL122),1)))=TRUE,INDIRECT(RL122),"")</f>
        <v/>
      </c>
      <c r="RO122" s="13" t="s">
        <v>1192</v>
      </c>
      <c r="RP122" s="13" t="s">
        <v>1192</v>
      </c>
      <c r="RQ122" s="13" t="s">
        <v>1192</v>
      </c>
      <c r="RR122" s="13"/>
      <c r="RS122" s="13"/>
      <c r="RT122" s="13"/>
      <c r="RU122" s="13"/>
      <c r="RV122" s="13"/>
      <c r="RW122" s="13"/>
      <c r="RX122" s="13"/>
      <c r="RY122" s="13" t="s">
        <v>1192</v>
      </c>
      <c r="RZ122" s="13" t="s">
        <v>1192</v>
      </c>
      <c r="SA122" s="10" t="str">
        <f t="shared" ca="1" si="115"/>
        <v/>
      </c>
      <c r="SB122" s="22"/>
      <c r="SC122" s="6"/>
      <c r="SD122" s="6"/>
      <c r="SE122" s="15"/>
      <c r="SF122" s="15"/>
      <c r="SG122" s="79"/>
      <c r="SH122" s="10" t="str" cm="1">
        <f t="array" aca="1" ref="SH122" ca="1">IF(INDIRECT(ADDRESS(ROW(),COLUMN()-6))="","X",IF(INDIRECT(ADDRESS(ROW(),COLUMN()-5))="",0,"OK"))</f>
        <v>X</v>
      </c>
      <c r="SI122" s="29" t="str">
        <f ca="1">IF(SJ122="","",SUM(1+MAXA(SI$1:SI121)))</f>
        <v/>
      </c>
      <c r="SJ122" s="8" t="str" cm="1">
        <f t="array" aca="1" ref="SJ122" ca="1">IF(SH122=0,INDIRECT(ADDRESS(ROW(),COLUMN()-8)),"")</f>
        <v/>
      </c>
      <c r="SK122" s="33" t="s">
        <v>1192</v>
      </c>
      <c r="SL122" s="10" t="str">
        <f t="shared" si="86"/>
        <v>$SB$122</v>
      </c>
      <c r="SM122" s="29" t="str">
        <f ca="1">IF(SN122="","",SUM(1+MAXA(SM$1:SM121)))</f>
        <v/>
      </c>
      <c r="SN122" s="8" t="str" cm="1">
        <f t="array" aca="1" ref="SN122" ca="1">IF(ISNUMBER(SEARCH(SN$1,INDEX(SB$1:SB$174,ROW(SL122),1)))=TRUE,INDIRECT(SL122),"")</f>
        <v/>
      </c>
      <c r="SO122" s="13" t="s">
        <v>1192</v>
      </c>
      <c r="SP122" s="13" t="s">
        <v>1192</v>
      </c>
      <c r="SQ122" s="13" t="s">
        <v>1192</v>
      </c>
      <c r="SR122" s="13"/>
      <c r="SS122" s="13"/>
      <c r="ST122" s="13"/>
      <c r="SU122" s="13"/>
      <c r="SV122" s="13"/>
      <c r="SW122" s="13"/>
      <c r="SX122" s="13"/>
      <c r="SY122" s="13" t="s">
        <v>1192</v>
      </c>
      <c r="SZ122" s="13" t="s">
        <v>1192</v>
      </c>
      <c r="TA122" s="10" t="str">
        <f t="shared" ca="1" si="129"/>
        <v/>
      </c>
      <c r="TB122" s="22"/>
      <c r="TC122" s="6"/>
      <c r="TD122" s="6"/>
      <c r="TE122" s="15"/>
      <c r="TF122" s="15"/>
      <c r="TG122" s="79"/>
      <c r="TH122" s="10" t="str" cm="1">
        <f t="array" aca="1" ref="TH122" ca="1">IF(INDIRECT(ADDRESS(ROW(),COLUMN()-6))="","X",IF(INDIRECT(ADDRESS(ROW(),COLUMN()-5))="",0,"OK"))</f>
        <v>X</v>
      </c>
      <c r="TI122" s="29" t="str">
        <f ca="1">IF(TJ122="","",SUM(1+MAXA(TI$1:TI121)))</f>
        <v/>
      </c>
      <c r="TJ122" s="8" t="str" cm="1">
        <f t="array" aca="1" ref="TJ122" ca="1">IF(TH122=0,INDIRECT(ADDRESS(ROW(),COLUMN()-8)),"")</f>
        <v/>
      </c>
      <c r="TK122" s="33" t="s">
        <v>1192</v>
      </c>
      <c r="TL122" s="10" t="str">
        <f t="shared" si="87"/>
        <v>$TB$122</v>
      </c>
      <c r="TM122" s="29" t="str">
        <f ca="1">IF(TN122="","",SUM(1+MAXA(TM$1:TM121)))</f>
        <v/>
      </c>
      <c r="TN122" s="8" t="str" cm="1">
        <f t="array" aca="1" ref="TN122" ca="1">IF(ISNUMBER(SEARCH(TN$1,INDEX(INDIRECT(TO$1),ROW(TL122),1)))=TRUE,INDIRECT(TL122),"")</f>
        <v/>
      </c>
      <c r="TO122" s="13" t="s">
        <v>1192</v>
      </c>
      <c r="TP122" s="13" t="s">
        <v>1192</v>
      </c>
      <c r="TQ122" s="13" t="s">
        <v>1192</v>
      </c>
      <c r="TR122" s="13"/>
      <c r="TS122" s="13"/>
      <c r="TT122" s="13"/>
      <c r="TU122" s="13"/>
      <c r="TV122" s="13"/>
      <c r="TW122" s="13"/>
      <c r="TX122" s="13"/>
      <c r="TY122" s="13" t="s">
        <v>1192</v>
      </c>
      <c r="TZ122" s="13" t="s">
        <v>1192</v>
      </c>
      <c r="UA122" s="10" t="str">
        <f t="shared" ca="1" si="130"/>
        <v/>
      </c>
      <c r="UB122" s="5"/>
      <c r="UC122" s="6"/>
      <c r="UD122" s="6"/>
      <c r="UE122" s="7"/>
      <c r="UF122" s="7"/>
      <c r="UG122" s="79"/>
      <c r="UH122" s="10" t="str" cm="1">
        <f t="array" aca="1" ref="UH122" ca="1">IF(INDIRECT(ADDRESS(ROW(),COLUMN()-6))="","X",IF(INDIRECT(ADDRESS(ROW(),COLUMN()-5))="",0,"OK"))</f>
        <v>X</v>
      </c>
      <c r="UI122" s="29" t="str">
        <f ca="1">IF(UJ122="","",SUM(1+MAXA(UI$1:UI121)))</f>
        <v/>
      </c>
      <c r="UJ122" s="8" t="str" cm="1">
        <f t="array" aca="1" ref="UJ122" ca="1">IF(UH122=0,INDIRECT(ADDRESS(ROW(),COLUMN()-8)),"")</f>
        <v/>
      </c>
      <c r="UK122" s="33" t="s">
        <v>1192</v>
      </c>
      <c r="UL122" s="10" t="str">
        <f t="shared" si="88"/>
        <v>$UB$122</v>
      </c>
      <c r="UM122" s="29" t="str">
        <f ca="1">IF(UN122="","",SUM(1+MAXA(UM$1:UM121)))</f>
        <v/>
      </c>
      <c r="UN122" s="8" t="str" cm="1">
        <f t="array" aca="1" ref="UN122" ca="1">IF(ISNUMBER(SEARCH(UN$1,INDEX(INDIRECT(UO$1),ROW(UL122),1)))=TRUE,INDIRECT(UL122),"")</f>
        <v/>
      </c>
      <c r="UO122" s="13" t="s">
        <v>1192</v>
      </c>
      <c r="UP122" s="13" t="s">
        <v>1192</v>
      </c>
      <c r="UQ122" s="13" t="s">
        <v>1192</v>
      </c>
      <c r="UR122" s="13"/>
      <c r="US122" s="13"/>
      <c r="UT122" s="13"/>
      <c r="UU122" s="13"/>
      <c r="UV122" s="13"/>
      <c r="UW122" s="13"/>
      <c r="UX122" s="13"/>
      <c r="UY122" s="13" t="s">
        <v>1192</v>
      </c>
      <c r="UZ122" s="13" t="s">
        <v>1192</v>
      </c>
      <c r="VA122" s="10" t="str">
        <f t="shared" ca="1" si="118"/>
        <v/>
      </c>
      <c r="VB122" s="22"/>
      <c r="VC122" s="6"/>
      <c r="VD122" s="6"/>
      <c r="VE122" s="15"/>
      <c r="VF122" s="15"/>
      <c r="VG122" s="79"/>
      <c r="VH122" s="10" t="str" cm="1">
        <f t="array" aca="1" ref="VH122" ca="1">IF(INDIRECT(ADDRESS(ROW(),COLUMN()-6))="","X",IF(INDIRECT(ADDRESS(ROW(),COLUMN()-5))="",0,"OK"))</f>
        <v>X</v>
      </c>
      <c r="VI122" s="29" t="str">
        <f ca="1">IF(VJ122="","",SUM(1+MAXA(VI$1:VI121)))</f>
        <v/>
      </c>
      <c r="VJ122" s="8" t="str" cm="1">
        <f t="array" aca="1" ref="VJ122" ca="1">IF(VH122=0,INDIRECT(ADDRESS(ROW(),COLUMN()-8)),"")</f>
        <v/>
      </c>
      <c r="VK122" s="33" t="s">
        <v>1192</v>
      </c>
      <c r="VL122" s="10" t="str">
        <f t="shared" si="89"/>
        <v>$VB$122</v>
      </c>
      <c r="VM122" s="29" t="str">
        <f ca="1">IF(VN122="","",SUM(1+MAXA(VM$1:VM121)))</f>
        <v/>
      </c>
      <c r="VN122" s="8" t="str" cm="1">
        <f t="array" aca="1" ref="VN122" ca="1">IF(ISNUMBER(SEARCH(VN$1,INDEX(INDIRECT(VO$1),ROW(VL122),1)))=TRUE,INDIRECT(VL122),"")</f>
        <v/>
      </c>
      <c r="VO122" s="13" t="s">
        <v>1192</v>
      </c>
      <c r="VP122" s="13" t="s">
        <v>1192</v>
      </c>
      <c r="VQ122" s="13" t="s">
        <v>1192</v>
      </c>
      <c r="VR122" s="13"/>
      <c r="VS122" s="13"/>
      <c r="VT122" s="13"/>
      <c r="VU122" s="13"/>
      <c r="VV122" s="13"/>
      <c r="VW122" s="13"/>
      <c r="VX122" s="13"/>
      <c r="VY122" s="13" t="s">
        <v>1192</v>
      </c>
      <c r="VZ122" s="13" t="s">
        <v>1192</v>
      </c>
      <c r="WA122" s="10" t="str">
        <f t="shared" ca="1" si="119"/>
        <v/>
      </c>
      <c r="WB122" s="22"/>
      <c r="WC122" s="6"/>
      <c r="WD122" s="6"/>
      <c r="WE122" s="15"/>
      <c r="WF122" s="15"/>
      <c r="WG122" s="79"/>
      <c r="WH122" s="10" t="str" cm="1">
        <f t="array" aca="1" ref="WH122" ca="1">IF(INDIRECT(ADDRESS(ROW(),COLUMN()-6))="","X",IF(INDIRECT(ADDRESS(ROW(),COLUMN()-5))="",0,"OK"))</f>
        <v>X</v>
      </c>
      <c r="WI122" s="29" t="str">
        <f ca="1">IF(WJ122="","",SUM(1+MAXA(WI$1:WI121)))</f>
        <v/>
      </c>
      <c r="WJ122" s="8" t="str" cm="1">
        <f t="array" aca="1" ref="WJ122" ca="1">IF(WH122=0,INDIRECT(ADDRESS(ROW(),COLUMN()-8)),"")</f>
        <v/>
      </c>
      <c r="WK122" s="33" t="s">
        <v>1192</v>
      </c>
      <c r="WL122" s="10" t="str">
        <f t="shared" si="90"/>
        <v>$WB$122</v>
      </c>
      <c r="WM122" s="29" t="str">
        <f ca="1">IF(WN122="","",SUM(1+MAXA(WM$1:WM121)))</f>
        <v/>
      </c>
      <c r="WN122" s="8" t="str" cm="1">
        <f t="array" aca="1" ref="WN122" ca="1">IF(ISNUMBER(SEARCH(WN$1,INDEX(INDIRECT(WO$1),ROW(WL122),1)))=TRUE,INDIRECT(WL122),"")</f>
        <v/>
      </c>
      <c r="WO122" s="13" t="s">
        <v>1192</v>
      </c>
      <c r="WP122" s="13" t="s">
        <v>1192</v>
      </c>
      <c r="WQ122" s="13" t="s">
        <v>1192</v>
      </c>
      <c r="WR122" s="13" t="s">
        <v>1192</v>
      </c>
      <c r="WS122" s="13"/>
      <c r="WT122" s="13"/>
      <c r="WU122" s="13"/>
      <c r="WV122" s="13" t="s">
        <v>1192</v>
      </c>
      <c r="WW122" s="13"/>
      <c r="WX122" s="13"/>
      <c r="WY122" s="13"/>
      <c r="WZ122" s="13" t="s">
        <v>1192</v>
      </c>
      <c r="XA122" s="10" t="str">
        <f t="shared" ca="1" si="120"/>
        <v/>
      </c>
      <c r="XB122" s="5"/>
      <c r="XC122" s="37"/>
      <c r="XD122" s="37"/>
      <c r="XE122" s="7"/>
      <c r="XF122" s="7"/>
      <c r="XG122" s="79"/>
      <c r="XH122" s="10" t="str" cm="1">
        <f t="array" aca="1" ref="XH122" ca="1">IF(INDIRECT(ADDRESS(ROW(),COLUMN()-6))="","X",IF(INDIRECT(ADDRESS(ROW(),COLUMN()-5))="",0,"OK"))</f>
        <v>X</v>
      </c>
      <c r="XI122" s="29" t="str">
        <f ca="1">IF(XJ122="","",SUM(1+MAXA(XI$1:XI121)))</f>
        <v/>
      </c>
      <c r="XJ122" s="8" t="str" cm="1">
        <f t="array" aca="1" ref="XJ122" ca="1">IF(XH122=0,INDIRECT(ADDRESS(ROW(),COLUMN()-8)),"")</f>
        <v/>
      </c>
      <c r="XK122" s="33" t="s">
        <v>1192</v>
      </c>
      <c r="XL122" s="10" t="str">
        <f t="shared" si="91"/>
        <v>$XB$122</v>
      </c>
      <c r="XM122" s="29" t="str">
        <f ca="1">IF(XN122="","",SUM(1+MAXA(XM$1:XM121)))</f>
        <v/>
      </c>
      <c r="XN122" s="8" t="str" cm="1">
        <f t="array" aca="1" ref="XN122" ca="1">IF(ISNUMBER(SEARCH(XN$1,INDEX(INDIRECT(XO$1),ROW(XL122),1)))=TRUE,INDIRECT(XL122),"")</f>
        <v/>
      </c>
      <c r="XO122" s="13" t="s">
        <v>1192</v>
      </c>
      <c r="XP122" s="13" t="s">
        <v>1192</v>
      </c>
      <c r="XQ122" s="13" t="s">
        <v>1192</v>
      </c>
      <c r="XR122" s="13" t="s">
        <v>1192</v>
      </c>
      <c r="XS122" s="13"/>
      <c r="XT122" s="13"/>
      <c r="XU122" s="13"/>
      <c r="XV122" s="13"/>
      <c r="XW122" s="13"/>
      <c r="XX122" s="13"/>
      <c r="XY122" s="13" t="s">
        <v>1192</v>
      </c>
      <c r="XZ122" s="13" t="s">
        <v>1192</v>
      </c>
      <c r="YA122" s="10" t="str">
        <f t="shared" ca="1" si="121"/>
        <v/>
      </c>
      <c r="YB122" s="5"/>
      <c r="YC122" s="37"/>
      <c r="YD122" s="37"/>
      <c r="YE122" s="7"/>
      <c r="YF122" s="7"/>
      <c r="YG122" s="101"/>
      <c r="YH122" s="10" t="str" cm="1">
        <f t="array" aca="1" ref="YH122" ca="1">IF(INDIRECT(ADDRESS(ROW(),COLUMN()-6))="","X",IF(INDIRECT(ADDRESS(ROW(),COLUMN()-5))="",0,"OK"))</f>
        <v>X</v>
      </c>
      <c r="YI122" s="29" t="str">
        <f ca="1">IF(YJ122="","",SUM(1+MAXA(YI$1:YI121)))</f>
        <v/>
      </c>
      <c r="YJ122" s="8" t="str" cm="1">
        <f t="array" aca="1" ref="YJ122" ca="1">IF(YH122=0,INDIRECT(ADDRESS(ROW(),COLUMN()-8)),"")</f>
        <v/>
      </c>
      <c r="YK122" s="33" t="s">
        <v>1192</v>
      </c>
      <c r="YL122" s="10" t="str">
        <f t="shared" si="92"/>
        <v>$YB$122</v>
      </c>
      <c r="YM122" s="29" t="str">
        <f ca="1">IF(YN122="","",SUM(1+MAXA(YM$1:YM121)))</f>
        <v/>
      </c>
      <c r="YN122" s="8" t="str" cm="1">
        <f t="array" aca="1" ref="YN122" ca="1">IF(ISNUMBER(SEARCH(YN$1,INDEX(INDIRECT(YO$1),ROW(YL122),1)))=TRUE,INDIRECT(YL122),"")</f>
        <v/>
      </c>
      <c r="YO122" s="13" t="s">
        <v>1192</v>
      </c>
      <c r="YP122" s="13" t="s">
        <v>1192</v>
      </c>
      <c r="YQ122" s="13" t="s">
        <v>1192</v>
      </c>
      <c r="YR122" s="13" t="s">
        <v>1192</v>
      </c>
      <c r="YS122" s="13"/>
      <c r="YT122" s="13"/>
      <c r="YU122" s="13"/>
      <c r="YV122" s="13"/>
      <c r="YW122" s="13"/>
      <c r="YX122" s="13"/>
      <c r="YY122" s="13" t="s">
        <v>1192</v>
      </c>
      <c r="YZ122" s="13" t="s">
        <v>1192</v>
      </c>
      <c r="ZA122" s="10" t="str">
        <f t="shared" ca="1" si="122"/>
        <v/>
      </c>
      <c r="ZB122" s="5"/>
      <c r="ZC122" s="37"/>
      <c r="ZD122" s="37"/>
      <c r="ZE122" s="7"/>
      <c r="ZF122" s="7"/>
      <c r="ZG122" s="79"/>
      <c r="ZH122" s="10" t="str" cm="1">
        <f t="array" aca="1" ref="ZH122" ca="1">IF(INDIRECT(ADDRESS(ROW(),COLUMN()-6))="","X",IF(INDIRECT(ADDRESS(ROW(),COLUMN()-5))="",0,"OK"))</f>
        <v>X</v>
      </c>
      <c r="ZI122" s="29" t="str">
        <f ca="1">IF(ZJ122="","",SUM(1+MAXA(ZI$1:ZI121)))</f>
        <v/>
      </c>
      <c r="ZJ122" s="8" t="str" cm="1">
        <f t="array" aca="1" ref="ZJ122" ca="1">IF(ZH122=0,INDIRECT(ADDRESS(ROW(),COLUMN()-8)),"")</f>
        <v/>
      </c>
      <c r="ZK122" s="33" t="s">
        <v>1192</v>
      </c>
      <c r="ZL122" s="10" t="str">
        <f t="shared" si="93"/>
        <v>$ZB$122</v>
      </c>
      <c r="ZM122" s="29" t="str">
        <f ca="1">IF(ZN122="","",SUM(1+MAXA(ZM$1:ZM121)))</f>
        <v/>
      </c>
      <c r="ZN122" s="8" t="str" cm="1">
        <f t="array" aca="1" ref="ZN122" ca="1">IF(ISNUMBER(SEARCH(ZN$1,INDEX(INDIRECT(ZO$1),ROW(ZL122),1)))=TRUE,INDIRECT(ZL122),"")</f>
        <v/>
      </c>
      <c r="ZO122" s="13" t="s">
        <v>1192</v>
      </c>
      <c r="ZP122" s="13" t="s">
        <v>1192</v>
      </c>
      <c r="ZQ122" s="13" t="s">
        <v>1192</v>
      </c>
      <c r="ZR122" s="13" t="s">
        <v>1192</v>
      </c>
      <c r="ZS122" s="13"/>
      <c r="ZT122" s="13"/>
      <c r="ZU122" s="13"/>
      <c r="ZV122" s="13"/>
      <c r="ZW122" s="13"/>
      <c r="ZX122" s="13"/>
      <c r="ZY122" s="13"/>
      <c r="ZZ122" s="13" t="s">
        <v>1192</v>
      </c>
      <c r="AAA122" s="10" t="str">
        <f t="shared" ca="1" si="123"/>
        <v/>
      </c>
      <c r="AAB122" s="5"/>
      <c r="AAC122" s="37"/>
      <c r="AAD122" s="37"/>
      <c r="AAE122" s="7"/>
      <c r="AAF122" s="7"/>
      <c r="AAG122" s="79"/>
      <c r="AAH122" s="10" t="str" cm="1">
        <f t="array" aca="1" ref="AAH122" ca="1">IF(INDIRECT(ADDRESS(ROW(),COLUMN()-6))="","X",IF(INDIRECT(ADDRESS(ROW(),COLUMN()-5))="",0,"OK"))</f>
        <v>X</v>
      </c>
      <c r="AAI122" s="29" t="str">
        <f ca="1">IF(AAJ122="","",SUM(1+MAXA(AAI$1:AAI121)))</f>
        <v/>
      </c>
      <c r="AAJ122" s="8" t="str" cm="1">
        <f t="array" aca="1" ref="AAJ122" ca="1">IF(AAH122=0,INDIRECT(ADDRESS(ROW(),COLUMN()-8)),"")</f>
        <v/>
      </c>
      <c r="AAK122" s="33" t="s">
        <v>1192</v>
      </c>
      <c r="AAL122" s="10" t="str">
        <f t="shared" si="94"/>
        <v>$AAB$122</v>
      </c>
      <c r="AAM122" s="29" t="str">
        <f ca="1">IF(AAN122="","",SUM(1+MAXA(AAM$1:AAM121)))</f>
        <v/>
      </c>
      <c r="AAN122" s="8" t="str" cm="1">
        <f t="array" aca="1" ref="AAN122" ca="1">IF(ISNUMBER(SEARCH(AAN$1,INDEX(INDIRECT(AAO$1),ROW(AAL122),1)))=TRUE,INDIRECT(AAL122),"")</f>
        <v/>
      </c>
      <c r="AAO122" s="13" t="s">
        <v>1192</v>
      </c>
      <c r="AAP122" s="13" t="s">
        <v>1192</v>
      </c>
      <c r="AAQ122" s="13" t="s">
        <v>1192</v>
      </c>
      <c r="AAR122" s="13" t="s">
        <v>1192</v>
      </c>
      <c r="AAS122" s="13" t="s">
        <v>1192</v>
      </c>
      <c r="AAT122" s="13"/>
      <c r="AAU122" s="13"/>
      <c r="AAV122" s="13"/>
      <c r="AAW122" s="13"/>
      <c r="AAX122" s="13"/>
      <c r="AAY122" s="13"/>
      <c r="AAZ122" s="13" t="s">
        <v>1192</v>
      </c>
      <c r="ABA122" s="10" t="str">
        <f t="shared" ca="1" si="124"/>
        <v/>
      </c>
      <c r="ABB122" s="5"/>
      <c r="ABC122" s="37"/>
      <c r="ABD122" s="37"/>
      <c r="ABE122" s="7"/>
      <c r="ABF122" s="7"/>
      <c r="ABG122" s="79"/>
      <c r="ABH122" s="10" t="str" cm="1">
        <f t="array" aca="1" ref="ABH122" ca="1">IF(INDIRECT(ADDRESS(ROW(),COLUMN()-6))="","X",IF(INDIRECT(ADDRESS(ROW(),COLUMN()-5))="",0,"OK"))</f>
        <v>X</v>
      </c>
      <c r="ABI122" s="29" t="str">
        <f ca="1">IF(ABJ122="","",SUM(1+MAXA(ABI$1:ABI121)))</f>
        <v/>
      </c>
      <c r="ABJ122" s="8" t="str" cm="1">
        <f t="array" aca="1" ref="ABJ122" ca="1">IF(ABH122=0,INDIRECT(ADDRESS(ROW(),COLUMN()-8)),"")</f>
        <v/>
      </c>
      <c r="ABK122" s="33" t="s">
        <v>1192</v>
      </c>
      <c r="ABL122" s="10" t="str">
        <f t="shared" si="95"/>
        <v>$ABB$122</v>
      </c>
      <c r="ABM122" s="29" t="str">
        <f ca="1">IF(ABN122="","",SUM(1+MAXA(ABM$1:ABM121)))</f>
        <v/>
      </c>
      <c r="ABN122" s="8" t="str" cm="1">
        <f t="array" aca="1" ref="ABN122" ca="1">IF(ISNUMBER(SEARCH(ABN$1,INDEX(INDIRECT(ABO$1),ROW(ABL122),1)))=TRUE,INDIRECT(ABL122),"")</f>
        <v/>
      </c>
      <c r="ABO122" s="13" t="s">
        <v>1192</v>
      </c>
      <c r="ABP122" s="13" t="s">
        <v>1192</v>
      </c>
      <c r="ABQ122" s="13" t="s">
        <v>1192</v>
      </c>
      <c r="ABR122" s="13"/>
      <c r="ABS122" s="13"/>
      <c r="ABT122" s="13"/>
      <c r="ABU122" s="13"/>
      <c r="ABV122" s="13"/>
      <c r="ABW122" s="13"/>
      <c r="ABX122" s="13"/>
      <c r="ABY122" s="13"/>
      <c r="ABZ122" s="13" t="s">
        <v>1192</v>
      </c>
      <c r="ACA122" s="10" t="str">
        <f t="shared" ca="1" si="125"/>
        <v/>
      </c>
      <c r="ACB122" s="5"/>
      <c r="ACC122" s="37"/>
      <c r="ACD122" s="37"/>
      <c r="ACE122" s="7"/>
      <c r="ACF122" s="7"/>
      <c r="ACG122" s="101"/>
      <c r="ACH122" s="10" t="str" cm="1">
        <f t="array" aca="1" ref="ACH122" ca="1">IF(INDIRECT(ADDRESS(ROW(),COLUMN()-6))="","X",IF(INDIRECT(ADDRESS(ROW(),COLUMN()-5))="",0,"OK"))</f>
        <v>X</v>
      </c>
      <c r="ACI122" s="29" t="str">
        <f ca="1">IF(ACJ122="","",SUM(1+MAXA(ACI$1:ACI121)))</f>
        <v/>
      </c>
      <c r="ACJ122" s="8" t="str" cm="1">
        <f t="array" aca="1" ref="ACJ122" ca="1">IF(ACH122=0,INDIRECT(ADDRESS(ROW(),COLUMN()-8)),"")</f>
        <v/>
      </c>
      <c r="ACK122" s="33" t="s">
        <v>1192</v>
      </c>
      <c r="ACL122" s="10" t="str">
        <f t="shared" si="96"/>
        <v>$ACB$122</v>
      </c>
      <c r="ACM122" s="29" t="str">
        <f ca="1">IF(ACN122="","",SUM(1+MAXA(ACM$1:ACM121)))</f>
        <v/>
      </c>
      <c r="ACN122" s="8" t="str" cm="1">
        <f t="array" aca="1" ref="ACN122" ca="1">IF(ISNUMBER(SEARCH(ACN$1,INDEX(INDIRECT(ACO$1),ROW(ACL122),1)))=TRUE,INDIRECT(ACL122),"")</f>
        <v/>
      </c>
      <c r="ACO122" s="13" t="s">
        <v>1192</v>
      </c>
      <c r="ACP122" s="13" t="s">
        <v>1192</v>
      </c>
      <c r="ACQ122" s="13" t="s">
        <v>1192</v>
      </c>
      <c r="ACR122" s="13"/>
      <c r="ACS122" s="13"/>
      <c r="ACT122" s="13"/>
      <c r="ACU122" s="13"/>
      <c r="ACV122" s="13"/>
      <c r="ACW122" s="13"/>
      <c r="ACX122" s="13"/>
      <c r="ACY122" s="13"/>
      <c r="ACZ122" s="13" t="s">
        <v>1192</v>
      </c>
      <c r="ADA122" s="10" t="str">
        <f t="shared" ca="1" si="126"/>
        <v/>
      </c>
      <c r="ADB122" s="5"/>
      <c r="ADC122" s="37"/>
      <c r="ADD122" s="37"/>
      <c r="ADE122" s="7"/>
      <c r="ADF122" s="7"/>
      <c r="ADG122" s="92"/>
      <c r="ADH122" s="10" t="str" cm="1">
        <f t="array" aca="1" ref="ADH122" ca="1">IF(INDIRECT(ADDRESS(ROW(),COLUMN()-6))="","X",IF(INDIRECT(ADDRESS(ROW(),COLUMN()-5))="",0,"OK"))</f>
        <v>X</v>
      </c>
      <c r="ADI122" s="29" t="str">
        <f ca="1">IF(ADJ122="","",SUM(1+MAXA(ADI$1:ADI121)))</f>
        <v/>
      </c>
      <c r="ADJ122" s="8" t="str" cm="1">
        <f t="array" aca="1" ref="ADJ122" ca="1">IF(ADH122=0,INDIRECT(ADDRESS(ROW(),COLUMN()-8)),"")</f>
        <v/>
      </c>
      <c r="ADK122" s="33" t="s">
        <v>1192</v>
      </c>
      <c r="ADL122" s="10" t="str">
        <f t="shared" si="97"/>
        <v>$ADB$122</v>
      </c>
      <c r="ADM122" s="29" t="str">
        <f ca="1">IF(ADN122="","",SUM(1+MAXA(ADM$1:ADM121)))</f>
        <v/>
      </c>
      <c r="ADN122" s="8" t="str" cm="1">
        <f t="array" aca="1" ref="ADN122" ca="1">IF(ISNUMBER(SEARCH(ADN$1,INDEX(INDIRECT(ADO$1),ROW(ADL122),1)))=TRUE,INDIRECT(ADL122),"")</f>
        <v/>
      </c>
      <c r="ADO122" s="13" t="s">
        <v>1192</v>
      </c>
      <c r="ADP122" s="13" t="s">
        <v>1192</v>
      </c>
      <c r="ADQ122" s="13" t="s">
        <v>1192</v>
      </c>
      <c r="ADR122" s="13" t="s">
        <v>1192</v>
      </c>
      <c r="ADS122" s="13" t="s">
        <v>1192</v>
      </c>
      <c r="ADT122" s="13"/>
      <c r="ADU122" s="13"/>
      <c r="ADV122" s="13"/>
      <c r="ADW122" s="13"/>
      <c r="ADX122" s="13"/>
      <c r="ADY122" s="13"/>
      <c r="ADZ122" s="13" t="s">
        <v>1192</v>
      </c>
      <c r="AEA122" s="10" t="str">
        <f t="shared" ca="1" si="127"/>
        <v/>
      </c>
      <c r="AEB122" s="5"/>
      <c r="AEC122" s="37"/>
      <c r="AED122" s="37"/>
      <c r="AEE122" s="7"/>
      <c r="AEF122" s="7"/>
      <c r="AEG122" s="79"/>
      <c r="AEH122" s="10" t="str" cm="1">
        <f t="array" aca="1" ref="AEH122" ca="1">IF(INDIRECT(ADDRESS(ROW(),COLUMN()-6))="","X",IF(INDIRECT(ADDRESS(ROW(),COLUMN()-5))="",0,"OK"))</f>
        <v>X</v>
      </c>
      <c r="AEI122" s="29" t="str">
        <f ca="1">IF(AEJ122="","",SUM(1+MAXA(AEI$1:AEI121)))</f>
        <v/>
      </c>
      <c r="AEJ122" s="8" t="str" cm="1">
        <f t="array" aca="1" ref="AEJ122" ca="1">IF(AEH122=0,INDIRECT(ADDRESS(ROW(),COLUMN()-8)),"")</f>
        <v/>
      </c>
      <c r="AEK122" s="33" t="s">
        <v>1192</v>
      </c>
      <c r="AEL122" s="10" t="str">
        <f t="shared" si="98"/>
        <v>$AEB$122</v>
      </c>
      <c r="AEM122" s="29" t="str">
        <f ca="1">IF(AEN122="","",SUM(1+MAXA(AEM$1:AEM121)))</f>
        <v/>
      </c>
      <c r="AEN122" s="8" t="str" cm="1">
        <f t="array" aca="1" ref="AEN122" ca="1">IF(ISNUMBER(SEARCH(AEN$1,INDEX(INDIRECT(AEO$1),ROW(AEL122),1)))=TRUE,INDIRECT(AEL122),"")</f>
        <v/>
      </c>
      <c r="AEO122" s="13" t="s">
        <v>1192</v>
      </c>
      <c r="AEP122" s="13" t="s">
        <v>1192</v>
      </c>
      <c r="AEQ122" s="13" t="s">
        <v>1192</v>
      </c>
      <c r="AER122" s="13" t="s">
        <v>1192</v>
      </c>
      <c r="AES122" s="13" t="s">
        <v>1192</v>
      </c>
      <c r="AET122" s="13" t="s">
        <v>1192</v>
      </c>
      <c r="AEU122" s="13" t="s">
        <v>1192</v>
      </c>
      <c r="AEV122" s="13" t="s">
        <v>1192</v>
      </c>
    </row>
    <row r="123" spans="2:828" s="4" customFormat="1" ht="24.75" customHeight="1" x14ac:dyDescent="0.2">
      <c r="B123" s="10" t="str">
        <f t="shared" ca="1" si="67"/>
        <v/>
      </c>
      <c r="C123" s="8"/>
      <c r="D123" s="10"/>
      <c r="E123" s="10"/>
      <c r="G123" s="81"/>
      <c r="H123" s="94"/>
      <c r="I123" s="10" t="str" cm="1">
        <f t="array" aca="1" ref="I123" ca="1">IF(INDIRECT(ADDRESS(ROW(),COLUMN()-6))="","X",IF(INDIRECT(ADDRESS(ROW(),COLUMN()-5))="",0,"OK"))</f>
        <v>X</v>
      </c>
      <c r="J123" s="29" t="str">
        <f ca="1">IF(K123="","",SUM(1+MAXA(J$1:J122)))</f>
        <v/>
      </c>
      <c r="K123" s="8" t="str" cm="1">
        <f t="array" aca="1" ref="K123" ca="1">IF(I123=0,INDIRECT(ADDRESS(ROW(),COLUMN()-8)),"")</f>
        <v/>
      </c>
      <c r="L123" s="31"/>
      <c r="M123" s="10" t="str">
        <f t="shared" si="68"/>
        <v>$C$123</v>
      </c>
      <c r="N123" s="29" t="str">
        <f ca="1">IF(O123="","",SUM(1+MAXA(N$1:N122)))</f>
        <v/>
      </c>
      <c r="O123" s="8" t="str" cm="1">
        <f t="array" aca="1" ref="O123" ca="1">IF(ISNUMBER(SEARCH(O$1,INDEX(INDIRECT($P$1),ROW(M123),1)))=TRUE,INDIRECT(M123),"")</f>
        <v/>
      </c>
      <c r="P123" s="13" t="s">
        <v>1192</v>
      </c>
      <c r="Q123" s="13" t="s">
        <v>1192</v>
      </c>
      <c r="R123" s="13"/>
      <c r="S123" s="13"/>
      <c r="T123" s="13"/>
      <c r="U123" s="13"/>
      <c r="V123" s="13"/>
      <c r="W123" s="13"/>
      <c r="X123" s="13"/>
      <c r="Y123" s="13" t="s">
        <v>1192</v>
      </c>
      <c r="Z123" s="13" t="s">
        <v>1192</v>
      </c>
      <c r="AA123" s="10" t="str">
        <f t="shared" ca="1" si="128"/>
        <v/>
      </c>
      <c r="AB123" s="8"/>
      <c r="AC123" s="10"/>
      <c r="AD123" s="10"/>
      <c r="AF123" s="81"/>
      <c r="AG123" s="81"/>
      <c r="AH123" s="10" t="str" cm="1">
        <f t="array" aca="1" ref="AH123" ca="1">IF(INDIRECT(ADDRESS(ROW(),COLUMN()-6))="","X",IF(INDIRECT(ADDRESS(ROW(),COLUMN()-5))="",0,"OK"))</f>
        <v>X</v>
      </c>
      <c r="AI123" s="29" t="str">
        <f ca="1">IF(AJ123="","",SUM(1+MAXA(AI$1:AI122)))</f>
        <v/>
      </c>
      <c r="AJ123" s="8" t="str" cm="1">
        <f t="array" aca="1" ref="AJ123" ca="1">IF(AH123=0,INDIRECT(ADDRESS(ROW(),COLUMN()-8)),"")</f>
        <v/>
      </c>
      <c r="AK123" s="31"/>
      <c r="AL123" s="10" t="str">
        <f t="shared" si="69"/>
        <v>$AB$123</v>
      </c>
      <c r="AM123" s="29" t="str">
        <f ca="1">IF(AN123="","",SUM(1+MAXA(AM$1:AM122)))</f>
        <v/>
      </c>
      <c r="AN123" s="8" t="str" cm="1">
        <f t="array" aca="1" ref="AN123" ca="1">IF(ISNUMBER(SEARCH(AN$1,INDEX(INDIRECT($AO$1),ROW(AL123),1)))=TRUE,INDIRECT(AL123),"")</f>
        <v/>
      </c>
      <c r="AO123" s="13" t="s">
        <v>1192</v>
      </c>
      <c r="AP123" s="13" t="s">
        <v>1192</v>
      </c>
      <c r="AQ123" s="13" t="s">
        <v>1192</v>
      </c>
      <c r="AR123" s="13"/>
      <c r="AS123" s="13"/>
      <c r="AT123" s="13"/>
      <c r="AU123" s="13"/>
      <c r="AV123" s="13"/>
      <c r="AW123" s="13"/>
      <c r="AX123" s="13" t="s">
        <v>1192</v>
      </c>
      <c r="AY123" s="13" t="s">
        <v>1192</v>
      </c>
      <c r="AZ123" s="13" t="s">
        <v>1192</v>
      </c>
      <c r="BA123" s="10" t="str">
        <f t="shared" ca="1" si="99"/>
        <v/>
      </c>
      <c r="BB123" s="8"/>
      <c r="BC123" s="10"/>
      <c r="BD123" s="10"/>
      <c r="BF123" s="81"/>
      <c r="BG123" s="94"/>
      <c r="BH123" s="10" t="str" cm="1">
        <f t="array" aca="1" ref="BH123" ca="1">IF(INDIRECT(ADDRESS(ROW(),COLUMN()-6))="","X",IF(INDIRECT(ADDRESS(ROW(),COLUMN()-5))="",0,"OK"))</f>
        <v>X</v>
      </c>
      <c r="BI123" s="29" t="str">
        <f ca="1">IF(BJ123="","",SUM(1+MAXA(BI$1:BI122)))</f>
        <v/>
      </c>
      <c r="BJ123" s="8" t="str" cm="1">
        <f t="array" aca="1" ref="BJ123" ca="1">IF(BH123=0,INDIRECT(ADDRESS(ROW(),COLUMN()-8)),"")</f>
        <v/>
      </c>
      <c r="BK123" s="31"/>
      <c r="BL123" s="10" t="str">
        <f t="shared" si="70"/>
        <v>$BB$123</v>
      </c>
      <c r="BM123" s="29" t="str">
        <f ca="1">IF(BN123="","",SUM(1+MAXA(BM$1:BM122)))</f>
        <v/>
      </c>
      <c r="BN123" s="8" t="str" cm="1">
        <f t="array" aca="1" ref="BN123" ca="1">IF(ISNUMBER(SEARCH(BN$1,INDEX(INDIRECT(BO$1),ROW(BL123),1)))=TRUE,INDIRECT(BL123),"")</f>
        <v/>
      </c>
      <c r="BO123" s="13" t="s">
        <v>1192</v>
      </c>
      <c r="BP123" s="13" t="s">
        <v>1192</v>
      </c>
      <c r="BQ123" s="13" t="s">
        <v>1192</v>
      </c>
      <c r="BR123" s="13"/>
      <c r="BS123" s="13"/>
      <c r="BT123" s="13"/>
      <c r="BU123" s="13"/>
      <c r="BV123" s="13"/>
      <c r="BW123" s="13" t="s">
        <v>1192</v>
      </c>
      <c r="BX123" s="13" t="s">
        <v>1192</v>
      </c>
      <c r="BY123" s="13"/>
      <c r="BZ123" s="13"/>
      <c r="CA123" s="10" t="str">
        <f t="shared" ca="1" si="100"/>
        <v/>
      </c>
      <c r="CB123" s="8"/>
      <c r="CC123" s="10"/>
      <c r="CD123" s="10"/>
      <c r="CF123" s="81"/>
      <c r="CG123" s="94"/>
      <c r="CH123" s="10" t="str" cm="1">
        <f t="array" aca="1" ref="CH123" ca="1">IF(INDIRECT(ADDRESS(ROW(),COLUMN()-6))="","X",IF(INDIRECT(ADDRESS(ROW(),COLUMN()-5))="",0,"OK"))</f>
        <v>X</v>
      </c>
      <c r="CI123" s="29" t="str">
        <f ca="1">IF(CJ123="","",SUM(1+MAXA(CI$1:CI122)))</f>
        <v/>
      </c>
      <c r="CJ123" s="8" t="str" cm="1">
        <f t="array" aca="1" ref="CJ123" ca="1">IF(CH123=0,INDIRECT(ADDRESS(ROW(),COLUMN()-8)),"")</f>
        <v/>
      </c>
      <c r="CK123" s="31"/>
      <c r="CL123" s="10" t="str">
        <f t="shared" si="71"/>
        <v>$CB$123</v>
      </c>
      <c r="CM123" s="29" t="str">
        <f ca="1">IF(CN123="","",SUM(1+MAXA(CM$1:CM122)))</f>
        <v/>
      </c>
      <c r="CN123" s="8" t="str" cm="1">
        <f t="array" aca="1" ref="CN123" ca="1">IF(ISNUMBER(SEARCH(CN$1,INDEX(INDIRECT(CO$1),ROW(CL123),1)))=TRUE,INDIRECT(CL123),"")</f>
        <v/>
      </c>
      <c r="CO123" s="13" t="s">
        <v>1192</v>
      </c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 t="s">
        <v>1192</v>
      </c>
      <c r="DA123" s="10" t="str">
        <f t="shared" ca="1" si="131"/>
        <v/>
      </c>
      <c r="DB123" s="5"/>
      <c r="DC123" s="6"/>
      <c r="DD123" s="6"/>
      <c r="DE123" s="7"/>
      <c r="DF123" s="83"/>
      <c r="DG123" s="96"/>
      <c r="DH123" s="10" t="str" cm="1">
        <f t="array" aca="1" ref="DH123" ca="1">IF(INDIRECT(ADDRESS(ROW(),COLUMN()-6))="","X",IF(INDIRECT(ADDRESS(ROW(),COLUMN()-5))="",0,"OK"))</f>
        <v>X</v>
      </c>
      <c r="DI123" s="29" t="str">
        <f ca="1">IF(DJ123="","",SUM(1+MAXA(DI$1:DI122)))</f>
        <v/>
      </c>
      <c r="DJ123" s="8" t="str" cm="1">
        <f t="array" aca="1" ref="DJ123" ca="1">IF(DH123=0,INDIRECT(ADDRESS(ROW(),COLUMN()-8)),"")</f>
        <v/>
      </c>
      <c r="DK123" s="31"/>
      <c r="DL123" s="10" t="str">
        <f t="shared" si="132"/>
        <v>$DB$123</v>
      </c>
      <c r="DM123" s="29" t="str">
        <f ca="1">IF(DN123="","",SUM(1+MAXA(DM$1:DM122)))</f>
        <v/>
      </c>
      <c r="DN123" s="8" t="str" cm="1">
        <f t="array" aca="1" ref="DN123" ca="1">IF(ISNUMBER(SEARCH(DN$1,INDEX(INDIRECT(DO$1),ROW(DL123),1)))=TRUE,INDIRECT(DL123),"")</f>
        <v/>
      </c>
      <c r="DO123" s="13" t="s">
        <v>1192</v>
      </c>
      <c r="DP123" s="13"/>
      <c r="DQ123" s="13"/>
      <c r="DR123" s="13"/>
      <c r="DS123" s="13"/>
      <c r="DT123" s="13"/>
      <c r="DU123" s="13"/>
      <c r="DV123" s="13"/>
      <c r="DW123" s="13"/>
      <c r="DX123" s="13"/>
      <c r="DY123" s="13"/>
      <c r="DZ123" s="13" t="s">
        <v>1192</v>
      </c>
      <c r="EA123" s="10" t="str">
        <f t="shared" ca="1" si="101"/>
        <v/>
      </c>
      <c r="EB123" s="22"/>
      <c r="EC123" s="14"/>
      <c r="ED123" s="14"/>
      <c r="EE123" s="15"/>
      <c r="EF123" s="15"/>
      <c r="EG123" s="94"/>
      <c r="EH123" s="10" t="str" cm="1">
        <f t="array" aca="1" ref="EH123" ca="1">IF(INDIRECT(ADDRESS(ROW(),COLUMN()-6))="","X",IF(INDIRECT(ADDRESS(ROW(),COLUMN()-5))="",0,"OK"))</f>
        <v>X</v>
      </c>
      <c r="EI123" s="29" t="str">
        <f ca="1">IF(EJ123="","",SUM(1+MAXA(EI$1:EI122)))</f>
        <v/>
      </c>
      <c r="EJ123" s="8" t="str" cm="1">
        <f t="array" aca="1" ref="EJ123" ca="1">IF(EH123=0,INDIRECT(ADDRESS(ROW(),COLUMN()-8)),"")</f>
        <v/>
      </c>
      <c r="EK123" s="31"/>
      <c r="EL123" s="10" t="str">
        <f t="shared" si="72"/>
        <v>$EB$123</v>
      </c>
      <c r="EM123" s="29" t="str">
        <f ca="1">IF(EN123="","",SUM(1+MAXA(EM$1:EM122)))</f>
        <v/>
      </c>
      <c r="EN123" s="8" t="str" cm="1">
        <f t="array" aca="1" ref="EN123" ca="1">IF(ISNUMBER(SEARCH(EN$1,INDEX(INDIRECT(EO$1),ROW(EL123),1)))=TRUE,INDIRECT(EL123),"")</f>
        <v/>
      </c>
      <c r="EO123" s="13" t="s">
        <v>1192</v>
      </c>
      <c r="EP123" s="13"/>
      <c r="EQ123" s="13"/>
      <c r="ER123" s="13"/>
      <c r="ES123" s="13"/>
      <c r="ET123" s="13"/>
      <c r="EU123" s="13"/>
      <c r="EV123" s="13"/>
      <c r="EW123" s="13"/>
      <c r="EX123" s="13"/>
      <c r="EY123" s="13"/>
      <c r="EZ123" s="13"/>
      <c r="FA123" s="10" t="str">
        <f t="shared" ca="1" si="102"/>
        <v/>
      </c>
      <c r="FB123" s="22"/>
      <c r="FC123" s="14"/>
      <c r="FD123" s="14"/>
      <c r="FE123" s="15"/>
      <c r="FF123" s="15"/>
      <c r="FG123" s="81"/>
      <c r="FH123" s="10" t="str" cm="1">
        <f t="array" aca="1" ref="FH123" ca="1">IF(INDIRECT(ADDRESS(ROW(),COLUMN()-6))="","X",IF(INDIRECT(ADDRESS(ROW(),COLUMN()-5))="",0,"OK"))</f>
        <v>X</v>
      </c>
      <c r="FI123" s="29" t="str">
        <f ca="1">IF(FJ123="","",SUM(1+MAXA(FI$1:FI122)))</f>
        <v/>
      </c>
      <c r="FJ123" s="8" t="str" cm="1">
        <f t="array" aca="1" ref="FJ123" ca="1">IF(FH123=0,INDIRECT(ADDRESS(ROW(),COLUMN()-8)),"")</f>
        <v/>
      </c>
      <c r="FK123" s="31"/>
      <c r="FL123" s="10" t="str">
        <f t="shared" si="73"/>
        <v>$FB$123</v>
      </c>
      <c r="FM123" s="29" t="str">
        <f ca="1">IF(FN123="","",SUM(1+MAXA(FM$1:FM122)))</f>
        <v/>
      </c>
      <c r="FN123" s="8" t="str" cm="1">
        <f t="array" aca="1" ref="FN123" ca="1">IF(ISNUMBER(SEARCH(FN$1,INDEX(INDIRECT(FO$1),ROW(FL123),1)))=TRUE,INDIRECT(FL123),"")</f>
        <v/>
      </c>
      <c r="FO123" s="13" t="s">
        <v>1192</v>
      </c>
      <c r="FP123" s="13" t="s">
        <v>1192</v>
      </c>
      <c r="FQ123" s="13" t="s">
        <v>1192</v>
      </c>
      <c r="FR123" s="13" t="s">
        <v>1192</v>
      </c>
      <c r="FS123" s="13" t="s">
        <v>1192</v>
      </c>
      <c r="FT123" s="13"/>
      <c r="FU123" s="13"/>
      <c r="FV123" s="13"/>
      <c r="FW123" s="13"/>
      <c r="FX123" s="13"/>
      <c r="FY123" s="13"/>
      <c r="FZ123" s="13"/>
      <c r="GA123" s="10" t="str">
        <f t="shared" ca="1" si="103"/>
        <v/>
      </c>
      <c r="GB123" s="22"/>
      <c r="GC123" s="14"/>
      <c r="GD123" s="14"/>
      <c r="GE123" s="15"/>
      <c r="GF123" s="15"/>
      <c r="GG123" s="81"/>
      <c r="GH123" s="10" t="str" cm="1">
        <f t="array" aca="1" ref="GH123" ca="1">IF(INDIRECT(ADDRESS(ROW(),COLUMN()-6))="","X",IF(INDIRECT(ADDRESS(ROW(),COLUMN()-5))="",0,"OK"))</f>
        <v>X</v>
      </c>
      <c r="GI123" s="29" t="str">
        <f ca="1">IF(GJ123="","",SUM(1+MAXA(GI$1:GI122)))</f>
        <v/>
      </c>
      <c r="GJ123" s="8" t="str" cm="1">
        <f t="array" aca="1" ref="GJ123" ca="1">IF(GH123=0,INDIRECT(ADDRESS(ROW(),COLUMN()-8)),"")</f>
        <v/>
      </c>
      <c r="GK123" s="31"/>
      <c r="GL123" s="10" t="str">
        <f t="shared" si="74"/>
        <v>$GB$123</v>
      </c>
      <c r="GM123" s="29" t="str">
        <f ca="1">IF(GN123="","",SUM(1+MAXA(GM$1:GM122)))</f>
        <v/>
      </c>
      <c r="GN123" s="8" t="str" cm="1">
        <f t="array" aca="1" ref="GN123" ca="1">IF(ISNUMBER(SEARCH(GN$1,INDEX(INDIRECT(GO$1),ROW(GL123),1)))=TRUE,INDIRECT(GL123),"")</f>
        <v/>
      </c>
      <c r="GO123" s="13" t="s">
        <v>1192</v>
      </c>
      <c r="GP123" s="13" t="s">
        <v>1192</v>
      </c>
      <c r="GQ123" s="13" t="s">
        <v>1192</v>
      </c>
      <c r="GR123" s="13" t="s">
        <v>1192</v>
      </c>
      <c r="GS123" s="13" t="s">
        <v>1192</v>
      </c>
      <c r="GT123" s="13"/>
      <c r="GU123" s="13"/>
      <c r="GV123" s="13"/>
      <c r="GW123" s="13"/>
      <c r="GX123" s="13"/>
      <c r="GY123" s="13"/>
      <c r="GZ123" s="13"/>
      <c r="HA123" s="10" t="str">
        <f t="shared" ca="1" si="104"/>
        <v/>
      </c>
      <c r="HB123" s="22"/>
      <c r="HC123" s="14"/>
      <c r="HD123" s="14"/>
      <c r="HE123" s="15"/>
      <c r="HF123" s="15"/>
      <c r="HG123" s="81"/>
      <c r="HH123" s="10" t="str" cm="1">
        <f t="array" aca="1" ref="HH123" ca="1">IF(INDIRECT(ADDRESS(ROW(),COLUMN()-6))="","X",IF(INDIRECT(ADDRESS(ROW(),COLUMN()-5))="",0,"OK"))</f>
        <v>X</v>
      </c>
      <c r="HI123" s="29" t="str">
        <f ca="1">IF(HJ123="","",SUM(1+MAXA(HI$1:HI122)))</f>
        <v/>
      </c>
      <c r="HJ123" s="8" t="str" cm="1">
        <f t="array" aca="1" ref="HJ123" ca="1">IF(HH123=0,INDIRECT(ADDRESS(ROW(),COLUMN()-8)),"")</f>
        <v/>
      </c>
      <c r="HK123" s="31"/>
      <c r="HL123" s="10" t="str">
        <f t="shared" si="75"/>
        <v>$HB$123</v>
      </c>
      <c r="HM123" s="29" t="str">
        <f ca="1">IF(HN123="","",SUM(1+MAXA(HM$1:HM122)))</f>
        <v/>
      </c>
      <c r="HN123" s="8" t="str" cm="1">
        <f t="array" aca="1" ref="HN123" ca="1">IF(ISNUMBER(SEARCH(HN$1,INDEX(INDIRECT(HO$1),ROW(HL123),1)))=TRUE,INDIRECT(HL123),"")</f>
        <v/>
      </c>
      <c r="HO123" s="13" t="s">
        <v>1192</v>
      </c>
      <c r="HP123" s="13" t="s">
        <v>1192</v>
      </c>
      <c r="HQ123" s="13" t="s">
        <v>1192</v>
      </c>
      <c r="HR123" s="13"/>
      <c r="HS123" s="13"/>
      <c r="HT123" s="13"/>
      <c r="HU123" s="13"/>
      <c r="HV123" s="13"/>
      <c r="HW123" s="13"/>
      <c r="HX123" s="13"/>
      <c r="HY123" s="13" t="s">
        <v>1192</v>
      </c>
      <c r="HZ123" s="13" t="s">
        <v>1192</v>
      </c>
      <c r="IA123" s="10" t="str">
        <f t="shared" ca="1" si="105"/>
        <v/>
      </c>
      <c r="IB123" s="22" t="s">
        <v>1132</v>
      </c>
      <c r="IC123" s="14" t="s">
        <v>1133</v>
      </c>
      <c r="ID123" s="14" t="s">
        <v>1134</v>
      </c>
      <c r="IE123" s="27" t="str" cm="1">
        <f t="array" aca="1" ref="IE123" ca="1">CONCATENATE($A$37,INDIRECT(ADDRESS(ROW(),COLUMN()-2)),"%20",INDIRECT(ADDRESS(ROW(),COLUMN()-1)),$A$39,INDIRECT(ADDRESS(ROW(),COLUMN()-2)),"%20",INDIRECT(ADDRESS(ROW(),COLUMN()-1)))</f>
        <v>https://maps.yandex.ru/?ll=38.962304%2035.647333&amp;z=16&amp;text=38.962304%2035.647333</v>
      </c>
      <c r="IF123" s="87" t="str" cm="1">
        <f t="array" aca="1" ref="IF123" ca="1">CONCATENATE($A$40,INDIRECT(ADDRESS(ROW(),COLUMN()-3)),"%2C",INDIRECT(ADDRESS(ROW(),COLUMN()-2)))</f>
        <v>https://maps.google.com/maps?q=38.962304%2C35.647333</v>
      </c>
      <c r="IG123" s="79" t="s">
        <v>3229</v>
      </c>
      <c r="IH123" s="10" t="str" cm="1">
        <f t="array" aca="1" ref="IH123" ca="1">IF(INDIRECT(ADDRESS(ROW(),COLUMN()-6))="","X",IF(INDIRECT(ADDRESS(ROW(),COLUMN()-5))="",0,"OK"))</f>
        <v>OK</v>
      </c>
      <c r="II123" s="29" t="str">
        <f ca="1">IF(IJ123="","",SUM(1+MAXA(II$1:II122)))</f>
        <v/>
      </c>
      <c r="IJ123" s="8" t="str" cm="1">
        <f t="array" aca="1" ref="IJ123" ca="1">IF(IH123=0,INDIRECT(ADDRESS(ROW(),COLUMN()-8)),"")</f>
        <v/>
      </c>
      <c r="IK123" s="31"/>
      <c r="IL123" s="10" t="str">
        <f t="shared" si="76"/>
        <v>$IB$123</v>
      </c>
      <c r="IM123" s="29" t="str">
        <f ca="1">IF(IN123="","",SUM(1+MAXA(IM$1:IM122)))</f>
        <v/>
      </c>
      <c r="IN123" s="8" t="str" cm="1">
        <f t="array" aca="1" ref="IN123" ca="1">IF(ISNUMBER(SEARCH(IN$1,INDEX(INDIRECT(IO$1),ROW(IL123),1)))=TRUE,INDIRECT(IL123),"")</f>
        <v/>
      </c>
      <c r="IO123" s="13" t="s">
        <v>1192</v>
      </c>
      <c r="IP123" s="13" t="s">
        <v>1192</v>
      </c>
      <c r="IQ123" s="13" t="s">
        <v>1192</v>
      </c>
      <c r="IR123" s="13"/>
      <c r="IS123" s="13"/>
      <c r="IT123" s="13"/>
      <c r="IU123" s="13"/>
      <c r="IV123" s="13"/>
      <c r="IW123" s="13"/>
      <c r="IX123" s="13" t="s">
        <v>1192</v>
      </c>
      <c r="IY123" s="13" t="s">
        <v>1192</v>
      </c>
      <c r="IZ123" s="13" t="s">
        <v>1192</v>
      </c>
      <c r="JA123" s="10" t="str">
        <f t="shared" ca="1" si="106"/>
        <v/>
      </c>
      <c r="JB123" s="22"/>
      <c r="JC123" s="14"/>
      <c r="JD123" s="14"/>
      <c r="JE123" s="15"/>
      <c r="JF123" s="15"/>
      <c r="JG123" s="82"/>
      <c r="JH123" s="10" t="str" cm="1">
        <f t="array" aca="1" ref="JH123" ca="1">IF(INDIRECT(ADDRESS(ROW(),COLUMN()-6))="","X",IF(INDIRECT(ADDRESS(ROW(),COLUMN()-5))="",0,"OK"))</f>
        <v>X</v>
      </c>
      <c r="JI123" s="29" t="str">
        <f ca="1">IF(JJ123="","",SUM(1+MAXA(JI$1:JI122)))</f>
        <v/>
      </c>
      <c r="JJ123" s="8" t="str" cm="1">
        <f t="array" aca="1" ref="JJ123" ca="1">IF(JH123=0,INDIRECT(ADDRESS(ROW(),COLUMN()-8)),"")</f>
        <v/>
      </c>
      <c r="JK123" s="31"/>
      <c r="JL123" s="10" t="str">
        <f t="shared" si="77"/>
        <v>$JB$123</v>
      </c>
      <c r="JM123" s="29" t="str">
        <f ca="1">IF(JN123="","",SUM(1+MAXA(JM$1:JM122)))</f>
        <v/>
      </c>
      <c r="JN123" s="8" t="str" cm="1">
        <f t="array" aca="1" ref="JN123" ca="1">IF(ISNUMBER(SEARCH(JN$1,INDEX(INDIRECT(JO$1),ROW(JL123),1)))=TRUE,INDIRECT(JL123),"")</f>
        <v/>
      </c>
      <c r="JO123" s="13" t="s">
        <v>1192</v>
      </c>
      <c r="JP123" s="13" t="s">
        <v>1192</v>
      </c>
      <c r="JQ123" s="13" t="s">
        <v>1192</v>
      </c>
      <c r="JR123" s="13"/>
      <c r="JS123" s="13"/>
      <c r="JT123" s="13"/>
      <c r="JU123" s="13"/>
      <c r="JV123" s="13"/>
      <c r="JW123" s="13"/>
      <c r="JX123" s="13" t="s">
        <v>1192</v>
      </c>
      <c r="JY123" s="13" t="s">
        <v>1192</v>
      </c>
      <c r="JZ123" s="13" t="s">
        <v>1192</v>
      </c>
      <c r="KA123" s="10" t="str">
        <f t="shared" ca="1" si="107"/>
        <v/>
      </c>
      <c r="KB123" s="22"/>
      <c r="KC123" s="14"/>
      <c r="KD123" s="14"/>
      <c r="KE123" s="15"/>
      <c r="KF123" s="15"/>
      <c r="KG123" s="81"/>
      <c r="KH123" s="10" t="str" cm="1">
        <f t="array" aca="1" ref="KH123" ca="1">IF(INDIRECT(ADDRESS(ROW(),COLUMN()-6))="","X",IF(INDIRECT(ADDRESS(ROW(),COLUMN()-5))="",0,"OK"))</f>
        <v>X</v>
      </c>
      <c r="KI123" s="29" t="str">
        <f ca="1">IF(KJ123="","",SUM(1+MAXA(KI$1:KI122)))</f>
        <v/>
      </c>
      <c r="KJ123" s="8" t="str" cm="1">
        <f t="array" aca="1" ref="KJ123" ca="1">IF(KH123=0,INDIRECT(ADDRESS(ROW(),COLUMN()-8)),"")</f>
        <v/>
      </c>
      <c r="KK123" s="31"/>
      <c r="KL123" s="10" t="str">
        <f t="shared" si="78"/>
        <v>$KB$123</v>
      </c>
      <c r="KM123" s="29" t="str">
        <f ca="1">IF(KN123="","",SUM(1+MAXA(KM$1:KM122)))</f>
        <v/>
      </c>
      <c r="KN123" s="8" t="str" cm="1">
        <f t="array" aca="1" ref="KN123" ca="1">IF(ISNUMBER(SEARCH(KN$1,INDEX(INDIRECT(KO$1),ROW(KL123),1)))=TRUE,INDIRECT(KL123),"")</f>
        <v/>
      </c>
      <c r="KO123" s="13" t="s">
        <v>1192</v>
      </c>
      <c r="KP123" s="13" t="s">
        <v>1192</v>
      </c>
      <c r="KQ123" s="13" t="s">
        <v>1192</v>
      </c>
      <c r="KR123" s="13"/>
      <c r="KS123" s="13"/>
      <c r="KT123" s="13"/>
      <c r="KU123" s="13"/>
      <c r="KV123" s="13"/>
      <c r="KW123" s="13"/>
      <c r="KX123" s="13"/>
      <c r="KY123" s="13" t="s">
        <v>1192</v>
      </c>
      <c r="KZ123" s="13" t="s">
        <v>1192</v>
      </c>
      <c r="LA123" s="10" t="str">
        <f t="shared" ca="1" si="108"/>
        <v/>
      </c>
      <c r="LB123" s="8"/>
      <c r="LC123" s="10"/>
      <c r="LD123" s="10"/>
      <c r="LG123" s="81"/>
      <c r="LH123" s="10" t="str" cm="1">
        <f t="array" aca="1" ref="LH123" ca="1">IF(INDIRECT(ADDRESS(ROW(),COLUMN()-6))="","X",IF(INDIRECT(ADDRESS(ROW(),COLUMN()-5))="",0,"OK"))</f>
        <v>X</v>
      </c>
      <c r="LI123" s="29" t="str">
        <f ca="1">IF(LJ123="","",SUM(1+MAXA(LI$1:LI122)))</f>
        <v/>
      </c>
      <c r="LJ123" s="8" t="str" cm="1">
        <f t="array" aca="1" ref="LJ123" ca="1">IF(LH123=0,INDIRECT(ADDRESS(ROW(),COLUMN()-8)),"")</f>
        <v/>
      </c>
      <c r="LK123" s="31"/>
      <c r="LL123" s="10" t="str">
        <f t="shared" si="79"/>
        <v>$LB$123</v>
      </c>
      <c r="LM123" s="29" t="str">
        <f ca="1">IF(LN123="","",SUM(1+MAXA(LM$1:LM122)))</f>
        <v/>
      </c>
      <c r="LN123" s="8" t="str" cm="1">
        <f t="array" aca="1" ref="LN123" ca="1">IF(ISNUMBER(SEARCH(LN$1,INDEX(INDIRECT(LO$1),ROW(LL123),1)))=TRUE,INDIRECT(LL123),"")</f>
        <v/>
      </c>
      <c r="LO123" s="13" t="s">
        <v>1192</v>
      </c>
      <c r="LP123" s="13" t="s">
        <v>1192</v>
      </c>
      <c r="LQ123" s="13" t="s">
        <v>1192</v>
      </c>
      <c r="LR123" s="13" t="s">
        <v>1192</v>
      </c>
      <c r="LS123" s="13"/>
      <c r="LT123" s="13"/>
      <c r="LU123" s="13"/>
      <c r="LV123" s="13"/>
      <c r="LW123" s="13"/>
      <c r="LX123" s="13"/>
      <c r="LY123" s="13" t="s">
        <v>1192</v>
      </c>
      <c r="LZ123" s="13" t="s">
        <v>1192</v>
      </c>
      <c r="MA123" s="10" t="str">
        <f t="shared" ca="1" si="109"/>
        <v/>
      </c>
      <c r="MB123" s="8"/>
      <c r="MC123" s="10"/>
      <c r="MD123" s="10"/>
      <c r="MG123" s="81"/>
      <c r="MH123" s="10" t="str" cm="1">
        <f t="array" aca="1" ref="MH123" ca="1">IF(INDIRECT(ADDRESS(ROW(),COLUMN()-6))="","X",IF(INDIRECT(ADDRESS(ROW(),COLUMN()-5))="",0,"OK"))</f>
        <v>X</v>
      </c>
      <c r="MI123" s="29" t="str">
        <f ca="1">IF(MJ123="","",SUM(1+MAXA(MI$1:MI122)))</f>
        <v/>
      </c>
      <c r="MJ123" s="8" t="str" cm="1">
        <f t="array" aca="1" ref="MJ123" ca="1">IF(MH123=0,INDIRECT(ADDRESS(ROW(),COLUMN()-8)),"")</f>
        <v/>
      </c>
      <c r="MK123" s="31"/>
      <c r="ML123" s="10" t="str">
        <f t="shared" si="80"/>
        <v>$MB$123</v>
      </c>
      <c r="MM123" s="29" t="str">
        <f ca="1">IF(MN123="","",SUM(1+MAXA(MM$1:MM122)))</f>
        <v/>
      </c>
      <c r="MN123" s="8" t="str" cm="1">
        <f t="array" aca="1" ref="MN123" ca="1">IF(ISNUMBER(SEARCH(MN$1,INDEX(INDIRECT(MO$1),ROW(ML123),1)))=TRUE,INDIRECT(ML123),"")</f>
        <v/>
      </c>
      <c r="MO123" s="13" t="s">
        <v>1192</v>
      </c>
      <c r="MP123" s="13" t="s">
        <v>1192</v>
      </c>
      <c r="MQ123" s="13" t="s">
        <v>1192</v>
      </c>
      <c r="MR123" s="13"/>
      <c r="MS123" s="13"/>
      <c r="MT123" s="13"/>
      <c r="MU123" s="13"/>
      <c r="MV123" s="13"/>
      <c r="MW123" s="13" t="s">
        <v>1192</v>
      </c>
      <c r="MX123" s="13"/>
      <c r="MY123" s="13" t="s">
        <v>1192</v>
      </c>
      <c r="MZ123" s="13" t="s">
        <v>1192</v>
      </c>
      <c r="NA123" s="10" t="str">
        <f t="shared" ca="1" si="110"/>
        <v/>
      </c>
      <c r="NB123" s="5"/>
      <c r="NC123" s="6"/>
      <c r="ND123" s="6"/>
      <c r="NE123" s="7"/>
      <c r="NF123" s="7"/>
      <c r="NG123" s="83"/>
      <c r="NH123" s="10" t="str" cm="1">
        <f t="array" aca="1" ref="NH123" ca="1">IF(INDIRECT(ADDRESS(ROW(),COLUMN()-6))="","X",IF(INDIRECT(ADDRESS(ROW(),COLUMN()-5))="",0,"OK"))</f>
        <v>X</v>
      </c>
      <c r="NI123" s="29" t="str">
        <f ca="1">IF(NJ123="","",SUM(1+MAXA(NI$1:NI122)))</f>
        <v/>
      </c>
      <c r="NJ123" s="8" t="str" cm="1">
        <f t="array" aca="1" ref="NJ123" ca="1">IF(NH123=0,INDIRECT(ADDRESS(ROW(),COLUMN()-8)),"")</f>
        <v/>
      </c>
      <c r="NK123" s="31"/>
      <c r="NL123" s="10" t="str">
        <f t="shared" si="81"/>
        <v>$NB$123</v>
      </c>
      <c r="NM123" s="29" t="str">
        <f ca="1">IF(NN123="","",SUM(1+MAXA(NM$1:NM122)))</f>
        <v/>
      </c>
      <c r="NN123" s="8" t="str" cm="1">
        <f t="array" aca="1" ref="NN123" ca="1">IF(ISNUMBER(SEARCH(NN$1,INDEX(INDIRECT(NO$1),ROW(NL123),1)))=TRUE,INDIRECT(NL123),"")</f>
        <v/>
      </c>
      <c r="NO123" s="13" t="s">
        <v>1192</v>
      </c>
      <c r="NP123" s="13" t="s">
        <v>1192</v>
      </c>
      <c r="NQ123" s="13" t="s">
        <v>1192</v>
      </c>
      <c r="NR123" s="13"/>
      <c r="NS123" s="13"/>
      <c r="NT123" s="13"/>
      <c r="NU123" s="13"/>
      <c r="NV123" s="13"/>
      <c r="NW123" s="13"/>
      <c r="NX123" s="13" t="s">
        <v>1192</v>
      </c>
      <c r="NY123" s="13" t="s">
        <v>1192</v>
      </c>
      <c r="NZ123" s="13"/>
      <c r="OA123" s="10" t="str">
        <f t="shared" ca="1" si="111"/>
        <v/>
      </c>
      <c r="OB123" s="8"/>
      <c r="OC123" s="10"/>
      <c r="OD123" s="10"/>
      <c r="OG123" s="81"/>
      <c r="OH123" s="10" t="str" cm="1">
        <f t="array" aca="1" ref="OH123" ca="1">IF(INDIRECT(ADDRESS(ROW(),COLUMN()-6))="","X",IF(INDIRECT(ADDRESS(ROW(),COLUMN()-5))="",0,"OK"))</f>
        <v>X</v>
      </c>
      <c r="OI123" s="29" t="str">
        <f ca="1">IF(OJ123="","",SUM(1+MAXA(OI$1:OI122)))</f>
        <v/>
      </c>
      <c r="OJ123" s="8" t="str" cm="1">
        <f t="array" aca="1" ref="OJ123" ca="1">IF(OH123=0,INDIRECT(ADDRESS(ROW(),COLUMN()-8)),"")</f>
        <v/>
      </c>
      <c r="OK123" s="31"/>
      <c r="OL123" s="10" t="str">
        <f t="shared" si="82"/>
        <v>$OB$123</v>
      </c>
      <c r="OM123" s="29" t="str">
        <f ca="1">IF(ON123="","",SUM(1+MAXA(OM$1:OM122)))</f>
        <v/>
      </c>
      <c r="ON123" s="8" t="str" cm="1">
        <f t="array" aca="1" ref="ON123" ca="1">IF(ISNUMBER(SEARCH(ON$1,INDEX(INDIRECT(OO$1),ROW(OL123),1)))=TRUE,INDIRECT(OL123),"")</f>
        <v/>
      </c>
      <c r="OO123" s="13" t="s">
        <v>1192</v>
      </c>
      <c r="OP123" s="13"/>
      <c r="OQ123" s="13"/>
      <c r="OR123" s="13"/>
      <c r="OS123" s="13"/>
      <c r="OT123" s="13"/>
      <c r="OU123" s="13"/>
      <c r="OV123" s="13"/>
      <c r="OW123" s="13"/>
      <c r="OX123" s="13"/>
      <c r="OY123" s="13"/>
      <c r="OZ123" s="13" t="s">
        <v>1192</v>
      </c>
      <c r="PA123" s="10" t="str">
        <f t="shared" ca="1" si="112"/>
        <v/>
      </c>
      <c r="PB123" s="22"/>
      <c r="PC123" s="14"/>
      <c r="PD123" s="14"/>
      <c r="PE123" s="15"/>
      <c r="PF123" s="15"/>
      <c r="PG123" s="79"/>
      <c r="PH123" s="10" t="str" cm="1">
        <f t="array" aca="1" ref="PH123" ca="1">IF(INDIRECT(ADDRESS(ROW(),COLUMN()-6))="","X",IF(INDIRECT(ADDRESS(ROW(),COLUMN()-5))="",0,"OK"))</f>
        <v>X</v>
      </c>
      <c r="PI123" s="29" t="str">
        <f ca="1">IF(PJ123="","",SUM(1+MAXA(PI$1:PI122)))</f>
        <v/>
      </c>
      <c r="PJ123" s="8" t="str" cm="1">
        <f t="array" aca="1" ref="PJ123" ca="1">IF(PH123=0,INDIRECT(ADDRESS(ROW(),COLUMN()-8)),"")</f>
        <v/>
      </c>
      <c r="PK123" s="31"/>
      <c r="PL123" s="10" t="str">
        <f t="shared" si="83"/>
        <v>$PB$123</v>
      </c>
      <c r="PM123" s="29" t="str">
        <f ca="1">IF(PN123="","",SUM(1+MAXA(PM$1:PM122)))</f>
        <v/>
      </c>
      <c r="PN123" s="8" t="str" cm="1">
        <f t="array" aca="1" ref="PN123" ca="1">IF(ISNUMBER(SEARCH(PN$1,INDEX(INDIRECT(PO$1),ROW(PL123),1)))=TRUE,INDIRECT(PL123),"")</f>
        <v/>
      </c>
      <c r="PO123" s="13" t="s">
        <v>1192</v>
      </c>
      <c r="PP123" s="13" t="s">
        <v>1192</v>
      </c>
      <c r="PQ123" s="13" t="s">
        <v>1192</v>
      </c>
      <c r="PR123" s="13" t="s">
        <v>1192</v>
      </c>
      <c r="PS123" s="13"/>
      <c r="PT123" s="13"/>
      <c r="PU123" s="13"/>
      <c r="PV123" s="13"/>
      <c r="PW123" s="13"/>
      <c r="PX123" s="13"/>
      <c r="PY123" s="13" t="s">
        <v>1192</v>
      </c>
      <c r="PZ123" s="13" t="s">
        <v>1192</v>
      </c>
      <c r="QA123" s="10" t="str">
        <f t="shared" ca="1" si="113"/>
        <v/>
      </c>
      <c r="QB123" s="22"/>
      <c r="QC123" s="14"/>
      <c r="QD123" s="14"/>
      <c r="QE123" s="24"/>
      <c r="QF123" s="24"/>
      <c r="QG123" s="79"/>
      <c r="QH123" s="10" t="str" cm="1">
        <f t="array" aca="1" ref="QH123" ca="1">IF(INDIRECT(ADDRESS(ROW(),COLUMN()-6))="","X",IF(INDIRECT(ADDRESS(ROW(),COLUMN()-5))="",0,"OK"))</f>
        <v>X</v>
      </c>
      <c r="QI123" s="29" t="str">
        <f ca="1">IF(QJ123="","",SUM(1+MAXA(QI$1:QI122)))</f>
        <v/>
      </c>
      <c r="QJ123" s="8" t="str" cm="1">
        <f t="array" aca="1" ref="QJ123" ca="1">IF(QH123=0,INDIRECT(ADDRESS(ROW(),COLUMN()-8)),"")</f>
        <v/>
      </c>
      <c r="QK123" s="31"/>
      <c r="QL123" s="10" t="str">
        <f t="shared" si="84"/>
        <v>$QB$123</v>
      </c>
      <c r="QM123" s="29" t="str">
        <f ca="1">IF(QN123="","",SUM(1+MAXA(QM$1:QM122)))</f>
        <v/>
      </c>
      <c r="QN123" s="8" t="str" cm="1">
        <f t="array" aca="1" ref="QN123" ca="1">IF(ISNUMBER(SEARCH(QN$1,INDEX(INDIRECT(QO$1),ROW(QL123),1)))=TRUE,INDIRECT(QL123),"")</f>
        <v/>
      </c>
      <c r="QO123" s="13" t="s">
        <v>1192</v>
      </c>
      <c r="QP123" s="13" t="s">
        <v>1192</v>
      </c>
      <c r="QQ123" s="13" t="s">
        <v>1192</v>
      </c>
      <c r="QR123" s="13" t="s">
        <v>1192</v>
      </c>
      <c r="QS123" s="13"/>
      <c r="QT123" s="13"/>
      <c r="QU123" s="13"/>
      <c r="QV123" s="13"/>
      <c r="QW123" s="13"/>
      <c r="QX123" s="13"/>
      <c r="QY123" s="13" t="s">
        <v>1192</v>
      </c>
      <c r="QZ123" s="13" t="s">
        <v>1192</v>
      </c>
      <c r="RA123" s="10" t="str">
        <f t="shared" ca="1" si="114"/>
        <v/>
      </c>
      <c r="RB123" s="22"/>
      <c r="RC123" s="14"/>
      <c r="RD123" s="14"/>
      <c r="RE123" s="15"/>
      <c r="RF123" s="15"/>
      <c r="RG123" s="79"/>
      <c r="RH123" s="10" t="str" cm="1">
        <f t="array" aca="1" ref="RH123" ca="1">IF(INDIRECT(ADDRESS(ROW(),COLUMN()-6))="","X",IF(INDIRECT(ADDRESS(ROW(),COLUMN()-5))="",0,"OK"))</f>
        <v>X</v>
      </c>
      <c r="RI123" s="29" t="str">
        <f ca="1">IF(RJ123="","",SUM(1+MAXA(RI$1:RI122)))</f>
        <v/>
      </c>
      <c r="RJ123" s="8" t="str" cm="1">
        <f t="array" aca="1" ref="RJ123" ca="1">IF(RH123=0,INDIRECT(ADDRESS(ROW(),COLUMN()-8)),"")</f>
        <v/>
      </c>
      <c r="RK123" s="31"/>
      <c r="RL123" s="10" t="str">
        <f t="shared" si="85"/>
        <v>$RB$123</v>
      </c>
      <c r="RM123" s="29" t="str">
        <f ca="1">IF(RN123="","",SUM(1+MAXA(RM$1:RM122)))</f>
        <v/>
      </c>
      <c r="RN123" s="8" t="str" cm="1">
        <f t="array" aca="1" ref="RN123" ca="1">IF(ISNUMBER(SEARCH(RN$1,INDEX(INDIRECT(RO$1),ROW(RL123),1)))=TRUE,INDIRECT(RL123),"")</f>
        <v/>
      </c>
      <c r="RO123" s="13" t="s">
        <v>1192</v>
      </c>
      <c r="RP123" s="13" t="s">
        <v>1192</v>
      </c>
      <c r="RQ123" s="13" t="s">
        <v>1192</v>
      </c>
      <c r="RR123" s="13"/>
      <c r="RS123" s="13"/>
      <c r="RT123" s="13"/>
      <c r="RU123" s="13"/>
      <c r="RV123" s="13"/>
      <c r="RW123" s="13"/>
      <c r="RX123" s="13"/>
      <c r="RY123" s="13" t="s">
        <v>1192</v>
      </c>
      <c r="RZ123" s="13" t="s">
        <v>1192</v>
      </c>
      <c r="SA123" s="10" t="str">
        <f t="shared" ca="1" si="115"/>
        <v/>
      </c>
      <c r="SB123" s="22"/>
      <c r="SC123" s="6"/>
      <c r="SD123" s="6"/>
      <c r="SE123" s="15"/>
      <c r="SF123" s="15"/>
      <c r="SG123" s="79"/>
      <c r="SH123" s="10" t="str" cm="1">
        <f t="array" aca="1" ref="SH123" ca="1">IF(INDIRECT(ADDRESS(ROW(),COLUMN()-6))="","X",IF(INDIRECT(ADDRESS(ROW(),COLUMN()-5))="",0,"OK"))</f>
        <v>X</v>
      </c>
      <c r="SI123" s="29" t="str">
        <f ca="1">IF(SJ123="","",SUM(1+MAXA(SI$1:SI122)))</f>
        <v/>
      </c>
      <c r="SJ123" s="8" t="str" cm="1">
        <f t="array" aca="1" ref="SJ123" ca="1">IF(SH123=0,INDIRECT(ADDRESS(ROW(),COLUMN()-8)),"")</f>
        <v/>
      </c>
      <c r="SK123" s="33" t="s">
        <v>1192</v>
      </c>
      <c r="SL123" s="10" t="str">
        <f t="shared" si="86"/>
        <v>$SB$123</v>
      </c>
      <c r="SM123" s="29" t="str">
        <f ca="1">IF(SN123="","",SUM(1+MAXA(SM$1:SM122)))</f>
        <v/>
      </c>
      <c r="SN123" s="8" t="str" cm="1">
        <f t="array" aca="1" ref="SN123" ca="1">IF(ISNUMBER(SEARCH(SN$1,INDEX(SB$1:SB$174,ROW(SL123),1)))=TRUE,INDIRECT(SL123),"")</f>
        <v/>
      </c>
      <c r="SO123" s="13" t="s">
        <v>1192</v>
      </c>
      <c r="SP123" s="13" t="s">
        <v>1192</v>
      </c>
      <c r="SQ123" s="13" t="s">
        <v>1192</v>
      </c>
      <c r="SR123" s="13"/>
      <c r="SS123" s="13"/>
      <c r="ST123" s="13"/>
      <c r="SU123" s="13"/>
      <c r="SV123" s="13"/>
      <c r="SW123" s="13"/>
      <c r="SX123" s="13"/>
      <c r="SY123" s="13" t="s">
        <v>1192</v>
      </c>
      <c r="SZ123" s="13" t="s">
        <v>1192</v>
      </c>
      <c r="TA123" s="10" t="str">
        <f t="shared" ca="1" si="129"/>
        <v/>
      </c>
      <c r="TB123" s="22"/>
      <c r="TC123" s="6"/>
      <c r="TD123" s="6"/>
      <c r="TE123" s="15"/>
      <c r="TF123" s="15"/>
      <c r="TG123" s="79"/>
      <c r="TH123" s="10" t="str" cm="1">
        <f t="array" aca="1" ref="TH123" ca="1">IF(INDIRECT(ADDRESS(ROW(),COLUMN()-6))="","X",IF(INDIRECT(ADDRESS(ROW(),COLUMN()-5))="",0,"OK"))</f>
        <v>X</v>
      </c>
      <c r="TI123" s="29" t="str">
        <f ca="1">IF(TJ123="","",SUM(1+MAXA(TI$1:TI122)))</f>
        <v/>
      </c>
      <c r="TJ123" s="8" t="str" cm="1">
        <f t="array" aca="1" ref="TJ123" ca="1">IF(TH123=0,INDIRECT(ADDRESS(ROW(),COLUMN()-8)),"")</f>
        <v/>
      </c>
      <c r="TK123" s="33" t="s">
        <v>1192</v>
      </c>
      <c r="TL123" s="10" t="str">
        <f t="shared" si="87"/>
        <v>$TB$123</v>
      </c>
      <c r="TM123" s="29" t="str">
        <f ca="1">IF(TN123="","",SUM(1+MAXA(TM$1:TM122)))</f>
        <v/>
      </c>
      <c r="TN123" s="8" t="str" cm="1">
        <f t="array" aca="1" ref="TN123" ca="1">IF(ISNUMBER(SEARCH(TN$1,INDEX(INDIRECT(TO$1),ROW(TL123),1)))=TRUE,INDIRECT(TL123),"")</f>
        <v/>
      </c>
      <c r="TO123" s="13" t="s">
        <v>1192</v>
      </c>
      <c r="TP123" s="13" t="s">
        <v>1192</v>
      </c>
      <c r="TQ123" s="13" t="s">
        <v>1192</v>
      </c>
      <c r="TR123" s="13"/>
      <c r="TS123" s="13"/>
      <c r="TT123" s="13"/>
      <c r="TU123" s="13"/>
      <c r="TV123" s="13"/>
      <c r="TW123" s="13"/>
      <c r="TX123" s="13"/>
      <c r="TY123" s="13" t="s">
        <v>1192</v>
      </c>
      <c r="TZ123" s="13" t="s">
        <v>1192</v>
      </c>
      <c r="UA123" s="10" t="str">
        <f t="shared" ca="1" si="130"/>
        <v/>
      </c>
      <c r="UB123" s="5"/>
      <c r="UC123" s="6"/>
      <c r="UD123" s="6"/>
      <c r="UE123" s="7"/>
      <c r="UF123" s="7"/>
      <c r="UG123" s="79"/>
      <c r="UH123" s="10" t="str" cm="1">
        <f t="array" aca="1" ref="UH123" ca="1">IF(INDIRECT(ADDRESS(ROW(),COLUMN()-6))="","X",IF(INDIRECT(ADDRESS(ROW(),COLUMN()-5))="",0,"OK"))</f>
        <v>X</v>
      </c>
      <c r="UI123" s="29" t="str">
        <f ca="1">IF(UJ123="","",SUM(1+MAXA(UI$1:UI122)))</f>
        <v/>
      </c>
      <c r="UJ123" s="8" t="str" cm="1">
        <f t="array" aca="1" ref="UJ123" ca="1">IF(UH123=0,INDIRECT(ADDRESS(ROW(),COLUMN()-8)),"")</f>
        <v/>
      </c>
      <c r="UK123" s="33" t="s">
        <v>1192</v>
      </c>
      <c r="UL123" s="10" t="str">
        <f t="shared" si="88"/>
        <v>$UB$123</v>
      </c>
      <c r="UM123" s="29" t="str">
        <f ca="1">IF(UN123="","",SUM(1+MAXA(UM$1:UM122)))</f>
        <v/>
      </c>
      <c r="UN123" s="8" t="str" cm="1">
        <f t="array" aca="1" ref="UN123" ca="1">IF(ISNUMBER(SEARCH(UN$1,INDEX(INDIRECT(UO$1),ROW(UL123),1)))=TRUE,INDIRECT(UL123),"")</f>
        <v/>
      </c>
      <c r="UO123" s="13" t="s">
        <v>1192</v>
      </c>
      <c r="UP123" s="13" t="s">
        <v>1192</v>
      </c>
      <c r="UQ123" s="13" t="s">
        <v>1192</v>
      </c>
      <c r="UR123" s="13"/>
      <c r="US123" s="13"/>
      <c r="UT123" s="13"/>
      <c r="UU123" s="13"/>
      <c r="UV123" s="13"/>
      <c r="UW123" s="13"/>
      <c r="UX123" s="13"/>
      <c r="UY123" s="13" t="s">
        <v>1192</v>
      </c>
      <c r="UZ123" s="13" t="s">
        <v>1192</v>
      </c>
      <c r="VA123" s="10" t="str">
        <f t="shared" ca="1" si="118"/>
        <v/>
      </c>
      <c r="VB123" s="22"/>
      <c r="VC123" s="6"/>
      <c r="VD123" s="6"/>
      <c r="VE123" s="15"/>
      <c r="VF123" s="15"/>
      <c r="VG123" s="79"/>
      <c r="VH123" s="10" t="str" cm="1">
        <f t="array" aca="1" ref="VH123" ca="1">IF(INDIRECT(ADDRESS(ROW(),COLUMN()-6))="","X",IF(INDIRECT(ADDRESS(ROW(),COLUMN()-5))="",0,"OK"))</f>
        <v>X</v>
      </c>
      <c r="VI123" s="29" t="str">
        <f ca="1">IF(VJ123="","",SUM(1+MAXA(VI$1:VI122)))</f>
        <v/>
      </c>
      <c r="VJ123" s="8" t="str" cm="1">
        <f t="array" aca="1" ref="VJ123" ca="1">IF(VH123=0,INDIRECT(ADDRESS(ROW(),COLUMN()-8)),"")</f>
        <v/>
      </c>
      <c r="VK123" s="33" t="s">
        <v>1192</v>
      </c>
      <c r="VL123" s="10" t="str">
        <f t="shared" si="89"/>
        <v>$VB$123</v>
      </c>
      <c r="VM123" s="29" t="str">
        <f ca="1">IF(VN123="","",SUM(1+MAXA(VM$1:VM122)))</f>
        <v/>
      </c>
      <c r="VN123" s="8" t="str" cm="1">
        <f t="array" aca="1" ref="VN123" ca="1">IF(ISNUMBER(SEARCH(VN$1,INDEX(INDIRECT(VO$1),ROW(VL123),1)))=TRUE,INDIRECT(VL123),"")</f>
        <v/>
      </c>
      <c r="VO123" s="13" t="s">
        <v>1192</v>
      </c>
      <c r="VP123" s="13" t="s">
        <v>1192</v>
      </c>
      <c r="VQ123" s="13" t="s">
        <v>1192</v>
      </c>
      <c r="VR123" s="13"/>
      <c r="VS123" s="13"/>
      <c r="VT123" s="13"/>
      <c r="VU123" s="13"/>
      <c r="VV123" s="13"/>
      <c r="VW123" s="13"/>
      <c r="VX123" s="13"/>
      <c r="VY123" s="13" t="s">
        <v>1192</v>
      </c>
      <c r="VZ123" s="13" t="s">
        <v>1192</v>
      </c>
      <c r="WA123" s="10" t="str">
        <f t="shared" ca="1" si="119"/>
        <v/>
      </c>
      <c r="WB123" s="22"/>
      <c r="WC123" s="6"/>
      <c r="WD123" s="6"/>
      <c r="WE123" s="15"/>
      <c r="WF123" s="15"/>
      <c r="WG123" s="79"/>
      <c r="WH123" s="10" t="str" cm="1">
        <f t="array" aca="1" ref="WH123" ca="1">IF(INDIRECT(ADDRESS(ROW(),COLUMN()-6))="","X",IF(INDIRECT(ADDRESS(ROW(),COLUMN()-5))="",0,"OK"))</f>
        <v>X</v>
      </c>
      <c r="WI123" s="29" t="str">
        <f ca="1">IF(WJ123="","",SUM(1+MAXA(WI$1:WI122)))</f>
        <v/>
      </c>
      <c r="WJ123" s="8" t="str" cm="1">
        <f t="array" aca="1" ref="WJ123" ca="1">IF(WH123=0,INDIRECT(ADDRESS(ROW(),COLUMN()-8)),"")</f>
        <v/>
      </c>
      <c r="WK123" s="33" t="s">
        <v>1192</v>
      </c>
      <c r="WL123" s="10" t="str">
        <f t="shared" si="90"/>
        <v>$WB$123</v>
      </c>
      <c r="WM123" s="29" t="str">
        <f ca="1">IF(WN123="","",SUM(1+MAXA(WM$1:WM122)))</f>
        <v/>
      </c>
      <c r="WN123" s="8" t="str" cm="1">
        <f t="array" aca="1" ref="WN123" ca="1">IF(ISNUMBER(SEARCH(WN$1,INDEX(INDIRECT(WO$1),ROW(WL123),1)))=TRUE,INDIRECT(WL123),"")</f>
        <v/>
      </c>
      <c r="WO123" s="13" t="s">
        <v>1192</v>
      </c>
      <c r="WP123" s="13" t="s">
        <v>1192</v>
      </c>
      <c r="WQ123" s="13" t="s">
        <v>1192</v>
      </c>
      <c r="WR123" s="13" t="s">
        <v>1192</v>
      </c>
      <c r="WS123" s="13"/>
      <c r="WT123" s="13"/>
      <c r="WU123" s="13"/>
      <c r="WV123" s="13" t="s">
        <v>1192</v>
      </c>
      <c r="WW123" s="13"/>
      <c r="WX123" s="13"/>
      <c r="WY123" s="13"/>
      <c r="WZ123" s="13" t="s">
        <v>1192</v>
      </c>
      <c r="XA123" s="10" t="str">
        <f t="shared" ca="1" si="120"/>
        <v/>
      </c>
      <c r="XB123" s="5"/>
      <c r="XC123" s="37"/>
      <c r="XD123" s="37"/>
      <c r="XE123" s="7"/>
      <c r="XF123" s="7"/>
      <c r="XG123" s="79"/>
      <c r="XH123" s="10" t="str" cm="1">
        <f t="array" aca="1" ref="XH123" ca="1">IF(INDIRECT(ADDRESS(ROW(),COLUMN()-6))="","X",IF(INDIRECT(ADDRESS(ROW(),COLUMN()-5))="",0,"OK"))</f>
        <v>X</v>
      </c>
      <c r="XI123" s="29" t="str">
        <f ca="1">IF(XJ123="","",SUM(1+MAXA(XI$1:XI122)))</f>
        <v/>
      </c>
      <c r="XJ123" s="8" t="str" cm="1">
        <f t="array" aca="1" ref="XJ123" ca="1">IF(XH123=0,INDIRECT(ADDRESS(ROW(),COLUMN()-8)),"")</f>
        <v/>
      </c>
      <c r="XK123" s="33" t="s">
        <v>1192</v>
      </c>
      <c r="XL123" s="10" t="str">
        <f t="shared" si="91"/>
        <v>$XB$123</v>
      </c>
      <c r="XM123" s="29" t="str">
        <f ca="1">IF(XN123="","",SUM(1+MAXA(XM$1:XM122)))</f>
        <v/>
      </c>
      <c r="XN123" s="8" t="str" cm="1">
        <f t="array" aca="1" ref="XN123" ca="1">IF(ISNUMBER(SEARCH(XN$1,INDEX(INDIRECT(XO$1),ROW(XL123),1)))=TRUE,INDIRECT(XL123),"")</f>
        <v/>
      </c>
      <c r="XO123" s="13" t="s">
        <v>1192</v>
      </c>
      <c r="XP123" s="13" t="s">
        <v>1192</v>
      </c>
      <c r="XQ123" s="13" t="s">
        <v>1192</v>
      </c>
      <c r="XR123" s="13" t="s">
        <v>1192</v>
      </c>
      <c r="XS123" s="13"/>
      <c r="XT123" s="13"/>
      <c r="XU123" s="13"/>
      <c r="XV123" s="13"/>
      <c r="XW123" s="13"/>
      <c r="XX123" s="13"/>
      <c r="XY123" s="13" t="s">
        <v>1192</v>
      </c>
      <c r="XZ123" s="13" t="s">
        <v>1192</v>
      </c>
      <c r="YA123" s="10" t="str">
        <f t="shared" ca="1" si="121"/>
        <v/>
      </c>
      <c r="YB123" s="5"/>
      <c r="YC123" s="37"/>
      <c r="YD123" s="37"/>
      <c r="YE123" s="7"/>
      <c r="YF123" s="7"/>
      <c r="YG123" s="101"/>
      <c r="YH123" s="10" t="str" cm="1">
        <f t="array" aca="1" ref="YH123" ca="1">IF(INDIRECT(ADDRESS(ROW(),COLUMN()-6))="","X",IF(INDIRECT(ADDRESS(ROW(),COLUMN()-5))="",0,"OK"))</f>
        <v>X</v>
      </c>
      <c r="YI123" s="29" t="str">
        <f ca="1">IF(YJ123="","",SUM(1+MAXA(YI$1:YI122)))</f>
        <v/>
      </c>
      <c r="YJ123" s="8" t="str" cm="1">
        <f t="array" aca="1" ref="YJ123" ca="1">IF(YH123=0,INDIRECT(ADDRESS(ROW(),COLUMN()-8)),"")</f>
        <v/>
      </c>
      <c r="YK123" s="33" t="s">
        <v>1192</v>
      </c>
      <c r="YL123" s="10" t="str">
        <f t="shared" si="92"/>
        <v>$YB$123</v>
      </c>
      <c r="YM123" s="29" t="str">
        <f ca="1">IF(YN123="","",SUM(1+MAXA(YM$1:YM122)))</f>
        <v/>
      </c>
      <c r="YN123" s="8" t="str" cm="1">
        <f t="array" aca="1" ref="YN123" ca="1">IF(ISNUMBER(SEARCH(YN$1,INDEX(INDIRECT(YO$1),ROW(YL123),1)))=TRUE,INDIRECT(YL123),"")</f>
        <v/>
      </c>
      <c r="YO123" s="13" t="s">
        <v>1192</v>
      </c>
      <c r="YP123" s="13" t="s">
        <v>1192</v>
      </c>
      <c r="YQ123" s="13" t="s">
        <v>1192</v>
      </c>
      <c r="YR123" s="13" t="s">
        <v>1192</v>
      </c>
      <c r="YS123" s="13"/>
      <c r="YT123" s="13"/>
      <c r="YU123" s="13"/>
      <c r="YV123" s="13"/>
      <c r="YW123" s="13"/>
      <c r="YX123" s="13"/>
      <c r="YY123" s="13" t="s">
        <v>1192</v>
      </c>
      <c r="YZ123" s="13" t="s">
        <v>1192</v>
      </c>
      <c r="ZA123" s="10" t="str">
        <f t="shared" ca="1" si="122"/>
        <v/>
      </c>
      <c r="ZB123" s="5"/>
      <c r="ZC123" s="37"/>
      <c r="ZD123" s="37"/>
      <c r="ZE123" s="7"/>
      <c r="ZF123" s="7"/>
      <c r="ZG123" s="79"/>
      <c r="ZH123" s="10" t="str" cm="1">
        <f t="array" aca="1" ref="ZH123" ca="1">IF(INDIRECT(ADDRESS(ROW(),COLUMN()-6))="","X",IF(INDIRECT(ADDRESS(ROW(),COLUMN()-5))="",0,"OK"))</f>
        <v>X</v>
      </c>
      <c r="ZI123" s="29" t="str">
        <f ca="1">IF(ZJ123="","",SUM(1+MAXA(ZI$1:ZI122)))</f>
        <v/>
      </c>
      <c r="ZJ123" s="8" t="str" cm="1">
        <f t="array" aca="1" ref="ZJ123" ca="1">IF(ZH123=0,INDIRECT(ADDRESS(ROW(),COLUMN()-8)),"")</f>
        <v/>
      </c>
      <c r="ZK123" s="33" t="s">
        <v>1192</v>
      </c>
      <c r="ZL123" s="10" t="str">
        <f t="shared" si="93"/>
        <v>$ZB$123</v>
      </c>
      <c r="ZM123" s="29" t="str">
        <f ca="1">IF(ZN123="","",SUM(1+MAXA(ZM$1:ZM122)))</f>
        <v/>
      </c>
      <c r="ZN123" s="8" t="str" cm="1">
        <f t="array" aca="1" ref="ZN123" ca="1">IF(ISNUMBER(SEARCH(ZN$1,INDEX(INDIRECT(ZO$1),ROW(ZL123),1)))=TRUE,INDIRECT(ZL123),"")</f>
        <v/>
      </c>
      <c r="ZO123" s="13" t="s">
        <v>1192</v>
      </c>
      <c r="ZP123" s="13" t="s">
        <v>1192</v>
      </c>
      <c r="ZQ123" s="13" t="s">
        <v>1192</v>
      </c>
      <c r="ZR123" s="13" t="s">
        <v>1192</v>
      </c>
      <c r="ZS123" s="13"/>
      <c r="ZT123" s="13"/>
      <c r="ZU123" s="13"/>
      <c r="ZV123" s="13"/>
      <c r="ZW123" s="13"/>
      <c r="ZX123" s="13"/>
      <c r="ZY123" s="13"/>
      <c r="ZZ123" s="13" t="s">
        <v>1192</v>
      </c>
      <c r="AAA123" s="10" t="str">
        <f t="shared" ca="1" si="123"/>
        <v/>
      </c>
      <c r="AAB123" s="5"/>
      <c r="AAC123" s="37"/>
      <c r="AAD123" s="37"/>
      <c r="AAE123" s="7"/>
      <c r="AAF123" s="7"/>
      <c r="AAG123" s="79"/>
      <c r="AAH123" s="10" t="str" cm="1">
        <f t="array" aca="1" ref="AAH123" ca="1">IF(INDIRECT(ADDRESS(ROW(),COLUMN()-6))="","X",IF(INDIRECT(ADDRESS(ROW(),COLUMN()-5))="",0,"OK"))</f>
        <v>X</v>
      </c>
      <c r="AAI123" s="29" t="str">
        <f ca="1">IF(AAJ123="","",SUM(1+MAXA(AAI$1:AAI122)))</f>
        <v/>
      </c>
      <c r="AAJ123" s="8" t="str" cm="1">
        <f t="array" aca="1" ref="AAJ123" ca="1">IF(AAH123=0,INDIRECT(ADDRESS(ROW(),COLUMN()-8)),"")</f>
        <v/>
      </c>
      <c r="AAK123" s="33" t="s">
        <v>1192</v>
      </c>
      <c r="AAL123" s="10" t="str">
        <f t="shared" si="94"/>
        <v>$AAB$123</v>
      </c>
      <c r="AAM123" s="29" t="str">
        <f ca="1">IF(AAN123="","",SUM(1+MAXA(AAM$1:AAM122)))</f>
        <v/>
      </c>
      <c r="AAN123" s="8" t="str" cm="1">
        <f t="array" aca="1" ref="AAN123" ca="1">IF(ISNUMBER(SEARCH(AAN$1,INDEX(INDIRECT(AAO$1),ROW(AAL123),1)))=TRUE,INDIRECT(AAL123),"")</f>
        <v/>
      </c>
      <c r="AAO123" s="13" t="s">
        <v>1192</v>
      </c>
      <c r="AAP123" s="13" t="s">
        <v>1192</v>
      </c>
      <c r="AAQ123" s="13" t="s">
        <v>1192</v>
      </c>
      <c r="AAR123" s="13" t="s">
        <v>1192</v>
      </c>
      <c r="AAS123" s="13" t="s">
        <v>1192</v>
      </c>
      <c r="AAT123" s="13"/>
      <c r="AAU123" s="13"/>
      <c r="AAV123" s="13"/>
      <c r="AAW123" s="13"/>
      <c r="AAX123" s="13"/>
      <c r="AAY123" s="13"/>
      <c r="AAZ123" s="13" t="s">
        <v>1192</v>
      </c>
      <c r="ABA123" s="10" t="str">
        <f t="shared" ca="1" si="124"/>
        <v/>
      </c>
      <c r="ABB123" s="5"/>
      <c r="ABC123" s="37"/>
      <c r="ABD123" s="37"/>
      <c r="ABE123" s="7"/>
      <c r="ABF123" s="7"/>
      <c r="ABG123" s="79"/>
      <c r="ABH123" s="10" t="str" cm="1">
        <f t="array" aca="1" ref="ABH123" ca="1">IF(INDIRECT(ADDRESS(ROW(),COLUMN()-6))="","X",IF(INDIRECT(ADDRESS(ROW(),COLUMN()-5))="",0,"OK"))</f>
        <v>X</v>
      </c>
      <c r="ABI123" s="29" t="str">
        <f ca="1">IF(ABJ123="","",SUM(1+MAXA(ABI$1:ABI122)))</f>
        <v/>
      </c>
      <c r="ABJ123" s="8" t="str" cm="1">
        <f t="array" aca="1" ref="ABJ123" ca="1">IF(ABH123=0,INDIRECT(ADDRESS(ROW(),COLUMN()-8)),"")</f>
        <v/>
      </c>
      <c r="ABK123" s="33" t="s">
        <v>1192</v>
      </c>
      <c r="ABL123" s="10" t="str">
        <f t="shared" si="95"/>
        <v>$ABB$123</v>
      </c>
      <c r="ABM123" s="29" t="str">
        <f ca="1">IF(ABN123="","",SUM(1+MAXA(ABM$1:ABM122)))</f>
        <v/>
      </c>
      <c r="ABN123" s="8" t="str" cm="1">
        <f t="array" aca="1" ref="ABN123" ca="1">IF(ISNUMBER(SEARCH(ABN$1,INDEX(INDIRECT(ABO$1),ROW(ABL123),1)))=TRUE,INDIRECT(ABL123),"")</f>
        <v/>
      </c>
      <c r="ABO123" s="13" t="s">
        <v>1192</v>
      </c>
      <c r="ABP123" s="13" t="s">
        <v>1192</v>
      </c>
      <c r="ABQ123" s="13" t="s">
        <v>1192</v>
      </c>
      <c r="ABR123" s="13"/>
      <c r="ABS123" s="13"/>
      <c r="ABT123" s="13"/>
      <c r="ABU123" s="13"/>
      <c r="ABV123" s="13"/>
      <c r="ABW123" s="13"/>
      <c r="ABX123" s="13"/>
      <c r="ABY123" s="13"/>
      <c r="ABZ123" s="13" t="s">
        <v>1192</v>
      </c>
      <c r="ACA123" s="10" t="str">
        <f t="shared" ca="1" si="125"/>
        <v/>
      </c>
      <c r="ACB123" s="5"/>
      <c r="ACC123" s="37"/>
      <c r="ACD123" s="37"/>
      <c r="ACE123" s="7"/>
      <c r="ACF123" s="7"/>
      <c r="ACG123" s="101"/>
      <c r="ACH123" s="10" t="str" cm="1">
        <f t="array" aca="1" ref="ACH123" ca="1">IF(INDIRECT(ADDRESS(ROW(),COLUMN()-6))="","X",IF(INDIRECT(ADDRESS(ROW(),COLUMN()-5))="",0,"OK"))</f>
        <v>X</v>
      </c>
      <c r="ACI123" s="29" t="str">
        <f ca="1">IF(ACJ123="","",SUM(1+MAXA(ACI$1:ACI122)))</f>
        <v/>
      </c>
      <c r="ACJ123" s="8" t="str" cm="1">
        <f t="array" aca="1" ref="ACJ123" ca="1">IF(ACH123=0,INDIRECT(ADDRESS(ROW(),COLUMN()-8)),"")</f>
        <v/>
      </c>
      <c r="ACK123" s="33" t="s">
        <v>1192</v>
      </c>
      <c r="ACL123" s="10" t="str">
        <f t="shared" si="96"/>
        <v>$ACB$123</v>
      </c>
      <c r="ACM123" s="29" t="str">
        <f ca="1">IF(ACN123="","",SUM(1+MAXA(ACM$1:ACM122)))</f>
        <v/>
      </c>
      <c r="ACN123" s="8" t="str" cm="1">
        <f t="array" aca="1" ref="ACN123" ca="1">IF(ISNUMBER(SEARCH(ACN$1,INDEX(INDIRECT(ACO$1),ROW(ACL123),1)))=TRUE,INDIRECT(ACL123),"")</f>
        <v/>
      </c>
      <c r="ACO123" s="13" t="s">
        <v>1192</v>
      </c>
      <c r="ACP123" s="13" t="s">
        <v>1192</v>
      </c>
      <c r="ACQ123" s="13" t="s">
        <v>1192</v>
      </c>
      <c r="ACR123" s="13"/>
      <c r="ACS123" s="13"/>
      <c r="ACT123" s="13"/>
      <c r="ACU123" s="13"/>
      <c r="ACV123" s="13"/>
      <c r="ACW123" s="13"/>
      <c r="ACX123" s="13"/>
      <c r="ACY123" s="13"/>
      <c r="ACZ123" s="13" t="s">
        <v>1192</v>
      </c>
      <c r="ADA123" s="10" t="str">
        <f t="shared" ca="1" si="126"/>
        <v/>
      </c>
      <c r="ADB123" s="5"/>
      <c r="ADC123" s="37"/>
      <c r="ADD123" s="37"/>
      <c r="ADE123" s="7"/>
      <c r="ADF123" s="7"/>
      <c r="ADG123" s="92"/>
      <c r="ADH123" s="10" t="str" cm="1">
        <f t="array" aca="1" ref="ADH123" ca="1">IF(INDIRECT(ADDRESS(ROW(),COLUMN()-6))="","X",IF(INDIRECT(ADDRESS(ROW(),COLUMN()-5))="",0,"OK"))</f>
        <v>X</v>
      </c>
      <c r="ADI123" s="29" t="str">
        <f ca="1">IF(ADJ123="","",SUM(1+MAXA(ADI$1:ADI122)))</f>
        <v/>
      </c>
      <c r="ADJ123" s="8" t="str" cm="1">
        <f t="array" aca="1" ref="ADJ123" ca="1">IF(ADH123=0,INDIRECT(ADDRESS(ROW(),COLUMN()-8)),"")</f>
        <v/>
      </c>
      <c r="ADK123" s="33" t="s">
        <v>1192</v>
      </c>
      <c r="ADL123" s="10" t="str">
        <f t="shared" si="97"/>
        <v>$ADB$123</v>
      </c>
      <c r="ADM123" s="29" t="str">
        <f ca="1">IF(ADN123="","",SUM(1+MAXA(ADM$1:ADM122)))</f>
        <v/>
      </c>
      <c r="ADN123" s="8" t="str" cm="1">
        <f t="array" aca="1" ref="ADN123" ca="1">IF(ISNUMBER(SEARCH(ADN$1,INDEX(INDIRECT(ADO$1),ROW(ADL123),1)))=TRUE,INDIRECT(ADL123),"")</f>
        <v/>
      </c>
      <c r="ADO123" s="13" t="s">
        <v>1192</v>
      </c>
      <c r="ADP123" s="13" t="s">
        <v>1192</v>
      </c>
      <c r="ADQ123" s="13" t="s">
        <v>1192</v>
      </c>
      <c r="ADR123" s="13" t="s">
        <v>1192</v>
      </c>
      <c r="ADS123" s="13" t="s">
        <v>1192</v>
      </c>
      <c r="ADT123" s="13"/>
      <c r="ADU123" s="13"/>
      <c r="ADV123" s="13"/>
      <c r="ADW123" s="13"/>
      <c r="ADX123" s="13"/>
      <c r="ADY123" s="13"/>
      <c r="ADZ123" s="13" t="s">
        <v>1192</v>
      </c>
      <c r="AEA123" s="10" t="str">
        <f t="shared" ca="1" si="127"/>
        <v/>
      </c>
      <c r="AEB123" s="5"/>
      <c r="AEC123" s="37"/>
      <c r="AED123" s="37"/>
      <c r="AEE123" s="7"/>
      <c r="AEF123" s="7"/>
      <c r="AEG123" s="79"/>
      <c r="AEH123" s="10" t="str" cm="1">
        <f t="array" aca="1" ref="AEH123" ca="1">IF(INDIRECT(ADDRESS(ROW(),COLUMN()-6))="","X",IF(INDIRECT(ADDRESS(ROW(),COLUMN()-5))="",0,"OK"))</f>
        <v>X</v>
      </c>
      <c r="AEI123" s="29" t="str">
        <f ca="1">IF(AEJ123="","",SUM(1+MAXA(AEI$1:AEI122)))</f>
        <v/>
      </c>
      <c r="AEJ123" s="8" t="str" cm="1">
        <f t="array" aca="1" ref="AEJ123" ca="1">IF(AEH123=0,INDIRECT(ADDRESS(ROW(),COLUMN()-8)),"")</f>
        <v/>
      </c>
      <c r="AEK123" s="33" t="s">
        <v>1192</v>
      </c>
      <c r="AEL123" s="10" t="str">
        <f t="shared" si="98"/>
        <v>$AEB$123</v>
      </c>
      <c r="AEM123" s="29" t="str">
        <f ca="1">IF(AEN123="","",SUM(1+MAXA(AEM$1:AEM122)))</f>
        <v/>
      </c>
      <c r="AEN123" s="8" t="str" cm="1">
        <f t="array" aca="1" ref="AEN123" ca="1">IF(ISNUMBER(SEARCH(AEN$1,INDEX(INDIRECT(AEO$1),ROW(AEL123),1)))=TRUE,INDIRECT(AEL123),"")</f>
        <v/>
      </c>
      <c r="AEO123" s="13" t="s">
        <v>1192</v>
      </c>
      <c r="AEP123" s="13" t="s">
        <v>1192</v>
      </c>
      <c r="AEQ123" s="13" t="s">
        <v>1192</v>
      </c>
      <c r="AER123" s="13" t="s">
        <v>1192</v>
      </c>
      <c r="AES123" s="13" t="s">
        <v>1192</v>
      </c>
      <c r="AET123" s="13" t="s">
        <v>1192</v>
      </c>
      <c r="AEU123" s="13" t="s">
        <v>1192</v>
      </c>
      <c r="AEV123" s="13" t="s">
        <v>1192</v>
      </c>
    </row>
    <row r="124" spans="2:828" s="4" customFormat="1" ht="24.75" customHeight="1" x14ac:dyDescent="0.2">
      <c r="B124" s="10" t="str">
        <f t="shared" ca="1" si="67"/>
        <v/>
      </c>
      <c r="C124" s="8"/>
      <c r="D124" s="10"/>
      <c r="E124" s="10"/>
      <c r="G124" s="81"/>
      <c r="H124" s="94"/>
      <c r="I124" s="10" t="str" cm="1">
        <f t="array" aca="1" ref="I124" ca="1">IF(INDIRECT(ADDRESS(ROW(),COLUMN()-6))="","X",IF(INDIRECT(ADDRESS(ROW(),COLUMN()-5))="",0,"OK"))</f>
        <v>X</v>
      </c>
      <c r="J124" s="29" t="str">
        <f ca="1">IF(K124="","",SUM(1+MAXA(J$1:J123)))</f>
        <v/>
      </c>
      <c r="K124" s="8" t="str" cm="1">
        <f t="array" aca="1" ref="K124" ca="1">IF(I124=0,INDIRECT(ADDRESS(ROW(),COLUMN()-8)),"")</f>
        <v/>
      </c>
      <c r="L124" s="31"/>
      <c r="M124" s="10" t="str">
        <f t="shared" si="68"/>
        <v>$C$124</v>
      </c>
      <c r="N124" s="29" t="str">
        <f ca="1">IF(O124="","",SUM(1+MAXA(N$1:N123)))</f>
        <v/>
      </c>
      <c r="O124" s="8" t="str" cm="1">
        <f t="array" aca="1" ref="O124" ca="1">IF(ISNUMBER(SEARCH(O$1,INDEX(INDIRECT($P$1),ROW(M124),1)))=TRUE,INDIRECT(M124),"")</f>
        <v/>
      </c>
      <c r="P124" s="13" t="s">
        <v>1192</v>
      </c>
      <c r="Q124" s="13" t="s">
        <v>1192</v>
      </c>
      <c r="R124" s="13"/>
      <c r="S124" s="13"/>
      <c r="T124" s="13"/>
      <c r="U124" s="13"/>
      <c r="V124" s="13"/>
      <c r="W124" s="13"/>
      <c r="X124" s="13"/>
      <c r="Y124" s="13" t="s">
        <v>1192</v>
      </c>
      <c r="Z124" s="13" t="s">
        <v>1192</v>
      </c>
      <c r="AA124" s="10" t="str">
        <f t="shared" ca="1" si="128"/>
        <v/>
      </c>
      <c r="AB124" s="8"/>
      <c r="AC124" s="10"/>
      <c r="AD124" s="10"/>
      <c r="AF124" s="81"/>
      <c r="AG124" s="81"/>
      <c r="AH124" s="10" t="str" cm="1">
        <f t="array" aca="1" ref="AH124" ca="1">IF(INDIRECT(ADDRESS(ROW(),COLUMN()-6))="","X",IF(INDIRECT(ADDRESS(ROW(),COLUMN()-5))="",0,"OK"))</f>
        <v>X</v>
      </c>
      <c r="AI124" s="29" t="str">
        <f ca="1">IF(AJ124="","",SUM(1+MAXA(AI$1:AI123)))</f>
        <v/>
      </c>
      <c r="AJ124" s="8" t="str" cm="1">
        <f t="array" aca="1" ref="AJ124" ca="1">IF(AH124=0,INDIRECT(ADDRESS(ROW(),COLUMN()-8)),"")</f>
        <v/>
      </c>
      <c r="AK124" s="31"/>
      <c r="AL124" s="10" t="str">
        <f t="shared" si="69"/>
        <v>$AB$124</v>
      </c>
      <c r="AM124" s="29" t="str">
        <f ca="1">IF(AN124="","",SUM(1+MAXA(AM$1:AM123)))</f>
        <v/>
      </c>
      <c r="AN124" s="8" t="str" cm="1">
        <f t="array" aca="1" ref="AN124" ca="1">IF(ISNUMBER(SEARCH(AN$1,INDEX(INDIRECT($AO$1),ROW(AL124),1)))=TRUE,INDIRECT(AL124),"")</f>
        <v/>
      </c>
      <c r="AO124" s="13" t="s">
        <v>1192</v>
      </c>
      <c r="AP124" s="13" t="s">
        <v>1192</v>
      </c>
      <c r="AQ124" s="13" t="s">
        <v>1192</v>
      </c>
      <c r="AR124" s="13"/>
      <c r="AS124" s="13"/>
      <c r="AT124" s="13"/>
      <c r="AU124" s="13"/>
      <c r="AV124" s="13"/>
      <c r="AW124" s="13"/>
      <c r="AX124" s="13" t="s">
        <v>1192</v>
      </c>
      <c r="AY124" s="13" t="s">
        <v>1192</v>
      </c>
      <c r="AZ124" s="13" t="s">
        <v>1192</v>
      </c>
      <c r="BA124" s="10" t="str">
        <f t="shared" ca="1" si="99"/>
        <v/>
      </c>
      <c r="BB124" s="8"/>
      <c r="BC124" s="10"/>
      <c r="BD124" s="10"/>
      <c r="BF124" s="81"/>
      <c r="BG124" s="94"/>
      <c r="BH124" s="10" t="str" cm="1">
        <f t="array" aca="1" ref="BH124" ca="1">IF(INDIRECT(ADDRESS(ROW(),COLUMN()-6))="","X",IF(INDIRECT(ADDRESS(ROW(),COLUMN()-5))="",0,"OK"))</f>
        <v>X</v>
      </c>
      <c r="BI124" s="29" t="str">
        <f ca="1">IF(BJ124="","",SUM(1+MAXA(BI$1:BI123)))</f>
        <v/>
      </c>
      <c r="BJ124" s="8" t="str" cm="1">
        <f t="array" aca="1" ref="BJ124" ca="1">IF(BH124=0,INDIRECT(ADDRESS(ROW(),COLUMN()-8)),"")</f>
        <v/>
      </c>
      <c r="BK124" s="31"/>
      <c r="BL124" s="10" t="str">
        <f t="shared" si="70"/>
        <v>$BB$124</v>
      </c>
      <c r="BM124" s="29" t="str">
        <f ca="1">IF(BN124="","",SUM(1+MAXA(BM$1:BM123)))</f>
        <v/>
      </c>
      <c r="BN124" s="8" t="str" cm="1">
        <f t="array" aca="1" ref="BN124" ca="1">IF(ISNUMBER(SEARCH(BN$1,INDEX(INDIRECT(BO$1),ROW(BL124),1)))=TRUE,INDIRECT(BL124),"")</f>
        <v/>
      </c>
      <c r="BO124" s="13" t="s">
        <v>1192</v>
      </c>
      <c r="BP124" s="13" t="s">
        <v>1192</v>
      </c>
      <c r="BQ124" s="13" t="s">
        <v>1192</v>
      </c>
      <c r="BR124" s="13"/>
      <c r="BS124" s="13"/>
      <c r="BT124" s="13"/>
      <c r="BU124" s="13"/>
      <c r="BV124" s="13"/>
      <c r="BW124" s="13" t="s">
        <v>1192</v>
      </c>
      <c r="BX124" s="13" t="s">
        <v>1192</v>
      </c>
      <c r="BY124" s="13"/>
      <c r="BZ124" s="13"/>
      <c r="CA124" s="10" t="str">
        <f t="shared" ca="1" si="100"/>
        <v/>
      </c>
      <c r="CB124" s="8"/>
      <c r="CC124" s="10"/>
      <c r="CD124" s="10"/>
      <c r="CF124" s="81"/>
      <c r="CG124" s="94"/>
      <c r="CH124" s="10" t="str" cm="1">
        <f t="array" aca="1" ref="CH124" ca="1">IF(INDIRECT(ADDRESS(ROW(),COLUMN()-6))="","X",IF(INDIRECT(ADDRESS(ROW(),COLUMN()-5))="",0,"OK"))</f>
        <v>X</v>
      </c>
      <c r="CI124" s="29" t="str">
        <f ca="1">IF(CJ124="","",SUM(1+MAXA(CI$1:CI123)))</f>
        <v/>
      </c>
      <c r="CJ124" s="8" t="str" cm="1">
        <f t="array" aca="1" ref="CJ124" ca="1">IF(CH124=0,INDIRECT(ADDRESS(ROW(),COLUMN()-8)),"")</f>
        <v/>
      </c>
      <c r="CK124" s="31"/>
      <c r="CL124" s="10" t="str">
        <f t="shared" si="71"/>
        <v>$CB$124</v>
      </c>
      <c r="CM124" s="29" t="str">
        <f ca="1">IF(CN124="","",SUM(1+MAXA(CM$1:CM123)))</f>
        <v/>
      </c>
      <c r="CN124" s="8" t="str" cm="1">
        <f t="array" aca="1" ref="CN124" ca="1">IF(ISNUMBER(SEARCH(CN$1,INDEX(INDIRECT(CO$1),ROW(CL124),1)))=TRUE,INDIRECT(CL124),"")</f>
        <v/>
      </c>
      <c r="CO124" s="13" t="s">
        <v>1192</v>
      </c>
      <c r="CP124" s="13"/>
      <c r="CQ124" s="13"/>
      <c r="CR124" s="13"/>
      <c r="CS124" s="13"/>
      <c r="CT124" s="13"/>
      <c r="CU124" s="13"/>
      <c r="CV124" s="13"/>
      <c r="CW124" s="13"/>
      <c r="CX124" s="13"/>
      <c r="CY124" s="13"/>
      <c r="CZ124" s="13" t="s">
        <v>1192</v>
      </c>
      <c r="DA124" s="10" t="str">
        <f t="shared" ca="1" si="131"/>
        <v/>
      </c>
      <c r="DB124" s="5"/>
      <c r="DC124" s="6"/>
      <c r="DD124" s="6"/>
      <c r="DE124" s="7"/>
      <c r="DF124" s="83"/>
      <c r="DG124" s="96"/>
      <c r="DH124" s="10" t="str" cm="1">
        <f t="array" aca="1" ref="DH124" ca="1">IF(INDIRECT(ADDRESS(ROW(),COLUMN()-6))="","X",IF(INDIRECT(ADDRESS(ROW(),COLUMN()-5))="",0,"OK"))</f>
        <v>X</v>
      </c>
      <c r="DI124" s="29" t="str">
        <f ca="1">IF(DJ124="","",SUM(1+MAXA(DI$1:DI123)))</f>
        <v/>
      </c>
      <c r="DJ124" s="8" t="str" cm="1">
        <f t="array" aca="1" ref="DJ124" ca="1">IF(DH124=0,INDIRECT(ADDRESS(ROW(),COLUMN()-8)),"")</f>
        <v/>
      </c>
      <c r="DK124" s="31"/>
      <c r="DL124" s="10" t="str">
        <f t="shared" si="132"/>
        <v>$DB$124</v>
      </c>
      <c r="DM124" s="29" t="str">
        <f ca="1">IF(DN124="","",SUM(1+MAXA(DM$1:DM123)))</f>
        <v/>
      </c>
      <c r="DN124" s="8" t="str" cm="1">
        <f t="array" aca="1" ref="DN124" ca="1">IF(ISNUMBER(SEARCH(DN$1,INDEX(INDIRECT(DO$1),ROW(DL124),1)))=TRUE,INDIRECT(DL124),"")</f>
        <v/>
      </c>
      <c r="DO124" s="13" t="s">
        <v>1192</v>
      </c>
      <c r="DP124" s="13"/>
      <c r="DQ124" s="13"/>
      <c r="DR124" s="13"/>
      <c r="DS124" s="13"/>
      <c r="DT124" s="13"/>
      <c r="DU124" s="13"/>
      <c r="DV124" s="13"/>
      <c r="DW124" s="13"/>
      <c r="DX124" s="13"/>
      <c r="DY124" s="13"/>
      <c r="DZ124" s="13" t="s">
        <v>1192</v>
      </c>
      <c r="EA124" s="10" t="str">
        <f t="shared" ca="1" si="101"/>
        <v/>
      </c>
      <c r="EB124" s="22"/>
      <c r="EC124" s="14"/>
      <c r="ED124" s="14"/>
      <c r="EE124" s="15"/>
      <c r="EF124" s="15"/>
      <c r="EG124" s="94"/>
      <c r="EH124" s="10" t="str" cm="1">
        <f t="array" aca="1" ref="EH124" ca="1">IF(INDIRECT(ADDRESS(ROW(),COLUMN()-6))="","X",IF(INDIRECT(ADDRESS(ROW(),COLUMN()-5))="",0,"OK"))</f>
        <v>X</v>
      </c>
      <c r="EI124" s="29" t="str">
        <f ca="1">IF(EJ124="","",SUM(1+MAXA(EI$1:EI123)))</f>
        <v/>
      </c>
      <c r="EJ124" s="8" t="str" cm="1">
        <f t="array" aca="1" ref="EJ124" ca="1">IF(EH124=0,INDIRECT(ADDRESS(ROW(),COLUMN()-8)),"")</f>
        <v/>
      </c>
      <c r="EK124" s="31"/>
      <c r="EL124" s="10" t="str">
        <f t="shared" si="72"/>
        <v>$EB$124</v>
      </c>
      <c r="EM124" s="29" t="str">
        <f ca="1">IF(EN124="","",SUM(1+MAXA(EM$1:EM123)))</f>
        <v/>
      </c>
      <c r="EN124" s="8" t="str" cm="1">
        <f t="array" aca="1" ref="EN124" ca="1">IF(ISNUMBER(SEARCH(EN$1,INDEX(INDIRECT(EO$1),ROW(EL124),1)))=TRUE,INDIRECT(EL124),"")</f>
        <v/>
      </c>
      <c r="EO124" s="13" t="s">
        <v>1192</v>
      </c>
      <c r="EP124" s="13"/>
      <c r="EQ124" s="13"/>
      <c r="ER124" s="13"/>
      <c r="ES124" s="13"/>
      <c r="ET124" s="13"/>
      <c r="EU124" s="13"/>
      <c r="EV124" s="13"/>
      <c r="EW124" s="13"/>
      <c r="EX124" s="13"/>
      <c r="EY124" s="13"/>
      <c r="EZ124" s="13"/>
      <c r="FA124" s="10" t="str">
        <f t="shared" ca="1" si="102"/>
        <v/>
      </c>
      <c r="FB124" s="22"/>
      <c r="FC124" s="14"/>
      <c r="FD124" s="14"/>
      <c r="FE124" s="15"/>
      <c r="FF124" s="15"/>
      <c r="FG124" s="81"/>
      <c r="FH124" s="10" t="str" cm="1">
        <f t="array" aca="1" ref="FH124" ca="1">IF(INDIRECT(ADDRESS(ROW(),COLUMN()-6))="","X",IF(INDIRECT(ADDRESS(ROW(),COLUMN()-5))="",0,"OK"))</f>
        <v>X</v>
      </c>
      <c r="FI124" s="29" t="str">
        <f ca="1">IF(FJ124="","",SUM(1+MAXA(FI$1:FI123)))</f>
        <v/>
      </c>
      <c r="FJ124" s="8" t="str" cm="1">
        <f t="array" aca="1" ref="FJ124" ca="1">IF(FH124=0,INDIRECT(ADDRESS(ROW(),COLUMN()-8)),"")</f>
        <v/>
      </c>
      <c r="FK124" s="31"/>
      <c r="FL124" s="10" t="str">
        <f t="shared" si="73"/>
        <v>$FB$124</v>
      </c>
      <c r="FM124" s="29" t="str">
        <f ca="1">IF(FN124="","",SUM(1+MAXA(FM$1:FM123)))</f>
        <v/>
      </c>
      <c r="FN124" s="8" t="str" cm="1">
        <f t="array" aca="1" ref="FN124" ca="1">IF(ISNUMBER(SEARCH(FN$1,INDEX(INDIRECT(FO$1),ROW(FL124),1)))=TRUE,INDIRECT(FL124),"")</f>
        <v/>
      </c>
      <c r="FO124" s="13" t="s">
        <v>1192</v>
      </c>
      <c r="FP124" s="13" t="s">
        <v>1192</v>
      </c>
      <c r="FQ124" s="13" t="s">
        <v>1192</v>
      </c>
      <c r="FR124" s="13" t="s">
        <v>1192</v>
      </c>
      <c r="FS124" s="13" t="s">
        <v>1192</v>
      </c>
      <c r="FT124" s="13"/>
      <c r="FU124" s="13"/>
      <c r="FV124" s="13"/>
      <c r="FW124" s="13"/>
      <c r="FX124" s="13"/>
      <c r="FY124" s="13"/>
      <c r="FZ124" s="13"/>
      <c r="GA124" s="10" t="str">
        <f t="shared" ca="1" si="103"/>
        <v/>
      </c>
      <c r="GB124" s="22"/>
      <c r="GC124" s="14"/>
      <c r="GD124" s="14"/>
      <c r="GE124" s="15"/>
      <c r="GF124" s="15"/>
      <c r="GG124" s="81"/>
      <c r="GH124" s="10" t="str" cm="1">
        <f t="array" aca="1" ref="GH124" ca="1">IF(INDIRECT(ADDRESS(ROW(),COLUMN()-6))="","X",IF(INDIRECT(ADDRESS(ROW(),COLUMN()-5))="",0,"OK"))</f>
        <v>X</v>
      </c>
      <c r="GI124" s="29" t="str">
        <f ca="1">IF(GJ124="","",SUM(1+MAXA(GI$1:GI123)))</f>
        <v/>
      </c>
      <c r="GJ124" s="8" t="str" cm="1">
        <f t="array" aca="1" ref="GJ124" ca="1">IF(GH124=0,INDIRECT(ADDRESS(ROW(),COLUMN()-8)),"")</f>
        <v/>
      </c>
      <c r="GK124" s="31"/>
      <c r="GL124" s="10" t="str">
        <f t="shared" si="74"/>
        <v>$GB$124</v>
      </c>
      <c r="GM124" s="29" t="str">
        <f ca="1">IF(GN124="","",SUM(1+MAXA(GM$1:GM123)))</f>
        <v/>
      </c>
      <c r="GN124" s="8" t="str" cm="1">
        <f t="array" aca="1" ref="GN124" ca="1">IF(ISNUMBER(SEARCH(GN$1,INDEX(INDIRECT(GO$1),ROW(GL124),1)))=TRUE,INDIRECT(GL124),"")</f>
        <v/>
      </c>
      <c r="GO124" s="13" t="s">
        <v>1192</v>
      </c>
      <c r="GP124" s="13" t="s">
        <v>1192</v>
      </c>
      <c r="GQ124" s="13" t="s">
        <v>1192</v>
      </c>
      <c r="GR124" s="13" t="s">
        <v>1192</v>
      </c>
      <c r="GS124" s="13" t="s">
        <v>1192</v>
      </c>
      <c r="GT124" s="13"/>
      <c r="GU124" s="13"/>
      <c r="GV124" s="13"/>
      <c r="GW124" s="13"/>
      <c r="GX124" s="13"/>
      <c r="GY124" s="13"/>
      <c r="GZ124" s="13"/>
      <c r="HA124" s="10" t="str">
        <f t="shared" ca="1" si="104"/>
        <v/>
      </c>
      <c r="HB124" s="22"/>
      <c r="HC124" s="14"/>
      <c r="HD124" s="14"/>
      <c r="HE124" s="15"/>
      <c r="HF124" s="15"/>
      <c r="HG124" s="81"/>
      <c r="HH124" s="10" t="str" cm="1">
        <f t="array" aca="1" ref="HH124" ca="1">IF(INDIRECT(ADDRESS(ROW(),COLUMN()-6))="","X",IF(INDIRECT(ADDRESS(ROW(),COLUMN()-5))="",0,"OK"))</f>
        <v>X</v>
      </c>
      <c r="HI124" s="29" t="str">
        <f ca="1">IF(HJ124="","",SUM(1+MAXA(HI$1:HI123)))</f>
        <v/>
      </c>
      <c r="HJ124" s="8" t="str" cm="1">
        <f t="array" aca="1" ref="HJ124" ca="1">IF(HH124=0,INDIRECT(ADDRESS(ROW(),COLUMN()-8)),"")</f>
        <v/>
      </c>
      <c r="HK124" s="31"/>
      <c r="HL124" s="10" t="str">
        <f t="shared" si="75"/>
        <v>$HB$124</v>
      </c>
      <c r="HM124" s="29" t="str">
        <f ca="1">IF(HN124="","",SUM(1+MAXA(HM$1:HM123)))</f>
        <v/>
      </c>
      <c r="HN124" s="8" t="str" cm="1">
        <f t="array" aca="1" ref="HN124" ca="1">IF(ISNUMBER(SEARCH(HN$1,INDEX(INDIRECT(HO$1),ROW(HL124),1)))=TRUE,INDIRECT(HL124),"")</f>
        <v/>
      </c>
      <c r="HO124" s="13" t="s">
        <v>1192</v>
      </c>
      <c r="HP124" s="13" t="s">
        <v>1192</v>
      </c>
      <c r="HQ124" s="13" t="s">
        <v>1192</v>
      </c>
      <c r="HR124" s="13"/>
      <c r="HS124" s="13"/>
      <c r="HT124" s="13"/>
      <c r="HU124" s="13"/>
      <c r="HV124" s="13"/>
      <c r="HW124" s="13"/>
      <c r="HX124" s="13"/>
      <c r="HY124" s="13" t="s">
        <v>1192</v>
      </c>
      <c r="HZ124" s="13" t="s">
        <v>1192</v>
      </c>
      <c r="IA124" s="10" t="str">
        <f t="shared" ca="1" si="105"/>
        <v/>
      </c>
      <c r="IB124" s="22"/>
      <c r="IC124" s="14"/>
      <c r="ID124" s="14"/>
      <c r="IE124" s="15"/>
      <c r="IF124" s="15"/>
      <c r="IG124" s="81"/>
      <c r="IH124" s="10" t="str" cm="1">
        <f t="array" aca="1" ref="IH124" ca="1">IF(INDIRECT(ADDRESS(ROW(),COLUMN()-6))="","X",IF(INDIRECT(ADDRESS(ROW(),COLUMN()-5))="",0,"OK"))</f>
        <v>X</v>
      </c>
      <c r="II124" s="29" t="str">
        <f ca="1">IF(IJ124="","",SUM(1+MAXA(II$1:II123)))</f>
        <v/>
      </c>
      <c r="IJ124" s="8" t="str" cm="1">
        <f t="array" aca="1" ref="IJ124" ca="1">IF(IH124=0,INDIRECT(ADDRESS(ROW(),COLUMN()-8)),"")</f>
        <v/>
      </c>
      <c r="IK124" s="31"/>
      <c r="IL124" s="10" t="str">
        <f t="shared" si="76"/>
        <v>$IB$124</v>
      </c>
      <c r="IM124" s="29" t="str">
        <f ca="1">IF(IN124="","",SUM(1+MAXA(IM$1:IM123)))</f>
        <v/>
      </c>
      <c r="IN124" s="8" t="str" cm="1">
        <f t="array" aca="1" ref="IN124" ca="1">IF(ISNUMBER(SEARCH(IN$1,INDEX(INDIRECT(IO$1),ROW(IL124),1)))=TRUE,INDIRECT(IL124),"")</f>
        <v/>
      </c>
      <c r="IO124" s="13" t="s">
        <v>1192</v>
      </c>
      <c r="IP124" s="13" t="s">
        <v>1192</v>
      </c>
      <c r="IQ124" s="13" t="s">
        <v>1192</v>
      </c>
      <c r="IR124" s="13"/>
      <c r="IS124" s="13"/>
      <c r="IT124" s="13"/>
      <c r="IU124" s="13"/>
      <c r="IV124" s="13"/>
      <c r="IW124" s="13"/>
      <c r="IX124" s="13" t="s">
        <v>1192</v>
      </c>
      <c r="IY124" s="13" t="s">
        <v>1192</v>
      </c>
      <c r="IZ124" s="13" t="s">
        <v>1192</v>
      </c>
      <c r="JA124" s="10" t="str">
        <f t="shared" ca="1" si="106"/>
        <v/>
      </c>
      <c r="JB124" s="22"/>
      <c r="JC124" s="14"/>
      <c r="JD124" s="14"/>
      <c r="JE124" s="15"/>
      <c r="JF124" s="15"/>
      <c r="JG124" s="82"/>
      <c r="JH124" s="10" t="str" cm="1">
        <f t="array" aca="1" ref="JH124" ca="1">IF(INDIRECT(ADDRESS(ROW(),COLUMN()-6))="","X",IF(INDIRECT(ADDRESS(ROW(),COLUMN()-5))="",0,"OK"))</f>
        <v>X</v>
      </c>
      <c r="JI124" s="29" t="str">
        <f ca="1">IF(JJ124="","",SUM(1+MAXA(JI$1:JI123)))</f>
        <v/>
      </c>
      <c r="JJ124" s="8" t="str" cm="1">
        <f t="array" aca="1" ref="JJ124" ca="1">IF(JH124=0,INDIRECT(ADDRESS(ROW(),COLUMN()-8)),"")</f>
        <v/>
      </c>
      <c r="JK124" s="31"/>
      <c r="JL124" s="10" t="str">
        <f t="shared" si="77"/>
        <v>$JB$124</v>
      </c>
      <c r="JM124" s="29" t="str">
        <f ca="1">IF(JN124="","",SUM(1+MAXA(JM$1:JM123)))</f>
        <v/>
      </c>
      <c r="JN124" s="8" t="str" cm="1">
        <f t="array" aca="1" ref="JN124" ca="1">IF(ISNUMBER(SEARCH(JN$1,INDEX(INDIRECT(JO$1),ROW(JL124),1)))=TRUE,INDIRECT(JL124),"")</f>
        <v/>
      </c>
      <c r="JO124" s="13" t="s">
        <v>1192</v>
      </c>
      <c r="JP124" s="13" t="s">
        <v>1192</v>
      </c>
      <c r="JQ124" s="13" t="s">
        <v>1192</v>
      </c>
      <c r="JR124" s="13"/>
      <c r="JS124" s="13"/>
      <c r="JT124" s="13"/>
      <c r="JU124" s="13"/>
      <c r="JV124" s="13"/>
      <c r="JW124" s="13"/>
      <c r="JX124" s="13" t="s">
        <v>1192</v>
      </c>
      <c r="JY124" s="13" t="s">
        <v>1192</v>
      </c>
      <c r="JZ124" s="13" t="s">
        <v>1192</v>
      </c>
      <c r="KA124" s="10" t="str">
        <f t="shared" ca="1" si="107"/>
        <v/>
      </c>
      <c r="KB124" s="22"/>
      <c r="KC124" s="14"/>
      <c r="KD124" s="14"/>
      <c r="KE124" s="15"/>
      <c r="KF124" s="15"/>
      <c r="KG124" s="81"/>
      <c r="KH124" s="10" t="str" cm="1">
        <f t="array" aca="1" ref="KH124" ca="1">IF(INDIRECT(ADDRESS(ROW(),COLUMN()-6))="","X",IF(INDIRECT(ADDRESS(ROW(),COLUMN()-5))="",0,"OK"))</f>
        <v>X</v>
      </c>
      <c r="KI124" s="29" t="str">
        <f ca="1">IF(KJ124="","",SUM(1+MAXA(KI$1:KI123)))</f>
        <v/>
      </c>
      <c r="KJ124" s="8" t="str" cm="1">
        <f t="array" aca="1" ref="KJ124" ca="1">IF(KH124=0,INDIRECT(ADDRESS(ROW(),COLUMN()-8)),"")</f>
        <v/>
      </c>
      <c r="KK124" s="31"/>
      <c r="KL124" s="10" t="str">
        <f t="shared" si="78"/>
        <v>$KB$124</v>
      </c>
      <c r="KM124" s="29" t="str">
        <f ca="1">IF(KN124="","",SUM(1+MAXA(KM$1:KM123)))</f>
        <v/>
      </c>
      <c r="KN124" s="8" t="str" cm="1">
        <f t="array" aca="1" ref="KN124" ca="1">IF(ISNUMBER(SEARCH(KN$1,INDEX(INDIRECT(KO$1),ROW(KL124),1)))=TRUE,INDIRECT(KL124),"")</f>
        <v/>
      </c>
      <c r="KO124" s="13" t="s">
        <v>1192</v>
      </c>
      <c r="KP124" s="13" t="s">
        <v>1192</v>
      </c>
      <c r="KQ124" s="13" t="s">
        <v>1192</v>
      </c>
      <c r="KR124" s="13"/>
      <c r="KS124" s="13"/>
      <c r="KT124" s="13"/>
      <c r="KU124" s="13"/>
      <c r="KV124" s="13"/>
      <c r="KW124" s="13"/>
      <c r="KX124" s="13"/>
      <c r="KY124" s="13" t="s">
        <v>1192</v>
      </c>
      <c r="KZ124" s="13" t="s">
        <v>1192</v>
      </c>
      <c r="LA124" s="10" t="str">
        <f t="shared" ca="1" si="108"/>
        <v/>
      </c>
      <c r="LB124" s="8"/>
      <c r="LC124" s="10"/>
      <c r="LD124" s="10"/>
      <c r="LG124" s="81"/>
      <c r="LH124" s="10" t="str" cm="1">
        <f t="array" aca="1" ref="LH124" ca="1">IF(INDIRECT(ADDRESS(ROW(),COLUMN()-6))="","X",IF(INDIRECT(ADDRESS(ROW(),COLUMN()-5))="",0,"OK"))</f>
        <v>X</v>
      </c>
      <c r="LI124" s="29" t="str">
        <f ca="1">IF(LJ124="","",SUM(1+MAXA(LI$1:LI123)))</f>
        <v/>
      </c>
      <c r="LJ124" s="8" t="str" cm="1">
        <f t="array" aca="1" ref="LJ124" ca="1">IF(LH124=0,INDIRECT(ADDRESS(ROW(),COLUMN()-8)),"")</f>
        <v/>
      </c>
      <c r="LK124" s="31"/>
      <c r="LL124" s="10" t="str">
        <f t="shared" si="79"/>
        <v>$LB$124</v>
      </c>
      <c r="LM124" s="29" t="str">
        <f ca="1">IF(LN124="","",SUM(1+MAXA(LM$1:LM123)))</f>
        <v/>
      </c>
      <c r="LN124" s="8" t="str" cm="1">
        <f t="array" aca="1" ref="LN124" ca="1">IF(ISNUMBER(SEARCH(LN$1,INDEX(INDIRECT(LO$1),ROW(LL124),1)))=TRUE,INDIRECT(LL124),"")</f>
        <v/>
      </c>
      <c r="LO124" s="13" t="s">
        <v>1192</v>
      </c>
      <c r="LP124" s="13" t="s">
        <v>1192</v>
      </c>
      <c r="LQ124" s="13" t="s">
        <v>1192</v>
      </c>
      <c r="LR124" s="13" t="s">
        <v>1192</v>
      </c>
      <c r="LS124" s="13"/>
      <c r="LT124" s="13"/>
      <c r="LU124" s="13"/>
      <c r="LV124" s="13"/>
      <c r="LW124" s="13"/>
      <c r="LX124" s="13"/>
      <c r="LY124" s="13" t="s">
        <v>1192</v>
      </c>
      <c r="LZ124" s="13" t="s">
        <v>1192</v>
      </c>
      <c r="MA124" s="10" t="str">
        <f t="shared" ca="1" si="109"/>
        <v/>
      </c>
      <c r="MB124" s="8"/>
      <c r="MC124" s="10"/>
      <c r="MD124" s="10"/>
      <c r="MG124" s="81"/>
      <c r="MH124" s="10" t="str" cm="1">
        <f t="array" aca="1" ref="MH124" ca="1">IF(INDIRECT(ADDRESS(ROW(),COLUMN()-6))="","X",IF(INDIRECT(ADDRESS(ROW(),COLUMN()-5))="",0,"OK"))</f>
        <v>X</v>
      </c>
      <c r="MI124" s="29" t="str">
        <f ca="1">IF(MJ124="","",SUM(1+MAXA(MI$1:MI123)))</f>
        <v/>
      </c>
      <c r="MJ124" s="8" t="str" cm="1">
        <f t="array" aca="1" ref="MJ124" ca="1">IF(MH124=0,INDIRECT(ADDRESS(ROW(),COLUMN()-8)),"")</f>
        <v/>
      </c>
      <c r="MK124" s="31"/>
      <c r="ML124" s="10" t="str">
        <f t="shared" si="80"/>
        <v>$MB$124</v>
      </c>
      <c r="MM124" s="29" t="str">
        <f ca="1">IF(MN124="","",SUM(1+MAXA(MM$1:MM123)))</f>
        <v/>
      </c>
      <c r="MN124" s="8" t="str" cm="1">
        <f t="array" aca="1" ref="MN124" ca="1">IF(ISNUMBER(SEARCH(MN$1,INDEX(INDIRECT(MO$1),ROW(ML124),1)))=TRUE,INDIRECT(ML124),"")</f>
        <v/>
      </c>
      <c r="MO124" s="13" t="s">
        <v>1192</v>
      </c>
      <c r="MP124" s="13" t="s">
        <v>1192</v>
      </c>
      <c r="MQ124" s="13" t="s">
        <v>1192</v>
      </c>
      <c r="MR124" s="13"/>
      <c r="MS124" s="13"/>
      <c r="MT124" s="13"/>
      <c r="MU124" s="13"/>
      <c r="MV124" s="13"/>
      <c r="MW124" s="13" t="s">
        <v>1192</v>
      </c>
      <c r="MX124" s="13"/>
      <c r="MY124" s="13" t="s">
        <v>1192</v>
      </c>
      <c r="MZ124" s="13" t="s">
        <v>1192</v>
      </c>
      <c r="NA124" s="10" t="str">
        <f t="shared" ca="1" si="110"/>
        <v/>
      </c>
      <c r="NB124" s="5"/>
      <c r="NC124" s="6"/>
      <c r="ND124" s="6"/>
      <c r="NE124" s="7"/>
      <c r="NF124" s="7"/>
      <c r="NG124" s="83"/>
      <c r="NH124" s="10" t="str" cm="1">
        <f t="array" aca="1" ref="NH124" ca="1">IF(INDIRECT(ADDRESS(ROW(),COLUMN()-6))="","X",IF(INDIRECT(ADDRESS(ROW(),COLUMN()-5))="",0,"OK"))</f>
        <v>X</v>
      </c>
      <c r="NI124" s="29" t="str">
        <f ca="1">IF(NJ124="","",SUM(1+MAXA(NI$1:NI123)))</f>
        <v/>
      </c>
      <c r="NJ124" s="8" t="str" cm="1">
        <f t="array" aca="1" ref="NJ124" ca="1">IF(NH124=0,INDIRECT(ADDRESS(ROW(),COLUMN()-8)),"")</f>
        <v/>
      </c>
      <c r="NK124" s="31"/>
      <c r="NL124" s="10" t="str">
        <f t="shared" si="81"/>
        <v>$NB$124</v>
      </c>
      <c r="NM124" s="29" t="str">
        <f ca="1">IF(NN124="","",SUM(1+MAXA(NM$1:NM123)))</f>
        <v/>
      </c>
      <c r="NN124" s="8" t="str" cm="1">
        <f t="array" aca="1" ref="NN124" ca="1">IF(ISNUMBER(SEARCH(NN$1,INDEX(INDIRECT(NO$1),ROW(NL124),1)))=TRUE,INDIRECT(NL124),"")</f>
        <v/>
      </c>
      <c r="NO124" s="13" t="s">
        <v>1192</v>
      </c>
      <c r="NP124" s="13" t="s">
        <v>1192</v>
      </c>
      <c r="NQ124" s="13" t="s">
        <v>1192</v>
      </c>
      <c r="NR124" s="13"/>
      <c r="NS124" s="13"/>
      <c r="NT124" s="13"/>
      <c r="NU124" s="13"/>
      <c r="NV124" s="13"/>
      <c r="NW124" s="13"/>
      <c r="NX124" s="13" t="s">
        <v>1192</v>
      </c>
      <c r="NY124" s="13" t="s">
        <v>1192</v>
      </c>
      <c r="NZ124" s="13"/>
      <c r="OA124" s="10" t="str">
        <f t="shared" ca="1" si="111"/>
        <v/>
      </c>
      <c r="OB124" s="8"/>
      <c r="OC124" s="10"/>
      <c r="OD124" s="10"/>
      <c r="OG124" s="81"/>
      <c r="OH124" s="10" t="str" cm="1">
        <f t="array" aca="1" ref="OH124" ca="1">IF(INDIRECT(ADDRESS(ROW(),COLUMN()-6))="","X",IF(INDIRECT(ADDRESS(ROW(),COLUMN()-5))="",0,"OK"))</f>
        <v>X</v>
      </c>
      <c r="OI124" s="29" t="str">
        <f ca="1">IF(OJ124="","",SUM(1+MAXA(OI$1:OI123)))</f>
        <v/>
      </c>
      <c r="OJ124" s="8" t="str" cm="1">
        <f t="array" aca="1" ref="OJ124" ca="1">IF(OH124=0,INDIRECT(ADDRESS(ROW(),COLUMN()-8)),"")</f>
        <v/>
      </c>
      <c r="OK124" s="31"/>
      <c r="OL124" s="10" t="str">
        <f t="shared" si="82"/>
        <v>$OB$124</v>
      </c>
      <c r="OM124" s="29" t="str">
        <f ca="1">IF(ON124="","",SUM(1+MAXA(OM$1:OM123)))</f>
        <v/>
      </c>
      <c r="ON124" s="8" t="str" cm="1">
        <f t="array" aca="1" ref="ON124" ca="1">IF(ISNUMBER(SEARCH(ON$1,INDEX(INDIRECT(OO$1),ROW(OL124),1)))=TRUE,INDIRECT(OL124),"")</f>
        <v/>
      </c>
      <c r="OO124" s="13" t="s">
        <v>1192</v>
      </c>
      <c r="OP124" s="13"/>
      <c r="OQ124" s="13"/>
      <c r="OR124" s="13"/>
      <c r="OS124" s="13"/>
      <c r="OT124" s="13"/>
      <c r="OU124" s="13"/>
      <c r="OV124" s="13"/>
      <c r="OW124" s="13"/>
      <c r="OX124" s="13"/>
      <c r="OY124" s="13"/>
      <c r="OZ124" s="13" t="s">
        <v>1192</v>
      </c>
      <c r="PA124" s="10" t="str">
        <f t="shared" ca="1" si="112"/>
        <v/>
      </c>
      <c r="PB124" s="22"/>
      <c r="PC124" s="15"/>
      <c r="PD124" s="14"/>
      <c r="PE124" s="15"/>
      <c r="PF124" s="15"/>
      <c r="PG124" s="79"/>
      <c r="PH124" s="10" t="str" cm="1">
        <f t="array" aca="1" ref="PH124" ca="1">IF(INDIRECT(ADDRESS(ROW(),COLUMN()-6))="","X",IF(INDIRECT(ADDRESS(ROW(),COLUMN()-5))="",0,"OK"))</f>
        <v>X</v>
      </c>
      <c r="PI124" s="29" t="str">
        <f ca="1">IF(PJ124="","",SUM(1+MAXA(PI$1:PI123)))</f>
        <v/>
      </c>
      <c r="PJ124" s="8" t="str" cm="1">
        <f t="array" aca="1" ref="PJ124" ca="1">IF(PH124=0,INDIRECT(ADDRESS(ROW(),COLUMN()-8)),"")</f>
        <v/>
      </c>
      <c r="PK124" s="31"/>
      <c r="PL124" s="10" t="str">
        <f t="shared" si="83"/>
        <v>$PB$124</v>
      </c>
      <c r="PM124" s="29" t="str">
        <f ca="1">IF(PN124="","",SUM(1+MAXA(PM$1:PM123)))</f>
        <v/>
      </c>
      <c r="PN124" s="8" t="str" cm="1">
        <f t="array" aca="1" ref="PN124" ca="1">IF(ISNUMBER(SEARCH(PN$1,INDEX(INDIRECT(PO$1),ROW(PL124),1)))=TRUE,INDIRECT(PL124),"")</f>
        <v/>
      </c>
      <c r="PO124" s="13" t="s">
        <v>1192</v>
      </c>
      <c r="PP124" s="13" t="s">
        <v>1192</v>
      </c>
      <c r="PQ124" s="13" t="s">
        <v>1192</v>
      </c>
      <c r="PR124" s="13" t="s">
        <v>1192</v>
      </c>
      <c r="PS124" s="13"/>
      <c r="PT124" s="13"/>
      <c r="PU124" s="13"/>
      <c r="PV124" s="13"/>
      <c r="PW124" s="13"/>
      <c r="PX124" s="13"/>
      <c r="PY124" s="13" t="s">
        <v>1192</v>
      </c>
      <c r="PZ124" s="13" t="s">
        <v>1192</v>
      </c>
      <c r="QA124" s="10" t="str">
        <f t="shared" ca="1" si="113"/>
        <v/>
      </c>
      <c r="QB124" s="22"/>
      <c r="QC124" s="14"/>
      <c r="QD124" s="14"/>
      <c r="QE124" s="24"/>
      <c r="QF124" s="24"/>
      <c r="QG124" s="79"/>
      <c r="QH124" s="10" t="str" cm="1">
        <f t="array" aca="1" ref="QH124" ca="1">IF(INDIRECT(ADDRESS(ROW(),COLUMN()-6))="","X",IF(INDIRECT(ADDRESS(ROW(),COLUMN()-5))="",0,"OK"))</f>
        <v>X</v>
      </c>
      <c r="QI124" s="29" t="str">
        <f ca="1">IF(QJ124="","",SUM(1+MAXA(QI$1:QI123)))</f>
        <v/>
      </c>
      <c r="QJ124" s="8" t="str" cm="1">
        <f t="array" aca="1" ref="QJ124" ca="1">IF(QH124=0,INDIRECT(ADDRESS(ROW(),COLUMN()-8)),"")</f>
        <v/>
      </c>
      <c r="QK124" s="31"/>
      <c r="QL124" s="10" t="str">
        <f t="shared" si="84"/>
        <v>$QB$124</v>
      </c>
      <c r="QM124" s="29" t="str">
        <f ca="1">IF(QN124="","",SUM(1+MAXA(QM$1:QM123)))</f>
        <v/>
      </c>
      <c r="QN124" s="8" t="str" cm="1">
        <f t="array" aca="1" ref="QN124" ca="1">IF(ISNUMBER(SEARCH(QN$1,INDEX(INDIRECT(QO$1),ROW(QL124),1)))=TRUE,INDIRECT(QL124),"")</f>
        <v/>
      </c>
      <c r="QO124" s="13" t="s">
        <v>1192</v>
      </c>
      <c r="QP124" s="13" t="s">
        <v>1192</v>
      </c>
      <c r="QQ124" s="13" t="s">
        <v>1192</v>
      </c>
      <c r="QR124" s="13" t="s">
        <v>1192</v>
      </c>
      <c r="QS124" s="13"/>
      <c r="QT124" s="13"/>
      <c r="QU124" s="13"/>
      <c r="QV124" s="13"/>
      <c r="QW124" s="13"/>
      <c r="QX124" s="13"/>
      <c r="QY124" s="13" t="s">
        <v>1192</v>
      </c>
      <c r="QZ124" s="13" t="s">
        <v>1192</v>
      </c>
      <c r="RA124" s="10" t="str">
        <f t="shared" ca="1" si="114"/>
        <v/>
      </c>
      <c r="RB124" s="22"/>
      <c r="RC124" s="14"/>
      <c r="RD124" s="14"/>
      <c r="RE124" s="15"/>
      <c r="RF124" s="15"/>
      <c r="RG124" s="79"/>
      <c r="RH124" s="10" t="str" cm="1">
        <f t="array" aca="1" ref="RH124" ca="1">IF(INDIRECT(ADDRESS(ROW(),COLUMN()-6))="","X",IF(INDIRECT(ADDRESS(ROW(),COLUMN()-5))="",0,"OK"))</f>
        <v>X</v>
      </c>
      <c r="RI124" s="29" t="str">
        <f ca="1">IF(RJ124="","",SUM(1+MAXA(RI$1:RI123)))</f>
        <v/>
      </c>
      <c r="RJ124" s="8" t="str" cm="1">
        <f t="array" aca="1" ref="RJ124" ca="1">IF(RH124=0,INDIRECT(ADDRESS(ROW(),COLUMN()-8)),"")</f>
        <v/>
      </c>
      <c r="RK124" s="31"/>
      <c r="RL124" s="10" t="str">
        <f t="shared" si="85"/>
        <v>$RB$124</v>
      </c>
      <c r="RM124" s="29" t="str">
        <f ca="1">IF(RN124="","",SUM(1+MAXA(RM$1:RM123)))</f>
        <v/>
      </c>
      <c r="RN124" s="8" t="str" cm="1">
        <f t="array" aca="1" ref="RN124" ca="1">IF(ISNUMBER(SEARCH(RN$1,INDEX(INDIRECT(RO$1),ROW(RL124),1)))=TRUE,INDIRECT(RL124),"")</f>
        <v/>
      </c>
      <c r="RO124" s="13" t="s">
        <v>1192</v>
      </c>
      <c r="RP124" s="13" t="s">
        <v>1192</v>
      </c>
      <c r="RQ124" s="13" t="s">
        <v>1192</v>
      </c>
      <c r="RR124" s="13"/>
      <c r="RS124" s="13"/>
      <c r="RT124" s="13"/>
      <c r="RU124" s="13"/>
      <c r="RV124" s="13"/>
      <c r="RW124" s="13"/>
      <c r="RX124" s="13"/>
      <c r="RY124" s="13" t="s">
        <v>1192</v>
      </c>
      <c r="RZ124" s="13" t="s">
        <v>1192</v>
      </c>
      <c r="SA124" s="10" t="str">
        <f t="shared" ca="1" si="115"/>
        <v/>
      </c>
      <c r="SB124" s="22"/>
      <c r="SC124" s="6"/>
      <c r="SD124" s="6"/>
      <c r="SE124" s="15"/>
      <c r="SF124" s="15"/>
      <c r="SG124" s="79"/>
      <c r="SH124" s="10" t="str" cm="1">
        <f t="array" aca="1" ref="SH124" ca="1">IF(INDIRECT(ADDRESS(ROW(),COLUMN()-6))="","X",IF(INDIRECT(ADDRESS(ROW(),COLUMN()-5))="",0,"OK"))</f>
        <v>X</v>
      </c>
      <c r="SI124" s="29" t="str">
        <f ca="1">IF(SJ124="","",SUM(1+MAXA(SI$1:SI123)))</f>
        <v/>
      </c>
      <c r="SJ124" s="8" t="str" cm="1">
        <f t="array" aca="1" ref="SJ124" ca="1">IF(SH124=0,INDIRECT(ADDRESS(ROW(),COLUMN()-8)),"")</f>
        <v/>
      </c>
      <c r="SK124" s="33" t="s">
        <v>1192</v>
      </c>
      <c r="SL124" s="10" t="str">
        <f t="shared" si="86"/>
        <v>$SB$124</v>
      </c>
      <c r="SM124" s="29" t="str">
        <f ca="1">IF(SN124="","",SUM(1+MAXA(SM$1:SM123)))</f>
        <v/>
      </c>
      <c r="SN124" s="8" t="str" cm="1">
        <f t="array" aca="1" ref="SN124" ca="1">IF(ISNUMBER(SEARCH(SN$1,INDEX(SB$1:SB$174,ROW(SL124),1)))=TRUE,INDIRECT(SL124),"")</f>
        <v/>
      </c>
      <c r="SO124" s="13" t="s">
        <v>1192</v>
      </c>
      <c r="SP124" s="13" t="s">
        <v>1192</v>
      </c>
      <c r="SQ124" s="13" t="s">
        <v>1192</v>
      </c>
      <c r="SR124" s="13"/>
      <c r="SS124" s="13"/>
      <c r="ST124" s="13"/>
      <c r="SU124" s="13"/>
      <c r="SV124" s="13"/>
      <c r="SW124" s="13"/>
      <c r="SX124" s="13"/>
      <c r="SY124" s="13" t="s">
        <v>1192</v>
      </c>
      <c r="SZ124" s="13" t="s">
        <v>1192</v>
      </c>
      <c r="TA124" s="10" t="str">
        <f t="shared" ca="1" si="129"/>
        <v/>
      </c>
      <c r="TB124" s="22"/>
      <c r="TC124" s="6"/>
      <c r="TD124" s="6"/>
      <c r="TE124" s="15"/>
      <c r="TF124" s="15"/>
      <c r="TG124" s="79"/>
      <c r="TH124" s="10" t="str" cm="1">
        <f t="array" aca="1" ref="TH124" ca="1">IF(INDIRECT(ADDRESS(ROW(),COLUMN()-6))="","X",IF(INDIRECT(ADDRESS(ROW(),COLUMN()-5))="",0,"OK"))</f>
        <v>X</v>
      </c>
      <c r="TI124" s="29" t="str">
        <f ca="1">IF(TJ124="","",SUM(1+MAXA(TI$1:TI123)))</f>
        <v/>
      </c>
      <c r="TJ124" s="8" t="str" cm="1">
        <f t="array" aca="1" ref="TJ124" ca="1">IF(TH124=0,INDIRECT(ADDRESS(ROW(),COLUMN()-8)),"")</f>
        <v/>
      </c>
      <c r="TK124" s="33" t="s">
        <v>1192</v>
      </c>
      <c r="TL124" s="10" t="str">
        <f t="shared" si="87"/>
        <v>$TB$124</v>
      </c>
      <c r="TM124" s="29" t="str">
        <f ca="1">IF(TN124="","",SUM(1+MAXA(TM$1:TM123)))</f>
        <v/>
      </c>
      <c r="TN124" s="8" t="str" cm="1">
        <f t="array" aca="1" ref="TN124" ca="1">IF(ISNUMBER(SEARCH(TN$1,INDEX(INDIRECT(TO$1),ROW(TL124),1)))=TRUE,INDIRECT(TL124),"")</f>
        <v/>
      </c>
      <c r="TO124" s="13" t="s">
        <v>1192</v>
      </c>
      <c r="TP124" s="13" t="s">
        <v>1192</v>
      </c>
      <c r="TQ124" s="13" t="s">
        <v>1192</v>
      </c>
      <c r="TR124" s="13"/>
      <c r="TS124" s="13"/>
      <c r="TT124" s="13"/>
      <c r="TU124" s="13"/>
      <c r="TV124" s="13"/>
      <c r="TW124" s="13"/>
      <c r="TX124" s="13"/>
      <c r="TY124" s="13" t="s">
        <v>1192</v>
      </c>
      <c r="TZ124" s="13" t="s">
        <v>1192</v>
      </c>
      <c r="UA124" s="10" t="str">
        <f t="shared" ca="1" si="130"/>
        <v/>
      </c>
      <c r="UB124" s="5"/>
      <c r="UC124" s="6"/>
      <c r="UD124" s="6"/>
      <c r="UE124" s="7"/>
      <c r="UF124" s="7"/>
      <c r="UG124" s="79"/>
      <c r="UH124" s="10" t="str" cm="1">
        <f t="array" aca="1" ref="UH124" ca="1">IF(INDIRECT(ADDRESS(ROW(),COLUMN()-6))="","X",IF(INDIRECT(ADDRESS(ROW(),COLUMN()-5))="",0,"OK"))</f>
        <v>X</v>
      </c>
      <c r="UI124" s="29" t="str">
        <f ca="1">IF(UJ124="","",SUM(1+MAXA(UI$1:UI123)))</f>
        <v/>
      </c>
      <c r="UJ124" s="8" t="str" cm="1">
        <f t="array" aca="1" ref="UJ124" ca="1">IF(UH124=0,INDIRECT(ADDRESS(ROW(),COLUMN()-8)),"")</f>
        <v/>
      </c>
      <c r="UK124" s="33" t="s">
        <v>1192</v>
      </c>
      <c r="UL124" s="10" t="str">
        <f t="shared" si="88"/>
        <v>$UB$124</v>
      </c>
      <c r="UM124" s="29" t="str">
        <f ca="1">IF(UN124="","",SUM(1+MAXA(UM$1:UM123)))</f>
        <v/>
      </c>
      <c r="UN124" s="8" t="str" cm="1">
        <f t="array" aca="1" ref="UN124" ca="1">IF(ISNUMBER(SEARCH(UN$1,INDEX(INDIRECT(UO$1),ROW(UL124),1)))=TRUE,INDIRECT(UL124),"")</f>
        <v/>
      </c>
      <c r="UO124" s="13" t="s">
        <v>1192</v>
      </c>
      <c r="UP124" s="13" t="s">
        <v>1192</v>
      </c>
      <c r="UQ124" s="13" t="s">
        <v>1192</v>
      </c>
      <c r="UR124" s="13"/>
      <c r="US124" s="13"/>
      <c r="UT124" s="13"/>
      <c r="UU124" s="13"/>
      <c r="UV124" s="13"/>
      <c r="UW124" s="13"/>
      <c r="UX124" s="13"/>
      <c r="UY124" s="13" t="s">
        <v>1192</v>
      </c>
      <c r="UZ124" s="13" t="s">
        <v>1192</v>
      </c>
      <c r="VA124" s="10" t="str">
        <f t="shared" ca="1" si="118"/>
        <v/>
      </c>
      <c r="VB124" s="22"/>
      <c r="VC124" s="6"/>
      <c r="VD124" s="6"/>
      <c r="VE124" s="15"/>
      <c r="VF124" s="15"/>
      <c r="VG124" s="79"/>
      <c r="VH124" s="10" t="str" cm="1">
        <f t="array" aca="1" ref="VH124" ca="1">IF(INDIRECT(ADDRESS(ROW(),COLUMN()-6))="","X",IF(INDIRECT(ADDRESS(ROW(),COLUMN()-5))="",0,"OK"))</f>
        <v>X</v>
      </c>
      <c r="VI124" s="29" t="str">
        <f ca="1">IF(VJ124="","",SUM(1+MAXA(VI$1:VI123)))</f>
        <v/>
      </c>
      <c r="VJ124" s="8" t="str" cm="1">
        <f t="array" aca="1" ref="VJ124" ca="1">IF(VH124=0,INDIRECT(ADDRESS(ROW(),COLUMN()-8)),"")</f>
        <v/>
      </c>
      <c r="VK124" s="33" t="s">
        <v>1192</v>
      </c>
      <c r="VL124" s="10" t="str">
        <f t="shared" si="89"/>
        <v>$VB$124</v>
      </c>
      <c r="VM124" s="29" t="str">
        <f ca="1">IF(VN124="","",SUM(1+MAXA(VM$1:VM123)))</f>
        <v/>
      </c>
      <c r="VN124" s="8" t="str" cm="1">
        <f t="array" aca="1" ref="VN124" ca="1">IF(ISNUMBER(SEARCH(VN$1,INDEX(INDIRECT(VO$1),ROW(VL124),1)))=TRUE,INDIRECT(VL124),"")</f>
        <v/>
      </c>
      <c r="VO124" s="13" t="s">
        <v>1192</v>
      </c>
      <c r="VP124" s="13" t="s">
        <v>1192</v>
      </c>
      <c r="VQ124" s="13" t="s">
        <v>1192</v>
      </c>
      <c r="VR124" s="13"/>
      <c r="VS124" s="13"/>
      <c r="VT124" s="13"/>
      <c r="VU124" s="13"/>
      <c r="VV124" s="13"/>
      <c r="VW124" s="13"/>
      <c r="VX124" s="13"/>
      <c r="VY124" s="13" t="s">
        <v>1192</v>
      </c>
      <c r="VZ124" s="13" t="s">
        <v>1192</v>
      </c>
      <c r="WA124" s="10" t="str">
        <f t="shared" ca="1" si="119"/>
        <v/>
      </c>
      <c r="WB124" s="22"/>
      <c r="WC124" s="6"/>
      <c r="WD124" s="6"/>
      <c r="WE124" s="15"/>
      <c r="WF124" s="15"/>
      <c r="WG124" s="79"/>
      <c r="WH124" s="10" t="str" cm="1">
        <f t="array" aca="1" ref="WH124" ca="1">IF(INDIRECT(ADDRESS(ROW(),COLUMN()-6))="","X",IF(INDIRECT(ADDRESS(ROW(),COLUMN()-5))="",0,"OK"))</f>
        <v>X</v>
      </c>
      <c r="WI124" s="29" t="str">
        <f ca="1">IF(WJ124="","",SUM(1+MAXA(WI$1:WI123)))</f>
        <v/>
      </c>
      <c r="WJ124" s="8" t="str" cm="1">
        <f t="array" aca="1" ref="WJ124" ca="1">IF(WH124=0,INDIRECT(ADDRESS(ROW(),COLUMN()-8)),"")</f>
        <v/>
      </c>
      <c r="WK124" s="33" t="s">
        <v>1192</v>
      </c>
      <c r="WL124" s="10" t="str">
        <f t="shared" si="90"/>
        <v>$WB$124</v>
      </c>
      <c r="WM124" s="29" t="str">
        <f ca="1">IF(WN124="","",SUM(1+MAXA(WM$1:WM123)))</f>
        <v/>
      </c>
      <c r="WN124" s="8" t="str" cm="1">
        <f t="array" aca="1" ref="WN124" ca="1">IF(ISNUMBER(SEARCH(WN$1,INDEX(INDIRECT(WO$1),ROW(WL124),1)))=TRUE,INDIRECT(WL124),"")</f>
        <v/>
      </c>
      <c r="WO124" s="13" t="s">
        <v>1192</v>
      </c>
      <c r="WP124" s="13" t="s">
        <v>1192</v>
      </c>
      <c r="WQ124" s="13" t="s">
        <v>1192</v>
      </c>
      <c r="WR124" s="13" t="s">
        <v>1192</v>
      </c>
      <c r="WS124" s="13"/>
      <c r="WT124" s="13"/>
      <c r="WU124" s="13"/>
      <c r="WV124" s="13" t="s">
        <v>1192</v>
      </c>
      <c r="WW124" s="13"/>
      <c r="WX124" s="13"/>
      <c r="WY124" s="13"/>
      <c r="WZ124" s="13" t="s">
        <v>1192</v>
      </c>
      <c r="XA124" s="10" t="str">
        <f t="shared" ca="1" si="120"/>
        <v/>
      </c>
      <c r="XB124" s="5"/>
      <c r="XC124" s="37"/>
      <c r="XD124" s="37"/>
      <c r="XE124" s="7"/>
      <c r="XF124" s="7"/>
      <c r="XG124" s="79"/>
      <c r="XH124" s="10" t="str" cm="1">
        <f t="array" aca="1" ref="XH124" ca="1">IF(INDIRECT(ADDRESS(ROW(),COLUMN()-6))="","X",IF(INDIRECT(ADDRESS(ROW(),COLUMN()-5))="",0,"OK"))</f>
        <v>X</v>
      </c>
      <c r="XI124" s="29" t="str">
        <f ca="1">IF(XJ124="","",SUM(1+MAXA(XI$1:XI123)))</f>
        <v/>
      </c>
      <c r="XJ124" s="8" t="str" cm="1">
        <f t="array" aca="1" ref="XJ124" ca="1">IF(XH124=0,INDIRECT(ADDRESS(ROW(),COLUMN()-8)),"")</f>
        <v/>
      </c>
      <c r="XK124" s="33" t="s">
        <v>1192</v>
      </c>
      <c r="XL124" s="10" t="str">
        <f t="shared" si="91"/>
        <v>$XB$124</v>
      </c>
      <c r="XM124" s="29" t="str">
        <f ca="1">IF(XN124="","",SUM(1+MAXA(XM$1:XM123)))</f>
        <v/>
      </c>
      <c r="XN124" s="8" t="str" cm="1">
        <f t="array" aca="1" ref="XN124" ca="1">IF(ISNUMBER(SEARCH(XN$1,INDEX(INDIRECT(XO$1),ROW(XL124),1)))=TRUE,INDIRECT(XL124),"")</f>
        <v/>
      </c>
      <c r="XO124" s="13" t="s">
        <v>1192</v>
      </c>
      <c r="XP124" s="13" t="s">
        <v>1192</v>
      </c>
      <c r="XQ124" s="13" t="s">
        <v>1192</v>
      </c>
      <c r="XR124" s="13" t="s">
        <v>1192</v>
      </c>
      <c r="XS124" s="13"/>
      <c r="XT124" s="13"/>
      <c r="XU124" s="13"/>
      <c r="XV124" s="13"/>
      <c r="XW124" s="13"/>
      <c r="XX124" s="13"/>
      <c r="XY124" s="13" t="s">
        <v>1192</v>
      </c>
      <c r="XZ124" s="13" t="s">
        <v>1192</v>
      </c>
      <c r="YA124" s="10" t="str">
        <f t="shared" ca="1" si="121"/>
        <v/>
      </c>
      <c r="YB124" s="5"/>
      <c r="YC124" s="37"/>
      <c r="YD124" s="37"/>
      <c r="YE124" s="7"/>
      <c r="YF124" s="7"/>
      <c r="YG124" s="101"/>
      <c r="YH124" s="10" t="str" cm="1">
        <f t="array" aca="1" ref="YH124" ca="1">IF(INDIRECT(ADDRESS(ROW(),COLUMN()-6))="","X",IF(INDIRECT(ADDRESS(ROW(),COLUMN()-5))="",0,"OK"))</f>
        <v>X</v>
      </c>
      <c r="YI124" s="29" t="str">
        <f ca="1">IF(YJ124="","",SUM(1+MAXA(YI$1:YI123)))</f>
        <v/>
      </c>
      <c r="YJ124" s="8" t="str" cm="1">
        <f t="array" aca="1" ref="YJ124" ca="1">IF(YH124=0,INDIRECT(ADDRESS(ROW(),COLUMN()-8)),"")</f>
        <v/>
      </c>
      <c r="YK124" s="33" t="s">
        <v>1192</v>
      </c>
      <c r="YL124" s="10" t="str">
        <f t="shared" si="92"/>
        <v>$YB$124</v>
      </c>
      <c r="YM124" s="29" t="str">
        <f ca="1">IF(YN124="","",SUM(1+MAXA(YM$1:YM123)))</f>
        <v/>
      </c>
      <c r="YN124" s="8" t="str" cm="1">
        <f t="array" aca="1" ref="YN124" ca="1">IF(ISNUMBER(SEARCH(YN$1,INDEX(INDIRECT(YO$1),ROW(YL124),1)))=TRUE,INDIRECT(YL124),"")</f>
        <v/>
      </c>
      <c r="YO124" s="13" t="s">
        <v>1192</v>
      </c>
      <c r="YP124" s="13" t="s">
        <v>1192</v>
      </c>
      <c r="YQ124" s="13" t="s">
        <v>1192</v>
      </c>
      <c r="YR124" s="13" t="s">
        <v>1192</v>
      </c>
      <c r="YS124" s="13"/>
      <c r="YT124" s="13"/>
      <c r="YU124" s="13"/>
      <c r="YV124" s="13"/>
      <c r="YW124" s="13"/>
      <c r="YX124" s="13"/>
      <c r="YY124" s="13" t="s">
        <v>1192</v>
      </c>
      <c r="YZ124" s="13" t="s">
        <v>1192</v>
      </c>
      <c r="ZA124" s="10" t="str">
        <f t="shared" ca="1" si="122"/>
        <v/>
      </c>
      <c r="ZB124" s="5"/>
      <c r="ZC124" s="37"/>
      <c r="ZD124" s="37"/>
      <c r="ZE124" s="7"/>
      <c r="ZF124" s="7"/>
      <c r="ZG124" s="79"/>
      <c r="ZH124" s="10" t="str" cm="1">
        <f t="array" aca="1" ref="ZH124" ca="1">IF(INDIRECT(ADDRESS(ROW(),COLUMN()-6))="","X",IF(INDIRECT(ADDRESS(ROW(),COLUMN()-5))="",0,"OK"))</f>
        <v>X</v>
      </c>
      <c r="ZI124" s="29" t="str">
        <f ca="1">IF(ZJ124="","",SUM(1+MAXA(ZI$1:ZI123)))</f>
        <v/>
      </c>
      <c r="ZJ124" s="8" t="str" cm="1">
        <f t="array" aca="1" ref="ZJ124" ca="1">IF(ZH124=0,INDIRECT(ADDRESS(ROW(),COLUMN()-8)),"")</f>
        <v/>
      </c>
      <c r="ZK124" s="33" t="s">
        <v>1192</v>
      </c>
      <c r="ZL124" s="10" t="str">
        <f t="shared" si="93"/>
        <v>$ZB$124</v>
      </c>
      <c r="ZM124" s="29" t="str">
        <f ca="1">IF(ZN124="","",SUM(1+MAXA(ZM$1:ZM123)))</f>
        <v/>
      </c>
      <c r="ZN124" s="8" t="str" cm="1">
        <f t="array" aca="1" ref="ZN124" ca="1">IF(ISNUMBER(SEARCH(ZN$1,INDEX(INDIRECT(ZO$1),ROW(ZL124),1)))=TRUE,INDIRECT(ZL124),"")</f>
        <v/>
      </c>
      <c r="ZO124" s="13" t="s">
        <v>1192</v>
      </c>
      <c r="ZP124" s="13" t="s">
        <v>1192</v>
      </c>
      <c r="ZQ124" s="13" t="s">
        <v>1192</v>
      </c>
      <c r="ZR124" s="13" t="s">
        <v>1192</v>
      </c>
      <c r="ZS124" s="13"/>
      <c r="ZT124" s="13"/>
      <c r="ZU124" s="13"/>
      <c r="ZV124" s="13"/>
      <c r="ZW124" s="13"/>
      <c r="ZX124" s="13"/>
      <c r="ZY124" s="13"/>
      <c r="ZZ124" s="13" t="s">
        <v>1192</v>
      </c>
      <c r="AAA124" s="10" t="str">
        <f t="shared" ca="1" si="123"/>
        <v/>
      </c>
      <c r="AAB124" s="5"/>
      <c r="AAC124" s="37"/>
      <c r="AAD124" s="37"/>
      <c r="AAE124" s="7"/>
      <c r="AAF124" s="7"/>
      <c r="AAG124" s="79"/>
      <c r="AAH124" s="10" t="str" cm="1">
        <f t="array" aca="1" ref="AAH124" ca="1">IF(INDIRECT(ADDRESS(ROW(),COLUMN()-6))="","X",IF(INDIRECT(ADDRESS(ROW(),COLUMN()-5))="",0,"OK"))</f>
        <v>X</v>
      </c>
      <c r="AAI124" s="29" t="str">
        <f ca="1">IF(AAJ124="","",SUM(1+MAXA(AAI$1:AAI123)))</f>
        <v/>
      </c>
      <c r="AAJ124" s="8" t="str" cm="1">
        <f t="array" aca="1" ref="AAJ124" ca="1">IF(AAH124=0,INDIRECT(ADDRESS(ROW(),COLUMN()-8)),"")</f>
        <v/>
      </c>
      <c r="AAK124" s="33" t="s">
        <v>1192</v>
      </c>
      <c r="AAL124" s="10" t="str">
        <f t="shared" si="94"/>
        <v>$AAB$124</v>
      </c>
      <c r="AAM124" s="29" t="str">
        <f ca="1">IF(AAN124="","",SUM(1+MAXA(AAM$1:AAM123)))</f>
        <v/>
      </c>
      <c r="AAN124" s="8" t="str" cm="1">
        <f t="array" aca="1" ref="AAN124" ca="1">IF(ISNUMBER(SEARCH(AAN$1,INDEX(INDIRECT(AAO$1),ROW(AAL124),1)))=TRUE,INDIRECT(AAL124),"")</f>
        <v/>
      </c>
      <c r="AAO124" s="13" t="s">
        <v>1192</v>
      </c>
      <c r="AAP124" s="13" t="s">
        <v>1192</v>
      </c>
      <c r="AAQ124" s="13" t="s">
        <v>1192</v>
      </c>
      <c r="AAR124" s="13" t="s">
        <v>1192</v>
      </c>
      <c r="AAS124" s="13" t="s">
        <v>1192</v>
      </c>
      <c r="AAT124" s="13"/>
      <c r="AAU124" s="13"/>
      <c r="AAV124" s="13"/>
      <c r="AAW124" s="13"/>
      <c r="AAX124" s="13"/>
      <c r="AAY124" s="13"/>
      <c r="AAZ124" s="13" t="s">
        <v>1192</v>
      </c>
      <c r="ABA124" s="10" t="str">
        <f t="shared" ca="1" si="124"/>
        <v/>
      </c>
      <c r="ABB124" s="5"/>
      <c r="ABC124" s="37"/>
      <c r="ABD124" s="37"/>
      <c r="ABE124" s="7"/>
      <c r="ABF124" s="7"/>
      <c r="ABG124" s="79"/>
      <c r="ABH124" s="10" t="str" cm="1">
        <f t="array" aca="1" ref="ABH124" ca="1">IF(INDIRECT(ADDRESS(ROW(),COLUMN()-6))="","X",IF(INDIRECT(ADDRESS(ROW(),COLUMN()-5))="",0,"OK"))</f>
        <v>X</v>
      </c>
      <c r="ABI124" s="29" t="str">
        <f ca="1">IF(ABJ124="","",SUM(1+MAXA(ABI$1:ABI123)))</f>
        <v/>
      </c>
      <c r="ABJ124" s="8" t="str" cm="1">
        <f t="array" aca="1" ref="ABJ124" ca="1">IF(ABH124=0,INDIRECT(ADDRESS(ROW(),COLUMN()-8)),"")</f>
        <v/>
      </c>
      <c r="ABK124" s="33" t="s">
        <v>1192</v>
      </c>
      <c r="ABL124" s="10" t="str">
        <f t="shared" si="95"/>
        <v>$ABB$124</v>
      </c>
      <c r="ABM124" s="29" t="str">
        <f ca="1">IF(ABN124="","",SUM(1+MAXA(ABM$1:ABM123)))</f>
        <v/>
      </c>
      <c r="ABN124" s="8" t="str" cm="1">
        <f t="array" aca="1" ref="ABN124" ca="1">IF(ISNUMBER(SEARCH(ABN$1,INDEX(INDIRECT(ABO$1),ROW(ABL124),1)))=TRUE,INDIRECT(ABL124),"")</f>
        <v/>
      </c>
      <c r="ABO124" s="13" t="s">
        <v>1192</v>
      </c>
      <c r="ABP124" s="13" t="s">
        <v>1192</v>
      </c>
      <c r="ABQ124" s="13" t="s">
        <v>1192</v>
      </c>
      <c r="ABR124" s="13"/>
      <c r="ABS124" s="13"/>
      <c r="ABT124" s="13"/>
      <c r="ABU124" s="13"/>
      <c r="ABV124" s="13"/>
      <c r="ABW124" s="13"/>
      <c r="ABX124" s="13"/>
      <c r="ABY124" s="13"/>
      <c r="ABZ124" s="13" t="s">
        <v>1192</v>
      </c>
      <c r="ACA124" s="10" t="str">
        <f t="shared" ca="1" si="125"/>
        <v/>
      </c>
      <c r="ACB124" s="5"/>
      <c r="ACC124" s="37"/>
      <c r="ACD124" s="37"/>
      <c r="ACE124" s="7"/>
      <c r="ACF124" s="7"/>
      <c r="ACG124" s="101"/>
      <c r="ACH124" s="10" t="str" cm="1">
        <f t="array" aca="1" ref="ACH124" ca="1">IF(INDIRECT(ADDRESS(ROW(),COLUMN()-6))="","X",IF(INDIRECT(ADDRESS(ROW(),COLUMN()-5))="",0,"OK"))</f>
        <v>X</v>
      </c>
      <c r="ACI124" s="29" t="str">
        <f ca="1">IF(ACJ124="","",SUM(1+MAXA(ACI$1:ACI123)))</f>
        <v/>
      </c>
      <c r="ACJ124" s="8" t="str" cm="1">
        <f t="array" aca="1" ref="ACJ124" ca="1">IF(ACH124=0,INDIRECT(ADDRESS(ROW(),COLUMN()-8)),"")</f>
        <v/>
      </c>
      <c r="ACK124" s="33" t="s">
        <v>1192</v>
      </c>
      <c r="ACL124" s="10" t="str">
        <f t="shared" si="96"/>
        <v>$ACB$124</v>
      </c>
      <c r="ACM124" s="29" t="str">
        <f ca="1">IF(ACN124="","",SUM(1+MAXA(ACM$1:ACM123)))</f>
        <v/>
      </c>
      <c r="ACN124" s="8" t="str" cm="1">
        <f t="array" aca="1" ref="ACN124" ca="1">IF(ISNUMBER(SEARCH(ACN$1,INDEX(INDIRECT(ACO$1),ROW(ACL124),1)))=TRUE,INDIRECT(ACL124),"")</f>
        <v/>
      </c>
      <c r="ACO124" s="13" t="s">
        <v>1192</v>
      </c>
      <c r="ACP124" s="13" t="s">
        <v>1192</v>
      </c>
      <c r="ACQ124" s="13" t="s">
        <v>1192</v>
      </c>
      <c r="ACR124" s="13"/>
      <c r="ACS124" s="13"/>
      <c r="ACT124" s="13"/>
      <c r="ACU124" s="13"/>
      <c r="ACV124" s="13"/>
      <c r="ACW124" s="13"/>
      <c r="ACX124" s="13"/>
      <c r="ACY124" s="13"/>
      <c r="ACZ124" s="13" t="s">
        <v>1192</v>
      </c>
      <c r="ADA124" s="10" t="str">
        <f t="shared" ca="1" si="126"/>
        <v/>
      </c>
      <c r="ADB124" s="5"/>
      <c r="ADC124" s="37"/>
      <c r="ADD124" s="37"/>
      <c r="ADE124" s="7"/>
      <c r="ADF124" s="7"/>
      <c r="ADG124" s="92"/>
      <c r="ADH124" s="10" t="str" cm="1">
        <f t="array" aca="1" ref="ADH124" ca="1">IF(INDIRECT(ADDRESS(ROW(),COLUMN()-6))="","X",IF(INDIRECT(ADDRESS(ROW(),COLUMN()-5))="",0,"OK"))</f>
        <v>X</v>
      </c>
      <c r="ADI124" s="29" t="str">
        <f ca="1">IF(ADJ124="","",SUM(1+MAXA(ADI$1:ADI123)))</f>
        <v/>
      </c>
      <c r="ADJ124" s="8" t="str" cm="1">
        <f t="array" aca="1" ref="ADJ124" ca="1">IF(ADH124=0,INDIRECT(ADDRESS(ROW(),COLUMN()-8)),"")</f>
        <v/>
      </c>
      <c r="ADK124" s="33" t="s">
        <v>1192</v>
      </c>
      <c r="ADL124" s="10" t="str">
        <f t="shared" si="97"/>
        <v>$ADB$124</v>
      </c>
      <c r="ADM124" s="29" t="str">
        <f ca="1">IF(ADN124="","",SUM(1+MAXA(ADM$1:ADM123)))</f>
        <v/>
      </c>
      <c r="ADN124" s="8" t="str" cm="1">
        <f t="array" aca="1" ref="ADN124" ca="1">IF(ISNUMBER(SEARCH(ADN$1,INDEX(INDIRECT(ADO$1),ROW(ADL124),1)))=TRUE,INDIRECT(ADL124),"")</f>
        <v/>
      </c>
      <c r="ADO124" s="13" t="s">
        <v>1192</v>
      </c>
      <c r="ADP124" s="13" t="s">
        <v>1192</v>
      </c>
      <c r="ADQ124" s="13" t="s">
        <v>1192</v>
      </c>
      <c r="ADR124" s="13" t="s">
        <v>1192</v>
      </c>
      <c r="ADS124" s="13" t="s">
        <v>1192</v>
      </c>
      <c r="ADT124" s="13"/>
      <c r="ADU124" s="13"/>
      <c r="ADV124" s="13"/>
      <c r="ADW124" s="13"/>
      <c r="ADX124" s="13"/>
      <c r="ADY124" s="13"/>
      <c r="ADZ124" s="13" t="s">
        <v>1192</v>
      </c>
      <c r="AEA124" s="10" t="str">
        <f t="shared" ca="1" si="127"/>
        <v/>
      </c>
      <c r="AEB124" s="5"/>
      <c r="AEC124" s="37"/>
      <c r="AED124" s="37"/>
      <c r="AEE124" s="7"/>
      <c r="AEF124" s="7"/>
      <c r="AEG124" s="79"/>
      <c r="AEH124" s="10" t="str" cm="1">
        <f t="array" aca="1" ref="AEH124" ca="1">IF(INDIRECT(ADDRESS(ROW(),COLUMN()-6))="","X",IF(INDIRECT(ADDRESS(ROW(),COLUMN()-5))="",0,"OK"))</f>
        <v>X</v>
      </c>
      <c r="AEI124" s="29" t="str">
        <f ca="1">IF(AEJ124="","",SUM(1+MAXA(AEI$1:AEI123)))</f>
        <v/>
      </c>
      <c r="AEJ124" s="8" t="str" cm="1">
        <f t="array" aca="1" ref="AEJ124" ca="1">IF(AEH124=0,INDIRECT(ADDRESS(ROW(),COLUMN()-8)),"")</f>
        <v/>
      </c>
      <c r="AEK124" s="33" t="s">
        <v>1192</v>
      </c>
      <c r="AEL124" s="10" t="str">
        <f t="shared" si="98"/>
        <v>$AEB$124</v>
      </c>
      <c r="AEM124" s="29" t="str">
        <f ca="1">IF(AEN124="","",SUM(1+MAXA(AEM$1:AEM123)))</f>
        <v/>
      </c>
      <c r="AEN124" s="8" t="str" cm="1">
        <f t="array" aca="1" ref="AEN124" ca="1">IF(ISNUMBER(SEARCH(AEN$1,INDEX(INDIRECT(AEO$1),ROW(AEL124),1)))=TRUE,INDIRECT(AEL124),"")</f>
        <v/>
      </c>
      <c r="AEO124" s="13" t="s">
        <v>1192</v>
      </c>
      <c r="AEP124" s="13" t="s">
        <v>1192</v>
      </c>
      <c r="AEQ124" s="13" t="s">
        <v>1192</v>
      </c>
      <c r="AER124" s="13" t="s">
        <v>1192</v>
      </c>
      <c r="AES124" s="13" t="s">
        <v>1192</v>
      </c>
      <c r="AET124" s="13" t="s">
        <v>1192</v>
      </c>
      <c r="AEU124" s="13" t="s">
        <v>1192</v>
      </c>
      <c r="AEV124" s="13" t="s">
        <v>1192</v>
      </c>
    </row>
    <row r="125" spans="2:828" s="4" customFormat="1" ht="24.75" customHeight="1" x14ac:dyDescent="0.2">
      <c r="B125" s="10" t="str">
        <f t="shared" ca="1" si="67"/>
        <v/>
      </c>
      <c r="C125" s="8"/>
      <c r="D125" s="10"/>
      <c r="E125" s="10"/>
      <c r="G125" s="81"/>
      <c r="H125" s="94"/>
      <c r="I125" s="10" t="str" cm="1">
        <f t="array" aca="1" ref="I125" ca="1">IF(INDIRECT(ADDRESS(ROW(),COLUMN()-6))="","X",IF(INDIRECT(ADDRESS(ROW(),COLUMN()-5))="",0,"OK"))</f>
        <v>X</v>
      </c>
      <c r="J125" s="29" t="str">
        <f ca="1">IF(K125="","",SUM(1+MAXA(J$1:J124)))</f>
        <v/>
      </c>
      <c r="K125" s="8" t="str" cm="1">
        <f t="array" aca="1" ref="K125" ca="1">IF(I125=0,INDIRECT(ADDRESS(ROW(),COLUMN()-8)),"")</f>
        <v/>
      </c>
      <c r="L125" s="31"/>
      <c r="M125" s="10" t="str">
        <f t="shared" si="68"/>
        <v>$C$125</v>
      </c>
      <c r="N125" s="29" t="str">
        <f ca="1">IF(O125="","",SUM(1+MAXA(N$1:N124)))</f>
        <v/>
      </c>
      <c r="O125" s="8" t="str" cm="1">
        <f t="array" aca="1" ref="O125" ca="1">IF(ISNUMBER(SEARCH(O$1,INDEX(INDIRECT($P$1),ROW(M125),1)))=TRUE,INDIRECT(M125),"")</f>
        <v/>
      </c>
      <c r="P125" s="13" t="s">
        <v>1192</v>
      </c>
      <c r="Q125" s="13" t="s">
        <v>1192</v>
      </c>
      <c r="R125" s="13"/>
      <c r="S125" s="13"/>
      <c r="T125" s="13"/>
      <c r="U125" s="13"/>
      <c r="V125" s="13"/>
      <c r="W125" s="13"/>
      <c r="X125" s="13"/>
      <c r="Y125" s="13" t="s">
        <v>1192</v>
      </c>
      <c r="Z125" s="13" t="s">
        <v>1192</v>
      </c>
      <c r="AA125" s="10" t="str">
        <f t="shared" ca="1" si="128"/>
        <v/>
      </c>
      <c r="AB125" s="8"/>
      <c r="AC125" s="10"/>
      <c r="AD125" s="10"/>
      <c r="AF125" s="81"/>
      <c r="AG125" s="81"/>
      <c r="AH125" s="10" t="str" cm="1">
        <f t="array" aca="1" ref="AH125" ca="1">IF(INDIRECT(ADDRESS(ROW(),COLUMN()-6))="","X",IF(INDIRECT(ADDRESS(ROW(),COLUMN()-5))="",0,"OK"))</f>
        <v>X</v>
      </c>
      <c r="AI125" s="29" t="str">
        <f ca="1">IF(AJ125="","",SUM(1+MAXA(AI$1:AI124)))</f>
        <v/>
      </c>
      <c r="AJ125" s="8" t="str" cm="1">
        <f t="array" aca="1" ref="AJ125" ca="1">IF(AH125=0,INDIRECT(ADDRESS(ROW(),COLUMN()-8)),"")</f>
        <v/>
      </c>
      <c r="AK125" s="31"/>
      <c r="AL125" s="10" t="str">
        <f t="shared" si="69"/>
        <v>$AB$125</v>
      </c>
      <c r="AM125" s="29" t="str">
        <f ca="1">IF(AN125="","",SUM(1+MAXA(AM$1:AM124)))</f>
        <v/>
      </c>
      <c r="AN125" s="8" t="str" cm="1">
        <f t="array" aca="1" ref="AN125" ca="1">IF(ISNUMBER(SEARCH(AN$1,INDEX(INDIRECT($AO$1),ROW(AL125),1)))=TRUE,INDIRECT(AL125),"")</f>
        <v/>
      </c>
      <c r="AO125" s="13" t="s">
        <v>1192</v>
      </c>
      <c r="AP125" s="13" t="s">
        <v>1192</v>
      </c>
      <c r="AQ125" s="13" t="s">
        <v>1192</v>
      </c>
      <c r="AR125" s="13"/>
      <c r="AS125" s="13"/>
      <c r="AT125" s="13"/>
      <c r="AU125" s="13"/>
      <c r="AV125" s="13"/>
      <c r="AW125" s="13"/>
      <c r="AX125" s="13" t="s">
        <v>1192</v>
      </c>
      <c r="AY125" s="13" t="s">
        <v>1192</v>
      </c>
      <c r="AZ125" s="13" t="s">
        <v>1192</v>
      </c>
      <c r="BA125" s="10" t="str">
        <f t="shared" ca="1" si="99"/>
        <v/>
      </c>
      <c r="BB125" s="8"/>
      <c r="BC125" s="10"/>
      <c r="BD125" s="10"/>
      <c r="BF125" s="81"/>
      <c r="BG125" s="94"/>
      <c r="BH125" s="10" t="str" cm="1">
        <f t="array" aca="1" ref="BH125" ca="1">IF(INDIRECT(ADDRESS(ROW(),COLUMN()-6))="","X",IF(INDIRECT(ADDRESS(ROW(),COLUMN()-5))="",0,"OK"))</f>
        <v>X</v>
      </c>
      <c r="BI125" s="29" t="str">
        <f ca="1">IF(BJ125="","",SUM(1+MAXA(BI$1:BI124)))</f>
        <v/>
      </c>
      <c r="BJ125" s="8" t="str" cm="1">
        <f t="array" aca="1" ref="BJ125" ca="1">IF(BH125=0,INDIRECT(ADDRESS(ROW(),COLUMN()-8)),"")</f>
        <v/>
      </c>
      <c r="BK125" s="31"/>
      <c r="BL125" s="10" t="str">
        <f t="shared" si="70"/>
        <v>$BB$125</v>
      </c>
      <c r="BM125" s="29" t="str">
        <f ca="1">IF(BN125="","",SUM(1+MAXA(BM$1:BM124)))</f>
        <v/>
      </c>
      <c r="BN125" s="8" t="str" cm="1">
        <f t="array" aca="1" ref="BN125" ca="1">IF(ISNUMBER(SEARCH(BN$1,INDEX(INDIRECT(BO$1),ROW(BL125),1)))=TRUE,INDIRECT(BL125),"")</f>
        <v/>
      </c>
      <c r="BO125" s="13" t="s">
        <v>1192</v>
      </c>
      <c r="BP125" s="13" t="s">
        <v>1192</v>
      </c>
      <c r="BQ125" s="13" t="s">
        <v>1192</v>
      </c>
      <c r="BR125" s="13"/>
      <c r="BS125" s="13"/>
      <c r="BT125" s="13"/>
      <c r="BU125" s="13"/>
      <c r="BV125" s="13"/>
      <c r="BW125" s="13" t="s">
        <v>1192</v>
      </c>
      <c r="BX125" s="13" t="s">
        <v>1192</v>
      </c>
      <c r="BY125" s="13"/>
      <c r="BZ125" s="13"/>
      <c r="CA125" s="10" t="str">
        <f t="shared" ca="1" si="100"/>
        <v/>
      </c>
      <c r="CB125" s="8"/>
      <c r="CC125" s="10"/>
      <c r="CD125" s="10"/>
      <c r="CF125" s="81"/>
      <c r="CG125" s="94"/>
      <c r="CH125" s="10" t="str" cm="1">
        <f t="array" aca="1" ref="CH125" ca="1">IF(INDIRECT(ADDRESS(ROW(),COLUMN()-6))="","X",IF(INDIRECT(ADDRESS(ROW(),COLUMN()-5))="",0,"OK"))</f>
        <v>X</v>
      </c>
      <c r="CI125" s="29" t="str">
        <f ca="1">IF(CJ125="","",SUM(1+MAXA(CI$1:CI124)))</f>
        <v/>
      </c>
      <c r="CJ125" s="8" t="str" cm="1">
        <f t="array" aca="1" ref="CJ125" ca="1">IF(CH125=0,INDIRECT(ADDRESS(ROW(),COLUMN()-8)),"")</f>
        <v/>
      </c>
      <c r="CK125" s="31"/>
      <c r="CL125" s="10" t="str">
        <f t="shared" si="71"/>
        <v>$CB$125</v>
      </c>
      <c r="CM125" s="29" t="str">
        <f ca="1">IF(CN125="","",SUM(1+MAXA(CM$1:CM124)))</f>
        <v/>
      </c>
      <c r="CN125" s="8" t="str" cm="1">
        <f t="array" aca="1" ref="CN125" ca="1">IF(ISNUMBER(SEARCH(CN$1,INDEX(INDIRECT(CO$1),ROW(CL125),1)))=TRUE,INDIRECT(CL125),"")</f>
        <v/>
      </c>
      <c r="CO125" s="13" t="s">
        <v>1192</v>
      </c>
      <c r="CP125" s="13"/>
      <c r="CQ125" s="13"/>
      <c r="CR125" s="13"/>
      <c r="CS125" s="13"/>
      <c r="CT125" s="13"/>
      <c r="CU125" s="13"/>
      <c r="CV125" s="13"/>
      <c r="CW125" s="13"/>
      <c r="CX125" s="13"/>
      <c r="CY125" s="13"/>
      <c r="CZ125" s="13" t="s">
        <v>1192</v>
      </c>
      <c r="DA125" s="10" t="str">
        <f t="shared" ca="1" si="131"/>
        <v/>
      </c>
      <c r="DB125" s="5"/>
      <c r="DC125" s="6"/>
      <c r="DD125" s="6"/>
      <c r="DE125" s="7"/>
      <c r="DF125" s="83"/>
      <c r="DG125" s="96"/>
      <c r="DH125" s="10" t="str" cm="1">
        <f t="array" aca="1" ref="DH125" ca="1">IF(INDIRECT(ADDRESS(ROW(),COLUMN()-6))="","X",IF(INDIRECT(ADDRESS(ROW(),COLUMN()-5))="",0,"OK"))</f>
        <v>X</v>
      </c>
      <c r="DI125" s="29" t="str">
        <f ca="1">IF(DJ125="","",SUM(1+MAXA(DI$1:DI124)))</f>
        <v/>
      </c>
      <c r="DJ125" s="8" t="str" cm="1">
        <f t="array" aca="1" ref="DJ125" ca="1">IF(DH125=0,INDIRECT(ADDRESS(ROW(),COLUMN()-8)),"")</f>
        <v/>
      </c>
      <c r="DK125" s="31"/>
      <c r="DL125" s="10" t="str">
        <f t="shared" si="132"/>
        <v>$DB$125</v>
      </c>
      <c r="DM125" s="29" t="str">
        <f ca="1">IF(DN125="","",SUM(1+MAXA(DM$1:DM124)))</f>
        <v/>
      </c>
      <c r="DN125" s="8" t="str" cm="1">
        <f t="array" aca="1" ref="DN125" ca="1">IF(ISNUMBER(SEARCH(DN$1,INDEX(INDIRECT(DO$1),ROW(DL125),1)))=TRUE,INDIRECT(DL125),"")</f>
        <v/>
      </c>
      <c r="DO125" s="13" t="s">
        <v>1192</v>
      </c>
      <c r="DP125" s="13"/>
      <c r="DQ125" s="13"/>
      <c r="DR125" s="13"/>
      <c r="DS125" s="13"/>
      <c r="DT125" s="13"/>
      <c r="DU125" s="13"/>
      <c r="DV125" s="13"/>
      <c r="DW125" s="13"/>
      <c r="DX125" s="13"/>
      <c r="DY125" s="13"/>
      <c r="DZ125" s="13" t="s">
        <v>1192</v>
      </c>
      <c r="EA125" s="10" t="str">
        <f t="shared" ca="1" si="101"/>
        <v/>
      </c>
      <c r="EB125" s="22"/>
      <c r="EC125" s="14"/>
      <c r="ED125" s="14"/>
      <c r="EE125" s="15"/>
      <c r="EF125" s="15"/>
      <c r="EG125" s="94"/>
      <c r="EH125" s="10" t="str" cm="1">
        <f t="array" aca="1" ref="EH125" ca="1">IF(INDIRECT(ADDRESS(ROW(),COLUMN()-6))="","X",IF(INDIRECT(ADDRESS(ROW(),COLUMN()-5))="",0,"OK"))</f>
        <v>X</v>
      </c>
      <c r="EI125" s="29" t="str">
        <f ca="1">IF(EJ125="","",SUM(1+MAXA(EI$1:EI124)))</f>
        <v/>
      </c>
      <c r="EJ125" s="8" t="str" cm="1">
        <f t="array" aca="1" ref="EJ125" ca="1">IF(EH125=0,INDIRECT(ADDRESS(ROW(),COLUMN()-8)),"")</f>
        <v/>
      </c>
      <c r="EK125" s="31"/>
      <c r="EL125" s="10" t="str">
        <f t="shared" si="72"/>
        <v>$EB$125</v>
      </c>
      <c r="EM125" s="29" t="str">
        <f ca="1">IF(EN125="","",SUM(1+MAXA(EM$1:EM124)))</f>
        <v/>
      </c>
      <c r="EN125" s="8" t="str" cm="1">
        <f t="array" aca="1" ref="EN125" ca="1">IF(ISNUMBER(SEARCH(EN$1,INDEX(INDIRECT(EO$1),ROW(EL125),1)))=TRUE,INDIRECT(EL125),"")</f>
        <v/>
      </c>
      <c r="EO125" s="13" t="s">
        <v>1192</v>
      </c>
      <c r="EP125" s="13"/>
      <c r="EQ125" s="13"/>
      <c r="ER125" s="13"/>
      <c r="ES125" s="13"/>
      <c r="ET125" s="13"/>
      <c r="EU125" s="13"/>
      <c r="EV125" s="13"/>
      <c r="EW125" s="13"/>
      <c r="EX125" s="13"/>
      <c r="EY125" s="13"/>
      <c r="EZ125" s="13"/>
      <c r="FA125" s="10" t="str">
        <f t="shared" ca="1" si="102"/>
        <v/>
      </c>
      <c r="FB125" s="22"/>
      <c r="FC125" s="14"/>
      <c r="FD125" s="14"/>
      <c r="FE125" s="15"/>
      <c r="FF125" s="15"/>
      <c r="FG125" s="81"/>
      <c r="FH125" s="10" t="str" cm="1">
        <f t="array" aca="1" ref="FH125" ca="1">IF(INDIRECT(ADDRESS(ROW(),COLUMN()-6))="","X",IF(INDIRECT(ADDRESS(ROW(),COLUMN()-5))="",0,"OK"))</f>
        <v>X</v>
      </c>
      <c r="FI125" s="29" t="str">
        <f ca="1">IF(FJ125="","",SUM(1+MAXA(FI$1:FI124)))</f>
        <v/>
      </c>
      <c r="FJ125" s="8" t="str" cm="1">
        <f t="array" aca="1" ref="FJ125" ca="1">IF(FH125=0,INDIRECT(ADDRESS(ROW(),COLUMN()-8)),"")</f>
        <v/>
      </c>
      <c r="FK125" s="31"/>
      <c r="FL125" s="10" t="str">
        <f t="shared" si="73"/>
        <v>$FB$125</v>
      </c>
      <c r="FM125" s="29" t="str">
        <f ca="1">IF(FN125="","",SUM(1+MAXA(FM$1:FM124)))</f>
        <v/>
      </c>
      <c r="FN125" s="8" t="str" cm="1">
        <f t="array" aca="1" ref="FN125" ca="1">IF(ISNUMBER(SEARCH(FN$1,INDEX(INDIRECT(FO$1),ROW(FL125),1)))=TRUE,INDIRECT(FL125),"")</f>
        <v/>
      </c>
      <c r="FO125" s="13" t="s">
        <v>1192</v>
      </c>
      <c r="FP125" s="13" t="s">
        <v>1192</v>
      </c>
      <c r="FQ125" s="13" t="s">
        <v>1192</v>
      </c>
      <c r="FR125" s="13" t="s">
        <v>1192</v>
      </c>
      <c r="FS125" s="13" t="s">
        <v>1192</v>
      </c>
      <c r="FT125" s="13"/>
      <c r="FU125" s="13"/>
      <c r="FV125" s="13"/>
      <c r="FW125" s="13"/>
      <c r="FX125" s="13"/>
      <c r="FY125" s="13"/>
      <c r="FZ125" s="13"/>
      <c r="GA125" s="10" t="str">
        <f t="shared" ca="1" si="103"/>
        <v/>
      </c>
      <c r="GB125" s="22"/>
      <c r="GC125" s="14"/>
      <c r="GD125" s="14"/>
      <c r="GE125" s="15"/>
      <c r="GF125" s="15"/>
      <c r="GG125" s="81"/>
      <c r="GH125" s="10" t="str" cm="1">
        <f t="array" aca="1" ref="GH125" ca="1">IF(INDIRECT(ADDRESS(ROW(),COLUMN()-6))="","X",IF(INDIRECT(ADDRESS(ROW(),COLUMN()-5))="",0,"OK"))</f>
        <v>X</v>
      </c>
      <c r="GI125" s="29" t="str">
        <f ca="1">IF(GJ125="","",SUM(1+MAXA(GI$1:GI124)))</f>
        <v/>
      </c>
      <c r="GJ125" s="8" t="str" cm="1">
        <f t="array" aca="1" ref="GJ125" ca="1">IF(GH125=0,INDIRECT(ADDRESS(ROW(),COLUMN()-8)),"")</f>
        <v/>
      </c>
      <c r="GK125" s="31"/>
      <c r="GL125" s="10" t="str">
        <f t="shared" si="74"/>
        <v>$GB$125</v>
      </c>
      <c r="GM125" s="29" t="str">
        <f ca="1">IF(GN125="","",SUM(1+MAXA(GM$1:GM124)))</f>
        <v/>
      </c>
      <c r="GN125" s="8" t="str" cm="1">
        <f t="array" aca="1" ref="GN125" ca="1">IF(ISNUMBER(SEARCH(GN$1,INDEX(INDIRECT(GO$1),ROW(GL125),1)))=TRUE,INDIRECT(GL125),"")</f>
        <v/>
      </c>
      <c r="GO125" s="13" t="s">
        <v>1192</v>
      </c>
      <c r="GP125" s="13" t="s">
        <v>1192</v>
      </c>
      <c r="GQ125" s="13" t="s">
        <v>1192</v>
      </c>
      <c r="GR125" s="13" t="s">
        <v>1192</v>
      </c>
      <c r="GS125" s="13" t="s">
        <v>1192</v>
      </c>
      <c r="GT125" s="13"/>
      <c r="GU125" s="13"/>
      <c r="GV125" s="13"/>
      <c r="GW125" s="13"/>
      <c r="GX125" s="13"/>
      <c r="GY125" s="13"/>
      <c r="GZ125" s="13"/>
      <c r="HA125" s="10" t="str">
        <f t="shared" ca="1" si="104"/>
        <v/>
      </c>
      <c r="HB125" s="22"/>
      <c r="HC125" s="14"/>
      <c r="HD125" s="14"/>
      <c r="HE125" s="15"/>
      <c r="HF125" s="15"/>
      <c r="HG125" s="81"/>
      <c r="HH125" s="10" t="str" cm="1">
        <f t="array" aca="1" ref="HH125" ca="1">IF(INDIRECT(ADDRESS(ROW(),COLUMN()-6))="","X",IF(INDIRECT(ADDRESS(ROW(),COLUMN()-5))="",0,"OK"))</f>
        <v>X</v>
      </c>
      <c r="HI125" s="29" t="str">
        <f ca="1">IF(HJ125="","",SUM(1+MAXA(HI$1:HI124)))</f>
        <v/>
      </c>
      <c r="HJ125" s="8" t="str" cm="1">
        <f t="array" aca="1" ref="HJ125" ca="1">IF(HH125=0,INDIRECT(ADDRESS(ROW(),COLUMN()-8)),"")</f>
        <v/>
      </c>
      <c r="HK125" s="31"/>
      <c r="HL125" s="10" t="str">
        <f t="shared" si="75"/>
        <v>$HB$125</v>
      </c>
      <c r="HM125" s="29" t="str">
        <f ca="1">IF(HN125="","",SUM(1+MAXA(HM$1:HM124)))</f>
        <v/>
      </c>
      <c r="HN125" s="8" t="str" cm="1">
        <f t="array" aca="1" ref="HN125" ca="1">IF(ISNUMBER(SEARCH(HN$1,INDEX(INDIRECT(HO$1),ROW(HL125),1)))=TRUE,INDIRECT(HL125),"")</f>
        <v/>
      </c>
      <c r="HO125" s="13" t="s">
        <v>1192</v>
      </c>
      <c r="HP125" s="13" t="s">
        <v>1192</v>
      </c>
      <c r="HQ125" s="13" t="s">
        <v>1192</v>
      </c>
      <c r="HR125" s="13"/>
      <c r="HS125" s="13"/>
      <c r="HT125" s="13"/>
      <c r="HU125" s="13"/>
      <c r="HV125" s="13"/>
      <c r="HW125" s="13"/>
      <c r="HX125" s="13"/>
      <c r="HY125" s="13" t="s">
        <v>1192</v>
      </c>
      <c r="HZ125" s="13" t="s">
        <v>1192</v>
      </c>
      <c r="IA125" s="10" t="str">
        <f t="shared" ca="1" si="105"/>
        <v/>
      </c>
      <c r="IB125" s="22"/>
      <c r="IC125" s="14"/>
      <c r="ID125" s="14"/>
      <c r="IE125" s="15"/>
      <c r="IF125" s="15"/>
      <c r="IG125" s="81"/>
      <c r="IH125" s="10" t="str" cm="1">
        <f t="array" aca="1" ref="IH125" ca="1">IF(INDIRECT(ADDRESS(ROW(),COLUMN()-6))="","X",IF(INDIRECT(ADDRESS(ROW(),COLUMN()-5))="",0,"OK"))</f>
        <v>X</v>
      </c>
      <c r="II125" s="29" t="str">
        <f ca="1">IF(IJ125="","",SUM(1+MAXA(II$1:II124)))</f>
        <v/>
      </c>
      <c r="IJ125" s="8" t="str" cm="1">
        <f t="array" aca="1" ref="IJ125" ca="1">IF(IH125=0,INDIRECT(ADDRESS(ROW(),COLUMN()-8)),"")</f>
        <v/>
      </c>
      <c r="IK125" s="31"/>
      <c r="IL125" s="10" t="str">
        <f t="shared" si="76"/>
        <v>$IB$125</v>
      </c>
      <c r="IM125" s="29" t="str">
        <f ca="1">IF(IN125="","",SUM(1+MAXA(IM$1:IM124)))</f>
        <v/>
      </c>
      <c r="IN125" s="8" t="str" cm="1">
        <f t="array" aca="1" ref="IN125" ca="1">IF(ISNUMBER(SEARCH(IN$1,INDEX(INDIRECT(IO$1),ROW(IL125),1)))=TRUE,INDIRECT(IL125),"")</f>
        <v/>
      </c>
      <c r="IO125" s="13" t="s">
        <v>1192</v>
      </c>
      <c r="IP125" s="13" t="s">
        <v>1192</v>
      </c>
      <c r="IQ125" s="13" t="s">
        <v>1192</v>
      </c>
      <c r="IR125" s="13"/>
      <c r="IS125" s="13"/>
      <c r="IT125" s="13"/>
      <c r="IU125" s="13"/>
      <c r="IV125" s="13"/>
      <c r="IW125" s="13"/>
      <c r="IX125" s="13" t="s">
        <v>1192</v>
      </c>
      <c r="IY125" s="13" t="s">
        <v>1192</v>
      </c>
      <c r="IZ125" s="13" t="s">
        <v>1192</v>
      </c>
      <c r="JA125" s="10" t="str">
        <f t="shared" ca="1" si="106"/>
        <v/>
      </c>
      <c r="JB125" s="15"/>
      <c r="JC125" s="14"/>
      <c r="JD125" s="14"/>
      <c r="JE125" s="15"/>
      <c r="JF125" s="15"/>
      <c r="JG125" s="99"/>
      <c r="JH125" s="10" t="str" cm="1">
        <f t="array" aca="1" ref="JH125" ca="1">IF(INDIRECT(ADDRESS(ROW(),COLUMN()-6))="","X",IF(INDIRECT(ADDRESS(ROW(),COLUMN()-5))="",0,"OK"))</f>
        <v>X</v>
      </c>
      <c r="JI125" s="29" t="str">
        <f ca="1">IF(JJ125="","",SUM(1+MAXA(JI$1:JI124)))</f>
        <v/>
      </c>
      <c r="JJ125" s="8" t="str" cm="1">
        <f t="array" aca="1" ref="JJ125" ca="1">IF(JH125=0,INDIRECT(ADDRESS(ROW(),COLUMN()-8)),"")</f>
        <v/>
      </c>
      <c r="JK125" s="31"/>
      <c r="JL125" s="10" t="str">
        <f t="shared" si="77"/>
        <v>$JB$125</v>
      </c>
      <c r="JM125" s="29" t="str">
        <f ca="1">IF(JN125="","",SUM(1+MAXA(JM$1:JM124)))</f>
        <v/>
      </c>
      <c r="JN125" s="8" t="str" cm="1">
        <f t="array" aca="1" ref="JN125" ca="1">IF(ISNUMBER(SEARCH(JN$1,INDEX(INDIRECT(JO$1),ROW(JL125),1)))=TRUE,INDIRECT(JL125),"")</f>
        <v/>
      </c>
      <c r="JO125" s="13" t="s">
        <v>1192</v>
      </c>
      <c r="JP125" s="13" t="s">
        <v>1192</v>
      </c>
      <c r="JQ125" s="13" t="s">
        <v>1192</v>
      </c>
      <c r="JR125" s="13"/>
      <c r="JS125" s="13"/>
      <c r="JT125" s="13"/>
      <c r="JU125" s="13"/>
      <c r="JV125" s="13"/>
      <c r="JW125" s="13"/>
      <c r="JX125" s="13" t="s">
        <v>1192</v>
      </c>
      <c r="JY125" s="13" t="s">
        <v>1192</v>
      </c>
      <c r="JZ125" s="13" t="s">
        <v>1192</v>
      </c>
      <c r="KA125" s="10" t="str">
        <f t="shared" ca="1" si="107"/>
        <v/>
      </c>
      <c r="KB125" s="22"/>
      <c r="KC125" s="14"/>
      <c r="KD125" s="14"/>
      <c r="KE125" s="15"/>
      <c r="KF125" s="15"/>
      <c r="KG125" s="81"/>
      <c r="KH125" s="10" t="str" cm="1">
        <f t="array" aca="1" ref="KH125" ca="1">IF(INDIRECT(ADDRESS(ROW(),COLUMN()-6))="","X",IF(INDIRECT(ADDRESS(ROW(),COLUMN()-5))="",0,"OK"))</f>
        <v>X</v>
      </c>
      <c r="KI125" s="29" t="str">
        <f ca="1">IF(KJ125="","",SUM(1+MAXA(KI$1:KI124)))</f>
        <v/>
      </c>
      <c r="KJ125" s="8" t="str" cm="1">
        <f t="array" aca="1" ref="KJ125" ca="1">IF(KH125=0,INDIRECT(ADDRESS(ROW(),COLUMN()-8)),"")</f>
        <v/>
      </c>
      <c r="KK125" s="31"/>
      <c r="KL125" s="10" t="str">
        <f t="shared" si="78"/>
        <v>$KB$125</v>
      </c>
      <c r="KM125" s="29" t="str">
        <f ca="1">IF(KN125="","",SUM(1+MAXA(KM$1:KM124)))</f>
        <v/>
      </c>
      <c r="KN125" s="8" t="str" cm="1">
        <f t="array" aca="1" ref="KN125" ca="1">IF(ISNUMBER(SEARCH(KN$1,INDEX(INDIRECT(KO$1),ROW(KL125),1)))=TRUE,INDIRECT(KL125),"")</f>
        <v/>
      </c>
      <c r="KO125" s="13" t="s">
        <v>1192</v>
      </c>
      <c r="KP125" s="13" t="s">
        <v>1192</v>
      </c>
      <c r="KQ125" s="13" t="s">
        <v>1192</v>
      </c>
      <c r="KR125" s="13"/>
      <c r="KS125" s="13"/>
      <c r="KT125" s="13"/>
      <c r="KU125" s="13"/>
      <c r="KV125" s="13"/>
      <c r="KW125" s="13"/>
      <c r="KX125" s="13"/>
      <c r="KY125" s="13" t="s">
        <v>1192</v>
      </c>
      <c r="KZ125" s="13" t="s">
        <v>1192</v>
      </c>
      <c r="LA125" s="10" t="str">
        <f t="shared" ca="1" si="108"/>
        <v/>
      </c>
      <c r="LB125" s="8"/>
      <c r="LC125" s="10"/>
      <c r="LD125" s="10"/>
      <c r="LG125" s="81"/>
      <c r="LH125" s="10" t="str" cm="1">
        <f t="array" aca="1" ref="LH125" ca="1">IF(INDIRECT(ADDRESS(ROW(),COLUMN()-6))="","X",IF(INDIRECT(ADDRESS(ROW(),COLUMN()-5))="",0,"OK"))</f>
        <v>X</v>
      </c>
      <c r="LI125" s="29" t="str">
        <f ca="1">IF(LJ125="","",SUM(1+MAXA(LI$1:LI124)))</f>
        <v/>
      </c>
      <c r="LJ125" s="8" t="str" cm="1">
        <f t="array" aca="1" ref="LJ125" ca="1">IF(LH125=0,INDIRECT(ADDRESS(ROW(),COLUMN()-8)),"")</f>
        <v/>
      </c>
      <c r="LK125" s="31"/>
      <c r="LL125" s="10" t="str">
        <f t="shared" si="79"/>
        <v>$LB$125</v>
      </c>
      <c r="LM125" s="29" t="str">
        <f ca="1">IF(LN125="","",SUM(1+MAXA(LM$1:LM124)))</f>
        <v/>
      </c>
      <c r="LN125" s="8" t="str" cm="1">
        <f t="array" aca="1" ref="LN125" ca="1">IF(ISNUMBER(SEARCH(LN$1,INDEX(INDIRECT(LO$1),ROW(LL125),1)))=TRUE,INDIRECT(LL125),"")</f>
        <v/>
      </c>
      <c r="LO125" s="13" t="s">
        <v>1192</v>
      </c>
      <c r="LP125" s="13" t="s">
        <v>1192</v>
      </c>
      <c r="LQ125" s="13" t="s">
        <v>1192</v>
      </c>
      <c r="LR125" s="13" t="s">
        <v>1192</v>
      </c>
      <c r="LS125" s="13"/>
      <c r="LT125" s="13"/>
      <c r="LU125" s="13"/>
      <c r="LV125" s="13"/>
      <c r="LW125" s="13"/>
      <c r="LX125" s="13"/>
      <c r="LY125" s="13" t="s">
        <v>1192</v>
      </c>
      <c r="LZ125" s="13" t="s">
        <v>1192</v>
      </c>
      <c r="MA125" s="10" t="str">
        <f t="shared" ca="1" si="109"/>
        <v/>
      </c>
      <c r="MB125" s="8"/>
      <c r="MC125" s="10"/>
      <c r="MD125" s="10"/>
      <c r="MG125" s="81"/>
      <c r="MH125" s="10" t="str" cm="1">
        <f t="array" aca="1" ref="MH125" ca="1">IF(INDIRECT(ADDRESS(ROW(),COLUMN()-6))="","X",IF(INDIRECT(ADDRESS(ROW(),COLUMN()-5))="",0,"OK"))</f>
        <v>X</v>
      </c>
      <c r="MI125" s="29" t="str">
        <f ca="1">IF(MJ125="","",SUM(1+MAXA(MI$1:MI124)))</f>
        <v/>
      </c>
      <c r="MJ125" s="8" t="str" cm="1">
        <f t="array" aca="1" ref="MJ125" ca="1">IF(MH125=0,INDIRECT(ADDRESS(ROW(),COLUMN()-8)),"")</f>
        <v/>
      </c>
      <c r="MK125" s="31"/>
      <c r="ML125" s="10" t="str">
        <f t="shared" si="80"/>
        <v>$MB$125</v>
      </c>
      <c r="MM125" s="29" t="str">
        <f ca="1">IF(MN125="","",SUM(1+MAXA(MM$1:MM124)))</f>
        <v/>
      </c>
      <c r="MN125" s="8" t="str" cm="1">
        <f t="array" aca="1" ref="MN125" ca="1">IF(ISNUMBER(SEARCH(MN$1,INDEX(INDIRECT(MO$1),ROW(ML125),1)))=TRUE,INDIRECT(ML125),"")</f>
        <v/>
      </c>
      <c r="MO125" s="13" t="s">
        <v>1192</v>
      </c>
      <c r="MP125" s="13" t="s">
        <v>1192</v>
      </c>
      <c r="MQ125" s="13" t="s">
        <v>1192</v>
      </c>
      <c r="MR125" s="13"/>
      <c r="MS125" s="13"/>
      <c r="MT125" s="13"/>
      <c r="MU125" s="13"/>
      <c r="MV125" s="13"/>
      <c r="MW125" s="13" t="s">
        <v>1192</v>
      </c>
      <c r="MX125" s="13"/>
      <c r="MY125" s="13" t="s">
        <v>1192</v>
      </c>
      <c r="MZ125" s="13" t="s">
        <v>1192</v>
      </c>
      <c r="NA125" s="10" t="str">
        <f t="shared" ca="1" si="110"/>
        <v/>
      </c>
      <c r="NB125" s="5"/>
      <c r="NC125" s="6"/>
      <c r="ND125" s="6"/>
      <c r="NE125" s="7"/>
      <c r="NF125" s="7"/>
      <c r="NG125" s="83"/>
      <c r="NH125" s="10" t="str" cm="1">
        <f t="array" aca="1" ref="NH125" ca="1">IF(INDIRECT(ADDRESS(ROW(),COLUMN()-6))="","X",IF(INDIRECT(ADDRESS(ROW(),COLUMN()-5))="",0,"OK"))</f>
        <v>X</v>
      </c>
      <c r="NI125" s="29" t="str">
        <f ca="1">IF(NJ125="","",SUM(1+MAXA(NI$1:NI124)))</f>
        <v/>
      </c>
      <c r="NJ125" s="8" t="str" cm="1">
        <f t="array" aca="1" ref="NJ125" ca="1">IF(NH125=0,INDIRECT(ADDRESS(ROW(),COLUMN()-8)),"")</f>
        <v/>
      </c>
      <c r="NK125" s="31"/>
      <c r="NL125" s="10" t="str">
        <f t="shared" si="81"/>
        <v>$NB$125</v>
      </c>
      <c r="NM125" s="29" t="str">
        <f ca="1">IF(NN125="","",SUM(1+MAXA(NM$1:NM124)))</f>
        <v/>
      </c>
      <c r="NN125" s="8" t="str" cm="1">
        <f t="array" aca="1" ref="NN125" ca="1">IF(ISNUMBER(SEARCH(NN$1,INDEX(INDIRECT(NO$1),ROW(NL125),1)))=TRUE,INDIRECT(NL125),"")</f>
        <v/>
      </c>
      <c r="NO125" s="13" t="s">
        <v>1192</v>
      </c>
      <c r="NP125" s="13" t="s">
        <v>1192</v>
      </c>
      <c r="NQ125" s="13" t="s">
        <v>1192</v>
      </c>
      <c r="NR125" s="13"/>
      <c r="NS125" s="13"/>
      <c r="NT125" s="13"/>
      <c r="NU125" s="13"/>
      <c r="NV125" s="13"/>
      <c r="NW125" s="13"/>
      <c r="NX125" s="13" t="s">
        <v>1192</v>
      </c>
      <c r="NY125" s="13" t="s">
        <v>1192</v>
      </c>
      <c r="NZ125" s="13"/>
      <c r="OA125" s="10" t="str">
        <f t="shared" ca="1" si="111"/>
        <v/>
      </c>
      <c r="OB125" s="8"/>
      <c r="OC125" s="10"/>
      <c r="OD125" s="10"/>
      <c r="OG125" s="81"/>
      <c r="OH125" s="10" t="str" cm="1">
        <f t="array" aca="1" ref="OH125" ca="1">IF(INDIRECT(ADDRESS(ROW(),COLUMN()-6))="","X",IF(INDIRECT(ADDRESS(ROW(),COLUMN()-5))="",0,"OK"))</f>
        <v>X</v>
      </c>
      <c r="OI125" s="29" t="str">
        <f ca="1">IF(OJ125="","",SUM(1+MAXA(OI$1:OI124)))</f>
        <v/>
      </c>
      <c r="OJ125" s="8" t="str" cm="1">
        <f t="array" aca="1" ref="OJ125" ca="1">IF(OH125=0,INDIRECT(ADDRESS(ROW(),COLUMN()-8)),"")</f>
        <v/>
      </c>
      <c r="OK125" s="31"/>
      <c r="OL125" s="10" t="str">
        <f t="shared" si="82"/>
        <v>$OB$125</v>
      </c>
      <c r="OM125" s="29" t="str">
        <f ca="1">IF(ON125="","",SUM(1+MAXA(OM$1:OM124)))</f>
        <v/>
      </c>
      <c r="ON125" s="8" t="str" cm="1">
        <f t="array" aca="1" ref="ON125" ca="1">IF(ISNUMBER(SEARCH(ON$1,INDEX(INDIRECT(OO$1),ROW(OL125),1)))=TRUE,INDIRECT(OL125),"")</f>
        <v/>
      </c>
      <c r="OO125" s="13" t="s">
        <v>1192</v>
      </c>
      <c r="OP125" s="13"/>
      <c r="OQ125" s="13"/>
      <c r="OR125" s="13"/>
      <c r="OS125" s="13"/>
      <c r="OT125" s="13"/>
      <c r="OU125" s="13"/>
      <c r="OV125" s="13"/>
      <c r="OW125" s="13"/>
      <c r="OX125" s="13"/>
      <c r="OY125" s="13"/>
      <c r="OZ125" s="13" t="s">
        <v>1192</v>
      </c>
      <c r="PA125" s="10" t="str">
        <f t="shared" ca="1" si="112"/>
        <v/>
      </c>
      <c r="PB125" s="22"/>
      <c r="PC125" s="14"/>
      <c r="PD125" s="14"/>
      <c r="PE125" s="24"/>
      <c r="PF125" s="24"/>
      <c r="PG125" s="79"/>
      <c r="PH125" s="10" t="str" cm="1">
        <f t="array" aca="1" ref="PH125" ca="1">IF(INDIRECT(ADDRESS(ROW(),COLUMN()-6))="","X",IF(INDIRECT(ADDRESS(ROW(),COLUMN()-5))="",0,"OK"))</f>
        <v>X</v>
      </c>
      <c r="PI125" s="29" t="str">
        <f ca="1">IF(PJ125="","",SUM(1+MAXA(PI$1:PI124)))</f>
        <v/>
      </c>
      <c r="PJ125" s="8" t="str" cm="1">
        <f t="array" aca="1" ref="PJ125" ca="1">IF(PH125=0,INDIRECT(ADDRESS(ROW(),COLUMN()-8)),"")</f>
        <v/>
      </c>
      <c r="PK125" s="31"/>
      <c r="PL125" s="10" t="str">
        <f t="shared" si="83"/>
        <v>$PB$125</v>
      </c>
      <c r="PM125" s="29" t="str">
        <f ca="1">IF(PN125="","",SUM(1+MAXA(PM$1:PM124)))</f>
        <v/>
      </c>
      <c r="PN125" s="8" t="str" cm="1">
        <f t="array" aca="1" ref="PN125" ca="1">IF(ISNUMBER(SEARCH(PN$1,INDEX(INDIRECT(PO$1),ROW(PL125),1)))=TRUE,INDIRECT(PL125),"")</f>
        <v/>
      </c>
      <c r="PO125" s="13" t="s">
        <v>1192</v>
      </c>
      <c r="PP125" s="13" t="s">
        <v>1192</v>
      </c>
      <c r="PQ125" s="13" t="s">
        <v>1192</v>
      </c>
      <c r="PR125" s="13" t="s">
        <v>1192</v>
      </c>
      <c r="PS125" s="13"/>
      <c r="PT125" s="13"/>
      <c r="PU125" s="13"/>
      <c r="PV125" s="13"/>
      <c r="PW125" s="13"/>
      <c r="PX125" s="13"/>
      <c r="PY125" s="13" t="s">
        <v>1192</v>
      </c>
      <c r="PZ125" s="13" t="s">
        <v>1192</v>
      </c>
      <c r="QA125" s="10" t="str">
        <f t="shared" ca="1" si="113"/>
        <v/>
      </c>
      <c r="QB125" s="22"/>
      <c r="QC125" s="15"/>
      <c r="QD125" s="14"/>
      <c r="QE125" s="15"/>
      <c r="QF125" s="15"/>
      <c r="QG125" s="79"/>
      <c r="QH125" s="10" t="str" cm="1">
        <f t="array" aca="1" ref="QH125" ca="1">IF(INDIRECT(ADDRESS(ROW(),COLUMN()-6))="","X",IF(INDIRECT(ADDRESS(ROW(),COLUMN()-5))="",0,"OK"))</f>
        <v>X</v>
      </c>
      <c r="QI125" s="29" t="str">
        <f ca="1">IF(QJ125="","",SUM(1+MAXA(QI$1:QI124)))</f>
        <v/>
      </c>
      <c r="QJ125" s="8" t="str" cm="1">
        <f t="array" aca="1" ref="QJ125" ca="1">IF(QH125=0,INDIRECT(ADDRESS(ROW(),COLUMN()-8)),"")</f>
        <v/>
      </c>
      <c r="QK125" s="31"/>
      <c r="QL125" s="10" t="str">
        <f t="shared" si="84"/>
        <v>$QB$125</v>
      </c>
      <c r="QM125" s="29" t="str">
        <f ca="1">IF(QN125="","",SUM(1+MAXA(QM$1:QM124)))</f>
        <v/>
      </c>
      <c r="QN125" s="8" t="str" cm="1">
        <f t="array" aca="1" ref="QN125" ca="1">IF(ISNUMBER(SEARCH(QN$1,INDEX(INDIRECT(QO$1),ROW(QL125),1)))=TRUE,INDIRECT(QL125),"")</f>
        <v/>
      </c>
      <c r="QO125" s="13" t="s">
        <v>1192</v>
      </c>
      <c r="QP125" s="13" t="s">
        <v>1192</v>
      </c>
      <c r="QQ125" s="13" t="s">
        <v>1192</v>
      </c>
      <c r="QR125" s="13" t="s">
        <v>1192</v>
      </c>
      <c r="QS125" s="13"/>
      <c r="QT125" s="13"/>
      <c r="QU125" s="13"/>
      <c r="QV125" s="13"/>
      <c r="QW125" s="13"/>
      <c r="QX125" s="13"/>
      <c r="QY125" s="13" t="s">
        <v>1192</v>
      </c>
      <c r="QZ125" s="13" t="s">
        <v>1192</v>
      </c>
      <c r="RA125" s="10" t="str">
        <f t="shared" ca="1" si="114"/>
        <v/>
      </c>
      <c r="RB125" s="22"/>
      <c r="RC125" s="14"/>
      <c r="RD125" s="14"/>
      <c r="RE125" s="15"/>
      <c r="RF125" s="15"/>
      <c r="RG125" s="79"/>
      <c r="RH125" s="10" t="str" cm="1">
        <f t="array" aca="1" ref="RH125" ca="1">IF(INDIRECT(ADDRESS(ROW(),COLUMN()-6))="","X",IF(INDIRECT(ADDRESS(ROW(),COLUMN()-5))="",0,"OK"))</f>
        <v>X</v>
      </c>
      <c r="RI125" s="29" t="str">
        <f ca="1">IF(RJ125="","",SUM(1+MAXA(RI$1:RI124)))</f>
        <v/>
      </c>
      <c r="RJ125" s="8" t="str" cm="1">
        <f t="array" aca="1" ref="RJ125" ca="1">IF(RH125=0,INDIRECT(ADDRESS(ROW(),COLUMN()-8)),"")</f>
        <v/>
      </c>
      <c r="RK125" s="31"/>
      <c r="RL125" s="10" t="str">
        <f t="shared" si="85"/>
        <v>$RB$125</v>
      </c>
      <c r="RM125" s="29" t="str">
        <f ca="1">IF(RN125="","",SUM(1+MAXA(RM$1:RM124)))</f>
        <v/>
      </c>
      <c r="RN125" s="8" t="str" cm="1">
        <f t="array" aca="1" ref="RN125" ca="1">IF(ISNUMBER(SEARCH(RN$1,INDEX(INDIRECT(RO$1),ROW(RL125),1)))=TRUE,INDIRECT(RL125),"")</f>
        <v/>
      </c>
      <c r="RO125" s="13" t="s">
        <v>1192</v>
      </c>
      <c r="RP125" s="13" t="s">
        <v>1192</v>
      </c>
      <c r="RQ125" s="13" t="s">
        <v>1192</v>
      </c>
      <c r="RR125" s="13"/>
      <c r="RS125" s="13"/>
      <c r="RT125" s="13"/>
      <c r="RU125" s="13"/>
      <c r="RV125" s="13"/>
      <c r="RW125" s="13"/>
      <c r="RX125" s="13"/>
      <c r="RY125" s="13" t="s">
        <v>1192</v>
      </c>
      <c r="RZ125" s="13" t="s">
        <v>1192</v>
      </c>
      <c r="SA125" s="10" t="str">
        <f t="shared" ca="1" si="115"/>
        <v/>
      </c>
      <c r="SB125" s="22"/>
      <c r="SC125" s="6"/>
      <c r="SD125" s="6"/>
      <c r="SE125" s="15"/>
      <c r="SF125" s="15"/>
      <c r="SG125" s="79"/>
      <c r="SH125" s="10" t="str" cm="1">
        <f t="array" aca="1" ref="SH125" ca="1">IF(INDIRECT(ADDRESS(ROW(),COLUMN()-6))="","X",IF(INDIRECT(ADDRESS(ROW(),COLUMN()-5))="",0,"OK"))</f>
        <v>X</v>
      </c>
      <c r="SI125" s="29" t="str">
        <f ca="1">IF(SJ125="","",SUM(1+MAXA(SI$1:SI124)))</f>
        <v/>
      </c>
      <c r="SJ125" s="8" t="str" cm="1">
        <f t="array" aca="1" ref="SJ125" ca="1">IF(SH125=0,INDIRECT(ADDRESS(ROW(),COLUMN()-8)),"")</f>
        <v/>
      </c>
      <c r="SK125" s="33" t="s">
        <v>1192</v>
      </c>
      <c r="SL125" s="10" t="str">
        <f t="shared" si="86"/>
        <v>$SB$125</v>
      </c>
      <c r="SM125" s="29" t="str">
        <f ca="1">IF(SN125="","",SUM(1+MAXA(SM$1:SM124)))</f>
        <v/>
      </c>
      <c r="SN125" s="8" t="str" cm="1">
        <f t="array" aca="1" ref="SN125" ca="1">IF(ISNUMBER(SEARCH(SN$1,INDEX(SB$1:SB$174,ROW(SL125),1)))=TRUE,INDIRECT(SL125),"")</f>
        <v/>
      </c>
      <c r="SO125" s="13" t="s">
        <v>1192</v>
      </c>
      <c r="SP125" s="13" t="s">
        <v>1192</v>
      </c>
      <c r="SQ125" s="13" t="s">
        <v>1192</v>
      </c>
      <c r="SR125" s="13"/>
      <c r="SS125" s="13"/>
      <c r="ST125" s="13"/>
      <c r="SU125" s="13"/>
      <c r="SV125" s="13"/>
      <c r="SW125" s="13"/>
      <c r="SX125" s="13"/>
      <c r="SY125" s="13" t="s">
        <v>1192</v>
      </c>
      <c r="SZ125" s="13" t="s">
        <v>1192</v>
      </c>
      <c r="TA125" s="10" t="str">
        <f t="shared" ca="1" si="129"/>
        <v/>
      </c>
      <c r="TB125" s="22"/>
      <c r="TC125" s="6"/>
      <c r="TD125" s="6"/>
      <c r="TE125" s="15"/>
      <c r="TF125" s="15"/>
      <c r="TG125" s="79"/>
      <c r="TH125" s="10" t="str" cm="1">
        <f t="array" aca="1" ref="TH125" ca="1">IF(INDIRECT(ADDRESS(ROW(),COLUMN()-6))="","X",IF(INDIRECT(ADDRESS(ROW(),COLUMN()-5))="",0,"OK"))</f>
        <v>X</v>
      </c>
      <c r="TI125" s="29" t="str">
        <f ca="1">IF(TJ125="","",SUM(1+MAXA(TI$1:TI124)))</f>
        <v/>
      </c>
      <c r="TJ125" s="8" t="str" cm="1">
        <f t="array" aca="1" ref="TJ125" ca="1">IF(TH125=0,INDIRECT(ADDRESS(ROW(),COLUMN()-8)),"")</f>
        <v/>
      </c>
      <c r="TK125" s="33" t="s">
        <v>1192</v>
      </c>
      <c r="TL125" s="10" t="str">
        <f t="shared" si="87"/>
        <v>$TB$125</v>
      </c>
      <c r="TM125" s="29" t="str">
        <f ca="1">IF(TN125="","",SUM(1+MAXA(TM$1:TM124)))</f>
        <v/>
      </c>
      <c r="TN125" s="8" t="str" cm="1">
        <f t="array" aca="1" ref="TN125" ca="1">IF(ISNUMBER(SEARCH(TN$1,INDEX(INDIRECT(TO$1),ROW(TL125),1)))=TRUE,INDIRECT(TL125),"")</f>
        <v/>
      </c>
      <c r="TO125" s="13" t="s">
        <v>1192</v>
      </c>
      <c r="TP125" s="13" t="s">
        <v>1192</v>
      </c>
      <c r="TQ125" s="13" t="s">
        <v>1192</v>
      </c>
      <c r="TR125" s="13"/>
      <c r="TS125" s="13"/>
      <c r="TT125" s="13"/>
      <c r="TU125" s="13"/>
      <c r="TV125" s="13"/>
      <c r="TW125" s="13"/>
      <c r="TX125" s="13"/>
      <c r="TY125" s="13" t="s">
        <v>1192</v>
      </c>
      <c r="TZ125" s="13" t="s">
        <v>1192</v>
      </c>
      <c r="UA125" s="10" t="str">
        <f t="shared" ca="1" si="130"/>
        <v/>
      </c>
      <c r="UB125" s="5"/>
      <c r="UC125" s="6"/>
      <c r="UD125" s="6"/>
      <c r="UE125" s="7"/>
      <c r="UF125" s="7"/>
      <c r="UG125" s="79"/>
      <c r="UH125" s="10" t="str" cm="1">
        <f t="array" aca="1" ref="UH125" ca="1">IF(INDIRECT(ADDRESS(ROW(),COLUMN()-6))="","X",IF(INDIRECT(ADDRESS(ROW(),COLUMN()-5))="",0,"OK"))</f>
        <v>X</v>
      </c>
      <c r="UI125" s="29" t="str">
        <f ca="1">IF(UJ125="","",SUM(1+MAXA(UI$1:UI124)))</f>
        <v/>
      </c>
      <c r="UJ125" s="8" t="str" cm="1">
        <f t="array" aca="1" ref="UJ125" ca="1">IF(UH125=0,INDIRECT(ADDRESS(ROW(),COLUMN()-8)),"")</f>
        <v/>
      </c>
      <c r="UK125" s="33" t="s">
        <v>1192</v>
      </c>
      <c r="UL125" s="10" t="str">
        <f t="shared" si="88"/>
        <v>$UB$125</v>
      </c>
      <c r="UM125" s="29" t="str">
        <f ca="1">IF(UN125="","",SUM(1+MAXA(UM$1:UM124)))</f>
        <v/>
      </c>
      <c r="UN125" s="8" t="str" cm="1">
        <f t="array" aca="1" ref="UN125" ca="1">IF(ISNUMBER(SEARCH(UN$1,INDEX(INDIRECT(UO$1),ROW(UL125),1)))=TRUE,INDIRECT(UL125),"")</f>
        <v/>
      </c>
      <c r="UO125" s="13" t="s">
        <v>1192</v>
      </c>
      <c r="UP125" s="13" t="s">
        <v>1192</v>
      </c>
      <c r="UQ125" s="13" t="s">
        <v>1192</v>
      </c>
      <c r="UR125" s="13"/>
      <c r="US125" s="13"/>
      <c r="UT125" s="13"/>
      <c r="UU125" s="13"/>
      <c r="UV125" s="13"/>
      <c r="UW125" s="13"/>
      <c r="UX125" s="13"/>
      <c r="UY125" s="13" t="s">
        <v>1192</v>
      </c>
      <c r="UZ125" s="13" t="s">
        <v>1192</v>
      </c>
      <c r="VA125" s="10" t="str">
        <f t="shared" ca="1" si="118"/>
        <v/>
      </c>
      <c r="VB125" s="22"/>
      <c r="VC125" s="6"/>
      <c r="VD125" s="6"/>
      <c r="VE125" s="15"/>
      <c r="VF125" s="15"/>
      <c r="VG125" s="79"/>
      <c r="VH125" s="10" t="str" cm="1">
        <f t="array" aca="1" ref="VH125" ca="1">IF(INDIRECT(ADDRESS(ROW(),COLUMN()-6))="","X",IF(INDIRECT(ADDRESS(ROW(),COLUMN()-5))="",0,"OK"))</f>
        <v>X</v>
      </c>
      <c r="VI125" s="29" t="str">
        <f ca="1">IF(VJ125="","",SUM(1+MAXA(VI$1:VI124)))</f>
        <v/>
      </c>
      <c r="VJ125" s="8" t="str" cm="1">
        <f t="array" aca="1" ref="VJ125" ca="1">IF(VH125=0,INDIRECT(ADDRESS(ROW(),COLUMN()-8)),"")</f>
        <v/>
      </c>
      <c r="VK125" s="33" t="s">
        <v>1192</v>
      </c>
      <c r="VL125" s="10" t="str">
        <f t="shared" si="89"/>
        <v>$VB$125</v>
      </c>
      <c r="VM125" s="29" t="str">
        <f ca="1">IF(VN125="","",SUM(1+MAXA(VM$1:VM124)))</f>
        <v/>
      </c>
      <c r="VN125" s="8" t="str" cm="1">
        <f t="array" aca="1" ref="VN125" ca="1">IF(ISNUMBER(SEARCH(VN$1,INDEX(INDIRECT(VO$1),ROW(VL125),1)))=TRUE,INDIRECT(VL125),"")</f>
        <v/>
      </c>
      <c r="VO125" s="13" t="s">
        <v>1192</v>
      </c>
      <c r="VP125" s="13" t="s">
        <v>1192</v>
      </c>
      <c r="VQ125" s="13" t="s">
        <v>1192</v>
      </c>
      <c r="VR125" s="13"/>
      <c r="VS125" s="13"/>
      <c r="VT125" s="13"/>
      <c r="VU125" s="13"/>
      <c r="VV125" s="13"/>
      <c r="VW125" s="13"/>
      <c r="VX125" s="13"/>
      <c r="VY125" s="13" t="s">
        <v>1192</v>
      </c>
      <c r="VZ125" s="13" t="s">
        <v>1192</v>
      </c>
      <c r="WA125" s="10" t="str">
        <f t="shared" ca="1" si="119"/>
        <v/>
      </c>
      <c r="WB125" s="22"/>
      <c r="WC125" s="6"/>
      <c r="WD125" s="6"/>
      <c r="WE125" s="15"/>
      <c r="WF125" s="15"/>
      <c r="WG125" s="79"/>
      <c r="WH125" s="10" t="str" cm="1">
        <f t="array" aca="1" ref="WH125" ca="1">IF(INDIRECT(ADDRESS(ROW(),COLUMN()-6))="","X",IF(INDIRECT(ADDRESS(ROW(),COLUMN()-5))="",0,"OK"))</f>
        <v>X</v>
      </c>
      <c r="WI125" s="29" t="str">
        <f ca="1">IF(WJ125="","",SUM(1+MAXA(WI$1:WI124)))</f>
        <v/>
      </c>
      <c r="WJ125" s="8" t="str" cm="1">
        <f t="array" aca="1" ref="WJ125" ca="1">IF(WH125=0,INDIRECT(ADDRESS(ROW(),COLUMN()-8)),"")</f>
        <v/>
      </c>
      <c r="WK125" s="33" t="s">
        <v>1192</v>
      </c>
      <c r="WL125" s="10" t="str">
        <f t="shared" si="90"/>
        <v>$WB$125</v>
      </c>
      <c r="WM125" s="29" t="str">
        <f ca="1">IF(WN125="","",SUM(1+MAXA(WM$1:WM124)))</f>
        <v/>
      </c>
      <c r="WN125" s="8" t="str" cm="1">
        <f t="array" aca="1" ref="WN125" ca="1">IF(ISNUMBER(SEARCH(WN$1,INDEX(INDIRECT(WO$1),ROW(WL125),1)))=TRUE,INDIRECT(WL125),"")</f>
        <v/>
      </c>
      <c r="WO125" s="13" t="s">
        <v>1192</v>
      </c>
      <c r="WP125" s="13" t="s">
        <v>1192</v>
      </c>
      <c r="WQ125" s="13" t="s">
        <v>1192</v>
      </c>
      <c r="WR125" s="13" t="s">
        <v>1192</v>
      </c>
      <c r="WS125" s="13"/>
      <c r="WT125" s="13"/>
      <c r="WU125" s="13"/>
      <c r="WV125" s="13" t="s">
        <v>1192</v>
      </c>
      <c r="WW125" s="13"/>
      <c r="WX125" s="13"/>
      <c r="WY125" s="13"/>
      <c r="WZ125" s="13" t="s">
        <v>1192</v>
      </c>
      <c r="XA125" s="10" t="str">
        <f t="shared" ca="1" si="120"/>
        <v/>
      </c>
      <c r="XB125" s="5"/>
      <c r="XC125" s="37"/>
      <c r="XD125" s="37"/>
      <c r="XE125" s="7"/>
      <c r="XF125" s="7"/>
      <c r="XG125" s="79"/>
      <c r="XH125" s="10" t="str" cm="1">
        <f t="array" aca="1" ref="XH125" ca="1">IF(INDIRECT(ADDRESS(ROW(),COLUMN()-6))="","X",IF(INDIRECT(ADDRESS(ROW(),COLUMN()-5))="",0,"OK"))</f>
        <v>X</v>
      </c>
      <c r="XI125" s="29" t="str">
        <f ca="1">IF(XJ125="","",SUM(1+MAXA(XI$1:XI124)))</f>
        <v/>
      </c>
      <c r="XJ125" s="8" t="str" cm="1">
        <f t="array" aca="1" ref="XJ125" ca="1">IF(XH125=0,INDIRECT(ADDRESS(ROW(),COLUMN()-8)),"")</f>
        <v/>
      </c>
      <c r="XK125" s="33" t="s">
        <v>1192</v>
      </c>
      <c r="XL125" s="10" t="str">
        <f t="shared" si="91"/>
        <v>$XB$125</v>
      </c>
      <c r="XM125" s="29" t="str">
        <f ca="1">IF(XN125="","",SUM(1+MAXA(XM$1:XM124)))</f>
        <v/>
      </c>
      <c r="XN125" s="8" t="str" cm="1">
        <f t="array" aca="1" ref="XN125" ca="1">IF(ISNUMBER(SEARCH(XN$1,INDEX(INDIRECT(XO$1),ROW(XL125),1)))=TRUE,INDIRECT(XL125),"")</f>
        <v/>
      </c>
      <c r="XO125" s="13" t="s">
        <v>1192</v>
      </c>
      <c r="XP125" s="13" t="s">
        <v>1192</v>
      </c>
      <c r="XQ125" s="13" t="s">
        <v>1192</v>
      </c>
      <c r="XR125" s="13" t="s">
        <v>1192</v>
      </c>
      <c r="XS125" s="13"/>
      <c r="XT125" s="13"/>
      <c r="XU125" s="13"/>
      <c r="XV125" s="13"/>
      <c r="XW125" s="13"/>
      <c r="XX125" s="13"/>
      <c r="XY125" s="13" t="s">
        <v>1192</v>
      </c>
      <c r="XZ125" s="13" t="s">
        <v>1192</v>
      </c>
      <c r="YA125" s="10" t="str">
        <f t="shared" ca="1" si="121"/>
        <v/>
      </c>
      <c r="YB125" s="5"/>
      <c r="YC125" s="37"/>
      <c r="YD125" s="37"/>
      <c r="YE125" s="7"/>
      <c r="YF125" s="7"/>
      <c r="YG125" s="79"/>
      <c r="YH125" s="10" t="str" cm="1">
        <f t="array" aca="1" ref="YH125" ca="1">IF(INDIRECT(ADDRESS(ROW(),COLUMN()-6))="","X",IF(INDIRECT(ADDRESS(ROW(),COLUMN()-5))="",0,"OK"))</f>
        <v>X</v>
      </c>
      <c r="YI125" s="29" t="str">
        <f ca="1">IF(YJ125="","",SUM(1+MAXA(YI$1:YI124)))</f>
        <v/>
      </c>
      <c r="YJ125" s="8" t="str" cm="1">
        <f t="array" aca="1" ref="YJ125" ca="1">IF(YH125=0,INDIRECT(ADDRESS(ROW(),COLUMN()-8)),"")</f>
        <v/>
      </c>
      <c r="YK125" s="33" t="s">
        <v>1192</v>
      </c>
      <c r="YL125" s="10" t="str">
        <f t="shared" si="92"/>
        <v>$YB$125</v>
      </c>
      <c r="YM125" s="29" t="str">
        <f ca="1">IF(YN125="","",SUM(1+MAXA(YM$1:YM124)))</f>
        <v/>
      </c>
      <c r="YN125" s="8" t="str" cm="1">
        <f t="array" aca="1" ref="YN125" ca="1">IF(ISNUMBER(SEARCH(YN$1,INDEX(INDIRECT(YO$1),ROW(YL125),1)))=TRUE,INDIRECT(YL125),"")</f>
        <v/>
      </c>
      <c r="YO125" s="13" t="s">
        <v>1192</v>
      </c>
      <c r="YP125" s="13" t="s">
        <v>1192</v>
      </c>
      <c r="YQ125" s="13" t="s">
        <v>1192</v>
      </c>
      <c r="YR125" s="13" t="s">
        <v>1192</v>
      </c>
      <c r="YS125" s="13"/>
      <c r="YT125" s="13"/>
      <c r="YU125" s="13"/>
      <c r="YV125" s="13"/>
      <c r="YW125" s="13"/>
      <c r="YX125" s="13"/>
      <c r="YY125" s="13" t="s">
        <v>1192</v>
      </c>
      <c r="YZ125" s="13" t="s">
        <v>1192</v>
      </c>
      <c r="ZA125" s="10" t="str">
        <f t="shared" ca="1" si="122"/>
        <v/>
      </c>
      <c r="ZB125" s="5"/>
      <c r="ZC125" s="37"/>
      <c r="ZD125" s="37"/>
      <c r="ZE125" s="7"/>
      <c r="ZF125" s="7"/>
      <c r="ZG125" s="79"/>
      <c r="ZH125" s="10" t="str" cm="1">
        <f t="array" aca="1" ref="ZH125" ca="1">IF(INDIRECT(ADDRESS(ROW(),COLUMN()-6))="","X",IF(INDIRECT(ADDRESS(ROW(),COLUMN()-5))="",0,"OK"))</f>
        <v>X</v>
      </c>
      <c r="ZI125" s="29" t="str">
        <f ca="1">IF(ZJ125="","",SUM(1+MAXA(ZI$1:ZI124)))</f>
        <v/>
      </c>
      <c r="ZJ125" s="8" t="str" cm="1">
        <f t="array" aca="1" ref="ZJ125" ca="1">IF(ZH125=0,INDIRECT(ADDRESS(ROW(),COLUMN()-8)),"")</f>
        <v/>
      </c>
      <c r="ZK125" s="33" t="s">
        <v>1192</v>
      </c>
      <c r="ZL125" s="10" t="str">
        <f t="shared" si="93"/>
        <v>$ZB$125</v>
      </c>
      <c r="ZM125" s="29" t="str">
        <f ca="1">IF(ZN125="","",SUM(1+MAXA(ZM$1:ZM124)))</f>
        <v/>
      </c>
      <c r="ZN125" s="8" t="str" cm="1">
        <f t="array" aca="1" ref="ZN125" ca="1">IF(ISNUMBER(SEARCH(ZN$1,INDEX(INDIRECT(ZO$1),ROW(ZL125),1)))=TRUE,INDIRECT(ZL125),"")</f>
        <v/>
      </c>
      <c r="ZO125" s="13" t="s">
        <v>1192</v>
      </c>
      <c r="ZP125" s="13" t="s">
        <v>1192</v>
      </c>
      <c r="ZQ125" s="13" t="s">
        <v>1192</v>
      </c>
      <c r="ZR125" s="13" t="s">
        <v>1192</v>
      </c>
      <c r="ZS125" s="13"/>
      <c r="ZT125" s="13"/>
      <c r="ZU125" s="13"/>
      <c r="ZV125" s="13"/>
      <c r="ZW125" s="13"/>
      <c r="ZX125" s="13"/>
      <c r="ZY125" s="13"/>
      <c r="ZZ125" s="13" t="s">
        <v>1192</v>
      </c>
      <c r="AAA125" s="10" t="str">
        <f t="shared" ca="1" si="123"/>
        <v/>
      </c>
      <c r="AAB125" s="5"/>
      <c r="AAC125" s="37"/>
      <c r="AAD125" s="37"/>
      <c r="AAE125" s="7"/>
      <c r="AAF125" s="7"/>
      <c r="AAG125" s="79"/>
      <c r="AAH125" s="10" t="str" cm="1">
        <f t="array" aca="1" ref="AAH125" ca="1">IF(INDIRECT(ADDRESS(ROW(),COLUMN()-6))="","X",IF(INDIRECT(ADDRESS(ROW(),COLUMN()-5))="",0,"OK"))</f>
        <v>X</v>
      </c>
      <c r="AAI125" s="29" t="str">
        <f ca="1">IF(AAJ125="","",SUM(1+MAXA(AAI$1:AAI124)))</f>
        <v/>
      </c>
      <c r="AAJ125" s="8" t="str" cm="1">
        <f t="array" aca="1" ref="AAJ125" ca="1">IF(AAH125=0,INDIRECT(ADDRESS(ROW(),COLUMN()-8)),"")</f>
        <v/>
      </c>
      <c r="AAK125" s="33" t="s">
        <v>1192</v>
      </c>
      <c r="AAL125" s="10" t="str">
        <f t="shared" si="94"/>
        <v>$AAB$125</v>
      </c>
      <c r="AAM125" s="29" t="str">
        <f ca="1">IF(AAN125="","",SUM(1+MAXA(AAM$1:AAM124)))</f>
        <v/>
      </c>
      <c r="AAN125" s="8" t="str" cm="1">
        <f t="array" aca="1" ref="AAN125" ca="1">IF(ISNUMBER(SEARCH(AAN$1,INDEX(INDIRECT(AAO$1),ROW(AAL125),1)))=TRUE,INDIRECT(AAL125),"")</f>
        <v/>
      </c>
      <c r="AAO125" s="13" t="s">
        <v>1192</v>
      </c>
      <c r="AAP125" s="13" t="s">
        <v>1192</v>
      </c>
      <c r="AAQ125" s="13" t="s">
        <v>1192</v>
      </c>
      <c r="AAR125" s="13" t="s">
        <v>1192</v>
      </c>
      <c r="AAS125" s="13" t="s">
        <v>1192</v>
      </c>
      <c r="AAT125" s="13"/>
      <c r="AAU125" s="13"/>
      <c r="AAV125" s="13"/>
      <c r="AAW125" s="13"/>
      <c r="AAX125" s="13"/>
      <c r="AAY125" s="13"/>
      <c r="AAZ125" s="13" t="s">
        <v>1192</v>
      </c>
      <c r="ABA125" s="10" t="str">
        <f t="shared" ca="1" si="124"/>
        <v/>
      </c>
      <c r="ABB125" s="5"/>
      <c r="ABC125" s="37"/>
      <c r="ABD125" s="37"/>
      <c r="ABE125" s="7"/>
      <c r="ABF125" s="7"/>
      <c r="ABG125" s="79"/>
      <c r="ABH125" s="10" t="str" cm="1">
        <f t="array" aca="1" ref="ABH125" ca="1">IF(INDIRECT(ADDRESS(ROW(),COLUMN()-6))="","X",IF(INDIRECT(ADDRESS(ROW(),COLUMN()-5))="",0,"OK"))</f>
        <v>X</v>
      </c>
      <c r="ABI125" s="29" t="str">
        <f ca="1">IF(ABJ125="","",SUM(1+MAXA(ABI$1:ABI124)))</f>
        <v/>
      </c>
      <c r="ABJ125" s="8" t="str" cm="1">
        <f t="array" aca="1" ref="ABJ125" ca="1">IF(ABH125=0,INDIRECT(ADDRESS(ROW(),COLUMN()-8)),"")</f>
        <v/>
      </c>
      <c r="ABK125" s="33" t="s">
        <v>1192</v>
      </c>
      <c r="ABL125" s="10" t="str">
        <f t="shared" si="95"/>
        <v>$ABB$125</v>
      </c>
      <c r="ABM125" s="29" t="str">
        <f ca="1">IF(ABN125="","",SUM(1+MAXA(ABM$1:ABM124)))</f>
        <v/>
      </c>
      <c r="ABN125" s="8" t="str" cm="1">
        <f t="array" aca="1" ref="ABN125" ca="1">IF(ISNUMBER(SEARCH(ABN$1,INDEX(INDIRECT(ABO$1),ROW(ABL125),1)))=TRUE,INDIRECT(ABL125),"")</f>
        <v/>
      </c>
      <c r="ABO125" s="13" t="s">
        <v>1192</v>
      </c>
      <c r="ABP125" s="13" t="s">
        <v>1192</v>
      </c>
      <c r="ABQ125" s="13" t="s">
        <v>1192</v>
      </c>
      <c r="ABR125" s="13"/>
      <c r="ABS125" s="13"/>
      <c r="ABT125" s="13"/>
      <c r="ABU125" s="13"/>
      <c r="ABV125" s="13"/>
      <c r="ABW125" s="13"/>
      <c r="ABX125" s="13"/>
      <c r="ABY125" s="13"/>
      <c r="ABZ125" s="13" t="s">
        <v>1192</v>
      </c>
      <c r="ACA125" s="10" t="str">
        <f t="shared" ca="1" si="125"/>
        <v/>
      </c>
      <c r="ACB125" s="5"/>
      <c r="ACC125" s="37"/>
      <c r="ACD125" s="37"/>
      <c r="ACE125" s="7"/>
      <c r="ACF125" s="7"/>
      <c r="ACG125" s="79"/>
      <c r="ACH125" s="10" t="str" cm="1">
        <f t="array" aca="1" ref="ACH125" ca="1">IF(INDIRECT(ADDRESS(ROW(),COLUMN()-6))="","X",IF(INDIRECT(ADDRESS(ROW(),COLUMN()-5))="",0,"OK"))</f>
        <v>X</v>
      </c>
      <c r="ACI125" s="29" t="str">
        <f ca="1">IF(ACJ125="","",SUM(1+MAXA(ACI$1:ACI124)))</f>
        <v/>
      </c>
      <c r="ACJ125" s="8" t="str" cm="1">
        <f t="array" aca="1" ref="ACJ125" ca="1">IF(ACH125=0,INDIRECT(ADDRESS(ROW(),COLUMN()-8)),"")</f>
        <v/>
      </c>
      <c r="ACK125" s="33" t="s">
        <v>1192</v>
      </c>
      <c r="ACL125" s="10" t="str">
        <f t="shared" si="96"/>
        <v>$ACB$125</v>
      </c>
      <c r="ACM125" s="29" t="str">
        <f ca="1">IF(ACN125="","",SUM(1+MAXA(ACM$1:ACM124)))</f>
        <v/>
      </c>
      <c r="ACN125" s="8" t="str" cm="1">
        <f t="array" aca="1" ref="ACN125" ca="1">IF(ISNUMBER(SEARCH(ACN$1,INDEX(INDIRECT(ACO$1),ROW(ACL125),1)))=TRUE,INDIRECT(ACL125),"")</f>
        <v/>
      </c>
      <c r="ACO125" s="13" t="s">
        <v>1192</v>
      </c>
      <c r="ACP125" s="13" t="s">
        <v>1192</v>
      </c>
      <c r="ACQ125" s="13" t="s">
        <v>1192</v>
      </c>
      <c r="ACR125" s="13"/>
      <c r="ACS125" s="13"/>
      <c r="ACT125" s="13"/>
      <c r="ACU125" s="13"/>
      <c r="ACV125" s="13"/>
      <c r="ACW125" s="13"/>
      <c r="ACX125" s="13"/>
      <c r="ACY125" s="13"/>
      <c r="ACZ125" s="13" t="s">
        <v>1192</v>
      </c>
      <c r="ADA125" s="10" t="str">
        <f t="shared" ca="1" si="126"/>
        <v/>
      </c>
      <c r="ADB125" s="5"/>
      <c r="ADC125" s="37"/>
      <c r="ADD125" s="37"/>
      <c r="ADE125" s="7"/>
      <c r="ADF125" s="7"/>
      <c r="ADG125" s="92"/>
      <c r="ADH125" s="10" t="str" cm="1">
        <f t="array" aca="1" ref="ADH125" ca="1">IF(INDIRECT(ADDRESS(ROW(),COLUMN()-6))="","X",IF(INDIRECT(ADDRESS(ROW(),COLUMN()-5))="",0,"OK"))</f>
        <v>X</v>
      </c>
      <c r="ADI125" s="29" t="str">
        <f ca="1">IF(ADJ125="","",SUM(1+MAXA(ADI$1:ADI124)))</f>
        <v/>
      </c>
      <c r="ADJ125" s="8" t="str" cm="1">
        <f t="array" aca="1" ref="ADJ125" ca="1">IF(ADH125=0,INDIRECT(ADDRESS(ROW(),COLUMN()-8)),"")</f>
        <v/>
      </c>
      <c r="ADK125" s="33" t="s">
        <v>1192</v>
      </c>
      <c r="ADL125" s="10" t="str">
        <f t="shared" si="97"/>
        <v>$ADB$125</v>
      </c>
      <c r="ADM125" s="29" t="str">
        <f ca="1">IF(ADN125="","",SUM(1+MAXA(ADM$1:ADM124)))</f>
        <v/>
      </c>
      <c r="ADN125" s="8" t="str" cm="1">
        <f t="array" aca="1" ref="ADN125" ca="1">IF(ISNUMBER(SEARCH(ADN$1,INDEX(INDIRECT(ADO$1),ROW(ADL125),1)))=TRUE,INDIRECT(ADL125),"")</f>
        <v/>
      </c>
      <c r="ADO125" s="13" t="s">
        <v>1192</v>
      </c>
      <c r="ADP125" s="13" t="s">
        <v>1192</v>
      </c>
      <c r="ADQ125" s="13" t="s">
        <v>1192</v>
      </c>
      <c r="ADR125" s="13" t="s">
        <v>1192</v>
      </c>
      <c r="ADS125" s="13" t="s">
        <v>1192</v>
      </c>
      <c r="ADT125" s="13"/>
      <c r="ADU125" s="13"/>
      <c r="ADV125" s="13"/>
      <c r="ADW125" s="13"/>
      <c r="ADX125" s="13"/>
      <c r="ADY125" s="13"/>
      <c r="ADZ125" s="13" t="s">
        <v>1192</v>
      </c>
      <c r="AEA125" s="10" t="str">
        <f t="shared" ca="1" si="127"/>
        <v/>
      </c>
      <c r="AEB125" s="5"/>
      <c r="AEC125" s="37"/>
      <c r="AED125" s="37"/>
      <c r="AEE125" s="7"/>
      <c r="AEF125" s="7"/>
      <c r="AEG125" s="79"/>
      <c r="AEH125" s="10" t="str" cm="1">
        <f t="array" aca="1" ref="AEH125" ca="1">IF(INDIRECT(ADDRESS(ROW(),COLUMN()-6))="","X",IF(INDIRECT(ADDRESS(ROW(),COLUMN()-5))="",0,"OK"))</f>
        <v>X</v>
      </c>
      <c r="AEI125" s="29" t="str">
        <f ca="1">IF(AEJ125="","",SUM(1+MAXA(AEI$1:AEI124)))</f>
        <v/>
      </c>
      <c r="AEJ125" s="8" t="str" cm="1">
        <f t="array" aca="1" ref="AEJ125" ca="1">IF(AEH125=0,INDIRECT(ADDRESS(ROW(),COLUMN()-8)),"")</f>
        <v/>
      </c>
      <c r="AEK125" s="33" t="s">
        <v>1192</v>
      </c>
      <c r="AEL125" s="10" t="str">
        <f t="shared" si="98"/>
        <v>$AEB$125</v>
      </c>
      <c r="AEM125" s="29" t="str">
        <f ca="1">IF(AEN125="","",SUM(1+MAXA(AEM$1:AEM124)))</f>
        <v/>
      </c>
      <c r="AEN125" s="8" t="str" cm="1">
        <f t="array" aca="1" ref="AEN125" ca="1">IF(ISNUMBER(SEARCH(AEN$1,INDEX(INDIRECT(AEO$1),ROW(AEL125),1)))=TRUE,INDIRECT(AEL125),"")</f>
        <v/>
      </c>
      <c r="AEO125" s="13" t="s">
        <v>1192</v>
      </c>
      <c r="AEP125" s="13" t="s">
        <v>1192</v>
      </c>
      <c r="AEQ125" s="13" t="s">
        <v>1192</v>
      </c>
      <c r="AER125" s="13" t="s">
        <v>1192</v>
      </c>
      <c r="AES125" s="13" t="s">
        <v>1192</v>
      </c>
      <c r="AET125" s="13" t="s">
        <v>1192</v>
      </c>
      <c r="AEU125" s="13" t="s">
        <v>1192</v>
      </c>
      <c r="AEV125" s="13" t="s">
        <v>1192</v>
      </c>
    </row>
    <row r="126" spans="2:828" s="4" customFormat="1" ht="24.75" customHeight="1" x14ac:dyDescent="0.2">
      <c r="B126" s="10" t="str">
        <f t="shared" ca="1" si="67"/>
        <v/>
      </c>
      <c r="C126" s="8"/>
      <c r="D126" s="10"/>
      <c r="E126" s="10"/>
      <c r="G126" s="81"/>
      <c r="H126" s="94"/>
      <c r="I126" s="10" t="str" cm="1">
        <f t="array" aca="1" ref="I126" ca="1">IF(INDIRECT(ADDRESS(ROW(),COLUMN()-6))="","X",IF(INDIRECT(ADDRESS(ROW(),COLUMN()-5))="",0,"OK"))</f>
        <v>X</v>
      </c>
      <c r="J126" s="29" t="str">
        <f ca="1">IF(K126="","",SUM(1+MAXA(J$1:J125)))</f>
        <v/>
      </c>
      <c r="K126" s="8" t="str" cm="1">
        <f t="array" aca="1" ref="K126" ca="1">IF(I126=0,INDIRECT(ADDRESS(ROW(),COLUMN()-8)),"")</f>
        <v/>
      </c>
      <c r="L126" s="31"/>
      <c r="M126" s="10" t="str">
        <f t="shared" si="68"/>
        <v>$C$126</v>
      </c>
      <c r="N126" s="29" t="str">
        <f ca="1">IF(O126="","",SUM(1+MAXA(N$1:N125)))</f>
        <v/>
      </c>
      <c r="O126" s="8" t="str" cm="1">
        <f t="array" aca="1" ref="O126" ca="1">IF(ISNUMBER(SEARCH(O$1,INDEX(INDIRECT($P$1),ROW(M126),1)))=TRUE,INDIRECT(M126),"")</f>
        <v/>
      </c>
      <c r="P126" s="13" t="s">
        <v>1192</v>
      </c>
      <c r="Q126" s="13" t="s">
        <v>1192</v>
      </c>
      <c r="R126" s="13"/>
      <c r="S126" s="13"/>
      <c r="T126" s="13"/>
      <c r="U126" s="13"/>
      <c r="V126" s="13"/>
      <c r="W126" s="13"/>
      <c r="X126" s="13"/>
      <c r="Y126" s="13" t="s">
        <v>1192</v>
      </c>
      <c r="Z126" s="13" t="s">
        <v>1192</v>
      </c>
      <c r="AA126" s="10" t="str">
        <f t="shared" ca="1" si="128"/>
        <v/>
      </c>
      <c r="AB126" s="8"/>
      <c r="AC126" s="10"/>
      <c r="AD126" s="10"/>
      <c r="AF126" s="81"/>
      <c r="AG126" s="81"/>
      <c r="AH126" s="10" t="str" cm="1">
        <f t="array" aca="1" ref="AH126" ca="1">IF(INDIRECT(ADDRESS(ROW(),COLUMN()-6))="","X",IF(INDIRECT(ADDRESS(ROW(),COLUMN()-5))="",0,"OK"))</f>
        <v>X</v>
      </c>
      <c r="AI126" s="29" t="str">
        <f ca="1">IF(AJ126="","",SUM(1+MAXA(AI$1:AI125)))</f>
        <v/>
      </c>
      <c r="AJ126" s="8" t="str" cm="1">
        <f t="array" aca="1" ref="AJ126" ca="1">IF(AH126=0,INDIRECT(ADDRESS(ROW(),COLUMN()-8)),"")</f>
        <v/>
      </c>
      <c r="AK126" s="31"/>
      <c r="AL126" s="10" t="str">
        <f t="shared" si="69"/>
        <v>$AB$126</v>
      </c>
      <c r="AM126" s="29" t="str">
        <f ca="1">IF(AN126="","",SUM(1+MAXA(AM$1:AM125)))</f>
        <v/>
      </c>
      <c r="AN126" s="8" t="str" cm="1">
        <f t="array" aca="1" ref="AN126" ca="1">IF(ISNUMBER(SEARCH(AN$1,INDEX(INDIRECT($AO$1),ROW(AL126),1)))=TRUE,INDIRECT(AL126),"")</f>
        <v/>
      </c>
      <c r="AO126" s="13" t="s">
        <v>1192</v>
      </c>
      <c r="AP126" s="13" t="s">
        <v>1192</v>
      </c>
      <c r="AQ126" s="13" t="s">
        <v>1192</v>
      </c>
      <c r="AR126" s="13"/>
      <c r="AS126" s="13"/>
      <c r="AT126" s="13"/>
      <c r="AU126" s="13"/>
      <c r="AV126" s="13"/>
      <c r="AW126" s="13"/>
      <c r="AX126" s="13" t="s">
        <v>1192</v>
      </c>
      <c r="AY126" s="13" t="s">
        <v>1192</v>
      </c>
      <c r="AZ126" s="13" t="s">
        <v>1192</v>
      </c>
      <c r="BA126" s="10" t="str">
        <f t="shared" ca="1" si="99"/>
        <v/>
      </c>
      <c r="BB126" s="8"/>
      <c r="BC126" s="10"/>
      <c r="BD126" s="10"/>
      <c r="BF126" s="81"/>
      <c r="BG126" s="94"/>
      <c r="BH126" s="10" t="str" cm="1">
        <f t="array" aca="1" ref="BH126" ca="1">IF(INDIRECT(ADDRESS(ROW(),COLUMN()-6))="","X",IF(INDIRECT(ADDRESS(ROW(),COLUMN()-5))="",0,"OK"))</f>
        <v>X</v>
      </c>
      <c r="BI126" s="29" t="str">
        <f ca="1">IF(BJ126="","",SUM(1+MAXA(BI$1:BI125)))</f>
        <v/>
      </c>
      <c r="BJ126" s="8" t="str" cm="1">
        <f t="array" aca="1" ref="BJ126" ca="1">IF(BH126=0,INDIRECT(ADDRESS(ROW(),COLUMN()-8)),"")</f>
        <v/>
      </c>
      <c r="BK126" s="31"/>
      <c r="BL126" s="10" t="str">
        <f t="shared" si="70"/>
        <v>$BB$126</v>
      </c>
      <c r="BM126" s="29" t="str">
        <f ca="1">IF(BN126="","",SUM(1+MAXA(BM$1:BM125)))</f>
        <v/>
      </c>
      <c r="BN126" s="8" t="str" cm="1">
        <f t="array" aca="1" ref="BN126" ca="1">IF(ISNUMBER(SEARCH(BN$1,INDEX(INDIRECT(BO$1),ROW(BL126),1)))=TRUE,INDIRECT(BL126),"")</f>
        <v/>
      </c>
      <c r="BO126" s="13" t="s">
        <v>1192</v>
      </c>
      <c r="BP126" s="13" t="s">
        <v>1192</v>
      </c>
      <c r="BQ126" s="13" t="s">
        <v>1192</v>
      </c>
      <c r="BR126" s="13"/>
      <c r="BS126" s="13"/>
      <c r="BT126" s="13"/>
      <c r="BU126" s="13"/>
      <c r="BV126" s="13"/>
      <c r="BW126" s="13" t="s">
        <v>1192</v>
      </c>
      <c r="BX126" s="13" t="s">
        <v>1192</v>
      </c>
      <c r="BY126" s="13"/>
      <c r="BZ126" s="13"/>
      <c r="CA126" s="10" t="str">
        <f t="shared" ca="1" si="100"/>
        <v/>
      </c>
      <c r="CB126" s="8"/>
      <c r="CC126" s="10"/>
      <c r="CD126" s="10"/>
      <c r="CF126" s="81"/>
      <c r="CG126" s="94"/>
      <c r="CH126" s="10" t="str" cm="1">
        <f t="array" aca="1" ref="CH126" ca="1">IF(INDIRECT(ADDRESS(ROW(),COLUMN()-6))="","X",IF(INDIRECT(ADDRESS(ROW(),COLUMN()-5))="",0,"OK"))</f>
        <v>X</v>
      </c>
      <c r="CI126" s="29" t="str">
        <f ca="1">IF(CJ126="","",SUM(1+MAXA(CI$1:CI125)))</f>
        <v/>
      </c>
      <c r="CJ126" s="8" t="str" cm="1">
        <f t="array" aca="1" ref="CJ126" ca="1">IF(CH126=0,INDIRECT(ADDRESS(ROW(),COLUMN()-8)),"")</f>
        <v/>
      </c>
      <c r="CK126" s="31"/>
      <c r="CL126" s="10" t="str">
        <f t="shared" si="71"/>
        <v>$CB$126</v>
      </c>
      <c r="CM126" s="29" t="str">
        <f ca="1">IF(CN126="","",SUM(1+MAXA(CM$1:CM125)))</f>
        <v/>
      </c>
      <c r="CN126" s="8" t="str" cm="1">
        <f t="array" aca="1" ref="CN126" ca="1">IF(ISNUMBER(SEARCH(CN$1,INDEX(INDIRECT(CO$1),ROW(CL126),1)))=TRUE,INDIRECT(CL126),"")</f>
        <v/>
      </c>
      <c r="CO126" s="13" t="s">
        <v>1192</v>
      </c>
      <c r="CP126" s="13"/>
      <c r="CQ126" s="13"/>
      <c r="CR126" s="13"/>
      <c r="CS126" s="13"/>
      <c r="CT126" s="13"/>
      <c r="CU126" s="13"/>
      <c r="CV126" s="13"/>
      <c r="CW126" s="13"/>
      <c r="CX126" s="13"/>
      <c r="CY126" s="13"/>
      <c r="CZ126" s="13" t="s">
        <v>1192</v>
      </c>
      <c r="DA126" s="10" t="str">
        <f t="shared" ca="1" si="131"/>
        <v/>
      </c>
      <c r="DB126" s="5"/>
      <c r="DC126" s="6"/>
      <c r="DD126" s="6"/>
      <c r="DE126" s="7"/>
      <c r="DF126" s="83"/>
      <c r="DG126" s="96"/>
      <c r="DH126" s="10" t="str" cm="1">
        <f t="array" aca="1" ref="DH126" ca="1">IF(INDIRECT(ADDRESS(ROW(),COLUMN()-6))="","X",IF(INDIRECT(ADDRESS(ROW(),COLUMN()-5))="",0,"OK"))</f>
        <v>X</v>
      </c>
      <c r="DI126" s="29" t="str">
        <f ca="1">IF(DJ126="","",SUM(1+MAXA(DI$1:DI125)))</f>
        <v/>
      </c>
      <c r="DJ126" s="8" t="str" cm="1">
        <f t="array" aca="1" ref="DJ126" ca="1">IF(DH126=0,INDIRECT(ADDRESS(ROW(),COLUMN()-8)),"")</f>
        <v/>
      </c>
      <c r="DK126" s="31"/>
      <c r="DL126" s="10" t="str">
        <f t="shared" si="132"/>
        <v>$DB$126</v>
      </c>
      <c r="DM126" s="29" t="str">
        <f ca="1">IF(DN126="","",SUM(1+MAXA(DM$1:DM125)))</f>
        <v/>
      </c>
      <c r="DN126" s="8" t="str" cm="1">
        <f t="array" aca="1" ref="DN126" ca="1">IF(ISNUMBER(SEARCH(DN$1,INDEX(INDIRECT(DO$1),ROW(DL126),1)))=TRUE,INDIRECT(DL126),"")</f>
        <v/>
      </c>
      <c r="DO126" s="13" t="s">
        <v>1192</v>
      </c>
      <c r="DP126" s="13"/>
      <c r="DQ126" s="13"/>
      <c r="DR126" s="13"/>
      <c r="DS126" s="13"/>
      <c r="DT126" s="13"/>
      <c r="DU126" s="13"/>
      <c r="DV126" s="13"/>
      <c r="DW126" s="13"/>
      <c r="DX126" s="13"/>
      <c r="DY126" s="13"/>
      <c r="DZ126" s="13" t="s">
        <v>1192</v>
      </c>
      <c r="EA126" s="10" t="str">
        <f t="shared" ca="1" si="101"/>
        <v/>
      </c>
      <c r="EB126" s="22"/>
      <c r="EC126" s="14"/>
      <c r="ED126" s="14"/>
      <c r="EE126" s="15"/>
      <c r="EF126" s="15"/>
      <c r="EG126" s="94"/>
      <c r="EH126" s="10" t="str" cm="1">
        <f t="array" aca="1" ref="EH126" ca="1">IF(INDIRECT(ADDRESS(ROW(),COLUMN()-6))="","X",IF(INDIRECT(ADDRESS(ROW(),COLUMN()-5))="",0,"OK"))</f>
        <v>X</v>
      </c>
      <c r="EI126" s="29" t="str">
        <f ca="1">IF(EJ126="","",SUM(1+MAXA(EI$1:EI125)))</f>
        <v/>
      </c>
      <c r="EJ126" s="8" t="str" cm="1">
        <f t="array" aca="1" ref="EJ126" ca="1">IF(EH126=0,INDIRECT(ADDRESS(ROW(),COLUMN()-8)),"")</f>
        <v/>
      </c>
      <c r="EK126" s="31"/>
      <c r="EL126" s="10" t="str">
        <f t="shared" si="72"/>
        <v>$EB$126</v>
      </c>
      <c r="EM126" s="29" t="str">
        <f ca="1">IF(EN126="","",SUM(1+MAXA(EM$1:EM125)))</f>
        <v/>
      </c>
      <c r="EN126" s="8" t="str" cm="1">
        <f t="array" aca="1" ref="EN126" ca="1">IF(ISNUMBER(SEARCH(EN$1,INDEX(INDIRECT(EO$1),ROW(EL126),1)))=TRUE,INDIRECT(EL126),"")</f>
        <v/>
      </c>
      <c r="EO126" s="13" t="s">
        <v>1192</v>
      </c>
      <c r="EP126" s="13"/>
      <c r="EQ126" s="13"/>
      <c r="ER126" s="13"/>
      <c r="ES126" s="13"/>
      <c r="ET126" s="13"/>
      <c r="EU126" s="13"/>
      <c r="EV126" s="13"/>
      <c r="EW126" s="13"/>
      <c r="EX126" s="13"/>
      <c r="EY126" s="13"/>
      <c r="EZ126" s="13"/>
      <c r="FA126" s="10" t="str">
        <f t="shared" ca="1" si="102"/>
        <v/>
      </c>
      <c r="FB126" s="22"/>
      <c r="FC126" s="14"/>
      <c r="FD126" s="14"/>
      <c r="FE126" s="15"/>
      <c r="FF126" s="15"/>
      <c r="FG126" s="81"/>
      <c r="FH126" s="10" t="str" cm="1">
        <f t="array" aca="1" ref="FH126" ca="1">IF(INDIRECT(ADDRESS(ROW(),COLUMN()-6))="","X",IF(INDIRECT(ADDRESS(ROW(),COLUMN()-5))="",0,"OK"))</f>
        <v>X</v>
      </c>
      <c r="FI126" s="29" t="str">
        <f ca="1">IF(FJ126="","",SUM(1+MAXA(FI$1:FI125)))</f>
        <v/>
      </c>
      <c r="FJ126" s="8" t="str" cm="1">
        <f t="array" aca="1" ref="FJ126" ca="1">IF(FH126=0,INDIRECT(ADDRESS(ROW(),COLUMN()-8)),"")</f>
        <v/>
      </c>
      <c r="FK126" s="31"/>
      <c r="FL126" s="10" t="str">
        <f t="shared" si="73"/>
        <v>$FB$126</v>
      </c>
      <c r="FM126" s="29" t="str">
        <f ca="1">IF(FN126="","",SUM(1+MAXA(FM$1:FM125)))</f>
        <v/>
      </c>
      <c r="FN126" s="8" t="str" cm="1">
        <f t="array" aca="1" ref="FN126" ca="1">IF(ISNUMBER(SEARCH(FN$1,INDEX(INDIRECT(FO$1),ROW(FL126),1)))=TRUE,INDIRECT(FL126),"")</f>
        <v/>
      </c>
      <c r="FO126" s="13" t="s">
        <v>1192</v>
      </c>
      <c r="FP126" s="13" t="s">
        <v>1192</v>
      </c>
      <c r="FQ126" s="13" t="s">
        <v>1192</v>
      </c>
      <c r="FR126" s="13" t="s">
        <v>1192</v>
      </c>
      <c r="FS126" s="13" t="s">
        <v>1192</v>
      </c>
      <c r="FT126" s="13"/>
      <c r="FU126" s="13"/>
      <c r="FV126" s="13"/>
      <c r="FW126" s="13"/>
      <c r="FX126" s="13"/>
      <c r="FY126" s="13"/>
      <c r="FZ126" s="13"/>
      <c r="GA126" s="10" t="str">
        <f t="shared" ca="1" si="103"/>
        <v/>
      </c>
      <c r="GB126" s="22"/>
      <c r="GC126" s="14"/>
      <c r="GD126" s="14"/>
      <c r="GE126" s="15"/>
      <c r="GF126" s="15"/>
      <c r="GG126" s="81"/>
      <c r="GH126" s="10" t="str" cm="1">
        <f t="array" aca="1" ref="GH126" ca="1">IF(INDIRECT(ADDRESS(ROW(),COLUMN()-6))="","X",IF(INDIRECT(ADDRESS(ROW(),COLUMN()-5))="",0,"OK"))</f>
        <v>X</v>
      </c>
      <c r="GI126" s="29" t="str">
        <f ca="1">IF(GJ126="","",SUM(1+MAXA(GI$1:GI125)))</f>
        <v/>
      </c>
      <c r="GJ126" s="8" t="str" cm="1">
        <f t="array" aca="1" ref="GJ126" ca="1">IF(GH126=0,INDIRECT(ADDRESS(ROW(),COLUMN()-8)),"")</f>
        <v/>
      </c>
      <c r="GK126" s="31"/>
      <c r="GL126" s="10" t="str">
        <f t="shared" si="74"/>
        <v>$GB$126</v>
      </c>
      <c r="GM126" s="29" t="str">
        <f ca="1">IF(GN126="","",SUM(1+MAXA(GM$1:GM125)))</f>
        <v/>
      </c>
      <c r="GN126" s="8" t="str" cm="1">
        <f t="array" aca="1" ref="GN126" ca="1">IF(ISNUMBER(SEARCH(GN$1,INDEX(INDIRECT(GO$1),ROW(GL126),1)))=TRUE,INDIRECT(GL126),"")</f>
        <v/>
      </c>
      <c r="GO126" s="13" t="s">
        <v>1192</v>
      </c>
      <c r="GP126" s="13" t="s">
        <v>1192</v>
      </c>
      <c r="GQ126" s="13" t="s">
        <v>1192</v>
      </c>
      <c r="GR126" s="13" t="s">
        <v>1192</v>
      </c>
      <c r="GS126" s="13" t="s">
        <v>1192</v>
      </c>
      <c r="GT126" s="13"/>
      <c r="GU126" s="13"/>
      <c r="GV126" s="13"/>
      <c r="GW126" s="13"/>
      <c r="GX126" s="13"/>
      <c r="GY126" s="13"/>
      <c r="GZ126" s="13"/>
      <c r="HA126" s="10" t="str">
        <f t="shared" ca="1" si="104"/>
        <v/>
      </c>
      <c r="HB126" s="22"/>
      <c r="HC126" s="14"/>
      <c r="HD126" s="14"/>
      <c r="HE126" s="15"/>
      <c r="HF126" s="15"/>
      <c r="HG126" s="81"/>
      <c r="HH126" s="10" t="str" cm="1">
        <f t="array" aca="1" ref="HH126" ca="1">IF(INDIRECT(ADDRESS(ROW(),COLUMN()-6))="","X",IF(INDIRECT(ADDRESS(ROW(),COLUMN()-5))="",0,"OK"))</f>
        <v>X</v>
      </c>
      <c r="HI126" s="29" t="str">
        <f ca="1">IF(HJ126="","",SUM(1+MAXA(HI$1:HI125)))</f>
        <v/>
      </c>
      <c r="HJ126" s="8" t="str" cm="1">
        <f t="array" aca="1" ref="HJ126" ca="1">IF(HH126=0,INDIRECT(ADDRESS(ROW(),COLUMN()-8)),"")</f>
        <v/>
      </c>
      <c r="HK126" s="31"/>
      <c r="HL126" s="10" t="str">
        <f t="shared" si="75"/>
        <v>$HB$126</v>
      </c>
      <c r="HM126" s="29" t="str">
        <f ca="1">IF(HN126="","",SUM(1+MAXA(HM$1:HM125)))</f>
        <v/>
      </c>
      <c r="HN126" s="8" t="str" cm="1">
        <f t="array" aca="1" ref="HN126" ca="1">IF(ISNUMBER(SEARCH(HN$1,INDEX(INDIRECT(HO$1),ROW(HL126),1)))=TRUE,INDIRECT(HL126),"")</f>
        <v/>
      </c>
      <c r="HO126" s="13" t="s">
        <v>1192</v>
      </c>
      <c r="HP126" s="13" t="s">
        <v>1192</v>
      </c>
      <c r="HQ126" s="13" t="s">
        <v>1192</v>
      </c>
      <c r="HR126" s="13"/>
      <c r="HS126" s="13"/>
      <c r="HT126" s="13"/>
      <c r="HU126" s="13"/>
      <c r="HV126" s="13"/>
      <c r="HW126" s="13"/>
      <c r="HX126" s="13"/>
      <c r="HY126" s="13" t="s">
        <v>1192</v>
      </c>
      <c r="HZ126" s="13" t="s">
        <v>1192</v>
      </c>
      <c r="IA126" s="10" t="str">
        <f t="shared" ca="1" si="105"/>
        <v/>
      </c>
      <c r="IB126" s="15"/>
      <c r="IC126" s="14"/>
      <c r="ID126" s="14"/>
      <c r="IE126" s="15"/>
      <c r="IF126" s="15"/>
      <c r="IG126" s="99"/>
      <c r="IH126" s="10" t="str" cm="1">
        <f t="array" aca="1" ref="IH126" ca="1">IF(INDIRECT(ADDRESS(ROW(),COLUMN()-6))="","X",IF(INDIRECT(ADDRESS(ROW(),COLUMN()-5))="",0,"OK"))</f>
        <v>X</v>
      </c>
      <c r="II126" s="29" t="str">
        <f ca="1">IF(IJ126="","",SUM(1+MAXA(II$1:II125)))</f>
        <v/>
      </c>
      <c r="IJ126" s="8" t="str" cm="1">
        <f t="array" aca="1" ref="IJ126" ca="1">IF(IH126=0,INDIRECT(ADDRESS(ROW(),COLUMN()-8)),"")</f>
        <v/>
      </c>
      <c r="IK126" s="31"/>
      <c r="IL126" s="10" t="str">
        <f t="shared" si="76"/>
        <v>$IB$126</v>
      </c>
      <c r="IM126" s="29" t="str">
        <f ca="1">IF(IN126="","",SUM(1+MAXA(IM$1:IM125)))</f>
        <v/>
      </c>
      <c r="IN126" s="8" t="str" cm="1">
        <f t="array" aca="1" ref="IN126" ca="1">IF(ISNUMBER(SEARCH(IN$1,INDEX(INDIRECT(IO$1),ROW(IL126),1)))=TRUE,INDIRECT(IL126),"")</f>
        <v/>
      </c>
      <c r="IO126" s="13" t="s">
        <v>1192</v>
      </c>
      <c r="IP126" s="13" t="s">
        <v>1192</v>
      </c>
      <c r="IQ126" s="13" t="s">
        <v>1192</v>
      </c>
      <c r="IR126" s="13"/>
      <c r="IS126" s="13"/>
      <c r="IT126" s="13"/>
      <c r="IU126" s="13"/>
      <c r="IV126" s="13"/>
      <c r="IW126" s="13"/>
      <c r="IX126" s="13" t="s">
        <v>1192</v>
      </c>
      <c r="IY126" s="13" t="s">
        <v>1192</v>
      </c>
      <c r="IZ126" s="13" t="s">
        <v>1192</v>
      </c>
      <c r="JA126" s="10" t="str">
        <f t="shared" ca="1" si="106"/>
        <v/>
      </c>
      <c r="JB126" s="22"/>
      <c r="JC126" s="14"/>
      <c r="JD126" s="14"/>
      <c r="JE126" s="15"/>
      <c r="JF126" s="15"/>
      <c r="JG126" s="82"/>
      <c r="JH126" s="10" t="str" cm="1">
        <f t="array" aca="1" ref="JH126" ca="1">IF(INDIRECT(ADDRESS(ROW(),COLUMN()-6))="","X",IF(INDIRECT(ADDRESS(ROW(),COLUMN()-5))="",0,"OK"))</f>
        <v>X</v>
      </c>
      <c r="JI126" s="29" t="str">
        <f ca="1">IF(JJ126="","",SUM(1+MAXA(JI$1:JI125)))</f>
        <v/>
      </c>
      <c r="JJ126" s="8" t="str" cm="1">
        <f t="array" aca="1" ref="JJ126" ca="1">IF(JH126=0,INDIRECT(ADDRESS(ROW(),COLUMN()-8)),"")</f>
        <v/>
      </c>
      <c r="JK126" s="31"/>
      <c r="JL126" s="10" t="str">
        <f t="shared" si="77"/>
        <v>$JB$126</v>
      </c>
      <c r="JM126" s="29" t="str">
        <f ca="1">IF(JN126="","",SUM(1+MAXA(JM$1:JM125)))</f>
        <v/>
      </c>
      <c r="JN126" s="8" t="str" cm="1">
        <f t="array" aca="1" ref="JN126" ca="1">IF(ISNUMBER(SEARCH(JN$1,INDEX(INDIRECT(JO$1),ROW(JL126),1)))=TRUE,INDIRECT(JL126),"")</f>
        <v/>
      </c>
      <c r="JO126" s="13" t="s">
        <v>1192</v>
      </c>
      <c r="JP126" s="13" t="s">
        <v>1192</v>
      </c>
      <c r="JQ126" s="13" t="s">
        <v>1192</v>
      </c>
      <c r="JR126" s="13"/>
      <c r="JS126" s="13"/>
      <c r="JT126" s="13"/>
      <c r="JU126" s="13"/>
      <c r="JV126" s="13"/>
      <c r="JW126" s="13"/>
      <c r="JX126" s="13" t="s">
        <v>1192</v>
      </c>
      <c r="JY126" s="13" t="s">
        <v>1192</v>
      </c>
      <c r="JZ126" s="13" t="s">
        <v>1192</v>
      </c>
      <c r="KA126" s="10" t="str">
        <f t="shared" ca="1" si="107"/>
        <v/>
      </c>
      <c r="KB126" s="22"/>
      <c r="KC126" s="14"/>
      <c r="KD126" s="14"/>
      <c r="KE126" s="15"/>
      <c r="KF126" s="15"/>
      <c r="KG126" s="81"/>
      <c r="KH126" s="10" t="str" cm="1">
        <f t="array" aca="1" ref="KH126" ca="1">IF(INDIRECT(ADDRESS(ROW(),COLUMN()-6))="","X",IF(INDIRECT(ADDRESS(ROW(),COLUMN()-5))="",0,"OK"))</f>
        <v>X</v>
      </c>
      <c r="KI126" s="29" t="str">
        <f ca="1">IF(KJ126="","",SUM(1+MAXA(KI$1:KI125)))</f>
        <v/>
      </c>
      <c r="KJ126" s="8" t="str" cm="1">
        <f t="array" aca="1" ref="KJ126" ca="1">IF(KH126=0,INDIRECT(ADDRESS(ROW(),COLUMN()-8)),"")</f>
        <v/>
      </c>
      <c r="KK126" s="31"/>
      <c r="KL126" s="10" t="str">
        <f t="shared" si="78"/>
        <v>$KB$126</v>
      </c>
      <c r="KM126" s="29" t="str">
        <f ca="1">IF(KN126="","",SUM(1+MAXA(KM$1:KM125)))</f>
        <v/>
      </c>
      <c r="KN126" s="8" t="str" cm="1">
        <f t="array" aca="1" ref="KN126" ca="1">IF(ISNUMBER(SEARCH(KN$1,INDEX(INDIRECT(KO$1),ROW(KL126),1)))=TRUE,INDIRECT(KL126),"")</f>
        <v/>
      </c>
      <c r="KO126" s="13" t="s">
        <v>1192</v>
      </c>
      <c r="KP126" s="13" t="s">
        <v>1192</v>
      </c>
      <c r="KQ126" s="13" t="s">
        <v>1192</v>
      </c>
      <c r="KR126" s="13"/>
      <c r="KS126" s="13"/>
      <c r="KT126" s="13"/>
      <c r="KU126" s="13"/>
      <c r="KV126" s="13"/>
      <c r="KW126" s="13"/>
      <c r="KX126" s="13"/>
      <c r="KY126" s="13" t="s">
        <v>1192</v>
      </c>
      <c r="KZ126" s="13" t="s">
        <v>1192</v>
      </c>
      <c r="LA126" s="10" t="str">
        <f t="shared" ca="1" si="108"/>
        <v/>
      </c>
      <c r="LB126" s="8"/>
      <c r="LC126" s="10"/>
      <c r="LD126" s="10"/>
      <c r="LG126" s="81"/>
      <c r="LH126" s="10" t="str" cm="1">
        <f t="array" aca="1" ref="LH126" ca="1">IF(INDIRECT(ADDRESS(ROW(),COLUMN()-6))="","X",IF(INDIRECT(ADDRESS(ROW(),COLUMN()-5))="",0,"OK"))</f>
        <v>X</v>
      </c>
      <c r="LI126" s="29" t="str">
        <f ca="1">IF(LJ126="","",SUM(1+MAXA(LI$1:LI125)))</f>
        <v/>
      </c>
      <c r="LJ126" s="8" t="str" cm="1">
        <f t="array" aca="1" ref="LJ126" ca="1">IF(LH126=0,INDIRECT(ADDRESS(ROW(),COLUMN()-8)),"")</f>
        <v/>
      </c>
      <c r="LK126" s="31"/>
      <c r="LL126" s="10" t="str">
        <f t="shared" si="79"/>
        <v>$LB$126</v>
      </c>
      <c r="LM126" s="29" t="str">
        <f ca="1">IF(LN126="","",SUM(1+MAXA(LM$1:LM125)))</f>
        <v/>
      </c>
      <c r="LN126" s="8" t="str" cm="1">
        <f t="array" aca="1" ref="LN126" ca="1">IF(ISNUMBER(SEARCH(LN$1,INDEX(INDIRECT(LO$1),ROW(LL126),1)))=TRUE,INDIRECT(LL126),"")</f>
        <v/>
      </c>
      <c r="LO126" s="13" t="s">
        <v>1192</v>
      </c>
      <c r="LP126" s="13" t="s">
        <v>1192</v>
      </c>
      <c r="LQ126" s="13" t="s">
        <v>1192</v>
      </c>
      <c r="LR126" s="13" t="s">
        <v>1192</v>
      </c>
      <c r="LS126" s="13"/>
      <c r="LT126" s="13"/>
      <c r="LU126" s="13"/>
      <c r="LV126" s="13"/>
      <c r="LW126" s="13"/>
      <c r="LX126" s="13"/>
      <c r="LY126" s="13" t="s">
        <v>1192</v>
      </c>
      <c r="LZ126" s="13" t="s">
        <v>1192</v>
      </c>
      <c r="MA126" s="10" t="str">
        <f t="shared" ca="1" si="109"/>
        <v/>
      </c>
      <c r="MB126" s="8"/>
      <c r="MC126" s="10"/>
      <c r="MD126" s="10"/>
      <c r="MG126" s="81"/>
      <c r="MH126" s="10" t="str" cm="1">
        <f t="array" aca="1" ref="MH126" ca="1">IF(INDIRECT(ADDRESS(ROW(),COLUMN()-6))="","X",IF(INDIRECT(ADDRESS(ROW(),COLUMN()-5))="",0,"OK"))</f>
        <v>X</v>
      </c>
      <c r="MI126" s="29" t="str">
        <f ca="1">IF(MJ126="","",SUM(1+MAXA(MI$1:MI125)))</f>
        <v/>
      </c>
      <c r="MJ126" s="8" t="str" cm="1">
        <f t="array" aca="1" ref="MJ126" ca="1">IF(MH126=0,INDIRECT(ADDRESS(ROW(),COLUMN()-8)),"")</f>
        <v/>
      </c>
      <c r="MK126" s="31"/>
      <c r="ML126" s="10" t="str">
        <f t="shared" si="80"/>
        <v>$MB$126</v>
      </c>
      <c r="MM126" s="29" t="str">
        <f ca="1">IF(MN126="","",SUM(1+MAXA(MM$1:MM125)))</f>
        <v/>
      </c>
      <c r="MN126" s="8" t="str" cm="1">
        <f t="array" aca="1" ref="MN126" ca="1">IF(ISNUMBER(SEARCH(MN$1,INDEX(INDIRECT(MO$1),ROW(ML126),1)))=TRUE,INDIRECT(ML126),"")</f>
        <v/>
      </c>
      <c r="MO126" s="13" t="s">
        <v>1192</v>
      </c>
      <c r="MP126" s="13" t="s">
        <v>1192</v>
      </c>
      <c r="MQ126" s="13" t="s">
        <v>1192</v>
      </c>
      <c r="MR126" s="13"/>
      <c r="MS126" s="13"/>
      <c r="MT126" s="13"/>
      <c r="MU126" s="13"/>
      <c r="MV126" s="13"/>
      <c r="MW126" s="13" t="s">
        <v>1192</v>
      </c>
      <c r="MX126" s="13"/>
      <c r="MY126" s="13" t="s">
        <v>1192</v>
      </c>
      <c r="MZ126" s="13" t="s">
        <v>1192</v>
      </c>
      <c r="NA126" s="10" t="str">
        <f t="shared" ca="1" si="110"/>
        <v/>
      </c>
      <c r="NB126" s="5"/>
      <c r="NC126" s="6"/>
      <c r="ND126" s="6"/>
      <c r="NE126" s="7"/>
      <c r="NF126" s="7"/>
      <c r="NG126" s="83"/>
      <c r="NH126" s="10" t="str" cm="1">
        <f t="array" aca="1" ref="NH126" ca="1">IF(INDIRECT(ADDRESS(ROW(),COLUMN()-6))="","X",IF(INDIRECT(ADDRESS(ROW(),COLUMN()-5))="",0,"OK"))</f>
        <v>X</v>
      </c>
      <c r="NI126" s="29" t="str">
        <f ca="1">IF(NJ126="","",SUM(1+MAXA(NI$1:NI125)))</f>
        <v/>
      </c>
      <c r="NJ126" s="8" t="str" cm="1">
        <f t="array" aca="1" ref="NJ126" ca="1">IF(NH126=0,INDIRECT(ADDRESS(ROW(),COLUMN()-8)),"")</f>
        <v/>
      </c>
      <c r="NK126" s="31"/>
      <c r="NL126" s="10" t="str">
        <f t="shared" si="81"/>
        <v>$NB$126</v>
      </c>
      <c r="NM126" s="29" t="str">
        <f ca="1">IF(NN126="","",SUM(1+MAXA(NM$1:NM125)))</f>
        <v/>
      </c>
      <c r="NN126" s="8" t="str" cm="1">
        <f t="array" aca="1" ref="NN126" ca="1">IF(ISNUMBER(SEARCH(NN$1,INDEX(INDIRECT(NO$1),ROW(NL126),1)))=TRUE,INDIRECT(NL126),"")</f>
        <v/>
      </c>
      <c r="NO126" s="13" t="s">
        <v>1192</v>
      </c>
      <c r="NP126" s="13" t="s">
        <v>1192</v>
      </c>
      <c r="NQ126" s="13" t="s">
        <v>1192</v>
      </c>
      <c r="NR126" s="13"/>
      <c r="NS126" s="13"/>
      <c r="NT126" s="13"/>
      <c r="NU126" s="13"/>
      <c r="NV126" s="13"/>
      <c r="NW126" s="13"/>
      <c r="NX126" s="13" t="s">
        <v>1192</v>
      </c>
      <c r="NY126" s="13" t="s">
        <v>1192</v>
      </c>
      <c r="NZ126" s="13"/>
      <c r="OA126" s="10" t="str">
        <f t="shared" ca="1" si="111"/>
        <v/>
      </c>
      <c r="OB126" s="8"/>
      <c r="OC126" s="10"/>
      <c r="OD126" s="10"/>
      <c r="OG126" s="81"/>
      <c r="OH126" s="10" t="str" cm="1">
        <f t="array" aca="1" ref="OH126" ca="1">IF(INDIRECT(ADDRESS(ROW(),COLUMN()-6))="","X",IF(INDIRECT(ADDRESS(ROW(),COLUMN()-5))="",0,"OK"))</f>
        <v>X</v>
      </c>
      <c r="OI126" s="29" t="str">
        <f ca="1">IF(OJ126="","",SUM(1+MAXA(OI$1:OI125)))</f>
        <v/>
      </c>
      <c r="OJ126" s="8" t="str" cm="1">
        <f t="array" aca="1" ref="OJ126" ca="1">IF(OH126=0,INDIRECT(ADDRESS(ROW(),COLUMN()-8)),"")</f>
        <v/>
      </c>
      <c r="OK126" s="31"/>
      <c r="OL126" s="10" t="str">
        <f t="shared" si="82"/>
        <v>$OB$126</v>
      </c>
      <c r="OM126" s="29" t="str">
        <f ca="1">IF(ON126="","",SUM(1+MAXA(OM$1:OM125)))</f>
        <v/>
      </c>
      <c r="ON126" s="8" t="str" cm="1">
        <f t="array" aca="1" ref="ON126" ca="1">IF(ISNUMBER(SEARCH(ON$1,INDEX(INDIRECT(OO$1),ROW(OL126),1)))=TRUE,INDIRECT(OL126),"")</f>
        <v/>
      </c>
      <c r="OO126" s="13" t="s">
        <v>1192</v>
      </c>
      <c r="OP126" s="13"/>
      <c r="OQ126" s="13"/>
      <c r="OR126" s="13"/>
      <c r="OS126" s="13"/>
      <c r="OT126" s="13"/>
      <c r="OU126" s="13"/>
      <c r="OV126" s="13"/>
      <c r="OW126" s="13"/>
      <c r="OX126" s="13"/>
      <c r="OY126" s="13"/>
      <c r="OZ126" s="13" t="s">
        <v>1192</v>
      </c>
      <c r="PA126" s="10" t="str">
        <f t="shared" ca="1" si="112"/>
        <v/>
      </c>
      <c r="PB126" s="22"/>
      <c r="PC126" s="14"/>
      <c r="PD126" s="14"/>
      <c r="PE126" s="24"/>
      <c r="PF126" s="24"/>
      <c r="PG126" s="79"/>
      <c r="PH126" s="10" t="str" cm="1">
        <f t="array" aca="1" ref="PH126" ca="1">IF(INDIRECT(ADDRESS(ROW(),COLUMN()-6))="","X",IF(INDIRECT(ADDRESS(ROW(),COLUMN()-5))="",0,"OK"))</f>
        <v>X</v>
      </c>
      <c r="PI126" s="29" t="str">
        <f ca="1">IF(PJ126="","",SUM(1+MAXA(PI$1:PI125)))</f>
        <v/>
      </c>
      <c r="PJ126" s="8" t="str" cm="1">
        <f t="array" aca="1" ref="PJ126" ca="1">IF(PH126=0,INDIRECT(ADDRESS(ROW(),COLUMN()-8)),"")</f>
        <v/>
      </c>
      <c r="PK126" s="31"/>
      <c r="PL126" s="10" t="str">
        <f t="shared" si="83"/>
        <v>$PB$126</v>
      </c>
      <c r="PM126" s="29" t="str">
        <f ca="1">IF(PN126="","",SUM(1+MAXA(PM$1:PM125)))</f>
        <v/>
      </c>
      <c r="PN126" s="8" t="str" cm="1">
        <f t="array" aca="1" ref="PN126" ca="1">IF(ISNUMBER(SEARCH(PN$1,INDEX(INDIRECT(PO$1),ROW(PL126),1)))=TRUE,INDIRECT(PL126),"")</f>
        <v/>
      </c>
      <c r="PO126" s="13" t="s">
        <v>1192</v>
      </c>
      <c r="PP126" s="13" t="s">
        <v>1192</v>
      </c>
      <c r="PQ126" s="13" t="s">
        <v>1192</v>
      </c>
      <c r="PR126" s="13" t="s">
        <v>1192</v>
      </c>
      <c r="PS126" s="13"/>
      <c r="PT126" s="13"/>
      <c r="PU126" s="13"/>
      <c r="PV126" s="13"/>
      <c r="PW126" s="13"/>
      <c r="PX126" s="13"/>
      <c r="PY126" s="13" t="s">
        <v>1192</v>
      </c>
      <c r="PZ126" s="13" t="s">
        <v>1192</v>
      </c>
      <c r="QA126" s="10" t="str">
        <f t="shared" ca="1" si="113"/>
        <v/>
      </c>
      <c r="QB126" s="22"/>
      <c r="QC126" s="14"/>
      <c r="QD126" s="14"/>
      <c r="QE126" s="24"/>
      <c r="QF126" s="24"/>
      <c r="QG126" s="79"/>
      <c r="QH126" s="10" t="str" cm="1">
        <f t="array" aca="1" ref="QH126" ca="1">IF(INDIRECT(ADDRESS(ROW(),COLUMN()-6))="","X",IF(INDIRECT(ADDRESS(ROW(),COLUMN()-5))="",0,"OK"))</f>
        <v>X</v>
      </c>
      <c r="QI126" s="29" t="str">
        <f ca="1">IF(QJ126="","",SUM(1+MAXA(QI$1:QI125)))</f>
        <v/>
      </c>
      <c r="QJ126" s="8" t="str" cm="1">
        <f t="array" aca="1" ref="QJ126" ca="1">IF(QH126=0,INDIRECT(ADDRESS(ROW(),COLUMN()-8)),"")</f>
        <v/>
      </c>
      <c r="QK126" s="31"/>
      <c r="QL126" s="10" t="str">
        <f t="shared" si="84"/>
        <v>$QB$126</v>
      </c>
      <c r="QM126" s="29" t="str">
        <f ca="1">IF(QN126="","",SUM(1+MAXA(QM$1:QM125)))</f>
        <v/>
      </c>
      <c r="QN126" s="8" t="str" cm="1">
        <f t="array" aca="1" ref="QN126" ca="1">IF(ISNUMBER(SEARCH(QN$1,INDEX(INDIRECT(QO$1),ROW(QL126),1)))=TRUE,INDIRECT(QL126),"")</f>
        <v/>
      </c>
      <c r="QO126" s="13" t="s">
        <v>1192</v>
      </c>
      <c r="QP126" s="13" t="s">
        <v>1192</v>
      </c>
      <c r="QQ126" s="13" t="s">
        <v>1192</v>
      </c>
      <c r="QR126" s="13" t="s">
        <v>1192</v>
      </c>
      <c r="QS126" s="13"/>
      <c r="QT126" s="13"/>
      <c r="QU126" s="13"/>
      <c r="QV126" s="13"/>
      <c r="QW126" s="13"/>
      <c r="QX126" s="13"/>
      <c r="QY126" s="13" t="s">
        <v>1192</v>
      </c>
      <c r="QZ126" s="13" t="s">
        <v>1192</v>
      </c>
      <c r="RA126" s="10" t="str">
        <f t="shared" ca="1" si="114"/>
        <v/>
      </c>
      <c r="RB126" s="22"/>
      <c r="RC126" s="14"/>
      <c r="RD126" s="14"/>
      <c r="RE126" s="15"/>
      <c r="RF126" s="15"/>
      <c r="RG126" s="79"/>
      <c r="RH126" s="10" t="str" cm="1">
        <f t="array" aca="1" ref="RH126" ca="1">IF(INDIRECT(ADDRESS(ROW(),COLUMN()-6))="","X",IF(INDIRECT(ADDRESS(ROW(),COLUMN()-5))="",0,"OK"))</f>
        <v>X</v>
      </c>
      <c r="RI126" s="29" t="str">
        <f ca="1">IF(RJ126="","",SUM(1+MAXA(RI$1:RI125)))</f>
        <v/>
      </c>
      <c r="RJ126" s="8" t="str" cm="1">
        <f t="array" aca="1" ref="RJ126" ca="1">IF(RH126=0,INDIRECT(ADDRESS(ROW(),COLUMN()-8)),"")</f>
        <v/>
      </c>
      <c r="RK126" s="31"/>
      <c r="RL126" s="10" t="str">
        <f t="shared" si="85"/>
        <v>$RB$126</v>
      </c>
      <c r="RM126" s="29" t="str">
        <f ca="1">IF(RN126="","",SUM(1+MAXA(RM$1:RM125)))</f>
        <v/>
      </c>
      <c r="RN126" s="8" t="str" cm="1">
        <f t="array" aca="1" ref="RN126" ca="1">IF(ISNUMBER(SEARCH(RN$1,INDEX(INDIRECT(RO$1),ROW(RL126),1)))=TRUE,INDIRECT(RL126),"")</f>
        <v/>
      </c>
      <c r="RO126" s="13" t="s">
        <v>1192</v>
      </c>
      <c r="RP126" s="13" t="s">
        <v>1192</v>
      </c>
      <c r="RQ126" s="13" t="s">
        <v>1192</v>
      </c>
      <c r="RR126" s="13"/>
      <c r="RS126" s="13"/>
      <c r="RT126" s="13"/>
      <c r="RU126" s="13"/>
      <c r="RV126" s="13"/>
      <c r="RW126" s="13"/>
      <c r="RX126" s="13"/>
      <c r="RY126" s="13" t="s">
        <v>1192</v>
      </c>
      <c r="RZ126" s="13" t="s">
        <v>1192</v>
      </c>
      <c r="SA126" s="10" t="str">
        <f t="shared" ca="1" si="115"/>
        <v/>
      </c>
      <c r="SB126" s="22"/>
      <c r="SC126" s="6"/>
      <c r="SD126" s="6"/>
      <c r="SE126" s="15"/>
      <c r="SF126" s="15"/>
      <c r="SG126" s="79"/>
      <c r="SH126" s="10" t="str" cm="1">
        <f t="array" aca="1" ref="SH126" ca="1">IF(INDIRECT(ADDRESS(ROW(),COLUMN()-6))="","X",IF(INDIRECT(ADDRESS(ROW(),COLUMN()-5))="",0,"OK"))</f>
        <v>X</v>
      </c>
      <c r="SI126" s="29" t="str">
        <f ca="1">IF(SJ126="","",SUM(1+MAXA(SI$1:SI125)))</f>
        <v/>
      </c>
      <c r="SJ126" s="8" t="str" cm="1">
        <f t="array" aca="1" ref="SJ126" ca="1">IF(SH126=0,INDIRECT(ADDRESS(ROW(),COLUMN()-8)),"")</f>
        <v/>
      </c>
      <c r="SK126" s="33" t="s">
        <v>1192</v>
      </c>
      <c r="SL126" s="10" t="str">
        <f t="shared" si="86"/>
        <v>$SB$126</v>
      </c>
      <c r="SM126" s="29" t="str">
        <f ca="1">IF(SN126="","",SUM(1+MAXA(SM$1:SM125)))</f>
        <v/>
      </c>
      <c r="SN126" s="8" t="str" cm="1">
        <f t="array" aca="1" ref="SN126" ca="1">IF(ISNUMBER(SEARCH(SN$1,INDEX(SB$1:SB$174,ROW(SL126),1)))=TRUE,INDIRECT(SL126),"")</f>
        <v/>
      </c>
      <c r="SO126" s="13" t="s">
        <v>1192</v>
      </c>
      <c r="SP126" s="13" t="s">
        <v>1192</v>
      </c>
      <c r="SQ126" s="13" t="s">
        <v>1192</v>
      </c>
      <c r="SR126" s="13"/>
      <c r="SS126" s="13"/>
      <c r="ST126" s="13"/>
      <c r="SU126" s="13"/>
      <c r="SV126" s="13"/>
      <c r="SW126" s="13"/>
      <c r="SX126" s="13"/>
      <c r="SY126" s="13" t="s">
        <v>1192</v>
      </c>
      <c r="SZ126" s="13" t="s">
        <v>1192</v>
      </c>
      <c r="TA126" s="10" t="str">
        <f t="shared" ca="1" si="129"/>
        <v/>
      </c>
      <c r="TB126" s="5"/>
      <c r="TC126" s="6"/>
      <c r="TD126" s="6"/>
      <c r="TE126" s="7"/>
      <c r="TF126" s="7"/>
      <c r="TG126" s="79"/>
      <c r="TH126" s="10" t="str" cm="1">
        <f t="array" aca="1" ref="TH126" ca="1">IF(INDIRECT(ADDRESS(ROW(),COLUMN()-6))="","X",IF(INDIRECT(ADDRESS(ROW(),COLUMN()-5))="",0,"OK"))</f>
        <v>X</v>
      </c>
      <c r="TI126" s="29" t="str">
        <f ca="1">IF(TJ126="","",SUM(1+MAXA(TI$1:TI125)))</f>
        <v/>
      </c>
      <c r="TJ126" s="8" t="str" cm="1">
        <f t="array" aca="1" ref="TJ126" ca="1">IF(TH126=0,INDIRECT(ADDRESS(ROW(),COLUMN()-8)),"")</f>
        <v/>
      </c>
      <c r="TK126" s="33" t="s">
        <v>1192</v>
      </c>
      <c r="TL126" s="10" t="str">
        <f t="shared" si="87"/>
        <v>$TB$126</v>
      </c>
      <c r="TM126" s="29" t="str">
        <f ca="1">IF(TN126="","",SUM(1+MAXA(TM$1:TM125)))</f>
        <v/>
      </c>
      <c r="TN126" s="8" t="str" cm="1">
        <f t="array" aca="1" ref="TN126" ca="1">IF(ISNUMBER(SEARCH(TN$1,INDEX(INDIRECT(TO$1),ROW(TL126),1)))=TRUE,INDIRECT(TL126),"")</f>
        <v/>
      </c>
      <c r="TO126" s="13" t="s">
        <v>1192</v>
      </c>
      <c r="TP126" s="13" t="s">
        <v>1192</v>
      </c>
      <c r="TQ126" s="13" t="s">
        <v>1192</v>
      </c>
      <c r="TR126" s="13"/>
      <c r="TS126" s="13"/>
      <c r="TT126" s="13"/>
      <c r="TU126" s="13"/>
      <c r="TV126" s="13"/>
      <c r="TW126" s="13"/>
      <c r="TX126" s="13"/>
      <c r="TY126" s="13" t="s">
        <v>1192</v>
      </c>
      <c r="TZ126" s="13" t="s">
        <v>1192</v>
      </c>
      <c r="UA126" s="10" t="str">
        <f t="shared" ca="1" si="130"/>
        <v/>
      </c>
      <c r="UB126" s="5"/>
      <c r="UC126" s="6"/>
      <c r="UD126" s="6"/>
      <c r="UE126" s="7"/>
      <c r="UF126" s="7"/>
      <c r="UG126" s="79"/>
      <c r="UH126" s="10" t="str" cm="1">
        <f t="array" aca="1" ref="UH126" ca="1">IF(INDIRECT(ADDRESS(ROW(),COLUMN()-6))="","X",IF(INDIRECT(ADDRESS(ROW(),COLUMN()-5))="",0,"OK"))</f>
        <v>X</v>
      </c>
      <c r="UI126" s="29" t="str">
        <f ca="1">IF(UJ126="","",SUM(1+MAXA(UI$1:UI125)))</f>
        <v/>
      </c>
      <c r="UJ126" s="8" t="str" cm="1">
        <f t="array" aca="1" ref="UJ126" ca="1">IF(UH126=0,INDIRECT(ADDRESS(ROW(),COLUMN()-8)),"")</f>
        <v/>
      </c>
      <c r="UK126" s="33" t="s">
        <v>1192</v>
      </c>
      <c r="UL126" s="10" t="str">
        <f t="shared" si="88"/>
        <v>$UB$126</v>
      </c>
      <c r="UM126" s="29" t="str">
        <f ca="1">IF(UN126="","",SUM(1+MAXA(UM$1:UM125)))</f>
        <v/>
      </c>
      <c r="UN126" s="8" t="str" cm="1">
        <f t="array" aca="1" ref="UN126" ca="1">IF(ISNUMBER(SEARCH(UN$1,INDEX(INDIRECT(UO$1),ROW(UL126),1)))=TRUE,INDIRECT(UL126),"")</f>
        <v/>
      </c>
      <c r="UO126" s="13" t="s">
        <v>1192</v>
      </c>
      <c r="UP126" s="13" t="s">
        <v>1192</v>
      </c>
      <c r="UQ126" s="13" t="s">
        <v>1192</v>
      </c>
      <c r="UR126" s="13"/>
      <c r="US126" s="13"/>
      <c r="UT126" s="13"/>
      <c r="UU126" s="13"/>
      <c r="UV126" s="13"/>
      <c r="UW126" s="13"/>
      <c r="UX126" s="13"/>
      <c r="UY126" s="13" t="s">
        <v>1192</v>
      </c>
      <c r="UZ126" s="13" t="s">
        <v>1192</v>
      </c>
      <c r="VA126" s="10" t="str">
        <f t="shared" ca="1" si="118"/>
        <v/>
      </c>
      <c r="VB126" s="22"/>
      <c r="VC126" s="6"/>
      <c r="VD126" s="6"/>
      <c r="VE126" s="15"/>
      <c r="VF126" s="15"/>
      <c r="VG126" s="79"/>
      <c r="VH126" s="10" t="str" cm="1">
        <f t="array" aca="1" ref="VH126" ca="1">IF(INDIRECT(ADDRESS(ROW(),COLUMN()-6))="","X",IF(INDIRECT(ADDRESS(ROW(),COLUMN()-5))="",0,"OK"))</f>
        <v>X</v>
      </c>
      <c r="VI126" s="29" t="str">
        <f ca="1">IF(VJ126="","",SUM(1+MAXA(VI$1:VI125)))</f>
        <v/>
      </c>
      <c r="VJ126" s="8" t="str" cm="1">
        <f t="array" aca="1" ref="VJ126" ca="1">IF(VH126=0,INDIRECT(ADDRESS(ROW(),COLUMN()-8)),"")</f>
        <v/>
      </c>
      <c r="VK126" s="33" t="s">
        <v>1192</v>
      </c>
      <c r="VL126" s="10" t="str">
        <f t="shared" si="89"/>
        <v>$VB$126</v>
      </c>
      <c r="VM126" s="29" t="str">
        <f ca="1">IF(VN126="","",SUM(1+MAXA(VM$1:VM125)))</f>
        <v/>
      </c>
      <c r="VN126" s="8" t="str" cm="1">
        <f t="array" aca="1" ref="VN126" ca="1">IF(ISNUMBER(SEARCH(VN$1,INDEX(INDIRECT(VO$1),ROW(VL126),1)))=TRUE,INDIRECT(VL126),"")</f>
        <v/>
      </c>
      <c r="VO126" s="13" t="s">
        <v>1192</v>
      </c>
      <c r="VP126" s="13" t="s">
        <v>1192</v>
      </c>
      <c r="VQ126" s="13" t="s">
        <v>1192</v>
      </c>
      <c r="VR126" s="13"/>
      <c r="VS126" s="13"/>
      <c r="VT126" s="13"/>
      <c r="VU126" s="13"/>
      <c r="VV126" s="13"/>
      <c r="VW126" s="13"/>
      <c r="VX126" s="13"/>
      <c r="VY126" s="13" t="s">
        <v>1192</v>
      </c>
      <c r="VZ126" s="13" t="s">
        <v>1192</v>
      </c>
      <c r="WA126" s="10" t="str">
        <f t="shared" ca="1" si="119"/>
        <v/>
      </c>
      <c r="WB126" s="22"/>
      <c r="WC126" s="6"/>
      <c r="WD126" s="6"/>
      <c r="WE126" s="15"/>
      <c r="WF126" s="15"/>
      <c r="WG126" s="79"/>
      <c r="WH126" s="10" t="str" cm="1">
        <f t="array" aca="1" ref="WH126" ca="1">IF(INDIRECT(ADDRESS(ROW(),COLUMN()-6))="","X",IF(INDIRECT(ADDRESS(ROW(),COLUMN()-5))="",0,"OK"))</f>
        <v>X</v>
      </c>
      <c r="WI126" s="29" t="str">
        <f ca="1">IF(WJ126="","",SUM(1+MAXA(WI$1:WI125)))</f>
        <v/>
      </c>
      <c r="WJ126" s="8" t="str" cm="1">
        <f t="array" aca="1" ref="WJ126" ca="1">IF(WH126=0,INDIRECT(ADDRESS(ROW(),COLUMN()-8)),"")</f>
        <v/>
      </c>
      <c r="WK126" s="33" t="s">
        <v>1192</v>
      </c>
      <c r="WL126" s="10" t="str">
        <f t="shared" si="90"/>
        <v>$WB$126</v>
      </c>
      <c r="WM126" s="29" t="str">
        <f ca="1">IF(WN126="","",SUM(1+MAXA(WM$1:WM125)))</f>
        <v/>
      </c>
      <c r="WN126" s="8" t="str" cm="1">
        <f t="array" aca="1" ref="WN126" ca="1">IF(ISNUMBER(SEARCH(WN$1,INDEX(INDIRECT(WO$1),ROW(WL126),1)))=TRUE,INDIRECT(WL126),"")</f>
        <v/>
      </c>
      <c r="WO126" s="13" t="s">
        <v>1192</v>
      </c>
      <c r="WP126" s="13" t="s">
        <v>1192</v>
      </c>
      <c r="WQ126" s="13" t="s">
        <v>1192</v>
      </c>
      <c r="WR126" s="13" t="s">
        <v>1192</v>
      </c>
      <c r="WS126" s="13"/>
      <c r="WT126" s="13"/>
      <c r="WU126" s="13"/>
      <c r="WV126" s="13" t="s">
        <v>1192</v>
      </c>
      <c r="WW126" s="13"/>
      <c r="WX126" s="13"/>
      <c r="WY126" s="13"/>
      <c r="WZ126" s="13" t="s">
        <v>1192</v>
      </c>
      <c r="XA126" s="10" t="str">
        <f t="shared" ca="1" si="120"/>
        <v/>
      </c>
      <c r="XB126" s="5"/>
      <c r="XC126" s="37"/>
      <c r="XD126" s="37"/>
      <c r="XE126" s="7"/>
      <c r="XF126" s="7"/>
      <c r="XG126" s="79"/>
      <c r="XH126" s="10" t="str" cm="1">
        <f t="array" aca="1" ref="XH126" ca="1">IF(INDIRECT(ADDRESS(ROW(),COLUMN()-6))="","X",IF(INDIRECT(ADDRESS(ROW(),COLUMN()-5))="",0,"OK"))</f>
        <v>X</v>
      </c>
      <c r="XI126" s="29" t="str">
        <f ca="1">IF(XJ126="","",SUM(1+MAXA(XI$1:XI125)))</f>
        <v/>
      </c>
      <c r="XJ126" s="8" t="str" cm="1">
        <f t="array" aca="1" ref="XJ126" ca="1">IF(XH126=0,INDIRECT(ADDRESS(ROW(),COLUMN()-8)),"")</f>
        <v/>
      </c>
      <c r="XK126" s="33" t="s">
        <v>1192</v>
      </c>
      <c r="XL126" s="10" t="str">
        <f t="shared" si="91"/>
        <v>$XB$126</v>
      </c>
      <c r="XM126" s="29" t="str">
        <f ca="1">IF(XN126="","",SUM(1+MAXA(XM$1:XM125)))</f>
        <v/>
      </c>
      <c r="XN126" s="8" t="str" cm="1">
        <f t="array" aca="1" ref="XN126" ca="1">IF(ISNUMBER(SEARCH(XN$1,INDEX(INDIRECT(XO$1),ROW(XL126),1)))=TRUE,INDIRECT(XL126),"")</f>
        <v/>
      </c>
      <c r="XO126" s="13" t="s">
        <v>1192</v>
      </c>
      <c r="XP126" s="13" t="s">
        <v>1192</v>
      </c>
      <c r="XQ126" s="13" t="s">
        <v>1192</v>
      </c>
      <c r="XR126" s="13" t="s">
        <v>1192</v>
      </c>
      <c r="XS126" s="13"/>
      <c r="XT126" s="13"/>
      <c r="XU126" s="13"/>
      <c r="XV126" s="13"/>
      <c r="XW126" s="13"/>
      <c r="XX126" s="13"/>
      <c r="XY126" s="13" t="s">
        <v>1192</v>
      </c>
      <c r="XZ126" s="13" t="s">
        <v>1192</v>
      </c>
      <c r="YA126" s="10" t="str">
        <f t="shared" ca="1" si="121"/>
        <v/>
      </c>
      <c r="YB126" s="5"/>
      <c r="YC126" s="37"/>
      <c r="YD126" s="37"/>
      <c r="YE126" s="7"/>
      <c r="YF126" s="7"/>
      <c r="YG126" s="79"/>
      <c r="YH126" s="10" t="str" cm="1">
        <f t="array" aca="1" ref="YH126" ca="1">IF(INDIRECT(ADDRESS(ROW(),COLUMN()-6))="","X",IF(INDIRECT(ADDRESS(ROW(),COLUMN()-5))="",0,"OK"))</f>
        <v>X</v>
      </c>
      <c r="YI126" s="29" t="str">
        <f ca="1">IF(YJ126="","",SUM(1+MAXA(YI$1:YI125)))</f>
        <v/>
      </c>
      <c r="YJ126" s="8" t="str" cm="1">
        <f t="array" aca="1" ref="YJ126" ca="1">IF(YH126=0,INDIRECT(ADDRESS(ROW(),COLUMN()-8)),"")</f>
        <v/>
      </c>
      <c r="YK126" s="33" t="s">
        <v>1192</v>
      </c>
      <c r="YL126" s="10" t="str">
        <f t="shared" si="92"/>
        <v>$YB$126</v>
      </c>
      <c r="YM126" s="29" t="str">
        <f ca="1">IF(YN126="","",SUM(1+MAXA(YM$1:YM125)))</f>
        <v/>
      </c>
      <c r="YN126" s="8" t="str" cm="1">
        <f t="array" aca="1" ref="YN126" ca="1">IF(ISNUMBER(SEARCH(YN$1,INDEX(INDIRECT(YO$1),ROW(YL126),1)))=TRUE,INDIRECT(YL126),"")</f>
        <v/>
      </c>
      <c r="YO126" s="13" t="s">
        <v>1192</v>
      </c>
      <c r="YP126" s="13" t="s">
        <v>1192</v>
      </c>
      <c r="YQ126" s="13" t="s">
        <v>1192</v>
      </c>
      <c r="YR126" s="13" t="s">
        <v>1192</v>
      </c>
      <c r="YS126" s="13"/>
      <c r="YT126" s="13"/>
      <c r="YU126" s="13"/>
      <c r="YV126" s="13"/>
      <c r="YW126" s="13"/>
      <c r="YX126" s="13"/>
      <c r="YY126" s="13" t="s">
        <v>1192</v>
      </c>
      <c r="YZ126" s="13" t="s">
        <v>1192</v>
      </c>
      <c r="ZA126" s="10" t="str">
        <f t="shared" ca="1" si="122"/>
        <v/>
      </c>
      <c r="ZB126" s="5"/>
      <c r="ZC126" s="37"/>
      <c r="ZD126" s="37"/>
      <c r="ZE126" s="7"/>
      <c r="ZF126" s="7"/>
      <c r="ZG126" s="79"/>
      <c r="ZH126" s="10" t="str" cm="1">
        <f t="array" aca="1" ref="ZH126" ca="1">IF(INDIRECT(ADDRESS(ROW(),COLUMN()-6))="","X",IF(INDIRECT(ADDRESS(ROW(),COLUMN()-5))="",0,"OK"))</f>
        <v>X</v>
      </c>
      <c r="ZI126" s="29" t="str">
        <f ca="1">IF(ZJ126="","",SUM(1+MAXA(ZI$1:ZI125)))</f>
        <v/>
      </c>
      <c r="ZJ126" s="8" t="str" cm="1">
        <f t="array" aca="1" ref="ZJ126" ca="1">IF(ZH126=0,INDIRECT(ADDRESS(ROW(),COLUMN()-8)),"")</f>
        <v/>
      </c>
      <c r="ZK126" s="33" t="s">
        <v>1192</v>
      </c>
      <c r="ZL126" s="10" t="str">
        <f t="shared" si="93"/>
        <v>$ZB$126</v>
      </c>
      <c r="ZM126" s="29" t="str">
        <f ca="1">IF(ZN126="","",SUM(1+MAXA(ZM$1:ZM125)))</f>
        <v/>
      </c>
      <c r="ZN126" s="8" t="str" cm="1">
        <f t="array" aca="1" ref="ZN126" ca="1">IF(ISNUMBER(SEARCH(ZN$1,INDEX(INDIRECT(ZO$1),ROW(ZL126),1)))=TRUE,INDIRECT(ZL126),"")</f>
        <v/>
      </c>
      <c r="ZO126" s="13" t="s">
        <v>1192</v>
      </c>
      <c r="ZP126" s="13" t="s">
        <v>1192</v>
      </c>
      <c r="ZQ126" s="13" t="s">
        <v>1192</v>
      </c>
      <c r="ZR126" s="13" t="s">
        <v>1192</v>
      </c>
      <c r="ZS126" s="13"/>
      <c r="ZT126" s="13"/>
      <c r="ZU126" s="13"/>
      <c r="ZV126" s="13"/>
      <c r="ZW126" s="13"/>
      <c r="ZX126" s="13"/>
      <c r="ZY126" s="13"/>
      <c r="ZZ126" s="13" t="s">
        <v>1192</v>
      </c>
      <c r="AAA126" s="10" t="str">
        <f t="shared" ca="1" si="123"/>
        <v/>
      </c>
      <c r="AAB126" s="5"/>
      <c r="AAC126" s="37"/>
      <c r="AAD126" s="37"/>
      <c r="AAE126" s="7"/>
      <c r="AAF126" s="7"/>
      <c r="AAG126" s="79"/>
      <c r="AAH126" s="10" t="str" cm="1">
        <f t="array" aca="1" ref="AAH126" ca="1">IF(INDIRECT(ADDRESS(ROW(),COLUMN()-6))="","X",IF(INDIRECT(ADDRESS(ROW(),COLUMN()-5))="",0,"OK"))</f>
        <v>X</v>
      </c>
      <c r="AAI126" s="29" t="str">
        <f ca="1">IF(AAJ126="","",SUM(1+MAXA(AAI$1:AAI125)))</f>
        <v/>
      </c>
      <c r="AAJ126" s="8" t="str" cm="1">
        <f t="array" aca="1" ref="AAJ126" ca="1">IF(AAH126=0,INDIRECT(ADDRESS(ROW(),COLUMN()-8)),"")</f>
        <v/>
      </c>
      <c r="AAK126" s="33" t="s">
        <v>1192</v>
      </c>
      <c r="AAL126" s="10" t="str">
        <f t="shared" si="94"/>
        <v>$AAB$126</v>
      </c>
      <c r="AAM126" s="29" t="str">
        <f ca="1">IF(AAN126="","",SUM(1+MAXA(AAM$1:AAM125)))</f>
        <v/>
      </c>
      <c r="AAN126" s="8" t="str" cm="1">
        <f t="array" aca="1" ref="AAN126" ca="1">IF(ISNUMBER(SEARCH(AAN$1,INDEX(INDIRECT(AAO$1),ROW(AAL126),1)))=TRUE,INDIRECT(AAL126),"")</f>
        <v/>
      </c>
      <c r="AAO126" s="13" t="s">
        <v>1192</v>
      </c>
      <c r="AAP126" s="13" t="s">
        <v>1192</v>
      </c>
      <c r="AAQ126" s="13" t="s">
        <v>1192</v>
      </c>
      <c r="AAR126" s="13" t="s">
        <v>1192</v>
      </c>
      <c r="AAS126" s="13" t="s">
        <v>1192</v>
      </c>
      <c r="AAT126" s="13"/>
      <c r="AAU126" s="13"/>
      <c r="AAV126" s="13"/>
      <c r="AAW126" s="13"/>
      <c r="AAX126" s="13"/>
      <c r="AAY126" s="13"/>
      <c r="AAZ126" s="13" t="s">
        <v>1192</v>
      </c>
      <c r="ABA126" s="10" t="str">
        <f t="shared" ca="1" si="124"/>
        <v/>
      </c>
      <c r="ABB126" s="5"/>
      <c r="ABC126" s="37"/>
      <c r="ABD126" s="37"/>
      <c r="ABE126" s="7"/>
      <c r="ABF126" s="7"/>
      <c r="ABG126" s="79"/>
      <c r="ABH126" s="10" t="str" cm="1">
        <f t="array" aca="1" ref="ABH126" ca="1">IF(INDIRECT(ADDRESS(ROW(),COLUMN()-6))="","X",IF(INDIRECT(ADDRESS(ROW(),COLUMN()-5))="",0,"OK"))</f>
        <v>X</v>
      </c>
      <c r="ABI126" s="29" t="str">
        <f ca="1">IF(ABJ126="","",SUM(1+MAXA(ABI$1:ABI125)))</f>
        <v/>
      </c>
      <c r="ABJ126" s="8" t="str" cm="1">
        <f t="array" aca="1" ref="ABJ126" ca="1">IF(ABH126=0,INDIRECT(ADDRESS(ROW(),COLUMN()-8)),"")</f>
        <v/>
      </c>
      <c r="ABK126" s="33" t="s">
        <v>1192</v>
      </c>
      <c r="ABL126" s="10" t="str">
        <f t="shared" si="95"/>
        <v>$ABB$126</v>
      </c>
      <c r="ABM126" s="29" t="str">
        <f ca="1">IF(ABN126="","",SUM(1+MAXA(ABM$1:ABM125)))</f>
        <v/>
      </c>
      <c r="ABN126" s="8" t="str" cm="1">
        <f t="array" aca="1" ref="ABN126" ca="1">IF(ISNUMBER(SEARCH(ABN$1,INDEX(INDIRECT(ABO$1),ROW(ABL126),1)))=TRUE,INDIRECT(ABL126),"")</f>
        <v/>
      </c>
      <c r="ABO126" s="13" t="s">
        <v>1192</v>
      </c>
      <c r="ABP126" s="13" t="s">
        <v>1192</v>
      </c>
      <c r="ABQ126" s="13" t="s">
        <v>1192</v>
      </c>
      <c r="ABR126" s="13"/>
      <c r="ABS126" s="13"/>
      <c r="ABT126" s="13"/>
      <c r="ABU126" s="13"/>
      <c r="ABV126" s="13"/>
      <c r="ABW126" s="13"/>
      <c r="ABX126" s="13"/>
      <c r="ABY126" s="13"/>
      <c r="ABZ126" s="13" t="s">
        <v>1192</v>
      </c>
      <c r="ACA126" s="10" t="str">
        <f t="shared" ca="1" si="125"/>
        <v/>
      </c>
      <c r="ACB126" s="5"/>
      <c r="ACC126" s="37"/>
      <c r="ACD126" s="37"/>
      <c r="ACE126" s="7"/>
      <c r="ACF126" s="7"/>
      <c r="ACG126" s="79"/>
      <c r="ACH126" s="10" t="str" cm="1">
        <f t="array" aca="1" ref="ACH126" ca="1">IF(INDIRECT(ADDRESS(ROW(),COLUMN()-6))="","X",IF(INDIRECT(ADDRESS(ROW(),COLUMN()-5))="",0,"OK"))</f>
        <v>X</v>
      </c>
      <c r="ACI126" s="29" t="str">
        <f ca="1">IF(ACJ126="","",SUM(1+MAXA(ACI$1:ACI125)))</f>
        <v/>
      </c>
      <c r="ACJ126" s="8" t="str" cm="1">
        <f t="array" aca="1" ref="ACJ126" ca="1">IF(ACH126=0,INDIRECT(ADDRESS(ROW(),COLUMN()-8)),"")</f>
        <v/>
      </c>
      <c r="ACK126" s="33" t="s">
        <v>1192</v>
      </c>
      <c r="ACL126" s="10" t="str">
        <f t="shared" si="96"/>
        <v>$ACB$126</v>
      </c>
      <c r="ACM126" s="29" t="str">
        <f ca="1">IF(ACN126="","",SUM(1+MAXA(ACM$1:ACM125)))</f>
        <v/>
      </c>
      <c r="ACN126" s="8" t="str" cm="1">
        <f t="array" aca="1" ref="ACN126" ca="1">IF(ISNUMBER(SEARCH(ACN$1,INDEX(INDIRECT(ACO$1),ROW(ACL126),1)))=TRUE,INDIRECT(ACL126),"")</f>
        <v/>
      </c>
      <c r="ACO126" s="13" t="s">
        <v>1192</v>
      </c>
      <c r="ACP126" s="13" t="s">
        <v>1192</v>
      </c>
      <c r="ACQ126" s="13" t="s">
        <v>1192</v>
      </c>
      <c r="ACR126" s="13"/>
      <c r="ACS126" s="13"/>
      <c r="ACT126" s="13"/>
      <c r="ACU126" s="13"/>
      <c r="ACV126" s="13"/>
      <c r="ACW126" s="13"/>
      <c r="ACX126" s="13"/>
      <c r="ACY126" s="13"/>
      <c r="ACZ126" s="13" t="s">
        <v>1192</v>
      </c>
      <c r="ADA126" s="10" t="str">
        <f t="shared" ca="1" si="126"/>
        <v/>
      </c>
      <c r="ADB126" s="5"/>
      <c r="ADC126" s="37"/>
      <c r="ADD126" s="37"/>
      <c r="ADE126" s="7"/>
      <c r="ADF126" s="7"/>
      <c r="ADG126" s="92"/>
      <c r="ADH126" s="10" t="str" cm="1">
        <f t="array" aca="1" ref="ADH126" ca="1">IF(INDIRECT(ADDRESS(ROW(),COLUMN()-6))="","X",IF(INDIRECT(ADDRESS(ROW(),COLUMN()-5))="",0,"OK"))</f>
        <v>X</v>
      </c>
      <c r="ADI126" s="29" t="str">
        <f ca="1">IF(ADJ126="","",SUM(1+MAXA(ADI$1:ADI125)))</f>
        <v/>
      </c>
      <c r="ADJ126" s="8" t="str" cm="1">
        <f t="array" aca="1" ref="ADJ126" ca="1">IF(ADH126=0,INDIRECT(ADDRESS(ROW(),COLUMN()-8)),"")</f>
        <v/>
      </c>
      <c r="ADK126" s="33" t="s">
        <v>1192</v>
      </c>
      <c r="ADL126" s="10" t="str">
        <f t="shared" si="97"/>
        <v>$ADB$126</v>
      </c>
      <c r="ADM126" s="29" t="str">
        <f ca="1">IF(ADN126="","",SUM(1+MAXA(ADM$1:ADM125)))</f>
        <v/>
      </c>
      <c r="ADN126" s="8" t="str" cm="1">
        <f t="array" aca="1" ref="ADN126" ca="1">IF(ISNUMBER(SEARCH(ADN$1,INDEX(INDIRECT(ADO$1),ROW(ADL126),1)))=TRUE,INDIRECT(ADL126),"")</f>
        <v/>
      </c>
      <c r="ADO126" s="13" t="s">
        <v>1192</v>
      </c>
      <c r="ADP126" s="13" t="s">
        <v>1192</v>
      </c>
      <c r="ADQ126" s="13" t="s">
        <v>1192</v>
      </c>
      <c r="ADR126" s="13" t="s">
        <v>1192</v>
      </c>
      <c r="ADS126" s="13" t="s">
        <v>1192</v>
      </c>
      <c r="ADT126" s="13"/>
      <c r="ADU126" s="13"/>
      <c r="ADV126" s="13"/>
      <c r="ADW126" s="13"/>
      <c r="ADX126" s="13"/>
      <c r="ADY126" s="13"/>
      <c r="ADZ126" s="13" t="s">
        <v>1192</v>
      </c>
      <c r="AEA126" s="10" t="str">
        <f t="shared" ca="1" si="127"/>
        <v/>
      </c>
      <c r="AEB126" s="5"/>
      <c r="AEC126" s="37"/>
      <c r="AED126" s="37"/>
      <c r="AEE126" s="7"/>
      <c r="AEF126" s="7"/>
      <c r="AEG126" s="79"/>
      <c r="AEH126" s="10" t="str" cm="1">
        <f t="array" aca="1" ref="AEH126" ca="1">IF(INDIRECT(ADDRESS(ROW(),COLUMN()-6))="","X",IF(INDIRECT(ADDRESS(ROW(),COLUMN()-5))="",0,"OK"))</f>
        <v>X</v>
      </c>
      <c r="AEI126" s="29" t="str">
        <f ca="1">IF(AEJ126="","",SUM(1+MAXA(AEI$1:AEI125)))</f>
        <v/>
      </c>
      <c r="AEJ126" s="8" t="str" cm="1">
        <f t="array" aca="1" ref="AEJ126" ca="1">IF(AEH126=0,INDIRECT(ADDRESS(ROW(),COLUMN()-8)),"")</f>
        <v/>
      </c>
      <c r="AEK126" s="33" t="s">
        <v>1192</v>
      </c>
      <c r="AEL126" s="10" t="str">
        <f t="shared" si="98"/>
        <v>$AEB$126</v>
      </c>
      <c r="AEM126" s="29" t="str">
        <f ca="1">IF(AEN126="","",SUM(1+MAXA(AEM$1:AEM125)))</f>
        <v/>
      </c>
      <c r="AEN126" s="8" t="str" cm="1">
        <f t="array" aca="1" ref="AEN126" ca="1">IF(ISNUMBER(SEARCH(AEN$1,INDEX(INDIRECT(AEO$1),ROW(AEL126),1)))=TRUE,INDIRECT(AEL126),"")</f>
        <v/>
      </c>
      <c r="AEO126" s="13" t="s">
        <v>1192</v>
      </c>
      <c r="AEP126" s="13" t="s">
        <v>1192</v>
      </c>
      <c r="AEQ126" s="13" t="s">
        <v>1192</v>
      </c>
      <c r="AER126" s="13" t="s">
        <v>1192</v>
      </c>
      <c r="AES126" s="13" t="s">
        <v>1192</v>
      </c>
      <c r="AET126" s="13" t="s">
        <v>1192</v>
      </c>
      <c r="AEU126" s="13" t="s">
        <v>1192</v>
      </c>
      <c r="AEV126" s="13" t="s">
        <v>1192</v>
      </c>
    </row>
    <row r="127" spans="2:828" s="4" customFormat="1" ht="24.75" customHeight="1" x14ac:dyDescent="0.2">
      <c r="B127" s="10" t="str">
        <f t="shared" ca="1" si="67"/>
        <v/>
      </c>
      <c r="C127" s="8"/>
      <c r="D127" s="10"/>
      <c r="E127" s="10"/>
      <c r="G127" s="81"/>
      <c r="H127" s="94"/>
      <c r="I127" s="10" t="str" cm="1">
        <f t="array" aca="1" ref="I127" ca="1">IF(INDIRECT(ADDRESS(ROW(),COLUMN()-6))="","X",IF(INDIRECT(ADDRESS(ROW(),COLUMN()-5))="",0,"OK"))</f>
        <v>X</v>
      </c>
      <c r="J127" s="29" t="str">
        <f ca="1">IF(K127="","",SUM(1+MAXA(J$1:J126)))</f>
        <v/>
      </c>
      <c r="K127" s="8" t="str" cm="1">
        <f t="array" aca="1" ref="K127" ca="1">IF(I127=0,INDIRECT(ADDRESS(ROW(),COLUMN()-8)),"")</f>
        <v/>
      </c>
      <c r="L127" s="31"/>
      <c r="M127" s="10" t="str">
        <f t="shared" si="68"/>
        <v>$C$127</v>
      </c>
      <c r="N127" s="29" t="str">
        <f ca="1">IF(O127="","",SUM(1+MAXA(N$1:N126)))</f>
        <v/>
      </c>
      <c r="O127" s="8" t="str" cm="1">
        <f t="array" aca="1" ref="O127" ca="1">IF(ISNUMBER(SEARCH(O$1,INDEX(INDIRECT($P$1),ROW(M127),1)))=TRUE,INDIRECT(M127),"")</f>
        <v/>
      </c>
      <c r="P127" s="13" t="s">
        <v>1192</v>
      </c>
      <c r="Q127" s="13" t="s">
        <v>1192</v>
      </c>
      <c r="R127" s="13"/>
      <c r="S127" s="13"/>
      <c r="T127" s="13"/>
      <c r="U127" s="13"/>
      <c r="V127" s="13"/>
      <c r="W127" s="13"/>
      <c r="X127" s="13"/>
      <c r="Y127" s="13" t="s">
        <v>1192</v>
      </c>
      <c r="Z127" s="13" t="s">
        <v>1192</v>
      </c>
      <c r="AA127" s="10" t="str">
        <f t="shared" ca="1" si="128"/>
        <v/>
      </c>
      <c r="AB127" s="8"/>
      <c r="AC127" s="10"/>
      <c r="AD127" s="10"/>
      <c r="AF127" s="81"/>
      <c r="AG127" s="81"/>
      <c r="AH127" s="10" t="str" cm="1">
        <f t="array" aca="1" ref="AH127" ca="1">IF(INDIRECT(ADDRESS(ROW(),COLUMN()-6))="","X",IF(INDIRECT(ADDRESS(ROW(),COLUMN()-5))="",0,"OK"))</f>
        <v>X</v>
      </c>
      <c r="AI127" s="29" t="str">
        <f ca="1">IF(AJ127="","",SUM(1+MAXA(AI$1:AI126)))</f>
        <v/>
      </c>
      <c r="AJ127" s="8" t="str" cm="1">
        <f t="array" aca="1" ref="AJ127" ca="1">IF(AH127=0,INDIRECT(ADDRESS(ROW(),COLUMN()-8)),"")</f>
        <v/>
      </c>
      <c r="AK127" s="31"/>
      <c r="AL127" s="10" t="str">
        <f t="shared" si="69"/>
        <v>$AB$127</v>
      </c>
      <c r="AM127" s="29" t="str">
        <f ca="1">IF(AN127="","",SUM(1+MAXA(AM$1:AM126)))</f>
        <v/>
      </c>
      <c r="AN127" s="8" t="str" cm="1">
        <f t="array" aca="1" ref="AN127" ca="1">IF(ISNUMBER(SEARCH(AN$1,INDEX(INDIRECT($AO$1),ROW(AL127),1)))=TRUE,INDIRECT(AL127),"")</f>
        <v/>
      </c>
      <c r="AO127" s="13" t="s">
        <v>1192</v>
      </c>
      <c r="AP127" s="13" t="s">
        <v>1192</v>
      </c>
      <c r="AQ127" s="13" t="s">
        <v>1192</v>
      </c>
      <c r="AR127" s="13"/>
      <c r="AS127" s="13"/>
      <c r="AT127" s="13"/>
      <c r="AU127" s="13"/>
      <c r="AV127" s="13"/>
      <c r="AW127" s="13"/>
      <c r="AX127" s="13" t="s">
        <v>1192</v>
      </c>
      <c r="AY127" s="13" t="s">
        <v>1192</v>
      </c>
      <c r="AZ127" s="13" t="s">
        <v>1192</v>
      </c>
      <c r="BA127" s="10" t="str">
        <f t="shared" ca="1" si="99"/>
        <v/>
      </c>
      <c r="BB127" s="8"/>
      <c r="BC127" s="10"/>
      <c r="BD127" s="10"/>
      <c r="BF127" s="81"/>
      <c r="BG127" s="94"/>
      <c r="BH127" s="10" t="str" cm="1">
        <f t="array" aca="1" ref="BH127" ca="1">IF(INDIRECT(ADDRESS(ROW(),COLUMN()-6))="","X",IF(INDIRECT(ADDRESS(ROW(),COLUMN()-5))="",0,"OK"))</f>
        <v>X</v>
      </c>
      <c r="BI127" s="29" t="str">
        <f ca="1">IF(BJ127="","",SUM(1+MAXA(BI$1:BI126)))</f>
        <v/>
      </c>
      <c r="BJ127" s="8" t="str" cm="1">
        <f t="array" aca="1" ref="BJ127" ca="1">IF(BH127=0,INDIRECT(ADDRESS(ROW(),COLUMN()-8)),"")</f>
        <v/>
      </c>
      <c r="BK127" s="31"/>
      <c r="BL127" s="10" t="str">
        <f t="shared" si="70"/>
        <v>$BB$127</v>
      </c>
      <c r="BM127" s="29" t="str">
        <f ca="1">IF(BN127="","",SUM(1+MAXA(BM$1:BM126)))</f>
        <v/>
      </c>
      <c r="BN127" s="8" t="str" cm="1">
        <f t="array" aca="1" ref="BN127" ca="1">IF(ISNUMBER(SEARCH(BN$1,INDEX(INDIRECT(BO$1),ROW(BL127),1)))=TRUE,INDIRECT(BL127),"")</f>
        <v/>
      </c>
      <c r="BO127" s="13" t="s">
        <v>1192</v>
      </c>
      <c r="BP127" s="13" t="s">
        <v>1192</v>
      </c>
      <c r="BQ127" s="13" t="s">
        <v>1192</v>
      </c>
      <c r="BR127" s="13"/>
      <c r="BS127" s="13"/>
      <c r="BT127" s="13"/>
      <c r="BU127" s="13"/>
      <c r="BV127" s="13"/>
      <c r="BW127" s="13" t="s">
        <v>1192</v>
      </c>
      <c r="BX127" s="13" t="s">
        <v>1192</v>
      </c>
      <c r="BY127" s="13"/>
      <c r="BZ127" s="13"/>
      <c r="CA127" s="10" t="str">
        <f t="shared" ca="1" si="100"/>
        <v/>
      </c>
      <c r="CB127" s="8"/>
      <c r="CC127" s="10"/>
      <c r="CD127" s="10"/>
      <c r="CF127" s="81"/>
      <c r="CG127" s="94"/>
      <c r="CH127" s="10" t="str" cm="1">
        <f t="array" aca="1" ref="CH127" ca="1">IF(INDIRECT(ADDRESS(ROW(),COLUMN()-6))="","X",IF(INDIRECT(ADDRESS(ROW(),COLUMN()-5))="",0,"OK"))</f>
        <v>X</v>
      </c>
      <c r="CI127" s="29" t="str">
        <f ca="1">IF(CJ127="","",SUM(1+MAXA(CI$1:CI126)))</f>
        <v/>
      </c>
      <c r="CJ127" s="8" t="str" cm="1">
        <f t="array" aca="1" ref="CJ127" ca="1">IF(CH127=0,INDIRECT(ADDRESS(ROW(),COLUMN()-8)),"")</f>
        <v/>
      </c>
      <c r="CK127" s="31"/>
      <c r="CL127" s="10" t="str">
        <f t="shared" si="71"/>
        <v>$CB$127</v>
      </c>
      <c r="CM127" s="29" t="str">
        <f ca="1">IF(CN127="","",SUM(1+MAXA(CM$1:CM126)))</f>
        <v/>
      </c>
      <c r="CN127" s="8" t="str" cm="1">
        <f t="array" aca="1" ref="CN127" ca="1">IF(ISNUMBER(SEARCH(CN$1,INDEX(INDIRECT(CO$1),ROW(CL127),1)))=TRUE,INDIRECT(CL127),"")</f>
        <v/>
      </c>
      <c r="CO127" s="13" t="s">
        <v>1192</v>
      </c>
      <c r="CP127" s="13"/>
      <c r="CQ127" s="13"/>
      <c r="CR127" s="13"/>
      <c r="CS127" s="13"/>
      <c r="CT127" s="13"/>
      <c r="CU127" s="13"/>
      <c r="CV127" s="13"/>
      <c r="CW127" s="13"/>
      <c r="CX127" s="13"/>
      <c r="CY127" s="13"/>
      <c r="CZ127" s="13" t="s">
        <v>1192</v>
      </c>
      <c r="DA127" s="10" t="str">
        <f t="shared" ca="1" si="131"/>
        <v/>
      </c>
      <c r="DB127" s="5"/>
      <c r="DC127" s="6"/>
      <c r="DD127" s="6"/>
      <c r="DE127" s="7"/>
      <c r="DF127" s="83"/>
      <c r="DG127" s="96"/>
      <c r="DH127" s="10" t="str" cm="1">
        <f t="array" aca="1" ref="DH127" ca="1">IF(INDIRECT(ADDRESS(ROW(),COLUMN()-6))="","X",IF(INDIRECT(ADDRESS(ROW(),COLUMN()-5))="",0,"OK"))</f>
        <v>X</v>
      </c>
      <c r="DI127" s="29" t="str">
        <f ca="1">IF(DJ127="","",SUM(1+MAXA(DI$1:DI126)))</f>
        <v/>
      </c>
      <c r="DJ127" s="8" t="str" cm="1">
        <f t="array" aca="1" ref="DJ127" ca="1">IF(DH127=0,INDIRECT(ADDRESS(ROW(),COLUMN()-8)),"")</f>
        <v/>
      </c>
      <c r="DK127" s="31"/>
      <c r="DL127" s="10" t="str">
        <f t="shared" si="132"/>
        <v>$DB$127</v>
      </c>
      <c r="DM127" s="29" t="str">
        <f ca="1">IF(DN127="","",SUM(1+MAXA(DM$1:DM126)))</f>
        <v/>
      </c>
      <c r="DN127" s="8" t="str" cm="1">
        <f t="array" aca="1" ref="DN127" ca="1">IF(ISNUMBER(SEARCH(DN$1,INDEX(INDIRECT(DO$1),ROW(DL127),1)))=TRUE,INDIRECT(DL127),"")</f>
        <v/>
      </c>
      <c r="DO127" s="13" t="s">
        <v>1192</v>
      </c>
      <c r="DP127" s="13"/>
      <c r="DQ127" s="13"/>
      <c r="DR127" s="13"/>
      <c r="DS127" s="13"/>
      <c r="DT127" s="13"/>
      <c r="DU127" s="13"/>
      <c r="DV127" s="13"/>
      <c r="DW127" s="13"/>
      <c r="DX127" s="13"/>
      <c r="DY127" s="13"/>
      <c r="DZ127" s="13" t="s">
        <v>1192</v>
      </c>
      <c r="EA127" s="10" t="str">
        <f t="shared" ca="1" si="101"/>
        <v/>
      </c>
      <c r="EB127" s="22"/>
      <c r="EC127" s="14"/>
      <c r="ED127" s="14"/>
      <c r="EE127" s="15"/>
      <c r="EF127" s="15"/>
      <c r="EG127" s="94"/>
      <c r="EH127" s="10" t="str" cm="1">
        <f t="array" aca="1" ref="EH127" ca="1">IF(INDIRECT(ADDRESS(ROW(),COLUMN()-6))="","X",IF(INDIRECT(ADDRESS(ROW(),COLUMN()-5))="",0,"OK"))</f>
        <v>X</v>
      </c>
      <c r="EI127" s="29" t="str">
        <f ca="1">IF(EJ127="","",SUM(1+MAXA(EI$1:EI126)))</f>
        <v/>
      </c>
      <c r="EJ127" s="8" t="str" cm="1">
        <f t="array" aca="1" ref="EJ127" ca="1">IF(EH127=0,INDIRECT(ADDRESS(ROW(),COLUMN()-8)),"")</f>
        <v/>
      </c>
      <c r="EK127" s="31"/>
      <c r="EL127" s="10" t="str">
        <f t="shared" si="72"/>
        <v>$EB$127</v>
      </c>
      <c r="EM127" s="29" t="str">
        <f ca="1">IF(EN127="","",SUM(1+MAXA(EM$1:EM126)))</f>
        <v/>
      </c>
      <c r="EN127" s="8" t="str" cm="1">
        <f t="array" aca="1" ref="EN127" ca="1">IF(ISNUMBER(SEARCH(EN$1,INDEX(INDIRECT(EO$1),ROW(EL127),1)))=TRUE,INDIRECT(EL127),"")</f>
        <v/>
      </c>
      <c r="EO127" s="13" t="s">
        <v>1192</v>
      </c>
      <c r="EP127" s="13"/>
      <c r="EQ127" s="13"/>
      <c r="ER127" s="13"/>
      <c r="ES127" s="13"/>
      <c r="ET127" s="13"/>
      <c r="EU127" s="13"/>
      <c r="EV127" s="13"/>
      <c r="EW127" s="13"/>
      <c r="EX127" s="13"/>
      <c r="EY127" s="13"/>
      <c r="EZ127" s="13"/>
      <c r="FA127" s="10" t="str">
        <f t="shared" ca="1" si="102"/>
        <v/>
      </c>
      <c r="FB127" s="22"/>
      <c r="FC127" s="14"/>
      <c r="FD127" s="14"/>
      <c r="FE127" s="15"/>
      <c r="FF127" s="15"/>
      <c r="FG127" s="81"/>
      <c r="FH127" s="10" t="str" cm="1">
        <f t="array" aca="1" ref="FH127" ca="1">IF(INDIRECT(ADDRESS(ROW(),COLUMN()-6))="","X",IF(INDIRECT(ADDRESS(ROW(),COLUMN()-5))="",0,"OK"))</f>
        <v>X</v>
      </c>
      <c r="FI127" s="29" t="str">
        <f ca="1">IF(FJ127="","",SUM(1+MAXA(FI$1:FI126)))</f>
        <v/>
      </c>
      <c r="FJ127" s="8" t="str" cm="1">
        <f t="array" aca="1" ref="FJ127" ca="1">IF(FH127=0,INDIRECT(ADDRESS(ROW(),COLUMN()-8)),"")</f>
        <v/>
      </c>
      <c r="FK127" s="31"/>
      <c r="FL127" s="10" t="str">
        <f t="shared" si="73"/>
        <v>$FB$127</v>
      </c>
      <c r="FM127" s="29" t="str">
        <f ca="1">IF(FN127="","",SUM(1+MAXA(FM$1:FM126)))</f>
        <v/>
      </c>
      <c r="FN127" s="8" t="str" cm="1">
        <f t="array" aca="1" ref="FN127" ca="1">IF(ISNUMBER(SEARCH(FN$1,INDEX(INDIRECT(FO$1),ROW(FL127),1)))=TRUE,INDIRECT(FL127),"")</f>
        <v/>
      </c>
      <c r="FO127" s="13" t="s">
        <v>1192</v>
      </c>
      <c r="FP127" s="13" t="s">
        <v>1192</v>
      </c>
      <c r="FQ127" s="13" t="s">
        <v>1192</v>
      </c>
      <c r="FR127" s="13" t="s">
        <v>1192</v>
      </c>
      <c r="FS127" s="13" t="s">
        <v>1192</v>
      </c>
      <c r="FT127" s="13"/>
      <c r="FU127" s="13"/>
      <c r="FV127" s="13"/>
      <c r="FW127" s="13"/>
      <c r="FX127" s="13"/>
      <c r="FY127" s="13"/>
      <c r="FZ127" s="13"/>
      <c r="GA127" s="10" t="str">
        <f t="shared" ca="1" si="103"/>
        <v/>
      </c>
      <c r="GB127" s="22"/>
      <c r="GC127" s="14"/>
      <c r="GD127" s="14"/>
      <c r="GE127" s="15"/>
      <c r="GF127" s="15"/>
      <c r="GG127" s="81"/>
      <c r="GH127" s="10" t="str" cm="1">
        <f t="array" aca="1" ref="GH127" ca="1">IF(INDIRECT(ADDRESS(ROW(),COLUMN()-6))="","X",IF(INDIRECT(ADDRESS(ROW(),COLUMN()-5))="",0,"OK"))</f>
        <v>X</v>
      </c>
      <c r="GI127" s="29" t="str">
        <f ca="1">IF(GJ127="","",SUM(1+MAXA(GI$1:GI126)))</f>
        <v/>
      </c>
      <c r="GJ127" s="8" t="str" cm="1">
        <f t="array" aca="1" ref="GJ127" ca="1">IF(GH127=0,INDIRECT(ADDRESS(ROW(),COLUMN()-8)),"")</f>
        <v/>
      </c>
      <c r="GK127" s="31"/>
      <c r="GL127" s="10" t="str">
        <f t="shared" si="74"/>
        <v>$GB$127</v>
      </c>
      <c r="GM127" s="29" t="str">
        <f ca="1">IF(GN127="","",SUM(1+MAXA(GM$1:GM126)))</f>
        <v/>
      </c>
      <c r="GN127" s="8" t="str" cm="1">
        <f t="array" aca="1" ref="GN127" ca="1">IF(ISNUMBER(SEARCH(GN$1,INDEX(INDIRECT(GO$1),ROW(GL127),1)))=TRUE,INDIRECT(GL127),"")</f>
        <v/>
      </c>
      <c r="GO127" s="13" t="s">
        <v>1192</v>
      </c>
      <c r="GP127" s="13" t="s">
        <v>1192</v>
      </c>
      <c r="GQ127" s="13" t="s">
        <v>1192</v>
      </c>
      <c r="GR127" s="13" t="s">
        <v>1192</v>
      </c>
      <c r="GS127" s="13" t="s">
        <v>1192</v>
      </c>
      <c r="GT127" s="13"/>
      <c r="GU127" s="13"/>
      <c r="GV127" s="13"/>
      <c r="GW127" s="13"/>
      <c r="GX127" s="13"/>
      <c r="GY127" s="13"/>
      <c r="GZ127" s="13"/>
      <c r="HA127" s="10" t="str">
        <f t="shared" ca="1" si="104"/>
        <v/>
      </c>
      <c r="HB127" s="22"/>
      <c r="HC127" s="14"/>
      <c r="HD127" s="14"/>
      <c r="HE127" s="15"/>
      <c r="HF127" s="15"/>
      <c r="HG127" s="81"/>
      <c r="HH127" s="10" t="str" cm="1">
        <f t="array" aca="1" ref="HH127" ca="1">IF(INDIRECT(ADDRESS(ROW(),COLUMN()-6))="","X",IF(INDIRECT(ADDRESS(ROW(),COLUMN()-5))="",0,"OK"))</f>
        <v>X</v>
      </c>
      <c r="HI127" s="29" t="str">
        <f ca="1">IF(HJ127="","",SUM(1+MAXA(HI$1:HI126)))</f>
        <v/>
      </c>
      <c r="HJ127" s="8" t="str" cm="1">
        <f t="array" aca="1" ref="HJ127" ca="1">IF(HH127=0,INDIRECT(ADDRESS(ROW(),COLUMN()-8)),"")</f>
        <v/>
      </c>
      <c r="HK127" s="31"/>
      <c r="HL127" s="10" t="str">
        <f t="shared" si="75"/>
        <v>$HB$127</v>
      </c>
      <c r="HM127" s="29" t="str">
        <f ca="1">IF(HN127="","",SUM(1+MAXA(HM$1:HM126)))</f>
        <v/>
      </c>
      <c r="HN127" s="8" t="str" cm="1">
        <f t="array" aca="1" ref="HN127" ca="1">IF(ISNUMBER(SEARCH(HN$1,INDEX(INDIRECT(HO$1),ROW(HL127),1)))=TRUE,INDIRECT(HL127),"")</f>
        <v/>
      </c>
      <c r="HO127" s="13" t="s">
        <v>1192</v>
      </c>
      <c r="HP127" s="13" t="s">
        <v>1192</v>
      </c>
      <c r="HQ127" s="13" t="s">
        <v>1192</v>
      </c>
      <c r="HR127" s="13"/>
      <c r="HS127" s="13"/>
      <c r="HT127" s="13"/>
      <c r="HU127" s="13"/>
      <c r="HV127" s="13"/>
      <c r="HW127" s="13"/>
      <c r="HX127" s="13"/>
      <c r="HY127" s="13" t="s">
        <v>1192</v>
      </c>
      <c r="HZ127" s="13" t="s">
        <v>1192</v>
      </c>
      <c r="IA127" s="10" t="str">
        <f t="shared" ca="1" si="105"/>
        <v/>
      </c>
      <c r="IB127" s="22"/>
      <c r="IC127" s="14"/>
      <c r="ID127" s="14"/>
      <c r="IE127" s="15"/>
      <c r="IF127" s="15"/>
      <c r="IG127" s="81"/>
      <c r="IH127" s="10" t="str" cm="1">
        <f t="array" aca="1" ref="IH127" ca="1">IF(INDIRECT(ADDRESS(ROW(),COLUMN()-6))="","X",IF(INDIRECT(ADDRESS(ROW(),COLUMN()-5))="",0,"OK"))</f>
        <v>X</v>
      </c>
      <c r="II127" s="29" t="str">
        <f ca="1">IF(IJ127="","",SUM(1+MAXA(II$1:II126)))</f>
        <v/>
      </c>
      <c r="IJ127" s="8" t="str" cm="1">
        <f t="array" aca="1" ref="IJ127" ca="1">IF(IH127=0,INDIRECT(ADDRESS(ROW(),COLUMN()-8)),"")</f>
        <v/>
      </c>
      <c r="IK127" s="31"/>
      <c r="IL127" s="10" t="str">
        <f t="shared" si="76"/>
        <v>$IB$127</v>
      </c>
      <c r="IM127" s="29" t="str">
        <f ca="1">IF(IN127="","",SUM(1+MAXA(IM$1:IM126)))</f>
        <v/>
      </c>
      <c r="IN127" s="8" t="str" cm="1">
        <f t="array" aca="1" ref="IN127" ca="1">IF(ISNUMBER(SEARCH(IN$1,INDEX(INDIRECT(IO$1),ROW(IL127),1)))=TRUE,INDIRECT(IL127),"")</f>
        <v/>
      </c>
      <c r="IO127" s="13" t="s">
        <v>1192</v>
      </c>
      <c r="IP127" s="13" t="s">
        <v>1192</v>
      </c>
      <c r="IQ127" s="13" t="s">
        <v>1192</v>
      </c>
      <c r="IR127" s="13"/>
      <c r="IS127" s="13"/>
      <c r="IT127" s="13"/>
      <c r="IU127" s="13"/>
      <c r="IV127" s="13"/>
      <c r="IW127" s="13"/>
      <c r="IX127" s="13" t="s">
        <v>1192</v>
      </c>
      <c r="IY127" s="13" t="s">
        <v>1192</v>
      </c>
      <c r="IZ127" s="13" t="s">
        <v>1192</v>
      </c>
      <c r="JA127" s="10" t="str">
        <f t="shared" ca="1" si="106"/>
        <v/>
      </c>
      <c r="JB127" s="22"/>
      <c r="JC127" s="14"/>
      <c r="JD127" s="14"/>
      <c r="JE127" s="15"/>
      <c r="JF127" s="15"/>
      <c r="JG127" s="82"/>
      <c r="JH127" s="10" t="str" cm="1">
        <f t="array" aca="1" ref="JH127" ca="1">IF(INDIRECT(ADDRESS(ROW(),COLUMN()-6))="","X",IF(INDIRECT(ADDRESS(ROW(),COLUMN()-5))="",0,"OK"))</f>
        <v>X</v>
      </c>
      <c r="JI127" s="29" t="str">
        <f ca="1">IF(JJ127="","",SUM(1+MAXA(JI$1:JI126)))</f>
        <v/>
      </c>
      <c r="JJ127" s="8" t="str" cm="1">
        <f t="array" aca="1" ref="JJ127" ca="1">IF(JH127=0,INDIRECT(ADDRESS(ROW(),COLUMN()-8)),"")</f>
        <v/>
      </c>
      <c r="JK127" s="31"/>
      <c r="JL127" s="10" t="str">
        <f t="shared" si="77"/>
        <v>$JB$127</v>
      </c>
      <c r="JM127" s="29" t="str">
        <f ca="1">IF(JN127="","",SUM(1+MAXA(JM$1:JM126)))</f>
        <v/>
      </c>
      <c r="JN127" s="8" t="str" cm="1">
        <f t="array" aca="1" ref="JN127" ca="1">IF(ISNUMBER(SEARCH(JN$1,INDEX(INDIRECT(JO$1),ROW(JL127),1)))=TRUE,INDIRECT(JL127),"")</f>
        <v/>
      </c>
      <c r="JO127" s="13" t="s">
        <v>1192</v>
      </c>
      <c r="JP127" s="13" t="s">
        <v>1192</v>
      </c>
      <c r="JQ127" s="13" t="s">
        <v>1192</v>
      </c>
      <c r="JR127" s="13"/>
      <c r="JS127" s="13"/>
      <c r="JT127" s="13"/>
      <c r="JU127" s="13"/>
      <c r="JV127" s="13"/>
      <c r="JW127" s="13"/>
      <c r="JX127" s="13" t="s">
        <v>1192</v>
      </c>
      <c r="JY127" s="13" t="s">
        <v>1192</v>
      </c>
      <c r="JZ127" s="13" t="s">
        <v>1192</v>
      </c>
      <c r="KA127" s="10" t="str">
        <f t="shared" ca="1" si="107"/>
        <v/>
      </c>
      <c r="KB127" s="22"/>
      <c r="KC127" s="14"/>
      <c r="KD127" s="14"/>
      <c r="KE127" s="15"/>
      <c r="KF127" s="15"/>
      <c r="KG127" s="81"/>
      <c r="KH127" s="10" t="str" cm="1">
        <f t="array" aca="1" ref="KH127" ca="1">IF(INDIRECT(ADDRESS(ROW(),COLUMN()-6))="","X",IF(INDIRECT(ADDRESS(ROW(),COLUMN()-5))="",0,"OK"))</f>
        <v>X</v>
      </c>
      <c r="KI127" s="29" t="str">
        <f ca="1">IF(KJ127="","",SUM(1+MAXA(KI$1:KI126)))</f>
        <v/>
      </c>
      <c r="KJ127" s="8" t="str" cm="1">
        <f t="array" aca="1" ref="KJ127" ca="1">IF(KH127=0,INDIRECT(ADDRESS(ROW(),COLUMN()-8)),"")</f>
        <v/>
      </c>
      <c r="KK127" s="31"/>
      <c r="KL127" s="10" t="str">
        <f t="shared" si="78"/>
        <v>$KB$127</v>
      </c>
      <c r="KM127" s="29" t="str">
        <f ca="1">IF(KN127="","",SUM(1+MAXA(KM$1:KM126)))</f>
        <v/>
      </c>
      <c r="KN127" s="8" t="str" cm="1">
        <f t="array" aca="1" ref="KN127" ca="1">IF(ISNUMBER(SEARCH(KN$1,INDEX(INDIRECT(KO$1),ROW(KL127),1)))=TRUE,INDIRECT(KL127),"")</f>
        <v/>
      </c>
      <c r="KO127" s="13" t="s">
        <v>1192</v>
      </c>
      <c r="KP127" s="13" t="s">
        <v>1192</v>
      </c>
      <c r="KQ127" s="13" t="s">
        <v>1192</v>
      </c>
      <c r="KR127" s="13"/>
      <c r="KS127" s="13"/>
      <c r="KT127" s="13"/>
      <c r="KU127" s="13"/>
      <c r="KV127" s="13"/>
      <c r="KW127" s="13"/>
      <c r="KX127" s="13"/>
      <c r="KY127" s="13" t="s">
        <v>1192</v>
      </c>
      <c r="KZ127" s="13" t="s">
        <v>1192</v>
      </c>
      <c r="LA127" s="10" t="str">
        <f t="shared" ca="1" si="108"/>
        <v/>
      </c>
      <c r="LB127" s="8"/>
      <c r="LC127" s="10"/>
      <c r="LD127" s="10"/>
      <c r="LG127" s="81"/>
      <c r="LH127" s="10" t="str" cm="1">
        <f t="array" aca="1" ref="LH127" ca="1">IF(INDIRECT(ADDRESS(ROW(),COLUMN()-6))="","X",IF(INDIRECT(ADDRESS(ROW(),COLUMN()-5))="",0,"OK"))</f>
        <v>X</v>
      </c>
      <c r="LI127" s="29" t="str">
        <f ca="1">IF(LJ127="","",SUM(1+MAXA(LI$1:LI126)))</f>
        <v/>
      </c>
      <c r="LJ127" s="8" t="str" cm="1">
        <f t="array" aca="1" ref="LJ127" ca="1">IF(LH127=0,INDIRECT(ADDRESS(ROW(),COLUMN()-8)),"")</f>
        <v/>
      </c>
      <c r="LK127" s="31"/>
      <c r="LL127" s="10" t="str">
        <f t="shared" si="79"/>
        <v>$LB$127</v>
      </c>
      <c r="LM127" s="29" t="str">
        <f ca="1">IF(LN127="","",SUM(1+MAXA(LM$1:LM126)))</f>
        <v/>
      </c>
      <c r="LN127" s="8" t="str" cm="1">
        <f t="array" aca="1" ref="LN127" ca="1">IF(ISNUMBER(SEARCH(LN$1,INDEX(INDIRECT(LO$1),ROW(LL127),1)))=TRUE,INDIRECT(LL127),"")</f>
        <v/>
      </c>
      <c r="LO127" s="13" t="s">
        <v>1192</v>
      </c>
      <c r="LP127" s="13" t="s">
        <v>1192</v>
      </c>
      <c r="LQ127" s="13" t="s">
        <v>1192</v>
      </c>
      <c r="LR127" s="13" t="s">
        <v>1192</v>
      </c>
      <c r="LS127" s="13"/>
      <c r="LT127" s="13"/>
      <c r="LU127" s="13"/>
      <c r="LV127" s="13"/>
      <c r="LW127" s="13"/>
      <c r="LX127" s="13"/>
      <c r="LY127" s="13" t="s">
        <v>1192</v>
      </c>
      <c r="LZ127" s="13" t="s">
        <v>1192</v>
      </c>
      <c r="MA127" s="10" t="str">
        <f t="shared" ca="1" si="109"/>
        <v/>
      </c>
      <c r="MB127" s="8"/>
      <c r="MC127" s="10"/>
      <c r="MD127" s="10"/>
      <c r="MG127" s="81"/>
      <c r="MH127" s="10" t="str" cm="1">
        <f t="array" aca="1" ref="MH127" ca="1">IF(INDIRECT(ADDRESS(ROW(),COLUMN()-6))="","X",IF(INDIRECT(ADDRESS(ROW(),COLUMN()-5))="",0,"OK"))</f>
        <v>X</v>
      </c>
      <c r="MI127" s="29" t="str">
        <f ca="1">IF(MJ127="","",SUM(1+MAXA(MI$1:MI126)))</f>
        <v/>
      </c>
      <c r="MJ127" s="8" t="str" cm="1">
        <f t="array" aca="1" ref="MJ127" ca="1">IF(MH127=0,INDIRECT(ADDRESS(ROW(),COLUMN()-8)),"")</f>
        <v/>
      </c>
      <c r="MK127" s="31"/>
      <c r="ML127" s="10" t="str">
        <f t="shared" si="80"/>
        <v>$MB$127</v>
      </c>
      <c r="MM127" s="29" t="str">
        <f ca="1">IF(MN127="","",SUM(1+MAXA(MM$1:MM126)))</f>
        <v/>
      </c>
      <c r="MN127" s="8" t="str" cm="1">
        <f t="array" aca="1" ref="MN127" ca="1">IF(ISNUMBER(SEARCH(MN$1,INDEX(INDIRECT(MO$1),ROW(ML127),1)))=TRUE,INDIRECT(ML127),"")</f>
        <v/>
      </c>
      <c r="MO127" s="13" t="s">
        <v>1192</v>
      </c>
      <c r="MP127" s="13" t="s">
        <v>1192</v>
      </c>
      <c r="MQ127" s="13" t="s">
        <v>1192</v>
      </c>
      <c r="MR127" s="13"/>
      <c r="MS127" s="13"/>
      <c r="MT127" s="13"/>
      <c r="MU127" s="13"/>
      <c r="MV127" s="13"/>
      <c r="MW127" s="13" t="s">
        <v>1192</v>
      </c>
      <c r="MX127" s="13"/>
      <c r="MY127" s="13" t="s">
        <v>1192</v>
      </c>
      <c r="MZ127" s="13" t="s">
        <v>1192</v>
      </c>
      <c r="NA127" s="10" t="str">
        <f t="shared" ca="1" si="110"/>
        <v/>
      </c>
      <c r="NB127" s="5"/>
      <c r="NC127" s="6"/>
      <c r="ND127" s="6"/>
      <c r="NE127" s="7"/>
      <c r="NF127" s="7"/>
      <c r="NG127" s="83"/>
      <c r="NH127" s="10" t="str" cm="1">
        <f t="array" aca="1" ref="NH127" ca="1">IF(INDIRECT(ADDRESS(ROW(),COLUMN()-6))="","X",IF(INDIRECT(ADDRESS(ROW(),COLUMN()-5))="",0,"OK"))</f>
        <v>X</v>
      </c>
      <c r="NI127" s="29" t="str">
        <f ca="1">IF(NJ127="","",SUM(1+MAXA(NI$1:NI126)))</f>
        <v/>
      </c>
      <c r="NJ127" s="8" t="str" cm="1">
        <f t="array" aca="1" ref="NJ127" ca="1">IF(NH127=0,INDIRECT(ADDRESS(ROW(),COLUMN()-8)),"")</f>
        <v/>
      </c>
      <c r="NK127" s="31"/>
      <c r="NL127" s="10" t="str">
        <f t="shared" si="81"/>
        <v>$NB$127</v>
      </c>
      <c r="NM127" s="29" t="str">
        <f ca="1">IF(NN127="","",SUM(1+MAXA(NM$1:NM126)))</f>
        <v/>
      </c>
      <c r="NN127" s="8" t="str" cm="1">
        <f t="array" aca="1" ref="NN127" ca="1">IF(ISNUMBER(SEARCH(NN$1,INDEX(INDIRECT(NO$1),ROW(NL127),1)))=TRUE,INDIRECT(NL127),"")</f>
        <v/>
      </c>
      <c r="NO127" s="13" t="s">
        <v>1192</v>
      </c>
      <c r="NP127" s="13" t="s">
        <v>1192</v>
      </c>
      <c r="NQ127" s="13" t="s">
        <v>1192</v>
      </c>
      <c r="NR127" s="13"/>
      <c r="NS127" s="13"/>
      <c r="NT127" s="13"/>
      <c r="NU127" s="13"/>
      <c r="NV127" s="13"/>
      <c r="NW127" s="13"/>
      <c r="NX127" s="13" t="s">
        <v>1192</v>
      </c>
      <c r="NY127" s="13" t="s">
        <v>1192</v>
      </c>
      <c r="NZ127" s="13"/>
      <c r="OA127" s="10" t="str">
        <f t="shared" ca="1" si="111"/>
        <v/>
      </c>
      <c r="OB127" s="8"/>
      <c r="OC127" s="10"/>
      <c r="OD127" s="10"/>
      <c r="OG127" s="81"/>
      <c r="OH127" s="10" t="str" cm="1">
        <f t="array" aca="1" ref="OH127" ca="1">IF(INDIRECT(ADDRESS(ROW(),COLUMN()-6))="","X",IF(INDIRECT(ADDRESS(ROW(),COLUMN()-5))="",0,"OK"))</f>
        <v>X</v>
      </c>
      <c r="OI127" s="29" t="str">
        <f ca="1">IF(OJ127="","",SUM(1+MAXA(OI$1:OI126)))</f>
        <v/>
      </c>
      <c r="OJ127" s="8" t="str" cm="1">
        <f t="array" aca="1" ref="OJ127" ca="1">IF(OH127=0,INDIRECT(ADDRESS(ROW(),COLUMN()-8)),"")</f>
        <v/>
      </c>
      <c r="OK127" s="31"/>
      <c r="OL127" s="10" t="str">
        <f t="shared" si="82"/>
        <v>$OB$127</v>
      </c>
      <c r="OM127" s="29" t="str">
        <f ca="1">IF(ON127="","",SUM(1+MAXA(OM$1:OM126)))</f>
        <v/>
      </c>
      <c r="ON127" s="8" t="str" cm="1">
        <f t="array" aca="1" ref="ON127" ca="1">IF(ISNUMBER(SEARCH(ON$1,INDEX(INDIRECT(OO$1),ROW(OL127),1)))=TRUE,INDIRECT(OL127),"")</f>
        <v/>
      </c>
      <c r="OO127" s="13" t="s">
        <v>1192</v>
      </c>
      <c r="OP127" s="13"/>
      <c r="OQ127" s="13"/>
      <c r="OR127" s="13"/>
      <c r="OS127" s="13"/>
      <c r="OT127" s="13"/>
      <c r="OU127" s="13"/>
      <c r="OV127" s="13"/>
      <c r="OW127" s="13"/>
      <c r="OX127" s="13"/>
      <c r="OY127" s="13"/>
      <c r="OZ127" s="13" t="s">
        <v>1192</v>
      </c>
      <c r="PA127" s="10" t="str">
        <f t="shared" ca="1" si="112"/>
        <v/>
      </c>
      <c r="PB127" s="22"/>
      <c r="PC127" s="15"/>
      <c r="PD127" s="14"/>
      <c r="PE127" s="15"/>
      <c r="PF127" s="15"/>
      <c r="PG127" s="79"/>
      <c r="PH127" s="10" t="str" cm="1">
        <f t="array" aca="1" ref="PH127" ca="1">IF(INDIRECT(ADDRESS(ROW(),COLUMN()-6))="","X",IF(INDIRECT(ADDRESS(ROW(),COLUMN()-5))="",0,"OK"))</f>
        <v>X</v>
      </c>
      <c r="PI127" s="29" t="str">
        <f ca="1">IF(PJ127="","",SUM(1+MAXA(PI$1:PI126)))</f>
        <v/>
      </c>
      <c r="PJ127" s="8" t="str" cm="1">
        <f t="array" aca="1" ref="PJ127" ca="1">IF(PH127=0,INDIRECT(ADDRESS(ROW(),COLUMN()-8)),"")</f>
        <v/>
      </c>
      <c r="PK127" s="31"/>
      <c r="PL127" s="10" t="str">
        <f t="shared" si="83"/>
        <v>$PB$127</v>
      </c>
      <c r="PM127" s="29" t="str">
        <f ca="1">IF(PN127="","",SUM(1+MAXA(PM$1:PM126)))</f>
        <v/>
      </c>
      <c r="PN127" s="8" t="str" cm="1">
        <f t="array" aca="1" ref="PN127" ca="1">IF(ISNUMBER(SEARCH(PN$1,INDEX(INDIRECT(PO$1),ROW(PL127),1)))=TRUE,INDIRECT(PL127),"")</f>
        <v/>
      </c>
      <c r="PO127" s="13" t="s">
        <v>1192</v>
      </c>
      <c r="PP127" s="13" t="s">
        <v>1192</v>
      </c>
      <c r="PQ127" s="13" t="s">
        <v>1192</v>
      </c>
      <c r="PR127" s="13" t="s">
        <v>1192</v>
      </c>
      <c r="PS127" s="13"/>
      <c r="PT127" s="13"/>
      <c r="PU127" s="13"/>
      <c r="PV127" s="13"/>
      <c r="PW127" s="13"/>
      <c r="PX127" s="13"/>
      <c r="PY127" s="13" t="s">
        <v>1192</v>
      </c>
      <c r="PZ127" s="13" t="s">
        <v>1192</v>
      </c>
      <c r="QA127" s="10" t="str">
        <f t="shared" ca="1" si="113"/>
        <v/>
      </c>
      <c r="QB127" s="22"/>
      <c r="QC127" s="14"/>
      <c r="QD127" s="14"/>
      <c r="QE127" s="24"/>
      <c r="QF127" s="24"/>
      <c r="QG127" s="79"/>
      <c r="QH127" s="10" t="str" cm="1">
        <f t="array" aca="1" ref="QH127" ca="1">IF(INDIRECT(ADDRESS(ROW(),COLUMN()-6))="","X",IF(INDIRECT(ADDRESS(ROW(),COLUMN()-5))="",0,"OK"))</f>
        <v>X</v>
      </c>
      <c r="QI127" s="29" t="str">
        <f ca="1">IF(QJ127="","",SUM(1+MAXA(QI$1:QI126)))</f>
        <v/>
      </c>
      <c r="QJ127" s="8" t="str" cm="1">
        <f t="array" aca="1" ref="QJ127" ca="1">IF(QH127=0,INDIRECT(ADDRESS(ROW(),COLUMN()-8)),"")</f>
        <v/>
      </c>
      <c r="QK127" s="31"/>
      <c r="QL127" s="10" t="str">
        <f t="shared" si="84"/>
        <v>$QB$127</v>
      </c>
      <c r="QM127" s="29" t="str">
        <f ca="1">IF(QN127="","",SUM(1+MAXA(QM$1:QM126)))</f>
        <v/>
      </c>
      <c r="QN127" s="8" t="str" cm="1">
        <f t="array" aca="1" ref="QN127" ca="1">IF(ISNUMBER(SEARCH(QN$1,INDEX(INDIRECT(QO$1),ROW(QL127),1)))=TRUE,INDIRECT(QL127),"")</f>
        <v/>
      </c>
      <c r="QO127" s="13" t="s">
        <v>1192</v>
      </c>
      <c r="QP127" s="13" t="s">
        <v>1192</v>
      </c>
      <c r="QQ127" s="13" t="s">
        <v>1192</v>
      </c>
      <c r="QR127" s="13" t="s">
        <v>1192</v>
      </c>
      <c r="QS127" s="13"/>
      <c r="QT127" s="13"/>
      <c r="QU127" s="13"/>
      <c r="QV127" s="13"/>
      <c r="QW127" s="13"/>
      <c r="QX127" s="13"/>
      <c r="QY127" s="13" t="s">
        <v>1192</v>
      </c>
      <c r="QZ127" s="13" t="s">
        <v>1192</v>
      </c>
      <c r="RA127" s="10" t="str">
        <f t="shared" ca="1" si="114"/>
        <v/>
      </c>
      <c r="RB127" s="22"/>
      <c r="RC127" s="14"/>
      <c r="RD127" s="14"/>
      <c r="RE127" s="15"/>
      <c r="RF127" s="15"/>
      <c r="RG127" s="79"/>
      <c r="RH127" s="10" t="str" cm="1">
        <f t="array" aca="1" ref="RH127" ca="1">IF(INDIRECT(ADDRESS(ROW(),COLUMN()-6))="","X",IF(INDIRECT(ADDRESS(ROW(),COLUMN()-5))="",0,"OK"))</f>
        <v>X</v>
      </c>
      <c r="RI127" s="29" t="str">
        <f ca="1">IF(RJ127="","",SUM(1+MAXA(RI$1:RI126)))</f>
        <v/>
      </c>
      <c r="RJ127" s="8" t="str" cm="1">
        <f t="array" aca="1" ref="RJ127" ca="1">IF(RH127=0,INDIRECT(ADDRESS(ROW(),COLUMN()-8)),"")</f>
        <v/>
      </c>
      <c r="RK127" s="31"/>
      <c r="RL127" s="10" t="str">
        <f t="shared" si="85"/>
        <v>$RB$127</v>
      </c>
      <c r="RM127" s="29" t="str">
        <f ca="1">IF(RN127="","",SUM(1+MAXA(RM$1:RM126)))</f>
        <v/>
      </c>
      <c r="RN127" s="8" t="str" cm="1">
        <f t="array" aca="1" ref="RN127" ca="1">IF(ISNUMBER(SEARCH(RN$1,INDEX(INDIRECT(RO$1),ROW(RL127),1)))=TRUE,INDIRECT(RL127),"")</f>
        <v/>
      </c>
      <c r="RO127" s="13" t="s">
        <v>1192</v>
      </c>
      <c r="RP127" s="13" t="s">
        <v>1192</v>
      </c>
      <c r="RQ127" s="13" t="s">
        <v>1192</v>
      </c>
      <c r="RR127" s="13"/>
      <c r="RS127" s="13"/>
      <c r="RT127" s="13"/>
      <c r="RU127" s="13"/>
      <c r="RV127" s="13"/>
      <c r="RW127" s="13"/>
      <c r="RX127" s="13"/>
      <c r="RY127" s="13" t="s">
        <v>1192</v>
      </c>
      <c r="RZ127" s="13" t="s">
        <v>1192</v>
      </c>
      <c r="SA127" s="10" t="str">
        <f t="shared" ca="1" si="115"/>
        <v/>
      </c>
      <c r="SB127" s="22"/>
      <c r="SC127" s="6"/>
      <c r="SD127" s="6"/>
      <c r="SE127" s="15"/>
      <c r="SF127" s="15"/>
      <c r="SG127" s="79"/>
      <c r="SH127" s="10" t="str" cm="1">
        <f t="array" aca="1" ref="SH127" ca="1">IF(INDIRECT(ADDRESS(ROW(),COLUMN()-6))="","X",IF(INDIRECT(ADDRESS(ROW(),COLUMN()-5))="",0,"OK"))</f>
        <v>X</v>
      </c>
      <c r="SI127" s="29" t="str">
        <f ca="1">IF(SJ127="","",SUM(1+MAXA(SI$1:SI126)))</f>
        <v/>
      </c>
      <c r="SJ127" s="8" t="str" cm="1">
        <f t="array" aca="1" ref="SJ127" ca="1">IF(SH127=0,INDIRECT(ADDRESS(ROW(),COLUMN()-8)),"")</f>
        <v/>
      </c>
      <c r="SK127" s="33" t="s">
        <v>1192</v>
      </c>
      <c r="SL127" s="10" t="str">
        <f t="shared" si="86"/>
        <v>$SB$127</v>
      </c>
      <c r="SM127" s="29" t="str">
        <f ca="1">IF(SN127="","",SUM(1+MAXA(SM$1:SM126)))</f>
        <v/>
      </c>
      <c r="SN127" s="8" t="str" cm="1">
        <f t="array" aca="1" ref="SN127" ca="1">IF(ISNUMBER(SEARCH(SN$1,INDEX(SB$1:SB$174,ROW(SL127),1)))=TRUE,INDIRECT(SL127),"")</f>
        <v/>
      </c>
      <c r="SO127" s="13" t="s">
        <v>1192</v>
      </c>
      <c r="SP127" s="13" t="s">
        <v>1192</v>
      </c>
      <c r="SQ127" s="13" t="s">
        <v>1192</v>
      </c>
      <c r="SR127" s="13"/>
      <c r="SS127" s="13"/>
      <c r="ST127" s="13"/>
      <c r="SU127" s="13"/>
      <c r="SV127" s="13"/>
      <c r="SW127" s="13"/>
      <c r="SX127" s="13"/>
      <c r="SY127" s="13" t="s">
        <v>1192</v>
      </c>
      <c r="SZ127" s="13" t="s">
        <v>1192</v>
      </c>
      <c r="TA127" s="10" t="str">
        <f t="shared" ca="1" si="129"/>
        <v/>
      </c>
      <c r="TB127" s="5"/>
      <c r="TC127" s="6"/>
      <c r="TD127" s="6"/>
      <c r="TE127" s="7"/>
      <c r="TF127" s="7"/>
      <c r="TG127" s="79"/>
      <c r="TH127" s="10" t="str" cm="1">
        <f t="array" aca="1" ref="TH127" ca="1">IF(INDIRECT(ADDRESS(ROW(),COLUMN()-6))="","X",IF(INDIRECT(ADDRESS(ROW(),COLUMN()-5))="",0,"OK"))</f>
        <v>X</v>
      </c>
      <c r="TI127" s="29" t="str">
        <f ca="1">IF(TJ127="","",SUM(1+MAXA(TI$1:TI126)))</f>
        <v/>
      </c>
      <c r="TJ127" s="8" t="str" cm="1">
        <f t="array" aca="1" ref="TJ127" ca="1">IF(TH127=0,INDIRECT(ADDRESS(ROW(),COLUMN()-8)),"")</f>
        <v/>
      </c>
      <c r="TK127" s="33" t="s">
        <v>1192</v>
      </c>
      <c r="TL127" s="10" t="str">
        <f t="shared" si="87"/>
        <v>$TB$127</v>
      </c>
      <c r="TM127" s="29" t="str">
        <f ca="1">IF(TN127="","",SUM(1+MAXA(TM$1:TM126)))</f>
        <v/>
      </c>
      <c r="TN127" s="8" t="str" cm="1">
        <f t="array" aca="1" ref="TN127" ca="1">IF(ISNUMBER(SEARCH(TN$1,INDEX(INDIRECT(TO$1),ROW(TL127),1)))=TRUE,INDIRECT(TL127),"")</f>
        <v/>
      </c>
      <c r="TO127" s="13" t="s">
        <v>1192</v>
      </c>
      <c r="TP127" s="13" t="s">
        <v>1192</v>
      </c>
      <c r="TQ127" s="13" t="s">
        <v>1192</v>
      </c>
      <c r="TR127" s="13"/>
      <c r="TS127" s="13"/>
      <c r="TT127" s="13"/>
      <c r="TU127" s="13"/>
      <c r="TV127" s="13"/>
      <c r="TW127" s="13"/>
      <c r="TX127" s="13"/>
      <c r="TY127" s="13" t="s">
        <v>1192</v>
      </c>
      <c r="TZ127" s="13" t="s">
        <v>1192</v>
      </c>
      <c r="UA127" s="10" t="str">
        <f t="shared" ca="1" si="130"/>
        <v/>
      </c>
      <c r="UB127" s="5"/>
      <c r="UC127" s="6"/>
      <c r="UD127" s="6"/>
      <c r="UE127" s="7"/>
      <c r="UF127" s="7"/>
      <c r="UG127" s="79"/>
      <c r="UH127" s="10" t="str" cm="1">
        <f t="array" aca="1" ref="UH127" ca="1">IF(INDIRECT(ADDRESS(ROW(),COLUMN()-6))="","X",IF(INDIRECT(ADDRESS(ROW(),COLUMN()-5))="",0,"OK"))</f>
        <v>X</v>
      </c>
      <c r="UI127" s="29" t="str">
        <f ca="1">IF(UJ127="","",SUM(1+MAXA(UI$1:UI126)))</f>
        <v/>
      </c>
      <c r="UJ127" s="8" t="str" cm="1">
        <f t="array" aca="1" ref="UJ127" ca="1">IF(UH127=0,INDIRECT(ADDRESS(ROW(),COLUMN()-8)),"")</f>
        <v/>
      </c>
      <c r="UK127" s="33" t="s">
        <v>1192</v>
      </c>
      <c r="UL127" s="10" t="str">
        <f t="shared" si="88"/>
        <v>$UB$127</v>
      </c>
      <c r="UM127" s="29" t="str">
        <f ca="1">IF(UN127="","",SUM(1+MAXA(UM$1:UM126)))</f>
        <v/>
      </c>
      <c r="UN127" s="8" t="str" cm="1">
        <f t="array" aca="1" ref="UN127" ca="1">IF(ISNUMBER(SEARCH(UN$1,INDEX(INDIRECT(UO$1),ROW(UL127),1)))=TRUE,INDIRECT(UL127),"")</f>
        <v/>
      </c>
      <c r="UO127" s="13" t="s">
        <v>1192</v>
      </c>
      <c r="UP127" s="13" t="s">
        <v>1192</v>
      </c>
      <c r="UQ127" s="13" t="s">
        <v>1192</v>
      </c>
      <c r="UR127" s="13"/>
      <c r="US127" s="13"/>
      <c r="UT127" s="13"/>
      <c r="UU127" s="13"/>
      <c r="UV127" s="13"/>
      <c r="UW127" s="13"/>
      <c r="UX127" s="13"/>
      <c r="UY127" s="13" t="s">
        <v>1192</v>
      </c>
      <c r="UZ127" s="13" t="s">
        <v>1192</v>
      </c>
      <c r="VA127" s="10" t="str">
        <f t="shared" ca="1" si="118"/>
        <v/>
      </c>
      <c r="VB127" s="22"/>
      <c r="VC127" s="6"/>
      <c r="VD127" s="6"/>
      <c r="VE127" s="15"/>
      <c r="VF127" s="15"/>
      <c r="VG127" s="79"/>
      <c r="VH127" s="10" t="str" cm="1">
        <f t="array" aca="1" ref="VH127" ca="1">IF(INDIRECT(ADDRESS(ROW(),COLUMN()-6))="","X",IF(INDIRECT(ADDRESS(ROW(),COLUMN()-5))="",0,"OK"))</f>
        <v>X</v>
      </c>
      <c r="VI127" s="29" t="str">
        <f ca="1">IF(VJ127="","",SUM(1+MAXA(VI$1:VI126)))</f>
        <v/>
      </c>
      <c r="VJ127" s="8" t="str" cm="1">
        <f t="array" aca="1" ref="VJ127" ca="1">IF(VH127=0,INDIRECT(ADDRESS(ROW(),COLUMN()-8)),"")</f>
        <v/>
      </c>
      <c r="VK127" s="33" t="s">
        <v>1192</v>
      </c>
      <c r="VL127" s="10" t="str">
        <f t="shared" si="89"/>
        <v>$VB$127</v>
      </c>
      <c r="VM127" s="29" t="str">
        <f ca="1">IF(VN127="","",SUM(1+MAXA(VM$1:VM126)))</f>
        <v/>
      </c>
      <c r="VN127" s="8" t="str" cm="1">
        <f t="array" aca="1" ref="VN127" ca="1">IF(ISNUMBER(SEARCH(VN$1,INDEX(INDIRECT(VO$1),ROW(VL127),1)))=TRUE,INDIRECT(VL127),"")</f>
        <v/>
      </c>
      <c r="VO127" s="13" t="s">
        <v>1192</v>
      </c>
      <c r="VP127" s="13" t="s">
        <v>1192</v>
      </c>
      <c r="VQ127" s="13" t="s">
        <v>1192</v>
      </c>
      <c r="VR127" s="13"/>
      <c r="VS127" s="13"/>
      <c r="VT127" s="13"/>
      <c r="VU127" s="13"/>
      <c r="VV127" s="13"/>
      <c r="VW127" s="13"/>
      <c r="VX127" s="13"/>
      <c r="VY127" s="13" t="s">
        <v>1192</v>
      </c>
      <c r="VZ127" s="13" t="s">
        <v>1192</v>
      </c>
      <c r="WA127" s="10" t="str">
        <f t="shared" ca="1" si="119"/>
        <v/>
      </c>
      <c r="WB127" s="22"/>
      <c r="WC127" s="6"/>
      <c r="WD127" s="6"/>
      <c r="WE127" s="15"/>
      <c r="WF127" s="15"/>
      <c r="WG127" s="79"/>
      <c r="WH127" s="10" t="str" cm="1">
        <f t="array" aca="1" ref="WH127" ca="1">IF(INDIRECT(ADDRESS(ROW(),COLUMN()-6))="","X",IF(INDIRECT(ADDRESS(ROW(),COLUMN()-5))="",0,"OK"))</f>
        <v>X</v>
      </c>
      <c r="WI127" s="29" t="str">
        <f ca="1">IF(WJ127="","",SUM(1+MAXA(WI$1:WI126)))</f>
        <v/>
      </c>
      <c r="WJ127" s="8" t="str" cm="1">
        <f t="array" aca="1" ref="WJ127" ca="1">IF(WH127=0,INDIRECT(ADDRESS(ROW(),COLUMN()-8)),"")</f>
        <v/>
      </c>
      <c r="WK127" s="33" t="s">
        <v>1192</v>
      </c>
      <c r="WL127" s="10" t="str">
        <f t="shared" si="90"/>
        <v>$WB$127</v>
      </c>
      <c r="WM127" s="29" t="str">
        <f ca="1">IF(WN127="","",SUM(1+MAXA(WM$1:WM126)))</f>
        <v/>
      </c>
      <c r="WN127" s="8" t="str" cm="1">
        <f t="array" aca="1" ref="WN127" ca="1">IF(ISNUMBER(SEARCH(WN$1,INDEX(INDIRECT(WO$1),ROW(WL127),1)))=TRUE,INDIRECT(WL127),"")</f>
        <v/>
      </c>
      <c r="WO127" s="13" t="s">
        <v>1192</v>
      </c>
      <c r="WP127" s="13" t="s">
        <v>1192</v>
      </c>
      <c r="WQ127" s="13" t="s">
        <v>1192</v>
      </c>
      <c r="WR127" s="13" t="s">
        <v>1192</v>
      </c>
      <c r="WS127" s="13"/>
      <c r="WT127" s="13"/>
      <c r="WU127" s="13"/>
      <c r="WV127" s="13" t="s">
        <v>1192</v>
      </c>
      <c r="WW127" s="13"/>
      <c r="WX127" s="13"/>
      <c r="WY127" s="13"/>
      <c r="WZ127" s="13" t="s">
        <v>1192</v>
      </c>
      <c r="XA127" s="10" t="str">
        <f t="shared" ca="1" si="120"/>
        <v/>
      </c>
      <c r="XB127" s="5"/>
      <c r="XC127" s="37"/>
      <c r="XD127" s="37"/>
      <c r="XE127" s="7"/>
      <c r="XF127" s="7"/>
      <c r="XG127" s="79"/>
      <c r="XH127" s="10" t="str" cm="1">
        <f t="array" aca="1" ref="XH127" ca="1">IF(INDIRECT(ADDRESS(ROW(),COLUMN()-6))="","X",IF(INDIRECT(ADDRESS(ROW(),COLUMN()-5))="",0,"OK"))</f>
        <v>X</v>
      </c>
      <c r="XI127" s="29" t="str">
        <f ca="1">IF(XJ127="","",SUM(1+MAXA(XI$1:XI126)))</f>
        <v/>
      </c>
      <c r="XJ127" s="8" t="str" cm="1">
        <f t="array" aca="1" ref="XJ127" ca="1">IF(XH127=0,INDIRECT(ADDRESS(ROW(),COLUMN()-8)),"")</f>
        <v/>
      </c>
      <c r="XK127" s="33" t="s">
        <v>1192</v>
      </c>
      <c r="XL127" s="10" t="str">
        <f t="shared" si="91"/>
        <v>$XB$127</v>
      </c>
      <c r="XM127" s="29" t="str">
        <f ca="1">IF(XN127="","",SUM(1+MAXA(XM$1:XM126)))</f>
        <v/>
      </c>
      <c r="XN127" s="8" t="str" cm="1">
        <f t="array" aca="1" ref="XN127" ca="1">IF(ISNUMBER(SEARCH(XN$1,INDEX(INDIRECT(XO$1),ROW(XL127),1)))=TRUE,INDIRECT(XL127),"")</f>
        <v/>
      </c>
      <c r="XO127" s="13" t="s">
        <v>1192</v>
      </c>
      <c r="XP127" s="13" t="s">
        <v>1192</v>
      </c>
      <c r="XQ127" s="13" t="s">
        <v>1192</v>
      </c>
      <c r="XR127" s="13" t="s">
        <v>1192</v>
      </c>
      <c r="XS127" s="13"/>
      <c r="XT127" s="13"/>
      <c r="XU127" s="13"/>
      <c r="XV127" s="13"/>
      <c r="XW127" s="13"/>
      <c r="XX127" s="13"/>
      <c r="XY127" s="13" t="s">
        <v>1192</v>
      </c>
      <c r="XZ127" s="13" t="s">
        <v>1192</v>
      </c>
      <c r="YA127" s="10" t="str">
        <f t="shared" ca="1" si="121"/>
        <v/>
      </c>
      <c r="YB127" s="5"/>
      <c r="YC127" s="37"/>
      <c r="YD127" s="37"/>
      <c r="YE127" s="7"/>
      <c r="YF127" s="7"/>
      <c r="YG127" s="79"/>
      <c r="YH127" s="10" t="str" cm="1">
        <f t="array" aca="1" ref="YH127" ca="1">IF(INDIRECT(ADDRESS(ROW(),COLUMN()-6))="","X",IF(INDIRECT(ADDRESS(ROW(),COLUMN()-5))="",0,"OK"))</f>
        <v>X</v>
      </c>
      <c r="YI127" s="29" t="str">
        <f ca="1">IF(YJ127="","",SUM(1+MAXA(YI$1:YI126)))</f>
        <v/>
      </c>
      <c r="YJ127" s="8" t="str" cm="1">
        <f t="array" aca="1" ref="YJ127" ca="1">IF(YH127=0,INDIRECT(ADDRESS(ROW(),COLUMN()-8)),"")</f>
        <v/>
      </c>
      <c r="YK127" s="33" t="s">
        <v>1192</v>
      </c>
      <c r="YL127" s="10" t="str">
        <f t="shared" si="92"/>
        <v>$YB$127</v>
      </c>
      <c r="YM127" s="29" t="str">
        <f ca="1">IF(YN127="","",SUM(1+MAXA(YM$1:YM126)))</f>
        <v/>
      </c>
      <c r="YN127" s="8" t="str" cm="1">
        <f t="array" aca="1" ref="YN127" ca="1">IF(ISNUMBER(SEARCH(YN$1,INDEX(INDIRECT(YO$1),ROW(YL127),1)))=TRUE,INDIRECT(YL127),"")</f>
        <v/>
      </c>
      <c r="YO127" s="13" t="s">
        <v>1192</v>
      </c>
      <c r="YP127" s="13" t="s">
        <v>1192</v>
      </c>
      <c r="YQ127" s="13" t="s">
        <v>1192</v>
      </c>
      <c r="YR127" s="13" t="s">
        <v>1192</v>
      </c>
      <c r="YS127" s="13"/>
      <c r="YT127" s="13"/>
      <c r="YU127" s="13"/>
      <c r="YV127" s="13"/>
      <c r="YW127" s="13"/>
      <c r="YX127" s="13"/>
      <c r="YY127" s="13" t="s">
        <v>1192</v>
      </c>
      <c r="YZ127" s="13" t="s">
        <v>1192</v>
      </c>
      <c r="ZA127" s="10" t="str">
        <f t="shared" ca="1" si="122"/>
        <v/>
      </c>
      <c r="ZB127" s="5"/>
      <c r="ZC127" s="37"/>
      <c r="ZD127" s="37"/>
      <c r="ZE127" s="7"/>
      <c r="ZF127" s="7"/>
      <c r="ZG127" s="79"/>
      <c r="ZH127" s="10" t="str" cm="1">
        <f t="array" aca="1" ref="ZH127" ca="1">IF(INDIRECT(ADDRESS(ROW(),COLUMN()-6))="","X",IF(INDIRECT(ADDRESS(ROW(),COLUMN()-5))="",0,"OK"))</f>
        <v>X</v>
      </c>
      <c r="ZI127" s="29" t="str">
        <f ca="1">IF(ZJ127="","",SUM(1+MAXA(ZI$1:ZI126)))</f>
        <v/>
      </c>
      <c r="ZJ127" s="8" t="str" cm="1">
        <f t="array" aca="1" ref="ZJ127" ca="1">IF(ZH127=0,INDIRECT(ADDRESS(ROW(),COLUMN()-8)),"")</f>
        <v/>
      </c>
      <c r="ZK127" s="33" t="s">
        <v>1192</v>
      </c>
      <c r="ZL127" s="10" t="str">
        <f t="shared" si="93"/>
        <v>$ZB$127</v>
      </c>
      <c r="ZM127" s="29" t="str">
        <f ca="1">IF(ZN127="","",SUM(1+MAXA(ZM$1:ZM126)))</f>
        <v/>
      </c>
      <c r="ZN127" s="8" t="str" cm="1">
        <f t="array" aca="1" ref="ZN127" ca="1">IF(ISNUMBER(SEARCH(ZN$1,INDEX(INDIRECT(ZO$1),ROW(ZL127),1)))=TRUE,INDIRECT(ZL127),"")</f>
        <v/>
      </c>
      <c r="ZO127" s="13" t="s">
        <v>1192</v>
      </c>
      <c r="ZP127" s="13" t="s">
        <v>1192</v>
      </c>
      <c r="ZQ127" s="13" t="s">
        <v>1192</v>
      </c>
      <c r="ZR127" s="13" t="s">
        <v>1192</v>
      </c>
      <c r="ZS127" s="13"/>
      <c r="ZT127" s="13"/>
      <c r="ZU127" s="13"/>
      <c r="ZV127" s="13"/>
      <c r="ZW127" s="13"/>
      <c r="ZX127" s="13"/>
      <c r="ZY127" s="13"/>
      <c r="ZZ127" s="13" t="s">
        <v>1192</v>
      </c>
      <c r="AAA127" s="10" t="str">
        <f t="shared" ca="1" si="123"/>
        <v/>
      </c>
      <c r="AAB127" s="5"/>
      <c r="AAC127" s="37"/>
      <c r="AAD127" s="37"/>
      <c r="AAE127" s="7"/>
      <c r="AAF127" s="7"/>
      <c r="AAG127" s="79"/>
      <c r="AAH127" s="10" t="str" cm="1">
        <f t="array" aca="1" ref="AAH127" ca="1">IF(INDIRECT(ADDRESS(ROW(),COLUMN()-6))="","X",IF(INDIRECT(ADDRESS(ROW(),COLUMN()-5))="",0,"OK"))</f>
        <v>X</v>
      </c>
      <c r="AAI127" s="29" t="str">
        <f ca="1">IF(AAJ127="","",SUM(1+MAXA(AAI$1:AAI126)))</f>
        <v/>
      </c>
      <c r="AAJ127" s="8" t="str" cm="1">
        <f t="array" aca="1" ref="AAJ127" ca="1">IF(AAH127=0,INDIRECT(ADDRESS(ROW(),COLUMN()-8)),"")</f>
        <v/>
      </c>
      <c r="AAK127" s="33" t="s">
        <v>1192</v>
      </c>
      <c r="AAL127" s="10" t="str">
        <f t="shared" si="94"/>
        <v>$AAB$127</v>
      </c>
      <c r="AAM127" s="29" t="str">
        <f ca="1">IF(AAN127="","",SUM(1+MAXA(AAM$1:AAM126)))</f>
        <v/>
      </c>
      <c r="AAN127" s="8" t="str" cm="1">
        <f t="array" aca="1" ref="AAN127" ca="1">IF(ISNUMBER(SEARCH(AAN$1,INDEX(INDIRECT(AAO$1),ROW(AAL127),1)))=TRUE,INDIRECT(AAL127),"")</f>
        <v/>
      </c>
      <c r="AAO127" s="13" t="s">
        <v>1192</v>
      </c>
      <c r="AAP127" s="13" t="s">
        <v>1192</v>
      </c>
      <c r="AAQ127" s="13" t="s">
        <v>1192</v>
      </c>
      <c r="AAR127" s="13" t="s">
        <v>1192</v>
      </c>
      <c r="AAS127" s="13" t="s">
        <v>1192</v>
      </c>
      <c r="AAT127" s="13"/>
      <c r="AAU127" s="13"/>
      <c r="AAV127" s="13"/>
      <c r="AAW127" s="13"/>
      <c r="AAX127" s="13"/>
      <c r="AAY127" s="13"/>
      <c r="AAZ127" s="13" t="s">
        <v>1192</v>
      </c>
      <c r="ABA127" s="10" t="str">
        <f t="shared" ca="1" si="124"/>
        <v/>
      </c>
      <c r="ABB127" s="5"/>
      <c r="ABC127" s="37"/>
      <c r="ABD127" s="37"/>
      <c r="ABE127" s="7"/>
      <c r="ABF127" s="7"/>
      <c r="ABG127" s="79"/>
      <c r="ABH127" s="10" t="str" cm="1">
        <f t="array" aca="1" ref="ABH127" ca="1">IF(INDIRECT(ADDRESS(ROW(),COLUMN()-6))="","X",IF(INDIRECT(ADDRESS(ROW(),COLUMN()-5))="",0,"OK"))</f>
        <v>X</v>
      </c>
      <c r="ABI127" s="29" t="str">
        <f ca="1">IF(ABJ127="","",SUM(1+MAXA(ABI$1:ABI126)))</f>
        <v/>
      </c>
      <c r="ABJ127" s="8" t="str" cm="1">
        <f t="array" aca="1" ref="ABJ127" ca="1">IF(ABH127=0,INDIRECT(ADDRESS(ROW(),COLUMN()-8)),"")</f>
        <v/>
      </c>
      <c r="ABK127" s="33" t="s">
        <v>1192</v>
      </c>
      <c r="ABL127" s="10" t="str">
        <f t="shared" si="95"/>
        <v>$ABB$127</v>
      </c>
      <c r="ABM127" s="29" t="str">
        <f ca="1">IF(ABN127="","",SUM(1+MAXA(ABM$1:ABM126)))</f>
        <v/>
      </c>
      <c r="ABN127" s="8" t="str" cm="1">
        <f t="array" aca="1" ref="ABN127" ca="1">IF(ISNUMBER(SEARCH(ABN$1,INDEX(INDIRECT(ABO$1),ROW(ABL127),1)))=TRUE,INDIRECT(ABL127),"")</f>
        <v/>
      </c>
      <c r="ABO127" s="13" t="s">
        <v>1192</v>
      </c>
      <c r="ABP127" s="13" t="s">
        <v>1192</v>
      </c>
      <c r="ABQ127" s="13" t="s">
        <v>1192</v>
      </c>
      <c r="ABR127" s="13"/>
      <c r="ABS127" s="13"/>
      <c r="ABT127" s="13"/>
      <c r="ABU127" s="13"/>
      <c r="ABV127" s="13"/>
      <c r="ABW127" s="13"/>
      <c r="ABX127" s="13"/>
      <c r="ABY127" s="13"/>
      <c r="ABZ127" s="13" t="s">
        <v>1192</v>
      </c>
      <c r="ACA127" s="10" t="str">
        <f t="shared" ca="1" si="125"/>
        <v/>
      </c>
      <c r="ACB127" s="5"/>
      <c r="ACC127" s="37"/>
      <c r="ACD127" s="37"/>
      <c r="ACE127" s="7"/>
      <c r="ACF127" s="7"/>
      <c r="ACG127" s="79"/>
      <c r="ACH127" s="10" t="str" cm="1">
        <f t="array" aca="1" ref="ACH127" ca="1">IF(INDIRECT(ADDRESS(ROW(),COLUMN()-6))="","X",IF(INDIRECT(ADDRESS(ROW(),COLUMN()-5))="",0,"OK"))</f>
        <v>X</v>
      </c>
      <c r="ACI127" s="29" t="str">
        <f ca="1">IF(ACJ127="","",SUM(1+MAXA(ACI$1:ACI126)))</f>
        <v/>
      </c>
      <c r="ACJ127" s="8" t="str" cm="1">
        <f t="array" aca="1" ref="ACJ127" ca="1">IF(ACH127=0,INDIRECT(ADDRESS(ROW(),COLUMN()-8)),"")</f>
        <v/>
      </c>
      <c r="ACK127" s="33" t="s">
        <v>1192</v>
      </c>
      <c r="ACL127" s="10" t="str">
        <f t="shared" si="96"/>
        <v>$ACB$127</v>
      </c>
      <c r="ACM127" s="29" t="str">
        <f ca="1">IF(ACN127="","",SUM(1+MAXA(ACM$1:ACM126)))</f>
        <v/>
      </c>
      <c r="ACN127" s="8" t="str" cm="1">
        <f t="array" aca="1" ref="ACN127" ca="1">IF(ISNUMBER(SEARCH(ACN$1,INDEX(INDIRECT(ACO$1),ROW(ACL127),1)))=TRUE,INDIRECT(ACL127),"")</f>
        <v/>
      </c>
      <c r="ACO127" s="13" t="s">
        <v>1192</v>
      </c>
      <c r="ACP127" s="13" t="s">
        <v>1192</v>
      </c>
      <c r="ACQ127" s="13" t="s">
        <v>1192</v>
      </c>
      <c r="ACR127" s="13"/>
      <c r="ACS127" s="13"/>
      <c r="ACT127" s="13"/>
      <c r="ACU127" s="13"/>
      <c r="ACV127" s="13"/>
      <c r="ACW127" s="13"/>
      <c r="ACX127" s="13"/>
      <c r="ACY127" s="13"/>
      <c r="ACZ127" s="13" t="s">
        <v>1192</v>
      </c>
      <c r="ADA127" s="10" t="str">
        <f t="shared" ca="1" si="126"/>
        <v/>
      </c>
      <c r="ADB127" s="5"/>
      <c r="ADC127" s="37"/>
      <c r="ADD127" s="37"/>
      <c r="ADE127" s="7"/>
      <c r="ADF127" s="7"/>
      <c r="ADG127" s="92"/>
      <c r="ADH127" s="10" t="str" cm="1">
        <f t="array" aca="1" ref="ADH127" ca="1">IF(INDIRECT(ADDRESS(ROW(),COLUMN()-6))="","X",IF(INDIRECT(ADDRESS(ROW(),COLUMN()-5))="",0,"OK"))</f>
        <v>X</v>
      </c>
      <c r="ADI127" s="29" t="str">
        <f ca="1">IF(ADJ127="","",SUM(1+MAXA(ADI$1:ADI126)))</f>
        <v/>
      </c>
      <c r="ADJ127" s="8" t="str" cm="1">
        <f t="array" aca="1" ref="ADJ127" ca="1">IF(ADH127=0,INDIRECT(ADDRESS(ROW(),COLUMN()-8)),"")</f>
        <v/>
      </c>
      <c r="ADK127" s="33" t="s">
        <v>1192</v>
      </c>
      <c r="ADL127" s="10" t="str">
        <f t="shared" si="97"/>
        <v>$ADB$127</v>
      </c>
      <c r="ADM127" s="29" t="str">
        <f ca="1">IF(ADN127="","",SUM(1+MAXA(ADM$1:ADM126)))</f>
        <v/>
      </c>
      <c r="ADN127" s="8" t="str" cm="1">
        <f t="array" aca="1" ref="ADN127" ca="1">IF(ISNUMBER(SEARCH(ADN$1,INDEX(INDIRECT(ADO$1),ROW(ADL127),1)))=TRUE,INDIRECT(ADL127),"")</f>
        <v/>
      </c>
      <c r="ADO127" s="13" t="s">
        <v>1192</v>
      </c>
      <c r="ADP127" s="13" t="s">
        <v>1192</v>
      </c>
      <c r="ADQ127" s="13" t="s">
        <v>1192</v>
      </c>
      <c r="ADR127" s="13" t="s">
        <v>1192</v>
      </c>
      <c r="ADS127" s="13" t="s">
        <v>1192</v>
      </c>
      <c r="ADT127" s="13"/>
      <c r="ADU127" s="13"/>
      <c r="ADV127" s="13"/>
      <c r="ADW127" s="13"/>
      <c r="ADX127" s="13"/>
      <c r="ADY127" s="13"/>
      <c r="ADZ127" s="13" t="s">
        <v>1192</v>
      </c>
      <c r="AEA127" s="10" t="str">
        <f t="shared" ca="1" si="127"/>
        <v/>
      </c>
      <c r="AEB127" s="5"/>
      <c r="AEC127" s="37"/>
      <c r="AED127" s="37"/>
      <c r="AEE127" s="7"/>
      <c r="AEF127" s="7"/>
      <c r="AEG127" s="79"/>
      <c r="AEH127" s="10" t="str" cm="1">
        <f t="array" aca="1" ref="AEH127" ca="1">IF(INDIRECT(ADDRESS(ROW(),COLUMN()-6))="","X",IF(INDIRECT(ADDRESS(ROW(),COLUMN()-5))="",0,"OK"))</f>
        <v>X</v>
      </c>
      <c r="AEI127" s="29" t="str">
        <f ca="1">IF(AEJ127="","",SUM(1+MAXA(AEI$1:AEI126)))</f>
        <v/>
      </c>
      <c r="AEJ127" s="8" t="str" cm="1">
        <f t="array" aca="1" ref="AEJ127" ca="1">IF(AEH127=0,INDIRECT(ADDRESS(ROW(),COLUMN()-8)),"")</f>
        <v/>
      </c>
      <c r="AEK127" s="33" t="s">
        <v>1192</v>
      </c>
      <c r="AEL127" s="10" t="str">
        <f t="shared" si="98"/>
        <v>$AEB$127</v>
      </c>
      <c r="AEM127" s="29" t="str">
        <f ca="1">IF(AEN127="","",SUM(1+MAXA(AEM$1:AEM126)))</f>
        <v/>
      </c>
      <c r="AEN127" s="8" t="str" cm="1">
        <f t="array" aca="1" ref="AEN127" ca="1">IF(ISNUMBER(SEARCH(AEN$1,INDEX(INDIRECT(AEO$1),ROW(AEL127),1)))=TRUE,INDIRECT(AEL127),"")</f>
        <v/>
      </c>
      <c r="AEO127" s="13" t="s">
        <v>1192</v>
      </c>
      <c r="AEP127" s="13" t="s">
        <v>1192</v>
      </c>
      <c r="AEQ127" s="13" t="s">
        <v>1192</v>
      </c>
      <c r="AER127" s="13" t="s">
        <v>1192</v>
      </c>
      <c r="AES127" s="13" t="s">
        <v>1192</v>
      </c>
      <c r="AET127" s="13" t="s">
        <v>1192</v>
      </c>
      <c r="AEU127" s="13" t="s">
        <v>1192</v>
      </c>
      <c r="AEV127" s="13" t="s">
        <v>1192</v>
      </c>
    </row>
    <row r="128" spans="2:828" s="4" customFormat="1" ht="24.75" customHeight="1" x14ac:dyDescent="0.2">
      <c r="B128" s="10" t="str">
        <f t="shared" ca="1" si="67"/>
        <v/>
      </c>
      <c r="C128" s="8"/>
      <c r="D128" s="10"/>
      <c r="E128" s="10"/>
      <c r="G128" s="81"/>
      <c r="H128" s="94"/>
      <c r="I128" s="10" t="str" cm="1">
        <f t="array" aca="1" ref="I128" ca="1">IF(INDIRECT(ADDRESS(ROW(),COLUMN()-6))="","X",IF(INDIRECT(ADDRESS(ROW(),COLUMN()-5))="",0,"OK"))</f>
        <v>X</v>
      </c>
      <c r="J128" s="29" t="str">
        <f ca="1">IF(K128="","",SUM(1+MAXA(J$1:J127)))</f>
        <v/>
      </c>
      <c r="K128" s="8" t="str" cm="1">
        <f t="array" aca="1" ref="K128" ca="1">IF(I128=0,INDIRECT(ADDRESS(ROW(),COLUMN()-8)),"")</f>
        <v/>
      </c>
      <c r="L128" s="31"/>
      <c r="M128" s="10" t="str">
        <f t="shared" si="68"/>
        <v>$C$128</v>
      </c>
      <c r="N128" s="29" t="str">
        <f ca="1">IF(O128="","",SUM(1+MAXA(N$1:N127)))</f>
        <v/>
      </c>
      <c r="O128" s="8" t="str" cm="1">
        <f t="array" aca="1" ref="O128" ca="1">IF(ISNUMBER(SEARCH(O$1,INDEX(INDIRECT($P$1),ROW(M128),1)))=TRUE,INDIRECT(M128),"")</f>
        <v/>
      </c>
      <c r="P128" s="13" t="s">
        <v>1192</v>
      </c>
      <c r="Q128" s="13" t="s">
        <v>1192</v>
      </c>
      <c r="R128" s="13"/>
      <c r="S128" s="13"/>
      <c r="T128" s="13"/>
      <c r="U128" s="13"/>
      <c r="V128" s="13"/>
      <c r="W128" s="13"/>
      <c r="X128" s="13"/>
      <c r="Y128" s="13" t="s">
        <v>1192</v>
      </c>
      <c r="Z128" s="13" t="s">
        <v>1192</v>
      </c>
      <c r="AA128" s="10" t="str">
        <f t="shared" ca="1" si="128"/>
        <v/>
      </c>
      <c r="AB128" s="8"/>
      <c r="AC128" s="10"/>
      <c r="AD128" s="10"/>
      <c r="AF128" s="81"/>
      <c r="AG128" s="81"/>
      <c r="AH128" s="10" t="str" cm="1">
        <f t="array" aca="1" ref="AH128" ca="1">IF(INDIRECT(ADDRESS(ROW(),COLUMN()-6))="","X",IF(INDIRECT(ADDRESS(ROW(),COLUMN()-5))="",0,"OK"))</f>
        <v>X</v>
      </c>
      <c r="AI128" s="29" t="str">
        <f ca="1">IF(AJ128="","",SUM(1+MAXA(AI$1:AI127)))</f>
        <v/>
      </c>
      <c r="AJ128" s="8" t="str" cm="1">
        <f t="array" aca="1" ref="AJ128" ca="1">IF(AH128=0,INDIRECT(ADDRESS(ROW(),COLUMN()-8)),"")</f>
        <v/>
      </c>
      <c r="AK128" s="31"/>
      <c r="AL128" s="10" t="str">
        <f t="shared" si="69"/>
        <v>$AB$128</v>
      </c>
      <c r="AM128" s="29" t="str">
        <f ca="1">IF(AN128="","",SUM(1+MAXA(AM$1:AM127)))</f>
        <v/>
      </c>
      <c r="AN128" s="8" t="str" cm="1">
        <f t="array" aca="1" ref="AN128" ca="1">IF(ISNUMBER(SEARCH(AN$1,INDEX(INDIRECT($AO$1),ROW(AL128),1)))=TRUE,INDIRECT(AL128),"")</f>
        <v/>
      </c>
      <c r="AO128" s="13" t="s">
        <v>1192</v>
      </c>
      <c r="AP128" s="13" t="s">
        <v>1192</v>
      </c>
      <c r="AQ128" s="13" t="s">
        <v>1192</v>
      </c>
      <c r="AR128" s="13"/>
      <c r="AS128" s="13"/>
      <c r="AT128" s="13"/>
      <c r="AU128" s="13"/>
      <c r="AV128" s="13"/>
      <c r="AW128" s="13"/>
      <c r="AX128" s="13" t="s">
        <v>1192</v>
      </c>
      <c r="AY128" s="13" t="s">
        <v>1192</v>
      </c>
      <c r="AZ128" s="13" t="s">
        <v>1192</v>
      </c>
      <c r="BA128" s="10" t="str">
        <f t="shared" ca="1" si="99"/>
        <v/>
      </c>
      <c r="BB128" s="8"/>
      <c r="BC128" s="10"/>
      <c r="BD128" s="10"/>
      <c r="BF128" s="81"/>
      <c r="BG128" s="94"/>
      <c r="BH128" s="10" t="str" cm="1">
        <f t="array" aca="1" ref="BH128" ca="1">IF(INDIRECT(ADDRESS(ROW(),COLUMN()-6))="","X",IF(INDIRECT(ADDRESS(ROW(),COLUMN()-5))="",0,"OK"))</f>
        <v>X</v>
      </c>
      <c r="BI128" s="29" t="str">
        <f ca="1">IF(BJ128="","",SUM(1+MAXA(BI$1:BI127)))</f>
        <v/>
      </c>
      <c r="BJ128" s="8" t="str" cm="1">
        <f t="array" aca="1" ref="BJ128" ca="1">IF(BH128=0,INDIRECT(ADDRESS(ROW(),COLUMN()-8)),"")</f>
        <v/>
      </c>
      <c r="BK128" s="31"/>
      <c r="BL128" s="10" t="str">
        <f t="shared" si="70"/>
        <v>$BB$128</v>
      </c>
      <c r="BM128" s="29" t="str">
        <f ca="1">IF(BN128="","",SUM(1+MAXA(BM$1:BM127)))</f>
        <v/>
      </c>
      <c r="BN128" s="8" t="str" cm="1">
        <f t="array" aca="1" ref="BN128" ca="1">IF(ISNUMBER(SEARCH(BN$1,INDEX(INDIRECT(BO$1),ROW(BL128),1)))=TRUE,INDIRECT(BL128),"")</f>
        <v/>
      </c>
      <c r="BO128" s="13" t="s">
        <v>1192</v>
      </c>
      <c r="BP128" s="13" t="s">
        <v>1192</v>
      </c>
      <c r="BQ128" s="13" t="s">
        <v>1192</v>
      </c>
      <c r="BR128" s="13"/>
      <c r="BS128" s="13"/>
      <c r="BT128" s="13"/>
      <c r="BU128" s="13"/>
      <c r="BV128" s="13"/>
      <c r="BW128" s="13" t="s">
        <v>1192</v>
      </c>
      <c r="BX128" s="13" t="s">
        <v>1192</v>
      </c>
      <c r="BY128" s="13"/>
      <c r="BZ128" s="13"/>
      <c r="CA128" s="10" t="str">
        <f t="shared" ca="1" si="100"/>
        <v/>
      </c>
      <c r="CB128" s="8"/>
      <c r="CC128" s="10"/>
      <c r="CD128" s="10"/>
      <c r="CF128" s="81"/>
      <c r="CG128" s="94"/>
      <c r="CH128" s="10" t="str" cm="1">
        <f t="array" aca="1" ref="CH128" ca="1">IF(INDIRECT(ADDRESS(ROW(),COLUMN()-6))="","X",IF(INDIRECT(ADDRESS(ROW(),COLUMN()-5))="",0,"OK"))</f>
        <v>X</v>
      </c>
      <c r="CI128" s="29" t="str">
        <f ca="1">IF(CJ128="","",SUM(1+MAXA(CI$1:CI127)))</f>
        <v/>
      </c>
      <c r="CJ128" s="8" t="str" cm="1">
        <f t="array" aca="1" ref="CJ128" ca="1">IF(CH128=0,INDIRECT(ADDRESS(ROW(),COLUMN()-8)),"")</f>
        <v/>
      </c>
      <c r="CK128" s="31"/>
      <c r="CL128" s="10" t="str">
        <f t="shared" si="71"/>
        <v>$CB$128</v>
      </c>
      <c r="CM128" s="29" t="str">
        <f ca="1">IF(CN128="","",SUM(1+MAXA(CM$1:CM127)))</f>
        <v/>
      </c>
      <c r="CN128" s="8" t="str" cm="1">
        <f t="array" aca="1" ref="CN128" ca="1">IF(ISNUMBER(SEARCH(CN$1,INDEX(INDIRECT(CO$1),ROW(CL128),1)))=TRUE,INDIRECT(CL128),"")</f>
        <v/>
      </c>
      <c r="CO128" s="13" t="s">
        <v>1192</v>
      </c>
      <c r="CP128" s="13"/>
      <c r="CQ128" s="13"/>
      <c r="CR128" s="13"/>
      <c r="CS128" s="13"/>
      <c r="CT128" s="13"/>
      <c r="CU128" s="13"/>
      <c r="CV128" s="13"/>
      <c r="CW128" s="13"/>
      <c r="CX128" s="13"/>
      <c r="CY128" s="13"/>
      <c r="CZ128" s="13" t="s">
        <v>1192</v>
      </c>
      <c r="DA128" s="10" t="str">
        <f t="shared" ca="1" si="131"/>
        <v/>
      </c>
      <c r="DB128" s="5"/>
      <c r="DC128" s="6"/>
      <c r="DD128" s="6"/>
      <c r="DE128" s="7"/>
      <c r="DF128" s="83"/>
      <c r="DG128" s="96"/>
      <c r="DH128" s="10" t="str" cm="1">
        <f t="array" aca="1" ref="DH128" ca="1">IF(INDIRECT(ADDRESS(ROW(),COLUMN()-6))="","X",IF(INDIRECT(ADDRESS(ROW(),COLUMN()-5))="",0,"OK"))</f>
        <v>X</v>
      </c>
      <c r="DI128" s="29" t="str">
        <f ca="1">IF(DJ128="","",SUM(1+MAXA(DI$1:DI127)))</f>
        <v/>
      </c>
      <c r="DJ128" s="8" t="str" cm="1">
        <f t="array" aca="1" ref="DJ128" ca="1">IF(DH128=0,INDIRECT(ADDRESS(ROW(),COLUMN()-8)),"")</f>
        <v/>
      </c>
      <c r="DK128" s="31"/>
      <c r="DL128" s="10" t="str">
        <f t="shared" si="132"/>
        <v>$DB$128</v>
      </c>
      <c r="DM128" s="29" t="str">
        <f ca="1">IF(DN128="","",SUM(1+MAXA(DM$1:DM127)))</f>
        <v/>
      </c>
      <c r="DN128" s="8" t="str" cm="1">
        <f t="array" aca="1" ref="DN128" ca="1">IF(ISNUMBER(SEARCH(DN$1,INDEX(INDIRECT(DO$1),ROW(DL128),1)))=TRUE,INDIRECT(DL128),"")</f>
        <v/>
      </c>
      <c r="DO128" s="13" t="s">
        <v>1192</v>
      </c>
      <c r="DP128" s="13"/>
      <c r="DQ128" s="13"/>
      <c r="DR128" s="13"/>
      <c r="DS128" s="13"/>
      <c r="DT128" s="13"/>
      <c r="DU128" s="13"/>
      <c r="DV128" s="13"/>
      <c r="DW128" s="13"/>
      <c r="DX128" s="13"/>
      <c r="DY128" s="13"/>
      <c r="DZ128" s="13" t="s">
        <v>1192</v>
      </c>
      <c r="EA128" s="10" t="str">
        <f t="shared" ca="1" si="101"/>
        <v/>
      </c>
      <c r="EB128" s="22"/>
      <c r="EC128" s="14"/>
      <c r="ED128" s="14"/>
      <c r="EE128" s="15"/>
      <c r="EF128" s="15"/>
      <c r="EG128" s="94"/>
      <c r="EH128" s="10" t="str" cm="1">
        <f t="array" aca="1" ref="EH128" ca="1">IF(INDIRECT(ADDRESS(ROW(),COLUMN()-6))="","X",IF(INDIRECT(ADDRESS(ROW(),COLUMN()-5))="",0,"OK"))</f>
        <v>X</v>
      </c>
      <c r="EI128" s="29" t="str">
        <f ca="1">IF(EJ128="","",SUM(1+MAXA(EI$1:EI127)))</f>
        <v/>
      </c>
      <c r="EJ128" s="8" t="str" cm="1">
        <f t="array" aca="1" ref="EJ128" ca="1">IF(EH128=0,INDIRECT(ADDRESS(ROW(),COLUMN()-8)),"")</f>
        <v/>
      </c>
      <c r="EK128" s="31"/>
      <c r="EL128" s="10" t="str">
        <f t="shared" si="72"/>
        <v>$EB$128</v>
      </c>
      <c r="EM128" s="29" t="str">
        <f ca="1">IF(EN128="","",SUM(1+MAXA(EM$1:EM127)))</f>
        <v/>
      </c>
      <c r="EN128" s="8" t="str" cm="1">
        <f t="array" aca="1" ref="EN128" ca="1">IF(ISNUMBER(SEARCH(EN$1,INDEX(INDIRECT(EO$1),ROW(EL128),1)))=TRUE,INDIRECT(EL128),"")</f>
        <v/>
      </c>
      <c r="EO128" s="13" t="s">
        <v>1192</v>
      </c>
      <c r="EP128" s="13"/>
      <c r="EQ128" s="13"/>
      <c r="ER128" s="13"/>
      <c r="ES128" s="13"/>
      <c r="ET128" s="13"/>
      <c r="EU128" s="13"/>
      <c r="EV128" s="13"/>
      <c r="EW128" s="13"/>
      <c r="EX128" s="13"/>
      <c r="EY128" s="13"/>
      <c r="EZ128" s="13"/>
      <c r="FA128" s="10" t="str">
        <f t="shared" ca="1" si="102"/>
        <v/>
      </c>
      <c r="FB128" s="22"/>
      <c r="FC128" s="14"/>
      <c r="FD128" s="14"/>
      <c r="FE128" s="15"/>
      <c r="FF128" s="15"/>
      <c r="FG128" s="81"/>
      <c r="FH128" s="10" t="str" cm="1">
        <f t="array" aca="1" ref="FH128" ca="1">IF(INDIRECT(ADDRESS(ROW(),COLUMN()-6))="","X",IF(INDIRECT(ADDRESS(ROW(),COLUMN()-5))="",0,"OK"))</f>
        <v>X</v>
      </c>
      <c r="FI128" s="29" t="str">
        <f ca="1">IF(FJ128="","",SUM(1+MAXA(FI$1:FI127)))</f>
        <v/>
      </c>
      <c r="FJ128" s="8" t="str" cm="1">
        <f t="array" aca="1" ref="FJ128" ca="1">IF(FH128=0,INDIRECT(ADDRESS(ROW(),COLUMN()-8)),"")</f>
        <v/>
      </c>
      <c r="FK128" s="31"/>
      <c r="FL128" s="10" t="str">
        <f t="shared" si="73"/>
        <v>$FB$128</v>
      </c>
      <c r="FM128" s="29" t="str">
        <f ca="1">IF(FN128="","",SUM(1+MAXA(FM$1:FM127)))</f>
        <v/>
      </c>
      <c r="FN128" s="8" t="str" cm="1">
        <f t="array" aca="1" ref="FN128" ca="1">IF(ISNUMBER(SEARCH(FN$1,INDEX(INDIRECT(FO$1),ROW(FL128),1)))=TRUE,INDIRECT(FL128),"")</f>
        <v/>
      </c>
      <c r="FO128" s="13" t="s">
        <v>1192</v>
      </c>
      <c r="FP128" s="13" t="s">
        <v>1192</v>
      </c>
      <c r="FQ128" s="13" t="s">
        <v>1192</v>
      </c>
      <c r="FR128" s="13" t="s">
        <v>1192</v>
      </c>
      <c r="FS128" s="13" t="s">
        <v>1192</v>
      </c>
      <c r="FT128" s="13"/>
      <c r="FU128" s="13"/>
      <c r="FV128" s="13"/>
      <c r="FW128" s="13"/>
      <c r="FX128" s="13"/>
      <c r="FY128" s="13"/>
      <c r="FZ128" s="13"/>
      <c r="GA128" s="10" t="str">
        <f t="shared" ca="1" si="103"/>
        <v/>
      </c>
      <c r="GB128" s="22"/>
      <c r="GC128" s="14"/>
      <c r="GD128" s="14"/>
      <c r="GE128" s="15"/>
      <c r="GF128" s="15"/>
      <c r="GG128" s="81"/>
      <c r="GH128" s="10" t="str" cm="1">
        <f t="array" aca="1" ref="GH128" ca="1">IF(INDIRECT(ADDRESS(ROW(),COLUMN()-6))="","X",IF(INDIRECT(ADDRESS(ROW(),COLUMN()-5))="",0,"OK"))</f>
        <v>X</v>
      </c>
      <c r="GI128" s="29" t="str">
        <f ca="1">IF(GJ128="","",SUM(1+MAXA(GI$1:GI127)))</f>
        <v/>
      </c>
      <c r="GJ128" s="8" t="str" cm="1">
        <f t="array" aca="1" ref="GJ128" ca="1">IF(GH128=0,INDIRECT(ADDRESS(ROW(),COLUMN()-8)),"")</f>
        <v/>
      </c>
      <c r="GK128" s="31"/>
      <c r="GL128" s="10" t="str">
        <f t="shared" si="74"/>
        <v>$GB$128</v>
      </c>
      <c r="GM128" s="29" t="str">
        <f ca="1">IF(GN128="","",SUM(1+MAXA(GM$1:GM127)))</f>
        <v/>
      </c>
      <c r="GN128" s="8" t="str" cm="1">
        <f t="array" aca="1" ref="GN128" ca="1">IF(ISNUMBER(SEARCH(GN$1,INDEX(INDIRECT(GO$1),ROW(GL128),1)))=TRUE,INDIRECT(GL128),"")</f>
        <v/>
      </c>
      <c r="GO128" s="13" t="s">
        <v>1192</v>
      </c>
      <c r="GP128" s="13" t="s">
        <v>1192</v>
      </c>
      <c r="GQ128" s="13" t="s">
        <v>1192</v>
      </c>
      <c r="GR128" s="13" t="s">
        <v>1192</v>
      </c>
      <c r="GS128" s="13" t="s">
        <v>1192</v>
      </c>
      <c r="GT128" s="13"/>
      <c r="GU128" s="13"/>
      <c r="GV128" s="13"/>
      <c r="GW128" s="13"/>
      <c r="GX128" s="13"/>
      <c r="GY128" s="13"/>
      <c r="GZ128" s="13"/>
      <c r="HA128" s="10" t="str">
        <f t="shared" ca="1" si="104"/>
        <v/>
      </c>
      <c r="HB128" s="22"/>
      <c r="HC128" s="14"/>
      <c r="HD128" s="14"/>
      <c r="HE128" s="15"/>
      <c r="HF128" s="15"/>
      <c r="HG128" s="81"/>
      <c r="HH128" s="10" t="str" cm="1">
        <f t="array" aca="1" ref="HH128" ca="1">IF(INDIRECT(ADDRESS(ROW(),COLUMN()-6))="","X",IF(INDIRECT(ADDRESS(ROW(),COLUMN()-5))="",0,"OK"))</f>
        <v>X</v>
      </c>
      <c r="HI128" s="29" t="str">
        <f ca="1">IF(HJ128="","",SUM(1+MAXA(HI$1:HI127)))</f>
        <v/>
      </c>
      <c r="HJ128" s="8" t="str" cm="1">
        <f t="array" aca="1" ref="HJ128" ca="1">IF(HH128=0,INDIRECT(ADDRESS(ROW(),COLUMN()-8)),"")</f>
        <v/>
      </c>
      <c r="HK128" s="31"/>
      <c r="HL128" s="10" t="str">
        <f t="shared" si="75"/>
        <v>$HB$128</v>
      </c>
      <c r="HM128" s="29" t="str">
        <f ca="1">IF(HN128="","",SUM(1+MAXA(HM$1:HM127)))</f>
        <v/>
      </c>
      <c r="HN128" s="8" t="str" cm="1">
        <f t="array" aca="1" ref="HN128" ca="1">IF(ISNUMBER(SEARCH(HN$1,INDEX(INDIRECT(HO$1),ROW(HL128),1)))=TRUE,INDIRECT(HL128),"")</f>
        <v/>
      </c>
      <c r="HO128" s="13" t="s">
        <v>1192</v>
      </c>
      <c r="HP128" s="13" t="s">
        <v>1192</v>
      </c>
      <c r="HQ128" s="13" t="s">
        <v>1192</v>
      </c>
      <c r="HR128" s="13"/>
      <c r="HS128" s="13"/>
      <c r="HT128" s="13"/>
      <c r="HU128" s="13"/>
      <c r="HV128" s="13"/>
      <c r="HW128" s="13"/>
      <c r="HX128" s="13"/>
      <c r="HY128" s="13" t="s">
        <v>1192</v>
      </c>
      <c r="HZ128" s="13" t="s">
        <v>1192</v>
      </c>
      <c r="IA128" s="10" t="str">
        <f t="shared" ca="1" si="105"/>
        <v/>
      </c>
      <c r="IB128" s="22"/>
      <c r="IC128" s="14"/>
      <c r="ID128" s="14"/>
      <c r="IE128" s="15"/>
      <c r="IF128" s="15"/>
      <c r="IG128" s="81"/>
      <c r="IH128" s="10" t="str" cm="1">
        <f t="array" aca="1" ref="IH128" ca="1">IF(INDIRECT(ADDRESS(ROW(),COLUMN()-6))="","X",IF(INDIRECT(ADDRESS(ROW(),COLUMN()-5))="",0,"OK"))</f>
        <v>X</v>
      </c>
      <c r="II128" s="29" t="str">
        <f ca="1">IF(IJ128="","",SUM(1+MAXA(II$1:II127)))</f>
        <v/>
      </c>
      <c r="IJ128" s="8" t="str" cm="1">
        <f t="array" aca="1" ref="IJ128" ca="1">IF(IH128=0,INDIRECT(ADDRESS(ROW(),COLUMN()-8)),"")</f>
        <v/>
      </c>
      <c r="IK128" s="31"/>
      <c r="IL128" s="10" t="str">
        <f t="shared" si="76"/>
        <v>$IB$128</v>
      </c>
      <c r="IM128" s="29" t="str">
        <f ca="1">IF(IN128="","",SUM(1+MAXA(IM$1:IM127)))</f>
        <v/>
      </c>
      <c r="IN128" s="8" t="str" cm="1">
        <f t="array" aca="1" ref="IN128" ca="1">IF(ISNUMBER(SEARCH(IN$1,INDEX(INDIRECT(IO$1),ROW(IL128),1)))=TRUE,INDIRECT(IL128),"")</f>
        <v/>
      </c>
      <c r="IO128" s="13" t="s">
        <v>1192</v>
      </c>
      <c r="IP128" s="13" t="s">
        <v>1192</v>
      </c>
      <c r="IQ128" s="13" t="s">
        <v>1192</v>
      </c>
      <c r="IR128" s="13"/>
      <c r="IS128" s="13"/>
      <c r="IT128" s="13"/>
      <c r="IU128" s="13"/>
      <c r="IV128" s="13"/>
      <c r="IW128" s="13"/>
      <c r="IX128" s="13" t="s">
        <v>1192</v>
      </c>
      <c r="IY128" s="13" t="s">
        <v>1192</v>
      </c>
      <c r="IZ128" s="13" t="s">
        <v>1192</v>
      </c>
      <c r="JA128" s="10" t="str">
        <f t="shared" ca="1" si="106"/>
        <v/>
      </c>
      <c r="JB128" s="22"/>
      <c r="JC128" s="14"/>
      <c r="JD128" s="14"/>
      <c r="JE128" s="15"/>
      <c r="JF128" s="15"/>
      <c r="JG128" s="82"/>
      <c r="JH128" s="10" t="str" cm="1">
        <f t="array" aca="1" ref="JH128" ca="1">IF(INDIRECT(ADDRESS(ROW(),COLUMN()-6))="","X",IF(INDIRECT(ADDRESS(ROW(),COLUMN()-5))="",0,"OK"))</f>
        <v>X</v>
      </c>
      <c r="JI128" s="29" t="str">
        <f ca="1">IF(JJ128="","",SUM(1+MAXA(JI$1:JI127)))</f>
        <v/>
      </c>
      <c r="JJ128" s="8" t="str" cm="1">
        <f t="array" aca="1" ref="JJ128" ca="1">IF(JH128=0,INDIRECT(ADDRESS(ROW(),COLUMN()-8)),"")</f>
        <v/>
      </c>
      <c r="JK128" s="31"/>
      <c r="JL128" s="10" t="str">
        <f t="shared" si="77"/>
        <v>$JB$128</v>
      </c>
      <c r="JM128" s="29" t="str">
        <f ca="1">IF(JN128="","",SUM(1+MAXA(JM$1:JM127)))</f>
        <v/>
      </c>
      <c r="JN128" s="8" t="str" cm="1">
        <f t="array" aca="1" ref="JN128" ca="1">IF(ISNUMBER(SEARCH(JN$1,INDEX(INDIRECT(JO$1),ROW(JL128),1)))=TRUE,INDIRECT(JL128),"")</f>
        <v/>
      </c>
      <c r="JO128" s="13" t="s">
        <v>1192</v>
      </c>
      <c r="JP128" s="13" t="s">
        <v>1192</v>
      </c>
      <c r="JQ128" s="13" t="s">
        <v>1192</v>
      </c>
      <c r="JR128" s="13"/>
      <c r="JS128" s="13"/>
      <c r="JT128" s="13"/>
      <c r="JU128" s="13"/>
      <c r="JV128" s="13"/>
      <c r="JW128" s="13"/>
      <c r="JX128" s="13" t="s">
        <v>1192</v>
      </c>
      <c r="JY128" s="13" t="s">
        <v>1192</v>
      </c>
      <c r="JZ128" s="13" t="s">
        <v>1192</v>
      </c>
      <c r="KA128" s="10" t="str">
        <f t="shared" ca="1" si="107"/>
        <v/>
      </c>
      <c r="KB128" s="22"/>
      <c r="KC128" s="14"/>
      <c r="KD128" s="14"/>
      <c r="KE128" s="15"/>
      <c r="KF128" s="15"/>
      <c r="KG128" s="81"/>
      <c r="KH128" s="10" t="str" cm="1">
        <f t="array" aca="1" ref="KH128" ca="1">IF(INDIRECT(ADDRESS(ROW(),COLUMN()-6))="","X",IF(INDIRECT(ADDRESS(ROW(),COLUMN()-5))="",0,"OK"))</f>
        <v>X</v>
      </c>
      <c r="KI128" s="29" t="str">
        <f ca="1">IF(KJ128="","",SUM(1+MAXA(KI$1:KI127)))</f>
        <v/>
      </c>
      <c r="KJ128" s="8" t="str" cm="1">
        <f t="array" aca="1" ref="KJ128" ca="1">IF(KH128=0,INDIRECT(ADDRESS(ROW(),COLUMN()-8)),"")</f>
        <v/>
      </c>
      <c r="KK128" s="31"/>
      <c r="KL128" s="10" t="str">
        <f t="shared" si="78"/>
        <v>$KB$128</v>
      </c>
      <c r="KM128" s="29" t="str">
        <f ca="1">IF(KN128="","",SUM(1+MAXA(KM$1:KM127)))</f>
        <v/>
      </c>
      <c r="KN128" s="8" t="str" cm="1">
        <f t="array" aca="1" ref="KN128" ca="1">IF(ISNUMBER(SEARCH(KN$1,INDEX(INDIRECT(KO$1),ROW(KL128),1)))=TRUE,INDIRECT(KL128),"")</f>
        <v/>
      </c>
      <c r="KO128" s="13" t="s">
        <v>1192</v>
      </c>
      <c r="KP128" s="13" t="s">
        <v>1192</v>
      </c>
      <c r="KQ128" s="13" t="s">
        <v>1192</v>
      </c>
      <c r="KR128" s="13"/>
      <c r="KS128" s="13"/>
      <c r="KT128" s="13"/>
      <c r="KU128" s="13"/>
      <c r="KV128" s="13"/>
      <c r="KW128" s="13"/>
      <c r="KX128" s="13"/>
      <c r="KY128" s="13" t="s">
        <v>1192</v>
      </c>
      <c r="KZ128" s="13" t="s">
        <v>1192</v>
      </c>
      <c r="LA128" s="10" t="str">
        <f t="shared" ca="1" si="108"/>
        <v/>
      </c>
      <c r="LB128" s="8"/>
      <c r="LC128" s="10"/>
      <c r="LD128" s="10"/>
      <c r="LG128" s="81"/>
      <c r="LH128" s="10" t="str" cm="1">
        <f t="array" aca="1" ref="LH128" ca="1">IF(INDIRECT(ADDRESS(ROW(),COLUMN()-6))="","X",IF(INDIRECT(ADDRESS(ROW(),COLUMN()-5))="",0,"OK"))</f>
        <v>X</v>
      </c>
      <c r="LI128" s="29" t="str">
        <f ca="1">IF(LJ128="","",SUM(1+MAXA(LI$1:LI127)))</f>
        <v/>
      </c>
      <c r="LJ128" s="8" t="str" cm="1">
        <f t="array" aca="1" ref="LJ128" ca="1">IF(LH128=0,INDIRECT(ADDRESS(ROW(),COLUMN()-8)),"")</f>
        <v/>
      </c>
      <c r="LK128" s="31"/>
      <c r="LL128" s="10" t="str">
        <f t="shared" si="79"/>
        <v>$LB$128</v>
      </c>
      <c r="LM128" s="29" t="str">
        <f ca="1">IF(LN128="","",SUM(1+MAXA(LM$1:LM127)))</f>
        <v/>
      </c>
      <c r="LN128" s="8" t="str" cm="1">
        <f t="array" aca="1" ref="LN128" ca="1">IF(ISNUMBER(SEARCH(LN$1,INDEX(INDIRECT(LO$1),ROW(LL128),1)))=TRUE,INDIRECT(LL128),"")</f>
        <v/>
      </c>
      <c r="LO128" s="13" t="s">
        <v>1192</v>
      </c>
      <c r="LP128" s="13" t="s">
        <v>1192</v>
      </c>
      <c r="LQ128" s="13" t="s">
        <v>1192</v>
      </c>
      <c r="LR128" s="13" t="s">
        <v>1192</v>
      </c>
      <c r="LS128" s="13"/>
      <c r="LT128" s="13"/>
      <c r="LU128" s="13"/>
      <c r="LV128" s="13"/>
      <c r="LW128" s="13"/>
      <c r="LX128" s="13"/>
      <c r="LY128" s="13" t="s">
        <v>1192</v>
      </c>
      <c r="LZ128" s="13" t="s">
        <v>1192</v>
      </c>
      <c r="MA128" s="10" t="str">
        <f t="shared" ca="1" si="109"/>
        <v/>
      </c>
      <c r="MB128" s="8"/>
      <c r="MC128" s="10"/>
      <c r="MD128" s="10"/>
      <c r="MG128" s="81"/>
      <c r="MH128" s="10" t="str" cm="1">
        <f t="array" aca="1" ref="MH128" ca="1">IF(INDIRECT(ADDRESS(ROW(),COLUMN()-6))="","X",IF(INDIRECT(ADDRESS(ROW(),COLUMN()-5))="",0,"OK"))</f>
        <v>X</v>
      </c>
      <c r="MI128" s="29" t="str">
        <f ca="1">IF(MJ128="","",SUM(1+MAXA(MI$1:MI127)))</f>
        <v/>
      </c>
      <c r="MJ128" s="8" t="str" cm="1">
        <f t="array" aca="1" ref="MJ128" ca="1">IF(MH128=0,INDIRECT(ADDRESS(ROW(),COLUMN()-8)),"")</f>
        <v/>
      </c>
      <c r="MK128" s="31"/>
      <c r="ML128" s="10" t="str">
        <f t="shared" si="80"/>
        <v>$MB$128</v>
      </c>
      <c r="MM128" s="29" t="str">
        <f ca="1">IF(MN128="","",SUM(1+MAXA(MM$1:MM127)))</f>
        <v/>
      </c>
      <c r="MN128" s="8" t="str" cm="1">
        <f t="array" aca="1" ref="MN128" ca="1">IF(ISNUMBER(SEARCH(MN$1,INDEX(INDIRECT(MO$1),ROW(ML128),1)))=TRUE,INDIRECT(ML128),"")</f>
        <v/>
      </c>
      <c r="MO128" s="13" t="s">
        <v>1192</v>
      </c>
      <c r="MP128" s="13" t="s">
        <v>1192</v>
      </c>
      <c r="MQ128" s="13" t="s">
        <v>1192</v>
      </c>
      <c r="MR128" s="13"/>
      <c r="MS128" s="13"/>
      <c r="MT128" s="13"/>
      <c r="MU128" s="13"/>
      <c r="MV128" s="13"/>
      <c r="MW128" s="13" t="s">
        <v>1192</v>
      </c>
      <c r="MX128" s="13"/>
      <c r="MY128" s="13" t="s">
        <v>1192</v>
      </c>
      <c r="MZ128" s="13" t="s">
        <v>1192</v>
      </c>
      <c r="NA128" s="10" t="str">
        <f t="shared" ca="1" si="110"/>
        <v/>
      </c>
      <c r="NB128" s="5"/>
      <c r="NC128" s="6"/>
      <c r="ND128" s="6"/>
      <c r="NE128" s="7"/>
      <c r="NF128" s="7"/>
      <c r="NG128" s="83"/>
      <c r="NH128" s="10" t="str" cm="1">
        <f t="array" aca="1" ref="NH128" ca="1">IF(INDIRECT(ADDRESS(ROW(),COLUMN()-6))="","X",IF(INDIRECT(ADDRESS(ROW(),COLUMN()-5))="",0,"OK"))</f>
        <v>X</v>
      </c>
      <c r="NI128" s="29" t="str">
        <f ca="1">IF(NJ128="","",SUM(1+MAXA(NI$1:NI127)))</f>
        <v/>
      </c>
      <c r="NJ128" s="8" t="str" cm="1">
        <f t="array" aca="1" ref="NJ128" ca="1">IF(NH128=0,INDIRECT(ADDRESS(ROW(),COLUMN()-8)),"")</f>
        <v/>
      </c>
      <c r="NK128" s="31"/>
      <c r="NL128" s="10" t="str">
        <f t="shared" si="81"/>
        <v>$NB$128</v>
      </c>
      <c r="NM128" s="29" t="str">
        <f ca="1">IF(NN128="","",SUM(1+MAXA(NM$1:NM127)))</f>
        <v/>
      </c>
      <c r="NN128" s="8" t="str" cm="1">
        <f t="array" aca="1" ref="NN128" ca="1">IF(ISNUMBER(SEARCH(NN$1,INDEX(INDIRECT(NO$1),ROW(NL128),1)))=TRUE,INDIRECT(NL128),"")</f>
        <v/>
      </c>
      <c r="NO128" s="13" t="s">
        <v>1192</v>
      </c>
      <c r="NP128" s="13" t="s">
        <v>1192</v>
      </c>
      <c r="NQ128" s="13" t="s">
        <v>1192</v>
      </c>
      <c r="NR128" s="13"/>
      <c r="NS128" s="13"/>
      <c r="NT128" s="13"/>
      <c r="NU128" s="13"/>
      <c r="NV128" s="13"/>
      <c r="NW128" s="13"/>
      <c r="NX128" s="13" t="s">
        <v>1192</v>
      </c>
      <c r="NY128" s="13" t="s">
        <v>1192</v>
      </c>
      <c r="NZ128" s="13"/>
      <c r="OA128" s="10" t="str">
        <f t="shared" ca="1" si="111"/>
        <v/>
      </c>
      <c r="OB128" s="8"/>
      <c r="OC128" s="10"/>
      <c r="OD128" s="10"/>
      <c r="OG128" s="81"/>
      <c r="OH128" s="10" t="str" cm="1">
        <f t="array" aca="1" ref="OH128" ca="1">IF(INDIRECT(ADDRESS(ROW(),COLUMN()-6))="","X",IF(INDIRECT(ADDRESS(ROW(),COLUMN()-5))="",0,"OK"))</f>
        <v>X</v>
      </c>
      <c r="OI128" s="29" t="str">
        <f ca="1">IF(OJ128="","",SUM(1+MAXA(OI$1:OI127)))</f>
        <v/>
      </c>
      <c r="OJ128" s="8" t="str" cm="1">
        <f t="array" aca="1" ref="OJ128" ca="1">IF(OH128=0,INDIRECT(ADDRESS(ROW(),COLUMN()-8)),"")</f>
        <v/>
      </c>
      <c r="OK128" s="31"/>
      <c r="OL128" s="10" t="str">
        <f t="shared" si="82"/>
        <v>$OB$128</v>
      </c>
      <c r="OM128" s="29" t="str">
        <f ca="1">IF(ON128="","",SUM(1+MAXA(OM$1:OM127)))</f>
        <v/>
      </c>
      <c r="ON128" s="8" t="str" cm="1">
        <f t="array" aca="1" ref="ON128" ca="1">IF(ISNUMBER(SEARCH(ON$1,INDEX(INDIRECT(OO$1),ROW(OL128),1)))=TRUE,INDIRECT(OL128),"")</f>
        <v/>
      </c>
      <c r="OO128" s="13" t="s">
        <v>1192</v>
      </c>
      <c r="OP128" s="13"/>
      <c r="OQ128" s="13"/>
      <c r="OR128" s="13"/>
      <c r="OS128" s="13"/>
      <c r="OT128" s="13"/>
      <c r="OU128" s="13"/>
      <c r="OV128" s="13"/>
      <c r="OW128" s="13"/>
      <c r="OX128" s="13"/>
      <c r="OY128" s="13"/>
      <c r="OZ128" s="13" t="s">
        <v>1192</v>
      </c>
      <c r="PA128" s="10" t="str">
        <f t="shared" ca="1" si="112"/>
        <v/>
      </c>
      <c r="PB128" s="22"/>
      <c r="PC128" s="14"/>
      <c r="PD128" s="14"/>
      <c r="PE128" s="24"/>
      <c r="PF128" s="24"/>
      <c r="PG128" s="79"/>
      <c r="PH128" s="10" t="str" cm="1">
        <f t="array" aca="1" ref="PH128" ca="1">IF(INDIRECT(ADDRESS(ROW(),COLUMN()-6))="","X",IF(INDIRECT(ADDRESS(ROW(),COLUMN()-5))="",0,"OK"))</f>
        <v>X</v>
      </c>
      <c r="PI128" s="29" t="str">
        <f ca="1">IF(PJ128="","",SUM(1+MAXA(PI$1:PI127)))</f>
        <v/>
      </c>
      <c r="PJ128" s="8" t="str" cm="1">
        <f t="array" aca="1" ref="PJ128" ca="1">IF(PH128=0,INDIRECT(ADDRESS(ROW(),COLUMN()-8)),"")</f>
        <v/>
      </c>
      <c r="PK128" s="31"/>
      <c r="PL128" s="10" t="str">
        <f t="shared" si="83"/>
        <v>$PB$128</v>
      </c>
      <c r="PM128" s="29" t="str">
        <f ca="1">IF(PN128="","",SUM(1+MAXA(PM$1:PM127)))</f>
        <v/>
      </c>
      <c r="PN128" s="8" t="str" cm="1">
        <f t="array" aca="1" ref="PN128" ca="1">IF(ISNUMBER(SEARCH(PN$1,INDEX(INDIRECT(PO$1),ROW(PL128),1)))=TRUE,INDIRECT(PL128),"")</f>
        <v/>
      </c>
      <c r="PO128" s="13" t="s">
        <v>1192</v>
      </c>
      <c r="PP128" s="13" t="s">
        <v>1192</v>
      </c>
      <c r="PQ128" s="13" t="s">
        <v>1192</v>
      </c>
      <c r="PR128" s="13" t="s">
        <v>1192</v>
      </c>
      <c r="PS128" s="13"/>
      <c r="PT128" s="13"/>
      <c r="PU128" s="13"/>
      <c r="PV128" s="13"/>
      <c r="PW128" s="13"/>
      <c r="PX128" s="13"/>
      <c r="PY128" s="13" t="s">
        <v>1192</v>
      </c>
      <c r="PZ128" s="13" t="s">
        <v>1192</v>
      </c>
      <c r="QA128" s="10" t="str">
        <f t="shared" ca="1" si="113"/>
        <v/>
      </c>
      <c r="QB128" s="22"/>
      <c r="QC128" s="15"/>
      <c r="QD128" s="14"/>
      <c r="QE128" s="15"/>
      <c r="QF128" s="15"/>
      <c r="QG128" s="79"/>
      <c r="QH128" s="10" t="str" cm="1">
        <f t="array" aca="1" ref="QH128" ca="1">IF(INDIRECT(ADDRESS(ROW(),COLUMN()-6))="","X",IF(INDIRECT(ADDRESS(ROW(),COLUMN()-5))="",0,"OK"))</f>
        <v>X</v>
      </c>
      <c r="QI128" s="29" t="str">
        <f ca="1">IF(QJ128="","",SUM(1+MAXA(QI$1:QI127)))</f>
        <v/>
      </c>
      <c r="QJ128" s="8" t="str" cm="1">
        <f t="array" aca="1" ref="QJ128" ca="1">IF(QH128=0,INDIRECT(ADDRESS(ROW(),COLUMN()-8)),"")</f>
        <v/>
      </c>
      <c r="QK128" s="31"/>
      <c r="QL128" s="10" t="str">
        <f t="shared" si="84"/>
        <v>$QB$128</v>
      </c>
      <c r="QM128" s="29" t="str">
        <f ca="1">IF(QN128="","",SUM(1+MAXA(QM$1:QM127)))</f>
        <v/>
      </c>
      <c r="QN128" s="8" t="str" cm="1">
        <f t="array" aca="1" ref="QN128" ca="1">IF(ISNUMBER(SEARCH(QN$1,INDEX(INDIRECT(QO$1),ROW(QL128),1)))=TRUE,INDIRECT(QL128),"")</f>
        <v/>
      </c>
      <c r="QO128" s="13" t="s">
        <v>1192</v>
      </c>
      <c r="QP128" s="13" t="s">
        <v>1192</v>
      </c>
      <c r="QQ128" s="13" t="s">
        <v>1192</v>
      </c>
      <c r="QR128" s="13" t="s">
        <v>1192</v>
      </c>
      <c r="QS128" s="13"/>
      <c r="QT128" s="13"/>
      <c r="QU128" s="13"/>
      <c r="QV128" s="13"/>
      <c r="QW128" s="13"/>
      <c r="QX128" s="13"/>
      <c r="QY128" s="13" t="s">
        <v>1192</v>
      </c>
      <c r="QZ128" s="13" t="s">
        <v>1192</v>
      </c>
      <c r="RA128" s="10" t="str">
        <f t="shared" ca="1" si="114"/>
        <v/>
      </c>
      <c r="RB128" s="22"/>
      <c r="RC128" s="14"/>
      <c r="RD128" s="14"/>
      <c r="RE128" s="15"/>
      <c r="RF128" s="15"/>
      <c r="RG128" s="79"/>
      <c r="RH128" s="10" t="str" cm="1">
        <f t="array" aca="1" ref="RH128" ca="1">IF(INDIRECT(ADDRESS(ROW(),COLUMN()-6))="","X",IF(INDIRECT(ADDRESS(ROW(),COLUMN()-5))="",0,"OK"))</f>
        <v>X</v>
      </c>
      <c r="RI128" s="29" t="str">
        <f ca="1">IF(RJ128="","",SUM(1+MAXA(RI$1:RI127)))</f>
        <v/>
      </c>
      <c r="RJ128" s="8" t="str" cm="1">
        <f t="array" aca="1" ref="RJ128" ca="1">IF(RH128=0,INDIRECT(ADDRESS(ROW(),COLUMN()-8)),"")</f>
        <v/>
      </c>
      <c r="RK128" s="31"/>
      <c r="RL128" s="10" t="str">
        <f t="shared" si="85"/>
        <v>$RB$128</v>
      </c>
      <c r="RM128" s="29" t="str">
        <f ca="1">IF(RN128="","",SUM(1+MAXA(RM$1:RM127)))</f>
        <v/>
      </c>
      <c r="RN128" s="8" t="str" cm="1">
        <f t="array" aca="1" ref="RN128" ca="1">IF(ISNUMBER(SEARCH(RN$1,INDEX(INDIRECT(RO$1),ROW(RL128),1)))=TRUE,INDIRECT(RL128),"")</f>
        <v/>
      </c>
      <c r="RO128" s="13" t="s">
        <v>1192</v>
      </c>
      <c r="RP128" s="13" t="s">
        <v>1192</v>
      </c>
      <c r="RQ128" s="13" t="s">
        <v>1192</v>
      </c>
      <c r="RR128" s="13"/>
      <c r="RS128" s="13"/>
      <c r="RT128" s="13"/>
      <c r="RU128" s="13"/>
      <c r="RV128" s="13"/>
      <c r="RW128" s="13"/>
      <c r="RX128" s="13"/>
      <c r="RY128" s="13" t="s">
        <v>1192</v>
      </c>
      <c r="RZ128" s="13" t="s">
        <v>1192</v>
      </c>
      <c r="SA128" s="10" t="str">
        <f t="shared" ca="1" si="115"/>
        <v/>
      </c>
      <c r="SB128" s="22"/>
      <c r="SC128" s="6"/>
      <c r="SD128" s="6"/>
      <c r="SE128" s="15"/>
      <c r="SF128" s="15"/>
      <c r="SG128" s="79"/>
      <c r="SH128" s="10" t="str" cm="1">
        <f t="array" aca="1" ref="SH128" ca="1">IF(INDIRECT(ADDRESS(ROW(),COLUMN()-6))="","X",IF(INDIRECT(ADDRESS(ROW(),COLUMN()-5))="",0,"OK"))</f>
        <v>X</v>
      </c>
      <c r="SI128" s="29" t="str">
        <f ca="1">IF(SJ128="","",SUM(1+MAXA(SI$1:SI127)))</f>
        <v/>
      </c>
      <c r="SJ128" s="8" t="str" cm="1">
        <f t="array" aca="1" ref="SJ128" ca="1">IF(SH128=0,INDIRECT(ADDRESS(ROW(),COLUMN()-8)),"")</f>
        <v/>
      </c>
      <c r="SK128" s="33" t="s">
        <v>1192</v>
      </c>
      <c r="SL128" s="10" t="str">
        <f t="shared" si="86"/>
        <v>$SB$128</v>
      </c>
      <c r="SM128" s="29" t="str">
        <f ca="1">IF(SN128="","",SUM(1+MAXA(SM$1:SM127)))</f>
        <v/>
      </c>
      <c r="SN128" s="8" t="str" cm="1">
        <f t="array" aca="1" ref="SN128" ca="1">IF(ISNUMBER(SEARCH(SN$1,INDEX(SB$1:SB$174,ROW(SL128),1)))=TRUE,INDIRECT(SL128),"")</f>
        <v/>
      </c>
      <c r="SO128" s="13" t="s">
        <v>1192</v>
      </c>
      <c r="SP128" s="13" t="s">
        <v>1192</v>
      </c>
      <c r="SQ128" s="13" t="s">
        <v>1192</v>
      </c>
      <c r="SR128" s="13"/>
      <c r="SS128" s="13"/>
      <c r="ST128" s="13"/>
      <c r="SU128" s="13"/>
      <c r="SV128" s="13"/>
      <c r="SW128" s="13"/>
      <c r="SX128" s="13"/>
      <c r="SY128" s="13" t="s">
        <v>1192</v>
      </c>
      <c r="SZ128" s="13" t="s">
        <v>1192</v>
      </c>
      <c r="TA128" s="10" t="str">
        <f t="shared" ca="1" si="129"/>
        <v/>
      </c>
      <c r="TB128" s="5"/>
      <c r="TC128" s="6"/>
      <c r="TD128" s="6"/>
      <c r="TE128" s="7"/>
      <c r="TF128" s="7"/>
      <c r="TG128" s="79"/>
      <c r="TH128" s="10" t="str" cm="1">
        <f t="array" aca="1" ref="TH128" ca="1">IF(INDIRECT(ADDRESS(ROW(),COLUMN()-6))="","X",IF(INDIRECT(ADDRESS(ROW(),COLUMN()-5))="",0,"OK"))</f>
        <v>X</v>
      </c>
      <c r="TI128" s="29" t="str">
        <f ca="1">IF(TJ128="","",SUM(1+MAXA(TI$1:TI127)))</f>
        <v/>
      </c>
      <c r="TJ128" s="8" t="str" cm="1">
        <f t="array" aca="1" ref="TJ128" ca="1">IF(TH128=0,INDIRECT(ADDRESS(ROW(),COLUMN()-8)),"")</f>
        <v/>
      </c>
      <c r="TK128" s="33" t="s">
        <v>1192</v>
      </c>
      <c r="TL128" s="10" t="str">
        <f t="shared" si="87"/>
        <v>$TB$128</v>
      </c>
      <c r="TM128" s="29" t="str">
        <f ca="1">IF(TN128="","",SUM(1+MAXA(TM$1:TM127)))</f>
        <v/>
      </c>
      <c r="TN128" s="8" t="str" cm="1">
        <f t="array" aca="1" ref="TN128" ca="1">IF(ISNUMBER(SEARCH(TN$1,INDEX(INDIRECT(TO$1),ROW(TL128),1)))=TRUE,INDIRECT(TL128),"")</f>
        <v/>
      </c>
      <c r="TO128" s="13" t="s">
        <v>1192</v>
      </c>
      <c r="TP128" s="13" t="s">
        <v>1192</v>
      </c>
      <c r="TQ128" s="13" t="s">
        <v>1192</v>
      </c>
      <c r="TR128" s="13"/>
      <c r="TS128" s="13"/>
      <c r="TT128" s="13"/>
      <c r="TU128" s="13"/>
      <c r="TV128" s="13"/>
      <c r="TW128" s="13"/>
      <c r="TX128" s="13"/>
      <c r="TY128" s="13" t="s">
        <v>1192</v>
      </c>
      <c r="TZ128" s="13" t="s">
        <v>1192</v>
      </c>
      <c r="UA128" s="10" t="str">
        <f t="shared" ca="1" si="130"/>
        <v/>
      </c>
      <c r="UB128" s="5"/>
      <c r="UC128" s="6"/>
      <c r="UD128" s="6"/>
      <c r="UE128" s="7"/>
      <c r="UF128" s="7"/>
      <c r="UG128" s="79"/>
      <c r="UH128" s="10" t="str" cm="1">
        <f t="array" aca="1" ref="UH128" ca="1">IF(INDIRECT(ADDRESS(ROW(),COLUMN()-6))="","X",IF(INDIRECT(ADDRESS(ROW(),COLUMN()-5))="",0,"OK"))</f>
        <v>X</v>
      </c>
      <c r="UI128" s="29" t="str">
        <f ca="1">IF(UJ128="","",SUM(1+MAXA(UI$1:UI127)))</f>
        <v/>
      </c>
      <c r="UJ128" s="8" t="str" cm="1">
        <f t="array" aca="1" ref="UJ128" ca="1">IF(UH128=0,INDIRECT(ADDRESS(ROW(),COLUMN()-8)),"")</f>
        <v/>
      </c>
      <c r="UK128" s="33" t="s">
        <v>1192</v>
      </c>
      <c r="UL128" s="10" t="str">
        <f t="shared" si="88"/>
        <v>$UB$128</v>
      </c>
      <c r="UM128" s="29" t="str">
        <f ca="1">IF(UN128="","",SUM(1+MAXA(UM$1:UM127)))</f>
        <v/>
      </c>
      <c r="UN128" s="8" t="str" cm="1">
        <f t="array" aca="1" ref="UN128" ca="1">IF(ISNUMBER(SEARCH(UN$1,INDEX(INDIRECT(UO$1),ROW(UL128),1)))=TRUE,INDIRECT(UL128),"")</f>
        <v/>
      </c>
      <c r="UO128" s="13" t="s">
        <v>1192</v>
      </c>
      <c r="UP128" s="13" t="s">
        <v>1192</v>
      </c>
      <c r="UQ128" s="13" t="s">
        <v>1192</v>
      </c>
      <c r="UR128" s="13"/>
      <c r="US128" s="13"/>
      <c r="UT128" s="13"/>
      <c r="UU128" s="13"/>
      <c r="UV128" s="13"/>
      <c r="UW128" s="13"/>
      <c r="UX128" s="13"/>
      <c r="UY128" s="13" t="s">
        <v>1192</v>
      </c>
      <c r="UZ128" s="13" t="s">
        <v>1192</v>
      </c>
      <c r="VA128" s="10" t="str">
        <f t="shared" ca="1" si="118"/>
        <v/>
      </c>
      <c r="VB128" s="22"/>
      <c r="VC128" s="6"/>
      <c r="VD128" s="6"/>
      <c r="VE128" s="15"/>
      <c r="VF128" s="15"/>
      <c r="VG128" s="79"/>
      <c r="VH128" s="10" t="str" cm="1">
        <f t="array" aca="1" ref="VH128" ca="1">IF(INDIRECT(ADDRESS(ROW(),COLUMN()-6))="","X",IF(INDIRECT(ADDRESS(ROW(),COLUMN()-5))="",0,"OK"))</f>
        <v>X</v>
      </c>
      <c r="VI128" s="29" t="str">
        <f ca="1">IF(VJ128="","",SUM(1+MAXA(VI$1:VI127)))</f>
        <v/>
      </c>
      <c r="VJ128" s="8" t="str" cm="1">
        <f t="array" aca="1" ref="VJ128" ca="1">IF(VH128=0,INDIRECT(ADDRESS(ROW(),COLUMN()-8)),"")</f>
        <v/>
      </c>
      <c r="VK128" s="33" t="s">
        <v>1192</v>
      </c>
      <c r="VL128" s="10" t="str">
        <f t="shared" si="89"/>
        <v>$VB$128</v>
      </c>
      <c r="VM128" s="29" t="str">
        <f ca="1">IF(VN128="","",SUM(1+MAXA(VM$1:VM127)))</f>
        <v/>
      </c>
      <c r="VN128" s="8" t="str" cm="1">
        <f t="array" aca="1" ref="VN128" ca="1">IF(ISNUMBER(SEARCH(VN$1,INDEX(INDIRECT(VO$1),ROW(VL128),1)))=TRUE,INDIRECT(VL128),"")</f>
        <v/>
      </c>
      <c r="VO128" s="13" t="s">
        <v>1192</v>
      </c>
      <c r="VP128" s="13" t="s">
        <v>1192</v>
      </c>
      <c r="VQ128" s="13" t="s">
        <v>1192</v>
      </c>
      <c r="VR128" s="13"/>
      <c r="VS128" s="13"/>
      <c r="VT128" s="13"/>
      <c r="VU128" s="13"/>
      <c r="VV128" s="13"/>
      <c r="VW128" s="13"/>
      <c r="VX128" s="13"/>
      <c r="VY128" s="13" t="s">
        <v>1192</v>
      </c>
      <c r="VZ128" s="13" t="s">
        <v>1192</v>
      </c>
      <c r="WA128" s="10" t="str">
        <f t="shared" ca="1" si="119"/>
        <v/>
      </c>
      <c r="WB128" s="22"/>
      <c r="WC128" s="6"/>
      <c r="WD128" s="6"/>
      <c r="WE128" s="15"/>
      <c r="WF128" s="15"/>
      <c r="WG128" s="79"/>
      <c r="WH128" s="10" t="str" cm="1">
        <f t="array" aca="1" ref="WH128" ca="1">IF(INDIRECT(ADDRESS(ROW(),COLUMN()-6))="","X",IF(INDIRECT(ADDRESS(ROW(),COLUMN()-5))="",0,"OK"))</f>
        <v>X</v>
      </c>
      <c r="WI128" s="29" t="str">
        <f ca="1">IF(WJ128="","",SUM(1+MAXA(WI$1:WI127)))</f>
        <v/>
      </c>
      <c r="WJ128" s="8" t="str" cm="1">
        <f t="array" aca="1" ref="WJ128" ca="1">IF(WH128=0,INDIRECT(ADDRESS(ROW(),COLUMN()-8)),"")</f>
        <v/>
      </c>
      <c r="WK128" s="33" t="s">
        <v>1192</v>
      </c>
      <c r="WL128" s="10" t="str">
        <f t="shared" si="90"/>
        <v>$WB$128</v>
      </c>
      <c r="WM128" s="29" t="str">
        <f ca="1">IF(WN128="","",SUM(1+MAXA(WM$1:WM127)))</f>
        <v/>
      </c>
      <c r="WN128" s="8" t="str" cm="1">
        <f t="array" aca="1" ref="WN128" ca="1">IF(ISNUMBER(SEARCH(WN$1,INDEX(INDIRECT(WO$1),ROW(WL128),1)))=TRUE,INDIRECT(WL128),"")</f>
        <v/>
      </c>
      <c r="WO128" s="13" t="s">
        <v>1192</v>
      </c>
      <c r="WP128" s="13" t="s">
        <v>1192</v>
      </c>
      <c r="WQ128" s="13" t="s">
        <v>1192</v>
      </c>
      <c r="WR128" s="13" t="s">
        <v>1192</v>
      </c>
      <c r="WS128" s="13"/>
      <c r="WT128" s="13"/>
      <c r="WU128" s="13"/>
      <c r="WV128" s="13" t="s">
        <v>1192</v>
      </c>
      <c r="WW128" s="13"/>
      <c r="WX128" s="13"/>
      <c r="WY128" s="13"/>
      <c r="WZ128" s="13" t="s">
        <v>1192</v>
      </c>
      <c r="XA128" s="10" t="str">
        <f t="shared" ca="1" si="120"/>
        <v/>
      </c>
      <c r="XB128" s="5"/>
      <c r="XC128" s="37"/>
      <c r="XD128" s="37"/>
      <c r="XE128" s="7"/>
      <c r="XF128" s="7"/>
      <c r="XG128" s="81"/>
      <c r="XH128" s="10" t="str" cm="1">
        <f t="array" aca="1" ref="XH128" ca="1">IF(INDIRECT(ADDRESS(ROW(),COLUMN()-6))="","X",IF(INDIRECT(ADDRESS(ROW(),COLUMN()-5))="",0,"OK"))</f>
        <v>X</v>
      </c>
      <c r="XI128" s="29" t="str">
        <f ca="1">IF(XJ128="","",SUM(1+MAXA(XI$1:XI127)))</f>
        <v/>
      </c>
      <c r="XJ128" s="8" t="str" cm="1">
        <f t="array" aca="1" ref="XJ128" ca="1">IF(XH128=0,INDIRECT(ADDRESS(ROW(),COLUMN()-8)),"")</f>
        <v/>
      </c>
      <c r="XK128" s="33" t="s">
        <v>1192</v>
      </c>
      <c r="XL128" s="10" t="str">
        <f t="shared" si="91"/>
        <v>$XB$128</v>
      </c>
      <c r="XM128" s="29" t="str">
        <f ca="1">IF(XN128="","",SUM(1+MAXA(XM$1:XM127)))</f>
        <v/>
      </c>
      <c r="XN128" s="8" t="str" cm="1">
        <f t="array" aca="1" ref="XN128" ca="1">IF(ISNUMBER(SEARCH(XN$1,INDEX(INDIRECT(XO$1),ROW(XL128),1)))=TRUE,INDIRECT(XL128),"")</f>
        <v/>
      </c>
      <c r="XO128" s="13" t="s">
        <v>1192</v>
      </c>
      <c r="XP128" s="13" t="s">
        <v>1192</v>
      </c>
      <c r="XQ128" s="13" t="s">
        <v>1192</v>
      </c>
      <c r="XR128" s="13" t="s">
        <v>1192</v>
      </c>
      <c r="XS128" s="13"/>
      <c r="XT128" s="13"/>
      <c r="XU128" s="13"/>
      <c r="XV128" s="13"/>
      <c r="XW128" s="13"/>
      <c r="XX128" s="13"/>
      <c r="XY128" s="13" t="s">
        <v>1192</v>
      </c>
      <c r="XZ128" s="13" t="s">
        <v>1192</v>
      </c>
      <c r="YA128" s="10" t="str">
        <f t="shared" ca="1" si="121"/>
        <v/>
      </c>
      <c r="YB128" s="5"/>
      <c r="YC128" s="37"/>
      <c r="YD128" s="37"/>
      <c r="YE128" s="7"/>
      <c r="YF128" s="7"/>
      <c r="YG128" s="81"/>
      <c r="YH128" s="10" t="str" cm="1">
        <f t="array" aca="1" ref="YH128" ca="1">IF(INDIRECT(ADDRESS(ROW(),COLUMN()-6))="","X",IF(INDIRECT(ADDRESS(ROW(),COLUMN()-5))="",0,"OK"))</f>
        <v>X</v>
      </c>
      <c r="YI128" s="29" t="str">
        <f ca="1">IF(YJ128="","",SUM(1+MAXA(YI$1:YI127)))</f>
        <v/>
      </c>
      <c r="YJ128" s="8" t="str" cm="1">
        <f t="array" aca="1" ref="YJ128" ca="1">IF(YH128=0,INDIRECT(ADDRESS(ROW(),COLUMN()-8)),"")</f>
        <v/>
      </c>
      <c r="YK128" s="33" t="s">
        <v>1192</v>
      </c>
      <c r="YL128" s="10" t="str">
        <f t="shared" si="92"/>
        <v>$YB$128</v>
      </c>
      <c r="YM128" s="29" t="str">
        <f ca="1">IF(YN128="","",SUM(1+MAXA(YM$1:YM127)))</f>
        <v/>
      </c>
      <c r="YN128" s="8" t="str" cm="1">
        <f t="array" aca="1" ref="YN128" ca="1">IF(ISNUMBER(SEARCH(YN$1,INDEX(INDIRECT(YO$1),ROW(YL128),1)))=TRUE,INDIRECT(YL128),"")</f>
        <v/>
      </c>
      <c r="YO128" s="13" t="s">
        <v>1192</v>
      </c>
      <c r="YP128" s="13" t="s">
        <v>1192</v>
      </c>
      <c r="YQ128" s="13" t="s">
        <v>1192</v>
      </c>
      <c r="YR128" s="13" t="s">
        <v>1192</v>
      </c>
      <c r="YS128" s="13"/>
      <c r="YT128" s="13"/>
      <c r="YU128" s="13"/>
      <c r="YV128" s="13"/>
      <c r="YW128" s="13"/>
      <c r="YX128" s="13"/>
      <c r="YY128" s="13" t="s">
        <v>1192</v>
      </c>
      <c r="YZ128" s="13" t="s">
        <v>1192</v>
      </c>
      <c r="ZA128" s="10" t="str">
        <f t="shared" ca="1" si="122"/>
        <v/>
      </c>
      <c r="ZB128" s="5"/>
      <c r="ZC128" s="37"/>
      <c r="ZD128" s="37"/>
      <c r="ZE128" s="7"/>
      <c r="ZF128" s="7"/>
      <c r="ZG128" s="79"/>
      <c r="ZH128" s="10" t="str" cm="1">
        <f t="array" aca="1" ref="ZH128" ca="1">IF(INDIRECT(ADDRESS(ROW(),COLUMN()-6))="","X",IF(INDIRECT(ADDRESS(ROW(),COLUMN()-5))="",0,"OK"))</f>
        <v>X</v>
      </c>
      <c r="ZI128" s="29" t="str">
        <f ca="1">IF(ZJ128="","",SUM(1+MAXA(ZI$1:ZI127)))</f>
        <v/>
      </c>
      <c r="ZJ128" s="8" t="str" cm="1">
        <f t="array" aca="1" ref="ZJ128" ca="1">IF(ZH128=0,INDIRECT(ADDRESS(ROW(),COLUMN()-8)),"")</f>
        <v/>
      </c>
      <c r="ZK128" s="33" t="s">
        <v>1192</v>
      </c>
      <c r="ZL128" s="10" t="str">
        <f t="shared" si="93"/>
        <v>$ZB$128</v>
      </c>
      <c r="ZM128" s="29" t="str">
        <f ca="1">IF(ZN128="","",SUM(1+MAXA(ZM$1:ZM127)))</f>
        <v/>
      </c>
      <c r="ZN128" s="8" t="str" cm="1">
        <f t="array" aca="1" ref="ZN128" ca="1">IF(ISNUMBER(SEARCH(ZN$1,INDEX(INDIRECT(ZO$1),ROW(ZL128),1)))=TRUE,INDIRECT(ZL128),"")</f>
        <v/>
      </c>
      <c r="ZO128" s="13" t="s">
        <v>1192</v>
      </c>
      <c r="ZP128" s="13" t="s">
        <v>1192</v>
      </c>
      <c r="ZQ128" s="13" t="s">
        <v>1192</v>
      </c>
      <c r="ZR128" s="13" t="s">
        <v>1192</v>
      </c>
      <c r="ZS128" s="13"/>
      <c r="ZT128" s="13"/>
      <c r="ZU128" s="13"/>
      <c r="ZV128" s="13"/>
      <c r="ZW128" s="13"/>
      <c r="ZX128" s="13"/>
      <c r="ZY128" s="13"/>
      <c r="ZZ128" s="13" t="s">
        <v>1192</v>
      </c>
      <c r="AAA128" s="10" t="str">
        <f t="shared" ca="1" si="123"/>
        <v/>
      </c>
      <c r="AAB128" s="5"/>
      <c r="AAC128" s="37"/>
      <c r="AAD128" s="37"/>
      <c r="AAE128" s="7"/>
      <c r="AAF128" s="7"/>
      <c r="AAG128" s="79"/>
      <c r="AAH128" s="10" t="str" cm="1">
        <f t="array" aca="1" ref="AAH128" ca="1">IF(INDIRECT(ADDRESS(ROW(),COLUMN()-6))="","X",IF(INDIRECT(ADDRESS(ROW(),COLUMN()-5))="",0,"OK"))</f>
        <v>X</v>
      </c>
      <c r="AAI128" s="29" t="str">
        <f ca="1">IF(AAJ128="","",SUM(1+MAXA(AAI$1:AAI127)))</f>
        <v/>
      </c>
      <c r="AAJ128" s="8" t="str" cm="1">
        <f t="array" aca="1" ref="AAJ128" ca="1">IF(AAH128=0,INDIRECT(ADDRESS(ROW(),COLUMN()-8)),"")</f>
        <v/>
      </c>
      <c r="AAK128" s="33" t="s">
        <v>1192</v>
      </c>
      <c r="AAL128" s="10" t="str">
        <f t="shared" si="94"/>
        <v>$AAB$128</v>
      </c>
      <c r="AAM128" s="29" t="str">
        <f ca="1">IF(AAN128="","",SUM(1+MAXA(AAM$1:AAM127)))</f>
        <v/>
      </c>
      <c r="AAN128" s="8" t="str" cm="1">
        <f t="array" aca="1" ref="AAN128" ca="1">IF(ISNUMBER(SEARCH(AAN$1,INDEX(INDIRECT(AAO$1),ROW(AAL128),1)))=TRUE,INDIRECT(AAL128),"")</f>
        <v/>
      </c>
      <c r="AAO128" s="13" t="s">
        <v>1192</v>
      </c>
      <c r="AAP128" s="13" t="s">
        <v>1192</v>
      </c>
      <c r="AAQ128" s="13" t="s">
        <v>1192</v>
      </c>
      <c r="AAR128" s="13" t="s">
        <v>1192</v>
      </c>
      <c r="AAS128" s="13" t="s">
        <v>1192</v>
      </c>
      <c r="AAT128" s="13"/>
      <c r="AAU128" s="13"/>
      <c r="AAV128" s="13"/>
      <c r="AAW128" s="13"/>
      <c r="AAX128" s="13"/>
      <c r="AAY128" s="13"/>
      <c r="AAZ128" s="13" t="s">
        <v>1192</v>
      </c>
      <c r="ABA128" s="10" t="str">
        <f t="shared" ca="1" si="124"/>
        <v/>
      </c>
      <c r="ABB128" s="5"/>
      <c r="ABC128" s="37"/>
      <c r="ABD128" s="37"/>
      <c r="ABE128" s="7"/>
      <c r="ABF128" s="7"/>
      <c r="ABG128" s="79"/>
      <c r="ABH128" s="10" t="str" cm="1">
        <f t="array" aca="1" ref="ABH128" ca="1">IF(INDIRECT(ADDRESS(ROW(),COLUMN()-6))="","X",IF(INDIRECT(ADDRESS(ROW(),COLUMN()-5))="",0,"OK"))</f>
        <v>X</v>
      </c>
      <c r="ABI128" s="29" t="str">
        <f ca="1">IF(ABJ128="","",SUM(1+MAXA(ABI$1:ABI127)))</f>
        <v/>
      </c>
      <c r="ABJ128" s="8" t="str" cm="1">
        <f t="array" aca="1" ref="ABJ128" ca="1">IF(ABH128=0,INDIRECT(ADDRESS(ROW(),COLUMN()-8)),"")</f>
        <v/>
      </c>
      <c r="ABK128" s="33" t="s">
        <v>1192</v>
      </c>
      <c r="ABL128" s="10" t="str">
        <f t="shared" si="95"/>
        <v>$ABB$128</v>
      </c>
      <c r="ABM128" s="29" t="str">
        <f ca="1">IF(ABN128="","",SUM(1+MAXA(ABM$1:ABM127)))</f>
        <v/>
      </c>
      <c r="ABN128" s="8" t="str" cm="1">
        <f t="array" aca="1" ref="ABN128" ca="1">IF(ISNUMBER(SEARCH(ABN$1,INDEX(INDIRECT(ABO$1),ROW(ABL128),1)))=TRUE,INDIRECT(ABL128),"")</f>
        <v/>
      </c>
      <c r="ABO128" s="13" t="s">
        <v>1192</v>
      </c>
      <c r="ABP128" s="13" t="s">
        <v>1192</v>
      </c>
      <c r="ABQ128" s="13" t="s">
        <v>1192</v>
      </c>
      <c r="ABR128" s="13"/>
      <c r="ABS128" s="13"/>
      <c r="ABT128" s="13"/>
      <c r="ABU128" s="13"/>
      <c r="ABV128" s="13"/>
      <c r="ABW128" s="13"/>
      <c r="ABX128" s="13"/>
      <c r="ABY128" s="13"/>
      <c r="ABZ128" s="13" t="s">
        <v>1192</v>
      </c>
      <c r="ACA128" s="10" t="str">
        <f t="shared" ca="1" si="125"/>
        <v/>
      </c>
      <c r="ACB128" s="5"/>
      <c r="ACC128" s="37"/>
      <c r="ACD128" s="37"/>
      <c r="ACE128" s="7"/>
      <c r="ACF128" s="7"/>
      <c r="ACG128" s="79"/>
      <c r="ACH128" s="10" t="str" cm="1">
        <f t="array" aca="1" ref="ACH128" ca="1">IF(INDIRECT(ADDRESS(ROW(),COLUMN()-6))="","X",IF(INDIRECT(ADDRESS(ROW(),COLUMN()-5))="",0,"OK"))</f>
        <v>X</v>
      </c>
      <c r="ACI128" s="29" t="str">
        <f ca="1">IF(ACJ128="","",SUM(1+MAXA(ACI$1:ACI127)))</f>
        <v/>
      </c>
      <c r="ACJ128" s="8" t="str" cm="1">
        <f t="array" aca="1" ref="ACJ128" ca="1">IF(ACH128=0,INDIRECT(ADDRESS(ROW(),COLUMN()-8)),"")</f>
        <v/>
      </c>
      <c r="ACK128" s="33" t="s">
        <v>1192</v>
      </c>
      <c r="ACL128" s="10" t="str">
        <f t="shared" si="96"/>
        <v>$ACB$128</v>
      </c>
      <c r="ACM128" s="29" t="str">
        <f ca="1">IF(ACN128="","",SUM(1+MAXA(ACM$1:ACM127)))</f>
        <v/>
      </c>
      <c r="ACN128" s="8" t="str" cm="1">
        <f t="array" aca="1" ref="ACN128" ca="1">IF(ISNUMBER(SEARCH(ACN$1,INDEX(INDIRECT(ACO$1),ROW(ACL128),1)))=TRUE,INDIRECT(ACL128),"")</f>
        <v/>
      </c>
      <c r="ACO128" s="13" t="s">
        <v>1192</v>
      </c>
      <c r="ACP128" s="13" t="s">
        <v>1192</v>
      </c>
      <c r="ACQ128" s="13" t="s">
        <v>1192</v>
      </c>
      <c r="ACR128" s="13"/>
      <c r="ACS128" s="13"/>
      <c r="ACT128" s="13"/>
      <c r="ACU128" s="13"/>
      <c r="ACV128" s="13"/>
      <c r="ACW128" s="13"/>
      <c r="ACX128" s="13"/>
      <c r="ACY128" s="13"/>
      <c r="ACZ128" s="13" t="s">
        <v>1192</v>
      </c>
      <c r="ADA128" s="10" t="str">
        <f t="shared" ca="1" si="126"/>
        <v/>
      </c>
      <c r="ADB128" s="5"/>
      <c r="ADC128" s="37"/>
      <c r="ADD128" s="37"/>
      <c r="ADE128" s="7"/>
      <c r="ADF128" s="7"/>
      <c r="ADG128" s="92"/>
      <c r="ADH128" s="10" t="str" cm="1">
        <f t="array" aca="1" ref="ADH128" ca="1">IF(INDIRECT(ADDRESS(ROW(),COLUMN()-6))="","X",IF(INDIRECT(ADDRESS(ROW(),COLUMN()-5))="",0,"OK"))</f>
        <v>X</v>
      </c>
      <c r="ADI128" s="29" t="str">
        <f ca="1">IF(ADJ128="","",SUM(1+MAXA(ADI$1:ADI127)))</f>
        <v/>
      </c>
      <c r="ADJ128" s="8" t="str" cm="1">
        <f t="array" aca="1" ref="ADJ128" ca="1">IF(ADH128=0,INDIRECT(ADDRESS(ROW(),COLUMN()-8)),"")</f>
        <v/>
      </c>
      <c r="ADK128" s="33" t="s">
        <v>1192</v>
      </c>
      <c r="ADL128" s="10" t="str">
        <f t="shared" si="97"/>
        <v>$ADB$128</v>
      </c>
      <c r="ADM128" s="29" t="str">
        <f ca="1">IF(ADN128="","",SUM(1+MAXA(ADM$1:ADM127)))</f>
        <v/>
      </c>
      <c r="ADN128" s="8" t="str" cm="1">
        <f t="array" aca="1" ref="ADN128" ca="1">IF(ISNUMBER(SEARCH(ADN$1,INDEX(INDIRECT(ADO$1),ROW(ADL128),1)))=TRUE,INDIRECT(ADL128),"")</f>
        <v/>
      </c>
      <c r="ADO128" s="13" t="s">
        <v>1192</v>
      </c>
      <c r="ADP128" s="13" t="s">
        <v>1192</v>
      </c>
      <c r="ADQ128" s="13" t="s">
        <v>1192</v>
      </c>
      <c r="ADR128" s="13" t="s">
        <v>1192</v>
      </c>
      <c r="ADS128" s="13" t="s">
        <v>1192</v>
      </c>
      <c r="ADT128" s="13"/>
      <c r="ADU128" s="13"/>
      <c r="ADV128" s="13"/>
      <c r="ADW128" s="13"/>
      <c r="ADX128" s="13"/>
      <c r="ADY128" s="13"/>
      <c r="ADZ128" s="13" t="s">
        <v>1192</v>
      </c>
      <c r="AEA128" s="10" t="str">
        <f t="shared" ca="1" si="127"/>
        <v/>
      </c>
      <c r="AEB128" s="5"/>
      <c r="AEC128" s="37"/>
      <c r="AED128" s="37"/>
      <c r="AEE128" s="7"/>
      <c r="AEF128" s="7"/>
      <c r="AEG128" s="79"/>
      <c r="AEH128" s="10" t="str" cm="1">
        <f t="array" aca="1" ref="AEH128" ca="1">IF(INDIRECT(ADDRESS(ROW(),COLUMN()-6))="","X",IF(INDIRECT(ADDRESS(ROW(),COLUMN()-5))="",0,"OK"))</f>
        <v>X</v>
      </c>
      <c r="AEI128" s="29" t="str">
        <f ca="1">IF(AEJ128="","",SUM(1+MAXA(AEI$1:AEI127)))</f>
        <v/>
      </c>
      <c r="AEJ128" s="8" t="str" cm="1">
        <f t="array" aca="1" ref="AEJ128" ca="1">IF(AEH128=0,INDIRECT(ADDRESS(ROW(),COLUMN()-8)),"")</f>
        <v/>
      </c>
      <c r="AEK128" s="33" t="s">
        <v>1192</v>
      </c>
      <c r="AEL128" s="10" t="str">
        <f t="shared" si="98"/>
        <v>$AEB$128</v>
      </c>
      <c r="AEM128" s="29" t="str">
        <f ca="1">IF(AEN128="","",SUM(1+MAXA(AEM$1:AEM127)))</f>
        <v/>
      </c>
      <c r="AEN128" s="8" t="str" cm="1">
        <f t="array" aca="1" ref="AEN128" ca="1">IF(ISNUMBER(SEARCH(AEN$1,INDEX(INDIRECT(AEO$1),ROW(AEL128),1)))=TRUE,INDIRECT(AEL128),"")</f>
        <v/>
      </c>
      <c r="AEO128" s="13" t="s">
        <v>1192</v>
      </c>
      <c r="AEP128" s="13" t="s">
        <v>1192</v>
      </c>
      <c r="AEQ128" s="13" t="s">
        <v>1192</v>
      </c>
      <c r="AER128" s="13" t="s">
        <v>1192</v>
      </c>
      <c r="AES128" s="13" t="s">
        <v>1192</v>
      </c>
      <c r="AET128" s="13" t="s">
        <v>1192</v>
      </c>
      <c r="AEU128" s="13" t="s">
        <v>1192</v>
      </c>
      <c r="AEV128" s="13" t="s">
        <v>1192</v>
      </c>
    </row>
    <row r="129" spans="2:828" s="4" customFormat="1" ht="24.75" customHeight="1" x14ac:dyDescent="0.2">
      <c r="B129" s="10" t="str">
        <f t="shared" ca="1" si="67"/>
        <v/>
      </c>
      <c r="C129" s="8"/>
      <c r="D129" s="10"/>
      <c r="E129" s="10"/>
      <c r="G129" s="81"/>
      <c r="H129" s="94"/>
      <c r="I129" s="10" t="str" cm="1">
        <f t="array" aca="1" ref="I129" ca="1">IF(INDIRECT(ADDRESS(ROW(),COLUMN()-6))="","X",IF(INDIRECT(ADDRESS(ROW(),COLUMN()-5))="",0,"OK"))</f>
        <v>X</v>
      </c>
      <c r="J129" s="29" t="str">
        <f ca="1">IF(K129="","",SUM(1+MAXA(J$1:J128)))</f>
        <v/>
      </c>
      <c r="K129" s="8" t="str" cm="1">
        <f t="array" aca="1" ref="K129" ca="1">IF(I129=0,INDIRECT(ADDRESS(ROW(),COLUMN()-8)),"")</f>
        <v/>
      </c>
      <c r="L129" s="31"/>
      <c r="M129" s="10" t="str">
        <f t="shared" si="68"/>
        <v>$C$129</v>
      </c>
      <c r="N129" s="29" t="str">
        <f ca="1">IF(O129="","",SUM(1+MAXA(N$1:N128)))</f>
        <v/>
      </c>
      <c r="O129" s="8" t="str" cm="1">
        <f t="array" aca="1" ref="O129" ca="1">IF(ISNUMBER(SEARCH(O$1,INDEX(INDIRECT($P$1),ROW(M129),1)))=TRUE,INDIRECT(M129),"")</f>
        <v/>
      </c>
      <c r="P129" s="13" t="s">
        <v>1192</v>
      </c>
      <c r="Q129" s="13" t="s">
        <v>1192</v>
      </c>
      <c r="R129" s="13"/>
      <c r="S129" s="13"/>
      <c r="T129" s="13"/>
      <c r="U129" s="13"/>
      <c r="V129" s="13"/>
      <c r="W129" s="13"/>
      <c r="X129" s="13"/>
      <c r="Y129" s="13" t="s">
        <v>1192</v>
      </c>
      <c r="Z129" s="13" t="s">
        <v>1192</v>
      </c>
      <c r="AA129" s="10" t="str">
        <f t="shared" ca="1" si="128"/>
        <v/>
      </c>
      <c r="AB129" s="8"/>
      <c r="AC129" s="10"/>
      <c r="AD129" s="10"/>
      <c r="AF129" s="81"/>
      <c r="AG129" s="81"/>
      <c r="AH129" s="10" t="str" cm="1">
        <f t="array" aca="1" ref="AH129" ca="1">IF(INDIRECT(ADDRESS(ROW(),COLUMN()-6))="","X",IF(INDIRECT(ADDRESS(ROW(),COLUMN()-5))="",0,"OK"))</f>
        <v>X</v>
      </c>
      <c r="AI129" s="29" t="str">
        <f ca="1">IF(AJ129="","",SUM(1+MAXA(AI$1:AI128)))</f>
        <v/>
      </c>
      <c r="AJ129" s="8" t="str" cm="1">
        <f t="array" aca="1" ref="AJ129" ca="1">IF(AH129=0,INDIRECT(ADDRESS(ROW(),COLUMN()-8)),"")</f>
        <v/>
      </c>
      <c r="AK129" s="31"/>
      <c r="AL129" s="10" t="str">
        <f t="shared" si="69"/>
        <v>$AB$129</v>
      </c>
      <c r="AM129" s="29" t="str">
        <f ca="1">IF(AN129="","",SUM(1+MAXA(AM$1:AM128)))</f>
        <v/>
      </c>
      <c r="AN129" s="8" t="str" cm="1">
        <f t="array" aca="1" ref="AN129" ca="1">IF(ISNUMBER(SEARCH(AN$1,INDEX(INDIRECT($AO$1),ROW(AL129),1)))=TRUE,INDIRECT(AL129),"")</f>
        <v/>
      </c>
      <c r="AO129" s="13" t="s">
        <v>1192</v>
      </c>
      <c r="AP129" s="13" t="s">
        <v>1192</v>
      </c>
      <c r="AQ129" s="13" t="s">
        <v>1192</v>
      </c>
      <c r="AR129" s="13"/>
      <c r="AS129" s="13"/>
      <c r="AT129" s="13"/>
      <c r="AU129" s="13"/>
      <c r="AV129" s="13"/>
      <c r="AW129" s="13"/>
      <c r="AX129" s="13" t="s">
        <v>1192</v>
      </c>
      <c r="AY129" s="13" t="s">
        <v>1192</v>
      </c>
      <c r="AZ129" s="13" t="s">
        <v>1192</v>
      </c>
      <c r="BA129" s="10" t="str">
        <f t="shared" ca="1" si="99"/>
        <v/>
      </c>
      <c r="BB129" s="8"/>
      <c r="BC129" s="10"/>
      <c r="BD129" s="10"/>
      <c r="BF129" s="81"/>
      <c r="BG129" s="94"/>
      <c r="BH129" s="10" t="str" cm="1">
        <f t="array" aca="1" ref="BH129" ca="1">IF(INDIRECT(ADDRESS(ROW(),COLUMN()-6))="","X",IF(INDIRECT(ADDRESS(ROW(),COLUMN()-5))="",0,"OK"))</f>
        <v>X</v>
      </c>
      <c r="BI129" s="29" t="str">
        <f ca="1">IF(BJ129="","",SUM(1+MAXA(BI$1:BI128)))</f>
        <v/>
      </c>
      <c r="BJ129" s="8" t="str" cm="1">
        <f t="array" aca="1" ref="BJ129" ca="1">IF(BH129=0,INDIRECT(ADDRESS(ROW(),COLUMN()-8)),"")</f>
        <v/>
      </c>
      <c r="BK129" s="31"/>
      <c r="BL129" s="10" t="str">
        <f t="shared" si="70"/>
        <v>$BB$129</v>
      </c>
      <c r="BM129" s="29" t="str">
        <f ca="1">IF(BN129="","",SUM(1+MAXA(BM$1:BM128)))</f>
        <v/>
      </c>
      <c r="BN129" s="8" t="str" cm="1">
        <f t="array" aca="1" ref="BN129" ca="1">IF(ISNUMBER(SEARCH(BN$1,INDEX(INDIRECT(BO$1),ROW(BL129),1)))=TRUE,INDIRECT(BL129),"")</f>
        <v/>
      </c>
      <c r="BO129" s="13" t="s">
        <v>1192</v>
      </c>
      <c r="BP129" s="13" t="s">
        <v>1192</v>
      </c>
      <c r="BQ129" s="13" t="s">
        <v>1192</v>
      </c>
      <c r="BR129" s="13"/>
      <c r="BS129" s="13"/>
      <c r="BT129" s="13"/>
      <c r="BU129" s="13"/>
      <c r="BV129" s="13"/>
      <c r="BW129" s="13" t="s">
        <v>1192</v>
      </c>
      <c r="BX129" s="13" t="s">
        <v>1192</v>
      </c>
      <c r="BY129" s="13"/>
      <c r="BZ129" s="13"/>
      <c r="CA129" s="10" t="str">
        <f t="shared" ca="1" si="100"/>
        <v/>
      </c>
      <c r="CB129" s="8"/>
      <c r="CC129" s="10"/>
      <c r="CD129" s="10"/>
      <c r="CF129" s="81"/>
      <c r="CG129" s="94"/>
      <c r="CH129" s="10" t="str" cm="1">
        <f t="array" aca="1" ref="CH129" ca="1">IF(INDIRECT(ADDRESS(ROW(),COLUMN()-6))="","X",IF(INDIRECT(ADDRESS(ROW(),COLUMN()-5))="",0,"OK"))</f>
        <v>X</v>
      </c>
      <c r="CI129" s="29" t="str">
        <f ca="1">IF(CJ129="","",SUM(1+MAXA(CI$1:CI128)))</f>
        <v/>
      </c>
      <c r="CJ129" s="8" t="str" cm="1">
        <f t="array" aca="1" ref="CJ129" ca="1">IF(CH129=0,INDIRECT(ADDRESS(ROW(),COLUMN()-8)),"")</f>
        <v/>
      </c>
      <c r="CK129" s="31"/>
      <c r="CL129" s="10" t="str">
        <f t="shared" si="71"/>
        <v>$CB$129</v>
      </c>
      <c r="CM129" s="29" t="str">
        <f ca="1">IF(CN129="","",SUM(1+MAXA(CM$1:CM128)))</f>
        <v/>
      </c>
      <c r="CN129" s="8" t="str" cm="1">
        <f t="array" aca="1" ref="CN129" ca="1">IF(ISNUMBER(SEARCH(CN$1,INDEX(INDIRECT(CO$1),ROW(CL129),1)))=TRUE,INDIRECT(CL129),"")</f>
        <v/>
      </c>
      <c r="CO129" s="13" t="s">
        <v>1192</v>
      </c>
      <c r="CP129" s="13"/>
      <c r="CQ129" s="13"/>
      <c r="CR129" s="13"/>
      <c r="CS129" s="13"/>
      <c r="CT129" s="13"/>
      <c r="CU129" s="13"/>
      <c r="CV129" s="13"/>
      <c r="CW129" s="13"/>
      <c r="CX129" s="13"/>
      <c r="CY129" s="13"/>
      <c r="CZ129" s="13" t="s">
        <v>1192</v>
      </c>
      <c r="DA129" s="10" t="str">
        <f t="shared" ca="1" si="131"/>
        <v/>
      </c>
      <c r="DB129" s="5"/>
      <c r="DC129" s="6"/>
      <c r="DD129" s="6"/>
      <c r="DE129" s="7"/>
      <c r="DF129" s="83"/>
      <c r="DG129" s="96"/>
      <c r="DH129" s="10" t="str" cm="1">
        <f t="array" aca="1" ref="DH129" ca="1">IF(INDIRECT(ADDRESS(ROW(),COLUMN()-6))="","X",IF(INDIRECT(ADDRESS(ROW(),COLUMN()-5))="",0,"OK"))</f>
        <v>X</v>
      </c>
      <c r="DI129" s="29" t="str">
        <f ca="1">IF(DJ129="","",SUM(1+MAXA(DI$1:DI128)))</f>
        <v/>
      </c>
      <c r="DJ129" s="8" t="str" cm="1">
        <f t="array" aca="1" ref="DJ129" ca="1">IF(DH129=0,INDIRECT(ADDRESS(ROW(),COLUMN()-8)),"")</f>
        <v/>
      </c>
      <c r="DK129" s="31"/>
      <c r="DL129" s="10" t="str">
        <f t="shared" si="132"/>
        <v>$DB$129</v>
      </c>
      <c r="DM129" s="29" t="str">
        <f ca="1">IF(DN129="","",SUM(1+MAXA(DM$1:DM128)))</f>
        <v/>
      </c>
      <c r="DN129" s="8" t="str" cm="1">
        <f t="array" aca="1" ref="DN129" ca="1">IF(ISNUMBER(SEARCH(DN$1,INDEX(INDIRECT(DO$1),ROW(DL129),1)))=TRUE,INDIRECT(DL129),"")</f>
        <v/>
      </c>
      <c r="DO129" s="13" t="s">
        <v>1192</v>
      </c>
      <c r="DP129" s="13"/>
      <c r="DQ129" s="13"/>
      <c r="DR129" s="13"/>
      <c r="DS129" s="13"/>
      <c r="DT129" s="13"/>
      <c r="DU129" s="13"/>
      <c r="DV129" s="13"/>
      <c r="DW129" s="13"/>
      <c r="DX129" s="13"/>
      <c r="DY129" s="13"/>
      <c r="DZ129" s="13" t="s">
        <v>1192</v>
      </c>
      <c r="EA129" s="10" t="str">
        <f t="shared" ca="1" si="101"/>
        <v/>
      </c>
      <c r="EB129" s="22"/>
      <c r="EC129" s="14"/>
      <c r="ED129" s="14"/>
      <c r="EE129" s="15"/>
      <c r="EF129" s="15"/>
      <c r="EG129" s="94"/>
      <c r="EH129" s="10" t="str" cm="1">
        <f t="array" aca="1" ref="EH129" ca="1">IF(INDIRECT(ADDRESS(ROW(),COLUMN()-6))="","X",IF(INDIRECT(ADDRESS(ROW(),COLUMN()-5))="",0,"OK"))</f>
        <v>X</v>
      </c>
      <c r="EI129" s="29" t="str">
        <f ca="1">IF(EJ129="","",SUM(1+MAXA(EI$1:EI128)))</f>
        <v/>
      </c>
      <c r="EJ129" s="8" t="str" cm="1">
        <f t="array" aca="1" ref="EJ129" ca="1">IF(EH129=0,INDIRECT(ADDRESS(ROW(),COLUMN()-8)),"")</f>
        <v/>
      </c>
      <c r="EK129" s="31"/>
      <c r="EL129" s="10" t="str">
        <f t="shared" si="72"/>
        <v>$EB$129</v>
      </c>
      <c r="EM129" s="29" t="str">
        <f ca="1">IF(EN129="","",SUM(1+MAXA(EM$1:EM128)))</f>
        <v/>
      </c>
      <c r="EN129" s="8" t="str" cm="1">
        <f t="array" aca="1" ref="EN129" ca="1">IF(ISNUMBER(SEARCH(EN$1,INDEX(INDIRECT(EO$1),ROW(EL129),1)))=TRUE,INDIRECT(EL129),"")</f>
        <v/>
      </c>
      <c r="EO129" s="13" t="s">
        <v>1192</v>
      </c>
      <c r="EP129" s="13"/>
      <c r="EQ129" s="13"/>
      <c r="ER129" s="13"/>
      <c r="ES129" s="13"/>
      <c r="ET129" s="13"/>
      <c r="EU129" s="13"/>
      <c r="EV129" s="13"/>
      <c r="EW129" s="13"/>
      <c r="EX129" s="13"/>
      <c r="EY129" s="13"/>
      <c r="EZ129" s="13"/>
      <c r="FA129" s="10" t="str">
        <f t="shared" ca="1" si="102"/>
        <v/>
      </c>
      <c r="FB129" s="22"/>
      <c r="FC129" s="14"/>
      <c r="FD129" s="14"/>
      <c r="FE129" s="15"/>
      <c r="FF129" s="15"/>
      <c r="FG129" s="81"/>
      <c r="FH129" s="10" t="str" cm="1">
        <f t="array" aca="1" ref="FH129" ca="1">IF(INDIRECT(ADDRESS(ROW(),COLUMN()-6))="","X",IF(INDIRECT(ADDRESS(ROW(),COLUMN()-5))="",0,"OK"))</f>
        <v>X</v>
      </c>
      <c r="FI129" s="29" t="str">
        <f ca="1">IF(FJ129="","",SUM(1+MAXA(FI$1:FI128)))</f>
        <v/>
      </c>
      <c r="FJ129" s="8" t="str" cm="1">
        <f t="array" aca="1" ref="FJ129" ca="1">IF(FH129=0,INDIRECT(ADDRESS(ROW(),COLUMN()-8)),"")</f>
        <v/>
      </c>
      <c r="FK129" s="31"/>
      <c r="FL129" s="10" t="str">
        <f t="shared" si="73"/>
        <v>$FB$129</v>
      </c>
      <c r="FM129" s="29" t="str">
        <f ca="1">IF(FN129="","",SUM(1+MAXA(FM$1:FM128)))</f>
        <v/>
      </c>
      <c r="FN129" s="8" t="str" cm="1">
        <f t="array" aca="1" ref="FN129" ca="1">IF(ISNUMBER(SEARCH(FN$1,INDEX(INDIRECT(FO$1),ROW(FL129),1)))=TRUE,INDIRECT(FL129),"")</f>
        <v/>
      </c>
      <c r="FO129" s="13" t="s">
        <v>1192</v>
      </c>
      <c r="FP129" s="13" t="s">
        <v>1192</v>
      </c>
      <c r="FQ129" s="13" t="s">
        <v>1192</v>
      </c>
      <c r="FR129" s="13" t="s">
        <v>1192</v>
      </c>
      <c r="FS129" s="13" t="s">
        <v>1192</v>
      </c>
      <c r="FT129" s="13"/>
      <c r="FU129" s="13"/>
      <c r="FV129" s="13"/>
      <c r="FW129" s="13"/>
      <c r="FX129" s="13"/>
      <c r="FY129" s="13"/>
      <c r="FZ129" s="13"/>
      <c r="GA129" s="10" t="str">
        <f t="shared" ca="1" si="103"/>
        <v/>
      </c>
      <c r="GB129" s="22"/>
      <c r="GC129" s="14"/>
      <c r="GD129" s="14"/>
      <c r="GE129" s="15"/>
      <c r="GF129" s="15"/>
      <c r="GG129" s="81"/>
      <c r="GH129" s="10" t="str" cm="1">
        <f t="array" aca="1" ref="GH129" ca="1">IF(INDIRECT(ADDRESS(ROW(),COLUMN()-6))="","X",IF(INDIRECT(ADDRESS(ROW(),COLUMN()-5))="",0,"OK"))</f>
        <v>X</v>
      </c>
      <c r="GI129" s="29" t="str">
        <f ca="1">IF(GJ129="","",SUM(1+MAXA(GI$1:GI128)))</f>
        <v/>
      </c>
      <c r="GJ129" s="8" t="str" cm="1">
        <f t="array" aca="1" ref="GJ129" ca="1">IF(GH129=0,INDIRECT(ADDRESS(ROW(),COLUMN()-8)),"")</f>
        <v/>
      </c>
      <c r="GK129" s="31"/>
      <c r="GL129" s="10" t="str">
        <f t="shared" si="74"/>
        <v>$GB$129</v>
      </c>
      <c r="GM129" s="29" t="str">
        <f ca="1">IF(GN129="","",SUM(1+MAXA(GM$1:GM128)))</f>
        <v/>
      </c>
      <c r="GN129" s="8" t="str" cm="1">
        <f t="array" aca="1" ref="GN129" ca="1">IF(ISNUMBER(SEARCH(GN$1,INDEX(INDIRECT(GO$1),ROW(GL129),1)))=TRUE,INDIRECT(GL129),"")</f>
        <v/>
      </c>
      <c r="GO129" s="13" t="s">
        <v>1192</v>
      </c>
      <c r="GP129" s="13" t="s">
        <v>1192</v>
      </c>
      <c r="GQ129" s="13" t="s">
        <v>1192</v>
      </c>
      <c r="GR129" s="13" t="s">
        <v>1192</v>
      </c>
      <c r="GS129" s="13" t="s">
        <v>1192</v>
      </c>
      <c r="GT129" s="13"/>
      <c r="GU129" s="13"/>
      <c r="GV129" s="13"/>
      <c r="GW129" s="13"/>
      <c r="GX129" s="13"/>
      <c r="GY129" s="13"/>
      <c r="GZ129" s="13"/>
      <c r="HA129" s="10" t="str">
        <f t="shared" ca="1" si="104"/>
        <v/>
      </c>
      <c r="HB129" s="22"/>
      <c r="HC129" s="14"/>
      <c r="HD129" s="14"/>
      <c r="HE129" s="15"/>
      <c r="HF129" s="15"/>
      <c r="HG129" s="81"/>
      <c r="HH129" s="10" t="str" cm="1">
        <f t="array" aca="1" ref="HH129" ca="1">IF(INDIRECT(ADDRESS(ROW(),COLUMN()-6))="","X",IF(INDIRECT(ADDRESS(ROW(),COLUMN()-5))="",0,"OK"))</f>
        <v>X</v>
      </c>
      <c r="HI129" s="29" t="str">
        <f ca="1">IF(HJ129="","",SUM(1+MAXA(HI$1:HI128)))</f>
        <v/>
      </c>
      <c r="HJ129" s="8" t="str" cm="1">
        <f t="array" aca="1" ref="HJ129" ca="1">IF(HH129=0,INDIRECT(ADDRESS(ROW(),COLUMN()-8)),"")</f>
        <v/>
      </c>
      <c r="HK129" s="31"/>
      <c r="HL129" s="10" t="str">
        <f t="shared" si="75"/>
        <v>$HB$129</v>
      </c>
      <c r="HM129" s="29" t="str">
        <f ca="1">IF(HN129="","",SUM(1+MAXA(HM$1:HM128)))</f>
        <v/>
      </c>
      <c r="HN129" s="8" t="str" cm="1">
        <f t="array" aca="1" ref="HN129" ca="1">IF(ISNUMBER(SEARCH(HN$1,INDEX(INDIRECT(HO$1),ROW(HL129),1)))=TRUE,INDIRECT(HL129),"")</f>
        <v/>
      </c>
      <c r="HO129" s="13" t="s">
        <v>1192</v>
      </c>
      <c r="HP129" s="13" t="s">
        <v>1192</v>
      </c>
      <c r="HQ129" s="13" t="s">
        <v>1192</v>
      </c>
      <c r="HR129" s="13"/>
      <c r="HS129" s="13"/>
      <c r="HT129" s="13"/>
      <c r="HU129" s="13"/>
      <c r="HV129" s="13"/>
      <c r="HW129" s="13"/>
      <c r="HX129" s="13"/>
      <c r="HY129" s="13" t="s">
        <v>1192</v>
      </c>
      <c r="HZ129" s="13" t="s">
        <v>1192</v>
      </c>
      <c r="IA129" s="10" t="str">
        <f t="shared" ca="1" si="105"/>
        <v/>
      </c>
      <c r="IB129" s="22"/>
      <c r="IC129" s="14"/>
      <c r="ID129" s="14"/>
      <c r="IE129" s="15"/>
      <c r="IF129" s="15"/>
      <c r="IG129" s="81"/>
      <c r="IH129" s="10" t="str" cm="1">
        <f t="array" aca="1" ref="IH129" ca="1">IF(INDIRECT(ADDRESS(ROW(),COLUMN()-6))="","X",IF(INDIRECT(ADDRESS(ROW(),COLUMN()-5))="",0,"OK"))</f>
        <v>X</v>
      </c>
      <c r="II129" s="29" t="str">
        <f ca="1">IF(IJ129="","",SUM(1+MAXA(II$1:II128)))</f>
        <v/>
      </c>
      <c r="IJ129" s="8" t="str" cm="1">
        <f t="array" aca="1" ref="IJ129" ca="1">IF(IH129=0,INDIRECT(ADDRESS(ROW(),COLUMN()-8)),"")</f>
        <v/>
      </c>
      <c r="IK129" s="31"/>
      <c r="IL129" s="10" t="str">
        <f t="shared" si="76"/>
        <v>$IB$129</v>
      </c>
      <c r="IM129" s="29" t="str">
        <f ca="1">IF(IN129="","",SUM(1+MAXA(IM$1:IM128)))</f>
        <v/>
      </c>
      <c r="IN129" s="8" t="str" cm="1">
        <f t="array" aca="1" ref="IN129" ca="1">IF(ISNUMBER(SEARCH(IN$1,INDEX(INDIRECT(IO$1),ROW(IL129),1)))=TRUE,INDIRECT(IL129),"")</f>
        <v/>
      </c>
      <c r="IO129" s="13" t="s">
        <v>1192</v>
      </c>
      <c r="IP129" s="13" t="s">
        <v>1192</v>
      </c>
      <c r="IQ129" s="13" t="s">
        <v>1192</v>
      </c>
      <c r="IR129" s="13"/>
      <c r="IS129" s="13"/>
      <c r="IT129" s="13"/>
      <c r="IU129" s="13"/>
      <c r="IV129" s="13"/>
      <c r="IW129" s="13"/>
      <c r="IX129" s="13" t="s">
        <v>1192</v>
      </c>
      <c r="IY129" s="13" t="s">
        <v>1192</v>
      </c>
      <c r="IZ129" s="13" t="s">
        <v>1192</v>
      </c>
      <c r="JA129" s="10" t="str">
        <f t="shared" ca="1" si="106"/>
        <v/>
      </c>
      <c r="JB129" s="22"/>
      <c r="JC129" s="14"/>
      <c r="JD129" s="14"/>
      <c r="JE129" s="15"/>
      <c r="JF129" s="15"/>
      <c r="JG129" s="82"/>
      <c r="JH129" s="10" t="str" cm="1">
        <f t="array" aca="1" ref="JH129" ca="1">IF(INDIRECT(ADDRESS(ROW(),COLUMN()-6))="","X",IF(INDIRECT(ADDRESS(ROW(),COLUMN()-5))="",0,"OK"))</f>
        <v>X</v>
      </c>
      <c r="JI129" s="29" t="str">
        <f ca="1">IF(JJ129="","",SUM(1+MAXA(JI$1:JI128)))</f>
        <v/>
      </c>
      <c r="JJ129" s="8" t="str" cm="1">
        <f t="array" aca="1" ref="JJ129" ca="1">IF(JH129=0,INDIRECT(ADDRESS(ROW(),COLUMN()-8)),"")</f>
        <v/>
      </c>
      <c r="JK129" s="31"/>
      <c r="JL129" s="10" t="str">
        <f t="shared" si="77"/>
        <v>$JB$129</v>
      </c>
      <c r="JM129" s="29" t="str">
        <f ca="1">IF(JN129="","",SUM(1+MAXA(JM$1:JM128)))</f>
        <v/>
      </c>
      <c r="JN129" s="8" t="str" cm="1">
        <f t="array" aca="1" ref="JN129" ca="1">IF(ISNUMBER(SEARCH(JN$1,INDEX(INDIRECT(JO$1),ROW(JL129),1)))=TRUE,INDIRECT(JL129),"")</f>
        <v/>
      </c>
      <c r="JO129" s="13" t="s">
        <v>1192</v>
      </c>
      <c r="JP129" s="13" t="s">
        <v>1192</v>
      </c>
      <c r="JQ129" s="13" t="s">
        <v>1192</v>
      </c>
      <c r="JR129" s="13"/>
      <c r="JS129" s="13"/>
      <c r="JT129" s="13"/>
      <c r="JU129" s="13"/>
      <c r="JV129" s="13"/>
      <c r="JW129" s="13"/>
      <c r="JX129" s="13" t="s">
        <v>1192</v>
      </c>
      <c r="JY129" s="13" t="s">
        <v>1192</v>
      </c>
      <c r="JZ129" s="13" t="s">
        <v>1192</v>
      </c>
      <c r="KA129" s="10" t="str">
        <f t="shared" ca="1" si="107"/>
        <v/>
      </c>
      <c r="KB129" s="22"/>
      <c r="KC129" s="14"/>
      <c r="KD129" s="14"/>
      <c r="KE129" s="15"/>
      <c r="KF129" s="15"/>
      <c r="KG129" s="81"/>
      <c r="KH129" s="10" t="str" cm="1">
        <f t="array" aca="1" ref="KH129" ca="1">IF(INDIRECT(ADDRESS(ROW(),COLUMN()-6))="","X",IF(INDIRECT(ADDRESS(ROW(),COLUMN()-5))="",0,"OK"))</f>
        <v>X</v>
      </c>
      <c r="KI129" s="29" t="str">
        <f ca="1">IF(KJ129="","",SUM(1+MAXA(KI$1:KI128)))</f>
        <v/>
      </c>
      <c r="KJ129" s="8" t="str" cm="1">
        <f t="array" aca="1" ref="KJ129" ca="1">IF(KH129=0,INDIRECT(ADDRESS(ROW(),COLUMN()-8)),"")</f>
        <v/>
      </c>
      <c r="KK129" s="31"/>
      <c r="KL129" s="10" t="str">
        <f t="shared" si="78"/>
        <v>$KB$129</v>
      </c>
      <c r="KM129" s="29" t="str">
        <f ca="1">IF(KN129="","",SUM(1+MAXA(KM$1:KM128)))</f>
        <v/>
      </c>
      <c r="KN129" s="8" t="str" cm="1">
        <f t="array" aca="1" ref="KN129" ca="1">IF(ISNUMBER(SEARCH(KN$1,INDEX(INDIRECT(KO$1),ROW(KL129),1)))=TRUE,INDIRECT(KL129),"")</f>
        <v/>
      </c>
      <c r="KO129" s="13" t="s">
        <v>1192</v>
      </c>
      <c r="KP129" s="13" t="s">
        <v>1192</v>
      </c>
      <c r="KQ129" s="13" t="s">
        <v>1192</v>
      </c>
      <c r="KR129" s="13"/>
      <c r="KS129" s="13"/>
      <c r="KT129" s="13"/>
      <c r="KU129" s="13"/>
      <c r="KV129" s="13"/>
      <c r="KW129" s="13"/>
      <c r="KX129" s="13"/>
      <c r="KY129" s="13" t="s">
        <v>1192</v>
      </c>
      <c r="KZ129" s="13" t="s">
        <v>1192</v>
      </c>
      <c r="LA129" s="10" t="str">
        <f t="shared" ca="1" si="108"/>
        <v/>
      </c>
      <c r="LB129" s="8"/>
      <c r="LC129" s="10"/>
      <c r="LD129" s="10"/>
      <c r="LG129" s="81"/>
      <c r="LH129" s="10" t="str" cm="1">
        <f t="array" aca="1" ref="LH129" ca="1">IF(INDIRECT(ADDRESS(ROW(),COLUMN()-6))="","X",IF(INDIRECT(ADDRESS(ROW(),COLUMN()-5))="",0,"OK"))</f>
        <v>X</v>
      </c>
      <c r="LI129" s="29" t="str">
        <f ca="1">IF(LJ129="","",SUM(1+MAXA(LI$1:LI128)))</f>
        <v/>
      </c>
      <c r="LJ129" s="8" t="str" cm="1">
        <f t="array" aca="1" ref="LJ129" ca="1">IF(LH129=0,INDIRECT(ADDRESS(ROW(),COLUMN()-8)),"")</f>
        <v/>
      </c>
      <c r="LK129" s="31"/>
      <c r="LL129" s="10" t="str">
        <f t="shared" si="79"/>
        <v>$LB$129</v>
      </c>
      <c r="LM129" s="29" t="str">
        <f ca="1">IF(LN129="","",SUM(1+MAXA(LM$1:LM128)))</f>
        <v/>
      </c>
      <c r="LN129" s="8" t="str" cm="1">
        <f t="array" aca="1" ref="LN129" ca="1">IF(ISNUMBER(SEARCH(LN$1,INDEX(INDIRECT(LO$1),ROW(LL129),1)))=TRUE,INDIRECT(LL129),"")</f>
        <v/>
      </c>
      <c r="LO129" s="13" t="s">
        <v>1192</v>
      </c>
      <c r="LP129" s="13" t="s">
        <v>1192</v>
      </c>
      <c r="LQ129" s="13" t="s">
        <v>1192</v>
      </c>
      <c r="LR129" s="13" t="s">
        <v>1192</v>
      </c>
      <c r="LS129" s="13"/>
      <c r="LT129" s="13"/>
      <c r="LU129" s="13"/>
      <c r="LV129" s="13"/>
      <c r="LW129" s="13"/>
      <c r="LX129" s="13"/>
      <c r="LY129" s="13" t="s">
        <v>1192</v>
      </c>
      <c r="LZ129" s="13" t="s">
        <v>1192</v>
      </c>
      <c r="MA129" s="10" t="str">
        <f t="shared" ca="1" si="109"/>
        <v/>
      </c>
      <c r="MB129" s="8"/>
      <c r="MC129" s="10"/>
      <c r="MD129" s="10"/>
      <c r="MG129" s="81"/>
      <c r="MH129" s="10" t="str" cm="1">
        <f t="array" aca="1" ref="MH129" ca="1">IF(INDIRECT(ADDRESS(ROW(),COLUMN()-6))="","X",IF(INDIRECT(ADDRESS(ROW(),COLUMN()-5))="",0,"OK"))</f>
        <v>X</v>
      </c>
      <c r="MI129" s="29" t="str">
        <f ca="1">IF(MJ129="","",SUM(1+MAXA(MI$1:MI128)))</f>
        <v/>
      </c>
      <c r="MJ129" s="8" t="str" cm="1">
        <f t="array" aca="1" ref="MJ129" ca="1">IF(MH129=0,INDIRECT(ADDRESS(ROW(),COLUMN()-8)),"")</f>
        <v/>
      </c>
      <c r="MK129" s="31"/>
      <c r="ML129" s="10" t="str">
        <f t="shared" si="80"/>
        <v>$MB$129</v>
      </c>
      <c r="MM129" s="29" t="str">
        <f ca="1">IF(MN129="","",SUM(1+MAXA(MM$1:MM128)))</f>
        <v/>
      </c>
      <c r="MN129" s="8" t="str" cm="1">
        <f t="array" aca="1" ref="MN129" ca="1">IF(ISNUMBER(SEARCH(MN$1,INDEX(INDIRECT(MO$1),ROW(ML129),1)))=TRUE,INDIRECT(ML129),"")</f>
        <v/>
      </c>
      <c r="MO129" s="13" t="s">
        <v>1192</v>
      </c>
      <c r="MP129" s="13" t="s">
        <v>1192</v>
      </c>
      <c r="MQ129" s="13" t="s">
        <v>1192</v>
      </c>
      <c r="MR129" s="13"/>
      <c r="MS129" s="13"/>
      <c r="MT129" s="13"/>
      <c r="MU129" s="13"/>
      <c r="MV129" s="13"/>
      <c r="MW129" s="13" t="s">
        <v>1192</v>
      </c>
      <c r="MX129" s="13"/>
      <c r="MY129" s="13" t="s">
        <v>1192</v>
      </c>
      <c r="MZ129" s="13" t="s">
        <v>1192</v>
      </c>
      <c r="NA129" s="10" t="str">
        <f t="shared" ca="1" si="110"/>
        <v/>
      </c>
      <c r="NB129" s="5"/>
      <c r="NC129" s="6"/>
      <c r="ND129" s="6"/>
      <c r="NE129" s="7"/>
      <c r="NF129" s="7"/>
      <c r="NG129" s="83"/>
      <c r="NH129" s="10" t="str" cm="1">
        <f t="array" aca="1" ref="NH129" ca="1">IF(INDIRECT(ADDRESS(ROW(),COLUMN()-6))="","X",IF(INDIRECT(ADDRESS(ROW(),COLUMN()-5))="",0,"OK"))</f>
        <v>X</v>
      </c>
      <c r="NI129" s="29" t="str">
        <f ca="1">IF(NJ129="","",SUM(1+MAXA(NI$1:NI128)))</f>
        <v/>
      </c>
      <c r="NJ129" s="8" t="str" cm="1">
        <f t="array" aca="1" ref="NJ129" ca="1">IF(NH129=0,INDIRECT(ADDRESS(ROW(),COLUMN()-8)),"")</f>
        <v/>
      </c>
      <c r="NK129" s="31"/>
      <c r="NL129" s="10" t="str">
        <f t="shared" si="81"/>
        <v>$NB$129</v>
      </c>
      <c r="NM129" s="29" t="str">
        <f ca="1">IF(NN129="","",SUM(1+MAXA(NM$1:NM128)))</f>
        <v/>
      </c>
      <c r="NN129" s="8" t="str" cm="1">
        <f t="array" aca="1" ref="NN129" ca="1">IF(ISNUMBER(SEARCH(NN$1,INDEX(INDIRECT(NO$1),ROW(NL129),1)))=TRUE,INDIRECT(NL129),"")</f>
        <v/>
      </c>
      <c r="NO129" s="13" t="s">
        <v>1192</v>
      </c>
      <c r="NP129" s="13" t="s">
        <v>1192</v>
      </c>
      <c r="NQ129" s="13" t="s">
        <v>1192</v>
      </c>
      <c r="NR129" s="13"/>
      <c r="NS129" s="13"/>
      <c r="NT129" s="13"/>
      <c r="NU129" s="13"/>
      <c r="NV129" s="13"/>
      <c r="NW129" s="13"/>
      <c r="NX129" s="13" t="s">
        <v>1192</v>
      </c>
      <c r="NY129" s="13" t="s">
        <v>1192</v>
      </c>
      <c r="NZ129" s="13"/>
      <c r="OA129" s="10" t="str">
        <f t="shared" ca="1" si="111"/>
        <v/>
      </c>
      <c r="OB129" s="8"/>
      <c r="OC129" s="10"/>
      <c r="OD129" s="10"/>
      <c r="OG129" s="81"/>
      <c r="OH129" s="10" t="str" cm="1">
        <f t="array" aca="1" ref="OH129" ca="1">IF(INDIRECT(ADDRESS(ROW(),COLUMN()-6))="","X",IF(INDIRECT(ADDRESS(ROW(),COLUMN()-5))="",0,"OK"))</f>
        <v>X</v>
      </c>
      <c r="OI129" s="29" t="str">
        <f ca="1">IF(OJ129="","",SUM(1+MAXA(OI$1:OI128)))</f>
        <v/>
      </c>
      <c r="OJ129" s="8" t="str" cm="1">
        <f t="array" aca="1" ref="OJ129" ca="1">IF(OH129=0,INDIRECT(ADDRESS(ROW(),COLUMN()-8)),"")</f>
        <v/>
      </c>
      <c r="OK129" s="31"/>
      <c r="OL129" s="10" t="str">
        <f t="shared" si="82"/>
        <v>$OB$129</v>
      </c>
      <c r="OM129" s="29" t="str">
        <f ca="1">IF(ON129="","",SUM(1+MAXA(OM$1:OM128)))</f>
        <v/>
      </c>
      <c r="ON129" s="8" t="str" cm="1">
        <f t="array" aca="1" ref="ON129" ca="1">IF(ISNUMBER(SEARCH(ON$1,INDEX(INDIRECT(OO$1),ROW(OL129),1)))=TRUE,INDIRECT(OL129),"")</f>
        <v/>
      </c>
      <c r="OO129" s="13" t="s">
        <v>1192</v>
      </c>
      <c r="OP129" s="13"/>
      <c r="OQ129" s="13"/>
      <c r="OR129" s="13"/>
      <c r="OS129" s="13"/>
      <c r="OT129" s="13"/>
      <c r="OU129" s="13"/>
      <c r="OV129" s="13"/>
      <c r="OW129" s="13"/>
      <c r="OX129" s="13"/>
      <c r="OY129" s="13"/>
      <c r="OZ129" s="13" t="s">
        <v>1192</v>
      </c>
      <c r="PA129" s="10" t="str">
        <f t="shared" ca="1" si="112"/>
        <v/>
      </c>
      <c r="PB129" s="22"/>
      <c r="PC129" s="14"/>
      <c r="PD129" s="14"/>
      <c r="PE129" s="24"/>
      <c r="PF129" s="24"/>
      <c r="PG129" s="79"/>
      <c r="PH129" s="10" t="str" cm="1">
        <f t="array" aca="1" ref="PH129" ca="1">IF(INDIRECT(ADDRESS(ROW(),COLUMN()-6))="","X",IF(INDIRECT(ADDRESS(ROW(),COLUMN()-5))="",0,"OK"))</f>
        <v>X</v>
      </c>
      <c r="PI129" s="29" t="str">
        <f ca="1">IF(PJ129="","",SUM(1+MAXA(PI$1:PI128)))</f>
        <v/>
      </c>
      <c r="PJ129" s="8" t="str" cm="1">
        <f t="array" aca="1" ref="PJ129" ca="1">IF(PH129=0,INDIRECT(ADDRESS(ROW(),COLUMN()-8)),"")</f>
        <v/>
      </c>
      <c r="PK129" s="31"/>
      <c r="PL129" s="10" t="str">
        <f t="shared" si="83"/>
        <v>$PB$129</v>
      </c>
      <c r="PM129" s="29" t="str">
        <f ca="1">IF(PN129="","",SUM(1+MAXA(PM$1:PM128)))</f>
        <v/>
      </c>
      <c r="PN129" s="8" t="str" cm="1">
        <f t="array" aca="1" ref="PN129" ca="1">IF(ISNUMBER(SEARCH(PN$1,INDEX(INDIRECT(PO$1),ROW(PL129),1)))=TRUE,INDIRECT(PL129),"")</f>
        <v/>
      </c>
      <c r="PO129" s="13" t="s">
        <v>1192</v>
      </c>
      <c r="PP129" s="13" t="s">
        <v>1192</v>
      </c>
      <c r="PQ129" s="13" t="s">
        <v>1192</v>
      </c>
      <c r="PR129" s="13" t="s">
        <v>1192</v>
      </c>
      <c r="PS129" s="13"/>
      <c r="PT129" s="13"/>
      <c r="PU129" s="13"/>
      <c r="PV129" s="13"/>
      <c r="PW129" s="13"/>
      <c r="PX129" s="13"/>
      <c r="PY129" s="13" t="s">
        <v>1192</v>
      </c>
      <c r="PZ129" s="13" t="s">
        <v>1192</v>
      </c>
      <c r="QA129" s="10" t="str">
        <f t="shared" ca="1" si="113"/>
        <v/>
      </c>
      <c r="QB129" s="22"/>
      <c r="QC129" s="14"/>
      <c r="QD129" s="14"/>
      <c r="QE129" s="24"/>
      <c r="QF129" s="24"/>
      <c r="QG129" s="79"/>
      <c r="QH129" s="10" t="str" cm="1">
        <f t="array" aca="1" ref="QH129" ca="1">IF(INDIRECT(ADDRESS(ROW(),COLUMN()-6))="","X",IF(INDIRECT(ADDRESS(ROW(),COLUMN()-5))="",0,"OK"))</f>
        <v>X</v>
      </c>
      <c r="QI129" s="29" t="str">
        <f ca="1">IF(QJ129="","",SUM(1+MAXA(QI$1:QI128)))</f>
        <v/>
      </c>
      <c r="QJ129" s="8" t="str" cm="1">
        <f t="array" aca="1" ref="QJ129" ca="1">IF(QH129=0,INDIRECT(ADDRESS(ROW(),COLUMN()-8)),"")</f>
        <v/>
      </c>
      <c r="QK129" s="31"/>
      <c r="QL129" s="10" t="str">
        <f t="shared" si="84"/>
        <v>$QB$129</v>
      </c>
      <c r="QM129" s="29" t="str">
        <f ca="1">IF(QN129="","",SUM(1+MAXA(QM$1:QM128)))</f>
        <v/>
      </c>
      <c r="QN129" s="8" t="str" cm="1">
        <f t="array" aca="1" ref="QN129" ca="1">IF(ISNUMBER(SEARCH(QN$1,INDEX(INDIRECT(QO$1),ROW(QL129),1)))=TRUE,INDIRECT(QL129),"")</f>
        <v/>
      </c>
      <c r="QO129" s="13" t="s">
        <v>1192</v>
      </c>
      <c r="QP129" s="13" t="s">
        <v>1192</v>
      </c>
      <c r="QQ129" s="13" t="s">
        <v>1192</v>
      </c>
      <c r="QR129" s="13" t="s">
        <v>1192</v>
      </c>
      <c r="QS129" s="13"/>
      <c r="QT129" s="13"/>
      <c r="QU129" s="13"/>
      <c r="QV129" s="13"/>
      <c r="QW129" s="13"/>
      <c r="QX129" s="13"/>
      <c r="QY129" s="13" t="s">
        <v>1192</v>
      </c>
      <c r="QZ129" s="13" t="s">
        <v>1192</v>
      </c>
      <c r="RA129" s="10" t="str">
        <f t="shared" ca="1" si="114"/>
        <v/>
      </c>
      <c r="RB129" s="22"/>
      <c r="RC129" s="14"/>
      <c r="RD129" s="14"/>
      <c r="RE129" s="15"/>
      <c r="RF129" s="15"/>
      <c r="RG129" s="79"/>
      <c r="RH129" s="10" t="str" cm="1">
        <f t="array" aca="1" ref="RH129" ca="1">IF(INDIRECT(ADDRESS(ROW(),COLUMN()-6))="","X",IF(INDIRECT(ADDRESS(ROW(),COLUMN()-5))="",0,"OK"))</f>
        <v>X</v>
      </c>
      <c r="RI129" s="29" t="str">
        <f ca="1">IF(RJ129="","",SUM(1+MAXA(RI$1:RI128)))</f>
        <v/>
      </c>
      <c r="RJ129" s="8" t="str" cm="1">
        <f t="array" aca="1" ref="RJ129" ca="1">IF(RH129=0,INDIRECT(ADDRESS(ROW(),COLUMN()-8)),"")</f>
        <v/>
      </c>
      <c r="RK129" s="31"/>
      <c r="RL129" s="10" t="str">
        <f t="shared" si="85"/>
        <v>$RB$129</v>
      </c>
      <c r="RM129" s="29" t="str">
        <f ca="1">IF(RN129="","",SUM(1+MAXA(RM$1:RM128)))</f>
        <v/>
      </c>
      <c r="RN129" s="8" t="str" cm="1">
        <f t="array" aca="1" ref="RN129" ca="1">IF(ISNUMBER(SEARCH(RN$1,INDEX(INDIRECT(RO$1),ROW(RL129),1)))=TRUE,INDIRECT(RL129),"")</f>
        <v/>
      </c>
      <c r="RO129" s="13" t="s">
        <v>1192</v>
      </c>
      <c r="RP129" s="13" t="s">
        <v>1192</v>
      </c>
      <c r="RQ129" s="13" t="s">
        <v>1192</v>
      </c>
      <c r="RR129" s="13"/>
      <c r="RS129" s="13"/>
      <c r="RT129" s="13"/>
      <c r="RU129" s="13"/>
      <c r="RV129" s="13"/>
      <c r="RW129" s="13"/>
      <c r="RX129" s="13"/>
      <c r="RY129" s="13" t="s">
        <v>1192</v>
      </c>
      <c r="RZ129" s="13" t="s">
        <v>1192</v>
      </c>
      <c r="SA129" s="10" t="str">
        <f t="shared" ca="1" si="115"/>
        <v/>
      </c>
      <c r="SB129" s="22"/>
      <c r="SC129" s="6"/>
      <c r="SD129" s="6"/>
      <c r="SE129" s="15"/>
      <c r="SF129" s="15"/>
      <c r="SG129" s="79"/>
      <c r="SH129" s="10" t="str" cm="1">
        <f t="array" aca="1" ref="SH129" ca="1">IF(INDIRECT(ADDRESS(ROW(),COLUMN()-6))="","X",IF(INDIRECT(ADDRESS(ROW(),COLUMN()-5))="",0,"OK"))</f>
        <v>X</v>
      </c>
      <c r="SI129" s="29" t="str">
        <f ca="1">IF(SJ129="","",SUM(1+MAXA(SI$1:SI128)))</f>
        <v/>
      </c>
      <c r="SJ129" s="8" t="str" cm="1">
        <f t="array" aca="1" ref="SJ129" ca="1">IF(SH129=0,INDIRECT(ADDRESS(ROW(),COLUMN()-8)),"")</f>
        <v/>
      </c>
      <c r="SK129" s="33" t="s">
        <v>1192</v>
      </c>
      <c r="SL129" s="10" t="str">
        <f t="shared" si="86"/>
        <v>$SB$129</v>
      </c>
      <c r="SM129" s="29" t="str">
        <f ca="1">IF(SN129="","",SUM(1+MAXA(SM$1:SM128)))</f>
        <v/>
      </c>
      <c r="SN129" s="8" t="str" cm="1">
        <f t="array" aca="1" ref="SN129" ca="1">IF(ISNUMBER(SEARCH(SN$1,INDEX(SB$1:SB$174,ROW(SL129),1)))=TRUE,INDIRECT(SL129),"")</f>
        <v/>
      </c>
      <c r="SO129" s="13" t="s">
        <v>1192</v>
      </c>
      <c r="SP129" s="13" t="s">
        <v>1192</v>
      </c>
      <c r="SQ129" s="13" t="s">
        <v>1192</v>
      </c>
      <c r="SR129" s="13"/>
      <c r="SS129" s="13"/>
      <c r="ST129" s="13"/>
      <c r="SU129" s="13"/>
      <c r="SV129" s="13"/>
      <c r="SW129" s="13"/>
      <c r="SX129" s="13"/>
      <c r="SY129" s="13" t="s">
        <v>1192</v>
      </c>
      <c r="SZ129" s="13" t="s">
        <v>1192</v>
      </c>
      <c r="TA129" s="10" t="str">
        <f t="shared" ca="1" si="129"/>
        <v/>
      </c>
      <c r="TB129" s="5"/>
      <c r="TC129" s="6"/>
      <c r="TD129" s="6"/>
      <c r="TE129" s="7"/>
      <c r="TF129" s="7"/>
      <c r="TG129" s="79"/>
      <c r="TH129" s="10" t="str" cm="1">
        <f t="array" aca="1" ref="TH129" ca="1">IF(INDIRECT(ADDRESS(ROW(),COLUMN()-6))="","X",IF(INDIRECT(ADDRESS(ROW(),COLUMN()-5))="",0,"OK"))</f>
        <v>X</v>
      </c>
      <c r="TI129" s="29" t="str">
        <f ca="1">IF(TJ129="","",SUM(1+MAXA(TI$1:TI128)))</f>
        <v/>
      </c>
      <c r="TJ129" s="8" t="str" cm="1">
        <f t="array" aca="1" ref="TJ129" ca="1">IF(TH129=0,INDIRECT(ADDRESS(ROW(),COLUMN()-8)),"")</f>
        <v/>
      </c>
      <c r="TK129" s="33" t="s">
        <v>1192</v>
      </c>
      <c r="TL129" s="10" t="str">
        <f t="shared" si="87"/>
        <v>$TB$129</v>
      </c>
      <c r="TM129" s="29" t="str">
        <f ca="1">IF(TN129="","",SUM(1+MAXA(TM$1:TM128)))</f>
        <v/>
      </c>
      <c r="TN129" s="8" t="str" cm="1">
        <f t="array" aca="1" ref="TN129" ca="1">IF(ISNUMBER(SEARCH(TN$1,INDEX(INDIRECT(TO$1),ROW(TL129),1)))=TRUE,INDIRECT(TL129),"")</f>
        <v/>
      </c>
      <c r="TO129" s="13" t="s">
        <v>1192</v>
      </c>
      <c r="TP129" s="13" t="s">
        <v>1192</v>
      </c>
      <c r="TQ129" s="13" t="s">
        <v>1192</v>
      </c>
      <c r="TR129" s="13"/>
      <c r="TS129" s="13"/>
      <c r="TT129" s="13"/>
      <c r="TU129" s="13"/>
      <c r="TV129" s="13"/>
      <c r="TW129" s="13"/>
      <c r="TX129" s="13"/>
      <c r="TY129" s="13" t="s">
        <v>1192</v>
      </c>
      <c r="TZ129" s="13" t="s">
        <v>1192</v>
      </c>
      <c r="UA129" s="10" t="str">
        <f t="shared" ca="1" si="130"/>
        <v/>
      </c>
      <c r="UB129" s="5"/>
      <c r="UC129" s="6"/>
      <c r="UD129" s="6"/>
      <c r="UE129" s="7"/>
      <c r="UF129" s="7"/>
      <c r="UG129" s="81"/>
      <c r="UH129" s="10" t="str" cm="1">
        <f t="array" aca="1" ref="UH129" ca="1">IF(INDIRECT(ADDRESS(ROW(),COLUMN()-6))="","X",IF(INDIRECT(ADDRESS(ROW(),COLUMN()-5))="",0,"OK"))</f>
        <v>X</v>
      </c>
      <c r="UI129" s="29" t="str">
        <f ca="1">IF(UJ129="","",SUM(1+MAXA(UI$1:UI128)))</f>
        <v/>
      </c>
      <c r="UJ129" s="8" t="str" cm="1">
        <f t="array" aca="1" ref="UJ129" ca="1">IF(UH129=0,INDIRECT(ADDRESS(ROW(),COLUMN()-8)),"")</f>
        <v/>
      </c>
      <c r="UK129" s="33" t="s">
        <v>1192</v>
      </c>
      <c r="UL129" s="10" t="str">
        <f t="shared" si="88"/>
        <v>$UB$129</v>
      </c>
      <c r="UM129" s="29" t="str">
        <f ca="1">IF(UN129="","",SUM(1+MAXA(UM$1:UM128)))</f>
        <v/>
      </c>
      <c r="UN129" s="8" t="str" cm="1">
        <f t="array" aca="1" ref="UN129" ca="1">IF(ISNUMBER(SEARCH(UN$1,INDEX(INDIRECT(UO$1),ROW(UL129),1)))=TRUE,INDIRECT(UL129),"")</f>
        <v/>
      </c>
      <c r="UO129" s="13" t="s">
        <v>1192</v>
      </c>
      <c r="UP129" s="13" t="s">
        <v>1192</v>
      </c>
      <c r="UQ129" s="13" t="s">
        <v>1192</v>
      </c>
      <c r="UR129" s="13"/>
      <c r="US129" s="13"/>
      <c r="UT129" s="13"/>
      <c r="UU129" s="13"/>
      <c r="UV129" s="13"/>
      <c r="UW129" s="13"/>
      <c r="UX129" s="13"/>
      <c r="UY129" s="13" t="s">
        <v>1192</v>
      </c>
      <c r="UZ129" s="13" t="s">
        <v>1192</v>
      </c>
      <c r="VA129" s="10" t="str">
        <f t="shared" ca="1" si="118"/>
        <v/>
      </c>
      <c r="VB129" s="22"/>
      <c r="VC129" s="6"/>
      <c r="VD129" s="6"/>
      <c r="VE129" s="15"/>
      <c r="VF129" s="15"/>
      <c r="VG129" s="79"/>
      <c r="VH129" s="10" t="str" cm="1">
        <f t="array" aca="1" ref="VH129" ca="1">IF(INDIRECT(ADDRESS(ROW(),COLUMN()-6))="","X",IF(INDIRECT(ADDRESS(ROW(),COLUMN()-5))="",0,"OK"))</f>
        <v>X</v>
      </c>
      <c r="VI129" s="29" t="str">
        <f ca="1">IF(VJ129="","",SUM(1+MAXA(VI$1:VI128)))</f>
        <v/>
      </c>
      <c r="VJ129" s="8" t="str" cm="1">
        <f t="array" aca="1" ref="VJ129" ca="1">IF(VH129=0,INDIRECT(ADDRESS(ROW(),COLUMN()-8)),"")</f>
        <v/>
      </c>
      <c r="VK129" s="33" t="s">
        <v>1192</v>
      </c>
      <c r="VL129" s="10" t="str">
        <f t="shared" si="89"/>
        <v>$VB$129</v>
      </c>
      <c r="VM129" s="29" t="str">
        <f ca="1">IF(VN129="","",SUM(1+MAXA(VM$1:VM128)))</f>
        <v/>
      </c>
      <c r="VN129" s="8" t="str" cm="1">
        <f t="array" aca="1" ref="VN129" ca="1">IF(ISNUMBER(SEARCH(VN$1,INDEX(INDIRECT(VO$1),ROW(VL129),1)))=TRUE,INDIRECT(VL129),"")</f>
        <v/>
      </c>
      <c r="VO129" s="13" t="s">
        <v>1192</v>
      </c>
      <c r="VP129" s="13" t="s">
        <v>1192</v>
      </c>
      <c r="VQ129" s="13" t="s">
        <v>1192</v>
      </c>
      <c r="VR129" s="13"/>
      <c r="VS129" s="13"/>
      <c r="VT129" s="13"/>
      <c r="VU129" s="13"/>
      <c r="VV129" s="13"/>
      <c r="VW129" s="13"/>
      <c r="VX129" s="13"/>
      <c r="VY129" s="13" t="s">
        <v>1192</v>
      </c>
      <c r="VZ129" s="13" t="s">
        <v>1192</v>
      </c>
      <c r="WA129" s="10" t="str">
        <f t="shared" ca="1" si="119"/>
        <v/>
      </c>
      <c r="WB129" s="5"/>
      <c r="WC129" s="6"/>
      <c r="WD129" s="6"/>
      <c r="WE129" s="7"/>
      <c r="WF129" s="7"/>
      <c r="WG129" s="79"/>
      <c r="WH129" s="10" t="str" cm="1">
        <f t="array" aca="1" ref="WH129" ca="1">IF(INDIRECT(ADDRESS(ROW(),COLUMN()-6))="","X",IF(INDIRECT(ADDRESS(ROW(),COLUMN()-5))="",0,"OK"))</f>
        <v>X</v>
      </c>
      <c r="WI129" s="29" t="str">
        <f ca="1">IF(WJ129="","",SUM(1+MAXA(WI$1:WI128)))</f>
        <v/>
      </c>
      <c r="WJ129" s="8" t="str" cm="1">
        <f t="array" aca="1" ref="WJ129" ca="1">IF(WH129=0,INDIRECT(ADDRESS(ROW(),COLUMN()-8)),"")</f>
        <v/>
      </c>
      <c r="WK129" s="33" t="s">
        <v>1192</v>
      </c>
      <c r="WL129" s="10" t="str">
        <f t="shared" si="90"/>
        <v>$WB$129</v>
      </c>
      <c r="WM129" s="29" t="str">
        <f ca="1">IF(WN129="","",SUM(1+MAXA(WM$1:WM128)))</f>
        <v/>
      </c>
      <c r="WN129" s="8" t="str" cm="1">
        <f t="array" aca="1" ref="WN129" ca="1">IF(ISNUMBER(SEARCH(WN$1,INDEX(INDIRECT(WO$1),ROW(WL129),1)))=TRUE,INDIRECT(WL129),"")</f>
        <v/>
      </c>
      <c r="WO129" s="13" t="s">
        <v>1192</v>
      </c>
      <c r="WP129" s="13" t="s">
        <v>1192</v>
      </c>
      <c r="WQ129" s="13" t="s">
        <v>1192</v>
      </c>
      <c r="WR129" s="13" t="s">
        <v>1192</v>
      </c>
      <c r="WS129" s="13"/>
      <c r="WT129" s="13"/>
      <c r="WU129" s="13"/>
      <c r="WV129" s="13" t="s">
        <v>1192</v>
      </c>
      <c r="WW129" s="13"/>
      <c r="WX129" s="13"/>
      <c r="WY129" s="13"/>
      <c r="WZ129" s="13" t="s">
        <v>1192</v>
      </c>
      <c r="XA129" s="10" t="str">
        <f t="shared" ca="1" si="120"/>
        <v/>
      </c>
      <c r="XB129" s="5"/>
      <c r="XC129" s="37"/>
      <c r="XD129" s="37"/>
      <c r="XE129" s="7"/>
      <c r="XF129" s="7"/>
      <c r="XG129" s="81"/>
      <c r="XH129" s="10" t="str" cm="1">
        <f t="array" aca="1" ref="XH129" ca="1">IF(INDIRECT(ADDRESS(ROW(),COLUMN()-6))="","X",IF(INDIRECT(ADDRESS(ROW(),COLUMN()-5))="",0,"OK"))</f>
        <v>X</v>
      </c>
      <c r="XI129" s="29" t="str">
        <f ca="1">IF(XJ129="","",SUM(1+MAXA(XI$1:XI128)))</f>
        <v/>
      </c>
      <c r="XJ129" s="8" t="str" cm="1">
        <f t="array" aca="1" ref="XJ129" ca="1">IF(XH129=0,INDIRECT(ADDRESS(ROW(),COLUMN()-8)),"")</f>
        <v/>
      </c>
      <c r="XK129" s="33" t="s">
        <v>1192</v>
      </c>
      <c r="XL129" s="10" t="str">
        <f t="shared" si="91"/>
        <v>$XB$129</v>
      </c>
      <c r="XM129" s="29" t="str">
        <f ca="1">IF(XN129="","",SUM(1+MAXA(XM$1:XM128)))</f>
        <v/>
      </c>
      <c r="XN129" s="8" t="str" cm="1">
        <f t="array" aca="1" ref="XN129" ca="1">IF(ISNUMBER(SEARCH(XN$1,INDEX(INDIRECT(XO$1),ROW(XL129),1)))=TRUE,INDIRECT(XL129),"")</f>
        <v/>
      </c>
      <c r="XO129" s="13" t="s">
        <v>1192</v>
      </c>
      <c r="XP129" s="13" t="s">
        <v>1192</v>
      </c>
      <c r="XQ129" s="13" t="s">
        <v>1192</v>
      </c>
      <c r="XR129" s="13" t="s">
        <v>1192</v>
      </c>
      <c r="XS129" s="13"/>
      <c r="XT129" s="13"/>
      <c r="XU129" s="13"/>
      <c r="XV129" s="13"/>
      <c r="XW129" s="13"/>
      <c r="XX129" s="13"/>
      <c r="XY129" s="13" t="s">
        <v>1192</v>
      </c>
      <c r="XZ129" s="13" t="s">
        <v>1192</v>
      </c>
      <c r="YA129" s="10" t="str">
        <f t="shared" ca="1" si="121"/>
        <v/>
      </c>
      <c r="YB129" s="5"/>
      <c r="YC129" s="37"/>
      <c r="YD129" s="37"/>
      <c r="YE129" s="7"/>
      <c r="YF129" s="7"/>
      <c r="YG129" s="81"/>
      <c r="YH129" s="10" t="str" cm="1">
        <f t="array" aca="1" ref="YH129" ca="1">IF(INDIRECT(ADDRESS(ROW(),COLUMN()-6))="","X",IF(INDIRECT(ADDRESS(ROW(),COLUMN()-5))="",0,"OK"))</f>
        <v>X</v>
      </c>
      <c r="YI129" s="29" t="str">
        <f ca="1">IF(YJ129="","",SUM(1+MAXA(YI$1:YI128)))</f>
        <v/>
      </c>
      <c r="YJ129" s="8" t="str" cm="1">
        <f t="array" aca="1" ref="YJ129" ca="1">IF(YH129=0,INDIRECT(ADDRESS(ROW(),COLUMN()-8)),"")</f>
        <v/>
      </c>
      <c r="YK129" s="33" t="s">
        <v>1192</v>
      </c>
      <c r="YL129" s="10" t="str">
        <f t="shared" si="92"/>
        <v>$YB$129</v>
      </c>
      <c r="YM129" s="29" t="str">
        <f ca="1">IF(YN129="","",SUM(1+MAXA(YM$1:YM128)))</f>
        <v/>
      </c>
      <c r="YN129" s="8" t="str" cm="1">
        <f t="array" aca="1" ref="YN129" ca="1">IF(ISNUMBER(SEARCH(YN$1,INDEX(INDIRECT(YO$1),ROW(YL129),1)))=TRUE,INDIRECT(YL129),"")</f>
        <v/>
      </c>
      <c r="YO129" s="13" t="s">
        <v>1192</v>
      </c>
      <c r="YP129" s="13" t="s">
        <v>1192</v>
      </c>
      <c r="YQ129" s="13" t="s">
        <v>1192</v>
      </c>
      <c r="YR129" s="13" t="s">
        <v>1192</v>
      </c>
      <c r="YS129" s="13"/>
      <c r="YT129" s="13"/>
      <c r="YU129" s="13"/>
      <c r="YV129" s="13"/>
      <c r="YW129" s="13"/>
      <c r="YX129" s="13"/>
      <c r="YY129" s="13" t="s">
        <v>1192</v>
      </c>
      <c r="YZ129" s="13" t="s">
        <v>1192</v>
      </c>
      <c r="ZA129" s="10" t="str">
        <f t="shared" ca="1" si="122"/>
        <v/>
      </c>
      <c r="ZB129" s="5"/>
      <c r="ZC129" s="37"/>
      <c r="ZD129" s="37"/>
      <c r="ZE129" s="7"/>
      <c r="ZF129" s="7"/>
      <c r="ZG129" s="79"/>
      <c r="ZH129" s="10" t="str" cm="1">
        <f t="array" aca="1" ref="ZH129" ca="1">IF(INDIRECT(ADDRESS(ROW(),COLUMN()-6))="","X",IF(INDIRECT(ADDRESS(ROW(),COLUMN()-5))="",0,"OK"))</f>
        <v>X</v>
      </c>
      <c r="ZI129" s="29" t="str">
        <f ca="1">IF(ZJ129="","",SUM(1+MAXA(ZI$1:ZI128)))</f>
        <v/>
      </c>
      <c r="ZJ129" s="8" t="str" cm="1">
        <f t="array" aca="1" ref="ZJ129" ca="1">IF(ZH129=0,INDIRECT(ADDRESS(ROW(),COLUMN()-8)),"")</f>
        <v/>
      </c>
      <c r="ZK129" s="33" t="s">
        <v>1192</v>
      </c>
      <c r="ZL129" s="10" t="str">
        <f t="shared" si="93"/>
        <v>$ZB$129</v>
      </c>
      <c r="ZM129" s="29" t="str">
        <f ca="1">IF(ZN129="","",SUM(1+MAXA(ZM$1:ZM128)))</f>
        <v/>
      </c>
      <c r="ZN129" s="8" t="str" cm="1">
        <f t="array" aca="1" ref="ZN129" ca="1">IF(ISNUMBER(SEARCH(ZN$1,INDEX(INDIRECT(ZO$1),ROW(ZL129),1)))=TRUE,INDIRECT(ZL129),"")</f>
        <v/>
      </c>
      <c r="ZO129" s="13" t="s">
        <v>1192</v>
      </c>
      <c r="ZP129" s="13" t="s">
        <v>1192</v>
      </c>
      <c r="ZQ129" s="13" t="s">
        <v>1192</v>
      </c>
      <c r="ZR129" s="13" t="s">
        <v>1192</v>
      </c>
      <c r="ZS129" s="13"/>
      <c r="ZT129" s="13"/>
      <c r="ZU129" s="13"/>
      <c r="ZV129" s="13"/>
      <c r="ZW129" s="13"/>
      <c r="ZX129" s="13"/>
      <c r="ZY129" s="13"/>
      <c r="ZZ129" s="13" t="s">
        <v>1192</v>
      </c>
      <c r="AAA129" s="10" t="str">
        <f t="shared" ca="1" si="123"/>
        <v/>
      </c>
      <c r="AAB129" s="5"/>
      <c r="AAC129" s="37"/>
      <c r="AAD129" s="37"/>
      <c r="AAE129" s="7"/>
      <c r="AAF129" s="7"/>
      <c r="AAG129" s="79"/>
      <c r="AAH129" s="10" t="str" cm="1">
        <f t="array" aca="1" ref="AAH129" ca="1">IF(INDIRECT(ADDRESS(ROW(),COLUMN()-6))="","X",IF(INDIRECT(ADDRESS(ROW(),COLUMN()-5))="",0,"OK"))</f>
        <v>X</v>
      </c>
      <c r="AAI129" s="29" t="str">
        <f ca="1">IF(AAJ129="","",SUM(1+MAXA(AAI$1:AAI128)))</f>
        <v/>
      </c>
      <c r="AAJ129" s="8" t="str" cm="1">
        <f t="array" aca="1" ref="AAJ129" ca="1">IF(AAH129=0,INDIRECT(ADDRESS(ROW(),COLUMN()-8)),"")</f>
        <v/>
      </c>
      <c r="AAK129" s="33" t="s">
        <v>1192</v>
      </c>
      <c r="AAL129" s="10" t="str">
        <f t="shared" si="94"/>
        <v>$AAB$129</v>
      </c>
      <c r="AAM129" s="29" t="str">
        <f ca="1">IF(AAN129="","",SUM(1+MAXA(AAM$1:AAM128)))</f>
        <v/>
      </c>
      <c r="AAN129" s="8" t="str" cm="1">
        <f t="array" aca="1" ref="AAN129" ca="1">IF(ISNUMBER(SEARCH(AAN$1,INDEX(INDIRECT(AAO$1),ROW(AAL129),1)))=TRUE,INDIRECT(AAL129),"")</f>
        <v/>
      </c>
      <c r="AAO129" s="13" t="s">
        <v>1192</v>
      </c>
      <c r="AAP129" s="13" t="s">
        <v>1192</v>
      </c>
      <c r="AAQ129" s="13" t="s">
        <v>1192</v>
      </c>
      <c r="AAR129" s="13" t="s">
        <v>1192</v>
      </c>
      <c r="AAS129" s="13" t="s">
        <v>1192</v>
      </c>
      <c r="AAT129" s="13"/>
      <c r="AAU129" s="13"/>
      <c r="AAV129" s="13"/>
      <c r="AAW129" s="13"/>
      <c r="AAX129" s="13"/>
      <c r="AAY129" s="13"/>
      <c r="AAZ129" s="13" t="s">
        <v>1192</v>
      </c>
      <c r="ABA129" s="10" t="str">
        <f t="shared" ca="1" si="124"/>
        <v/>
      </c>
      <c r="ABB129" s="5"/>
      <c r="ABC129" s="37"/>
      <c r="ABD129" s="37"/>
      <c r="ABE129" s="7"/>
      <c r="ABF129" s="7"/>
      <c r="ABG129" s="79"/>
      <c r="ABH129" s="10" t="str" cm="1">
        <f t="array" aca="1" ref="ABH129" ca="1">IF(INDIRECT(ADDRESS(ROW(),COLUMN()-6))="","X",IF(INDIRECT(ADDRESS(ROW(),COLUMN()-5))="",0,"OK"))</f>
        <v>X</v>
      </c>
      <c r="ABI129" s="29" t="str">
        <f ca="1">IF(ABJ129="","",SUM(1+MAXA(ABI$1:ABI128)))</f>
        <v/>
      </c>
      <c r="ABJ129" s="8" t="str" cm="1">
        <f t="array" aca="1" ref="ABJ129" ca="1">IF(ABH129=0,INDIRECT(ADDRESS(ROW(),COLUMN()-8)),"")</f>
        <v/>
      </c>
      <c r="ABK129" s="33" t="s">
        <v>1192</v>
      </c>
      <c r="ABL129" s="10" t="str">
        <f t="shared" si="95"/>
        <v>$ABB$129</v>
      </c>
      <c r="ABM129" s="29" t="str">
        <f ca="1">IF(ABN129="","",SUM(1+MAXA(ABM$1:ABM128)))</f>
        <v/>
      </c>
      <c r="ABN129" s="8" t="str" cm="1">
        <f t="array" aca="1" ref="ABN129" ca="1">IF(ISNUMBER(SEARCH(ABN$1,INDEX(INDIRECT(ABO$1),ROW(ABL129),1)))=TRUE,INDIRECT(ABL129),"")</f>
        <v/>
      </c>
      <c r="ABO129" s="13" t="s">
        <v>1192</v>
      </c>
      <c r="ABP129" s="13" t="s">
        <v>1192</v>
      </c>
      <c r="ABQ129" s="13" t="s">
        <v>1192</v>
      </c>
      <c r="ABR129" s="13"/>
      <c r="ABS129" s="13"/>
      <c r="ABT129" s="13"/>
      <c r="ABU129" s="13"/>
      <c r="ABV129" s="13"/>
      <c r="ABW129" s="13"/>
      <c r="ABX129" s="13"/>
      <c r="ABY129" s="13"/>
      <c r="ABZ129" s="13" t="s">
        <v>1192</v>
      </c>
      <c r="ACA129" s="10" t="str">
        <f t="shared" ca="1" si="125"/>
        <v/>
      </c>
      <c r="ACB129" s="5"/>
      <c r="ACC129" s="37"/>
      <c r="ACD129" s="37"/>
      <c r="ACE129" s="7"/>
      <c r="ACF129" s="7"/>
      <c r="ACG129" s="79"/>
      <c r="ACH129" s="10" t="str" cm="1">
        <f t="array" aca="1" ref="ACH129" ca="1">IF(INDIRECT(ADDRESS(ROW(),COLUMN()-6))="","X",IF(INDIRECT(ADDRESS(ROW(),COLUMN()-5))="",0,"OK"))</f>
        <v>X</v>
      </c>
      <c r="ACI129" s="29" t="str">
        <f ca="1">IF(ACJ129="","",SUM(1+MAXA(ACI$1:ACI128)))</f>
        <v/>
      </c>
      <c r="ACJ129" s="8" t="str" cm="1">
        <f t="array" aca="1" ref="ACJ129" ca="1">IF(ACH129=0,INDIRECT(ADDRESS(ROW(),COLUMN()-8)),"")</f>
        <v/>
      </c>
      <c r="ACK129" s="33" t="s">
        <v>1192</v>
      </c>
      <c r="ACL129" s="10" t="str">
        <f t="shared" si="96"/>
        <v>$ACB$129</v>
      </c>
      <c r="ACM129" s="29" t="str">
        <f ca="1">IF(ACN129="","",SUM(1+MAXA(ACM$1:ACM128)))</f>
        <v/>
      </c>
      <c r="ACN129" s="8" t="str" cm="1">
        <f t="array" aca="1" ref="ACN129" ca="1">IF(ISNUMBER(SEARCH(ACN$1,INDEX(INDIRECT(ACO$1),ROW(ACL129),1)))=TRUE,INDIRECT(ACL129),"")</f>
        <v/>
      </c>
      <c r="ACO129" s="13" t="s">
        <v>1192</v>
      </c>
      <c r="ACP129" s="13" t="s">
        <v>1192</v>
      </c>
      <c r="ACQ129" s="13" t="s">
        <v>1192</v>
      </c>
      <c r="ACR129" s="13"/>
      <c r="ACS129" s="13"/>
      <c r="ACT129" s="13"/>
      <c r="ACU129" s="13"/>
      <c r="ACV129" s="13"/>
      <c r="ACW129" s="13"/>
      <c r="ACX129" s="13"/>
      <c r="ACY129" s="13"/>
      <c r="ACZ129" s="13" t="s">
        <v>1192</v>
      </c>
      <c r="ADA129" s="10" t="str">
        <f t="shared" ca="1" si="126"/>
        <v/>
      </c>
      <c r="ADB129" s="5"/>
      <c r="ADC129" s="37"/>
      <c r="ADD129" s="37"/>
      <c r="ADE129" s="7"/>
      <c r="ADF129" s="7"/>
      <c r="ADG129" s="92"/>
      <c r="ADH129" s="10" t="str" cm="1">
        <f t="array" aca="1" ref="ADH129" ca="1">IF(INDIRECT(ADDRESS(ROW(),COLUMN()-6))="","X",IF(INDIRECT(ADDRESS(ROW(),COLUMN()-5))="",0,"OK"))</f>
        <v>X</v>
      </c>
      <c r="ADI129" s="29" t="str">
        <f ca="1">IF(ADJ129="","",SUM(1+MAXA(ADI$1:ADI128)))</f>
        <v/>
      </c>
      <c r="ADJ129" s="8" t="str" cm="1">
        <f t="array" aca="1" ref="ADJ129" ca="1">IF(ADH129=0,INDIRECT(ADDRESS(ROW(),COLUMN()-8)),"")</f>
        <v/>
      </c>
      <c r="ADK129" s="33" t="s">
        <v>1192</v>
      </c>
      <c r="ADL129" s="10" t="str">
        <f t="shared" si="97"/>
        <v>$ADB$129</v>
      </c>
      <c r="ADM129" s="29" t="str">
        <f ca="1">IF(ADN129="","",SUM(1+MAXA(ADM$1:ADM128)))</f>
        <v/>
      </c>
      <c r="ADN129" s="8" t="str" cm="1">
        <f t="array" aca="1" ref="ADN129" ca="1">IF(ISNUMBER(SEARCH(ADN$1,INDEX(INDIRECT(ADO$1),ROW(ADL129),1)))=TRUE,INDIRECT(ADL129),"")</f>
        <v/>
      </c>
      <c r="ADO129" s="13" t="s">
        <v>1192</v>
      </c>
      <c r="ADP129" s="13" t="s">
        <v>1192</v>
      </c>
      <c r="ADQ129" s="13" t="s">
        <v>1192</v>
      </c>
      <c r="ADR129" s="13" t="s">
        <v>1192</v>
      </c>
      <c r="ADS129" s="13" t="s">
        <v>1192</v>
      </c>
      <c r="ADT129" s="13"/>
      <c r="ADU129" s="13"/>
      <c r="ADV129" s="13"/>
      <c r="ADW129" s="13"/>
      <c r="ADX129" s="13"/>
      <c r="ADY129" s="13"/>
      <c r="ADZ129" s="13" t="s">
        <v>1192</v>
      </c>
      <c r="AEA129" s="10" t="str">
        <f t="shared" ca="1" si="127"/>
        <v/>
      </c>
      <c r="AEB129" s="5"/>
      <c r="AEC129" s="37"/>
      <c r="AED129" s="37"/>
      <c r="AEE129" s="7"/>
      <c r="AEF129" s="7"/>
      <c r="AEG129" s="79"/>
      <c r="AEH129" s="10" t="str" cm="1">
        <f t="array" aca="1" ref="AEH129" ca="1">IF(INDIRECT(ADDRESS(ROW(),COLUMN()-6))="","X",IF(INDIRECT(ADDRESS(ROW(),COLUMN()-5))="",0,"OK"))</f>
        <v>X</v>
      </c>
      <c r="AEI129" s="29" t="str">
        <f ca="1">IF(AEJ129="","",SUM(1+MAXA(AEI$1:AEI128)))</f>
        <v/>
      </c>
      <c r="AEJ129" s="8" t="str" cm="1">
        <f t="array" aca="1" ref="AEJ129" ca="1">IF(AEH129=0,INDIRECT(ADDRESS(ROW(),COLUMN()-8)),"")</f>
        <v/>
      </c>
      <c r="AEK129" s="33" t="s">
        <v>1192</v>
      </c>
      <c r="AEL129" s="10" t="str">
        <f t="shared" si="98"/>
        <v>$AEB$129</v>
      </c>
      <c r="AEM129" s="29" t="str">
        <f ca="1">IF(AEN129="","",SUM(1+MAXA(AEM$1:AEM128)))</f>
        <v/>
      </c>
      <c r="AEN129" s="8" t="str" cm="1">
        <f t="array" aca="1" ref="AEN129" ca="1">IF(ISNUMBER(SEARCH(AEN$1,INDEX(INDIRECT(AEO$1),ROW(AEL129),1)))=TRUE,INDIRECT(AEL129),"")</f>
        <v/>
      </c>
      <c r="AEO129" s="13" t="s">
        <v>1192</v>
      </c>
      <c r="AEP129" s="13" t="s">
        <v>1192</v>
      </c>
      <c r="AEQ129" s="13" t="s">
        <v>1192</v>
      </c>
      <c r="AER129" s="13" t="s">
        <v>1192</v>
      </c>
      <c r="AES129" s="13" t="s">
        <v>1192</v>
      </c>
      <c r="AET129" s="13" t="s">
        <v>1192</v>
      </c>
      <c r="AEU129" s="13" t="s">
        <v>1192</v>
      </c>
      <c r="AEV129" s="13" t="s">
        <v>1192</v>
      </c>
    </row>
    <row r="130" spans="2:828" s="4" customFormat="1" ht="24.75" customHeight="1" x14ac:dyDescent="0.2">
      <c r="B130" s="10" t="str">
        <f t="shared" ca="1" si="67"/>
        <v/>
      </c>
      <c r="C130" s="8"/>
      <c r="D130" s="10"/>
      <c r="E130" s="10"/>
      <c r="G130" s="81"/>
      <c r="H130" s="94"/>
      <c r="I130" s="10" t="str" cm="1">
        <f t="array" aca="1" ref="I130" ca="1">IF(INDIRECT(ADDRESS(ROW(),COLUMN()-6))="","X",IF(INDIRECT(ADDRESS(ROW(),COLUMN()-5))="",0,"OK"))</f>
        <v>X</v>
      </c>
      <c r="J130" s="29" t="str">
        <f ca="1">IF(K130="","",SUM(1+MAXA(J$1:J129)))</f>
        <v/>
      </c>
      <c r="K130" s="8" t="str" cm="1">
        <f t="array" aca="1" ref="K130" ca="1">IF(I130=0,INDIRECT(ADDRESS(ROW(),COLUMN()-8)),"")</f>
        <v/>
      </c>
      <c r="L130" s="31"/>
      <c r="M130" s="10" t="str">
        <f t="shared" si="68"/>
        <v>$C$130</v>
      </c>
      <c r="N130" s="29" t="str">
        <f ca="1">IF(O130="","",SUM(1+MAXA(N$1:N129)))</f>
        <v/>
      </c>
      <c r="O130" s="8" t="str" cm="1">
        <f t="array" aca="1" ref="O130" ca="1">IF(ISNUMBER(SEARCH(O$1,INDEX(INDIRECT($P$1),ROW(M130),1)))=TRUE,INDIRECT(M130),"")</f>
        <v/>
      </c>
      <c r="P130" s="13" t="s">
        <v>1192</v>
      </c>
      <c r="Q130" s="13" t="s">
        <v>1192</v>
      </c>
      <c r="R130" s="13"/>
      <c r="S130" s="13"/>
      <c r="T130" s="13"/>
      <c r="U130" s="13"/>
      <c r="V130" s="13"/>
      <c r="W130" s="13"/>
      <c r="X130" s="13"/>
      <c r="Y130" s="13" t="s">
        <v>1192</v>
      </c>
      <c r="Z130" s="13" t="s">
        <v>1192</v>
      </c>
      <c r="AA130" s="10" t="str">
        <f t="shared" ca="1" si="128"/>
        <v/>
      </c>
      <c r="AB130" s="8"/>
      <c r="AC130" s="10"/>
      <c r="AD130" s="10"/>
      <c r="AF130" s="81"/>
      <c r="AG130" s="81"/>
      <c r="AH130" s="10" t="str" cm="1">
        <f t="array" aca="1" ref="AH130" ca="1">IF(INDIRECT(ADDRESS(ROW(),COLUMN()-6))="","X",IF(INDIRECT(ADDRESS(ROW(),COLUMN()-5))="",0,"OK"))</f>
        <v>X</v>
      </c>
      <c r="AI130" s="29" t="str">
        <f ca="1">IF(AJ130="","",SUM(1+MAXA(AI$1:AI129)))</f>
        <v/>
      </c>
      <c r="AJ130" s="8" t="str" cm="1">
        <f t="array" aca="1" ref="AJ130" ca="1">IF(AH130=0,INDIRECT(ADDRESS(ROW(),COLUMN()-8)),"")</f>
        <v/>
      </c>
      <c r="AK130" s="31"/>
      <c r="AL130" s="10" t="str">
        <f t="shared" si="69"/>
        <v>$AB$130</v>
      </c>
      <c r="AM130" s="29" t="str">
        <f ca="1">IF(AN130="","",SUM(1+MAXA(AM$1:AM129)))</f>
        <v/>
      </c>
      <c r="AN130" s="8" t="str" cm="1">
        <f t="array" aca="1" ref="AN130" ca="1">IF(ISNUMBER(SEARCH(AN$1,INDEX(INDIRECT($AO$1),ROW(AL130),1)))=TRUE,INDIRECT(AL130),"")</f>
        <v/>
      </c>
      <c r="AO130" s="13" t="s">
        <v>1192</v>
      </c>
      <c r="AP130" s="13" t="s">
        <v>1192</v>
      </c>
      <c r="AQ130" s="13" t="s">
        <v>1192</v>
      </c>
      <c r="AR130" s="13"/>
      <c r="AS130" s="13"/>
      <c r="AT130" s="13"/>
      <c r="AU130" s="13"/>
      <c r="AV130" s="13"/>
      <c r="AW130" s="13"/>
      <c r="AX130" s="13" t="s">
        <v>1192</v>
      </c>
      <c r="AY130" s="13" t="s">
        <v>1192</v>
      </c>
      <c r="AZ130" s="13" t="s">
        <v>1192</v>
      </c>
      <c r="BA130" s="10" t="str">
        <f t="shared" ca="1" si="99"/>
        <v/>
      </c>
      <c r="BB130" s="8"/>
      <c r="BC130" s="10"/>
      <c r="BD130" s="10"/>
      <c r="BF130" s="81"/>
      <c r="BG130" s="94"/>
      <c r="BH130" s="10" t="str" cm="1">
        <f t="array" aca="1" ref="BH130" ca="1">IF(INDIRECT(ADDRESS(ROW(),COLUMN()-6))="","X",IF(INDIRECT(ADDRESS(ROW(),COLUMN()-5))="",0,"OK"))</f>
        <v>X</v>
      </c>
      <c r="BI130" s="29" t="str">
        <f ca="1">IF(BJ130="","",SUM(1+MAXA(BI$1:BI129)))</f>
        <v/>
      </c>
      <c r="BJ130" s="8" t="str" cm="1">
        <f t="array" aca="1" ref="BJ130" ca="1">IF(BH130=0,INDIRECT(ADDRESS(ROW(),COLUMN()-8)),"")</f>
        <v/>
      </c>
      <c r="BK130" s="31"/>
      <c r="BL130" s="10" t="str">
        <f t="shared" si="70"/>
        <v>$BB$130</v>
      </c>
      <c r="BM130" s="29" t="str">
        <f ca="1">IF(BN130="","",SUM(1+MAXA(BM$1:BM129)))</f>
        <v/>
      </c>
      <c r="BN130" s="8" t="str" cm="1">
        <f t="array" aca="1" ref="BN130" ca="1">IF(ISNUMBER(SEARCH(BN$1,INDEX(INDIRECT(BO$1),ROW(BL130),1)))=TRUE,INDIRECT(BL130),"")</f>
        <v/>
      </c>
      <c r="BO130" s="13" t="s">
        <v>1192</v>
      </c>
      <c r="BP130" s="13" t="s">
        <v>1192</v>
      </c>
      <c r="BQ130" s="13" t="s">
        <v>1192</v>
      </c>
      <c r="BR130" s="13"/>
      <c r="BS130" s="13"/>
      <c r="BT130" s="13"/>
      <c r="BU130" s="13"/>
      <c r="BV130" s="13"/>
      <c r="BW130" s="13" t="s">
        <v>1192</v>
      </c>
      <c r="BX130" s="13" t="s">
        <v>1192</v>
      </c>
      <c r="BY130" s="13"/>
      <c r="BZ130" s="13"/>
      <c r="CA130" s="10" t="str">
        <f t="shared" ca="1" si="100"/>
        <v/>
      </c>
      <c r="CB130" s="8"/>
      <c r="CC130" s="10"/>
      <c r="CD130" s="10"/>
      <c r="CF130" s="81"/>
      <c r="CG130" s="94"/>
      <c r="CH130" s="10" t="str" cm="1">
        <f t="array" aca="1" ref="CH130" ca="1">IF(INDIRECT(ADDRESS(ROW(),COLUMN()-6))="","X",IF(INDIRECT(ADDRESS(ROW(),COLUMN()-5))="",0,"OK"))</f>
        <v>X</v>
      </c>
      <c r="CI130" s="29" t="str">
        <f ca="1">IF(CJ130="","",SUM(1+MAXA(CI$1:CI129)))</f>
        <v/>
      </c>
      <c r="CJ130" s="8" t="str" cm="1">
        <f t="array" aca="1" ref="CJ130" ca="1">IF(CH130=0,INDIRECT(ADDRESS(ROW(),COLUMN()-8)),"")</f>
        <v/>
      </c>
      <c r="CK130" s="31"/>
      <c r="CL130" s="10" t="str">
        <f t="shared" si="71"/>
        <v>$CB$130</v>
      </c>
      <c r="CM130" s="29" t="str">
        <f ca="1">IF(CN130="","",SUM(1+MAXA(CM$1:CM129)))</f>
        <v/>
      </c>
      <c r="CN130" s="8" t="str" cm="1">
        <f t="array" aca="1" ref="CN130" ca="1">IF(ISNUMBER(SEARCH(CN$1,INDEX(INDIRECT(CO$1),ROW(CL130),1)))=TRUE,INDIRECT(CL130),"")</f>
        <v/>
      </c>
      <c r="CO130" s="13" t="s">
        <v>1192</v>
      </c>
      <c r="CP130" s="13"/>
      <c r="CQ130" s="13"/>
      <c r="CR130" s="13"/>
      <c r="CS130" s="13"/>
      <c r="CT130" s="13"/>
      <c r="CU130" s="13"/>
      <c r="CV130" s="13"/>
      <c r="CW130" s="13"/>
      <c r="CX130" s="13"/>
      <c r="CY130" s="13"/>
      <c r="CZ130" s="13" t="s">
        <v>1192</v>
      </c>
      <c r="DA130" s="10" t="str">
        <f t="shared" ca="1" si="131"/>
        <v/>
      </c>
      <c r="DB130" s="5"/>
      <c r="DC130" s="6"/>
      <c r="DD130" s="6"/>
      <c r="DE130" s="7"/>
      <c r="DF130" s="83"/>
      <c r="DG130" s="96"/>
      <c r="DH130" s="10" t="str" cm="1">
        <f t="array" aca="1" ref="DH130" ca="1">IF(INDIRECT(ADDRESS(ROW(),COLUMN()-6))="","X",IF(INDIRECT(ADDRESS(ROW(),COLUMN()-5))="",0,"OK"))</f>
        <v>X</v>
      </c>
      <c r="DI130" s="29" t="str">
        <f ca="1">IF(DJ130="","",SUM(1+MAXA(DI$1:DI129)))</f>
        <v/>
      </c>
      <c r="DJ130" s="8" t="str" cm="1">
        <f t="array" aca="1" ref="DJ130" ca="1">IF(DH130=0,INDIRECT(ADDRESS(ROW(),COLUMN()-8)),"")</f>
        <v/>
      </c>
      <c r="DK130" s="31"/>
      <c r="DL130" s="10" t="str">
        <f t="shared" si="132"/>
        <v>$DB$130</v>
      </c>
      <c r="DM130" s="29" t="str">
        <f ca="1">IF(DN130="","",SUM(1+MAXA(DM$1:DM129)))</f>
        <v/>
      </c>
      <c r="DN130" s="8" t="str" cm="1">
        <f t="array" aca="1" ref="DN130" ca="1">IF(ISNUMBER(SEARCH(DN$1,INDEX(INDIRECT(DO$1),ROW(DL130),1)))=TRUE,INDIRECT(DL130),"")</f>
        <v/>
      </c>
      <c r="DO130" s="13" t="s">
        <v>1192</v>
      </c>
      <c r="DP130" s="13"/>
      <c r="DQ130" s="13"/>
      <c r="DR130" s="13"/>
      <c r="DS130" s="13"/>
      <c r="DT130" s="13"/>
      <c r="DU130" s="13"/>
      <c r="DV130" s="13"/>
      <c r="DW130" s="13"/>
      <c r="DX130" s="13"/>
      <c r="DY130" s="13"/>
      <c r="DZ130" s="13" t="s">
        <v>1192</v>
      </c>
      <c r="EA130" s="10" t="str">
        <f t="shared" ca="1" si="101"/>
        <v/>
      </c>
      <c r="EB130" s="22"/>
      <c r="EC130" s="14"/>
      <c r="ED130" s="14"/>
      <c r="EE130" s="15"/>
      <c r="EF130" s="15"/>
      <c r="EG130" s="94"/>
      <c r="EH130" s="10" t="str" cm="1">
        <f t="array" aca="1" ref="EH130" ca="1">IF(INDIRECT(ADDRESS(ROW(),COLUMN()-6))="","X",IF(INDIRECT(ADDRESS(ROW(),COLUMN()-5))="",0,"OK"))</f>
        <v>X</v>
      </c>
      <c r="EI130" s="29" t="str">
        <f ca="1">IF(EJ130="","",SUM(1+MAXA(EI$1:EI129)))</f>
        <v/>
      </c>
      <c r="EJ130" s="8" t="str" cm="1">
        <f t="array" aca="1" ref="EJ130" ca="1">IF(EH130=0,INDIRECT(ADDRESS(ROW(),COLUMN()-8)),"")</f>
        <v/>
      </c>
      <c r="EK130" s="31"/>
      <c r="EL130" s="10" t="str">
        <f t="shared" si="72"/>
        <v>$EB$130</v>
      </c>
      <c r="EM130" s="29" t="str">
        <f ca="1">IF(EN130="","",SUM(1+MAXA(EM$1:EM129)))</f>
        <v/>
      </c>
      <c r="EN130" s="8" t="str" cm="1">
        <f t="array" aca="1" ref="EN130" ca="1">IF(ISNUMBER(SEARCH(EN$1,INDEX(INDIRECT(EO$1),ROW(EL130),1)))=TRUE,INDIRECT(EL130),"")</f>
        <v/>
      </c>
      <c r="EO130" s="13" t="s">
        <v>1192</v>
      </c>
      <c r="EP130" s="13"/>
      <c r="EQ130" s="13"/>
      <c r="ER130" s="13"/>
      <c r="ES130" s="13"/>
      <c r="ET130" s="13"/>
      <c r="EU130" s="13"/>
      <c r="EV130" s="13"/>
      <c r="EW130" s="13"/>
      <c r="EX130" s="13"/>
      <c r="EY130" s="13"/>
      <c r="EZ130" s="13"/>
      <c r="FA130" s="10" t="str">
        <f t="shared" ca="1" si="102"/>
        <v/>
      </c>
      <c r="FB130" s="22"/>
      <c r="FC130" s="14"/>
      <c r="FD130" s="14"/>
      <c r="FE130" s="15"/>
      <c r="FF130" s="15"/>
      <c r="FG130" s="81"/>
      <c r="FH130" s="10" t="str" cm="1">
        <f t="array" aca="1" ref="FH130" ca="1">IF(INDIRECT(ADDRESS(ROW(),COLUMN()-6))="","X",IF(INDIRECT(ADDRESS(ROW(),COLUMN()-5))="",0,"OK"))</f>
        <v>X</v>
      </c>
      <c r="FI130" s="29" t="str">
        <f ca="1">IF(FJ130="","",SUM(1+MAXA(FI$1:FI129)))</f>
        <v/>
      </c>
      <c r="FJ130" s="8" t="str" cm="1">
        <f t="array" aca="1" ref="FJ130" ca="1">IF(FH130=0,INDIRECT(ADDRESS(ROW(),COLUMN()-8)),"")</f>
        <v/>
      </c>
      <c r="FK130" s="31"/>
      <c r="FL130" s="10" t="str">
        <f t="shared" si="73"/>
        <v>$FB$130</v>
      </c>
      <c r="FM130" s="29" t="str">
        <f ca="1">IF(FN130="","",SUM(1+MAXA(FM$1:FM129)))</f>
        <v/>
      </c>
      <c r="FN130" s="8" t="str" cm="1">
        <f t="array" aca="1" ref="FN130" ca="1">IF(ISNUMBER(SEARCH(FN$1,INDEX(INDIRECT(FO$1),ROW(FL130),1)))=TRUE,INDIRECT(FL130),"")</f>
        <v/>
      </c>
      <c r="FO130" s="13" t="s">
        <v>1192</v>
      </c>
      <c r="FP130" s="13" t="s">
        <v>1192</v>
      </c>
      <c r="FQ130" s="13" t="s">
        <v>1192</v>
      </c>
      <c r="FR130" s="13" t="s">
        <v>1192</v>
      </c>
      <c r="FS130" s="13" t="s">
        <v>1192</v>
      </c>
      <c r="FT130" s="13"/>
      <c r="FU130" s="13"/>
      <c r="FV130" s="13"/>
      <c r="FW130" s="13"/>
      <c r="FX130" s="13"/>
      <c r="FY130" s="13"/>
      <c r="FZ130" s="13"/>
      <c r="GA130" s="10" t="str">
        <f t="shared" ca="1" si="103"/>
        <v/>
      </c>
      <c r="GB130" s="22"/>
      <c r="GC130" s="14"/>
      <c r="GD130" s="14"/>
      <c r="GE130" s="15"/>
      <c r="GF130" s="15"/>
      <c r="GG130" s="81"/>
      <c r="GH130" s="10" t="str" cm="1">
        <f t="array" aca="1" ref="GH130" ca="1">IF(INDIRECT(ADDRESS(ROW(),COLUMN()-6))="","X",IF(INDIRECT(ADDRESS(ROW(),COLUMN()-5))="",0,"OK"))</f>
        <v>X</v>
      </c>
      <c r="GI130" s="29" t="str">
        <f ca="1">IF(GJ130="","",SUM(1+MAXA(GI$1:GI129)))</f>
        <v/>
      </c>
      <c r="GJ130" s="8" t="str" cm="1">
        <f t="array" aca="1" ref="GJ130" ca="1">IF(GH130=0,INDIRECT(ADDRESS(ROW(),COLUMN()-8)),"")</f>
        <v/>
      </c>
      <c r="GK130" s="31"/>
      <c r="GL130" s="10" t="str">
        <f t="shared" si="74"/>
        <v>$GB$130</v>
      </c>
      <c r="GM130" s="29" t="str">
        <f ca="1">IF(GN130="","",SUM(1+MAXA(GM$1:GM129)))</f>
        <v/>
      </c>
      <c r="GN130" s="8" t="str" cm="1">
        <f t="array" aca="1" ref="GN130" ca="1">IF(ISNUMBER(SEARCH(GN$1,INDEX(INDIRECT(GO$1),ROW(GL130),1)))=TRUE,INDIRECT(GL130),"")</f>
        <v/>
      </c>
      <c r="GO130" s="13" t="s">
        <v>1192</v>
      </c>
      <c r="GP130" s="13" t="s">
        <v>1192</v>
      </c>
      <c r="GQ130" s="13" t="s">
        <v>1192</v>
      </c>
      <c r="GR130" s="13" t="s">
        <v>1192</v>
      </c>
      <c r="GS130" s="13" t="s">
        <v>1192</v>
      </c>
      <c r="GT130" s="13"/>
      <c r="GU130" s="13"/>
      <c r="GV130" s="13"/>
      <c r="GW130" s="13"/>
      <c r="GX130" s="13"/>
      <c r="GY130" s="13"/>
      <c r="GZ130" s="13"/>
      <c r="HA130" s="10" t="str">
        <f t="shared" ca="1" si="104"/>
        <v/>
      </c>
      <c r="HB130" s="22"/>
      <c r="HC130" s="14"/>
      <c r="HD130" s="14"/>
      <c r="HE130" s="15"/>
      <c r="HF130" s="15"/>
      <c r="HG130" s="81"/>
      <c r="HH130" s="10" t="str" cm="1">
        <f t="array" aca="1" ref="HH130" ca="1">IF(INDIRECT(ADDRESS(ROW(),COLUMN()-6))="","X",IF(INDIRECT(ADDRESS(ROW(),COLUMN()-5))="",0,"OK"))</f>
        <v>X</v>
      </c>
      <c r="HI130" s="29" t="str">
        <f ca="1">IF(HJ130="","",SUM(1+MAXA(HI$1:HI129)))</f>
        <v/>
      </c>
      <c r="HJ130" s="8" t="str" cm="1">
        <f t="array" aca="1" ref="HJ130" ca="1">IF(HH130=0,INDIRECT(ADDRESS(ROW(),COLUMN()-8)),"")</f>
        <v/>
      </c>
      <c r="HK130" s="31"/>
      <c r="HL130" s="10" t="str">
        <f t="shared" si="75"/>
        <v>$HB$130</v>
      </c>
      <c r="HM130" s="29" t="str">
        <f ca="1">IF(HN130="","",SUM(1+MAXA(HM$1:HM129)))</f>
        <v/>
      </c>
      <c r="HN130" s="8" t="str" cm="1">
        <f t="array" aca="1" ref="HN130" ca="1">IF(ISNUMBER(SEARCH(HN$1,INDEX(INDIRECT(HO$1),ROW(HL130),1)))=TRUE,INDIRECT(HL130),"")</f>
        <v/>
      </c>
      <c r="HO130" s="13" t="s">
        <v>1192</v>
      </c>
      <c r="HP130" s="13" t="s">
        <v>1192</v>
      </c>
      <c r="HQ130" s="13" t="s">
        <v>1192</v>
      </c>
      <c r="HR130" s="13"/>
      <c r="HS130" s="13"/>
      <c r="HT130" s="13"/>
      <c r="HU130" s="13"/>
      <c r="HV130" s="13"/>
      <c r="HW130" s="13"/>
      <c r="HX130" s="13"/>
      <c r="HY130" s="13" t="s">
        <v>1192</v>
      </c>
      <c r="HZ130" s="13" t="s">
        <v>1192</v>
      </c>
      <c r="IA130" s="10" t="str">
        <f t="shared" ca="1" si="105"/>
        <v/>
      </c>
      <c r="IB130" s="22"/>
      <c r="IC130" s="14"/>
      <c r="ID130" s="14"/>
      <c r="IE130" s="15"/>
      <c r="IF130" s="15"/>
      <c r="IG130" s="81"/>
      <c r="IH130" s="10" t="str" cm="1">
        <f t="array" aca="1" ref="IH130" ca="1">IF(INDIRECT(ADDRESS(ROW(),COLUMN()-6))="","X",IF(INDIRECT(ADDRESS(ROW(),COLUMN()-5))="",0,"OK"))</f>
        <v>X</v>
      </c>
      <c r="II130" s="29" t="str">
        <f ca="1">IF(IJ130="","",SUM(1+MAXA(II$1:II129)))</f>
        <v/>
      </c>
      <c r="IJ130" s="8" t="str" cm="1">
        <f t="array" aca="1" ref="IJ130" ca="1">IF(IH130=0,INDIRECT(ADDRESS(ROW(),COLUMN()-8)),"")</f>
        <v/>
      </c>
      <c r="IK130" s="31"/>
      <c r="IL130" s="10" t="str">
        <f t="shared" si="76"/>
        <v>$IB$130</v>
      </c>
      <c r="IM130" s="29" t="str">
        <f ca="1">IF(IN130="","",SUM(1+MAXA(IM$1:IM129)))</f>
        <v/>
      </c>
      <c r="IN130" s="8" t="str" cm="1">
        <f t="array" aca="1" ref="IN130" ca="1">IF(ISNUMBER(SEARCH(IN$1,INDEX(INDIRECT(IO$1),ROW(IL130),1)))=TRUE,INDIRECT(IL130),"")</f>
        <v/>
      </c>
      <c r="IO130" s="13" t="s">
        <v>1192</v>
      </c>
      <c r="IP130" s="13" t="s">
        <v>1192</v>
      </c>
      <c r="IQ130" s="13" t="s">
        <v>1192</v>
      </c>
      <c r="IR130" s="13"/>
      <c r="IS130" s="13"/>
      <c r="IT130" s="13"/>
      <c r="IU130" s="13"/>
      <c r="IV130" s="13"/>
      <c r="IW130" s="13"/>
      <c r="IX130" s="13" t="s">
        <v>1192</v>
      </c>
      <c r="IY130" s="13" t="s">
        <v>1192</v>
      </c>
      <c r="IZ130" s="13" t="s">
        <v>1192</v>
      </c>
      <c r="JA130" s="10" t="str">
        <f t="shared" ca="1" si="106"/>
        <v/>
      </c>
      <c r="JB130" s="22"/>
      <c r="JC130" s="14"/>
      <c r="JD130" s="14"/>
      <c r="JE130" s="15"/>
      <c r="JF130" s="15"/>
      <c r="JG130" s="82"/>
      <c r="JH130" s="10" t="str" cm="1">
        <f t="array" aca="1" ref="JH130" ca="1">IF(INDIRECT(ADDRESS(ROW(),COLUMN()-6))="","X",IF(INDIRECT(ADDRESS(ROW(),COLUMN()-5))="",0,"OK"))</f>
        <v>X</v>
      </c>
      <c r="JI130" s="29" t="str">
        <f ca="1">IF(JJ130="","",SUM(1+MAXA(JI$1:JI129)))</f>
        <v/>
      </c>
      <c r="JJ130" s="8" t="str" cm="1">
        <f t="array" aca="1" ref="JJ130" ca="1">IF(JH130=0,INDIRECT(ADDRESS(ROW(),COLUMN()-8)),"")</f>
        <v/>
      </c>
      <c r="JK130" s="31"/>
      <c r="JL130" s="10" t="str">
        <f t="shared" si="77"/>
        <v>$JB$130</v>
      </c>
      <c r="JM130" s="29" t="str">
        <f ca="1">IF(JN130="","",SUM(1+MAXA(JM$1:JM129)))</f>
        <v/>
      </c>
      <c r="JN130" s="8" t="str" cm="1">
        <f t="array" aca="1" ref="JN130" ca="1">IF(ISNUMBER(SEARCH(JN$1,INDEX(INDIRECT(JO$1),ROW(JL130),1)))=TRUE,INDIRECT(JL130),"")</f>
        <v/>
      </c>
      <c r="JO130" s="13" t="s">
        <v>1192</v>
      </c>
      <c r="JP130" s="13" t="s">
        <v>1192</v>
      </c>
      <c r="JQ130" s="13" t="s">
        <v>1192</v>
      </c>
      <c r="JR130" s="13"/>
      <c r="JS130" s="13"/>
      <c r="JT130" s="13"/>
      <c r="JU130" s="13"/>
      <c r="JV130" s="13"/>
      <c r="JW130" s="13"/>
      <c r="JX130" s="13" t="s">
        <v>1192</v>
      </c>
      <c r="JY130" s="13" t="s">
        <v>1192</v>
      </c>
      <c r="JZ130" s="13" t="s">
        <v>1192</v>
      </c>
      <c r="KA130" s="10" t="str">
        <f t="shared" ca="1" si="107"/>
        <v/>
      </c>
      <c r="KB130" s="22"/>
      <c r="KC130" s="14"/>
      <c r="KD130" s="14"/>
      <c r="KE130" s="15"/>
      <c r="KF130" s="15"/>
      <c r="KG130" s="81"/>
      <c r="KH130" s="10" t="str" cm="1">
        <f t="array" aca="1" ref="KH130" ca="1">IF(INDIRECT(ADDRESS(ROW(),COLUMN()-6))="","X",IF(INDIRECT(ADDRESS(ROW(),COLUMN()-5))="",0,"OK"))</f>
        <v>X</v>
      </c>
      <c r="KI130" s="29" t="str">
        <f ca="1">IF(KJ130="","",SUM(1+MAXA(KI$1:KI129)))</f>
        <v/>
      </c>
      <c r="KJ130" s="8" t="str" cm="1">
        <f t="array" aca="1" ref="KJ130" ca="1">IF(KH130=0,INDIRECT(ADDRESS(ROW(),COLUMN()-8)),"")</f>
        <v/>
      </c>
      <c r="KK130" s="31"/>
      <c r="KL130" s="10" t="str">
        <f t="shared" si="78"/>
        <v>$KB$130</v>
      </c>
      <c r="KM130" s="29" t="str">
        <f ca="1">IF(KN130="","",SUM(1+MAXA(KM$1:KM129)))</f>
        <v/>
      </c>
      <c r="KN130" s="8" t="str" cm="1">
        <f t="array" aca="1" ref="KN130" ca="1">IF(ISNUMBER(SEARCH(KN$1,INDEX(INDIRECT(KO$1),ROW(KL130),1)))=TRUE,INDIRECT(KL130),"")</f>
        <v/>
      </c>
      <c r="KO130" s="13" t="s">
        <v>1192</v>
      </c>
      <c r="KP130" s="13" t="s">
        <v>1192</v>
      </c>
      <c r="KQ130" s="13" t="s">
        <v>1192</v>
      </c>
      <c r="KR130" s="13"/>
      <c r="KS130" s="13"/>
      <c r="KT130" s="13"/>
      <c r="KU130" s="13"/>
      <c r="KV130" s="13"/>
      <c r="KW130" s="13"/>
      <c r="KX130" s="13"/>
      <c r="KY130" s="13" t="s">
        <v>1192</v>
      </c>
      <c r="KZ130" s="13" t="s">
        <v>1192</v>
      </c>
      <c r="LA130" s="10" t="str">
        <f t="shared" ca="1" si="108"/>
        <v/>
      </c>
      <c r="LB130" s="8"/>
      <c r="LC130" s="10"/>
      <c r="LD130" s="10"/>
      <c r="LG130" s="81"/>
      <c r="LH130" s="10" t="str" cm="1">
        <f t="array" aca="1" ref="LH130" ca="1">IF(INDIRECT(ADDRESS(ROW(),COLUMN()-6))="","X",IF(INDIRECT(ADDRESS(ROW(),COLUMN()-5))="",0,"OK"))</f>
        <v>X</v>
      </c>
      <c r="LI130" s="29" t="str">
        <f ca="1">IF(LJ130="","",SUM(1+MAXA(LI$1:LI129)))</f>
        <v/>
      </c>
      <c r="LJ130" s="8" t="str" cm="1">
        <f t="array" aca="1" ref="LJ130" ca="1">IF(LH130=0,INDIRECT(ADDRESS(ROW(),COLUMN()-8)),"")</f>
        <v/>
      </c>
      <c r="LK130" s="31"/>
      <c r="LL130" s="10" t="str">
        <f t="shared" si="79"/>
        <v>$LB$130</v>
      </c>
      <c r="LM130" s="29" t="str">
        <f ca="1">IF(LN130="","",SUM(1+MAXA(LM$1:LM129)))</f>
        <v/>
      </c>
      <c r="LN130" s="8" t="str" cm="1">
        <f t="array" aca="1" ref="LN130" ca="1">IF(ISNUMBER(SEARCH(LN$1,INDEX(INDIRECT(LO$1),ROW(LL130),1)))=TRUE,INDIRECT(LL130),"")</f>
        <v/>
      </c>
      <c r="LO130" s="13" t="s">
        <v>1192</v>
      </c>
      <c r="LP130" s="13" t="s">
        <v>1192</v>
      </c>
      <c r="LQ130" s="13" t="s">
        <v>1192</v>
      </c>
      <c r="LR130" s="13" t="s">
        <v>1192</v>
      </c>
      <c r="LS130" s="13"/>
      <c r="LT130" s="13"/>
      <c r="LU130" s="13"/>
      <c r="LV130" s="13"/>
      <c r="LW130" s="13"/>
      <c r="LX130" s="13"/>
      <c r="LY130" s="13" t="s">
        <v>1192</v>
      </c>
      <c r="LZ130" s="13" t="s">
        <v>1192</v>
      </c>
      <c r="MA130" s="10" t="str">
        <f t="shared" ca="1" si="109"/>
        <v/>
      </c>
      <c r="MB130" s="8"/>
      <c r="MC130" s="10"/>
      <c r="MD130" s="10"/>
      <c r="MG130" s="81"/>
      <c r="MH130" s="10" t="str" cm="1">
        <f t="array" aca="1" ref="MH130" ca="1">IF(INDIRECT(ADDRESS(ROW(),COLUMN()-6))="","X",IF(INDIRECT(ADDRESS(ROW(),COLUMN()-5))="",0,"OK"))</f>
        <v>X</v>
      </c>
      <c r="MI130" s="29" t="str">
        <f ca="1">IF(MJ130="","",SUM(1+MAXA(MI$1:MI129)))</f>
        <v/>
      </c>
      <c r="MJ130" s="8" t="str" cm="1">
        <f t="array" aca="1" ref="MJ130" ca="1">IF(MH130=0,INDIRECT(ADDRESS(ROW(),COLUMN()-8)),"")</f>
        <v/>
      </c>
      <c r="MK130" s="31"/>
      <c r="ML130" s="10" t="str">
        <f t="shared" si="80"/>
        <v>$MB$130</v>
      </c>
      <c r="MM130" s="29" t="str">
        <f ca="1">IF(MN130="","",SUM(1+MAXA(MM$1:MM129)))</f>
        <v/>
      </c>
      <c r="MN130" s="8" t="str" cm="1">
        <f t="array" aca="1" ref="MN130" ca="1">IF(ISNUMBER(SEARCH(MN$1,INDEX(INDIRECT(MO$1),ROW(ML130),1)))=TRUE,INDIRECT(ML130),"")</f>
        <v/>
      </c>
      <c r="MO130" s="13" t="s">
        <v>1192</v>
      </c>
      <c r="MP130" s="13" t="s">
        <v>1192</v>
      </c>
      <c r="MQ130" s="13" t="s">
        <v>1192</v>
      </c>
      <c r="MR130" s="13"/>
      <c r="MS130" s="13"/>
      <c r="MT130" s="13"/>
      <c r="MU130" s="13"/>
      <c r="MV130" s="13"/>
      <c r="MW130" s="13" t="s">
        <v>1192</v>
      </c>
      <c r="MX130" s="13"/>
      <c r="MY130" s="13" t="s">
        <v>1192</v>
      </c>
      <c r="MZ130" s="13" t="s">
        <v>1192</v>
      </c>
      <c r="NA130" s="10" t="str">
        <f t="shared" ca="1" si="110"/>
        <v/>
      </c>
      <c r="NB130" s="5"/>
      <c r="NC130" s="6"/>
      <c r="ND130" s="6"/>
      <c r="NE130" s="7"/>
      <c r="NF130" s="7"/>
      <c r="NG130" s="83"/>
      <c r="NH130" s="10" t="str" cm="1">
        <f t="array" aca="1" ref="NH130" ca="1">IF(INDIRECT(ADDRESS(ROW(),COLUMN()-6))="","X",IF(INDIRECT(ADDRESS(ROW(),COLUMN()-5))="",0,"OK"))</f>
        <v>X</v>
      </c>
      <c r="NI130" s="29" t="str">
        <f ca="1">IF(NJ130="","",SUM(1+MAXA(NI$1:NI129)))</f>
        <v/>
      </c>
      <c r="NJ130" s="8" t="str" cm="1">
        <f t="array" aca="1" ref="NJ130" ca="1">IF(NH130=0,INDIRECT(ADDRESS(ROW(),COLUMN()-8)),"")</f>
        <v/>
      </c>
      <c r="NK130" s="31"/>
      <c r="NL130" s="10" t="str">
        <f t="shared" si="81"/>
        <v>$NB$130</v>
      </c>
      <c r="NM130" s="29" t="str">
        <f ca="1">IF(NN130="","",SUM(1+MAXA(NM$1:NM129)))</f>
        <v/>
      </c>
      <c r="NN130" s="8" t="str" cm="1">
        <f t="array" aca="1" ref="NN130" ca="1">IF(ISNUMBER(SEARCH(NN$1,INDEX(INDIRECT(NO$1),ROW(NL130),1)))=TRUE,INDIRECT(NL130),"")</f>
        <v/>
      </c>
      <c r="NO130" s="13" t="s">
        <v>1192</v>
      </c>
      <c r="NP130" s="13" t="s">
        <v>1192</v>
      </c>
      <c r="NQ130" s="13" t="s">
        <v>1192</v>
      </c>
      <c r="NR130" s="13"/>
      <c r="NS130" s="13"/>
      <c r="NT130" s="13"/>
      <c r="NU130" s="13"/>
      <c r="NV130" s="13"/>
      <c r="NW130" s="13"/>
      <c r="NX130" s="13" t="s">
        <v>1192</v>
      </c>
      <c r="NY130" s="13" t="s">
        <v>1192</v>
      </c>
      <c r="NZ130" s="13"/>
      <c r="OA130" s="10" t="str">
        <f t="shared" ca="1" si="111"/>
        <v/>
      </c>
      <c r="OB130" s="8"/>
      <c r="OC130" s="10"/>
      <c r="OD130" s="10"/>
      <c r="OG130" s="81"/>
      <c r="OH130" s="10" t="str" cm="1">
        <f t="array" aca="1" ref="OH130" ca="1">IF(INDIRECT(ADDRESS(ROW(),COLUMN()-6))="","X",IF(INDIRECT(ADDRESS(ROW(),COLUMN()-5))="",0,"OK"))</f>
        <v>X</v>
      </c>
      <c r="OI130" s="29" t="str">
        <f ca="1">IF(OJ130="","",SUM(1+MAXA(OI$1:OI129)))</f>
        <v/>
      </c>
      <c r="OJ130" s="8" t="str" cm="1">
        <f t="array" aca="1" ref="OJ130" ca="1">IF(OH130=0,INDIRECT(ADDRESS(ROW(),COLUMN()-8)),"")</f>
        <v/>
      </c>
      <c r="OK130" s="31"/>
      <c r="OL130" s="10" t="str">
        <f t="shared" si="82"/>
        <v>$OB$130</v>
      </c>
      <c r="OM130" s="29" t="str">
        <f ca="1">IF(ON130="","",SUM(1+MAXA(OM$1:OM129)))</f>
        <v/>
      </c>
      <c r="ON130" s="8" t="str" cm="1">
        <f t="array" aca="1" ref="ON130" ca="1">IF(ISNUMBER(SEARCH(ON$1,INDEX(INDIRECT(OO$1),ROW(OL130),1)))=TRUE,INDIRECT(OL130),"")</f>
        <v/>
      </c>
      <c r="OO130" s="13" t="s">
        <v>1192</v>
      </c>
      <c r="OP130" s="13"/>
      <c r="OQ130" s="13"/>
      <c r="OR130" s="13"/>
      <c r="OS130" s="13"/>
      <c r="OT130" s="13"/>
      <c r="OU130" s="13"/>
      <c r="OV130" s="13"/>
      <c r="OW130" s="13"/>
      <c r="OX130" s="13"/>
      <c r="OY130" s="13"/>
      <c r="OZ130" s="13" t="s">
        <v>1192</v>
      </c>
      <c r="PA130" s="10" t="str">
        <f t="shared" ca="1" si="112"/>
        <v/>
      </c>
      <c r="PB130" s="22"/>
      <c r="PC130" s="15"/>
      <c r="PD130" s="14"/>
      <c r="PE130" s="15"/>
      <c r="PF130" s="15"/>
      <c r="PG130" s="79"/>
      <c r="PH130" s="10" t="str" cm="1">
        <f t="array" aca="1" ref="PH130" ca="1">IF(INDIRECT(ADDRESS(ROW(),COLUMN()-6))="","X",IF(INDIRECT(ADDRESS(ROW(),COLUMN()-5))="",0,"OK"))</f>
        <v>X</v>
      </c>
      <c r="PI130" s="29" t="str">
        <f ca="1">IF(PJ130="","",SUM(1+MAXA(PI$1:PI129)))</f>
        <v/>
      </c>
      <c r="PJ130" s="8" t="str" cm="1">
        <f t="array" aca="1" ref="PJ130" ca="1">IF(PH130=0,INDIRECT(ADDRESS(ROW(),COLUMN()-8)),"")</f>
        <v/>
      </c>
      <c r="PK130" s="31"/>
      <c r="PL130" s="10" t="str">
        <f t="shared" si="83"/>
        <v>$PB$130</v>
      </c>
      <c r="PM130" s="29" t="str">
        <f ca="1">IF(PN130="","",SUM(1+MAXA(PM$1:PM129)))</f>
        <v/>
      </c>
      <c r="PN130" s="8" t="str" cm="1">
        <f t="array" aca="1" ref="PN130" ca="1">IF(ISNUMBER(SEARCH(PN$1,INDEX(INDIRECT(PO$1),ROW(PL130),1)))=TRUE,INDIRECT(PL130),"")</f>
        <v/>
      </c>
      <c r="PO130" s="13" t="s">
        <v>1192</v>
      </c>
      <c r="PP130" s="13" t="s">
        <v>1192</v>
      </c>
      <c r="PQ130" s="13" t="s">
        <v>1192</v>
      </c>
      <c r="PR130" s="13" t="s">
        <v>1192</v>
      </c>
      <c r="PS130" s="13"/>
      <c r="PT130" s="13"/>
      <c r="PU130" s="13"/>
      <c r="PV130" s="13"/>
      <c r="PW130" s="13"/>
      <c r="PX130" s="13"/>
      <c r="PY130" s="13" t="s">
        <v>1192</v>
      </c>
      <c r="PZ130" s="13" t="s">
        <v>1192</v>
      </c>
      <c r="QA130" s="10" t="str">
        <f t="shared" ca="1" si="113"/>
        <v/>
      </c>
      <c r="QB130" s="22"/>
      <c r="QC130" s="14"/>
      <c r="QD130" s="14"/>
      <c r="QE130" s="24"/>
      <c r="QF130" s="24"/>
      <c r="QG130" s="79"/>
      <c r="QH130" s="10" t="str" cm="1">
        <f t="array" aca="1" ref="QH130" ca="1">IF(INDIRECT(ADDRESS(ROW(),COLUMN()-6))="","X",IF(INDIRECT(ADDRESS(ROW(),COLUMN()-5))="",0,"OK"))</f>
        <v>X</v>
      </c>
      <c r="QI130" s="29" t="str">
        <f ca="1">IF(QJ130="","",SUM(1+MAXA(QI$1:QI129)))</f>
        <v/>
      </c>
      <c r="QJ130" s="8" t="str" cm="1">
        <f t="array" aca="1" ref="QJ130" ca="1">IF(QH130=0,INDIRECT(ADDRESS(ROW(),COLUMN()-8)),"")</f>
        <v/>
      </c>
      <c r="QK130" s="31"/>
      <c r="QL130" s="10" t="str">
        <f t="shared" si="84"/>
        <v>$QB$130</v>
      </c>
      <c r="QM130" s="29" t="str">
        <f ca="1">IF(QN130="","",SUM(1+MAXA(QM$1:QM129)))</f>
        <v/>
      </c>
      <c r="QN130" s="8" t="str" cm="1">
        <f t="array" aca="1" ref="QN130" ca="1">IF(ISNUMBER(SEARCH(QN$1,INDEX(INDIRECT(QO$1),ROW(QL130),1)))=TRUE,INDIRECT(QL130),"")</f>
        <v/>
      </c>
      <c r="QO130" s="13" t="s">
        <v>1192</v>
      </c>
      <c r="QP130" s="13" t="s">
        <v>1192</v>
      </c>
      <c r="QQ130" s="13" t="s">
        <v>1192</v>
      </c>
      <c r="QR130" s="13" t="s">
        <v>1192</v>
      </c>
      <c r="QS130" s="13"/>
      <c r="QT130" s="13"/>
      <c r="QU130" s="13"/>
      <c r="QV130" s="13"/>
      <c r="QW130" s="13"/>
      <c r="QX130" s="13"/>
      <c r="QY130" s="13" t="s">
        <v>1192</v>
      </c>
      <c r="QZ130" s="13" t="s">
        <v>1192</v>
      </c>
      <c r="RA130" s="10" t="str">
        <f t="shared" ca="1" si="114"/>
        <v/>
      </c>
      <c r="RB130" s="22"/>
      <c r="RC130" s="14"/>
      <c r="RD130" s="14"/>
      <c r="RE130" s="15"/>
      <c r="RF130" s="15"/>
      <c r="RG130" s="79"/>
      <c r="RH130" s="10" t="str" cm="1">
        <f t="array" aca="1" ref="RH130" ca="1">IF(INDIRECT(ADDRESS(ROW(),COLUMN()-6))="","X",IF(INDIRECT(ADDRESS(ROW(),COLUMN()-5))="",0,"OK"))</f>
        <v>X</v>
      </c>
      <c r="RI130" s="29" t="str">
        <f ca="1">IF(RJ130="","",SUM(1+MAXA(RI$1:RI129)))</f>
        <v/>
      </c>
      <c r="RJ130" s="8" t="str" cm="1">
        <f t="array" aca="1" ref="RJ130" ca="1">IF(RH130=0,INDIRECT(ADDRESS(ROW(),COLUMN()-8)),"")</f>
        <v/>
      </c>
      <c r="RK130" s="31"/>
      <c r="RL130" s="10" t="str">
        <f t="shared" si="85"/>
        <v>$RB$130</v>
      </c>
      <c r="RM130" s="29" t="str">
        <f ca="1">IF(RN130="","",SUM(1+MAXA(RM$1:RM129)))</f>
        <v/>
      </c>
      <c r="RN130" s="8" t="str" cm="1">
        <f t="array" aca="1" ref="RN130" ca="1">IF(ISNUMBER(SEARCH(RN$1,INDEX(INDIRECT(RO$1),ROW(RL130),1)))=TRUE,INDIRECT(RL130),"")</f>
        <v/>
      </c>
      <c r="RO130" s="13" t="s">
        <v>1192</v>
      </c>
      <c r="RP130" s="13" t="s">
        <v>1192</v>
      </c>
      <c r="RQ130" s="13" t="s">
        <v>1192</v>
      </c>
      <c r="RR130" s="13"/>
      <c r="RS130" s="13"/>
      <c r="RT130" s="13"/>
      <c r="RU130" s="13"/>
      <c r="RV130" s="13"/>
      <c r="RW130" s="13"/>
      <c r="RX130" s="13"/>
      <c r="RY130" s="13" t="s">
        <v>1192</v>
      </c>
      <c r="RZ130" s="13" t="s">
        <v>1192</v>
      </c>
      <c r="SA130" s="10" t="str">
        <f t="shared" ca="1" si="115"/>
        <v/>
      </c>
      <c r="SB130" s="22"/>
      <c r="SC130" s="6"/>
      <c r="SD130" s="6"/>
      <c r="SE130" s="15"/>
      <c r="SF130" s="15"/>
      <c r="SG130" s="79"/>
      <c r="SH130" s="10" t="str" cm="1">
        <f t="array" aca="1" ref="SH130" ca="1">IF(INDIRECT(ADDRESS(ROW(),COLUMN()-6))="","X",IF(INDIRECT(ADDRESS(ROW(),COLUMN()-5))="",0,"OK"))</f>
        <v>X</v>
      </c>
      <c r="SI130" s="29" t="str">
        <f ca="1">IF(SJ130="","",SUM(1+MAXA(SI$1:SI129)))</f>
        <v/>
      </c>
      <c r="SJ130" s="8" t="str" cm="1">
        <f t="array" aca="1" ref="SJ130" ca="1">IF(SH130=0,INDIRECT(ADDRESS(ROW(),COLUMN()-8)),"")</f>
        <v/>
      </c>
      <c r="SK130" s="33" t="s">
        <v>1192</v>
      </c>
      <c r="SL130" s="10" t="str">
        <f t="shared" si="86"/>
        <v>$SB$130</v>
      </c>
      <c r="SM130" s="29" t="str">
        <f ca="1">IF(SN130="","",SUM(1+MAXA(SM$1:SM129)))</f>
        <v/>
      </c>
      <c r="SN130" s="8" t="str" cm="1">
        <f t="array" aca="1" ref="SN130" ca="1">IF(ISNUMBER(SEARCH(SN$1,INDEX(SB$1:SB$174,ROW(SL130),1)))=TRUE,INDIRECT(SL130),"")</f>
        <v/>
      </c>
      <c r="SO130" s="13" t="s">
        <v>1192</v>
      </c>
      <c r="SP130" s="13" t="s">
        <v>1192</v>
      </c>
      <c r="SQ130" s="13" t="s">
        <v>1192</v>
      </c>
      <c r="SR130" s="13"/>
      <c r="SS130" s="13"/>
      <c r="ST130" s="13"/>
      <c r="SU130" s="13"/>
      <c r="SV130" s="13"/>
      <c r="SW130" s="13"/>
      <c r="SX130" s="13"/>
      <c r="SY130" s="13" t="s">
        <v>1192</v>
      </c>
      <c r="SZ130" s="13" t="s">
        <v>1192</v>
      </c>
      <c r="TA130" s="10" t="str">
        <f t="shared" ca="1" si="129"/>
        <v/>
      </c>
      <c r="TB130" s="5"/>
      <c r="TC130" s="6"/>
      <c r="TD130" s="6"/>
      <c r="TE130" s="7"/>
      <c r="TF130" s="7"/>
      <c r="TG130" s="79"/>
      <c r="TH130" s="10" t="str" cm="1">
        <f t="array" aca="1" ref="TH130" ca="1">IF(INDIRECT(ADDRESS(ROW(),COLUMN()-6))="","X",IF(INDIRECT(ADDRESS(ROW(),COLUMN()-5))="",0,"OK"))</f>
        <v>X</v>
      </c>
      <c r="TI130" s="29" t="str">
        <f ca="1">IF(TJ130="","",SUM(1+MAXA(TI$1:TI129)))</f>
        <v/>
      </c>
      <c r="TJ130" s="8" t="str" cm="1">
        <f t="array" aca="1" ref="TJ130" ca="1">IF(TH130=0,INDIRECT(ADDRESS(ROW(),COLUMN()-8)),"")</f>
        <v/>
      </c>
      <c r="TK130" s="33" t="s">
        <v>1192</v>
      </c>
      <c r="TL130" s="10" t="str">
        <f t="shared" si="87"/>
        <v>$TB$130</v>
      </c>
      <c r="TM130" s="29" t="str">
        <f ca="1">IF(TN130="","",SUM(1+MAXA(TM$1:TM129)))</f>
        <v/>
      </c>
      <c r="TN130" s="8" t="str" cm="1">
        <f t="array" aca="1" ref="TN130" ca="1">IF(ISNUMBER(SEARCH(TN$1,INDEX(INDIRECT(TO$1),ROW(TL130),1)))=TRUE,INDIRECT(TL130),"")</f>
        <v/>
      </c>
      <c r="TO130" s="13" t="s">
        <v>1192</v>
      </c>
      <c r="TP130" s="13" t="s">
        <v>1192</v>
      </c>
      <c r="TQ130" s="13" t="s">
        <v>1192</v>
      </c>
      <c r="TR130" s="13"/>
      <c r="TS130" s="13"/>
      <c r="TT130" s="13"/>
      <c r="TU130" s="13"/>
      <c r="TV130" s="13"/>
      <c r="TW130" s="13"/>
      <c r="TX130" s="13"/>
      <c r="TY130" s="13" t="s">
        <v>1192</v>
      </c>
      <c r="TZ130" s="13" t="s">
        <v>1192</v>
      </c>
      <c r="UA130" s="10" t="str">
        <f t="shared" ca="1" si="130"/>
        <v/>
      </c>
      <c r="UB130" s="5"/>
      <c r="UC130" s="6"/>
      <c r="UD130" s="6"/>
      <c r="UE130" s="7"/>
      <c r="UF130" s="7"/>
      <c r="UG130" s="81"/>
      <c r="UH130" s="10" t="str" cm="1">
        <f t="array" aca="1" ref="UH130" ca="1">IF(INDIRECT(ADDRESS(ROW(),COLUMN()-6))="","X",IF(INDIRECT(ADDRESS(ROW(),COLUMN()-5))="",0,"OK"))</f>
        <v>X</v>
      </c>
      <c r="UI130" s="29" t="str">
        <f ca="1">IF(UJ130="","",SUM(1+MAXA(UI$1:UI129)))</f>
        <v/>
      </c>
      <c r="UJ130" s="8" t="str" cm="1">
        <f t="array" aca="1" ref="UJ130" ca="1">IF(UH130=0,INDIRECT(ADDRESS(ROW(),COLUMN()-8)),"")</f>
        <v/>
      </c>
      <c r="UK130" s="33" t="s">
        <v>1192</v>
      </c>
      <c r="UL130" s="10" t="str">
        <f t="shared" si="88"/>
        <v>$UB$130</v>
      </c>
      <c r="UM130" s="29" t="str">
        <f ca="1">IF(UN130="","",SUM(1+MAXA(UM$1:UM129)))</f>
        <v/>
      </c>
      <c r="UN130" s="8" t="str" cm="1">
        <f t="array" aca="1" ref="UN130" ca="1">IF(ISNUMBER(SEARCH(UN$1,INDEX(INDIRECT(UO$1),ROW(UL130),1)))=TRUE,INDIRECT(UL130),"")</f>
        <v/>
      </c>
      <c r="UO130" s="13" t="s">
        <v>1192</v>
      </c>
      <c r="UP130" s="13" t="s">
        <v>1192</v>
      </c>
      <c r="UQ130" s="13" t="s">
        <v>1192</v>
      </c>
      <c r="UR130" s="13"/>
      <c r="US130" s="13"/>
      <c r="UT130" s="13"/>
      <c r="UU130" s="13"/>
      <c r="UV130" s="13"/>
      <c r="UW130" s="13"/>
      <c r="UX130" s="13"/>
      <c r="UY130" s="13" t="s">
        <v>1192</v>
      </c>
      <c r="UZ130" s="13" t="s">
        <v>1192</v>
      </c>
      <c r="VA130" s="10" t="str">
        <f t="shared" ca="1" si="118"/>
        <v/>
      </c>
      <c r="VB130" s="22"/>
      <c r="VC130" s="6"/>
      <c r="VD130" s="6"/>
      <c r="VE130" s="15"/>
      <c r="VF130" s="15"/>
      <c r="VG130" s="79"/>
      <c r="VH130" s="10" t="str" cm="1">
        <f t="array" aca="1" ref="VH130" ca="1">IF(INDIRECT(ADDRESS(ROW(),COLUMN()-6))="","X",IF(INDIRECT(ADDRESS(ROW(),COLUMN()-5))="",0,"OK"))</f>
        <v>X</v>
      </c>
      <c r="VI130" s="29" t="str">
        <f ca="1">IF(VJ130="","",SUM(1+MAXA(VI$1:VI129)))</f>
        <v/>
      </c>
      <c r="VJ130" s="8" t="str" cm="1">
        <f t="array" aca="1" ref="VJ130" ca="1">IF(VH130=0,INDIRECT(ADDRESS(ROW(),COLUMN()-8)),"")</f>
        <v/>
      </c>
      <c r="VK130" s="33" t="s">
        <v>1192</v>
      </c>
      <c r="VL130" s="10" t="str">
        <f t="shared" si="89"/>
        <v>$VB$130</v>
      </c>
      <c r="VM130" s="29" t="str">
        <f ca="1">IF(VN130="","",SUM(1+MAXA(VM$1:VM129)))</f>
        <v/>
      </c>
      <c r="VN130" s="8" t="str" cm="1">
        <f t="array" aca="1" ref="VN130" ca="1">IF(ISNUMBER(SEARCH(VN$1,INDEX(INDIRECT(VO$1),ROW(VL130),1)))=TRUE,INDIRECT(VL130),"")</f>
        <v/>
      </c>
      <c r="VO130" s="13" t="s">
        <v>1192</v>
      </c>
      <c r="VP130" s="13" t="s">
        <v>1192</v>
      </c>
      <c r="VQ130" s="13" t="s">
        <v>1192</v>
      </c>
      <c r="VR130" s="13"/>
      <c r="VS130" s="13"/>
      <c r="VT130" s="13"/>
      <c r="VU130" s="13"/>
      <c r="VV130" s="13"/>
      <c r="VW130" s="13"/>
      <c r="VX130" s="13"/>
      <c r="VY130" s="13" t="s">
        <v>1192</v>
      </c>
      <c r="VZ130" s="13" t="s">
        <v>1192</v>
      </c>
      <c r="WA130" s="10" t="str">
        <f t="shared" ca="1" si="119"/>
        <v/>
      </c>
      <c r="WB130" s="5"/>
      <c r="WC130" s="6"/>
      <c r="WD130" s="6"/>
      <c r="WE130" s="7"/>
      <c r="WF130" s="7"/>
      <c r="WG130" s="79"/>
      <c r="WH130" s="10" t="str" cm="1">
        <f t="array" aca="1" ref="WH130" ca="1">IF(INDIRECT(ADDRESS(ROW(),COLUMN()-6))="","X",IF(INDIRECT(ADDRESS(ROW(),COLUMN()-5))="",0,"OK"))</f>
        <v>X</v>
      </c>
      <c r="WI130" s="29" t="str">
        <f ca="1">IF(WJ130="","",SUM(1+MAXA(WI$1:WI129)))</f>
        <v/>
      </c>
      <c r="WJ130" s="8" t="str" cm="1">
        <f t="array" aca="1" ref="WJ130" ca="1">IF(WH130=0,INDIRECT(ADDRESS(ROW(),COLUMN()-8)),"")</f>
        <v/>
      </c>
      <c r="WK130" s="33" t="s">
        <v>1192</v>
      </c>
      <c r="WL130" s="10" t="str">
        <f t="shared" si="90"/>
        <v>$WB$130</v>
      </c>
      <c r="WM130" s="29" t="str">
        <f ca="1">IF(WN130="","",SUM(1+MAXA(WM$1:WM129)))</f>
        <v/>
      </c>
      <c r="WN130" s="8" t="str" cm="1">
        <f t="array" aca="1" ref="WN130" ca="1">IF(ISNUMBER(SEARCH(WN$1,INDEX(INDIRECT(WO$1),ROW(WL130),1)))=TRUE,INDIRECT(WL130),"")</f>
        <v/>
      </c>
      <c r="WO130" s="13" t="s">
        <v>1192</v>
      </c>
      <c r="WP130" s="13" t="s">
        <v>1192</v>
      </c>
      <c r="WQ130" s="13" t="s">
        <v>1192</v>
      </c>
      <c r="WR130" s="13" t="s">
        <v>1192</v>
      </c>
      <c r="WS130" s="13"/>
      <c r="WT130" s="13"/>
      <c r="WU130" s="13"/>
      <c r="WV130" s="13" t="s">
        <v>1192</v>
      </c>
      <c r="WW130" s="13"/>
      <c r="WX130" s="13"/>
      <c r="WY130" s="13"/>
      <c r="WZ130" s="13" t="s">
        <v>1192</v>
      </c>
      <c r="XA130" s="10" t="str">
        <f t="shared" ca="1" si="120"/>
        <v/>
      </c>
      <c r="XB130" s="5"/>
      <c r="XC130" s="37"/>
      <c r="XD130" s="37"/>
      <c r="XE130" s="7"/>
      <c r="XF130" s="7"/>
      <c r="XG130" s="81"/>
      <c r="XH130" s="10" t="str" cm="1">
        <f t="array" aca="1" ref="XH130" ca="1">IF(INDIRECT(ADDRESS(ROW(),COLUMN()-6))="","X",IF(INDIRECT(ADDRESS(ROW(),COLUMN()-5))="",0,"OK"))</f>
        <v>X</v>
      </c>
      <c r="XI130" s="29" t="str">
        <f ca="1">IF(XJ130="","",SUM(1+MAXA(XI$1:XI129)))</f>
        <v/>
      </c>
      <c r="XJ130" s="8" t="str" cm="1">
        <f t="array" aca="1" ref="XJ130" ca="1">IF(XH130=0,INDIRECT(ADDRESS(ROW(),COLUMN()-8)),"")</f>
        <v/>
      </c>
      <c r="XK130" s="33" t="s">
        <v>1192</v>
      </c>
      <c r="XL130" s="10" t="str">
        <f t="shared" si="91"/>
        <v>$XB$130</v>
      </c>
      <c r="XM130" s="29" t="str">
        <f ca="1">IF(XN130="","",SUM(1+MAXA(XM$1:XM129)))</f>
        <v/>
      </c>
      <c r="XN130" s="8" t="str" cm="1">
        <f t="array" aca="1" ref="XN130" ca="1">IF(ISNUMBER(SEARCH(XN$1,INDEX(INDIRECT(XO$1),ROW(XL130),1)))=TRUE,INDIRECT(XL130),"")</f>
        <v/>
      </c>
      <c r="XO130" s="13" t="s">
        <v>1192</v>
      </c>
      <c r="XP130" s="13" t="s">
        <v>1192</v>
      </c>
      <c r="XQ130" s="13" t="s">
        <v>1192</v>
      </c>
      <c r="XR130" s="13" t="s">
        <v>1192</v>
      </c>
      <c r="XS130" s="13"/>
      <c r="XT130" s="13"/>
      <c r="XU130" s="13"/>
      <c r="XV130" s="13"/>
      <c r="XW130" s="13"/>
      <c r="XX130" s="13"/>
      <c r="XY130" s="13" t="s">
        <v>1192</v>
      </c>
      <c r="XZ130" s="13" t="s">
        <v>1192</v>
      </c>
      <c r="YA130" s="10" t="str">
        <f t="shared" ca="1" si="121"/>
        <v/>
      </c>
      <c r="YB130" s="5"/>
      <c r="YC130" s="37"/>
      <c r="YD130" s="37"/>
      <c r="YE130" s="7"/>
      <c r="YF130" s="7"/>
      <c r="YG130" s="81"/>
      <c r="YH130" s="10" t="str" cm="1">
        <f t="array" aca="1" ref="YH130" ca="1">IF(INDIRECT(ADDRESS(ROW(),COLUMN()-6))="","X",IF(INDIRECT(ADDRESS(ROW(),COLUMN()-5))="",0,"OK"))</f>
        <v>X</v>
      </c>
      <c r="YI130" s="29" t="str">
        <f ca="1">IF(YJ130="","",SUM(1+MAXA(YI$1:YI129)))</f>
        <v/>
      </c>
      <c r="YJ130" s="8" t="str" cm="1">
        <f t="array" aca="1" ref="YJ130" ca="1">IF(YH130=0,INDIRECT(ADDRESS(ROW(),COLUMN()-8)),"")</f>
        <v/>
      </c>
      <c r="YK130" s="33" t="s">
        <v>1192</v>
      </c>
      <c r="YL130" s="10" t="str">
        <f t="shared" si="92"/>
        <v>$YB$130</v>
      </c>
      <c r="YM130" s="29" t="str">
        <f ca="1">IF(YN130="","",SUM(1+MAXA(YM$1:YM129)))</f>
        <v/>
      </c>
      <c r="YN130" s="8" t="str" cm="1">
        <f t="array" aca="1" ref="YN130" ca="1">IF(ISNUMBER(SEARCH(YN$1,INDEX(INDIRECT(YO$1),ROW(YL130),1)))=TRUE,INDIRECT(YL130),"")</f>
        <v/>
      </c>
      <c r="YO130" s="13" t="s">
        <v>1192</v>
      </c>
      <c r="YP130" s="13" t="s">
        <v>1192</v>
      </c>
      <c r="YQ130" s="13" t="s">
        <v>1192</v>
      </c>
      <c r="YR130" s="13" t="s">
        <v>1192</v>
      </c>
      <c r="YS130" s="13"/>
      <c r="YT130" s="13"/>
      <c r="YU130" s="13"/>
      <c r="YV130" s="13"/>
      <c r="YW130" s="13"/>
      <c r="YX130" s="13"/>
      <c r="YY130" s="13" t="s">
        <v>1192</v>
      </c>
      <c r="YZ130" s="13" t="s">
        <v>1192</v>
      </c>
      <c r="ZA130" s="10" t="str">
        <f t="shared" ca="1" si="122"/>
        <v/>
      </c>
      <c r="ZB130" s="5"/>
      <c r="ZC130" s="37"/>
      <c r="ZD130" s="37"/>
      <c r="ZE130" s="7"/>
      <c r="ZF130" s="7"/>
      <c r="ZG130" s="79"/>
      <c r="ZH130" s="10" t="str" cm="1">
        <f t="array" aca="1" ref="ZH130" ca="1">IF(INDIRECT(ADDRESS(ROW(),COLUMN()-6))="","X",IF(INDIRECT(ADDRESS(ROW(),COLUMN()-5))="",0,"OK"))</f>
        <v>X</v>
      </c>
      <c r="ZI130" s="29" t="str">
        <f ca="1">IF(ZJ130="","",SUM(1+MAXA(ZI$1:ZI129)))</f>
        <v/>
      </c>
      <c r="ZJ130" s="8" t="str" cm="1">
        <f t="array" aca="1" ref="ZJ130" ca="1">IF(ZH130=0,INDIRECT(ADDRESS(ROW(),COLUMN()-8)),"")</f>
        <v/>
      </c>
      <c r="ZK130" s="33" t="s">
        <v>1192</v>
      </c>
      <c r="ZL130" s="10" t="str">
        <f t="shared" si="93"/>
        <v>$ZB$130</v>
      </c>
      <c r="ZM130" s="29" t="str">
        <f ca="1">IF(ZN130="","",SUM(1+MAXA(ZM$1:ZM129)))</f>
        <v/>
      </c>
      <c r="ZN130" s="8" t="str" cm="1">
        <f t="array" aca="1" ref="ZN130" ca="1">IF(ISNUMBER(SEARCH(ZN$1,INDEX(INDIRECT(ZO$1),ROW(ZL130),1)))=TRUE,INDIRECT(ZL130),"")</f>
        <v/>
      </c>
      <c r="ZO130" s="13" t="s">
        <v>1192</v>
      </c>
      <c r="ZP130" s="13" t="s">
        <v>1192</v>
      </c>
      <c r="ZQ130" s="13" t="s">
        <v>1192</v>
      </c>
      <c r="ZR130" s="13" t="s">
        <v>1192</v>
      </c>
      <c r="ZS130" s="13"/>
      <c r="ZT130" s="13"/>
      <c r="ZU130" s="13"/>
      <c r="ZV130" s="13"/>
      <c r="ZW130" s="13"/>
      <c r="ZX130" s="13"/>
      <c r="ZY130" s="13"/>
      <c r="ZZ130" s="13" t="s">
        <v>1192</v>
      </c>
      <c r="AAA130" s="10" t="str">
        <f t="shared" ca="1" si="123"/>
        <v/>
      </c>
      <c r="AAB130" s="5"/>
      <c r="AAC130" s="37"/>
      <c r="AAD130" s="37"/>
      <c r="AAE130" s="7"/>
      <c r="AAF130" s="7"/>
      <c r="AAG130" s="79"/>
      <c r="AAH130" s="10" t="str" cm="1">
        <f t="array" aca="1" ref="AAH130" ca="1">IF(INDIRECT(ADDRESS(ROW(),COLUMN()-6))="","X",IF(INDIRECT(ADDRESS(ROW(),COLUMN()-5))="",0,"OK"))</f>
        <v>X</v>
      </c>
      <c r="AAI130" s="29" t="str">
        <f ca="1">IF(AAJ130="","",SUM(1+MAXA(AAI$1:AAI129)))</f>
        <v/>
      </c>
      <c r="AAJ130" s="8" t="str" cm="1">
        <f t="array" aca="1" ref="AAJ130" ca="1">IF(AAH130=0,INDIRECT(ADDRESS(ROW(),COLUMN()-8)),"")</f>
        <v/>
      </c>
      <c r="AAK130" s="33" t="s">
        <v>1192</v>
      </c>
      <c r="AAL130" s="10" t="str">
        <f t="shared" si="94"/>
        <v>$AAB$130</v>
      </c>
      <c r="AAM130" s="29" t="str">
        <f ca="1">IF(AAN130="","",SUM(1+MAXA(AAM$1:AAM129)))</f>
        <v/>
      </c>
      <c r="AAN130" s="8" t="str" cm="1">
        <f t="array" aca="1" ref="AAN130" ca="1">IF(ISNUMBER(SEARCH(AAN$1,INDEX(INDIRECT(AAO$1),ROW(AAL130),1)))=TRUE,INDIRECT(AAL130),"")</f>
        <v/>
      </c>
      <c r="AAO130" s="13" t="s">
        <v>1192</v>
      </c>
      <c r="AAP130" s="13" t="s">
        <v>1192</v>
      </c>
      <c r="AAQ130" s="13" t="s">
        <v>1192</v>
      </c>
      <c r="AAR130" s="13" t="s">
        <v>1192</v>
      </c>
      <c r="AAS130" s="13" t="s">
        <v>1192</v>
      </c>
      <c r="AAT130" s="13"/>
      <c r="AAU130" s="13"/>
      <c r="AAV130" s="13"/>
      <c r="AAW130" s="13"/>
      <c r="AAX130" s="13"/>
      <c r="AAY130" s="13"/>
      <c r="AAZ130" s="13" t="s">
        <v>1192</v>
      </c>
      <c r="ABA130" s="10" t="str">
        <f t="shared" ca="1" si="124"/>
        <v/>
      </c>
      <c r="ABB130" s="5"/>
      <c r="ABC130" s="37"/>
      <c r="ABD130" s="37"/>
      <c r="ABE130" s="7"/>
      <c r="ABF130" s="7"/>
      <c r="ABG130" s="79"/>
      <c r="ABH130" s="10" t="str" cm="1">
        <f t="array" aca="1" ref="ABH130" ca="1">IF(INDIRECT(ADDRESS(ROW(),COLUMN()-6))="","X",IF(INDIRECT(ADDRESS(ROW(),COLUMN()-5))="",0,"OK"))</f>
        <v>X</v>
      </c>
      <c r="ABI130" s="29" t="str">
        <f ca="1">IF(ABJ130="","",SUM(1+MAXA(ABI$1:ABI129)))</f>
        <v/>
      </c>
      <c r="ABJ130" s="8" t="str" cm="1">
        <f t="array" aca="1" ref="ABJ130" ca="1">IF(ABH130=0,INDIRECT(ADDRESS(ROW(),COLUMN()-8)),"")</f>
        <v/>
      </c>
      <c r="ABK130" s="33" t="s">
        <v>1192</v>
      </c>
      <c r="ABL130" s="10" t="str">
        <f t="shared" si="95"/>
        <v>$ABB$130</v>
      </c>
      <c r="ABM130" s="29" t="str">
        <f ca="1">IF(ABN130="","",SUM(1+MAXA(ABM$1:ABM129)))</f>
        <v/>
      </c>
      <c r="ABN130" s="8" t="str" cm="1">
        <f t="array" aca="1" ref="ABN130" ca="1">IF(ISNUMBER(SEARCH(ABN$1,INDEX(INDIRECT(ABO$1),ROW(ABL130),1)))=TRUE,INDIRECT(ABL130),"")</f>
        <v/>
      </c>
      <c r="ABO130" s="13" t="s">
        <v>1192</v>
      </c>
      <c r="ABP130" s="13" t="s">
        <v>1192</v>
      </c>
      <c r="ABQ130" s="13" t="s">
        <v>1192</v>
      </c>
      <c r="ABR130" s="13"/>
      <c r="ABS130" s="13"/>
      <c r="ABT130" s="13"/>
      <c r="ABU130" s="13"/>
      <c r="ABV130" s="13"/>
      <c r="ABW130" s="13"/>
      <c r="ABX130" s="13"/>
      <c r="ABY130" s="13"/>
      <c r="ABZ130" s="13" t="s">
        <v>1192</v>
      </c>
      <c r="ACA130" s="10" t="str">
        <f t="shared" ca="1" si="125"/>
        <v/>
      </c>
      <c r="ACB130" s="5"/>
      <c r="ACC130" s="37"/>
      <c r="ACD130" s="37"/>
      <c r="ACE130" s="7"/>
      <c r="ACF130" s="7"/>
      <c r="ACG130" s="79"/>
      <c r="ACH130" s="10" t="str" cm="1">
        <f t="array" aca="1" ref="ACH130" ca="1">IF(INDIRECT(ADDRESS(ROW(),COLUMN()-6))="","X",IF(INDIRECT(ADDRESS(ROW(),COLUMN()-5))="",0,"OK"))</f>
        <v>X</v>
      </c>
      <c r="ACI130" s="29" t="str">
        <f ca="1">IF(ACJ130="","",SUM(1+MAXA(ACI$1:ACI129)))</f>
        <v/>
      </c>
      <c r="ACJ130" s="8" t="str" cm="1">
        <f t="array" aca="1" ref="ACJ130" ca="1">IF(ACH130=0,INDIRECT(ADDRESS(ROW(),COLUMN()-8)),"")</f>
        <v/>
      </c>
      <c r="ACK130" s="33" t="s">
        <v>1192</v>
      </c>
      <c r="ACL130" s="10" t="str">
        <f t="shared" si="96"/>
        <v>$ACB$130</v>
      </c>
      <c r="ACM130" s="29" t="str">
        <f ca="1">IF(ACN130="","",SUM(1+MAXA(ACM$1:ACM129)))</f>
        <v/>
      </c>
      <c r="ACN130" s="8" t="str" cm="1">
        <f t="array" aca="1" ref="ACN130" ca="1">IF(ISNUMBER(SEARCH(ACN$1,INDEX(INDIRECT(ACO$1),ROW(ACL130),1)))=TRUE,INDIRECT(ACL130),"")</f>
        <v/>
      </c>
      <c r="ACO130" s="13" t="s">
        <v>1192</v>
      </c>
      <c r="ACP130" s="13" t="s">
        <v>1192</v>
      </c>
      <c r="ACQ130" s="13" t="s">
        <v>1192</v>
      </c>
      <c r="ACR130" s="13"/>
      <c r="ACS130" s="13"/>
      <c r="ACT130" s="13"/>
      <c r="ACU130" s="13"/>
      <c r="ACV130" s="13"/>
      <c r="ACW130" s="13"/>
      <c r="ACX130" s="13"/>
      <c r="ACY130" s="13"/>
      <c r="ACZ130" s="13" t="s">
        <v>1192</v>
      </c>
      <c r="ADA130" s="10" t="str">
        <f t="shared" ca="1" si="126"/>
        <v/>
      </c>
      <c r="ADB130" s="5"/>
      <c r="ADC130" s="37"/>
      <c r="ADD130" s="37"/>
      <c r="ADE130" s="7"/>
      <c r="ADF130" s="7"/>
      <c r="ADG130" s="92"/>
      <c r="ADH130" s="10" t="str" cm="1">
        <f t="array" aca="1" ref="ADH130" ca="1">IF(INDIRECT(ADDRESS(ROW(),COLUMN()-6))="","X",IF(INDIRECT(ADDRESS(ROW(),COLUMN()-5))="",0,"OK"))</f>
        <v>X</v>
      </c>
      <c r="ADI130" s="29" t="str">
        <f ca="1">IF(ADJ130="","",SUM(1+MAXA(ADI$1:ADI129)))</f>
        <v/>
      </c>
      <c r="ADJ130" s="8" t="str" cm="1">
        <f t="array" aca="1" ref="ADJ130" ca="1">IF(ADH130=0,INDIRECT(ADDRESS(ROW(),COLUMN()-8)),"")</f>
        <v/>
      </c>
      <c r="ADK130" s="33" t="s">
        <v>1192</v>
      </c>
      <c r="ADL130" s="10" t="str">
        <f t="shared" si="97"/>
        <v>$ADB$130</v>
      </c>
      <c r="ADM130" s="29" t="str">
        <f ca="1">IF(ADN130="","",SUM(1+MAXA(ADM$1:ADM129)))</f>
        <v/>
      </c>
      <c r="ADN130" s="8" t="str" cm="1">
        <f t="array" aca="1" ref="ADN130" ca="1">IF(ISNUMBER(SEARCH(ADN$1,INDEX(INDIRECT(ADO$1),ROW(ADL130),1)))=TRUE,INDIRECT(ADL130),"")</f>
        <v/>
      </c>
      <c r="ADO130" s="13" t="s">
        <v>1192</v>
      </c>
      <c r="ADP130" s="13" t="s">
        <v>1192</v>
      </c>
      <c r="ADQ130" s="13" t="s">
        <v>1192</v>
      </c>
      <c r="ADR130" s="13" t="s">
        <v>1192</v>
      </c>
      <c r="ADS130" s="13" t="s">
        <v>1192</v>
      </c>
      <c r="ADT130" s="13"/>
      <c r="ADU130" s="13"/>
      <c r="ADV130" s="13"/>
      <c r="ADW130" s="13"/>
      <c r="ADX130" s="13"/>
      <c r="ADY130" s="13"/>
      <c r="ADZ130" s="13" t="s">
        <v>1192</v>
      </c>
      <c r="AEA130" s="10" t="str">
        <f t="shared" ca="1" si="127"/>
        <v/>
      </c>
      <c r="AEB130" s="5"/>
      <c r="AEC130" s="37"/>
      <c r="AED130" s="37"/>
      <c r="AEE130" s="7"/>
      <c r="AEF130" s="7"/>
      <c r="AEG130" s="79"/>
      <c r="AEH130" s="10" t="str" cm="1">
        <f t="array" aca="1" ref="AEH130" ca="1">IF(INDIRECT(ADDRESS(ROW(),COLUMN()-6))="","X",IF(INDIRECT(ADDRESS(ROW(),COLUMN()-5))="",0,"OK"))</f>
        <v>X</v>
      </c>
      <c r="AEI130" s="29" t="str">
        <f ca="1">IF(AEJ130="","",SUM(1+MAXA(AEI$1:AEI129)))</f>
        <v/>
      </c>
      <c r="AEJ130" s="8" t="str" cm="1">
        <f t="array" aca="1" ref="AEJ130" ca="1">IF(AEH130=0,INDIRECT(ADDRESS(ROW(),COLUMN()-8)),"")</f>
        <v/>
      </c>
      <c r="AEK130" s="33" t="s">
        <v>1192</v>
      </c>
      <c r="AEL130" s="10" t="str">
        <f t="shared" si="98"/>
        <v>$AEB$130</v>
      </c>
      <c r="AEM130" s="29" t="str">
        <f ca="1">IF(AEN130="","",SUM(1+MAXA(AEM$1:AEM129)))</f>
        <v/>
      </c>
      <c r="AEN130" s="8" t="str" cm="1">
        <f t="array" aca="1" ref="AEN130" ca="1">IF(ISNUMBER(SEARCH(AEN$1,INDEX(INDIRECT(AEO$1),ROW(AEL130),1)))=TRUE,INDIRECT(AEL130),"")</f>
        <v/>
      </c>
      <c r="AEO130" s="13" t="s">
        <v>1192</v>
      </c>
      <c r="AEP130" s="13" t="s">
        <v>1192</v>
      </c>
      <c r="AEQ130" s="13" t="s">
        <v>1192</v>
      </c>
      <c r="AER130" s="13" t="s">
        <v>1192</v>
      </c>
      <c r="AES130" s="13" t="s">
        <v>1192</v>
      </c>
      <c r="AET130" s="13" t="s">
        <v>1192</v>
      </c>
      <c r="AEU130" s="13" t="s">
        <v>1192</v>
      </c>
      <c r="AEV130" s="13" t="s">
        <v>1192</v>
      </c>
    </row>
    <row r="131" spans="2:828" s="4" customFormat="1" ht="24.75" customHeight="1" x14ac:dyDescent="0.2">
      <c r="B131" s="10" t="str">
        <f t="shared" ref="B131:B150" ca="1" si="133">N131</f>
        <v/>
      </c>
      <c r="C131" s="8"/>
      <c r="D131" s="10"/>
      <c r="E131" s="10"/>
      <c r="G131" s="81"/>
      <c r="H131" s="94"/>
      <c r="I131" s="10" t="str" cm="1">
        <f t="array" aca="1" ref="I131" ca="1">IF(INDIRECT(ADDRESS(ROW(),COLUMN()-6))="","X",IF(INDIRECT(ADDRESS(ROW(),COLUMN()-5))="",0,"OK"))</f>
        <v>X</v>
      </c>
      <c r="J131" s="29" t="str">
        <f ca="1">IF(K131="","",SUM(1+MAXA(J$1:J130)))</f>
        <v/>
      </c>
      <c r="K131" s="8" t="str" cm="1">
        <f t="array" aca="1" ref="K131" ca="1">IF(I131=0,INDIRECT(ADDRESS(ROW(),COLUMN()-8)),"")</f>
        <v/>
      </c>
      <c r="L131" s="31"/>
      <c r="M131" s="10" t="str">
        <f t="shared" ref="M131:M150" si="134">ADDRESS(ROW(),COLUMN()-10)</f>
        <v>$C$131</v>
      </c>
      <c r="N131" s="29" t="str">
        <f ca="1">IF(O131="","",SUM(1+MAXA(N$1:N130)))</f>
        <v/>
      </c>
      <c r="O131" s="8" t="str" cm="1">
        <f t="array" aca="1" ref="O131" ca="1">IF(ISNUMBER(SEARCH(O$1,INDEX(INDIRECT($P$1),ROW(M131),1)))=TRUE,INDIRECT(M131),"")</f>
        <v/>
      </c>
      <c r="P131" s="13" t="s">
        <v>1192</v>
      </c>
      <c r="Q131" s="13" t="s">
        <v>1192</v>
      </c>
      <c r="R131" s="13"/>
      <c r="S131" s="13"/>
      <c r="T131" s="13"/>
      <c r="U131" s="13"/>
      <c r="V131" s="13"/>
      <c r="W131" s="13"/>
      <c r="X131" s="13"/>
      <c r="Y131" s="13" t="s">
        <v>1192</v>
      </c>
      <c r="Z131" s="13" t="s">
        <v>1192</v>
      </c>
      <c r="AA131" s="10" t="str">
        <f t="shared" ca="1" si="128"/>
        <v/>
      </c>
      <c r="AB131" s="8"/>
      <c r="AC131" s="10"/>
      <c r="AD131" s="10"/>
      <c r="AF131" s="81"/>
      <c r="AG131" s="81"/>
      <c r="AH131" s="10" t="str" cm="1">
        <f t="array" aca="1" ref="AH131" ca="1">IF(INDIRECT(ADDRESS(ROW(),COLUMN()-6))="","X",IF(INDIRECT(ADDRESS(ROW(),COLUMN()-5))="",0,"OK"))</f>
        <v>X</v>
      </c>
      <c r="AI131" s="29" t="str">
        <f ca="1">IF(AJ131="","",SUM(1+MAXA(AI$1:AI130)))</f>
        <v/>
      </c>
      <c r="AJ131" s="8" t="str" cm="1">
        <f t="array" aca="1" ref="AJ131" ca="1">IF(AH131=0,INDIRECT(ADDRESS(ROW(),COLUMN()-8)),"")</f>
        <v/>
      </c>
      <c r="AK131" s="31"/>
      <c r="AL131" s="10" t="str">
        <f t="shared" ref="AL131:AL150" si="135">ADDRESS(ROW(),COLUMN()-10)</f>
        <v>$AB$131</v>
      </c>
      <c r="AM131" s="29" t="str">
        <f ca="1">IF(AN131="","",SUM(1+MAXA(AM$1:AM130)))</f>
        <v/>
      </c>
      <c r="AN131" s="8" t="str" cm="1">
        <f t="array" aca="1" ref="AN131" ca="1">IF(ISNUMBER(SEARCH(AN$1,INDEX(INDIRECT($AO$1),ROW(AL131),1)))=TRUE,INDIRECT(AL131),"")</f>
        <v/>
      </c>
      <c r="AO131" s="13" t="s">
        <v>1192</v>
      </c>
      <c r="AP131" s="13" t="s">
        <v>1192</v>
      </c>
      <c r="AQ131" s="13" t="s">
        <v>1192</v>
      </c>
      <c r="AR131" s="13"/>
      <c r="AS131" s="13"/>
      <c r="AT131" s="13"/>
      <c r="AU131" s="13"/>
      <c r="AV131" s="13"/>
      <c r="AW131" s="13"/>
      <c r="AX131" s="13" t="s">
        <v>1192</v>
      </c>
      <c r="AY131" s="13" t="s">
        <v>1192</v>
      </c>
      <c r="AZ131" s="13" t="s">
        <v>1192</v>
      </c>
      <c r="BA131" s="10" t="str">
        <f t="shared" ca="1" si="99"/>
        <v/>
      </c>
      <c r="BB131" s="8"/>
      <c r="BC131" s="10"/>
      <c r="BD131" s="10"/>
      <c r="BF131" s="81"/>
      <c r="BG131" s="94"/>
      <c r="BH131" s="10" t="str" cm="1">
        <f t="array" aca="1" ref="BH131" ca="1">IF(INDIRECT(ADDRESS(ROW(),COLUMN()-6))="","X",IF(INDIRECT(ADDRESS(ROW(),COLUMN()-5))="",0,"OK"))</f>
        <v>X</v>
      </c>
      <c r="BI131" s="29" t="str">
        <f ca="1">IF(BJ131="","",SUM(1+MAXA(BI$1:BI130)))</f>
        <v/>
      </c>
      <c r="BJ131" s="8" t="str" cm="1">
        <f t="array" aca="1" ref="BJ131" ca="1">IF(BH131=0,INDIRECT(ADDRESS(ROW(),COLUMN()-8)),"")</f>
        <v/>
      </c>
      <c r="BK131" s="31"/>
      <c r="BL131" s="10" t="str">
        <f t="shared" ref="BL131:BL150" si="136">ADDRESS(ROW(),COLUMN()-10)</f>
        <v>$BB$131</v>
      </c>
      <c r="BM131" s="29" t="str">
        <f ca="1">IF(BN131="","",SUM(1+MAXA(BM$1:BM130)))</f>
        <v/>
      </c>
      <c r="BN131" s="8" t="str" cm="1">
        <f t="array" aca="1" ref="BN131" ca="1">IF(ISNUMBER(SEARCH(BN$1,INDEX(INDIRECT(BO$1),ROW(BL131),1)))=TRUE,INDIRECT(BL131),"")</f>
        <v/>
      </c>
      <c r="BO131" s="13" t="s">
        <v>1192</v>
      </c>
      <c r="BP131" s="13" t="s">
        <v>1192</v>
      </c>
      <c r="BQ131" s="13" t="s">
        <v>1192</v>
      </c>
      <c r="BR131" s="13"/>
      <c r="BS131" s="13"/>
      <c r="BT131" s="13"/>
      <c r="BU131" s="13"/>
      <c r="BV131" s="13"/>
      <c r="BW131" s="13" t="s">
        <v>1192</v>
      </c>
      <c r="BX131" s="13" t="s">
        <v>1192</v>
      </c>
      <c r="BY131" s="13"/>
      <c r="BZ131" s="13"/>
      <c r="CA131" s="10" t="str">
        <f t="shared" ca="1" si="100"/>
        <v/>
      </c>
      <c r="CB131" s="8"/>
      <c r="CC131" s="10"/>
      <c r="CD131" s="10"/>
      <c r="CF131" s="81"/>
      <c r="CG131" s="94"/>
      <c r="CH131" s="10" t="str" cm="1">
        <f t="array" aca="1" ref="CH131" ca="1">IF(INDIRECT(ADDRESS(ROW(),COLUMN()-6))="","X",IF(INDIRECT(ADDRESS(ROW(),COLUMN()-5))="",0,"OK"))</f>
        <v>X</v>
      </c>
      <c r="CI131" s="29" t="str">
        <f ca="1">IF(CJ131="","",SUM(1+MAXA(CI$1:CI130)))</f>
        <v/>
      </c>
      <c r="CJ131" s="8" t="str" cm="1">
        <f t="array" aca="1" ref="CJ131" ca="1">IF(CH131=0,INDIRECT(ADDRESS(ROW(),COLUMN()-8)),"")</f>
        <v/>
      </c>
      <c r="CK131" s="31"/>
      <c r="CL131" s="10" t="str">
        <f t="shared" ref="CL131:CL150" si="137">ADDRESS(ROW(),COLUMN()-10)</f>
        <v>$CB$131</v>
      </c>
      <c r="CM131" s="29" t="str">
        <f ca="1">IF(CN131="","",SUM(1+MAXA(CM$1:CM130)))</f>
        <v/>
      </c>
      <c r="CN131" s="8" t="str" cm="1">
        <f t="array" aca="1" ref="CN131" ca="1">IF(ISNUMBER(SEARCH(CN$1,INDEX(INDIRECT(CO$1),ROW(CL131),1)))=TRUE,INDIRECT(CL131),"")</f>
        <v/>
      </c>
      <c r="CO131" s="13" t="s">
        <v>1192</v>
      </c>
      <c r="CP131" s="13"/>
      <c r="CQ131" s="13"/>
      <c r="CR131" s="13"/>
      <c r="CS131" s="13"/>
      <c r="CT131" s="13"/>
      <c r="CU131" s="13"/>
      <c r="CV131" s="13"/>
      <c r="CW131" s="13"/>
      <c r="CX131" s="13"/>
      <c r="CY131" s="13"/>
      <c r="CZ131" s="13" t="s">
        <v>1192</v>
      </c>
      <c r="DA131" s="10" t="str">
        <f t="shared" ca="1" si="131"/>
        <v/>
      </c>
      <c r="DB131" s="5"/>
      <c r="DC131" s="6"/>
      <c r="DD131" s="6"/>
      <c r="DE131" s="7"/>
      <c r="DF131" s="83"/>
      <c r="DG131" s="96"/>
      <c r="DH131" s="10" t="str" cm="1">
        <f t="array" aca="1" ref="DH131" ca="1">IF(INDIRECT(ADDRESS(ROW(),COLUMN()-6))="","X",IF(INDIRECT(ADDRESS(ROW(),COLUMN()-5))="",0,"OK"))</f>
        <v>X</v>
      </c>
      <c r="DI131" s="29" t="str">
        <f ca="1">IF(DJ131="","",SUM(1+MAXA(DI$1:DI130)))</f>
        <v/>
      </c>
      <c r="DJ131" s="8" t="str" cm="1">
        <f t="array" aca="1" ref="DJ131" ca="1">IF(DH131=0,INDIRECT(ADDRESS(ROW(),COLUMN()-8)),"")</f>
        <v/>
      </c>
      <c r="DK131" s="31"/>
      <c r="DL131" s="10" t="str">
        <f t="shared" si="132"/>
        <v>$DB$131</v>
      </c>
      <c r="DM131" s="29" t="str">
        <f ca="1">IF(DN131="","",SUM(1+MAXA(DM$1:DM130)))</f>
        <v/>
      </c>
      <c r="DN131" s="8" t="str" cm="1">
        <f t="array" aca="1" ref="DN131" ca="1">IF(ISNUMBER(SEARCH(DN$1,INDEX(INDIRECT(DO$1),ROW(DL131),1)))=TRUE,INDIRECT(DL131),"")</f>
        <v/>
      </c>
      <c r="DO131" s="13" t="s">
        <v>1192</v>
      </c>
      <c r="DP131" s="13"/>
      <c r="DQ131" s="13"/>
      <c r="DR131" s="13"/>
      <c r="DS131" s="13"/>
      <c r="DT131" s="13"/>
      <c r="DU131" s="13"/>
      <c r="DV131" s="13"/>
      <c r="DW131" s="13"/>
      <c r="DX131" s="13"/>
      <c r="DY131" s="13"/>
      <c r="DZ131" s="13" t="s">
        <v>1192</v>
      </c>
      <c r="EA131" s="10" t="str">
        <f t="shared" ca="1" si="101"/>
        <v/>
      </c>
      <c r="EB131" s="22"/>
      <c r="EC131" s="14"/>
      <c r="ED131" s="14"/>
      <c r="EE131" s="15"/>
      <c r="EF131" s="15"/>
      <c r="EG131" s="94"/>
      <c r="EH131" s="10" t="str" cm="1">
        <f t="array" aca="1" ref="EH131" ca="1">IF(INDIRECT(ADDRESS(ROW(),COLUMN()-6))="","X",IF(INDIRECT(ADDRESS(ROW(),COLUMN()-5))="",0,"OK"))</f>
        <v>X</v>
      </c>
      <c r="EI131" s="29" t="str">
        <f ca="1">IF(EJ131="","",SUM(1+MAXA(EI$1:EI130)))</f>
        <v/>
      </c>
      <c r="EJ131" s="8" t="str" cm="1">
        <f t="array" aca="1" ref="EJ131" ca="1">IF(EH131=0,INDIRECT(ADDRESS(ROW(),COLUMN()-8)),"")</f>
        <v/>
      </c>
      <c r="EK131" s="31"/>
      <c r="EL131" s="10" t="str">
        <f t="shared" ref="EL131:EL150" si="138">ADDRESS(ROW(),COLUMN()-10)</f>
        <v>$EB$131</v>
      </c>
      <c r="EM131" s="29" t="str">
        <f ca="1">IF(EN131="","",SUM(1+MAXA(EM$1:EM130)))</f>
        <v/>
      </c>
      <c r="EN131" s="8" t="str" cm="1">
        <f t="array" aca="1" ref="EN131" ca="1">IF(ISNUMBER(SEARCH(EN$1,INDEX(INDIRECT(EO$1),ROW(EL131),1)))=TRUE,INDIRECT(EL131),"")</f>
        <v/>
      </c>
      <c r="EO131" s="13" t="s">
        <v>1192</v>
      </c>
      <c r="EP131" s="13"/>
      <c r="EQ131" s="13"/>
      <c r="ER131" s="13"/>
      <c r="ES131" s="13"/>
      <c r="ET131" s="13"/>
      <c r="EU131" s="13"/>
      <c r="EV131" s="13"/>
      <c r="EW131" s="13"/>
      <c r="EX131" s="13"/>
      <c r="EY131" s="13"/>
      <c r="EZ131" s="13"/>
      <c r="FA131" s="10" t="str">
        <f t="shared" ca="1" si="102"/>
        <v/>
      </c>
      <c r="FB131" s="22"/>
      <c r="FC131" s="14"/>
      <c r="FD131" s="14"/>
      <c r="FE131" s="15"/>
      <c r="FF131" s="15"/>
      <c r="FG131" s="81"/>
      <c r="FH131" s="10" t="str" cm="1">
        <f t="array" aca="1" ref="FH131" ca="1">IF(INDIRECT(ADDRESS(ROW(),COLUMN()-6))="","X",IF(INDIRECT(ADDRESS(ROW(),COLUMN()-5))="",0,"OK"))</f>
        <v>X</v>
      </c>
      <c r="FI131" s="29" t="str">
        <f ca="1">IF(FJ131="","",SUM(1+MAXA(FI$1:FI130)))</f>
        <v/>
      </c>
      <c r="FJ131" s="8" t="str" cm="1">
        <f t="array" aca="1" ref="FJ131" ca="1">IF(FH131=0,INDIRECT(ADDRESS(ROW(),COLUMN()-8)),"")</f>
        <v/>
      </c>
      <c r="FK131" s="31"/>
      <c r="FL131" s="10" t="str">
        <f t="shared" ref="FL131:FL150" si="139">ADDRESS(ROW(),COLUMN()-10)</f>
        <v>$FB$131</v>
      </c>
      <c r="FM131" s="29" t="str">
        <f ca="1">IF(FN131="","",SUM(1+MAXA(FM$1:FM130)))</f>
        <v/>
      </c>
      <c r="FN131" s="8" t="str" cm="1">
        <f t="array" aca="1" ref="FN131" ca="1">IF(ISNUMBER(SEARCH(FN$1,INDEX(INDIRECT(FO$1),ROW(FL131),1)))=TRUE,INDIRECT(FL131),"")</f>
        <v/>
      </c>
      <c r="FO131" s="13" t="s">
        <v>1192</v>
      </c>
      <c r="FP131" s="13" t="s">
        <v>1192</v>
      </c>
      <c r="FQ131" s="13" t="s">
        <v>1192</v>
      </c>
      <c r="FR131" s="13" t="s">
        <v>1192</v>
      </c>
      <c r="FS131" s="13" t="s">
        <v>1192</v>
      </c>
      <c r="FT131" s="13"/>
      <c r="FU131" s="13"/>
      <c r="FV131" s="13"/>
      <c r="FW131" s="13"/>
      <c r="FX131" s="13"/>
      <c r="FY131" s="13"/>
      <c r="FZ131" s="13"/>
      <c r="GA131" s="10" t="str">
        <f t="shared" ca="1" si="103"/>
        <v/>
      </c>
      <c r="GB131" s="22"/>
      <c r="GC131" s="14"/>
      <c r="GD131" s="14"/>
      <c r="GE131" s="15"/>
      <c r="GF131" s="15"/>
      <c r="GG131" s="81"/>
      <c r="GH131" s="10" t="str" cm="1">
        <f t="array" aca="1" ref="GH131" ca="1">IF(INDIRECT(ADDRESS(ROW(),COLUMN()-6))="","X",IF(INDIRECT(ADDRESS(ROW(),COLUMN()-5))="",0,"OK"))</f>
        <v>X</v>
      </c>
      <c r="GI131" s="29" t="str">
        <f ca="1">IF(GJ131="","",SUM(1+MAXA(GI$1:GI130)))</f>
        <v/>
      </c>
      <c r="GJ131" s="8" t="str" cm="1">
        <f t="array" aca="1" ref="GJ131" ca="1">IF(GH131=0,INDIRECT(ADDRESS(ROW(),COLUMN()-8)),"")</f>
        <v/>
      </c>
      <c r="GK131" s="31"/>
      <c r="GL131" s="10" t="str">
        <f t="shared" ref="GL131:GL150" si="140">ADDRESS(ROW(),COLUMN()-10)</f>
        <v>$GB$131</v>
      </c>
      <c r="GM131" s="29" t="str">
        <f ca="1">IF(GN131="","",SUM(1+MAXA(GM$1:GM130)))</f>
        <v/>
      </c>
      <c r="GN131" s="8" t="str" cm="1">
        <f t="array" aca="1" ref="GN131" ca="1">IF(ISNUMBER(SEARCH(GN$1,INDEX(INDIRECT(GO$1),ROW(GL131),1)))=TRUE,INDIRECT(GL131),"")</f>
        <v/>
      </c>
      <c r="GO131" s="13" t="s">
        <v>1192</v>
      </c>
      <c r="GP131" s="13" t="s">
        <v>1192</v>
      </c>
      <c r="GQ131" s="13" t="s">
        <v>1192</v>
      </c>
      <c r="GR131" s="13" t="s">
        <v>1192</v>
      </c>
      <c r="GS131" s="13" t="s">
        <v>1192</v>
      </c>
      <c r="GT131" s="13"/>
      <c r="GU131" s="13"/>
      <c r="GV131" s="13"/>
      <c r="GW131" s="13"/>
      <c r="GX131" s="13"/>
      <c r="GY131" s="13"/>
      <c r="GZ131" s="13"/>
      <c r="HA131" s="10" t="str">
        <f t="shared" ca="1" si="104"/>
        <v/>
      </c>
      <c r="HB131" s="22"/>
      <c r="HC131" s="14"/>
      <c r="HD131" s="14"/>
      <c r="HE131" s="15"/>
      <c r="HF131" s="15"/>
      <c r="HG131" s="81"/>
      <c r="HH131" s="10" t="str" cm="1">
        <f t="array" aca="1" ref="HH131" ca="1">IF(INDIRECT(ADDRESS(ROW(),COLUMN()-6))="","X",IF(INDIRECT(ADDRESS(ROW(),COLUMN()-5))="",0,"OK"))</f>
        <v>X</v>
      </c>
      <c r="HI131" s="29" t="str">
        <f ca="1">IF(HJ131="","",SUM(1+MAXA(HI$1:HI130)))</f>
        <v/>
      </c>
      <c r="HJ131" s="8" t="str" cm="1">
        <f t="array" aca="1" ref="HJ131" ca="1">IF(HH131=0,INDIRECT(ADDRESS(ROW(),COLUMN()-8)),"")</f>
        <v/>
      </c>
      <c r="HK131" s="31"/>
      <c r="HL131" s="10" t="str">
        <f t="shared" ref="HL131:HL150" si="141">ADDRESS(ROW(),COLUMN()-10)</f>
        <v>$HB$131</v>
      </c>
      <c r="HM131" s="29" t="str">
        <f ca="1">IF(HN131="","",SUM(1+MAXA(HM$1:HM130)))</f>
        <v/>
      </c>
      <c r="HN131" s="8" t="str" cm="1">
        <f t="array" aca="1" ref="HN131" ca="1">IF(ISNUMBER(SEARCH(HN$1,INDEX(INDIRECT(HO$1),ROW(HL131),1)))=TRUE,INDIRECT(HL131),"")</f>
        <v/>
      </c>
      <c r="HO131" s="13" t="s">
        <v>1192</v>
      </c>
      <c r="HP131" s="13" t="s">
        <v>1192</v>
      </c>
      <c r="HQ131" s="13" t="s">
        <v>1192</v>
      </c>
      <c r="HR131" s="13"/>
      <c r="HS131" s="13"/>
      <c r="HT131" s="13"/>
      <c r="HU131" s="13"/>
      <c r="HV131" s="13"/>
      <c r="HW131" s="13"/>
      <c r="HX131" s="13"/>
      <c r="HY131" s="13" t="s">
        <v>1192</v>
      </c>
      <c r="HZ131" s="13" t="s">
        <v>1192</v>
      </c>
      <c r="IA131" s="10" t="str">
        <f t="shared" ca="1" si="105"/>
        <v/>
      </c>
      <c r="IB131" s="22"/>
      <c r="IC131" s="14"/>
      <c r="ID131" s="14"/>
      <c r="IE131" s="15"/>
      <c r="IF131" s="15"/>
      <c r="IG131" s="81"/>
      <c r="IH131" s="10" t="str" cm="1">
        <f t="array" aca="1" ref="IH131" ca="1">IF(INDIRECT(ADDRESS(ROW(),COLUMN()-6))="","X",IF(INDIRECT(ADDRESS(ROW(),COLUMN()-5))="",0,"OK"))</f>
        <v>X</v>
      </c>
      <c r="II131" s="29" t="str">
        <f ca="1">IF(IJ131="","",SUM(1+MAXA(II$1:II130)))</f>
        <v/>
      </c>
      <c r="IJ131" s="8" t="str" cm="1">
        <f t="array" aca="1" ref="IJ131" ca="1">IF(IH131=0,INDIRECT(ADDRESS(ROW(),COLUMN()-8)),"")</f>
        <v/>
      </c>
      <c r="IK131" s="31"/>
      <c r="IL131" s="10" t="str">
        <f t="shared" ref="IL131:IL150" si="142">ADDRESS(ROW(),COLUMN()-10)</f>
        <v>$IB$131</v>
      </c>
      <c r="IM131" s="29" t="str">
        <f ca="1">IF(IN131="","",SUM(1+MAXA(IM$1:IM130)))</f>
        <v/>
      </c>
      <c r="IN131" s="8" t="str" cm="1">
        <f t="array" aca="1" ref="IN131" ca="1">IF(ISNUMBER(SEARCH(IN$1,INDEX(INDIRECT(IO$1),ROW(IL131),1)))=TRUE,INDIRECT(IL131),"")</f>
        <v/>
      </c>
      <c r="IO131" s="13" t="s">
        <v>1192</v>
      </c>
      <c r="IP131" s="13" t="s">
        <v>1192</v>
      </c>
      <c r="IQ131" s="13" t="s">
        <v>1192</v>
      </c>
      <c r="IR131" s="13"/>
      <c r="IS131" s="13"/>
      <c r="IT131" s="13"/>
      <c r="IU131" s="13"/>
      <c r="IV131" s="13"/>
      <c r="IW131" s="13"/>
      <c r="IX131" s="13" t="s">
        <v>1192</v>
      </c>
      <c r="IY131" s="13" t="s">
        <v>1192</v>
      </c>
      <c r="IZ131" s="13" t="s">
        <v>1192</v>
      </c>
      <c r="JA131" s="10" t="str">
        <f t="shared" ca="1" si="106"/>
        <v/>
      </c>
      <c r="JB131" s="22"/>
      <c r="JC131" s="14"/>
      <c r="JD131" s="14"/>
      <c r="JE131" s="15"/>
      <c r="JF131" s="15"/>
      <c r="JG131" s="82"/>
      <c r="JH131" s="10" t="str" cm="1">
        <f t="array" aca="1" ref="JH131" ca="1">IF(INDIRECT(ADDRESS(ROW(),COLUMN()-6))="","X",IF(INDIRECT(ADDRESS(ROW(),COLUMN()-5))="",0,"OK"))</f>
        <v>X</v>
      </c>
      <c r="JI131" s="29" t="str">
        <f ca="1">IF(JJ131="","",SUM(1+MAXA(JI$1:JI130)))</f>
        <v/>
      </c>
      <c r="JJ131" s="8" t="str" cm="1">
        <f t="array" aca="1" ref="JJ131" ca="1">IF(JH131=0,INDIRECT(ADDRESS(ROW(),COLUMN()-8)),"")</f>
        <v/>
      </c>
      <c r="JK131" s="31"/>
      <c r="JL131" s="10" t="str">
        <f t="shared" ref="JL131:JL150" si="143">ADDRESS(ROW(),COLUMN()-10)</f>
        <v>$JB$131</v>
      </c>
      <c r="JM131" s="29" t="str">
        <f ca="1">IF(JN131="","",SUM(1+MAXA(JM$1:JM130)))</f>
        <v/>
      </c>
      <c r="JN131" s="8" t="str" cm="1">
        <f t="array" aca="1" ref="JN131" ca="1">IF(ISNUMBER(SEARCH(JN$1,INDEX(INDIRECT(JO$1),ROW(JL131),1)))=TRUE,INDIRECT(JL131),"")</f>
        <v/>
      </c>
      <c r="JO131" s="13" t="s">
        <v>1192</v>
      </c>
      <c r="JP131" s="13" t="s">
        <v>1192</v>
      </c>
      <c r="JQ131" s="13" t="s">
        <v>1192</v>
      </c>
      <c r="JR131" s="13"/>
      <c r="JS131" s="13"/>
      <c r="JT131" s="13"/>
      <c r="JU131" s="13"/>
      <c r="JV131" s="13"/>
      <c r="JW131" s="13"/>
      <c r="JX131" s="13" t="s">
        <v>1192</v>
      </c>
      <c r="JY131" s="13" t="s">
        <v>1192</v>
      </c>
      <c r="JZ131" s="13" t="s">
        <v>1192</v>
      </c>
      <c r="KA131" s="10" t="str">
        <f t="shared" ca="1" si="107"/>
        <v/>
      </c>
      <c r="KB131" s="22"/>
      <c r="KC131" s="14"/>
      <c r="KD131" s="14"/>
      <c r="KE131" s="15"/>
      <c r="KF131" s="15"/>
      <c r="KG131" s="81"/>
      <c r="KH131" s="10" t="str" cm="1">
        <f t="array" aca="1" ref="KH131" ca="1">IF(INDIRECT(ADDRESS(ROW(),COLUMN()-6))="","X",IF(INDIRECT(ADDRESS(ROW(),COLUMN()-5))="",0,"OK"))</f>
        <v>X</v>
      </c>
      <c r="KI131" s="29" t="str">
        <f ca="1">IF(KJ131="","",SUM(1+MAXA(KI$1:KI130)))</f>
        <v/>
      </c>
      <c r="KJ131" s="8" t="str" cm="1">
        <f t="array" aca="1" ref="KJ131" ca="1">IF(KH131=0,INDIRECT(ADDRESS(ROW(),COLUMN()-8)),"")</f>
        <v/>
      </c>
      <c r="KK131" s="31"/>
      <c r="KL131" s="10" t="str">
        <f t="shared" ref="KL131:KL150" si="144">ADDRESS(ROW(),COLUMN()-10)</f>
        <v>$KB$131</v>
      </c>
      <c r="KM131" s="29" t="str">
        <f ca="1">IF(KN131="","",SUM(1+MAXA(KM$1:KM130)))</f>
        <v/>
      </c>
      <c r="KN131" s="8" t="str" cm="1">
        <f t="array" aca="1" ref="KN131" ca="1">IF(ISNUMBER(SEARCH(KN$1,INDEX(INDIRECT(KO$1),ROW(KL131),1)))=TRUE,INDIRECT(KL131),"")</f>
        <v/>
      </c>
      <c r="KO131" s="13" t="s">
        <v>1192</v>
      </c>
      <c r="KP131" s="13" t="s">
        <v>1192</v>
      </c>
      <c r="KQ131" s="13" t="s">
        <v>1192</v>
      </c>
      <c r="KR131" s="13"/>
      <c r="KS131" s="13"/>
      <c r="KT131" s="13"/>
      <c r="KU131" s="13"/>
      <c r="KV131" s="13"/>
      <c r="KW131" s="13"/>
      <c r="KX131" s="13"/>
      <c r="KY131" s="13" t="s">
        <v>1192</v>
      </c>
      <c r="KZ131" s="13" t="s">
        <v>1192</v>
      </c>
      <c r="LA131" s="10" t="str">
        <f t="shared" ca="1" si="108"/>
        <v/>
      </c>
      <c r="LB131" s="8"/>
      <c r="LC131" s="10"/>
      <c r="LD131" s="10"/>
      <c r="LG131" s="81"/>
      <c r="LH131" s="10" t="str" cm="1">
        <f t="array" aca="1" ref="LH131" ca="1">IF(INDIRECT(ADDRESS(ROW(),COLUMN()-6))="","X",IF(INDIRECT(ADDRESS(ROW(),COLUMN()-5))="",0,"OK"))</f>
        <v>X</v>
      </c>
      <c r="LI131" s="29" t="str">
        <f ca="1">IF(LJ131="","",SUM(1+MAXA(LI$1:LI130)))</f>
        <v/>
      </c>
      <c r="LJ131" s="8" t="str" cm="1">
        <f t="array" aca="1" ref="LJ131" ca="1">IF(LH131=0,INDIRECT(ADDRESS(ROW(),COLUMN()-8)),"")</f>
        <v/>
      </c>
      <c r="LK131" s="31"/>
      <c r="LL131" s="10" t="str">
        <f t="shared" ref="LL131:LL150" si="145">ADDRESS(ROW(),COLUMN()-10)</f>
        <v>$LB$131</v>
      </c>
      <c r="LM131" s="29" t="str">
        <f ca="1">IF(LN131="","",SUM(1+MAXA(LM$1:LM130)))</f>
        <v/>
      </c>
      <c r="LN131" s="8" t="str" cm="1">
        <f t="array" aca="1" ref="LN131" ca="1">IF(ISNUMBER(SEARCH(LN$1,INDEX(INDIRECT(LO$1),ROW(LL131),1)))=TRUE,INDIRECT(LL131),"")</f>
        <v/>
      </c>
      <c r="LO131" s="13" t="s">
        <v>1192</v>
      </c>
      <c r="LP131" s="13" t="s">
        <v>1192</v>
      </c>
      <c r="LQ131" s="13" t="s">
        <v>1192</v>
      </c>
      <c r="LR131" s="13" t="s">
        <v>1192</v>
      </c>
      <c r="LS131" s="13"/>
      <c r="LT131" s="13"/>
      <c r="LU131" s="13"/>
      <c r="LV131" s="13"/>
      <c r="LW131" s="13"/>
      <c r="LX131" s="13"/>
      <c r="LY131" s="13" t="s">
        <v>1192</v>
      </c>
      <c r="LZ131" s="13" t="s">
        <v>1192</v>
      </c>
      <c r="MA131" s="10" t="str">
        <f t="shared" ca="1" si="109"/>
        <v/>
      </c>
      <c r="MB131" s="8"/>
      <c r="MC131" s="10"/>
      <c r="MD131" s="10"/>
      <c r="MG131" s="81"/>
      <c r="MH131" s="10" t="str" cm="1">
        <f t="array" aca="1" ref="MH131" ca="1">IF(INDIRECT(ADDRESS(ROW(),COLUMN()-6))="","X",IF(INDIRECT(ADDRESS(ROW(),COLUMN()-5))="",0,"OK"))</f>
        <v>X</v>
      </c>
      <c r="MI131" s="29" t="str">
        <f ca="1">IF(MJ131="","",SUM(1+MAXA(MI$1:MI130)))</f>
        <v/>
      </c>
      <c r="MJ131" s="8" t="str" cm="1">
        <f t="array" aca="1" ref="MJ131" ca="1">IF(MH131=0,INDIRECT(ADDRESS(ROW(),COLUMN()-8)),"")</f>
        <v/>
      </c>
      <c r="MK131" s="31"/>
      <c r="ML131" s="10" t="str">
        <f t="shared" ref="ML131:ML150" si="146">ADDRESS(ROW(),COLUMN()-10)</f>
        <v>$MB$131</v>
      </c>
      <c r="MM131" s="29" t="str">
        <f ca="1">IF(MN131="","",SUM(1+MAXA(MM$1:MM130)))</f>
        <v/>
      </c>
      <c r="MN131" s="8" t="str" cm="1">
        <f t="array" aca="1" ref="MN131" ca="1">IF(ISNUMBER(SEARCH(MN$1,INDEX(INDIRECT(MO$1),ROW(ML131),1)))=TRUE,INDIRECT(ML131),"")</f>
        <v/>
      </c>
      <c r="MO131" s="13" t="s">
        <v>1192</v>
      </c>
      <c r="MP131" s="13" t="s">
        <v>1192</v>
      </c>
      <c r="MQ131" s="13" t="s">
        <v>1192</v>
      </c>
      <c r="MR131" s="13"/>
      <c r="MS131" s="13"/>
      <c r="MT131" s="13"/>
      <c r="MU131" s="13"/>
      <c r="MV131" s="13"/>
      <c r="MW131" s="13" t="s">
        <v>1192</v>
      </c>
      <c r="MX131" s="13"/>
      <c r="MY131" s="13" t="s">
        <v>1192</v>
      </c>
      <c r="MZ131" s="13" t="s">
        <v>1192</v>
      </c>
      <c r="NA131" s="10" t="str">
        <f t="shared" ca="1" si="110"/>
        <v/>
      </c>
      <c r="NB131" s="5"/>
      <c r="NC131" s="6"/>
      <c r="ND131" s="6"/>
      <c r="NE131" s="7"/>
      <c r="NF131" s="7"/>
      <c r="NG131" s="83"/>
      <c r="NH131" s="10" t="str" cm="1">
        <f t="array" aca="1" ref="NH131" ca="1">IF(INDIRECT(ADDRESS(ROW(),COLUMN()-6))="","X",IF(INDIRECT(ADDRESS(ROW(),COLUMN()-5))="",0,"OK"))</f>
        <v>X</v>
      </c>
      <c r="NI131" s="29" t="str">
        <f ca="1">IF(NJ131="","",SUM(1+MAXA(NI$1:NI130)))</f>
        <v/>
      </c>
      <c r="NJ131" s="8" t="str" cm="1">
        <f t="array" aca="1" ref="NJ131" ca="1">IF(NH131=0,INDIRECT(ADDRESS(ROW(),COLUMN()-8)),"")</f>
        <v/>
      </c>
      <c r="NK131" s="31"/>
      <c r="NL131" s="10" t="str">
        <f t="shared" ref="NL131:NL150" si="147">ADDRESS(ROW(),COLUMN()-10)</f>
        <v>$NB$131</v>
      </c>
      <c r="NM131" s="29" t="str">
        <f ca="1">IF(NN131="","",SUM(1+MAXA(NM$1:NM130)))</f>
        <v/>
      </c>
      <c r="NN131" s="8" t="str" cm="1">
        <f t="array" aca="1" ref="NN131" ca="1">IF(ISNUMBER(SEARCH(NN$1,INDEX(INDIRECT(NO$1),ROW(NL131),1)))=TRUE,INDIRECT(NL131),"")</f>
        <v/>
      </c>
      <c r="NO131" s="13" t="s">
        <v>1192</v>
      </c>
      <c r="NP131" s="13" t="s">
        <v>1192</v>
      </c>
      <c r="NQ131" s="13" t="s">
        <v>1192</v>
      </c>
      <c r="NR131" s="13"/>
      <c r="NS131" s="13"/>
      <c r="NT131" s="13"/>
      <c r="NU131" s="13"/>
      <c r="NV131" s="13"/>
      <c r="NW131" s="13"/>
      <c r="NX131" s="13" t="s">
        <v>1192</v>
      </c>
      <c r="NY131" s="13" t="s">
        <v>1192</v>
      </c>
      <c r="NZ131" s="13"/>
      <c r="OA131" s="10" t="str">
        <f t="shared" ca="1" si="111"/>
        <v/>
      </c>
      <c r="OB131" s="8"/>
      <c r="OC131" s="10"/>
      <c r="OD131" s="10"/>
      <c r="OG131" s="81"/>
      <c r="OH131" s="10" t="str" cm="1">
        <f t="array" aca="1" ref="OH131" ca="1">IF(INDIRECT(ADDRESS(ROW(),COLUMN()-6))="","X",IF(INDIRECT(ADDRESS(ROW(),COLUMN()-5))="",0,"OK"))</f>
        <v>X</v>
      </c>
      <c r="OI131" s="29" t="str">
        <f ca="1">IF(OJ131="","",SUM(1+MAXA(OI$1:OI130)))</f>
        <v/>
      </c>
      <c r="OJ131" s="8" t="str" cm="1">
        <f t="array" aca="1" ref="OJ131" ca="1">IF(OH131=0,INDIRECT(ADDRESS(ROW(),COLUMN()-8)),"")</f>
        <v/>
      </c>
      <c r="OK131" s="31"/>
      <c r="OL131" s="10" t="str">
        <f t="shared" ref="OL131:OL150" si="148">ADDRESS(ROW(),COLUMN()-10)</f>
        <v>$OB$131</v>
      </c>
      <c r="OM131" s="29" t="str">
        <f ca="1">IF(ON131="","",SUM(1+MAXA(OM$1:OM130)))</f>
        <v/>
      </c>
      <c r="ON131" s="8" t="str" cm="1">
        <f t="array" aca="1" ref="ON131" ca="1">IF(ISNUMBER(SEARCH(ON$1,INDEX(INDIRECT(OO$1),ROW(OL131),1)))=TRUE,INDIRECT(OL131),"")</f>
        <v/>
      </c>
      <c r="OO131" s="13" t="s">
        <v>1192</v>
      </c>
      <c r="OP131" s="13"/>
      <c r="OQ131" s="13"/>
      <c r="OR131" s="13"/>
      <c r="OS131" s="13"/>
      <c r="OT131" s="13"/>
      <c r="OU131" s="13"/>
      <c r="OV131" s="13"/>
      <c r="OW131" s="13"/>
      <c r="OX131" s="13"/>
      <c r="OY131" s="13"/>
      <c r="OZ131" s="13" t="s">
        <v>1192</v>
      </c>
      <c r="PA131" s="10" t="str">
        <f t="shared" ca="1" si="112"/>
        <v/>
      </c>
      <c r="PB131" s="22"/>
      <c r="PC131" s="14"/>
      <c r="PD131" s="14"/>
      <c r="PE131" s="24"/>
      <c r="PF131" s="24"/>
      <c r="PG131" s="79"/>
      <c r="PH131" s="10" t="str" cm="1">
        <f t="array" aca="1" ref="PH131" ca="1">IF(INDIRECT(ADDRESS(ROW(),COLUMN()-6))="","X",IF(INDIRECT(ADDRESS(ROW(),COLUMN()-5))="",0,"OK"))</f>
        <v>X</v>
      </c>
      <c r="PI131" s="29" t="str">
        <f ca="1">IF(PJ131="","",SUM(1+MAXA(PI$1:PI130)))</f>
        <v/>
      </c>
      <c r="PJ131" s="8" t="str" cm="1">
        <f t="array" aca="1" ref="PJ131" ca="1">IF(PH131=0,INDIRECT(ADDRESS(ROW(),COLUMN()-8)),"")</f>
        <v/>
      </c>
      <c r="PK131" s="31"/>
      <c r="PL131" s="10" t="str">
        <f t="shared" ref="PL131:PL150" si="149">ADDRESS(ROW(),COLUMN()-10)</f>
        <v>$PB$131</v>
      </c>
      <c r="PM131" s="29" t="str">
        <f ca="1">IF(PN131="","",SUM(1+MAXA(PM$1:PM130)))</f>
        <v/>
      </c>
      <c r="PN131" s="8" t="str" cm="1">
        <f t="array" aca="1" ref="PN131" ca="1">IF(ISNUMBER(SEARCH(PN$1,INDEX(INDIRECT(PO$1),ROW(PL131),1)))=TRUE,INDIRECT(PL131),"")</f>
        <v/>
      </c>
      <c r="PO131" s="13" t="s">
        <v>1192</v>
      </c>
      <c r="PP131" s="13" t="s">
        <v>1192</v>
      </c>
      <c r="PQ131" s="13" t="s">
        <v>1192</v>
      </c>
      <c r="PR131" s="13" t="s">
        <v>1192</v>
      </c>
      <c r="PS131" s="13"/>
      <c r="PT131" s="13"/>
      <c r="PU131" s="13"/>
      <c r="PV131" s="13"/>
      <c r="PW131" s="13"/>
      <c r="PX131" s="13"/>
      <c r="PY131" s="13" t="s">
        <v>1192</v>
      </c>
      <c r="PZ131" s="13" t="s">
        <v>1192</v>
      </c>
      <c r="QA131" s="10" t="str">
        <f t="shared" ca="1" si="113"/>
        <v/>
      </c>
      <c r="QB131" s="22"/>
      <c r="QC131" s="15"/>
      <c r="QD131" s="14"/>
      <c r="QE131" s="15"/>
      <c r="QF131" s="15"/>
      <c r="QG131" s="79"/>
      <c r="QH131" s="10" t="str" cm="1">
        <f t="array" aca="1" ref="QH131" ca="1">IF(INDIRECT(ADDRESS(ROW(),COLUMN()-6))="","X",IF(INDIRECT(ADDRESS(ROW(),COLUMN()-5))="",0,"OK"))</f>
        <v>X</v>
      </c>
      <c r="QI131" s="29" t="str">
        <f ca="1">IF(QJ131="","",SUM(1+MAXA(QI$1:QI130)))</f>
        <v/>
      </c>
      <c r="QJ131" s="8" t="str" cm="1">
        <f t="array" aca="1" ref="QJ131" ca="1">IF(QH131=0,INDIRECT(ADDRESS(ROW(),COLUMN()-8)),"")</f>
        <v/>
      </c>
      <c r="QK131" s="31"/>
      <c r="QL131" s="10" t="str">
        <f t="shared" ref="QL131:QL150" si="150">ADDRESS(ROW(),COLUMN()-10)</f>
        <v>$QB$131</v>
      </c>
      <c r="QM131" s="29" t="str">
        <f ca="1">IF(QN131="","",SUM(1+MAXA(QM$1:QM130)))</f>
        <v/>
      </c>
      <c r="QN131" s="8" t="str" cm="1">
        <f t="array" aca="1" ref="QN131" ca="1">IF(ISNUMBER(SEARCH(QN$1,INDEX(INDIRECT(QO$1),ROW(QL131),1)))=TRUE,INDIRECT(QL131),"")</f>
        <v/>
      </c>
      <c r="QO131" s="13" t="s">
        <v>1192</v>
      </c>
      <c r="QP131" s="13" t="s">
        <v>1192</v>
      </c>
      <c r="QQ131" s="13" t="s">
        <v>1192</v>
      </c>
      <c r="QR131" s="13" t="s">
        <v>1192</v>
      </c>
      <c r="QS131" s="13"/>
      <c r="QT131" s="13"/>
      <c r="QU131" s="13"/>
      <c r="QV131" s="13"/>
      <c r="QW131" s="13"/>
      <c r="QX131" s="13"/>
      <c r="QY131" s="13" t="s">
        <v>1192</v>
      </c>
      <c r="QZ131" s="13" t="s">
        <v>1192</v>
      </c>
      <c r="RA131" s="10" t="str">
        <f t="shared" ca="1" si="114"/>
        <v/>
      </c>
      <c r="RB131" s="22"/>
      <c r="RC131" s="14"/>
      <c r="RD131" s="14"/>
      <c r="RE131" s="15"/>
      <c r="RF131" s="15"/>
      <c r="RG131" s="79"/>
      <c r="RH131" s="10" t="str" cm="1">
        <f t="array" aca="1" ref="RH131" ca="1">IF(INDIRECT(ADDRESS(ROW(),COLUMN()-6))="","X",IF(INDIRECT(ADDRESS(ROW(),COLUMN()-5))="",0,"OK"))</f>
        <v>X</v>
      </c>
      <c r="RI131" s="29" t="str">
        <f ca="1">IF(RJ131="","",SUM(1+MAXA(RI$1:RI130)))</f>
        <v/>
      </c>
      <c r="RJ131" s="8" t="str" cm="1">
        <f t="array" aca="1" ref="RJ131" ca="1">IF(RH131=0,INDIRECT(ADDRESS(ROW(),COLUMN()-8)),"")</f>
        <v/>
      </c>
      <c r="RK131" s="31"/>
      <c r="RL131" s="10" t="str">
        <f t="shared" ref="RL131:RL150" si="151">ADDRESS(ROW(),COLUMN()-10)</f>
        <v>$RB$131</v>
      </c>
      <c r="RM131" s="29" t="str">
        <f ca="1">IF(RN131="","",SUM(1+MAXA(RM$1:RM130)))</f>
        <v/>
      </c>
      <c r="RN131" s="8" t="str" cm="1">
        <f t="array" aca="1" ref="RN131" ca="1">IF(ISNUMBER(SEARCH(RN$1,INDEX(INDIRECT(RO$1),ROW(RL131),1)))=TRUE,INDIRECT(RL131),"")</f>
        <v/>
      </c>
      <c r="RO131" s="13" t="s">
        <v>1192</v>
      </c>
      <c r="RP131" s="13" t="s">
        <v>1192</v>
      </c>
      <c r="RQ131" s="13" t="s">
        <v>1192</v>
      </c>
      <c r="RR131" s="13"/>
      <c r="RS131" s="13"/>
      <c r="RT131" s="13"/>
      <c r="RU131" s="13"/>
      <c r="RV131" s="13"/>
      <c r="RW131" s="13"/>
      <c r="RX131" s="13"/>
      <c r="RY131" s="13" t="s">
        <v>1192</v>
      </c>
      <c r="RZ131" s="13" t="s">
        <v>1192</v>
      </c>
      <c r="SA131" s="10" t="str">
        <f t="shared" ca="1" si="115"/>
        <v/>
      </c>
      <c r="SB131" s="22"/>
      <c r="SC131" s="6"/>
      <c r="SD131" s="6"/>
      <c r="SE131" s="15"/>
      <c r="SF131" s="15"/>
      <c r="SG131" s="79"/>
      <c r="SH131" s="10" t="str" cm="1">
        <f t="array" aca="1" ref="SH131" ca="1">IF(INDIRECT(ADDRESS(ROW(),COLUMN()-6))="","X",IF(INDIRECT(ADDRESS(ROW(),COLUMN()-5))="",0,"OK"))</f>
        <v>X</v>
      </c>
      <c r="SI131" s="29" t="str">
        <f ca="1">IF(SJ131="","",SUM(1+MAXA(SI$1:SI130)))</f>
        <v/>
      </c>
      <c r="SJ131" s="8" t="str" cm="1">
        <f t="array" aca="1" ref="SJ131" ca="1">IF(SH131=0,INDIRECT(ADDRESS(ROW(),COLUMN()-8)),"")</f>
        <v/>
      </c>
      <c r="SK131" s="33" t="s">
        <v>1192</v>
      </c>
      <c r="SL131" s="10" t="str">
        <f t="shared" ref="SL131:SL150" si="152">ADDRESS(ROW(),COLUMN()-10)</f>
        <v>$SB$131</v>
      </c>
      <c r="SM131" s="29" t="str">
        <f ca="1">IF(SN131="","",SUM(1+MAXA(SM$1:SM130)))</f>
        <v/>
      </c>
      <c r="SN131" s="8" t="str" cm="1">
        <f t="array" aca="1" ref="SN131" ca="1">IF(ISNUMBER(SEARCH(SN$1,INDEX(SB$1:SB$174,ROW(SL131),1)))=TRUE,INDIRECT(SL131),"")</f>
        <v/>
      </c>
      <c r="SO131" s="13" t="s">
        <v>1192</v>
      </c>
      <c r="SP131" s="13" t="s">
        <v>1192</v>
      </c>
      <c r="SQ131" s="13" t="s">
        <v>1192</v>
      </c>
      <c r="SR131" s="13"/>
      <c r="SS131" s="13"/>
      <c r="ST131" s="13"/>
      <c r="SU131" s="13"/>
      <c r="SV131" s="13"/>
      <c r="SW131" s="13"/>
      <c r="SX131" s="13"/>
      <c r="SY131" s="13" t="s">
        <v>1192</v>
      </c>
      <c r="SZ131" s="13" t="s">
        <v>1192</v>
      </c>
      <c r="TA131" s="10" t="str">
        <f t="shared" ca="1" si="129"/>
        <v/>
      </c>
      <c r="TB131" s="5"/>
      <c r="TC131" s="6"/>
      <c r="TD131" s="6"/>
      <c r="TE131" s="7"/>
      <c r="TF131" s="7"/>
      <c r="TG131" s="79"/>
      <c r="TH131" s="10" t="str" cm="1">
        <f t="array" aca="1" ref="TH131" ca="1">IF(INDIRECT(ADDRESS(ROW(),COLUMN()-6))="","X",IF(INDIRECT(ADDRESS(ROW(),COLUMN()-5))="",0,"OK"))</f>
        <v>X</v>
      </c>
      <c r="TI131" s="29" t="str">
        <f ca="1">IF(TJ131="","",SUM(1+MAXA(TI$1:TI130)))</f>
        <v/>
      </c>
      <c r="TJ131" s="8" t="str" cm="1">
        <f t="array" aca="1" ref="TJ131" ca="1">IF(TH131=0,INDIRECT(ADDRESS(ROW(),COLUMN()-8)),"")</f>
        <v/>
      </c>
      <c r="TK131" s="33" t="s">
        <v>1192</v>
      </c>
      <c r="TL131" s="10" t="str">
        <f t="shared" ref="TL131:TL150" si="153">ADDRESS(ROW(),COLUMN()-10)</f>
        <v>$TB$131</v>
      </c>
      <c r="TM131" s="29" t="str">
        <f ca="1">IF(TN131="","",SUM(1+MAXA(TM$1:TM130)))</f>
        <v/>
      </c>
      <c r="TN131" s="8" t="str" cm="1">
        <f t="array" aca="1" ref="TN131" ca="1">IF(ISNUMBER(SEARCH(TN$1,INDEX(INDIRECT(TO$1),ROW(TL131),1)))=TRUE,INDIRECT(TL131),"")</f>
        <v/>
      </c>
      <c r="TO131" s="13" t="s">
        <v>1192</v>
      </c>
      <c r="TP131" s="13" t="s">
        <v>1192</v>
      </c>
      <c r="TQ131" s="13" t="s">
        <v>1192</v>
      </c>
      <c r="TR131" s="13"/>
      <c r="TS131" s="13"/>
      <c r="TT131" s="13"/>
      <c r="TU131" s="13"/>
      <c r="TV131" s="13"/>
      <c r="TW131" s="13"/>
      <c r="TX131" s="13"/>
      <c r="TY131" s="13" t="s">
        <v>1192</v>
      </c>
      <c r="TZ131" s="13" t="s">
        <v>1192</v>
      </c>
      <c r="UA131" s="10" t="str">
        <f t="shared" ca="1" si="130"/>
        <v/>
      </c>
      <c r="UB131" s="5"/>
      <c r="UC131" s="6"/>
      <c r="UD131" s="6"/>
      <c r="UE131" s="7"/>
      <c r="UF131" s="7"/>
      <c r="UG131" s="81"/>
      <c r="UH131" s="10" t="str" cm="1">
        <f t="array" aca="1" ref="UH131" ca="1">IF(INDIRECT(ADDRESS(ROW(),COLUMN()-6))="","X",IF(INDIRECT(ADDRESS(ROW(),COLUMN()-5))="",0,"OK"))</f>
        <v>X</v>
      </c>
      <c r="UI131" s="29" t="str">
        <f ca="1">IF(UJ131="","",SUM(1+MAXA(UI$1:UI130)))</f>
        <v/>
      </c>
      <c r="UJ131" s="8" t="str" cm="1">
        <f t="array" aca="1" ref="UJ131" ca="1">IF(UH131=0,INDIRECT(ADDRESS(ROW(),COLUMN()-8)),"")</f>
        <v/>
      </c>
      <c r="UK131" s="33" t="s">
        <v>1192</v>
      </c>
      <c r="UL131" s="10" t="str">
        <f t="shared" ref="UL131:UL150" si="154">ADDRESS(ROW(),COLUMN()-10)</f>
        <v>$UB$131</v>
      </c>
      <c r="UM131" s="29" t="str">
        <f ca="1">IF(UN131="","",SUM(1+MAXA(UM$1:UM130)))</f>
        <v/>
      </c>
      <c r="UN131" s="8" t="str" cm="1">
        <f t="array" aca="1" ref="UN131" ca="1">IF(ISNUMBER(SEARCH(UN$1,INDEX(INDIRECT(UO$1),ROW(UL131),1)))=TRUE,INDIRECT(UL131),"")</f>
        <v/>
      </c>
      <c r="UO131" s="13" t="s">
        <v>1192</v>
      </c>
      <c r="UP131" s="13" t="s">
        <v>1192</v>
      </c>
      <c r="UQ131" s="13" t="s">
        <v>1192</v>
      </c>
      <c r="UR131" s="13"/>
      <c r="US131" s="13"/>
      <c r="UT131" s="13"/>
      <c r="UU131" s="13"/>
      <c r="UV131" s="13"/>
      <c r="UW131" s="13"/>
      <c r="UX131" s="13"/>
      <c r="UY131" s="13" t="s">
        <v>1192</v>
      </c>
      <c r="UZ131" s="13" t="s">
        <v>1192</v>
      </c>
      <c r="VA131" s="10" t="str">
        <f t="shared" ca="1" si="118"/>
        <v/>
      </c>
      <c r="VB131" s="22"/>
      <c r="VC131" s="6"/>
      <c r="VD131" s="6"/>
      <c r="VE131" s="15"/>
      <c r="VF131" s="15"/>
      <c r="VG131" s="79"/>
      <c r="VH131" s="10" t="str" cm="1">
        <f t="array" aca="1" ref="VH131" ca="1">IF(INDIRECT(ADDRESS(ROW(),COLUMN()-6))="","X",IF(INDIRECT(ADDRESS(ROW(),COLUMN()-5))="",0,"OK"))</f>
        <v>X</v>
      </c>
      <c r="VI131" s="29" t="str">
        <f ca="1">IF(VJ131="","",SUM(1+MAXA(VI$1:VI130)))</f>
        <v/>
      </c>
      <c r="VJ131" s="8" t="str" cm="1">
        <f t="array" aca="1" ref="VJ131" ca="1">IF(VH131=0,INDIRECT(ADDRESS(ROW(),COLUMN()-8)),"")</f>
        <v/>
      </c>
      <c r="VK131" s="33" t="s">
        <v>1192</v>
      </c>
      <c r="VL131" s="10" t="str">
        <f t="shared" ref="VL131:VL150" si="155">ADDRESS(ROW(),COLUMN()-10)</f>
        <v>$VB$131</v>
      </c>
      <c r="VM131" s="29" t="str">
        <f ca="1">IF(VN131="","",SUM(1+MAXA(VM$1:VM130)))</f>
        <v/>
      </c>
      <c r="VN131" s="8" t="str" cm="1">
        <f t="array" aca="1" ref="VN131" ca="1">IF(ISNUMBER(SEARCH(VN$1,INDEX(INDIRECT(VO$1),ROW(VL131),1)))=TRUE,INDIRECT(VL131),"")</f>
        <v/>
      </c>
      <c r="VO131" s="13" t="s">
        <v>1192</v>
      </c>
      <c r="VP131" s="13" t="s">
        <v>1192</v>
      </c>
      <c r="VQ131" s="13" t="s">
        <v>1192</v>
      </c>
      <c r="VR131" s="13"/>
      <c r="VS131" s="13"/>
      <c r="VT131" s="13"/>
      <c r="VU131" s="13"/>
      <c r="VV131" s="13"/>
      <c r="VW131" s="13"/>
      <c r="VX131" s="13"/>
      <c r="VY131" s="13" t="s">
        <v>1192</v>
      </c>
      <c r="VZ131" s="13" t="s">
        <v>1192</v>
      </c>
      <c r="WA131" s="10" t="str">
        <f t="shared" ca="1" si="119"/>
        <v/>
      </c>
      <c r="WB131" s="5"/>
      <c r="WC131" s="6"/>
      <c r="WD131" s="6"/>
      <c r="WE131" s="7"/>
      <c r="WF131" s="7"/>
      <c r="WG131" s="79"/>
      <c r="WH131" s="10" t="str" cm="1">
        <f t="array" aca="1" ref="WH131" ca="1">IF(INDIRECT(ADDRESS(ROW(),COLUMN()-6))="","X",IF(INDIRECT(ADDRESS(ROW(),COLUMN()-5))="",0,"OK"))</f>
        <v>X</v>
      </c>
      <c r="WI131" s="29" t="str">
        <f ca="1">IF(WJ131="","",SUM(1+MAXA(WI$1:WI130)))</f>
        <v/>
      </c>
      <c r="WJ131" s="8" t="str" cm="1">
        <f t="array" aca="1" ref="WJ131" ca="1">IF(WH131=0,INDIRECT(ADDRESS(ROW(),COLUMN()-8)),"")</f>
        <v/>
      </c>
      <c r="WK131" s="33" t="s">
        <v>1192</v>
      </c>
      <c r="WL131" s="10" t="str">
        <f t="shared" ref="WL131:WL150" si="156">ADDRESS(ROW(),COLUMN()-10)</f>
        <v>$WB$131</v>
      </c>
      <c r="WM131" s="29" t="str">
        <f ca="1">IF(WN131="","",SUM(1+MAXA(WM$1:WM130)))</f>
        <v/>
      </c>
      <c r="WN131" s="8" t="str" cm="1">
        <f t="array" aca="1" ref="WN131" ca="1">IF(ISNUMBER(SEARCH(WN$1,INDEX(INDIRECT(WO$1),ROW(WL131),1)))=TRUE,INDIRECT(WL131),"")</f>
        <v/>
      </c>
      <c r="WO131" s="13" t="s">
        <v>1192</v>
      </c>
      <c r="WP131" s="13" t="s">
        <v>1192</v>
      </c>
      <c r="WQ131" s="13" t="s">
        <v>1192</v>
      </c>
      <c r="WR131" s="13" t="s">
        <v>1192</v>
      </c>
      <c r="WS131" s="13"/>
      <c r="WT131" s="13"/>
      <c r="WU131" s="13"/>
      <c r="WV131" s="13" t="s">
        <v>1192</v>
      </c>
      <c r="WW131" s="13"/>
      <c r="WX131" s="13"/>
      <c r="WY131" s="13"/>
      <c r="WZ131" s="13" t="s">
        <v>1192</v>
      </c>
      <c r="XA131" s="10" t="str">
        <f t="shared" ca="1" si="120"/>
        <v/>
      </c>
      <c r="XB131" s="5"/>
      <c r="XC131" s="37"/>
      <c r="XD131" s="37"/>
      <c r="XE131" s="7"/>
      <c r="XF131" s="7"/>
      <c r="XG131" s="81"/>
      <c r="XH131" s="10" t="str" cm="1">
        <f t="array" aca="1" ref="XH131" ca="1">IF(INDIRECT(ADDRESS(ROW(),COLUMN()-6))="","X",IF(INDIRECT(ADDRESS(ROW(),COLUMN()-5))="",0,"OK"))</f>
        <v>X</v>
      </c>
      <c r="XI131" s="29" t="str">
        <f ca="1">IF(XJ131="","",SUM(1+MAXA(XI$1:XI130)))</f>
        <v/>
      </c>
      <c r="XJ131" s="8" t="str" cm="1">
        <f t="array" aca="1" ref="XJ131" ca="1">IF(XH131=0,INDIRECT(ADDRESS(ROW(),COLUMN()-8)),"")</f>
        <v/>
      </c>
      <c r="XK131" s="33" t="s">
        <v>1192</v>
      </c>
      <c r="XL131" s="10" t="str">
        <f t="shared" ref="XL131:XL150" si="157">ADDRESS(ROW(),COLUMN()-10)</f>
        <v>$XB$131</v>
      </c>
      <c r="XM131" s="29" t="str">
        <f ca="1">IF(XN131="","",SUM(1+MAXA(XM$1:XM130)))</f>
        <v/>
      </c>
      <c r="XN131" s="8" t="str" cm="1">
        <f t="array" aca="1" ref="XN131" ca="1">IF(ISNUMBER(SEARCH(XN$1,INDEX(INDIRECT(XO$1),ROW(XL131),1)))=TRUE,INDIRECT(XL131),"")</f>
        <v/>
      </c>
      <c r="XO131" s="13" t="s">
        <v>1192</v>
      </c>
      <c r="XP131" s="13" t="s">
        <v>1192</v>
      </c>
      <c r="XQ131" s="13" t="s">
        <v>1192</v>
      </c>
      <c r="XR131" s="13" t="s">
        <v>1192</v>
      </c>
      <c r="XS131" s="13"/>
      <c r="XT131" s="13"/>
      <c r="XU131" s="13"/>
      <c r="XV131" s="13"/>
      <c r="XW131" s="13"/>
      <c r="XX131" s="13"/>
      <c r="XY131" s="13" t="s">
        <v>1192</v>
      </c>
      <c r="XZ131" s="13" t="s">
        <v>1192</v>
      </c>
      <c r="YA131" s="10" t="str">
        <f t="shared" ca="1" si="121"/>
        <v/>
      </c>
      <c r="YB131" s="5"/>
      <c r="YC131" s="37"/>
      <c r="YD131" s="37"/>
      <c r="YE131" s="7"/>
      <c r="YF131" s="7"/>
      <c r="YG131" s="81"/>
      <c r="YH131" s="10" t="str" cm="1">
        <f t="array" aca="1" ref="YH131" ca="1">IF(INDIRECT(ADDRESS(ROW(),COLUMN()-6))="","X",IF(INDIRECT(ADDRESS(ROW(),COLUMN()-5))="",0,"OK"))</f>
        <v>X</v>
      </c>
      <c r="YI131" s="29" t="str">
        <f ca="1">IF(YJ131="","",SUM(1+MAXA(YI$1:YI130)))</f>
        <v/>
      </c>
      <c r="YJ131" s="8" t="str" cm="1">
        <f t="array" aca="1" ref="YJ131" ca="1">IF(YH131=0,INDIRECT(ADDRESS(ROW(),COLUMN()-8)),"")</f>
        <v/>
      </c>
      <c r="YK131" s="33" t="s">
        <v>1192</v>
      </c>
      <c r="YL131" s="10" t="str">
        <f t="shared" ref="YL131:YL150" si="158">ADDRESS(ROW(),COLUMN()-10)</f>
        <v>$YB$131</v>
      </c>
      <c r="YM131" s="29" t="str">
        <f ca="1">IF(YN131="","",SUM(1+MAXA(YM$1:YM130)))</f>
        <v/>
      </c>
      <c r="YN131" s="8" t="str" cm="1">
        <f t="array" aca="1" ref="YN131" ca="1">IF(ISNUMBER(SEARCH(YN$1,INDEX(INDIRECT(YO$1),ROW(YL131),1)))=TRUE,INDIRECT(YL131),"")</f>
        <v/>
      </c>
      <c r="YO131" s="13" t="s">
        <v>1192</v>
      </c>
      <c r="YP131" s="13" t="s">
        <v>1192</v>
      </c>
      <c r="YQ131" s="13" t="s">
        <v>1192</v>
      </c>
      <c r="YR131" s="13" t="s">
        <v>1192</v>
      </c>
      <c r="YS131" s="13"/>
      <c r="YT131" s="13"/>
      <c r="YU131" s="13"/>
      <c r="YV131" s="13"/>
      <c r="YW131" s="13"/>
      <c r="YX131" s="13"/>
      <c r="YY131" s="13" t="s">
        <v>1192</v>
      </c>
      <c r="YZ131" s="13" t="s">
        <v>1192</v>
      </c>
      <c r="ZA131" s="10" t="str">
        <f t="shared" ca="1" si="122"/>
        <v/>
      </c>
      <c r="ZB131" s="5"/>
      <c r="ZC131" s="37"/>
      <c r="ZD131" s="37"/>
      <c r="ZE131" s="7"/>
      <c r="ZF131" s="7"/>
      <c r="ZG131" s="79"/>
      <c r="ZH131" s="10" t="str" cm="1">
        <f t="array" aca="1" ref="ZH131" ca="1">IF(INDIRECT(ADDRESS(ROW(),COLUMN()-6))="","X",IF(INDIRECT(ADDRESS(ROW(),COLUMN()-5))="",0,"OK"))</f>
        <v>X</v>
      </c>
      <c r="ZI131" s="29" t="str">
        <f ca="1">IF(ZJ131="","",SUM(1+MAXA(ZI$1:ZI130)))</f>
        <v/>
      </c>
      <c r="ZJ131" s="8" t="str" cm="1">
        <f t="array" aca="1" ref="ZJ131" ca="1">IF(ZH131=0,INDIRECT(ADDRESS(ROW(),COLUMN()-8)),"")</f>
        <v/>
      </c>
      <c r="ZK131" s="33" t="s">
        <v>1192</v>
      </c>
      <c r="ZL131" s="10" t="str">
        <f t="shared" ref="ZL131:ZL150" si="159">ADDRESS(ROW(),COLUMN()-10)</f>
        <v>$ZB$131</v>
      </c>
      <c r="ZM131" s="29" t="str">
        <f ca="1">IF(ZN131="","",SUM(1+MAXA(ZM$1:ZM130)))</f>
        <v/>
      </c>
      <c r="ZN131" s="8" t="str" cm="1">
        <f t="array" aca="1" ref="ZN131" ca="1">IF(ISNUMBER(SEARCH(ZN$1,INDEX(INDIRECT(ZO$1),ROW(ZL131),1)))=TRUE,INDIRECT(ZL131),"")</f>
        <v/>
      </c>
      <c r="ZO131" s="13" t="s">
        <v>1192</v>
      </c>
      <c r="ZP131" s="13" t="s">
        <v>1192</v>
      </c>
      <c r="ZQ131" s="13" t="s">
        <v>1192</v>
      </c>
      <c r="ZR131" s="13" t="s">
        <v>1192</v>
      </c>
      <c r="ZS131" s="13"/>
      <c r="ZT131" s="13"/>
      <c r="ZU131" s="13"/>
      <c r="ZV131" s="13"/>
      <c r="ZW131" s="13"/>
      <c r="ZX131" s="13"/>
      <c r="ZY131" s="13"/>
      <c r="ZZ131" s="13" t="s">
        <v>1192</v>
      </c>
      <c r="AAA131" s="10" t="str">
        <f t="shared" ca="1" si="123"/>
        <v/>
      </c>
      <c r="AAB131" s="5"/>
      <c r="AAC131" s="37"/>
      <c r="AAD131" s="37"/>
      <c r="AAE131" s="7"/>
      <c r="AAF131" s="7"/>
      <c r="AAG131" s="79"/>
      <c r="AAH131" s="10" t="str" cm="1">
        <f t="array" aca="1" ref="AAH131" ca="1">IF(INDIRECT(ADDRESS(ROW(),COLUMN()-6))="","X",IF(INDIRECT(ADDRESS(ROW(),COLUMN()-5))="",0,"OK"))</f>
        <v>X</v>
      </c>
      <c r="AAI131" s="29" t="str">
        <f ca="1">IF(AAJ131="","",SUM(1+MAXA(AAI$1:AAI130)))</f>
        <v/>
      </c>
      <c r="AAJ131" s="8" t="str" cm="1">
        <f t="array" aca="1" ref="AAJ131" ca="1">IF(AAH131=0,INDIRECT(ADDRESS(ROW(),COLUMN()-8)),"")</f>
        <v/>
      </c>
      <c r="AAK131" s="33" t="s">
        <v>1192</v>
      </c>
      <c r="AAL131" s="10" t="str">
        <f t="shared" ref="AAL131:AAL150" si="160">ADDRESS(ROW(),COLUMN()-10)</f>
        <v>$AAB$131</v>
      </c>
      <c r="AAM131" s="29" t="str">
        <f ca="1">IF(AAN131="","",SUM(1+MAXA(AAM$1:AAM130)))</f>
        <v/>
      </c>
      <c r="AAN131" s="8" t="str" cm="1">
        <f t="array" aca="1" ref="AAN131" ca="1">IF(ISNUMBER(SEARCH(AAN$1,INDEX(INDIRECT(AAO$1),ROW(AAL131),1)))=TRUE,INDIRECT(AAL131),"")</f>
        <v/>
      </c>
      <c r="AAO131" s="13" t="s">
        <v>1192</v>
      </c>
      <c r="AAP131" s="13" t="s">
        <v>1192</v>
      </c>
      <c r="AAQ131" s="13" t="s">
        <v>1192</v>
      </c>
      <c r="AAR131" s="13" t="s">
        <v>1192</v>
      </c>
      <c r="AAS131" s="13" t="s">
        <v>1192</v>
      </c>
      <c r="AAT131" s="13"/>
      <c r="AAU131" s="13"/>
      <c r="AAV131" s="13"/>
      <c r="AAW131" s="13"/>
      <c r="AAX131" s="13"/>
      <c r="AAY131" s="13"/>
      <c r="AAZ131" s="13" t="s">
        <v>1192</v>
      </c>
      <c r="ABA131" s="10" t="str">
        <f t="shared" ca="1" si="124"/>
        <v/>
      </c>
      <c r="ABB131" s="5"/>
      <c r="ABC131" s="37"/>
      <c r="ABD131" s="37"/>
      <c r="ABE131" s="7"/>
      <c r="ABF131" s="7"/>
      <c r="ABG131" s="79"/>
      <c r="ABH131" s="10" t="str" cm="1">
        <f t="array" aca="1" ref="ABH131" ca="1">IF(INDIRECT(ADDRESS(ROW(),COLUMN()-6))="","X",IF(INDIRECT(ADDRESS(ROW(),COLUMN()-5))="",0,"OK"))</f>
        <v>X</v>
      </c>
      <c r="ABI131" s="29" t="str">
        <f ca="1">IF(ABJ131="","",SUM(1+MAXA(ABI$1:ABI130)))</f>
        <v/>
      </c>
      <c r="ABJ131" s="8" t="str" cm="1">
        <f t="array" aca="1" ref="ABJ131" ca="1">IF(ABH131=0,INDIRECT(ADDRESS(ROW(),COLUMN()-8)),"")</f>
        <v/>
      </c>
      <c r="ABK131" s="33" t="s">
        <v>1192</v>
      </c>
      <c r="ABL131" s="10" t="str">
        <f t="shared" ref="ABL131:ABL150" si="161">ADDRESS(ROW(),COLUMN()-10)</f>
        <v>$ABB$131</v>
      </c>
      <c r="ABM131" s="29" t="str">
        <f ca="1">IF(ABN131="","",SUM(1+MAXA(ABM$1:ABM130)))</f>
        <v/>
      </c>
      <c r="ABN131" s="8" t="str" cm="1">
        <f t="array" aca="1" ref="ABN131" ca="1">IF(ISNUMBER(SEARCH(ABN$1,INDEX(INDIRECT(ABO$1),ROW(ABL131),1)))=TRUE,INDIRECT(ABL131),"")</f>
        <v/>
      </c>
      <c r="ABO131" s="13" t="s">
        <v>1192</v>
      </c>
      <c r="ABP131" s="13" t="s">
        <v>1192</v>
      </c>
      <c r="ABQ131" s="13" t="s">
        <v>1192</v>
      </c>
      <c r="ABR131" s="13"/>
      <c r="ABS131" s="13"/>
      <c r="ABT131" s="13"/>
      <c r="ABU131" s="13"/>
      <c r="ABV131" s="13"/>
      <c r="ABW131" s="13"/>
      <c r="ABX131" s="13"/>
      <c r="ABY131" s="13"/>
      <c r="ABZ131" s="13" t="s">
        <v>1192</v>
      </c>
      <c r="ACA131" s="10" t="str">
        <f t="shared" ca="1" si="125"/>
        <v/>
      </c>
      <c r="ACB131" s="5"/>
      <c r="ACC131" s="37"/>
      <c r="ACD131" s="37"/>
      <c r="ACE131" s="7"/>
      <c r="ACF131" s="7"/>
      <c r="ACG131" s="79"/>
      <c r="ACH131" s="10" t="str" cm="1">
        <f t="array" aca="1" ref="ACH131" ca="1">IF(INDIRECT(ADDRESS(ROW(),COLUMN()-6))="","X",IF(INDIRECT(ADDRESS(ROW(),COLUMN()-5))="",0,"OK"))</f>
        <v>X</v>
      </c>
      <c r="ACI131" s="29" t="str">
        <f ca="1">IF(ACJ131="","",SUM(1+MAXA(ACI$1:ACI130)))</f>
        <v/>
      </c>
      <c r="ACJ131" s="8" t="str" cm="1">
        <f t="array" aca="1" ref="ACJ131" ca="1">IF(ACH131=0,INDIRECT(ADDRESS(ROW(),COLUMN()-8)),"")</f>
        <v/>
      </c>
      <c r="ACK131" s="33" t="s">
        <v>1192</v>
      </c>
      <c r="ACL131" s="10" t="str">
        <f t="shared" ref="ACL131:ACL150" si="162">ADDRESS(ROW(),COLUMN()-10)</f>
        <v>$ACB$131</v>
      </c>
      <c r="ACM131" s="29" t="str">
        <f ca="1">IF(ACN131="","",SUM(1+MAXA(ACM$1:ACM130)))</f>
        <v/>
      </c>
      <c r="ACN131" s="8" t="str" cm="1">
        <f t="array" aca="1" ref="ACN131" ca="1">IF(ISNUMBER(SEARCH(ACN$1,INDEX(INDIRECT(ACO$1),ROW(ACL131),1)))=TRUE,INDIRECT(ACL131),"")</f>
        <v/>
      </c>
      <c r="ACO131" s="13" t="s">
        <v>1192</v>
      </c>
      <c r="ACP131" s="13" t="s">
        <v>1192</v>
      </c>
      <c r="ACQ131" s="13" t="s">
        <v>1192</v>
      </c>
      <c r="ACR131" s="13"/>
      <c r="ACS131" s="13"/>
      <c r="ACT131" s="13"/>
      <c r="ACU131" s="13"/>
      <c r="ACV131" s="13"/>
      <c r="ACW131" s="13"/>
      <c r="ACX131" s="13"/>
      <c r="ACY131" s="13"/>
      <c r="ACZ131" s="13" t="s">
        <v>1192</v>
      </c>
      <c r="ADA131" s="10" t="str">
        <f t="shared" ca="1" si="126"/>
        <v/>
      </c>
      <c r="ADB131" s="5"/>
      <c r="ADC131" s="37"/>
      <c r="ADD131" s="37"/>
      <c r="ADE131" s="7"/>
      <c r="ADF131" s="7"/>
      <c r="ADG131" s="92"/>
      <c r="ADH131" s="10" t="str" cm="1">
        <f t="array" aca="1" ref="ADH131" ca="1">IF(INDIRECT(ADDRESS(ROW(),COLUMN()-6))="","X",IF(INDIRECT(ADDRESS(ROW(),COLUMN()-5))="",0,"OK"))</f>
        <v>X</v>
      </c>
      <c r="ADI131" s="29" t="str">
        <f ca="1">IF(ADJ131="","",SUM(1+MAXA(ADI$1:ADI130)))</f>
        <v/>
      </c>
      <c r="ADJ131" s="8" t="str" cm="1">
        <f t="array" aca="1" ref="ADJ131" ca="1">IF(ADH131=0,INDIRECT(ADDRESS(ROW(),COLUMN()-8)),"")</f>
        <v/>
      </c>
      <c r="ADK131" s="33" t="s">
        <v>1192</v>
      </c>
      <c r="ADL131" s="10" t="str">
        <f t="shared" ref="ADL131:ADL150" si="163">ADDRESS(ROW(),COLUMN()-10)</f>
        <v>$ADB$131</v>
      </c>
      <c r="ADM131" s="29" t="str">
        <f ca="1">IF(ADN131="","",SUM(1+MAXA(ADM$1:ADM130)))</f>
        <v/>
      </c>
      <c r="ADN131" s="8" t="str" cm="1">
        <f t="array" aca="1" ref="ADN131" ca="1">IF(ISNUMBER(SEARCH(ADN$1,INDEX(INDIRECT(ADO$1),ROW(ADL131),1)))=TRUE,INDIRECT(ADL131),"")</f>
        <v/>
      </c>
      <c r="ADO131" s="13" t="s">
        <v>1192</v>
      </c>
      <c r="ADP131" s="13" t="s">
        <v>1192</v>
      </c>
      <c r="ADQ131" s="13" t="s">
        <v>1192</v>
      </c>
      <c r="ADR131" s="13" t="s">
        <v>1192</v>
      </c>
      <c r="ADS131" s="13" t="s">
        <v>1192</v>
      </c>
      <c r="ADT131" s="13"/>
      <c r="ADU131" s="13"/>
      <c r="ADV131" s="13"/>
      <c r="ADW131" s="13"/>
      <c r="ADX131" s="13"/>
      <c r="ADY131" s="13"/>
      <c r="ADZ131" s="13" t="s">
        <v>1192</v>
      </c>
      <c r="AEA131" s="10" t="str">
        <f t="shared" ca="1" si="127"/>
        <v/>
      </c>
      <c r="AEB131" s="5"/>
      <c r="AEC131" s="37"/>
      <c r="AED131" s="37"/>
      <c r="AEE131" s="7"/>
      <c r="AEF131" s="7"/>
      <c r="AEG131" s="79"/>
      <c r="AEH131" s="10" t="str" cm="1">
        <f t="array" aca="1" ref="AEH131" ca="1">IF(INDIRECT(ADDRESS(ROW(),COLUMN()-6))="","X",IF(INDIRECT(ADDRESS(ROW(),COLUMN()-5))="",0,"OK"))</f>
        <v>X</v>
      </c>
      <c r="AEI131" s="29" t="str">
        <f ca="1">IF(AEJ131="","",SUM(1+MAXA(AEI$1:AEI130)))</f>
        <v/>
      </c>
      <c r="AEJ131" s="8" t="str" cm="1">
        <f t="array" aca="1" ref="AEJ131" ca="1">IF(AEH131=0,INDIRECT(ADDRESS(ROW(),COLUMN()-8)),"")</f>
        <v/>
      </c>
      <c r="AEK131" s="33" t="s">
        <v>1192</v>
      </c>
      <c r="AEL131" s="10" t="str">
        <f t="shared" ref="AEL131:AEL150" si="164">ADDRESS(ROW(),COLUMN()-10)</f>
        <v>$AEB$131</v>
      </c>
      <c r="AEM131" s="29" t="str">
        <f ca="1">IF(AEN131="","",SUM(1+MAXA(AEM$1:AEM130)))</f>
        <v/>
      </c>
      <c r="AEN131" s="8" t="str" cm="1">
        <f t="array" aca="1" ref="AEN131" ca="1">IF(ISNUMBER(SEARCH(AEN$1,INDEX(INDIRECT(AEO$1),ROW(AEL131),1)))=TRUE,INDIRECT(AEL131),"")</f>
        <v/>
      </c>
      <c r="AEO131" s="13" t="s">
        <v>1192</v>
      </c>
      <c r="AEP131" s="13" t="s">
        <v>1192</v>
      </c>
      <c r="AEQ131" s="13" t="s">
        <v>1192</v>
      </c>
      <c r="AER131" s="13" t="s">
        <v>1192</v>
      </c>
      <c r="AES131" s="13" t="s">
        <v>1192</v>
      </c>
      <c r="AET131" s="13" t="s">
        <v>1192</v>
      </c>
      <c r="AEU131" s="13" t="s">
        <v>1192</v>
      </c>
      <c r="AEV131" s="13" t="s">
        <v>1192</v>
      </c>
    </row>
    <row r="132" spans="2:828" s="4" customFormat="1" ht="24.75" customHeight="1" x14ac:dyDescent="0.2">
      <c r="B132" s="10" t="str">
        <f t="shared" ca="1" si="133"/>
        <v/>
      </c>
      <c r="C132" s="8"/>
      <c r="D132" s="10"/>
      <c r="E132" s="10"/>
      <c r="G132" s="81"/>
      <c r="H132" s="94"/>
      <c r="I132" s="10" t="str" cm="1">
        <f t="array" aca="1" ref="I132" ca="1">IF(INDIRECT(ADDRESS(ROW(),COLUMN()-6))="","X",IF(INDIRECT(ADDRESS(ROW(),COLUMN()-5))="",0,"OK"))</f>
        <v>X</v>
      </c>
      <c r="J132" s="29" t="str">
        <f ca="1">IF(K132="","",SUM(1+MAXA(J$1:J131)))</f>
        <v/>
      </c>
      <c r="K132" s="8" t="str" cm="1">
        <f t="array" aca="1" ref="K132" ca="1">IF(I132=0,INDIRECT(ADDRESS(ROW(),COLUMN()-8)),"")</f>
        <v/>
      </c>
      <c r="L132" s="31"/>
      <c r="M132" s="10" t="str">
        <f t="shared" si="134"/>
        <v>$C$132</v>
      </c>
      <c r="N132" s="29" t="str">
        <f ca="1">IF(O132="","",SUM(1+MAXA(N$1:N131)))</f>
        <v/>
      </c>
      <c r="O132" s="8" t="str" cm="1">
        <f t="array" aca="1" ref="O132" ca="1">IF(ISNUMBER(SEARCH(O$1,INDEX(INDIRECT($P$1),ROW(M132),1)))=TRUE,INDIRECT(M132),"")</f>
        <v/>
      </c>
      <c r="P132" s="13" t="s">
        <v>1192</v>
      </c>
      <c r="Q132" s="13" t="s">
        <v>1192</v>
      </c>
      <c r="R132" s="13"/>
      <c r="S132" s="13"/>
      <c r="T132" s="13"/>
      <c r="U132" s="13"/>
      <c r="V132" s="13"/>
      <c r="W132" s="13"/>
      <c r="X132" s="13"/>
      <c r="Y132" s="13" t="s">
        <v>1192</v>
      </c>
      <c r="Z132" s="13" t="s">
        <v>1192</v>
      </c>
      <c r="AA132" s="10" t="str">
        <f t="shared" ca="1" si="128"/>
        <v/>
      </c>
      <c r="AB132" s="8"/>
      <c r="AC132" s="10"/>
      <c r="AD132" s="10"/>
      <c r="AF132" s="81"/>
      <c r="AG132" s="81"/>
      <c r="AH132" s="10" t="str" cm="1">
        <f t="array" aca="1" ref="AH132" ca="1">IF(INDIRECT(ADDRESS(ROW(),COLUMN()-6))="","X",IF(INDIRECT(ADDRESS(ROW(),COLUMN()-5))="",0,"OK"))</f>
        <v>X</v>
      </c>
      <c r="AI132" s="29" t="str">
        <f ca="1">IF(AJ132="","",SUM(1+MAXA(AI$1:AI131)))</f>
        <v/>
      </c>
      <c r="AJ132" s="8" t="str" cm="1">
        <f t="array" aca="1" ref="AJ132" ca="1">IF(AH132=0,INDIRECT(ADDRESS(ROW(),COLUMN()-8)),"")</f>
        <v/>
      </c>
      <c r="AK132" s="31"/>
      <c r="AL132" s="10" t="str">
        <f t="shared" si="135"/>
        <v>$AB$132</v>
      </c>
      <c r="AM132" s="29" t="str">
        <f ca="1">IF(AN132="","",SUM(1+MAXA(AM$1:AM131)))</f>
        <v/>
      </c>
      <c r="AN132" s="8" t="str" cm="1">
        <f t="array" aca="1" ref="AN132" ca="1">IF(ISNUMBER(SEARCH(AN$1,INDEX(INDIRECT($AO$1),ROW(AL132),1)))=TRUE,INDIRECT(AL132),"")</f>
        <v/>
      </c>
      <c r="AO132" s="13" t="s">
        <v>1192</v>
      </c>
      <c r="AP132" s="13" t="s">
        <v>1192</v>
      </c>
      <c r="AQ132" s="13" t="s">
        <v>1192</v>
      </c>
      <c r="AR132" s="13"/>
      <c r="AS132" s="13"/>
      <c r="AT132" s="13"/>
      <c r="AU132" s="13"/>
      <c r="AV132" s="13"/>
      <c r="AW132" s="13"/>
      <c r="AX132" s="13" t="s">
        <v>1192</v>
      </c>
      <c r="AY132" s="13" t="s">
        <v>1192</v>
      </c>
      <c r="AZ132" s="13" t="s">
        <v>1192</v>
      </c>
      <c r="BA132" s="10" t="str">
        <f t="shared" ref="BA132:BA150" ca="1" si="165">BM132</f>
        <v/>
      </c>
      <c r="BB132" s="8"/>
      <c r="BC132" s="10"/>
      <c r="BD132" s="10"/>
      <c r="BF132" s="81"/>
      <c r="BG132" s="94"/>
      <c r="BH132" s="10" t="str" cm="1">
        <f t="array" aca="1" ref="BH132" ca="1">IF(INDIRECT(ADDRESS(ROW(),COLUMN()-6))="","X",IF(INDIRECT(ADDRESS(ROW(),COLUMN()-5))="",0,"OK"))</f>
        <v>X</v>
      </c>
      <c r="BI132" s="29" t="str">
        <f ca="1">IF(BJ132="","",SUM(1+MAXA(BI$1:BI131)))</f>
        <v/>
      </c>
      <c r="BJ132" s="8" t="str" cm="1">
        <f t="array" aca="1" ref="BJ132" ca="1">IF(BH132=0,INDIRECT(ADDRESS(ROW(),COLUMN()-8)),"")</f>
        <v/>
      </c>
      <c r="BK132" s="31"/>
      <c r="BL132" s="10" t="str">
        <f t="shared" si="136"/>
        <v>$BB$132</v>
      </c>
      <c r="BM132" s="29" t="str">
        <f ca="1">IF(BN132="","",SUM(1+MAXA(BM$1:BM131)))</f>
        <v/>
      </c>
      <c r="BN132" s="8" t="str" cm="1">
        <f t="array" aca="1" ref="BN132" ca="1">IF(ISNUMBER(SEARCH(BN$1,INDEX(INDIRECT(BO$1),ROW(BL132),1)))=TRUE,INDIRECT(BL132),"")</f>
        <v/>
      </c>
      <c r="BO132" s="13" t="s">
        <v>1192</v>
      </c>
      <c r="BP132" s="13" t="s">
        <v>1192</v>
      </c>
      <c r="BQ132" s="13" t="s">
        <v>1192</v>
      </c>
      <c r="BR132" s="13"/>
      <c r="BS132" s="13"/>
      <c r="BT132" s="13"/>
      <c r="BU132" s="13"/>
      <c r="BV132" s="13"/>
      <c r="BW132" s="13" t="s">
        <v>1192</v>
      </c>
      <c r="BX132" s="13" t="s">
        <v>1192</v>
      </c>
      <c r="BY132" s="13"/>
      <c r="BZ132" s="13"/>
      <c r="CA132" s="10" t="str">
        <f t="shared" ref="CA132:CA150" ca="1" si="166">CM132</f>
        <v/>
      </c>
      <c r="CB132" s="8"/>
      <c r="CC132" s="10"/>
      <c r="CD132" s="10"/>
      <c r="CF132" s="81"/>
      <c r="CG132" s="94"/>
      <c r="CH132" s="10" t="str" cm="1">
        <f t="array" aca="1" ref="CH132" ca="1">IF(INDIRECT(ADDRESS(ROW(),COLUMN()-6))="","X",IF(INDIRECT(ADDRESS(ROW(),COLUMN()-5))="",0,"OK"))</f>
        <v>X</v>
      </c>
      <c r="CI132" s="29" t="str">
        <f ca="1">IF(CJ132="","",SUM(1+MAXA(CI$1:CI131)))</f>
        <v/>
      </c>
      <c r="CJ132" s="8" t="str" cm="1">
        <f t="array" aca="1" ref="CJ132" ca="1">IF(CH132=0,INDIRECT(ADDRESS(ROW(),COLUMN()-8)),"")</f>
        <v/>
      </c>
      <c r="CK132" s="31"/>
      <c r="CL132" s="10" t="str">
        <f t="shared" si="137"/>
        <v>$CB$132</v>
      </c>
      <c r="CM132" s="29" t="str">
        <f ca="1">IF(CN132="","",SUM(1+MAXA(CM$1:CM131)))</f>
        <v/>
      </c>
      <c r="CN132" s="8" t="str" cm="1">
        <f t="array" aca="1" ref="CN132" ca="1">IF(ISNUMBER(SEARCH(CN$1,INDEX(INDIRECT(CO$1),ROW(CL132),1)))=TRUE,INDIRECT(CL132),"")</f>
        <v/>
      </c>
      <c r="CO132" s="13" t="s">
        <v>1192</v>
      </c>
      <c r="CP132" s="13"/>
      <c r="CQ132" s="13"/>
      <c r="CR132" s="13"/>
      <c r="CS132" s="13"/>
      <c r="CT132" s="13"/>
      <c r="CU132" s="13"/>
      <c r="CV132" s="13"/>
      <c r="CW132" s="13"/>
      <c r="CX132" s="13"/>
      <c r="CY132" s="13"/>
      <c r="CZ132" s="13" t="s">
        <v>1192</v>
      </c>
      <c r="DA132" s="10" t="str">
        <f t="shared" ca="1" si="131"/>
        <v/>
      </c>
      <c r="DB132" s="5"/>
      <c r="DC132" s="6"/>
      <c r="DD132" s="6"/>
      <c r="DE132" s="7"/>
      <c r="DF132" s="83"/>
      <c r="DG132" s="96"/>
      <c r="DH132" s="10" t="str" cm="1">
        <f t="array" aca="1" ref="DH132" ca="1">IF(INDIRECT(ADDRESS(ROW(),COLUMN()-6))="","X",IF(INDIRECT(ADDRESS(ROW(),COLUMN()-5))="",0,"OK"))</f>
        <v>X</v>
      </c>
      <c r="DI132" s="29" t="str">
        <f ca="1">IF(DJ132="","",SUM(1+MAXA(DI$1:DI131)))</f>
        <v/>
      </c>
      <c r="DJ132" s="8" t="str" cm="1">
        <f t="array" aca="1" ref="DJ132" ca="1">IF(DH132=0,INDIRECT(ADDRESS(ROW(),COLUMN()-8)),"")</f>
        <v/>
      </c>
      <c r="DK132" s="31"/>
      <c r="DL132" s="10" t="str">
        <f t="shared" si="132"/>
        <v>$DB$132</v>
      </c>
      <c r="DM132" s="29" t="str">
        <f ca="1">IF(DN132="","",SUM(1+MAXA(DM$1:DM131)))</f>
        <v/>
      </c>
      <c r="DN132" s="8" t="str" cm="1">
        <f t="array" aca="1" ref="DN132" ca="1">IF(ISNUMBER(SEARCH(DN$1,INDEX(INDIRECT(DO$1),ROW(DL132),1)))=TRUE,INDIRECT(DL132),"")</f>
        <v/>
      </c>
      <c r="DO132" s="13" t="s">
        <v>1192</v>
      </c>
      <c r="DP132" s="13"/>
      <c r="DQ132" s="13"/>
      <c r="DR132" s="13"/>
      <c r="DS132" s="13"/>
      <c r="DT132" s="13"/>
      <c r="DU132" s="13"/>
      <c r="DV132" s="13"/>
      <c r="DW132" s="13"/>
      <c r="DX132" s="13"/>
      <c r="DY132" s="13"/>
      <c r="DZ132" s="13" t="s">
        <v>1192</v>
      </c>
      <c r="EA132" s="10" t="str">
        <f t="shared" ref="EA132:EA150" ca="1" si="167">EM132</f>
        <v/>
      </c>
      <c r="EB132" s="22"/>
      <c r="EC132" s="14"/>
      <c r="ED132" s="14"/>
      <c r="EE132" s="15"/>
      <c r="EF132" s="15"/>
      <c r="EG132" s="94"/>
      <c r="EH132" s="10" t="str" cm="1">
        <f t="array" aca="1" ref="EH132" ca="1">IF(INDIRECT(ADDRESS(ROW(),COLUMN()-6))="","X",IF(INDIRECT(ADDRESS(ROW(),COLUMN()-5))="",0,"OK"))</f>
        <v>X</v>
      </c>
      <c r="EI132" s="29" t="str">
        <f ca="1">IF(EJ132="","",SUM(1+MAXA(EI$1:EI131)))</f>
        <v/>
      </c>
      <c r="EJ132" s="8" t="str" cm="1">
        <f t="array" aca="1" ref="EJ132" ca="1">IF(EH132=0,INDIRECT(ADDRESS(ROW(),COLUMN()-8)),"")</f>
        <v/>
      </c>
      <c r="EK132" s="31"/>
      <c r="EL132" s="10" t="str">
        <f t="shared" si="138"/>
        <v>$EB$132</v>
      </c>
      <c r="EM132" s="29" t="str">
        <f ca="1">IF(EN132="","",SUM(1+MAXA(EM$1:EM131)))</f>
        <v/>
      </c>
      <c r="EN132" s="8" t="str" cm="1">
        <f t="array" aca="1" ref="EN132" ca="1">IF(ISNUMBER(SEARCH(EN$1,INDEX(INDIRECT(EO$1),ROW(EL132),1)))=TRUE,INDIRECT(EL132),"")</f>
        <v/>
      </c>
      <c r="EO132" s="13" t="s">
        <v>1192</v>
      </c>
      <c r="EP132" s="13"/>
      <c r="EQ132" s="13"/>
      <c r="ER132" s="13"/>
      <c r="ES132" s="13"/>
      <c r="ET132" s="13"/>
      <c r="EU132" s="13"/>
      <c r="EV132" s="13"/>
      <c r="EW132" s="13"/>
      <c r="EX132" s="13"/>
      <c r="EY132" s="13"/>
      <c r="EZ132" s="13"/>
      <c r="FA132" s="10" t="str">
        <f t="shared" ref="FA132:FA150" ca="1" si="168">FM132</f>
        <v/>
      </c>
      <c r="FB132" s="22"/>
      <c r="FC132" s="14"/>
      <c r="FD132" s="14"/>
      <c r="FE132" s="15"/>
      <c r="FF132" s="15"/>
      <c r="FG132" s="81"/>
      <c r="FH132" s="10" t="str" cm="1">
        <f t="array" aca="1" ref="FH132" ca="1">IF(INDIRECT(ADDRESS(ROW(),COLUMN()-6))="","X",IF(INDIRECT(ADDRESS(ROW(),COLUMN()-5))="",0,"OK"))</f>
        <v>X</v>
      </c>
      <c r="FI132" s="29" t="str">
        <f ca="1">IF(FJ132="","",SUM(1+MAXA(FI$1:FI131)))</f>
        <v/>
      </c>
      <c r="FJ132" s="8" t="str" cm="1">
        <f t="array" aca="1" ref="FJ132" ca="1">IF(FH132=0,INDIRECT(ADDRESS(ROW(),COLUMN()-8)),"")</f>
        <v/>
      </c>
      <c r="FK132" s="31"/>
      <c r="FL132" s="10" t="str">
        <f t="shared" si="139"/>
        <v>$FB$132</v>
      </c>
      <c r="FM132" s="29" t="str">
        <f ca="1">IF(FN132="","",SUM(1+MAXA(FM$1:FM131)))</f>
        <v/>
      </c>
      <c r="FN132" s="8" t="str" cm="1">
        <f t="array" aca="1" ref="FN132" ca="1">IF(ISNUMBER(SEARCH(FN$1,INDEX(INDIRECT(FO$1),ROW(FL132),1)))=TRUE,INDIRECT(FL132),"")</f>
        <v/>
      </c>
      <c r="FO132" s="13" t="s">
        <v>1192</v>
      </c>
      <c r="FP132" s="13" t="s">
        <v>1192</v>
      </c>
      <c r="FQ132" s="13" t="s">
        <v>1192</v>
      </c>
      <c r="FR132" s="13" t="s">
        <v>1192</v>
      </c>
      <c r="FS132" s="13" t="s">
        <v>1192</v>
      </c>
      <c r="FT132" s="13"/>
      <c r="FU132" s="13"/>
      <c r="FV132" s="13"/>
      <c r="FW132" s="13"/>
      <c r="FX132" s="13"/>
      <c r="FY132" s="13"/>
      <c r="FZ132" s="13"/>
      <c r="GA132" s="10" t="str">
        <f t="shared" ref="GA132:GA150" ca="1" si="169">GM132</f>
        <v/>
      </c>
      <c r="GB132" s="22"/>
      <c r="GC132" s="14"/>
      <c r="GD132" s="14"/>
      <c r="GE132" s="15"/>
      <c r="GF132" s="15"/>
      <c r="GG132" s="81"/>
      <c r="GH132" s="10" t="str" cm="1">
        <f t="array" aca="1" ref="GH132" ca="1">IF(INDIRECT(ADDRESS(ROW(),COLUMN()-6))="","X",IF(INDIRECT(ADDRESS(ROW(),COLUMN()-5))="",0,"OK"))</f>
        <v>X</v>
      </c>
      <c r="GI132" s="29" t="str">
        <f ca="1">IF(GJ132="","",SUM(1+MAXA(GI$1:GI131)))</f>
        <v/>
      </c>
      <c r="GJ132" s="8" t="str" cm="1">
        <f t="array" aca="1" ref="GJ132" ca="1">IF(GH132=0,INDIRECT(ADDRESS(ROW(),COLUMN()-8)),"")</f>
        <v/>
      </c>
      <c r="GK132" s="31"/>
      <c r="GL132" s="10" t="str">
        <f t="shared" si="140"/>
        <v>$GB$132</v>
      </c>
      <c r="GM132" s="29" t="str">
        <f ca="1">IF(GN132="","",SUM(1+MAXA(GM$1:GM131)))</f>
        <v/>
      </c>
      <c r="GN132" s="8" t="str" cm="1">
        <f t="array" aca="1" ref="GN132" ca="1">IF(ISNUMBER(SEARCH(GN$1,INDEX(INDIRECT(GO$1),ROW(GL132),1)))=TRUE,INDIRECT(GL132),"")</f>
        <v/>
      </c>
      <c r="GO132" s="13" t="s">
        <v>1192</v>
      </c>
      <c r="GP132" s="13" t="s">
        <v>1192</v>
      </c>
      <c r="GQ132" s="13" t="s">
        <v>1192</v>
      </c>
      <c r="GR132" s="13" t="s">
        <v>1192</v>
      </c>
      <c r="GS132" s="13" t="s">
        <v>1192</v>
      </c>
      <c r="GT132" s="13"/>
      <c r="GU132" s="13"/>
      <c r="GV132" s="13"/>
      <c r="GW132" s="13"/>
      <c r="GX132" s="13"/>
      <c r="GY132" s="13"/>
      <c r="GZ132" s="13"/>
      <c r="HA132" s="10" t="str">
        <f t="shared" ref="HA132:HA150" ca="1" si="170">HM132</f>
        <v/>
      </c>
      <c r="HB132" s="22"/>
      <c r="HC132" s="14"/>
      <c r="HD132" s="14"/>
      <c r="HE132" s="15"/>
      <c r="HF132" s="15"/>
      <c r="HG132" s="81"/>
      <c r="HH132" s="10" t="str" cm="1">
        <f t="array" aca="1" ref="HH132" ca="1">IF(INDIRECT(ADDRESS(ROW(),COLUMN()-6))="","X",IF(INDIRECT(ADDRESS(ROW(),COLUMN()-5))="",0,"OK"))</f>
        <v>X</v>
      </c>
      <c r="HI132" s="29" t="str">
        <f ca="1">IF(HJ132="","",SUM(1+MAXA(HI$1:HI131)))</f>
        <v/>
      </c>
      <c r="HJ132" s="8" t="str" cm="1">
        <f t="array" aca="1" ref="HJ132" ca="1">IF(HH132=0,INDIRECT(ADDRESS(ROW(),COLUMN()-8)),"")</f>
        <v/>
      </c>
      <c r="HK132" s="31"/>
      <c r="HL132" s="10" t="str">
        <f t="shared" si="141"/>
        <v>$HB$132</v>
      </c>
      <c r="HM132" s="29" t="str">
        <f ca="1">IF(HN132="","",SUM(1+MAXA(HM$1:HM131)))</f>
        <v/>
      </c>
      <c r="HN132" s="8" t="str" cm="1">
        <f t="array" aca="1" ref="HN132" ca="1">IF(ISNUMBER(SEARCH(HN$1,INDEX(INDIRECT(HO$1),ROW(HL132),1)))=TRUE,INDIRECT(HL132),"")</f>
        <v/>
      </c>
      <c r="HO132" s="13" t="s">
        <v>1192</v>
      </c>
      <c r="HP132" s="13" t="s">
        <v>1192</v>
      </c>
      <c r="HQ132" s="13" t="s">
        <v>1192</v>
      </c>
      <c r="HR132" s="13"/>
      <c r="HS132" s="13"/>
      <c r="HT132" s="13"/>
      <c r="HU132" s="13"/>
      <c r="HV132" s="13"/>
      <c r="HW132" s="13"/>
      <c r="HX132" s="13"/>
      <c r="HY132" s="13" t="s">
        <v>1192</v>
      </c>
      <c r="HZ132" s="13" t="s">
        <v>1192</v>
      </c>
      <c r="IA132" s="10" t="str">
        <f t="shared" ref="IA132:IA150" ca="1" si="171">IM132</f>
        <v/>
      </c>
      <c r="IB132" s="22"/>
      <c r="IC132" s="14"/>
      <c r="ID132" s="14"/>
      <c r="IE132" s="15"/>
      <c r="IF132" s="15"/>
      <c r="IG132" s="81"/>
      <c r="IH132" s="10" t="str" cm="1">
        <f t="array" aca="1" ref="IH132" ca="1">IF(INDIRECT(ADDRESS(ROW(),COLUMN()-6))="","X",IF(INDIRECT(ADDRESS(ROW(),COLUMN()-5))="",0,"OK"))</f>
        <v>X</v>
      </c>
      <c r="II132" s="29" t="str">
        <f ca="1">IF(IJ132="","",SUM(1+MAXA(II$1:II131)))</f>
        <v/>
      </c>
      <c r="IJ132" s="8" t="str" cm="1">
        <f t="array" aca="1" ref="IJ132" ca="1">IF(IH132=0,INDIRECT(ADDRESS(ROW(),COLUMN()-8)),"")</f>
        <v/>
      </c>
      <c r="IK132" s="31"/>
      <c r="IL132" s="10" t="str">
        <f t="shared" si="142"/>
        <v>$IB$132</v>
      </c>
      <c r="IM132" s="29" t="str">
        <f ca="1">IF(IN132="","",SUM(1+MAXA(IM$1:IM131)))</f>
        <v/>
      </c>
      <c r="IN132" s="8" t="str" cm="1">
        <f t="array" aca="1" ref="IN132" ca="1">IF(ISNUMBER(SEARCH(IN$1,INDEX(INDIRECT(IO$1),ROW(IL132),1)))=TRUE,INDIRECT(IL132),"")</f>
        <v/>
      </c>
      <c r="IO132" s="13" t="s">
        <v>1192</v>
      </c>
      <c r="IP132" s="13" t="s">
        <v>1192</v>
      </c>
      <c r="IQ132" s="13" t="s">
        <v>1192</v>
      </c>
      <c r="IR132" s="13"/>
      <c r="IS132" s="13"/>
      <c r="IT132" s="13"/>
      <c r="IU132" s="13"/>
      <c r="IV132" s="13"/>
      <c r="IW132" s="13"/>
      <c r="IX132" s="13" t="s">
        <v>1192</v>
      </c>
      <c r="IY132" s="13" t="s">
        <v>1192</v>
      </c>
      <c r="IZ132" s="13" t="s">
        <v>1192</v>
      </c>
      <c r="JA132" s="10" t="str">
        <f t="shared" ref="JA132:JA150" ca="1" si="172">JM132</f>
        <v/>
      </c>
      <c r="JB132" s="22"/>
      <c r="JC132" s="14"/>
      <c r="JD132" s="14"/>
      <c r="JE132" s="15"/>
      <c r="JF132" s="15"/>
      <c r="JG132" s="82"/>
      <c r="JH132" s="10" t="str" cm="1">
        <f t="array" aca="1" ref="JH132" ca="1">IF(INDIRECT(ADDRESS(ROW(),COLUMN()-6))="","X",IF(INDIRECT(ADDRESS(ROW(),COLUMN()-5))="",0,"OK"))</f>
        <v>X</v>
      </c>
      <c r="JI132" s="29" t="str">
        <f ca="1">IF(JJ132="","",SUM(1+MAXA(JI$1:JI131)))</f>
        <v/>
      </c>
      <c r="JJ132" s="8" t="str" cm="1">
        <f t="array" aca="1" ref="JJ132" ca="1">IF(JH132=0,INDIRECT(ADDRESS(ROW(),COLUMN()-8)),"")</f>
        <v/>
      </c>
      <c r="JK132" s="31"/>
      <c r="JL132" s="10" t="str">
        <f t="shared" si="143"/>
        <v>$JB$132</v>
      </c>
      <c r="JM132" s="29" t="str">
        <f ca="1">IF(JN132="","",SUM(1+MAXA(JM$1:JM131)))</f>
        <v/>
      </c>
      <c r="JN132" s="8" t="str" cm="1">
        <f t="array" aca="1" ref="JN132" ca="1">IF(ISNUMBER(SEARCH(JN$1,INDEX(INDIRECT(JO$1),ROW(JL132),1)))=TRUE,INDIRECT(JL132),"")</f>
        <v/>
      </c>
      <c r="JO132" s="13" t="s">
        <v>1192</v>
      </c>
      <c r="JP132" s="13" t="s">
        <v>1192</v>
      </c>
      <c r="JQ132" s="13" t="s">
        <v>1192</v>
      </c>
      <c r="JR132" s="13"/>
      <c r="JS132" s="13"/>
      <c r="JT132" s="13"/>
      <c r="JU132" s="13"/>
      <c r="JV132" s="13"/>
      <c r="JW132" s="13"/>
      <c r="JX132" s="13" t="s">
        <v>1192</v>
      </c>
      <c r="JY132" s="13" t="s">
        <v>1192</v>
      </c>
      <c r="JZ132" s="13" t="s">
        <v>1192</v>
      </c>
      <c r="KA132" s="10" t="str">
        <f t="shared" ref="KA132:KA150" ca="1" si="173">KM132</f>
        <v/>
      </c>
      <c r="KB132" s="22"/>
      <c r="KC132" s="14"/>
      <c r="KD132" s="14"/>
      <c r="KE132" s="15"/>
      <c r="KF132" s="15"/>
      <c r="KG132" s="81"/>
      <c r="KH132" s="10" t="str" cm="1">
        <f t="array" aca="1" ref="KH132" ca="1">IF(INDIRECT(ADDRESS(ROW(),COLUMN()-6))="","X",IF(INDIRECT(ADDRESS(ROW(),COLUMN()-5))="",0,"OK"))</f>
        <v>X</v>
      </c>
      <c r="KI132" s="29" t="str">
        <f ca="1">IF(KJ132="","",SUM(1+MAXA(KI$1:KI131)))</f>
        <v/>
      </c>
      <c r="KJ132" s="8" t="str" cm="1">
        <f t="array" aca="1" ref="KJ132" ca="1">IF(KH132=0,INDIRECT(ADDRESS(ROW(),COLUMN()-8)),"")</f>
        <v/>
      </c>
      <c r="KK132" s="31"/>
      <c r="KL132" s="10" t="str">
        <f t="shared" si="144"/>
        <v>$KB$132</v>
      </c>
      <c r="KM132" s="29" t="str">
        <f ca="1">IF(KN132="","",SUM(1+MAXA(KM$1:KM131)))</f>
        <v/>
      </c>
      <c r="KN132" s="8" t="str" cm="1">
        <f t="array" aca="1" ref="KN132" ca="1">IF(ISNUMBER(SEARCH(KN$1,INDEX(INDIRECT(KO$1),ROW(KL132),1)))=TRUE,INDIRECT(KL132),"")</f>
        <v/>
      </c>
      <c r="KO132" s="13" t="s">
        <v>1192</v>
      </c>
      <c r="KP132" s="13" t="s">
        <v>1192</v>
      </c>
      <c r="KQ132" s="13" t="s">
        <v>1192</v>
      </c>
      <c r="KR132" s="13"/>
      <c r="KS132" s="13"/>
      <c r="KT132" s="13"/>
      <c r="KU132" s="13"/>
      <c r="KV132" s="13"/>
      <c r="KW132" s="13"/>
      <c r="KX132" s="13"/>
      <c r="KY132" s="13" t="s">
        <v>1192</v>
      </c>
      <c r="KZ132" s="13" t="s">
        <v>1192</v>
      </c>
      <c r="LA132" s="10" t="str">
        <f t="shared" ref="LA132:LA150" ca="1" si="174">LM132</f>
        <v/>
      </c>
      <c r="LB132" s="8"/>
      <c r="LC132" s="10"/>
      <c r="LD132" s="10"/>
      <c r="LG132" s="81"/>
      <c r="LH132" s="10" t="str" cm="1">
        <f t="array" aca="1" ref="LH132" ca="1">IF(INDIRECT(ADDRESS(ROW(),COLUMN()-6))="","X",IF(INDIRECT(ADDRESS(ROW(),COLUMN()-5))="",0,"OK"))</f>
        <v>X</v>
      </c>
      <c r="LI132" s="29" t="str">
        <f ca="1">IF(LJ132="","",SUM(1+MAXA(LI$1:LI131)))</f>
        <v/>
      </c>
      <c r="LJ132" s="8" t="str" cm="1">
        <f t="array" aca="1" ref="LJ132" ca="1">IF(LH132=0,INDIRECT(ADDRESS(ROW(),COLUMN()-8)),"")</f>
        <v/>
      </c>
      <c r="LK132" s="31"/>
      <c r="LL132" s="10" t="str">
        <f t="shared" si="145"/>
        <v>$LB$132</v>
      </c>
      <c r="LM132" s="29" t="str">
        <f ca="1">IF(LN132="","",SUM(1+MAXA(LM$1:LM131)))</f>
        <v/>
      </c>
      <c r="LN132" s="8" t="str" cm="1">
        <f t="array" aca="1" ref="LN132" ca="1">IF(ISNUMBER(SEARCH(LN$1,INDEX(INDIRECT(LO$1),ROW(LL132),1)))=TRUE,INDIRECT(LL132),"")</f>
        <v/>
      </c>
      <c r="LO132" s="13" t="s">
        <v>1192</v>
      </c>
      <c r="LP132" s="13" t="s">
        <v>1192</v>
      </c>
      <c r="LQ132" s="13" t="s">
        <v>1192</v>
      </c>
      <c r="LR132" s="13" t="s">
        <v>1192</v>
      </c>
      <c r="LS132" s="13"/>
      <c r="LT132" s="13"/>
      <c r="LU132" s="13"/>
      <c r="LV132" s="13"/>
      <c r="LW132" s="13"/>
      <c r="LX132" s="13"/>
      <c r="LY132" s="13" t="s">
        <v>1192</v>
      </c>
      <c r="LZ132" s="13" t="s">
        <v>1192</v>
      </c>
      <c r="MA132" s="10" t="str">
        <f t="shared" ref="MA132:MA150" ca="1" si="175">MM132</f>
        <v/>
      </c>
      <c r="MB132" s="8"/>
      <c r="MC132" s="10"/>
      <c r="MD132" s="10"/>
      <c r="MG132" s="81"/>
      <c r="MH132" s="10" t="str" cm="1">
        <f t="array" aca="1" ref="MH132" ca="1">IF(INDIRECT(ADDRESS(ROW(),COLUMN()-6))="","X",IF(INDIRECT(ADDRESS(ROW(),COLUMN()-5))="",0,"OK"))</f>
        <v>X</v>
      </c>
      <c r="MI132" s="29" t="str">
        <f ca="1">IF(MJ132="","",SUM(1+MAXA(MI$1:MI131)))</f>
        <v/>
      </c>
      <c r="MJ132" s="8" t="str" cm="1">
        <f t="array" aca="1" ref="MJ132" ca="1">IF(MH132=0,INDIRECT(ADDRESS(ROW(),COLUMN()-8)),"")</f>
        <v/>
      </c>
      <c r="MK132" s="31"/>
      <c r="ML132" s="10" t="str">
        <f t="shared" si="146"/>
        <v>$MB$132</v>
      </c>
      <c r="MM132" s="29" t="str">
        <f ca="1">IF(MN132="","",SUM(1+MAXA(MM$1:MM131)))</f>
        <v/>
      </c>
      <c r="MN132" s="8" t="str" cm="1">
        <f t="array" aca="1" ref="MN132" ca="1">IF(ISNUMBER(SEARCH(MN$1,INDEX(INDIRECT(MO$1),ROW(ML132),1)))=TRUE,INDIRECT(ML132),"")</f>
        <v/>
      </c>
      <c r="MO132" s="13" t="s">
        <v>1192</v>
      </c>
      <c r="MP132" s="13" t="s">
        <v>1192</v>
      </c>
      <c r="MQ132" s="13" t="s">
        <v>1192</v>
      </c>
      <c r="MR132" s="13"/>
      <c r="MS132" s="13"/>
      <c r="MT132" s="13"/>
      <c r="MU132" s="13"/>
      <c r="MV132" s="13"/>
      <c r="MW132" s="13" t="s">
        <v>1192</v>
      </c>
      <c r="MX132" s="13"/>
      <c r="MY132" s="13" t="s">
        <v>1192</v>
      </c>
      <c r="MZ132" s="13" t="s">
        <v>1192</v>
      </c>
      <c r="NA132" s="10" t="str">
        <f t="shared" ref="NA132:NA150" ca="1" si="176">NM132</f>
        <v/>
      </c>
      <c r="NB132" s="5"/>
      <c r="NC132" s="6"/>
      <c r="ND132" s="6"/>
      <c r="NE132" s="7"/>
      <c r="NF132" s="7"/>
      <c r="NG132" s="83"/>
      <c r="NH132" s="10" t="str" cm="1">
        <f t="array" aca="1" ref="NH132" ca="1">IF(INDIRECT(ADDRESS(ROW(),COLUMN()-6))="","X",IF(INDIRECT(ADDRESS(ROW(),COLUMN()-5))="",0,"OK"))</f>
        <v>X</v>
      </c>
      <c r="NI132" s="29" t="str">
        <f ca="1">IF(NJ132="","",SUM(1+MAXA(NI$1:NI131)))</f>
        <v/>
      </c>
      <c r="NJ132" s="8" t="str" cm="1">
        <f t="array" aca="1" ref="NJ132" ca="1">IF(NH132=0,INDIRECT(ADDRESS(ROW(),COLUMN()-8)),"")</f>
        <v/>
      </c>
      <c r="NK132" s="31"/>
      <c r="NL132" s="10" t="str">
        <f t="shared" si="147"/>
        <v>$NB$132</v>
      </c>
      <c r="NM132" s="29" t="str">
        <f ca="1">IF(NN132="","",SUM(1+MAXA(NM$1:NM131)))</f>
        <v/>
      </c>
      <c r="NN132" s="8" t="str" cm="1">
        <f t="array" aca="1" ref="NN132" ca="1">IF(ISNUMBER(SEARCH(NN$1,INDEX(INDIRECT(NO$1),ROW(NL132),1)))=TRUE,INDIRECT(NL132),"")</f>
        <v/>
      </c>
      <c r="NO132" s="13" t="s">
        <v>1192</v>
      </c>
      <c r="NP132" s="13" t="s">
        <v>1192</v>
      </c>
      <c r="NQ132" s="13" t="s">
        <v>1192</v>
      </c>
      <c r="NR132" s="13"/>
      <c r="NS132" s="13"/>
      <c r="NT132" s="13"/>
      <c r="NU132" s="13"/>
      <c r="NV132" s="13"/>
      <c r="NW132" s="13"/>
      <c r="NX132" s="13" t="s">
        <v>1192</v>
      </c>
      <c r="NY132" s="13" t="s">
        <v>1192</v>
      </c>
      <c r="NZ132" s="13"/>
      <c r="OA132" s="10" t="str">
        <f t="shared" ref="OA132:OA150" ca="1" si="177">OM132</f>
        <v/>
      </c>
      <c r="OB132" s="8"/>
      <c r="OC132" s="10"/>
      <c r="OD132" s="10"/>
      <c r="OG132" s="81"/>
      <c r="OH132" s="10" t="str" cm="1">
        <f t="array" aca="1" ref="OH132" ca="1">IF(INDIRECT(ADDRESS(ROW(),COLUMN()-6))="","X",IF(INDIRECT(ADDRESS(ROW(),COLUMN()-5))="",0,"OK"))</f>
        <v>X</v>
      </c>
      <c r="OI132" s="29" t="str">
        <f ca="1">IF(OJ132="","",SUM(1+MAXA(OI$1:OI131)))</f>
        <v/>
      </c>
      <c r="OJ132" s="8" t="str" cm="1">
        <f t="array" aca="1" ref="OJ132" ca="1">IF(OH132=0,INDIRECT(ADDRESS(ROW(),COLUMN()-8)),"")</f>
        <v/>
      </c>
      <c r="OK132" s="31"/>
      <c r="OL132" s="10" t="str">
        <f t="shared" si="148"/>
        <v>$OB$132</v>
      </c>
      <c r="OM132" s="29" t="str">
        <f ca="1">IF(ON132="","",SUM(1+MAXA(OM$1:OM131)))</f>
        <v/>
      </c>
      <c r="ON132" s="8" t="str" cm="1">
        <f t="array" aca="1" ref="ON132" ca="1">IF(ISNUMBER(SEARCH(ON$1,INDEX(INDIRECT(OO$1),ROW(OL132),1)))=TRUE,INDIRECT(OL132),"")</f>
        <v/>
      </c>
      <c r="OO132" s="13" t="s">
        <v>1192</v>
      </c>
      <c r="OP132" s="13"/>
      <c r="OQ132" s="13"/>
      <c r="OR132" s="13"/>
      <c r="OS132" s="13"/>
      <c r="OT132" s="13"/>
      <c r="OU132" s="13"/>
      <c r="OV132" s="13"/>
      <c r="OW132" s="13"/>
      <c r="OX132" s="13"/>
      <c r="OY132" s="13"/>
      <c r="OZ132" s="13" t="s">
        <v>1192</v>
      </c>
      <c r="PA132" s="10" t="str">
        <f t="shared" ref="PA132:PA150" ca="1" si="178">PM132</f>
        <v/>
      </c>
      <c r="PB132" s="22"/>
      <c r="PC132" s="14"/>
      <c r="PD132" s="14"/>
      <c r="PE132" s="24"/>
      <c r="PF132" s="24"/>
      <c r="PG132" s="79"/>
      <c r="PH132" s="10" t="str" cm="1">
        <f t="array" aca="1" ref="PH132" ca="1">IF(INDIRECT(ADDRESS(ROW(),COLUMN()-6))="","X",IF(INDIRECT(ADDRESS(ROW(),COLUMN()-5))="",0,"OK"))</f>
        <v>X</v>
      </c>
      <c r="PI132" s="29" t="str">
        <f ca="1">IF(PJ132="","",SUM(1+MAXA(PI$1:PI131)))</f>
        <v/>
      </c>
      <c r="PJ132" s="8" t="str" cm="1">
        <f t="array" aca="1" ref="PJ132" ca="1">IF(PH132=0,INDIRECT(ADDRESS(ROW(),COLUMN()-8)),"")</f>
        <v/>
      </c>
      <c r="PK132" s="31"/>
      <c r="PL132" s="10" t="str">
        <f t="shared" si="149"/>
        <v>$PB$132</v>
      </c>
      <c r="PM132" s="29" t="str">
        <f ca="1">IF(PN132="","",SUM(1+MAXA(PM$1:PM131)))</f>
        <v/>
      </c>
      <c r="PN132" s="8" t="str" cm="1">
        <f t="array" aca="1" ref="PN132" ca="1">IF(ISNUMBER(SEARCH(PN$1,INDEX(INDIRECT(PO$1),ROW(PL132),1)))=TRUE,INDIRECT(PL132),"")</f>
        <v/>
      </c>
      <c r="PO132" s="13" t="s">
        <v>1192</v>
      </c>
      <c r="PP132" s="13" t="s">
        <v>1192</v>
      </c>
      <c r="PQ132" s="13" t="s">
        <v>1192</v>
      </c>
      <c r="PR132" s="13" t="s">
        <v>1192</v>
      </c>
      <c r="PS132" s="13"/>
      <c r="PT132" s="13"/>
      <c r="PU132" s="13"/>
      <c r="PV132" s="13"/>
      <c r="PW132" s="13"/>
      <c r="PX132" s="13"/>
      <c r="PY132" s="13" t="s">
        <v>1192</v>
      </c>
      <c r="PZ132" s="13" t="s">
        <v>1192</v>
      </c>
      <c r="QA132" s="10" t="str">
        <f t="shared" ref="QA132:QA150" ca="1" si="179">QM132</f>
        <v/>
      </c>
      <c r="QB132" s="22"/>
      <c r="QC132" s="14"/>
      <c r="QD132" s="14"/>
      <c r="QE132" s="24"/>
      <c r="QF132" s="24"/>
      <c r="QG132" s="79"/>
      <c r="QH132" s="10" t="str" cm="1">
        <f t="array" aca="1" ref="QH132" ca="1">IF(INDIRECT(ADDRESS(ROW(),COLUMN()-6))="","X",IF(INDIRECT(ADDRESS(ROW(),COLUMN()-5))="",0,"OK"))</f>
        <v>X</v>
      </c>
      <c r="QI132" s="29" t="str">
        <f ca="1">IF(QJ132="","",SUM(1+MAXA(QI$1:QI131)))</f>
        <v/>
      </c>
      <c r="QJ132" s="8" t="str" cm="1">
        <f t="array" aca="1" ref="QJ132" ca="1">IF(QH132=0,INDIRECT(ADDRESS(ROW(),COLUMN()-8)),"")</f>
        <v/>
      </c>
      <c r="QK132" s="31"/>
      <c r="QL132" s="10" t="str">
        <f t="shared" si="150"/>
        <v>$QB$132</v>
      </c>
      <c r="QM132" s="29" t="str">
        <f ca="1">IF(QN132="","",SUM(1+MAXA(QM$1:QM131)))</f>
        <v/>
      </c>
      <c r="QN132" s="8" t="str" cm="1">
        <f t="array" aca="1" ref="QN132" ca="1">IF(ISNUMBER(SEARCH(QN$1,INDEX(INDIRECT(QO$1),ROW(QL132),1)))=TRUE,INDIRECT(QL132),"")</f>
        <v/>
      </c>
      <c r="QO132" s="13" t="s">
        <v>1192</v>
      </c>
      <c r="QP132" s="13" t="s">
        <v>1192</v>
      </c>
      <c r="QQ132" s="13" t="s">
        <v>1192</v>
      </c>
      <c r="QR132" s="13" t="s">
        <v>1192</v>
      </c>
      <c r="QS132" s="13"/>
      <c r="QT132" s="13"/>
      <c r="QU132" s="13"/>
      <c r="QV132" s="13"/>
      <c r="QW132" s="13"/>
      <c r="QX132" s="13"/>
      <c r="QY132" s="13" t="s">
        <v>1192</v>
      </c>
      <c r="QZ132" s="13" t="s">
        <v>1192</v>
      </c>
      <c r="RA132" s="10" t="str">
        <f t="shared" ref="RA132:RA150" ca="1" si="180">RM132</f>
        <v/>
      </c>
      <c r="RB132" s="22"/>
      <c r="RC132" s="14"/>
      <c r="RD132" s="14"/>
      <c r="RE132" s="15"/>
      <c r="RF132" s="15"/>
      <c r="RG132" s="79"/>
      <c r="RH132" s="10" t="str" cm="1">
        <f t="array" aca="1" ref="RH132" ca="1">IF(INDIRECT(ADDRESS(ROW(),COLUMN()-6))="","X",IF(INDIRECT(ADDRESS(ROW(),COLUMN()-5))="",0,"OK"))</f>
        <v>X</v>
      </c>
      <c r="RI132" s="29" t="str">
        <f ca="1">IF(RJ132="","",SUM(1+MAXA(RI$1:RI131)))</f>
        <v/>
      </c>
      <c r="RJ132" s="8" t="str" cm="1">
        <f t="array" aca="1" ref="RJ132" ca="1">IF(RH132=0,INDIRECT(ADDRESS(ROW(),COLUMN()-8)),"")</f>
        <v/>
      </c>
      <c r="RK132" s="31"/>
      <c r="RL132" s="10" t="str">
        <f t="shared" si="151"/>
        <v>$RB$132</v>
      </c>
      <c r="RM132" s="29" t="str">
        <f ca="1">IF(RN132="","",SUM(1+MAXA(RM$1:RM131)))</f>
        <v/>
      </c>
      <c r="RN132" s="8" t="str" cm="1">
        <f t="array" aca="1" ref="RN132" ca="1">IF(ISNUMBER(SEARCH(RN$1,INDEX(INDIRECT(RO$1),ROW(RL132),1)))=TRUE,INDIRECT(RL132),"")</f>
        <v/>
      </c>
      <c r="RO132" s="13" t="s">
        <v>1192</v>
      </c>
      <c r="RP132" s="13" t="s">
        <v>1192</v>
      </c>
      <c r="RQ132" s="13" t="s">
        <v>1192</v>
      </c>
      <c r="RR132" s="13"/>
      <c r="RS132" s="13"/>
      <c r="RT132" s="13"/>
      <c r="RU132" s="13"/>
      <c r="RV132" s="13"/>
      <c r="RW132" s="13"/>
      <c r="RX132" s="13"/>
      <c r="RY132" s="13" t="s">
        <v>1192</v>
      </c>
      <c r="RZ132" s="13" t="s">
        <v>1192</v>
      </c>
      <c r="SA132" s="10" t="str">
        <f t="shared" ref="SA132:SA150" ca="1" si="181">SM132</f>
        <v/>
      </c>
      <c r="SB132" s="22"/>
      <c r="SC132" s="6"/>
      <c r="SD132" s="6"/>
      <c r="SE132" s="15"/>
      <c r="SF132" s="15"/>
      <c r="SG132" s="79"/>
      <c r="SH132" s="10" t="str" cm="1">
        <f t="array" aca="1" ref="SH132" ca="1">IF(INDIRECT(ADDRESS(ROW(),COLUMN()-6))="","X",IF(INDIRECT(ADDRESS(ROW(),COLUMN()-5))="",0,"OK"))</f>
        <v>X</v>
      </c>
      <c r="SI132" s="29" t="str">
        <f ca="1">IF(SJ132="","",SUM(1+MAXA(SI$1:SI131)))</f>
        <v/>
      </c>
      <c r="SJ132" s="8" t="str" cm="1">
        <f t="array" aca="1" ref="SJ132" ca="1">IF(SH132=0,INDIRECT(ADDRESS(ROW(),COLUMN()-8)),"")</f>
        <v/>
      </c>
      <c r="SK132" s="33" t="s">
        <v>1192</v>
      </c>
      <c r="SL132" s="10" t="str">
        <f t="shared" si="152"/>
        <v>$SB$132</v>
      </c>
      <c r="SM132" s="29" t="str">
        <f ca="1">IF(SN132="","",SUM(1+MAXA(SM$1:SM131)))</f>
        <v/>
      </c>
      <c r="SN132" s="8" t="str" cm="1">
        <f t="array" aca="1" ref="SN132" ca="1">IF(ISNUMBER(SEARCH(SN$1,INDEX(SB$1:SB$174,ROW(SL132),1)))=TRUE,INDIRECT(SL132),"")</f>
        <v/>
      </c>
      <c r="SO132" s="13" t="s">
        <v>1192</v>
      </c>
      <c r="SP132" s="13" t="s">
        <v>1192</v>
      </c>
      <c r="SQ132" s="13" t="s">
        <v>1192</v>
      </c>
      <c r="SR132" s="13"/>
      <c r="SS132" s="13"/>
      <c r="ST132" s="13"/>
      <c r="SU132" s="13"/>
      <c r="SV132" s="13"/>
      <c r="SW132" s="13"/>
      <c r="SX132" s="13"/>
      <c r="SY132" s="13" t="s">
        <v>1192</v>
      </c>
      <c r="SZ132" s="13" t="s">
        <v>1192</v>
      </c>
      <c r="TA132" s="10" t="str">
        <f t="shared" ca="1" si="129"/>
        <v/>
      </c>
      <c r="TB132" s="5"/>
      <c r="TC132" s="6"/>
      <c r="TD132" s="6"/>
      <c r="TE132" s="7"/>
      <c r="TF132" s="7"/>
      <c r="TG132" s="79"/>
      <c r="TH132" s="10" t="str" cm="1">
        <f t="array" aca="1" ref="TH132" ca="1">IF(INDIRECT(ADDRESS(ROW(),COLUMN()-6))="","X",IF(INDIRECT(ADDRESS(ROW(),COLUMN()-5))="",0,"OK"))</f>
        <v>X</v>
      </c>
      <c r="TI132" s="29" t="str">
        <f ca="1">IF(TJ132="","",SUM(1+MAXA(TI$1:TI131)))</f>
        <v/>
      </c>
      <c r="TJ132" s="8" t="str" cm="1">
        <f t="array" aca="1" ref="TJ132" ca="1">IF(TH132=0,INDIRECT(ADDRESS(ROW(),COLUMN()-8)),"")</f>
        <v/>
      </c>
      <c r="TK132" s="33" t="s">
        <v>1192</v>
      </c>
      <c r="TL132" s="10" t="str">
        <f t="shared" si="153"/>
        <v>$TB$132</v>
      </c>
      <c r="TM132" s="29" t="str">
        <f ca="1">IF(TN132="","",SUM(1+MAXA(TM$1:TM131)))</f>
        <v/>
      </c>
      <c r="TN132" s="8" t="str" cm="1">
        <f t="array" aca="1" ref="TN132" ca="1">IF(ISNUMBER(SEARCH(TN$1,INDEX(INDIRECT(TO$1),ROW(TL132),1)))=TRUE,INDIRECT(TL132),"")</f>
        <v/>
      </c>
      <c r="TO132" s="13" t="s">
        <v>1192</v>
      </c>
      <c r="TP132" s="13" t="s">
        <v>1192</v>
      </c>
      <c r="TQ132" s="13" t="s">
        <v>1192</v>
      </c>
      <c r="TR132" s="13"/>
      <c r="TS132" s="13"/>
      <c r="TT132" s="13"/>
      <c r="TU132" s="13"/>
      <c r="TV132" s="13"/>
      <c r="TW132" s="13"/>
      <c r="TX132" s="13"/>
      <c r="TY132" s="13" t="s">
        <v>1192</v>
      </c>
      <c r="TZ132" s="13" t="s">
        <v>1192</v>
      </c>
      <c r="UA132" s="10" t="str">
        <f t="shared" ca="1" si="130"/>
        <v/>
      </c>
      <c r="UB132" s="5"/>
      <c r="UC132" s="6"/>
      <c r="UD132" s="6"/>
      <c r="UE132" s="7"/>
      <c r="UF132" s="7"/>
      <c r="UG132" s="81"/>
      <c r="UH132" s="10" t="str" cm="1">
        <f t="array" aca="1" ref="UH132" ca="1">IF(INDIRECT(ADDRESS(ROW(),COLUMN()-6))="","X",IF(INDIRECT(ADDRESS(ROW(),COLUMN()-5))="",0,"OK"))</f>
        <v>X</v>
      </c>
      <c r="UI132" s="29" t="str">
        <f ca="1">IF(UJ132="","",SUM(1+MAXA(UI$1:UI131)))</f>
        <v/>
      </c>
      <c r="UJ132" s="8" t="str" cm="1">
        <f t="array" aca="1" ref="UJ132" ca="1">IF(UH132=0,INDIRECT(ADDRESS(ROW(),COLUMN()-8)),"")</f>
        <v/>
      </c>
      <c r="UK132" s="33" t="s">
        <v>1192</v>
      </c>
      <c r="UL132" s="10" t="str">
        <f t="shared" si="154"/>
        <v>$UB$132</v>
      </c>
      <c r="UM132" s="29" t="str">
        <f ca="1">IF(UN132="","",SUM(1+MAXA(UM$1:UM131)))</f>
        <v/>
      </c>
      <c r="UN132" s="8" t="str" cm="1">
        <f t="array" aca="1" ref="UN132" ca="1">IF(ISNUMBER(SEARCH(UN$1,INDEX(INDIRECT(UO$1),ROW(UL132),1)))=TRUE,INDIRECT(UL132),"")</f>
        <v/>
      </c>
      <c r="UO132" s="13" t="s">
        <v>1192</v>
      </c>
      <c r="UP132" s="13" t="s">
        <v>1192</v>
      </c>
      <c r="UQ132" s="13" t="s">
        <v>1192</v>
      </c>
      <c r="UR132" s="13"/>
      <c r="US132" s="13"/>
      <c r="UT132" s="13"/>
      <c r="UU132" s="13"/>
      <c r="UV132" s="13"/>
      <c r="UW132" s="13"/>
      <c r="UX132" s="13"/>
      <c r="UY132" s="13" t="s">
        <v>1192</v>
      </c>
      <c r="UZ132" s="13" t="s">
        <v>1192</v>
      </c>
      <c r="VA132" s="10" t="str">
        <f t="shared" ref="VA132:VA150" ca="1" si="182">VM132</f>
        <v/>
      </c>
      <c r="VB132" s="22"/>
      <c r="VC132" s="6"/>
      <c r="VD132" s="6"/>
      <c r="VE132" s="15"/>
      <c r="VF132" s="15"/>
      <c r="VG132" s="79"/>
      <c r="VH132" s="10" t="str" cm="1">
        <f t="array" aca="1" ref="VH132" ca="1">IF(INDIRECT(ADDRESS(ROW(),COLUMN()-6))="","X",IF(INDIRECT(ADDRESS(ROW(),COLUMN()-5))="",0,"OK"))</f>
        <v>X</v>
      </c>
      <c r="VI132" s="29" t="str">
        <f ca="1">IF(VJ132="","",SUM(1+MAXA(VI$1:VI131)))</f>
        <v/>
      </c>
      <c r="VJ132" s="8" t="str" cm="1">
        <f t="array" aca="1" ref="VJ132" ca="1">IF(VH132=0,INDIRECT(ADDRESS(ROW(),COLUMN()-8)),"")</f>
        <v/>
      </c>
      <c r="VK132" s="33" t="s">
        <v>1192</v>
      </c>
      <c r="VL132" s="10" t="str">
        <f t="shared" si="155"/>
        <v>$VB$132</v>
      </c>
      <c r="VM132" s="29" t="str">
        <f ca="1">IF(VN132="","",SUM(1+MAXA(VM$1:VM131)))</f>
        <v/>
      </c>
      <c r="VN132" s="8" t="str" cm="1">
        <f t="array" aca="1" ref="VN132" ca="1">IF(ISNUMBER(SEARCH(VN$1,INDEX(INDIRECT(VO$1),ROW(VL132),1)))=TRUE,INDIRECT(VL132),"")</f>
        <v/>
      </c>
      <c r="VO132" s="13" t="s">
        <v>1192</v>
      </c>
      <c r="VP132" s="13" t="s">
        <v>1192</v>
      </c>
      <c r="VQ132" s="13" t="s">
        <v>1192</v>
      </c>
      <c r="VR132" s="13"/>
      <c r="VS132" s="13"/>
      <c r="VT132" s="13"/>
      <c r="VU132" s="13"/>
      <c r="VV132" s="13"/>
      <c r="VW132" s="13"/>
      <c r="VX132" s="13"/>
      <c r="VY132" s="13" t="s">
        <v>1192</v>
      </c>
      <c r="VZ132" s="13" t="s">
        <v>1192</v>
      </c>
      <c r="WA132" s="10" t="str">
        <f t="shared" ref="WA132:WA150" ca="1" si="183">WM132</f>
        <v/>
      </c>
      <c r="WB132" s="5"/>
      <c r="WC132" s="6"/>
      <c r="WD132" s="6"/>
      <c r="WE132" s="7"/>
      <c r="WF132" s="7"/>
      <c r="WG132" s="79"/>
      <c r="WH132" s="10" t="str" cm="1">
        <f t="array" aca="1" ref="WH132" ca="1">IF(INDIRECT(ADDRESS(ROW(),COLUMN()-6))="","X",IF(INDIRECT(ADDRESS(ROW(),COLUMN()-5))="",0,"OK"))</f>
        <v>X</v>
      </c>
      <c r="WI132" s="29" t="str">
        <f ca="1">IF(WJ132="","",SUM(1+MAXA(WI$1:WI131)))</f>
        <v/>
      </c>
      <c r="WJ132" s="8" t="str" cm="1">
        <f t="array" aca="1" ref="WJ132" ca="1">IF(WH132=0,INDIRECT(ADDRESS(ROW(),COLUMN()-8)),"")</f>
        <v/>
      </c>
      <c r="WK132" s="33" t="s">
        <v>1192</v>
      </c>
      <c r="WL132" s="10" t="str">
        <f t="shared" si="156"/>
        <v>$WB$132</v>
      </c>
      <c r="WM132" s="29" t="str">
        <f ca="1">IF(WN132="","",SUM(1+MAXA(WM$1:WM131)))</f>
        <v/>
      </c>
      <c r="WN132" s="8" t="str" cm="1">
        <f t="array" aca="1" ref="WN132" ca="1">IF(ISNUMBER(SEARCH(WN$1,INDEX(INDIRECT(WO$1),ROW(WL132),1)))=TRUE,INDIRECT(WL132),"")</f>
        <v/>
      </c>
      <c r="WO132" s="13" t="s">
        <v>1192</v>
      </c>
      <c r="WP132" s="13" t="s">
        <v>1192</v>
      </c>
      <c r="WQ132" s="13" t="s">
        <v>1192</v>
      </c>
      <c r="WR132" s="13" t="s">
        <v>1192</v>
      </c>
      <c r="WS132" s="13"/>
      <c r="WT132" s="13"/>
      <c r="WU132" s="13"/>
      <c r="WV132" s="13" t="s">
        <v>1192</v>
      </c>
      <c r="WW132" s="13"/>
      <c r="WX132" s="13"/>
      <c r="WY132" s="13"/>
      <c r="WZ132" s="13" t="s">
        <v>1192</v>
      </c>
      <c r="XA132" s="10" t="str">
        <f t="shared" ref="XA132:XA150" ca="1" si="184">XM132</f>
        <v/>
      </c>
      <c r="XB132" s="5"/>
      <c r="XC132" s="37"/>
      <c r="XD132" s="37"/>
      <c r="XE132" s="7"/>
      <c r="XF132" s="7"/>
      <c r="XG132" s="81"/>
      <c r="XH132" s="10" t="str" cm="1">
        <f t="array" aca="1" ref="XH132" ca="1">IF(INDIRECT(ADDRESS(ROW(),COLUMN()-6))="","X",IF(INDIRECT(ADDRESS(ROW(),COLUMN()-5))="",0,"OK"))</f>
        <v>X</v>
      </c>
      <c r="XI132" s="29" t="str">
        <f ca="1">IF(XJ132="","",SUM(1+MAXA(XI$1:XI131)))</f>
        <v/>
      </c>
      <c r="XJ132" s="8" t="str" cm="1">
        <f t="array" aca="1" ref="XJ132" ca="1">IF(XH132=0,INDIRECT(ADDRESS(ROW(),COLUMN()-8)),"")</f>
        <v/>
      </c>
      <c r="XK132" s="33" t="s">
        <v>1192</v>
      </c>
      <c r="XL132" s="10" t="str">
        <f t="shared" si="157"/>
        <v>$XB$132</v>
      </c>
      <c r="XM132" s="29" t="str">
        <f ca="1">IF(XN132="","",SUM(1+MAXA(XM$1:XM131)))</f>
        <v/>
      </c>
      <c r="XN132" s="8" t="str" cm="1">
        <f t="array" aca="1" ref="XN132" ca="1">IF(ISNUMBER(SEARCH(XN$1,INDEX(INDIRECT(XO$1),ROW(XL132),1)))=TRUE,INDIRECT(XL132),"")</f>
        <v/>
      </c>
      <c r="XO132" s="13" t="s">
        <v>1192</v>
      </c>
      <c r="XP132" s="13" t="s">
        <v>1192</v>
      </c>
      <c r="XQ132" s="13" t="s">
        <v>1192</v>
      </c>
      <c r="XR132" s="13" t="s">
        <v>1192</v>
      </c>
      <c r="XS132" s="13"/>
      <c r="XT132" s="13"/>
      <c r="XU132" s="13"/>
      <c r="XV132" s="13"/>
      <c r="XW132" s="13"/>
      <c r="XX132" s="13"/>
      <c r="XY132" s="13" t="s">
        <v>1192</v>
      </c>
      <c r="XZ132" s="13" t="s">
        <v>1192</v>
      </c>
      <c r="YA132" s="10" t="str">
        <f t="shared" ref="YA132:YA150" ca="1" si="185">YM132</f>
        <v/>
      </c>
      <c r="YB132" s="5"/>
      <c r="YC132" s="37"/>
      <c r="YD132" s="37"/>
      <c r="YE132" s="7"/>
      <c r="YF132" s="7"/>
      <c r="YG132" s="81"/>
      <c r="YH132" s="10" t="str" cm="1">
        <f t="array" aca="1" ref="YH132" ca="1">IF(INDIRECT(ADDRESS(ROW(),COLUMN()-6))="","X",IF(INDIRECT(ADDRESS(ROW(),COLUMN()-5))="",0,"OK"))</f>
        <v>X</v>
      </c>
      <c r="YI132" s="29" t="str">
        <f ca="1">IF(YJ132="","",SUM(1+MAXA(YI$1:YI131)))</f>
        <v/>
      </c>
      <c r="YJ132" s="8" t="str" cm="1">
        <f t="array" aca="1" ref="YJ132" ca="1">IF(YH132=0,INDIRECT(ADDRESS(ROW(),COLUMN()-8)),"")</f>
        <v/>
      </c>
      <c r="YK132" s="33" t="s">
        <v>1192</v>
      </c>
      <c r="YL132" s="10" t="str">
        <f t="shared" si="158"/>
        <v>$YB$132</v>
      </c>
      <c r="YM132" s="29" t="str">
        <f ca="1">IF(YN132="","",SUM(1+MAXA(YM$1:YM131)))</f>
        <v/>
      </c>
      <c r="YN132" s="8" t="str" cm="1">
        <f t="array" aca="1" ref="YN132" ca="1">IF(ISNUMBER(SEARCH(YN$1,INDEX(INDIRECT(YO$1),ROW(YL132),1)))=TRUE,INDIRECT(YL132),"")</f>
        <v/>
      </c>
      <c r="YO132" s="13" t="s">
        <v>1192</v>
      </c>
      <c r="YP132" s="13" t="s">
        <v>1192</v>
      </c>
      <c r="YQ132" s="13" t="s">
        <v>1192</v>
      </c>
      <c r="YR132" s="13" t="s">
        <v>1192</v>
      </c>
      <c r="YS132" s="13"/>
      <c r="YT132" s="13"/>
      <c r="YU132" s="13"/>
      <c r="YV132" s="13"/>
      <c r="YW132" s="13"/>
      <c r="YX132" s="13"/>
      <c r="YY132" s="13" t="s">
        <v>1192</v>
      </c>
      <c r="YZ132" s="13" t="s">
        <v>1192</v>
      </c>
      <c r="ZA132" s="10" t="str">
        <f t="shared" ref="ZA132:ZA150" ca="1" si="186">ZM132</f>
        <v/>
      </c>
      <c r="ZB132" s="5"/>
      <c r="ZC132" s="37"/>
      <c r="ZD132" s="37"/>
      <c r="ZE132" s="7"/>
      <c r="ZF132" s="7"/>
      <c r="ZG132" s="79"/>
      <c r="ZH132" s="10" t="str" cm="1">
        <f t="array" aca="1" ref="ZH132" ca="1">IF(INDIRECT(ADDRESS(ROW(),COLUMN()-6))="","X",IF(INDIRECT(ADDRESS(ROW(),COLUMN()-5))="",0,"OK"))</f>
        <v>X</v>
      </c>
      <c r="ZI132" s="29" t="str">
        <f ca="1">IF(ZJ132="","",SUM(1+MAXA(ZI$1:ZI131)))</f>
        <v/>
      </c>
      <c r="ZJ132" s="8" t="str" cm="1">
        <f t="array" aca="1" ref="ZJ132" ca="1">IF(ZH132=0,INDIRECT(ADDRESS(ROW(),COLUMN()-8)),"")</f>
        <v/>
      </c>
      <c r="ZK132" s="33" t="s">
        <v>1192</v>
      </c>
      <c r="ZL132" s="10" t="str">
        <f t="shared" si="159"/>
        <v>$ZB$132</v>
      </c>
      <c r="ZM132" s="29" t="str">
        <f ca="1">IF(ZN132="","",SUM(1+MAXA(ZM$1:ZM131)))</f>
        <v/>
      </c>
      <c r="ZN132" s="8" t="str" cm="1">
        <f t="array" aca="1" ref="ZN132" ca="1">IF(ISNUMBER(SEARCH(ZN$1,INDEX(INDIRECT(ZO$1),ROW(ZL132),1)))=TRUE,INDIRECT(ZL132),"")</f>
        <v/>
      </c>
      <c r="ZO132" s="13" t="s">
        <v>1192</v>
      </c>
      <c r="ZP132" s="13" t="s">
        <v>1192</v>
      </c>
      <c r="ZQ132" s="13" t="s">
        <v>1192</v>
      </c>
      <c r="ZR132" s="13" t="s">
        <v>1192</v>
      </c>
      <c r="ZS132" s="13"/>
      <c r="ZT132" s="13"/>
      <c r="ZU132" s="13"/>
      <c r="ZV132" s="13"/>
      <c r="ZW132" s="13"/>
      <c r="ZX132" s="13"/>
      <c r="ZY132" s="13"/>
      <c r="ZZ132" s="13" t="s">
        <v>1192</v>
      </c>
      <c r="AAA132" s="10" t="str">
        <f t="shared" ref="AAA132:AAA150" ca="1" si="187">AAM132</f>
        <v/>
      </c>
      <c r="AAB132" s="5"/>
      <c r="AAC132" s="37"/>
      <c r="AAD132" s="37"/>
      <c r="AAE132" s="7"/>
      <c r="AAF132" s="7"/>
      <c r="AAG132" s="79"/>
      <c r="AAH132" s="10" t="str" cm="1">
        <f t="array" aca="1" ref="AAH132" ca="1">IF(INDIRECT(ADDRESS(ROW(),COLUMN()-6))="","X",IF(INDIRECT(ADDRESS(ROW(),COLUMN()-5))="",0,"OK"))</f>
        <v>X</v>
      </c>
      <c r="AAI132" s="29" t="str">
        <f ca="1">IF(AAJ132="","",SUM(1+MAXA(AAI$1:AAI131)))</f>
        <v/>
      </c>
      <c r="AAJ132" s="8" t="str" cm="1">
        <f t="array" aca="1" ref="AAJ132" ca="1">IF(AAH132=0,INDIRECT(ADDRESS(ROW(),COLUMN()-8)),"")</f>
        <v/>
      </c>
      <c r="AAK132" s="33" t="s">
        <v>1192</v>
      </c>
      <c r="AAL132" s="10" t="str">
        <f t="shared" si="160"/>
        <v>$AAB$132</v>
      </c>
      <c r="AAM132" s="29" t="str">
        <f ca="1">IF(AAN132="","",SUM(1+MAXA(AAM$1:AAM131)))</f>
        <v/>
      </c>
      <c r="AAN132" s="8" t="str" cm="1">
        <f t="array" aca="1" ref="AAN132" ca="1">IF(ISNUMBER(SEARCH(AAN$1,INDEX(INDIRECT(AAO$1),ROW(AAL132),1)))=TRUE,INDIRECT(AAL132),"")</f>
        <v/>
      </c>
      <c r="AAO132" s="13" t="s">
        <v>1192</v>
      </c>
      <c r="AAP132" s="13" t="s">
        <v>1192</v>
      </c>
      <c r="AAQ132" s="13" t="s">
        <v>1192</v>
      </c>
      <c r="AAR132" s="13" t="s">
        <v>1192</v>
      </c>
      <c r="AAS132" s="13" t="s">
        <v>1192</v>
      </c>
      <c r="AAT132" s="13"/>
      <c r="AAU132" s="13"/>
      <c r="AAV132" s="13"/>
      <c r="AAW132" s="13"/>
      <c r="AAX132" s="13"/>
      <c r="AAY132" s="13"/>
      <c r="AAZ132" s="13" t="s">
        <v>1192</v>
      </c>
      <c r="ABA132" s="10" t="str">
        <f t="shared" ref="ABA132:ABA150" ca="1" si="188">ABM132</f>
        <v/>
      </c>
      <c r="ABB132" s="5"/>
      <c r="ABC132" s="37"/>
      <c r="ABD132" s="37"/>
      <c r="ABE132" s="7"/>
      <c r="ABF132" s="7"/>
      <c r="ABG132" s="79"/>
      <c r="ABH132" s="10" t="str" cm="1">
        <f t="array" aca="1" ref="ABH132" ca="1">IF(INDIRECT(ADDRESS(ROW(),COLUMN()-6))="","X",IF(INDIRECT(ADDRESS(ROW(),COLUMN()-5))="",0,"OK"))</f>
        <v>X</v>
      </c>
      <c r="ABI132" s="29" t="str">
        <f ca="1">IF(ABJ132="","",SUM(1+MAXA(ABI$1:ABI131)))</f>
        <v/>
      </c>
      <c r="ABJ132" s="8" t="str" cm="1">
        <f t="array" aca="1" ref="ABJ132" ca="1">IF(ABH132=0,INDIRECT(ADDRESS(ROW(),COLUMN()-8)),"")</f>
        <v/>
      </c>
      <c r="ABK132" s="33" t="s">
        <v>1192</v>
      </c>
      <c r="ABL132" s="10" t="str">
        <f t="shared" si="161"/>
        <v>$ABB$132</v>
      </c>
      <c r="ABM132" s="29" t="str">
        <f ca="1">IF(ABN132="","",SUM(1+MAXA(ABM$1:ABM131)))</f>
        <v/>
      </c>
      <c r="ABN132" s="8" t="str" cm="1">
        <f t="array" aca="1" ref="ABN132" ca="1">IF(ISNUMBER(SEARCH(ABN$1,INDEX(INDIRECT(ABO$1),ROW(ABL132),1)))=TRUE,INDIRECT(ABL132),"")</f>
        <v/>
      </c>
      <c r="ABO132" s="13" t="s">
        <v>1192</v>
      </c>
      <c r="ABP132" s="13" t="s">
        <v>1192</v>
      </c>
      <c r="ABQ132" s="13" t="s">
        <v>1192</v>
      </c>
      <c r="ABR132" s="13"/>
      <c r="ABS132" s="13"/>
      <c r="ABT132" s="13"/>
      <c r="ABU132" s="13"/>
      <c r="ABV132" s="13"/>
      <c r="ABW132" s="13"/>
      <c r="ABX132" s="13"/>
      <c r="ABY132" s="13"/>
      <c r="ABZ132" s="13" t="s">
        <v>1192</v>
      </c>
      <c r="ACA132" s="10" t="str">
        <f t="shared" ref="ACA132:ACA150" ca="1" si="189">ACM132</f>
        <v/>
      </c>
      <c r="ACB132" s="5"/>
      <c r="ACC132" s="37"/>
      <c r="ACD132" s="37"/>
      <c r="ACE132" s="7"/>
      <c r="ACF132" s="7"/>
      <c r="ACG132" s="79"/>
      <c r="ACH132" s="10" t="str" cm="1">
        <f t="array" aca="1" ref="ACH132" ca="1">IF(INDIRECT(ADDRESS(ROW(),COLUMN()-6))="","X",IF(INDIRECT(ADDRESS(ROW(),COLUMN()-5))="",0,"OK"))</f>
        <v>X</v>
      </c>
      <c r="ACI132" s="29" t="str">
        <f ca="1">IF(ACJ132="","",SUM(1+MAXA(ACI$1:ACI131)))</f>
        <v/>
      </c>
      <c r="ACJ132" s="8" t="str" cm="1">
        <f t="array" aca="1" ref="ACJ132" ca="1">IF(ACH132=0,INDIRECT(ADDRESS(ROW(),COLUMN()-8)),"")</f>
        <v/>
      </c>
      <c r="ACK132" s="33" t="s">
        <v>1192</v>
      </c>
      <c r="ACL132" s="10" t="str">
        <f t="shared" si="162"/>
        <v>$ACB$132</v>
      </c>
      <c r="ACM132" s="29" t="str">
        <f ca="1">IF(ACN132="","",SUM(1+MAXA(ACM$1:ACM131)))</f>
        <v/>
      </c>
      <c r="ACN132" s="8" t="str" cm="1">
        <f t="array" aca="1" ref="ACN132" ca="1">IF(ISNUMBER(SEARCH(ACN$1,INDEX(INDIRECT(ACO$1),ROW(ACL132),1)))=TRUE,INDIRECT(ACL132),"")</f>
        <v/>
      </c>
      <c r="ACO132" s="13" t="s">
        <v>1192</v>
      </c>
      <c r="ACP132" s="13" t="s">
        <v>1192</v>
      </c>
      <c r="ACQ132" s="13" t="s">
        <v>1192</v>
      </c>
      <c r="ACR132" s="13"/>
      <c r="ACS132" s="13"/>
      <c r="ACT132" s="13"/>
      <c r="ACU132" s="13"/>
      <c r="ACV132" s="13"/>
      <c r="ACW132" s="13"/>
      <c r="ACX132" s="13"/>
      <c r="ACY132" s="13"/>
      <c r="ACZ132" s="13" t="s">
        <v>1192</v>
      </c>
      <c r="ADA132" s="10" t="str">
        <f t="shared" ref="ADA132:ADA150" ca="1" si="190">ADM132</f>
        <v/>
      </c>
      <c r="ADB132" s="5"/>
      <c r="ADC132" s="37"/>
      <c r="ADD132" s="37"/>
      <c r="ADE132" s="7"/>
      <c r="ADF132" s="7"/>
      <c r="ADG132" s="92"/>
      <c r="ADH132" s="10" t="str" cm="1">
        <f t="array" aca="1" ref="ADH132" ca="1">IF(INDIRECT(ADDRESS(ROW(),COLUMN()-6))="","X",IF(INDIRECT(ADDRESS(ROW(),COLUMN()-5))="",0,"OK"))</f>
        <v>X</v>
      </c>
      <c r="ADI132" s="29" t="str">
        <f ca="1">IF(ADJ132="","",SUM(1+MAXA(ADI$1:ADI131)))</f>
        <v/>
      </c>
      <c r="ADJ132" s="8" t="str" cm="1">
        <f t="array" aca="1" ref="ADJ132" ca="1">IF(ADH132=0,INDIRECT(ADDRESS(ROW(),COLUMN()-8)),"")</f>
        <v/>
      </c>
      <c r="ADK132" s="33" t="s">
        <v>1192</v>
      </c>
      <c r="ADL132" s="10" t="str">
        <f t="shared" si="163"/>
        <v>$ADB$132</v>
      </c>
      <c r="ADM132" s="29" t="str">
        <f ca="1">IF(ADN132="","",SUM(1+MAXA(ADM$1:ADM131)))</f>
        <v/>
      </c>
      <c r="ADN132" s="8" t="str" cm="1">
        <f t="array" aca="1" ref="ADN132" ca="1">IF(ISNUMBER(SEARCH(ADN$1,INDEX(INDIRECT(ADO$1),ROW(ADL132),1)))=TRUE,INDIRECT(ADL132),"")</f>
        <v/>
      </c>
      <c r="ADO132" s="13" t="s">
        <v>1192</v>
      </c>
      <c r="ADP132" s="13" t="s">
        <v>1192</v>
      </c>
      <c r="ADQ132" s="13" t="s">
        <v>1192</v>
      </c>
      <c r="ADR132" s="13" t="s">
        <v>1192</v>
      </c>
      <c r="ADS132" s="13" t="s">
        <v>1192</v>
      </c>
      <c r="ADT132" s="13"/>
      <c r="ADU132" s="13"/>
      <c r="ADV132" s="13"/>
      <c r="ADW132" s="13"/>
      <c r="ADX132" s="13"/>
      <c r="ADY132" s="13"/>
      <c r="ADZ132" s="13" t="s">
        <v>1192</v>
      </c>
      <c r="AEA132" s="10" t="str">
        <f t="shared" ref="AEA132:AEA150" ca="1" si="191">AEM132</f>
        <v/>
      </c>
      <c r="AEB132" s="5"/>
      <c r="AEC132" s="37"/>
      <c r="AED132" s="37"/>
      <c r="AEE132" s="7"/>
      <c r="AEF132" s="7"/>
      <c r="AEG132" s="79"/>
      <c r="AEH132" s="10" t="str" cm="1">
        <f t="array" aca="1" ref="AEH132" ca="1">IF(INDIRECT(ADDRESS(ROW(),COLUMN()-6))="","X",IF(INDIRECT(ADDRESS(ROW(),COLUMN()-5))="",0,"OK"))</f>
        <v>X</v>
      </c>
      <c r="AEI132" s="29" t="str">
        <f ca="1">IF(AEJ132="","",SUM(1+MAXA(AEI$1:AEI131)))</f>
        <v/>
      </c>
      <c r="AEJ132" s="8" t="str" cm="1">
        <f t="array" aca="1" ref="AEJ132" ca="1">IF(AEH132=0,INDIRECT(ADDRESS(ROW(),COLUMN()-8)),"")</f>
        <v/>
      </c>
      <c r="AEK132" s="33" t="s">
        <v>1192</v>
      </c>
      <c r="AEL132" s="10" t="str">
        <f t="shared" si="164"/>
        <v>$AEB$132</v>
      </c>
      <c r="AEM132" s="29" t="str">
        <f ca="1">IF(AEN132="","",SUM(1+MAXA(AEM$1:AEM131)))</f>
        <v/>
      </c>
      <c r="AEN132" s="8" t="str" cm="1">
        <f t="array" aca="1" ref="AEN132" ca="1">IF(ISNUMBER(SEARCH(AEN$1,INDEX(INDIRECT(AEO$1),ROW(AEL132),1)))=TRUE,INDIRECT(AEL132),"")</f>
        <v/>
      </c>
      <c r="AEO132" s="13" t="s">
        <v>1192</v>
      </c>
      <c r="AEP132" s="13" t="s">
        <v>1192</v>
      </c>
      <c r="AEQ132" s="13" t="s">
        <v>1192</v>
      </c>
      <c r="AER132" s="13" t="s">
        <v>1192</v>
      </c>
      <c r="AES132" s="13" t="s">
        <v>1192</v>
      </c>
      <c r="AET132" s="13" t="s">
        <v>1192</v>
      </c>
      <c r="AEU132" s="13" t="s">
        <v>1192</v>
      </c>
      <c r="AEV132" s="13" t="s">
        <v>1192</v>
      </c>
    </row>
    <row r="133" spans="2:828" s="4" customFormat="1" ht="24.75" customHeight="1" x14ac:dyDescent="0.2">
      <c r="B133" s="10" t="str">
        <f t="shared" ca="1" si="133"/>
        <v/>
      </c>
      <c r="C133" s="8"/>
      <c r="D133" s="10"/>
      <c r="E133" s="10"/>
      <c r="G133" s="81"/>
      <c r="H133" s="94"/>
      <c r="I133" s="10" t="str" cm="1">
        <f t="array" aca="1" ref="I133" ca="1">IF(INDIRECT(ADDRESS(ROW(),COLUMN()-6))="","X",IF(INDIRECT(ADDRESS(ROW(),COLUMN()-5))="",0,"OK"))</f>
        <v>X</v>
      </c>
      <c r="J133" s="29" t="str">
        <f ca="1">IF(K133="","",SUM(1+MAXA(J$1:J132)))</f>
        <v/>
      </c>
      <c r="K133" s="8" t="str" cm="1">
        <f t="array" aca="1" ref="K133" ca="1">IF(I133=0,INDIRECT(ADDRESS(ROW(),COLUMN()-8)),"")</f>
        <v/>
      </c>
      <c r="L133" s="31"/>
      <c r="M133" s="10" t="str">
        <f t="shared" si="134"/>
        <v>$C$133</v>
      </c>
      <c r="N133" s="29" t="str">
        <f ca="1">IF(O133="","",SUM(1+MAXA(N$1:N132)))</f>
        <v/>
      </c>
      <c r="O133" s="8" t="str" cm="1">
        <f t="array" aca="1" ref="O133" ca="1">IF(ISNUMBER(SEARCH(O$1,INDEX(INDIRECT($P$1),ROW(M133),1)))=TRUE,INDIRECT(M133),"")</f>
        <v/>
      </c>
      <c r="P133" s="13" t="s">
        <v>1192</v>
      </c>
      <c r="Q133" s="13" t="s">
        <v>1192</v>
      </c>
      <c r="R133" s="13"/>
      <c r="S133" s="13"/>
      <c r="T133" s="13"/>
      <c r="U133" s="13"/>
      <c r="V133" s="13"/>
      <c r="W133" s="13"/>
      <c r="X133" s="13"/>
      <c r="Y133" s="13" t="s">
        <v>1192</v>
      </c>
      <c r="Z133" s="13" t="s">
        <v>1192</v>
      </c>
      <c r="AA133" s="10" t="str">
        <f t="shared" ref="AA133:AA150" ca="1" si="192">AM133</f>
        <v/>
      </c>
      <c r="AB133" s="8"/>
      <c r="AC133" s="10"/>
      <c r="AD133" s="10"/>
      <c r="AF133" s="81"/>
      <c r="AG133" s="81"/>
      <c r="AH133" s="10" t="str" cm="1">
        <f t="array" aca="1" ref="AH133" ca="1">IF(INDIRECT(ADDRESS(ROW(),COLUMN()-6))="","X",IF(INDIRECT(ADDRESS(ROW(),COLUMN()-5))="",0,"OK"))</f>
        <v>X</v>
      </c>
      <c r="AI133" s="29" t="str">
        <f ca="1">IF(AJ133="","",SUM(1+MAXA(AI$1:AI132)))</f>
        <v/>
      </c>
      <c r="AJ133" s="8" t="str" cm="1">
        <f t="array" aca="1" ref="AJ133" ca="1">IF(AH133=0,INDIRECT(ADDRESS(ROW(),COLUMN()-8)),"")</f>
        <v/>
      </c>
      <c r="AK133" s="31"/>
      <c r="AL133" s="10" t="str">
        <f t="shared" si="135"/>
        <v>$AB$133</v>
      </c>
      <c r="AM133" s="29" t="str">
        <f ca="1">IF(AN133="","",SUM(1+MAXA(AM$1:AM132)))</f>
        <v/>
      </c>
      <c r="AN133" s="8" t="str" cm="1">
        <f t="array" aca="1" ref="AN133" ca="1">IF(ISNUMBER(SEARCH(AN$1,INDEX(INDIRECT($AO$1),ROW(AL133),1)))=TRUE,INDIRECT(AL133),"")</f>
        <v/>
      </c>
      <c r="AO133" s="13" t="s">
        <v>1192</v>
      </c>
      <c r="AP133" s="13" t="s">
        <v>1192</v>
      </c>
      <c r="AQ133" s="13" t="s">
        <v>1192</v>
      </c>
      <c r="AR133" s="13"/>
      <c r="AS133" s="13"/>
      <c r="AT133" s="13"/>
      <c r="AU133" s="13"/>
      <c r="AV133" s="13"/>
      <c r="AW133" s="13"/>
      <c r="AX133" s="13" t="s">
        <v>1192</v>
      </c>
      <c r="AY133" s="13" t="s">
        <v>1192</v>
      </c>
      <c r="AZ133" s="13" t="s">
        <v>1192</v>
      </c>
      <c r="BA133" s="10" t="str">
        <f t="shared" ca="1" si="165"/>
        <v/>
      </c>
      <c r="BB133" s="8"/>
      <c r="BC133" s="10"/>
      <c r="BD133" s="10"/>
      <c r="BF133" s="81"/>
      <c r="BG133" s="94"/>
      <c r="BH133" s="10" t="str" cm="1">
        <f t="array" aca="1" ref="BH133" ca="1">IF(INDIRECT(ADDRESS(ROW(),COLUMN()-6))="","X",IF(INDIRECT(ADDRESS(ROW(),COLUMN()-5))="",0,"OK"))</f>
        <v>X</v>
      </c>
      <c r="BI133" s="29" t="str">
        <f ca="1">IF(BJ133="","",SUM(1+MAXA(BI$1:BI132)))</f>
        <v/>
      </c>
      <c r="BJ133" s="8" t="str" cm="1">
        <f t="array" aca="1" ref="BJ133" ca="1">IF(BH133=0,INDIRECT(ADDRESS(ROW(),COLUMN()-8)),"")</f>
        <v/>
      </c>
      <c r="BK133" s="31"/>
      <c r="BL133" s="10" t="str">
        <f t="shared" si="136"/>
        <v>$BB$133</v>
      </c>
      <c r="BM133" s="29" t="str">
        <f ca="1">IF(BN133="","",SUM(1+MAXA(BM$1:BM132)))</f>
        <v/>
      </c>
      <c r="BN133" s="8" t="str" cm="1">
        <f t="array" aca="1" ref="BN133" ca="1">IF(ISNUMBER(SEARCH(BN$1,INDEX(INDIRECT(BO$1),ROW(BL133),1)))=TRUE,INDIRECT(BL133),"")</f>
        <v/>
      </c>
      <c r="BO133" s="13" t="s">
        <v>1192</v>
      </c>
      <c r="BP133" s="13" t="s">
        <v>1192</v>
      </c>
      <c r="BQ133" s="13" t="s">
        <v>1192</v>
      </c>
      <c r="BR133" s="13"/>
      <c r="BS133" s="13"/>
      <c r="BT133" s="13"/>
      <c r="BU133" s="13"/>
      <c r="BV133" s="13"/>
      <c r="BW133" s="13" t="s">
        <v>1192</v>
      </c>
      <c r="BX133" s="13" t="s">
        <v>1192</v>
      </c>
      <c r="BY133" s="13"/>
      <c r="BZ133" s="13"/>
      <c r="CA133" s="10" t="str">
        <f t="shared" ca="1" si="166"/>
        <v/>
      </c>
      <c r="CB133" s="8"/>
      <c r="CC133" s="10"/>
      <c r="CD133" s="10"/>
      <c r="CF133" s="81"/>
      <c r="CG133" s="94"/>
      <c r="CH133" s="10" t="str" cm="1">
        <f t="array" aca="1" ref="CH133" ca="1">IF(INDIRECT(ADDRESS(ROW(),COLUMN()-6))="","X",IF(INDIRECT(ADDRESS(ROW(),COLUMN()-5))="",0,"OK"))</f>
        <v>X</v>
      </c>
      <c r="CI133" s="29" t="str">
        <f ca="1">IF(CJ133="","",SUM(1+MAXA(CI$1:CI132)))</f>
        <v/>
      </c>
      <c r="CJ133" s="8" t="str" cm="1">
        <f t="array" aca="1" ref="CJ133" ca="1">IF(CH133=0,INDIRECT(ADDRESS(ROW(),COLUMN()-8)),"")</f>
        <v/>
      </c>
      <c r="CK133" s="31"/>
      <c r="CL133" s="10" t="str">
        <f t="shared" si="137"/>
        <v>$CB$133</v>
      </c>
      <c r="CM133" s="29" t="str">
        <f ca="1">IF(CN133="","",SUM(1+MAXA(CM$1:CM132)))</f>
        <v/>
      </c>
      <c r="CN133" s="8" t="str" cm="1">
        <f t="array" aca="1" ref="CN133" ca="1">IF(ISNUMBER(SEARCH(CN$1,INDEX(INDIRECT(CO$1),ROW(CL133),1)))=TRUE,INDIRECT(CL133),"")</f>
        <v/>
      </c>
      <c r="CO133" s="13" t="s">
        <v>1192</v>
      </c>
      <c r="CP133" s="13"/>
      <c r="CQ133" s="13"/>
      <c r="CR133" s="13"/>
      <c r="CS133" s="13"/>
      <c r="CT133" s="13"/>
      <c r="CU133" s="13"/>
      <c r="CV133" s="13"/>
      <c r="CW133" s="13"/>
      <c r="CX133" s="13"/>
      <c r="CY133" s="13"/>
      <c r="CZ133" s="13" t="s">
        <v>1192</v>
      </c>
      <c r="DA133" s="10" t="str">
        <f t="shared" ca="1" si="131"/>
        <v/>
      </c>
      <c r="DB133" s="5"/>
      <c r="DC133" s="6"/>
      <c r="DD133" s="6"/>
      <c r="DE133" s="7"/>
      <c r="DF133" s="83"/>
      <c r="DG133" s="96"/>
      <c r="DH133" s="10" t="str" cm="1">
        <f t="array" aca="1" ref="DH133" ca="1">IF(INDIRECT(ADDRESS(ROW(),COLUMN()-6))="","X",IF(INDIRECT(ADDRESS(ROW(),COLUMN()-5))="",0,"OK"))</f>
        <v>X</v>
      </c>
      <c r="DI133" s="29" t="str">
        <f ca="1">IF(DJ133="","",SUM(1+MAXA(DI$1:DI132)))</f>
        <v/>
      </c>
      <c r="DJ133" s="8" t="str" cm="1">
        <f t="array" aca="1" ref="DJ133" ca="1">IF(DH133=0,INDIRECT(ADDRESS(ROW(),COLUMN()-8)),"")</f>
        <v/>
      </c>
      <c r="DK133" s="31"/>
      <c r="DL133" s="10" t="str">
        <f t="shared" si="132"/>
        <v>$DB$133</v>
      </c>
      <c r="DM133" s="29" t="str">
        <f ca="1">IF(DN133="","",SUM(1+MAXA(DM$1:DM132)))</f>
        <v/>
      </c>
      <c r="DN133" s="8" t="str" cm="1">
        <f t="array" aca="1" ref="DN133" ca="1">IF(ISNUMBER(SEARCH(DN$1,INDEX(INDIRECT(DO$1),ROW(DL133),1)))=TRUE,INDIRECT(DL133),"")</f>
        <v/>
      </c>
      <c r="DO133" s="13" t="s">
        <v>1192</v>
      </c>
      <c r="DP133" s="13"/>
      <c r="DQ133" s="13"/>
      <c r="DR133" s="13"/>
      <c r="DS133" s="13"/>
      <c r="DT133" s="13"/>
      <c r="DU133" s="13"/>
      <c r="DV133" s="13"/>
      <c r="DW133" s="13"/>
      <c r="DX133" s="13"/>
      <c r="DY133" s="13"/>
      <c r="DZ133" s="13" t="s">
        <v>1192</v>
      </c>
      <c r="EA133" s="10" t="str">
        <f t="shared" ca="1" si="167"/>
        <v/>
      </c>
      <c r="EB133" s="22"/>
      <c r="EC133" s="14"/>
      <c r="ED133" s="14"/>
      <c r="EE133" s="15"/>
      <c r="EF133" s="15"/>
      <c r="EG133" s="94"/>
      <c r="EH133" s="10" t="str" cm="1">
        <f t="array" aca="1" ref="EH133" ca="1">IF(INDIRECT(ADDRESS(ROW(),COLUMN()-6))="","X",IF(INDIRECT(ADDRESS(ROW(),COLUMN()-5))="",0,"OK"))</f>
        <v>X</v>
      </c>
      <c r="EI133" s="29" t="str">
        <f ca="1">IF(EJ133="","",SUM(1+MAXA(EI$1:EI132)))</f>
        <v/>
      </c>
      <c r="EJ133" s="8" t="str" cm="1">
        <f t="array" aca="1" ref="EJ133" ca="1">IF(EH133=0,INDIRECT(ADDRESS(ROW(),COLUMN()-8)),"")</f>
        <v/>
      </c>
      <c r="EK133" s="31"/>
      <c r="EL133" s="10" t="str">
        <f t="shared" si="138"/>
        <v>$EB$133</v>
      </c>
      <c r="EM133" s="29" t="str">
        <f ca="1">IF(EN133="","",SUM(1+MAXA(EM$1:EM132)))</f>
        <v/>
      </c>
      <c r="EN133" s="8" t="str" cm="1">
        <f t="array" aca="1" ref="EN133" ca="1">IF(ISNUMBER(SEARCH(EN$1,INDEX(INDIRECT(EO$1),ROW(EL133),1)))=TRUE,INDIRECT(EL133),"")</f>
        <v/>
      </c>
      <c r="EO133" s="13" t="s">
        <v>1192</v>
      </c>
      <c r="EP133" s="13"/>
      <c r="EQ133" s="13"/>
      <c r="ER133" s="13"/>
      <c r="ES133" s="13"/>
      <c r="ET133" s="13"/>
      <c r="EU133" s="13"/>
      <c r="EV133" s="13"/>
      <c r="EW133" s="13"/>
      <c r="EX133" s="13"/>
      <c r="EY133" s="13"/>
      <c r="EZ133" s="13"/>
      <c r="FA133" s="10" t="str">
        <f t="shared" ca="1" si="168"/>
        <v/>
      </c>
      <c r="FB133" s="22"/>
      <c r="FC133" s="14"/>
      <c r="FD133" s="14"/>
      <c r="FE133" s="15"/>
      <c r="FF133" s="15"/>
      <c r="FG133" s="81"/>
      <c r="FH133" s="10" t="str" cm="1">
        <f t="array" aca="1" ref="FH133" ca="1">IF(INDIRECT(ADDRESS(ROW(),COLUMN()-6))="","X",IF(INDIRECT(ADDRESS(ROW(),COLUMN()-5))="",0,"OK"))</f>
        <v>X</v>
      </c>
      <c r="FI133" s="29" t="str">
        <f ca="1">IF(FJ133="","",SUM(1+MAXA(FI$1:FI132)))</f>
        <v/>
      </c>
      <c r="FJ133" s="8" t="str" cm="1">
        <f t="array" aca="1" ref="FJ133" ca="1">IF(FH133=0,INDIRECT(ADDRESS(ROW(),COLUMN()-8)),"")</f>
        <v/>
      </c>
      <c r="FK133" s="31"/>
      <c r="FL133" s="10" t="str">
        <f t="shared" si="139"/>
        <v>$FB$133</v>
      </c>
      <c r="FM133" s="29" t="str">
        <f ca="1">IF(FN133="","",SUM(1+MAXA(FM$1:FM132)))</f>
        <v/>
      </c>
      <c r="FN133" s="8" t="str" cm="1">
        <f t="array" aca="1" ref="FN133" ca="1">IF(ISNUMBER(SEARCH(FN$1,INDEX(INDIRECT(FO$1),ROW(FL133),1)))=TRUE,INDIRECT(FL133),"")</f>
        <v/>
      </c>
      <c r="FO133" s="13" t="s">
        <v>1192</v>
      </c>
      <c r="FP133" s="13" t="s">
        <v>1192</v>
      </c>
      <c r="FQ133" s="13" t="s">
        <v>1192</v>
      </c>
      <c r="FR133" s="13" t="s">
        <v>1192</v>
      </c>
      <c r="FS133" s="13" t="s">
        <v>1192</v>
      </c>
      <c r="FT133" s="13"/>
      <c r="FU133" s="13"/>
      <c r="FV133" s="13"/>
      <c r="FW133" s="13"/>
      <c r="FX133" s="13"/>
      <c r="FY133" s="13"/>
      <c r="FZ133" s="13"/>
      <c r="GA133" s="10" t="str">
        <f t="shared" ca="1" si="169"/>
        <v/>
      </c>
      <c r="GB133" s="22"/>
      <c r="GC133" s="14"/>
      <c r="GD133" s="14"/>
      <c r="GE133" s="15"/>
      <c r="GF133" s="15"/>
      <c r="GG133" s="81"/>
      <c r="GH133" s="10" t="str" cm="1">
        <f t="array" aca="1" ref="GH133" ca="1">IF(INDIRECT(ADDRESS(ROW(),COLUMN()-6))="","X",IF(INDIRECT(ADDRESS(ROW(),COLUMN()-5))="",0,"OK"))</f>
        <v>X</v>
      </c>
      <c r="GI133" s="29" t="str">
        <f ca="1">IF(GJ133="","",SUM(1+MAXA(GI$1:GI132)))</f>
        <v/>
      </c>
      <c r="GJ133" s="8" t="str" cm="1">
        <f t="array" aca="1" ref="GJ133" ca="1">IF(GH133=0,INDIRECT(ADDRESS(ROW(),COLUMN()-8)),"")</f>
        <v/>
      </c>
      <c r="GK133" s="31"/>
      <c r="GL133" s="10" t="str">
        <f t="shared" si="140"/>
        <v>$GB$133</v>
      </c>
      <c r="GM133" s="29" t="str">
        <f ca="1">IF(GN133="","",SUM(1+MAXA(GM$1:GM132)))</f>
        <v/>
      </c>
      <c r="GN133" s="8" t="str" cm="1">
        <f t="array" aca="1" ref="GN133" ca="1">IF(ISNUMBER(SEARCH(GN$1,INDEX(INDIRECT(GO$1),ROW(GL133),1)))=TRUE,INDIRECT(GL133),"")</f>
        <v/>
      </c>
      <c r="GO133" s="13" t="s">
        <v>1192</v>
      </c>
      <c r="GP133" s="13" t="s">
        <v>1192</v>
      </c>
      <c r="GQ133" s="13" t="s">
        <v>1192</v>
      </c>
      <c r="GR133" s="13" t="s">
        <v>1192</v>
      </c>
      <c r="GS133" s="13" t="s">
        <v>1192</v>
      </c>
      <c r="GT133" s="13"/>
      <c r="GU133" s="13"/>
      <c r="GV133" s="13"/>
      <c r="GW133" s="13"/>
      <c r="GX133" s="13"/>
      <c r="GY133" s="13"/>
      <c r="GZ133" s="13"/>
      <c r="HA133" s="10" t="str">
        <f t="shared" ca="1" si="170"/>
        <v/>
      </c>
      <c r="HB133" s="22"/>
      <c r="HC133" s="14"/>
      <c r="HD133" s="14"/>
      <c r="HE133" s="15"/>
      <c r="HF133" s="15"/>
      <c r="HG133" s="81"/>
      <c r="HH133" s="10" t="str" cm="1">
        <f t="array" aca="1" ref="HH133" ca="1">IF(INDIRECT(ADDRESS(ROW(),COLUMN()-6))="","X",IF(INDIRECT(ADDRESS(ROW(),COLUMN()-5))="",0,"OK"))</f>
        <v>X</v>
      </c>
      <c r="HI133" s="29" t="str">
        <f ca="1">IF(HJ133="","",SUM(1+MAXA(HI$1:HI132)))</f>
        <v/>
      </c>
      <c r="HJ133" s="8" t="str" cm="1">
        <f t="array" aca="1" ref="HJ133" ca="1">IF(HH133=0,INDIRECT(ADDRESS(ROW(),COLUMN()-8)),"")</f>
        <v/>
      </c>
      <c r="HK133" s="31"/>
      <c r="HL133" s="10" t="str">
        <f t="shared" si="141"/>
        <v>$HB$133</v>
      </c>
      <c r="HM133" s="29" t="str">
        <f ca="1">IF(HN133="","",SUM(1+MAXA(HM$1:HM132)))</f>
        <v/>
      </c>
      <c r="HN133" s="8" t="str" cm="1">
        <f t="array" aca="1" ref="HN133" ca="1">IF(ISNUMBER(SEARCH(HN$1,INDEX(INDIRECT(HO$1),ROW(HL133),1)))=TRUE,INDIRECT(HL133),"")</f>
        <v/>
      </c>
      <c r="HO133" s="13" t="s">
        <v>1192</v>
      </c>
      <c r="HP133" s="13" t="s">
        <v>1192</v>
      </c>
      <c r="HQ133" s="13" t="s">
        <v>1192</v>
      </c>
      <c r="HR133" s="13"/>
      <c r="HS133" s="13"/>
      <c r="HT133" s="13"/>
      <c r="HU133" s="13"/>
      <c r="HV133" s="13"/>
      <c r="HW133" s="13"/>
      <c r="HX133" s="13"/>
      <c r="HY133" s="13" t="s">
        <v>1192</v>
      </c>
      <c r="HZ133" s="13" t="s">
        <v>1192</v>
      </c>
      <c r="IA133" s="10" t="str">
        <f t="shared" ca="1" si="171"/>
        <v/>
      </c>
      <c r="IB133" s="22"/>
      <c r="IC133" s="14"/>
      <c r="ID133" s="14"/>
      <c r="IE133" s="15"/>
      <c r="IF133" s="15"/>
      <c r="IG133" s="81"/>
      <c r="IH133" s="10" t="str" cm="1">
        <f t="array" aca="1" ref="IH133" ca="1">IF(INDIRECT(ADDRESS(ROW(),COLUMN()-6))="","X",IF(INDIRECT(ADDRESS(ROW(),COLUMN()-5))="",0,"OK"))</f>
        <v>X</v>
      </c>
      <c r="II133" s="29" t="str">
        <f ca="1">IF(IJ133="","",SUM(1+MAXA(II$1:II132)))</f>
        <v/>
      </c>
      <c r="IJ133" s="8" t="str" cm="1">
        <f t="array" aca="1" ref="IJ133" ca="1">IF(IH133=0,INDIRECT(ADDRESS(ROW(),COLUMN()-8)),"")</f>
        <v/>
      </c>
      <c r="IK133" s="31"/>
      <c r="IL133" s="10" t="str">
        <f t="shared" si="142"/>
        <v>$IB$133</v>
      </c>
      <c r="IM133" s="29" t="str">
        <f ca="1">IF(IN133="","",SUM(1+MAXA(IM$1:IM132)))</f>
        <v/>
      </c>
      <c r="IN133" s="8" t="str" cm="1">
        <f t="array" aca="1" ref="IN133" ca="1">IF(ISNUMBER(SEARCH(IN$1,INDEX(INDIRECT(IO$1),ROW(IL133),1)))=TRUE,INDIRECT(IL133),"")</f>
        <v/>
      </c>
      <c r="IO133" s="13" t="s">
        <v>1192</v>
      </c>
      <c r="IP133" s="13" t="s">
        <v>1192</v>
      </c>
      <c r="IQ133" s="13" t="s">
        <v>1192</v>
      </c>
      <c r="IR133" s="13"/>
      <c r="IS133" s="13"/>
      <c r="IT133" s="13"/>
      <c r="IU133" s="13"/>
      <c r="IV133" s="13"/>
      <c r="IW133" s="13"/>
      <c r="IX133" s="13" t="s">
        <v>1192</v>
      </c>
      <c r="IY133" s="13" t="s">
        <v>1192</v>
      </c>
      <c r="IZ133" s="13" t="s">
        <v>1192</v>
      </c>
      <c r="JA133" s="10" t="str">
        <f t="shared" ca="1" si="172"/>
        <v/>
      </c>
      <c r="JB133" s="22"/>
      <c r="JC133" s="14"/>
      <c r="JD133" s="14"/>
      <c r="JE133" s="15"/>
      <c r="JF133" s="15"/>
      <c r="JG133" s="82"/>
      <c r="JH133" s="10" t="str" cm="1">
        <f t="array" aca="1" ref="JH133" ca="1">IF(INDIRECT(ADDRESS(ROW(),COLUMN()-6))="","X",IF(INDIRECT(ADDRESS(ROW(),COLUMN()-5))="",0,"OK"))</f>
        <v>X</v>
      </c>
      <c r="JI133" s="29" t="str">
        <f ca="1">IF(JJ133="","",SUM(1+MAXA(JI$1:JI132)))</f>
        <v/>
      </c>
      <c r="JJ133" s="8" t="str" cm="1">
        <f t="array" aca="1" ref="JJ133" ca="1">IF(JH133=0,INDIRECT(ADDRESS(ROW(),COLUMN()-8)),"")</f>
        <v/>
      </c>
      <c r="JK133" s="31"/>
      <c r="JL133" s="10" t="str">
        <f t="shared" si="143"/>
        <v>$JB$133</v>
      </c>
      <c r="JM133" s="29" t="str">
        <f ca="1">IF(JN133="","",SUM(1+MAXA(JM$1:JM132)))</f>
        <v/>
      </c>
      <c r="JN133" s="8" t="str" cm="1">
        <f t="array" aca="1" ref="JN133" ca="1">IF(ISNUMBER(SEARCH(JN$1,INDEX(INDIRECT(JO$1),ROW(JL133),1)))=TRUE,INDIRECT(JL133),"")</f>
        <v/>
      </c>
      <c r="JO133" s="13" t="s">
        <v>1192</v>
      </c>
      <c r="JP133" s="13" t="s">
        <v>1192</v>
      </c>
      <c r="JQ133" s="13" t="s">
        <v>1192</v>
      </c>
      <c r="JR133" s="13"/>
      <c r="JS133" s="13"/>
      <c r="JT133" s="13"/>
      <c r="JU133" s="13"/>
      <c r="JV133" s="13"/>
      <c r="JW133" s="13"/>
      <c r="JX133" s="13" t="s">
        <v>1192</v>
      </c>
      <c r="JY133" s="13" t="s">
        <v>1192</v>
      </c>
      <c r="JZ133" s="13" t="s">
        <v>1192</v>
      </c>
      <c r="KA133" s="10" t="str">
        <f t="shared" ca="1" si="173"/>
        <v/>
      </c>
      <c r="KB133" s="22"/>
      <c r="KC133" s="14"/>
      <c r="KD133" s="14"/>
      <c r="KE133" s="15"/>
      <c r="KF133" s="15"/>
      <c r="KG133" s="81"/>
      <c r="KH133" s="10" t="str" cm="1">
        <f t="array" aca="1" ref="KH133" ca="1">IF(INDIRECT(ADDRESS(ROW(),COLUMN()-6))="","X",IF(INDIRECT(ADDRESS(ROW(),COLUMN()-5))="",0,"OK"))</f>
        <v>X</v>
      </c>
      <c r="KI133" s="29" t="str">
        <f ca="1">IF(KJ133="","",SUM(1+MAXA(KI$1:KI132)))</f>
        <v/>
      </c>
      <c r="KJ133" s="8" t="str" cm="1">
        <f t="array" aca="1" ref="KJ133" ca="1">IF(KH133=0,INDIRECT(ADDRESS(ROW(),COLUMN()-8)),"")</f>
        <v/>
      </c>
      <c r="KK133" s="31"/>
      <c r="KL133" s="10" t="str">
        <f t="shared" si="144"/>
        <v>$KB$133</v>
      </c>
      <c r="KM133" s="29" t="str">
        <f ca="1">IF(KN133="","",SUM(1+MAXA(KM$1:KM132)))</f>
        <v/>
      </c>
      <c r="KN133" s="8" t="str" cm="1">
        <f t="array" aca="1" ref="KN133" ca="1">IF(ISNUMBER(SEARCH(KN$1,INDEX(INDIRECT(KO$1),ROW(KL133),1)))=TRUE,INDIRECT(KL133),"")</f>
        <v/>
      </c>
      <c r="KO133" s="13" t="s">
        <v>1192</v>
      </c>
      <c r="KP133" s="13" t="s">
        <v>1192</v>
      </c>
      <c r="KQ133" s="13" t="s">
        <v>1192</v>
      </c>
      <c r="KR133" s="13"/>
      <c r="KS133" s="13"/>
      <c r="KT133" s="13"/>
      <c r="KU133" s="13"/>
      <c r="KV133" s="13"/>
      <c r="KW133" s="13"/>
      <c r="KX133" s="13"/>
      <c r="KY133" s="13" t="s">
        <v>1192</v>
      </c>
      <c r="KZ133" s="13" t="s">
        <v>1192</v>
      </c>
      <c r="LA133" s="10" t="str">
        <f t="shared" ca="1" si="174"/>
        <v/>
      </c>
      <c r="LB133" s="8"/>
      <c r="LC133" s="10"/>
      <c r="LD133" s="10"/>
      <c r="LG133" s="81"/>
      <c r="LH133" s="10" t="str" cm="1">
        <f t="array" aca="1" ref="LH133" ca="1">IF(INDIRECT(ADDRESS(ROW(),COLUMN()-6))="","X",IF(INDIRECT(ADDRESS(ROW(),COLUMN()-5))="",0,"OK"))</f>
        <v>X</v>
      </c>
      <c r="LI133" s="29" t="str">
        <f ca="1">IF(LJ133="","",SUM(1+MAXA(LI$1:LI132)))</f>
        <v/>
      </c>
      <c r="LJ133" s="8" t="str" cm="1">
        <f t="array" aca="1" ref="LJ133" ca="1">IF(LH133=0,INDIRECT(ADDRESS(ROW(),COLUMN()-8)),"")</f>
        <v/>
      </c>
      <c r="LK133" s="31"/>
      <c r="LL133" s="10" t="str">
        <f t="shared" si="145"/>
        <v>$LB$133</v>
      </c>
      <c r="LM133" s="29" t="str">
        <f ca="1">IF(LN133="","",SUM(1+MAXA(LM$1:LM132)))</f>
        <v/>
      </c>
      <c r="LN133" s="8" t="str" cm="1">
        <f t="array" aca="1" ref="LN133" ca="1">IF(ISNUMBER(SEARCH(LN$1,INDEX(INDIRECT(LO$1),ROW(LL133),1)))=TRUE,INDIRECT(LL133),"")</f>
        <v/>
      </c>
      <c r="LO133" s="13" t="s">
        <v>1192</v>
      </c>
      <c r="LP133" s="13" t="s">
        <v>1192</v>
      </c>
      <c r="LQ133" s="13" t="s">
        <v>1192</v>
      </c>
      <c r="LR133" s="13" t="s">
        <v>1192</v>
      </c>
      <c r="LS133" s="13"/>
      <c r="LT133" s="13"/>
      <c r="LU133" s="13"/>
      <c r="LV133" s="13"/>
      <c r="LW133" s="13"/>
      <c r="LX133" s="13"/>
      <c r="LY133" s="13" t="s">
        <v>1192</v>
      </c>
      <c r="LZ133" s="13" t="s">
        <v>1192</v>
      </c>
      <c r="MA133" s="10" t="str">
        <f t="shared" ca="1" si="175"/>
        <v/>
      </c>
      <c r="MB133" s="8"/>
      <c r="MC133" s="10"/>
      <c r="MD133" s="10"/>
      <c r="MG133" s="81"/>
      <c r="MH133" s="10" t="str" cm="1">
        <f t="array" aca="1" ref="MH133" ca="1">IF(INDIRECT(ADDRESS(ROW(),COLUMN()-6))="","X",IF(INDIRECT(ADDRESS(ROW(),COLUMN()-5))="",0,"OK"))</f>
        <v>X</v>
      </c>
      <c r="MI133" s="29" t="str">
        <f ca="1">IF(MJ133="","",SUM(1+MAXA(MI$1:MI132)))</f>
        <v/>
      </c>
      <c r="MJ133" s="8" t="str" cm="1">
        <f t="array" aca="1" ref="MJ133" ca="1">IF(MH133=0,INDIRECT(ADDRESS(ROW(),COLUMN()-8)),"")</f>
        <v/>
      </c>
      <c r="MK133" s="31"/>
      <c r="ML133" s="10" t="str">
        <f t="shared" si="146"/>
        <v>$MB$133</v>
      </c>
      <c r="MM133" s="29" t="str">
        <f ca="1">IF(MN133="","",SUM(1+MAXA(MM$1:MM132)))</f>
        <v/>
      </c>
      <c r="MN133" s="8" t="str" cm="1">
        <f t="array" aca="1" ref="MN133" ca="1">IF(ISNUMBER(SEARCH(MN$1,INDEX(INDIRECT(MO$1),ROW(ML133),1)))=TRUE,INDIRECT(ML133),"")</f>
        <v/>
      </c>
      <c r="MO133" s="13" t="s">
        <v>1192</v>
      </c>
      <c r="MP133" s="13" t="s">
        <v>1192</v>
      </c>
      <c r="MQ133" s="13" t="s">
        <v>1192</v>
      </c>
      <c r="MR133" s="13"/>
      <c r="MS133" s="13"/>
      <c r="MT133" s="13"/>
      <c r="MU133" s="13"/>
      <c r="MV133" s="13"/>
      <c r="MW133" s="13" t="s">
        <v>1192</v>
      </c>
      <c r="MX133" s="13"/>
      <c r="MY133" s="13" t="s">
        <v>1192</v>
      </c>
      <c r="MZ133" s="13" t="s">
        <v>1192</v>
      </c>
      <c r="NA133" s="10" t="str">
        <f t="shared" ca="1" si="176"/>
        <v/>
      </c>
      <c r="NB133" s="5"/>
      <c r="NC133" s="6"/>
      <c r="ND133" s="6"/>
      <c r="NE133" s="7"/>
      <c r="NF133" s="7"/>
      <c r="NG133" s="83"/>
      <c r="NH133" s="10" t="str" cm="1">
        <f t="array" aca="1" ref="NH133" ca="1">IF(INDIRECT(ADDRESS(ROW(),COLUMN()-6))="","X",IF(INDIRECT(ADDRESS(ROW(),COLUMN()-5))="",0,"OK"))</f>
        <v>X</v>
      </c>
      <c r="NI133" s="29" t="str">
        <f ca="1">IF(NJ133="","",SUM(1+MAXA(NI$1:NI132)))</f>
        <v/>
      </c>
      <c r="NJ133" s="8" t="str" cm="1">
        <f t="array" aca="1" ref="NJ133" ca="1">IF(NH133=0,INDIRECT(ADDRESS(ROW(),COLUMN()-8)),"")</f>
        <v/>
      </c>
      <c r="NK133" s="31"/>
      <c r="NL133" s="10" t="str">
        <f t="shared" si="147"/>
        <v>$NB$133</v>
      </c>
      <c r="NM133" s="29" t="str">
        <f ca="1">IF(NN133="","",SUM(1+MAXA(NM$1:NM132)))</f>
        <v/>
      </c>
      <c r="NN133" s="8" t="str" cm="1">
        <f t="array" aca="1" ref="NN133" ca="1">IF(ISNUMBER(SEARCH(NN$1,INDEX(INDIRECT(NO$1),ROW(NL133),1)))=TRUE,INDIRECT(NL133),"")</f>
        <v/>
      </c>
      <c r="NO133" s="13" t="s">
        <v>1192</v>
      </c>
      <c r="NP133" s="13" t="s">
        <v>1192</v>
      </c>
      <c r="NQ133" s="13" t="s">
        <v>1192</v>
      </c>
      <c r="NR133" s="13"/>
      <c r="NS133" s="13"/>
      <c r="NT133" s="13"/>
      <c r="NU133" s="13"/>
      <c r="NV133" s="13"/>
      <c r="NW133" s="13"/>
      <c r="NX133" s="13" t="s">
        <v>1192</v>
      </c>
      <c r="NY133" s="13" t="s">
        <v>1192</v>
      </c>
      <c r="NZ133" s="13"/>
      <c r="OA133" s="10" t="str">
        <f t="shared" ca="1" si="177"/>
        <v/>
      </c>
      <c r="OB133" s="8"/>
      <c r="OC133" s="10"/>
      <c r="OD133" s="10"/>
      <c r="OG133" s="81"/>
      <c r="OH133" s="10" t="str" cm="1">
        <f t="array" aca="1" ref="OH133" ca="1">IF(INDIRECT(ADDRESS(ROW(),COLUMN()-6))="","X",IF(INDIRECT(ADDRESS(ROW(),COLUMN()-5))="",0,"OK"))</f>
        <v>X</v>
      </c>
      <c r="OI133" s="29" t="str">
        <f ca="1">IF(OJ133="","",SUM(1+MAXA(OI$1:OI132)))</f>
        <v/>
      </c>
      <c r="OJ133" s="8" t="str" cm="1">
        <f t="array" aca="1" ref="OJ133" ca="1">IF(OH133=0,INDIRECT(ADDRESS(ROW(),COLUMN()-8)),"")</f>
        <v/>
      </c>
      <c r="OK133" s="31"/>
      <c r="OL133" s="10" t="str">
        <f t="shared" si="148"/>
        <v>$OB$133</v>
      </c>
      <c r="OM133" s="29" t="str">
        <f ca="1">IF(ON133="","",SUM(1+MAXA(OM$1:OM132)))</f>
        <v/>
      </c>
      <c r="ON133" s="8" t="str" cm="1">
        <f t="array" aca="1" ref="ON133" ca="1">IF(ISNUMBER(SEARCH(ON$1,INDEX(INDIRECT(OO$1),ROW(OL133),1)))=TRUE,INDIRECT(OL133),"")</f>
        <v/>
      </c>
      <c r="OO133" s="13" t="s">
        <v>1192</v>
      </c>
      <c r="OP133" s="13"/>
      <c r="OQ133" s="13"/>
      <c r="OR133" s="13"/>
      <c r="OS133" s="13"/>
      <c r="OT133" s="13"/>
      <c r="OU133" s="13"/>
      <c r="OV133" s="13"/>
      <c r="OW133" s="13"/>
      <c r="OX133" s="13"/>
      <c r="OY133" s="13"/>
      <c r="OZ133" s="13" t="s">
        <v>1192</v>
      </c>
      <c r="PA133" s="10" t="str">
        <f t="shared" ca="1" si="178"/>
        <v/>
      </c>
      <c r="PB133" s="22"/>
      <c r="PC133" s="15"/>
      <c r="PD133" s="14"/>
      <c r="PE133" s="15"/>
      <c r="PF133" s="15"/>
      <c r="PG133" s="79"/>
      <c r="PH133" s="10" t="str" cm="1">
        <f t="array" aca="1" ref="PH133" ca="1">IF(INDIRECT(ADDRESS(ROW(),COLUMN()-6))="","X",IF(INDIRECT(ADDRESS(ROW(),COLUMN()-5))="",0,"OK"))</f>
        <v>X</v>
      </c>
      <c r="PI133" s="29" t="str">
        <f ca="1">IF(PJ133="","",SUM(1+MAXA(PI$1:PI132)))</f>
        <v/>
      </c>
      <c r="PJ133" s="8" t="str" cm="1">
        <f t="array" aca="1" ref="PJ133" ca="1">IF(PH133=0,INDIRECT(ADDRESS(ROW(),COLUMN()-8)),"")</f>
        <v/>
      </c>
      <c r="PK133" s="31"/>
      <c r="PL133" s="10" t="str">
        <f t="shared" si="149"/>
        <v>$PB$133</v>
      </c>
      <c r="PM133" s="29" t="str">
        <f ca="1">IF(PN133="","",SUM(1+MAXA(PM$1:PM132)))</f>
        <v/>
      </c>
      <c r="PN133" s="8" t="str" cm="1">
        <f t="array" aca="1" ref="PN133" ca="1">IF(ISNUMBER(SEARCH(PN$1,INDEX(INDIRECT(PO$1),ROW(PL133),1)))=TRUE,INDIRECT(PL133),"")</f>
        <v/>
      </c>
      <c r="PO133" s="13" t="s">
        <v>1192</v>
      </c>
      <c r="PP133" s="13" t="s">
        <v>1192</v>
      </c>
      <c r="PQ133" s="13" t="s">
        <v>1192</v>
      </c>
      <c r="PR133" s="13" t="s">
        <v>1192</v>
      </c>
      <c r="PS133" s="13"/>
      <c r="PT133" s="13"/>
      <c r="PU133" s="13"/>
      <c r="PV133" s="13"/>
      <c r="PW133" s="13"/>
      <c r="PX133" s="13"/>
      <c r="PY133" s="13" t="s">
        <v>1192</v>
      </c>
      <c r="PZ133" s="13" t="s">
        <v>1192</v>
      </c>
      <c r="QA133" s="10" t="str">
        <f t="shared" ca="1" si="179"/>
        <v/>
      </c>
      <c r="QB133" s="22"/>
      <c r="QC133" s="14"/>
      <c r="QD133" s="14"/>
      <c r="QE133" s="24"/>
      <c r="QF133" s="24"/>
      <c r="QG133" s="79"/>
      <c r="QH133" s="10" t="str" cm="1">
        <f t="array" aca="1" ref="QH133" ca="1">IF(INDIRECT(ADDRESS(ROW(),COLUMN()-6))="","X",IF(INDIRECT(ADDRESS(ROW(),COLUMN()-5))="",0,"OK"))</f>
        <v>X</v>
      </c>
      <c r="QI133" s="29" t="str">
        <f ca="1">IF(QJ133="","",SUM(1+MAXA(QI$1:QI132)))</f>
        <v/>
      </c>
      <c r="QJ133" s="8" t="str" cm="1">
        <f t="array" aca="1" ref="QJ133" ca="1">IF(QH133=0,INDIRECT(ADDRESS(ROW(),COLUMN()-8)),"")</f>
        <v/>
      </c>
      <c r="QK133" s="31"/>
      <c r="QL133" s="10" t="str">
        <f t="shared" si="150"/>
        <v>$QB$133</v>
      </c>
      <c r="QM133" s="29" t="str">
        <f ca="1">IF(QN133="","",SUM(1+MAXA(QM$1:QM132)))</f>
        <v/>
      </c>
      <c r="QN133" s="8" t="str" cm="1">
        <f t="array" aca="1" ref="QN133" ca="1">IF(ISNUMBER(SEARCH(QN$1,INDEX(INDIRECT(QO$1),ROW(QL133),1)))=TRUE,INDIRECT(QL133),"")</f>
        <v/>
      </c>
      <c r="QO133" s="13" t="s">
        <v>1192</v>
      </c>
      <c r="QP133" s="13" t="s">
        <v>1192</v>
      </c>
      <c r="QQ133" s="13" t="s">
        <v>1192</v>
      </c>
      <c r="QR133" s="13" t="s">
        <v>1192</v>
      </c>
      <c r="QS133" s="13"/>
      <c r="QT133" s="13"/>
      <c r="QU133" s="13"/>
      <c r="QV133" s="13"/>
      <c r="QW133" s="13"/>
      <c r="QX133" s="13"/>
      <c r="QY133" s="13" t="s">
        <v>1192</v>
      </c>
      <c r="QZ133" s="13" t="s">
        <v>1192</v>
      </c>
      <c r="RA133" s="10" t="str">
        <f t="shared" ca="1" si="180"/>
        <v/>
      </c>
      <c r="RB133" s="22"/>
      <c r="RC133" s="14"/>
      <c r="RD133" s="14"/>
      <c r="RE133" s="15"/>
      <c r="RF133" s="15"/>
      <c r="RG133" s="79"/>
      <c r="RH133" s="10" t="str" cm="1">
        <f t="array" aca="1" ref="RH133" ca="1">IF(INDIRECT(ADDRESS(ROW(),COLUMN()-6))="","X",IF(INDIRECT(ADDRESS(ROW(),COLUMN()-5))="",0,"OK"))</f>
        <v>X</v>
      </c>
      <c r="RI133" s="29" t="str">
        <f ca="1">IF(RJ133="","",SUM(1+MAXA(RI$1:RI132)))</f>
        <v/>
      </c>
      <c r="RJ133" s="8" t="str" cm="1">
        <f t="array" aca="1" ref="RJ133" ca="1">IF(RH133=0,INDIRECT(ADDRESS(ROW(),COLUMN()-8)),"")</f>
        <v/>
      </c>
      <c r="RK133" s="31"/>
      <c r="RL133" s="10" t="str">
        <f t="shared" si="151"/>
        <v>$RB$133</v>
      </c>
      <c r="RM133" s="29" t="str">
        <f ca="1">IF(RN133="","",SUM(1+MAXA(RM$1:RM132)))</f>
        <v/>
      </c>
      <c r="RN133" s="8" t="str" cm="1">
        <f t="array" aca="1" ref="RN133" ca="1">IF(ISNUMBER(SEARCH(RN$1,INDEX(INDIRECT(RO$1),ROW(RL133),1)))=TRUE,INDIRECT(RL133),"")</f>
        <v/>
      </c>
      <c r="RO133" s="13" t="s">
        <v>1192</v>
      </c>
      <c r="RP133" s="13" t="s">
        <v>1192</v>
      </c>
      <c r="RQ133" s="13" t="s">
        <v>1192</v>
      </c>
      <c r="RR133" s="13"/>
      <c r="RS133" s="13"/>
      <c r="RT133" s="13"/>
      <c r="RU133" s="13"/>
      <c r="RV133" s="13"/>
      <c r="RW133" s="13"/>
      <c r="RX133" s="13"/>
      <c r="RY133" s="13" t="s">
        <v>1192</v>
      </c>
      <c r="RZ133" s="13" t="s">
        <v>1192</v>
      </c>
      <c r="SA133" s="10" t="str">
        <f t="shared" ca="1" si="181"/>
        <v/>
      </c>
      <c r="SB133" s="22"/>
      <c r="SC133" s="6"/>
      <c r="SD133" s="6"/>
      <c r="SE133" s="15"/>
      <c r="SF133" s="15"/>
      <c r="SG133" s="79"/>
      <c r="SH133" s="10" t="str" cm="1">
        <f t="array" aca="1" ref="SH133" ca="1">IF(INDIRECT(ADDRESS(ROW(),COLUMN()-6))="","X",IF(INDIRECT(ADDRESS(ROW(),COLUMN()-5))="",0,"OK"))</f>
        <v>X</v>
      </c>
      <c r="SI133" s="29" t="str">
        <f ca="1">IF(SJ133="","",SUM(1+MAXA(SI$1:SI132)))</f>
        <v/>
      </c>
      <c r="SJ133" s="8" t="str" cm="1">
        <f t="array" aca="1" ref="SJ133" ca="1">IF(SH133=0,INDIRECT(ADDRESS(ROW(),COLUMN()-8)),"")</f>
        <v/>
      </c>
      <c r="SK133" s="33" t="s">
        <v>1192</v>
      </c>
      <c r="SL133" s="10" t="str">
        <f t="shared" si="152"/>
        <v>$SB$133</v>
      </c>
      <c r="SM133" s="29" t="str">
        <f ca="1">IF(SN133="","",SUM(1+MAXA(SM$1:SM132)))</f>
        <v/>
      </c>
      <c r="SN133" s="8" t="str" cm="1">
        <f t="array" aca="1" ref="SN133" ca="1">IF(ISNUMBER(SEARCH(SN$1,INDEX(SB$1:SB$174,ROW(SL133),1)))=TRUE,INDIRECT(SL133),"")</f>
        <v/>
      </c>
      <c r="SO133" s="13" t="s">
        <v>1192</v>
      </c>
      <c r="SP133" s="13" t="s">
        <v>1192</v>
      </c>
      <c r="SQ133" s="13" t="s">
        <v>1192</v>
      </c>
      <c r="SR133" s="13"/>
      <c r="SS133" s="13"/>
      <c r="ST133" s="13"/>
      <c r="SU133" s="13"/>
      <c r="SV133" s="13"/>
      <c r="SW133" s="13"/>
      <c r="SX133" s="13"/>
      <c r="SY133" s="13" t="s">
        <v>1192</v>
      </c>
      <c r="SZ133" s="13" t="s">
        <v>1192</v>
      </c>
      <c r="TA133" s="10" t="str">
        <f t="shared" ca="1" si="129"/>
        <v/>
      </c>
      <c r="TB133" s="5"/>
      <c r="TC133" s="6"/>
      <c r="TD133" s="6"/>
      <c r="TE133" s="7"/>
      <c r="TF133" s="7"/>
      <c r="TG133" s="79"/>
      <c r="TH133" s="10" t="str" cm="1">
        <f t="array" aca="1" ref="TH133" ca="1">IF(INDIRECT(ADDRESS(ROW(),COLUMN()-6))="","X",IF(INDIRECT(ADDRESS(ROW(),COLUMN()-5))="",0,"OK"))</f>
        <v>X</v>
      </c>
      <c r="TI133" s="29" t="str">
        <f ca="1">IF(TJ133="","",SUM(1+MAXA(TI$1:TI132)))</f>
        <v/>
      </c>
      <c r="TJ133" s="8" t="str" cm="1">
        <f t="array" aca="1" ref="TJ133" ca="1">IF(TH133=0,INDIRECT(ADDRESS(ROW(),COLUMN()-8)),"")</f>
        <v/>
      </c>
      <c r="TK133" s="33" t="s">
        <v>1192</v>
      </c>
      <c r="TL133" s="10" t="str">
        <f t="shared" si="153"/>
        <v>$TB$133</v>
      </c>
      <c r="TM133" s="29" t="str">
        <f ca="1">IF(TN133="","",SUM(1+MAXA(TM$1:TM132)))</f>
        <v/>
      </c>
      <c r="TN133" s="8" t="str" cm="1">
        <f t="array" aca="1" ref="TN133" ca="1">IF(ISNUMBER(SEARCH(TN$1,INDEX(INDIRECT(TO$1),ROW(TL133),1)))=TRUE,INDIRECT(TL133),"")</f>
        <v/>
      </c>
      <c r="TO133" s="13" t="s">
        <v>1192</v>
      </c>
      <c r="TP133" s="13" t="s">
        <v>1192</v>
      </c>
      <c r="TQ133" s="13" t="s">
        <v>1192</v>
      </c>
      <c r="TR133" s="13"/>
      <c r="TS133" s="13"/>
      <c r="TT133" s="13"/>
      <c r="TU133" s="13"/>
      <c r="TV133" s="13"/>
      <c r="TW133" s="13"/>
      <c r="TX133" s="13"/>
      <c r="TY133" s="13" t="s">
        <v>1192</v>
      </c>
      <c r="TZ133" s="13" t="s">
        <v>1192</v>
      </c>
      <c r="UA133" s="10" t="str">
        <f t="shared" ca="1" si="130"/>
        <v/>
      </c>
      <c r="UB133" s="5"/>
      <c r="UC133" s="6"/>
      <c r="UD133" s="6"/>
      <c r="UE133" s="7"/>
      <c r="UF133" s="7"/>
      <c r="UG133" s="81"/>
      <c r="UH133" s="10" t="str" cm="1">
        <f t="array" aca="1" ref="UH133" ca="1">IF(INDIRECT(ADDRESS(ROW(),COLUMN()-6))="","X",IF(INDIRECT(ADDRESS(ROW(),COLUMN()-5))="",0,"OK"))</f>
        <v>X</v>
      </c>
      <c r="UI133" s="29" t="str">
        <f ca="1">IF(UJ133="","",SUM(1+MAXA(UI$1:UI132)))</f>
        <v/>
      </c>
      <c r="UJ133" s="8" t="str" cm="1">
        <f t="array" aca="1" ref="UJ133" ca="1">IF(UH133=0,INDIRECT(ADDRESS(ROW(),COLUMN()-8)),"")</f>
        <v/>
      </c>
      <c r="UK133" s="33" t="s">
        <v>1192</v>
      </c>
      <c r="UL133" s="10" t="str">
        <f t="shared" si="154"/>
        <v>$UB$133</v>
      </c>
      <c r="UM133" s="29" t="str">
        <f ca="1">IF(UN133="","",SUM(1+MAXA(UM$1:UM132)))</f>
        <v/>
      </c>
      <c r="UN133" s="8" t="str" cm="1">
        <f t="array" aca="1" ref="UN133" ca="1">IF(ISNUMBER(SEARCH(UN$1,INDEX(INDIRECT(UO$1),ROW(UL133),1)))=TRUE,INDIRECT(UL133),"")</f>
        <v/>
      </c>
      <c r="UO133" s="13" t="s">
        <v>1192</v>
      </c>
      <c r="UP133" s="13" t="s">
        <v>1192</v>
      </c>
      <c r="UQ133" s="13" t="s">
        <v>1192</v>
      </c>
      <c r="UR133" s="13"/>
      <c r="US133" s="13"/>
      <c r="UT133" s="13"/>
      <c r="UU133" s="13"/>
      <c r="UV133" s="13"/>
      <c r="UW133" s="13"/>
      <c r="UX133" s="13"/>
      <c r="UY133" s="13" t="s">
        <v>1192</v>
      </c>
      <c r="UZ133" s="13" t="s">
        <v>1192</v>
      </c>
      <c r="VA133" s="10" t="str">
        <f t="shared" ca="1" si="182"/>
        <v/>
      </c>
      <c r="VB133" s="22"/>
      <c r="VC133" s="6"/>
      <c r="VD133" s="6"/>
      <c r="VE133" s="15"/>
      <c r="VF133" s="15"/>
      <c r="VG133" s="79"/>
      <c r="VH133" s="10" t="str" cm="1">
        <f t="array" aca="1" ref="VH133" ca="1">IF(INDIRECT(ADDRESS(ROW(),COLUMN()-6))="","X",IF(INDIRECT(ADDRESS(ROW(),COLUMN()-5))="",0,"OK"))</f>
        <v>X</v>
      </c>
      <c r="VI133" s="29" t="str">
        <f ca="1">IF(VJ133="","",SUM(1+MAXA(VI$1:VI132)))</f>
        <v/>
      </c>
      <c r="VJ133" s="8" t="str" cm="1">
        <f t="array" aca="1" ref="VJ133" ca="1">IF(VH133=0,INDIRECT(ADDRESS(ROW(),COLUMN()-8)),"")</f>
        <v/>
      </c>
      <c r="VK133" s="33" t="s">
        <v>1192</v>
      </c>
      <c r="VL133" s="10" t="str">
        <f t="shared" si="155"/>
        <v>$VB$133</v>
      </c>
      <c r="VM133" s="29" t="str">
        <f ca="1">IF(VN133="","",SUM(1+MAXA(VM$1:VM132)))</f>
        <v/>
      </c>
      <c r="VN133" s="8" t="str" cm="1">
        <f t="array" aca="1" ref="VN133" ca="1">IF(ISNUMBER(SEARCH(VN$1,INDEX(INDIRECT(VO$1),ROW(VL133),1)))=TRUE,INDIRECT(VL133),"")</f>
        <v/>
      </c>
      <c r="VO133" s="13" t="s">
        <v>1192</v>
      </c>
      <c r="VP133" s="13" t="s">
        <v>1192</v>
      </c>
      <c r="VQ133" s="13" t="s">
        <v>1192</v>
      </c>
      <c r="VR133" s="13"/>
      <c r="VS133" s="13"/>
      <c r="VT133" s="13"/>
      <c r="VU133" s="13"/>
      <c r="VV133" s="13"/>
      <c r="VW133" s="13"/>
      <c r="VX133" s="13"/>
      <c r="VY133" s="13" t="s">
        <v>1192</v>
      </c>
      <c r="VZ133" s="13" t="s">
        <v>1192</v>
      </c>
      <c r="WA133" s="10" t="str">
        <f t="shared" ca="1" si="183"/>
        <v/>
      </c>
      <c r="WB133" s="5"/>
      <c r="WC133" s="6"/>
      <c r="WD133" s="6"/>
      <c r="WE133" s="7"/>
      <c r="WF133" s="7"/>
      <c r="WG133" s="79"/>
      <c r="WH133" s="10" t="str" cm="1">
        <f t="array" aca="1" ref="WH133" ca="1">IF(INDIRECT(ADDRESS(ROW(),COLUMN()-6))="","X",IF(INDIRECT(ADDRESS(ROW(),COLUMN()-5))="",0,"OK"))</f>
        <v>X</v>
      </c>
      <c r="WI133" s="29" t="str">
        <f ca="1">IF(WJ133="","",SUM(1+MAXA(WI$1:WI132)))</f>
        <v/>
      </c>
      <c r="WJ133" s="8" t="str" cm="1">
        <f t="array" aca="1" ref="WJ133" ca="1">IF(WH133=0,INDIRECT(ADDRESS(ROW(),COLUMN()-8)),"")</f>
        <v/>
      </c>
      <c r="WK133" s="33" t="s">
        <v>1192</v>
      </c>
      <c r="WL133" s="10" t="str">
        <f t="shared" si="156"/>
        <v>$WB$133</v>
      </c>
      <c r="WM133" s="29" t="str">
        <f ca="1">IF(WN133="","",SUM(1+MAXA(WM$1:WM132)))</f>
        <v/>
      </c>
      <c r="WN133" s="8" t="str" cm="1">
        <f t="array" aca="1" ref="WN133" ca="1">IF(ISNUMBER(SEARCH(WN$1,INDEX(INDIRECT(WO$1),ROW(WL133),1)))=TRUE,INDIRECT(WL133),"")</f>
        <v/>
      </c>
      <c r="WO133" s="13" t="s">
        <v>1192</v>
      </c>
      <c r="WP133" s="13" t="s">
        <v>1192</v>
      </c>
      <c r="WQ133" s="13" t="s">
        <v>1192</v>
      </c>
      <c r="WR133" s="13" t="s">
        <v>1192</v>
      </c>
      <c r="WS133" s="13"/>
      <c r="WT133" s="13"/>
      <c r="WU133" s="13"/>
      <c r="WV133" s="13" t="s">
        <v>1192</v>
      </c>
      <c r="WW133" s="13"/>
      <c r="WX133" s="13"/>
      <c r="WY133" s="13"/>
      <c r="WZ133" s="13" t="s">
        <v>1192</v>
      </c>
      <c r="XA133" s="10" t="str">
        <f t="shared" ca="1" si="184"/>
        <v/>
      </c>
      <c r="XB133" s="5"/>
      <c r="XC133" s="37"/>
      <c r="XD133" s="37"/>
      <c r="XE133" s="7"/>
      <c r="XF133" s="7"/>
      <c r="XG133" s="81"/>
      <c r="XH133" s="10" t="str" cm="1">
        <f t="array" aca="1" ref="XH133" ca="1">IF(INDIRECT(ADDRESS(ROW(),COLUMN()-6))="","X",IF(INDIRECT(ADDRESS(ROW(),COLUMN()-5))="",0,"OK"))</f>
        <v>X</v>
      </c>
      <c r="XI133" s="29" t="str">
        <f ca="1">IF(XJ133="","",SUM(1+MAXA(XI$1:XI132)))</f>
        <v/>
      </c>
      <c r="XJ133" s="8" t="str" cm="1">
        <f t="array" aca="1" ref="XJ133" ca="1">IF(XH133=0,INDIRECT(ADDRESS(ROW(),COLUMN()-8)),"")</f>
        <v/>
      </c>
      <c r="XK133" s="33" t="s">
        <v>1192</v>
      </c>
      <c r="XL133" s="10" t="str">
        <f t="shared" si="157"/>
        <v>$XB$133</v>
      </c>
      <c r="XM133" s="29" t="str">
        <f ca="1">IF(XN133="","",SUM(1+MAXA(XM$1:XM132)))</f>
        <v/>
      </c>
      <c r="XN133" s="8" t="str" cm="1">
        <f t="array" aca="1" ref="XN133" ca="1">IF(ISNUMBER(SEARCH(XN$1,INDEX(INDIRECT(XO$1),ROW(XL133),1)))=TRUE,INDIRECT(XL133),"")</f>
        <v/>
      </c>
      <c r="XO133" s="13" t="s">
        <v>1192</v>
      </c>
      <c r="XP133" s="13" t="s">
        <v>1192</v>
      </c>
      <c r="XQ133" s="13" t="s">
        <v>1192</v>
      </c>
      <c r="XR133" s="13" t="s">
        <v>1192</v>
      </c>
      <c r="XS133" s="13"/>
      <c r="XT133" s="13"/>
      <c r="XU133" s="13"/>
      <c r="XV133" s="13"/>
      <c r="XW133" s="13"/>
      <c r="XX133" s="13"/>
      <c r="XY133" s="13" t="s">
        <v>1192</v>
      </c>
      <c r="XZ133" s="13" t="s">
        <v>1192</v>
      </c>
      <c r="YA133" s="10" t="str">
        <f t="shared" ca="1" si="185"/>
        <v/>
      </c>
      <c r="YB133" s="5"/>
      <c r="YC133" s="37"/>
      <c r="YD133" s="37"/>
      <c r="YE133" s="7"/>
      <c r="YF133" s="7"/>
      <c r="YG133" s="81"/>
      <c r="YH133" s="10" t="str" cm="1">
        <f t="array" aca="1" ref="YH133" ca="1">IF(INDIRECT(ADDRESS(ROW(),COLUMN()-6))="","X",IF(INDIRECT(ADDRESS(ROW(),COLUMN()-5))="",0,"OK"))</f>
        <v>X</v>
      </c>
      <c r="YI133" s="29" t="str">
        <f ca="1">IF(YJ133="","",SUM(1+MAXA(YI$1:YI132)))</f>
        <v/>
      </c>
      <c r="YJ133" s="8" t="str" cm="1">
        <f t="array" aca="1" ref="YJ133" ca="1">IF(YH133=0,INDIRECT(ADDRESS(ROW(),COLUMN()-8)),"")</f>
        <v/>
      </c>
      <c r="YK133" s="33" t="s">
        <v>1192</v>
      </c>
      <c r="YL133" s="10" t="str">
        <f t="shared" si="158"/>
        <v>$YB$133</v>
      </c>
      <c r="YM133" s="29" t="str">
        <f ca="1">IF(YN133="","",SUM(1+MAXA(YM$1:YM132)))</f>
        <v/>
      </c>
      <c r="YN133" s="8" t="str" cm="1">
        <f t="array" aca="1" ref="YN133" ca="1">IF(ISNUMBER(SEARCH(YN$1,INDEX(INDIRECT(YO$1),ROW(YL133),1)))=TRUE,INDIRECT(YL133),"")</f>
        <v/>
      </c>
      <c r="YO133" s="13" t="s">
        <v>1192</v>
      </c>
      <c r="YP133" s="13" t="s">
        <v>1192</v>
      </c>
      <c r="YQ133" s="13" t="s">
        <v>1192</v>
      </c>
      <c r="YR133" s="13" t="s">
        <v>1192</v>
      </c>
      <c r="YS133" s="13"/>
      <c r="YT133" s="13"/>
      <c r="YU133" s="13"/>
      <c r="YV133" s="13"/>
      <c r="YW133" s="13"/>
      <c r="YX133" s="13"/>
      <c r="YY133" s="13" t="s">
        <v>1192</v>
      </c>
      <c r="YZ133" s="13" t="s">
        <v>1192</v>
      </c>
      <c r="ZA133" s="10" t="str">
        <f t="shared" ca="1" si="186"/>
        <v/>
      </c>
      <c r="ZB133" s="5"/>
      <c r="ZC133" s="37"/>
      <c r="ZD133" s="37"/>
      <c r="ZE133" s="7"/>
      <c r="ZF133" s="7"/>
      <c r="ZG133" s="79"/>
      <c r="ZH133" s="10" t="str" cm="1">
        <f t="array" aca="1" ref="ZH133" ca="1">IF(INDIRECT(ADDRESS(ROW(),COLUMN()-6))="","X",IF(INDIRECT(ADDRESS(ROW(),COLUMN()-5))="",0,"OK"))</f>
        <v>X</v>
      </c>
      <c r="ZI133" s="29" t="str">
        <f ca="1">IF(ZJ133="","",SUM(1+MAXA(ZI$1:ZI132)))</f>
        <v/>
      </c>
      <c r="ZJ133" s="8" t="str" cm="1">
        <f t="array" aca="1" ref="ZJ133" ca="1">IF(ZH133=0,INDIRECT(ADDRESS(ROW(),COLUMN()-8)),"")</f>
        <v/>
      </c>
      <c r="ZK133" s="33" t="s">
        <v>1192</v>
      </c>
      <c r="ZL133" s="10" t="str">
        <f t="shared" si="159"/>
        <v>$ZB$133</v>
      </c>
      <c r="ZM133" s="29" t="str">
        <f ca="1">IF(ZN133="","",SUM(1+MAXA(ZM$1:ZM132)))</f>
        <v/>
      </c>
      <c r="ZN133" s="8" t="str" cm="1">
        <f t="array" aca="1" ref="ZN133" ca="1">IF(ISNUMBER(SEARCH(ZN$1,INDEX(INDIRECT(ZO$1),ROW(ZL133),1)))=TRUE,INDIRECT(ZL133),"")</f>
        <v/>
      </c>
      <c r="ZO133" s="13" t="s">
        <v>1192</v>
      </c>
      <c r="ZP133" s="13" t="s">
        <v>1192</v>
      </c>
      <c r="ZQ133" s="13" t="s">
        <v>1192</v>
      </c>
      <c r="ZR133" s="13" t="s">
        <v>1192</v>
      </c>
      <c r="ZS133" s="13"/>
      <c r="ZT133" s="13"/>
      <c r="ZU133" s="13"/>
      <c r="ZV133" s="13"/>
      <c r="ZW133" s="13"/>
      <c r="ZX133" s="13"/>
      <c r="ZY133" s="13"/>
      <c r="ZZ133" s="13" t="s">
        <v>1192</v>
      </c>
      <c r="AAA133" s="10" t="str">
        <f t="shared" ca="1" si="187"/>
        <v/>
      </c>
      <c r="AAB133" s="5"/>
      <c r="AAC133" s="37"/>
      <c r="AAD133" s="37"/>
      <c r="AAE133" s="7"/>
      <c r="AAF133" s="7"/>
      <c r="AAG133" s="79"/>
      <c r="AAH133" s="10" t="str" cm="1">
        <f t="array" aca="1" ref="AAH133" ca="1">IF(INDIRECT(ADDRESS(ROW(),COLUMN()-6))="","X",IF(INDIRECT(ADDRESS(ROW(),COLUMN()-5))="",0,"OK"))</f>
        <v>X</v>
      </c>
      <c r="AAI133" s="29" t="str">
        <f ca="1">IF(AAJ133="","",SUM(1+MAXA(AAI$1:AAI132)))</f>
        <v/>
      </c>
      <c r="AAJ133" s="8" t="str" cm="1">
        <f t="array" aca="1" ref="AAJ133" ca="1">IF(AAH133=0,INDIRECT(ADDRESS(ROW(),COLUMN()-8)),"")</f>
        <v/>
      </c>
      <c r="AAK133" s="33" t="s">
        <v>1192</v>
      </c>
      <c r="AAL133" s="10" t="str">
        <f t="shared" si="160"/>
        <v>$AAB$133</v>
      </c>
      <c r="AAM133" s="29" t="str">
        <f ca="1">IF(AAN133="","",SUM(1+MAXA(AAM$1:AAM132)))</f>
        <v/>
      </c>
      <c r="AAN133" s="8" t="str" cm="1">
        <f t="array" aca="1" ref="AAN133" ca="1">IF(ISNUMBER(SEARCH(AAN$1,INDEX(INDIRECT(AAO$1),ROW(AAL133),1)))=TRUE,INDIRECT(AAL133),"")</f>
        <v/>
      </c>
      <c r="AAO133" s="13" t="s">
        <v>1192</v>
      </c>
      <c r="AAP133" s="13" t="s">
        <v>1192</v>
      </c>
      <c r="AAQ133" s="13" t="s">
        <v>1192</v>
      </c>
      <c r="AAR133" s="13" t="s">
        <v>1192</v>
      </c>
      <c r="AAS133" s="13" t="s">
        <v>1192</v>
      </c>
      <c r="AAT133" s="13"/>
      <c r="AAU133" s="13"/>
      <c r="AAV133" s="13"/>
      <c r="AAW133" s="13"/>
      <c r="AAX133" s="13"/>
      <c r="AAY133" s="13"/>
      <c r="AAZ133" s="13" t="s">
        <v>1192</v>
      </c>
      <c r="ABA133" s="10" t="str">
        <f t="shared" ca="1" si="188"/>
        <v/>
      </c>
      <c r="ABB133" s="5"/>
      <c r="ABC133" s="37"/>
      <c r="ABD133" s="37"/>
      <c r="ABE133" s="7"/>
      <c r="ABF133" s="7"/>
      <c r="ABG133" s="79"/>
      <c r="ABH133" s="10" t="str" cm="1">
        <f t="array" aca="1" ref="ABH133" ca="1">IF(INDIRECT(ADDRESS(ROW(),COLUMN()-6))="","X",IF(INDIRECT(ADDRESS(ROW(),COLUMN()-5))="",0,"OK"))</f>
        <v>X</v>
      </c>
      <c r="ABI133" s="29" t="str">
        <f ca="1">IF(ABJ133="","",SUM(1+MAXA(ABI$1:ABI132)))</f>
        <v/>
      </c>
      <c r="ABJ133" s="8" t="str" cm="1">
        <f t="array" aca="1" ref="ABJ133" ca="1">IF(ABH133=0,INDIRECT(ADDRESS(ROW(),COLUMN()-8)),"")</f>
        <v/>
      </c>
      <c r="ABK133" s="33" t="s">
        <v>1192</v>
      </c>
      <c r="ABL133" s="10" t="str">
        <f t="shared" si="161"/>
        <v>$ABB$133</v>
      </c>
      <c r="ABM133" s="29" t="str">
        <f ca="1">IF(ABN133="","",SUM(1+MAXA(ABM$1:ABM132)))</f>
        <v/>
      </c>
      <c r="ABN133" s="8" t="str" cm="1">
        <f t="array" aca="1" ref="ABN133" ca="1">IF(ISNUMBER(SEARCH(ABN$1,INDEX(INDIRECT(ABO$1),ROW(ABL133),1)))=TRUE,INDIRECT(ABL133),"")</f>
        <v/>
      </c>
      <c r="ABO133" s="13" t="s">
        <v>1192</v>
      </c>
      <c r="ABP133" s="13" t="s">
        <v>1192</v>
      </c>
      <c r="ABQ133" s="13" t="s">
        <v>1192</v>
      </c>
      <c r="ABR133" s="13"/>
      <c r="ABS133" s="13"/>
      <c r="ABT133" s="13"/>
      <c r="ABU133" s="13"/>
      <c r="ABV133" s="13"/>
      <c r="ABW133" s="13"/>
      <c r="ABX133" s="13"/>
      <c r="ABY133" s="13"/>
      <c r="ABZ133" s="13" t="s">
        <v>1192</v>
      </c>
      <c r="ACA133" s="10" t="str">
        <f t="shared" ca="1" si="189"/>
        <v/>
      </c>
      <c r="ACB133" s="5"/>
      <c r="ACC133" s="37"/>
      <c r="ACD133" s="37"/>
      <c r="ACE133" s="7"/>
      <c r="ACF133" s="7"/>
      <c r="ACG133" s="79"/>
      <c r="ACH133" s="10" t="str" cm="1">
        <f t="array" aca="1" ref="ACH133" ca="1">IF(INDIRECT(ADDRESS(ROW(),COLUMN()-6))="","X",IF(INDIRECT(ADDRESS(ROW(),COLUMN()-5))="",0,"OK"))</f>
        <v>X</v>
      </c>
      <c r="ACI133" s="29" t="str">
        <f ca="1">IF(ACJ133="","",SUM(1+MAXA(ACI$1:ACI132)))</f>
        <v/>
      </c>
      <c r="ACJ133" s="8" t="str" cm="1">
        <f t="array" aca="1" ref="ACJ133" ca="1">IF(ACH133=0,INDIRECT(ADDRESS(ROW(),COLUMN()-8)),"")</f>
        <v/>
      </c>
      <c r="ACK133" s="33" t="s">
        <v>1192</v>
      </c>
      <c r="ACL133" s="10" t="str">
        <f t="shared" si="162"/>
        <v>$ACB$133</v>
      </c>
      <c r="ACM133" s="29" t="str">
        <f ca="1">IF(ACN133="","",SUM(1+MAXA(ACM$1:ACM132)))</f>
        <v/>
      </c>
      <c r="ACN133" s="8" t="str" cm="1">
        <f t="array" aca="1" ref="ACN133" ca="1">IF(ISNUMBER(SEARCH(ACN$1,INDEX(INDIRECT(ACO$1),ROW(ACL133),1)))=TRUE,INDIRECT(ACL133),"")</f>
        <v/>
      </c>
      <c r="ACO133" s="13" t="s">
        <v>1192</v>
      </c>
      <c r="ACP133" s="13" t="s">
        <v>1192</v>
      </c>
      <c r="ACQ133" s="13" t="s">
        <v>1192</v>
      </c>
      <c r="ACR133" s="13"/>
      <c r="ACS133" s="13"/>
      <c r="ACT133" s="13"/>
      <c r="ACU133" s="13"/>
      <c r="ACV133" s="13"/>
      <c r="ACW133" s="13"/>
      <c r="ACX133" s="13"/>
      <c r="ACY133" s="13"/>
      <c r="ACZ133" s="13" t="s">
        <v>1192</v>
      </c>
      <c r="ADA133" s="10" t="str">
        <f t="shared" ca="1" si="190"/>
        <v/>
      </c>
      <c r="ADB133" s="5"/>
      <c r="ADC133" s="37"/>
      <c r="ADD133" s="37"/>
      <c r="ADE133" s="7"/>
      <c r="ADF133" s="7"/>
      <c r="ADG133" s="92"/>
      <c r="ADH133" s="10" t="str" cm="1">
        <f t="array" aca="1" ref="ADH133" ca="1">IF(INDIRECT(ADDRESS(ROW(),COLUMN()-6))="","X",IF(INDIRECT(ADDRESS(ROW(),COLUMN()-5))="",0,"OK"))</f>
        <v>X</v>
      </c>
      <c r="ADI133" s="29" t="str">
        <f ca="1">IF(ADJ133="","",SUM(1+MAXA(ADI$1:ADI132)))</f>
        <v/>
      </c>
      <c r="ADJ133" s="8" t="str" cm="1">
        <f t="array" aca="1" ref="ADJ133" ca="1">IF(ADH133=0,INDIRECT(ADDRESS(ROW(),COLUMN()-8)),"")</f>
        <v/>
      </c>
      <c r="ADK133" s="33" t="s">
        <v>1192</v>
      </c>
      <c r="ADL133" s="10" t="str">
        <f t="shared" si="163"/>
        <v>$ADB$133</v>
      </c>
      <c r="ADM133" s="29" t="str">
        <f ca="1">IF(ADN133="","",SUM(1+MAXA(ADM$1:ADM132)))</f>
        <v/>
      </c>
      <c r="ADN133" s="8" t="str" cm="1">
        <f t="array" aca="1" ref="ADN133" ca="1">IF(ISNUMBER(SEARCH(ADN$1,INDEX(INDIRECT(ADO$1),ROW(ADL133),1)))=TRUE,INDIRECT(ADL133),"")</f>
        <v/>
      </c>
      <c r="ADO133" s="13" t="s">
        <v>1192</v>
      </c>
      <c r="ADP133" s="13" t="s">
        <v>1192</v>
      </c>
      <c r="ADQ133" s="13" t="s">
        <v>1192</v>
      </c>
      <c r="ADR133" s="13" t="s">
        <v>1192</v>
      </c>
      <c r="ADS133" s="13" t="s">
        <v>1192</v>
      </c>
      <c r="ADT133" s="13"/>
      <c r="ADU133" s="13"/>
      <c r="ADV133" s="13"/>
      <c r="ADW133" s="13"/>
      <c r="ADX133" s="13"/>
      <c r="ADY133" s="13"/>
      <c r="ADZ133" s="13" t="s">
        <v>1192</v>
      </c>
      <c r="AEA133" s="10" t="str">
        <f t="shared" ca="1" si="191"/>
        <v/>
      </c>
      <c r="AEB133" s="5"/>
      <c r="AEC133" s="37"/>
      <c r="AED133" s="37"/>
      <c r="AEE133" s="7"/>
      <c r="AEF133" s="7"/>
      <c r="AEG133" s="79"/>
      <c r="AEH133" s="10" t="str" cm="1">
        <f t="array" aca="1" ref="AEH133" ca="1">IF(INDIRECT(ADDRESS(ROW(),COLUMN()-6))="","X",IF(INDIRECT(ADDRESS(ROW(),COLUMN()-5))="",0,"OK"))</f>
        <v>X</v>
      </c>
      <c r="AEI133" s="29" t="str">
        <f ca="1">IF(AEJ133="","",SUM(1+MAXA(AEI$1:AEI132)))</f>
        <v/>
      </c>
      <c r="AEJ133" s="8" t="str" cm="1">
        <f t="array" aca="1" ref="AEJ133" ca="1">IF(AEH133=0,INDIRECT(ADDRESS(ROW(),COLUMN()-8)),"")</f>
        <v/>
      </c>
      <c r="AEK133" s="33" t="s">
        <v>1192</v>
      </c>
      <c r="AEL133" s="10" t="str">
        <f t="shared" si="164"/>
        <v>$AEB$133</v>
      </c>
      <c r="AEM133" s="29" t="str">
        <f ca="1">IF(AEN133="","",SUM(1+MAXA(AEM$1:AEM132)))</f>
        <v/>
      </c>
      <c r="AEN133" s="8" t="str" cm="1">
        <f t="array" aca="1" ref="AEN133" ca="1">IF(ISNUMBER(SEARCH(AEN$1,INDEX(INDIRECT(AEO$1),ROW(AEL133),1)))=TRUE,INDIRECT(AEL133),"")</f>
        <v/>
      </c>
      <c r="AEO133" s="13" t="s">
        <v>1192</v>
      </c>
      <c r="AEP133" s="13" t="s">
        <v>1192</v>
      </c>
      <c r="AEQ133" s="13" t="s">
        <v>1192</v>
      </c>
      <c r="AER133" s="13" t="s">
        <v>1192</v>
      </c>
      <c r="AES133" s="13" t="s">
        <v>1192</v>
      </c>
      <c r="AET133" s="13" t="s">
        <v>1192</v>
      </c>
      <c r="AEU133" s="13" t="s">
        <v>1192</v>
      </c>
      <c r="AEV133" s="13" t="s">
        <v>1192</v>
      </c>
    </row>
    <row r="134" spans="2:828" s="4" customFormat="1" ht="24.75" customHeight="1" x14ac:dyDescent="0.2">
      <c r="B134" s="10" t="str">
        <f t="shared" ca="1" si="133"/>
        <v/>
      </c>
      <c r="C134" s="8"/>
      <c r="D134" s="10"/>
      <c r="E134" s="10"/>
      <c r="G134" s="81"/>
      <c r="H134" s="94"/>
      <c r="I134" s="10" t="str" cm="1">
        <f t="array" aca="1" ref="I134" ca="1">IF(INDIRECT(ADDRESS(ROW(),COLUMN()-6))="","X",IF(INDIRECT(ADDRESS(ROW(),COLUMN()-5))="",0,"OK"))</f>
        <v>X</v>
      </c>
      <c r="J134" s="29" t="str">
        <f ca="1">IF(K134="","",SUM(1+MAXA(J$1:J133)))</f>
        <v/>
      </c>
      <c r="K134" s="8" t="str" cm="1">
        <f t="array" aca="1" ref="K134" ca="1">IF(I134=0,INDIRECT(ADDRESS(ROW(),COLUMN()-8)),"")</f>
        <v/>
      </c>
      <c r="L134" s="31"/>
      <c r="M134" s="10" t="str">
        <f t="shared" si="134"/>
        <v>$C$134</v>
      </c>
      <c r="N134" s="29" t="str">
        <f ca="1">IF(O134="","",SUM(1+MAXA(N$1:N133)))</f>
        <v/>
      </c>
      <c r="O134" s="8" t="str" cm="1">
        <f t="array" aca="1" ref="O134" ca="1">IF(ISNUMBER(SEARCH(O$1,INDEX(INDIRECT($P$1),ROW(M134),1)))=TRUE,INDIRECT(M134),"")</f>
        <v/>
      </c>
      <c r="P134" s="13" t="s">
        <v>1192</v>
      </c>
      <c r="Q134" s="13" t="s">
        <v>1192</v>
      </c>
      <c r="R134" s="13"/>
      <c r="S134" s="13"/>
      <c r="T134" s="13"/>
      <c r="U134" s="13"/>
      <c r="V134" s="13"/>
      <c r="W134" s="13"/>
      <c r="X134" s="13"/>
      <c r="Y134" s="13" t="s">
        <v>1192</v>
      </c>
      <c r="Z134" s="13" t="s">
        <v>1192</v>
      </c>
      <c r="AA134" s="10" t="str">
        <f t="shared" ca="1" si="192"/>
        <v/>
      </c>
      <c r="AB134" s="8"/>
      <c r="AC134" s="10"/>
      <c r="AD134" s="10"/>
      <c r="AF134" s="81"/>
      <c r="AG134" s="81"/>
      <c r="AH134" s="10" t="str" cm="1">
        <f t="array" aca="1" ref="AH134" ca="1">IF(INDIRECT(ADDRESS(ROW(),COLUMN()-6))="","X",IF(INDIRECT(ADDRESS(ROW(),COLUMN()-5))="",0,"OK"))</f>
        <v>X</v>
      </c>
      <c r="AI134" s="29" t="str">
        <f ca="1">IF(AJ134="","",SUM(1+MAXA(AI$1:AI133)))</f>
        <v/>
      </c>
      <c r="AJ134" s="8" t="str" cm="1">
        <f t="array" aca="1" ref="AJ134" ca="1">IF(AH134=0,INDIRECT(ADDRESS(ROW(),COLUMN()-8)),"")</f>
        <v/>
      </c>
      <c r="AK134" s="31"/>
      <c r="AL134" s="10" t="str">
        <f t="shared" si="135"/>
        <v>$AB$134</v>
      </c>
      <c r="AM134" s="29" t="str">
        <f ca="1">IF(AN134="","",SUM(1+MAXA(AM$1:AM133)))</f>
        <v/>
      </c>
      <c r="AN134" s="8" t="str" cm="1">
        <f t="array" aca="1" ref="AN134" ca="1">IF(ISNUMBER(SEARCH(AN$1,INDEX(INDIRECT($AO$1),ROW(AL134),1)))=TRUE,INDIRECT(AL134),"")</f>
        <v/>
      </c>
      <c r="AO134" s="13" t="s">
        <v>1192</v>
      </c>
      <c r="AP134" s="13" t="s">
        <v>1192</v>
      </c>
      <c r="AQ134" s="13" t="s">
        <v>1192</v>
      </c>
      <c r="AR134" s="13"/>
      <c r="AS134" s="13"/>
      <c r="AT134" s="13"/>
      <c r="AU134" s="13"/>
      <c r="AV134" s="13"/>
      <c r="AW134" s="13"/>
      <c r="AX134" s="13" t="s">
        <v>1192</v>
      </c>
      <c r="AY134" s="13" t="s">
        <v>1192</v>
      </c>
      <c r="AZ134" s="13" t="s">
        <v>1192</v>
      </c>
      <c r="BA134" s="10" t="str">
        <f t="shared" ca="1" si="165"/>
        <v/>
      </c>
      <c r="BB134" s="8"/>
      <c r="BC134" s="10"/>
      <c r="BD134" s="10"/>
      <c r="BF134" s="81"/>
      <c r="BG134" s="94"/>
      <c r="BH134" s="10" t="str" cm="1">
        <f t="array" aca="1" ref="BH134" ca="1">IF(INDIRECT(ADDRESS(ROW(),COLUMN()-6))="","X",IF(INDIRECT(ADDRESS(ROW(),COLUMN()-5))="",0,"OK"))</f>
        <v>X</v>
      </c>
      <c r="BI134" s="29" t="str">
        <f ca="1">IF(BJ134="","",SUM(1+MAXA(BI$1:BI133)))</f>
        <v/>
      </c>
      <c r="BJ134" s="8" t="str" cm="1">
        <f t="array" aca="1" ref="BJ134" ca="1">IF(BH134=0,INDIRECT(ADDRESS(ROW(),COLUMN()-8)),"")</f>
        <v/>
      </c>
      <c r="BK134" s="31"/>
      <c r="BL134" s="10" t="str">
        <f t="shared" si="136"/>
        <v>$BB$134</v>
      </c>
      <c r="BM134" s="29" t="str">
        <f ca="1">IF(BN134="","",SUM(1+MAXA(BM$1:BM133)))</f>
        <v/>
      </c>
      <c r="BN134" s="8" t="str" cm="1">
        <f t="array" aca="1" ref="BN134" ca="1">IF(ISNUMBER(SEARCH(BN$1,INDEX(INDIRECT(BO$1),ROW(BL134),1)))=TRUE,INDIRECT(BL134),"")</f>
        <v/>
      </c>
      <c r="BO134" s="13" t="s">
        <v>1192</v>
      </c>
      <c r="BP134" s="13" t="s">
        <v>1192</v>
      </c>
      <c r="BQ134" s="13" t="s">
        <v>1192</v>
      </c>
      <c r="BR134" s="13"/>
      <c r="BS134" s="13"/>
      <c r="BT134" s="13"/>
      <c r="BU134" s="13"/>
      <c r="BV134" s="13"/>
      <c r="BW134" s="13" t="s">
        <v>1192</v>
      </c>
      <c r="BX134" s="13" t="s">
        <v>1192</v>
      </c>
      <c r="BY134" s="13"/>
      <c r="BZ134" s="13"/>
      <c r="CA134" s="10" t="str">
        <f t="shared" ca="1" si="166"/>
        <v/>
      </c>
      <c r="CB134" s="8"/>
      <c r="CC134" s="10"/>
      <c r="CD134" s="10"/>
      <c r="CF134" s="81"/>
      <c r="CG134" s="94"/>
      <c r="CH134" s="10" t="str" cm="1">
        <f t="array" aca="1" ref="CH134" ca="1">IF(INDIRECT(ADDRESS(ROW(),COLUMN()-6))="","X",IF(INDIRECT(ADDRESS(ROW(),COLUMN()-5))="",0,"OK"))</f>
        <v>X</v>
      </c>
      <c r="CI134" s="29" t="str">
        <f ca="1">IF(CJ134="","",SUM(1+MAXA(CI$1:CI133)))</f>
        <v/>
      </c>
      <c r="CJ134" s="8" t="str" cm="1">
        <f t="array" aca="1" ref="CJ134" ca="1">IF(CH134=0,INDIRECT(ADDRESS(ROW(),COLUMN()-8)),"")</f>
        <v/>
      </c>
      <c r="CK134" s="31"/>
      <c r="CL134" s="10" t="str">
        <f t="shared" si="137"/>
        <v>$CB$134</v>
      </c>
      <c r="CM134" s="29" t="str">
        <f ca="1">IF(CN134="","",SUM(1+MAXA(CM$1:CM133)))</f>
        <v/>
      </c>
      <c r="CN134" s="8" t="str" cm="1">
        <f t="array" aca="1" ref="CN134" ca="1">IF(ISNUMBER(SEARCH(CN$1,INDEX(INDIRECT(CO$1),ROW(CL134),1)))=TRUE,INDIRECT(CL134),"")</f>
        <v/>
      </c>
      <c r="CO134" s="13" t="s">
        <v>1192</v>
      </c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3" t="s">
        <v>1192</v>
      </c>
      <c r="DA134" s="10" t="str">
        <f t="shared" ca="1" si="131"/>
        <v/>
      </c>
      <c r="DB134" s="5"/>
      <c r="DC134" s="6"/>
      <c r="DD134" s="6"/>
      <c r="DE134" s="7"/>
      <c r="DF134" s="83"/>
      <c r="DG134" s="96"/>
      <c r="DH134" s="10" t="str" cm="1">
        <f t="array" aca="1" ref="DH134" ca="1">IF(INDIRECT(ADDRESS(ROW(),COLUMN()-6))="","X",IF(INDIRECT(ADDRESS(ROW(),COLUMN()-5))="",0,"OK"))</f>
        <v>X</v>
      </c>
      <c r="DI134" s="29" t="str">
        <f ca="1">IF(DJ134="","",SUM(1+MAXA(DI$1:DI133)))</f>
        <v/>
      </c>
      <c r="DJ134" s="8" t="str" cm="1">
        <f t="array" aca="1" ref="DJ134" ca="1">IF(DH134=0,INDIRECT(ADDRESS(ROW(),COLUMN()-8)),"")</f>
        <v/>
      </c>
      <c r="DK134" s="31"/>
      <c r="DL134" s="10" t="str">
        <f t="shared" si="132"/>
        <v>$DB$134</v>
      </c>
      <c r="DM134" s="29" t="str">
        <f ca="1">IF(DN134="","",SUM(1+MAXA(DM$1:DM133)))</f>
        <v/>
      </c>
      <c r="DN134" s="8" t="str" cm="1">
        <f t="array" aca="1" ref="DN134" ca="1">IF(ISNUMBER(SEARCH(DN$1,INDEX(INDIRECT(DO$1),ROW(DL134),1)))=TRUE,INDIRECT(DL134),"")</f>
        <v/>
      </c>
      <c r="DO134" s="13" t="s">
        <v>1192</v>
      </c>
      <c r="DP134" s="13"/>
      <c r="DQ134" s="13"/>
      <c r="DR134" s="13"/>
      <c r="DS134" s="13"/>
      <c r="DT134" s="13"/>
      <c r="DU134" s="13"/>
      <c r="DV134" s="13"/>
      <c r="DW134" s="13"/>
      <c r="DX134" s="13"/>
      <c r="DY134" s="13"/>
      <c r="DZ134" s="13" t="s">
        <v>1192</v>
      </c>
      <c r="EA134" s="10" t="str">
        <f t="shared" ca="1" si="167"/>
        <v/>
      </c>
      <c r="EB134" s="22"/>
      <c r="EC134" s="14"/>
      <c r="ED134" s="14"/>
      <c r="EE134" s="15"/>
      <c r="EF134" s="15"/>
      <c r="EG134" s="94"/>
      <c r="EH134" s="10" t="str" cm="1">
        <f t="array" aca="1" ref="EH134" ca="1">IF(INDIRECT(ADDRESS(ROW(),COLUMN()-6))="","X",IF(INDIRECT(ADDRESS(ROW(),COLUMN()-5))="",0,"OK"))</f>
        <v>X</v>
      </c>
      <c r="EI134" s="29" t="str">
        <f ca="1">IF(EJ134="","",SUM(1+MAXA(EI$1:EI133)))</f>
        <v/>
      </c>
      <c r="EJ134" s="8" t="str" cm="1">
        <f t="array" aca="1" ref="EJ134" ca="1">IF(EH134=0,INDIRECT(ADDRESS(ROW(),COLUMN()-8)),"")</f>
        <v/>
      </c>
      <c r="EK134" s="31"/>
      <c r="EL134" s="10" t="str">
        <f t="shared" si="138"/>
        <v>$EB$134</v>
      </c>
      <c r="EM134" s="29" t="str">
        <f ca="1">IF(EN134="","",SUM(1+MAXA(EM$1:EM133)))</f>
        <v/>
      </c>
      <c r="EN134" s="8" t="str" cm="1">
        <f t="array" aca="1" ref="EN134" ca="1">IF(ISNUMBER(SEARCH(EN$1,INDEX(INDIRECT(EO$1),ROW(EL134),1)))=TRUE,INDIRECT(EL134),"")</f>
        <v/>
      </c>
      <c r="EO134" s="13" t="s">
        <v>1192</v>
      </c>
      <c r="EP134" s="13"/>
      <c r="EQ134" s="13"/>
      <c r="ER134" s="13"/>
      <c r="ES134" s="13"/>
      <c r="ET134" s="13"/>
      <c r="EU134" s="13"/>
      <c r="EV134" s="13"/>
      <c r="EW134" s="13"/>
      <c r="EX134" s="13"/>
      <c r="EY134" s="13"/>
      <c r="EZ134" s="13"/>
      <c r="FA134" s="10" t="str">
        <f t="shared" ca="1" si="168"/>
        <v/>
      </c>
      <c r="FB134" s="22"/>
      <c r="FC134" s="14"/>
      <c r="FD134" s="14"/>
      <c r="FE134" s="15"/>
      <c r="FF134" s="15"/>
      <c r="FG134" s="81"/>
      <c r="FH134" s="10" t="str" cm="1">
        <f t="array" aca="1" ref="FH134" ca="1">IF(INDIRECT(ADDRESS(ROW(),COLUMN()-6))="","X",IF(INDIRECT(ADDRESS(ROW(),COLUMN()-5))="",0,"OK"))</f>
        <v>X</v>
      </c>
      <c r="FI134" s="29" t="str">
        <f ca="1">IF(FJ134="","",SUM(1+MAXA(FI$1:FI133)))</f>
        <v/>
      </c>
      <c r="FJ134" s="8" t="str" cm="1">
        <f t="array" aca="1" ref="FJ134" ca="1">IF(FH134=0,INDIRECT(ADDRESS(ROW(),COLUMN()-8)),"")</f>
        <v/>
      </c>
      <c r="FK134" s="31"/>
      <c r="FL134" s="10" t="str">
        <f t="shared" si="139"/>
        <v>$FB$134</v>
      </c>
      <c r="FM134" s="29" t="str">
        <f ca="1">IF(FN134="","",SUM(1+MAXA(FM$1:FM133)))</f>
        <v/>
      </c>
      <c r="FN134" s="8" t="str" cm="1">
        <f t="array" aca="1" ref="FN134" ca="1">IF(ISNUMBER(SEARCH(FN$1,INDEX(INDIRECT(FO$1),ROW(FL134),1)))=TRUE,INDIRECT(FL134),"")</f>
        <v/>
      </c>
      <c r="FO134" s="13" t="s">
        <v>1192</v>
      </c>
      <c r="FP134" s="13" t="s">
        <v>1192</v>
      </c>
      <c r="FQ134" s="13" t="s">
        <v>1192</v>
      </c>
      <c r="FR134" s="13" t="s">
        <v>1192</v>
      </c>
      <c r="FS134" s="13" t="s">
        <v>1192</v>
      </c>
      <c r="FT134" s="13"/>
      <c r="FU134" s="13"/>
      <c r="FV134" s="13"/>
      <c r="FW134" s="13"/>
      <c r="FX134" s="13"/>
      <c r="FY134" s="13"/>
      <c r="FZ134" s="13"/>
      <c r="GA134" s="10" t="str">
        <f t="shared" ca="1" si="169"/>
        <v/>
      </c>
      <c r="GB134" s="22"/>
      <c r="GC134" s="14"/>
      <c r="GD134" s="14"/>
      <c r="GE134" s="15"/>
      <c r="GF134" s="15"/>
      <c r="GG134" s="81"/>
      <c r="GH134" s="10" t="str" cm="1">
        <f t="array" aca="1" ref="GH134" ca="1">IF(INDIRECT(ADDRESS(ROW(),COLUMN()-6))="","X",IF(INDIRECT(ADDRESS(ROW(),COLUMN()-5))="",0,"OK"))</f>
        <v>X</v>
      </c>
      <c r="GI134" s="29" t="str">
        <f ca="1">IF(GJ134="","",SUM(1+MAXA(GI$1:GI133)))</f>
        <v/>
      </c>
      <c r="GJ134" s="8" t="str" cm="1">
        <f t="array" aca="1" ref="GJ134" ca="1">IF(GH134=0,INDIRECT(ADDRESS(ROW(),COLUMN()-8)),"")</f>
        <v/>
      </c>
      <c r="GK134" s="31"/>
      <c r="GL134" s="10" t="str">
        <f t="shared" si="140"/>
        <v>$GB$134</v>
      </c>
      <c r="GM134" s="29" t="str">
        <f ca="1">IF(GN134="","",SUM(1+MAXA(GM$1:GM133)))</f>
        <v/>
      </c>
      <c r="GN134" s="8" t="str" cm="1">
        <f t="array" aca="1" ref="GN134" ca="1">IF(ISNUMBER(SEARCH(GN$1,INDEX(INDIRECT(GO$1),ROW(GL134),1)))=TRUE,INDIRECT(GL134),"")</f>
        <v/>
      </c>
      <c r="GO134" s="13" t="s">
        <v>1192</v>
      </c>
      <c r="GP134" s="13" t="s">
        <v>1192</v>
      </c>
      <c r="GQ134" s="13" t="s">
        <v>1192</v>
      </c>
      <c r="GR134" s="13" t="s">
        <v>1192</v>
      </c>
      <c r="GS134" s="13" t="s">
        <v>1192</v>
      </c>
      <c r="GT134" s="13"/>
      <c r="GU134" s="13"/>
      <c r="GV134" s="13"/>
      <c r="GW134" s="13"/>
      <c r="GX134" s="13"/>
      <c r="GY134" s="13"/>
      <c r="GZ134" s="13"/>
      <c r="HA134" s="10" t="str">
        <f t="shared" ca="1" si="170"/>
        <v/>
      </c>
      <c r="HB134" s="22"/>
      <c r="HC134" s="14"/>
      <c r="HD134" s="14"/>
      <c r="HE134" s="15"/>
      <c r="HF134" s="15"/>
      <c r="HG134" s="81"/>
      <c r="HH134" s="10" t="str" cm="1">
        <f t="array" aca="1" ref="HH134" ca="1">IF(INDIRECT(ADDRESS(ROW(),COLUMN()-6))="","X",IF(INDIRECT(ADDRESS(ROW(),COLUMN()-5))="",0,"OK"))</f>
        <v>X</v>
      </c>
      <c r="HI134" s="29" t="str">
        <f ca="1">IF(HJ134="","",SUM(1+MAXA(HI$1:HI133)))</f>
        <v/>
      </c>
      <c r="HJ134" s="8" t="str" cm="1">
        <f t="array" aca="1" ref="HJ134" ca="1">IF(HH134=0,INDIRECT(ADDRESS(ROW(),COLUMN()-8)),"")</f>
        <v/>
      </c>
      <c r="HK134" s="31"/>
      <c r="HL134" s="10" t="str">
        <f t="shared" si="141"/>
        <v>$HB$134</v>
      </c>
      <c r="HM134" s="29" t="str">
        <f ca="1">IF(HN134="","",SUM(1+MAXA(HM$1:HM133)))</f>
        <v/>
      </c>
      <c r="HN134" s="8" t="str" cm="1">
        <f t="array" aca="1" ref="HN134" ca="1">IF(ISNUMBER(SEARCH(HN$1,INDEX(INDIRECT(HO$1),ROW(HL134),1)))=TRUE,INDIRECT(HL134),"")</f>
        <v/>
      </c>
      <c r="HO134" s="13" t="s">
        <v>1192</v>
      </c>
      <c r="HP134" s="13" t="s">
        <v>1192</v>
      </c>
      <c r="HQ134" s="13" t="s">
        <v>1192</v>
      </c>
      <c r="HR134" s="13"/>
      <c r="HS134" s="13"/>
      <c r="HT134" s="13"/>
      <c r="HU134" s="13"/>
      <c r="HV134" s="13"/>
      <c r="HW134" s="13"/>
      <c r="HX134" s="13"/>
      <c r="HY134" s="13" t="s">
        <v>1192</v>
      </c>
      <c r="HZ134" s="13" t="s">
        <v>1192</v>
      </c>
      <c r="IA134" s="10" t="str">
        <f t="shared" ca="1" si="171"/>
        <v/>
      </c>
      <c r="IB134" s="22"/>
      <c r="IC134" s="14"/>
      <c r="ID134" s="14"/>
      <c r="IE134" s="15"/>
      <c r="IF134" s="15"/>
      <c r="IG134" s="81"/>
      <c r="IH134" s="10" t="str" cm="1">
        <f t="array" aca="1" ref="IH134" ca="1">IF(INDIRECT(ADDRESS(ROW(),COLUMN()-6))="","X",IF(INDIRECT(ADDRESS(ROW(),COLUMN()-5))="",0,"OK"))</f>
        <v>X</v>
      </c>
      <c r="II134" s="29" t="str">
        <f ca="1">IF(IJ134="","",SUM(1+MAXA(II$1:II133)))</f>
        <v/>
      </c>
      <c r="IJ134" s="8" t="str" cm="1">
        <f t="array" aca="1" ref="IJ134" ca="1">IF(IH134=0,INDIRECT(ADDRESS(ROW(),COLUMN()-8)),"")</f>
        <v/>
      </c>
      <c r="IK134" s="31"/>
      <c r="IL134" s="10" t="str">
        <f t="shared" si="142"/>
        <v>$IB$134</v>
      </c>
      <c r="IM134" s="29" t="str">
        <f ca="1">IF(IN134="","",SUM(1+MAXA(IM$1:IM133)))</f>
        <v/>
      </c>
      <c r="IN134" s="8" t="str" cm="1">
        <f t="array" aca="1" ref="IN134" ca="1">IF(ISNUMBER(SEARCH(IN$1,INDEX(INDIRECT(IO$1),ROW(IL134),1)))=TRUE,INDIRECT(IL134),"")</f>
        <v/>
      </c>
      <c r="IO134" s="13" t="s">
        <v>1192</v>
      </c>
      <c r="IP134" s="13" t="s">
        <v>1192</v>
      </c>
      <c r="IQ134" s="13" t="s">
        <v>1192</v>
      </c>
      <c r="IR134" s="13"/>
      <c r="IS134" s="13"/>
      <c r="IT134" s="13"/>
      <c r="IU134" s="13"/>
      <c r="IV134" s="13"/>
      <c r="IW134" s="13"/>
      <c r="IX134" s="13" t="s">
        <v>1192</v>
      </c>
      <c r="IY134" s="13" t="s">
        <v>1192</v>
      </c>
      <c r="IZ134" s="13" t="s">
        <v>1192</v>
      </c>
      <c r="JA134" s="10" t="str">
        <f t="shared" ca="1" si="172"/>
        <v/>
      </c>
      <c r="JB134" s="22"/>
      <c r="JC134" s="14"/>
      <c r="JD134" s="14"/>
      <c r="JE134" s="15"/>
      <c r="JF134" s="15"/>
      <c r="JG134" s="82"/>
      <c r="JH134" s="10" t="str" cm="1">
        <f t="array" aca="1" ref="JH134" ca="1">IF(INDIRECT(ADDRESS(ROW(),COLUMN()-6))="","X",IF(INDIRECT(ADDRESS(ROW(),COLUMN()-5))="",0,"OK"))</f>
        <v>X</v>
      </c>
      <c r="JI134" s="29" t="str">
        <f ca="1">IF(JJ134="","",SUM(1+MAXA(JI$1:JI133)))</f>
        <v/>
      </c>
      <c r="JJ134" s="8" t="str" cm="1">
        <f t="array" aca="1" ref="JJ134" ca="1">IF(JH134=0,INDIRECT(ADDRESS(ROW(),COLUMN()-8)),"")</f>
        <v/>
      </c>
      <c r="JK134" s="31"/>
      <c r="JL134" s="10" t="str">
        <f t="shared" si="143"/>
        <v>$JB$134</v>
      </c>
      <c r="JM134" s="29" t="str">
        <f ca="1">IF(JN134="","",SUM(1+MAXA(JM$1:JM133)))</f>
        <v/>
      </c>
      <c r="JN134" s="8" t="str" cm="1">
        <f t="array" aca="1" ref="JN134" ca="1">IF(ISNUMBER(SEARCH(JN$1,INDEX(INDIRECT(JO$1),ROW(JL134),1)))=TRUE,INDIRECT(JL134),"")</f>
        <v/>
      </c>
      <c r="JO134" s="13" t="s">
        <v>1192</v>
      </c>
      <c r="JP134" s="13" t="s">
        <v>1192</v>
      </c>
      <c r="JQ134" s="13" t="s">
        <v>1192</v>
      </c>
      <c r="JR134" s="13"/>
      <c r="JS134" s="13"/>
      <c r="JT134" s="13"/>
      <c r="JU134" s="13"/>
      <c r="JV134" s="13"/>
      <c r="JW134" s="13"/>
      <c r="JX134" s="13" t="s">
        <v>1192</v>
      </c>
      <c r="JY134" s="13" t="s">
        <v>1192</v>
      </c>
      <c r="JZ134" s="13" t="s">
        <v>1192</v>
      </c>
      <c r="KA134" s="10" t="str">
        <f t="shared" ca="1" si="173"/>
        <v/>
      </c>
      <c r="KB134" s="22"/>
      <c r="KC134" s="14"/>
      <c r="KD134" s="14"/>
      <c r="KE134" s="15"/>
      <c r="KF134" s="15"/>
      <c r="KG134" s="81"/>
      <c r="KH134" s="10" t="str" cm="1">
        <f t="array" aca="1" ref="KH134" ca="1">IF(INDIRECT(ADDRESS(ROW(),COLUMN()-6))="","X",IF(INDIRECT(ADDRESS(ROW(),COLUMN()-5))="",0,"OK"))</f>
        <v>X</v>
      </c>
      <c r="KI134" s="29" t="str">
        <f ca="1">IF(KJ134="","",SUM(1+MAXA(KI$1:KI133)))</f>
        <v/>
      </c>
      <c r="KJ134" s="8" t="str" cm="1">
        <f t="array" aca="1" ref="KJ134" ca="1">IF(KH134=0,INDIRECT(ADDRESS(ROW(),COLUMN()-8)),"")</f>
        <v/>
      </c>
      <c r="KK134" s="31"/>
      <c r="KL134" s="10" t="str">
        <f t="shared" si="144"/>
        <v>$KB$134</v>
      </c>
      <c r="KM134" s="29" t="str">
        <f ca="1">IF(KN134="","",SUM(1+MAXA(KM$1:KM133)))</f>
        <v/>
      </c>
      <c r="KN134" s="8" t="str" cm="1">
        <f t="array" aca="1" ref="KN134" ca="1">IF(ISNUMBER(SEARCH(KN$1,INDEX(INDIRECT(KO$1),ROW(KL134),1)))=TRUE,INDIRECT(KL134),"")</f>
        <v/>
      </c>
      <c r="KO134" s="13" t="s">
        <v>1192</v>
      </c>
      <c r="KP134" s="13" t="s">
        <v>1192</v>
      </c>
      <c r="KQ134" s="13" t="s">
        <v>1192</v>
      </c>
      <c r="KR134" s="13"/>
      <c r="KS134" s="13"/>
      <c r="KT134" s="13"/>
      <c r="KU134" s="13"/>
      <c r="KV134" s="13"/>
      <c r="KW134" s="13"/>
      <c r="KX134" s="13"/>
      <c r="KY134" s="13" t="s">
        <v>1192</v>
      </c>
      <c r="KZ134" s="13" t="s">
        <v>1192</v>
      </c>
      <c r="LA134" s="10" t="str">
        <f t="shared" ca="1" si="174"/>
        <v/>
      </c>
      <c r="LB134" s="8"/>
      <c r="LC134" s="10"/>
      <c r="LD134" s="10"/>
      <c r="LG134" s="81"/>
      <c r="LH134" s="10" t="str" cm="1">
        <f t="array" aca="1" ref="LH134" ca="1">IF(INDIRECT(ADDRESS(ROW(),COLUMN()-6))="","X",IF(INDIRECT(ADDRESS(ROW(),COLUMN()-5))="",0,"OK"))</f>
        <v>X</v>
      </c>
      <c r="LI134" s="29" t="str">
        <f ca="1">IF(LJ134="","",SUM(1+MAXA(LI$1:LI133)))</f>
        <v/>
      </c>
      <c r="LJ134" s="8" t="str" cm="1">
        <f t="array" aca="1" ref="LJ134" ca="1">IF(LH134=0,INDIRECT(ADDRESS(ROW(),COLUMN()-8)),"")</f>
        <v/>
      </c>
      <c r="LK134" s="31"/>
      <c r="LL134" s="10" t="str">
        <f t="shared" si="145"/>
        <v>$LB$134</v>
      </c>
      <c r="LM134" s="29" t="str">
        <f ca="1">IF(LN134="","",SUM(1+MAXA(LM$1:LM133)))</f>
        <v/>
      </c>
      <c r="LN134" s="8" t="str" cm="1">
        <f t="array" aca="1" ref="LN134" ca="1">IF(ISNUMBER(SEARCH(LN$1,INDEX(INDIRECT(LO$1),ROW(LL134),1)))=TRUE,INDIRECT(LL134),"")</f>
        <v/>
      </c>
      <c r="LO134" s="13" t="s">
        <v>1192</v>
      </c>
      <c r="LP134" s="13" t="s">
        <v>1192</v>
      </c>
      <c r="LQ134" s="13" t="s">
        <v>1192</v>
      </c>
      <c r="LR134" s="13" t="s">
        <v>1192</v>
      </c>
      <c r="LS134" s="13"/>
      <c r="LT134" s="13"/>
      <c r="LU134" s="13"/>
      <c r="LV134" s="13"/>
      <c r="LW134" s="13"/>
      <c r="LX134" s="13"/>
      <c r="LY134" s="13" t="s">
        <v>1192</v>
      </c>
      <c r="LZ134" s="13" t="s">
        <v>1192</v>
      </c>
      <c r="MA134" s="10" t="str">
        <f t="shared" ca="1" si="175"/>
        <v/>
      </c>
      <c r="MB134" s="8"/>
      <c r="MC134" s="10"/>
      <c r="MD134" s="10"/>
      <c r="MG134" s="81"/>
      <c r="MH134" s="10" t="str" cm="1">
        <f t="array" aca="1" ref="MH134" ca="1">IF(INDIRECT(ADDRESS(ROW(),COLUMN()-6))="","X",IF(INDIRECT(ADDRESS(ROW(),COLUMN()-5))="",0,"OK"))</f>
        <v>X</v>
      </c>
      <c r="MI134" s="29" t="str">
        <f ca="1">IF(MJ134="","",SUM(1+MAXA(MI$1:MI133)))</f>
        <v/>
      </c>
      <c r="MJ134" s="8" t="str" cm="1">
        <f t="array" aca="1" ref="MJ134" ca="1">IF(MH134=0,INDIRECT(ADDRESS(ROW(),COLUMN()-8)),"")</f>
        <v/>
      </c>
      <c r="MK134" s="31"/>
      <c r="ML134" s="10" t="str">
        <f t="shared" si="146"/>
        <v>$MB$134</v>
      </c>
      <c r="MM134" s="29" t="str">
        <f ca="1">IF(MN134="","",SUM(1+MAXA(MM$1:MM133)))</f>
        <v/>
      </c>
      <c r="MN134" s="8" t="str" cm="1">
        <f t="array" aca="1" ref="MN134" ca="1">IF(ISNUMBER(SEARCH(MN$1,INDEX(INDIRECT(MO$1),ROW(ML134),1)))=TRUE,INDIRECT(ML134),"")</f>
        <v/>
      </c>
      <c r="MO134" s="13" t="s">
        <v>1192</v>
      </c>
      <c r="MP134" s="13" t="s">
        <v>1192</v>
      </c>
      <c r="MQ134" s="13" t="s">
        <v>1192</v>
      </c>
      <c r="MR134" s="13"/>
      <c r="MS134" s="13"/>
      <c r="MT134" s="13"/>
      <c r="MU134" s="13"/>
      <c r="MV134" s="13"/>
      <c r="MW134" s="13" t="s">
        <v>1192</v>
      </c>
      <c r="MX134" s="13"/>
      <c r="MY134" s="13" t="s">
        <v>1192</v>
      </c>
      <c r="MZ134" s="13" t="s">
        <v>1192</v>
      </c>
      <c r="NA134" s="10" t="str">
        <f t="shared" ca="1" si="176"/>
        <v/>
      </c>
      <c r="NB134" s="5"/>
      <c r="NC134" s="6"/>
      <c r="ND134" s="6"/>
      <c r="NE134" s="7"/>
      <c r="NF134" s="7"/>
      <c r="NG134" s="83"/>
      <c r="NH134" s="10" t="str" cm="1">
        <f t="array" aca="1" ref="NH134" ca="1">IF(INDIRECT(ADDRESS(ROW(),COLUMN()-6))="","X",IF(INDIRECT(ADDRESS(ROW(),COLUMN()-5))="",0,"OK"))</f>
        <v>X</v>
      </c>
      <c r="NI134" s="29" t="str">
        <f ca="1">IF(NJ134="","",SUM(1+MAXA(NI$1:NI133)))</f>
        <v/>
      </c>
      <c r="NJ134" s="8" t="str" cm="1">
        <f t="array" aca="1" ref="NJ134" ca="1">IF(NH134=0,INDIRECT(ADDRESS(ROW(),COLUMN()-8)),"")</f>
        <v/>
      </c>
      <c r="NK134" s="31"/>
      <c r="NL134" s="10" t="str">
        <f t="shared" si="147"/>
        <v>$NB$134</v>
      </c>
      <c r="NM134" s="29" t="str">
        <f ca="1">IF(NN134="","",SUM(1+MAXA(NM$1:NM133)))</f>
        <v/>
      </c>
      <c r="NN134" s="8" t="str" cm="1">
        <f t="array" aca="1" ref="NN134" ca="1">IF(ISNUMBER(SEARCH(NN$1,INDEX(INDIRECT(NO$1),ROW(NL134),1)))=TRUE,INDIRECT(NL134),"")</f>
        <v/>
      </c>
      <c r="NO134" s="13" t="s">
        <v>1192</v>
      </c>
      <c r="NP134" s="13" t="s">
        <v>1192</v>
      </c>
      <c r="NQ134" s="13" t="s">
        <v>1192</v>
      </c>
      <c r="NR134" s="13"/>
      <c r="NS134" s="13"/>
      <c r="NT134" s="13"/>
      <c r="NU134" s="13"/>
      <c r="NV134" s="13"/>
      <c r="NW134" s="13"/>
      <c r="NX134" s="13" t="s">
        <v>1192</v>
      </c>
      <c r="NY134" s="13" t="s">
        <v>1192</v>
      </c>
      <c r="NZ134" s="13"/>
      <c r="OA134" s="10" t="str">
        <f t="shared" ca="1" si="177"/>
        <v/>
      </c>
      <c r="OB134" s="5"/>
      <c r="OC134" s="6"/>
      <c r="OD134" s="6"/>
      <c r="OE134" s="7"/>
      <c r="OF134" s="7"/>
      <c r="OG134" s="81"/>
      <c r="OH134" s="10" t="str" cm="1">
        <f t="array" aca="1" ref="OH134" ca="1">IF(INDIRECT(ADDRESS(ROW(),COLUMN()-6))="","X",IF(INDIRECT(ADDRESS(ROW(),COLUMN()-5))="",0,"OK"))</f>
        <v>X</v>
      </c>
      <c r="OI134" s="29" t="str">
        <f ca="1">IF(OJ134="","",SUM(1+MAXA(OI$1:OI133)))</f>
        <v/>
      </c>
      <c r="OJ134" s="8" t="str" cm="1">
        <f t="array" aca="1" ref="OJ134" ca="1">IF(OH134=0,INDIRECT(ADDRESS(ROW(),COLUMN()-8)),"")</f>
        <v/>
      </c>
      <c r="OK134" s="31"/>
      <c r="OL134" s="10" t="str">
        <f t="shared" si="148"/>
        <v>$OB$134</v>
      </c>
      <c r="OM134" s="29" t="str">
        <f ca="1">IF(ON134="","",SUM(1+MAXA(OM$1:OM133)))</f>
        <v/>
      </c>
      <c r="ON134" s="8" t="str" cm="1">
        <f t="array" aca="1" ref="ON134" ca="1">IF(ISNUMBER(SEARCH(ON$1,INDEX(INDIRECT(OO$1),ROW(OL134),1)))=TRUE,INDIRECT(OL134),"")</f>
        <v/>
      </c>
      <c r="OO134" s="13" t="s">
        <v>1192</v>
      </c>
      <c r="OP134" s="13"/>
      <c r="OQ134" s="13"/>
      <c r="OR134" s="13"/>
      <c r="OS134" s="13"/>
      <c r="OT134" s="13"/>
      <c r="OU134" s="13"/>
      <c r="OV134" s="13"/>
      <c r="OW134" s="13"/>
      <c r="OX134" s="13"/>
      <c r="OY134" s="13"/>
      <c r="OZ134" s="13" t="s">
        <v>1192</v>
      </c>
      <c r="PA134" s="10" t="str">
        <f t="shared" ca="1" si="178"/>
        <v/>
      </c>
      <c r="PB134" s="22"/>
      <c r="PC134" s="14"/>
      <c r="PD134" s="14"/>
      <c r="PE134" s="24"/>
      <c r="PF134" s="24"/>
      <c r="PG134" s="79"/>
      <c r="PH134" s="10" t="str" cm="1">
        <f t="array" aca="1" ref="PH134" ca="1">IF(INDIRECT(ADDRESS(ROW(),COLUMN()-6))="","X",IF(INDIRECT(ADDRESS(ROW(),COLUMN()-5))="",0,"OK"))</f>
        <v>X</v>
      </c>
      <c r="PI134" s="29" t="str">
        <f ca="1">IF(PJ134="","",SUM(1+MAXA(PI$1:PI133)))</f>
        <v/>
      </c>
      <c r="PJ134" s="8" t="str" cm="1">
        <f t="array" aca="1" ref="PJ134" ca="1">IF(PH134=0,INDIRECT(ADDRESS(ROW(),COLUMN()-8)),"")</f>
        <v/>
      </c>
      <c r="PK134" s="31"/>
      <c r="PL134" s="10" t="str">
        <f t="shared" si="149"/>
        <v>$PB$134</v>
      </c>
      <c r="PM134" s="29" t="str">
        <f ca="1">IF(PN134="","",SUM(1+MAXA(PM$1:PM133)))</f>
        <v/>
      </c>
      <c r="PN134" s="8" t="str" cm="1">
        <f t="array" aca="1" ref="PN134" ca="1">IF(ISNUMBER(SEARCH(PN$1,INDEX(INDIRECT(PO$1),ROW(PL134),1)))=TRUE,INDIRECT(PL134),"")</f>
        <v/>
      </c>
      <c r="PO134" s="13" t="s">
        <v>1192</v>
      </c>
      <c r="PP134" s="13" t="s">
        <v>1192</v>
      </c>
      <c r="PQ134" s="13" t="s">
        <v>1192</v>
      </c>
      <c r="PR134" s="13" t="s">
        <v>1192</v>
      </c>
      <c r="PS134" s="13"/>
      <c r="PT134" s="13"/>
      <c r="PU134" s="13"/>
      <c r="PV134" s="13"/>
      <c r="PW134" s="13"/>
      <c r="PX134" s="13"/>
      <c r="PY134" s="13" t="s">
        <v>1192</v>
      </c>
      <c r="PZ134" s="13" t="s">
        <v>1192</v>
      </c>
      <c r="QA134" s="10" t="str">
        <f t="shared" ca="1" si="179"/>
        <v/>
      </c>
      <c r="QB134" s="22"/>
      <c r="QC134" s="15"/>
      <c r="QD134" s="14"/>
      <c r="QE134" s="15"/>
      <c r="QF134" s="15"/>
      <c r="QG134" s="79"/>
      <c r="QH134" s="10" t="str" cm="1">
        <f t="array" aca="1" ref="QH134" ca="1">IF(INDIRECT(ADDRESS(ROW(),COLUMN()-6))="","X",IF(INDIRECT(ADDRESS(ROW(),COLUMN()-5))="",0,"OK"))</f>
        <v>X</v>
      </c>
      <c r="QI134" s="29" t="str">
        <f ca="1">IF(QJ134="","",SUM(1+MAXA(QI$1:QI133)))</f>
        <v/>
      </c>
      <c r="QJ134" s="8" t="str" cm="1">
        <f t="array" aca="1" ref="QJ134" ca="1">IF(QH134=0,INDIRECT(ADDRESS(ROW(),COLUMN()-8)),"")</f>
        <v/>
      </c>
      <c r="QK134" s="31"/>
      <c r="QL134" s="10" t="str">
        <f t="shared" si="150"/>
        <v>$QB$134</v>
      </c>
      <c r="QM134" s="29" t="str">
        <f ca="1">IF(QN134="","",SUM(1+MAXA(QM$1:QM133)))</f>
        <v/>
      </c>
      <c r="QN134" s="8" t="str" cm="1">
        <f t="array" aca="1" ref="QN134" ca="1">IF(ISNUMBER(SEARCH(QN$1,INDEX(INDIRECT(QO$1),ROW(QL134),1)))=TRUE,INDIRECT(QL134),"")</f>
        <v/>
      </c>
      <c r="QO134" s="13" t="s">
        <v>1192</v>
      </c>
      <c r="QP134" s="13" t="s">
        <v>1192</v>
      </c>
      <c r="QQ134" s="13" t="s">
        <v>1192</v>
      </c>
      <c r="QR134" s="13" t="s">
        <v>1192</v>
      </c>
      <c r="QS134" s="13"/>
      <c r="QT134" s="13"/>
      <c r="QU134" s="13"/>
      <c r="QV134" s="13"/>
      <c r="QW134" s="13"/>
      <c r="QX134" s="13"/>
      <c r="QY134" s="13" t="s">
        <v>1192</v>
      </c>
      <c r="QZ134" s="13" t="s">
        <v>1192</v>
      </c>
      <c r="RA134" s="10" t="str">
        <f t="shared" ca="1" si="180"/>
        <v/>
      </c>
      <c r="RB134" s="22"/>
      <c r="RC134" s="14"/>
      <c r="RD134" s="14"/>
      <c r="RE134" s="15"/>
      <c r="RF134" s="15"/>
      <c r="RG134" s="79"/>
      <c r="RH134" s="10" t="str" cm="1">
        <f t="array" aca="1" ref="RH134" ca="1">IF(INDIRECT(ADDRESS(ROW(),COLUMN()-6))="","X",IF(INDIRECT(ADDRESS(ROW(),COLUMN()-5))="",0,"OK"))</f>
        <v>X</v>
      </c>
      <c r="RI134" s="29" t="str">
        <f ca="1">IF(RJ134="","",SUM(1+MAXA(RI$1:RI133)))</f>
        <v/>
      </c>
      <c r="RJ134" s="8" t="str" cm="1">
        <f t="array" aca="1" ref="RJ134" ca="1">IF(RH134=0,INDIRECT(ADDRESS(ROW(),COLUMN()-8)),"")</f>
        <v/>
      </c>
      <c r="RK134" s="31"/>
      <c r="RL134" s="10" t="str">
        <f t="shared" si="151"/>
        <v>$RB$134</v>
      </c>
      <c r="RM134" s="29" t="str">
        <f ca="1">IF(RN134="","",SUM(1+MAXA(RM$1:RM133)))</f>
        <v/>
      </c>
      <c r="RN134" s="8" t="str" cm="1">
        <f t="array" aca="1" ref="RN134" ca="1">IF(ISNUMBER(SEARCH(RN$1,INDEX(INDIRECT(RO$1),ROW(RL134),1)))=TRUE,INDIRECT(RL134),"")</f>
        <v/>
      </c>
      <c r="RO134" s="13" t="s">
        <v>1192</v>
      </c>
      <c r="RP134" s="13" t="s">
        <v>1192</v>
      </c>
      <c r="RQ134" s="13" t="s">
        <v>1192</v>
      </c>
      <c r="RR134" s="13"/>
      <c r="RS134" s="13"/>
      <c r="RT134" s="13"/>
      <c r="RU134" s="13"/>
      <c r="RV134" s="13"/>
      <c r="RW134" s="13"/>
      <c r="RX134" s="13"/>
      <c r="RY134" s="13" t="s">
        <v>1192</v>
      </c>
      <c r="RZ134" s="13" t="s">
        <v>1192</v>
      </c>
      <c r="SA134" s="10" t="str">
        <f t="shared" ca="1" si="181"/>
        <v/>
      </c>
      <c r="SB134" s="22"/>
      <c r="SC134" s="6"/>
      <c r="SD134" s="6"/>
      <c r="SE134" s="15"/>
      <c r="SF134" s="15"/>
      <c r="SG134" s="79"/>
      <c r="SH134" s="10" t="str" cm="1">
        <f t="array" aca="1" ref="SH134" ca="1">IF(INDIRECT(ADDRESS(ROW(),COLUMN()-6))="","X",IF(INDIRECT(ADDRESS(ROW(),COLUMN()-5))="",0,"OK"))</f>
        <v>X</v>
      </c>
      <c r="SI134" s="29" t="str">
        <f ca="1">IF(SJ134="","",SUM(1+MAXA(SI$1:SI133)))</f>
        <v/>
      </c>
      <c r="SJ134" s="8" t="str" cm="1">
        <f t="array" aca="1" ref="SJ134" ca="1">IF(SH134=0,INDIRECT(ADDRESS(ROW(),COLUMN()-8)),"")</f>
        <v/>
      </c>
      <c r="SK134" s="33" t="s">
        <v>1192</v>
      </c>
      <c r="SL134" s="10" t="str">
        <f t="shared" si="152"/>
        <v>$SB$134</v>
      </c>
      <c r="SM134" s="29" t="str">
        <f ca="1">IF(SN134="","",SUM(1+MAXA(SM$1:SM133)))</f>
        <v/>
      </c>
      <c r="SN134" s="8" t="str" cm="1">
        <f t="array" aca="1" ref="SN134" ca="1">IF(ISNUMBER(SEARCH(SN$1,INDEX(SB$1:SB$174,ROW(SL134),1)))=TRUE,INDIRECT(SL134),"")</f>
        <v/>
      </c>
      <c r="SO134" s="13" t="s">
        <v>1192</v>
      </c>
      <c r="SP134" s="13" t="s">
        <v>1192</v>
      </c>
      <c r="SQ134" s="13" t="s">
        <v>1192</v>
      </c>
      <c r="SR134" s="13"/>
      <c r="SS134" s="13"/>
      <c r="ST134" s="13"/>
      <c r="SU134" s="13"/>
      <c r="SV134" s="13"/>
      <c r="SW134" s="13"/>
      <c r="SX134" s="13"/>
      <c r="SY134" s="13" t="s">
        <v>1192</v>
      </c>
      <c r="SZ134" s="13" t="s">
        <v>1192</v>
      </c>
      <c r="TA134" s="10" t="str">
        <f t="shared" ca="1" si="129"/>
        <v/>
      </c>
      <c r="TB134" s="5"/>
      <c r="TC134" s="6"/>
      <c r="TD134" s="6"/>
      <c r="TE134" s="7"/>
      <c r="TF134" s="7"/>
      <c r="TG134" s="79"/>
      <c r="TH134" s="10" t="str" cm="1">
        <f t="array" aca="1" ref="TH134" ca="1">IF(INDIRECT(ADDRESS(ROW(),COLUMN()-6))="","X",IF(INDIRECT(ADDRESS(ROW(),COLUMN()-5))="",0,"OK"))</f>
        <v>X</v>
      </c>
      <c r="TI134" s="29" t="str">
        <f ca="1">IF(TJ134="","",SUM(1+MAXA(TI$1:TI133)))</f>
        <v/>
      </c>
      <c r="TJ134" s="8" t="str" cm="1">
        <f t="array" aca="1" ref="TJ134" ca="1">IF(TH134=0,INDIRECT(ADDRESS(ROW(),COLUMN()-8)),"")</f>
        <v/>
      </c>
      <c r="TK134" s="33" t="s">
        <v>1192</v>
      </c>
      <c r="TL134" s="10" t="str">
        <f t="shared" si="153"/>
        <v>$TB$134</v>
      </c>
      <c r="TM134" s="29" t="str">
        <f ca="1">IF(TN134="","",SUM(1+MAXA(TM$1:TM133)))</f>
        <v/>
      </c>
      <c r="TN134" s="8" t="str" cm="1">
        <f t="array" aca="1" ref="TN134" ca="1">IF(ISNUMBER(SEARCH(TN$1,INDEX(INDIRECT(TO$1),ROW(TL134),1)))=TRUE,INDIRECT(TL134),"")</f>
        <v/>
      </c>
      <c r="TO134" s="13" t="s">
        <v>1192</v>
      </c>
      <c r="TP134" s="13" t="s">
        <v>1192</v>
      </c>
      <c r="TQ134" s="13" t="s">
        <v>1192</v>
      </c>
      <c r="TR134" s="13"/>
      <c r="TS134" s="13"/>
      <c r="TT134" s="13"/>
      <c r="TU134" s="13"/>
      <c r="TV134" s="13"/>
      <c r="TW134" s="13"/>
      <c r="TX134" s="13"/>
      <c r="TY134" s="13" t="s">
        <v>1192</v>
      </c>
      <c r="TZ134" s="13" t="s">
        <v>1192</v>
      </c>
      <c r="UA134" s="10" t="str">
        <f t="shared" ca="1" si="130"/>
        <v/>
      </c>
      <c r="UB134" s="5"/>
      <c r="UC134" s="6"/>
      <c r="UD134" s="6"/>
      <c r="UE134" s="7"/>
      <c r="UF134" s="7"/>
      <c r="UG134" s="81"/>
      <c r="UH134" s="10" t="str" cm="1">
        <f t="array" aca="1" ref="UH134" ca="1">IF(INDIRECT(ADDRESS(ROW(),COLUMN()-6))="","X",IF(INDIRECT(ADDRESS(ROW(),COLUMN()-5))="",0,"OK"))</f>
        <v>X</v>
      </c>
      <c r="UI134" s="29" t="str">
        <f ca="1">IF(UJ134="","",SUM(1+MAXA(UI$1:UI133)))</f>
        <v/>
      </c>
      <c r="UJ134" s="8" t="str" cm="1">
        <f t="array" aca="1" ref="UJ134" ca="1">IF(UH134=0,INDIRECT(ADDRESS(ROW(),COLUMN()-8)),"")</f>
        <v/>
      </c>
      <c r="UK134" s="33" t="s">
        <v>1192</v>
      </c>
      <c r="UL134" s="10" t="str">
        <f t="shared" si="154"/>
        <v>$UB$134</v>
      </c>
      <c r="UM134" s="29" t="str">
        <f ca="1">IF(UN134="","",SUM(1+MAXA(UM$1:UM133)))</f>
        <v/>
      </c>
      <c r="UN134" s="8" t="str" cm="1">
        <f t="array" aca="1" ref="UN134" ca="1">IF(ISNUMBER(SEARCH(UN$1,INDEX(INDIRECT(UO$1),ROW(UL134),1)))=TRUE,INDIRECT(UL134),"")</f>
        <v/>
      </c>
      <c r="UO134" s="13" t="s">
        <v>1192</v>
      </c>
      <c r="UP134" s="13" t="s">
        <v>1192</v>
      </c>
      <c r="UQ134" s="13" t="s">
        <v>1192</v>
      </c>
      <c r="UR134" s="13"/>
      <c r="US134" s="13"/>
      <c r="UT134" s="13"/>
      <c r="UU134" s="13"/>
      <c r="UV134" s="13"/>
      <c r="UW134" s="13"/>
      <c r="UX134" s="13"/>
      <c r="UY134" s="13" t="s">
        <v>1192</v>
      </c>
      <c r="UZ134" s="13" t="s">
        <v>1192</v>
      </c>
      <c r="VA134" s="10" t="str">
        <f t="shared" ca="1" si="182"/>
        <v/>
      </c>
      <c r="VB134" s="22"/>
      <c r="VC134" s="6"/>
      <c r="VD134" s="6"/>
      <c r="VE134" s="15"/>
      <c r="VF134" s="15"/>
      <c r="VG134" s="79"/>
      <c r="VH134" s="10" t="str" cm="1">
        <f t="array" aca="1" ref="VH134" ca="1">IF(INDIRECT(ADDRESS(ROW(),COLUMN()-6))="","X",IF(INDIRECT(ADDRESS(ROW(),COLUMN()-5))="",0,"OK"))</f>
        <v>X</v>
      </c>
      <c r="VI134" s="29" t="str">
        <f ca="1">IF(VJ134="","",SUM(1+MAXA(VI$1:VI133)))</f>
        <v/>
      </c>
      <c r="VJ134" s="8" t="str" cm="1">
        <f t="array" aca="1" ref="VJ134" ca="1">IF(VH134=0,INDIRECT(ADDRESS(ROW(),COLUMN()-8)),"")</f>
        <v/>
      </c>
      <c r="VK134" s="33" t="s">
        <v>1192</v>
      </c>
      <c r="VL134" s="10" t="str">
        <f t="shared" si="155"/>
        <v>$VB$134</v>
      </c>
      <c r="VM134" s="29" t="str">
        <f ca="1">IF(VN134="","",SUM(1+MAXA(VM$1:VM133)))</f>
        <v/>
      </c>
      <c r="VN134" s="8" t="str" cm="1">
        <f t="array" aca="1" ref="VN134" ca="1">IF(ISNUMBER(SEARCH(VN$1,INDEX(INDIRECT(VO$1),ROW(VL134),1)))=TRUE,INDIRECT(VL134),"")</f>
        <v/>
      </c>
      <c r="VO134" s="13" t="s">
        <v>1192</v>
      </c>
      <c r="VP134" s="13" t="s">
        <v>1192</v>
      </c>
      <c r="VQ134" s="13" t="s">
        <v>1192</v>
      </c>
      <c r="VR134" s="13"/>
      <c r="VS134" s="13"/>
      <c r="VT134" s="13"/>
      <c r="VU134" s="13"/>
      <c r="VV134" s="13"/>
      <c r="VW134" s="13"/>
      <c r="VX134" s="13"/>
      <c r="VY134" s="13" t="s">
        <v>1192</v>
      </c>
      <c r="VZ134" s="13" t="s">
        <v>1192</v>
      </c>
      <c r="WA134" s="10" t="str">
        <f t="shared" ca="1" si="183"/>
        <v/>
      </c>
      <c r="WB134" s="5"/>
      <c r="WC134" s="6"/>
      <c r="WD134" s="6"/>
      <c r="WE134" s="7"/>
      <c r="WF134" s="7"/>
      <c r="WG134" s="79"/>
      <c r="WH134" s="10" t="str" cm="1">
        <f t="array" aca="1" ref="WH134" ca="1">IF(INDIRECT(ADDRESS(ROW(),COLUMN()-6))="","X",IF(INDIRECT(ADDRESS(ROW(),COLUMN()-5))="",0,"OK"))</f>
        <v>X</v>
      </c>
      <c r="WI134" s="29" t="str">
        <f ca="1">IF(WJ134="","",SUM(1+MAXA(WI$1:WI133)))</f>
        <v/>
      </c>
      <c r="WJ134" s="8" t="str" cm="1">
        <f t="array" aca="1" ref="WJ134" ca="1">IF(WH134=0,INDIRECT(ADDRESS(ROW(),COLUMN()-8)),"")</f>
        <v/>
      </c>
      <c r="WK134" s="33" t="s">
        <v>1192</v>
      </c>
      <c r="WL134" s="10" t="str">
        <f t="shared" si="156"/>
        <v>$WB$134</v>
      </c>
      <c r="WM134" s="29" t="str">
        <f ca="1">IF(WN134="","",SUM(1+MAXA(WM$1:WM133)))</f>
        <v/>
      </c>
      <c r="WN134" s="8" t="str" cm="1">
        <f t="array" aca="1" ref="WN134" ca="1">IF(ISNUMBER(SEARCH(WN$1,INDEX(INDIRECT(WO$1),ROW(WL134),1)))=TRUE,INDIRECT(WL134),"")</f>
        <v/>
      </c>
      <c r="WO134" s="13" t="s">
        <v>1192</v>
      </c>
      <c r="WP134" s="13" t="s">
        <v>1192</v>
      </c>
      <c r="WQ134" s="13" t="s">
        <v>1192</v>
      </c>
      <c r="WR134" s="13" t="s">
        <v>1192</v>
      </c>
      <c r="WS134" s="13"/>
      <c r="WT134" s="13"/>
      <c r="WU134" s="13"/>
      <c r="WV134" s="13" t="s">
        <v>1192</v>
      </c>
      <c r="WW134" s="13"/>
      <c r="WX134" s="13"/>
      <c r="WY134" s="13"/>
      <c r="WZ134" s="13" t="s">
        <v>1192</v>
      </c>
      <c r="XA134" s="10" t="str">
        <f t="shared" ca="1" si="184"/>
        <v/>
      </c>
      <c r="XB134" s="5"/>
      <c r="XC134" s="37"/>
      <c r="XD134" s="37"/>
      <c r="XE134" s="7"/>
      <c r="XF134" s="7"/>
      <c r="XG134" s="81"/>
      <c r="XH134" s="10" t="str" cm="1">
        <f t="array" aca="1" ref="XH134" ca="1">IF(INDIRECT(ADDRESS(ROW(),COLUMN()-6))="","X",IF(INDIRECT(ADDRESS(ROW(),COLUMN()-5))="",0,"OK"))</f>
        <v>X</v>
      </c>
      <c r="XI134" s="29" t="str">
        <f ca="1">IF(XJ134="","",SUM(1+MAXA(XI$1:XI133)))</f>
        <v/>
      </c>
      <c r="XJ134" s="8" t="str" cm="1">
        <f t="array" aca="1" ref="XJ134" ca="1">IF(XH134=0,INDIRECT(ADDRESS(ROW(),COLUMN()-8)),"")</f>
        <v/>
      </c>
      <c r="XK134" s="33" t="s">
        <v>1192</v>
      </c>
      <c r="XL134" s="10" t="str">
        <f t="shared" si="157"/>
        <v>$XB$134</v>
      </c>
      <c r="XM134" s="29" t="str">
        <f ca="1">IF(XN134="","",SUM(1+MAXA(XM$1:XM133)))</f>
        <v/>
      </c>
      <c r="XN134" s="8" t="str" cm="1">
        <f t="array" aca="1" ref="XN134" ca="1">IF(ISNUMBER(SEARCH(XN$1,INDEX(INDIRECT(XO$1),ROW(XL134),1)))=TRUE,INDIRECT(XL134),"")</f>
        <v/>
      </c>
      <c r="XO134" s="13" t="s">
        <v>1192</v>
      </c>
      <c r="XP134" s="13" t="s">
        <v>1192</v>
      </c>
      <c r="XQ134" s="13" t="s">
        <v>1192</v>
      </c>
      <c r="XR134" s="13" t="s">
        <v>1192</v>
      </c>
      <c r="XS134" s="13"/>
      <c r="XT134" s="13"/>
      <c r="XU134" s="13"/>
      <c r="XV134" s="13"/>
      <c r="XW134" s="13"/>
      <c r="XX134" s="13"/>
      <c r="XY134" s="13" t="s">
        <v>1192</v>
      </c>
      <c r="XZ134" s="13" t="s">
        <v>1192</v>
      </c>
      <c r="YA134" s="10" t="str">
        <f t="shared" ca="1" si="185"/>
        <v/>
      </c>
      <c r="YB134" s="5"/>
      <c r="YC134" s="37"/>
      <c r="YD134" s="37"/>
      <c r="YE134" s="7"/>
      <c r="YF134" s="7"/>
      <c r="YG134" s="81"/>
      <c r="YH134" s="10" t="str" cm="1">
        <f t="array" aca="1" ref="YH134" ca="1">IF(INDIRECT(ADDRESS(ROW(),COLUMN()-6))="","X",IF(INDIRECT(ADDRESS(ROW(),COLUMN()-5))="",0,"OK"))</f>
        <v>X</v>
      </c>
      <c r="YI134" s="29" t="str">
        <f ca="1">IF(YJ134="","",SUM(1+MAXA(YI$1:YI133)))</f>
        <v/>
      </c>
      <c r="YJ134" s="8" t="str" cm="1">
        <f t="array" aca="1" ref="YJ134" ca="1">IF(YH134=0,INDIRECT(ADDRESS(ROW(),COLUMN()-8)),"")</f>
        <v/>
      </c>
      <c r="YK134" s="33" t="s">
        <v>1192</v>
      </c>
      <c r="YL134" s="10" t="str">
        <f t="shared" si="158"/>
        <v>$YB$134</v>
      </c>
      <c r="YM134" s="29" t="str">
        <f ca="1">IF(YN134="","",SUM(1+MAXA(YM$1:YM133)))</f>
        <v/>
      </c>
      <c r="YN134" s="8" t="str" cm="1">
        <f t="array" aca="1" ref="YN134" ca="1">IF(ISNUMBER(SEARCH(YN$1,INDEX(INDIRECT(YO$1),ROW(YL134),1)))=TRUE,INDIRECT(YL134),"")</f>
        <v/>
      </c>
      <c r="YO134" s="13" t="s">
        <v>1192</v>
      </c>
      <c r="YP134" s="13" t="s">
        <v>1192</v>
      </c>
      <c r="YQ134" s="13" t="s">
        <v>1192</v>
      </c>
      <c r="YR134" s="13" t="s">
        <v>1192</v>
      </c>
      <c r="YS134" s="13"/>
      <c r="YT134" s="13"/>
      <c r="YU134" s="13"/>
      <c r="YV134" s="13"/>
      <c r="YW134" s="13"/>
      <c r="YX134" s="13"/>
      <c r="YY134" s="13" t="s">
        <v>1192</v>
      </c>
      <c r="YZ134" s="13" t="s">
        <v>1192</v>
      </c>
      <c r="ZA134" s="10" t="str">
        <f t="shared" ca="1" si="186"/>
        <v/>
      </c>
      <c r="ZB134" s="5"/>
      <c r="ZC134" s="37"/>
      <c r="ZD134" s="37"/>
      <c r="ZE134" s="7"/>
      <c r="ZF134" s="7"/>
      <c r="ZG134" s="79"/>
      <c r="ZH134" s="10" t="str" cm="1">
        <f t="array" aca="1" ref="ZH134" ca="1">IF(INDIRECT(ADDRESS(ROW(),COLUMN()-6))="","X",IF(INDIRECT(ADDRESS(ROW(),COLUMN()-5))="",0,"OK"))</f>
        <v>X</v>
      </c>
      <c r="ZI134" s="29" t="str">
        <f ca="1">IF(ZJ134="","",SUM(1+MAXA(ZI$1:ZI133)))</f>
        <v/>
      </c>
      <c r="ZJ134" s="8" t="str" cm="1">
        <f t="array" aca="1" ref="ZJ134" ca="1">IF(ZH134=0,INDIRECT(ADDRESS(ROW(),COLUMN()-8)),"")</f>
        <v/>
      </c>
      <c r="ZK134" s="33" t="s">
        <v>1192</v>
      </c>
      <c r="ZL134" s="10" t="str">
        <f t="shared" si="159"/>
        <v>$ZB$134</v>
      </c>
      <c r="ZM134" s="29" t="str">
        <f ca="1">IF(ZN134="","",SUM(1+MAXA(ZM$1:ZM133)))</f>
        <v/>
      </c>
      <c r="ZN134" s="8" t="str" cm="1">
        <f t="array" aca="1" ref="ZN134" ca="1">IF(ISNUMBER(SEARCH(ZN$1,INDEX(INDIRECT(ZO$1),ROW(ZL134),1)))=TRUE,INDIRECT(ZL134),"")</f>
        <v/>
      </c>
      <c r="ZO134" s="13" t="s">
        <v>1192</v>
      </c>
      <c r="ZP134" s="13" t="s">
        <v>1192</v>
      </c>
      <c r="ZQ134" s="13" t="s">
        <v>1192</v>
      </c>
      <c r="ZR134" s="13" t="s">
        <v>1192</v>
      </c>
      <c r="ZS134" s="13"/>
      <c r="ZT134" s="13"/>
      <c r="ZU134" s="13"/>
      <c r="ZV134" s="13"/>
      <c r="ZW134" s="13"/>
      <c r="ZX134" s="13"/>
      <c r="ZY134" s="13"/>
      <c r="ZZ134" s="13" t="s">
        <v>1192</v>
      </c>
      <c r="AAA134" s="10" t="str">
        <f t="shared" ca="1" si="187"/>
        <v/>
      </c>
      <c r="AAB134" s="5"/>
      <c r="AAC134" s="37"/>
      <c r="AAD134" s="37"/>
      <c r="AAE134" s="7"/>
      <c r="AAF134" s="7"/>
      <c r="AAG134" s="79"/>
      <c r="AAH134" s="10" t="str" cm="1">
        <f t="array" aca="1" ref="AAH134" ca="1">IF(INDIRECT(ADDRESS(ROW(),COLUMN()-6))="","X",IF(INDIRECT(ADDRESS(ROW(),COLUMN()-5))="",0,"OK"))</f>
        <v>X</v>
      </c>
      <c r="AAI134" s="29" t="str">
        <f ca="1">IF(AAJ134="","",SUM(1+MAXA(AAI$1:AAI133)))</f>
        <v/>
      </c>
      <c r="AAJ134" s="8" t="str" cm="1">
        <f t="array" aca="1" ref="AAJ134" ca="1">IF(AAH134=0,INDIRECT(ADDRESS(ROW(),COLUMN()-8)),"")</f>
        <v/>
      </c>
      <c r="AAK134" s="33" t="s">
        <v>1192</v>
      </c>
      <c r="AAL134" s="10" t="str">
        <f t="shared" si="160"/>
        <v>$AAB$134</v>
      </c>
      <c r="AAM134" s="29" t="str">
        <f ca="1">IF(AAN134="","",SUM(1+MAXA(AAM$1:AAM133)))</f>
        <v/>
      </c>
      <c r="AAN134" s="8" t="str" cm="1">
        <f t="array" aca="1" ref="AAN134" ca="1">IF(ISNUMBER(SEARCH(AAN$1,INDEX(INDIRECT(AAO$1),ROW(AAL134),1)))=TRUE,INDIRECT(AAL134),"")</f>
        <v/>
      </c>
      <c r="AAO134" s="13" t="s">
        <v>1192</v>
      </c>
      <c r="AAP134" s="13" t="s">
        <v>1192</v>
      </c>
      <c r="AAQ134" s="13" t="s">
        <v>1192</v>
      </c>
      <c r="AAR134" s="13" t="s">
        <v>1192</v>
      </c>
      <c r="AAS134" s="13" t="s">
        <v>1192</v>
      </c>
      <c r="AAT134" s="13"/>
      <c r="AAU134" s="13"/>
      <c r="AAV134" s="13"/>
      <c r="AAW134" s="13"/>
      <c r="AAX134" s="13"/>
      <c r="AAY134" s="13"/>
      <c r="AAZ134" s="13" t="s">
        <v>1192</v>
      </c>
      <c r="ABA134" s="10" t="str">
        <f t="shared" ca="1" si="188"/>
        <v/>
      </c>
      <c r="ABB134" s="5"/>
      <c r="ABC134" s="37"/>
      <c r="ABD134" s="37"/>
      <c r="ABE134" s="7"/>
      <c r="ABF134" s="7"/>
      <c r="ABG134" s="79"/>
      <c r="ABH134" s="10" t="str" cm="1">
        <f t="array" aca="1" ref="ABH134" ca="1">IF(INDIRECT(ADDRESS(ROW(),COLUMN()-6))="","X",IF(INDIRECT(ADDRESS(ROW(),COLUMN()-5))="",0,"OK"))</f>
        <v>X</v>
      </c>
      <c r="ABI134" s="29" t="str">
        <f ca="1">IF(ABJ134="","",SUM(1+MAXA(ABI$1:ABI133)))</f>
        <v/>
      </c>
      <c r="ABJ134" s="8" t="str" cm="1">
        <f t="array" aca="1" ref="ABJ134" ca="1">IF(ABH134=0,INDIRECT(ADDRESS(ROW(),COLUMN()-8)),"")</f>
        <v/>
      </c>
      <c r="ABK134" s="33" t="s">
        <v>1192</v>
      </c>
      <c r="ABL134" s="10" t="str">
        <f t="shared" si="161"/>
        <v>$ABB$134</v>
      </c>
      <c r="ABM134" s="29" t="str">
        <f ca="1">IF(ABN134="","",SUM(1+MAXA(ABM$1:ABM133)))</f>
        <v/>
      </c>
      <c r="ABN134" s="8" t="str" cm="1">
        <f t="array" aca="1" ref="ABN134" ca="1">IF(ISNUMBER(SEARCH(ABN$1,INDEX(INDIRECT(ABO$1),ROW(ABL134),1)))=TRUE,INDIRECT(ABL134),"")</f>
        <v/>
      </c>
      <c r="ABO134" s="13" t="s">
        <v>1192</v>
      </c>
      <c r="ABP134" s="13" t="s">
        <v>1192</v>
      </c>
      <c r="ABQ134" s="13" t="s">
        <v>1192</v>
      </c>
      <c r="ABR134" s="13"/>
      <c r="ABS134" s="13"/>
      <c r="ABT134" s="13"/>
      <c r="ABU134" s="13"/>
      <c r="ABV134" s="13"/>
      <c r="ABW134" s="13"/>
      <c r="ABX134" s="13"/>
      <c r="ABY134" s="13"/>
      <c r="ABZ134" s="13" t="s">
        <v>1192</v>
      </c>
      <c r="ACA134" s="10" t="str">
        <f t="shared" ca="1" si="189"/>
        <v/>
      </c>
      <c r="ACB134" s="5"/>
      <c r="ACC134" s="37"/>
      <c r="ACD134" s="37"/>
      <c r="ACE134" s="7"/>
      <c r="ACF134" s="7"/>
      <c r="ACG134" s="79"/>
      <c r="ACH134" s="10" t="str" cm="1">
        <f t="array" aca="1" ref="ACH134" ca="1">IF(INDIRECT(ADDRESS(ROW(),COLUMN()-6))="","X",IF(INDIRECT(ADDRESS(ROW(),COLUMN()-5))="",0,"OK"))</f>
        <v>X</v>
      </c>
      <c r="ACI134" s="29" t="str">
        <f ca="1">IF(ACJ134="","",SUM(1+MAXA(ACI$1:ACI133)))</f>
        <v/>
      </c>
      <c r="ACJ134" s="8" t="str" cm="1">
        <f t="array" aca="1" ref="ACJ134" ca="1">IF(ACH134=0,INDIRECT(ADDRESS(ROW(),COLUMN()-8)),"")</f>
        <v/>
      </c>
      <c r="ACK134" s="33" t="s">
        <v>1192</v>
      </c>
      <c r="ACL134" s="10" t="str">
        <f t="shared" si="162"/>
        <v>$ACB$134</v>
      </c>
      <c r="ACM134" s="29" t="str">
        <f ca="1">IF(ACN134="","",SUM(1+MAXA(ACM$1:ACM133)))</f>
        <v/>
      </c>
      <c r="ACN134" s="8" t="str" cm="1">
        <f t="array" aca="1" ref="ACN134" ca="1">IF(ISNUMBER(SEARCH(ACN$1,INDEX(INDIRECT(ACO$1),ROW(ACL134),1)))=TRUE,INDIRECT(ACL134),"")</f>
        <v/>
      </c>
      <c r="ACO134" s="13" t="s">
        <v>1192</v>
      </c>
      <c r="ACP134" s="13" t="s">
        <v>1192</v>
      </c>
      <c r="ACQ134" s="13" t="s">
        <v>1192</v>
      </c>
      <c r="ACR134" s="13"/>
      <c r="ACS134" s="13"/>
      <c r="ACT134" s="13"/>
      <c r="ACU134" s="13"/>
      <c r="ACV134" s="13"/>
      <c r="ACW134" s="13"/>
      <c r="ACX134" s="13"/>
      <c r="ACY134" s="13"/>
      <c r="ACZ134" s="13" t="s">
        <v>1192</v>
      </c>
      <c r="ADA134" s="10" t="str">
        <f t="shared" ca="1" si="190"/>
        <v/>
      </c>
      <c r="ADB134" s="5"/>
      <c r="ADC134" s="37"/>
      <c r="ADD134" s="37"/>
      <c r="ADE134" s="7"/>
      <c r="ADF134" s="7"/>
      <c r="ADG134" s="92"/>
      <c r="ADH134" s="10" t="str" cm="1">
        <f t="array" aca="1" ref="ADH134" ca="1">IF(INDIRECT(ADDRESS(ROW(),COLUMN()-6))="","X",IF(INDIRECT(ADDRESS(ROW(),COLUMN()-5))="",0,"OK"))</f>
        <v>X</v>
      </c>
      <c r="ADI134" s="29" t="str">
        <f ca="1">IF(ADJ134="","",SUM(1+MAXA(ADI$1:ADI133)))</f>
        <v/>
      </c>
      <c r="ADJ134" s="8" t="str" cm="1">
        <f t="array" aca="1" ref="ADJ134" ca="1">IF(ADH134=0,INDIRECT(ADDRESS(ROW(),COLUMN()-8)),"")</f>
        <v/>
      </c>
      <c r="ADK134" s="33" t="s">
        <v>1192</v>
      </c>
      <c r="ADL134" s="10" t="str">
        <f t="shared" si="163"/>
        <v>$ADB$134</v>
      </c>
      <c r="ADM134" s="29" t="str">
        <f ca="1">IF(ADN134="","",SUM(1+MAXA(ADM$1:ADM133)))</f>
        <v/>
      </c>
      <c r="ADN134" s="8" t="str" cm="1">
        <f t="array" aca="1" ref="ADN134" ca="1">IF(ISNUMBER(SEARCH(ADN$1,INDEX(INDIRECT(ADO$1),ROW(ADL134),1)))=TRUE,INDIRECT(ADL134),"")</f>
        <v/>
      </c>
      <c r="ADO134" s="13" t="s">
        <v>1192</v>
      </c>
      <c r="ADP134" s="13" t="s">
        <v>1192</v>
      </c>
      <c r="ADQ134" s="13" t="s">
        <v>1192</v>
      </c>
      <c r="ADR134" s="13" t="s">
        <v>1192</v>
      </c>
      <c r="ADS134" s="13" t="s">
        <v>1192</v>
      </c>
      <c r="ADT134" s="13"/>
      <c r="ADU134" s="13"/>
      <c r="ADV134" s="13"/>
      <c r="ADW134" s="13"/>
      <c r="ADX134" s="13"/>
      <c r="ADY134" s="13"/>
      <c r="ADZ134" s="13" t="s">
        <v>1192</v>
      </c>
      <c r="AEA134" s="10" t="str">
        <f t="shared" ca="1" si="191"/>
        <v/>
      </c>
      <c r="AEB134" s="5"/>
      <c r="AEC134" s="37"/>
      <c r="AED134" s="37"/>
      <c r="AEE134" s="7"/>
      <c r="AEF134" s="7"/>
      <c r="AEG134" s="79"/>
      <c r="AEH134" s="10" t="str" cm="1">
        <f t="array" aca="1" ref="AEH134" ca="1">IF(INDIRECT(ADDRESS(ROW(),COLUMN()-6))="","X",IF(INDIRECT(ADDRESS(ROW(),COLUMN()-5))="",0,"OK"))</f>
        <v>X</v>
      </c>
      <c r="AEI134" s="29" t="str">
        <f ca="1">IF(AEJ134="","",SUM(1+MAXA(AEI$1:AEI133)))</f>
        <v/>
      </c>
      <c r="AEJ134" s="8" t="str" cm="1">
        <f t="array" aca="1" ref="AEJ134" ca="1">IF(AEH134=0,INDIRECT(ADDRESS(ROW(),COLUMN()-8)),"")</f>
        <v/>
      </c>
      <c r="AEK134" s="33" t="s">
        <v>1192</v>
      </c>
      <c r="AEL134" s="10" t="str">
        <f t="shared" si="164"/>
        <v>$AEB$134</v>
      </c>
      <c r="AEM134" s="29" t="str">
        <f ca="1">IF(AEN134="","",SUM(1+MAXA(AEM$1:AEM133)))</f>
        <v/>
      </c>
      <c r="AEN134" s="8" t="str" cm="1">
        <f t="array" aca="1" ref="AEN134" ca="1">IF(ISNUMBER(SEARCH(AEN$1,INDEX(INDIRECT(AEO$1),ROW(AEL134),1)))=TRUE,INDIRECT(AEL134),"")</f>
        <v/>
      </c>
      <c r="AEO134" s="13" t="s">
        <v>1192</v>
      </c>
      <c r="AEP134" s="13" t="s">
        <v>1192</v>
      </c>
      <c r="AEQ134" s="13" t="s">
        <v>1192</v>
      </c>
      <c r="AER134" s="13" t="s">
        <v>1192</v>
      </c>
      <c r="AES134" s="13" t="s">
        <v>1192</v>
      </c>
      <c r="AET134" s="13" t="s">
        <v>1192</v>
      </c>
      <c r="AEU134" s="13" t="s">
        <v>1192</v>
      </c>
      <c r="AEV134" s="13" t="s">
        <v>1192</v>
      </c>
    </row>
    <row r="135" spans="2:828" s="4" customFormat="1" ht="24.75" customHeight="1" x14ac:dyDescent="0.2">
      <c r="B135" s="10" t="str">
        <f t="shared" ca="1" si="133"/>
        <v/>
      </c>
      <c r="C135" s="8"/>
      <c r="D135" s="10"/>
      <c r="E135" s="10"/>
      <c r="G135" s="81"/>
      <c r="H135" s="94"/>
      <c r="I135" s="10" t="str" cm="1">
        <f t="array" aca="1" ref="I135" ca="1">IF(INDIRECT(ADDRESS(ROW(),COLUMN()-6))="","X",IF(INDIRECT(ADDRESS(ROW(),COLUMN()-5))="",0,"OK"))</f>
        <v>X</v>
      </c>
      <c r="J135" s="29" t="str">
        <f ca="1">IF(K135="","",SUM(1+MAXA(J$1:J134)))</f>
        <v/>
      </c>
      <c r="K135" s="8" t="str" cm="1">
        <f t="array" aca="1" ref="K135" ca="1">IF(I135=0,INDIRECT(ADDRESS(ROW(),COLUMN()-8)),"")</f>
        <v/>
      </c>
      <c r="L135" s="31"/>
      <c r="M135" s="10" t="str">
        <f t="shared" si="134"/>
        <v>$C$135</v>
      </c>
      <c r="N135" s="29" t="str">
        <f ca="1">IF(O135="","",SUM(1+MAXA(N$1:N134)))</f>
        <v/>
      </c>
      <c r="O135" s="8" t="str" cm="1">
        <f t="array" aca="1" ref="O135" ca="1">IF(ISNUMBER(SEARCH(O$1,INDEX(INDIRECT($P$1),ROW(M135),1)))=TRUE,INDIRECT(M135),"")</f>
        <v/>
      </c>
      <c r="P135" s="13" t="s">
        <v>1192</v>
      </c>
      <c r="Q135" s="13" t="s">
        <v>1192</v>
      </c>
      <c r="R135" s="13"/>
      <c r="S135" s="13"/>
      <c r="T135" s="13"/>
      <c r="U135" s="13"/>
      <c r="V135" s="13"/>
      <c r="W135" s="13"/>
      <c r="X135" s="13"/>
      <c r="Y135" s="13" t="s">
        <v>1192</v>
      </c>
      <c r="Z135" s="13" t="s">
        <v>1192</v>
      </c>
      <c r="AA135" s="10" t="str">
        <f t="shared" ca="1" si="192"/>
        <v/>
      </c>
      <c r="AB135" s="8"/>
      <c r="AC135" s="10"/>
      <c r="AD135" s="10"/>
      <c r="AF135" s="81"/>
      <c r="AG135" s="81"/>
      <c r="AH135" s="10" t="str" cm="1">
        <f t="array" aca="1" ref="AH135" ca="1">IF(INDIRECT(ADDRESS(ROW(),COLUMN()-6))="","X",IF(INDIRECT(ADDRESS(ROW(),COLUMN()-5))="",0,"OK"))</f>
        <v>X</v>
      </c>
      <c r="AI135" s="29" t="str">
        <f ca="1">IF(AJ135="","",SUM(1+MAXA(AI$1:AI134)))</f>
        <v/>
      </c>
      <c r="AJ135" s="8" t="str" cm="1">
        <f t="array" aca="1" ref="AJ135" ca="1">IF(AH135=0,INDIRECT(ADDRESS(ROW(),COLUMN()-8)),"")</f>
        <v/>
      </c>
      <c r="AK135" s="31"/>
      <c r="AL135" s="10" t="str">
        <f t="shared" si="135"/>
        <v>$AB$135</v>
      </c>
      <c r="AM135" s="29" t="str">
        <f ca="1">IF(AN135="","",SUM(1+MAXA(AM$1:AM134)))</f>
        <v/>
      </c>
      <c r="AN135" s="8" t="str" cm="1">
        <f t="array" aca="1" ref="AN135" ca="1">IF(ISNUMBER(SEARCH(AN$1,INDEX(INDIRECT($AO$1),ROW(AL135),1)))=TRUE,INDIRECT(AL135),"")</f>
        <v/>
      </c>
      <c r="AO135" s="13" t="s">
        <v>1192</v>
      </c>
      <c r="AP135" s="13" t="s">
        <v>1192</v>
      </c>
      <c r="AQ135" s="13" t="s">
        <v>1192</v>
      </c>
      <c r="AR135" s="13"/>
      <c r="AS135" s="13"/>
      <c r="AT135" s="13"/>
      <c r="AU135" s="13"/>
      <c r="AV135" s="13"/>
      <c r="AW135" s="13"/>
      <c r="AX135" s="13" t="s">
        <v>1192</v>
      </c>
      <c r="AY135" s="13" t="s">
        <v>1192</v>
      </c>
      <c r="AZ135" s="13" t="s">
        <v>1192</v>
      </c>
      <c r="BA135" s="10" t="str">
        <f t="shared" ca="1" si="165"/>
        <v/>
      </c>
      <c r="BB135" s="8"/>
      <c r="BC135" s="10"/>
      <c r="BD135" s="10"/>
      <c r="BF135" s="81"/>
      <c r="BG135" s="94"/>
      <c r="BH135" s="10" t="str" cm="1">
        <f t="array" aca="1" ref="BH135" ca="1">IF(INDIRECT(ADDRESS(ROW(),COLUMN()-6))="","X",IF(INDIRECT(ADDRESS(ROW(),COLUMN()-5))="",0,"OK"))</f>
        <v>X</v>
      </c>
      <c r="BI135" s="29" t="str">
        <f ca="1">IF(BJ135="","",SUM(1+MAXA(BI$1:BI134)))</f>
        <v/>
      </c>
      <c r="BJ135" s="8" t="str" cm="1">
        <f t="array" aca="1" ref="BJ135" ca="1">IF(BH135=0,INDIRECT(ADDRESS(ROW(),COLUMN()-8)),"")</f>
        <v/>
      </c>
      <c r="BK135" s="31"/>
      <c r="BL135" s="10" t="str">
        <f t="shared" si="136"/>
        <v>$BB$135</v>
      </c>
      <c r="BM135" s="29" t="str">
        <f ca="1">IF(BN135="","",SUM(1+MAXA(BM$1:BM134)))</f>
        <v/>
      </c>
      <c r="BN135" s="8" t="str" cm="1">
        <f t="array" aca="1" ref="BN135" ca="1">IF(ISNUMBER(SEARCH(BN$1,INDEX(INDIRECT(BO$1),ROW(BL135),1)))=TRUE,INDIRECT(BL135),"")</f>
        <v/>
      </c>
      <c r="BO135" s="13" t="s">
        <v>1192</v>
      </c>
      <c r="BP135" s="13" t="s">
        <v>1192</v>
      </c>
      <c r="BQ135" s="13" t="s">
        <v>1192</v>
      </c>
      <c r="BR135" s="13"/>
      <c r="BS135" s="13"/>
      <c r="BT135" s="13"/>
      <c r="BU135" s="13"/>
      <c r="BV135" s="13"/>
      <c r="BW135" s="13" t="s">
        <v>1192</v>
      </c>
      <c r="BX135" s="13" t="s">
        <v>1192</v>
      </c>
      <c r="BY135" s="13"/>
      <c r="BZ135" s="13"/>
      <c r="CA135" s="10" t="str">
        <f t="shared" ca="1" si="166"/>
        <v/>
      </c>
      <c r="CB135" s="8"/>
      <c r="CC135" s="10"/>
      <c r="CD135" s="10"/>
      <c r="CF135" s="81"/>
      <c r="CG135" s="94"/>
      <c r="CH135" s="10" t="str" cm="1">
        <f t="array" aca="1" ref="CH135" ca="1">IF(INDIRECT(ADDRESS(ROW(),COLUMN()-6))="","X",IF(INDIRECT(ADDRESS(ROW(),COLUMN()-5))="",0,"OK"))</f>
        <v>X</v>
      </c>
      <c r="CI135" s="29" t="str">
        <f ca="1">IF(CJ135="","",SUM(1+MAXA(CI$1:CI134)))</f>
        <v/>
      </c>
      <c r="CJ135" s="8" t="str" cm="1">
        <f t="array" aca="1" ref="CJ135" ca="1">IF(CH135=0,INDIRECT(ADDRESS(ROW(),COLUMN()-8)),"")</f>
        <v/>
      </c>
      <c r="CK135" s="31"/>
      <c r="CL135" s="10" t="str">
        <f t="shared" si="137"/>
        <v>$CB$135</v>
      </c>
      <c r="CM135" s="29" t="str">
        <f ca="1">IF(CN135="","",SUM(1+MAXA(CM$1:CM134)))</f>
        <v/>
      </c>
      <c r="CN135" s="8" t="str" cm="1">
        <f t="array" aca="1" ref="CN135" ca="1">IF(ISNUMBER(SEARCH(CN$1,INDEX(INDIRECT(CO$1),ROW(CL135),1)))=TRUE,INDIRECT(CL135),"")</f>
        <v/>
      </c>
      <c r="CO135" s="13" t="s">
        <v>1192</v>
      </c>
      <c r="CP135" s="13"/>
      <c r="CQ135" s="13"/>
      <c r="CR135" s="13"/>
      <c r="CS135" s="13"/>
      <c r="CT135" s="13"/>
      <c r="CU135" s="13"/>
      <c r="CV135" s="13"/>
      <c r="CW135" s="13"/>
      <c r="CX135" s="13"/>
      <c r="CY135" s="13"/>
      <c r="CZ135" s="13" t="s">
        <v>1192</v>
      </c>
      <c r="DA135" s="10" t="str">
        <f t="shared" ca="1" si="131"/>
        <v/>
      </c>
      <c r="DB135" s="5"/>
      <c r="DC135" s="6"/>
      <c r="DD135" s="6"/>
      <c r="DE135" s="7"/>
      <c r="DF135" s="83"/>
      <c r="DG135" s="96"/>
      <c r="DH135" s="10" t="str" cm="1">
        <f t="array" aca="1" ref="DH135" ca="1">IF(INDIRECT(ADDRESS(ROW(),COLUMN()-6))="","X",IF(INDIRECT(ADDRESS(ROW(),COLUMN()-5))="",0,"OK"))</f>
        <v>X</v>
      </c>
      <c r="DI135" s="29" t="str">
        <f ca="1">IF(DJ135="","",SUM(1+MAXA(DI$1:DI134)))</f>
        <v/>
      </c>
      <c r="DJ135" s="8" t="str" cm="1">
        <f t="array" aca="1" ref="DJ135" ca="1">IF(DH135=0,INDIRECT(ADDRESS(ROW(),COLUMN()-8)),"")</f>
        <v/>
      </c>
      <c r="DK135" s="31"/>
      <c r="DL135" s="10" t="str">
        <f t="shared" si="132"/>
        <v>$DB$135</v>
      </c>
      <c r="DM135" s="29" t="str">
        <f ca="1">IF(DN135="","",SUM(1+MAXA(DM$1:DM134)))</f>
        <v/>
      </c>
      <c r="DN135" s="8" t="str" cm="1">
        <f t="array" aca="1" ref="DN135" ca="1">IF(ISNUMBER(SEARCH(DN$1,INDEX(INDIRECT(DO$1),ROW(DL135),1)))=TRUE,INDIRECT(DL135),"")</f>
        <v/>
      </c>
      <c r="DO135" s="13" t="s">
        <v>1192</v>
      </c>
      <c r="DP135" s="13"/>
      <c r="DQ135" s="13"/>
      <c r="DR135" s="13"/>
      <c r="DS135" s="13"/>
      <c r="DT135" s="13"/>
      <c r="DU135" s="13"/>
      <c r="DV135" s="13"/>
      <c r="DW135" s="13"/>
      <c r="DX135" s="13"/>
      <c r="DY135" s="13"/>
      <c r="DZ135" s="13" t="s">
        <v>1192</v>
      </c>
      <c r="EA135" s="10" t="str">
        <f t="shared" ca="1" si="167"/>
        <v/>
      </c>
      <c r="EB135" s="22"/>
      <c r="EC135" s="14"/>
      <c r="ED135" s="14"/>
      <c r="EE135" s="15"/>
      <c r="EF135" s="15"/>
      <c r="EG135" s="94"/>
      <c r="EH135" s="10" t="str" cm="1">
        <f t="array" aca="1" ref="EH135" ca="1">IF(INDIRECT(ADDRESS(ROW(),COLUMN()-6))="","X",IF(INDIRECT(ADDRESS(ROW(),COLUMN()-5))="",0,"OK"))</f>
        <v>X</v>
      </c>
      <c r="EI135" s="29" t="str">
        <f ca="1">IF(EJ135="","",SUM(1+MAXA(EI$1:EI134)))</f>
        <v/>
      </c>
      <c r="EJ135" s="8" t="str" cm="1">
        <f t="array" aca="1" ref="EJ135" ca="1">IF(EH135=0,INDIRECT(ADDRESS(ROW(),COLUMN()-8)),"")</f>
        <v/>
      </c>
      <c r="EK135" s="31"/>
      <c r="EL135" s="10" t="str">
        <f t="shared" si="138"/>
        <v>$EB$135</v>
      </c>
      <c r="EM135" s="29" t="str">
        <f ca="1">IF(EN135="","",SUM(1+MAXA(EM$1:EM134)))</f>
        <v/>
      </c>
      <c r="EN135" s="8" t="str" cm="1">
        <f t="array" aca="1" ref="EN135" ca="1">IF(ISNUMBER(SEARCH(EN$1,INDEX(INDIRECT(EO$1),ROW(EL135),1)))=TRUE,INDIRECT(EL135),"")</f>
        <v/>
      </c>
      <c r="EO135" s="13" t="s">
        <v>1192</v>
      </c>
      <c r="EP135" s="13"/>
      <c r="EQ135" s="13"/>
      <c r="ER135" s="13"/>
      <c r="ES135" s="13"/>
      <c r="ET135" s="13"/>
      <c r="EU135" s="13"/>
      <c r="EV135" s="13"/>
      <c r="EW135" s="13"/>
      <c r="EX135" s="13"/>
      <c r="EY135" s="13"/>
      <c r="EZ135" s="13"/>
      <c r="FA135" s="10" t="str">
        <f t="shared" ca="1" si="168"/>
        <v/>
      </c>
      <c r="FB135" s="22"/>
      <c r="FC135" s="14"/>
      <c r="FD135" s="14"/>
      <c r="FE135" s="15"/>
      <c r="FF135" s="15"/>
      <c r="FG135" s="81"/>
      <c r="FH135" s="10" t="str" cm="1">
        <f t="array" aca="1" ref="FH135" ca="1">IF(INDIRECT(ADDRESS(ROW(),COLUMN()-6))="","X",IF(INDIRECT(ADDRESS(ROW(),COLUMN()-5))="",0,"OK"))</f>
        <v>X</v>
      </c>
      <c r="FI135" s="29" t="str">
        <f ca="1">IF(FJ135="","",SUM(1+MAXA(FI$1:FI134)))</f>
        <v/>
      </c>
      <c r="FJ135" s="8" t="str" cm="1">
        <f t="array" aca="1" ref="FJ135" ca="1">IF(FH135=0,INDIRECT(ADDRESS(ROW(),COLUMN()-8)),"")</f>
        <v/>
      </c>
      <c r="FK135" s="31"/>
      <c r="FL135" s="10" t="str">
        <f t="shared" si="139"/>
        <v>$FB$135</v>
      </c>
      <c r="FM135" s="29" t="str">
        <f ca="1">IF(FN135="","",SUM(1+MAXA(FM$1:FM134)))</f>
        <v/>
      </c>
      <c r="FN135" s="8" t="str" cm="1">
        <f t="array" aca="1" ref="FN135" ca="1">IF(ISNUMBER(SEARCH(FN$1,INDEX(INDIRECT(FO$1),ROW(FL135),1)))=TRUE,INDIRECT(FL135),"")</f>
        <v/>
      </c>
      <c r="FO135" s="13" t="s">
        <v>1192</v>
      </c>
      <c r="FP135" s="13" t="s">
        <v>1192</v>
      </c>
      <c r="FQ135" s="13" t="s">
        <v>1192</v>
      </c>
      <c r="FR135" s="13" t="s">
        <v>1192</v>
      </c>
      <c r="FS135" s="13" t="s">
        <v>1192</v>
      </c>
      <c r="FT135" s="13"/>
      <c r="FU135" s="13"/>
      <c r="FV135" s="13"/>
      <c r="FW135" s="13"/>
      <c r="FX135" s="13"/>
      <c r="FY135" s="13"/>
      <c r="FZ135" s="13"/>
      <c r="GA135" s="10" t="str">
        <f t="shared" ca="1" si="169"/>
        <v/>
      </c>
      <c r="GB135" s="22"/>
      <c r="GC135" s="14"/>
      <c r="GD135" s="14"/>
      <c r="GE135" s="15"/>
      <c r="GF135" s="15"/>
      <c r="GG135" s="81"/>
      <c r="GH135" s="10" t="str" cm="1">
        <f t="array" aca="1" ref="GH135" ca="1">IF(INDIRECT(ADDRESS(ROW(),COLUMN()-6))="","X",IF(INDIRECT(ADDRESS(ROW(),COLUMN()-5))="",0,"OK"))</f>
        <v>X</v>
      </c>
      <c r="GI135" s="29" t="str">
        <f ca="1">IF(GJ135="","",SUM(1+MAXA(GI$1:GI134)))</f>
        <v/>
      </c>
      <c r="GJ135" s="8" t="str" cm="1">
        <f t="array" aca="1" ref="GJ135" ca="1">IF(GH135=0,INDIRECT(ADDRESS(ROW(),COLUMN()-8)),"")</f>
        <v/>
      </c>
      <c r="GK135" s="31"/>
      <c r="GL135" s="10" t="str">
        <f t="shared" si="140"/>
        <v>$GB$135</v>
      </c>
      <c r="GM135" s="29" t="str">
        <f ca="1">IF(GN135="","",SUM(1+MAXA(GM$1:GM134)))</f>
        <v/>
      </c>
      <c r="GN135" s="8" t="str" cm="1">
        <f t="array" aca="1" ref="GN135" ca="1">IF(ISNUMBER(SEARCH(GN$1,INDEX(INDIRECT(GO$1),ROW(GL135),1)))=TRUE,INDIRECT(GL135),"")</f>
        <v/>
      </c>
      <c r="GO135" s="13" t="s">
        <v>1192</v>
      </c>
      <c r="GP135" s="13" t="s">
        <v>1192</v>
      </c>
      <c r="GQ135" s="13" t="s">
        <v>1192</v>
      </c>
      <c r="GR135" s="13" t="s">
        <v>1192</v>
      </c>
      <c r="GS135" s="13" t="s">
        <v>1192</v>
      </c>
      <c r="GT135" s="13"/>
      <c r="GU135" s="13"/>
      <c r="GV135" s="13"/>
      <c r="GW135" s="13"/>
      <c r="GX135" s="13"/>
      <c r="GY135" s="13"/>
      <c r="GZ135" s="13"/>
      <c r="HA135" s="10" t="str">
        <f t="shared" ca="1" si="170"/>
        <v/>
      </c>
      <c r="HB135" s="22"/>
      <c r="HC135" s="14"/>
      <c r="HD135" s="14"/>
      <c r="HE135" s="15"/>
      <c r="HF135" s="15"/>
      <c r="HG135" s="81"/>
      <c r="HH135" s="10" t="str" cm="1">
        <f t="array" aca="1" ref="HH135" ca="1">IF(INDIRECT(ADDRESS(ROW(),COLUMN()-6))="","X",IF(INDIRECT(ADDRESS(ROW(),COLUMN()-5))="",0,"OK"))</f>
        <v>X</v>
      </c>
      <c r="HI135" s="29" t="str">
        <f ca="1">IF(HJ135="","",SUM(1+MAXA(HI$1:HI134)))</f>
        <v/>
      </c>
      <c r="HJ135" s="8" t="str" cm="1">
        <f t="array" aca="1" ref="HJ135" ca="1">IF(HH135=0,INDIRECT(ADDRESS(ROW(),COLUMN()-8)),"")</f>
        <v/>
      </c>
      <c r="HK135" s="31"/>
      <c r="HL135" s="10" t="str">
        <f t="shared" si="141"/>
        <v>$HB$135</v>
      </c>
      <c r="HM135" s="29" t="str">
        <f ca="1">IF(HN135="","",SUM(1+MAXA(HM$1:HM134)))</f>
        <v/>
      </c>
      <c r="HN135" s="8" t="str" cm="1">
        <f t="array" aca="1" ref="HN135" ca="1">IF(ISNUMBER(SEARCH(HN$1,INDEX(INDIRECT(HO$1),ROW(HL135),1)))=TRUE,INDIRECT(HL135),"")</f>
        <v/>
      </c>
      <c r="HO135" s="13" t="s">
        <v>1192</v>
      </c>
      <c r="HP135" s="13" t="s">
        <v>1192</v>
      </c>
      <c r="HQ135" s="13" t="s">
        <v>1192</v>
      </c>
      <c r="HR135" s="13"/>
      <c r="HS135" s="13"/>
      <c r="HT135" s="13"/>
      <c r="HU135" s="13"/>
      <c r="HV135" s="13"/>
      <c r="HW135" s="13"/>
      <c r="HX135" s="13"/>
      <c r="HY135" s="13" t="s">
        <v>1192</v>
      </c>
      <c r="HZ135" s="13" t="s">
        <v>1192</v>
      </c>
      <c r="IA135" s="10" t="str">
        <f t="shared" ca="1" si="171"/>
        <v/>
      </c>
      <c r="IB135" s="22"/>
      <c r="IC135" s="14"/>
      <c r="ID135" s="14"/>
      <c r="IE135" s="15"/>
      <c r="IF135" s="15"/>
      <c r="IG135" s="81"/>
      <c r="IH135" s="10" t="str" cm="1">
        <f t="array" aca="1" ref="IH135" ca="1">IF(INDIRECT(ADDRESS(ROW(),COLUMN()-6))="","X",IF(INDIRECT(ADDRESS(ROW(),COLUMN()-5))="",0,"OK"))</f>
        <v>X</v>
      </c>
      <c r="II135" s="29" t="str">
        <f ca="1">IF(IJ135="","",SUM(1+MAXA(II$1:II134)))</f>
        <v/>
      </c>
      <c r="IJ135" s="8" t="str" cm="1">
        <f t="array" aca="1" ref="IJ135" ca="1">IF(IH135=0,INDIRECT(ADDRESS(ROW(),COLUMN()-8)),"")</f>
        <v/>
      </c>
      <c r="IK135" s="31"/>
      <c r="IL135" s="10" t="str">
        <f t="shared" si="142"/>
        <v>$IB$135</v>
      </c>
      <c r="IM135" s="29" t="str">
        <f ca="1">IF(IN135="","",SUM(1+MAXA(IM$1:IM134)))</f>
        <v/>
      </c>
      <c r="IN135" s="8" t="str" cm="1">
        <f t="array" aca="1" ref="IN135" ca="1">IF(ISNUMBER(SEARCH(IN$1,INDEX(INDIRECT(IO$1),ROW(IL135),1)))=TRUE,INDIRECT(IL135),"")</f>
        <v/>
      </c>
      <c r="IO135" s="13" t="s">
        <v>1192</v>
      </c>
      <c r="IP135" s="13" t="s">
        <v>1192</v>
      </c>
      <c r="IQ135" s="13" t="s">
        <v>1192</v>
      </c>
      <c r="IR135" s="13"/>
      <c r="IS135" s="13"/>
      <c r="IT135" s="13"/>
      <c r="IU135" s="13"/>
      <c r="IV135" s="13"/>
      <c r="IW135" s="13"/>
      <c r="IX135" s="13" t="s">
        <v>1192</v>
      </c>
      <c r="IY135" s="13" t="s">
        <v>1192</v>
      </c>
      <c r="IZ135" s="13" t="s">
        <v>1192</v>
      </c>
      <c r="JA135" s="10" t="str">
        <f t="shared" ca="1" si="172"/>
        <v/>
      </c>
      <c r="JB135" s="22"/>
      <c r="JC135" s="14"/>
      <c r="JD135" s="14"/>
      <c r="JE135" s="15"/>
      <c r="JF135" s="15"/>
      <c r="JG135" s="82"/>
      <c r="JH135" s="10" t="str" cm="1">
        <f t="array" aca="1" ref="JH135" ca="1">IF(INDIRECT(ADDRESS(ROW(),COLUMN()-6))="","X",IF(INDIRECT(ADDRESS(ROW(),COLUMN()-5))="",0,"OK"))</f>
        <v>X</v>
      </c>
      <c r="JI135" s="29" t="str">
        <f ca="1">IF(JJ135="","",SUM(1+MAXA(JI$1:JI134)))</f>
        <v/>
      </c>
      <c r="JJ135" s="8" t="str" cm="1">
        <f t="array" aca="1" ref="JJ135" ca="1">IF(JH135=0,INDIRECT(ADDRESS(ROW(),COLUMN()-8)),"")</f>
        <v/>
      </c>
      <c r="JK135" s="31"/>
      <c r="JL135" s="10" t="str">
        <f t="shared" si="143"/>
        <v>$JB$135</v>
      </c>
      <c r="JM135" s="29" t="str">
        <f ca="1">IF(JN135="","",SUM(1+MAXA(JM$1:JM134)))</f>
        <v/>
      </c>
      <c r="JN135" s="8" t="str" cm="1">
        <f t="array" aca="1" ref="JN135" ca="1">IF(ISNUMBER(SEARCH(JN$1,INDEX(INDIRECT(JO$1),ROW(JL135),1)))=TRUE,INDIRECT(JL135),"")</f>
        <v/>
      </c>
      <c r="JO135" s="13" t="s">
        <v>1192</v>
      </c>
      <c r="JP135" s="13" t="s">
        <v>1192</v>
      </c>
      <c r="JQ135" s="13" t="s">
        <v>1192</v>
      </c>
      <c r="JR135" s="13"/>
      <c r="JS135" s="13"/>
      <c r="JT135" s="13"/>
      <c r="JU135" s="13"/>
      <c r="JV135" s="13"/>
      <c r="JW135" s="13"/>
      <c r="JX135" s="13" t="s">
        <v>1192</v>
      </c>
      <c r="JY135" s="13" t="s">
        <v>1192</v>
      </c>
      <c r="JZ135" s="13" t="s">
        <v>1192</v>
      </c>
      <c r="KA135" s="10" t="str">
        <f t="shared" ca="1" si="173"/>
        <v/>
      </c>
      <c r="KB135" s="22"/>
      <c r="KC135" s="14"/>
      <c r="KD135" s="14"/>
      <c r="KE135" s="15"/>
      <c r="KF135" s="15"/>
      <c r="KG135" s="81"/>
      <c r="KH135" s="10" t="str" cm="1">
        <f t="array" aca="1" ref="KH135" ca="1">IF(INDIRECT(ADDRESS(ROW(),COLUMN()-6))="","X",IF(INDIRECT(ADDRESS(ROW(),COLUMN()-5))="",0,"OK"))</f>
        <v>X</v>
      </c>
      <c r="KI135" s="29" t="str">
        <f ca="1">IF(KJ135="","",SUM(1+MAXA(KI$1:KI134)))</f>
        <v/>
      </c>
      <c r="KJ135" s="8" t="str" cm="1">
        <f t="array" aca="1" ref="KJ135" ca="1">IF(KH135=0,INDIRECT(ADDRESS(ROW(),COLUMN()-8)),"")</f>
        <v/>
      </c>
      <c r="KK135" s="31"/>
      <c r="KL135" s="10" t="str">
        <f t="shared" si="144"/>
        <v>$KB$135</v>
      </c>
      <c r="KM135" s="29" t="str">
        <f ca="1">IF(KN135="","",SUM(1+MAXA(KM$1:KM134)))</f>
        <v/>
      </c>
      <c r="KN135" s="8" t="str" cm="1">
        <f t="array" aca="1" ref="KN135" ca="1">IF(ISNUMBER(SEARCH(KN$1,INDEX(INDIRECT(KO$1),ROW(KL135),1)))=TRUE,INDIRECT(KL135),"")</f>
        <v/>
      </c>
      <c r="KO135" s="13" t="s">
        <v>1192</v>
      </c>
      <c r="KP135" s="13" t="s">
        <v>1192</v>
      </c>
      <c r="KQ135" s="13" t="s">
        <v>1192</v>
      </c>
      <c r="KR135" s="13"/>
      <c r="KS135" s="13"/>
      <c r="KT135" s="13"/>
      <c r="KU135" s="13"/>
      <c r="KV135" s="13"/>
      <c r="KW135" s="13"/>
      <c r="KX135" s="13"/>
      <c r="KY135" s="13" t="s">
        <v>1192</v>
      </c>
      <c r="KZ135" s="13" t="s">
        <v>1192</v>
      </c>
      <c r="LA135" s="10" t="str">
        <f t="shared" ca="1" si="174"/>
        <v/>
      </c>
      <c r="LB135" s="8"/>
      <c r="LC135" s="10"/>
      <c r="LD135" s="10"/>
      <c r="LG135" s="81"/>
      <c r="LH135" s="10" t="str" cm="1">
        <f t="array" aca="1" ref="LH135" ca="1">IF(INDIRECT(ADDRESS(ROW(),COLUMN()-6))="","X",IF(INDIRECT(ADDRESS(ROW(),COLUMN()-5))="",0,"OK"))</f>
        <v>X</v>
      </c>
      <c r="LI135" s="29" t="str">
        <f ca="1">IF(LJ135="","",SUM(1+MAXA(LI$1:LI134)))</f>
        <v/>
      </c>
      <c r="LJ135" s="8" t="str" cm="1">
        <f t="array" aca="1" ref="LJ135" ca="1">IF(LH135=0,INDIRECT(ADDRESS(ROW(),COLUMN()-8)),"")</f>
        <v/>
      </c>
      <c r="LK135" s="31"/>
      <c r="LL135" s="10" t="str">
        <f t="shared" si="145"/>
        <v>$LB$135</v>
      </c>
      <c r="LM135" s="29" t="str">
        <f ca="1">IF(LN135="","",SUM(1+MAXA(LM$1:LM134)))</f>
        <v/>
      </c>
      <c r="LN135" s="8" t="str" cm="1">
        <f t="array" aca="1" ref="LN135" ca="1">IF(ISNUMBER(SEARCH(LN$1,INDEX(INDIRECT(LO$1),ROW(LL135),1)))=TRUE,INDIRECT(LL135),"")</f>
        <v/>
      </c>
      <c r="LO135" s="13" t="s">
        <v>1192</v>
      </c>
      <c r="LP135" s="13" t="s">
        <v>1192</v>
      </c>
      <c r="LQ135" s="13" t="s">
        <v>1192</v>
      </c>
      <c r="LR135" s="13" t="s">
        <v>1192</v>
      </c>
      <c r="LS135" s="13"/>
      <c r="LT135" s="13"/>
      <c r="LU135" s="13"/>
      <c r="LV135" s="13"/>
      <c r="LW135" s="13"/>
      <c r="LX135" s="13"/>
      <c r="LY135" s="13" t="s">
        <v>1192</v>
      </c>
      <c r="LZ135" s="13" t="s">
        <v>1192</v>
      </c>
      <c r="MA135" s="10" t="str">
        <f t="shared" ca="1" si="175"/>
        <v/>
      </c>
      <c r="MB135" s="8"/>
      <c r="MC135" s="10"/>
      <c r="MD135" s="10"/>
      <c r="MG135" s="81"/>
      <c r="MH135" s="10" t="str" cm="1">
        <f t="array" aca="1" ref="MH135" ca="1">IF(INDIRECT(ADDRESS(ROW(),COLUMN()-6))="","X",IF(INDIRECT(ADDRESS(ROW(),COLUMN()-5))="",0,"OK"))</f>
        <v>X</v>
      </c>
      <c r="MI135" s="29" t="str">
        <f ca="1">IF(MJ135="","",SUM(1+MAXA(MI$1:MI134)))</f>
        <v/>
      </c>
      <c r="MJ135" s="8" t="str" cm="1">
        <f t="array" aca="1" ref="MJ135" ca="1">IF(MH135=0,INDIRECT(ADDRESS(ROW(),COLUMN()-8)),"")</f>
        <v/>
      </c>
      <c r="MK135" s="31"/>
      <c r="ML135" s="10" t="str">
        <f t="shared" si="146"/>
        <v>$MB$135</v>
      </c>
      <c r="MM135" s="29" t="str">
        <f ca="1">IF(MN135="","",SUM(1+MAXA(MM$1:MM134)))</f>
        <v/>
      </c>
      <c r="MN135" s="8" t="str" cm="1">
        <f t="array" aca="1" ref="MN135" ca="1">IF(ISNUMBER(SEARCH(MN$1,INDEX(INDIRECT(MO$1),ROW(ML135),1)))=TRUE,INDIRECT(ML135),"")</f>
        <v/>
      </c>
      <c r="MO135" s="13" t="s">
        <v>1192</v>
      </c>
      <c r="MP135" s="13" t="s">
        <v>1192</v>
      </c>
      <c r="MQ135" s="13" t="s">
        <v>1192</v>
      </c>
      <c r="MR135" s="13"/>
      <c r="MS135" s="13"/>
      <c r="MT135" s="13"/>
      <c r="MU135" s="13"/>
      <c r="MV135" s="13"/>
      <c r="MW135" s="13" t="s">
        <v>1192</v>
      </c>
      <c r="MX135" s="13"/>
      <c r="MY135" s="13" t="s">
        <v>1192</v>
      </c>
      <c r="MZ135" s="13" t="s">
        <v>1192</v>
      </c>
      <c r="NA135" s="10" t="str">
        <f t="shared" ca="1" si="176"/>
        <v/>
      </c>
      <c r="NB135" s="5"/>
      <c r="NC135" s="6"/>
      <c r="ND135" s="6"/>
      <c r="NE135" s="7"/>
      <c r="NF135" s="7"/>
      <c r="NG135" s="83"/>
      <c r="NH135" s="10" t="str" cm="1">
        <f t="array" aca="1" ref="NH135" ca="1">IF(INDIRECT(ADDRESS(ROW(),COLUMN()-6))="","X",IF(INDIRECT(ADDRESS(ROW(),COLUMN()-5))="",0,"OK"))</f>
        <v>X</v>
      </c>
      <c r="NI135" s="29" t="str">
        <f ca="1">IF(NJ135="","",SUM(1+MAXA(NI$1:NI134)))</f>
        <v/>
      </c>
      <c r="NJ135" s="8" t="str" cm="1">
        <f t="array" aca="1" ref="NJ135" ca="1">IF(NH135=0,INDIRECT(ADDRESS(ROW(),COLUMN()-8)),"")</f>
        <v/>
      </c>
      <c r="NK135" s="31"/>
      <c r="NL135" s="10" t="str">
        <f t="shared" si="147"/>
        <v>$NB$135</v>
      </c>
      <c r="NM135" s="29" t="str">
        <f ca="1">IF(NN135="","",SUM(1+MAXA(NM$1:NM134)))</f>
        <v/>
      </c>
      <c r="NN135" s="8" t="str" cm="1">
        <f t="array" aca="1" ref="NN135" ca="1">IF(ISNUMBER(SEARCH(NN$1,INDEX(INDIRECT(NO$1),ROW(NL135),1)))=TRUE,INDIRECT(NL135),"")</f>
        <v/>
      </c>
      <c r="NO135" s="13" t="s">
        <v>1192</v>
      </c>
      <c r="NP135" s="13" t="s">
        <v>1192</v>
      </c>
      <c r="NQ135" s="13" t="s">
        <v>1192</v>
      </c>
      <c r="NR135" s="13"/>
      <c r="NS135" s="13"/>
      <c r="NT135" s="13"/>
      <c r="NU135" s="13"/>
      <c r="NV135" s="13"/>
      <c r="NW135" s="13"/>
      <c r="NX135" s="13" t="s">
        <v>1192</v>
      </c>
      <c r="NY135" s="13" t="s">
        <v>1192</v>
      </c>
      <c r="NZ135" s="13"/>
      <c r="OA135" s="10" t="str">
        <f t="shared" ca="1" si="177"/>
        <v/>
      </c>
      <c r="OB135" s="5"/>
      <c r="OC135" s="6"/>
      <c r="OD135" s="6"/>
      <c r="OE135" s="7"/>
      <c r="OF135" s="7"/>
      <c r="OG135" s="83"/>
      <c r="OH135" s="10" t="str" cm="1">
        <f t="array" aca="1" ref="OH135" ca="1">IF(INDIRECT(ADDRESS(ROW(),COLUMN()-6))="","X",IF(INDIRECT(ADDRESS(ROW(),COLUMN()-5))="",0,"OK"))</f>
        <v>X</v>
      </c>
      <c r="OI135" s="29" t="str">
        <f ca="1">IF(OJ135="","",SUM(1+MAXA(OI$1:OI134)))</f>
        <v/>
      </c>
      <c r="OJ135" s="8" t="str" cm="1">
        <f t="array" aca="1" ref="OJ135" ca="1">IF(OH135=0,INDIRECT(ADDRESS(ROW(),COLUMN()-8)),"")</f>
        <v/>
      </c>
      <c r="OK135" s="31"/>
      <c r="OL135" s="10" t="str">
        <f t="shared" si="148"/>
        <v>$OB$135</v>
      </c>
      <c r="OM135" s="29" t="str">
        <f ca="1">IF(ON135="","",SUM(1+MAXA(OM$1:OM134)))</f>
        <v/>
      </c>
      <c r="ON135" s="8" t="str" cm="1">
        <f t="array" aca="1" ref="ON135" ca="1">IF(ISNUMBER(SEARCH(ON$1,INDEX(INDIRECT(OO$1),ROW(OL135),1)))=TRUE,INDIRECT(OL135),"")</f>
        <v/>
      </c>
      <c r="OO135" s="13" t="s">
        <v>1192</v>
      </c>
      <c r="OP135" s="13"/>
      <c r="OQ135" s="13"/>
      <c r="OR135" s="13"/>
      <c r="OS135" s="13"/>
      <c r="OT135" s="13"/>
      <c r="OU135" s="13"/>
      <c r="OV135" s="13"/>
      <c r="OW135" s="13"/>
      <c r="OX135" s="13"/>
      <c r="OY135" s="13"/>
      <c r="OZ135" s="13" t="s">
        <v>1192</v>
      </c>
      <c r="PA135" s="10" t="str">
        <f t="shared" ca="1" si="178"/>
        <v/>
      </c>
      <c r="PB135" s="22"/>
      <c r="PC135" s="14"/>
      <c r="PD135" s="14"/>
      <c r="PE135" s="24"/>
      <c r="PF135" s="24"/>
      <c r="PG135" s="79"/>
      <c r="PH135" s="10" t="str" cm="1">
        <f t="array" aca="1" ref="PH135" ca="1">IF(INDIRECT(ADDRESS(ROW(),COLUMN()-6))="","X",IF(INDIRECT(ADDRESS(ROW(),COLUMN()-5))="",0,"OK"))</f>
        <v>X</v>
      </c>
      <c r="PI135" s="29" t="str">
        <f ca="1">IF(PJ135="","",SUM(1+MAXA(PI$1:PI134)))</f>
        <v/>
      </c>
      <c r="PJ135" s="8" t="str" cm="1">
        <f t="array" aca="1" ref="PJ135" ca="1">IF(PH135=0,INDIRECT(ADDRESS(ROW(),COLUMN()-8)),"")</f>
        <v/>
      </c>
      <c r="PK135" s="31"/>
      <c r="PL135" s="10" t="str">
        <f t="shared" si="149"/>
        <v>$PB$135</v>
      </c>
      <c r="PM135" s="29" t="str">
        <f ca="1">IF(PN135="","",SUM(1+MAXA(PM$1:PM134)))</f>
        <v/>
      </c>
      <c r="PN135" s="8" t="str" cm="1">
        <f t="array" aca="1" ref="PN135" ca="1">IF(ISNUMBER(SEARCH(PN$1,INDEX(INDIRECT(PO$1),ROW(PL135),1)))=TRUE,INDIRECT(PL135),"")</f>
        <v/>
      </c>
      <c r="PO135" s="13" t="s">
        <v>1192</v>
      </c>
      <c r="PP135" s="13" t="s">
        <v>1192</v>
      </c>
      <c r="PQ135" s="13" t="s">
        <v>1192</v>
      </c>
      <c r="PR135" s="13" t="s">
        <v>1192</v>
      </c>
      <c r="PS135" s="13"/>
      <c r="PT135" s="13"/>
      <c r="PU135" s="13"/>
      <c r="PV135" s="13"/>
      <c r="PW135" s="13"/>
      <c r="PX135" s="13"/>
      <c r="PY135" s="13" t="s">
        <v>1192</v>
      </c>
      <c r="PZ135" s="13" t="s">
        <v>1192</v>
      </c>
      <c r="QA135" s="10" t="str">
        <f t="shared" ca="1" si="179"/>
        <v/>
      </c>
      <c r="QB135" s="22"/>
      <c r="QC135" s="14"/>
      <c r="QD135" s="14"/>
      <c r="QE135" s="15"/>
      <c r="QF135" s="15"/>
      <c r="QG135" s="79"/>
      <c r="QH135" s="10" t="str" cm="1">
        <f t="array" aca="1" ref="QH135" ca="1">IF(INDIRECT(ADDRESS(ROW(),COLUMN()-6))="","X",IF(INDIRECT(ADDRESS(ROW(),COLUMN()-5))="",0,"OK"))</f>
        <v>X</v>
      </c>
      <c r="QI135" s="29" t="str">
        <f ca="1">IF(QJ135="","",SUM(1+MAXA(QI$1:QI134)))</f>
        <v/>
      </c>
      <c r="QJ135" s="8" t="str" cm="1">
        <f t="array" aca="1" ref="QJ135" ca="1">IF(QH135=0,INDIRECT(ADDRESS(ROW(),COLUMN()-8)),"")</f>
        <v/>
      </c>
      <c r="QK135" s="31"/>
      <c r="QL135" s="10" t="str">
        <f t="shared" si="150"/>
        <v>$QB$135</v>
      </c>
      <c r="QM135" s="29" t="str">
        <f ca="1">IF(QN135="","",SUM(1+MAXA(QM$1:QM134)))</f>
        <v/>
      </c>
      <c r="QN135" s="8" t="str" cm="1">
        <f t="array" aca="1" ref="QN135" ca="1">IF(ISNUMBER(SEARCH(QN$1,INDEX(INDIRECT(QO$1),ROW(QL135),1)))=TRUE,INDIRECT(QL135),"")</f>
        <v/>
      </c>
      <c r="QO135" s="13" t="s">
        <v>1192</v>
      </c>
      <c r="QP135" s="13" t="s">
        <v>1192</v>
      </c>
      <c r="QQ135" s="13" t="s">
        <v>1192</v>
      </c>
      <c r="QR135" s="13" t="s">
        <v>1192</v>
      </c>
      <c r="QS135" s="13"/>
      <c r="QT135" s="13"/>
      <c r="QU135" s="13"/>
      <c r="QV135" s="13"/>
      <c r="QW135" s="13"/>
      <c r="QX135" s="13"/>
      <c r="QY135" s="13" t="s">
        <v>1192</v>
      </c>
      <c r="QZ135" s="13" t="s">
        <v>1192</v>
      </c>
      <c r="RA135" s="10" t="str">
        <f t="shared" ca="1" si="180"/>
        <v/>
      </c>
      <c r="RB135" s="2"/>
      <c r="RC135" s="10"/>
      <c r="RD135" s="10"/>
      <c r="RE135" s="1"/>
      <c r="RF135" s="1"/>
      <c r="RG135" s="79"/>
      <c r="RH135" s="10" t="str" cm="1">
        <f t="array" aca="1" ref="RH135" ca="1">IF(INDIRECT(ADDRESS(ROW(),COLUMN()-6))="","X",IF(INDIRECT(ADDRESS(ROW(),COLUMN()-5))="",0,"OK"))</f>
        <v>X</v>
      </c>
      <c r="RI135" s="29" t="str">
        <f ca="1">IF(RJ135="","",SUM(1+MAXA(RI$1:RI134)))</f>
        <v/>
      </c>
      <c r="RJ135" s="8" t="str" cm="1">
        <f t="array" aca="1" ref="RJ135" ca="1">IF(RH135=0,INDIRECT(ADDRESS(ROW(),COLUMN()-8)),"")</f>
        <v/>
      </c>
      <c r="RK135" s="31"/>
      <c r="RL135" s="10" t="str">
        <f t="shared" si="151"/>
        <v>$RB$135</v>
      </c>
      <c r="RM135" s="29" t="str">
        <f ca="1">IF(RN135="","",SUM(1+MAXA(RM$1:RM134)))</f>
        <v/>
      </c>
      <c r="RN135" s="8" t="str" cm="1">
        <f t="array" aca="1" ref="RN135" ca="1">IF(ISNUMBER(SEARCH(RN$1,INDEX(INDIRECT(RO$1),ROW(RL135),1)))=TRUE,INDIRECT(RL135),"")</f>
        <v/>
      </c>
      <c r="RO135" s="13" t="s">
        <v>1192</v>
      </c>
      <c r="RP135" s="13" t="s">
        <v>1192</v>
      </c>
      <c r="RQ135" s="13" t="s">
        <v>1192</v>
      </c>
      <c r="RR135" s="13"/>
      <c r="RS135" s="13"/>
      <c r="RT135" s="13"/>
      <c r="RU135" s="13"/>
      <c r="RV135" s="13"/>
      <c r="RW135" s="13"/>
      <c r="RX135" s="13"/>
      <c r="RY135" s="13" t="s">
        <v>1192</v>
      </c>
      <c r="RZ135" s="13" t="s">
        <v>1192</v>
      </c>
      <c r="SA135" s="10" t="str">
        <f t="shared" ca="1" si="181"/>
        <v/>
      </c>
      <c r="SB135" s="5"/>
      <c r="SC135" s="6"/>
      <c r="SD135" s="6"/>
      <c r="SE135" s="7"/>
      <c r="SF135" s="7"/>
      <c r="SG135" s="79"/>
      <c r="SH135" s="10" t="str" cm="1">
        <f t="array" aca="1" ref="SH135" ca="1">IF(INDIRECT(ADDRESS(ROW(),COLUMN()-6))="","X",IF(INDIRECT(ADDRESS(ROW(),COLUMN()-5))="",0,"OK"))</f>
        <v>X</v>
      </c>
      <c r="SI135" s="29" t="str">
        <f ca="1">IF(SJ135="","",SUM(1+MAXA(SI$1:SI134)))</f>
        <v/>
      </c>
      <c r="SJ135" s="8" t="str" cm="1">
        <f t="array" aca="1" ref="SJ135" ca="1">IF(SH135=0,INDIRECT(ADDRESS(ROW(),COLUMN()-8)),"")</f>
        <v/>
      </c>
      <c r="SK135" s="33" t="s">
        <v>1192</v>
      </c>
      <c r="SL135" s="10" t="str">
        <f t="shared" si="152"/>
        <v>$SB$135</v>
      </c>
      <c r="SM135" s="29" t="str">
        <f ca="1">IF(SN135="","",SUM(1+MAXA(SM$1:SM134)))</f>
        <v/>
      </c>
      <c r="SN135" s="8" t="str" cm="1">
        <f t="array" aca="1" ref="SN135" ca="1">IF(ISNUMBER(SEARCH(SN$1,INDEX(SB$1:SB$174,ROW(SL135),1)))=TRUE,INDIRECT(SL135),"")</f>
        <v/>
      </c>
      <c r="SO135" s="13" t="s">
        <v>1192</v>
      </c>
      <c r="SP135" s="13" t="s">
        <v>1192</v>
      </c>
      <c r="SQ135" s="13" t="s">
        <v>1192</v>
      </c>
      <c r="SR135" s="13"/>
      <c r="SS135" s="13"/>
      <c r="ST135" s="13"/>
      <c r="SU135" s="13"/>
      <c r="SV135" s="13"/>
      <c r="SW135" s="13"/>
      <c r="SX135" s="13"/>
      <c r="SY135" s="13" t="s">
        <v>1192</v>
      </c>
      <c r="SZ135" s="13" t="s">
        <v>1192</v>
      </c>
      <c r="TA135" s="10" t="str">
        <f t="shared" ca="1" si="129"/>
        <v/>
      </c>
      <c r="TB135" s="5"/>
      <c r="TC135" s="6"/>
      <c r="TD135" s="6"/>
      <c r="TE135" s="7"/>
      <c r="TF135" s="7"/>
      <c r="TG135" s="79"/>
      <c r="TH135" s="10" t="str" cm="1">
        <f t="array" aca="1" ref="TH135" ca="1">IF(INDIRECT(ADDRESS(ROW(),COLUMN()-6))="","X",IF(INDIRECT(ADDRESS(ROW(),COLUMN()-5))="",0,"OK"))</f>
        <v>X</v>
      </c>
      <c r="TI135" s="29" t="str">
        <f ca="1">IF(TJ135="","",SUM(1+MAXA(TI$1:TI134)))</f>
        <v/>
      </c>
      <c r="TJ135" s="8" t="str" cm="1">
        <f t="array" aca="1" ref="TJ135" ca="1">IF(TH135=0,INDIRECT(ADDRESS(ROW(),COLUMN()-8)),"")</f>
        <v/>
      </c>
      <c r="TK135" s="33" t="s">
        <v>1192</v>
      </c>
      <c r="TL135" s="10" t="str">
        <f t="shared" si="153"/>
        <v>$TB$135</v>
      </c>
      <c r="TM135" s="29" t="str">
        <f ca="1">IF(TN135="","",SUM(1+MAXA(TM$1:TM134)))</f>
        <v/>
      </c>
      <c r="TN135" s="8" t="str" cm="1">
        <f t="array" aca="1" ref="TN135" ca="1">IF(ISNUMBER(SEARCH(TN$1,INDEX(INDIRECT(TO$1),ROW(TL135),1)))=TRUE,INDIRECT(TL135),"")</f>
        <v/>
      </c>
      <c r="TO135" s="13" t="s">
        <v>1192</v>
      </c>
      <c r="TP135" s="13" t="s">
        <v>1192</v>
      </c>
      <c r="TQ135" s="13" t="s">
        <v>1192</v>
      </c>
      <c r="TR135" s="13"/>
      <c r="TS135" s="13"/>
      <c r="TT135" s="13"/>
      <c r="TU135" s="13"/>
      <c r="TV135" s="13"/>
      <c r="TW135" s="13"/>
      <c r="TX135" s="13"/>
      <c r="TY135" s="13" t="s">
        <v>1192</v>
      </c>
      <c r="TZ135" s="13" t="s">
        <v>1192</v>
      </c>
      <c r="UA135" s="10" t="str">
        <f t="shared" ca="1" si="130"/>
        <v/>
      </c>
      <c r="UB135" s="5"/>
      <c r="UC135" s="6"/>
      <c r="UD135" s="6"/>
      <c r="UE135" s="7"/>
      <c r="UF135" s="7"/>
      <c r="UG135" s="81"/>
      <c r="UH135" s="10" t="str" cm="1">
        <f t="array" aca="1" ref="UH135" ca="1">IF(INDIRECT(ADDRESS(ROW(),COLUMN()-6))="","X",IF(INDIRECT(ADDRESS(ROW(),COLUMN()-5))="",0,"OK"))</f>
        <v>X</v>
      </c>
      <c r="UI135" s="29" t="str">
        <f ca="1">IF(UJ135="","",SUM(1+MAXA(UI$1:UI134)))</f>
        <v/>
      </c>
      <c r="UJ135" s="8" t="str" cm="1">
        <f t="array" aca="1" ref="UJ135" ca="1">IF(UH135=0,INDIRECT(ADDRESS(ROW(),COLUMN()-8)),"")</f>
        <v/>
      </c>
      <c r="UK135" s="33" t="s">
        <v>1192</v>
      </c>
      <c r="UL135" s="10" t="str">
        <f t="shared" si="154"/>
        <v>$UB$135</v>
      </c>
      <c r="UM135" s="29" t="str">
        <f ca="1">IF(UN135="","",SUM(1+MAXA(UM$1:UM134)))</f>
        <v/>
      </c>
      <c r="UN135" s="8" t="str" cm="1">
        <f t="array" aca="1" ref="UN135" ca="1">IF(ISNUMBER(SEARCH(UN$1,INDEX(INDIRECT(UO$1),ROW(UL135),1)))=TRUE,INDIRECT(UL135),"")</f>
        <v/>
      </c>
      <c r="UO135" s="13" t="s">
        <v>1192</v>
      </c>
      <c r="UP135" s="13" t="s">
        <v>1192</v>
      </c>
      <c r="UQ135" s="13" t="s">
        <v>1192</v>
      </c>
      <c r="UR135" s="13"/>
      <c r="US135" s="13"/>
      <c r="UT135" s="13"/>
      <c r="UU135" s="13"/>
      <c r="UV135" s="13"/>
      <c r="UW135" s="13"/>
      <c r="UX135" s="13"/>
      <c r="UY135" s="13" t="s">
        <v>1192</v>
      </c>
      <c r="UZ135" s="13" t="s">
        <v>1192</v>
      </c>
      <c r="VA135" s="10" t="str">
        <f t="shared" ca="1" si="182"/>
        <v/>
      </c>
      <c r="VB135" s="22"/>
      <c r="VC135" s="6"/>
      <c r="VD135" s="6"/>
      <c r="VE135" s="15"/>
      <c r="VF135" s="15"/>
      <c r="VG135" s="79"/>
      <c r="VH135" s="10" t="str" cm="1">
        <f t="array" aca="1" ref="VH135" ca="1">IF(INDIRECT(ADDRESS(ROW(),COLUMN()-6))="","X",IF(INDIRECT(ADDRESS(ROW(),COLUMN()-5))="",0,"OK"))</f>
        <v>X</v>
      </c>
      <c r="VI135" s="29" t="str">
        <f ca="1">IF(VJ135="","",SUM(1+MAXA(VI$1:VI134)))</f>
        <v/>
      </c>
      <c r="VJ135" s="8" t="str" cm="1">
        <f t="array" aca="1" ref="VJ135" ca="1">IF(VH135=0,INDIRECT(ADDRESS(ROW(),COLUMN()-8)),"")</f>
        <v/>
      </c>
      <c r="VK135" s="33" t="s">
        <v>1192</v>
      </c>
      <c r="VL135" s="10" t="str">
        <f t="shared" si="155"/>
        <v>$VB$135</v>
      </c>
      <c r="VM135" s="29" t="str">
        <f ca="1">IF(VN135="","",SUM(1+MAXA(VM$1:VM134)))</f>
        <v/>
      </c>
      <c r="VN135" s="8" t="str" cm="1">
        <f t="array" aca="1" ref="VN135" ca="1">IF(ISNUMBER(SEARCH(VN$1,INDEX(INDIRECT(VO$1),ROW(VL135),1)))=TRUE,INDIRECT(VL135),"")</f>
        <v/>
      </c>
      <c r="VO135" s="13" t="s">
        <v>1192</v>
      </c>
      <c r="VP135" s="13" t="s">
        <v>1192</v>
      </c>
      <c r="VQ135" s="13" t="s">
        <v>1192</v>
      </c>
      <c r="VR135" s="13"/>
      <c r="VS135" s="13"/>
      <c r="VT135" s="13"/>
      <c r="VU135" s="13"/>
      <c r="VV135" s="13"/>
      <c r="VW135" s="13"/>
      <c r="VX135" s="13"/>
      <c r="VY135" s="13" t="s">
        <v>1192</v>
      </c>
      <c r="VZ135" s="13" t="s">
        <v>1192</v>
      </c>
      <c r="WA135" s="10" t="str">
        <f t="shared" ca="1" si="183"/>
        <v/>
      </c>
      <c r="WB135" s="5"/>
      <c r="WC135" s="6"/>
      <c r="WD135" s="6"/>
      <c r="WE135" s="7"/>
      <c r="WF135" s="7"/>
      <c r="WG135" s="79"/>
      <c r="WH135" s="10" t="str" cm="1">
        <f t="array" aca="1" ref="WH135" ca="1">IF(INDIRECT(ADDRESS(ROW(),COLUMN()-6))="","X",IF(INDIRECT(ADDRESS(ROW(),COLUMN()-5))="",0,"OK"))</f>
        <v>X</v>
      </c>
      <c r="WI135" s="29" t="str">
        <f ca="1">IF(WJ135="","",SUM(1+MAXA(WI$1:WI134)))</f>
        <v/>
      </c>
      <c r="WJ135" s="8" t="str" cm="1">
        <f t="array" aca="1" ref="WJ135" ca="1">IF(WH135=0,INDIRECT(ADDRESS(ROW(),COLUMN()-8)),"")</f>
        <v/>
      </c>
      <c r="WK135" s="33" t="s">
        <v>1192</v>
      </c>
      <c r="WL135" s="10" t="str">
        <f t="shared" si="156"/>
        <v>$WB$135</v>
      </c>
      <c r="WM135" s="29" t="str">
        <f ca="1">IF(WN135="","",SUM(1+MAXA(WM$1:WM134)))</f>
        <v/>
      </c>
      <c r="WN135" s="8" t="str" cm="1">
        <f t="array" aca="1" ref="WN135" ca="1">IF(ISNUMBER(SEARCH(WN$1,INDEX(INDIRECT(WO$1),ROW(WL135),1)))=TRUE,INDIRECT(WL135),"")</f>
        <v/>
      </c>
      <c r="WO135" s="13" t="s">
        <v>1192</v>
      </c>
      <c r="WP135" s="13" t="s">
        <v>1192</v>
      </c>
      <c r="WQ135" s="13" t="s">
        <v>1192</v>
      </c>
      <c r="WR135" s="13" t="s">
        <v>1192</v>
      </c>
      <c r="WS135" s="13"/>
      <c r="WT135" s="13"/>
      <c r="WU135" s="13"/>
      <c r="WV135" s="13" t="s">
        <v>1192</v>
      </c>
      <c r="WW135" s="13"/>
      <c r="WX135" s="13"/>
      <c r="WY135" s="13"/>
      <c r="WZ135" s="13" t="s">
        <v>1192</v>
      </c>
      <c r="XA135" s="10" t="str">
        <f t="shared" ca="1" si="184"/>
        <v/>
      </c>
      <c r="XB135" s="5"/>
      <c r="XC135" s="37"/>
      <c r="XD135" s="37"/>
      <c r="XE135" s="7"/>
      <c r="XF135" s="7"/>
      <c r="XG135" s="81"/>
      <c r="XH135" s="10" t="str" cm="1">
        <f t="array" aca="1" ref="XH135" ca="1">IF(INDIRECT(ADDRESS(ROW(),COLUMN()-6))="","X",IF(INDIRECT(ADDRESS(ROW(),COLUMN()-5))="",0,"OK"))</f>
        <v>X</v>
      </c>
      <c r="XI135" s="29" t="str">
        <f ca="1">IF(XJ135="","",SUM(1+MAXA(XI$1:XI134)))</f>
        <v/>
      </c>
      <c r="XJ135" s="8" t="str" cm="1">
        <f t="array" aca="1" ref="XJ135" ca="1">IF(XH135=0,INDIRECT(ADDRESS(ROW(),COLUMN()-8)),"")</f>
        <v/>
      </c>
      <c r="XK135" s="33" t="s">
        <v>1192</v>
      </c>
      <c r="XL135" s="10" t="str">
        <f t="shared" si="157"/>
        <v>$XB$135</v>
      </c>
      <c r="XM135" s="29" t="str">
        <f ca="1">IF(XN135="","",SUM(1+MAXA(XM$1:XM134)))</f>
        <v/>
      </c>
      <c r="XN135" s="8" t="str" cm="1">
        <f t="array" aca="1" ref="XN135" ca="1">IF(ISNUMBER(SEARCH(XN$1,INDEX(INDIRECT(XO$1),ROW(XL135),1)))=TRUE,INDIRECT(XL135),"")</f>
        <v/>
      </c>
      <c r="XO135" s="13" t="s">
        <v>1192</v>
      </c>
      <c r="XP135" s="13" t="s">
        <v>1192</v>
      </c>
      <c r="XQ135" s="13" t="s">
        <v>1192</v>
      </c>
      <c r="XR135" s="13" t="s">
        <v>1192</v>
      </c>
      <c r="XS135" s="13"/>
      <c r="XT135" s="13"/>
      <c r="XU135" s="13"/>
      <c r="XV135" s="13"/>
      <c r="XW135" s="13"/>
      <c r="XX135" s="13"/>
      <c r="XY135" s="13" t="s">
        <v>1192</v>
      </c>
      <c r="XZ135" s="13" t="s">
        <v>1192</v>
      </c>
      <c r="YA135" s="10" t="str">
        <f t="shared" ca="1" si="185"/>
        <v/>
      </c>
      <c r="YB135" s="5"/>
      <c r="YC135" s="37"/>
      <c r="YD135" s="37"/>
      <c r="YE135" s="7"/>
      <c r="YF135" s="7"/>
      <c r="YG135" s="81"/>
      <c r="YH135" s="10" t="str" cm="1">
        <f t="array" aca="1" ref="YH135" ca="1">IF(INDIRECT(ADDRESS(ROW(),COLUMN()-6))="","X",IF(INDIRECT(ADDRESS(ROW(),COLUMN()-5))="",0,"OK"))</f>
        <v>X</v>
      </c>
      <c r="YI135" s="29" t="str">
        <f ca="1">IF(YJ135="","",SUM(1+MAXA(YI$1:YI134)))</f>
        <v/>
      </c>
      <c r="YJ135" s="8" t="str" cm="1">
        <f t="array" aca="1" ref="YJ135" ca="1">IF(YH135=0,INDIRECT(ADDRESS(ROW(),COLUMN()-8)),"")</f>
        <v/>
      </c>
      <c r="YK135" s="33" t="s">
        <v>1192</v>
      </c>
      <c r="YL135" s="10" t="str">
        <f t="shared" si="158"/>
        <v>$YB$135</v>
      </c>
      <c r="YM135" s="29" t="str">
        <f ca="1">IF(YN135="","",SUM(1+MAXA(YM$1:YM134)))</f>
        <v/>
      </c>
      <c r="YN135" s="8" t="str" cm="1">
        <f t="array" aca="1" ref="YN135" ca="1">IF(ISNUMBER(SEARCH(YN$1,INDEX(INDIRECT(YO$1),ROW(YL135),1)))=TRUE,INDIRECT(YL135),"")</f>
        <v/>
      </c>
      <c r="YO135" s="13" t="s">
        <v>1192</v>
      </c>
      <c r="YP135" s="13" t="s">
        <v>1192</v>
      </c>
      <c r="YQ135" s="13" t="s">
        <v>1192</v>
      </c>
      <c r="YR135" s="13" t="s">
        <v>1192</v>
      </c>
      <c r="YS135" s="13"/>
      <c r="YT135" s="13"/>
      <c r="YU135" s="13"/>
      <c r="YV135" s="13"/>
      <c r="YW135" s="13"/>
      <c r="YX135" s="13"/>
      <c r="YY135" s="13" t="s">
        <v>1192</v>
      </c>
      <c r="YZ135" s="13" t="s">
        <v>1192</v>
      </c>
      <c r="ZA135" s="10" t="str">
        <f t="shared" ca="1" si="186"/>
        <v/>
      </c>
      <c r="ZB135" s="5"/>
      <c r="ZC135" s="37"/>
      <c r="ZD135" s="37"/>
      <c r="ZE135" s="7"/>
      <c r="ZF135" s="7"/>
      <c r="ZG135" s="79"/>
      <c r="ZH135" s="10" t="str" cm="1">
        <f t="array" aca="1" ref="ZH135" ca="1">IF(INDIRECT(ADDRESS(ROW(),COLUMN()-6))="","X",IF(INDIRECT(ADDRESS(ROW(),COLUMN()-5))="",0,"OK"))</f>
        <v>X</v>
      </c>
      <c r="ZI135" s="29" t="str">
        <f ca="1">IF(ZJ135="","",SUM(1+MAXA(ZI$1:ZI134)))</f>
        <v/>
      </c>
      <c r="ZJ135" s="8" t="str" cm="1">
        <f t="array" aca="1" ref="ZJ135" ca="1">IF(ZH135=0,INDIRECT(ADDRESS(ROW(),COLUMN()-8)),"")</f>
        <v/>
      </c>
      <c r="ZK135" s="33" t="s">
        <v>1192</v>
      </c>
      <c r="ZL135" s="10" t="str">
        <f t="shared" si="159"/>
        <v>$ZB$135</v>
      </c>
      <c r="ZM135" s="29" t="str">
        <f ca="1">IF(ZN135="","",SUM(1+MAXA(ZM$1:ZM134)))</f>
        <v/>
      </c>
      <c r="ZN135" s="8" t="str" cm="1">
        <f t="array" aca="1" ref="ZN135" ca="1">IF(ISNUMBER(SEARCH(ZN$1,INDEX(INDIRECT(ZO$1),ROW(ZL135),1)))=TRUE,INDIRECT(ZL135),"")</f>
        <v/>
      </c>
      <c r="ZO135" s="13" t="s">
        <v>1192</v>
      </c>
      <c r="ZP135" s="13" t="s">
        <v>1192</v>
      </c>
      <c r="ZQ135" s="13" t="s">
        <v>1192</v>
      </c>
      <c r="ZR135" s="13" t="s">
        <v>1192</v>
      </c>
      <c r="ZS135" s="13"/>
      <c r="ZT135" s="13"/>
      <c r="ZU135" s="13"/>
      <c r="ZV135" s="13"/>
      <c r="ZW135" s="13"/>
      <c r="ZX135" s="13"/>
      <c r="ZY135" s="13"/>
      <c r="ZZ135" s="13" t="s">
        <v>1192</v>
      </c>
      <c r="AAA135" s="10" t="str">
        <f t="shared" ca="1" si="187"/>
        <v/>
      </c>
      <c r="AAB135" s="5"/>
      <c r="AAC135" s="37"/>
      <c r="AAD135" s="37"/>
      <c r="AAE135" s="7"/>
      <c r="AAF135" s="7"/>
      <c r="AAG135" s="79"/>
      <c r="AAH135" s="10" t="str" cm="1">
        <f t="array" aca="1" ref="AAH135" ca="1">IF(INDIRECT(ADDRESS(ROW(),COLUMN()-6))="","X",IF(INDIRECT(ADDRESS(ROW(),COLUMN()-5))="",0,"OK"))</f>
        <v>X</v>
      </c>
      <c r="AAI135" s="29" t="str">
        <f ca="1">IF(AAJ135="","",SUM(1+MAXA(AAI$1:AAI134)))</f>
        <v/>
      </c>
      <c r="AAJ135" s="8" t="str" cm="1">
        <f t="array" aca="1" ref="AAJ135" ca="1">IF(AAH135=0,INDIRECT(ADDRESS(ROW(),COLUMN()-8)),"")</f>
        <v/>
      </c>
      <c r="AAK135" s="33" t="s">
        <v>1192</v>
      </c>
      <c r="AAL135" s="10" t="str">
        <f t="shared" si="160"/>
        <v>$AAB$135</v>
      </c>
      <c r="AAM135" s="29" t="str">
        <f ca="1">IF(AAN135="","",SUM(1+MAXA(AAM$1:AAM134)))</f>
        <v/>
      </c>
      <c r="AAN135" s="8" t="str" cm="1">
        <f t="array" aca="1" ref="AAN135" ca="1">IF(ISNUMBER(SEARCH(AAN$1,INDEX(INDIRECT(AAO$1),ROW(AAL135),1)))=TRUE,INDIRECT(AAL135),"")</f>
        <v/>
      </c>
      <c r="AAO135" s="13" t="s">
        <v>1192</v>
      </c>
      <c r="AAP135" s="13" t="s">
        <v>1192</v>
      </c>
      <c r="AAQ135" s="13" t="s">
        <v>1192</v>
      </c>
      <c r="AAR135" s="13" t="s">
        <v>1192</v>
      </c>
      <c r="AAS135" s="13" t="s">
        <v>1192</v>
      </c>
      <c r="AAT135" s="13"/>
      <c r="AAU135" s="13"/>
      <c r="AAV135" s="13"/>
      <c r="AAW135" s="13"/>
      <c r="AAX135" s="13"/>
      <c r="AAY135" s="13"/>
      <c r="AAZ135" s="13" t="s">
        <v>1192</v>
      </c>
      <c r="ABA135" s="10" t="str">
        <f t="shared" ca="1" si="188"/>
        <v/>
      </c>
      <c r="ABB135" s="5"/>
      <c r="ABC135" s="37"/>
      <c r="ABD135" s="37"/>
      <c r="ABE135" s="7"/>
      <c r="ABF135" s="7"/>
      <c r="ABG135" s="79"/>
      <c r="ABH135" s="10" t="str" cm="1">
        <f t="array" aca="1" ref="ABH135" ca="1">IF(INDIRECT(ADDRESS(ROW(),COLUMN()-6))="","X",IF(INDIRECT(ADDRESS(ROW(),COLUMN()-5))="",0,"OK"))</f>
        <v>X</v>
      </c>
      <c r="ABI135" s="29" t="str">
        <f ca="1">IF(ABJ135="","",SUM(1+MAXA(ABI$1:ABI134)))</f>
        <v/>
      </c>
      <c r="ABJ135" s="8" t="str" cm="1">
        <f t="array" aca="1" ref="ABJ135" ca="1">IF(ABH135=0,INDIRECT(ADDRESS(ROW(),COLUMN()-8)),"")</f>
        <v/>
      </c>
      <c r="ABK135" s="33" t="s">
        <v>1192</v>
      </c>
      <c r="ABL135" s="10" t="str">
        <f t="shared" si="161"/>
        <v>$ABB$135</v>
      </c>
      <c r="ABM135" s="29" t="str">
        <f ca="1">IF(ABN135="","",SUM(1+MAXA(ABM$1:ABM134)))</f>
        <v/>
      </c>
      <c r="ABN135" s="8" t="str" cm="1">
        <f t="array" aca="1" ref="ABN135" ca="1">IF(ISNUMBER(SEARCH(ABN$1,INDEX(INDIRECT(ABO$1),ROW(ABL135),1)))=TRUE,INDIRECT(ABL135),"")</f>
        <v/>
      </c>
      <c r="ABO135" s="13" t="s">
        <v>1192</v>
      </c>
      <c r="ABP135" s="13" t="s">
        <v>1192</v>
      </c>
      <c r="ABQ135" s="13" t="s">
        <v>1192</v>
      </c>
      <c r="ABR135" s="13"/>
      <c r="ABS135" s="13"/>
      <c r="ABT135" s="13"/>
      <c r="ABU135" s="13"/>
      <c r="ABV135" s="13"/>
      <c r="ABW135" s="13"/>
      <c r="ABX135" s="13"/>
      <c r="ABY135" s="13"/>
      <c r="ABZ135" s="13" t="s">
        <v>1192</v>
      </c>
      <c r="ACA135" s="10" t="str">
        <f t="shared" ca="1" si="189"/>
        <v/>
      </c>
      <c r="ACB135" s="5"/>
      <c r="ACC135" s="37"/>
      <c r="ACD135" s="37"/>
      <c r="ACE135" s="7"/>
      <c r="ACF135" s="7"/>
      <c r="ACG135" s="79"/>
      <c r="ACH135" s="10" t="str" cm="1">
        <f t="array" aca="1" ref="ACH135" ca="1">IF(INDIRECT(ADDRESS(ROW(),COLUMN()-6))="","X",IF(INDIRECT(ADDRESS(ROW(),COLUMN()-5))="",0,"OK"))</f>
        <v>X</v>
      </c>
      <c r="ACI135" s="29" t="str">
        <f ca="1">IF(ACJ135="","",SUM(1+MAXA(ACI$1:ACI134)))</f>
        <v/>
      </c>
      <c r="ACJ135" s="8" t="str" cm="1">
        <f t="array" aca="1" ref="ACJ135" ca="1">IF(ACH135=0,INDIRECT(ADDRESS(ROW(),COLUMN()-8)),"")</f>
        <v/>
      </c>
      <c r="ACK135" s="33" t="s">
        <v>1192</v>
      </c>
      <c r="ACL135" s="10" t="str">
        <f t="shared" si="162"/>
        <v>$ACB$135</v>
      </c>
      <c r="ACM135" s="29" t="str">
        <f ca="1">IF(ACN135="","",SUM(1+MAXA(ACM$1:ACM134)))</f>
        <v/>
      </c>
      <c r="ACN135" s="8" t="str" cm="1">
        <f t="array" aca="1" ref="ACN135" ca="1">IF(ISNUMBER(SEARCH(ACN$1,INDEX(INDIRECT(ACO$1),ROW(ACL135),1)))=TRUE,INDIRECT(ACL135),"")</f>
        <v/>
      </c>
      <c r="ACO135" s="13" t="s">
        <v>1192</v>
      </c>
      <c r="ACP135" s="13" t="s">
        <v>1192</v>
      </c>
      <c r="ACQ135" s="13" t="s">
        <v>1192</v>
      </c>
      <c r="ACR135" s="13"/>
      <c r="ACS135" s="13"/>
      <c r="ACT135" s="13"/>
      <c r="ACU135" s="13"/>
      <c r="ACV135" s="13"/>
      <c r="ACW135" s="13"/>
      <c r="ACX135" s="13"/>
      <c r="ACY135" s="13"/>
      <c r="ACZ135" s="13" t="s">
        <v>1192</v>
      </c>
      <c r="ADA135" s="10" t="str">
        <f t="shared" ca="1" si="190"/>
        <v/>
      </c>
      <c r="ADB135" s="5"/>
      <c r="ADC135" s="37"/>
      <c r="ADD135" s="37"/>
      <c r="ADE135" s="7"/>
      <c r="ADF135" s="7"/>
      <c r="ADG135" s="92"/>
      <c r="ADH135" s="10" t="str" cm="1">
        <f t="array" aca="1" ref="ADH135" ca="1">IF(INDIRECT(ADDRESS(ROW(),COLUMN()-6))="","X",IF(INDIRECT(ADDRESS(ROW(),COLUMN()-5))="",0,"OK"))</f>
        <v>X</v>
      </c>
      <c r="ADI135" s="29" t="str">
        <f ca="1">IF(ADJ135="","",SUM(1+MAXA(ADI$1:ADI134)))</f>
        <v/>
      </c>
      <c r="ADJ135" s="8" t="str" cm="1">
        <f t="array" aca="1" ref="ADJ135" ca="1">IF(ADH135=0,INDIRECT(ADDRESS(ROW(),COLUMN()-8)),"")</f>
        <v/>
      </c>
      <c r="ADK135" s="33" t="s">
        <v>1192</v>
      </c>
      <c r="ADL135" s="10" t="str">
        <f t="shared" si="163"/>
        <v>$ADB$135</v>
      </c>
      <c r="ADM135" s="29" t="str">
        <f ca="1">IF(ADN135="","",SUM(1+MAXA(ADM$1:ADM134)))</f>
        <v/>
      </c>
      <c r="ADN135" s="8" t="str" cm="1">
        <f t="array" aca="1" ref="ADN135" ca="1">IF(ISNUMBER(SEARCH(ADN$1,INDEX(INDIRECT(ADO$1),ROW(ADL135),1)))=TRUE,INDIRECT(ADL135),"")</f>
        <v/>
      </c>
      <c r="ADO135" s="13" t="s">
        <v>1192</v>
      </c>
      <c r="ADP135" s="13" t="s">
        <v>1192</v>
      </c>
      <c r="ADQ135" s="13" t="s">
        <v>1192</v>
      </c>
      <c r="ADR135" s="13" t="s">
        <v>1192</v>
      </c>
      <c r="ADS135" s="13" t="s">
        <v>1192</v>
      </c>
      <c r="ADT135" s="13"/>
      <c r="ADU135" s="13"/>
      <c r="ADV135" s="13"/>
      <c r="ADW135" s="13"/>
      <c r="ADX135" s="13"/>
      <c r="ADY135" s="13"/>
      <c r="ADZ135" s="13" t="s">
        <v>1192</v>
      </c>
      <c r="AEA135" s="10" t="str">
        <f t="shared" ca="1" si="191"/>
        <v/>
      </c>
      <c r="AEB135" s="5"/>
      <c r="AEC135" s="37"/>
      <c r="AED135" s="37"/>
      <c r="AEE135" s="7"/>
      <c r="AEF135" s="7"/>
      <c r="AEG135" s="79"/>
      <c r="AEH135" s="10" t="str" cm="1">
        <f t="array" aca="1" ref="AEH135" ca="1">IF(INDIRECT(ADDRESS(ROW(),COLUMN()-6))="","X",IF(INDIRECT(ADDRESS(ROW(),COLUMN()-5))="",0,"OK"))</f>
        <v>X</v>
      </c>
      <c r="AEI135" s="29" t="str">
        <f ca="1">IF(AEJ135="","",SUM(1+MAXA(AEI$1:AEI134)))</f>
        <v/>
      </c>
      <c r="AEJ135" s="8" t="str" cm="1">
        <f t="array" aca="1" ref="AEJ135" ca="1">IF(AEH135=0,INDIRECT(ADDRESS(ROW(),COLUMN()-8)),"")</f>
        <v/>
      </c>
      <c r="AEK135" s="33" t="s">
        <v>1192</v>
      </c>
      <c r="AEL135" s="10" t="str">
        <f t="shared" si="164"/>
        <v>$AEB$135</v>
      </c>
      <c r="AEM135" s="29" t="str">
        <f ca="1">IF(AEN135="","",SUM(1+MAXA(AEM$1:AEM134)))</f>
        <v/>
      </c>
      <c r="AEN135" s="8" t="str" cm="1">
        <f t="array" aca="1" ref="AEN135" ca="1">IF(ISNUMBER(SEARCH(AEN$1,INDEX(INDIRECT(AEO$1),ROW(AEL135),1)))=TRUE,INDIRECT(AEL135),"")</f>
        <v/>
      </c>
      <c r="AEO135" s="13" t="s">
        <v>1192</v>
      </c>
      <c r="AEP135" s="13" t="s">
        <v>1192</v>
      </c>
      <c r="AEQ135" s="13" t="s">
        <v>1192</v>
      </c>
      <c r="AER135" s="13" t="s">
        <v>1192</v>
      </c>
      <c r="AES135" s="13" t="s">
        <v>1192</v>
      </c>
      <c r="AET135" s="13" t="s">
        <v>1192</v>
      </c>
      <c r="AEU135" s="13" t="s">
        <v>1192</v>
      </c>
      <c r="AEV135" s="13" t="s">
        <v>1192</v>
      </c>
    </row>
    <row r="136" spans="2:828" s="4" customFormat="1" ht="24.75" customHeight="1" x14ac:dyDescent="0.2">
      <c r="B136" s="10" t="str">
        <f t="shared" ca="1" si="133"/>
        <v/>
      </c>
      <c r="C136" s="8"/>
      <c r="D136" s="10"/>
      <c r="E136" s="10"/>
      <c r="G136" s="81"/>
      <c r="H136" s="94"/>
      <c r="I136" s="10" t="str" cm="1">
        <f t="array" aca="1" ref="I136" ca="1">IF(INDIRECT(ADDRESS(ROW(),COLUMN()-6))="","X",IF(INDIRECT(ADDRESS(ROW(),COLUMN()-5))="",0,"OK"))</f>
        <v>X</v>
      </c>
      <c r="J136" s="29" t="str">
        <f ca="1">IF(K136="","",SUM(1+MAXA(J$1:J135)))</f>
        <v/>
      </c>
      <c r="K136" s="8" t="str" cm="1">
        <f t="array" aca="1" ref="K136" ca="1">IF(I136=0,INDIRECT(ADDRESS(ROW(),COLUMN()-8)),"")</f>
        <v/>
      </c>
      <c r="L136" s="31"/>
      <c r="M136" s="10" t="str">
        <f t="shared" si="134"/>
        <v>$C$136</v>
      </c>
      <c r="N136" s="29" t="str">
        <f ca="1">IF(O136="","",SUM(1+MAXA(N$1:N135)))</f>
        <v/>
      </c>
      <c r="O136" s="8" t="str" cm="1">
        <f t="array" aca="1" ref="O136" ca="1">IF(ISNUMBER(SEARCH(O$1,INDEX(INDIRECT($P$1),ROW(M136),1)))=TRUE,INDIRECT(M136),"")</f>
        <v/>
      </c>
      <c r="P136" s="13" t="s">
        <v>1192</v>
      </c>
      <c r="Q136" s="13" t="s">
        <v>1192</v>
      </c>
      <c r="R136" s="13"/>
      <c r="S136" s="13"/>
      <c r="T136" s="13"/>
      <c r="U136" s="13"/>
      <c r="V136" s="13"/>
      <c r="W136" s="13"/>
      <c r="X136" s="13"/>
      <c r="Y136" s="13" t="s">
        <v>1192</v>
      </c>
      <c r="Z136" s="13" t="s">
        <v>1192</v>
      </c>
      <c r="AA136" s="10" t="str">
        <f t="shared" ca="1" si="192"/>
        <v/>
      </c>
      <c r="AB136" s="8"/>
      <c r="AC136" s="10"/>
      <c r="AD136" s="10"/>
      <c r="AF136" s="81"/>
      <c r="AG136" s="81"/>
      <c r="AH136" s="10" t="str" cm="1">
        <f t="array" aca="1" ref="AH136" ca="1">IF(INDIRECT(ADDRESS(ROW(),COLUMN()-6))="","X",IF(INDIRECT(ADDRESS(ROW(),COLUMN()-5))="",0,"OK"))</f>
        <v>X</v>
      </c>
      <c r="AI136" s="29" t="str">
        <f ca="1">IF(AJ136="","",SUM(1+MAXA(AI$1:AI135)))</f>
        <v/>
      </c>
      <c r="AJ136" s="8" t="str" cm="1">
        <f t="array" aca="1" ref="AJ136" ca="1">IF(AH136=0,INDIRECT(ADDRESS(ROW(),COLUMN()-8)),"")</f>
        <v/>
      </c>
      <c r="AK136" s="31"/>
      <c r="AL136" s="10" t="str">
        <f t="shared" si="135"/>
        <v>$AB$136</v>
      </c>
      <c r="AM136" s="29" t="str">
        <f ca="1">IF(AN136="","",SUM(1+MAXA(AM$1:AM135)))</f>
        <v/>
      </c>
      <c r="AN136" s="8" t="str" cm="1">
        <f t="array" aca="1" ref="AN136" ca="1">IF(ISNUMBER(SEARCH(AN$1,INDEX(INDIRECT($AO$1),ROW(AL136),1)))=TRUE,INDIRECT(AL136),"")</f>
        <v/>
      </c>
      <c r="AO136" s="13" t="s">
        <v>1192</v>
      </c>
      <c r="AP136" s="13" t="s">
        <v>1192</v>
      </c>
      <c r="AQ136" s="13" t="s">
        <v>1192</v>
      </c>
      <c r="AR136" s="13"/>
      <c r="AS136" s="13"/>
      <c r="AT136" s="13"/>
      <c r="AU136" s="13"/>
      <c r="AV136" s="13"/>
      <c r="AW136" s="13"/>
      <c r="AX136" s="13" t="s">
        <v>1192</v>
      </c>
      <c r="AY136" s="13" t="s">
        <v>1192</v>
      </c>
      <c r="AZ136" s="13" t="s">
        <v>1192</v>
      </c>
      <c r="BA136" s="10" t="str">
        <f t="shared" ca="1" si="165"/>
        <v/>
      </c>
      <c r="BB136" s="8"/>
      <c r="BC136" s="10"/>
      <c r="BD136" s="10"/>
      <c r="BF136" s="81"/>
      <c r="BG136" s="94"/>
      <c r="BH136" s="10" t="str" cm="1">
        <f t="array" aca="1" ref="BH136" ca="1">IF(INDIRECT(ADDRESS(ROW(),COLUMN()-6))="","X",IF(INDIRECT(ADDRESS(ROW(),COLUMN()-5))="",0,"OK"))</f>
        <v>X</v>
      </c>
      <c r="BI136" s="29" t="str">
        <f ca="1">IF(BJ136="","",SUM(1+MAXA(BI$1:BI135)))</f>
        <v/>
      </c>
      <c r="BJ136" s="8" t="str" cm="1">
        <f t="array" aca="1" ref="BJ136" ca="1">IF(BH136=0,INDIRECT(ADDRESS(ROW(),COLUMN()-8)),"")</f>
        <v/>
      </c>
      <c r="BK136" s="31"/>
      <c r="BL136" s="10" t="str">
        <f t="shared" si="136"/>
        <v>$BB$136</v>
      </c>
      <c r="BM136" s="29" t="str">
        <f ca="1">IF(BN136="","",SUM(1+MAXA(BM$1:BM135)))</f>
        <v/>
      </c>
      <c r="BN136" s="8" t="str" cm="1">
        <f t="array" aca="1" ref="BN136" ca="1">IF(ISNUMBER(SEARCH(BN$1,INDEX(INDIRECT(BO$1),ROW(BL136),1)))=TRUE,INDIRECT(BL136),"")</f>
        <v/>
      </c>
      <c r="BO136" s="13" t="s">
        <v>1192</v>
      </c>
      <c r="BP136" s="13" t="s">
        <v>1192</v>
      </c>
      <c r="BQ136" s="13" t="s">
        <v>1192</v>
      </c>
      <c r="BR136" s="13"/>
      <c r="BS136" s="13"/>
      <c r="BT136" s="13"/>
      <c r="BU136" s="13"/>
      <c r="BV136" s="13"/>
      <c r="BW136" s="13" t="s">
        <v>1192</v>
      </c>
      <c r="BX136" s="13" t="s">
        <v>1192</v>
      </c>
      <c r="BY136" s="13"/>
      <c r="BZ136" s="13"/>
      <c r="CA136" s="10" t="str">
        <f t="shared" ca="1" si="166"/>
        <v/>
      </c>
      <c r="CB136" s="8"/>
      <c r="CC136" s="10"/>
      <c r="CD136" s="10"/>
      <c r="CF136" s="81"/>
      <c r="CG136" s="94"/>
      <c r="CH136" s="10" t="str" cm="1">
        <f t="array" aca="1" ref="CH136" ca="1">IF(INDIRECT(ADDRESS(ROW(),COLUMN()-6))="","X",IF(INDIRECT(ADDRESS(ROW(),COLUMN()-5))="",0,"OK"))</f>
        <v>X</v>
      </c>
      <c r="CI136" s="29" t="str">
        <f ca="1">IF(CJ136="","",SUM(1+MAXA(CI$1:CI135)))</f>
        <v/>
      </c>
      <c r="CJ136" s="8" t="str" cm="1">
        <f t="array" aca="1" ref="CJ136" ca="1">IF(CH136=0,INDIRECT(ADDRESS(ROW(),COLUMN()-8)),"")</f>
        <v/>
      </c>
      <c r="CK136" s="31"/>
      <c r="CL136" s="10" t="str">
        <f t="shared" si="137"/>
        <v>$CB$136</v>
      </c>
      <c r="CM136" s="29" t="str">
        <f ca="1">IF(CN136="","",SUM(1+MAXA(CM$1:CM135)))</f>
        <v/>
      </c>
      <c r="CN136" s="8" t="str" cm="1">
        <f t="array" aca="1" ref="CN136" ca="1">IF(ISNUMBER(SEARCH(CN$1,INDEX(INDIRECT(CO$1),ROW(CL136),1)))=TRUE,INDIRECT(CL136),"")</f>
        <v/>
      </c>
      <c r="CO136" s="13" t="s">
        <v>1192</v>
      </c>
      <c r="CP136" s="13"/>
      <c r="CQ136" s="13"/>
      <c r="CR136" s="13"/>
      <c r="CS136" s="13"/>
      <c r="CT136" s="13"/>
      <c r="CU136" s="13"/>
      <c r="CV136" s="13"/>
      <c r="CW136" s="13"/>
      <c r="CX136" s="13"/>
      <c r="CY136" s="13"/>
      <c r="CZ136" s="13" t="s">
        <v>1192</v>
      </c>
      <c r="DA136" s="10" t="str">
        <f t="shared" ca="1" si="131"/>
        <v/>
      </c>
      <c r="DB136" s="5"/>
      <c r="DC136" s="6"/>
      <c r="DD136" s="6"/>
      <c r="DE136" s="7"/>
      <c r="DF136" s="83"/>
      <c r="DG136" s="96"/>
      <c r="DH136" s="10" t="str" cm="1">
        <f t="array" aca="1" ref="DH136" ca="1">IF(INDIRECT(ADDRESS(ROW(),COLUMN()-6))="","X",IF(INDIRECT(ADDRESS(ROW(),COLUMN()-5))="",0,"OK"))</f>
        <v>X</v>
      </c>
      <c r="DI136" s="29" t="str">
        <f ca="1">IF(DJ136="","",SUM(1+MAXA(DI$1:DI135)))</f>
        <v/>
      </c>
      <c r="DJ136" s="8" t="str" cm="1">
        <f t="array" aca="1" ref="DJ136" ca="1">IF(DH136=0,INDIRECT(ADDRESS(ROW(),COLUMN()-8)),"")</f>
        <v/>
      </c>
      <c r="DK136" s="31"/>
      <c r="DL136" s="10" t="str">
        <f t="shared" si="132"/>
        <v>$DB$136</v>
      </c>
      <c r="DM136" s="29" t="str">
        <f ca="1">IF(DN136="","",SUM(1+MAXA(DM$1:DM135)))</f>
        <v/>
      </c>
      <c r="DN136" s="8" t="str" cm="1">
        <f t="array" aca="1" ref="DN136" ca="1">IF(ISNUMBER(SEARCH(DN$1,INDEX(INDIRECT(DO$1),ROW(DL136),1)))=TRUE,INDIRECT(DL136),"")</f>
        <v/>
      </c>
      <c r="DO136" s="13" t="s">
        <v>1192</v>
      </c>
      <c r="DP136" s="13"/>
      <c r="DQ136" s="13"/>
      <c r="DR136" s="13"/>
      <c r="DS136" s="13"/>
      <c r="DT136" s="13"/>
      <c r="DU136" s="13"/>
      <c r="DV136" s="13"/>
      <c r="DW136" s="13"/>
      <c r="DX136" s="13"/>
      <c r="DY136" s="13"/>
      <c r="DZ136" s="13" t="s">
        <v>1192</v>
      </c>
      <c r="EA136" s="10" t="str">
        <f t="shared" ca="1" si="167"/>
        <v/>
      </c>
      <c r="EB136" s="22"/>
      <c r="EC136" s="14"/>
      <c r="ED136" s="14"/>
      <c r="EE136" s="15"/>
      <c r="EF136" s="15"/>
      <c r="EG136" s="94"/>
      <c r="EH136" s="10" t="str" cm="1">
        <f t="array" aca="1" ref="EH136" ca="1">IF(INDIRECT(ADDRESS(ROW(),COLUMN()-6))="","X",IF(INDIRECT(ADDRESS(ROW(),COLUMN()-5))="",0,"OK"))</f>
        <v>X</v>
      </c>
      <c r="EI136" s="29" t="str">
        <f ca="1">IF(EJ136="","",SUM(1+MAXA(EI$1:EI135)))</f>
        <v/>
      </c>
      <c r="EJ136" s="8" t="str" cm="1">
        <f t="array" aca="1" ref="EJ136" ca="1">IF(EH136=0,INDIRECT(ADDRESS(ROW(),COLUMN()-8)),"")</f>
        <v/>
      </c>
      <c r="EK136" s="31"/>
      <c r="EL136" s="10" t="str">
        <f t="shared" si="138"/>
        <v>$EB$136</v>
      </c>
      <c r="EM136" s="29" t="str">
        <f ca="1">IF(EN136="","",SUM(1+MAXA(EM$1:EM135)))</f>
        <v/>
      </c>
      <c r="EN136" s="8" t="str" cm="1">
        <f t="array" aca="1" ref="EN136" ca="1">IF(ISNUMBER(SEARCH(EN$1,INDEX(INDIRECT(EO$1),ROW(EL136),1)))=TRUE,INDIRECT(EL136),"")</f>
        <v/>
      </c>
      <c r="EO136" s="13" t="s">
        <v>1192</v>
      </c>
      <c r="EP136" s="13"/>
      <c r="EQ136" s="13"/>
      <c r="ER136" s="13"/>
      <c r="ES136" s="13"/>
      <c r="ET136" s="13"/>
      <c r="EU136" s="13"/>
      <c r="EV136" s="13"/>
      <c r="EW136" s="13"/>
      <c r="EX136" s="13"/>
      <c r="EY136" s="13"/>
      <c r="EZ136" s="13"/>
      <c r="FA136" s="10" t="str">
        <f t="shared" ca="1" si="168"/>
        <v/>
      </c>
      <c r="FB136" s="22"/>
      <c r="FC136" s="14"/>
      <c r="FD136" s="14"/>
      <c r="FE136" s="15"/>
      <c r="FF136" s="15"/>
      <c r="FG136" s="81"/>
      <c r="FH136" s="10" t="str" cm="1">
        <f t="array" aca="1" ref="FH136" ca="1">IF(INDIRECT(ADDRESS(ROW(),COLUMN()-6))="","X",IF(INDIRECT(ADDRESS(ROW(),COLUMN()-5))="",0,"OK"))</f>
        <v>X</v>
      </c>
      <c r="FI136" s="29" t="str">
        <f ca="1">IF(FJ136="","",SUM(1+MAXA(FI$1:FI135)))</f>
        <v/>
      </c>
      <c r="FJ136" s="8" t="str" cm="1">
        <f t="array" aca="1" ref="FJ136" ca="1">IF(FH136=0,INDIRECT(ADDRESS(ROW(),COLUMN()-8)),"")</f>
        <v/>
      </c>
      <c r="FK136" s="31"/>
      <c r="FL136" s="10" t="str">
        <f t="shared" si="139"/>
        <v>$FB$136</v>
      </c>
      <c r="FM136" s="29" t="str">
        <f ca="1">IF(FN136="","",SUM(1+MAXA(FM$1:FM135)))</f>
        <v/>
      </c>
      <c r="FN136" s="8" t="str" cm="1">
        <f t="array" aca="1" ref="FN136" ca="1">IF(ISNUMBER(SEARCH(FN$1,INDEX(INDIRECT(FO$1),ROW(FL136),1)))=TRUE,INDIRECT(FL136),"")</f>
        <v/>
      </c>
      <c r="FO136" s="13" t="s">
        <v>1192</v>
      </c>
      <c r="FP136" s="13" t="s">
        <v>1192</v>
      </c>
      <c r="FQ136" s="13" t="s">
        <v>1192</v>
      </c>
      <c r="FR136" s="13" t="s">
        <v>1192</v>
      </c>
      <c r="FS136" s="13" t="s">
        <v>1192</v>
      </c>
      <c r="FT136" s="13"/>
      <c r="FU136" s="13"/>
      <c r="FV136" s="13"/>
      <c r="FW136" s="13"/>
      <c r="FX136" s="13"/>
      <c r="FY136" s="13"/>
      <c r="FZ136" s="13"/>
      <c r="GA136" s="10" t="str">
        <f t="shared" ca="1" si="169"/>
        <v/>
      </c>
      <c r="GB136" s="22"/>
      <c r="GC136" s="14"/>
      <c r="GD136" s="14"/>
      <c r="GE136" s="15"/>
      <c r="GF136" s="15"/>
      <c r="GG136" s="81"/>
      <c r="GH136" s="10" t="str" cm="1">
        <f t="array" aca="1" ref="GH136" ca="1">IF(INDIRECT(ADDRESS(ROW(),COLUMN()-6))="","X",IF(INDIRECT(ADDRESS(ROW(),COLUMN()-5))="",0,"OK"))</f>
        <v>X</v>
      </c>
      <c r="GI136" s="29" t="str">
        <f ca="1">IF(GJ136="","",SUM(1+MAXA(GI$1:GI135)))</f>
        <v/>
      </c>
      <c r="GJ136" s="8" t="str" cm="1">
        <f t="array" aca="1" ref="GJ136" ca="1">IF(GH136=0,INDIRECT(ADDRESS(ROW(),COLUMN()-8)),"")</f>
        <v/>
      </c>
      <c r="GK136" s="31"/>
      <c r="GL136" s="10" t="str">
        <f t="shared" si="140"/>
        <v>$GB$136</v>
      </c>
      <c r="GM136" s="29" t="str">
        <f ca="1">IF(GN136="","",SUM(1+MAXA(GM$1:GM135)))</f>
        <v/>
      </c>
      <c r="GN136" s="8" t="str" cm="1">
        <f t="array" aca="1" ref="GN136" ca="1">IF(ISNUMBER(SEARCH(GN$1,INDEX(INDIRECT(GO$1),ROW(GL136),1)))=TRUE,INDIRECT(GL136),"")</f>
        <v/>
      </c>
      <c r="GO136" s="13" t="s">
        <v>1192</v>
      </c>
      <c r="GP136" s="13" t="s">
        <v>1192</v>
      </c>
      <c r="GQ136" s="13" t="s">
        <v>1192</v>
      </c>
      <c r="GR136" s="13" t="s">
        <v>1192</v>
      </c>
      <c r="GS136" s="13" t="s">
        <v>1192</v>
      </c>
      <c r="GT136" s="13"/>
      <c r="GU136" s="13"/>
      <c r="GV136" s="13"/>
      <c r="GW136" s="13"/>
      <c r="GX136" s="13"/>
      <c r="GY136" s="13"/>
      <c r="GZ136" s="13"/>
      <c r="HA136" s="10" t="str">
        <f t="shared" ca="1" si="170"/>
        <v/>
      </c>
      <c r="HB136" s="22"/>
      <c r="HC136" s="14"/>
      <c r="HD136" s="14"/>
      <c r="HE136" s="15"/>
      <c r="HF136" s="15"/>
      <c r="HG136" s="81"/>
      <c r="HH136" s="10" t="str" cm="1">
        <f t="array" aca="1" ref="HH136" ca="1">IF(INDIRECT(ADDRESS(ROW(),COLUMN()-6))="","X",IF(INDIRECT(ADDRESS(ROW(),COLUMN()-5))="",0,"OK"))</f>
        <v>X</v>
      </c>
      <c r="HI136" s="29" t="str">
        <f ca="1">IF(HJ136="","",SUM(1+MAXA(HI$1:HI135)))</f>
        <v/>
      </c>
      <c r="HJ136" s="8" t="str" cm="1">
        <f t="array" aca="1" ref="HJ136" ca="1">IF(HH136=0,INDIRECT(ADDRESS(ROW(),COLUMN()-8)),"")</f>
        <v/>
      </c>
      <c r="HK136" s="31"/>
      <c r="HL136" s="10" t="str">
        <f t="shared" si="141"/>
        <v>$HB$136</v>
      </c>
      <c r="HM136" s="29" t="str">
        <f ca="1">IF(HN136="","",SUM(1+MAXA(HM$1:HM135)))</f>
        <v/>
      </c>
      <c r="HN136" s="8" t="str" cm="1">
        <f t="array" aca="1" ref="HN136" ca="1">IF(ISNUMBER(SEARCH(HN$1,INDEX(INDIRECT(HO$1),ROW(HL136),1)))=TRUE,INDIRECT(HL136),"")</f>
        <v/>
      </c>
      <c r="HO136" s="13" t="s">
        <v>1192</v>
      </c>
      <c r="HP136" s="13" t="s">
        <v>1192</v>
      </c>
      <c r="HQ136" s="13" t="s">
        <v>1192</v>
      </c>
      <c r="HR136" s="13"/>
      <c r="HS136" s="13"/>
      <c r="HT136" s="13"/>
      <c r="HU136" s="13"/>
      <c r="HV136" s="13"/>
      <c r="HW136" s="13"/>
      <c r="HX136" s="13"/>
      <c r="HY136" s="13" t="s">
        <v>1192</v>
      </c>
      <c r="HZ136" s="13" t="s">
        <v>1192</v>
      </c>
      <c r="IA136" s="10" t="str">
        <f t="shared" ca="1" si="171"/>
        <v/>
      </c>
      <c r="IB136" s="22"/>
      <c r="IC136" s="14"/>
      <c r="ID136" s="14"/>
      <c r="IE136" s="15"/>
      <c r="IF136" s="15"/>
      <c r="IG136" s="81"/>
      <c r="IH136" s="10" t="str" cm="1">
        <f t="array" aca="1" ref="IH136" ca="1">IF(INDIRECT(ADDRESS(ROW(),COLUMN()-6))="","X",IF(INDIRECT(ADDRESS(ROW(),COLUMN()-5))="",0,"OK"))</f>
        <v>X</v>
      </c>
      <c r="II136" s="29" t="str">
        <f ca="1">IF(IJ136="","",SUM(1+MAXA(II$1:II135)))</f>
        <v/>
      </c>
      <c r="IJ136" s="8" t="str" cm="1">
        <f t="array" aca="1" ref="IJ136" ca="1">IF(IH136=0,INDIRECT(ADDRESS(ROW(),COLUMN()-8)),"")</f>
        <v/>
      </c>
      <c r="IK136" s="31"/>
      <c r="IL136" s="10" t="str">
        <f t="shared" si="142"/>
        <v>$IB$136</v>
      </c>
      <c r="IM136" s="29" t="str">
        <f ca="1">IF(IN136="","",SUM(1+MAXA(IM$1:IM135)))</f>
        <v/>
      </c>
      <c r="IN136" s="8" t="str" cm="1">
        <f t="array" aca="1" ref="IN136" ca="1">IF(ISNUMBER(SEARCH(IN$1,INDEX(INDIRECT(IO$1),ROW(IL136),1)))=TRUE,INDIRECT(IL136),"")</f>
        <v/>
      </c>
      <c r="IO136" s="13" t="s">
        <v>1192</v>
      </c>
      <c r="IP136" s="13" t="s">
        <v>1192</v>
      </c>
      <c r="IQ136" s="13" t="s">
        <v>1192</v>
      </c>
      <c r="IR136" s="13"/>
      <c r="IS136" s="13"/>
      <c r="IT136" s="13"/>
      <c r="IU136" s="13"/>
      <c r="IV136" s="13"/>
      <c r="IW136" s="13"/>
      <c r="IX136" s="13" t="s">
        <v>1192</v>
      </c>
      <c r="IY136" s="13" t="s">
        <v>1192</v>
      </c>
      <c r="IZ136" s="13" t="s">
        <v>1192</v>
      </c>
      <c r="JA136" s="10" t="str">
        <f t="shared" ca="1" si="172"/>
        <v/>
      </c>
      <c r="JB136" s="22"/>
      <c r="JC136" s="14"/>
      <c r="JD136" s="14"/>
      <c r="JE136" s="15"/>
      <c r="JF136" s="15"/>
      <c r="JG136" s="82"/>
      <c r="JH136" s="10" t="str" cm="1">
        <f t="array" aca="1" ref="JH136" ca="1">IF(INDIRECT(ADDRESS(ROW(),COLUMN()-6))="","X",IF(INDIRECT(ADDRESS(ROW(),COLUMN()-5))="",0,"OK"))</f>
        <v>X</v>
      </c>
      <c r="JI136" s="29" t="str">
        <f ca="1">IF(JJ136="","",SUM(1+MAXA(JI$1:JI135)))</f>
        <v/>
      </c>
      <c r="JJ136" s="8" t="str" cm="1">
        <f t="array" aca="1" ref="JJ136" ca="1">IF(JH136=0,INDIRECT(ADDRESS(ROW(),COLUMN()-8)),"")</f>
        <v/>
      </c>
      <c r="JK136" s="31"/>
      <c r="JL136" s="10" t="str">
        <f t="shared" si="143"/>
        <v>$JB$136</v>
      </c>
      <c r="JM136" s="29" t="str">
        <f ca="1">IF(JN136="","",SUM(1+MAXA(JM$1:JM135)))</f>
        <v/>
      </c>
      <c r="JN136" s="8" t="str" cm="1">
        <f t="array" aca="1" ref="JN136" ca="1">IF(ISNUMBER(SEARCH(JN$1,INDEX(INDIRECT(JO$1),ROW(JL136),1)))=TRUE,INDIRECT(JL136),"")</f>
        <v/>
      </c>
      <c r="JO136" s="13" t="s">
        <v>1192</v>
      </c>
      <c r="JP136" s="13" t="s">
        <v>1192</v>
      </c>
      <c r="JQ136" s="13" t="s">
        <v>1192</v>
      </c>
      <c r="JR136" s="13"/>
      <c r="JS136" s="13"/>
      <c r="JT136" s="13"/>
      <c r="JU136" s="13"/>
      <c r="JV136" s="13"/>
      <c r="JW136" s="13"/>
      <c r="JX136" s="13" t="s">
        <v>1192</v>
      </c>
      <c r="JY136" s="13" t="s">
        <v>1192</v>
      </c>
      <c r="JZ136" s="13" t="s">
        <v>1192</v>
      </c>
      <c r="KA136" s="10" t="str">
        <f t="shared" ca="1" si="173"/>
        <v/>
      </c>
      <c r="KB136" s="22"/>
      <c r="KC136" s="14"/>
      <c r="KD136" s="14"/>
      <c r="KE136" s="15"/>
      <c r="KF136" s="15"/>
      <c r="KG136" s="81"/>
      <c r="KH136" s="10" t="str" cm="1">
        <f t="array" aca="1" ref="KH136" ca="1">IF(INDIRECT(ADDRESS(ROW(),COLUMN()-6))="","X",IF(INDIRECT(ADDRESS(ROW(),COLUMN()-5))="",0,"OK"))</f>
        <v>X</v>
      </c>
      <c r="KI136" s="29" t="str">
        <f ca="1">IF(KJ136="","",SUM(1+MAXA(KI$1:KI135)))</f>
        <v/>
      </c>
      <c r="KJ136" s="8" t="str" cm="1">
        <f t="array" aca="1" ref="KJ136" ca="1">IF(KH136=0,INDIRECT(ADDRESS(ROW(),COLUMN()-8)),"")</f>
        <v/>
      </c>
      <c r="KK136" s="31"/>
      <c r="KL136" s="10" t="str">
        <f t="shared" si="144"/>
        <v>$KB$136</v>
      </c>
      <c r="KM136" s="29" t="str">
        <f ca="1">IF(KN136="","",SUM(1+MAXA(KM$1:KM135)))</f>
        <v/>
      </c>
      <c r="KN136" s="8" t="str" cm="1">
        <f t="array" aca="1" ref="KN136" ca="1">IF(ISNUMBER(SEARCH(KN$1,INDEX(INDIRECT(KO$1),ROW(KL136),1)))=TRUE,INDIRECT(KL136),"")</f>
        <v/>
      </c>
      <c r="KO136" s="13" t="s">
        <v>1192</v>
      </c>
      <c r="KP136" s="13" t="s">
        <v>1192</v>
      </c>
      <c r="KQ136" s="13" t="s">
        <v>1192</v>
      </c>
      <c r="KR136" s="13"/>
      <c r="KS136" s="13"/>
      <c r="KT136" s="13"/>
      <c r="KU136" s="13"/>
      <c r="KV136" s="13"/>
      <c r="KW136" s="13"/>
      <c r="KX136" s="13"/>
      <c r="KY136" s="13" t="s">
        <v>1192</v>
      </c>
      <c r="KZ136" s="13" t="s">
        <v>1192</v>
      </c>
      <c r="LA136" s="10" t="str">
        <f t="shared" ca="1" si="174"/>
        <v/>
      </c>
      <c r="LB136" s="8"/>
      <c r="LC136" s="10"/>
      <c r="LD136" s="10"/>
      <c r="LG136" s="81"/>
      <c r="LH136" s="10" t="str" cm="1">
        <f t="array" aca="1" ref="LH136" ca="1">IF(INDIRECT(ADDRESS(ROW(),COLUMN()-6))="","X",IF(INDIRECT(ADDRESS(ROW(),COLUMN()-5))="",0,"OK"))</f>
        <v>X</v>
      </c>
      <c r="LI136" s="29" t="str">
        <f ca="1">IF(LJ136="","",SUM(1+MAXA(LI$1:LI135)))</f>
        <v/>
      </c>
      <c r="LJ136" s="8" t="str" cm="1">
        <f t="array" aca="1" ref="LJ136" ca="1">IF(LH136=0,INDIRECT(ADDRESS(ROW(),COLUMN()-8)),"")</f>
        <v/>
      </c>
      <c r="LK136" s="31"/>
      <c r="LL136" s="10" t="str">
        <f t="shared" si="145"/>
        <v>$LB$136</v>
      </c>
      <c r="LM136" s="29" t="str">
        <f ca="1">IF(LN136="","",SUM(1+MAXA(LM$1:LM135)))</f>
        <v/>
      </c>
      <c r="LN136" s="8" t="str" cm="1">
        <f t="array" aca="1" ref="LN136" ca="1">IF(ISNUMBER(SEARCH(LN$1,INDEX(INDIRECT(LO$1),ROW(LL136),1)))=TRUE,INDIRECT(LL136),"")</f>
        <v/>
      </c>
      <c r="LO136" s="13" t="s">
        <v>1192</v>
      </c>
      <c r="LP136" s="13" t="s">
        <v>1192</v>
      </c>
      <c r="LQ136" s="13" t="s">
        <v>1192</v>
      </c>
      <c r="LR136" s="13" t="s">
        <v>1192</v>
      </c>
      <c r="LS136" s="13"/>
      <c r="LT136" s="13"/>
      <c r="LU136" s="13"/>
      <c r="LV136" s="13"/>
      <c r="LW136" s="13"/>
      <c r="LX136" s="13"/>
      <c r="LY136" s="13" t="s">
        <v>1192</v>
      </c>
      <c r="LZ136" s="13" t="s">
        <v>1192</v>
      </c>
      <c r="MA136" s="10" t="str">
        <f t="shared" ca="1" si="175"/>
        <v/>
      </c>
      <c r="MB136" s="8"/>
      <c r="MC136" s="10"/>
      <c r="MD136" s="10"/>
      <c r="MG136" s="81"/>
      <c r="MH136" s="10" t="str" cm="1">
        <f t="array" aca="1" ref="MH136" ca="1">IF(INDIRECT(ADDRESS(ROW(),COLUMN()-6))="","X",IF(INDIRECT(ADDRESS(ROW(),COLUMN()-5))="",0,"OK"))</f>
        <v>X</v>
      </c>
      <c r="MI136" s="29" t="str">
        <f ca="1">IF(MJ136="","",SUM(1+MAXA(MI$1:MI135)))</f>
        <v/>
      </c>
      <c r="MJ136" s="8" t="str" cm="1">
        <f t="array" aca="1" ref="MJ136" ca="1">IF(MH136=0,INDIRECT(ADDRESS(ROW(),COLUMN()-8)),"")</f>
        <v/>
      </c>
      <c r="MK136" s="31"/>
      <c r="ML136" s="10" t="str">
        <f t="shared" si="146"/>
        <v>$MB$136</v>
      </c>
      <c r="MM136" s="29" t="str">
        <f ca="1">IF(MN136="","",SUM(1+MAXA(MM$1:MM135)))</f>
        <v/>
      </c>
      <c r="MN136" s="8" t="str" cm="1">
        <f t="array" aca="1" ref="MN136" ca="1">IF(ISNUMBER(SEARCH(MN$1,INDEX(INDIRECT(MO$1),ROW(ML136),1)))=TRUE,INDIRECT(ML136),"")</f>
        <v/>
      </c>
      <c r="MO136" s="13" t="s">
        <v>1192</v>
      </c>
      <c r="MP136" s="13" t="s">
        <v>1192</v>
      </c>
      <c r="MQ136" s="13" t="s">
        <v>1192</v>
      </c>
      <c r="MR136" s="13"/>
      <c r="MS136" s="13"/>
      <c r="MT136" s="13"/>
      <c r="MU136" s="13"/>
      <c r="MV136" s="13"/>
      <c r="MW136" s="13" t="s">
        <v>1192</v>
      </c>
      <c r="MX136" s="13"/>
      <c r="MY136" s="13" t="s">
        <v>1192</v>
      </c>
      <c r="MZ136" s="13" t="s">
        <v>1192</v>
      </c>
      <c r="NA136" s="10" t="str">
        <f t="shared" ca="1" si="176"/>
        <v/>
      </c>
      <c r="NB136" s="5"/>
      <c r="NC136" s="6"/>
      <c r="ND136" s="6"/>
      <c r="NE136" s="7"/>
      <c r="NF136" s="7"/>
      <c r="NG136" s="83"/>
      <c r="NH136" s="10" t="str" cm="1">
        <f t="array" aca="1" ref="NH136" ca="1">IF(INDIRECT(ADDRESS(ROW(),COLUMN()-6))="","X",IF(INDIRECT(ADDRESS(ROW(),COLUMN()-5))="",0,"OK"))</f>
        <v>X</v>
      </c>
      <c r="NI136" s="29" t="str">
        <f ca="1">IF(NJ136="","",SUM(1+MAXA(NI$1:NI135)))</f>
        <v/>
      </c>
      <c r="NJ136" s="8" t="str" cm="1">
        <f t="array" aca="1" ref="NJ136" ca="1">IF(NH136=0,INDIRECT(ADDRESS(ROW(),COLUMN()-8)),"")</f>
        <v/>
      </c>
      <c r="NK136" s="31"/>
      <c r="NL136" s="10" t="str">
        <f t="shared" si="147"/>
        <v>$NB$136</v>
      </c>
      <c r="NM136" s="29" t="str">
        <f ca="1">IF(NN136="","",SUM(1+MAXA(NM$1:NM135)))</f>
        <v/>
      </c>
      <c r="NN136" s="8" t="str" cm="1">
        <f t="array" aca="1" ref="NN136" ca="1">IF(ISNUMBER(SEARCH(NN$1,INDEX(INDIRECT(NO$1),ROW(NL136),1)))=TRUE,INDIRECT(NL136),"")</f>
        <v/>
      </c>
      <c r="NO136" s="13" t="s">
        <v>1192</v>
      </c>
      <c r="NP136" s="13" t="s">
        <v>1192</v>
      </c>
      <c r="NQ136" s="13" t="s">
        <v>1192</v>
      </c>
      <c r="NR136" s="13"/>
      <c r="NS136" s="13"/>
      <c r="NT136" s="13"/>
      <c r="NU136" s="13"/>
      <c r="NV136" s="13"/>
      <c r="NW136" s="13"/>
      <c r="NX136" s="13" t="s">
        <v>1192</v>
      </c>
      <c r="NY136" s="13" t="s">
        <v>1192</v>
      </c>
      <c r="NZ136" s="13"/>
      <c r="OA136" s="10" t="str">
        <f t="shared" ca="1" si="177"/>
        <v/>
      </c>
      <c r="OB136" s="5"/>
      <c r="OC136" s="6"/>
      <c r="OD136" s="6"/>
      <c r="OE136" s="7"/>
      <c r="OF136" s="7"/>
      <c r="OG136" s="83"/>
      <c r="OH136" s="10" t="str" cm="1">
        <f t="array" aca="1" ref="OH136" ca="1">IF(INDIRECT(ADDRESS(ROW(),COLUMN()-6))="","X",IF(INDIRECT(ADDRESS(ROW(),COLUMN()-5))="",0,"OK"))</f>
        <v>X</v>
      </c>
      <c r="OI136" s="29" t="str">
        <f ca="1">IF(OJ136="","",SUM(1+MAXA(OI$1:OI135)))</f>
        <v/>
      </c>
      <c r="OJ136" s="8" t="str" cm="1">
        <f t="array" aca="1" ref="OJ136" ca="1">IF(OH136=0,INDIRECT(ADDRESS(ROW(),COLUMN()-8)),"")</f>
        <v/>
      </c>
      <c r="OK136" s="31"/>
      <c r="OL136" s="10" t="str">
        <f t="shared" si="148"/>
        <v>$OB$136</v>
      </c>
      <c r="OM136" s="29" t="str">
        <f ca="1">IF(ON136="","",SUM(1+MAXA(OM$1:OM135)))</f>
        <v/>
      </c>
      <c r="ON136" s="8" t="str" cm="1">
        <f t="array" aca="1" ref="ON136" ca="1">IF(ISNUMBER(SEARCH(ON$1,INDEX(INDIRECT(OO$1),ROW(OL136),1)))=TRUE,INDIRECT(OL136),"")</f>
        <v/>
      </c>
      <c r="OO136" s="13" t="s">
        <v>1192</v>
      </c>
      <c r="OP136" s="13"/>
      <c r="OQ136" s="13"/>
      <c r="OR136" s="13"/>
      <c r="OS136" s="13"/>
      <c r="OT136" s="13"/>
      <c r="OU136" s="13"/>
      <c r="OV136" s="13"/>
      <c r="OW136" s="13"/>
      <c r="OX136" s="13"/>
      <c r="OY136" s="13"/>
      <c r="OZ136" s="13" t="s">
        <v>1192</v>
      </c>
      <c r="PA136" s="10" t="str">
        <f t="shared" ca="1" si="178"/>
        <v/>
      </c>
      <c r="PB136" s="22"/>
      <c r="PC136" s="15"/>
      <c r="PD136" s="14"/>
      <c r="PE136" s="15"/>
      <c r="PF136" s="15"/>
      <c r="PG136" s="79"/>
      <c r="PH136" s="10" t="str" cm="1">
        <f t="array" aca="1" ref="PH136" ca="1">IF(INDIRECT(ADDRESS(ROW(),COLUMN()-6))="","X",IF(INDIRECT(ADDRESS(ROW(),COLUMN()-5))="",0,"OK"))</f>
        <v>X</v>
      </c>
      <c r="PI136" s="29" t="str">
        <f ca="1">IF(PJ136="","",SUM(1+MAXA(PI$1:PI135)))</f>
        <v/>
      </c>
      <c r="PJ136" s="8" t="str" cm="1">
        <f t="array" aca="1" ref="PJ136" ca="1">IF(PH136=0,INDIRECT(ADDRESS(ROW(),COLUMN()-8)),"")</f>
        <v/>
      </c>
      <c r="PK136" s="31"/>
      <c r="PL136" s="10" t="str">
        <f t="shared" si="149"/>
        <v>$PB$136</v>
      </c>
      <c r="PM136" s="29" t="str">
        <f ca="1">IF(PN136="","",SUM(1+MAXA(PM$1:PM135)))</f>
        <v/>
      </c>
      <c r="PN136" s="8" t="str" cm="1">
        <f t="array" aca="1" ref="PN136" ca="1">IF(ISNUMBER(SEARCH(PN$1,INDEX(INDIRECT(PO$1),ROW(PL136),1)))=TRUE,INDIRECT(PL136),"")</f>
        <v/>
      </c>
      <c r="PO136" s="13" t="s">
        <v>1192</v>
      </c>
      <c r="PP136" s="13" t="s">
        <v>1192</v>
      </c>
      <c r="PQ136" s="13" t="s">
        <v>1192</v>
      </c>
      <c r="PR136" s="13" t="s">
        <v>1192</v>
      </c>
      <c r="PS136" s="13"/>
      <c r="PT136" s="13"/>
      <c r="PU136" s="13"/>
      <c r="PV136" s="13"/>
      <c r="PW136" s="13"/>
      <c r="PX136" s="13"/>
      <c r="PY136" s="13" t="s">
        <v>1192</v>
      </c>
      <c r="PZ136" s="13" t="s">
        <v>1192</v>
      </c>
      <c r="QA136" s="10" t="str">
        <f t="shared" ca="1" si="179"/>
        <v/>
      </c>
      <c r="QB136" s="22"/>
      <c r="QC136" s="14"/>
      <c r="QD136" s="14"/>
      <c r="QE136" s="24"/>
      <c r="QF136" s="24"/>
      <c r="QG136" s="79"/>
      <c r="QH136" s="10" t="str" cm="1">
        <f t="array" aca="1" ref="QH136" ca="1">IF(INDIRECT(ADDRESS(ROW(),COLUMN()-6))="","X",IF(INDIRECT(ADDRESS(ROW(),COLUMN()-5))="",0,"OK"))</f>
        <v>X</v>
      </c>
      <c r="QI136" s="29" t="str">
        <f ca="1">IF(QJ136="","",SUM(1+MAXA(QI$1:QI135)))</f>
        <v/>
      </c>
      <c r="QJ136" s="8" t="str" cm="1">
        <f t="array" aca="1" ref="QJ136" ca="1">IF(QH136=0,INDIRECT(ADDRESS(ROW(),COLUMN()-8)),"")</f>
        <v/>
      </c>
      <c r="QK136" s="31"/>
      <c r="QL136" s="10" t="str">
        <f t="shared" si="150"/>
        <v>$QB$136</v>
      </c>
      <c r="QM136" s="29" t="str">
        <f ca="1">IF(QN136="","",SUM(1+MAXA(QM$1:QM135)))</f>
        <v/>
      </c>
      <c r="QN136" s="8" t="str" cm="1">
        <f t="array" aca="1" ref="QN136" ca="1">IF(ISNUMBER(SEARCH(QN$1,INDEX(INDIRECT(QO$1),ROW(QL136),1)))=TRUE,INDIRECT(QL136),"")</f>
        <v/>
      </c>
      <c r="QO136" s="13" t="s">
        <v>1192</v>
      </c>
      <c r="QP136" s="13" t="s">
        <v>1192</v>
      </c>
      <c r="QQ136" s="13" t="s">
        <v>1192</v>
      </c>
      <c r="QR136" s="13" t="s">
        <v>1192</v>
      </c>
      <c r="QS136" s="13"/>
      <c r="QT136" s="13"/>
      <c r="QU136" s="13"/>
      <c r="QV136" s="13"/>
      <c r="QW136" s="13"/>
      <c r="QX136" s="13"/>
      <c r="QY136" s="13" t="s">
        <v>1192</v>
      </c>
      <c r="QZ136" s="13" t="s">
        <v>1192</v>
      </c>
      <c r="RA136" s="10" t="str">
        <f t="shared" ca="1" si="180"/>
        <v/>
      </c>
      <c r="RB136" s="2"/>
      <c r="RC136" s="10"/>
      <c r="RD136" s="10"/>
      <c r="RE136" s="1"/>
      <c r="RF136" s="1"/>
      <c r="RG136" s="79"/>
      <c r="RH136" s="10" t="str" cm="1">
        <f t="array" aca="1" ref="RH136" ca="1">IF(INDIRECT(ADDRESS(ROW(),COLUMN()-6))="","X",IF(INDIRECT(ADDRESS(ROW(),COLUMN()-5))="",0,"OK"))</f>
        <v>X</v>
      </c>
      <c r="RI136" s="29" t="str">
        <f ca="1">IF(RJ136="","",SUM(1+MAXA(RI$1:RI135)))</f>
        <v/>
      </c>
      <c r="RJ136" s="8" t="str" cm="1">
        <f t="array" aca="1" ref="RJ136" ca="1">IF(RH136=0,INDIRECT(ADDRESS(ROW(),COLUMN()-8)),"")</f>
        <v/>
      </c>
      <c r="RK136" s="31"/>
      <c r="RL136" s="10" t="str">
        <f t="shared" si="151"/>
        <v>$RB$136</v>
      </c>
      <c r="RM136" s="29" t="str">
        <f ca="1">IF(RN136="","",SUM(1+MAXA(RM$1:RM135)))</f>
        <v/>
      </c>
      <c r="RN136" s="8" t="str" cm="1">
        <f t="array" aca="1" ref="RN136" ca="1">IF(ISNUMBER(SEARCH(RN$1,INDEX(INDIRECT(RO$1),ROW(RL136),1)))=TRUE,INDIRECT(RL136),"")</f>
        <v/>
      </c>
      <c r="RO136" s="13" t="s">
        <v>1192</v>
      </c>
      <c r="RP136" s="13" t="s">
        <v>1192</v>
      </c>
      <c r="RQ136" s="13" t="s">
        <v>1192</v>
      </c>
      <c r="RR136" s="13"/>
      <c r="RS136" s="13"/>
      <c r="RT136" s="13"/>
      <c r="RU136" s="13"/>
      <c r="RV136" s="13"/>
      <c r="RW136" s="13"/>
      <c r="RX136" s="13"/>
      <c r="RY136" s="13" t="s">
        <v>1192</v>
      </c>
      <c r="RZ136" s="13" t="s">
        <v>1192</v>
      </c>
      <c r="SA136" s="10" t="str">
        <f t="shared" ca="1" si="181"/>
        <v/>
      </c>
      <c r="SB136" s="5"/>
      <c r="SC136" s="6"/>
      <c r="SD136" s="6"/>
      <c r="SE136" s="7"/>
      <c r="SF136" s="7"/>
      <c r="SG136" s="79"/>
      <c r="SH136" s="10" t="str" cm="1">
        <f t="array" aca="1" ref="SH136" ca="1">IF(INDIRECT(ADDRESS(ROW(),COLUMN()-6))="","X",IF(INDIRECT(ADDRESS(ROW(),COLUMN()-5))="",0,"OK"))</f>
        <v>X</v>
      </c>
      <c r="SI136" s="29" t="str">
        <f ca="1">IF(SJ136="","",SUM(1+MAXA(SI$1:SI135)))</f>
        <v/>
      </c>
      <c r="SJ136" s="8" t="str" cm="1">
        <f t="array" aca="1" ref="SJ136" ca="1">IF(SH136=0,INDIRECT(ADDRESS(ROW(),COLUMN()-8)),"")</f>
        <v/>
      </c>
      <c r="SK136" s="33" t="s">
        <v>1192</v>
      </c>
      <c r="SL136" s="10" t="str">
        <f t="shared" si="152"/>
        <v>$SB$136</v>
      </c>
      <c r="SM136" s="29" t="str">
        <f ca="1">IF(SN136="","",SUM(1+MAXA(SM$1:SM135)))</f>
        <v/>
      </c>
      <c r="SN136" s="8" t="str" cm="1">
        <f t="array" aca="1" ref="SN136" ca="1">IF(ISNUMBER(SEARCH(SN$1,INDEX(SB$1:SB$174,ROW(SL136),1)))=TRUE,INDIRECT(SL136),"")</f>
        <v/>
      </c>
      <c r="SO136" s="13" t="s">
        <v>1192</v>
      </c>
      <c r="SP136" s="13" t="s">
        <v>1192</v>
      </c>
      <c r="SQ136" s="13" t="s">
        <v>1192</v>
      </c>
      <c r="SR136" s="13"/>
      <c r="SS136" s="13"/>
      <c r="ST136" s="13"/>
      <c r="SU136" s="13"/>
      <c r="SV136" s="13"/>
      <c r="SW136" s="13"/>
      <c r="SX136" s="13"/>
      <c r="SY136" s="13" t="s">
        <v>1192</v>
      </c>
      <c r="SZ136" s="13" t="s">
        <v>1192</v>
      </c>
      <c r="TA136" s="10" t="str">
        <f t="shared" ca="1" si="129"/>
        <v/>
      </c>
      <c r="TB136" s="5"/>
      <c r="TC136" s="6"/>
      <c r="TD136" s="6"/>
      <c r="TE136" s="7"/>
      <c r="TF136" s="7"/>
      <c r="TG136" s="79"/>
      <c r="TH136" s="10" t="str" cm="1">
        <f t="array" aca="1" ref="TH136" ca="1">IF(INDIRECT(ADDRESS(ROW(),COLUMN()-6))="","X",IF(INDIRECT(ADDRESS(ROW(),COLUMN()-5))="",0,"OK"))</f>
        <v>X</v>
      </c>
      <c r="TI136" s="29" t="str">
        <f ca="1">IF(TJ136="","",SUM(1+MAXA(TI$1:TI135)))</f>
        <v/>
      </c>
      <c r="TJ136" s="8" t="str" cm="1">
        <f t="array" aca="1" ref="TJ136" ca="1">IF(TH136=0,INDIRECT(ADDRESS(ROW(),COLUMN()-8)),"")</f>
        <v/>
      </c>
      <c r="TK136" s="33" t="s">
        <v>1192</v>
      </c>
      <c r="TL136" s="10" t="str">
        <f t="shared" si="153"/>
        <v>$TB$136</v>
      </c>
      <c r="TM136" s="29" t="str">
        <f ca="1">IF(TN136="","",SUM(1+MAXA(TM$1:TM135)))</f>
        <v/>
      </c>
      <c r="TN136" s="8" t="str" cm="1">
        <f t="array" aca="1" ref="TN136" ca="1">IF(ISNUMBER(SEARCH(TN$1,INDEX(INDIRECT(TO$1),ROW(TL136),1)))=TRUE,INDIRECT(TL136),"")</f>
        <v/>
      </c>
      <c r="TO136" s="13" t="s">
        <v>1192</v>
      </c>
      <c r="TP136" s="13" t="s">
        <v>1192</v>
      </c>
      <c r="TQ136" s="13" t="s">
        <v>1192</v>
      </c>
      <c r="TR136" s="13"/>
      <c r="TS136" s="13"/>
      <c r="TT136" s="13"/>
      <c r="TU136" s="13"/>
      <c r="TV136" s="13"/>
      <c r="TW136" s="13"/>
      <c r="TX136" s="13"/>
      <c r="TY136" s="13" t="s">
        <v>1192</v>
      </c>
      <c r="TZ136" s="13" t="s">
        <v>1192</v>
      </c>
      <c r="UA136" s="10" t="str">
        <f t="shared" ca="1" si="130"/>
        <v/>
      </c>
      <c r="UB136" s="5"/>
      <c r="UC136" s="6"/>
      <c r="UD136" s="6"/>
      <c r="UE136" s="7"/>
      <c r="UF136" s="7"/>
      <c r="UG136" s="81"/>
      <c r="UH136" s="10" t="str" cm="1">
        <f t="array" aca="1" ref="UH136" ca="1">IF(INDIRECT(ADDRESS(ROW(),COLUMN()-6))="","X",IF(INDIRECT(ADDRESS(ROW(),COLUMN()-5))="",0,"OK"))</f>
        <v>X</v>
      </c>
      <c r="UI136" s="29" t="str">
        <f ca="1">IF(UJ136="","",SUM(1+MAXA(UI$1:UI135)))</f>
        <v/>
      </c>
      <c r="UJ136" s="8" t="str" cm="1">
        <f t="array" aca="1" ref="UJ136" ca="1">IF(UH136=0,INDIRECT(ADDRESS(ROW(),COLUMN()-8)),"")</f>
        <v/>
      </c>
      <c r="UK136" s="33" t="s">
        <v>1192</v>
      </c>
      <c r="UL136" s="10" t="str">
        <f t="shared" si="154"/>
        <v>$UB$136</v>
      </c>
      <c r="UM136" s="29" t="str">
        <f ca="1">IF(UN136="","",SUM(1+MAXA(UM$1:UM135)))</f>
        <v/>
      </c>
      <c r="UN136" s="8" t="str" cm="1">
        <f t="array" aca="1" ref="UN136" ca="1">IF(ISNUMBER(SEARCH(UN$1,INDEX(INDIRECT(UO$1),ROW(UL136),1)))=TRUE,INDIRECT(UL136),"")</f>
        <v/>
      </c>
      <c r="UO136" s="13" t="s">
        <v>1192</v>
      </c>
      <c r="UP136" s="13" t="s">
        <v>1192</v>
      </c>
      <c r="UQ136" s="13" t="s">
        <v>1192</v>
      </c>
      <c r="UR136" s="13"/>
      <c r="US136" s="13"/>
      <c r="UT136" s="13"/>
      <c r="UU136" s="13"/>
      <c r="UV136" s="13"/>
      <c r="UW136" s="13"/>
      <c r="UX136" s="13"/>
      <c r="UY136" s="13" t="s">
        <v>1192</v>
      </c>
      <c r="UZ136" s="13" t="s">
        <v>1192</v>
      </c>
      <c r="VA136" s="10" t="str">
        <f t="shared" ca="1" si="182"/>
        <v/>
      </c>
      <c r="VB136" s="5"/>
      <c r="VC136" s="6"/>
      <c r="VD136" s="6"/>
      <c r="VE136" s="7"/>
      <c r="VF136" s="7"/>
      <c r="VG136" s="79"/>
      <c r="VH136" s="10" t="str" cm="1">
        <f t="array" aca="1" ref="VH136" ca="1">IF(INDIRECT(ADDRESS(ROW(),COLUMN()-6))="","X",IF(INDIRECT(ADDRESS(ROW(),COLUMN()-5))="",0,"OK"))</f>
        <v>X</v>
      </c>
      <c r="VI136" s="29" t="str">
        <f ca="1">IF(VJ136="","",SUM(1+MAXA(VI$1:VI135)))</f>
        <v/>
      </c>
      <c r="VJ136" s="8" t="str" cm="1">
        <f t="array" aca="1" ref="VJ136" ca="1">IF(VH136=0,INDIRECT(ADDRESS(ROW(),COLUMN()-8)),"")</f>
        <v/>
      </c>
      <c r="VK136" s="33" t="s">
        <v>1192</v>
      </c>
      <c r="VL136" s="10" t="str">
        <f t="shared" si="155"/>
        <v>$VB$136</v>
      </c>
      <c r="VM136" s="29" t="str">
        <f ca="1">IF(VN136="","",SUM(1+MAXA(VM$1:VM135)))</f>
        <v/>
      </c>
      <c r="VN136" s="8" t="str" cm="1">
        <f t="array" aca="1" ref="VN136" ca="1">IF(ISNUMBER(SEARCH(VN$1,INDEX(INDIRECT(VO$1),ROW(VL136),1)))=TRUE,INDIRECT(VL136),"")</f>
        <v/>
      </c>
      <c r="VO136" s="13" t="s">
        <v>1192</v>
      </c>
      <c r="VP136" s="13" t="s">
        <v>1192</v>
      </c>
      <c r="VQ136" s="13" t="s">
        <v>1192</v>
      </c>
      <c r="VR136" s="13"/>
      <c r="VS136" s="13"/>
      <c r="VT136" s="13"/>
      <c r="VU136" s="13"/>
      <c r="VV136" s="13"/>
      <c r="VW136" s="13"/>
      <c r="VX136" s="13"/>
      <c r="VY136" s="13" t="s">
        <v>1192</v>
      </c>
      <c r="VZ136" s="13" t="s">
        <v>1192</v>
      </c>
      <c r="WA136" s="10" t="str">
        <f t="shared" ca="1" si="183"/>
        <v/>
      </c>
      <c r="WB136" s="5"/>
      <c r="WC136" s="6"/>
      <c r="WD136" s="6"/>
      <c r="WE136" s="7"/>
      <c r="WF136" s="7"/>
      <c r="WG136" s="79"/>
      <c r="WH136" s="10" t="str" cm="1">
        <f t="array" aca="1" ref="WH136" ca="1">IF(INDIRECT(ADDRESS(ROW(),COLUMN()-6))="","X",IF(INDIRECT(ADDRESS(ROW(),COLUMN()-5))="",0,"OK"))</f>
        <v>X</v>
      </c>
      <c r="WI136" s="29" t="str">
        <f ca="1">IF(WJ136="","",SUM(1+MAXA(WI$1:WI135)))</f>
        <v/>
      </c>
      <c r="WJ136" s="8" t="str" cm="1">
        <f t="array" aca="1" ref="WJ136" ca="1">IF(WH136=0,INDIRECT(ADDRESS(ROW(),COLUMN()-8)),"")</f>
        <v/>
      </c>
      <c r="WK136" s="33" t="s">
        <v>1192</v>
      </c>
      <c r="WL136" s="10" t="str">
        <f t="shared" si="156"/>
        <v>$WB$136</v>
      </c>
      <c r="WM136" s="29" t="str">
        <f ca="1">IF(WN136="","",SUM(1+MAXA(WM$1:WM135)))</f>
        <v/>
      </c>
      <c r="WN136" s="8" t="str" cm="1">
        <f t="array" aca="1" ref="WN136" ca="1">IF(ISNUMBER(SEARCH(WN$1,INDEX(INDIRECT(WO$1),ROW(WL136),1)))=TRUE,INDIRECT(WL136),"")</f>
        <v/>
      </c>
      <c r="WO136" s="13" t="s">
        <v>1192</v>
      </c>
      <c r="WP136" s="13" t="s">
        <v>1192</v>
      </c>
      <c r="WQ136" s="13" t="s">
        <v>1192</v>
      </c>
      <c r="WR136" s="13" t="s">
        <v>1192</v>
      </c>
      <c r="WS136" s="13"/>
      <c r="WT136" s="13"/>
      <c r="WU136" s="13"/>
      <c r="WV136" s="13" t="s">
        <v>1192</v>
      </c>
      <c r="WW136" s="13"/>
      <c r="WX136" s="13"/>
      <c r="WY136" s="13"/>
      <c r="WZ136" s="13" t="s">
        <v>1192</v>
      </c>
      <c r="XA136" s="10" t="str">
        <f t="shared" ca="1" si="184"/>
        <v/>
      </c>
      <c r="XB136" s="5"/>
      <c r="XC136" s="37"/>
      <c r="XD136" s="37"/>
      <c r="XE136" s="7"/>
      <c r="XF136" s="7"/>
      <c r="XG136" s="81"/>
      <c r="XH136" s="10" t="str" cm="1">
        <f t="array" aca="1" ref="XH136" ca="1">IF(INDIRECT(ADDRESS(ROW(),COLUMN()-6))="","X",IF(INDIRECT(ADDRESS(ROW(),COLUMN()-5))="",0,"OK"))</f>
        <v>X</v>
      </c>
      <c r="XI136" s="29" t="str">
        <f ca="1">IF(XJ136="","",SUM(1+MAXA(XI$1:XI135)))</f>
        <v/>
      </c>
      <c r="XJ136" s="8" t="str" cm="1">
        <f t="array" aca="1" ref="XJ136" ca="1">IF(XH136=0,INDIRECT(ADDRESS(ROW(),COLUMN()-8)),"")</f>
        <v/>
      </c>
      <c r="XK136" s="33" t="s">
        <v>1192</v>
      </c>
      <c r="XL136" s="10" t="str">
        <f t="shared" si="157"/>
        <v>$XB$136</v>
      </c>
      <c r="XM136" s="29" t="str">
        <f ca="1">IF(XN136="","",SUM(1+MAXA(XM$1:XM135)))</f>
        <v/>
      </c>
      <c r="XN136" s="8" t="str" cm="1">
        <f t="array" aca="1" ref="XN136" ca="1">IF(ISNUMBER(SEARCH(XN$1,INDEX(INDIRECT(XO$1),ROW(XL136),1)))=TRUE,INDIRECT(XL136),"")</f>
        <v/>
      </c>
      <c r="XO136" s="13" t="s">
        <v>1192</v>
      </c>
      <c r="XP136" s="13" t="s">
        <v>1192</v>
      </c>
      <c r="XQ136" s="13" t="s">
        <v>1192</v>
      </c>
      <c r="XR136" s="13" t="s">
        <v>1192</v>
      </c>
      <c r="XS136" s="13"/>
      <c r="XT136" s="13"/>
      <c r="XU136" s="13"/>
      <c r="XV136" s="13"/>
      <c r="XW136" s="13"/>
      <c r="XX136" s="13"/>
      <c r="XY136" s="13" t="s">
        <v>1192</v>
      </c>
      <c r="XZ136" s="13" t="s">
        <v>1192</v>
      </c>
      <c r="YA136" s="10" t="str">
        <f t="shared" ca="1" si="185"/>
        <v/>
      </c>
      <c r="YB136" s="5"/>
      <c r="YC136" s="37"/>
      <c r="YD136" s="37"/>
      <c r="YE136" s="7"/>
      <c r="YF136" s="7"/>
      <c r="YG136" s="81"/>
      <c r="YH136" s="10" t="str" cm="1">
        <f t="array" aca="1" ref="YH136" ca="1">IF(INDIRECT(ADDRESS(ROW(),COLUMN()-6))="","X",IF(INDIRECT(ADDRESS(ROW(),COLUMN()-5))="",0,"OK"))</f>
        <v>X</v>
      </c>
      <c r="YI136" s="29" t="str">
        <f ca="1">IF(YJ136="","",SUM(1+MAXA(YI$1:YI135)))</f>
        <v/>
      </c>
      <c r="YJ136" s="8" t="str" cm="1">
        <f t="array" aca="1" ref="YJ136" ca="1">IF(YH136=0,INDIRECT(ADDRESS(ROW(),COLUMN()-8)),"")</f>
        <v/>
      </c>
      <c r="YK136" s="33" t="s">
        <v>1192</v>
      </c>
      <c r="YL136" s="10" t="str">
        <f t="shared" si="158"/>
        <v>$YB$136</v>
      </c>
      <c r="YM136" s="29" t="str">
        <f ca="1">IF(YN136="","",SUM(1+MAXA(YM$1:YM135)))</f>
        <v/>
      </c>
      <c r="YN136" s="8" t="str" cm="1">
        <f t="array" aca="1" ref="YN136" ca="1">IF(ISNUMBER(SEARCH(YN$1,INDEX(INDIRECT(YO$1),ROW(YL136),1)))=TRUE,INDIRECT(YL136),"")</f>
        <v/>
      </c>
      <c r="YO136" s="13" t="s">
        <v>1192</v>
      </c>
      <c r="YP136" s="13" t="s">
        <v>1192</v>
      </c>
      <c r="YQ136" s="13" t="s">
        <v>1192</v>
      </c>
      <c r="YR136" s="13" t="s">
        <v>1192</v>
      </c>
      <c r="YS136" s="13"/>
      <c r="YT136" s="13"/>
      <c r="YU136" s="13"/>
      <c r="YV136" s="13"/>
      <c r="YW136" s="13"/>
      <c r="YX136" s="13"/>
      <c r="YY136" s="13" t="s">
        <v>1192</v>
      </c>
      <c r="YZ136" s="13" t="s">
        <v>1192</v>
      </c>
      <c r="ZA136" s="10" t="str">
        <f t="shared" ca="1" si="186"/>
        <v/>
      </c>
      <c r="ZB136" s="5"/>
      <c r="ZC136" s="37"/>
      <c r="ZD136" s="37"/>
      <c r="ZE136" s="7"/>
      <c r="ZF136" s="7"/>
      <c r="ZG136" s="79"/>
      <c r="ZH136" s="10" t="str" cm="1">
        <f t="array" aca="1" ref="ZH136" ca="1">IF(INDIRECT(ADDRESS(ROW(),COLUMN()-6))="","X",IF(INDIRECT(ADDRESS(ROW(),COLUMN()-5))="",0,"OK"))</f>
        <v>X</v>
      </c>
      <c r="ZI136" s="29" t="str">
        <f ca="1">IF(ZJ136="","",SUM(1+MAXA(ZI$1:ZI135)))</f>
        <v/>
      </c>
      <c r="ZJ136" s="8" t="str" cm="1">
        <f t="array" aca="1" ref="ZJ136" ca="1">IF(ZH136=0,INDIRECT(ADDRESS(ROW(),COLUMN()-8)),"")</f>
        <v/>
      </c>
      <c r="ZK136" s="33" t="s">
        <v>1192</v>
      </c>
      <c r="ZL136" s="10" t="str">
        <f t="shared" si="159"/>
        <v>$ZB$136</v>
      </c>
      <c r="ZM136" s="29" t="str">
        <f ca="1">IF(ZN136="","",SUM(1+MAXA(ZM$1:ZM135)))</f>
        <v/>
      </c>
      <c r="ZN136" s="8" t="str" cm="1">
        <f t="array" aca="1" ref="ZN136" ca="1">IF(ISNUMBER(SEARCH(ZN$1,INDEX(INDIRECT(ZO$1),ROW(ZL136),1)))=TRUE,INDIRECT(ZL136),"")</f>
        <v/>
      </c>
      <c r="ZO136" s="13" t="s">
        <v>1192</v>
      </c>
      <c r="ZP136" s="13" t="s">
        <v>1192</v>
      </c>
      <c r="ZQ136" s="13" t="s">
        <v>1192</v>
      </c>
      <c r="ZR136" s="13" t="s">
        <v>1192</v>
      </c>
      <c r="ZS136" s="13"/>
      <c r="ZT136" s="13"/>
      <c r="ZU136" s="13"/>
      <c r="ZV136" s="13"/>
      <c r="ZW136" s="13"/>
      <c r="ZX136" s="13"/>
      <c r="ZY136" s="13"/>
      <c r="ZZ136" s="13" t="s">
        <v>1192</v>
      </c>
      <c r="AAA136" s="10" t="str">
        <f t="shared" ca="1" si="187"/>
        <v/>
      </c>
      <c r="AAB136" s="5"/>
      <c r="AAC136" s="37"/>
      <c r="AAD136" s="37"/>
      <c r="AAE136" s="7"/>
      <c r="AAF136" s="7"/>
      <c r="AAG136" s="79"/>
      <c r="AAH136" s="10" t="str" cm="1">
        <f t="array" aca="1" ref="AAH136" ca="1">IF(INDIRECT(ADDRESS(ROW(),COLUMN()-6))="","X",IF(INDIRECT(ADDRESS(ROW(),COLUMN()-5))="",0,"OK"))</f>
        <v>X</v>
      </c>
      <c r="AAI136" s="29" t="str">
        <f ca="1">IF(AAJ136="","",SUM(1+MAXA(AAI$1:AAI135)))</f>
        <v/>
      </c>
      <c r="AAJ136" s="8" t="str" cm="1">
        <f t="array" aca="1" ref="AAJ136" ca="1">IF(AAH136=0,INDIRECT(ADDRESS(ROW(),COLUMN()-8)),"")</f>
        <v/>
      </c>
      <c r="AAK136" s="33" t="s">
        <v>1192</v>
      </c>
      <c r="AAL136" s="10" t="str">
        <f t="shared" si="160"/>
        <v>$AAB$136</v>
      </c>
      <c r="AAM136" s="29" t="str">
        <f ca="1">IF(AAN136="","",SUM(1+MAXA(AAM$1:AAM135)))</f>
        <v/>
      </c>
      <c r="AAN136" s="8" t="str" cm="1">
        <f t="array" aca="1" ref="AAN136" ca="1">IF(ISNUMBER(SEARCH(AAN$1,INDEX(INDIRECT(AAO$1),ROW(AAL136),1)))=TRUE,INDIRECT(AAL136),"")</f>
        <v/>
      </c>
      <c r="AAO136" s="13" t="s">
        <v>1192</v>
      </c>
      <c r="AAP136" s="13" t="s">
        <v>1192</v>
      </c>
      <c r="AAQ136" s="13" t="s">
        <v>1192</v>
      </c>
      <c r="AAR136" s="13" t="s">
        <v>1192</v>
      </c>
      <c r="AAS136" s="13" t="s">
        <v>1192</v>
      </c>
      <c r="AAT136" s="13"/>
      <c r="AAU136" s="13"/>
      <c r="AAV136" s="13"/>
      <c r="AAW136" s="13"/>
      <c r="AAX136" s="13"/>
      <c r="AAY136" s="13"/>
      <c r="AAZ136" s="13" t="s">
        <v>1192</v>
      </c>
      <c r="ABA136" s="10" t="str">
        <f t="shared" ca="1" si="188"/>
        <v/>
      </c>
      <c r="ABB136" s="5"/>
      <c r="ABC136" s="37"/>
      <c r="ABD136" s="37"/>
      <c r="ABE136" s="7"/>
      <c r="ABF136" s="7"/>
      <c r="ABG136" s="79"/>
      <c r="ABH136" s="10" t="str" cm="1">
        <f t="array" aca="1" ref="ABH136" ca="1">IF(INDIRECT(ADDRESS(ROW(),COLUMN()-6))="","X",IF(INDIRECT(ADDRESS(ROW(),COLUMN()-5))="",0,"OK"))</f>
        <v>X</v>
      </c>
      <c r="ABI136" s="29" t="str">
        <f ca="1">IF(ABJ136="","",SUM(1+MAXA(ABI$1:ABI135)))</f>
        <v/>
      </c>
      <c r="ABJ136" s="8" t="str" cm="1">
        <f t="array" aca="1" ref="ABJ136" ca="1">IF(ABH136=0,INDIRECT(ADDRESS(ROW(),COLUMN()-8)),"")</f>
        <v/>
      </c>
      <c r="ABK136" s="33" t="s">
        <v>1192</v>
      </c>
      <c r="ABL136" s="10" t="str">
        <f t="shared" si="161"/>
        <v>$ABB$136</v>
      </c>
      <c r="ABM136" s="29" t="str">
        <f ca="1">IF(ABN136="","",SUM(1+MAXA(ABM$1:ABM135)))</f>
        <v/>
      </c>
      <c r="ABN136" s="8" t="str" cm="1">
        <f t="array" aca="1" ref="ABN136" ca="1">IF(ISNUMBER(SEARCH(ABN$1,INDEX(INDIRECT(ABO$1),ROW(ABL136),1)))=TRUE,INDIRECT(ABL136),"")</f>
        <v/>
      </c>
      <c r="ABO136" s="13" t="s">
        <v>1192</v>
      </c>
      <c r="ABP136" s="13" t="s">
        <v>1192</v>
      </c>
      <c r="ABQ136" s="13" t="s">
        <v>1192</v>
      </c>
      <c r="ABR136" s="13"/>
      <c r="ABS136" s="13"/>
      <c r="ABT136" s="13"/>
      <c r="ABU136" s="13"/>
      <c r="ABV136" s="13"/>
      <c r="ABW136" s="13"/>
      <c r="ABX136" s="13"/>
      <c r="ABY136" s="13"/>
      <c r="ABZ136" s="13" t="s">
        <v>1192</v>
      </c>
      <c r="ACA136" s="10" t="str">
        <f t="shared" ca="1" si="189"/>
        <v/>
      </c>
      <c r="ACB136" s="5"/>
      <c r="ACC136" s="37"/>
      <c r="ACD136" s="37"/>
      <c r="ACE136" s="7"/>
      <c r="ACF136" s="7"/>
      <c r="ACG136" s="79"/>
      <c r="ACH136" s="10" t="str" cm="1">
        <f t="array" aca="1" ref="ACH136" ca="1">IF(INDIRECT(ADDRESS(ROW(),COLUMN()-6))="","X",IF(INDIRECT(ADDRESS(ROW(),COLUMN()-5))="",0,"OK"))</f>
        <v>X</v>
      </c>
      <c r="ACI136" s="29" t="str">
        <f ca="1">IF(ACJ136="","",SUM(1+MAXA(ACI$1:ACI135)))</f>
        <v/>
      </c>
      <c r="ACJ136" s="8" t="str" cm="1">
        <f t="array" aca="1" ref="ACJ136" ca="1">IF(ACH136=0,INDIRECT(ADDRESS(ROW(),COLUMN()-8)),"")</f>
        <v/>
      </c>
      <c r="ACK136" s="33" t="s">
        <v>1192</v>
      </c>
      <c r="ACL136" s="10" t="str">
        <f t="shared" si="162"/>
        <v>$ACB$136</v>
      </c>
      <c r="ACM136" s="29" t="str">
        <f ca="1">IF(ACN136="","",SUM(1+MAXA(ACM$1:ACM135)))</f>
        <v/>
      </c>
      <c r="ACN136" s="8" t="str" cm="1">
        <f t="array" aca="1" ref="ACN136" ca="1">IF(ISNUMBER(SEARCH(ACN$1,INDEX(INDIRECT(ACO$1),ROW(ACL136),1)))=TRUE,INDIRECT(ACL136),"")</f>
        <v/>
      </c>
      <c r="ACO136" s="13" t="s">
        <v>1192</v>
      </c>
      <c r="ACP136" s="13" t="s">
        <v>1192</v>
      </c>
      <c r="ACQ136" s="13" t="s">
        <v>1192</v>
      </c>
      <c r="ACR136" s="13"/>
      <c r="ACS136" s="13"/>
      <c r="ACT136" s="13"/>
      <c r="ACU136" s="13"/>
      <c r="ACV136" s="13"/>
      <c r="ACW136" s="13"/>
      <c r="ACX136" s="13"/>
      <c r="ACY136" s="13"/>
      <c r="ACZ136" s="13" t="s">
        <v>1192</v>
      </c>
      <c r="ADA136" s="10" t="str">
        <f t="shared" ca="1" si="190"/>
        <v/>
      </c>
      <c r="ADB136" s="5"/>
      <c r="ADC136" s="37"/>
      <c r="ADD136" s="37"/>
      <c r="ADE136" s="7"/>
      <c r="ADF136" s="7"/>
      <c r="ADG136" s="92"/>
      <c r="ADH136" s="10" t="str" cm="1">
        <f t="array" aca="1" ref="ADH136" ca="1">IF(INDIRECT(ADDRESS(ROW(),COLUMN()-6))="","X",IF(INDIRECT(ADDRESS(ROW(),COLUMN()-5))="",0,"OK"))</f>
        <v>X</v>
      </c>
      <c r="ADI136" s="29" t="str">
        <f ca="1">IF(ADJ136="","",SUM(1+MAXA(ADI$1:ADI135)))</f>
        <v/>
      </c>
      <c r="ADJ136" s="8" t="str" cm="1">
        <f t="array" aca="1" ref="ADJ136" ca="1">IF(ADH136=0,INDIRECT(ADDRESS(ROW(),COLUMN()-8)),"")</f>
        <v/>
      </c>
      <c r="ADK136" s="33" t="s">
        <v>1192</v>
      </c>
      <c r="ADL136" s="10" t="str">
        <f t="shared" si="163"/>
        <v>$ADB$136</v>
      </c>
      <c r="ADM136" s="29" t="str">
        <f ca="1">IF(ADN136="","",SUM(1+MAXA(ADM$1:ADM135)))</f>
        <v/>
      </c>
      <c r="ADN136" s="8" t="str" cm="1">
        <f t="array" aca="1" ref="ADN136" ca="1">IF(ISNUMBER(SEARCH(ADN$1,INDEX(INDIRECT(ADO$1),ROW(ADL136),1)))=TRUE,INDIRECT(ADL136),"")</f>
        <v/>
      </c>
      <c r="ADO136" s="13" t="s">
        <v>1192</v>
      </c>
      <c r="ADP136" s="13" t="s">
        <v>1192</v>
      </c>
      <c r="ADQ136" s="13" t="s">
        <v>1192</v>
      </c>
      <c r="ADR136" s="13" t="s">
        <v>1192</v>
      </c>
      <c r="ADS136" s="13" t="s">
        <v>1192</v>
      </c>
      <c r="ADT136" s="13"/>
      <c r="ADU136" s="13"/>
      <c r="ADV136" s="13"/>
      <c r="ADW136" s="13"/>
      <c r="ADX136" s="13"/>
      <c r="ADY136" s="13"/>
      <c r="ADZ136" s="13" t="s">
        <v>1192</v>
      </c>
      <c r="AEA136" s="10" t="str">
        <f t="shared" ca="1" si="191"/>
        <v/>
      </c>
      <c r="AEB136" s="5"/>
      <c r="AEC136" s="37"/>
      <c r="AED136" s="37"/>
      <c r="AEE136" s="7"/>
      <c r="AEF136" s="7"/>
      <c r="AEG136" s="79"/>
      <c r="AEH136" s="10" t="str" cm="1">
        <f t="array" aca="1" ref="AEH136" ca="1">IF(INDIRECT(ADDRESS(ROW(),COLUMN()-6))="","X",IF(INDIRECT(ADDRESS(ROW(),COLUMN()-5))="",0,"OK"))</f>
        <v>X</v>
      </c>
      <c r="AEI136" s="29" t="str">
        <f ca="1">IF(AEJ136="","",SUM(1+MAXA(AEI$1:AEI135)))</f>
        <v/>
      </c>
      <c r="AEJ136" s="8" t="str" cm="1">
        <f t="array" aca="1" ref="AEJ136" ca="1">IF(AEH136=0,INDIRECT(ADDRESS(ROW(),COLUMN()-8)),"")</f>
        <v/>
      </c>
      <c r="AEK136" s="33" t="s">
        <v>1192</v>
      </c>
      <c r="AEL136" s="10" t="str">
        <f t="shared" si="164"/>
        <v>$AEB$136</v>
      </c>
      <c r="AEM136" s="29" t="str">
        <f ca="1">IF(AEN136="","",SUM(1+MAXA(AEM$1:AEM135)))</f>
        <v/>
      </c>
      <c r="AEN136" s="8" t="str" cm="1">
        <f t="array" aca="1" ref="AEN136" ca="1">IF(ISNUMBER(SEARCH(AEN$1,INDEX(INDIRECT(AEO$1),ROW(AEL136),1)))=TRUE,INDIRECT(AEL136),"")</f>
        <v/>
      </c>
      <c r="AEO136" s="13" t="s">
        <v>1192</v>
      </c>
      <c r="AEP136" s="13" t="s">
        <v>1192</v>
      </c>
      <c r="AEQ136" s="13" t="s">
        <v>1192</v>
      </c>
      <c r="AER136" s="13" t="s">
        <v>1192</v>
      </c>
      <c r="AES136" s="13" t="s">
        <v>1192</v>
      </c>
      <c r="AET136" s="13" t="s">
        <v>1192</v>
      </c>
      <c r="AEU136" s="13" t="s">
        <v>1192</v>
      </c>
      <c r="AEV136" s="13" t="s">
        <v>1192</v>
      </c>
    </row>
    <row r="137" spans="2:828" s="4" customFormat="1" ht="24.75" customHeight="1" x14ac:dyDescent="0.2">
      <c r="B137" s="10" t="str">
        <f t="shared" ca="1" si="133"/>
        <v/>
      </c>
      <c r="C137" s="8"/>
      <c r="D137" s="10"/>
      <c r="E137" s="10"/>
      <c r="G137" s="81"/>
      <c r="H137" s="94"/>
      <c r="I137" s="10" t="str" cm="1">
        <f t="array" aca="1" ref="I137" ca="1">IF(INDIRECT(ADDRESS(ROW(),COLUMN()-6))="","X",IF(INDIRECT(ADDRESS(ROW(),COLUMN()-5))="",0,"OK"))</f>
        <v>X</v>
      </c>
      <c r="J137" s="29" t="str">
        <f ca="1">IF(K137="","",SUM(1+MAXA(J$1:J136)))</f>
        <v/>
      </c>
      <c r="K137" s="8" t="str" cm="1">
        <f t="array" aca="1" ref="K137" ca="1">IF(I137=0,INDIRECT(ADDRESS(ROW(),COLUMN()-8)),"")</f>
        <v/>
      </c>
      <c r="L137" s="31"/>
      <c r="M137" s="10" t="str">
        <f t="shared" si="134"/>
        <v>$C$137</v>
      </c>
      <c r="N137" s="29" t="str">
        <f ca="1">IF(O137="","",SUM(1+MAXA(N$1:N136)))</f>
        <v/>
      </c>
      <c r="O137" s="8" t="str" cm="1">
        <f t="array" aca="1" ref="O137" ca="1">IF(ISNUMBER(SEARCH(O$1,INDEX(INDIRECT($P$1),ROW(M137),1)))=TRUE,INDIRECT(M137),"")</f>
        <v/>
      </c>
      <c r="P137" s="13" t="s">
        <v>1192</v>
      </c>
      <c r="Q137" s="13" t="s">
        <v>1192</v>
      </c>
      <c r="R137" s="13"/>
      <c r="S137" s="13"/>
      <c r="T137" s="13"/>
      <c r="U137" s="13"/>
      <c r="V137" s="13"/>
      <c r="W137" s="13"/>
      <c r="X137" s="13"/>
      <c r="Y137" s="13" t="s">
        <v>1192</v>
      </c>
      <c r="Z137" s="13" t="s">
        <v>1192</v>
      </c>
      <c r="AA137" s="10" t="str">
        <f t="shared" ca="1" si="192"/>
        <v/>
      </c>
      <c r="AB137" s="8"/>
      <c r="AC137" s="10"/>
      <c r="AD137" s="10"/>
      <c r="AF137" s="81"/>
      <c r="AG137" s="81"/>
      <c r="AH137" s="10" t="str" cm="1">
        <f t="array" aca="1" ref="AH137" ca="1">IF(INDIRECT(ADDRESS(ROW(),COLUMN()-6))="","X",IF(INDIRECT(ADDRESS(ROW(),COLUMN()-5))="",0,"OK"))</f>
        <v>X</v>
      </c>
      <c r="AI137" s="29" t="str">
        <f ca="1">IF(AJ137="","",SUM(1+MAXA(AI$1:AI136)))</f>
        <v/>
      </c>
      <c r="AJ137" s="8" t="str" cm="1">
        <f t="array" aca="1" ref="AJ137" ca="1">IF(AH137=0,INDIRECT(ADDRESS(ROW(),COLUMN()-8)),"")</f>
        <v/>
      </c>
      <c r="AK137" s="31"/>
      <c r="AL137" s="10" t="str">
        <f t="shared" si="135"/>
        <v>$AB$137</v>
      </c>
      <c r="AM137" s="29" t="str">
        <f ca="1">IF(AN137="","",SUM(1+MAXA(AM$1:AM136)))</f>
        <v/>
      </c>
      <c r="AN137" s="8" t="str" cm="1">
        <f t="array" aca="1" ref="AN137" ca="1">IF(ISNUMBER(SEARCH(AN$1,INDEX(INDIRECT($AO$1),ROW(AL137),1)))=TRUE,INDIRECT(AL137),"")</f>
        <v/>
      </c>
      <c r="AO137" s="13" t="s">
        <v>1192</v>
      </c>
      <c r="AP137" s="13" t="s">
        <v>1192</v>
      </c>
      <c r="AQ137" s="13" t="s">
        <v>1192</v>
      </c>
      <c r="AR137" s="13"/>
      <c r="AS137" s="13"/>
      <c r="AT137" s="13"/>
      <c r="AU137" s="13"/>
      <c r="AV137" s="13"/>
      <c r="AW137" s="13"/>
      <c r="AX137" s="13" t="s">
        <v>1192</v>
      </c>
      <c r="AY137" s="13" t="s">
        <v>1192</v>
      </c>
      <c r="AZ137" s="13" t="s">
        <v>1192</v>
      </c>
      <c r="BA137" s="10" t="str">
        <f t="shared" ca="1" si="165"/>
        <v/>
      </c>
      <c r="BB137" s="8"/>
      <c r="BC137" s="10"/>
      <c r="BD137" s="10"/>
      <c r="BF137" s="81"/>
      <c r="BG137" s="94"/>
      <c r="BH137" s="10" t="str" cm="1">
        <f t="array" aca="1" ref="BH137" ca="1">IF(INDIRECT(ADDRESS(ROW(),COLUMN()-6))="","X",IF(INDIRECT(ADDRESS(ROW(),COLUMN()-5))="",0,"OK"))</f>
        <v>X</v>
      </c>
      <c r="BI137" s="29" t="str">
        <f ca="1">IF(BJ137="","",SUM(1+MAXA(BI$1:BI136)))</f>
        <v/>
      </c>
      <c r="BJ137" s="8" t="str" cm="1">
        <f t="array" aca="1" ref="BJ137" ca="1">IF(BH137=0,INDIRECT(ADDRESS(ROW(),COLUMN()-8)),"")</f>
        <v/>
      </c>
      <c r="BK137" s="31"/>
      <c r="BL137" s="10" t="str">
        <f t="shared" si="136"/>
        <v>$BB$137</v>
      </c>
      <c r="BM137" s="29" t="str">
        <f ca="1">IF(BN137="","",SUM(1+MAXA(BM$1:BM136)))</f>
        <v/>
      </c>
      <c r="BN137" s="8" t="str" cm="1">
        <f t="array" aca="1" ref="BN137" ca="1">IF(ISNUMBER(SEARCH(BN$1,INDEX(INDIRECT(BO$1),ROW(BL137),1)))=TRUE,INDIRECT(BL137),"")</f>
        <v/>
      </c>
      <c r="BO137" s="13" t="s">
        <v>1192</v>
      </c>
      <c r="BP137" s="13" t="s">
        <v>1192</v>
      </c>
      <c r="BQ137" s="13" t="s">
        <v>1192</v>
      </c>
      <c r="BR137" s="13"/>
      <c r="BS137" s="13"/>
      <c r="BT137" s="13"/>
      <c r="BU137" s="13"/>
      <c r="BV137" s="13"/>
      <c r="BW137" s="13" t="s">
        <v>1192</v>
      </c>
      <c r="BX137" s="13" t="s">
        <v>1192</v>
      </c>
      <c r="BY137" s="13"/>
      <c r="BZ137" s="13"/>
      <c r="CA137" s="10" t="str">
        <f t="shared" ca="1" si="166"/>
        <v/>
      </c>
      <c r="CB137" s="8"/>
      <c r="CC137" s="10"/>
      <c r="CD137" s="10"/>
      <c r="CF137" s="81"/>
      <c r="CG137" s="94"/>
      <c r="CH137" s="10" t="str" cm="1">
        <f t="array" aca="1" ref="CH137" ca="1">IF(INDIRECT(ADDRESS(ROW(),COLUMN()-6))="","X",IF(INDIRECT(ADDRESS(ROW(),COLUMN()-5))="",0,"OK"))</f>
        <v>X</v>
      </c>
      <c r="CI137" s="29" t="str">
        <f ca="1">IF(CJ137="","",SUM(1+MAXA(CI$1:CI136)))</f>
        <v/>
      </c>
      <c r="CJ137" s="8" t="str" cm="1">
        <f t="array" aca="1" ref="CJ137" ca="1">IF(CH137=0,INDIRECT(ADDRESS(ROW(),COLUMN()-8)),"")</f>
        <v/>
      </c>
      <c r="CK137" s="31"/>
      <c r="CL137" s="10" t="str">
        <f t="shared" si="137"/>
        <v>$CB$137</v>
      </c>
      <c r="CM137" s="29" t="str">
        <f ca="1">IF(CN137="","",SUM(1+MAXA(CM$1:CM136)))</f>
        <v/>
      </c>
      <c r="CN137" s="8" t="str" cm="1">
        <f t="array" aca="1" ref="CN137" ca="1">IF(ISNUMBER(SEARCH(CN$1,INDEX(INDIRECT(CO$1),ROW(CL137),1)))=TRUE,INDIRECT(CL137),"")</f>
        <v/>
      </c>
      <c r="CO137" s="13" t="s">
        <v>1192</v>
      </c>
      <c r="CP137" s="13"/>
      <c r="CQ137" s="13"/>
      <c r="CR137" s="13"/>
      <c r="CS137" s="13"/>
      <c r="CT137" s="13"/>
      <c r="CU137" s="13"/>
      <c r="CV137" s="13"/>
      <c r="CW137" s="13"/>
      <c r="CX137" s="13"/>
      <c r="CY137" s="13"/>
      <c r="CZ137" s="13" t="s">
        <v>1192</v>
      </c>
      <c r="DA137" s="10" t="str">
        <f t="shared" ca="1" si="131"/>
        <v/>
      </c>
      <c r="DB137" s="5"/>
      <c r="DC137" s="6"/>
      <c r="DD137" s="6"/>
      <c r="DE137" s="7"/>
      <c r="DF137" s="83"/>
      <c r="DG137" s="96"/>
      <c r="DH137" s="10" t="str" cm="1">
        <f t="array" aca="1" ref="DH137" ca="1">IF(INDIRECT(ADDRESS(ROW(),COLUMN()-6))="","X",IF(INDIRECT(ADDRESS(ROW(),COLUMN()-5))="",0,"OK"))</f>
        <v>X</v>
      </c>
      <c r="DI137" s="29" t="str">
        <f ca="1">IF(DJ137="","",SUM(1+MAXA(DI$1:DI136)))</f>
        <v/>
      </c>
      <c r="DJ137" s="8" t="str" cm="1">
        <f t="array" aca="1" ref="DJ137" ca="1">IF(DH137=0,INDIRECT(ADDRESS(ROW(),COLUMN()-8)),"")</f>
        <v/>
      </c>
      <c r="DK137" s="31"/>
      <c r="DL137" s="10" t="str">
        <f t="shared" si="132"/>
        <v>$DB$137</v>
      </c>
      <c r="DM137" s="29" t="str">
        <f ca="1">IF(DN137="","",SUM(1+MAXA(DM$1:DM136)))</f>
        <v/>
      </c>
      <c r="DN137" s="8" t="str" cm="1">
        <f t="array" aca="1" ref="DN137" ca="1">IF(ISNUMBER(SEARCH(DN$1,INDEX(INDIRECT(DO$1),ROW(DL137),1)))=TRUE,INDIRECT(DL137),"")</f>
        <v/>
      </c>
      <c r="DO137" s="13" t="s">
        <v>1192</v>
      </c>
      <c r="DP137" s="13"/>
      <c r="DQ137" s="13"/>
      <c r="DR137" s="13"/>
      <c r="DS137" s="13"/>
      <c r="DT137" s="13"/>
      <c r="DU137" s="13"/>
      <c r="DV137" s="13"/>
      <c r="DW137" s="13"/>
      <c r="DX137" s="13"/>
      <c r="DY137" s="13"/>
      <c r="DZ137" s="13" t="s">
        <v>1192</v>
      </c>
      <c r="EA137" s="10" t="str">
        <f t="shared" ca="1" si="167"/>
        <v/>
      </c>
      <c r="EB137" s="22"/>
      <c r="EC137" s="14"/>
      <c r="ED137" s="14"/>
      <c r="EE137" s="15"/>
      <c r="EF137" s="15"/>
      <c r="EG137" s="94"/>
      <c r="EH137" s="10" t="str" cm="1">
        <f t="array" aca="1" ref="EH137" ca="1">IF(INDIRECT(ADDRESS(ROW(),COLUMN()-6))="","X",IF(INDIRECT(ADDRESS(ROW(),COLUMN()-5))="",0,"OK"))</f>
        <v>X</v>
      </c>
      <c r="EI137" s="29" t="str">
        <f ca="1">IF(EJ137="","",SUM(1+MAXA(EI$1:EI136)))</f>
        <v/>
      </c>
      <c r="EJ137" s="8" t="str" cm="1">
        <f t="array" aca="1" ref="EJ137" ca="1">IF(EH137=0,INDIRECT(ADDRESS(ROW(),COLUMN()-8)),"")</f>
        <v/>
      </c>
      <c r="EK137" s="31"/>
      <c r="EL137" s="10" t="str">
        <f t="shared" si="138"/>
        <v>$EB$137</v>
      </c>
      <c r="EM137" s="29" t="str">
        <f ca="1">IF(EN137="","",SUM(1+MAXA(EM$1:EM136)))</f>
        <v/>
      </c>
      <c r="EN137" s="8" t="str" cm="1">
        <f t="array" aca="1" ref="EN137" ca="1">IF(ISNUMBER(SEARCH(EN$1,INDEX(INDIRECT(EO$1),ROW(EL137),1)))=TRUE,INDIRECT(EL137),"")</f>
        <v/>
      </c>
      <c r="EO137" s="13" t="s">
        <v>1192</v>
      </c>
      <c r="EP137" s="13"/>
      <c r="EQ137" s="13"/>
      <c r="ER137" s="13"/>
      <c r="ES137" s="13"/>
      <c r="ET137" s="13"/>
      <c r="EU137" s="13"/>
      <c r="EV137" s="13"/>
      <c r="EW137" s="13"/>
      <c r="EX137" s="13"/>
      <c r="EY137" s="13"/>
      <c r="EZ137" s="13"/>
      <c r="FA137" s="10" t="str">
        <f t="shared" ca="1" si="168"/>
        <v/>
      </c>
      <c r="FB137" s="22"/>
      <c r="FC137" s="14"/>
      <c r="FD137" s="14"/>
      <c r="FE137" s="15"/>
      <c r="FF137" s="15"/>
      <c r="FG137" s="81"/>
      <c r="FH137" s="10" t="str" cm="1">
        <f t="array" aca="1" ref="FH137" ca="1">IF(INDIRECT(ADDRESS(ROW(),COLUMN()-6))="","X",IF(INDIRECT(ADDRESS(ROW(),COLUMN()-5))="",0,"OK"))</f>
        <v>X</v>
      </c>
      <c r="FI137" s="29" t="str">
        <f ca="1">IF(FJ137="","",SUM(1+MAXA(FI$1:FI136)))</f>
        <v/>
      </c>
      <c r="FJ137" s="8" t="str" cm="1">
        <f t="array" aca="1" ref="FJ137" ca="1">IF(FH137=0,INDIRECT(ADDRESS(ROW(),COLUMN()-8)),"")</f>
        <v/>
      </c>
      <c r="FK137" s="31"/>
      <c r="FL137" s="10" t="str">
        <f t="shared" si="139"/>
        <v>$FB$137</v>
      </c>
      <c r="FM137" s="29" t="str">
        <f ca="1">IF(FN137="","",SUM(1+MAXA(FM$1:FM136)))</f>
        <v/>
      </c>
      <c r="FN137" s="8" t="str" cm="1">
        <f t="array" aca="1" ref="FN137" ca="1">IF(ISNUMBER(SEARCH(FN$1,INDEX(INDIRECT(FO$1),ROW(FL137),1)))=TRUE,INDIRECT(FL137),"")</f>
        <v/>
      </c>
      <c r="FO137" s="13" t="s">
        <v>1192</v>
      </c>
      <c r="FP137" s="13" t="s">
        <v>1192</v>
      </c>
      <c r="FQ137" s="13" t="s">
        <v>1192</v>
      </c>
      <c r="FR137" s="13" t="s">
        <v>1192</v>
      </c>
      <c r="FS137" s="13" t="s">
        <v>1192</v>
      </c>
      <c r="FT137" s="13"/>
      <c r="FU137" s="13"/>
      <c r="FV137" s="13"/>
      <c r="FW137" s="13"/>
      <c r="FX137" s="13"/>
      <c r="FY137" s="13"/>
      <c r="FZ137" s="13"/>
      <c r="GA137" s="10" t="str">
        <f t="shared" ca="1" si="169"/>
        <v/>
      </c>
      <c r="GB137" s="22"/>
      <c r="GC137" s="14"/>
      <c r="GD137" s="14"/>
      <c r="GE137" s="15"/>
      <c r="GF137" s="15"/>
      <c r="GG137" s="81"/>
      <c r="GH137" s="10" t="str" cm="1">
        <f t="array" aca="1" ref="GH137" ca="1">IF(INDIRECT(ADDRESS(ROW(),COLUMN()-6))="","X",IF(INDIRECT(ADDRESS(ROW(),COLUMN()-5))="",0,"OK"))</f>
        <v>X</v>
      </c>
      <c r="GI137" s="29" t="str">
        <f ca="1">IF(GJ137="","",SUM(1+MAXA(GI$1:GI136)))</f>
        <v/>
      </c>
      <c r="GJ137" s="8" t="str" cm="1">
        <f t="array" aca="1" ref="GJ137" ca="1">IF(GH137=0,INDIRECT(ADDRESS(ROW(),COLUMN()-8)),"")</f>
        <v/>
      </c>
      <c r="GK137" s="31"/>
      <c r="GL137" s="10" t="str">
        <f t="shared" si="140"/>
        <v>$GB$137</v>
      </c>
      <c r="GM137" s="29" t="str">
        <f ca="1">IF(GN137="","",SUM(1+MAXA(GM$1:GM136)))</f>
        <v/>
      </c>
      <c r="GN137" s="8" t="str" cm="1">
        <f t="array" aca="1" ref="GN137" ca="1">IF(ISNUMBER(SEARCH(GN$1,INDEX(INDIRECT(GO$1),ROW(GL137),1)))=TRUE,INDIRECT(GL137),"")</f>
        <v/>
      </c>
      <c r="GO137" s="13" t="s">
        <v>1192</v>
      </c>
      <c r="GP137" s="13" t="s">
        <v>1192</v>
      </c>
      <c r="GQ137" s="13" t="s">
        <v>1192</v>
      </c>
      <c r="GR137" s="13" t="s">
        <v>1192</v>
      </c>
      <c r="GS137" s="13" t="s">
        <v>1192</v>
      </c>
      <c r="GT137" s="13"/>
      <c r="GU137" s="13"/>
      <c r="GV137" s="13"/>
      <c r="GW137" s="13"/>
      <c r="GX137" s="13"/>
      <c r="GY137" s="13"/>
      <c r="GZ137" s="13"/>
      <c r="HA137" s="10" t="str">
        <f t="shared" ca="1" si="170"/>
        <v/>
      </c>
      <c r="HB137" s="22"/>
      <c r="HC137" s="14"/>
      <c r="HD137" s="14"/>
      <c r="HE137" s="15"/>
      <c r="HF137" s="15"/>
      <c r="HG137" s="81"/>
      <c r="HH137" s="10" t="str" cm="1">
        <f t="array" aca="1" ref="HH137" ca="1">IF(INDIRECT(ADDRESS(ROW(),COLUMN()-6))="","X",IF(INDIRECT(ADDRESS(ROW(),COLUMN()-5))="",0,"OK"))</f>
        <v>X</v>
      </c>
      <c r="HI137" s="29" t="str">
        <f ca="1">IF(HJ137="","",SUM(1+MAXA(HI$1:HI136)))</f>
        <v/>
      </c>
      <c r="HJ137" s="8" t="str" cm="1">
        <f t="array" aca="1" ref="HJ137" ca="1">IF(HH137=0,INDIRECT(ADDRESS(ROW(),COLUMN()-8)),"")</f>
        <v/>
      </c>
      <c r="HK137" s="31"/>
      <c r="HL137" s="10" t="str">
        <f t="shared" si="141"/>
        <v>$HB$137</v>
      </c>
      <c r="HM137" s="29" t="str">
        <f ca="1">IF(HN137="","",SUM(1+MAXA(HM$1:HM136)))</f>
        <v/>
      </c>
      <c r="HN137" s="8" t="str" cm="1">
        <f t="array" aca="1" ref="HN137" ca="1">IF(ISNUMBER(SEARCH(HN$1,INDEX(INDIRECT(HO$1),ROW(HL137),1)))=TRUE,INDIRECT(HL137),"")</f>
        <v/>
      </c>
      <c r="HO137" s="13" t="s">
        <v>1192</v>
      </c>
      <c r="HP137" s="13" t="s">
        <v>1192</v>
      </c>
      <c r="HQ137" s="13" t="s">
        <v>1192</v>
      </c>
      <c r="HR137" s="13"/>
      <c r="HS137" s="13"/>
      <c r="HT137" s="13"/>
      <c r="HU137" s="13"/>
      <c r="HV137" s="13"/>
      <c r="HW137" s="13"/>
      <c r="HX137" s="13"/>
      <c r="HY137" s="13" t="s">
        <v>1192</v>
      </c>
      <c r="HZ137" s="13" t="s">
        <v>1192</v>
      </c>
      <c r="IA137" s="10" t="str">
        <f t="shared" ca="1" si="171"/>
        <v/>
      </c>
      <c r="IB137" s="22"/>
      <c r="IC137" s="14"/>
      <c r="ID137" s="14"/>
      <c r="IE137" s="15"/>
      <c r="IF137" s="15"/>
      <c r="IG137" s="81"/>
      <c r="IH137" s="10" t="str" cm="1">
        <f t="array" aca="1" ref="IH137" ca="1">IF(INDIRECT(ADDRESS(ROW(),COLUMN()-6))="","X",IF(INDIRECT(ADDRESS(ROW(),COLUMN()-5))="",0,"OK"))</f>
        <v>X</v>
      </c>
      <c r="II137" s="29" t="str">
        <f ca="1">IF(IJ137="","",SUM(1+MAXA(II$1:II136)))</f>
        <v/>
      </c>
      <c r="IJ137" s="8" t="str" cm="1">
        <f t="array" aca="1" ref="IJ137" ca="1">IF(IH137=0,INDIRECT(ADDRESS(ROW(),COLUMN()-8)),"")</f>
        <v/>
      </c>
      <c r="IK137" s="31"/>
      <c r="IL137" s="10" t="str">
        <f t="shared" si="142"/>
        <v>$IB$137</v>
      </c>
      <c r="IM137" s="29" t="str">
        <f ca="1">IF(IN137="","",SUM(1+MAXA(IM$1:IM136)))</f>
        <v/>
      </c>
      <c r="IN137" s="8" t="str" cm="1">
        <f t="array" aca="1" ref="IN137" ca="1">IF(ISNUMBER(SEARCH(IN$1,INDEX(INDIRECT(IO$1),ROW(IL137),1)))=TRUE,INDIRECT(IL137),"")</f>
        <v/>
      </c>
      <c r="IO137" s="13" t="s">
        <v>1192</v>
      </c>
      <c r="IP137" s="13" t="s">
        <v>1192</v>
      </c>
      <c r="IQ137" s="13" t="s">
        <v>1192</v>
      </c>
      <c r="IR137" s="13"/>
      <c r="IS137" s="13"/>
      <c r="IT137" s="13"/>
      <c r="IU137" s="13"/>
      <c r="IV137" s="13"/>
      <c r="IW137" s="13"/>
      <c r="IX137" s="13" t="s">
        <v>1192</v>
      </c>
      <c r="IY137" s="13" t="s">
        <v>1192</v>
      </c>
      <c r="IZ137" s="13" t="s">
        <v>1192</v>
      </c>
      <c r="JA137" s="10" t="str">
        <f t="shared" ca="1" si="172"/>
        <v/>
      </c>
      <c r="JB137" s="22"/>
      <c r="JC137" s="14"/>
      <c r="JD137" s="14"/>
      <c r="JE137" s="15"/>
      <c r="JF137" s="15"/>
      <c r="JG137" s="82"/>
      <c r="JH137" s="10" t="str" cm="1">
        <f t="array" aca="1" ref="JH137" ca="1">IF(INDIRECT(ADDRESS(ROW(),COLUMN()-6))="","X",IF(INDIRECT(ADDRESS(ROW(),COLUMN()-5))="",0,"OK"))</f>
        <v>X</v>
      </c>
      <c r="JI137" s="29" t="str">
        <f ca="1">IF(JJ137="","",SUM(1+MAXA(JI$1:JI136)))</f>
        <v/>
      </c>
      <c r="JJ137" s="8" t="str" cm="1">
        <f t="array" aca="1" ref="JJ137" ca="1">IF(JH137=0,INDIRECT(ADDRESS(ROW(),COLUMN()-8)),"")</f>
        <v/>
      </c>
      <c r="JK137" s="31"/>
      <c r="JL137" s="10" t="str">
        <f t="shared" si="143"/>
        <v>$JB$137</v>
      </c>
      <c r="JM137" s="29" t="str">
        <f ca="1">IF(JN137="","",SUM(1+MAXA(JM$1:JM136)))</f>
        <v/>
      </c>
      <c r="JN137" s="8" t="str" cm="1">
        <f t="array" aca="1" ref="JN137" ca="1">IF(ISNUMBER(SEARCH(JN$1,INDEX(INDIRECT(JO$1),ROW(JL137),1)))=TRUE,INDIRECT(JL137),"")</f>
        <v/>
      </c>
      <c r="JO137" s="13" t="s">
        <v>1192</v>
      </c>
      <c r="JP137" s="13" t="s">
        <v>1192</v>
      </c>
      <c r="JQ137" s="13" t="s">
        <v>1192</v>
      </c>
      <c r="JR137" s="13"/>
      <c r="JS137" s="13"/>
      <c r="JT137" s="13"/>
      <c r="JU137" s="13"/>
      <c r="JV137" s="13"/>
      <c r="JW137" s="13"/>
      <c r="JX137" s="13" t="s">
        <v>1192</v>
      </c>
      <c r="JY137" s="13" t="s">
        <v>1192</v>
      </c>
      <c r="JZ137" s="13" t="s">
        <v>1192</v>
      </c>
      <c r="KA137" s="10" t="str">
        <f t="shared" ca="1" si="173"/>
        <v/>
      </c>
      <c r="KB137" s="22"/>
      <c r="KC137" s="14"/>
      <c r="KD137" s="14"/>
      <c r="KE137" s="15"/>
      <c r="KF137" s="15"/>
      <c r="KG137" s="81"/>
      <c r="KH137" s="10" t="str" cm="1">
        <f t="array" aca="1" ref="KH137" ca="1">IF(INDIRECT(ADDRESS(ROW(),COLUMN()-6))="","X",IF(INDIRECT(ADDRESS(ROW(),COLUMN()-5))="",0,"OK"))</f>
        <v>X</v>
      </c>
      <c r="KI137" s="29" t="str">
        <f ca="1">IF(KJ137="","",SUM(1+MAXA(KI$1:KI136)))</f>
        <v/>
      </c>
      <c r="KJ137" s="8" t="str" cm="1">
        <f t="array" aca="1" ref="KJ137" ca="1">IF(KH137=0,INDIRECT(ADDRESS(ROW(),COLUMN()-8)),"")</f>
        <v/>
      </c>
      <c r="KK137" s="31"/>
      <c r="KL137" s="10" t="str">
        <f t="shared" si="144"/>
        <v>$KB$137</v>
      </c>
      <c r="KM137" s="29" t="str">
        <f ca="1">IF(KN137="","",SUM(1+MAXA(KM$1:KM136)))</f>
        <v/>
      </c>
      <c r="KN137" s="8" t="str" cm="1">
        <f t="array" aca="1" ref="KN137" ca="1">IF(ISNUMBER(SEARCH(KN$1,INDEX(INDIRECT(KO$1),ROW(KL137),1)))=TRUE,INDIRECT(KL137),"")</f>
        <v/>
      </c>
      <c r="KO137" s="13" t="s">
        <v>1192</v>
      </c>
      <c r="KP137" s="13" t="s">
        <v>1192</v>
      </c>
      <c r="KQ137" s="13" t="s">
        <v>1192</v>
      </c>
      <c r="KR137" s="13"/>
      <c r="KS137" s="13"/>
      <c r="KT137" s="13"/>
      <c r="KU137" s="13"/>
      <c r="KV137" s="13"/>
      <c r="KW137" s="13"/>
      <c r="KX137" s="13"/>
      <c r="KY137" s="13" t="s">
        <v>1192</v>
      </c>
      <c r="KZ137" s="13" t="s">
        <v>1192</v>
      </c>
      <c r="LA137" s="10" t="str">
        <f t="shared" ca="1" si="174"/>
        <v/>
      </c>
      <c r="LB137" s="8"/>
      <c r="LC137" s="10"/>
      <c r="LD137" s="10"/>
      <c r="LG137" s="81"/>
      <c r="LH137" s="10" t="str" cm="1">
        <f t="array" aca="1" ref="LH137" ca="1">IF(INDIRECT(ADDRESS(ROW(),COLUMN()-6))="","X",IF(INDIRECT(ADDRESS(ROW(),COLUMN()-5))="",0,"OK"))</f>
        <v>X</v>
      </c>
      <c r="LI137" s="29" t="str">
        <f ca="1">IF(LJ137="","",SUM(1+MAXA(LI$1:LI136)))</f>
        <v/>
      </c>
      <c r="LJ137" s="8" t="str" cm="1">
        <f t="array" aca="1" ref="LJ137" ca="1">IF(LH137=0,INDIRECT(ADDRESS(ROW(),COLUMN()-8)),"")</f>
        <v/>
      </c>
      <c r="LK137" s="31"/>
      <c r="LL137" s="10" t="str">
        <f t="shared" si="145"/>
        <v>$LB$137</v>
      </c>
      <c r="LM137" s="29" t="str">
        <f ca="1">IF(LN137="","",SUM(1+MAXA(LM$1:LM136)))</f>
        <v/>
      </c>
      <c r="LN137" s="8" t="str" cm="1">
        <f t="array" aca="1" ref="LN137" ca="1">IF(ISNUMBER(SEARCH(LN$1,INDEX(INDIRECT(LO$1),ROW(LL137),1)))=TRUE,INDIRECT(LL137),"")</f>
        <v/>
      </c>
      <c r="LO137" s="13" t="s">
        <v>1192</v>
      </c>
      <c r="LP137" s="13" t="s">
        <v>1192</v>
      </c>
      <c r="LQ137" s="13" t="s">
        <v>1192</v>
      </c>
      <c r="LR137" s="13" t="s">
        <v>1192</v>
      </c>
      <c r="LS137" s="13"/>
      <c r="LT137" s="13"/>
      <c r="LU137" s="13"/>
      <c r="LV137" s="13"/>
      <c r="LW137" s="13"/>
      <c r="LX137" s="13"/>
      <c r="LY137" s="13" t="s">
        <v>1192</v>
      </c>
      <c r="LZ137" s="13" t="s">
        <v>1192</v>
      </c>
      <c r="MA137" s="10" t="str">
        <f t="shared" ca="1" si="175"/>
        <v/>
      </c>
      <c r="MB137" s="8"/>
      <c r="MC137" s="10"/>
      <c r="MD137" s="10"/>
      <c r="MG137" s="81"/>
      <c r="MH137" s="10" t="str" cm="1">
        <f t="array" aca="1" ref="MH137" ca="1">IF(INDIRECT(ADDRESS(ROW(),COLUMN()-6))="","X",IF(INDIRECT(ADDRESS(ROW(),COLUMN()-5))="",0,"OK"))</f>
        <v>X</v>
      </c>
      <c r="MI137" s="29" t="str">
        <f ca="1">IF(MJ137="","",SUM(1+MAXA(MI$1:MI136)))</f>
        <v/>
      </c>
      <c r="MJ137" s="8" t="str" cm="1">
        <f t="array" aca="1" ref="MJ137" ca="1">IF(MH137=0,INDIRECT(ADDRESS(ROW(),COLUMN()-8)),"")</f>
        <v/>
      </c>
      <c r="MK137" s="31"/>
      <c r="ML137" s="10" t="str">
        <f t="shared" si="146"/>
        <v>$MB$137</v>
      </c>
      <c r="MM137" s="29" t="str">
        <f ca="1">IF(MN137="","",SUM(1+MAXA(MM$1:MM136)))</f>
        <v/>
      </c>
      <c r="MN137" s="8" t="str" cm="1">
        <f t="array" aca="1" ref="MN137" ca="1">IF(ISNUMBER(SEARCH(MN$1,INDEX(INDIRECT(MO$1),ROW(ML137),1)))=TRUE,INDIRECT(ML137),"")</f>
        <v/>
      </c>
      <c r="MO137" s="13" t="s">
        <v>1192</v>
      </c>
      <c r="MP137" s="13" t="s">
        <v>1192</v>
      </c>
      <c r="MQ137" s="13" t="s">
        <v>1192</v>
      </c>
      <c r="MR137" s="13"/>
      <c r="MS137" s="13"/>
      <c r="MT137" s="13"/>
      <c r="MU137" s="13"/>
      <c r="MV137" s="13"/>
      <c r="MW137" s="13" t="s">
        <v>1192</v>
      </c>
      <c r="MX137" s="13"/>
      <c r="MY137" s="13" t="s">
        <v>1192</v>
      </c>
      <c r="MZ137" s="13" t="s">
        <v>1192</v>
      </c>
      <c r="NA137" s="10" t="str">
        <f t="shared" ca="1" si="176"/>
        <v/>
      </c>
      <c r="NB137" s="5"/>
      <c r="NC137" s="6"/>
      <c r="ND137" s="6"/>
      <c r="NE137" s="7"/>
      <c r="NF137" s="7"/>
      <c r="NG137" s="83"/>
      <c r="NH137" s="10" t="str" cm="1">
        <f t="array" aca="1" ref="NH137" ca="1">IF(INDIRECT(ADDRESS(ROW(),COLUMN()-6))="","X",IF(INDIRECT(ADDRESS(ROW(),COLUMN()-5))="",0,"OK"))</f>
        <v>X</v>
      </c>
      <c r="NI137" s="29" t="str">
        <f ca="1">IF(NJ137="","",SUM(1+MAXA(NI$1:NI136)))</f>
        <v/>
      </c>
      <c r="NJ137" s="8" t="str" cm="1">
        <f t="array" aca="1" ref="NJ137" ca="1">IF(NH137=0,INDIRECT(ADDRESS(ROW(),COLUMN()-8)),"")</f>
        <v/>
      </c>
      <c r="NK137" s="31"/>
      <c r="NL137" s="10" t="str">
        <f t="shared" si="147"/>
        <v>$NB$137</v>
      </c>
      <c r="NM137" s="29" t="str">
        <f ca="1">IF(NN137="","",SUM(1+MAXA(NM$1:NM136)))</f>
        <v/>
      </c>
      <c r="NN137" s="8" t="str" cm="1">
        <f t="array" aca="1" ref="NN137" ca="1">IF(ISNUMBER(SEARCH(NN$1,INDEX(INDIRECT(NO$1),ROW(NL137),1)))=TRUE,INDIRECT(NL137),"")</f>
        <v/>
      </c>
      <c r="NO137" s="13" t="s">
        <v>1192</v>
      </c>
      <c r="NP137" s="13" t="s">
        <v>1192</v>
      </c>
      <c r="NQ137" s="13" t="s">
        <v>1192</v>
      </c>
      <c r="NR137" s="13"/>
      <c r="NS137" s="13"/>
      <c r="NT137" s="13"/>
      <c r="NU137" s="13"/>
      <c r="NV137" s="13"/>
      <c r="NW137" s="13"/>
      <c r="NX137" s="13" t="s">
        <v>1192</v>
      </c>
      <c r="NY137" s="13" t="s">
        <v>1192</v>
      </c>
      <c r="NZ137" s="13"/>
      <c r="OA137" s="10" t="str">
        <f t="shared" ca="1" si="177"/>
        <v/>
      </c>
      <c r="OB137" s="5"/>
      <c r="OC137" s="6"/>
      <c r="OD137" s="6"/>
      <c r="OE137" s="7"/>
      <c r="OF137" s="7"/>
      <c r="OG137" s="83"/>
      <c r="OH137" s="10" t="str" cm="1">
        <f t="array" aca="1" ref="OH137" ca="1">IF(INDIRECT(ADDRESS(ROW(),COLUMN()-6))="","X",IF(INDIRECT(ADDRESS(ROW(),COLUMN()-5))="",0,"OK"))</f>
        <v>X</v>
      </c>
      <c r="OI137" s="29" t="str">
        <f ca="1">IF(OJ137="","",SUM(1+MAXA(OI$1:OI136)))</f>
        <v/>
      </c>
      <c r="OJ137" s="8" t="str" cm="1">
        <f t="array" aca="1" ref="OJ137" ca="1">IF(OH137=0,INDIRECT(ADDRESS(ROW(),COLUMN()-8)),"")</f>
        <v/>
      </c>
      <c r="OK137" s="31"/>
      <c r="OL137" s="10" t="str">
        <f t="shared" si="148"/>
        <v>$OB$137</v>
      </c>
      <c r="OM137" s="29" t="str">
        <f ca="1">IF(ON137="","",SUM(1+MAXA(OM$1:OM136)))</f>
        <v/>
      </c>
      <c r="ON137" s="8" t="str" cm="1">
        <f t="array" aca="1" ref="ON137" ca="1">IF(ISNUMBER(SEARCH(ON$1,INDEX(INDIRECT(OO$1),ROW(OL137),1)))=TRUE,INDIRECT(OL137),"")</f>
        <v/>
      </c>
      <c r="OO137" s="13" t="s">
        <v>1192</v>
      </c>
      <c r="OP137" s="13"/>
      <c r="OQ137" s="13"/>
      <c r="OR137" s="13"/>
      <c r="OS137" s="13"/>
      <c r="OT137" s="13"/>
      <c r="OU137" s="13"/>
      <c r="OV137" s="13"/>
      <c r="OW137" s="13"/>
      <c r="OX137" s="13"/>
      <c r="OY137" s="13"/>
      <c r="OZ137" s="13" t="s">
        <v>1192</v>
      </c>
      <c r="PA137" s="10" t="str">
        <f t="shared" ca="1" si="178"/>
        <v/>
      </c>
      <c r="PB137" s="22"/>
      <c r="PC137" s="14"/>
      <c r="PD137" s="14"/>
      <c r="PE137" s="15"/>
      <c r="PF137" s="15"/>
      <c r="PG137" s="79"/>
      <c r="PH137" s="10" t="str" cm="1">
        <f t="array" aca="1" ref="PH137" ca="1">IF(INDIRECT(ADDRESS(ROW(),COLUMN()-6))="","X",IF(INDIRECT(ADDRESS(ROW(),COLUMN()-5))="",0,"OK"))</f>
        <v>X</v>
      </c>
      <c r="PI137" s="29" t="str">
        <f ca="1">IF(PJ137="","",SUM(1+MAXA(PI$1:PI136)))</f>
        <v/>
      </c>
      <c r="PJ137" s="8" t="str" cm="1">
        <f t="array" aca="1" ref="PJ137" ca="1">IF(PH137=0,INDIRECT(ADDRESS(ROW(),COLUMN()-8)),"")</f>
        <v/>
      </c>
      <c r="PK137" s="31"/>
      <c r="PL137" s="10" t="str">
        <f t="shared" si="149"/>
        <v>$PB$137</v>
      </c>
      <c r="PM137" s="29" t="str">
        <f ca="1">IF(PN137="","",SUM(1+MAXA(PM$1:PM136)))</f>
        <v/>
      </c>
      <c r="PN137" s="8" t="str" cm="1">
        <f t="array" aca="1" ref="PN137" ca="1">IF(ISNUMBER(SEARCH(PN$1,INDEX(INDIRECT(PO$1),ROW(PL137),1)))=TRUE,INDIRECT(PL137),"")</f>
        <v/>
      </c>
      <c r="PO137" s="13" t="s">
        <v>1192</v>
      </c>
      <c r="PP137" s="13" t="s">
        <v>1192</v>
      </c>
      <c r="PQ137" s="13" t="s">
        <v>1192</v>
      </c>
      <c r="PR137" s="13" t="s">
        <v>1192</v>
      </c>
      <c r="PS137" s="13"/>
      <c r="PT137" s="13"/>
      <c r="PU137" s="13"/>
      <c r="PV137" s="13"/>
      <c r="PW137" s="13"/>
      <c r="PX137" s="13"/>
      <c r="PY137" s="13" t="s">
        <v>1192</v>
      </c>
      <c r="PZ137" s="13" t="s">
        <v>1192</v>
      </c>
      <c r="QA137" s="10" t="str">
        <f t="shared" ca="1" si="179"/>
        <v/>
      </c>
      <c r="QB137" s="22"/>
      <c r="QC137" s="14"/>
      <c r="QD137" s="14"/>
      <c r="QE137" s="24"/>
      <c r="QF137" s="24"/>
      <c r="QG137" s="79"/>
      <c r="QH137" s="10" t="str" cm="1">
        <f t="array" aca="1" ref="QH137" ca="1">IF(INDIRECT(ADDRESS(ROW(),COLUMN()-6))="","X",IF(INDIRECT(ADDRESS(ROW(),COLUMN()-5))="",0,"OK"))</f>
        <v>X</v>
      </c>
      <c r="QI137" s="29" t="str">
        <f ca="1">IF(QJ137="","",SUM(1+MAXA(QI$1:QI136)))</f>
        <v/>
      </c>
      <c r="QJ137" s="8" t="str" cm="1">
        <f t="array" aca="1" ref="QJ137" ca="1">IF(QH137=0,INDIRECT(ADDRESS(ROW(),COLUMN()-8)),"")</f>
        <v/>
      </c>
      <c r="QK137" s="31"/>
      <c r="QL137" s="10" t="str">
        <f t="shared" si="150"/>
        <v>$QB$137</v>
      </c>
      <c r="QM137" s="29" t="str">
        <f ca="1">IF(QN137="","",SUM(1+MAXA(QM$1:QM136)))</f>
        <v/>
      </c>
      <c r="QN137" s="8" t="str" cm="1">
        <f t="array" aca="1" ref="QN137" ca="1">IF(ISNUMBER(SEARCH(QN$1,INDEX(INDIRECT(QO$1),ROW(QL137),1)))=TRUE,INDIRECT(QL137),"")</f>
        <v/>
      </c>
      <c r="QO137" s="13" t="s">
        <v>1192</v>
      </c>
      <c r="QP137" s="13" t="s">
        <v>1192</v>
      </c>
      <c r="QQ137" s="13" t="s">
        <v>1192</v>
      </c>
      <c r="QR137" s="13" t="s">
        <v>1192</v>
      </c>
      <c r="QS137" s="13"/>
      <c r="QT137" s="13"/>
      <c r="QU137" s="13"/>
      <c r="QV137" s="13"/>
      <c r="QW137" s="13"/>
      <c r="QX137" s="13"/>
      <c r="QY137" s="13" t="s">
        <v>1192</v>
      </c>
      <c r="QZ137" s="13" t="s">
        <v>1192</v>
      </c>
      <c r="RA137" s="10" t="str">
        <f t="shared" ca="1" si="180"/>
        <v/>
      </c>
      <c r="RB137" s="2"/>
      <c r="RC137" s="10"/>
      <c r="RD137" s="10"/>
      <c r="RE137" s="1"/>
      <c r="RF137" s="1"/>
      <c r="RG137" s="79"/>
      <c r="RH137" s="10" t="str" cm="1">
        <f t="array" aca="1" ref="RH137" ca="1">IF(INDIRECT(ADDRESS(ROW(),COLUMN()-6))="","X",IF(INDIRECT(ADDRESS(ROW(),COLUMN()-5))="",0,"OK"))</f>
        <v>X</v>
      </c>
      <c r="RI137" s="29" t="str">
        <f ca="1">IF(RJ137="","",SUM(1+MAXA(RI$1:RI136)))</f>
        <v/>
      </c>
      <c r="RJ137" s="8" t="str" cm="1">
        <f t="array" aca="1" ref="RJ137" ca="1">IF(RH137=0,INDIRECT(ADDRESS(ROW(),COLUMN()-8)),"")</f>
        <v/>
      </c>
      <c r="RK137" s="31"/>
      <c r="RL137" s="10" t="str">
        <f t="shared" si="151"/>
        <v>$RB$137</v>
      </c>
      <c r="RM137" s="29" t="str">
        <f ca="1">IF(RN137="","",SUM(1+MAXA(RM$1:RM136)))</f>
        <v/>
      </c>
      <c r="RN137" s="8" t="str" cm="1">
        <f t="array" aca="1" ref="RN137" ca="1">IF(ISNUMBER(SEARCH(RN$1,INDEX(INDIRECT(RO$1),ROW(RL137),1)))=TRUE,INDIRECT(RL137),"")</f>
        <v/>
      </c>
      <c r="RO137" s="13" t="s">
        <v>1192</v>
      </c>
      <c r="RP137" s="13" t="s">
        <v>1192</v>
      </c>
      <c r="RQ137" s="13" t="s">
        <v>1192</v>
      </c>
      <c r="RR137" s="13"/>
      <c r="RS137" s="13"/>
      <c r="RT137" s="13"/>
      <c r="RU137" s="13"/>
      <c r="RV137" s="13"/>
      <c r="RW137" s="13"/>
      <c r="RX137" s="13"/>
      <c r="RY137" s="13" t="s">
        <v>1192</v>
      </c>
      <c r="RZ137" s="13" t="s">
        <v>1192</v>
      </c>
      <c r="SA137" s="10" t="str">
        <f t="shared" ca="1" si="181"/>
        <v/>
      </c>
      <c r="SB137" s="5"/>
      <c r="SC137" s="6"/>
      <c r="SD137" s="6"/>
      <c r="SE137" s="7"/>
      <c r="SF137" s="7"/>
      <c r="SG137" s="79"/>
      <c r="SH137" s="10" t="str" cm="1">
        <f t="array" aca="1" ref="SH137" ca="1">IF(INDIRECT(ADDRESS(ROW(),COLUMN()-6))="","X",IF(INDIRECT(ADDRESS(ROW(),COLUMN()-5))="",0,"OK"))</f>
        <v>X</v>
      </c>
      <c r="SI137" s="29" t="str">
        <f ca="1">IF(SJ137="","",SUM(1+MAXA(SI$1:SI136)))</f>
        <v/>
      </c>
      <c r="SJ137" s="8" t="str" cm="1">
        <f t="array" aca="1" ref="SJ137" ca="1">IF(SH137=0,INDIRECT(ADDRESS(ROW(),COLUMN()-8)),"")</f>
        <v/>
      </c>
      <c r="SK137" s="33" t="s">
        <v>1192</v>
      </c>
      <c r="SL137" s="10" t="str">
        <f t="shared" si="152"/>
        <v>$SB$137</v>
      </c>
      <c r="SM137" s="29" t="str">
        <f ca="1">IF(SN137="","",SUM(1+MAXA(SM$1:SM136)))</f>
        <v/>
      </c>
      <c r="SN137" s="8" t="str" cm="1">
        <f t="array" aca="1" ref="SN137" ca="1">IF(ISNUMBER(SEARCH(SN$1,INDEX(SB$1:SB$174,ROW(SL137),1)))=TRUE,INDIRECT(SL137),"")</f>
        <v/>
      </c>
      <c r="SO137" s="13" t="s">
        <v>1192</v>
      </c>
      <c r="SP137" s="13" t="s">
        <v>1192</v>
      </c>
      <c r="SQ137" s="13" t="s">
        <v>1192</v>
      </c>
      <c r="SR137" s="13"/>
      <c r="SS137" s="13"/>
      <c r="ST137" s="13"/>
      <c r="SU137" s="13"/>
      <c r="SV137" s="13"/>
      <c r="SW137" s="13"/>
      <c r="SX137" s="13"/>
      <c r="SY137" s="13" t="s">
        <v>1192</v>
      </c>
      <c r="SZ137" s="13" t="s">
        <v>1192</v>
      </c>
      <c r="TA137" s="10" t="str">
        <f t="shared" ca="1" si="129"/>
        <v/>
      </c>
      <c r="TB137" s="5"/>
      <c r="TC137" s="6"/>
      <c r="TD137" s="6"/>
      <c r="TE137" s="7"/>
      <c r="TF137" s="7"/>
      <c r="TG137" s="79"/>
      <c r="TH137" s="10" t="str" cm="1">
        <f t="array" aca="1" ref="TH137" ca="1">IF(INDIRECT(ADDRESS(ROW(),COLUMN()-6))="","X",IF(INDIRECT(ADDRESS(ROW(),COLUMN()-5))="",0,"OK"))</f>
        <v>X</v>
      </c>
      <c r="TI137" s="29" t="str">
        <f ca="1">IF(TJ137="","",SUM(1+MAXA(TI$1:TI136)))</f>
        <v/>
      </c>
      <c r="TJ137" s="8" t="str" cm="1">
        <f t="array" aca="1" ref="TJ137" ca="1">IF(TH137=0,INDIRECT(ADDRESS(ROW(),COLUMN()-8)),"")</f>
        <v/>
      </c>
      <c r="TK137" s="33" t="s">
        <v>1192</v>
      </c>
      <c r="TL137" s="10" t="str">
        <f t="shared" si="153"/>
        <v>$TB$137</v>
      </c>
      <c r="TM137" s="29" t="str">
        <f ca="1">IF(TN137="","",SUM(1+MAXA(TM$1:TM136)))</f>
        <v/>
      </c>
      <c r="TN137" s="8" t="str" cm="1">
        <f t="array" aca="1" ref="TN137" ca="1">IF(ISNUMBER(SEARCH(TN$1,INDEX(INDIRECT(TO$1),ROW(TL137),1)))=TRUE,INDIRECT(TL137),"")</f>
        <v/>
      </c>
      <c r="TO137" s="13" t="s">
        <v>1192</v>
      </c>
      <c r="TP137" s="13" t="s">
        <v>1192</v>
      </c>
      <c r="TQ137" s="13" t="s">
        <v>1192</v>
      </c>
      <c r="TR137" s="13"/>
      <c r="TS137" s="13"/>
      <c r="TT137" s="13"/>
      <c r="TU137" s="13"/>
      <c r="TV137" s="13"/>
      <c r="TW137" s="13"/>
      <c r="TX137" s="13"/>
      <c r="TY137" s="13" t="s">
        <v>1192</v>
      </c>
      <c r="TZ137" s="13" t="s">
        <v>1192</v>
      </c>
      <c r="UA137" s="10" t="str">
        <f t="shared" ca="1" si="130"/>
        <v/>
      </c>
      <c r="UB137" s="5"/>
      <c r="UC137" s="6"/>
      <c r="UD137" s="6"/>
      <c r="UE137" s="7"/>
      <c r="UF137" s="7"/>
      <c r="UG137" s="81"/>
      <c r="UH137" s="10" t="str" cm="1">
        <f t="array" aca="1" ref="UH137" ca="1">IF(INDIRECT(ADDRESS(ROW(),COLUMN()-6))="","X",IF(INDIRECT(ADDRESS(ROW(),COLUMN()-5))="",0,"OK"))</f>
        <v>X</v>
      </c>
      <c r="UI137" s="29" t="str">
        <f ca="1">IF(UJ137="","",SUM(1+MAXA(UI$1:UI136)))</f>
        <v/>
      </c>
      <c r="UJ137" s="8" t="str" cm="1">
        <f t="array" aca="1" ref="UJ137" ca="1">IF(UH137=0,INDIRECT(ADDRESS(ROW(),COLUMN()-8)),"")</f>
        <v/>
      </c>
      <c r="UK137" s="33" t="s">
        <v>1192</v>
      </c>
      <c r="UL137" s="10" t="str">
        <f t="shared" si="154"/>
        <v>$UB$137</v>
      </c>
      <c r="UM137" s="29" t="str">
        <f ca="1">IF(UN137="","",SUM(1+MAXA(UM$1:UM136)))</f>
        <v/>
      </c>
      <c r="UN137" s="8" t="str" cm="1">
        <f t="array" aca="1" ref="UN137" ca="1">IF(ISNUMBER(SEARCH(UN$1,INDEX(INDIRECT(UO$1),ROW(UL137),1)))=TRUE,INDIRECT(UL137),"")</f>
        <v/>
      </c>
      <c r="UO137" s="13" t="s">
        <v>1192</v>
      </c>
      <c r="UP137" s="13" t="s">
        <v>1192</v>
      </c>
      <c r="UQ137" s="13" t="s">
        <v>1192</v>
      </c>
      <c r="UR137" s="13"/>
      <c r="US137" s="13"/>
      <c r="UT137" s="13"/>
      <c r="UU137" s="13"/>
      <c r="UV137" s="13"/>
      <c r="UW137" s="13"/>
      <c r="UX137" s="13"/>
      <c r="UY137" s="13" t="s">
        <v>1192</v>
      </c>
      <c r="UZ137" s="13" t="s">
        <v>1192</v>
      </c>
      <c r="VA137" s="10" t="str">
        <f t="shared" ca="1" si="182"/>
        <v/>
      </c>
      <c r="VB137" s="5"/>
      <c r="VC137" s="6"/>
      <c r="VD137" s="6"/>
      <c r="VE137" s="7"/>
      <c r="VF137" s="7"/>
      <c r="VG137" s="79"/>
      <c r="VH137" s="10" t="str" cm="1">
        <f t="array" aca="1" ref="VH137" ca="1">IF(INDIRECT(ADDRESS(ROW(),COLUMN()-6))="","X",IF(INDIRECT(ADDRESS(ROW(),COLUMN()-5))="",0,"OK"))</f>
        <v>X</v>
      </c>
      <c r="VI137" s="29" t="str">
        <f ca="1">IF(VJ137="","",SUM(1+MAXA(VI$1:VI136)))</f>
        <v/>
      </c>
      <c r="VJ137" s="8" t="str" cm="1">
        <f t="array" aca="1" ref="VJ137" ca="1">IF(VH137=0,INDIRECT(ADDRESS(ROW(),COLUMN()-8)),"")</f>
        <v/>
      </c>
      <c r="VK137" s="33" t="s">
        <v>1192</v>
      </c>
      <c r="VL137" s="10" t="str">
        <f t="shared" si="155"/>
        <v>$VB$137</v>
      </c>
      <c r="VM137" s="29" t="str">
        <f ca="1">IF(VN137="","",SUM(1+MAXA(VM$1:VM136)))</f>
        <v/>
      </c>
      <c r="VN137" s="8" t="str" cm="1">
        <f t="array" aca="1" ref="VN137" ca="1">IF(ISNUMBER(SEARCH(VN$1,INDEX(INDIRECT(VO$1),ROW(VL137),1)))=TRUE,INDIRECT(VL137),"")</f>
        <v/>
      </c>
      <c r="VO137" s="13" t="s">
        <v>1192</v>
      </c>
      <c r="VP137" s="13" t="s">
        <v>1192</v>
      </c>
      <c r="VQ137" s="13" t="s">
        <v>1192</v>
      </c>
      <c r="VR137" s="13"/>
      <c r="VS137" s="13"/>
      <c r="VT137" s="13"/>
      <c r="VU137" s="13"/>
      <c r="VV137" s="13"/>
      <c r="VW137" s="13"/>
      <c r="VX137" s="13"/>
      <c r="VY137" s="13" t="s">
        <v>1192</v>
      </c>
      <c r="VZ137" s="13" t="s">
        <v>1192</v>
      </c>
      <c r="WA137" s="10" t="str">
        <f t="shared" ca="1" si="183"/>
        <v/>
      </c>
      <c r="WB137" s="5"/>
      <c r="WC137" s="6"/>
      <c r="WD137" s="6"/>
      <c r="WE137" s="7"/>
      <c r="WF137" s="7"/>
      <c r="WG137" s="79"/>
      <c r="WH137" s="10" t="str" cm="1">
        <f t="array" aca="1" ref="WH137" ca="1">IF(INDIRECT(ADDRESS(ROW(),COLUMN()-6))="","X",IF(INDIRECT(ADDRESS(ROW(),COLUMN()-5))="",0,"OK"))</f>
        <v>X</v>
      </c>
      <c r="WI137" s="29" t="str">
        <f ca="1">IF(WJ137="","",SUM(1+MAXA(WI$1:WI136)))</f>
        <v/>
      </c>
      <c r="WJ137" s="8" t="str" cm="1">
        <f t="array" aca="1" ref="WJ137" ca="1">IF(WH137=0,INDIRECT(ADDRESS(ROW(),COLUMN()-8)),"")</f>
        <v/>
      </c>
      <c r="WK137" s="33" t="s">
        <v>1192</v>
      </c>
      <c r="WL137" s="10" t="str">
        <f t="shared" si="156"/>
        <v>$WB$137</v>
      </c>
      <c r="WM137" s="29" t="str">
        <f ca="1">IF(WN137="","",SUM(1+MAXA(WM$1:WM136)))</f>
        <v/>
      </c>
      <c r="WN137" s="8" t="str" cm="1">
        <f t="array" aca="1" ref="WN137" ca="1">IF(ISNUMBER(SEARCH(WN$1,INDEX(INDIRECT(WO$1),ROW(WL137),1)))=TRUE,INDIRECT(WL137),"")</f>
        <v/>
      </c>
      <c r="WO137" s="13" t="s">
        <v>1192</v>
      </c>
      <c r="WP137" s="13" t="s">
        <v>1192</v>
      </c>
      <c r="WQ137" s="13" t="s">
        <v>1192</v>
      </c>
      <c r="WR137" s="13" t="s">
        <v>1192</v>
      </c>
      <c r="WS137" s="13"/>
      <c r="WT137" s="13"/>
      <c r="WU137" s="13"/>
      <c r="WV137" s="13" t="s">
        <v>1192</v>
      </c>
      <c r="WW137" s="13"/>
      <c r="WX137" s="13"/>
      <c r="WY137" s="13"/>
      <c r="WZ137" s="13" t="s">
        <v>1192</v>
      </c>
      <c r="XA137" s="10" t="str">
        <f t="shared" ca="1" si="184"/>
        <v/>
      </c>
      <c r="XB137" s="5"/>
      <c r="XC137" s="37"/>
      <c r="XD137" s="37"/>
      <c r="XE137" s="7"/>
      <c r="XF137" s="7"/>
      <c r="XG137" s="81"/>
      <c r="XH137" s="10" t="str" cm="1">
        <f t="array" aca="1" ref="XH137" ca="1">IF(INDIRECT(ADDRESS(ROW(),COLUMN()-6))="","X",IF(INDIRECT(ADDRESS(ROW(),COLUMN()-5))="",0,"OK"))</f>
        <v>X</v>
      </c>
      <c r="XI137" s="29" t="str">
        <f ca="1">IF(XJ137="","",SUM(1+MAXA(XI$1:XI136)))</f>
        <v/>
      </c>
      <c r="XJ137" s="8" t="str" cm="1">
        <f t="array" aca="1" ref="XJ137" ca="1">IF(XH137=0,INDIRECT(ADDRESS(ROW(),COLUMN()-8)),"")</f>
        <v/>
      </c>
      <c r="XK137" s="33" t="s">
        <v>1192</v>
      </c>
      <c r="XL137" s="10" t="str">
        <f t="shared" si="157"/>
        <v>$XB$137</v>
      </c>
      <c r="XM137" s="29" t="str">
        <f ca="1">IF(XN137="","",SUM(1+MAXA(XM$1:XM136)))</f>
        <v/>
      </c>
      <c r="XN137" s="8" t="str" cm="1">
        <f t="array" aca="1" ref="XN137" ca="1">IF(ISNUMBER(SEARCH(XN$1,INDEX(INDIRECT(XO$1),ROW(XL137),1)))=TRUE,INDIRECT(XL137),"")</f>
        <v/>
      </c>
      <c r="XO137" s="13" t="s">
        <v>1192</v>
      </c>
      <c r="XP137" s="13" t="s">
        <v>1192</v>
      </c>
      <c r="XQ137" s="13" t="s">
        <v>1192</v>
      </c>
      <c r="XR137" s="13" t="s">
        <v>1192</v>
      </c>
      <c r="XS137" s="13"/>
      <c r="XT137" s="13"/>
      <c r="XU137" s="13"/>
      <c r="XV137" s="13"/>
      <c r="XW137" s="13"/>
      <c r="XX137" s="13"/>
      <c r="XY137" s="13" t="s">
        <v>1192</v>
      </c>
      <c r="XZ137" s="13" t="s">
        <v>1192</v>
      </c>
      <c r="YA137" s="10" t="str">
        <f t="shared" ca="1" si="185"/>
        <v/>
      </c>
      <c r="YB137" s="5"/>
      <c r="YC137" s="37"/>
      <c r="YD137" s="37"/>
      <c r="YE137" s="7"/>
      <c r="YF137" s="7"/>
      <c r="YG137" s="81"/>
      <c r="YH137" s="10" t="str" cm="1">
        <f t="array" aca="1" ref="YH137" ca="1">IF(INDIRECT(ADDRESS(ROW(),COLUMN()-6))="","X",IF(INDIRECT(ADDRESS(ROW(),COLUMN()-5))="",0,"OK"))</f>
        <v>X</v>
      </c>
      <c r="YI137" s="29" t="str">
        <f ca="1">IF(YJ137="","",SUM(1+MAXA(YI$1:YI136)))</f>
        <v/>
      </c>
      <c r="YJ137" s="8" t="str" cm="1">
        <f t="array" aca="1" ref="YJ137" ca="1">IF(YH137=0,INDIRECT(ADDRESS(ROW(),COLUMN()-8)),"")</f>
        <v/>
      </c>
      <c r="YK137" s="33" t="s">
        <v>1192</v>
      </c>
      <c r="YL137" s="10" t="str">
        <f t="shared" si="158"/>
        <v>$YB$137</v>
      </c>
      <c r="YM137" s="29" t="str">
        <f ca="1">IF(YN137="","",SUM(1+MAXA(YM$1:YM136)))</f>
        <v/>
      </c>
      <c r="YN137" s="8" t="str" cm="1">
        <f t="array" aca="1" ref="YN137" ca="1">IF(ISNUMBER(SEARCH(YN$1,INDEX(INDIRECT(YO$1),ROW(YL137),1)))=TRUE,INDIRECT(YL137),"")</f>
        <v/>
      </c>
      <c r="YO137" s="13" t="s">
        <v>1192</v>
      </c>
      <c r="YP137" s="13" t="s">
        <v>1192</v>
      </c>
      <c r="YQ137" s="13" t="s">
        <v>1192</v>
      </c>
      <c r="YR137" s="13" t="s">
        <v>1192</v>
      </c>
      <c r="YS137" s="13"/>
      <c r="YT137" s="13"/>
      <c r="YU137" s="13"/>
      <c r="YV137" s="13"/>
      <c r="YW137" s="13"/>
      <c r="YX137" s="13"/>
      <c r="YY137" s="13" t="s">
        <v>1192</v>
      </c>
      <c r="YZ137" s="13" t="s">
        <v>1192</v>
      </c>
      <c r="ZA137" s="10" t="str">
        <f t="shared" ca="1" si="186"/>
        <v/>
      </c>
      <c r="ZB137" s="5"/>
      <c r="ZC137" s="37"/>
      <c r="ZD137" s="37"/>
      <c r="ZE137" s="7"/>
      <c r="ZF137" s="7"/>
      <c r="ZG137" s="79"/>
      <c r="ZH137" s="10" t="str" cm="1">
        <f t="array" aca="1" ref="ZH137" ca="1">IF(INDIRECT(ADDRESS(ROW(),COLUMN()-6))="","X",IF(INDIRECT(ADDRESS(ROW(),COLUMN()-5))="",0,"OK"))</f>
        <v>X</v>
      </c>
      <c r="ZI137" s="29" t="str">
        <f ca="1">IF(ZJ137="","",SUM(1+MAXA(ZI$1:ZI136)))</f>
        <v/>
      </c>
      <c r="ZJ137" s="8" t="str" cm="1">
        <f t="array" aca="1" ref="ZJ137" ca="1">IF(ZH137=0,INDIRECT(ADDRESS(ROW(),COLUMN()-8)),"")</f>
        <v/>
      </c>
      <c r="ZK137" s="33" t="s">
        <v>1192</v>
      </c>
      <c r="ZL137" s="10" t="str">
        <f t="shared" si="159"/>
        <v>$ZB$137</v>
      </c>
      <c r="ZM137" s="29" t="str">
        <f ca="1">IF(ZN137="","",SUM(1+MAXA(ZM$1:ZM136)))</f>
        <v/>
      </c>
      <c r="ZN137" s="8" t="str" cm="1">
        <f t="array" aca="1" ref="ZN137" ca="1">IF(ISNUMBER(SEARCH(ZN$1,INDEX(INDIRECT(ZO$1),ROW(ZL137),1)))=TRUE,INDIRECT(ZL137),"")</f>
        <v/>
      </c>
      <c r="ZO137" s="13" t="s">
        <v>1192</v>
      </c>
      <c r="ZP137" s="13" t="s">
        <v>1192</v>
      </c>
      <c r="ZQ137" s="13" t="s">
        <v>1192</v>
      </c>
      <c r="ZR137" s="13" t="s">
        <v>1192</v>
      </c>
      <c r="ZS137" s="13"/>
      <c r="ZT137" s="13"/>
      <c r="ZU137" s="13"/>
      <c r="ZV137" s="13"/>
      <c r="ZW137" s="13"/>
      <c r="ZX137" s="13"/>
      <c r="ZY137" s="13"/>
      <c r="ZZ137" s="13" t="s">
        <v>1192</v>
      </c>
      <c r="AAA137" s="10" t="str">
        <f t="shared" ca="1" si="187"/>
        <v/>
      </c>
      <c r="AAB137" s="5"/>
      <c r="AAC137" s="37"/>
      <c r="AAD137" s="37"/>
      <c r="AAE137" s="7"/>
      <c r="AAF137" s="7"/>
      <c r="AAG137" s="79"/>
      <c r="AAH137" s="10" t="str" cm="1">
        <f t="array" aca="1" ref="AAH137" ca="1">IF(INDIRECT(ADDRESS(ROW(),COLUMN()-6))="","X",IF(INDIRECT(ADDRESS(ROW(),COLUMN()-5))="",0,"OK"))</f>
        <v>X</v>
      </c>
      <c r="AAI137" s="29" t="str">
        <f ca="1">IF(AAJ137="","",SUM(1+MAXA(AAI$1:AAI136)))</f>
        <v/>
      </c>
      <c r="AAJ137" s="8" t="str" cm="1">
        <f t="array" aca="1" ref="AAJ137" ca="1">IF(AAH137=0,INDIRECT(ADDRESS(ROW(),COLUMN()-8)),"")</f>
        <v/>
      </c>
      <c r="AAK137" s="33" t="s">
        <v>1192</v>
      </c>
      <c r="AAL137" s="10" t="str">
        <f t="shared" si="160"/>
        <v>$AAB$137</v>
      </c>
      <c r="AAM137" s="29" t="str">
        <f ca="1">IF(AAN137="","",SUM(1+MAXA(AAM$1:AAM136)))</f>
        <v/>
      </c>
      <c r="AAN137" s="8" t="str" cm="1">
        <f t="array" aca="1" ref="AAN137" ca="1">IF(ISNUMBER(SEARCH(AAN$1,INDEX(INDIRECT(AAO$1),ROW(AAL137),1)))=TRUE,INDIRECT(AAL137),"")</f>
        <v/>
      </c>
      <c r="AAO137" s="13" t="s">
        <v>1192</v>
      </c>
      <c r="AAP137" s="13" t="s">
        <v>1192</v>
      </c>
      <c r="AAQ137" s="13" t="s">
        <v>1192</v>
      </c>
      <c r="AAR137" s="13" t="s">
        <v>1192</v>
      </c>
      <c r="AAS137" s="13" t="s">
        <v>1192</v>
      </c>
      <c r="AAT137" s="13"/>
      <c r="AAU137" s="13"/>
      <c r="AAV137" s="13"/>
      <c r="AAW137" s="13"/>
      <c r="AAX137" s="13"/>
      <c r="AAY137" s="13"/>
      <c r="AAZ137" s="13" t="s">
        <v>1192</v>
      </c>
      <c r="ABA137" s="10" t="str">
        <f t="shared" ca="1" si="188"/>
        <v/>
      </c>
      <c r="ABB137" s="5"/>
      <c r="ABC137" s="37"/>
      <c r="ABD137" s="37"/>
      <c r="ABE137" s="7"/>
      <c r="ABF137" s="7"/>
      <c r="ABG137" s="79"/>
      <c r="ABH137" s="10" t="str" cm="1">
        <f t="array" aca="1" ref="ABH137" ca="1">IF(INDIRECT(ADDRESS(ROW(),COLUMN()-6))="","X",IF(INDIRECT(ADDRESS(ROW(),COLUMN()-5))="",0,"OK"))</f>
        <v>X</v>
      </c>
      <c r="ABI137" s="29" t="str">
        <f ca="1">IF(ABJ137="","",SUM(1+MAXA(ABI$1:ABI136)))</f>
        <v/>
      </c>
      <c r="ABJ137" s="8" t="str" cm="1">
        <f t="array" aca="1" ref="ABJ137" ca="1">IF(ABH137=0,INDIRECT(ADDRESS(ROW(),COLUMN()-8)),"")</f>
        <v/>
      </c>
      <c r="ABK137" s="33" t="s">
        <v>1192</v>
      </c>
      <c r="ABL137" s="10" t="str">
        <f t="shared" si="161"/>
        <v>$ABB$137</v>
      </c>
      <c r="ABM137" s="29" t="str">
        <f ca="1">IF(ABN137="","",SUM(1+MAXA(ABM$1:ABM136)))</f>
        <v/>
      </c>
      <c r="ABN137" s="8" t="str" cm="1">
        <f t="array" aca="1" ref="ABN137" ca="1">IF(ISNUMBER(SEARCH(ABN$1,INDEX(INDIRECT(ABO$1),ROW(ABL137),1)))=TRUE,INDIRECT(ABL137),"")</f>
        <v/>
      </c>
      <c r="ABO137" s="13" t="s">
        <v>1192</v>
      </c>
      <c r="ABP137" s="13" t="s">
        <v>1192</v>
      </c>
      <c r="ABQ137" s="13" t="s">
        <v>1192</v>
      </c>
      <c r="ABR137" s="13"/>
      <c r="ABS137" s="13"/>
      <c r="ABT137" s="13"/>
      <c r="ABU137" s="13"/>
      <c r="ABV137" s="13"/>
      <c r="ABW137" s="13"/>
      <c r="ABX137" s="13"/>
      <c r="ABY137" s="13"/>
      <c r="ABZ137" s="13" t="s">
        <v>1192</v>
      </c>
      <c r="ACA137" s="10" t="str">
        <f t="shared" ca="1" si="189"/>
        <v/>
      </c>
      <c r="ACB137" s="5"/>
      <c r="ACC137" s="37"/>
      <c r="ACD137" s="37"/>
      <c r="ACE137" s="7"/>
      <c r="ACF137" s="7"/>
      <c r="ACG137" s="79"/>
      <c r="ACH137" s="10" t="str" cm="1">
        <f t="array" aca="1" ref="ACH137" ca="1">IF(INDIRECT(ADDRESS(ROW(),COLUMN()-6))="","X",IF(INDIRECT(ADDRESS(ROW(),COLUMN()-5))="",0,"OK"))</f>
        <v>X</v>
      </c>
      <c r="ACI137" s="29" t="str">
        <f ca="1">IF(ACJ137="","",SUM(1+MAXA(ACI$1:ACI136)))</f>
        <v/>
      </c>
      <c r="ACJ137" s="8" t="str" cm="1">
        <f t="array" aca="1" ref="ACJ137" ca="1">IF(ACH137=0,INDIRECT(ADDRESS(ROW(),COLUMN()-8)),"")</f>
        <v/>
      </c>
      <c r="ACK137" s="33" t="s">
        <v>1192</v>
      </c>
      <c r="ACL137" s="10" t="str">
        <f t="shared" si="162"/>
        <v>$ACB$137</v>
      </c>
      <c r="ACM137" s="29" t="str">
        <f ca="1">IF(ACN137="","",SUM(1+MAXA(ACM$1:ACM136)))</f>
        <v/>
      </c>
      <c r="ACN137" s="8" t="str" cm="1">
        <f t="array" aca="1" ref="ACN137" ca="1">IF(ISNUMBER(SEARCH(ACN$1,INDEX(INDIRECT(ACO$1),ROW(ACL137),1)))=TRUE,INDIRECT(ACL137),"")</f>
        <v/>
      </c>
      <c r="ACO137" s="13" t="s">
        <v>1192</v>
      </c>
      <c r="ACP137" s="13" t="s">
        <v>1192</v>
      </c>
      <c r="ACQ137" s="13" t="s">
        <v>1192</v>
      </c>
      <c r="ACR137" s="13"/>
      <c r="ACS137" s="13"/>
      <c r="ACT137" s="13"/>
      <c r="ACU137" s="13"/>
      <c r="ACV137" s="13"/>
      <c r="ACW137" s="13"/>
      <c r="ACX137" s="13"/>
      <c r="ACY137" s="13"/>
      <c r="ACZ137" s="13" t="s">
        <v>1192</v>
      </c>
      <c r="ADA137" s="10" t="str">
        <f t="shared" ca="1" si="190"/>
        <v/>
      </c>
      <c r="ADB137" s="5"/>
      <c r="ADC137" s="37"/>
      <c r="ADD137" s="37"/>
      <c r="ADE137" s="7"/>
      <c r="ADF137" s="7"/>
      <c r="ADG137" s="92"/>
      <c r="ADH137" s="10" t="str" cm="1">
        <f t="array" aca="1" ref="ADH137" ca="1">IF(INDIRECT(ADDRESS(ROW(),COLUMN()-6))="","X",IF(INDIRECT(ADDRESS(ROW(),COLUMN()-5))="",0,"OK"))</f>
        <v>X</v>
      </c>
      <c r="ADI137" s="29" t="str">
        <f ca="1">IF(ADJ137="","",SUM(1+MAXA(ADI$1:ADI136)))</f>
        <v/>
      </c>
      <c r="ADJ137" s="8" t="str" cm="1">
        <f t="array" aca="1" ref="ADJ137" ca="1">IF(ADH137=0,INDIRECT(ADDRESS(ROW(),COLUMN()-8)),"")</f>
        <v/>
      </c>
      <c r="ADK137" s="33" t="s">
        <v>1192</v>
      </c>
      <c r="ADL137" s="10" t="str">
        <f t="shared" si="163"/>
        <v>$ADB$137</v>
      </c>
      <c r="ADM137" s="29" t="str">
        <f ca="1">IF(ADN137="","",SUM(1+MAXA(ADM$1:ADM136)))</f>
        <v/>
      </c>
      <c r="ADN137" s="8" t="str" cm="1">
        <f t="array" aca="1" ref="ADN137" ca="1">IF(ISNUMBER(SEARCH(ADN$1,INDEX(INDIRECT(ADO$1),ROW(ADL137),1)))=TRUE,INDIRECT(ADL137),"")</f>
        <v/>
      </c>
      <c r="ADO137" s="13" t="s">
        <v>1192</v>
      </c>
      <c r="ADP137" s="13" t="s">
        <v>1192</v>
      </c>
      <c r="ADQ137" s="13" t="s">
        <v>1192</v>
      </c>
      <c r="ADR137" s="13" t="s">
        <v>1192</v>
      </c>
      <c r="ADS137" s="13" t="s">
        <v>1192</v>
      </c>
      <c r="ADT137" s="13"/>
      <c r="ADU137" s="13"/>
      <c r="ADV137" s="13"/>
      <c r="ADW137" s="13"/>
      <c r="ADX137" s="13"/>
      <c r="ADY137" s="13"/>
      <c r="ADZ137" s="13" t="s">
        <v>1192</v>
      </c>
      <c r="AEA137" s="10" t="str">
        <f t="shared" ca="1" si="191"/>
        <v/>
      </c>
      <c r="AEB137" s="5"/>
      <c r="AEC137" s="37"/>
      <c r="AED137" s="37"/>
      <c r="AEE137" s="7"/>
      <c r="AEF137" s="7"/>
      <c r="AEG137" s="79"/>
      <c r="AEH137" s="10" t="str" cm="1">
        <f t="array" aca="1" ref="AEH137" ca="1">IF(INDIRECT(ADDRESS(ROW(),COLUMN()-6))="","X",IF(INDIRECT(ADDRESS(ROW(),COLUMN()-5))="",0,"OK"))</f>
        <v>X</v>
      </c>
      <c r="AEI137" s="29" t="str">
        <f ca="1">IF(AEJ137="","",SUM(1+MAXA(AEI$1:AEI136)))</f>
        <v/>
      </c>
      <c r="AEJ137" s="8" t="str" cm="1">
        <f t="array" aca="1" ref="AEJ137" ca="1">IF(AEH137=0,INDIRECT(ADDRESS(ROW(),COLUMN()-8)),"")</f>
        <v/>
      </c>
      <c r="AEK137" s="33" t="s">
        <v>1192</v>
      </c>
      <c r="AEL137" s="10" t="str">
        <f t="shared" si="164"/>
        <v>$AEB$137</v>
      </c>
      <c r="AEM137" s="29" t="str">
        <f ca="1">IF(AEN137="","",SUM(1+MAXA(AEM$1:AEM136)))</f>
        <v/>
      </c>
      <c r="AEN137" s="8" t="str" cm="1">
        <f t="array" aca="1" ref="AEN137" ca="1">IF(ISNUMBER(SEARCH(AEN$1,INDEX(INDIRECT(AEO$1),ROW(AEL137),1)))=TRUE,INDIRECT(AEL137),"")</f>
        <v/>
      </c>
      <c r="AEO137" s="13" t="s">
        <v>1192</v>
      </c>
      <c r="AEP137" s="13" t="s">
        <v>1192</v>
      </c>
      <c r="AEQ137" s="13" t="s">
        <v>1192</v>
      </c>
      <c r="AER137" s="13" t="s">
        <v>1192</v>
      </c>
      <c r="AES137" s="13" t="s">
        <v>1192</v>
      </c>
      <c r="AET137" s="13" t="s">
        <v>1192</v>
      </c>
      <c r="AEU137" s="13" t="s">
        <v>1192</v>
      </c>
      <c r="AEV137" s="13" t="s">
        <v>1192</v>
      </c>
    </row>
    <row r="138" spans="2:828" s="4" customFormat="1" ht="24.75" customHeight="1" x14ac:dyDescent="0.2">
      <c r="B138" s="10" t="str">
        <f t="shared" ca="1" si="133"/>
        <v/>
      </c>
      <c r="C138" s="8"/>
      <c r="D138" s="10"/>
      <c r="E138" s="10"/>
      <c r="G138" s="81"/>
      <c r="H138" s="94"/>
      <c r="I138" s="10" t="str" cm="1">
        <f t="array" aca="1" ref="I138" ca="1">IF(INDIRECT(ADDRESS(ROW(),COLUMN()-6))="","X",IF(INDIRECT(ADDRESS(ROW(),COLUMN()-5))="",0,"OK"))</f>
        <v>X</v>
      </c>
      <c r="J138" s="29" t="str">
        <f ca="1">IF(K138="","",SUM(1+MAXA(J$1:J137)))</f>
        <v/>
      </c>
      <c r="K138" s="8" t="str" cm="1">
        <f t="array" aca="1" ref="K138" ca="1">IF(I138=0,INDIRECT(ADDRESS(ROW(),COLUMN()-8)),"")</f>
        <v/>
      </c>
      <c r="L138" s="31"/>
      <c r="M138" s="10" t="str">
        <f t="shared" si="134"/>
        <v>$C$138</v>
      </c>
      <c r="N138" s="29" t="str">
        <f ca="1">IF(O138="","",SUM(1+MAXA(N$1:N137)))</f>
        <v/>
      </c>
      <c r="O138" s="8" t="str" cm="1">
        <f t="array" aca="1" ref="O138" ca="1">IF(ISNUMBER(SEARCH(O$1,INDEX(INDIRECT($P$1),ROW(M138),1)))=TRUE,INDIRECT(M138),"")</f>
        <v/>
      </c>
      <c r="P138" s="13" t="s">
        <v>1192</v>
      </c>
      <c r="Q138" s="13" t="s">
        <v>1192</v>
      </c>
      <c r="R138" s="13"/>
      <c r="S138" s="13"/>
      <c r="T138" s="13"/>
      <c r="U138" s="13"/>
      <c r="V138" s="13"/>
      <c r="W138" s="13"/>
      <c r="X138" s="13"/>
      <c r="Y138" s="13" t="s">
        <v>1192</v>
      </c>
      <c r="Z138" s="13" t="s">
        <v>1192</v>
      </c>
      <c r="AA138" s="10" t="str">
        <f t="shared" ca="1" si="192"/>
        <v/>
      </c>
      <c r="AB138" s="8"/>
      <c r="AC138" s="10"/>
      <c r="AD138" s="10"/>
      <c r="AF138" s="81"/>
      <c r="AG138" s="81"/>
      <c r="AH138" s="10" t="str" cm="1">
        <f t="array" aca="1" ref="AH138" ca="1">IF(INDIRECT(ADDRESS(ROW(),COLUMN()-6))="","X",IF(INDIRECT(ADDRESS(ROW(),COLUMN()-5))="",0,"OK"))</f>
        <v>X</v>
      </c>
      <c r="AI138" s="29" t="str">
        <f ca="1">IF(AJ138="","",SUM(1+MAXA(AI$1:AI137)))</f>
        <v/>
      </c>
      <c r="AJ138" s="8" t="str" cm="1">
        <f t="array" aca="1" ref="AJ138" ca="1">IF(AH138=0,INDIRECT(ADDRESS(ROW(),COLUMN()-8)),"")</f>
        <v/>
      </c>
      <c r="AK138" s="31"/>
      <c r="AL138" s="10" t="str">
        <f t="shared" si="135"/>
        <v>$AB$138</v>
      </c>
      <c r="AM138" s="29" t="str">
        <f ca="1">IF(AN138="","",SUM(1+MAXA(AM$1:AM137)))</f>
        <v/>
      </c>
      <c r="AN138" s="8" t="str" cm="1">
        <f t="array" aca="1" ref="AN138" ca="1">IF(ISNUMBER(SEARCH(AN$1,INDEX(INDIRECT($AO$1),ROW(AL138),1)))=TRUE,INDIRECT(AL138),"")</f>
        <v/>
      </c>
      <c r="AO138" s="13" t="s">
        <v>1192</v>
      </c>
      <c r="AP138" s="13" t="s">
        <v>1192</v>
      </c>
      <c r="AQ138" s="13" t="s">
        <v>1192</v>
      </c>
      <c r="AR138" s="13"/>
      <c r="AS138" s="13"/>
      <c r="AT138" s="13"/>
      <c r="AU138" s="13"/>
      <c r="AV138" s="13"/>
      <c r="AW138" s="13"/>
      <c r="AX138" s="13" t="s">
        <v>1192</v>
      </c>
      <c r="AY138" s="13" t="s">
        <v>1192</v>
      </c>
      <c r="AZ138" s="13" t="s">
        <v>1192</v>
      </c>
      <c r="BA138" s="10" t="str">
        <f t="shared" ca="1" si="165"/>
        <v/>
      </c>
      <c r="BB138" s="8"/>
      <c r="BC138" s="10"/>
      <c r="BD138" s="10"/>
      <c r="BF138" s="81"/>
      <c r="BG138" s="94"/>
      <c r="BH138" s="10" t="str" cm="1">
        <f t="array" aca="1" ref="BH138" ca="1">IF(INDIRECT(ADDRESS(ROW(),COLUMN()-6))="","X",IF(INDIRECT(ADDRESS(ROW(),COLUMN()-5))="",0,"OK"))</f>
        <v>X</v>
      </c>
      <c r="BI138" s="29" t="str">
        <f ca="1">IF(BJ138="","",SUM(1+MAXA(BI$1:BI137)))</f>
        <v/>
      </c>
      <c r="BJ138" s="8" t="str" cm="1">
        <f t="array" aca="1" ref="BJ138" ca="1">IF(BH138=0,INDIRECT(ADDRESS(ROW(),COLUMN()-8)),"")</f>
        <v/>
      </c>
      <c r="BK138" s="31"/>
      <c r="BL138" s="10" t="str">
        <f t="shared" si="136"/>
        <v>$BB$138</v>
      </c>
      <c r="BM138" s="29" t="str">
        <f ca="1">IF(BN138="","",SUM(1+MAXA(BM$1:BM137)))</f>
        <v/>
      </c>
      <c r="BN138" s="8" t="str" cm="1">
        <f t="array" aca="1" ref="BN138" ca="1">IF(ISNUMBER(SEARCH(BN$1,INDEX(INDIRECT(BO$1),ROW(BL138),1)))=TRUE,INDIRECT(BL138),"")</f>
        <v/>
      </c>
      <c r="BO138" s="13" t="s">
        <v>1192</v>
      </c>
      <c r="BP138" s="13" t="s">
        <v>1192</v>
      </c>
      <c r="BQ138" s="13" t="s">
        <v>1192</v>
      </c>
      <c r="BR138" s="13"/>
      <c r="BS138" s="13"/>
      <c r="BT138" s="13"/>
      <c r="BU138" s="13"/>
      <c r="BV138" s="13"/>
      <c r="BW138" s="13" t="s">
        <v>1192</v>
      </c>
      <c r="BX138" s="13" t="s">
        <v>1192</v>
      </c>
      <c r="BY138" s="13"/>
      <c r="BZ138" s="13"/>
      <c r="CA138" s="10" t="str">
        <f t="shared" ca="1" si="166"/>
        <v/>
      </c>
      <c r="CB138" s="8"/>
      <c r="CC138" s="10"/>
      <c r="CD138" s="10"/>
      <c r="CF138" s="81"/>
      <c r="CG138" s="94"/>
      <c r="CH138" s="10" t="str" cm="1">
        <f t="array" aca="1" ref="CH138" ca="1">IF(INDIRECT(ADDRESS(ROW(),COLUMN()-6))="","X",IF(INDIRECT(ADDRESS(ROW(),COLUMN()-5))="",0,"OK"))</f>
        <v>X</v>
      </c>
      <c r="CI138" s="29" t="str">
        <f ca="1">IF(CJ138="","",SUM(1+MAXA(CI$1:CI137)))</f>
        <v/>
      </c>
      <c r="CJ138" s="8" t="str" cm="1">
        <f t="array" aca="1" ref="CJ138" ca="1">IF(CH138=0,INDIRECT(ADDRESS(ROW(),COLUMN()-8)),"")</f>
        <v/>
      </c>
      <c r="CK138" s="31"/>
      <c r="CL138" s="10" t="str">
        <f t="shared" si="137"/>
        <v>$CB$138</v>
      </c>
      <c r="CM138" s="29" t="str">
        <f ca="1">IF(CN138="","",SUM(1+MAXA(CM$1:CM137)))</f>
        <v/>
      </c>
      <c r="CN138" s="8" t="str" cm="1">
        <f t="array" aca="1" ref="CN138" ca="1">IF(ISNUMBER(SEARCH(CN$1,INDEX(INDIRECT(CO$1),ROW(CL138),1)))=TRUE,INDIRECT(CL138),"")</f>
        <v/>
      </c>
      <c r="CO138" s="13" t="s">
        <v>1192</v>
      </c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3" t="s">
        <v>1192</v>
      </c>
      <c r="DA138" s="10" t="str">
        <f t="shared" ca="1" si="131"/>
        <v/>
      </c>
      <c r="DB138" s="5"/>
      <c r="DC138" s="6"/>
      <c r="DD138" s="6"/>
      <c r="DE138" s="7"/>
      <c r="DF138" s="83"/>
      <c r="DG138" s="96"/>
      <c r="DH138" s="10" t="str" cm="1">
        <f t="array" aca="1" ref="DH138" ca="1">IF(INDIRECT(ADDRESS(ROW(),COLUMN()-6))="","X",IF(INDIRECT(ADDRESS(ROW(),COLUMN()-5))="",0,"OK"))</f>
        <v>X</v>
      </c>
      <c r="DI138" s="29" t="str">
        <f ca="1">IF(DJ138="","",SUM(1+MAXA(DI$1:DI137)))</f>
        <v/>
      </c>
      <c r="DJ138" s="8" t="str" cm="1">
        <f t="array" aca="1" ref="DJ138" ca="1">IF(DH138=0,INDIRECT(ADDRESS(ROW(),COLUMN()-8)),"")</f>
        <v/>
      </c>
      <c r="DK138" s="31"/>
      <c r="DL138" s="10" t="str">
        <f t="shared" si="132"/>
        <v>$DB$138</v>
      </c>
      <c r="DM138" s="29" t="str">
        <f ca="1">IF(DN138="","",SUM(1+MAXA(DM$1:DM137)))</f>
        <v/>
      </c>
      <c r="DN138" s="8" t="str" cm="1">
        <f t="array" aca="1" ref="DN138" ca="1">IF(ISNUMBER(SEARCH(DN$1,INDEX(INDIRECT(DO$1),ROW(DL138),1)))=TRUE,INDIRECT(DL138),"")</f>
        <v/>
      </c>
      <c r="DO138" s="13" t="s">
        <v>1192</v>
      </c>
      <c r="DP138" s="13"/>
      <c r="DQ138" s="13"/>
      <c r="DR138" s="13"/>
      <c r="DS138" s="13"/>
      <c r="DT138" s="13"/>
      <c r="DU138" s="13"/>
      <c r="DV138" s="13"/>
      <c r="DW138" s="13"/>
      <c r="DX138" s="13"/>
      <c r="DY138" s="13"/>
      <c r="DZ138" s="13" t="s">
        <v>1192</v>
      </c>
      <c r="EA138" s="10" t="str">
        <f t="shared" ca="1" si="167"/>
        <v/>
      </c>
      <c r="EB138" s="22"/>
      <c r="EC138" s="14"/>
      <c r="ED138" s="14"/>
      <c r="EE138" s="15"/>
      <c r="EF138" s="15"/>
      <c r="EG138" s="94"/>
      <c r="EH138" s="10" t="str" cm="1">
        <f t="array" aca="1" ref="EH138" ca="1">IF(INDIRECT(ADDRESS(ROW(),COLUMN()-6))="","X",IF(INDIRECT(ADDRESS(ROW(),COLUMN()-5))="",0,"OK"))</f>
        <v>X</v>
      </c>
      <c r="EI138" s="29" t="str">
        <f ca="1">IF(EJ138="","",SUM(1+MAXA(EI$1:EI137)))</f>
        <v/>
      </c>
      <c r="EJ138" s="8" t="str" cm="1">
        <f t="array" aca="1" ref="EJ138" ca="1">IF(EH138=0,INDIRECT(ADDRESS(ROW(),COLUMN()-8)),"")</f>
        <v/>
      </c>
      <c r="EK138" s="31"/>
      <c r="EL138" s="10" t="str">
        <f t="shared" si="138"/>
        <v>$EB$138</v>
      </c>
      <c r="EM138" s="29" t="str">
        <f ca="1">IF(EN138="","",SUM(1+MAXA(EM$1:EM137)))</f>
        <v/>
      </c>
      <c r="EN138" s="8" t="str" cm="1">
        <f t="array" aca="1" ref="EN138" ca="1">IF(ISNUMBER(SEARCH(EN$1,INDEX(INDIRECT(EO$1),ROW(EL138),1)))=TRUE,INDIRECT(EL138),"")</f>
        <v/>
      </c>
      <c r="EO138" s="13" t="s">
        <v>1192</v>
      </c>
      <c r="EP138" s="13"/>
      <c r="EQ138" s="13"/>
      <c r="ER138" s="13"/>
      <c r="ES138" s="13"/>
      <c r="ET138" s="13"/>
      <c r="EU138" s="13"/>
      <c r="EV138" s="13"/>
      <c r="EW138" s="13"/>
      <c r="EX138" s="13"/>
      <c r="EY138" s="13"/>
      <c r="EZ138" s="13"/>
      <c r="FA138" s="10" t="str">
        <f t="shared" ca="1" si="168"/>
        <v/>
      </c>
      <c r="FB138" s="22"/>
      <c r="FC138" s="14"/>
      <c r="FD138" s="14"/>
      <c r="FE138" s="15"/>
      <c r="FF138" s="15"/>
      <c r="FG138" s="81"/>
      <c r="FH138" s="10" t="str" cm="1">
        <f t="array" aca="1" ref="FH138" ca="1">IF(INDIRECT(ADDRESS(ROW(),COLUMN()-6))="","X",IF(INDIRECT(ADDRESS(ROW(),COLUMN()-5))="",0,"OK"))</f>
        <v>X</v>
      </c>
      <c r="FI138" s="29" t="str">
        <f ca="1">IF(FJ138="","",SUM(1+MAXA(FI$1:FI137)))</f>
        <v/>
      </c>
      <c r="FJ138" s="8" t="str" cm="1">
        <f t="array" aca="1" ref="FJ138" ca="1">IF(FH138=0,INDIRECT(ADDRESS(ROW(),COLUMN()-8)),"")</f>
        <v/>
      </c>
      <c r="FK138" s="31"/>
      <c r="FL138" s="10" t="str">
        <f t="shared" si="139"/>
        <v>$FB$138</v>
      </c>
      <c r="FM138" s="29" t="str">
        <f ca="1">IF(FN138="","",SUM(1+MAXA(FM$1:FM137)))</f>
        <v/>
      </c>
      <c r="FN138" s="8" t="str" cm="1">
        <f t="array" aca="1" ref="FN138" ca="1">IF(ISNUMBER(SEARCH(FN$1,INDEX(INDIRECT(FO$1),ROW(FL138),1)))=TRUE,INDIRECT(FL138),"")</f>
        <v/>
      </c>
      <c r="FO138" s="13" t="s">
        <v>1192</v>
      </c>
      <c r="FP138" s="13" t="s">
        <v>1192</v>
      </c>
      <c r="FQ138" s="13" t="s">
        <v>1192</v>
      </c>
      <c r="FR138" s="13" t="s">
        <v>1192</v>
      </c>
      <c r="FS138" s="13" t="s">
        <v>1192</v>
      </c>
      <c r="FT138" s="13"/>
      <c r="FU138" s="13"/>
      <c r="FV138" s="13"/>
      <c r="FW138" s="13"/>
      <c r="FX138" s="13"/>
      <c r="FY138" s="13"/>
      <c r="FZ138" s="13"/>
      <c r="GA138" s="10" t="str">
        <f t="shared" ca="1" si="169"/>
        <v/>
      </c>
      <c r="GB138" s="22"/>
      <c r="GC138" s="14"/>
      <c r="GD138" s="14"/>
      <c r="GE138" s="15"/>
      <c r="GF138" s="15"/>
      <c r="GG138" s="81"/>
      <c r="GH138" s="10" t="str" cm="1">
        <f t="array" aca="1" ref="GH138" ca="1">IF(INDIRECT(ADDRESS(ROW(),COLUMN()-6))="","X",IF(INDIRECT(ADDRESS(ROW(),COLUMN()-5))="",0,"OK"))</f>
        <v>X</v>
      </c>
      <c r="GI138" s="29" t="str">
        <f ca="1">IF(GJ138="","",SUM(1+MAXA(GI$1:GI137)))</f>
        <v/>
      </c>
      <c r="GJ138" s="8" t="str" cm="1">
        <f t="array" aca="1" ref="GJ138" ca="1">IF(GH138=0,INDIRECT(ADDRESS(ROW(),COLUMN()-8)),"")</f>
        <v/>
      </c>
      <c r="GK138" s="31"/>
      <c r="GL138" s="10" t="str">
        <f t="shared" si="140"/>
        <v>$GB$138</v>
      </c>
      <c r="GM138" s="29" t="str">
        <f ca="1">IF(GN138="","",SUM(1+MAXA(GM$1:GM137)))</f>
        <v/>
      </c>
      <c r="GN138" s="8" t="str" cm="1">
        <f t="array" aca="1" ref="GN138" ca="1">IF(ISNUMBER(SEARCH(GN$1,INDEX(INDIRECT(GO$1),ROW(GL138),1)))=TRUE,INDIRECT(GL138),"")</f>
        <v/>
      </c>
      <c r="GO138" s="13" t="s">
        <v>1192</v>
      </c>
      <c r="GP138" s="13" t="s">
        <v>1192</v>
      </c>
      <c r="GQ138" s="13" t="s">
        <v>1192</v>
      </c>
      <c r="GR138" s="13" t="s">
        <v>1192</v>
      </c>
      <c r="GS138" s="13" t="s">
        <v>1192</v>
      </c>
      <c r="GT138" s="13"/>
      <c r="GU138" s="13"/>
      <c r="GV138" s="13"/>
      <c r="GW138" s="13"/>
      <c r="GX138" s="13"/>
      <c r="GY138" s="13"/>
      <c r="GZ138" s="13"/>
      <c r="HA138" s="10" t="str">
        <f t="shared" ca="1" si="170"/>
        <v/>
      </c>
      <c r="HB138" s="22"/>
      <c r="HC138" s="14"/>
      <c r="HD138" s="14"/>
      <c r="HE138" s="15"/>
      <c r="HF138" s="15"/>
      <c r="HG138" s="81"/>
      <c r="HH138" s="10" t="str" cm="1">
        <f t="array" aca="1" ref="HH138" ca="1">IF(INDIRECT(ADDRESS(ROW(),COLUMN()-6))="","X",IF(INDIRECT(ADDRESS(ROW(),COLUMN()-5))="",0,"OK"))</f>
        <v>X</v>
      </c>
      <c r="HI138" s="29" t="str">
        <f ca="1">IF(HJ138="","",SUM(1+MAXA(HI$1:HI137)))</f>
        <v/>
      </c>
      <c r="HJ138" s="8" t="str" cm="1">
        <f t="array" aca="1" ref="HJ138" ca="1">IF(HH138=0,INDIRECT(ADDRESS(ROW(),COLUMN()-8)),"")</f>
        <v/>
      </c>
      <c r="HK138" s="31"/>
      <c r="HL138" s="10" t="str">
        <f t="shared" si="141"/>
        <v>$HB$138</v>
      </c>
      <c r="HM138" s="29" t="str">
        <f ca="1">IF(HN138="","",SUM(1+MAXA(HM$1:HM137)))</f>
        <v/>
      </c>
      <c r="HN138" s="8" t="str" cm="1">
        <f t="array" aca="1" ref="HN138" ca="1">IF(ISNUMBER(SEARCH(HN$1,INDEX(INDIRECT(HO$1),ROW(HL138),1)))=TRUE,INDIRECT(HL138),"")</f>
        <v/>
      </c>
      <c r="HO138" s="13" t="s">
        <v>1192</v>
      </c>
      <c r="HP138" s="13" t="s">
        <v>1192</v>
      </c>
      <c r="HQ138" s="13" t="s">
        <v>1192</v>
      </c>
      <c r="HR138" s="13"/>
      <c r="HS138" s="13"/>
      <c r="HT138" s="13"/>
      <c r="HU138" s="13"/>
      <c r="HV138" s="13"/>
      <c r="HW138" s="13"/>
      <c r="HX138" s="13"/>
      <c r="HY138" s="13" t="s">
        <v>1192</v>
      </c>
      <c r="HZ138" s="13" t="s">
        <v>1192</v>
      </c>
      <c r="IA138" s="10" t="str">
        <f t="shared" ca="1" si="171"/>
        <v/>
      </c>
      <c r="IB138" s="22"/>
      <c r="IC138" s="14"/>
      <c r="ID138" s="14"/>
      <c r="IE138" s="15"/>
      <c r="IF138" s="15"/>
      <c r="IG138" s="81"/>
      <c r="IH138" s="10" t="str" cm="1">
        <f t="array" aca="1" ref="IH138" ca="1">IF(INDIRECT(ADDRESS(ROW(),COLUMN()-6))="","X",IF(INDIRECT(ADDRESS(ROW(),COLUMN()-5))="",0,"OK"))</f>
        <v>X</v>
      </c>
      <c r="II138" s="29" t="str">
        <f ca="1">IF(IJ138="","",SUM(1+MAXA(II$1:II137)))</f>
        <v/>
      </c>
      <c r="IJ138" s="8" t="str" cm="1">
        <f t="array" aca="1" ref="IJ138" ca="1">IF(IH138=0,INDIRECT(ADDRESS(ROW(),COLUMN()-8)),"")</f>
        <v/>
      </c>
      <c r="IK138" s="31"/>
      <c r="IL138" s="10" t="str">
        <f t="shared" si="142"/>
        <v>$IB$138</v>
      </c>
      <c r="IM138" s="29" t="str">
        <f ca="1">IF(IN138="","",SUM(1+MAXA(IM$1:IM137)))</f>
        <v/>
      </c>
      <c r="IN138" s="8" t="str" cm="1">
        <f t="array" aca="1" ref="IN138" ca="1">IF(ISNUMBER(SEARCH(IN$1,INDEX(INDIRECT(IO$1),ROW(IL138),1)))=TRUE,INDIRECT(IL138),"")</f>
        <v/>
      </c>
      <c r="IO138" s="13" t="s">
        <v>1192</v>
      </c>
      <c r="IP138" s="13" t="s">
        <v>1192</v>
      </c>
      <c r="IQ138" s="13" t="s">
        <v>1192</v>
      </c>
      <c r="IR138" s="13"/>
      <c r="IS138" s="13"/>
      <c r="IT138" s="13"/>
      <c r="IU138" s="13"/>
      <c r="IV138" s="13"/>
      <c r="IW138" s="13"/>
      <c r="IX138" s="13" t="s">
        <v>1192</v>
      </c>
      <c r="IY138" s="13" t="s">
        <v>1192</v>
      </c>
      <c r="IZ138" s="13" t="s">
        <v>1192</v>
      </c>
      <c r="JA138" s="10" t="str">
        <f t="shared" ca="1" si="172"/>
        <v/>
      </c>
      <c r="JB138" s="22"/>
      <c r="JC138" s="14"/>
      <c r="JD138" s="14"/>
      <c r="JE138" s="15"/>
      <c r="JF138" s="15"/>
      <c r="JG138" s="82"/>
      <c r="JH138" s="10" t="str" cm="1">
        <f t="array" aca="1" ref="JH138" ca="1">IF(INDIRECT(ADDRESS(ROW(),COLUMN()-6))="","X",IF(INDIRECT(ADDRESS(ROW(),COLUMN()-5))="",0,"OK"))</f>
        <v>X</v>
      </c>
      <c r="JI138" s="29" t="str">
        <f ca="1">IF(JJ138="","",SUM(1+MAXA(JI$1:JI137)))</f>
        <v/>
      </c>
      <c r="JJ138" s="8" t="str" cm="1">
        <f t="array" aca="1" ref="JJ138" ca="1">IF(JH138=0,INDIRECT(ADDRESS(ROW(),COLUMN()-8)),"")</f>
        <v/>
      </c>
      <c r="JK138" s="31"/>
      <c r="JL138" s="10" t="str">
        <f t="shared" si="143"/>
        <v>$JB$138</v>
      </c>
      <c r="JM138" s="29" t="str">
        <f ca="1">IF(JN138="","",SUM(1+MAXA(JM$1:JM137)))</f>
        <v/>
      </c>
      <c r="JN138" s="8" t="str" cm="1">
        <f t="array" aca="1" ref="JN138" ca="1">IF(ISNUMBER(SEARCH(JN$1,INDEX(INDIRECT(JO$1),ROW(JL138),1)))=TRUE,INDIRECT(JL138),"")</f>
        <v/>
      </c>
      <c r="JO138" s="13" t="s">
        <v>1192</v>
      </c>
      <c r="JP138" s="13" t="s">
        <v>1192</v>
      </c>
      <c r="JQ138" s="13" t="s">
        <v>1192</v>
      </c>
      <c r="JR138" s="13"/>
      <c r="JS138" s="13"/>
      <c r="JT138" s="13"/>
      <c r="JU138" s="13"/>
      <c r="JV138" s="13"/>
      <c r="JW138" s="13"/>
      <c r="JX138" s="13" t="s">
        <v>1192</v>
      </c>
      <c r="JY138" s="13" t="s">
        <v>1192</v>
      </c>
      <c r="JZ138" s="13" t="s">
        <v>1192</v>
      </c>
      <c r="KA138" s="10" t="str">
        <f t="shared" ca="1" si="173"/>
        <v/>
      </c>
      <c r="KB138" s="22"/>
      <c r="KC138" s="14"/>
      <c r="KD138" s="14"/>
      <c r="KE138" s="15"/>
      <c r="KF138" s="15"/>
      <c r="KG138" s="81"/>
      <c r="KH138" s="10" t="str" cm="1">
        <f t="array" aca="1" ref="KH138" ca="1">IF(INDIRECT(ADDRESS(ROW(),COLUMN()-6))="","X",IF(INDIRECT(ADDRESS(ROW(),COLUMN()-5))="",0,"OK"))</f>
        <v>X</v>
      </c>
      <c r="KI138" s="29" t="str">
        <f ca="1">IF(KJ138="","",SUM(1+MAXA(KI$1:KI137)))</f>
        <v/>
      </c>
      <c r="KJ138" s="8" t="str" cm="1">
        <f t="array" aca="1" ref="KJ138" ca="1">IF(KH138=0,INDIRECT(ADDRESS(ROW(),COLUMN()-8)),"")</f>
        <v/>
      </c>
      <c r="KK138" s="31"/>
      <c r="KL138" s="10" t="str">
        <f t="shared" si="144"/>
        <v>$KB$138</v>
      </c>
      <c r="KM138" s="29" t="str">
        <f ca="1">IF(KN138="","",SUM(1+MAXA(KM$1:KM137)))</f>
        <v/>
      </c>
      <c r="KN138" s="8" t="str" cm="1">
        <f t="array" aca="1" ref="KN138" ca="1">IF(ISNUMBER(SEARCH(KN$1,INDEX(INDIRECT(KO$1),ROW(KL138),1)))=TRUE,INDIRECT(KL138),"")</f>
        <v/>
      </c>
      <c r="KO138" s="13" t="s">
        <v>1192</v>
      </c>
      <c r="KP138" s="13" t="s">
        <v>1192</v>
      </c>
      <c r="KQ138" s="13" t="s">
        <v>1192</v>
      </c>
      <c r="KR138" s="13"/>
      <c r="KS138" s="13"/>
      <c r="KT138" s="13"/>
      <c r="KU138" s="13"/>
      <c r="KV138" s="13"/>
      <c r="KW138" s="13"/>
      <c r="KX138" s="13"/>
      <c r="KY138" s="13" t="s">
        <v>1192</v>
      </c>
      <c r="KZ138" s="13" t="s">
        <v>1192</v>
      </c>
      <c r="LA138" s="10" t="str">
        <f t="shared" ca="1" si="174"/>
        <v/>
      </c>
      <c r="LB138" s="8"/>
      <c r="LC138" s="10"/>
      <c r="LD138" s="10"/>
      <c r="LG138" s="81"/>
      <c r="LH138" s="10" t="str" cm="1">
        <f t="array" aca="1" ref="LH138" ca="1">IF(INDIRECT(ADDRESS(ROW(),COLUMN()-6))="","X",IF(INDIRECT(ADDRESS(ROW(),COLUMN()-5))="",0,"OK"))</f>
        <v>X</v>
      </c>
      <c r="LI138" s="29" t="str">
        <f ca="1">IF(LJ138="","",SUM(1+MAXA(LI$1:LI137)))</f>
        <v/>
      </c>
      <c r="LJ138" s="8" t="str" cm="1">
        <f t="array" aca="1" ref="LJ138" ca="1">IF(LH138=0,INDIRECT(ADDRESS(ROW(),COLUMN()-8)),"")</f>
        <v/>
      </c>
      <c r="LK138" s="31"/>
      <c r="LL138" s="10" t="str">
        <f t="shared" si="145"/>
        <v>$LB$138</v>
      </c>
      <c r="LM138" s="29" t="str">
        <f ca="1">IF(LN138="","",SUM(1+MAXA(LM$1:LM137)))</f>
        <v/>
      </c>
      <c r="LN138" s="8" t="str" cm="1">
        <f t="array" aca="1" ref="LN138" ca="1">IF(ISNUMBER(SEARCH(LN$1,INDEX(INDIRECT(LO$1),ROW(LL138),1)))=TRUE,INDIRECT(LL138),"")</f>
        <v/>
      </c>
      <c r="LO138" s="13" t="s">
        <v>1192</v>
      </c>
      <c r="LP138" s="13" t="s">
        <v>1192</v>
      </c>
      <c r="LQ138" s="13" t="s">
        <v>1192</v>
      </c>
      <c r="LR138" s="13" t="s">
        <v>1192</v>
      </c>
      <c r="LS138" s="13"/>
      <c r="LT138" s="13"/>
      <c r="LU138" s="13"/>
      <c r="LV138" s="13"/>
      <c r="LW138" s="13"/>
      <c r="LX138" s="13"/>
      <c r="LY138" s="13" t="s">
        <v>1192</v>
      </c>
      <c r="LZ138" s="13" t="s">
        <v>1192</v>
      </c>
      <c r="MA138" s="10" t="str">
        <f t="shared" ca="1" si="175"/>
        <v/>
      </c>
      <c r="MB138" s="8"/>
      <c r="MC138" s="10"/>
      <c r="MD138" s="10"/>
      <c r="MG138" s="81"/>
      <c r="MH138" s="10" t="str" cm="1">
        <f t="array" aca="1" ref="MH138" ca="1">IF(INDIRECT(ADDRESS(ROW(),COLUMN()-6))="","X",IF(INDIRECT(ADDRESS(ROW(),COLUMN()-5))="",0,"OK"))</f>
        <v>X</v>
      </c>
      <c r="MI138" s="29" t="str">
        <f ca="1">IF(MJ138="","",SUM(1+MAXA(MI$1:MI137)))</f>
        <v/>
      </c>
      <c r="MJ138" s="8" t="str" cm="1">
        <f t="array" aca="1" ref="MJ138" ca="1">IF(MH138=0,INDIRECT(ADDRESS(ROW(),COLUMN()-8)),"")</f>
        <v/>
      </c>
      <c r="MK138" s="31"/>
      <c r="ML138" s="10" t="str">
        <f t="shared" si="146"/>
        <v>$MB$138</v>
      </c>
      <c r="MM138" s="29" t="str">
        <f ca="1">IF(MN138="","",SUM(1+MAXA(MM$1:MM137)))</f>
        <v/>
      </c>
      <c r="MN138" s="8" t="str" cm="1">
        <f t="array" aca="1" ref="MN138" ca="1">IF(ISNUMBER(SEARCH(MN$1,INDEX(INDIRECT(MO$1),ROW(ML138),1)))=TRUE,INDIRECT(ML138),"")</f>
        <v/>
      </c>
      <c r="MO138" s="13" t="s">
        <v>1192</v>
      </c>
      <c r="MP138" s="13" t="s">
        <v>1192</v>
      </c>
      <c r="MQ138" s="13" t="s">
        <v>1192</v>
      </c>
      <c r="MR138" s="13"/>
      <c r="MS138" s="13"/>
      <c r="MT138" s="13"/>
      <c r="MU138" s="13"/>
      <c r="MV138" s="13"/>
      <c r="MW138" s="13" t="s">
        <v>1192</v>
      </c>
      <c r="MX138" s="13"/>
      <c r="MY138" s="13" t="s">
        <v>1192</v>
      </c>
      <c r="MZ138" s="13" t="s">
        <v>1192</v>
      </c>
      <c r="NA138" s="10" t="str">
        <f t="shared" ca="1" si="176"/>
        <v/>
      </c>
      <c r="NB138" s="5"/>
      <c r="NC138" s="6"/>
      <c r="ND138" s="6"/>
      <c r="NE138" s="7"/>
      <c r="NF138" s="7"/>
      <c r="NG138" s="83"/>
      <c r="NH138" s="10" t="str" cm="1">
        <f t="array" aca="1" ref="NH138" ca="1">IF(INDIRECT(ADDRESS(ROW(),COLUMN()-6))="","X",IF(INDIRECT(ADDRESS(ROW(),COLUMN()-5))="",0,"OK"))</f>
        <v>X</v>
      </c>
      <c r="NI138" s="29" t="str">
        <f ca="1">IF(NJ138="","",SUM(1+MAXA(NI$1:NI137)))</f>
        <v/>
      </c>
      <c r="NJ138" s="8" t="str" cm="1">
        <f t="array" aca="1" ref="NJ138" ca="1">IF(NH138=0,INDIRECT(ADDRESS(ROW(),COLUMN()-8)),"")</f>
        <v/>
      </c>
      <c r="NK138" s="31"/>
      <c r="NL138" s="10" t="str">
        <f t="shared" si="147"/>
        <v>$NB$138</v>
      </c>
      <c r="NM138" s="29" t="str">
        <f ca="1">IF(NN138="","",SUM(1+MAXA(NM$1:NM137)))</f>
        <v/>
      </c>
      <c r="NN138" s="8" t="str" cm="1">
        <f t="array" aca="1" ref="NN138" ca="1">IF(ISNUMBER(SEARCH(NN$1,INDEX(INDIRECT(NO$1),ROW(NL138),1)))=TRUE,INDIRECT(NL138),"")</f>
        <v/>
      </c>
      <c r="NO138" s="13" t="s">
        <v>1192</v>
      </c>
      <c r="NP138" s="13" t="s">
        <v>1192</v>
      </c>
      <c r="NQ138" s="13" t="s">
        <v>1192</v>
      </c>
      <c r="NR138" s="13"/>
      <c r="NS138" s="13"/>
      <c r="NT138" s="13"/>
      <c r="NU138" s="13"/>
      <c r="NV138" s="13"/>
      <c r="NW138" s="13"/>
      <c r="NX138" s="13" t="s">
        <v>1192</v>
      </c>
      <c r="NY138" s="13" t="s">
        <v>1192</v>
      </c>
      <c r="NZ138" s="13"/>
      <c r="OA138" s="10" t="str">
        <f t="shared" ca="1" si="177"/>
        <v/>
      </c>
      <c r="OB138" s="5"/>
      <c r="OC138" s="6"/>
      <c r="OD138" s="6"/>
      <c r="OE138" s="7"/>
      <c r="OF138" s="7"/>
      <c r="OG138" s="83"/>
      <c r="OH138" s="10" t="str" cm="1">
        <f t="array" aca="1" ref="OH138" ca="1">IF(INDIRECT(ADDRESS(ROW(),COLUMN()-6))="","X",IF(INDIRECT(ADDRESS(ROW(),COLUMN()-5))="",0,"OK"))</f>
        <v>X</v>
      </c>
      <c r="OI138" s="29" t="str">
        <f ca="1">IF(OJ138="","",SUM(1+MAXA(OI$1:OI137)))</f>
        <v/>
      </c>
      <c r="OJ138" s="8" t="str" cm="1">
        <f t="array" aca="1" ref="OJ138" ca="1">IF(OH138=0,INDIRECT(ADDRESS(ROW(),COLUMN()-8)),"")</f>
        <v/>
      </c>
      <c r="OK138" s="31"/>
      <c r="OL138" s="10" t="str">
        <f t="shared" si="148"/>
        <v>$OB$138</v>
      </c>
      <c r="OM138" s="29" t="str">
        <f ca="1">IF(ON138="","",SUM(1+MAXA(OM$1:OM137)))</f>
        <v/>
      </c>
      <c r="ON138" s="8" t="str" cm="1">
        <f t="array" aca="1" ref="ON138" ca="1">IF(ISNUMBER(SEARCH(ON$1,INDEX(INDIRECT(OO$1),ROW(OL138),1)))=TRUE,INDIRECT(OL138),"")</f>
        <v/>
      </c>
      <c r="OO138" s="13" t="s">
        <v>1192</v>
      </c>
      <c r="OP138" s="13"/>
      <c r="OQ138" s="13"/>
      <c r="OR138" s="13"/>
      <c r="OS138" s="13"/>
      <c r="OT138" s="13"/>
      <c r="OU138" s="13"/>
      <c r="OV138" s="13"/>
      <c r="OW138" s="13"/>
      <c r="OX138" s="13"/>
      <c r="OY138" s="13"/>
      <c r="OZ138" s="13" t="s">
        <v>1192</v>
      </c>
      <c r="PA138" s="10" t="str">
        <f t="shared" ca="1" si="178"/>
        <v/>
      </c>
      <c r="PB138" s="22"/>
      <c r="PC138" s="14"/>
      <c r="PD138" s="14"/>
      <c r="PE138" s="24"/>
      <c r="PF138" s="24"/>
      <c r="PG138" s="79"/>
      <c r="PH138" s="10" t="str" cm="1">
        <f t="array" aca="1" ref="PH138" ca="1">IF(INDIRECT(ADDRESS(ROW(),COLUMN()-6))="","X",IF(INDIRECT(ADDRESS(ROW(),COLUMN()-5))="",0,"OK"))</f>
        <v>X</v>
      </c>
      <c r="PI138" s="29" t="str">
        <f ca="1">IF(PJ138="","",SUM(1+MAXA(PI$1:PI137)))</f>
        <v/>
      </c>
      <c r="PJ138" s="8" t="str" cm="1">
        <f t="array" aca="1" ref="PJ138" ca="1">IF(PH138=0,INDIRECT(ADDRESS(ROW(),COLUMN()-8)),"")</f>
        <v/>
      </c>
      <c r="PK138" s="31"/>
      <c r="PL138" s="10" t="str">
        <f t="shared" si="149"/>
        <v>$PB$138</v>
      </c>
      <c r="PM138" s="29" t="str">
        <f ca="1">IF(PN138="","",SUM(1+MAXA(PM$1:PM137)))</f>
        <v/>
      </c>
      <c r="PN138" s="8" t="str" cm="1">
        <f t="array" aca="1" ref="PN138" ca="1">IF(ISNUMBER(SEARCH(PN$1,INDEX(INDIRECT(PO$1),ROW(PL138),1)))=TRUE,INDIRECT(PL138),"")</f>
        <v/>
      </c>
      <c r="PO138" s="13" t="s">
        <v>1192</v>
      </c>
      <c r="PP138" s="13" t="s">
        <v>1192</v>
      </c>
      <c r="PQ138" s="13" t="s">
        <v>1192</v>
      </c>
      <c r="PR138" s="13" t="s">
        <v>1192</v>
      </c>
      <c r="PS138" s="13"/>
      <c r="PT138" s="13"/>
      <c r="PU138" s="13"/>
      <c r="PV138" s="13"/>
      <c r="PW138" s="13"/>
      <c r="PX138" s="13"/>
      <c r="PY138" s="13" t="s">
        <v>1192</v>
      </c>
      <c r="PZ138" s="13" t="s">
        <v>1192</v>
      </c>
      <c r="QA138" s="10" t="str">
        <f t="shared" ca="1" si="179"/>
        <v/>
      </c>
      <c r="QB138" s="22"/>
      <c r="QC138" s="14"/>
      <c r="QD138" s="14"/>
      <c r="QE138" s="15"/>
      <c r="QF138" s="15"/>
      <c r="QG138" s="79"/>
      <c r="QH138" s="10" t="str" cm="1">
        <f t="array" aca="1" ref="QH138" ca="1">IF(INDIRECT(ADDRESS(ROW(),COLUMN()-6))="","X",IF(INDIRECT(ADDRESS(ROW(),COLUMN()-5))="",0,"OK"))</f>
        <v>X</v>
      </c>
      <c r="QI138" s="29" t="str">
        <f ca="1">IF(QJ138="","",SUM(1+MAXA(QI$1:QI137)))</f>
        <v/>
      </c>
      <c r="QJ138" s="8" t="str" cm="1">
        <f t="array" aca="1" ref="QJ138" ca="1">IF(QH138=0,INDIRECT(ADDRESS(ROW(),COLUMN()-8)),"")</f>
        <v/>
      </c>
      <c r="QK138" s="31"/>
      <c r="QL138" s="10" t="str">
        <f t="shared" si="150"/>
        <v>$QB$138</v>
      </c>
      <c r="QM138" s="29" t="str">
        <f ca="1">IF(QN138="","",SUM(1+MAXA(QM$1:QM137)))</f>
        <v/>
      </c>
      <c r="QN138" s="8" t="str" cm="1">
        <f t="array" aca="1" ref="QN138" ca="1">IF(ISNUMBER(SEARCH(QN$1,INDEX(INDIRECT(QO$1),ROW(QL138),1)))=TRUE,INDIRECT(QL138),"")</f>
        <v/>
      </c>
      <c r="QO138" s="13" t="s">
        <v>1192</v>
      </c>
      <c r="QP138" s="13" t="s">
        <v>1192</v>
      </c>
      <c r="QQ138" s="13" t="s">
        <v>1192</v>
      </c>
      <c r="QR138" s="13" t="s">
        <v>1192</v>
      </c>
      <c r="QS138" s="13"/>
      <c r="QT138" s="13"/>
      <c r="QU138" s="13"/>
      <c r="QV138" s="13"/>
      <c r="QW138" s="13"/>
      <c r="QX138" s="13"/>
      <c r="QY138" s="13" t="s">
        <v>1192</v>
      </c>
      <c r="QZ138" s="13" t="s">
        <v>1192</v>
      </c>
      <c r="RA138" s="10" t="str">
        <f t="shared" ca="1" si="180"/>
        <v/>
      </c>
      <c r="RB138" s="2"/>
      <c r="RC138" s="10"/>
      <c r="RD138" s="10"/>
      <c r="RE138" s="1"/>
      <c r="RF138" s="1"/>
      <c r="RG138" s="79"/>
      <c r="RH138" s="10" t="str" cm="1">
        <f t="array" aca="1" ref="RH138" ca="1">IF(INDIRECT(ADDRESS(ROW(),COLUMN()-6))="","X",IF(INDIRECT(ADDRESS(ROW(),COLUMN()-5))="",0,"OK"))</f>
        <v>X</v>
      </c>
      <c r="RI138" s="29" t="str">
        <f ca="1">IF(RJ138="","",SUM(1+MAXA(RI$1:RI137)))</f>
        <v/>
      </c>
      <c r="RJ138" s="8" t="str" cm="1">
        <f t="array" aca="1" ref="RJ138" ca="1">IF(RH138=0,INDIRECT(ADDRESS(ROW(),COLUMN()-8)),"")</f>
        <v/>
      </c>
      <c r="RK138" s="31"/>
      <c r="RL138" s="10" t="str">
        <f t="shared" si="151"/>
        <v>$RB$138</v>
      </c>
      <c r="RM138" s="29" t="str">
        <f ca="1">IF(RN138="","",SUM(1+MAXA(RM$1:RM137)))</f>
        <v/>
      </c>
      <c r="RN138" s="8" t="str" cm="1">
        <f t="array" aca="1" ref="RN138" ca="1">IF(ISNUMBER(SEARCH(RN$1,INDEX(INDIRECT(RO$1),ROW(RL138),1)))=TRUE,INDIRECT(RL138),"")</f>
        <v/>
      </c>
      <c r="RO138" s="13" t="s">
        <v>1192</v>
      </c>
      <c r="RP138" s="13" t="s">
        <v>1192</v>
      </c>
      <c r="RQ138" s="13" t="s">
        <v>1192</v>
      </c>
      <c r="RR138" s="13"/>
      <c r="RS138" s="13"/>
      <c r="RT138" s="13"/>
      <c r="RU138" s="13"/>
      <c r="RV138" s="13"/>
      <c r="RW138" s="13"/>
      <c r="RX138" s="13"/>
      <c r="RY138" s="13" t="s">
        <v>1192</v>
      </c>
      <c r="RZ138" s="13" t="s">
        <v>1192</v>
      </c>
      <c r="SA138" s="10" t="str">
        <f t="shared" ca="1" si="181"/>
        <v/>
      </c>
      <c r="SB138" s="5"/>
      <c r="SC138" s="6"/>
      <c r="SD138" s="6"/>
      <c r="SE138" s="7"/>
      <c r="SF138" s="7"/>
      <c r="SG138" s="79"/>
      <c r="SH138" s="10" t="str" cm="1">
        <f t="array" aca="1" ref="SH138" ca="1">IF(INDIRECT(ADDRESS(ROW(),COLUMN()-6))="","X",IF(INDIRECT(ADDRESS(ROW(),COLUMN()-5))="",0,"OK"))</f>
        <v>X</v>
      </c>
      <c r="SI138" s="29" t="str">
        <f ca="1">IF(SJ138="","",SUM(1+MAXA(SI$1:SI137)))</f>
        <v/>
      </c>
      <c r="SJ138" s="8" t="str" cm="1">
        <f t="array" aca="1" ref="SJ138" ca="1">IF(SH138=0,INDIRECT(ADDRESS(ROW(),COLUMN()-8)),"")</f>
        <v/>
      </c>
      <c r="SK138" s="33" t="s">
        <v>1192</v>
      </c>
      <c r="SL138" s="10" t="str">
        <f t="shared" si="152"/>
        <v>$SB$138</v>
      </c>
      <c r="SM138" s="29" t="str">
        <f ca="1">IF(SN138="","",SUM(1+MAXA(SM$1:SM137)))</f>
        <v/>
      </c>
      <c r="SN138" s="8" t="str" cm="1">
        <f t="array" aca="1" ref="SN138" ca="1">IF(ISNUMBER(SEARCH(SN$1,INDEX(SB$1:SB$174,ROW(SL138),1)))=TRUE,INDIRECT(SL138),"")</f>
        <v/>
      </c>
      <c r="SO138" s="13" t="s">
        <v>1192</v>
      </c>
      <c r="SP138" s="13" t="s">
        <v>1192</v>
      </c>
      <c r="SQ138" s="13" t="s">
        <v>1192</v>
      </c>
      <c r="SR138" s="13"/>
      <c r="SS138" s="13"/>
      <c r="ST138" s="13"/>
      <c r="SU138" s="13"/>
      <c r="SV138" s="13"/>
      <c r="SW138" s="13"/>
      <c r="SX138" s="13"/>
      <c r="SY138" s="13" t="s">
        <v>1192</v>
      </c>
      <c r="SZ138" s="13" t="s">
        <v>1192</v>
      </c>
      <c r="TA138" s="10" t="str">
        <f t="shared" ca="1" si="129"/>
        <v/>
      </c>
      <c r="TB138" s="5"/>
      <c r="TC138" s="6"/>
      <c r="TD138" s="6"/>
      <c r="TE138" s="7"/>
      <c r="TF138" s="7"/>
      <c r="TG138" s="79"/>
      <c r="TH138" s="10" t="str" cm="1">
        <f t="array" aca="1" ref="TH138" ca="1">IF(INDIRECT(ADDRESS(ROW(),COLUMN()-6))="","X",IF(INDIRECT(ADDRESS(ROW(),COLUMN()-5))="",0,"OK"))</f>
        <v>X</v>
      </c>
      <c r="TI138" s="29" t="str">
        <f ca="1">IF(TJ138="","",SUM(1+MAXA(TI$1:TI137)))</f>
        <v/>
      </c>
      <c r="TJ138" s="8" t="str" cm="1">
        <f t="array" aca="1" ref="TJ138" ca="1">IF(TH138=0,INDIRECT(ADDRESS(ROW(),COLUMN()-8)),"")</f>
        <v/>
      </c>
      <c r="TK138" s="33" t="s">
        <v>1192</v>
      </c>
      <c r="TL138" s="10" t="str">
        <f t="shared" si="153"/>
        <v>$TB$138</v>
      </c>
      <c r="TM138" s="29" t="str">
        <f ca="1">IF(TN138="","",SUM(1+MAXA(TM$1:TM137)))</f>
        <v/>
      </c>
      <c r="TN138" s="8" t="str" cm="1">
        <f t="array" aca="1" ref="TN138" ca="1">IF(ISNUMBER(SEARCH(TN$1,INDEX(INDIRECT(TO$1),ROW(TL138),1)))=TRUE,INDIRECT(TL138),"")</f>
        <v/>
      </c>
      <c r="TO138" s="13" t="s">
        <v>1192</v>
      </c>
      <c r="TP138" s="13" t="s">
        <v>1192</v>
      </c>
      <c r="TQ138" s="13" t="s">
        <v>1192</v>
      </c>
      <c r="TR138" s="13"/>
      <c r="TS138" s="13"/>
      <c r="TT138" s="13"/>
      <c r="TU138" s="13"/>
      <c r="TV138" s="13"/>
      <c r="TW138" s="13"/>
      <c r="TX138" s="13"/>
      <c r="TY138" s="13" t="s">
        <v>1192</v>
      </c>
      <c r="TZ138" s="13" t="s">
        <v>1192</v>
      </c>
      <c r="UA138" s="10" t="str">
        <f t="shared" ca="1" si="130"/>
        <v/>
      </c>
      <c r="UB138" s="5"/>
      <c r="UC138" s="6"/>
      <c r="UD138" s="6"/>
      <c r="UE138" s="7"/>
      <c r="UF138" s="7"/>
      <c r="UG138" s="81"/>
      <c r="UH138" s="10" t="str" cm="1">
        <f t="array" aca="1" ref="UH138" ca="1">IF(INDIRECT(ADDRESS(ROW(),COLUMN()-6))="","X",IF(INDIRECT(ADDRESS(ROW(),COLUMN()-5))="",0,"OK"))</f>
        <v>X</v>
      </c>
      <c r="UI138" s="29" t="str">
        <f ca="1">IF(UJ138="","",SUM(1+MAXA(UI$1:UI137)))</f>
        <v/>
      </c>
      <c r="UJ138" s="8" t="str" cm="1">
        <f t="array" aca="1" ref="UJ138" ca="1">IF(UH138=0,INDIRECT(ADDRESS(ROW(),COLUMN()-8)),"")</f>
        <v/>
      </c>
      <c r="UK138" s="33" t="s">
        <v>1192</v>
      </c>
      <c r="UL138" s="10" t="str">
        <f t="shared" si="154"/>
        <v>$UB$138</v>
      </c>
      <c r="UM138" s="29" t="str">
        <f ca="1">IF(UN138="","",SUM(1+MAXA(UM$1:UM137)))</f>
        <v/>
      </c>
      <c r="UN138" s="8" t="str" cm="1">
        <f t="array" aca="1" ref="UN138" ca="1">IF(ISNUMBER(SEARCH(UN$1,INDEX(INDIRECT(UO$1),ROW(UL138),1)))=TRUE,INDIRECT(UL138),"")</f>
        <v/>
      </c>
      <c r="UO138" s="13" t="s">
        <v>1192</v>
      </c>
      <c r="UP138" s="13" t="s">
        <v>1192</v>
      </c>
      <c r="UQ138" s="13" t="s">
        <v>1192</v>
      </c>
      <c r="UR138" s="13"/>
      <c r="US138" s="13"/>
      <c r="UT138" s="13"/>
      <c r="UU138" s="13"/>
      <c r="UV138" s="13"/>
      <c r="UW138" s="13"/>
      <c r="UX138" s="13"/>
      <c r="UY138" s="13" t="s">
        <v>1192</v>
      </c>
      <c r="UZ138" s="13" t="s">
        <v>1192</v>
      </c>
      <c r="VA138" s="10" t="str">
        <f t="shared" ca="1" si="182"/>
        <v/>
      </c>
      <c r="VB138" s="5"/>
      <c r="VC138" s="6"/>
      <c r="VD138" s="6"/>
      <c r="VE138" s="7"/>
      <c r="VF138" s="7"/>
      <c r="VG138" s="79"/>
      <c r="VH138" s="10" t="str" cm="1">
        <f t="array" aca="1" ref="VH138" ca="1">IF(INDIRECT(ADDRESS(ROW(),COLUMN()-6))="","X",IF(INDIRECT(ADDRESS(ROW(),COLUMN()-5))="",0,"OK"))</f>
        <v>X</v>
      </c>
      <c r="VI138" s="29" t="str">
        <f ca="1">IF(VJ138="","",SUM(1+MAXA(VI$1:VI137)))</f>
        <v/>
      </c>
      <c r="VJ138" s="8" t="str" cm="1">
        <f t="array" aca="1" ref="VJ138" ca="1">IF(VH138=0,INDIRECT(ADDRESS(ROW(),COLUMN()-8)),"")</f>
        <v/>
      </c>
      <c r="VK138" s="33" t="s">
        <v>1192</v>
      </c>
      <c r="VL138" s="10" t="str">
        <f t="shared" si="155"/>
        <v>$VB$138</v>
      </c>
      <c r="VM138" s="29" t="str">
        <f ca="1">IF(VN138="","",SUM(1+MAXA(VM$1:VM137)))</f>
        <v/>
      </c>
      <c r="VN138" s="8" t="str" cm="1">
        <f t="array" aca="1" ref="VN138" ca="1">IF(ISNUMBER(SEARCH(VN$1,INDEX(INDIRECT(VO$1),ROW(VL138),1)))=TRUE,INDIRECT(VL138),"")</f>
        <v/>
      </c>
      <c r="VO138" s="13" t="s">
        <v>1192</v>
      </c>
      <c r="VP138" s="13" t="s">
        <v>1192</v>
      </c>
      <c r="VQ138" s="13" t="s">
        <v>1192</v>
      </c>
      <c r="VR138" s="13"/>
      <c r="VS138" s="13"/>
      <c r="VT138" s="13"/>
      <c r="VU138" s="13"/>
      <c r="VV138" s="13"/>
      <c r="VW138" s="13"/>
      <c r="VX138" s="13"/>
      <c r="VY138" s="13" t="s">
        <v>1192</v>
      </c>
      <c r="VZ138" s="13" t="s">
        <v>1192</v>
      </c>
      <c r="WA138" s="10" t="str">
        <f t="shared" ca="1" si="183"/>
        <v/>
      </c>
      <c r="WB138" s="5"/>
      <c r="WC138" s="6"/>
      <c r="WD138" s="6"/>
      <c r="WE138" s="7"/>
      <c r="WF138" s="7"/>
      <c r="WG138" s="79"/>
      <c r="WH138" s="10" t="str" cm="1">
        <f t="array" aca="1" ref="WH138" ca="1">IF(INDIRECT(ADDRESS(ROW(),COLUMN()-6))="","X",IF(INDIRECT(ADDRESS(ROW(),COLUMN()-5))="",0,"OK"))</f>
        <v>X</v>
      </c>
      <c r="WI138" s="29" t="str">
        <f ca="1">IF(WJ138="","",SUM(1+MAXA(WI$1:WI137)))</f>
        <v/>
      </c>
      <c r="WJ138" s="8" t="str" cm="1">
        <f t="array" aca="1" ref="WJ138" ca="1">IF(WH138=0,INDIRECT(ADDRESS(ROW(),COLUMN()-8)),"")</f>
        <v/>
      </c>
      <c r="WK138" s="33" t="s">
        <v>1192</v>
      </c>
      <c r="WL138" s="10" t="str">
        <f t="shared" si="156"/>
        <v>$WB$138</v>
      </c>
      <c r="WM138" s="29" t="str">
        <f ca="1">IF(WN138="","",SUM(1+MAXA(WM$1:WM137)))</f>
        <v/>
      </c>
      <c r="WN138" s="8" t="str" cm="1">
        <f t="array" aca="1" ref="WN138" ca="1">IF(ISNUMBER(SEARCH(WN$1,INDEX(INDIRECT(WO$1),ROW(WL138),1)))=TRUE,INDIRECT(WL138),"")</f>
        <v/>
      </c>
      <c r="WO138" s="13" t="s">
        <v>1192</v>
      </c>
      <c r="WP138" s="13" t="s">
        <v>1192</v>
      </c>
      <c r="WQ138" s="13" t="s">
        <v>1192</v>
      </c>
      <c r="WR138" s="13" t="s">
        <v>1192</v>
      </c>
      <c r="WS138" s="13"/>
      <c r="WT138" s="13"/>
      <c r="WU138" s="13"/>
      <c r="WV138" s="13" t="s">
        <v>1192</v>
      </c>
      <c r="WW138" s="13"/>
      <c r="WX138" s="13"/>
      <c r="WY138" s="13"/>
      <c r="WZ138" s="13" t="s">
        <v>1192</v>
      </c>
      <c r="XA138" s="10" t="str">
        <f t="shared" ca="1" si="184"/>
        <v/>
      </c>
      <c r="XB138" s="5"/>
      <c r="XC138" s="37"/>
      <c r="XD138" s="37"/>
      <c r="XE138" s="7"/>
      <c r="XF138" s="7"/>
      <c r="XG138" s="81"/>
      <c r="XH138" s="10" t="str" cm="1">
        <f t="array" aca="1" ref="XH138" ca="1">IF(INDIRECT(ADDRESS(ROW(),COLUMN()-6))="","X",IF(INDIRECT(ADDRESS(ROW(),COLUMN()-5))="",0,"OK"))</f>
        <v>X</v>
      </c>
      <c r="XI138" s="29" t="str">
        <f ca="1">IF(XJ138="","",SUM(1+MAXA(XI$1:XI137)))</f>
        <v/>
      </c>
      <c r="XJ138" s="8" t="str" cm="1">
        <f t="array" aca="1" ref="XJ138" ca="1">IF(XH138=0,INDIRECT(ADDRESS(ROW(),COLUMN()-8)),"")</f>
        <v/>
      </c>
      <c r="XK138" s="33" t="s">
        <v>1192</v>
      </c>
      <c r="XL138" s="10" t="str">
        <f t="shared" si="157"/>
        <v>$XB$138</v>
      </c>
      <c r="XM138" s="29" t="str">
        <f ca="1">IF(XN138="","",SUM(1+MAXA(XM$1:XM137)))</f>
        <v/>
      </c>
      <c r="XN138" s="8" t="str" cm="1">
        <f t="array" aca="1" ref="XN138" ca="1">IF(ISNUMBER(SEARCH(XN$1,INDEX(INDIRECT(XO$1),ROW(XL138),1)))=TRUE,INDIRECT(XL138),"")</f>
        <v/>
      </c>
      <c r="XO138" s="13" t="s">
        <v>1192</v>
      </c>
      <c r="XP138" s="13" t="s">
        <v>1192</v>
      </c>
      <c r="XQ138" s="13" t="s">
        <v>1192</v>
      </c>
      <c r="XR138" s="13" t="s">
        <v>1192</v>
      </c>
      <c r="XS138" s="13"/>
      <c r="XT138" s="13"/>
      <c r="XU138" s="13"/>
      <c r="XV138" s="13"/>
      <c r="XW138" s="13"/>
      <c r="XX138" s="13"/>
      <c r="XY138" s="13" t="s">
        <v>1192</v>
      </c>
      <c r="XZ138" s="13" t="s">
        <v>1192</v>
      </c>
      <c r="YA138" s="10" t="str">
        <f t="shared" ca="1" si="185"/>
        <v/>
      </c>
      <c r="YB138" s="5"/>
      <c r="YC138" s="37"/>
      <c r="YD138" s="37"/>
      <c r="YE138" s="7"/>
      <c r="YF138" s="7"/>
      <c r="YG138" s="81"/>
      <c r="YH138" s="10" t="str" cm="1">
        <f t="array" aca="1" ref="YH138" ca="1">IF(INDIRECT(ADDRESS(ROW(),COLUMN()-6))="","X",IF(INDIRECT(ADDRESS(ROW(),COLUMN()-5))="",0,"OK"))</f>
        <v>X</v>
      </c>
      <c r="YI138" s="29" t="str">
        <f ca="1">IF(YJ138="","",SUM(1+MAXA(YI$1:YI137)))</f>
        <v/>
      </c>
      <c r="YJ138" s="8" t="str" cm="1">
        <f t="array" aca="1" ref="YJ138" ca="1">IF(YH138=0,INDIRECT(ADDRESS(ROW(),COLUMN()-8)),"")</f>
        <v/>
      </c>
      <c r="YK138" s="33" t="s">
        <v>1192</v>
      </c>
      <c r="YL138" s="10" t="str">
        <f t="shared" si="158"/>
        <v>$YB$138</v>
      </c>
      <c r="YM138" s="29" t="str">
        <f ca="1">IF(YN138="","",SUM(1+MAXA(YM$1:YM137)))</f>
        <v/>
      </c>
      <c r="YN138" s="8" t="str" cm="1">
        <f t="array" aca="1" ref="YN138" ca="1">IF(ISNUMBER(SEARCH(YN$1,INDEX(INDIRECT(YO$1),ROW(YL138),1)))=TRUE,INDIRECT(YL138),"")</f>
        <v/>
      </c>
      <c r="YO138" s="13" t="s">
        <v>1192</v>
      </c>
      <c r="YP138" s="13" t="s">
        <v>1192</v>
      </c>
      <c r="YQ138" s="13" t="s">
        <v>1192</v>
      </c>
      <c r="YR138" s="13" t="s">
        <v>1192</v>
      </c>
      <c r="YS138" s="13"/>
      <c r="YT138" s="13"/>
      <c r="YU138" s="13"/>
      <c r="YV138" s="13"/>
      <c r="YW138" s="13"/>
      <c r="YX138" s="13"/>
      <c r="YY138" s="13" t="s">
        <v>1192</v>
      </c>
      <c r="YZ138" s="13" t="s">
        <v>1192</v>
      </c>
      <c r="ZA138" s="10" t="str">
        <f t="shared" ca="1" si="186"/>
        <v/>
      </c>
      <c r="ZB138" s="5"/>
      <c r="ZC138" s="37"/>
      <c r="ZD138" s="37"/>
      <c r="ZE138" s="7"/>
      <c r="ZF138" s="7"/>
      <c r="ZG138" s="79"/>
      <c r="ZH138" s="10" t="str" cm="1">
        <f t="array" aca="1" ref="ZH138" ca="1">IF(INDIRECT(ADDRESS(ROW(),COLUMN()-6))="","X",IF(INDIRECT(ADDRESS(ROW(),COLUMN()-5))="",0,"OK"))</f>
        <v>X</v>
      </c>
      <c r="ZI138" s="29" t="str">
        <f ca="1">IF(ZJ138="","",SUM(1+MAXA(ZI$1:ZI137)))</f>
        <v/>
      </c>
      <c r="ZJ138" s="8" t="str" cm="1">
        <f t="array" aca="1" ref="ZJ138" ca="1">IF(ZH138=0,INDIRECT(ADDRESS(ROW(),COLUMN()-8)),"")</f>
        <v/>
      </c>
      <c r="ZK138" s="33" t="s">
        <v>1192</v>
      </c>
      <c r="ZL138" s="10" t="str">
        <f t="shared" si="159"/>
        <v>$ZB$138</v>
      </c>
      <c r="ZM138" s="29" t="str">
        <f ca="1">IF(ZN138="","",SUM(1+MAXA(ZM$1:ZM137)))</f>
        <v/>
      </c>
      <c r="ZN138" s="8" t="str" cm="1">
        <f t="array" aca="1" ref="ZN138" ca="1">IF(ISNUMBER(SEARCH(ZN$1,INDEX(INDIRECT(ZO$1),ROW(ZL138),1)))=TRUE,INDIRECT(ZL138),"")</f>
        <v/>
      </c>
      <c r="ZO138" s="13" t="s">
        <v>1192</v>
      </c>
      <c r="ZP138" s="13" t="s">
        <v>1192</v>
      </c>
      <c r="ZQ138" s="13" t="s">
        <v>1192</v>
      </c>
      <c r="ZR138" s="13" t="s">
        <v>1192</v>
      </c>
      <c r="ZS138" s="13"/>
      <c r="ZT138" s="13"/>
      <c r="ZU138" s="13"/>
      <c r="ZV138" s="13"/>
      <c r="ZW138" s="13"/>
      <c r="ZX138" s="13"/>
      <c r="ZY138" s="13"/>
      <c r="ZZ138" s="13" t="s">
        <v>1192</v>
      </c>
      <c r="AAA138" s="10" t="str">
        <f t="shared" ca="1" si="187"/>
        <v/>
      </c>
      <c r="AAB138" s="5"/>
      <c r="AAC138" s="37"/>
      <c r="AAD138" s="37"/>
      <c r="AAE138" s="7"/>
      <c r="AAF138" s="7"/>
      <c r="AAG138" s="79"/>
      <c r="AAH138" s="10" t="str" cm="1">
        <f t="array" aca="1" ref="AAH138" ca="1">IF(INDIRECT(ADDRESS(ROW(),COLUMN()-6))="","X",IF(INDIRECT(ADDRESS(ROW(),COLUMN()-5))="",0,"OK"))</f>
        <v>X</v>
      </c>
      <c r="AAI138" s="29" t="str">
        <f ca="1">IF(AAJ138="","",SUM(1+MAXA(AAI$1:AAI137)))</f>
        <v/>
      </c>
      <c r="AAJ138" s="8" t="str" cm="1">
        <f t="array" aca="1" ref="AAJ138" ca="1">IF(AAH138=0,INDIRECT(ADDRESS(ROW(),COLUMN()-8)),"")</f>
        <v/>
      </c>
      <c r="AAK138" s="33" t="s">
        <v>1192</v>
      </c>
      <c r="AAL138" s="10" t="str">
        <f t="shared" si="160"/>
        <v>$AAB$138</v>
      </c>
      <c r="AAM138" s="29" t="str">
        <f ca="1">IF(AAN138="","",SUM(1+MAXA(AAM$1:AAM137)))</f>
        <v/>
      </c>
      <c r="AAN138" s="8" t="str" cm="1">
        <f t="array" aca="1" ref="AAN138" ca="1">IF(ISNUMBER(SEARCH(AAN$1,INDEX(INDIRECT(AAO$1),ROW(AAL138),1)))=TRUE,INDIRECT(AAL138),"")</f>
        <v/>
      </c>
      <c r="AAO138" s="13" t="s">
        <v>1192</v>
      </c>
      <c r="AAP138" s="13" t="s">
        <v>1192</v>
      </c>
      <c r="AAQ138" s="13" t="s">
        <v>1192</v>
      </c>
      <c r="AAR138" s="13" t="s">
        <v>1192</v>
      </c>
      <c r="AAS138" s="13" t="s">
        <v>1192</v>
      </c>
      <c r="AAT138" s="13"/>
      <c r="AAU138" s="13"/>
      <c r="AAV138" s="13"/>
      <c r="AAW138" s="13"/>
      <c r="AAX138" s="13"/>
      <c r="AAY138" s="13"/>
      <c r="AAZ138" s="13" t="s">
        <v>1192</v>
      </c>
      <c r="ABA138" s="10" t="str">
        <f t="shared" ca="1" si="188"/>
        <v/>
      </c>
      <c r="ABB138" s="5"/>
      <c r="ABC138" s="37"/>
      <c r="ABD138" s="37"/>
      <c r="ABE138" s="7"/>
      <c r="ABF138" s="7"/>
      <c r="ABG138" s="79"/>
      <c r="ABH138" s="10" t="str" cm="1">
        <f t="array" aca="1" ref="ABH138" ca="1">IF(INDIRECT(ADDRESS(ROW(),COLUMN()-6))="","X",IF(INDIRECT(ADDRESS(ROW(),COLUMN()-5))="",0,"OK"))</f>
        <v>X</v>
      </c>
      <c r="ABI138" s="29" t="str">
        <f ca="1">IF(ABJ138="","",SUM(1+MAXA(ABI$1:ABI137)))</f>
        <v/>
      </c>
      <c r="ABJ138" s="8" t="str" cm="1">
        <f t="array" aca="1" ref="ABJ138" ca="1">IF(ABH138=0,INDIRECT(ADDRESS(ROW(),COLUMN()-8)),"")</f>
        <v/>
      </c>
      <c r="ABK138" s="33" t="s">
        <v>1192</v>
      </c>
      <c r="ABL138" s="10" t="str">
        <f t="shared" si="161"/>
        <v>$ABB$138</v>
      </c>
      <c r="ABM138" s="29" t="str">
        <f ca="1">IF(ABN138="","",SUM(1+MAXA(ABM$1:ABM137)))</f>
        <v/>
      </c>
      <c r="ABN138" s="8" t="str" cm="1">
        <f t="array" aca="1" ref="ABN138" ca="1">IF(ISNUMBER(SEARCH(ABN$1,INDEX(INDIRECT(ABO$1),ROW(ABL138),1)))=TRUE,INDIRECT(ABL138),"")</f>
        <v/>
      </c>
      <c r="ABO138" s="13" t="s">
        <v>1192</v>
      </c>
      <c r="ABP138" s="13" t="s">
        <v>1192</v>
      </c>
      <c r="ABQ138" s="13" t="s">
        <v>1192</v>
      </c>
      <c r="ABR138" s="13"/>
      <c r="ABS138" s="13"/>
      <c r="ABT138" s="13"/>
      <c r="ABU138" s="13"/>
      <c r="ABV138" s="13"/>
      <c r="ABW138" s="13"/>
      <c r="ABX138" s="13"/>
      <c r="ABY138" s="13"/>
      <c r="ABZ138" s="13" t="s">
        <v>1192</v>
      </c>
      <c r="ACA138" s="10" t="str">
        <f t="shared" ca="1" si="189"/>
        <v/>
      </c>
      <c r="ACB138" s="5"/>
      <c r="ACC138" s="37"/>
      <c r="ACD138" s="37"/>
      <c r="ACE138" s="7"/>
      <c r="ACF138" s="7"/>
      <c r="ACG138" s="79"/>
      <c r="ACH138" s="10" t="str" cm="1">
        <f t="array" aca="1" ref="ACH138" ca="1">IF(INDIRECT(ADDRESS(ROW(),COLUMN()-6))="","X",IF(INDIRECT(ADDRESS(ROW(),COLUMN()-5))="",0,"OK"))</f>
        <v>X</v>
      </c>
      <c r="ACI138" s="29" t="str">
        <f ca="1">IF(ACJ138="","",SUM(1+MAXA(ACI$1:ACI137)))</f>
        <v/>
      </c>
      <c r="ACJ138" s="8" t="str" cm="1">
        <f t="array" aca="1" ref="ACJ138" ca="1">IF(ACH138=0,INDIRECT(ADDRESS(ROW(),COLUMN()-8)),"")</f>
        <v/>
      </c>
      <c r="ACK138" s="33" t="s">
        <v>1192</v>
      </c>
      <c r="ACL138" s="10" t="str">
        <f t="shared" si="162"/>
        <v>$ACB$138</v>
      </c>
      <c r="ACM138" s="29" t="str">
        <f ca="1">IF(ACN138="","",SUM(1+MAXA(ACM$1:ACM137)))</f>
        <v/>
      </c>
      <c r="ACN138" s="8" t="str" cm="1">
        <f t="array" aca="1" ref="ACN138" ca="1">IF(ISNUMBER(SEARCH(ACN$1,INDEX(INDIRECT(ACO$1),ROW(ACL138),1)))=TRUE,INDIRECT(ACL138),"")</f>
        <v/>
      </c>
      <c r="ACO138" s="13" t="s">
        <v>1192</v>
      </c>
      <c r="ACP138" s="13" t="s">
        <v>1192</v>
      </c>
      <c r="ACQ138" s="13" t="s">
        <v>1192</v>
      </c>
      <c r="ACR138" s="13"/>
      <c r="ACS138" s="13"/>
      <c r="ACT138" s="13"/>
      <c r="ACU138" s="13"/>
      <c r="ACV138" s="13"/>
      <c r="ACW138" s="13"/>
      <c r="ACX138" s="13"/>
      <c r="ACY138" s="13"/>
      <c r="ACZ138" s="13" t="s">
        <v>1192</v>
      </c>
      <c r="ADA138" s="10" t="str">
        <f t="shared" ca="1" si="190"/>
        <v/>
      </c>
      <c r="ADB138" s="5"/>
      <c r="ADC138" s="37"/>
      <c r="ADD138" s="37"/>
      <c r="ADE138" s="7"/>
      <c r="ADF138" s="7"/>
      <c r="ADG138" s="92"/>
      <c r="ADH138" s="10" t="str" cm="1">
        <f t="array" aca="1" ref="ADH138" ca="1">IF(INDIRECT(ADDRESS(ROW(),COLUMN()-6))="","X",IF(INDIRECT(ADDRESS(ROW(),COLUMN()-5))="",0,"OK"))</f>
        <v>X</v>
      </c>
      <c r="ADI138" s="29" t="str">
        <f ca="1">IF(ADJ138="","",SUM(1+MAXA(ADI$1:ADI137)))</f>
        <v/>
      </c>
      <c r="ADJ138" s="8" t="str" cm="1">
        <f t="array" aca="1" ref="ADJ138" ca="1">IF(ADH138=0,INDIRECT(ADDRESS(ROW(),COLUMN()-8)),"")</f>
        <v/>
      </c>
      <c r="ADK138" s="33" t="s">
        <v>1192</v>
      </c>
      <c r="ADL138" s="10" t="str">
        <f t="shared" si="163"/>
        <v>$ADB$138</v>
      </c>
      <c r="ADM138" s="29" t="str">
        <f ca="1">IF(ADN138="","",SUM(1+MAXA(ADM$1:ADM137)))</f>
        <v/>
      </c>
      <c r="ADN138" s="8" t="str" cm="1">
        <f t="array" aca="1" ref="ADN138" ca="1">IF(ISNUMBER(SEARCH(ADN$1,INDEX(INDIRECT(ADO$1),ROW(ADL138),1)))=TRUE,INDIRECT(ADL138),"")</f>
        <v/>
      </c>
      <c r="ADO138" s="13" t="s">
        <v>1192</v>
      </c>
      <c r="ADP138" s="13" t="s">
        <v>1192</v>
      </c>
      <c r="ADQ138" s="13" t="s">
        <v>1192</v>
      </c>
      <c r="ADR138" s="13" t="s">
        <v>1192</v>
      </c>
      <c r="ADS138" s="13" t="s">
        <v>1192</v>
      </c>
      <c r="ADT138" s="13"/>
      <c r="ADU138" s="13"/>
      <c r="ADV138" s="13"/>
      <c r="ADW138" s="13"/>
      <c r="ADX138" s="13"/>
      <c r="ADY138" s="13"/>
      <c r="ADZ138" s="13" t="s">
        <v>1192</v>
      </c>
      <c r="AEA138" s="10" t="str">
        <f t="shared" ca="1" si="191"/>
        <v/>
      </c>
      <c r="AEB138" s="5"/>
      <c r="AEC138" s="37"/>
      <c r="AED138" s="37"/>
      <c r="AEE138" s="7"/>
      <c r="AEF138" s="7"/>
      <c r="AEG138" s="79"/>
      <c r="AEH138" s="10" t="str" cm="1">
        <f t="array" aca="1" ref="AEH138" ca="1">IF(INDIRECT(ADDRESS(ROW(),COLUMN()-6))="","X",IF(INDIRECT(ADDRESS(ROW(),COLUMN()-5))="",0,"OK"))</f>
        <v>X</v>
      </c>
      <c r="AEI138" s="29" t="str">
        <f ca="1">IF(AEJ138="","",SUM(1+MAXA(AEI$1:AEI137)))</f>
        <v/>
      </c>
      <c r="AEJ138" s="8" t="str" cm="1">
        <f t="array" aca="1" ref="AEJ138" ca="1">IF(AEH138=0,INDIRECT(ADDRESS(ROW(),COLUMN()-8)),"")</f>
        <v/>
      </c>
      <c r="AEK138" s="33" t="s">
        <v>1192</v>
      </c>
      <c r="AEL138" s="10" t="str">
        <f t="shared" si="164"/>
        <v>$AEB$138</v>
      </c>
      <c r="AEM138" s="29" t="str">
        <f ca="1">IF(AEN138="","",SUM(1+MAXA(AEM$1:AEM137)))</f>
        <v/>
      </c>
      <c r="AEN138" s="8" t="str" cm="1">
        <f t="array" aca="1" ref="AEN138" ca="1">IF(ISNUMBER(SEARCH(AEN$1,INDEX(INDIRECT(AEO$1),ROW(AEL138),1)))=TRUE,INDIRECT(AEL138),"")</f>
        <v/>
      </c>
      <c r="AEO138" s="13" t="s">
        <v>1192</v>
      </c>
      <c r="AEP138" s="13" t="s">
        <v>1192</v>
      </c>
      <c r="AEQ138" s="13" t="s">
        <v>1192</v>
      </c>
      <c r="AER138" s="13" t="s">
        <v>1192</v>
      </c>
      <c r="AES138" s="13" t="s">
        <v>1192</v>
      </c>
      <c r="AET138" s="13" t="s">
        <v>1192</v>
      </c>
      <c r="AEU138" s="13" t="s">
        <v>1192</v>
      </c>
      <c r="AEV138" s="13" t="s">
        <v>1192</v>
      </c>
    </row>
    <row r="139" spans="2:828" s="4" customFormat="1" ht="24.75" customHeight="1" x14ac:dyDescent="0.2">
      <c r="B139" s="10" t="str">
        <f t="shared" ca="1" si="133"/>
        <v/>
      </c>
      <c r="C139" s="8"/>
      <c r="D139" s="10"/>
      <c r="E139" s="10"/>
      <c r="G139" s="81"/>
      <c r="H139" s="94"/>
      <c r="I139" s="10" t="str" cm="1">
        <f t="array" aca="1" ref="I139" ca="1">IF(INDIRECT(ADDRESS(ROW(),COLUMN()-6))="","X",IF(INDIRECT(ADDRESS(ROW(),COLUMN()-5))="",0,"OK"))</f>
        <v>X</v>
      </c>
      <c r="J139" s="29" t="str">
        <f ca="1">IF(K139="","",SUM(1+MAXA(J$1:J138)))</f>
        <v/>
      </c>
      <c r="K139" s="8" t="str" cm="1">
        <f t="array" aca="1" ref="K139" ca="1">IF(I139=0,INDIRECT(ADDRESS(ROW(),COLUMN()-8)),"")</f>
        <v/>
      </c>
      <c r="L139" s="31"/>
      <c r="M139" s="10" t="str">
        <f t="shared" si="134"/>
        <v>$C$139</v>
      </c>
      <c r="N139" s="29" t="str">
        <f ca="1">IF(O139="","",SUM(1+MAXA(N$1:N138)))</f>
        <v/>
      </c>
      <c r="O139" s="8" t="str" cm="1">
        <f t="array" aca="1" ref="O139" ca="1">IF(ISNUMBER(SEARCH(O$1,INDEX(INDIRECT($P$1),ROW(M139),1)))=TRUE,INDIRECT(M139),"")</f>
        <v/>
      </c>
      <c r="P139" s="13" t="s">
        <v>1192</v>
      </c>
      <c r="Q139" s="13" t="s">
        <v>1192</v>
      </c>
      <c r="R139" s="13"/>
      <c r="S139" s="13"/>
      <c r="T139" s="13"/>
      <c r="U139" s="13"/>
      <c r="V139" s="13"/>
      <c r="W139" s="13"/>
      <c r="X139" s="13"/>
      <c r="Y139" s="13" t="s">
        <v>1192</v>
      </c>
      <c r="Z139" s="13" t="s">
        <v>1192</v>
      </c>
      <c r="AA139" s="10" t="str">
        <f t="shared" ca="1" si="192"/>
        <v/>
      </c>
      <c r="AB139" s="8"/>
      <c r="AC139" s="10"/>
      <c r="AD139" s="10"/>
      <c r="AF139" s="81"/>
      <c r="AG139" s="81"/>
      <c r="AH139" s="10" t="str" cm="1">
        <f t="array" aca="1" ref="AH139" ca="1">IF(INDIRECT(ADDRESS(ROW(),COLUMN()-6))="","X",IF(INDIRECT(ADDRESS(ROW(),COLUMN()-5))="",0,"OK"))</f>
        <v>X</v>
      </c>
      <c r="AI139" s="29" t="str">
        <f ca="1">IF(AJ139="","",SUM(1+MAXA(AI$1:AI138)))</f>
        <v/>
      </c>
      <c r="AJ139" s="8" t="str" cm="1">
        <f t="array" aca="1" ref="AJ139" ca="1">IF(AH139=0,INDIRECT(ADDRESS(ROW(),COLUMN()-8)),"")</f>
        <v/>
      </c>
      <c r="AK139" s="31"/>
      <c r="AL139" s="10" t="str">
        <f t="shared" si="135"/>
        <v>$AB$139</v>
      </c>
      <c r="AM139" s="29" t="str">
        <f ca="1">IF(AN139="","",SUM(1+MAXA(AM$1:AM138)))</f>
        <v/>
      </c>
      <c r="AN139" s="8" t="str" cm="1">
        <f t="array" aca="1" ref="AN139" ca="1">IF(ISNUMBER(SEARCH(AN$1,INDEX(INDIRECT($AO$1),ROW(AL139),1)))=TRUE,INDIRECT(AL139),"")</f>
        <v/>
      </c>
      <c r="AO139" s="13" t="s">
        <v>1192</v>
      </c>
      <c r="AP139" s="13" t="s">
        <v>1192</v>
      </c>
      <c r="AQ139" s="13" t="s">
        <v>1192</v>
      </c>
      <c r="AR139" s="13"/>
      <c r="AS139" s="13"/>
      <c r="AT139" s="13"/>
      <c r="AU139" s="13"/>
      <c r="AV139" s="13"/>
      <c r="AW139" s="13"/>
      <c r="AX139" s="13" t="s">
        <v>1192</v>
      </c>
      <c r="AY139" s="13" t="s">
        <v>1192</v>
      </c>
      <c r="AZ139" s="13" t="s">
        <v>1192</v>
      </c>
      <c r="BA139" s="10" t="str">
        <f t="shared" ca="1" si="165"/>
        <v/>
      </c>
      <c r="BB139" s="8"/>
      <c r="BC139" s="10"/>
      <c r="BD139" s="10"/>
      <c r="BF139" s="81"/>
      <c r="BG139" s="94"/>
      <c r="BH139" s="10" t="str" cm="1">
        <f t="array" aca="1" ref="BH139" ca="1">IF(INDIRECT(ADDRESS(ROW(),COLUMN()-6))="","X",IF(INDIRECT(ADDRESS(ROW(),COLUMN()-5))="",0,"OK"))</f>
        <v>X</v>
      </c>
      <c r="BI139" s="29" t="str">
        <f ca="1">IF(BJ139="","",SUM(1+MAXA(BI$1:BI138)))</f>
        <v/>
      </c>
      <c r="BJ139" s="8" t="str" cm="1">
        <f t="array" aca="1" ref="BJ139" ca="1">IF(BH139=0,INDIRECT(ADDRESS(ROW(),COLUMN()-8)),"")</f>
        <v/>
      </c>
      <c r="BK139" s="31"/>
      <c r="BL139" s="10" t="str">
        <f t="shared" si="136"/>
        <v>$BB$139</v>
      </c>
      <c r="BM139" s="29" t="str">
        <f ca="1">IF(BN139="","",SUM(1+MAXA(BM$1:BM138)))</f>
        <v/>
      </c>
      <c r="BN139" s="8" t="str" cm="1">
        <f t="array" aca="1" ref="BN139" ca="1">IF(ISNUMBER(SEARCH(BN$1,INDEX(INDIRECT(BO$1),ROW(BL139),1)))=TRUE,INDIRECT(BL139),"")</f>
        <v/>
      </c>
      <c r="BO139" s="13" t="s">
        <v>1192</v>
      </c>
      <c r="BP139" s="13" t="s">
        <v>1192</v>
      </c>
      <c r="BQ139" s="13" t="s">
        <v>1192</v>
      </c>
      <c r="BR139" s="13"/>
      <c r="BS139" s="13"/>
      <c r="BT139" s="13"/>
      <c r="BU139" s="13"/>
      <c r="BV139" s="13"/>
      <c r="BW139" s="13" t="s">
        <v>1192</v>
      </c>
      <c r="BX139" s="13" t="s">
        <v>1192</v>
      </c>
      <c r="BY139" s="13"/>
      <c r="BZ139" s="13"/>
      <c r="CA139" s="10" t="str">
        <f t="shared" ca="1" si="166"/>
        <v/>
      </c>
      <c r="CB139" s="8"/>
      <c r="CC139" s="10"/>
      <c r="CD139" s="10"/>
      <c r="CF139" s="81"/>
      <c r="CG139" s="94"/>
      <c r="CH139" s="10" t="str" cm="1">
        <f t="array" aca="1" ref="CH139" ca="1">IF(INDIRECT(ADDRESS(ROW(),COLUMN()-6))="","X",IF(INDIRECT(ADDRESS(ROW(),COLUMN()-5))="",0,"OK"))</f>
        <v>X</v>
      </c>
      <c r="CI139" s="29" t="str">
        <f ca="1">IF(CJ139="","",SUM(1+MAXA(CI$1:CI138)))</f>
        <v/>
      </c>
      <c r="CJ139" s="8" t="str" cm="1">
        <f t="array" aca="1" ref="CJ139" ca="1">IF(CH139=0,INDIRECT(ADDRESS(ROW(),COLUMN()-8)),"")</f>
        <v/>
      </c>
      <c r="CK139" s="31"/>
      <c r="CL139" s="10" t="str">
        <f t="shared" si="137"/>
        <v>$CB$139</v>
      </c>
      <c r="CM139" s="29" t="str">
        <f ca="1">IF(CN139="","",SUM(1+MAXA(CM$1:CM138)))</f>
        <v/>
      </c>
      <c r="CN139" s="8" t="str" cm="1">
        <f t="array" aca="1" ref="CN139" ca="1">IF(ISNUMBER(SEARCH(CN$1,INDEX(INDIRECT(CO$1),ROW(CL139),1)))=TRUE,INDIRECT(CL139),"")</f>
        <v/>
      </c>
      <c r="CO139" s="13" t="s">
        <v>1192</v>
      </c>
      <c r="CP139" s="13"/>
      <c r="CQ139" s="13"/>
      <c r="CR139" s="13"/>
      <c r="CS139" s="13"/>
      <c r="CT139" s="13"/>
      <c r="CU139" s="13"/>
      <c r="CV139" s="13"/>
      <c r="CW139" s="13"/>
      <c r="CX139" s="13"/>
      <c r="CY139" s="13"/>
      <c r="CZ139" s="13" t="s">
        <v>1192</v>
      </c>
      <c r="DA139" s="10" t="str">
        <f t="shared" ca="1" si="131"/>
        <v/>
      </c>
      <c r="DB139" s="5"/>
      <c r="DC139" s="6"/>
      <c r="DD139" s="6"/>
      <c r="DE139" s="7"/>
      <c r="DF139" s="83"/>
      <c r="DG139" s="96"/>
      <c r="DH139" s="10" t="str" cm="1">
        <f t="array" aca="1" ref="DH139" ca="1">IF(INDIRECT(ADDRESS(ROW(),COLUMN()-6))="","X",IF(INDIRECT(ADDRESS(ROW(),COLUMN()-5))="",0,"OK"))</f>
        <v>X</v>
      </c>
      <c r="DI139" s="29" t="str">
        <f ca="1">IF(DJ139="","",SUM(1+MAXA(DI$1:DI138)))</f>
        <v/>
      </c>
      <c r="DJ139" s="8" t="str" cm="1">
        <f t="array" aca="1" ref="DJ139" ca="1">IF(DH139=0,INDIRECT(ADDRESS(ROW(),COLUMN()-8)),"")</f>
        <v/>
      </c>
      <c r="DK139" s="31"/>
      <c r="DL139" s="10" t="str">
        <f t="shared" si="132"/>
        <v>$DB$139</v>
      </c>
      <c r="DM139" s="29" t="str">
        <f ca="1">IF(DN139="","",SUM(1+MAXA(DM$1:DM138)))</f>
        <v/>
      </c>
      <c r="DN139" s="8" t="str" cm="1">
        <f t="array" aca="1" ref="DN139" ca="1">IF(ISNUMBER(SEARCH(DN$1,INDEX(INDIRECT(DO$1),ROW(DL139),1)))=TRUE,INDIRECT(DL139),"")</f>
        <v/>
      </c>
      <c r="DO139" s="13" t="s">
        <v>1192</v>
      </c>
      <c r="DP139" s="13"/>
      <c r="DQ139" s="13"/>
      <c r="DR139" s="13"/>
      <c r="DS139" s="13"/>
      <c r="DT139" s="13"/>
      <c r="DU139" s="13"/>
      <c r="DV139" s="13"/>
      <c r="DW139" s="13"/>
      <c r="DX139" s="13"/>
      <c r="DY139" s="13"/>
      <c r="DZ139" s="13" t="s">
        <v>1192</v>
      </c>
      <c r="EA139" s="10" t="str">
        <f t="shared" ca="1" si="167"/>
        <v/>
      </c>
      <c r="EB139" s="22"/>
      <c r="EC139" s="14"/>
      <c r="ED139" s="14"/>
      <c r="EE139" s="15"/>
      <c r="EF139" s="15"/>
      <c r="EG139" s="94"/>
      <c r="EH139" s="10" t="str" cm="1">
        <f t="array" aca="1" ref="EH139" ca="1">IF(INDIRECT(ADDRESS(ROW(),COLUMN()-6))="","X",IF(INDIRECT(ADDRESS(ROW(),COLUMN()-5))="",0,"OK"))</f>
        <v>X</v>
      </c>
      <c r="EI139" s="29" t="str">
        <f ca="1">IF(EJ139="","",SUM(1+MAXA(EI$1:EI138)))</f>
        <v/>
      </c>
      <c r="EJ139" s="8" t="str" cm="1">
        <f t="array" aca="1" ref="EJ139" ca="1">IF(EH139=0,INDIRECT(ADDRESS(ROW(),COLUMN()-8)),"")</f>
        <v/>
      </c>
      <c r="EK139" s="31"/>
      <c r="EL139" s="10" t="str">
        <f t="shared" si="138"/>
        <v>$EB$139</v>
      </c>
      <c r="EM139" s="29" t="str">
        <f ca="1">IF(EN139="","",SUM(1+MAXA(EM$1:EM138)))</f>
        <v/>
      </c>
      <c r="EN139" s="8" t="str" cm="1">
        <f t="array" aca="1" ref="EN139" ca="1">IF(ISNUMBER(SEARCH(EN$1,INDEX(INDIRECT(EO$1),ROW(EL139),1)))=TRUE,INDIRECT(EL139),"")</f>
        <v/>
      </c>
      <c r="EO139" s="13" t="s">
        <v>1192</v>
      </c>
      <c r="EP139" s="13"/>
      <c r="EQ139" s="13"/>
      <c r="ER139" s="13"/>
      <c r="ES139" s="13"/>
      <c r="ET139" s="13"/>
      <c r="EU139" s="13"/>
      <c r="EV139" s="13"/>
      <c r="EW139" s="13"/>
      <c r="EX139" s="13"/>
      <c r="EY139" s="13"/>
      <c r="EZ139" s="13"/>
      <c r="FA139" s="10" t="str">
        <f t="shared" ca="1" si="168"/>
        <v/>
      </c>
      <c r="FB139" s="22"/>
      <c r="FC139" s="14"/>
      <c r="FD139" s="14"/>
      <c r="FE139" s="15"/>
      <c r="FF139" s="15"/>
      <c r="FG139" s="81"/>
      <c r="FH139" s="10" t="str" cm="1">
        <f t="array" aca="1" ref="FH139" ca="1">IF(INDIRECT(ADDRESS(ROW(),COLUMN()-6))="","X",IF(INDIRECT(ADDRESS(ROW(),COLUMN()-5))="",0,"OK"))</f>
        <v>X</v>
      </c>
      <c r="FI139" s="29" t="str">
        <f ca="1">IF(FJ139="","",SUM(1+MAXA(FI$1:FI138)))</f>
        <v/>
      </c>
      <c r="FJ139" s="8" t="str" cm="1">
        <f t="array" aca="1" ref="FJ139" ca="1">IF(FH139=0,INDIRECT(ADDRESS(ROW(),COLUMN()-8)),"")</f>
        <v/>
      </c>
      <c r="FK139" s="31"/>
      <c r="FL139" s="10" t="str">
        <f t="shared" si="139"/>
        <v>$FB$139</v>
      </c>
      <c r="FM139" s="29" t="str">
        <f ca="1">IF(FN139="","",SUM(1+MAXA(FM$1:FM138)))</f>
        <v/>
      </c>
      <c r="FN139" s="8" t="str" cm="1">
        <f t="array" aca="1" ref="FN139" ca="1">IF(ISNUMBER(SEARCH(FN$1,INDEX(INDIRECT(FO$1),ROW(FL139),1)))=TRUE,INDIRECT(FL139),"")</f>
        <v/>
      </c>
      <c r="FO139" s="13" t="s">
        <v>1192</v>
      </c>
      <c r="FP139" s="13" t="s">
        <v>1192</v>
      </c>
      <c r="FQ139" s="13" t="s">
        <v>1192</v>
      </c>
      <c r="FR139" s="13" t="s">
        <v>1192</v>
      </c>
      <c r="FS139" s="13" t="s">
        <v>1192</v>
      </c>
      <c r="FT139" s="13"/>
      <c r="FU139" s="13"/>
      <c r="FV139" s="13"/>
      <c r="FW139" s="13"/>
      <c r="FX139" s="13"/>
      <c r="FY139" s="13"/>
      <c r="FZ139" s="13"/>
      <c r="GA139" s="10" t="str">
        <f t="shared" ca="1" si="169"/>
        <v/>
      </c>
      <c r="GB139" s="22"/>
      <c r="GC139" s="14"/>
      <c r="GD139" s="14"/>
      <c r="GE139" s="15"/>
      <c r="GF139" s="15"/>
      <c r="GG139" s="81"/>
      <c r="GH139" s="10" t="str" cm="1">
        <f t="array" aca="1" ref="GH139" ca="1">IF(INDIRECT(ADDRESS(ROW(),COLUMN()-6))="","X",IF(INDIRECT(ADDRESS(ROW(),COLUMN()-5))="",0,"OK"))</f>
        <v>X</v>
      </c>
      <c r="GI139" s="29" t="str">
        <f ca="1">IF(GJ139="","",SUM(1+MAXA(GI$1:GI138)))</f>
        <v/>
      </c>
      <c r="GJ139" s="8" t="str" cm="1">
        <f t="array" aca="1" ref="GJ139" ca="1">IF(GH139=0,INDIRECT(ADDRESS(ROW(),COLUMN()-8)),"")</f>
        <v/>
      </c>
      <c r="GK139" s="31"/>
      <c r="GL139" s="10" t="str">
        <f t="shared" si="140"/>
        <v>$GB$139</v>
      </c>
      <c r="GM139" s="29" t="str">
        <f ca="1">IF(GN139="","",SUM(1+MAXA(GM$1:GM138)))</f>
        <v/>
      </c>
      <c r="GN139" s="8" t="str" cm="1">
        <f t="array" aca="1" ref="GN139" ca="1">IF(ISNUMBER(SEARCH(GN$1,INDEX(INDIRECT(GO$1),ROW(GL139),1)))=TRUE,INDIRECT(GL139),"")</f>
        <v/>
      </c>
      <c r="GO139" s="13" t="s">
        <v>1192</v>
      </c>
      <c r="GP139" s="13" t="s">
        <v>1192</v>
      </c>
      <c r="GQ139" s="13" t="s">
        <v>1192</v>
      </c>
      <c r="GR139" s="13" t="s">
        <v>1192</v>
      </c>
      <c r="GS139" s="13" t="s">
        <v>1192</v>
      </c>
      <c r="GT139" s="13"/>
      <c r="GU139" s="13"/>
      <c r="GV139" s="13"/>
      <c r="GW139" s="13"/>
      <c r="GX139" s="13"/>
      <c r="GY139" s="13"/>
      <c r="GZ139" s="13"/>
      <c r="HA139" s="10" t="str">
        <f t="shared" ca="1" si="170"/>
        <v/>
      </c>
      <c r="HB139" s="22"/>
      <c r="HC139" s="14"/>
      <c r="HD139" s="14"/>
      <c r="HE139" s="15"/>
      <c r="HF139" s="15"/>
      <c r="HG139" s="81"/>
      <c r="HH139" s="10" t="str" cm="1">
        <f t="array" aca="1" ref="HH139" ca="1">IF(INDIRECT(ADDRESS(ROW(),COLUMN()-6))="","X",IF(INDIRECT(ADDRESS(ROW(),COLUMN()-5))="",0,"OK"))</f>
        <v>X</v>
      </c>
      <c r="HI139" s="29" t="str">
        <f ca="1">IF(HJ139="","",SUM(1+MAXA(HI$1:HI138)))</f>
        <v/>
      </c>
      <c r="HJ139" s="8" t="str" cm="1">
        <f t="array" aca="1" ref="HJ139" ca="1">IF(HH139=0,INDIRECT(ADDRESS(ROW(),COLUMN()-8)),"")</f>
        <v/>
      </c>
      <c r="HK139" s="31"/>
      <c r="HL139" s="10" t="str">
        <f t="shared" si="141"/>
        <v>$HB$139</v>
      </c>
      <c r="HM139" s="29" t="str">
        <f ca="1">IF(HN139="","",SUM(1+MAXA(HM$1:HM138)))</f>
        <v/>
      </c>
      <c r="HN139" s="8" t="str" cm="1">
        <f t="array" aca="1" ref="HN139" ca="1">IF(ISNUMBER(SEARCH(HN$1,INDEX(INDIRECT(HO$1),ROW(HL139),1)))=TRUE,INDIRECT(HL139),"")</f>
        <v/>
      </c>
      <c r="HO139" s="13" t="s">
        <v>1192</v>
      </c>
      <c r="HP139" s="13" t="s">
        <v>1192</v>
      </c>
      <c r="HQ139" s="13" t="s">
        <v>1192</v>
      </c>
      <c r="HR139" s="13"/>
      <c r="HS139" s="13"/>
      <c r="HT139" s="13"/>
      <c r="HU139" s="13"/>
      <c r="HV139" s="13"/>
      <c r="HW139" s="13"/>
      <c r="HX139" s="13"/>
      <c r="HY139" s="13" t="s">
        <v>1192</v>
      </c>
      <c r="HZ139" s="13" t="s">
        <v>1192</v>
      </c>
      <c r="IA139" s="10" t="str">
        <f t="shared" ca="1" si="171"/>
        <v/>
      </c>
      <c r="IB139" s="22"/>
      <c r="IC139" s="14"/>
      <c r="ID139" s="14"/>
      <c r="IE139" s="15"/>
      <c r="IF139" s="15"/>
      <c r="IG139" s="81"/>
      <c r="IH139" s="10" t="str" cm="1">
        <f t="array" aca="1" ref="IH139" ca="1">IF(INDIRECT(ADDRESS(ROW(),COLUMN()-6))="","X",IF(INDIRECT(ADDRESS(ROW(),COLUMN()-5))="",0,"OK"))</f>
        <v>X</v>
      </c>
      <c r="II139" s="29" t="str">
        <f ca="1">IF(IJ139="","",SUM(1+MAXA(II$1:II138)))</f>
        <v/>
      </c>
      <c r="IJ139" s="8" t="str" cm="1">
        <f t="array" aca="1" ref="IJ139" ca="1">IF(IH139=0,INDIRECT(ADDRESS(ROW(),COLUMN()-8)),"")</f>
        <v/>
      </c>
      <c r="IK139" s="31"/>
      <c r="IL139" s="10" t="str">
        <f t="shared" si="142"/>
        <v>$IB$139</v>
      </c>
      <c r="IM139" s="29" t="str">
        <f ca="1">IF(IN139="","",SUM(1+MAXA(IM$1:IM138)))</f>
        <v/>
      </c>
      <c r="IN139" s="8" t="str" cm="1">
        <f t="array" aca="1" ref="IN139" ca="1">IF(ISNUMBER(SEARCH(IN$1,INDEX(INDIRECT(IO$1),ROW(IL139),1)))=TRUE,INDIRECT(IL139),"")</f>
        <v/>
      </c>
      <c r="IO139" s="13" t="s">
        <v>1192</v>
      </c>
      <c r="IP139" s="13" t="s">
        <v>1192</v>
      </c>
      <c r="IQ139" s="13" t="s">
        <v>1192</v>
      </c>
      <c r="IR139" s="13"/>
      <c r="IS139" s="13"/>
      <c r="IT139" s="13"/>
      <c r="IU139" s="13"/>
      <c r="IV139" s="13"/>
      <c r="IW139" s="13"/>
      <c r="IX139" s="13" t="s">
        <v>1192</v>
      </c>
      <c r="IY139" s="13" t="s">
        <v>1192</v>
      </c>
      <c r="IZ139" s="13" t="s">
        <v>1192</v>
      </c>
      <c r="JA139" s="10" t="str">
        <f t="shared" ca="1" si="172"/>
        <v/>
      </c>
      <c r="JB139" s="22"/>
      <c r="JC139" s="14"/>
      <c r="JD139" s="14"/>
      <c r="JE139" s="15"/>
      <c r="JF139" s="15"/>
      <c r="JG139" s="82"/>
      <c r="JH139" s="10" t="str" cm="1">
        <f t="array" aca="1" ref="JH139" ca="1">IF(INDIRECT(ADDRESS(ROW(),COLUMN()-6))="","X",IF(INDIRECT(ADDRESS(ROW(),COLUMN()-5))="",0,"OK"))</f>
        <v>X</v>
      </c>
      <c r="JI139" s="29" t="str">
        <f ca="1">IF(JJ139="","",SUM(1+MAXA(JI$1:JI138)))</f>
        <v/>
      </c>
      <c r="JJ139" s="8" t="str" cm="1">
        <f t="array" aca="1" ref="JJ139" ca="1">IF(JH139=0,INDIRECT(ADDRESS(ROW(),COLUMN()-8)),"")</f>
        <v/>
      </c>
      <c r="JK139" s="31"/>
      <c r="JL139" s="10" t="str">
        <f t="shared" si="143"/>
        <v>$JB$139</v>
      </c>
      <c r="JM139" s="29" t="str">
        <f ca="1">IF(JN139="","",SUM(1+MAXA(JM$1:JM138)))</f>
        <v/>
      </c>
      <c r="JN139" s="8" t="str" cm="1">
        <f t="array" aca="1" ref="JN139" ca="1">IF(ISNUMBER(SEARCH(JN$1,INDEX(INDIRECT(JO$1),ROW(JL139),1)))=TRUE,INDIRECT(JL139),"")</f>
        <v/>
      </c>
      <c r="JO139" s="13" t="s">
        <v>1192</v>
      </c>
      <c r="JP139" s="13" t="s">
        <v>1192</v>
      </c>
      <c r="JQ139" s="13" t="s">
        <v>1192</v>
      </c>
      <c r="JR139" s="13"/>
      <c r="JS139" s="13"/>
      <c r="JT139" s="13"/>
      <c r="JU139" s="13"/>
      <c r="JV139" s="13"/>
      <c r="JW139" s="13"/>
      <c r="JX139" s="13" t="s">
        <v>1192</v>
      </c>
      <c r="JY139" s="13" t="s">
        <v>1192</v>
      </c>
      <c r="JZ139" s="13" t="s">
        <v>1192</v>
      </c>
      <c r="KA139" s="10" t="str">
        <f t="shared" ca="1" si="173"/>
        <v/>
      </c>
      <c r="KB139" s="22"/>
      <c r="KC139" s="14"/>
      <c r="KD139" s="14"/>
      <c r="KE139" s="15"/>
      <c r="KF139" s="15"/>
      <c r="KG139" s="81"/>
      <c r="KH139" s="10" t="str" cm="1">
        <f t="array" aca="1" ref="KH139" ca="1">IF(INDIRECT(ADDRESS(ROW(),COLUMN()-6))="","X",IF(INDIRECT(ADDRESS(ROW(),COLUMN()-5))="",0,"OK"))</f>
        <v>X</v>
      </c>
      <c r="KI139" s="29" t="str">
        <f ca="1">IF(KJ139="","",SUM(1+MAXA(KI$1:KI138)))</f>
        <v/>
      </c>
      <c r="KJ139" s="8" t="str" cm="1">
        <f t="array" aca="1" ref="KJ139" ca="1">IF(KH139=0,INDIRECT(ADDRESS(ROW(),COLUMN()-8)),"")</f>
        <v/>
      </c>
      <c r="KK139" s="31"/>
      <c r="KL139" s="10" t="str">
        <f t="shared" si="144"/>
        <v>$KB$139</v>
      </c>
      <c r="KM139" s="29" t="str">
        <f ca="1">IF(KN139="","",SUM(1+MAXA(KM$1:KM138)))</f>
        <v/>
      </c>
      <c r="KN139" s="8" t="str" cm="1">
        <f t="array" aca="1" ref="KN139" ca="1">IF(ISNUMBER(SEARCH(KN$1,INDEX(INDIRECT(KO$1),ROW(KL139),1)))=TRUE,INDIRECT(KL139),"")</f>
        <v/>
      </c>
      <c r="KO139" s="13" t="s">
        <v>1192</v>
      </c>
      <c r="KP139" s="13" t="s">
        <v>1192</v>
      </c>
      <c r="KQ139" s="13" t="s">
        <v>1192</v>
      </c>
      <c r="KR139" s="13"/>
      <c r="KS139" s="13"/>
      <c r="KT139" s="13"/>
      <c r="KU139" s="13"/>
      <c r="KV139" s="13"/>
      <c r="KW139" s="13"/>
      <c r="KX139" s="13"/>
      <c r="KY139" s="13" t="s">
        <v>1192</v>
      </c>
      <c r="KZ139" s="13" t="s">
        <v>1192</v>
      </c>
      <c r="LA139" s="10" t="str">
        <f t="shared" ca="1" si="174"/>
        <v/>
      </c>
      <c r="LB139" s="8"/>
      <c r="LC139" s="10"/>
      <c r="LD139" s="10"/>
      <c r="LG139" s="81"/>
      <c r="LH139" s="10" t="str" cm="1">
        <f t="array" aca="1" ref="LH139" ca="1">IF(INDIRECT(ADDRESS(ROW(),COLUMN()-6))="","X",IF(INDIRECT(ADDRESS(ROW(),COLUMN()-5))="",0,"OK"))</f>
        <v>X</v>
      </c>
      <c r="LI139" s="29" t="str">
        <f ca="1">IF(LJ139="","",SUM(1+MAXA(LI$1:LI138)))</f>
        <v/>
      </c>
      <c r="LJ139" s="8" t="str" cm="1">
        <f t="array" aca="1" ref="LJ139" ca="1">IF(LH139=0,INDIRECT(ADDRESS(ROW(),COLUMN()-8)),"")</f>
        <v/>
      </c>
      <c r="LK139" s="31"/>
      <c r="LL139" s="10" t="str">
        <f t="shared" si="145"/>
        <v>$LB$139</v>
      </c>
      <c r="LM139" s="29" t="str">
        <f ca="1">IF(LN139="","",SUM(1+MAXA(LM$1:LM138)))</f>
        <v/>
      </c>
      <c r="LN139" s="8" t="str" cm="1">
        <f t="array" aca="1" ref="LN139" ca="1">IF(ISNUMBER(SEARCH(LN$1,INDEX(INDIRECT(LO$1),ROW(LL139),1)))=TRUE,INDIRECT(LL139),"")</f>
        <v/>
      </c>
      <c r="LO139" s="13" t="s">
        <v>1192</v>
      </c>
      <c r="LP139" s="13" t="s">
        <v>1192</v>
      </c>
      <c r="LQ139" s="13" t="s">
        <v>1192</v>
      </c>
      <c r="LR139" s="13" t="s">
        <v>1192</v>
      </c>
      <c r="LS139" s="13"/>
      <c r="LT139" s="13"/>
      <c r="LU139" s="13"/>
      <c r="LV139" s="13"/>
      <c r="LW139" s="13"/>
      <c r="LX139" s="13"/>
      <c r="LY139" s="13" t="s">
        <v>1192</v>
      </c>
      <c r="LZ139" s="13" t="s">
        <v>1192</v>
      </c>
      <c r="MA139" s="10" t="str">
        <f t="shared" ca="1" si="175"/>
        <v/>
      </c>
      <c r="MB139" s="8"/>
      <c r="MC139" s="10"/>
      <c r="MD139" s="10"/>
      <c r="MG139" s="81"/>
      <c r="MH139" s="10" t="str" cm="1">
        <f t="array" aca="1" ref="MH139" ca="1">IF(INDIRECT(ADDRESS(ROW(),COLUMN()-6))="","X",IF(INDIRECT(ADDRESS(ROW(),COLUMN()-5))="",0,"OK"))</f>
        <v>X</v>
      </c>
      <c r="MI139" s="29" t="str">
        <f ca="1">IF(MJ139="","",SUM(1+MAXA(MI$1:MI138)))</f>
        <v/>
      </c>
      <c r="MJ139" s="8" t="str" cm="1">
        <f t="array" aca="1" ref="MJ139" ca="1">IF(MH139=0,INDIRECT(ADDRESS(ROW(),COLUMN()-8)),"")</f>
        <v/>
      </c>
      <c r="MK139" s="31"/>
      <c r="ML139" s="10" t="str">
        <f t="shared" si="146"/>
        <v>$MB$139</v>
      </c>
      <c r="MM139" s="29" t="str">
        <f ca="1">IF(MN139="","",SUM(1+MAXA(MM$1:MM138)))</f>
        <v/>
      </c>
      <c r="MN139" s="8" t="str" cm="1">
        <f t="array" aca="1" ref="MN139" ca="1">IF(ISNUMBER(SEARCH(MN$1,INDEX(INDIRECT(MO$1),ROW(ML139),1)))=TRUE,INDIRECT(ML139),"")</f>
        <v/>
      </c>
      <c r="MO139" s="13" t="s">
        <v>1192</v>
      </c>
      <c r="MP139" s="13" t="s">
        <v>1192</v>
      </c>
      <c r="MQ139" s="13" t="s">
        <v>1192</v>
      </c>
      <c r="MR139" s="13"/>
      <c r="MS139" s="13"/>
      <c r="MT139" s="13"/>
      <c r="MU139" s="13"/>
      <c r="MV139" s="13"/>
      <c r="MW139" s="13" t="s">
        <v>1192</v>
      </c>
      <c r="MX139" s="13"/>
      <c r="MY139" s="13" t="s">
        <v>1192</v>
      </c>
      <c r="MZ139" s="13" t="s">
        <v>1192</v>
      </c>
      <c r="NA139" s="10" t="str">
        <f t="shared" ca="1" si="176"/>
        <v/>
      </c>
      <c r="NB139" s="5"/>
      <c r="NC139" s="6"/>
      <c r="ND139" s="6"/>
      <c r="NE139" s="7"/>
      <c r="NF139" s="7"/>
      <c r="NG139" s="83"/>
      <c r="NH139" s="10" t="str" cm="1">
        <f t="array" aca="1" ref="NH139" ca="1">IF(INDIRECT(ADDRESS(ROW(),COLUMN()-6))="","X",IF(INDIRECT(ADDRESS(ROW(),COLUMN()-5))="",0,"OK"))</f>
        <v>X</v>
      </c>
      <c r="NI139" s="29" t="str">
        <f ca="1">IF(NJ139="","",SUM(1+MAXA(NI$1:NI138)))</f>
        <v/>
      </c>
      <c r="NJ139" s="8" t="str" cm="1">
        <f t="array" aca="1" ref="NJ139" ca="1">IF(NH139=0,INDIRECT(ADDRESS(ROW(),COLUMN()-8)),"")</f>
        <v/>
      </c>
      <c r="NK139" s="31"/>
      <c r="NL139" s="10" t="str">
        <f t="shared" si="147"/>
        <v>$NB$139</v>
      </c>
      <c r="NM139" s="29" t="str">
        <f ca="1">IF(NN139="","",SUM(1+MAXA(NM$1:NM138)))</f>
        <v/>
      </c>
      <c r="NN139" s="8" t="str" cm="1">
        <f t="array" aca="1" ref="NN139" ca="1">IF(ISNUMBER(SEARCH(NN$1,INDEX(INDIRECT(NO$1),ROW(NL139),1)))=TRUE,INDIRECT(NL139),"")</f>
        <v/>
      </c>
      <c r="NO139" s="13" t="s">
        <v>1192</v>
      </c>
      <c r="NP139" s="13" t="s">
        <v>1192</v>
      </c>
      <c r="NQ139" s="13" t="s">
        <v>1192</v>
      </c>
      <c r="NR139" s="13"/>
      <c r="NS139" s="13"/>
      <c r="NT139" s="13"/>
      <c r="NU139" s="13"/>
      <c r="NV139" s="13"/>
      <c r="NW139" s="13"/>
      <c r="NX139" s="13" t="s">
        <v>1192</v>
      </c>
      <c r="NY139" s="13" t="s">
        <v>1192</v>
      </c>
      <c r="NZ139" s="13"/>
      <c r="OA139" s="10" t="str">
        <f t="shared" ca="1" si="177"/>
        <v/>
      </c>
      <c r="OB139" s="5"/>
      <c r="OC139" s="6"/>
      <c r="OD139" s="6"/>
      <c r="OE139" s="7"/>
      <c r="OF139" s="7"/>
      <c r="OG139" s="83"/>
      <c r="OH139" s="10" t="str" cm="1">
        <f t="array" aca="1" ref="OH139" ca="1">IF(INDIRECT(ADDRESS(ROW(),COLUMN()-6))="","X",IF(INDIRECT(ADDRESS(ROW(),COLUMN()-5))="",0,"OK"))</f>
        <v>X</v>
      </c>
      <c r="OI139" s="29" t="str">
        <f ca="1">IF(OJ139="","",SUM(1+MAXA(OI$1:OI138)))</f>
        <v/>
      </c>
      <c r="OJ139" s="8" t="str" cm="1">
        <f t="array" aca="1" ref="OJ139" ca="1">IF(OH139=0,INDIRECT(ADDRESS(ROW(),COLUMN()-8)),"")</f>
        <v/>
      </c>
      <c r="OK139" s="31"/>
      <c r="OL139" s="10" t="str">
        <f t="shared" si="148"/>
        <v>$OB$139</v>
      </c>
      <c r="OM139" s="29" t="str">
        <f ca="1">IF(ON139="","",SUM(1+MAXA(OM$1:OM138)))</f>
        <v/>
      </c>
      <c r="ON139" s="8" t="str" cm="1">
        <f t="array" aca="1" ref="ON139" ca="1">IF(ISNUMBER(SEARCH(ON$1,INDEX(INDIRECT(OO$1),ROW(OL139),1)))=TRUE,INDIRECT(OL139),"")</f>
        <v/>
      </c>
      <c r="OO139" s="13" t="s">
        <v>1192</v>
      </c>
      <c r="OP139" s="13"/>
      <c r="OQ139" s="13"/>
      <c r="OR139" s="13"/>
      <c r="OS139" s="13"/>
      <c r="OT139" s="13"/>
      <c r="OU139" s="13"/>
      <c r="OV139" s="13"/>
      <c r="OW139" s="13"/>
      <c r="OX139" s="13"/>
      <c r="OY139" s="13"/>
      <c r="OZ139" s="13" t="s">
        <v>1192</v>
      </c>
      <c r="PA139" s="10" t="str">
        <f t="shared" ca="1" si="178"/>
        <v/>
      </c>
      <c r="PB139" s="22"/>
      <c r="PC139" s="14"/>
      <c r="PD139" s="14"/>
      <c r="PE139" s="24"/>
      <c r="PF139" s="24"/>
      <c r="PG139" s="79"/>
      <c r="PH139" s="10" t="str" cm="1">
        <f t="array" aca="1" ref="PH139" ca="1">IF(INDIRECT(ADDRESS(ROW(),COLUMN()-6))="","X",IF(INDIRECT(ADDRESS(ROW(),COLUMN()-5))="",0,"OK"))</f>
        <v>X</v>
      </c>
      <c r="PI139" s="29" t="str">
        <f ca="1">IF(PJ139="","",SUM(1+MAXA(PI$1:PI138)))</f>
        <v/>
      </c>
      <c r="PJ139" s="8" t="str" cm="1">
        <f t="array" aca="1" ref="PJ139" ca="1">IF(PH139=0,INDIRECT(ADDRESS(ROW(),COLUMN()-8)),"")</f>
        <v/>
      </c>
      <c r="PK139" s="31"/>
      <c r="PL139" s="10" t="str">
        <f t="shared" si="149"/>
        <v>$PB$139</v>
      </c>
      <c r="PM139" s="29" t="str">
        <f ca="1">IF(PN139="","",SUM(1+MAXA(PM$1:PM138)))</f>
        <v/>
      </c>
      <c r="PN139" s="8" t="str" cm="1">
        <f t="array" aca="1" ref="PN139" ca="1">IF(ISNUMBER(SEARCH(PN$1,INDEX(INDIRECT(PO$1),ROW(PL139),1)))=TRUE,INDIRECT(PL139),"")</f>
        <v/>
      </c>
      <c r="PO139" s="13" t="s">
        <v>1192</v>
      </c>
      <c r="PP139" s="13" t="s">
        <v>1192</v>
      </c>
      <c r="PQ139" s="13" t="s">
        <v>1192</v>
      </c>
      <c r="PR139" s="13" t="s">
        <v>1192</v>
      </c>
      <c r="PS139" s="13"/>
      <c r="PT139" s="13"/>
      <c r="PU139" s="13"/>
      <c r="PV139" s="13"/>
      <c r="PW139" s="13"/>
      <c r="PX139" s="13"/>
      <c r="PY139" s="13" t="s">
        <v>1192</v>
      </c>
      <c r="PZ139" s="13" t="s">
        <v>1192</v>
      </c>
      <c r="QA139" s="10" t="str">
        <f t="shared" ca="1" si="179"/>
        <v/>
      </c>
      <c r="QB139" s="22"/>
      <c r="QC139" s="14"/>
      <c r="QD139" s="14"/>
      <c r="QE139" s="15"/>
      <c r="QF139" s="15"/>
      <c r="QG139" s="79"/>
      <c r="QH139" s="10" t="str" cm="1">
        <f t="array" aca="1" ref="QH139" ca="1">IF(INDIRECT(ADDRESS(ROW(),COLUMN()-6))="","X",IF(INDIRECT(ADDRESS(ROW(),COLUMN()-5))="",0,"OK"))</f>
        <v>X</v>
      </c>
      <c r="QI139" s="29" t="str">
        <f ca="1">IF(QJ139="","",SUM(1+MAXA(QI$1:QI138)))</f>
        <v/>
      </c>
      <c r="QJ139" s="8" t="str" cm="1">
        <f t="array" aca="1" ref="QJ139" ca="1">IF(QH139=0,INDIRECT(ADDRESS(ROW(),COLUMN()-8)),"")</f>
        <v/>
      </c>
      <c r="QK139" s="31"/>
      <c r="QL139" s="10" t="str">
        <f t="shared" si="150"/>
        <v>$QB$139</v>
      </c>
      <c r="QM139" s="29" t="str">
        <f ca="1">IF(QN139="","",SUM(1+MAXA(QM$1:QM138)))</f>
        <v/>
      </c>
      <c r="QN139" s="8" t="str" cm="1">
        <f t="array" aca="1" ref="QN139" ca="1">IF(ISNUMBER(SEARCH(QN$1,INDEX(INDIRECT(QO$1),ROW(QL139),1)))=TRUE,INDIRECT(QL139),"")</f>
        <v/>
      </c>
      <c r="QO139" s="13" t="s">
        <v>1192</v>
      </c>
      <c r="QP139" s="13" t="s">
        <v>1192</v>
      </c>
      <c r="QQ139" s="13" t="s">
        <v>1192</v>
      </c>
      <c r="QR139" s="13" t="s">
        <v>1192</v>
      </c>
      <c r="QS139" s="13"/>
      <c r="QT139" s="13"/>
      <c r="QU139" s="13"/>
      <c r="QV139" s="13"/>
      <c r="QW139" s="13"/>
      <c r="QX139" s="13"/>
      <c r="QY139" s="13" t="s">
        <v>1192</v>
      </c>
      <c r="QZ139" s="13" t="s">
        <v>1192</v>
      </c>
      <c r="RA139" s="10" t="str">
        <f t="shared" ca="1" si="180"/>
        <v/>
      </c>
      <c r="RB139" s="2"/>
      <c r="RC139" s="10"/>
      <c r="RD139" s="10"/>
      <c r="RE139" s="1"/>
      <c r="RF139" s="1"/>
      <c r="RG139" s="79"/>
      <c r="RH139" s="10" t="str" cm="1">
        <f t="array" aca="1" ref="RH139" ca="1">IF(INDIRECT(ADDRESS(ROW(),COLUMN()-6))="","X",IF(INDIRECT(ADDRESS(ROW(),COLUMN()-5))="",0,"OK"))</f>
        <v>X</v>
      </c>
      <c r="RI139" s="29" t="str">
        <f ca="1">IF(RJ139="","",SUM(1+MAXA(RI$1:RI138)))</f>
        <v/>
      </c>
      <c r="RJ139" s="8" t="str" cm="1">
        <f t="array" aca="1" ref="RJ139" ca="1">IF(RH139=0,INDIRECT(ADDRESS(ROW(),COLUMN()-8)),"")</f>
        <v/>
      </c>
      <c r="RK139" s="31"/>
      <c r="RL139" s="10" t="str">
        <f t="shared" si="151"/>
        <v>$RB$139</v>
      </c>
      <c r="RM139" s="29" t="str">
        <f ca="1">IF(RN139="","",SUM(1+MAXA(RM$1:RM138)))</f>
        <v/>
      </c>
      <c r="RN139" s="8" t="str" cm="1">
        <f t="array" aca="1" ref="RN139" ca="1">IF(ISNUMBER(SEARCH(RN$1,INDEX(INDIRECT(RO$1),ROW(RL139),1)))=TRUE,INDIRECT(RL139),"")</f>
        <v/>
      </c>
      <c r="RO139" s="13" t="s">
        <v>1192</v>
      </c>
      <c r="RP139" s="13" t="s">
        <v>1192</v>
      </c>
      <c r="RQ139" s="13" t="s">
        <v>1192</v>
      </c>
      <c r="RR139" s="13"/>
      <c r="RS139" s="13"/>
      <c r="RT139" s="13"/>
      <c r="RU139" s="13"/>
      <c r="RV139" s="13"/>
      <c r="RW139" s="13"/>
      <c r="RX139" s="13"/>
      <c r="RY139" s="13" t="s">
        <v>1192</v>
      </c>
      <c r="RZ139" s="13" t="s">
        <v>1192</v>
      </c>
      <c r="SA139" s="10" t="str">
        <f t="shared" ca="1" si="181"/>
        <v/>
      </c>
      <c r="SB139" s="5"/>
      <c r="SC139" s="6"/>
      <c r="SD139" s="6"/>
      <c r="SE139" s="7"/>
      <c r="SF139" s="7"/>
      <c r="SG139" s="79"/>
      <c r="SH139" s="10" t="str" cm="1">
        <f t="array" aca="1" ref="SH139" ca="1">IF(INDIRECT(ADDRESS(ROW(),COLUMN()-6))="","X",IF(INDIRECT(ADDRESS(ROW(),COLUMN()-5))="",0,"OK"))</f>
        <v>X</v>
      </c>
      <c r="SI139" s="29" t="str">
        <f ca="1">IF(SJ139="","",SUM(1+MAXA(SI$1:SI138)))</f>
        <v/>
      </c>
      <c r="SJ139" s="8" t="str" cm="1">
        <f t="array" aca="1" ref="SJ139" ca="1">IF(SH139=0,INDIRECT(ADDRESS(ROW(),COLUMN()-8)),"")</f>
        <v/>
      </c>
      <c r="SK139" s="33" t="s">
        <v>1192</v>
      </c>
      <c r="SL139" s="10" t="str">
        <f t="shared" si="152"/>
        <v>$SB$139</v>
      </c>
      <c r="SM139" s="29" t="str">
        <f ca="1">IF(SN139="","",SUM(1+MAXA(SM$1:SM138)))</f>
        <v/>
      </c>
      <c r="SN139" s="8" t="str" cm="1">
        <f t="array" aca="1" ref="SN139" ca="1">IF(ISNUMBER(SEARCH(SN$1,INDEX(SB$1:SB$174,ROW(SL139),1)))=TRUE,INDIRECT(SL139),"")</f>
        <v/>
      </c>
      <c r="SO139" s="13" t="s">
        <v>1192</v>
      </c>
      <c r="SP139" s="13" t="s">
        <v>1192</v>
      </c>
      <c r="SQ139" s="13" t="s">
        <v>1192</v>
      </c>
      <c r="SR139" s="13"/>
      <c r="SS139" s="13"/>
      <c r="ST139" s="13"/>
      <c r="SU139" s="13"/>
      <c r="SV139" s="13"/>
      <c r="SW139" s="13"/>
      <c r="SX139" s="13"/>
      <c r="SY139" s="13" t="s">
        <v>1192</v>
      </c>
      <c r="SZ139" s="13" t="s">
        <v>1192</v>
      </c>
      <c r="TA139" s="10" t="str">
        <f t="shared" ca="1" si="129"/>
        <v/>
      </c>
      <c r="TB139" s="5"/>
      <c r="TC139" s="6"/>
      <c r="TD139" s="6"/>
      <c r="TE139" s="7"/>
      <c r="TF139" s="7"/>
      <c r="TG139" s="79"/>
      <c r="TH139" s="10" t="str" cm="1">
        <f t="array" aca="1" ref="TH139" ca="1">IF(INDIRECT(ADDRESS(ROW(),COLUMN()-6))="","X",IF(INDIRECT(ADDRESS(ROW(),COLUMN()-5))="",0,"OK"))</f>
        <v>X</v>
      </c>
      <c r="TI139" s="29" t="str">
        <f ca="1">IF(TJ139="","",SUM(1+MAXA(TI$1:TI138)))</f>
        <v/>
      </c>
      <c r="TJ139" s="8" t="str" cm="1">
        <f t="array" aca="1" ref="TJ139" ca="1">IF(TH139=0,INDIRECT(ADDRESS(ROW(),COLUMN()-8)),"")</f>
        <v/>
      </c>
      <c r="TK139" s="33" t="s">
        <v>1192</v>
      </c>
      <c r="TL139" s="10" t="str">
        <f t="shared" si="153"/>
        <v>$TB$139</v>
      </c>
      <c r="TM139" s="29" t="str">
        <f ca="1">IF(TN139="","",SUM(1+MAXA(TM$1:TM138)))</f>
        <v/>
      </c>
      <c r="TN139" s="8" t="str" cm="1">
        <f t="array" aca="1" ref="TN139" ca="1">IF(ISNUMBER(SEARCH(TN$1,INDEX(INDIRECT(TO$1),ROW(TL139),1)))=TRUE,INDIRECT(TL139),"")</f>
        <v/>
      </c>
      <c r="TO139" s="13" t="s">
        <v>1192</v>
      </c>
      <c r="TP139" s="13" t="s">
        <v>1192</v>
      </c>
      <c r="TQ139" s="13" t="s">
        <v>1192</v>
      </c>
      <c r="TR139" s="13"/>
      <c r="TS139" s="13"/>
      <c r="TT139" s="13"/>
      <c r="TU139" s="13"/>
      <c r="TV139" s="13"/>
      <c r="TW139" s="13"/>
      <c r="TX139" s="13"/>
      <c r="TY139" s="13" t="s">
        <v>1192</v>
      </c>
      <c r="TZ139" s="13" t="s">
        <v>1192</v>
      </c>
      <c r="UA139" s="10" t="str">
        <f t="shared" ca="1" si="130"/>
        <v/>
      </c>
      <c r="UB139" s="5"/>
      <c r="UC139" s="6"/>
      <c r="UD139" s="6"/>
      <c r="UE139" s="7"/>
      <c r="UF139" s="7"/>
      <c r="UG139" s="81"/>
      <c r="UH139" s="10" t="str" cm="1">
        <f t="array" aca="1" ref="UH139" ca="1">IF(INDIRECT(ADDRESS(ROW(),COLUMN()-6))="","X",IF(INDIRECT(ADDRESS(ROW(),COLUMN()-5))="",0,"OK"))</f>
        <v>X</v>
      </c>
      <c r="UI139" s="29" t="str">
        <f ca="1">IF(UJ139="","",SUM(1+MAXA(UI$1:UI138)))</f>
        <v/>
      </c>
      <c r="UJ139" s="8" t="str" cm="1">
        <f t="array" aca="1" ref="UJ139" ca="1">IF(UH139=0,INDIRECT(ADDRESS(ROW(),COLUMN()-8)),"")</f>
        <v/>
      </c>
      <c r="UK139" s="33" t="s">
        <v>1192</v>
      </c>
      <c r="UL139" s="10" t="str">
        <f t="shared" si="154"/>
        <v>$UB$139</v>
      </c>
      <c r="UM139" s="29" t="str">
        <f ca="1">IF(UN139="","",SUM(1+MAXA(UM$1:UM138)))</f>
        <v/>
      </c>
      <c r="UN139" s="8" t="str" cm="1">
        <f t="array" aca="1" ref="UN139" ca="1">IF(ISNUMBER(SEARCH(UN$1,INDEX(INDIRECT(UO$1),ROW(UL139),1)))=TRUE,INDIRECT(UL139),"")</f>
        <v/>
      </c>
      <c r="UO139" s="13" t="s">
        <v>1192</v>
      </c>
      <c r="UP139" s="13" t="s">
        <v>1192</v>
      </c>
      <c r="UQ139" s="13" t="s">
        <v>1192</v>
      </c>
      <c r="UR139" s="13"/>
      <c r="US139" s="13"/>
      <c r="UT139" s="13"/>
      <c r="UU139" s="13"/>
      <c r="UV139" s="13"/>
      <c r="UW139" s="13"/>
      <c r="UX139" s="13"/>
      <c r="UY139" s="13" t="s">
        <v>1192</v>
      </c>
      <c r="UZ139" s="13" t="s">
        <v>1192</v>
      </c>
      <c r="VA139" s="10" t="str">
        <f t="shared" ca="1" si="182"/>
        <v/>
      </c>
      <c r="VB139" s="5"/>
      <c r="VC139" s="6"/>
      <c r="VD139" s="6"/>
      <c r="VE139" s="7"/>
      <c r="VF139" s="7"/>
      <c r="VG139" s="79"/>
      <c r="VH139" s="10" t="str" cm="1">
        <f t="array" aca="1" ref="VH139" ca="1">IF(INDIRECT(ADDRESS(ROW(),COLUMN()-6))="","X",IF(INDIRECT(ADDRESS(ROW(),COLUMN()-5))="",0,"OK"))</f>
        <v>X</v>
      </c>
      <c r="VI139" s="29" t="str">
        <f ca="1">IF(VJ139="","",SUM(1+MAXA(VI$1:VI138)))</f>
        <v/>
      </c>
      <c r="VJ139" s="8" t="str" cm="1">
        <f t="array" aca="1" ref="VJ139" ca="1">IF(VH139=0,INDIRECT(ADDRESS(ROW(),COLUMN()-8)),"")</f>
        <v/>
      </c>
      <c r="VK139" s="33" t="s">
        <v>1192</v>
      </c>
      <c r="VL139" s="10" t="str">
        <f t="shared" si="155"/>
        <v>$VB$139</v>
      </c>
      <c r="VM139" s="29" t="str">
        <f ca="1">IF(VN139="","",SUM(1+MAXA(VM$1:VM138)))</f>
        <v/>
      </c>
      <c r="VN139" s="8" t="str" cm="1">
        <f t="array" aca="1" ref="VN139" ca="1">IF(ISNUMBER(SEARCH(VN$1,INDEX(INDIRECT(VO$1),ROW(VL139),1)))=TRUE,INDIRECT(VL139),"")</f>
        <v/>
      </c>
      <c r="VO139" s="13" t="s">
        <v>1192</v>
      </c>
      <c r="VP139" s="13" t="s">
        <v>1192</v>
      </c>
      <c r="VQ139" s="13" t="s">
        <v>1192</v>
      </c>
      <c r="VR139" s="13"/>
      <c r="VS139" s="13"/>
      <c r="VT139" s="13"/>
      <c r="VU139" s="13"/>
      <c r="VV139" s="13"/>
      <c r="VW139" s="13"/>
      <c r="VX139" s="13"/>
      <c r="VY139" s="13" t="s">
        <v>1192</v>
      </c>
      <c r="VZ139" s="13" t="s">
        <v>1192</v>
      </c>
      <c r="WA139" s="10" t="str">
        <f t="shared" ca="1" si="183"/>
        <v/>
      </c>
      <c r="WB139" s="5"/>
      <c r="WC139" s="6"/>
      <c r="WD139" s="6"/>
      <c r="WE139" s="7"/>
      <c r="WF139" s="7"/>
      <c r="WG139" s="79"/>
      <c r="WH139" s="10" t="str" cm="1">
        <f t="array" aca="1" ref="WH139" ca="1">IF(INDIRECT(ADDRESS(ROW(),COLUMN()-6))="","X",IF(INDIRECT(ADDRESS(ROW(),COLUMN()-5))="",0,"OK"))</f>
        <v>X</v>
      </c>
      <c r="WI139" s="29" t="str">
        <f ca="1">IF(WJ139="","",SUM(1+MAXA(WI$1:WI138)))</f>
        <v/>
      </c>
      <c r="WJ139" s="8" t="str" cm="1">
        <f t="array" aca="1" ref="WJ139" ca="1">IF(WH139=0,INDIRECT(ADDRESS(ROW(),COLUMN()-8)),"")</f>
        <v/>
      </c>
      <c r="WK139" s="33" t="s">
        <v>1192</v>
      </c>
      <c r="WL139" s="10" t="str">
        <f t="shared" si="156"/>
        <v>$WB$139</v>
      </c>
      <c r="WM139" s="29" t="str">
        <f ca="1">IF(WN139="","",SUM(1+MAXA(WM$1:WM138)))</f>
        <v/>
      </c>
      <c r="WN139" s="8" t="str" cm="1">
        <f t="array" aca="1" ref="WN139" ca="1">IF(ISNUMBER(SEARCH(WN$1,INDEX(INDIRECT(WO$1),ROW(WL139),1)))=TRUE,INDIRECT(WL139),"")</f>
        <v/>
      </c>
      <c r="WO139" s="13" t="s">
        <v>1192</v>
      </c>
      <c r="WP139" s="13" t="s">
        <v>1192</v>
      </c>
      <c r="WQ139" s="13" t="s">
        <v>1192</v>
      </c>
      <c r="WR139" s="13" t="s">
        <v>1192</v>
      </c>
      <c r="WS139" s="13"/>
      <c r="WT139" s="13"/>
      <c r="WU139" s="13"/>
      <c r="WV139" s="13" t="s">
        <v>1192</v>
      </c>
      <c r="WW139" s="13"/>
      <c r="WX139" s="13"/>
      <c r="WY139" s="13"/>
      <c r="WZ139" s="13" t="s">
        <v>1192</v>
      </c>
      <c r="XA139" s="10" t="str">
        <f t="shared" ca="1" si="184"/>
        <v/>
      </c>
      <c r="XB139" s="5"/>
      <c r="XC139" s="37"/>
      <c r="XD139" s="37"/>
      <c r="XE139" s="7"/>
      <c r="XF139" s="7"/>
      <c r="XG139" s="81"/>
      <c r="XH139" s="10" t="str" cm="1">
        <f t="array" aca="1" ref="XH139" ca="1">IF(INDIRECT(ADDRESS(ROW(),COLUMN()-6))="","X",IF(INDIRECT(ADDRESS(ROW(),COLUMN()-5))="",0,"OK"))</f>
        <v>X</v>
      </c>
      <c r="XI139" s="29" t="str">
        <f ca="1">IF(XJ139="","",SUM(1+MAXA(XI$1:XI138)))</f>
        <v/>
      </c>
      <c r="XJ139" s="8" t="str" cm="1">
        <f t="array" aca="1" ref="XJ139" ca="1">IF(XH139=0,INDIRECT(ADDRESS(ROW(),COLUMN()-8)),"")</f>
        <v/>
      </c>
      <c r="XK139" s="33" t="s">
        <v>1192</v>
      </c>
      <c r="XL139" s="10" t="str">
        <f t="shared" si="157"/>
        <v>$XB$139</v>
      </c>
      <c r="XM139" s="29" t="str">
        <f ca="1">IF(XN139="","",SUM(1+MAXA(XM$1:XM138)))</f>
        <v/>
      </c>
      <c r="XN139" s="8" t="str" cm="1">
        <f t="array" aca="1" ref="XN139" ca="1">IF(ISNUMBER(SEARCH(XN$1,INDEX(INDIRECT(XO$1),ROW(XL139),1)))=TRUE,INDIRECT(XL139),"")</f>
        <v/>
      </c>
      <c r="XO139" s="13" t="s">
        <v>1192</v>
      </c>
      <c r="XP139" s="13" t="s">
        <v>1192</v>
      </c>
      <c r="XQ139" s="13" t="s">
        <v>1192</v>
      </c>
      <c r="XR139" s="13" t="s">
        <v>1192</v>
      </c>
      <c r="XS139" s="13"/>
      <c r="XT139" s="13"/>
      <c r="XU139" s="13"/>
      <c r="XV139" s="13"/>
      <c r="XW139" s="13"/>
      <c r="XX139" s="13"/>
      <c r="XY139" s="13" t="s">
        <v>1192</v>
      </c>
      <c r="XZ139" s="13" t="s">
        <v>1192</v>
      </c>
      <c r="YA139" s="10" t="str">
        <f t="shared" ca="1" si="185"/>
        <v/>
      </c>
      <c r="YB139" s="5"/>
      <c r="YC139" s="37"/>
      <c r="YD139" s="37"/>
      <c r="YE139" s="7"/>
      <c r="YF139" s="7"/>
      <c r="YG139" s="81"/>
      <c r="YH139" s="10" t="str" cm="1">
        <f t="array" aca="1" ref="YH139" ca="1">IF(INDIRECT(ADDRESS(ROW(),COLUMN()-6))="","X",IF(INDIRECT(ADDRESS(ROW(),COLUMN()-5))="",0,"OK"))</f>
        <v>X</v>
      </c>
      <c r="YI139" s="29" t="str">
        <f ca="1">IF(YJ139="","",SUM(1+MAXA(YI$1:YI138)))</f>
        <v/>
      </c>
      <c r="YJ139" s="8" t="str" cm="1">
        <f t="array" aca="1" ref="YJ139" ca="1">IF(YH139=0,INDIRECT(ADDRESS(ROW(),COLUMN()-8)),"")</f>
        <v/>
      </c>
      <c r="YK139" s="33" t="s">
        <v>1192</v>
      </c>
      <c r="YL139" s="10" t="str">
        <f t="shared" si="158"/>
        <v>$YB$139</v>
      </c>
      <c r="YM139" s="29" t="str">
        <f ca="1">IF(YN139="","",SUM(1+MAXA(YM$1:YM138)))</f>
        <v/>
      </c>
      <c r="YN139" s="8" t="str" cm="1">
        <f t="array" aca="1" ref="YN139" ca="1">IF(ISNUMBER(SEARCH(YN$1,INDEX(INDIRECT(YO$1),ROW(YL139),1)))=TRUE,INDIRECT(YL139),"")</f>
        <v/>
      </c>
      <c r="YO139" s="13" t="s">
        <v>1192</v>
      </c>
      <c r="YP139" s="13" t="s">
        <v>1192</v>
      </c>
      <c r="YQ139" s="13" t="s">
        <v>1192</v>
      </c>
      <c r="YR139" s="13" t="s">
        <v>1192</v>
      </c>
      <c r="YS139" s="13"/>
      <c r="YT139" s="13"/>
      <c r="YU139" s="13"/>
      <c r="YV139" s="13"/>
      <c r="YW139" s="13"/>
      <c r="YX139" s="13"/>
      <c r="YY139" s="13" t="s">
        <v>1192</v>
      </c>
      <c r="YZ139" s="13" t="s">
        <v>1192</v>
      </c>
      <c r="ZA139" s="10" t="str">
        <f t="shared" ca="1" si="186"/>
        <v/>
      </c>
      <c r="ZB139" s="5"/>
      <c r="ZC139" s="37"/>
      <c r="ZD139" s="37"/>
      <c r="ZE139" s="7"/>
      <c r="ZF139" s="7"/>
      <c r="ZG139" s="79"/>
      <c r="ZH139" s="10" t="str" cm="1">
        <f t="array" aca="1" ref="ZH139" ca="1">IF(INDIRECT(ADDRESS(ROW(),COLUMN()-6))="","X",IF(INDIRECT(ADDRESS(ROW(),COLUMN()-5))="",0,"OK"))</f>
        <v>X</v>
      </c>
      <c r="ZI139" s="29" t="str">
        <f ca="1">IF(ZJ139="","",SUM(1+MAXA(ZI$1:ZI138)))</f>
        <v/>
      </c>
      <c r="ZJ139" s="8" t="str" cm="1">
        <f t="array" aca="1" ref="ZJ139" ca="1">IF(ZH139=0,INDIRECT(ADDRESS(ROW(),COLUMN()-8)),"")</f>
        <v/>
      </c>
      <c r="ZK139" s="33" t="s">
        <v>1192</v>
      </c>
      <c r="ZL139" s="10" t="str">
        <f t="shared" si="159"/>
        <v>$ZB$139</v>
      </c>
      <c r="ZM139" s="29" t="str">
        <f ca="1">IF(ZN139="","",SUM(1+MAXA(ZM$1:ZM138)))</f>
        <v/>
      </c>
      <c r="ZN139" s="8" t="str" cm="1">
        <f t="array" aca="1" ref="ZN139" ca="1">IF(ISNUMBER(SEARCH(ZN$1,INDEX(INDIRECT(ZO$1),ROW(ZL139),1)))=TRUE,INDIRECT(ZL139),"")</f>
        <v/>
      </c>
      <c r="ZO139" s="13" t="s">
        <v>1192</v>
      </c>
      <c r="ZP139" s="13" t="s">
        <v>1192</v>
      </c>
      <c r="ZQ139" s="13" t="s">
        <v>1192</v>
      </c>
      <c r="ZR139" s="13" t="s">
        <v>1192</v>
      </c>
      <c r="ZS139" s="13"/>
      <c r="ZT139" s="13"/>
      <c r="ZU139" s="13"/>
      <c r="ZV139" s="13"/>
      <c r="ZW139" s="13"/>
      <c r="ZX139" s="13"/>
      <c r="ZY139" s="13"/>
      <c r="ZZ139" s="13" t="s">
        <v>1192</v>
      </c>
      <c r="AAA139" s="10" t="str">
        <f t="shared" ca="1" si="187"/>
        <v/>
      </c>
      <c r="AAB139" s="5"/>
      <c r="AAC139" s="37"/>
      <c r="AAD139" s="37"/>
      <c r="AAE139" s="7"/>
      <c r="AAF139" s="7"/>
      <c r="AAG139" s="79"/>
      <c r="AAH139" s="10" t="str" cm="1">
        <f t="array" aca="1" ref="AAH139" ca="1">IF(INDIRECT(ADDRESS(ROW(),COLUMN()-6))="","X",IF(INDIRECT(ADDRESS(ROW(),COLUMN()-5))="",0,"OK"))</f>
        <v>X</v>
      </c>
      <c r="AAI139" s="29" t="str">
        <f ca="1">IF(AAJ139="","",SUM(1+MAXA(AAI$1:AAI138)))</f>
        <v/>
      </c>
      <c r="AAJ139" s="8" t="str" cm="1">
        <f t="array" aca="1" ref="AAJ139" ca="1">IF(AAH139=0,INDIRECT(ADDRESS(ROW(),COLUMN()-8)),"")</f>
        <v/>
      </c>
      <c r="AAK139" s="33" t="s">
        <v>1192</v>
      </c>
      <c r="AAL139" s="10" t="str">
        <f t="shared" si="160"/>
        <v>$AAB$139</v>
      </c>
      <c r="AAM139" s="29" t="str">
        <f ca="1">IF(AAN139="","",SUM(1+MAXA(AAM$1:AAM138)))</f>
        <v/>
      </c>
      <c r="AAN139" s="8" t="str" cm="1">
        <f t="array" aca="1" ref="AAN139" ca="1">IF(ISNUMBER(SEARCH(AAN$1,INDEX(INDIRECT(AAO$1),ROW(AAL139),1)))=TRUE,INDIRECT(AAL139),"")</f>
        <v/>
      </c>
      <c r="AAO139" s="13" t="s">
        <v>1192</v>
      </c>
      <c r="AAP139" s="13" t="s">
        <v>1192</v>
      </c>
      <c r="AAQ139" s="13" t="s">
        <v>1192</v>
      </c>
      <c r="AAR139" s="13" t="s">
        <v>1192</v>
      </c>
      <c r="AAS139" s="13" t="s">
        <v>1192</v>
      </c>
      <c r="AAT139" s="13"/>
      <c r="AAU139" s="13"/>
      <c r="AAV139" s="13"/>
      <c r="AAW139" s="13"/>
      <c r="AAX139" s="13"/>
      <c r="AAY139" s="13"/>
      <c r="AAZ139" s="13" t="s">
        <v>1192</v>
      </c>
      <c r="ABA139" s="10" t="str">
        <f t="shared" ca="1" si="188"/>
        <v/>
      </c>
      <c r="ABB139" s="5"/>
      <c r="ABC139" s="37"/>
      <c r="ABD139" s="37"/>
      <c r="ABE139" s="7"/>
      <c r="ABF139" s="7"/>
      <c r="ABG139" s="79"/>
      <c r="ABH139" s="10" t="str" cm="1">
        <f t="array" aca="1" ref="ABH139" ca="1">IF(INDIRECT(ADDRESS(ROW(),COLUMN()-6))="","X",IF(INDIRECT(ADDRESS(ROW(),COLUMN()-5))="",0,"OK"))</f>
        <v>X</v>
      </c>
      <c r="ABI139" s="29" t="str">
        <f ca="1">IF(ABJ139="","",SUM(1+MAXA(ABI$1:ABI138)))</f>
        <v/>
      </c>
      <c r="ABJ139" s="8" t="str" cm="1">
        <f t="array" aca="1" ref="ABJ139" ca="1">IF(ABH139=0,INDIRECT(ADDRESS(ROW(),COLUMN()-8)),"")</f>
        <v/>
      </c>
      <c r="ABK139" s="33" t="s">
        <v>1192</v>
      </c>
      <c r="ABL139" s="10" t="str">
        <f t="shared" si="161"/>
        <v>$ABB$139</v>
      </c>
      <c r="ABM139" s="29" t="str">
        <f ca="1">IF(ABN139="","",SUM(1+MAXA(ABM$1:ABM138)))</f>
        <v/>
      </c>
      <c r="ABN139" s="8" t="str" cm="1">
        <f t="array" aca="1" ref="ABN139" ca="1">IF(ISNUMBER(SEARCH(ABN$1,INDEX(INDIRECT(ABO$1),ROW(ABL139),1)))=TRUE,INDIRECT(ABL139),"")</f>
        <v/>
      </c>
      <c r="ABO139" s="13" t="s">
        <v>1192</v>
      </c>
      <c r="ABP139" s="13" t="s">
        <v>1192</v>
      </c>
      <c r="ABQ139" s="13" t="s">
        <v>1192</v>
      </c>
      <c r="ABR139" s="13"/>
      <c r="ABS139" s="13"/>
      <c r="ABT139" s="13"/>
      <c r="ABU139" s="13"/>
      <c r="ABV139" s="13"/>
      <c r="ABW139" s="13"/>
      <c r="ABX139" s="13"/>
      <c r="ABY139" s="13"/>
      <c r="ABZ139" s="13" t="s">
        <v>1192</v>
      </c>
      <c r="ACA139" s="10" t="str">
        <f t="shared" ca="1" si="189"/>
        <v/>
      </c>
      <c r="ACB139" s="5"/>
      <c r="ACC139" s="37"/>
      <c r="ACD139" s="37"/>
      <c r="ACE139" s="7"/>
      <c r="ACF139" s="7"/>
      <c r="ACG139" s="79"/>
      <c r="ACH139" s="10" t="str" cm="1">
        <f t="array" aca="1" ref="ACH139" ca="1">IF(INDIRECT(ADDRESS(ROW(),COLUMN()-6))="","X",IF(INDIRECT(ADDRESS(ROW(),COLUMN()-5))="",0,"OK"))</f>
        <v>X</v>
      </c>
      <c r="ACI139" s="29" t="str">
        <f ca="1">IF(ACJ139="","",SUM(1+MAXA(ACI$1:ACI138)))</f>
        <v/>
      </c>
      <c r="ACJ139" s="8" t="str" cm="1">
        <f t="array" aca="1" ref="ACJ139" ca="1">IF(ACH139=0,INDIRECT(ADDRESS(ROW(),COLUMN()-8)),"")</f>
        <v/>
      </c>
      <c r="ACK139" s="33" t="s">
        <v>1192</v>
      </c>
      <c r="ACL139" s="10" t="str">
        <f t="shared" si="162"/>
        <v>$ACB$139</v>
      </c>
      <c r="ACM139" s="29" t="str">
        <f ca="1">IF(ACN139="","",SUM(1+MAXA(ACM$1:ACM138)))</f>
        <v/>
      </c>
      <c r="ACN139" s="8" t="str" cm="1">
        <f t="array" aca="1" ref="ACN139" ca="1">IF(ISNUMBER(SEARCH(ACN$1,INDEX(INDIRECT(ACO$1),ROW(ACL139),1)))=TRUE,INDIRECT(ACL139),"")</f>
        <v/>
      </c>
      <c r="ACO139" s="13" t="s">
        <v>1192</v>
      </c>
      <c r="ACP139" s="13" t="s">
        <v>1192</v>
      </c>
      <c r="ACQ139" s="13" t="s">
        <v>1192</v>
      </c>
      <c r="ACR139" s="13"/>
      <c r="ACS139" s="13"/>
      <c r="ACT139" s="13"/>
      <c r="ACU139" s="13"/>
      <c r="ACV139" s="13"/>
      <c r="ACW139" s="13"/>
      <c r="ACX139" s="13"/>
      <c r="ACY139" s="13"/>
      <c r="ACZ139" s="13" t="s">
        <v>1192</v>
      </c>
      <c r="ADA139" s="10" t="str">
        <f t="shared" ca="1" si="190"/>
        <v/>
      </c>
      <c r="ADB139" s="5"/>
      <c r="ADC139" s="37"/>
      <c r="ADD139" s="37"/>
      <c r="ADE139" s="7"/>
      <c r="ADF139" s="7"/>
      <c r="ADG139" s="92"/>
      <c r="ADH139" s="10" t="str" cm="1">
        <f t="array" aca="1" ref="ADH139" ca="1">IF(INDIRECT(ADDRESS(ROW(),COLUMN()-6))="","X",IF(INDIRECT(ADDRESS(ROW(),COLUMN()-5))="",0,"OK"))</f>
        <v>X</v>
      </c>
      <c r="ADI139" s="29" t="str">
        <f ca="1">IF(ADJ139="","",SUM(1+MAXA(ADI$1:ADI138)))</f>
        <v/>
      </c>
      <c r="ADJ139" s="8" t="str" cm="1">
        <f t="array" aca="1" ref="ADJ139" ca="1">IF(ADH139=0,INDIRECT(ADDRESS(ROW(),COLUMN()-8)),"")</f>
        <v/>
      </c>
      <c r="ADK139" s="33" t="s">
        <v>1192</v>
      </c>
      <c r="ADL139" s="10" t="str">
        <f t="shared" si="163"/>
        <v>$ADB$139</v>
      </c>
      <c r="ADM139" s="29" t="str">
        <f ca="1">IF(ADN139="","",SUM(1+MAXA(ADM$1:ADM138)))</f>
        <v/>
      </c>
      <c r="ADN139" s="8" t="str" cm="1">
        <f t="array" aca="1" ref="ADN139" ca="1">IF(ISNUMBER(SEARCH(ADN$1,INDEX(INDIRECT(ADO$1),ROW(ADL139),1)))=TRUE,INDIRECT(ADL139),"")</f>
        <v/>
      </c>
      <c r="ADO139" s="13" t="s">
        <v>1192</v>
      </c>
      <c r="ADP139" s="13" t="s">
        <v>1192</v>
      </c>
      <c r="ADQ139" s="13" t="s">
        <v>1192</v>
      </c>
      <c r="ADR139" s="13" t="s">
        <v>1192</v>
      </c>
      <c r="ADS139" s="13" t="s">
        <v>1192</v>
      </c>
      <c r="ADT139" s="13"/>
      <c r="ADU139" s="13"/>
      <c r="ADV139" s="13"/>
      <c r="ADW139" s="13"/>
      <c r="ADX139" s="13"/>
      <c r="ADY139" s="13"/>
      <c r="ADZ139" s="13" t="s">
        <v>1192</v>
      </c>
      <c r="AEA139" s="10" t="str">
        <f t="shared" ca="1" si="191"/>
        <v/>
      </c>
      <c r="AEB139" s="5"/>
      <c r="AEC139" s="37"/>
      <c r="AED139" s="37"/>
      <c r="AEE139" s="7"/>
      <c r="AEF139" s="7"/>
      <c r="AEG139" s="79"/>
      <c r="AEH139" s="10" t="str" cm="1">
        <f t="array" aca="1" ref="AEH139" ca="1">IF(INDIRECT(ADDRESS(ROW(),COLUMN()-6))="","X",IF(INDIRECT(ADDRESS(ROW(),COLUMN()-5))="",0,"OK"))</f>
        <v>X</v>
      </c>
      <c r="AEI139" s="29" t="str">
        <f ca="1">IF(AEJ139="","",SUM(1+MAXA(AEI$1:AEI138)))</f>
        <v/>
      </c>
      <c r="AEJ139" s="8" t="str" cm="1">
        <f t="array" aca="1" ref="AEJ139" ca="1">IF(AEH139=0,INDIRECT(ADDRESS(ROW(),COLUMN()-8)),"")</f>
        <v/>
      </c>
      <c r="AEK139" s="33" t="s">
        <v>1192</v>
      </c>
      <c r="AEL139" s="10" t="str">
        <f t="shared" si="164"/>
        <v>$AEB$139</v>
      </c>
      <c r="AEM139" s="29" t="str">
        <f ca="1">IF(AEN139="","",SUM(1+MAXA(AEM$1:AEM138)))</f>
        <v/>
      </c>
      <c r="AEN139" s="8" t="str" cm="1">
        <f t="array" aca="1" ref="AEN139" ca="1">IF(ISNUMBER(SEARCH(AEN$1,INDEX(INDIRECT(AEO$1),ROW(AEL139),1)))=TRUE,INDIRECT(AEL139),"")</f>
        <v/>
      </c>
      <c r="AEO139" s="13" t="s">
        <v>1192</v>
      </c>
      <c r="AEP139" s="13" t="s">
        <v>1192</v>
      </c>
      <c r="AEQ139" s="13" t="s">
        <v>1192</v>
      </c>
      <c r="AER139" s="13" t="s">
        <v>1192</v>
      </c>
      <c r="AES139" s="13" t="s">
        <v>1192</v>
      </c>
      <c r="AET139" s="13" t="s">
        <v>1192</v>
      </c>
      <c r="AEU139" s="13" t="s">
        <v>1192</v>
      </c>
      <c r="AEV139" s="13" t="s">
        <v>1192</v>
      </c>
    </row>
    <row r="140" spans="2:828" s="4" customFormat="1" ht="24.75" customHeight="1" x14ac:dyDescent="0.2">
      <c r="B140" s="10" t="str">
        <f t="shared" ca="1" si="133"/>
        <v/>
      </c>
      <c r="C140" s="8"/>
      <c r="D140" s="10"/>
      <c r="E140" s="10"/>
      <c r="G140" s="81"/>
      <c r="H140" s="94"/>
      <c r="I140" s="10" t="str" cm="1">
        <f t="array" aca="1" ref="I140" ca="1">IF(INDIRECT(ADDRESS(ROW(),COLUMN()-6))="","X",IF(INDIRECT(ADDRESS(ROW(),COLUMN()-5))="",0,"OK"))</f>
        <v>X</v>
      </c>
      <c r="J140" s="29" t="str">
        <f ca="1">IF(K140="","",SUM(1+MAXA(J$1:J139)))</f>
        <v/>
      </c>
      <c r="K140" s="8" t="str" cm="1">
        <f t="array" aca="1" ref="K140" ca="1">IF(I140=0,INDIRECT(ADDRESS(ROW(),COLUMN()-8)),"")</f>
        <v/>
      </c>
      <c r="L140" s="31"/>
      <c r="M140" s="10" t="str">
        <f t="shared" si="134"/>
        <v>$C$140</v>
      </c>
      <c r="N140" s="29" t="str">
        <f ca="1">IF(O140="","",SUM(1+MAXA(N$1:N139)))</f>
        <v/>
      </c>
      <c r="O140" s="8" t="str" cm="1">
        <f t="array" aca="1" ref="O140" ca="1">IF(ISNUMBER(SEARCH(O$1,INDEX(INDIRECT($P$1),ROW(M140),1)))=TRUE,INDIRECT(M140),"")</f>
        <v/>
      </c>
      <c r="P140" s="13" t="s">
        <v>1192</v>
      </c>
      <c r="Q140" s="13" t="s">
        <v>1192</v>
      </c>
      <c r="R140" s="13"/>
      <c r="S140" s="13"/>
      <c r="T140" s="13"/>
      <c r="U140" s="13"/>
      <c r="V140" s="13"/>
      <c r="W140" s="13"/>
      <c r="X140" s="13"/>
      <c r="Y140" s="13" t="s">
        <v>1192</v>
      </c>
      <c r="Z140" s="13" t="s">
        <v>1192</v>
      </c>
      <c r="AA140" s="10" t="str">
        <f t="shared" ca="1" si="192"/>
        <v/>
      </c>
      <c r="AB140" s="8"/>
      <c r="AC140" s="10"/>
      <c r="AD140" s="10"/>
      <c r="AF140" s="81"/>
      <c r="AG140" s="81"/>
      <c r="AH140" s="10" t="str" cm="1">
        <f t="array" aca="1" ref="AH140" ca="1">IF(INDIRECT(ADDRESS(ROW(),COLUMN()-6))="","X",IF(INDIRECT(ADDRESS(ROW(),COLUMN()-5))="",0,"OK"))</f>
        <v>X</v>
      </c>
      <c r="AI140" s="29" t="str">
        <f ca="1">IF(AJ140="","",SUM(1+MAXA(AI$1:AI139)))</f>
        <v/>
      </c>
      <c r="AJ140" s="8" t="str" cm="1">
        <f t="array" aca="1" ref="AJ140" ca="1">IF(AH140=0,INDIRECT(ADDRESS(ROW(),COLUMN()-8)),"")</f>
        <v/>
      </c>
      <c r="AK140" s="31"/>
      <c r="AL140" s="10" t="str">
        <f t="shared" si="135"/>
        <v>$AB$140</v>
      </c>
      <c r="AM140" s="29" t="str">
        <f ca="1">IF(AN140="","",SUM(1+MAXA(AM$1:AM139)))</f>
        <v/>
      </c>
      <c r="AN140" s="8" t="str" cm="1">
        <f t="array" aca="1" ref="AN140" ca="1">IF(ISNUMBER(SEARCH(AN$1,INDEX(INDIRECT($AO$1),ROW(AL140),1)))=TRUE,INDIRECT(AL140),"")</f>
        <v/>
      </c>
      <c r="AO140" s="13" t="s">
        <v>1192</v>
      </c>
      <c r="AP140" s="13" t="s">
        <v>1192</v>
      </c>
      <c r="AQ140" s="13" t="s">
        <v>1192</v>
      </c>
      <c r="AR140" s="13"/>
      <c r="AS140" s="13"/>
      <c r="AT140" s="13"/>
      <c r="AU140" s="13"/>
      <c r="AV140" s="13"/>
      <c r="AW140" s="13"/>
      <c r="AX140" s="13" t="s">
        <v>1192</v>
      </c>
      <c r="AY140" s="13" t="s">
        <v>1192</v>
      </c>
      <c r="AZ140" s="13" t="s">
        <v>1192</v>
      </c>
      <c r="BA140" s="10" t="str">
        <f t="shared" ca="1" si="165"/>
        <v/>
      </c>
      <c r="BB140" s="8"/>
      <c r="BC140" s="10"/>
      <c r="BD140" s="10"/>
      <c r="BF140" s="81"/>
      <c r="BG140" s="94"/>
      <c r="BH140" s="10" t="str" cm="1">
        <f t="array" aca="1" ref="BH140" ca="1">IF(INDIRECT(ADDRESS(ROW(),COLUMN()-6))="","X",IF(INDIRECT(ADDRESS(ROW(),COLUMN()-5))="",0,"OK"))</f>
        <v>X</v>
      </c>
      <c r="BI140" s="29" t="str">
        <f ca="1">IF(BJ140="","",SUM(1+MAXA(BI$1:BI139)))</f>
        <v/>
      </c>
      <c r="BJ140" s="8" t="str" cm="1">
        <f t="array" aca="1" ref="BJ140" ca="1">IF(BH140=0,INDIRECT(ADDRESS(ROW(),COLUMN()-8)),"")</f>
        <v/>
      </c>
      <c r="BK140" s="31"/>
      <c r="BL140" s="10" t="str">
        <f t="shared" si="136"/>
        <v>$BB$140</v>
      </c>
      <c r="BM140" s="29" t="str">
        <f ca="1">IF(BN140="","",SUM(1+MAXA(BM$1:BM139)))</f>
        <v/>
      </c>
      <c r="BN140" s="8" t="str" cm="1">
        <f t="array" aca="1" ref="BN140" ca="1">IF(ISNUMBER(SEARCH(BN$1,INDEX(INDIRECT(BO$1),ROW(BL140),1)))=TRUE,INDIRECT(BL140),"")</f>
        <v/>
      </c>
      <c r="BO140" s="13" t="s">
        <v>1192</v>
      </c>
      <c r="BP140" s="13" t="s">
        <v>1192</v>
      </c>
      <c r="BQ140" s="13" t="s">
        <v>1192</v>
      </c>
      <c r="BR140" s="13"/>
      <c r="BS140" s="13"/>
      <c r="BT140" s="13"/>
      <c r="BU140" s="13"/>
      <c r="BV140" s="13"/>
      <c r="BW140" s="13" t="s">
        <v>1192</v>
      </c>
      <c r="BX140" s="13" t="s">
        <v>1192</v>
      </c>
      <c r="BY140" s="13"/>
      <c r="BZ140" s="13"/>
      <c r="CA140" s="10" t="str">
        <f t="shared" ca="1" si="166"/>
        <v/>
      </c>
      <c r="CB140" s="8"/>
      <c r="CC140" s="10"/>
      <c r="CD140" s="10"/>
      <c r="CF140" s="81"/>
      <c r="CG140" s="94"/>
      <c r="CH140" s="10" t="str" cm="1">
        <f t="array" aca="1" ref="CH140" ca="1">IF(INDIRECT(ADDRESS(ROW(),COLUMN()-6))="","X",IF(INDIRECT(ADDRESS(ROW(),COLUMN()-5))="",0,"OK"))</f>
        <v>X</v>
      </c>
      <c r="CI140" s="29" t="str">
        <f ca="1">IF(CJ140="","",SUM(1+MAXA(CI$1:CI139)))</f>
        <v/>
      </c>
      <c r="CJ140" s="8" t="str" cm="1">
        <f t="array" aca="1" ref="CJ140" ca="1">IF(CH140=0,INDIRECT(ADDRESS(ROW(),COLUMN()-8)),"")</f>
        <v/>
      </c>
      <c r="CK140" s="31"/>
      <c r="CL140" s="10" t="str">
        <f t="shared" si="137"/>
        <v>$CB$140</v>
      </c>
      <c r="CM140" s="29" t="str">
        <f ca="1">IF(CN140="","",SUM(1+MAXA(CM$1:CM139)))</f>
        <v/>
      </c>
      <c r="CN140" s="8" t="str" cm="1">
        <f t="array" aca="1" ref="CN140" ca="1">IF(ISNUMBER(SEARCH(CN$1,INDEX(INDIRECT(CO$1),ROW(CL140),1)))=TRUE,INDIRECT(CL140),"")</f>
        <v/>
      </c>
      <c r="CO140" s="13" t="s">
        <v>1192</v>
      </c>
      <c r="CP140" s="13"/>
      <c r="CQ140" s="13"/>
      <c r="CR140" s="13"/>
      <c r="CS140" s="13"/>
      <c r="CT140" s="13"/>
      <c r="CU140" s="13"/>
      <c r="CV140" s="13"/>
      <c r="CW140" s="13"/>
      <c r="CX140" s="13"/>
      <c r="CY140" s="13"/>
      <c r="CZ140" s="13" t="s">
        <v>1192</v>
      </c>
      <c r="DA140" s="10" t="str">
        <f t="shared" ca="1" si="131"/>
        <v/>
      </c>
      <c r="DB140" s="5"/>
      <c r="DC140" s="6"/>
      <c r="DD140" s="6"/>
      <c r="DE140" s="7"/>
      <c r="DF140" s="83"/>
      <c r="DG140" s="96"/>
      <c r="DH140" s="10" t="str" cm="1">
        <f t="array" aca="1" ref="DH140" ca="1">IF(INDIRECT(ADDRESS(ROW(),COLUMN()-6))="","X",IF(INDIRECT(ADDRESS(ROW(),COLUMN()-5))="",0,"OK"))</f>
        <v>X</v>
      </c>
      <c r="DI140" s="29" t="str">
        <f ca="1">IF(DJ140="","",SUM(1+MAXA(DI$1:DI139)))</f>
        <v/>
      </c>
      <c r="DJ140" s="8" t="str" cm="1">
        <f t="array" aca="1" ref="DJ140" ca="1">IF(DH140=0,INDIRECT(ADDRESS(ROW(),COLUMN()-8)),"")</f>
        <v/>
      </c>
      <c r="DK140" s="31"/>
      <c r="DL140" s="10" t="str">
        <f t="shared" si="132"/>
        <v>$DB$140</v>
      </c>
      <c r="DM140" s="29" t="str">
        <f ca="1">IF(DN140="","",SUM(1+MAXA(DM$1:DM139)))</f>
        <v/>
      </c>
      <c r="DN140" s="8" t="str" cm="1">
        <f t="array" aca="1" ref="DN140" ca="1">IF(ISNUMBER(SEARCH(DN$1,INDEX(INDIRECT(DO$1),ROW(DL140),1)))=TRUE,INDIRECT(DL140),"")</f>
        <v/>
      </c>
      <c r="DO140" s="13" t="s">
        <v>1192</v>
      </c>
      <c r="DP140" s="13"/>
      <c r="DQ140" s="13"/>
      <c r="DR140" s="13"/>
      <c r="DS140" s="13"/>
      <c r="DT140" s="13"/>
      <c r="DU140" s="13"/>
      <c r="DV140" s="13"/>
      <c r="DW140" s="13"/>
      <c r="DX140" s="13"/>
      <c r="DY140" s="13"/>
      <c r="DZ140" s="13" t="s">
        <v>1192</v>
      </c>
      <c r="EA140" s="10" t="str">
        <f t="shared" ca="1" si="167"/>
        <v/>
      </c>
      <c r="EB140" s="22"/>
      <c r="EC140" s="14"/>
      <c r="ED140" s="14"/>
      <c r="EE140" s="15"/>
      <c r="EF140" s="15"/>
      <c r="EG140" s="94"/>
      <c r="EH140" s="10" t="str" cm="1">
        <f t="array" aca="1" ref="EH140" ca="1">IF(INDIRECT(ADDRESS(ROW(),COLUMN()-6))="","X",IF(INDIRECT(ADDRESS(ROW(),COLUMN()-5))="",0,"OK"))</f>
        <v>X</v>
      </c>
      <c r="EI140" s="29" t="str">
        <f ca="1">IF(EJ140="","",SUM(1+MAXA(EI$1:EI139)))</f>
        <v/>
      </c>
      <c r="EJ140" s="8" t="str" cm="1">
        <f t="array" aca="1" ref="EJ140" ca="1">IF(EH140=0,INDIRECT(ADDRESS(ROW(),COLUMN()-8)),"")</f>
        <v/>
      </c>
      <c r="EK140" s="31"/>
      <c r="EL140" s="10" t="str">
        <f t="shared" si="138"/>
        <v>$EB$140</v>
      </c>
      <c r="EM140" s="29" t="str">
        <f ca="1">IF(EN140="","",SUM(1+MAXA(EM$1:EM139)))</f>
        <v/>
      </c>
      <c r="EN140" s="8" t="str" cm="1">
        <f t="array" aca="1" ref="EN140" ca="1">IF(ISNUMBER(SEARCH(EN$1,INDEX(INDIRECT(EO$1),ROW(EL140),1)))=TRUE,INDIRECT(EL140),"")</f>
        <v/>
      </c>
      <c r="EO140" s="13" t="s">
        <v>1192</v>
      </c>
      <c r="EP140" s="13"/>
      <c r="EQ140" s="13"/>
      <c r="ER140" s="13"/>
      <c r="ES140" s="13"/>
      <c r="ET140" s="13"/>
      <c r="EU140" s="13"/>
      <c r="EV140" s="13"/>
      <c r="EW140" s="13"/>
      <c r="EX140" s="13"/>
      <c r="EY140" s="13"/>
      <c r="EZ140" s="13"/>
      <c r="FA140" s="10" t="str">
        <f t="shared" ca="1" si="168"/>
        <v/>
      </c>
      <c r="FB140" s="22"/>
      <c r="FC140" s="14"/>
      <c r="FD140" s="14"/>
      <c r="FE140" s="15"/>
      <c r="FF140" s="15"/>
      <c r="FG140" s="81"/>
      <c r="FH140" s="10" t="str" cm="1">
        <f t="array" aca="1" ref="FH140" ca="1">IF(INDIRECT(ADDRESS(ROW(),COLUMN()-6))="","X",IF(INDIRECT(ADDRESS(ROW(),COLUMN()-5))="",0,"OK"))</f>
        <v>X</v>
      </c>
      <c r="FI140" s="29" t="str">
        <f ca="1">IF(FJ140="","",SUM(1+MAXA(FI$1:FI139)))</f>
        <v/>
      </c>
      <c r="FJ140" s="8" t="str" cm="1">
        <f t="array" aca="1" ref="FJ140" ca="1">IF(FH140=0,INDIRECT(ADDRESS(ROW(),COLUMN()-8)),"")</f>
        <v/>
      </c>
      <c r="FK140" s="31"/>
      <c r="FL140" s="10" t="str">
        <f t="shared" si="139"/>
        <v>$FB$140</v>
      </c>
      <c r="FM140" s="29" t="str">
        <f ca="1">IF(FN140="","",SUM(1+MAXA(FM$1:FM139)))</f>
        <v/>
      </c>
      <c r="FN140" s="8" t="str" cm="1">
        <f t="array" aca="1" ref="FN140" ca="1">IF(ISNUMBER(SEARCH(FN$1,INDEX(INDIRECT(FO$1),ROW(FL140),1)))=TRUE,INDIRECT(FL140),"")</f>
        <v/>
      </c>
      <c r="FO140" s="13" t="s">
        <v>1192</v>
      </c>
      <c r="FP140" s="13" t="s">
        <v>1192</v>
      </c>
      <c r="FQ140" s="13" t="s">
        <v>1192</v>
      </c>
      <c r="FR140" s="13" t="s">
        <v>1192</v>
      </c>
      <c r="FS140" s="13" t="s">
        <v>1192</v>
      </c>
      <c r="FT140" s="13"/>
      <c r="FU140" s="13"/>
      <c r="FV140" s="13"/>
      <c r="FW140" s="13"/>
      <c r="FX140" s="13"/>
      <c r="FY140" s="13"/>
      <c r="FZ140" s="13"/>
      <c r="GA140" s="10" t="str">
        <f t="shared" ca="1" si="169"/>
        <v/>
      </c>
      <c r="GB140" s="22"/>
      <c r="GC140" s="14"/>
      <c r="GD140" s="14"/>
      <c r="GE140" s="15"/>
      <c r="GF140" s="15"/>
      <c r="GG140" s="81"/>
      <c r="GH140" s="10" t="str" cm="1">
        <f t="array" aca="1" ref="GH140" ca="1">IF(INDIRECT(ADDRESS(ROW(),COLUMN()-6))="","X",IF(INDIRECT(ADDRESS(ROW(),COLUMN()-5))="",0,"OK"))</f>
        <v>X</v>
      </c>
      <c r="GI140" s="29" t="str">
        <f ca="1">IF(GJ140="","",SUM(1+MAXA(GI$1:GI139)))</f>
        <v/>
      </c>
      <c r="GJ140" s="8" t="str" cm="1">
        <f t="array" aca="1" ref="GJ140" ca="1">IF(GH140=0,INDIRECT(ADDRESS(ROW(),COLUMN()-8)),"")</f>
        <v/>
      </c>
      <c r="GK140" s="31"/>
      <c r="GL140" s="10" t="str">
        <f t="shared" si="140"/>
        <v>$GB$140</v>
      </c>
      <c r="GM140" s="29" t="str">
        <f ca="1">IF(GN140="","",SUM(1+MAXA(GM$1:GM139)))</f>
        <v/>
      </c>
      <c r="GN140" s="8" t="str" cm="1">
        <f t="array" aca="1" ref="GN140" ca="1">IF(ISNUMBER(SEARCH(GN$1,INDEX(INDIRECT(GO$1),ROW(GL140),1)))=TRUE,INDIRECT(GL140),"")</f>
        <v/>
      </c>
      <c r="GO140" s="13" t="s">
        <v>1192</v>
      </c>
      <c r="GP140" s="13" t="s">
        <v>1192</v>
      </c>
      <c r="GQ140" s="13" t="s">
        <v>1192</v>
      </c>
      <c r="GR140" s="13" t="s">
        <v>1192</v>
      </c>
      <c r="GS140" s="13" t="s">
        <v>1192</v>
      </c>
      <c r="GT140" s="13"/>
      <c r="GU140" s="13"/>
      <c r="GV140" s="13"/>
      <c r="GW140" s="13"/>
      <c r="GX140" s="13"/>
      <c r="GY140" s="13"/>
      <c r="GZ140" s="13"/>
      <c r="HA140" s="10" t="str">
        <f t="shared" ca="1" si="170"/>
        <v/>
      </c>
      <c r="HB140" s="22"/>
      <c r="HC140" s="14"/>
      <c r="HD140" s="14"/>
      <c r="HE140" s="15"/>
      <c r="HF140" s="15"/>
      <c r="HG140" s="81"/>
      <c r="HH140" s="10" t="str" cm="1">
        <f t="array" aca="1" ref="HH140" ca="1">IF(INDIRECT(ADDRESS(ROW(),COLUMN()-6))="","X",IF(INDIRECT(ADDRESS(ROW(),COLUMN()-5))="",0,"OK"))</f>
        <v>X</v>
      </c>
      <c r="HI140" s="29" t="str">
        <f ca="1">IF(HJ140="","",SUM(1+MAXA(HI$1:HI139)))</f>
        <v/>
      </c>
      <c r="HJ140" s="8" t="str" cm="1">
        <f t="array" aca="1" ref="HJ140" ca="1">IF(HH140=0,INDIRECT(ADDRESS(ROW(),COLUMN()-8)),"")</f>
        <v/>
      </c>
      <c r="HK140" s="31"/>
      <c r="HL140" s="10" t="str">
        <f t="shared" si="141"/>
        <v>$HB$140</v>
      </c>
      <c r="HM140" s="29" t="str">
        <f ca="1">IF(HN140="","",SUM(1+MAXA(HM$1:HM139)))</f>
        <v/>
      </c>
      <c r="HN140" s="8" t="str" cm="1">
        <f t="array" aca="1" ref="HN140" ca="1">IF(ISNUMBER(SEARCH(HN$1,INDEX(INDIRECT(HO$1),ROW(HL140),1)))=TRUE,INDIRECT(HL140),"")</f>
        <v/>
      </c>
      <c r="HO140" s="13" t="s">
        <v>1192</v>
      </c>
      <c r="HP140" s="13" t="s">
        <v>1192</v>
      </c>
      <c r="HQ140" s="13" t="s">
        <v>1192</v>
      </c>
      <c r="HR140" s="13"/>
      <c r="HS140" s="13"/>
      <c r="HT140" s="13"/>
      <c r="HU140" s="13"/>
      <c r="HV140" s="13"/>
      <c r="HW140" s="13"/>
      <c r="HX140" s="13"/>
      <c r="HY140" s="13" t="s">
        <v>1192</v>
      </c>
      <c r="HZ140" s="13" t="s">
        <v>1192</v>
      </c>
      <c r="IA140" s="10" t="str">
        <f t="shared" ca="1" si="171"/>
        <v/>
      </c>
      <c r="IB140" s="22"/>
      <c r="IC140" s="14"/>
      <c r="ID140" s="14"/>
      <c r="IE140" s="15"/>
      <c r="IF140" s="15"/>
      <c r="IG140" s="81"/>
      <c r="IH140" s="10" t="str" cm="1">
        <f t="array" aca="1" ref="IH140" ca="1">IF(INDIRECT(ADDRESS(ROW(),COLUMN()-6))="","X",IF(INDIRECT(ADDRESS(ROW(),COLUMN()-5))="",0,"OK"))</f>
        <v>X</v>
      </c>
      <c r="II140" s="29" t="str">
        <f ca="1">IF(IJ140="","",SUM(1+MAXA(II$1:II139)))</f>
        <v/>
      </c>
      <c r="IJ140" s="8" t="str" cm="1">
        <f t="array" aca="1" ref="IJ140" ca="1">IF(IH140=0,INDIRECT(ADDRESS(ROW(),COLUMN()-8)),"")</f>
        <v/>
      </c>
      <c r="IK140" s="31"/>
      <c r="IL140" s="10" t="str">
        <f t="shared" si="142"/>
        <v>$IB$140</v>
      </c>
      <c r="IM140" s="29" t="str">
        <f ca="1">IF(IN140="","",SUM(1+MAXA(IM$1:IM139)))</f>
        <v/>
      </c>
      <c r="IN140" s="8" t="str" cm="1">
        <f t="array" aca="1" ref="IN140" ca="1">IF(ISNUMBER(SEARCH(IN$1,INDEX(INDIRECT(IO$1),ROW(IL140),1)))=TRUE,INDIRECT(IL140),"")</f>
        <v/>
      </c>
      <c r="IO140" s="13" t="s">
        <v>1192</v>
      </c>
      <c r="IP140" s="13" t="s">
        <v>1192</v>
      </c>
      <c r="IQ140" s="13" t="s">
        <v>1192</v>
      </c>
      <c r="IR140" s="13"/>
      <c r="IS140" s="13"/>
      <c r="IT140" s="13"/>
      <c r="IU140" s="13"/>
      <c r="IV140" s="13"/>
      <c r="IW140" s="13"/>
      <c r="IX140" s="13" t="s">
        <v>1192</v>
      </c>
      <c r="IY140" s="13" t="s">
        <v>1192</v>
      </c>
      <c r="IZ140" s="13" t="s">
        <v>1192</v>
      </c>
      <c r="JA140" s="10" t="str">
        <f t="shared" ca="1" si="172"/>
        <v/>
      </c>
      <c r="JB140" s="22"/>
      <c r="JC140" s="14"/>
      <c r="JD140" s="14"/>
      <c r="JE140" s="15"/>
      <c r="JF140" s="15"/>
      <c r="JG140" s="82"/>
      <c r="JH140" s="10" t="str" cm="1">
        <f t="array" aca="1" ref="JH140" ca="1">IF(INDIRECT(ADDRESS(ROW(),COLUMN()-6))="","X",IF(INDIRECT(ADDRESS(ROW(),COLUMN()-5))="",0,"OK"))</f>
        <v>X</v>
      </c>
      <c r="JI140" s="29" t="str">
        <f ca="1">IF(JJ140="","",SUM(1+MAXA(JI$1:JI139)))</f>
        <v/>
      </c>
      <c r="JJ140" s="8" t="str" cm="1">
        <f t="array" aca="1" ref="JJ140" ca="1">IF(JH140=0,INDIRECT(ADDRESS(ROW(),COLUMN()-8)),"")</f>
        <v/>
      </c>
      <c r="JK140" s="31"/>
      <c r="JL140" s="10" t="str">
        <f t="shared" si="143"/>
        <v>$JB$140</v>
      </c>
      <c r="JM140" s="29" t="str">
        <f ca="1">IF(JN140="","",SUM(1+MAXA(JM$1:JM139)))</f>
        <v/>
      </c>
      <c r="JN140" s="8" t="str" cm="1">
        <f t="array" aca="1" ref="JN140" ca="1">IF(ISNUMBER(SEARCH(JN$1,INDEX(INDIRECT(JO$1),ROW(JL140),1)))=TRUE,INDIRECT(JL140),"")</f>
        <v/>
      </c>
      <c r="JO140" s="13" t="s">
        <v>1192</v>
      </c>
      <c r="JP140" s="13" t="s">
        <v>1192</v>
      </c>
      <c r="JQ140" s="13" t="s">
        <v>1192</v>
      </c>
      <c r="JR140" s="13"/>
      <c r="JS140" s="13"/>
      <c r="JT140" s="13"/>
      <c r="JU140" s="13"/>
      <c r="JV140" s="13"/>
      <c r="JW140" s="13"/>
      <c r="JX140" s="13" t="s">
        <v>1192</v>
      </c>
      <c r="JY140" s="13" t="s">
        <v>1192</v>
      </c>
      <c r="JZ140" s="13" t="s">
        <v>1192</v>
      </c>
      <c r="KA140" s="10" t="str">
        <f t="shared" ca="1" si="173"/>
        <v/>
      </c>
      <c r="KB140" s="22"/>
      <c r="KC140" s="14"/>
      <c r="KD140" s="14"/>
      <c r="KE140" s="15"/>
      <c r="KF140" s="15"/>
      <c r="KG140" s="81"/>
      <c r="KH140" s="10" t="str" cm="1">
        <f t="array" aca="1" ref="KH140" ca="1">IF(INDIRECT(ADDRESS(ROW(),COLUMN()-6))="","X",IF(INDIRECT(ADDRESS(ROW(),COLUMN()-5))="",0,"OK"))</f>
        <v>X</v>
      </c>
      <c r="KI140" s="29" t="str">
        <f ca="1">IF(KJ140="","",SUM(1+MAXA(KI$1:KI139)))</f>
        <v/>
      </c>
      <c r="KJ140" s="8" t="str" cm="1">
        <f t="array" aca="1" ref="KJ140" ca="1">IF(KH140=0,INDIRECT(ADDRESS(ROW(),COLUMN()-8)),"")</f>
        <v/>
      </c>
      <c r="KK140" s="31"/>
      <c r="KL140" s="10" t="str">
        <f t="shared" si="144"/>
        <v>$KB$140</v>
      </c>
      <c r="KM140" s="29" t="str">
        <f ca="1">IF(KN140="","",SUM(1+MAXA(KM$1:KM139)))</f>
        <v/>
      </c>
      <c r="KN140" s="8" t="str" cm="1">
        <f t="array" aca="1" ref="KN140" ca="1">IF(ISNUMBER(SEARCH(KN$1,INDEX(INDIRECT(KO$1),ROW(KL140),1)))=TRUE,INDIRECT(KL140),"")</f>
        <v/>
      </c>
      <c r="KO140" s="13" t="s">
        <v>1192</v>
      </c>
      <c r="KP140" s="13" t="s">
        <v>1192</v>
      </c>
      <c r="KQ140" s="13" t="s">
        <v>1192</v>
      </c>
      <c r="KR140" s="13"/>
      <c r="KS140" s="13"/>
      <c r="KT140" s="13"/>
      <c r="KU140" s="13"/>
      <c r="KV140" s="13"/>
      <c r="KW140" s="13"/>
      <c r="KX140" s="13"/>
      <c r="KY140" s="13" t="s">
        <v>1192</v>
      </c>
      <c r="KZ140" s="13" t="s">
        <v>1192</v>
      </c>
      <c r="LA140" s="10" t="str">
        <f t="shared" ca="1" si="174"/>
        <v/>
      </c>
      <c r="LB140" s="8"/>
      <c r="LC140" s="10"/>
      <c r="LD140" s="10"/>
      <c r="LG140" s="81"/>
      <c r="LH140" s="10" t="str" cm="1">
        <f t="array" aca="1" ref="LH140" ca="1">IF(INDIRECT(ADDRESS(ROW(),COLUMN()-6))="","X",IF(INDIRECT(ADDRESS(ROW(),COLUMN()-5))="",0,"OK"))</f>
        <v>X</v>
      </c>
      <c r="LI140" s="29" t="str">
        <f ca="1">IF(LJ140="","",SUM(1+MAXA(LI$1:LI139)))</f>
        <v/>
      </c>
      <c r="LJ140" s="8" t="str" cm="1">
        <f t="array" aca="1" ref="LJ140" ca="1">IF(LH140=0,INDIRECT(ADDRESS(ROW(),COLUMN()-8)),"")</f>
        <v/>
      </c>
      <c r="LK140" s="31"/>
      <c r="LL140" s="10" t="str">
        <f t="shared" si="145"/>
        <v>$LB$140</v>
      </c>
      <c r="LM140" s="29" t="str">
        <f ca="1">IF(LN140="","",SUM(1+MAXA(LM$1:LM139)))</f>
        <v/>
      </c>
      <c r="LN140" s="8" t="str" cm="1">
        <f t="array" aca="1" ref="LN140" ca="1">IF(ISNUMBER(SEARCH(LN$1,INDEX(INDIRECT(LO$1),ROW(LL140),1)))=TRUE,INDIRECT(LL140),"")</f>
        <v/>
      </c>
      <c r="LO140" s="13" t="s">
        <v>1192</v>
      </c>
      <c r="LP140" s="13" t="s">
        <v>1192</v>
      </c>
      <c r="LQ140" s="13" t="s">
        <v>1192</v>
      </c>
      <c r="LR140" s="13" t="s">
        <v>1192</v>
      </c>
      <c r="LS140" s="13"/>
      <c r="LT140" s="13"/>
      <c r="LU140" s="13"/>
      <c r="LV140" s="13"/>
      <c r="LW140" s="13"/>
      <c r="LX140" s="13"/>
      <c r="LY140" s="13" t="s">
        <v>1192</v>
      </c>
      <c r="LZ140" s="13" t="s">
        <v>1192</v>
      </c>
      <c r="MA140" s="10" t="str">
        <f t="shared" ca="1" si="175"/>
        <v/>
      </c>
      <c r="MB140" s="8"/>
      <c r="MC140" s="10"/>
      <c r="MD140" s="10"/>
      <c r="MG140" s="81"/>
      <c r="MH140" s="10" t="str" cm="1">
        <f t="array" aca="1" ref="MH140" ca="1">IF(INDIRECT(ADDRESS(ROW(),COLUMN()-6))="","X",IF(INDIRECT(ADDRESS(ROW(),COLUMN()-5))="",0,"OK"))</f>
        <v>X</v>
      </c>
      <c r="MI140" s="29" t="str">
        <f ca="1">IF(MJ140="","",SUM(1+MAXA(MI$1:MI139)))</f>
        <v/>
      </c>
      <c r="MJ140" s="8" t="str" cm="1">
        <f t="array" aca="1" ref="MJ140" ca="1">IF(MH140=0,INDIRECT(ADDRESS(ROW(),COLUMN()-8)),"")</f>
        <v/>
      </c>
      <c r="MK140" s="31"/>
      <c r="ML140" s="10" t="str">
        <f t="shared" si="146"/>
        <v>$MB$140</v>
      </c>
      <c r="MM140" s="29" t="str">
        <f ca="1">IF(MN140="","",SUM(1+MAXA(MM$1:MM139)))</f>
        <v/>
      </c>
      <c r="MN140" s="8" t="str" cm="1">
        <f t="array" aca="1" ref="MN140" ca="1">IF(ISNUMBER(SEARCH(MN$1,INDEX(INDIRECT(MO$1),ROW(ML140),1)))=TRUE,INDIRECT(ML140),"")</f>
        <v/>
      </c>
      <c r="MO140" s="13" t="s">
        <v>1192</v>
      </c>
      <c r="MP140" s="13" t="s">
        <v>1192</v>
      </c>
      <c r="MQ140" s="13" t="s">
        <v>1192</v>
      </c>
      <c r="MR140" s="13"/>
      <c r="MS140" s="13"/>
      <c r="MT140" s="13"/>
      <c r="MU140" s="13"/>
      <c r="MV140" s="13"/>
      <c r="MW140" s="13" t="s">
        <v>1192</v>
      </c>
      <c r="MX140" s="13"/>
      <c r="MY140" s="13" t="s">
        <v>1192</v>
      </c>
      <c r="MZ140" s="13" t="s">
        <v>1192</v>
      </c>
      <c r="NA140" s="10" t="str">
        <f t="shared" ca="1" si="176"/>
        <v/>
      </c>
      <c r="NB140" s="5"/>
      <c r="NC140" s="6"/>
      <c r="ND140" s="6"/>
      <c r="NE140" s="7"/>
      <c r="NF140" s="7"/>
      <c r="NG140" s="83"/>
      <c r="NH140" s="10" t="str" cm="1">
        <f t="array" aca="1" ref="NH140" ca="1">IF(INDIRECT(ADDRESS(ROW(),COLUMN()-6))="","X",IF(INDIRECT(ADDRESS(ROW(),COLUMN()-5))="",0,"OK"))</f>
        <v>X</v>
      </c>
      <c r="NI140" s="29" t="str">
        <f ca="1">IF(NJ140="","",SUM(1+MAXA(NI$1:NI139)))</f>
        <v/>
      </c>
      <c r="NJ140" s="8" t="str" cm="1">
        <f t="array" aca="1" ref="NJ140" ca="1">IF(NH140=0,INDIRECT(ADDRESS(ROW(),COLUMN()-8)),"")</f>
        <v/>
      </c>
      <c r="NK140" s="31"/>
      <c r="NL140" s="10" t="str">
        <f t="shared" si="147"/>
        <v>$NB$140</v>
      </c>
      <c r="NM140" s="29" t="str">
        <f ca="1">IF(NN140="","",SUM(1+MAXA(NM$1:NM139)))</f>
        <v/>
      </c>
      <c r="NN140" s="8" t="str" cm="1">
        <f t="array" aca="1" ref="NN140" ca="1">IF(ISNUMBER(SEARCH(NN$1,INDEX(INDIRECT(NO$1),ROW(NL140),1)))=TRUE,INDIRECT(NL140),"")</f>
        <v/>
      </c>
      <c r="NO140" s="13" t="s">
        <v>1192</v>
      </c>
      <c r="NP140" s="13" t="s">
        <v>1192</v>
      </c>
      <c r="NQ140" s="13" t="s">
        <v>1192</v>
      </c>
      <c r="NR140" s="13"/>
      <c r="NS140" s="13"/>
      <c r="NT140" s="13"/>
      <c r="NU140" s="13"/>
      <c r="NV140" s="13"/>
      <c r="NW140" s="13"/>
      <c r="NX140" s="13" t="s">
        <v>1192</v>
      </c>
      <c r="NY140" s="13" t="s">
        <v>1192</v>
      </c>
      <c r="NZ140" s="13"/>
      <c r="OA140" s="10" t="str">
        <f t="shared" ca="1" si="177"/>
        <v/>
      </c>
      <c r="OB140" s="5"/>
      <c r="OC140" s="6"/>
      <c r="OD140" s="6"/>
      <c r="OE140" s="7"/>
      <c r="OF140" s="7"/>
      <c r="OG140" s="83"/>
      <c r="OH140" s="10" t="str" cm="1">
        <f t="array" aca="1" ref="OH140" ca="1">IF(INDIRECT(ADDRESS(ROW(),COLUMN()-6))="","X",IF(INDIRECT(ADDRESS(ROW(),COLUMN()-5))="",0,"OK"))</f>
        <v>X</v>
      </c>
      <c r="OI140" s="29" t="str">
        <f ca="1">IF(OJ140="","",SUM(1+MAXA(OI$1:OI139)))</f>
        <v/>
      </c>
      <c r="OJ140" s="8" t="str" cm="1">
        <f t="array" aca="1" ref="OJ140" ca="1">IF(OH140=0,INDIRECT(ADDRESS(ROW(),COLUMN()-8)),"")</f>
        <v/>
      </c>
      <c r="OK140" s="31"/>
      <c r="OL140" s="10" t="str">
        <f t="shared" si="148"/>
        <v>$OB$140</v>
      </c>
      <c r="OM140" s="29" t="str">
        <f ca="1">IF(ON140="","",SUM(1+MAXA(OM$1:OM139)))</f>
        <v/>
      </c>
      <c r="ON140" s="8" t="str" cm="1">
        <f t="array" aca="1" ref="ON140" ca="1">IF(ISNUMBER(SEARCH(ON$1,INDEX(INDIRECT(OO$1),ROW(OL140),1)))=TRUE,INDIRECT(OL140),"")</f>
        <v/>
      </c>
      <c r="OO140" s="13" t="s">
        <v>1192</v>
      </c>
      <c r="OP140" s="13"/>
      <c r="OQ140" s="13"/>
      <c r="OR140" s="13"/>
      <c r="OS140" s="13"/>
      <c r="OT140" s="13"/>
      <c r="OU140" s="13"/>
      <c r="OV140" s="13"/>
      <c r="OW140" s="13"/>
      <c r="OX140" s="13"/>
      <c r="OY140" s="13"/>
      <c r="OZ140" s="13" t="s">
        <v>1192</v>
      </c>
      <c r="PA140" s="10" t="str">
        <f t="shared" ca="1" si="178"/>
        <v/>
      </c>
      <c r="PB140" s="22"/>
      <c r="PC140" s="14"/>
      <c r="PD140" s="14"/>
      <c r="PE140" s="15"/>
      <c r="PF140" s="15"/>
      <c r="PG140" s="79"/>
      <c r="PH140" s="10" t="str" cm="1">
        <f t="array" aca="1" ref="PH140" ca="1">IF(INDIRECT(ADDRESS(ROW(),COLUMN()-6))="","X",IF(INDIRECT(ADDRESS(ROW(),COLUMN()-5))="",0,"OK"))</f>
        <v>X</v>
      </c>
      <c r="PI140" s="29" t="str">
        <f ca="1">IF(PJ140="","",SUM(1+MAXA(PI$1:PI139)))</f>
        <v/>
      </c>
      <c r="PJ140" s="8" t="str" cm="1">
        <f t="array" aca="1" ref="PJ140" ca="1">IF(PH140=0,INDIRECT(ADDRESS(ROW(),COLUMN()-8)),"")</f>
        <v/>
      </c>
      <c r="PK140" s="31"/>
      <c r="PL140" s="10" t="str">
        <f t="shared" si="149"/>
        <v>$PB$140</v>
      </c>
      <c r="PM140" s="29" t="str">
        <f ca="1">IF(PN140="","",SUM(1+MAXA(PM$1:PM139)))</f>
        <v/>
      </c>
      <c r="PN140" s="8" t="str" cm="1">
        <f t="array" aca="1" ref="PN140" ca="1">IF(ISNUMBER(SEARCH(PN$1,INDEX(INDIRECT(PO$1),ROW(PL140),1)))=TRUE,INDIRECT(PL140),"")</f>
        <v/>
      </c>
      <c r="PO140" s="13" t="s">
        <v>1192</v>
      </c>
      <c r="PP140" s="13" t="s">
        <v>1192</v>
      </c>
      <c r="PQ140" s="13" t="s">
        <v>1192</v>
      </c>
      <c r="PR140" s="13" t="s">
        <v>1192</v>
      </c>
      <c r="PS140" s="13"/>
      <c r="PT140" s="13"/>
      <c r="PU140" s="13"/>
      <c r="PV140" s="13"/>
      <c r="PW140" s="13"/>
      <c r="PX140" s="13"/>
      <c r="PY140" s="13" t="s">
        <v>1192</v>
      </c>
      <c r="PZ140" s="13" t="s">
        <v>1192</v>
      </c>
      <c r="QA140" s="10" t="str">
        <f t="shared" ca="1" si="179"/>
        <v/>
      </c>
      <c r="QB140" s="22"/>
      <c r="QC140" s="14"/>
      <c r="QD140" s="14"/>
      <c r="QE140" s="15"/>
      <c r="QF140" s="15"/>
      <c r="QG140" s="79"/>
      <c r="QH140" s="10" t="str" cm="1">
        <f t="array" aca="1" ref="QH140" ca="1">IF(INDIRECT(ADDRESS(ROW(),COLUMN()-6))="","X",IF(INDIRECT(ADDRESS(ROW(),COLUMN()-5))="",0,"OK"))</f>
        <v>X</v>
      </c>
      <c r="QI140" s="29" t="str">
        <f ca="1">IF(QJ140="","",SUM(1+MAXA(QI$1:QI139)))</f>
        <v/>
      </c>
      <c r="QJ140" s="8" t="str" cm="1">
        <f t="array" aca="1" ref="QJ140" ca="1">IF(QH140=0,INDIRECT(ADDRESS(ROW(),COLUMN()-8)),"")</f>
        <v/>
      </c>
      <c r="QK140" s="31"/>
      <c r="QL140" s="10" t="str">
        <f t="shared" si="150"/>
        <v>$QB$140</v>
      </c>
      <c r="QM140" s="29" t="str">
        <f ca="1">IF(QN140="","",SUM(1+MAXA(QM$1:QM139)))</f>
        <v/>
      </c>
      <c r="QN140" s="8" t="str" cm="1">
        <f t="array" aca="1" ref="QN140" ca="1">IF(ISNUMBER(SEARCH(QN$1,INDEX(INDIRECT(QO$1),ROW(QL140),1)))=TRUE,INDIRECT(QL140),"")</f>
        <v/>
      </c>
      <c r="QO140" s="13" t="s">
        <v>1192</v>
      </c>
      <c r="QP140" s="13" t="s">
        <v>1192</v>
      </c>
      <c r="QQ140" s="13" t="s">
        <v>1192</v>
      </c>
      <c r="QR140" s="13" t="s">
        <v>1192</v>
      </c>
      <c r="QS140" s="13"/>
      <c r="QT140" s="13"/>
      <c r="QU140" s="13"/>
      <c r="QV140" s="13"/>
      <c r="QW140" s="13"/>
      <c r="QX140" s="13"/>
      <c r="QY140" s="13" t="s">
        <v>1192</v>
      </c>
      <c r="QZ140" s="13" t="s">
        <v>1192</v>
      </c>
      <c r="RA140" s="10" t="str">
        <f t="shared" ca="1" si="180"/>
        <v/>
      </c>
      <c r="RB140" s="2"/>
      <c r="RC140" s="10"/>
      <c r="RD140" s="10"/>
      <c r="RE140" s="1"/>
      <c r="RF140" s="1"/>
      <c r="RG140" s="79"/>
      <c r="RH140" s="10" t="str" cm="1">
        <f t="array" aca="1" ref="RH140" ca="1">IF(INDIRECT(ADDRESS(ROW(),COLUMN()-6))="","X",IF(INDIRECT(ADDRESS(ROW(),COLUMN()-5))="",0,"OK"))</f>
        <v>X</v>
      </c>
      <c r="RI140" s="29" t="str">
        <f ca="1">IF(RJ140="","",SUM(1+MAXA(RI$1:RI139)))</f>
        <v/>
      </c>
      <c r="RJ140" s="8" t="str" cm="1">
        <f t="array" aca="1" ref="RJ140" ca="1">IF(RH140=0,INDIRECT(ADDRESS(ROW(),COLUMN()-8)),"")</f>
        <v/>
      </c>
      <c r="RK140" s="31"/>
      <c r="RL140" s="10" t="str">
        <f t="shared" si="151"/>
        <v>$RB$140</v>
      </c>
      <c r="RM140" s="29" t="str">
        <f ca="1">IF(RN140="","",SUM(1+MAXA(RM$1:RM139)))</f>
        <v/>
      </c>
      <c r="RN140" s="8" t="str" cm="1">
        <f t="array" aca="1" ref="RN140" ca="1">IF(ISNUMBER(SEARCH(RN$1,INDEX(INDIRECT(RO$1),ROW(RL140),1)))=TRUE,INDIRECT(RL140),"")</f>
        <v/>
      </c>
      <c r="RO140" s="13" t="s">
        <v>1192</v>
      </c>
      <c r="RP140" s="13" t="s">
        <v>1192</v>
      </c>
      <c r="RQ140" s="13" t="s">
        <v>1192</v>
      </c>
      <c r="RR140" s="13"/>
      <c r="RS140" s="13"/>
      <c r="RT140" s="13"/>
      <c r="RU140" s="13"/>
      <c r="RV140" s="13"/>
      <c r="RW140" s="13"/>
      <c r="RX140" s="13"/>
      <c r="RY140" s="13" t="s">
        <v>1192</v>
      </c>
      <c r="RZ140" s="13" t="s">
        <v>1192</v>
      </c>
      <c r="SA140" s="10" t="str">
        <f t="shared" ca="1" si="181"/>
        <v/>
      </c>
      <c r="SB140" s="5"/>
      <c r="SC140" s="6"/>
      <c r="SD140" s="6"/>
      <c r="SE140" s="7"/>
      <c r="SF140" s="7"/>
      <c r="SG140" s="79"/>
      <c r="SH140" s="10" t="str" cm="1">
        <f t="array" aca="1" ref="SH140" ca="1">IF(INDIRECT(ADDRESS(ROW(),COLUMN()-6))="","X",IF(INDIRECT(ADDRESS(ROW(),COLUMN()-5))="",0,"OK"))</f>
        <v>X</v>
      </c>
      <c r="SI140" s="29" t="str">
        <f ca="1">IF(SJ140="","",SUM(1+MAXA(SI$1:SI139)))</f>
        <v/>
      </c>
      <c r="SJ140" s="8" t="str" cm="1">
        <f t="array" aca="1" ref="SJ140" ca="1">IF(SH140=0,INDIRECT(ADDRESS(ROW(),COLUMN()-8)),"")</f>
        <v/>
      </c>
      <c r="SK140" s="33" t="s">
        <v>1192</v>
      </c>
      <c r="SL140" s="10" t="str">
        <f t="shared" si="152"/>
        <v>$SB$140</v>
      </c>
      <c r="SM140" s="29" t="str">
        <f ca="1">IF(SN140="","",SUM(1+MAXA(SM$1:SM139)))</f>
        <v/>
      </c>
      <c r="SN140" s="8" t="str" cm="1">
        <f t="array" aca="1" ref="SN140" ca="1">IF(ISNUMBER(SEARCH(SN$1,INDEX(SB$1:SB$174,ROW(SL140),1)))=TRUE,INDIRECT(SL140),"")</f>
        <v/>
      </c>
      <c r="SO140" s="13" t="s">
        <v>1192</v>
      </c>
      <c r="SP140" s="13" t="s">
        <v>1192</v>
      </c>
      <c r="SQ140" s="13" t="s">
        <v>1192</v>
      </c>
      <c r="SR140" s="13"/>
      <c r="SS140" s="13"/>
      <c r="ST140" s="13"/>
      <c r="SU140" s="13"/>
      <c r="SV140" s="13"/>
      <c r="SW140" s="13"/>
      <c r="SX140" s="13"/>
      <c r="SY140" s="13" t="s">
        <v>1192</v>
      </c>
      <c r="SZ140" s="13" t="s">
        <v>1192</v>
      </c>
      <c r="TA140" s="10" t="str">
        <f t="shared" ca="1" si="129"/>
        <v/>
      </c>
      <c r="TB140" s="5"/>
      <c r="TC140" s="6"/>
      <c r="TD140" s="6"/>
      <c r="TE140" s="7"/>
      <c r="TF140" s="7"/>
      <c r="TG140" s="79"/>
      <c r="TH140" s="10" t="str" cm="1">
        <f t="array" aca="1" ref="TH140" ca="1">IF(INDIRECT(ADDRESS(ROW(),COLUMN()-6))="","X",IF(INDIRECT(ADDRESS(ROW(),COLUMN()-5))="",0,"OK"))</f>
        <v>X</v>
      </c>
      <c r="TI140" s="29" t="str">
        <f ca="1">IF(TJ140="","",SUM(1+MAXA(TI$1:TI139)))</f>
        <v/>
      </c>
      <c r="TJ140" s="8" t="str" cm="1">
        <f t="array" aca="1" ref="TJ140" ca="1">IF(TH140=0,INDIRECT(ADDRESS(ROW(),COLUMN()-8)),"")</f>
        <v/>
      </c>
      <c r="TK140" s="33" t="s">
        <v>1192</v>
      </c>
      <c r="TL140" s="10" t="str">
        <f t="shared" si="153"/>
        <v>$TB$140</v>
      </c>
      <c r="TM140" s="29" t="str">
        <f ca="1">IF(TN140="","",SUM(1+MAXA(TM$1:TM139)))</f>
        <v/>
      </c>
      <c r="TN140" s="8" t="str" cm="1">
        <f t="array" aca="1" ref="TN140" ca="1">IF(ISNUMBER(SEARCH(TN$1,INDEX(INDIRECT(TO$1),ROW(TL140),1)))=TRUE,INDIRECT(TL140),"")</f>
        <v/>
      </c>
      <c r="TO140" s="13" t="s">
        <v>1192</v>
      </c>
      <c r="TP140" s="13" t="s">
        <v>1192</v>
      </c>
      <c r="TQ140" s="13" t="s">
        <v>1192</v>
      </c>
      <c r="TR140" s="13"/>
      <c r="TS140" s="13"/>
      <c r="TT140" s="13"/>
      <c r="TU140" s="13"/>
      <c r="TV140" s="13"/>
      <c r="TW140" s="13"/>
      <c r="TX140" s="13"/>
      <c r="TY140" s="13" t="s">
        <v>1192</v>
      </c>
      <c r="TZ140" s="13" t="s">
        <v>1192</v>
      </c>
      <c r="UA140" s="10" t="str">
        <f t="shared" ca="1" si="130"/>
        <v/>
      </c>
      <c r="UB140" s="5"/>
      <c r="UC140" s="6"/>
      <c r="UD140" s="6"/>
      <c r="UE140" s="7"/>
      <c r="UF140" s="7"/>
      <c r="UG140" s="81"/>
      <c r="UH140" s="10" t="str" cm="1">
        <f t="array" aca="1" ref="UH140" ca="1">IF(INDIRECT(ADDRESS(ROW(),COLUMN()-6))="","X",IF(INDIRECT(ADDRESS(ROW(),COLUMN()-5))="",0,"OK"))</f>
        <v>X</v>
      </c>
      <c r="UI140" s="29" t="str">
        <f ca="1">IF(UJ140="","",SUM(1+MAXA(UI$1:UI139)))</f>
        <v/>
      </c>
      <c r="UJ140" s="8" t="str" cm="1">
        <f t="array" aca="1" ref="UJ140" ca="1">IF(UH140=0,INDIRECT(ADDRESS(ROW(),COLUMN()-8)),"")</f>
        <v/>
      </c>
      <c r="UK140" s="33" t="s">
        <v>1192</v>
      </c>
      <c r="UL140" s="10" t="str">
        <f t="shared" si="154"/>
        <v>$UB$140</v>
      </c>
      <c r="UM140" s="29" t="str">
        <f ca="1">IF(UN140="","",SUM(1+MAXA(UM$1:UM139)))</f>
        <v/>
      </c>
      <c r="UN140" s="8" t="str" cm="1">
        <f t="array" aca="1" ref="UN140" ca="1">IF(ISNUMBER(SEARCH(UN$1,INDEX(INDIRECT(UO$1),ROW(UL140),1)))=TRUE,INDIRECT(UL140),"")</f>
        <v/>
      </c>
      <c r="UO140" s="13" t="s">
        <v>1192</v>
      </c>
      <c r="UP140" s="13" t="s">
        <v>1192</v>
      </c>
      <c r="UQ140" s="13" t="s">
        <v>1192</v>
      </c>
      <c r="UR140" s="13"/>
      <c r="US140" s="13"/>
      <c r="UT140" s="13"/>
      <c r="UU140" s="13"/>
      <c r="UV140" s="13"/>
      <c r="UW140" s="13"/>
      <c r="UX140" s="13"/>
      <c r="UY140" s="13" t="s">
        <v>1192</v>
      </c>
      <c r="UZ140" s="13" t="s">
        <v>1192</v>
      </c>
      <c r="VA140" s="10" t="str">
        <f t="shared" ca="1" si="182"/>
        <v/>
      </c>
      <c r="VB140" s="5"/>
      <c r="VC140" s="6"/>
      <c r="VD140" s="6"/>
      <c r="VE140" s="7"/>
      <c r="VF140" s="7"/>
      <c r="VG140" s="79"/>
      <c r="VH140" s="10" t="str" cm="1">
        <f t="array" aca="1" ref="VH140" ca="1">IF(INDIRECT(ADDRESS(ROW(),COLUMN()-6))="","X",IF(INDIRECT(ADDRESS(ROW(),COLUMN()-5))="",0,"OK"))</f>
        <v>X</v>
      </c>
      <c r="VI140" s="29" t="str">
        <f ca="1">IF(VJ140="","",SUM(1+MAXA(VI$1:VI139)))</f>
        <v/>
      </c>
      <c r="VJ140" s="8" t="str" cm="1">
        <f t="array" aca="1" ref="VJ140" ca="1">IF(VH140=0,INDIRECT(ADDRESS(ROW(),COLUMN()-8)),"")</f>
        <v/>
      </c>
      <c r="VK140" s="33" t="s">
        <v>1192</v>
      </c>
      <c r="VL140" s="10" t="str">
        <f t="shared" si="155"/>
        <v>$VB$140</v>
      </c>
      <c r="VM140" s="29" t="str">
        <f ca="1">IF(VN140="","",SUM(1+MAXA(VM$1:VM139)))</f>
        <v/>
      </c>
      <c r="VN140" s="8" t="str" cm="1">
        <f t="array" aca="1" ref="VN140" ca="1">IF(ISNUMBER(SEARCH(VN$1,INDEX(INDIRECT(VO$1),ROW(VL140),1)))=TRUE,INDIRECT(VL140),"")</f>
        <v/>
      </c>
      <c r="VO140" s="13" t="s">
        <v>1192</v>
      </c>
      <c r="VP140" s="13" t="s">
        <v>1192</v>
      </c>
      <c r="VQ140" s="13" t="s">
        <v>1192</v>
      </c>
      <c r="VR140" s="13"/>
      <c r="VS140" s="13"/>
      <c r="VT140" s="13"/>
      <c r="VU140" s="13"/>
      <c r="VV140" s="13"/>
      <c r="VW140" s="13"/>
      <c r="VX140" s="13"/>
      <c r="VY140" s="13" t="s">
        <v>1192</v>
      </c>
      <c r="VZ140" s="13" t="s">
        <v>1192</v>
      </c>
      <c r="WA140" s="10" t="str">
        <f t="shared" ca="1" si="183"/>
        <v/>
      </c>
      <c r="WB140" s="5"/>
      <c r="WC140" s="6"/>
      <c r="WD140" s="6"/>
      <c r="WE140" s="7"/>
      <c r="WF140" s="7"/>
      <c r="WG140" s="79"/>
      <c r="WH140" s="10" t="str" cm="1">
        <f t="array" aca="1" ref="WH140" ca="1">IF(INDIRECT(ADDRESS(ROW(),COLUMN()-6))="","X",IF(INDIRECT(ADDRESS(ROW(),COLUMN()-5))="",0,"OK"))</f>
        <v>X</v>
      </c>
      <c r="WI140" s="29" t="str">
        <f ca="1">IF(WJ140="","",SUM(1+MAXA(WI$1:WI139)))</f>
        <v/>
      </c>
      <c r="WJ140" s="8" t="str" cm="1">
        <f t="array" aca="1" ref="WJ140" ca="1">IF(WH140=0,INDIRECT(ADDRESS(ROW(),COLUMN()-8)),"")</f>
        <v/>
      </c>
      <c r="WK140" s="33" t="s">
        <v>1192</v>
      </c>
      <c r="WL140" s="10" t="str">
        <f t="shared" si="156"/>
        <v>$WB$140</v>
      </c>
      <c r="WM140" s="29" t="str">
        <f ca="1">IF(WN140="","",SUM(1+MAXA(WM$1:WM139)))</f>
        <v/>
      </c>
      <c r="WN140" s="8" t="str" cm="1">
        <f t="array" aca="1" ref="WN140" ca="1">IF(ISNUMBER(SEARCH(WN$1,INDEX(INDIRECT(WO$1),ROW(WL140),1)))=TRUE,INDIRECT(WL140),"")</f>
        <v/>
      </c>
      <c r="WO140" s="13" t="s">
        <v>1192</v>
      </c>
      <c r="WP140" s="13" t="s">
        <v>1192</v>
      </c>
      <c r="WQ140" s="13" t="s">
        <v>1192</v>
      </c>
      <c r="WR140" s="13" t="s">
        <v>1192</v>
      </c>
      <c r="WS140" s="13"/>
      <c r="WT140" s="13"/>
      <c r="WU140" s="13"/>
      <c r="WV140" s="13" t="s">
        <v>1192</v>
      </c>
      <c r="WW140" s="13"/>
      <c r="WX140" s="13"/>
      <c r="WY140" s="13"/>
      <c r="WZ140" s="13" t="s">
        <v>1192</v>
      </c>
      <c r="XA140" s="10" t="str">
        <f t="shared" ca="1" si="184"/>
        <v/>
      </c>
      <c r="XB140" s="5"/>
      <c r="XC140" s="37"/>
      <c r="XD140" s="37"/>
      <c r="XE140" s="7"/>
      <c r="XF140" s="7"/>
      <c r="XG140" s="81"/>
      <c r="XH140" s="10" t="str" cm="1">
        <f t="array" aca="1" ref="XH140" ca="1">IF(INDIRECT(ADDRESS(ROW(),COLUMN()-6))="","X",IF(INDIRECT(ADDRESS(ROW(),COLUMN()-5))="",0,"OK"))</f>
        <v>X</v>
      </c>
      <c r="XI140" s="29" t="str">
        <f ca="1">IF(XJ140="","",SUM(1+MAXA(XI$1:XI139)))</f>
        <v/>
      </c>
      <c r="XJ140" s="8" t="str" cm="1">
        <f t="array" aca="1" ref="XJ140" ca="1">IF(XH140=0,INDIRECT(ADDRESS(ROW(),COLUMN()-8)),"")</f>
        <v/>
      </c>
      <c r="XK140" s="33" t="s">
        <v>1192</v>
      </c>
      <c r="XL140" s="10" t="str">
        <f t="shared" si="157"/>
        <v>$XB$140</v>
      </c>
      <c r="XM140" s="29" t="str">
        <f ca="1">IF(XN140="","",SUM(1+MAXA(XM$1:XM139)))</f>
        <v/>
      </c>
      <c r="XN140" s="8" t="str" cm="1">
        <f t="array" aca="1" ref="XN140" ca="1">IF(ISNUMBER(SEARCH(XN$1,INDEX(INDIRECT(XO$1),ROW(XL140),1)))=TRUE,INDIRECT(XL140),"")</f>
        <v/>
      </c>
      <c r="XO140" s="13" t="s">
        <v>1192</v>
      </c>
      <c r="XP140" s="13" t="s">
        <v>1192</v>
      </c>
      <c r="XQ140" s="13" t="s">
        <v>1192</v>
      </c>
      <c r="XR140" s="13" t="s">
        <v>1192</v>
      </c>
      <c r="XS140" s="13"/>
      <c r="XT140" s="13"/>
      <c r="XU140" s="13"/>
      <c r="XV140" s="13"/>
      <c r="XW140" s="13"/>
      <c r="XX140" s="13"/>
      <c r="XY140" s="13" t="s">
        <v>1192</v>
      </c>
      <c r="XZ140" s="13" t="s">
        <v>1192</v>
      </c>
      <c r="YA140" s="10" t="str">
        <f t="shared" ca="1" si="185"/>
        <v/>
      </c>
      <c r="YB140" s="5"/>
      <c r="YC140" s="37"/>
      <c r="YD140" s="37"/>
      <c r="YE140" s="7"/>
      <c r="YF140" s="7"/>
      <c r="YG140" s="81"/>
      <c r="YH140" s="10" t="str" cm="1">
        <f t="array" aca="1" ref="YH140" ca="1">IF(INDIRECT(ADDRESS(ROW(),COLUMN()-6))="","X",IF(INDIRECT(ADDRESS(ROW(),COLUMN()-5))="",0,"OK"))</f>
        <v>X</v>
      </c>
      <c r="YI140" s="29" t="str">
        <f ca="1">IF(YJ140="","",SUM(1+MAXA(YI$1:YI139)))</f>
        <v/>
      </c>
      <c r="YJ140" s="8" t="str" cm="1">
        <f t="array" aca="1" ref="YJ140" ca="1">IF(YH140=0,INDIRECT(ADDRESS(ROW(),COLUMN()-8)),"")</f>
        <v/>
      </c>
      <c r="YK140" s="33" t="s">
        <v>1192</v>
      </c>
      <c r="YL140" s="10" t="str">
        <f t="shared" si="158"/>
        <v>$YB$140</v>
      </c>
      <c r="YM140" s="29" t="str">
        <f ca="1">IF(YN140="","",SUM(1+MAXA(YM$1:YM139)))</f>
        <v/>
      </c>
      <c r="YN140" s="8" t="str" cm="1">
        <f t="array" aca="1" ref="YN140" ca="1">IF(ISNUMBER(SEARCH(YN$1,INDEX(INDIRECT(YO$1),ROW(YL140),1)))=TRUE,INDIRECT(YL140),"")</f>
        <v/>
      </c>
      <c r="YO140" s="13" t="s">
        <v>1192</v>
      </c>
      <c r="YP140" s="13" t="s">
        <v>1192</v>
      </c>
      <c r="YQ140" s="13" t="s">
        <v>1192</v>
      </c>
      <c r="YR140" s="13" t="s">
        <v>1192</v>
      </c>
      <c r="YS140" s="13"/>
      <c r="YT140" s="13"/>
      <c r="YU140" s="13"/>
      <c r="YV140" s="13"/>
      <c r="YW140" s="13"/>
      <c r="YX140" s="13"/>
      <c r="YY140" s="13" t="s">
        <v>1192</v>
      </c>
      <c r="YZ140" s="13" t="s">
        <v>1192</v>
      </c>
      <c r="ZA140" s="10" t="str">
        <f t="shared" ca="1" si="186"/>
        <v/>
      </c>
      <c r="ZB140" s="5"/>
      <c r="ZC140" s="37"/>
      <c r="ZD140" s="37"/>
      <c r="ZE140" s="7"/>
      <c r="ZF140" s="7"/>
      <c r="ZG140" s="79"/>
      <c r="ZH140" s="10" t="str" cm="1">
        <f t="array" aca="1" ref="ZH140" ca="1">IF(INDIRECT(ADDRESS(ROW(),COLUMN()-6))="","X",IF(INDIRECT(ADDRESS(ROW(),COLUMN()-5))="",0,"OK"))</f>
        <v>X</v>
      </c>
      <c r="ZI140" s="29" t="str">
        <f ca="1">IF(ZJ140="","",SUM(1+MAXA(ZI$1:ZI139)))</f>
        <v/>
      </c>
      <c r="ZJ140" s="8" t="str" cm="1">
        <f t="array" aca="1" ref="ZJ140" ca="1">IF(ZH140=0,INDIRECT(ADDRESS(ROW(),COLUMN()-8)),"")</f>
        <v/>
      </c>
      <c r="ZK140" s="33" t="s">
        <v>1192</v>
      </c>
      <c r="ZL140" s="10" t="str">
        <f t="shared" si="159"/>
        <v>$ZB$140</v>
      </c>
      <c r="ZM140" s="29" t="str">
        <f ca="1">IF(ZN140="","",SUM(1+MAXA(ZM$1:ZM139)))</f>
        <v/>
      </c>
      <c r="ZN140" s="8" t="str" cm="1">
        <f t="array" aca="1" ref="ZN140" ca="1">IF(ISNUMBER(SEARCH(ZN$1,INDEX(INDIRECT(ZO$1),ROW(ZL140),1)))=TRUE,INDIRECT(ZL140),"")</f>
        <v/>
      </c>
      <c r="ZO140" s="13" t="s">
        <v>1192</v>
      </c>
      <c r="ZP140" s="13" t="s">
        <v>1192</v>
      </c>
      <c r="ZQ140" s="13" t="s">
        <v>1192</v>
      </c>
      <c r="ZR140" s="13" t="s">
        <v>1192</v>
      </c>
      <c r="ZS140" s="13"/>
      <c r="ZT140" s="13"/>
      <c r="ZU140" s="13"/>
      <c r="ZV140" s="13"/>
      <c r="ZW140" s="13"/>
      <c r="ZX140" s="13"/>
      <c r="ZY140" s="13"/>
      <c r="ZZ140" s="13" t="s">
        <v>1192</v>
      </c>
      <c r="AAA140" s="10" t="str">
        <f t="shared" ca="1" si="187"/>
        <v/>
      </c>
      <c r="AAB140" s="5"/>
      <c r="AAC140" s="37"/>
      <c r="AAD140" s="37"/>
      <c r="AAE140" s="7"/>
      <c r="AAF140" s="7"/>
      <c r="AAG140" s="79"/>
      <c r="AAH140" s="10" t="str" cm="1">
        <f t="array" aca="1" ref="AAH140" ca="1">IF(INDIRECT(ADDRESS(ROW(),COLUMN()-6))="","X",IF(INDIRECT(ADDRESS(ROW(),COLUMN()-5))="",0,"OK"))</f>
        <v>X</v>
      </c>
      <c r="AAI140" s="29" t="str">
        <f ca="1">IF(AAJ140="","",SUM(1+MAXA(AAI$1:AAI139)))</f>
        <v/>
      </c>
      <c r="AAJ140" s="8" t="str" cm="1">
        <f t="array" aca="1" ref="AAJ140" ca="1">IF(AAH140=0,INDIRECT(ADDRESS(ROW(),COLUMN()-8)),"")</f>
        <v/>
      </c>
      <c r="AAK140" s="33" t="s">
        <v>1192</v>
      </c>
      <c r="AAL140" s="10" t="str">
        <f t="shared" si="160"/>
        <v>$AAB$140</v>
      </c>
      <c r="AAM140" s="29" t="str">
        <f ca="1">IF(AAN140="","",SUM(1+MAXA(AAM$1:AAM139)))</f>
        <v/>
      </c>
      <c r="AAN140" s="8" t="str" cm="1">
        <f t="array" aca="1" ref="AAN140" ca="1">IF(ISNUMBER(SEARCH(AAN$1,INDEX(INDIRECT(AAO$1),ROW(AAL140),1)))=TRUE,INDIRECT(AAL140),"")</f>
        <v/>
      </c>
      <c r="AAO140" s="13" t="s">
        <v>1192</v>
      </c>
      <c r="AAP140" s="13" t="s">
        <v>1192</v>
      </c>
      <c r="AAQ140" s="13" t="s">
        <v>1192</v>
      </c>
      <c r="AAR140" s="13" t="s">
        <v>1192</v>
      </c>
      <c r="AAS140" s="13" t="s">
        <v>1192</v>
      </c>
      <c r="AAT140" s="13"/>
      <c r="AAU140" s="13"/>
      <c r="AAV140" s="13"/>
      <c r="AAW140" s="13"/>
      <c r="AAX140" s="13"/>
      <c r="AAY140" s="13"/>
      <c r="AAZ140" s="13" t="s">
        <v>1192</v>
      </c>
      <c r="ABA140" s="10" t="str">
        <f t="shared" ca="1" si="188"/>
        <v/>
      </c>
      <c r="ABB140" s="5"/>
      <c r="ABC140" s="37"/>
      <c r="ABD140" s="37"/>
      <c r="ABE140" s="7"/>
      <c r="ABF140" s="7"/>
      <c r="ABG140" s="79"/>
      <c r="ABH140" s="10" t="str" cm="1">
        <f t="array" aca="1" ref="ABH140" ca="1">IF(INDIRECT(ADDRESS(ROW(),COLUMN()-6))="","X",IF(INDIRECT(ADDRESS(ROW(),COLUMN()-5))="",0,"OK"))</f>
        <v>X</v>
      </c>
      <c r="ABI140" s="29" t="str">
        <f ca="1">IF(ABJ140="","",SUM(1+MAXA(ABI$1:ABI139)))</f>
        <v/>
      </c>
      <c r="ABJ140" s="8" t="str" cm="1">
        <f t="array" aca="1" ref="ABJ140" ca="1">IF(ABH140=0,INDIRECT(ADDRESS(ROW(),COLUMN()-8)),"")</f>
        <v/>
      </c>
      <c r="ABK140" s="33" t="s">
        <v>1192</v>
      </c>
      <c r="ABL140" s="10" t="str">
        <f t="shared" si="161"/>
        <v>$ABB$140</v>
      </c>
      <c r="ABM140" s="29" t="str">
        <f ca="1">IF(ABN140="","",SUM(1+MAXA(ABM$1:ABM139)))</f>
        <v/>
      </c>
      <c r="ABN140" s="8" t="str" cm="1">
        <f t="array" aca="1" ref="ABN140" ca="1">IF(ISNUMBER(SEARCH(ABN$1,INDEX(INDIRECT(ABO$1),ROW(ABL140),1)))=TRUE,INDIRECT(ABL140),"")</f>
        <v/>
      </c>
      <c r="ABO140" s="13" t="s">
        <v>1192</v>
      </c>
      <c r="ABP140" s="13" t="s">
        <v>1192</v>
      </c>
      <c r="ABQ140" s="13" t="s">
        <v>1192</v>
      </c>
      <c r="ABR140" s="13"/>
      <c r="ABS140" s="13"/>
      <c r="ABT140" s="13"/>
      <c r="ABU140" s="13"/>
      <c r="ABV140" s="13"/>
      <c r="ABW140" s="13"/>
      <c r="ABX140" s="13"/>
      <c r="ABY140" s="13"/>
      <c r="ABZ140" s="13" t="s">
        <v>1192</v>
      </c>
      <c r="ACA140" s="10" t="str">
        <f t="shared" ca="1" si="189"/>
        <v/>
      </c>
      <c r="ACB140" s="5"/>
      <c r="ACC140" s="37"/>
      <c r="ACD140" s="37"/>
      <c r="ACE140" s="7"/>
      <c r="ACF140" s="7"/>
      <c r="ACG140" s="79"/>
      <c r="ACH140" s="10" t="str" cm="1">
        <f t="array" aca="1" ref="ACH140" ca="1">IF(INDIRECT(ADDRESS(ROW(),COLUMN()-6))="","X",IF(INDIRECT(ADDRESS(ROW(),COLUMN()-5))="",0,"OK"))</f>
        <v>X</v>
      </c>
      <c r="ACI140" s="29" t="str">
        <f ca="1">IF(ACJ140="","",SUM(1+MAXA(ACI$1:ACI139)))</f>
        <v/>
      </c>
      <c r="ACJ140" s="8" t="str" cm="1">
        <f t="array" aca="1" ref="ACJ140" ca="1">IF(ACH140=0,INDIRECT(ADDRESS(ROW(),COLUMN()-8)),"")</f>
        <v/>
      </c>
      <c r="ACK140" s="33" t="s">
        <v>1192</v>
      </c>
      <c r="ACL140" s="10" t="str">
        <f t="shared" si="162"/>
        <v>$ACB$140</v>
      </c>
      <c r="ACM140" s="29" t="str">
        <f ca="1">IF(ACN140="","",SUM(1+MAXA(ACM$1:ACM139)))</f>
        <v/>
      </c>
      <c r="ACN140" s="8" t="str" cm="1">
        <f t="array" aca="1" ref="ACN140" ca="1">IF(ISNUMBER(SEARCH(ACN$1,INDEX(INDIRECT(ACO$1),ROW(ACL140),1)))=TRUE,INDIRECT(ACL140),"")</f>
        <v/>
      </c>
      <c r="ACO140" s="13" t="s">
        <v>1192</v>
      </c>
      <c r="ACP140" s="13" t="s">
        <v>1192</v>
      </c>
      <c r="ACQ140" s="13" t="s">
        <v>1192</v>
      </c>
      <c r="ACR140" s="13"/>
      <c r="ACS140" s="13"/>
      <c r="ACT140" s="13"/>
      <c r="ACU140" s="13"/>
      <c r="ACV140" s="13"/>
      <c r="ACW140" s="13"/>
      <c r="ACX140" s="13"/>
      <c r="ACY140" s="13"/>
      <c r="ACZ140" s="13" t="s">
        <v>1192</v>
      </c>
      <c r="ADA140" s="10" t="str">
        <f t="shared" ca="1" si="190"/>
        <v/>
      </c>
      <c r="ADB140" s="5"/>
      <c r="ADC140" s="37"/>
      <c r="ADD140" s="37"/>
      <c r="ADE140" s="7"/>
      <c r="ADF140" s="7"/>
      <c r="ADG140" s="92"/>
      <c r="ADH140" s="10" t="str" cm="1">
        <f t="array" aca="1" ref="ADH140" ca="1">IF(INDIRECT(ADDRESS(ROW(),COLUMN()-6))="","X",IF(INDIRECT(ADDRESS(ROW(),COLUMN()-5))="",0,"OK"))</f>
        <v>X</v>
      </c>
      <c r="ADI140" s="29" t="str">
        <f ca="1">IF(ADJ140="","",SUM(1+MAXA(ADI$1:ADI139)))</f>
        <v/>
      </c>
      <c r="ADJ140" s="8" t="str" cm="1">
        <f t="array" aca="1" ref="ADJ140" ca="1">IF(ADH140=0,INDIRECT(ADDRESS(ROW(),COLUMN()-8)),"")</f>
        <v/>
      </c>
      <c r="ADK140" s="33" t="s">
        <v>1192</v>
      </c>
      <c r="ADL140" s="10" t="str">
        <f t="shared" si="163"/>
        <v>$ADB$140</v>
      </c>
      <c r="ADM140" s="29" t="str">
        <f ca="1">IF(ADN140="","",SUM(1+MAXA(ADM$1:ADM139)))</f>
        <v/>
      </c>
      <c r="ADN140" s="8" t="str" cm="1">
        <f t="array" aca="1" ref="ADN140" ca="1">IF(ISNUMBER(SEARCH(ADN$1,INDEX(INDIRECT(ADO$1),ROW(ADL140),1)))=TRUE,INDIRECT(ADL140),"")</f>
        <v/>
      </c>
      <c r="ADO140" s="13" t="s">
        <v>1192</v>
      </c>
      <c r="ADP140" s="13" t="s">
        <v>1192</v>
      </c>
      <c r="ADQ140" s="13" t="s">
        <v>1192</v>
      </c>
      <c r="ADR140" s="13" t="s">
        <v>1192</v>
      </c>
      <c r="ADS140" s="13" t="s">
        <v>1192</v>
      </c>
      <c r="ADT140" s="13"/>
      <c r="ADU140" s="13"/>
      <c r="ADV140" s="13"/>
      <c r="ADW140" s="13"/>
      <c r="ADX140" s="13"/>
      <c r="ADY140" s="13"/>
      <c r="ADZ140" s="13" t="s">
        <v>1192</v>
      </c>
      <c r="AEA140" s="10" t="str">
        <f t="shared" ca="1" si="191"/>
        <v/>
      </c>
      <c r="AEB140" s="5"/>
      <c r="AEC140" s="37"/>
      <c r="AED140" s="37"/>
      <c r="AEE140" s="7"/>
      <c r="AEF140" s="7"/>
      <c r="AEG140" s="79"/>
      <c r="AEH140" s="10" t="str" cm="1">
        <f t="array" aca="1" ref="AEH140" ca="1">IF(INDIRECT(ADDRESS(ROW(),COLUMN()-6))="","X",IF(INDIRECT(ADDRESS(ROW(),COLUMN()-5))="",0,"OK"))</f>
        <v>X</v>
      </c>
      <c r="AEI140" s="29" t="str">
        <f ca="1">IF(AEJ140="","",SUM(1+MAXA(AEI$1:AEI139)))</f>
        <v/>
      </c>
      <c r="AEJ140" s="8" t="str" cm="1">
        <f t="array" aca="1" ref="AEJ140" ca="1">IF(AEH140=0,INDIRECT(ADDRESS(ROW(),COLUMN()-8)),"")</f>
        <v/>
      </c>
      <c r="AEK140" s="33" t="s">
        <v>1192</v>
      </c>
      <c r="AEL140" s="10" t="str">
        <f t="shared" si="164"/>
        <v>$AEB$140</v>
      </c>
      <c r="AEM140" s="29" t="str">
        <f ca="1">IF(AEN140="","",SUM(1+MAXA(AEM$1:AEM139)))</f>
        <v/>
      </c>
      <c r="AEN140" s="8" t="str" cm="1">
        <f t="array" aca="1" ref="AEN140" ca="1">IF(ISNUMBER(SEARCH(AEN$1,INDEX(INDIRECT(AEO$1),ROW(AEL140),1)))=TRUE,INDIRECT(AEL140),"")</f>
        <v/>
      </c>
      <c r="AEO140" s="13" t="s">
        <v>1192</v>
      </c>
      <c r="AEP140" s="13" t="s">
        <v>1192</v>
      </c>
      <c r="AEQ140" s="13" t="s">
        <v>1192</v>
      </c>
      <c r="AER140" s="13" t="s">
        <v>1192</v>
      </c>
      <c r="AES140" s="13" t="s">
        <v>1192</v>
      </c>
      <c r="AET140" s="13" t="s">
        <v>1192</v>
      </c>
      <c r="AEU140" s="13" t="s">
        <v>1192</v>
      </c>
      <c r="AEV140" s="13" t="s">
        <v>1192</v>
      </c>
    </row>
    <row r="141" spans="2:828" s="4" customFormat="1" ht="24.75" customHeight="1" x14ac:dyDescent="0.2">
      <c r="B141" s="10" t="str">
        <f t="shared" ca="1" si="133"/>
        <v/>
      </c>
      <c r="C141" s="8"/>
      <c r="D141" s="10"/>
      <c r="E141" s="10"/>
      <c r="G141" s="81"/>
      <c r="H141" s="94"/>
      <c r="I141" s="10" t="str" cm="1">
        <f t="array" aca="1" ref="I141" ca="1">IF(INDIRECT(ADDRESS(ROW(),COLUMN()-6))="","X",IF(INDIRECT(ADDRESS(ROW(),COLUMN()-5))="",0,"OK"))</f>
        <v>X</v>
      </c>
      <c r="J141" s="29" t="str">
        <f ca="1">IF(K141="","",SUM(1+MAXA(J$1:J140)))</f>
        <v/>
      </c>
      <c r="K141" s="8" t="str" cm="1">
        <f t="array" aca="1" ref="K141" ca="1">IF(I141=0,INDIRECT(ADDRESS(ROW(),COLUMN()-8)),"")</f>
        <v/>
      </c>
      <c r="L141" s="31"/>
      <c r="M141" s="10" t="str">
        <f t="shared" si="134"/>
        <v>$C$141</v>
      </c>
      <c r="N141" s="29" t="str">
        <f ca="1">IF(O141="","",SUM(1+MAXA(N$1:N140)))</f>
        <v/>
      </c>
      <c r="O141" s="8" t="str" cm="1">
        <f t="array" aca="1" ref="O141" ca="1">IF(ISNUMBER(SEARCH(O$1,INDEX(INDIRECT($P$1),ROW(M141),1)))=TRUE,INDIRECT(M141),"")</f>
        <v/>
      </c>
      <c r="P141" s="13" t="s">
        <v>1192</v>
      </c>
      <c r="Q141" s="13" t="s">
        <v>1192</v>
      </c>
      <c r="R141" s="13"/>
      <c r="S141" s="13"/>
      <c r="T141" s="13"/>
      <c r="U141" s="13"/>
      <c r="V141" s="13"/>
      <c r="W141" s="13"/>
      <c r="X141" s="13"/>
      <c r="Y141" s="13" t="s">
        <v>1192</v>
      </c>
      <c r="Z141" s="13" t="s">
        <v>1192</v>
      </c>
      <c r="AA141" s="10" t="str">
        <f t="shared" ca="1" si="192"/>
        <v/>
      </c>
      <c r="AB141" s="8"/>
      <c r="AC141" s="10"/>
      <c r="AD141" s="10"/>
      <c r="AF141" s="81"/>
      <c r="AG141" s="81"/>
      <c r="AH141" s="10" t="str" cm="1">
        <f t="array" aca="1" ref="AH141" ca="1">IF(INDIRECT(ADDRESS(ROW(),COLUMN()-6))="","X",IF(INDIRECT(ADDRESS(ROW(),COLUMN()-5))="",0,"OK"))</f>
        <v>X</v>
      </c>
      <c r="AI141" s="29" t="str">
        <f ca="1">IF(AJ141="","",SUM(1+MAXA(AI$1:AI140)))</f>
        <v/>
      </c>
      <c r="AJ141" s="8" t="str" cm="1">
        <f t="array" aca="1" ref="AJ141" ca="1">IF(AH141=0,INDIRECT(ADDRESS(ROW(),COLUMN()-8)),"")</f>
        <v/>
      </c>
      <c r="AK141" s="31"/>
      <c r="AL141" s="10" t="str">
        <f t="shared" si="135"/>
        <v>$AB$141</v>
      </c>
      <c r="AM141" s="29" t="str">
        <f ca="1">IF(AN141="","",SUM(1+MAXA(AM$1:AM140)))</f>
        <v/>
      </c>
      <c r="AN141" s="8" t="str" cm="1">
        <f t="array" aca="1" ref="AN141" ca="1">IF(ISNUMBER(SEARCH(AN$1,INDEX(INDIRECT($AO$1),ROW(AL141),1)))=TRUE,INDIRECT(AL141),"")</f>
        <v/>
      </c>
      <c r="AO141" s="13" t="s">
        <v>1192</v>
      </c>
      <c r="AP141" s="13" t="s">
        <v>1192</v>
      </c>
      <c r="AQ141" s="13" t="s">
        <v>1192</v>
      </c>
      <c r="AR141" s="13"/>
      <c r="AS141" s="13"/>
      <c r="AT141" s="13"/>
      <c r="AU141" s="13"/>
      <c r="AV141" s="13"/>
      <c r="AW141" s="13"/>
      <c r="AX141" s="13" t="s">
        <v>1192</v>
      </c>
      <c r="AY141" s="13" t="s">
        <v>1192</v>
      </c>
      <c r="AZ141" s="13" t="s">
        <v>1192</v>
      </c>
      <c r="BA141" s="10" t="str">
        <f t="shared" ca="1" si="165"/>
        <v/>
      </c>
      <c r="BB141" s="8"/>
      <c r="BC141" s="10"/>
      <c r="BD141" s="10"/>
      <c r="BF141" s="81"/>
      <c r="BG141" s="94"/>
      <c r="BH141" s="10" t="str" cm="1">
        <f t="array" aca="1" ref="BH141" ca="1">IF(INDIRECT(ADDRESS(ROW(),COLUMN()-6))="","X",IF(INDIRECT(ADDRESS(ROW(),COLUMN()-5))="",0,"OK"))</f>
        <v>X</v>
      </c>
      <c r="BI141" s="29" t="str">
        <f ca="1">IF(BJ141="","",SUM(1+MAXA(BI$1:BI140)))</f>
        <v/>
      </c>
      <c r="BJ141" s="8" t="str" cm="1">
        <f t="array" aca="1" ref="BJ141" ca="1">IF(BH141=0,INDIRECT(ADDRESS(ROW(),COLUMN()-8)),"")</f>
        <v/>
      </c>
      <c r="BK141" s="31"/>
      <c r="BL141" s="10" t="str">
        <f t="shared" si="136"/>
        <v>$BB$141</v>
      </c>
      <c r="BM141" s="29" t="str">
        <f ca="1">IF(BN141="","",SUM(1+MAXA(BM$1:BM140)))</f>
        <v/>
      </c>
      <c r="BN141" s="8" t="str" cm="1">
        <f t="array" aca="1" ref="BN141" ca="1">IF(ISNUMBER(SEARCH(BN$1,INDEX(INDIRECT(BO$1),ROW(BL141),1)))=TRUE,INDIRECT(BL141),"")</f>
        <v/>
      </c>
      <c r="BO141" s="13" t="s">
        <v>1192</v>
      </c>
      <c r="BP141" s="13" t="s">
        <v>1192</v>
      </c>
      <c r="BQ141" s="13" t="s">
        <v>1192</v>
      </c>
      <c r="BR141" s="13"/>
      <c r="BS141" s="13"/>
      <c r="BT141" s="13"/>
      <c r="BU141" s="13"/>
      <c r="BV141" s="13"/>
      <c r="BW141" s="13" t="s">
        <v>1192</v>
      </c>
      <c r="BX141" s="13" t="s">
        <v>1192</v>
      </c>
      <c r="BY141" s="13"/>
      <c r="BZ141" s="13"/>
      <c r="CA141" s="10" t="str">
        <f t="shared" ca="1" si="166"/>
        <v/>
      </c>
      <c r="CB141" s="8"/>
      <c r="CC141" s="10"/>
      <c r="CD141" s="10"/>
      <c r="CF141" s="81"/>
      <c r="CG141" s="94"/>
      <c r="CH141" s="10" t="str" cm="1">
        <f t="array" aca="1" ref="CH141" ca="1">IF(INDIRECT(ADDRESS(ROW(),COLUMN()-6))="","X",IF(INDIRECT(ADDRESS(ROW(),COLUMN()-5))="",0,"OK"))</f>
        <v>X</v>
      </c>
      <c r="CI141" s="29" t="str">
        <f ca="1">IF(CJ141="","",SUM(1+MAXA(CI$1:CI140)))</f>
        <v/>
      </c>
      <c r="CJ141" s="8" t="str" cm="1">
        <f t="array" aca="1" ref="CJ141" ca="1">IF(CH141=0,INDIRECT(ADDRESS(ROW(),COLUMN()-8)),"")</f>
        <v/>
      </c>
      <c r="CK141" s="31"/>
      <c r="CL141" s="10" t="str">
        <f t="shared" si="137"/>
        <v>$CB$141</v>
      </c>
      <c r="CM141" s="29" t="str">
        <f ca="1">IF(CN141="","",SUM(1+MAXA(CM$1:CM140)))</f>
        <v/>
      </c>
      <c r="CN141" s="8" t="str" cm="1">
        <f t="array" aca="1" ref="CN141" ca="1">IF(ISNUMBER(SEARCH(CN$1,INDEX(INDIRECT(CO$1),ROW(CL141),1)))=TRUE,INDIRECT(CL141),"")</f>
        <v/>
      </c>
      <c r="CO141" s="13" t="s">
        <v>1192</v>
      </c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 t="s">
        <v>1192</v>
      </c>
      <c r="DA141" s="10" t="str">
        <f t="shared" ca="1" si="131"/>
        <v/>
      </c>
      <c r="DB141" s="5"/>
      <c r="DC141" s="6"/>
      <c r="DD141" s="6"/>
      <c r="DE141" s="7"/>
      <c r="DF141" s="83"/>
      <c r="DG141" s="96"/>
      <c r="DH141" s="10" t="str" cm="1">
        <f t="array" aca="1" ref="DH141" ca="1">IF(INDIRECT(ADDRESS(ROW(),COLUMN()-6))="","X",IF(INDIRECT(ADDRESS(ROW(),COLUMN()-5))="",0,"OK"))</f>
        <v>X</v>
      </c>
      <c r="DI141" s="29" t="str">
        <f ca="1">IF(DJ141="","",SUM(1+MAXA(DI$1:DI140)))</f>
        <v/>
      </c>
      <c r="DJ141" s="8" t="str" cm="1">
        <f t="array" aca="1" ref="DJ141" ca="1">IF(DH141=0,INDIRECT(ADDRESS(ROW(),COLUMN()-8)),"")</f>
        <v/>
      </c>
      <c r="DK141" s="31"/>
      <c r="DL141" s="10" t="str">
        <f t="shared" si="132"/>
        <v>$DB$141</v>
      </c>
      <c r="DM141" s="29" t="str">
        <f ca="1">IF(DN141="","",SUM(1+MAXA(DM$1:DM140)))</f>
        <v/>
      </c>
      <c r="DN141" s="8" t="str" cm="1">
        <f t="array" aca="1" ref="DN141" ca="1">IF(ISNUMBER(SEARCH(DN$1,INDEX(INDIRECT(DO$1),ROW(DL141),1)))=TRUE,INDIRECT(DL141),"")</f>
        <v/>
      </c>
      <c r="DO141" s="13" t="s">
        <v>1192</v>
      </c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 t="s">
        <v>1192</v>
      </c>
      <c r="EA141" s="10" t="str">
        <f t="shared" ca="1" si="167"/>
        <v/>
      </c>
      <c r="EB141" s="22"/>
      <c r="EC141" s="14"/>
      <c r="ED141" s="14"/>
      <c r="EE141" s="15"/>
      <c r="EF141" s="15"/>
      <c r="EG141" s="94"/>
      <c r="EH141" s="10" t="str" cm="1">
        <f t="array" aca="1" ref="EH141" ca="1">IF(INDIRECT(ADDRESS(ROW(),COLUMN()-6))="","X",IF(INDIRECT(ADDRESS(ROW(),COLUMN()-5))="",0,"OK"))</f>
        <v>X</v>
      </c>
      <c r="EI141" s="29" t="str">
        <f ca="1">IF(EJ141="","",SUM(1+MAXA(EI$1:EI140)))</f>
        <v/>
      </c>
      <c r="EJ141" s="8" t="str" cm="1">
        <f t="array" aca="1" ref="EJ141" ca="1">IF(EH141=0,INDIRECT(ADDRESS(ROW(),COLUMN()-8)),"")</f>
        <v/>
      </c>
      <c r="EK141" s="31"/>
      <c r="EL141" s="10" t="str">
        <f t="shared" si="138"/>
        <v>$EB$141</v>
      </c>
      <c r="EM141" s="29" t="str">
        <f ca="1">IF(EN141="","",SUM(1+MAXA(EM$1:EM140)))</f>
        <v/>
      </c>
      <c r="EN141" s="8" t="str" cm="1">
        <f t="array" aca="1" ref="EN141" ca="1">IF(ISNUMBER(SEARCH(EN$1,INDEX(INDIRECT(EO$1),ROW(EL141),1)))=TRUE,INDIRECT(EL141),"")</f>
        <v/>
      </c>
      <c r="EO141" s="13" t="s">
        <v>1192</v>
      </c>
      <c r="EP141" s="13"/>
      <c r="EQ141" s="13"/>
      <c r="ER141" s="13"/>
      <c r="ES141" s="13"/>
      <c r="ET141" s="13"/>
      <c r="EU141" s="13"/>
      <c r="EV141" s="13"/>
      <c r="EW141" s="13"/>
      <c r="EX141" s="13"/>
      <c r="EY141" s="13"/>
      <c r="EZ141" s="13"/>
      <c r="FA141" s="10" t="str">
        <f t="shared" ca="1" si="168"/>
        <v/>
      </c>
      <c r="FB141" s="22"/>
      <c r="FC141" s="14"/>
      <c r="FD141" s="14"/>
      <c r="FE141" s="15"/>
      <c r="FF141" s="15"/>
      <c r="FG141" s="81"/>
      <c r="FH141" s="10" t="str" cm="1">
        <f t="array" aca="1" ref="FH141" ca="1">IF(INDIRECT(ADDRESS(ROW(),COLUMN()-6))="","X",IF(INDIRECT(ADDRESS(ROW(),COLUMN()-5))="",0,"OK"))</f>
        <v>X</v>
      </c>
      <c r="FI141" s="29" t="str">
        <f ca="1">IF(FJ141="","",SUM(1+MAXA(FI$1:FI140)))</f>
        <v/>
      </c>
      <c r="FJ141" s="8" t="str" cm="1">
        <f t="array" aca="1" ref="FJ141" ca="1">IF(FH141=0,INDIRECT(ADDRESS(ROW(),COLUMN()-8)),"")</f>
        <v/>
      </c>
      <c r="FK141" s="31"/>
      <c r="FL141" s="10" t="str">
        <f t="shared" si="139"/>
        <v>$FB$141</v>
      </c>
      <c r="FM141" s="29" t="str">
        <f ca="1">IF(FN141="","",SUM(1+MAXA(FM$1:FM140)))</f>
        <v/>
      </c>
      <c r="FN141" s="8" t="str" cm="1">
        <f t="array" aca="1" ref="FN141" ca="1">IF(ISNUMBER(SEARCH(FN$1,INDEX(INDIRECT(FO$1),ROW(FL141),1)))=TRUE,INDIRECT(FL141),"")</f>
        <v/>
      </c>
      <c r="FO141" s="13" t="s">
        <v>1192</v>
      </c>
      <c r="FP141" s="13" t="s">
        <v>1192</v>
      </c>
      <c r="FQ141" s="13" t="s">
        <v>1192</v>
      </c>
      <c r="FR141" s="13" t="s">
        <v>1192</v>
      </c>
      <c r="FS141" s="13" t="s">
        <v>1192</v>
      </c>
      <c r="FT141" s="13"/>
      <c r="FU141" s="13"/>
      <c r="FV141" s="13"/>
      <c r="FW141" s="13"/>
      <c r="FX141" s="13"/>
      <c r="FY141" s="13"/>
      <c r="FZ141" s="13"/>
      <c r="GA141" s="10" t="str">
        <f t="shared" ca="1" si="169"/>
        <v/>
      </c>
      <c r="GB141" s="22"/>
      <c r="GC141" s="14"/>
      <c r="GD141" s="14"/>
      <c r="GE141" s="15"/>
      <c r="GF141" s="15"/>
      <c r="GG141" s="81"/>
      <c r="GH141" s="10" t="str" cm="1">
        <f t="array" aca="1" ref="GH141" ca="1">IF(INDIRECT(ADDRESS(ROW(),COLUMN()-6))="","X",IF(INDIRECT(ADDRESS(ROW(),COLUMN()-5))="",0,"OK"))</f>
        <v>X</v>
      </c>
      <c r="GI141" s="29" t="str">
        <f ca="1">IF(GJ141="","",SUM(1+MAXA(GI$1:GI140)))</f>
        <v/>
      </c>
      <c r="GJ141" s="8" t="str" cm="1">
        <f t="array" aca="1" ref="GJ141" ca="1">IF(GH141=0,INDIRECT(ADDRESS(ROW(),COLUMN()-8)),"")</f>
        <v/>
      </c>
      <c r="GK141" s="31"/>
      <c r="GL141" s="10" t="str">
        <f t="shared" si="140"/>
        <v>$GB$141</v>
      </c>
      <c r="GM141" s="29" t="str">
        <f ca="1">IF(GN141="","",SUM(1+MAXA(GM$1:GM140)))</f>
        <v/>
      </c>
      <c r="GN141" s="8" t="str" cm="1">
        <f t="array" aca="1" ref="GN141" ca="1">IF(ISNUMBER(SEARCH(GN$1,INDEX(INDIRECT(GO$1),ROW(GL141),1)))=TRUE,INDIRECT(GL141),"")</f>
        <v/>
      </c>
      <c r="GO141" s="13" t="s">
        <v>1192</v>
      </c>
      <c r="GP141" s="13" t="s">
        <v>1192</v>
      </c>
      <c r="GQ141" s="13" t="s">
        <v>1192</v>
      </c>
      <c r="GR141" s="13" t="s">
        <v>1192</v>
      </c>
      <c r="GS141" s="13" t="s">
        <v>1192</v>
      </c>
      <c r="GT141" s="13"/>
      <c r="GU141" s="13"/>
      <c r="GV141" s="13"/>
      <c r="GW141" s="13"/>
      <c r="GX141" s="13"/>
      <c r="GY141" s="13"/>
      <c r="GZ141" s="13"/>
      <c r="HA141" s="10" t="str">
        <f t="shared" ca="1" si="170"/>
        <v/>
      </c>
      <c r="HB141" s="22"/>
      <c r="HC141" s="14"/>
      <c r="HD141" s="14"/>
      <c r="HE141" s="15"/>
      <c r="HF141" s="15"/>
      <c r="HG141" s="81"/>
      <c r="HH141" s="10" t="str" cm="1">
        <f t="array" aca="1" ref="HH141" ca="1">IF(INDIRECT(ADDRESS(ROW(),COLUMN()-6))="","X",IF(INDIRECT(ADDRESS(ROW(),COLUMN()-5))="",0,"OK"))</f>
        <v>X</v>
      </c>
      <c r="HI141" s="29" t="str">
        <f ca="1">IF(HJ141="","",SUM(1+MAXA(HI$1:HI140)))</f>
        <v/>
      </c>
      <c r="HJ141" s="8" t="str" cm="1">
        <f t="array" aca="1" ref="HJ141" ca="1">IF(HH141=0,INDIRECT(ADDRESS(ROW(),COLUMN()-8)),"")</f>
        <v/>
      </c>
      <c r="HK141" s="31"/>
      <c r="HL141" s="10" t="str">
        <f t="shared" si="141"/>
        <v>$HB$141</v>
      </c>
      <c r="HM141" s="29" t="str">
        <f ca="1">IF(HN141="","",SUM(1+MAXA(HM$1:HM140)))</f>
        <v/>
      </c>
      <c r="HN141" s="8" t="str" cm="1">
        <f t="array" aca="1" ref="HN141" ca="1">IF(ISNUMBER(SEARCH(HN$1,INDEX(INDIRECT(HO$1),ROW(HL141),1)))=TRUE,INDIRECT(HL141),"")</f>
        <v/>
      </c>
      <c r="HO141" s="13" t="s">
        <v>1192</v>
      </c>
      <c r="HP141" s="13" t="s">
        <v>1192</v>
      </c>
      <c r="HQ141" s="13" t="s">
        <v>1192</v>
      </c>
      <c r="HR141" s="13"/>
      <c r="HS141" s="13"/>
      <c r="HT141" s="13"/>
      <c r="HU141" s="13"/>
      <c r="HV141" s="13"/>
      <c r="HW141" s="13"/>
      <c r="HX141" s="13"/>
      <c r="HY141" s="13" t="s">
        <v>1192</v>
      </c>
      <c r="HZ141" s="13" t="s">
        <v>1192</v>
      </c>
      <c r="IA141" s="10" t="str">
        <f t="shared" ca="1" si="171"/>
        <v/>
      </c>
      <c r="IB141" s="22"/>
      <c r="IC141" s="14"/>
      <c r="ID141" s="14"/>
      <c r="IE141" s="15"/>
      <c r="IF141" s="15"/>
      <c r="IG141" s="81"/>
      <c r="IH141" s="10" t="str" cm="1">
        <f t="array" aca="1" ref="IH141" ca="1">IF(INDIRECT(ADDRESS(ROW(),COLUMN()-6))="","X",IF(INDIRECT(ADDRESS(ROW(),COLUMN()-5))="",0,"OK"))</f>
        <v>X</v>
      </c>
      <c r="II141" s="29" t="str">
        <f ca="1">IF(IJ141="","",SUM(1+MAXA(II$1:II140)))</f>
        <v/>
      </c>
      <c r="IJ141" s="8" t="str" cm="1">
        <f t="array" aca="1" ref="IJ141" ca="1">IF(IH141=0,INDIRECT(ADDRESS(ROW(),COLUMN()-8)),"")</f>
        <v/>
      </c>
      <c r="IK141" s="31"/>
      <c r="IL141" s="10" t="str">
        <f t="shared" si="142"/>
        <v>$IB$141</v>
      </c>
      <c r="IM141" s="29" t="str">
        <f ca="1">IF(IN141="","",SUM(1+MAXA(IM$1:IM140)))</f>
        <v/>
      </c>
      <c r="IN141" s="8" t="str" cm="1">
        <f t="array" aca="1" ref="IN141" ca="1">IF(ISNUMBER(SEARCH(IN$1,INDEX(INDIRECT(IO$1),ROW(IL141),1)))=TRUE,INDIRECT(IL141),"")</f>
        <v/>
      </c>
      <c r="IO141" s="13" t="s">
        <v>1192</v>
      </c>
      <c r="IP141" s="13" t="s">
        <v>1192</v>
      </c>
      <c r="IQ141" s="13" t="s">
        <v>1192</v>
      </c>
      <c r="IR141" s="13"/>
      <c r="IS141" s="13"/>
      <c r="IT141" s="13"/>
      <c r="IU141" s="13"/>
      <c r="IV141" s="13"/>
      <c r="IW141" s="13"/>
      <c r="IX141" s="13" t="s">
        <v>1192</v>
      </c>
      <c r="IY141" s="13" t="s">
        <v>1192</v>
      </c>
      <c r="IZ141" s="13" t="s">
        <v>1192</v>
      </c>
      <c r="JA141" s="10" t="str">
        <f t="shared" ca="1" si="172"/>
        <v/>
      </c>
      <c r="JB141" s="22"/>
      <c r="JC141" s="14"/>
      <c r="JD141" s="14"/>
      <c r="JE141" s="15"/>
      <c r="JF141" s="15"/>
      <c r="JG141" s="82"/>
      <c r="JH141" s="10" t="str" cm="1">
        <f t="array" aca="1" ref="JH141" ca="1">IF(INDIRECT(ADDRESS(ROW(),COLUMN()-6))="","X",IF(INDIRECT(ADDRESS(ROW(),COLUMN()-5))="",0,"OK"))</f>
        <v>X</v>
      </c>
      <c r="JI141" s="29" t="str">
        <f ca="1">IF(JJ141="","",SUM(1+MAXA(JI$1:JI140)))</f>
        <v/>
      </c>
      <c r="JJ141" s="8" t="str" cm="1">
        <f t="array" aca="1" ref="JJ141" ca="1">IF(JH141=0,INDIRECT(ADDRESS(ROW(),COLUMN()-8)),"")</f>
        <v/>
      </c>
      <c r="JK141" s="31"/>
      <c r="JL141" s="10" t="str">
        <f t="shared" si="143"/>
        <v>$JB$141</v>
      </c>
      <c r="JM141" s="29" t="str">
        <f ca="1">IF(JN141="","",SUM(1+MAXA(JM$1:JM140)))</f>
        <v/>
      </c>
      <c r="JN141" s="8" t="str" cm="1">
        <f t="array" aca="1" ref="JN141" ca="1">IF(ISNUMBER(SEARCH(JN$1,INDEX(INDIRECT(JO$1),ROW(JL141),1)))=TRUE,INDIRECT(JL141),"")</f>
        <v/>
      </c>
      <c r="JO141" s="13" t="s">
        <v>1192</v>
      </c>
      <c r="JP141" s="13" t="s">
        <v>1192</v>
      </c>
      <c r="JQ141" s="13" t="s">
        <v>1192</v>
      </c>
      <c r="JR141" s="13"/>
      <c r="JS141" s="13"/>
      <c r="JT141" s="13"/>
      <c r="JU141" s="13"/>
      <c r="JV141" s="13"/>
      <c r="JW141" s="13"/>
      <c r="JX141" s="13" t="s">
        <v>1192</v>
      </c>
      <c r="JY141" s="13" t="s">
        <v>1192</v>
      </c>
      <c r="JZ141" s="13" t="s">
        <v>1192</v>
      </c>
      <c r="KA141" s="10" t="str">
        <f t="shared" ca="1" si="173"/>
        <v/>
      </c>
      <c r="KB141" s="22"/>
      <c r="KC141" s="14"/>
      <c r="KD141" s="14"/>
      <c r="KE141" s="15"/>
      <c r="KF141" s="15"/>
      <c r="KG141" s="81"/>
      <c r="KH141" s="10" t="str" cm="1">
        <f t="array" aca="1" ref="KH141" ca="1">IF(INDIRECT(ADDRESS(ROW(),COLUMN()-6))="","X",IF(INDIRECT(ADDRESS(ROW(),COLUMN()-5))="",0,"OK"))</f>
        <v>X</v>
      </c>
      <c r="KI141" s="29" t="str">
        <f ca="1">IF(KJ141="","",SUM(1+MAXA(KI$1:KI140)))</f>
        <v/>
      </c>
      <c r="KJ141" s="8" t="str" cm="1">
        <f t="array" aca="1" ref="KJ141" ca="1">IF(KH141=0,INDIRECT(ADDRESS(ROW(),COLUMN()-8)),"")</f>
        <v/>
      </c>
      <c r="KK141" s="31"/>
      <c r="KL141" s="10" t="str">
        <f t="shared" si="144"/>
        <v>$KB$141</v>
      </c>
      <c r="KM141" s="29" t="str">
        <f ca="1">IF(KN141="","",SUM(1+MAXA(KM$1:KM140)))</f>
        <v/>
      </c>
      <c r="KN141" s="8" t="str" cm="1">
        <f t="array" aca="1" ref="KN141" ca="1">IF(ISNUMBER(SEARCH(KN$1,INDEX(INDIRECT(KO$1),ROW(KL141),1)))=TRUE,INDIRECT(KL141),"")</f>
        <v/>
      </c>
      <c r="KO141" s="13" t="s">
        <v>1192</v>
      </c>
      <c r="KP141" s="13" t="s">
        <v>1192</v>
      </c>
      <c r="KQ141" s="13" t="s">
        <v>1192</v>
      </c>
      <c r="KR141" s="13"/>
      <c r="KS141" s="13"/>
      <c r="KT141" s="13"/>
      <c r="KU141" s="13"/>
      <c r="KV141" s="13"/>
      <c r="KW141" s="13"/>
      <c r="KX141" s="13"/>
      <c r="KY141" s="13" t="s">
        <v>1192</v>
      </c>
      <c r="KZ141" s="13" t="s">
        <v>1192</v>
      </c>
      <c r="LA141" s="10" t="str">
        <f t="shared" ca="1" si="174"/>
        <v/>
      </c>
      <c r="LB141" s="8"/>
      <c r="LC141" s="10"/>
      <c r="LD141" s="10"/>
      <c r="LG141" s="81"/>
      <c r="LH141" s="10" t="str" cm="1">
        <f t="array" aca="1" ref="LH141" ca="1">IF(INDIRECT(ADDRESS(ROW(),COLUMN()-6))="","X",IF(INDIRECT(ADDRESS(ROW(),COLUMN()-5))="",0,"OK"))</f>
        <v>X</v>
      </c>
      <c r="LI141" s="29" t="str">
        <f ca="1">IF(LJ141="","",SUM(1+MAXA(LI$1:LI140)))</f>
        <v/>
      </c>
      <c r="LJ141" s="8" t="str" cm="1">
        <f t="array" aca="1" ref="LJ141" ca="1">IF(LH141=0,INDIRECT(ADDRESS(ROW(),COLUMN()-8)),"")</f>
        <v/>
      </c>
      <c r="LK141" s="31"/>
      <c r="LL141" s="10" t="str">
        <f t="shared" si="145"/>
        <v>$LB$141</v>
      </c>
      <c r="LM141" s="29" t="str">
        <f ca="1">IF(LN141="","",SUM(1+MAXA(LM$1:LM140)))</f>
        <v/>
      </c>
      <c r="LN141" s="8" t="str" cm="1">
        <f t="array" aca="1" ref="LN141" ca="1">IF(ISNUMBER(SEARCH(LN$1,INDEX(INDIRECT(LO$1),ROW(LL141),1)))=TRUE,INDIRECT(LL141),"")</f>
        <v/>
      </c>
      <c r="LO141" s="13" t="s">
        <v>1192</v>
      </c>
      <c r="LP141" s="13" t="s">
        <v>1192</v>
      </c>
      <c r="LQ141" s="13" t="s">
        <v>1192</v>
      </c>
      <c r="LR141" s="13" t="s">
        <v>1192</v>
      </c>
      <c r="LS141" s="13"/>
      <c r="LT141" s="13"/>
      <c r="LU141" s="13"/>
      <c r="LV141" s="13"/>
      <c r="LW141" s="13"/>
      <c r="LX141" s="13"/>
      <c r="LY141" s="13" t="s">
        <v>1192</v>
      </c>
      <c r="LZ141" s="13" t="s">
        <v>1192</v>
      </c>
      <c r="MA141" s="10" t="str">
        <f t="shared" ca="1" si="175"/>
        <v/>
      </c>
      <c r="MB141" s="8"/>
      <c r="MC141" s="10"/>
      <c r="MD141" s="10"/>
      <c r="MG141" s="81"/>
      <c r="MH141" s="10" t="str" cm="1">
        <f t="array" aca="1" ref="MH141" ca="1">IF(INDIRECT(ADDRESS(ROW(),COLUMN()-6))="","X",IF(INDIRECT(ADDRESS(ROW(),COLUMN()-5))="",0,"OK"))</f>
        <v>X</v>
      </c>
      <c r="MI141" s="29" t="str">
        <f ca="1">IF(MJ141="","",SUM(1+MAXA(MI$1:MI140)))</f>
        <v/>
      </c>
      <c r="MJ141" s="8" t="str" cm="1">
        <f t="array" aca="1" ref="MJ141" ca="1">IF(MH141=0,INDIRECT(ADDRESS(ROW(),COLUMN()-8)),"")</f>
        <v/>
      </c>
      <c r="MK141" s="31"/>
      <c r="ML141" s="10" t="str">
        <f t="shared" si="146"/>
        <v>$MB$141</v>
      </c>
      <c r="MM141" s="29" t="str">
        <f ca="1">IF(MN141="","",SUM(1+MAXA(MM$1:MM140)))</f>
        <v/>
      </c>
      <c r="MN141" s="8" t="str" cm="1">
        <f t="array" aca="1" ref="MN141" ca="1">IF(ISNUMBER(SEARCH(MN$1,INDEX(INDIRECT(MO$1),ROW(ML141),1)))=TRUE,INDIRECT(ML141),"")</f>
        <v/>
      </c>
      <c r="MO141" s="13" t="s">
        <v>1192</v>
      </c>
      <c r="MP141" s="13" t="s">
        <v>1192</v>
      </c>
      <c r="MQ141" s="13" t="s">
        <v>1192</v>
      </c>
      <c r="MR141" s="13"/>
      <c r="MS141" s="13"/>
      <c r="MT141" s="13"/>
      <c r="MU141" s="13"/>
      <c r="MV141" s="13"/>
      <c r="MW141" s="13" t="s">
        <v>1192</v>
      </c>
      <c r="MX141" s="13"/>
      <c r="MY141" s="13" t="s">
        <v>1192</v>
      </c>
      <c r="MZ141" s="13" t="s">
        <v>1192</v>
      </c>
      <c r="NA141" s="10" t="str">
        <f t="shared" ca="1" si="176"/>
        <v/>
      </c>
      <c r="NB141" s="5"/>
      <c r="NC141" s="6"/>
      <c r="ND141" s="6"/>
      <c r="NE141" s="7"/>
      <c r="NF141" s="7"/>
      <c r="NG141" s="83"/>
      <c r="NH141" s="10" t="str" cm="1">
        <f t="array" aca="1" ref="NH141" ca="1">IF(INDIRECT(ADDRESS(ROW(),COLUMN()-6))="","X",IF(INDIRECT(ADDRESS(ROW(),COLUMN()-5))="",0,"OK"))</f>
        <v>X</v>
      </c>
      <c r="NI141" s="29" t="str">
        <f ca="1">IF(NJ141="","",SUM(1+MAXA(NI$1:NI140)))</f>
        <v/>
      </c>
      <c r="NJ141" s="8" t="str" cm="1">
        <f t="array" aca="1" ref="NJ141" ca="1">IF(NH141=0,INDIRECT(ADDRESS(ROW(),COLUMN()-8)),"")</f>
        <v/>
      </c>
      <c r="NK141" s="31"/>
      <c r="NL141" s="10" t="str">
        <f t="shared" si="147"/>
        <v>$NB$141</v>
      </c>
      <c r="NM141" s="29" t="str">
        <f ca="1">IF(NN141="","",SUM(1+MAXA(NM$1:NM140)))</f>
        <v/>
      </c>
      <c r="NN141" s="8" t="str" cm="1">
        <f t="array" aca="1" ref="NN141" ca="1">IF(ISNUMBER(SEARCH(NN$1,INDEX(INDIRECT(NO$1),ROW(NL141),1)))=TRUE,INDIRECT(NL141),"")</f>
        <v/>
      </c>
      <c r="NO141" s="13" t="s">
        <v>1192</v>
      </c>
      <c r="NP141" s="13" t="s">
        <v>1192</v>
      </c>
      <c r="NQ141" s="13" t="s">
        <v>1192</v>
      </c>
      <c r="NR141" s="13"/>
      <c r="NS141" s="13"/>
      <c r="NT141" s="13"/>
      <c r="NU141" s="13"/>
      <c r="NV141" s="13"/>
      <c r="NW141" s="13"/>
      <c r="NX141" s="13" t="s">
        <v>1192</v>
      </c>
      <c r="NY141" s="13" t="s">
        <v>1192</v>
      </c>
      <c r="NZ141" s="13"/>
      <c r="OA141" s="10" t="str">
        <f t="shared" ca="1" si="177"/>
        <v/>
      </c>
      <c r="OB141" s="5"/>
      <c r="OC141" s="6"/>
      <c r="OD141" s="6"/>
      <c r="OE141" s="7"/>
      <c r="OF141" s="7"/>
      <c r="OG141" s="83"/>
      <c r="OH141" s="10" t="str" cm="1">
        <f t="array" aca="1" ref="OH141" ca="1">IF(INDIRECT(ADDRESS(ROW(),COLUMN()-6))="","X",IF(INDIRECT(ADDRESS(ROW(),COLUMN()-5))="",0,"OK"))</f>
        <v>X</v>
      </c>
      <c r="OI141" s="29" t="str">
        <f ca="1">IF(OJ141="","",SUM(1+MAXA(OI$1:OI140)))</f>
        <v/>
      </c>
      <c r="OJ141" s="8" t="str" cm="1">
        <f t="array" aca="1" ref="OJ141" ca="1">IF(OH141=0,INDIRECT(ADDRESS(ROW(),COLUMN()-8)),"")</f>
        <v/>
      </c>
      <c r="OK141" s="31"/>
      <c r="OL141" s="10" t="str">
        <f t="shared" si="148"/>
        <v>$OB$141</v>
      </c>
      <c r="OM141" s="29" t="str">
        <f ca="1">IF(ON141="","",SUM(1+MAXA(OM$1:OM140)))</f>
        <v/>
      </c>
      <c r="ON141" s="8" t="str" cm="1">
        <f t="array" aca="1" ref="ON141" ca="1">IF(ISNUMBER(SEARCH(ON$1,INDEX(INDIRECT(OO$1),ROW(OL141),1)))=TRUE,INDIRECT(OL141),"")</f>
        <v/>
      </c>
      <c r="OO141" s="13" t="s">
        <v>1192</v>
      </c>
      <c r="OP141" s="13"/>
      <c r="OQ141" s="13"/>
      <c r="OR141" s="13"/>
      <c r="OS141" s="13"/>
      <c r="OT141" s="13"/>
      <c r="OU141" s="13"/>
      <c r="OV141" s="13"/>
      <c r="OW141" s="13"/>
      <c r="OX141" s="13"/>
      <c r="OY141" s="13"/>
      <c r="OZ141" s="13" t="s">
        <v>1192</v>
      </c>
      <c r="PA141" s="10" t="str">
        <f t="shared" ca="1" si="178"/>
        <v/>
      </c>
      <c r="PB141" s="22"/>
      <c r="PC141" s="14"/>
      <c r="PD141" s="14"/>
      <c r="PE141" s="15"/>
      <c r="PF141" s="15"/>
      <c r="PG141" s="79"/>
      <c r="PH141" s="10" t="str" cm="1">
        <f t="array" aca="1" ref="PH141" ca="1">IF(INDIRECT(ADDRESS(ROW(),COLUMN()-6))="","X",IF(INDIRECT(ADDRESS(ROW(),COLUMN()-5))="",0,"OK"))</f>
        <v>X</v>
      </c>
      <c r="PI141" s="29" t="str">
        <f ca="1">IF(PJ141="","",SUM(1+MAXA(PI$1:PI140)))</f>
        <v/>
      </c>
      <c r="PJ141" s="8" t="str" cm="1">
        <f t="array" aca="1" ref="PJ141" ca="1">IF(PH141=0,INDIRECT(ADDRESS(ROW(),COLUMN()-8)),"")</f>
        <v/>
      </c>
      <c r="PK141" s="31"/>
      <c r="PL141" s="10" t="str">
        <f t="shared" si="149"/>
        <v>$PB$141</v>
      </c>
      <c r="PM141" s="29" t="str">
        <f ca="1">IF(PN141="","",SUM(1+MAXA(PM$1:PM140)))</f>
        <v/>
      </c>
      <c r="PN141" s="8" t="str" cm="1">
        <f t="array" aca="1" ref="PN141" ca="1">IF(ISNUMBER(SEARCH(PN$1,INDEX(INDIRECT(PO$1),ROW(PL141),1)))=TRUE,INDIRECT(PL141),"")</f>
        <v/>
      </c>
      <c r="PO141" s="13" t="s">
        <v>1192</v>
      </c>
      <c r="PP141" s="13" t="s">
        <v>1192</v>
      </c>
      <c r="PQ141" s="13" t="s">
        <v>1192</v>
      </c>
      <c r="PR141" s="13" t="s">
        <v>1192</v>
      </c>
      <c r="PS141" s="13"/>
      <c r="PT141" s="13"/>
      <c r="PU141" s="13"/>
      <c r="PV141" s="13"/>
      <c r="PW141" s="13"/>
      <c r="PX141" s="13"/>
      <c r="PY141" s="13" t="s">
        <v>1192</v>
      </c>
      <c r="PZ141" s="13" t="s">
        <v>1192</v>
      </c>
      <c r="QA141" s="10" t="str">
        <f t="shared" ca="1" si="179"/>
        <v/>
      </c>
      <c r="QB141" s="22"/>
      <c r="QC141" s="14"/>
      <c r="QD141" s="14"/>
      <c r="QE141" s="15"/>
      <c r="QF141" s="15"/>
      <c r="QG141" s="79"/>
      <c r="QH141" s="10" t="str" cm="1">
        <f t="array" aca="1" ref="QH141" ca="1">IF(INDIRECT(ADDRESS(ROW(),COLUMN()-6))="","X",IF(INDIRECT(ADDRESS(ROW(),COLUMN()-5))="",0,"OK"))</f>
        <v>X</v>
      </c>
      <c r="QI141" s="29" t="str">
        <f ca="1">IF(QJ141="","",SUM(1+MAXA(QI$1:QI140)))</f>
        <v/>
      </c>
      <c r="QJ141" s="8" t="str" cm="1">
        <f t="array" aca="1" ref="QJ141" ca="1">IF(QH141=0,INDIRECT(ADDRESS(ROW(),COLUMN()-8)),"")</f>
        <v/>
      </c>
      <c r="QK141" s="31"/>
      <c r="QL141" s="10" t="str">
        <f t="shared" si="150"/>
        <v>$QB$141</v>
      </c>
      <c r="QM141" s="29" t="str">
        <f ca="1">IF(QN141="","",SUM(1+MAXA(QM$1:QM140)))</f>
        <v/>
      </c>
      <c r="QN141" s="8" t="str" cm="1">
        <f t="array" aca="1" ref="QN141" ca="1">IF(ISNUMBER(SEARCH(QN$1,INDEX(INDIRECT(QO$1),ROW(QL141),1)))=TRUE,INDIRECT(QL141),"")</f>
        <v/>
      </c>
      <c r="QO141" s="13" t="s">
        <v>1192</v>
      </c>
      <c r="QP141" s="13" t="s">
        <v>1192</v>
      </c>
      <c r="QQ141" s="13" t="s">
        <v>1192</v>
      </c>
      <c r="QR141" s="13" t="s">
        <v>1192</v>
      </c>
      <c r="QS141" s="13"/>
      <c r="QT141" s="13"/>
      <c r="QU141" s="13"/>
      <c r="QV141" s="13"/>
      <c r="QW141" s="13"/>
      <c r="QX141" s="13"/>
      <c r="QY141" s="13" t="s">
        <v>1192</v>
      </c>
      <c r="QZ141" s="13" t="s">
        <v>1192</v>
      </c>
      <c r="RA141" s="10" t="str">
        <f t="shared" ca="1" si="180"/>
        <v/>
      </c>
      <c r="RB141" s="2"/>
      <c r="RC141" s="10"/>
      <c r="RD141" s="10"/>
      <c r="RE141" s="1"/>
      <c r="RF141" s="1"/>
      <c r="RG141" s="79"/>
      <c r="RH141" s="10" t="str" cm="1">
        <f t="array" aca="1" ref="RH141" ca="1">IF(INDIRECT(ADDRESS(ROW(),COLUMN()-6))="","X",IF(INDIRECT(ADDRESS(ROW(),COLUMN()-5))="",0,"OK"))</f>
        <v>X</v>
      </c>
      <c r="RI141" s="29" t="str">
        <f ca="1">IF(RJ141="","",SUM(1+MAXA(RI$1:RI140)))</f>
        <v/>
      </c>
      <c r="RJ141" s="8" t="str" cm="1">
        <f t="array" aca="1" ref="RJ141" ca="1">IF(RH141=0,INDIRECT(ADDRESS(ROW(),COLUMN()-8)),"")</f>
        <v/>
      </c>
      <c r="RK141" s="31"/>
      <c r="RL141" s="10" t="str">
        <f t="shared" si="151"/>
        <v>$RB$141</v>
      </c>
      <c r="RM141" s="29" t="str">
        <f ca="1">IF(RN141="","",SUM(1+MAXA(RM$1:RM140)))</f>
        <v/>
      </c>
      <c r="RN141" s="8" t="str" cm="1">
        <f t="array" aca="1" ref="RN141" ca="1">IF(ISNUMBER(SEARCH(RN$1,INDEX(INDIRECT(RO$1),ROW(RL141),1)))=TRUE,INDIRECT(RL141),"")</f>
        <v/>
      </c>
      <c r="RO141" s="13" t="s">
        <v>1192</v>
      </c>
      <c r="RP141" s="13" t="s">
        <v>1192</v>
      </c>
      <c r="RQ141" s="13" t="s">
        <v>1192</v>
      </c>
      <c r="RR141" s="13"/>
      <c r="RS141" s="13"/>
      <c r="RT141" s="13"/>
      <c r="RU141" s="13"/>
      <c r="RV141" s="13"/>
      <c r="RW141" s="13"/>
      <c r="RX141" s="13"/>
      <c r="RY141" s="13" t="s">
        <v>1192</v>
      </c>
      <c r="RZ141" s="13" t="s">
        <v>1192</v>
      </c>
      <c r="SA141" s="10" t="str">
        <f t="shared" ca="1" si="181"/>
        <v/>
      </c>
      <c r="SB141" s="5"/>
      <c r="SC141" s="6"/>
      <c r="SD141" s="6"/>
      <c r="SE141" s="7"/>
      <c r="SF141" s="7"/>
      <c r="SG141" s="79"/>
      <c r="SH141" s="10" t="str" cm="1">
        <f t="array" aca="1" ref="SH141" ca="1">IF(INDIRECT(ADDRESS(ROW(),COLUMN()-6))="","X",IF(INDIRECT(ADDRESS(ROW(),COLUMN()-5))="",0,"OK"))</f>
        <v>X</v>
      </c>
      <c r="SI141" s="29" t="str">
        <f ca="1">IF(SJ141="","",SUM(1+MAXA(SI$1:SI140)))</f>
        <v/>
      </c>
      <c r="SJ141" s="8" t="str" cm="1">
        <f t="array" aca="1" ref="SJ141" ca="1">IF(SH141=0,INDIRECT(ADDRESS(ROW(),COLUMN()-8)),"")</f>
        <v/>
      </c>
      <c r="SK141" s="33" t="s">
        <v>1192</v>
      </c>
      <c r="SL141" s="10" t="str">
        <f t="shared" si="152"/>
        <v>$SB$141</v>
      </c>
      <c r="SM141" s="29" t="str">
        <f ca="1">IF(SN141="","",SUM(1+MAXA(SM$1:SM140)))</f>
        <v/>
      </c>
      <c r="SN141" s="8" t="str" cm="1">
        <f t="array" aca="1" ref="SN141" ca="1">IF(ISNUMBER(SEARCH(SN$1,INDEX(SB$1:SB$174,ROW(SL141),1)))=TRUE,INDIRECT(SL141),"")</f>
        <v/>
      </c>
      <c r="SO141" s="13" t="s">
        <v>1192</v>
      </c>
      <c r="SP141" s="13" t="s">
        <v>1192</v>
      </c>
      <c r="SQ141" s="13" t="s">
        <v>1192</v>
      </c>
      <c r="SR141" s="13"/>
      <c r="SS141" s="13"/>
      <c r="ST141" s="13"/>
      <c r="SU141" s="13"/>
      <c r="SV141" s="13"/>
      <c r="SW141" s="13"/>
      <c r="SX141" s="13"/>
      <c r="SY141" s="13" t="s">
        <v>1192</v>
      </c>
      <c r="SZ141" s="13" t="s">
        <v>1192</v>
      </c>
      <c r="TA141" s="10" t="str">
        <f t="shared" ca="1" si="129"/>
        <v/>
      </c>
      <c r="TB141" s="5"/>
      <c r="TC141" s="6"/>
      <c r="TD141" s="6"/>
      <c r="TE141" s="7"/>
      <c r="TF141" s="7"/>
      <c r="TG141" s="79"/>
      <c r="TH141" s="10" t="str" cm="1">
        <f t="array" aca="1" ref="TH141" ca="1">IF(INDIRECT(ADDRESS(ROW(),COLUMN()-6))="","X",IF(INDIRECT(ADDRESS(ROW(),COLUMN()-5))="",0,"OK"))</f>
        <v>X</v>
      </c>
      <c r="TI141" s="29" t="str">
        <f ca="1">IF(TJ141="","",SUM(1+MAXA(TI$1:TI140)))</f>
        <v/>
      </c>
      <c r="TJ141" s="8" t="str" cm="1">
        <f t="array" aca="1" ref="TJ141" ca="1">IF(TH141=0,INDIRECT(ADDRESS(ROW(),COLUMN()-8)),"")</f>
        <v/>
      </c>
      <c r="TK141" s="33" t="s">
        <v>1192</v>
      </c>
      <c r="TL141" s="10" t="str">
        <f t="shared" si="153"/>
        <v>$TB$141</v>
      </c>
      <c r="TM141" s="29" t="str">
        <f ca="1">IF(TN141="","",SUM(1+MAXA(TM$1:TM140)))</f>
        <v/>
      </c>
      <c r="TN141" s="8" t="str" cm="1">
        <f t="array" aca="1" ref="TN141" ca="1">IF(ISNUMBER(SEARCH(TN$1,INDEX(INDIRECT(TO$1),ROW(TL141),1)))=TRUE,INDIRECT(TL141),"")</f>
        <v/>
      </c>
      <c r="TO141" s="13" t="s">
        <v>1192</v>
      </c>
      <c r="TP141" s="13" t="s">
        <v>1192</v>
      </c>
      <c r="TQ141" s="13" t="s">
        <v>1192</v>
      </c>
      <c r="TR141" s="13"/>
      <c r="TS141" s="13"/>
      <c r="TT141" s="13"/>
      <c r="TU141" s="13"/>
      <c r="TV141" s="13"/>
      <c r="TW141" s="13"/>
      <c r="TX141" s="13"/>
      <c r="TY141" s="13" t="s">
        <v>1192</v>
      </c>
      <c r="TZ141" s="13" t="s">
        <v>1192</v>
      </c>
      <c r="UA141" s="10" t="str">
        <f t="shared" ca="1" si="130"/>
        <v/>
      </c>
      <c r="UB141" s="5"/>
      <c r="UC141" s="6"/>
      <c r="UD141" s="6"/>
      <c r="UE141" s="7"/>
      <c r="UF141" s="7"/>
      <c r="UG141" s="81"/>
      <c r="UH141" s="10" t="str" cm="1">
        <f t="array" aca="1" ref="UH141" ca="1">IF(INDIRECT(ADDRESS(ROW(),COLUMN()-6))="","X",IF(INDIRECT(ADDRESS(ROW(),COLUMN()-5))="",0,"OK"))</f>
        <v>X</v>
      </c>
      <c r="UI141" s="29" t="str">
        <f ca="1">IF(UJ141="","",SUM(1+MAXA(UI$1:UI140)))</f>
        <v/>
      </c>
      <c r="UJ141" s="8" t="str" cm="1">
        <f t="array" aca="1" ref="UJ141" ca="1">IF(UH141=0,INDIRECT(ADDRESS(ROW(),COLUMN()-8)),"")</f>
        <v/>
      </c>
      <c r="UK141" s="33" t="s">
        <v>1192</v>
      </c>
      <c r="UL141" s="10" t="str">
        <f t="shared" si="154"/>
        <v>$UB$141</v>
      </c>
      <c r="UM141" s="29" t="str">
        <f ca="1">IF(UN141="","",SUM(1+MAXA(UM$1:UM140)))</f>
        <v/>
      </c>
      <c r="UN141" s="8" t="str" cm="1">
        <f t="array" aca="1" ref="UN141" ca="1">IF(ISNUMBER(SEARCH(UN$1,INDEX(INDIRECT(UO$1),ROW(UL141),1)))=TRUE,INDIRECT(UL141),"")</f>
        <v/>
      </c>
      <c r="UO141" s="13" t="s">
        <v>1192</v>
      </c>
      <c r="UP141" s="13" t="s">
        <v>1192</v>
      </c>
      <c r="UQ141" s="13" t="s">
        <v>1192</v>
      </c>
      <c r="UR141" s="13"/>
      <c r="US141" s="13"/>
      <c r="UT141" s="13"/>
      <c r="UU141" s="13"/>
      <c r="UV141" s="13"/>
      <c r="UW141" s="13"/>
      <c r="UX141" s="13"/>
      <c r="UY141" s="13" t="s">
        <v>1192</v>
      </c>
      <c r="UZ141" s="13" t="s">
        <v>1192</v>
      </c>
      <c r="VA141" s="10" t="str">
        <f t="shared" ca="1" si="182"/>
        <v/>
      </c>
      <c r="VB141" s="5"/>
      <c r="VC141" s="6"/>
      <c r="VD141" s="6"/>
      <c r="VE141" s="7"/>
      <c r="VF141" s="7"/>
      <c r="VG141" s="79"/>
      <c r="VH141" s="10" t="str" cm="1">
        <f t="array" aca="1" ref="VH141" ca="1">IF(INDIRECT(ADDRESS(ROW(),COLUMN()-6))="","X",IF(INDIRECT(ADDRESS(ROW(),COLUMN()-5))="",0,"OK"))</f>
        <v>X</v>
      </c>
      <c r="VI141" s="29" t="str">
        <f ca="1">IF(VJ141="","",SUM(1+MAXA(VI$1:VI140)))</f>
        <v/>
      </c>
      <c r="VJ141" s="8" t="str" cm="1">
        <f t="array" aca="1" ref="VJ141" ca="1">IF(VH141=0,INDIRECT(ADDRESS(ROW(),COLUMN()-8)),"")</f>
        <v/>
      </c>
      <c r="VK141" s="33" t="s">
        <v>1192</v>
      </c>
      <c r="VL141" s="10" t="str">
        <f t="shared" si="155"/>
        <v>$VB$141</v>
      </c>
      <c r="VM141" s="29" t="str">
        <f ca="1">IF(VN141="","",SUM(1+MAXA(VM$1:VM140)))</f>
        <v/>
      </c>
      <c r="VN141" s="8" t="str" cm="1">
        <f t="array" aca="1" ref="VN141" ca="1">IF(ISNUMBER(SEARCH(VN$1,INDEX(INDIRECT(VO$1),ROW(VL141),1)))=TRUE,INDIRECT(VL141),"")</f>
        <v/>
      </c>
      <c r="VO141" s="13" t="s">
        <v>1192</v>
      </c>
      <c r="VP141" s="13" t="s">
        <v>1192</v>
      </c>
      <c r="VQ141" s="13" t="s">
        <v>1192</v>
      </c>
      <c r="VR141" s="13"/>
      <c r="VS141" s="13"/>
      <c r="VT141" s="13"/>
      <c r="VU141" s="13"/>
      <c r="VV141" s="13"/>
      <c r="VW141" s="13"/>
      <c r="VX141" s="13"/>
      <c r="VY141" s="13" t="s">
        <v>1192</v>
      </c>
      <c r="VZ141" s="13" t="s">
        <v>1192</v>
      </c>
      <c r="WA141" s="10" t="str">
        <f t="shared" ca="1" si="183"/>
        <v/>
      </c>
      <c r="WB141" s="5"/>
      <c r="WC141" s="6"/>
      <c r="WD141" s="6"/>
      <c r="WE141" s="7"/>
      <c r="WF141" s="7"/>
      <c r="WG141" s="79"/>
      <c r="WH141" s="10" t="str" cm="1">
        <f t="array" aca="1" ref="WH141" ca="1">IF(INDIRECT(ADDRESS(ROW(),COLUMN()-6))="","X",IF(INDIRECT(ADDRESS(ROW(),COLUMN()-5))="",0,"OK"))</f>
        <v>X</v>
      </c>
      <c r="WI141" s="29" t="str">
        <f ca="1">IF(WJ141="","",SUM(1+MAXA(WI$1:WI140)))</f>
        <v/>
      </c>
      <c r="WJ141" s="8" t="str" cm="1">
        <f t="array" aca="1" ref="WJ141" ca="1">IF(WH141=0,INDIRECT(ADDRESS(ROW(),COLUMN()-8)),"")</f>
        <v/>
      </c>
      <c r="WK141" s="33" t="s">
        <v>1192</v>
      </c>
      <c r="WL141" s="10" t="str">
        <f t="shared" si="156"/>
        <v>$WB$141</v>
      </c>
      <c r="WM141" s="29" t="str">
        <f ca="1">IF(WN141="","",SUM(1+MAXA(WM$1:WM140)))</f>
        <v/>
      </c>
      <c r="WN141" s="8" t="str" cm="1">
        <f t="array" aca="1" ref="WN141" ca="1">IF(ISNUMBER(SEARCH(WN$1,INDEX(INDIRECT(WO$1),ROW(WL141),1)))=TRUE,INDIRECT(WL141),"")</f>
        <v/>
      </c>
      <c r="WO141" s="13" t="s">
        <v>1192</v>
      </c>
      <c r="WP141" s="13" t="s">
        <v>1192</v>
      </c>
      <c r="WQ141" s="13" t="s">
        <v>1192</v>
      </c>
      <c r="WR141" s="13" t="s">
        <v>1192</v>
      </c>
      <c r="WS141" s="13"/>
      <c r="WT141" s="13"/>
      <c r="WU141" s="13"/>
      <c r="WV141" s="13" t="s">
        <v>1192</v>
      </c>
      <c r="WW141" s="13"/>
      <c r="WX141" s="13"/>
      <c r="WY141" s="13"/>
      <c r="WZ141" s="13" t="s">
        <v>1192</v>
      </c>
      <c r="XA141" s="10" t="str">
        <f t="shared" ca="1" si="184"/>
        <v/>
      </c>
      <c r="XB141" s="5"/>
      <c r="XC141" s="37"/>
      <c r="XD141" s="37"/>
      <c r="XE141" s="7"/>
      <c r="XF141" s="7"/>
      <c r="XG141" s="81"/>
      <c r="XH141" s="10" t="str" cm="1">
        <f t="array" aca="1" ref="XH141" ca="1">IF(INDIRECT(ADDRESS(ROW(),COLUMN()-6))="","X",IF(INDIRECT(ADDRESS(ROW(),COLUMN()-5))="",0,"OK"))</f>
        <v>X</v>
      </c>
      <c r="XI141" s="29" t="str">
        <f ca="1">IF(XJ141="","",SUM(1+MAXA(XI$1:XI140)))</f>
        <v/>
      </c>
      <c r="XJ141" s="8" t="str" cm="1">
        <f t="array" aca="1" ref="XJ141" ca="1">IF(XH141=0,INDIRECT(ADDRESS(ROW(),COLUMN()-8)),"")</f>
        <v/>
      </c>
      <c r="XK141" s="33" t="s">
        <v>1192</v>
      </c>
      <c r="XL141" s="10" t="str">
        <f t="shared" si="157"/>
        <v>$XB$141</v>
      </c>
      <c r="XM141" s="29" t="str">
        <f ca="1">IF(XN141="","",SUM(1+MAXA(XM$1:XM140)))</f>
        <v/>
      </c>
      <c r="XN141" s="8" t="str" cm="1">
        <f t="array" aca="1" ref="XN141" ca="1">IF(ISNUMBER(SEARCH(XN$1,INDEX(INDIRECT(XO$1),ROW(XL141),1)))=TRUE,INDIRECT(XL141),"")</f>
        <v/>
      </c>
      <c r="XO141" s="13" t="s">
        <v>1192</v>
      </c>
      <c r="XP141" s="13" t="s">
        <v>1192</v>
      </c>
      <c r="XQ141" s="13" t="s">
        <v>1192</v>
      </c>
      <c r="XR141" s="13" t="s">
        <v>1192</v>
      </c>
      <c r="XS141" s="13"/>
      <c r="XT141" s="13"/>
      <c r="XU141" s="13"/>
      <c r="XV141" s="13"/>
      <c r="XW141" s="13"/>
      <c r="XX141" s="13"/>
      <c r="XY141" s="13" t="s">
        <v>1192</v>
      </c>
      <c r="XZ141" s="13" t="s">
        <v>1192</v>
      </c>
      <c r="YA141" s="10" t="str">
        <f t="shared" ca="1" si="185"/>
        <v/>
      </c>
      <c r="YB141" s="5"/>
      <c r="YC141" s="37"/>
      <c r="YD141" s="37"/>
      <c r="YE141" s="7"/>
      <c r="YF141" s="7"/>
      <c r="YG141" s="81"/>
      <c r="YH141" s="10" t="str" cm="1">
        <f t="array" aca="1" ref="YH141" ca="1">IF(INDIRECT(ADDRESS(ROW(),COLUMN()-6))="","X",IF(INDIRECT(ADDRESS(ROW(),COLUMN()-5))="",0,"OK"))</f>
        <v>X</v>
      </c>
      <c r="YI141" s="29" t="str">
        <f ca="1">IF(YJ141="","",SUM(1+MAXA(YI$1:YI140)))</f>
        <v/>
      </c>
      <c r="YJ141" s="8" t="str" cm="1">
        <f t="array" aca="1" ref="YJ141" ca="1">IF(YH141=0,INDIRECT(ADDRESS(ROW(),COLUMN()-8)),"")</f>
        <v/>
      </c>
      <c r="YK141" s="33" t="s">
        <v>1192</v>
      </c>
      <c r="YL141" s="10" t="str">
        <f t="shared" si="158"/>
        <v>$YB$141</v>
      </c>
      <c r="YM141" s="29" t="str">
        <f ca="1">IF(YN141="","",SUM(1+MAXA(YM$1:YM140)))</f>
        <v/>
      </c>
      <c r="YN141" s="8" t="str" cm="1">
        <f t="array" aca="1" ref="YN141" ca="1">IF(ISNUMBER(SEARCH(YN$1,INDEX(INDIRECT(YO$1),ROW(YL141),1)))=TRUE,INDIRECT(YL141),"")</f>
        <v/>
      </c>
      <c r="YO141" s="13" t="s">
        <v>1192</v>
      </c>
      <c r="YP141" s="13" t="s">
        <v>1192</v>
      </c>
      <c r="YQ141" s="13" t="s">
        <v>1192</v>
      </c>
      <c r="YR141" s="13" t="s">
        <v>1192</v>
      </c>
      <c r="YS141" s="13"/>
      <c r="YT141" s="13"/>
      <c r="YU141" s="13"/>
      <c r="YV141" s="13"/>
      <c r="YW141" s="13"/>
      <c r="YX141" s="13"/>
      <c r="YY141" s="13" t="s">
        <v>1192</v>
      </c>
      <c r="YZ141" s="13" t="s">
        <v>1192</v>
      </c>
      <c r="ZA141" s="10" t="str">
        <f t="shared" ca="1" si="186"/>
        <v/>
      </c>
      <c r="ZB141" s="5"/>
      <c r="ZC141" s="37"/>
      <c r="ZD141" s="37"/>
      <c r="ZE141" s="7"/>
      <c r="ZF141" s="7"/>
      <c r="ZG141" s="79"/>
      <c r="ZH141" s="10" t="str" cm="1">
        <f t="array" aca="1" ref="ZH141" ca="1">IF(INDIRECT(ADDRESS(ROW(),COLUMN()-6))="","X",IF(INDIRECT(ADDRESS(ROW(),COLUMN()-5))="",0,"OK"))</f>
        <v>X</v>
      </c>
      <c r="ZI141" s="29" t="str">
        <f ca="1">IF(ZJ141="","",SUM(1+MAXA(ZI$1:ZI140)))</f>
        <v/>
      </c>
      <c r="ZJ141" s="8" t="str" cm="1">
        <f t="array" aca="1" ref="ZJ141" ca="1">IF(ZH141=0,INDIRECT(ADDRESS(ROW(),COLUMN()-8)),"")</f>
        <v/>
      </c>
      <c r="ZK141" s="33" t="s">
        <v>1192</v>
      </c>
      <c r="ZL141" s="10" t="str">
        <f t="shared" si="159"/>
        <v>$ZB$141</v>
      </c>
      <c r="ZM141" s="29" t="str">
        <f ca="1">IF(ZN141="","",SUM(1+MAXA(ZM$1:ZM140)))</f>
        <v/>
      </c>
      <c r="ZN141" s="8" t="str" cm="1">
        <f t="array" aca="1" ref="ZN141" ca="1">IF(ISNUMBER(SEARCH(ZN$1,INDEX(INDIRECT(ZO$1),ROW(ZL141),1)))=TRUE,INDIRECT(ZL141),"")</f>
        <v/>
      </c>
      <c r="ZO141" s="13" t="s">
        <v>1192</v>
      </c>
      <c r="ZP141" s="13" t="s">
        <v>1192</v>
      </c>
      <c r="ZQ141" s="13" t="s">
        <v>1192</v>
      </c>
      <c r="ZR141" s="13" t="s">
        <v>1192</v>
      </c>
      <c r="ZS141" s="13"/>
      <c r="ZT141" s="13"/>
      <c r="ZU141" s="13"/>
      <c r="ZV141" s="13"/>
      <c r="ZW141" s="13"/>
      <c r="ZX141" s="13"/>
      <c r="ZY141" s="13"/>
      <c r="ZZ141" s="13" t="s">
        <v>1192</v>
      </c>
      <c r="AAA141" s="10" t="str">
        <f t="shared" ca="1" si="187"/>
        <v/>
      </c>
      <c r="AAB141" s="5"/>
      <c r="AAC141" s="37"/>
      <c r="AAD141" s="37"/>
      <c r="AAE141" s="7"/>
      <c r="AAF141" s="7"/>
      <c r="AAG141" s="79"/>
      <c r="AAH141" s="10" t="str" cm="1">
        <f t="array" aca="1" ref="AAH141" ca="1">IF(INDIRECT(ADDRESS(ROW(),COLUMN()-6))="","X",IF(INDIRECT(ADDRESS(ROW(),COLUMN()-5))="",0,"OK"))</f>
        <v>X</v>
      </c>
      <c r="AAI141" s="29" t="str">
        <f ca="1">IF(AAJ141="","",SUM(1+MAXA(AAI$1:AAI140)))</f>
        <v/>
      </c>
      <c r="AAJ141" s="8" t="str" cm="1">
        <f t="array" aca="1" ref="AAJ141" ca="1">IF(AAH141=0,INDIRECT(ADDRESS(ROW(),COLUMN()-8)),"")</f>
        <v/>
      </c>
      <c r="AAK141" s="33" t="s">
        <v>1192</v>
      </c>
      <c r="AAL141" s="10" t="str">
        <f t="shared" si="160"/>
        <v>$AAB$141</v>
      </c>
      <c r="AAM141" s="29" t="str">
        <f ca="1">IF(AAN141="","",SUM(1+MAXA(AAM$1:AAM140)))</f>
        <v/>
      </c>
      <c r="AAN141" s="8" t="str" cm="1">
        <f t="array" aca="1" ref="AAN141" ca="1">IF(ISNUMBER(SEARCH(AAN$1,INDEX(INDIRECT(AAO$1),ROW(AAL141),1)))=TRUE,INDIRECT(AAL141),"")</f>
        <v/>
      </c>
      <c r="AAO141" s="13" t="s">
        <v>1192</v>
      </c>
      <c r="AAP141" s="13" t="s">
        <v>1192</v>
      </c>
      <c r="AAQ141" s="13" t="s">
        <v>1192</v>
      </c>
      <c r="AAR141" s="13" t="s">
        <v>1192</v>
      </c>
      <c r="AAS141" s="13" t="s">
        <v>1192</v>
      </c>
      <c r="AAT141" s="13"/>
      <c r="AAU141" s="13"/>
      <c r="AAV141" s="13"/>
      <c r="AAW141" s="13"/>
      <c r="AAX141" s="13"/>
      <c r="AAY141" s="13"/>
      <c r="AAZ141" s="13" t="s">
        <v>1192</v>
      </c>
      <c r="ABA141" s="10" t="str">
        <f t="shared" ca="1" si="188"/>
        <v/>
      </c>
      <c r="ABB141" s="5"/>
      <c r="ABC141" s="37"/>
      <c r="ABD141" s="37"/>
      <c r="ABE141" s="7"/>
      <c r="ABF141" s="7"/>
      <c r="ABG141" s="79"/>
      <c r="ABH141" s="10" t="str" cm="1">
        <f t="array" aca="1" ref="ABH141" ca="1">IF(INDIRECT(ADDRESS(ROW(),COLUMN()-6))="","X",IF(INDIRECT(ADDRESS(ROW(),COLUMN()-5))="",0,"OK"))</f>
        <v>X</v>
      </c>
      <c r="ABI141" s="29" t="str">
        <f ca="1">IF(ABJ141="","",SUM(1+MAXA(ABI$1:ABI140)))</f>
        <v/>
      </c>
      <c r="ABJ141" s="8" t="str" cm="1">
        <f t="array" aca="1" ref="ABJ141" ca="1">IF(ABH141=0,INDIRECT(ADDRESS(ROW(),COLUMN()-8)),"")</f>
        <v/>
      </c>
      <c r="ABK141" s="33" t="s">
        <v>1192</v>
      </c>
      <c r="ABL141" s="10" t="str">
        <f t="shared" si="161"/>
        <v>$ABB$141</v>
      </c>
      <c r="ABM141" s="29" t="str">
        <f ca="1">IF(ABN141="","",SUM(1+MAXA(ABM$1:ABM140)))</f>
        <v/>
      </c>
      <c r="ABN141" s="8" t="str" cm="1">
        <f t="array" aca="1" ref="ABN141" ca="1">IF(ISNUMBER(SEARCH(ABN$1,INDEX(INDIRECT(ABO$1),ROW(ABL141),1)))=TRUE,INDIRECT(ABL141),"")</f>
        <v/>
      </c>
      <c r="ABO141" s="13" t="s">
        <v>1192</v>
      </c>
      <c r="ABP141" s="13" t="s">
        <v>1192</v>
      </c>
      <c r="ABQ141" s="13" t="s">
        <v>1192</v>
      </c>
      <c r="ABR141" s="13"/>
      <c r="ABS141" s="13"/>
      <c r="ABT141" s="13"/>
      <c r="ABU141" s="13"/>
      <c r="ABV141" s="13"/>
      <c r="ABW141" s="13"/>
      <c r="ABX141" s="13"/>
      <c r="ABY141" s="13"/>
      <c r="ABZ141" s="13" t="s">
        <v>1192</v>
      </c>
      <c r="ACA141" s="10" t="str">
        <f t="shared" ca="1" si="189"/>
        <v/>
      </c>
      <c r="ACB141" s="5"/>
      <c r="ACC141" s="37"/>
      <c r="ACD141" s="37"/>
      <c r="ACE141" s="7"/>
      <c r="ACF141" s="7"/>
      <c r="ACG141" s="79"/>
      <c r="ACH141" s="10" t="str" cm="1">
        <f t="array" aca="1" ref="ACH141" ca="1">IF(INDIRECT(ADDRESS(ROW(),COLUMN()-6))="","X",IF(INDIRECT(ADDRESS(ROW(),COLUMN()-5))="",0,"OK"))</f>
        <v>X</v>
      </c>
      <c r="ACI141" s="29" t="str">
        <f ca="1">IF(ACJ141="","",SUM(1+MAXA(ACI$1:ACI140)))</f>
        <v/>
      </c>
      <c r="ACJ141" s="8" t="str" cm="1">
        <f t="array" aca="1" ref="ACJ141" ca="1">IF(ACH141=0,INDIRECT(ADDRESS(ROW(),COLUMN()-8)),"")</f>
        <v/>
      </c>
      <c r="ACK141" s="33" t="s">
        <v>1192</v>
      </c>
      <c r="ACL141" s="10" t="str">
        <f t="shared" si="162"/>
        <v>$ACB$141</v>
      </c>
      <c r="ACM141" s="29" t="str">
        <f ca="1">IF(ACN141="","",SUM(1+MAXA(ACM$1:ACM140)))</f>
        <v/>
      </c>
      <c r="ACN141" s="8" t="str" cm="1">
        <f t="array" aca="1" ref="ACN141" ca="1">IF(ISNUMBER(SEARCH(ACN$1,INDEX(INDIRECT(ACO$1),ROW(ACL141),1)))=TRUE,INDIRECT(ACL141),"")</f>
        <v/>
      </c>
      <c r="ACO141" s="13" t="s">
        <v>1192</v>
      </c>
      <c r="ACP141" s="13" t="s">
        <v>1192</v>
      </c>
      <c r="ACQ141" s="13" t="s">
        <v>1192</v>
      </c>
      <c r="ACR141" s="13"/>
      <c r="ACS141" s="13"/>
      <c r="ACT141" s="13"/>
      <c r="ACU141" s="13"/>
      <c r="ACV141" s="13"/>
      <c r="ACW141" s="13"/>
      <c r="ACX141" s="13"/>
      <c r="ACY141" s="13"/>
      <c r="ACZ141" s="13" t="s">
        <v>1192</v>
      </c>
      <c r="ADA141" s="10" t="str">
        <f t="shared" ca="1" si="190"/>
        <v/>
      </c>
      <c r="ADB141" s="5"/>
      <c r="ADC141" s="37"/>
      <c r="ADD141" s="37"/>
      <c r="ADE141" s="7"/>
      <c r="ADF141" s="7"/>
      <c r="ADG141" s="92"/>
      <c r="ADH141" s="10" t="str" cm="1">
        <f t="array" aca="1" ref="ADH141" ca="1">IF(INDIRECT(ADDRESS(ROW(),COLUMN()-6))="","X",IF(INDIRECT(ADDRESS(ROW(),COLUMN()-5))="",0,"OK"))</f>
        <v>X</v>
      </c>
      <c r="ADI141" s="29" t="str">
        <f ca="1">IF(ADJ141="","",SUM(1+MAXA(ADI$1:ADI140)))</f>
        <v/>
      </c>
      <c r="ADJ141" s="8" t="str" cm="1">
        <f t="array" aca="1" ref="ADJ141" ca="1">IF(ADH141=0,INDIRECT(ADDRESS(ROW(),COLUMN()-8)),"")</f>
        <v/>
      </c>
      <c r="ADK141" s="33" t="s">
        <v>1192</v>
      </c>
      <c r="ADL141" s="10" t="str">
        <f t="shared" si="163"/>
        <v>$ADB$141</v>
      </c>
      <c r="ADM141" s="29" t="str">
        <f ca="1">IF(ADN141="","",SUM(1+MAXA(ADM$1:ADM140)))</f>
        <v/>
      </c>
      <c r="ADN141" s="8" t="str" cm="1">
        <f t="array" aca="1" ref="ADN141" ca="1">IF(ISNUMBER(SEARCH(ADN$1,INDEX(INDIRECT(ADO$1),ROW(ADL141),1)))=TRUE,INDIRECT(ADL141),"")</f>
        <v/>
      </c>
      <c r="ADO141" s="13" t="s">
        <v>1192</v>
      </c>
      <c r="ADP141" s="13" t="s">
        <v>1192</v>
      </c>
      <c r="ADQ141" s="13" t="s">
        <v>1192</v>
      </c>
      <c r="ADR141" s="13" t="s">
        <v>1192</v>
      </c>
      <c r="ADS141" s="13" t="s">
        <v>1192</v>
      </c>
      <c r="ADT141" s="13"/>
      <c r="ADU141" s="13"/>
      <c r="ADV141" s="13"/>
      <c r="ADW141" s="13"/>
      <c r="ADX141" s="13"/>
      <c r="ADY141" s="13"/>
      <c r="ADZ141" s="13" t="s">
        <v>1192</v>
      </c>
      <c r="AEA141" s="10" t="str">
        <f t="shared" ca="1" si="191"/>
        <v/>
      </c>
      <c r="AEB141" s="5"/>
      <c r="AEC141" s="37"/>
      <c r="AED141" s="37"/>
      <c r="AEE141" s="7"/>
      <c r="AEF141" s="7"/>
      <c r="AEG141" s="79"/>
      <c r="AEH141" s="10" t="str" cm="1">
        <f t="array" aca="1" ref="AEH141" ca="1">IF(INDIRECT(ADDRESS(ROW(),COLUMN()-6))="","X",IF(INDIRECT(ADDRESS(ROW(),COLUMN()-5))="",0,"OK"))</f>
        <v>X</v>
      </c>
      <c r="AEI141" s="29" t="str">
        <f ca="1">IF(AEJ141="","",SUM(1+MAXA(AEI$1:AEI140)))</f>
        <v/>
      </c>
      <c r="AEJ141" s="8" t="str" cm="1">
        <f t="array" aca="1" ref="AEJ141" ca="1">IF(AEH141=0,INDIRECT(ADDRESS(ROW(),COLUMN()-8)),"")</f>
        <v/>
      </c>
      <c r="AEK141" s="33" t="s">
        <v>1192</v>
      </c>
      <c r="AEL141" s="10" t="str">
        <f t="shared" si="164"/>
        <v>$AEB$141</v>
      </c>
      <c r="AEM141" s="29" t="str">
        <f ca="1">IF(AEN141="","",SUM(1+MAXA(AEM$1:AEM140)))</f>
        <v/>
      </c>
      <c r="AEN141" s="8" t="str" cm="1">
        <f t="array" aca="1" ref="AEN141" ca="1">IF(ISNUMBER(SEARCH(AEN$1,INDEX(INDIRECT(AEO$1),ROW(AEL141),1)))=TRUE,INDIRECT(AEL141),"")</f>
        <v/>
      </c>
      <c r="AEO141" s="13" t="s">
        <v>1192</v>
      </c>
      <c r="AEP141" s="13" t="s">
        <v>1192</v>
      </c>
      <c r="AEQ141" s="13" t="s">
        <v>1192</v>
      </c>
      <c r="AER141" s="13" t="s">
        <v>1192</v>
      </c>
      <c r="AES141" s="13" t="s">
        <v>1192</v>
      </c>
      <c r="AET141" s="13" t="s">
        <v>1192</v>
      </c>
      <c r="AEU141" s="13" t="s">
        <v>1192</v>
      </c>
      <c r="AEV141" s="13" t="s">
        <v>1192</v>
      </c>
    </row>
    <row r="142" spans="2:828" s="4" customFormat="1" ht="24.75" customHeight="1" x14ac:dyDescent="0.2">
      <c r="B142" s="10" t="str">
        <f t="shared" ca="1" si="133"/>
        <v/>
      </c>
      <c r="C142" s="8"/>
      <c r="D142" s="10"/>
      <c r="E142" s="10"/>
      <c r="G142" s="81"/>
      <c r="H142" s="94"/>
      <c r="I142" s="10" t="str" cm="1">
        <f t="array" aca="1" ref="I142" ca="1">IF(INDIRECT(ADDRESS(ROW(),COLUMN()-6))="","X",IF(INDIRECT(ADDRESS(ROW(),COLUMN()-5))="",0,"OK"))</f>
        <v>X</v>
      </c>
      <c r="J142" s="29" t="str">
        <f ca="1">IF(K142="","",SUM(1+MAXA(J$1:J141)))</f>
        <v/>
      </c>
      <c r="K142" s="8" t="str" cm="1">
        <f t="array" aca="1" ref="K142" ca="1">IF(I142=0,INDIRECT(ADDRESS(ROW(),COLUMN()-8)),"")</f>
        <v/>
      </c>
      <c r="L142" s="31"/>
      <c r="M142" s="10" t="str">
        <f t="shared" si="134"/>
        <v>$C$142</v>
      </c>
      <c r="N142" s="29" t="str">
        <f ca="1">IF(O142="","",SUM(1+MAXA(N$1:N141)))</f>
        <v/>
      </c>
      <c r="O142" s="8" t="str" cm="1">
        <f t="array" aca="1" ref="O142" ca="1">IF(ISNUMBER(SEARCH(O$1,INDEX(INDIRECT($P$1),ROW(M142),1)))=TRUE,INDIRECT(M142),"")</f>
        <v/>
      </c>
      <c r="P142" s="13" t="s">
        <v>1192</v>
      </c>
      <c r="Q142" s="13" t="s">
        <v>1192</v>
      </c>
      <c r="R142" s="13"/>
      <c r="S142" s="13"/>
      <c r="T142" s="13"/>
      <c r="U142" s="13"/>
      <c r="V142" s="13"/>
      <c r="W142" s="13"/>
      <c r="X142" s="13"/>
      <c r="Y142" s="13" t="s">
        <v>1192</v>
      </c>
      <c r="Z142" s="13" t="s">
        <v>1192</v>
      </c>
      <c r="AA142" s="10" t="str">
        <f t="shared" ca="1" si="192"/>
        <v/>
      </c>
      <c r="AB142" s="8"/>
      <c r="AC142" s="10"/>
      <c r="AD142" s="10"/>
      <c r="AF142" s="81"/>
      <c r="AG142" s="81"/>
      <c r="AH142" s="10" t="str" cm="1">
        <f t="array" aca="1" ref="AH142" ca="1">IF(INDIRECT(ADDRESS(ROW(),COLUMN()-6))="","X",IF(INDIRECT(ADDRESS(ROW(),COLUMN()-5))="",0,"OK"))</f>
        <v>X</v>
      </c>
      <c r="AI142" s="29" t="str">
        <f ca="1">IF(AJ142="","",SUM(1+MAXA(AI$1:AI141)))</f>
        <v/>
      </c>
      <c r="AJ142" s="8" t="str" cm="1">
        <f t="array" aca="1" ref="AJ142" ca="1">IF(AH142=0,INDIRECT(ADDRESS(ROW(),COLUMN()-8)),"")</f>
        <v/>
      </c>
      <c r="AK142" s="31"/>
      <c r="AL142" s="10" t="str">
        <f t="shared" si="135"/>
        <v>$AB$142</v>
      </c>
      <c r="AM142" s="29" t="str">
        <f ca="1">IF(AN142="","",SUM(1+MAXA(AM$1:AM141)))</f>
        <v/>
      </c>
      <c r="AN142" s="8" t="str" cm="1">
        <f t="array" aca="1" ref="AN142" ca="1">IF(ISNUMBER(SEARCH(AN$1,INDEX(INDIRECT($AO$1),ROW(AL142),1)))=TRUE,INDIRECT(AL142),"")</f>
        <v/>
      </c>
      <c r="AO142" s="13" t="s">
        <v>1192</v>
      </c>
      <c r="AP142" s="13" t="s">
        <v>1192</v>
      </c>
      <c r="AQ142" s="13" t="s">
        <v>1192</v>
      </c>
      <c r="AR142" s="13"/>
      <c r="AS142" s="13"/>
      <c r="AT142" s="13"/>
      <c r="AU142" s="13"/>
      <c r="AV142" s="13"/>
      <c r="AW142" s="13"/>
      <c r="AX142" s="13" t="s">
        <v>1192</v>
      </c>
      <c r="AY142" s="13" t="s">
        <v>1192</v>
      </c>
      <c r="AZ142" s="13" t="s">
        <v>1192</v>
      </c>
      <c r="BA142" s="10" t="str">
        <f t="shared" ca="1" si="165"/>
        <v/>
      </c>
      <c r="BB142" s="8"/>
      <c r="BC142" s="10"/>
      <c r="BD142" s="10"/>
      <c r="BF142" s="81"/>
      <c r="BG142" s="94"/>
      <c r="BH142" s="10" t="str" cm="1">
        <f t="array" aca="1" ref="BH142" ca="1">IF(INDIRECT(ADDRESS(ROW(),COLUMN()-6))="","X",IF(INDIRECT(ADDRESS(ROW(),COLUMN()-5))="",0,"OK"))</f>
        <v>X</v>
      </c>
      <c r="BI142" s="29" t="str">
        <f ca="1">IF(BJ142="","",SUM(1+MAXA(BI$1:BI141)))</f>
        <v/>
      </c>
      <c r="BJ142" s="8" t="str" cm="1">
        <f t="array" aca="1" ref="BJ142" ca="1">IF(BH142=0,INDIRECT(ADDRESS(ROW(),COLUMN()-8)),"")</f>
        <v/>
      </c>
      <c r="BK142" s="31"/>
      <c r="BL142" s="10" t="str">
        <f t="shared" si="136"/>
        <v>$BB$142</v>
      </c>
      <c r="BM142" s="29" t="str">
        <f ca="1">IF(BN142="","",SUM(1+MAXA(BM$1:BM141)))</f>
        <v/>
      </c>
      <c r="BN142" s="8" t="str" cm="1">
        <f t="array" aca="1" ref="BN142" ca="1">IF(ISNUMBER(SEARCH(BN$1,INDEX(INDIRECT(BO$1),ROW(BL142),1)))=TRUE,INDIRECT(BL142),"")</f>
        <v/>
      </c>
      <c r="BO142" s="13" t="s">
        <v>1192</v>
      </c>
      <c r="BP142" s="13" t="s">
        <v>1192</v>
      </c>
      <c r="BQ142" s="13" t="s">
        <v>1192</v>
      </c>
      <c r="BR142" s="13"/>
      <c r="BS142" s="13"/>
      <c r="BT142" s="13"/>
      <c r="BU142" s="13"/>
      <c r="BV142" s="13"/>
      <c r="BW142" s="13" t="s">
        <v>1192</v>
      </c>
      <c r="BX142" s="13" t="s">
        <v>1192</v>
      </c>
      <c r="BY142" s="13"/>
      <c r="BZ142" s="13"/>
      <c r="CA142" s="10" t="str">
        <f t="shared" ca="1" si="166"/>
        <v/>
      </c>
      <c r="CB142" s="8"/>
      <c r="CC142" s="10"/>
      <c r="CD142" s="10"/>
      <c r="CF142" s="81"/>
      <c r="CG142" s="94"/>
      <c r="CH142" s="10" t="str" cm="1">
        <f t="array" aca="1" ref="CH142" ca="1">IF(INDIRECT(ADDRESS(ROW(),COLUMN()-6))="","X",IF(INDIRECT(ADDRESS(ROW(),COLUMN()-5))="",0,"OK"))</f>
        <v>X</v>
      </c>
      <c r="CI142" s="29" t="str">
        <f ca="1">IF(CJ142="","",SUM(1+MAXA(CI$1:CI141)))</f>
        <v/>
      </c>
      <c r="CJ142" s="8" t="str" cm="1">
        <f t="array" aca="1" ref="CJ142" ca="1">IF(CH142=0,INDIRECT(ADDRESS(ROW(),COLUMN()-8)),"")</f>
        <v/>
      </c>
      <c r="CK142" s="31"/>
      <c r="CL142" s="10" t="str">
        <f t="shared" si="137"/>
        <v>$CB$142</v>
      </c>
      <c r="CM142" s="29" t="str">
        <f ca="1">IF(CN142="","",SUM(1+MAXA(CM$1:CM141)))</f>
        <v/>
      </c>
      <c r="CN142" s="8" t="str" cm="1">
        <f t="array" aca="1" ref="CN142" ca="1">IF(ISNUMBER(SEARCH(CN$1,INDEX(INDIRECT(CO$1),ROW(CL142),1)))=TRUE,INDIRECT(CL142),"")</f>
        <v/>
      </c>
      <c r="CO142" s="13" t="s">
        <v>1192</v>
      </c>
      <c r="CP142" s="13"/>
      <c r="CQ142" s="13"/>
      <c r="CR142" s="13"/>
      <c r="CS142" s="13"/>
      <c r="CT142" s="13"/>
      <c r="CU142" s="13"/>
      <c r="CV142" s="13"/>
      <c r="CW142" s="13"/>
      <c r="CX142" s="13"/>
      <c r="CY142" s="13"/>
      <c r="CZ142" s="13" t="s">
        <v>1192</v>
      </c>
      <c r="DA142" s="10" t="str">
        <f t="shared" ca="1" si="131"/>
        <v/>
      </c>
      <c r="DB142" s="5"/>
      <c r="DC142" s="6"/>
      <c r="DD142" s="6"/>
      <c r="DE142" s="7"/>
      <c r="DF142" s="83"/>
      <c r="DG142" s="96"/>
      <c r="DH142" s="10" t="str" cm="1">
        <f t="array" aca="1" ref="DH142" ca="1">IF(INDIRECT(ADDRESS(ROW(),COLUMN()-6))="","X",IF(INDIRECT(ADDRESS(ROW(),COLUMN()-5))="",0,"OK"))</f>
        <v>X</v>
      </c>
      <c r="DI142" s="29" t="str">
        <f ca="1">IF(DJ142="","",SUM(1+MAXA(DI$1:DI141)))</f>
        <v/>
      </c>
      <c r="DJ142" s="8" t="str" cm="1">
        <f t="array" aca="1" ref="DJ142" ca="1">IF(DH142=0,INDIRECT(ADDRESS(ROW(),COLUMN()-8)),"")</f>
        <v/>
      </c>
      <c r="DK142" s="31"/>
      <c r="DL142" s="10" t="str">
        <f t="shared" si="132"/>
        <v>$DB$142</v>
      </c>
      <c r="DM142" s="29" t="str">
        <f ca="1">IF(DN142="","",SUM(1+MAXA(DM$1:DM141)))</f>
        <v/>
      </c>
      <c r="DN142" s="8" t="str" cm="1">
        <f t="array" aca="1" ref="DN142" ca="1">IF(ISNUMBER(SEARCH(DN$1,INDEX(INDIRECT(DO$1),ROW(DL142),1)))=TRUE,INDIRECT(DL142),"")</f>
        <v/>
      </c>
      <c r="DO142" s="13" t="s">
        <v>1192</v>
      </c>
      <c r="DP142" s="13"/>
      <c r="DQ142" s="13"/>
      <c r="DR142" s="13"/>
      <c r="DS142" s="13"/>
      <c r="DT142" s="13"/>
      <c r="DU142" s="13"/>
      <c r="DV142" s="13"/>
      <c r="DW142" s="13"/>
      <c r="DX142" s="13"/>
      <c r="DY142" s="13"/>
      <c r="DZ142" s="13" t="s">
        <v>1192</v>
      </c>
      <c r="EA142" s="10" t="str">
        <f t="shared" ca="1" si="167"/>
        <v/>
      </c>
      <c r="EB142" s="22"/>
      <c r="EC142" s="14"/>
      <c r="ED142" s="14"/>
      <c r="EE142" s="15"/>
      <c r="EF142" s="15"/>
      <c r="EG142" s="94"/>
      <c r="EH142" s="10" t="str" cm="1">
        <f t="array" aca="1" ref="EH142" ca="1">IF(INDIRECT(ADDRESS(ROW(),COLUMN()-6))="","X",IF(INDIRECT(ADDRESS(ROW(),COLUMN()-5))="",0,"OK"))</f>
        <v>X</v>
      </c>
      <c r="EI142" s="29" t="str">
        <f ca="1">IF(EJ142="","",SUM(1+MAXA(EI$1:EI141)))</f>
        <v/>
      </c>
      <c r="EJ142" s="8" t="str" cm="1">
        <f t="array" aca="1" ref="EJ142" ca="1">IF(EH142=0,INDIRECT(ADDRESS(ROW(),COLUMN()-8)),"")</f>
        <v/>
      </c>
      <c r="EK142" s="31"/>
      <c r="EL142" s="10" t="str">
        <f t="shared" si="138"/>
        <v>$EB$142</v>
      </c>
      <c r="EM142" s="29" t="str">
        <f ca="1">IF(EN142="","",SUM(1+MAXA(EM$1:EM141)))</f>
        <v/>
      </c>
      <c r="EN142" s="8" t="str" cm="1">
        <f t="array" aca="1" ref="EN142" ca="1">IF(ISNUMBER(SEARCH(EN$1,INDEX(INDIRECT(EO$1),ROW(EL142),1)))=TRUE,INDIRECT(EL142),"")</f>
        <v/>
      </c>
      <c r="EO142" s="13" t="s">
        <v>1192</v>
      </c>
      <c r="EP142" s="13"/>
      <c r="EQ142" s="13"/>
      <c r="ER142" s="13"/>
      <c r="ES142" s="13"/>
      <c r="ET142" s="13"/>
      <c r="EU142" s="13"/>
      <c r="EV142" s="13"/>
      <c r="EW142" s="13"/>
      <c r="EX142" s="13"/>
      <c r="EY142" s="13"/>
      <c r="EZ142" s="13"/>
      <c r="FA142" s="10" t="str">
        <f t="shared" ca="1" si="168"/>
        <v/>
      </c>
      <c r="FB142" s="22"/>
      <c r="FC142" s="14"/>
      <c r="FD142" s="14"/>
      <c r="FE142" s="15"/>
      <c r="FF142" s="15"/>
      <c r="FG142" s="81"/>
      <c r="FH142" s="10" t="str" cm="1">
        <f t="array" aca="1" ref="FH142" ca="1">IF(INDIRECT(ADDRESS(ROW(),COLUMN()-6))="","X",IF(INDIRECT(ADDRESS(ROW(),COLUMN()-5))="",0,"OK"))</f>
        <v>X</v>
      </c>
      <c r="FI142" s="29" t="str">
        <f ca="1">IF(FJ142="","",SUM(1+MAXA(FI$1:FI141)))</f>
        <v/>
      </c>
      <c r="FJ142" s="8" t="str" cm="1">
        <f t="array" aca="1" ref="FJ142" ca="1">IF(FH142=0,INDIRECT(ADDRESS(ROW(),COLUMN()-8)),"")</f>
        <v/>
      </c>
      <c r="FK142" s="31"/>
      <c r="FL142" s="10" t="str">
        <f t="shared" si="139"/>
        <v>$FB$142</v>
      </c>
      <c r="FM142" s="29" t="str">
        <f ca="1">IF(FN142="","",SUM(1+MAXA(FM$1:FM141)))</f>
        <v/>
      </c>
      <c r="FN142" s="8" t="str" cm="1">
        <f t="array" aca="1" ref="FN142" ca="1">IF(ISNUMBER(SEARCH(FN$1,INDEX(INDIRECT(FO$1),ROW(FL142),1)))=TRUE,INDIRECT(FL142),"")</f>
        <v/>
      </c>
      <c r="FO142" s="13" t="s">
        <v>1192</v>
      </c>
      <c r="FP142" s="13" t="s">
        <v>1192</v>
      </c>
      <c r="FQ142" s="13" t="s">
        <v>1192</v>
      </c>
      <c r="FR142" s="13" t="s">
        <v>1192</v>
      </c>
      <c r="FS142" s="13" t="s">
        <v>1192</v>
      </c>
      <c r="FT142" s="13"/>
      <c r="FU142" s="13"/>
      <c r="FV142" s="13"/>
      <c r="FW142" s="13"/>
      <c r="FX142" s="13"/>
      <c r="FY142" s="13"/>
      <c r="FZ142" s="13"/>
      <c r="GA142" s="10" t="str">
        <f t="shared" ca="1" si="169"/>
        <v/>
      </c>
      <c r="GB142" s="22"/>
      <c r="GC142" s="14"/>
      <c r="GD142" s="14"/>
      <c r="GE142" s="15"/>
      <c r="GF142" s="15"/>
      <c r="GG142" s="81"/>
      <c r="GH142" s="10" t="str" cm="1">
        <f t="array" aca="1" ref="GH142" ca="1">IF(INDIRECT(ADDRESS(ROW(),COLUMN()-6))="","X",IF(INDIRECT(ADDRESS(ROW(),COLUMN()-5))="",0,"OK"))</f>
        <v>X</v>
      </c>
      <c r="GI142" s="29" t="str">
        <f ca="1">IF(GJ142="","",SUM(1+MAXA(GI$1:GI141)))</f>
        <v/>
      </c>
      <c r="GJ142" s="8" t="str" cm="1">
        <f t="array" aca="1" ref="GJ142" ca="1">IF(GH142=0,INDIRECT(ADDRESS(ROW(),COLUMN()-8)),"")</f>
        <v/>
      </c>
      <c r="GK142" s="31"/>
      <c r="GL142" s="10" t="str">
        <f t="shared" si="140"/>
        <v>$GB$142</v>
      </c>
      <c r="GM142" s="29" t="str">
        <f ca="1">IF(GN142="","",SUM(1+MAXA(GM$1:GM141)))</f>
        <v/>
      </c>
      <c r="GN142" s="8" t="str" cm="1">
        <f t="array" aca="1" ref="GN142" ca="1">IF(ISNUMBER(SEARCH(GN$1,INDEX(INDIRECT(GO$1),ROW(GL142),1)))=TRUE,INDIRECT(GL142),"")</f>
        <v/>
      </c>
      <c r="GO142" s="13" t="s">
        <v>1192</v>
      </c>
      <c r="GP142" s="13" t="s">
        <v>1192</v>
      </c>
      <c r="GQ142" s="13" t="s">
        <v>1192</v>
      </c>
      <c r="GR142" s="13" t="s">
        <v>1192</v>
      </c>
      <c r="GS142" s="13" t="s">
        <v>1192</v>
      </c>
      <c r="GT142" s="13"/>
      <c r="GU142" s="13"/>
      <c r="GV142" s="13"/>
      <c r="GW142" s="13"/>
      <c r="GX142" s="13"/>
      <c r="GY142" s="13"/>
      <c r="GZ142" s="13"/>
      <c r="HA142" s="10" t="str">
        <f t="shared" ca="1" si="170"/>
        <v/>
      </c>
      <c r="HB142" s="22"/>
      <c r="HC142" s="14"/>
      <c r="HD142" s="14"/>
      <c r="HE142" s="15"/>
      <c r="HF142" s="15"/>
      <c r="HG142" s="81"/>
      <c r="HH142" s="10" t="str" cm="1">
        <f t="array" aca="1" ref="HH142" ca="1">IF(INDIRECT(ADDRESS(ROW(),COLUMN()-6))="","X",IF(INDIRECT(ADDRESS(ROW(),COLUMN()-5))="",0,"OK"))</f>
        <v>X</v>
      </c>
      <c r="HI142" s="29" t="str">
        <f ca="1">IF(HJ142="","",SUM(1+MAXA(HI$1:HI141)))</f>
        <v/>
      </c>
      <c r="HJ142" s="8" t="str" cm="1">
        <f t="array" aca="1" ref="HJ142" ca="1">IF(HH142=0,INDIRECT(ADDRESS(ROW(),COLUMN()-8)),"")</f>
        <v/>
      </c>
      <c r="HK142" s="31"/>
      <c r="HL142" s="10" t="str">
        <f t="shared" si="141"/>
        <v>$HB$142</v>
      </c>
      <c r="HM142" s="29" t="str">
        <f ca="1">IF(HN142="","",SUM(1+MAXA(HM$1:HM141)))</f>
        <v/>
      </c>
      <c r="HN142" s="8" t="str" cm="1">
        <f t="array" aca="1" ref="HN142" ca="1">IF(ISNUMBER(SEARCH(HN$1,INDEX(INDIRECT(HO$1),ROW(HL142),1)))=TRUE,INDIRECT(HL142),"")</f>
        <v/>
      </c>
      <c r="HO142" s="13" t="s">
        <v>1192</v>
      </c>
      <c r="HP142" s="13" t="s">
        <v>1192</v>
      </c>
      <c r="HQ142" s="13" t="s">
        <v>1192</v>
      </c>
      <c r="HR142" s="13"/>
      <c r="HS142" s="13"/>
      <c r="HT142" s="13"/>
      <c r="HU142" s="13"/>
      <c r="HV142" s="13"/>
      <c r="HW142" s="13"/>
      <c r="HX142" s="13"/>
      <c r="HY142" s="13" t="s">
        <v>1192</v>
      </c>
      <c r="HZ142" s="13" t="s">
        <v>1192</v>
      </c>
      <c r="IA142" s="10" t="str">
        <f t="shared" ca="1" si="171"/>
        <v/>
      </c>
      <c r="IB142" s="22"/>
      <c r="IC142" s="14"/>
      <c r="ID142" s="14"/>
      <c r="IE142" s="15"/>
      <c r="IF142" s="15"/>
      <c r="IG142" s="81"/>
      <c r="IH142" s="10" t="str" cm="1">
        <f t="array" aca="1" ref="IH142" ca="1">IF(INDIRECT(ADDRESS(ROW(),COLUMN()-6))="","X",IF(INDIRECT(ADDRESS(ROW(),COLUMN()-5))="",0,"OK"))</f>
        <v>X</v>
      </c>
      <c r="II142" s="29" t="str">
        <f ca="1">IF(IJ142="","",SUM(1+MAXA(II$1:II141)))</f>
        <v/>
      </c>
      <c r="IJ142" s="8" t="str" cm="1">
        <f t="array" aca="1" ref="IJ142" ca="1">IF(IH142=0,INDIRECT(ADDRESS(ROW(),COLUMN()-8)),"")</f>
        <v/>
      </c>
      <c r="IK142" s="31"/>
      <c r="IL142" s="10" t="str">
        <f t="shared" si="142"/>
        <v>$IB$142</v>
      </c>
      <c r="IM142" s="29" t="str">
        <f ca="1">IF(IN142="","",SUM(1+MAXA(IM$1:IM141)))</f>
        <v/>
      </c>
      <c r="IN142" s="8" t="str" cm="1">
        <f t="array" aca="1" ref="IN142" ca="1">IF(ISNUMBER(SEARCH(IN$1,INDEX(INDIRECT(IO$1),ROW(IL142),1)))=TRUE,INDIRECT(IL142),"")</f>
        <v/>
      </c>
      <c r="IO142" s="13" t="s">
        <v>1192</v>
      </c>
      <c r="IP142" s="13" t="s">
        <v>1192</v>
      </c>
      <c r="IQ142" s="13" t="s">
        <v>1192</v>
      </c>
      <c r="IR142" s="13"/>
      <c r="IS142" s="13"/>
      <c r="IT142" s="13"/>
      <c r="IU142" s="13"/>
      <c r="IV142" s="13"/>
      <c r="IW142" s="13"/>
      <c r="IX142" s="13" t="s">
        <v>1192</v>
      </c>
      <c r="IY142" s="13" t="s">
        <v>1192</v>
      </c>
      <c r="IZ142" s="13" t="s">
        <v>1192</v>
      </c>
      <c r="JA142" s="10" t="str">
        <f t="shared" ca="1" si="172"/>
        <v/>
      </c>
      <c r="JB142" s="22"/>
      <c r="JC142" s="14"/>
      <c r="JD142" s="14"/>
      <c r="JE142" s="15"/>
      <c r="JF142" s="15"/>
      <c r="JG142" s="81"/>
      <c r="JH142" s="10" t="str" cm="1">
        <f t="array" aca="1" ref="JH142" ca="1">IF(INDIRECT(ADDRESS(ROW(),COLUMN()-6))="","X",IF(INDIRECT(ADDRESS(ROW(),COLUMN()-5))="",0,"OK"))</f>
        <v>X</v>
      </c>
      <c r="JI142" s="29" t="str">
        <f ca="1">IF(JJ142="","",SUM(1+MAXA(JI$1:JI141)))</f>
        <v/>
      </c>
      <c r="JJ142" s="8" t="str" cm="1">
        <f t="array" aca="1" ref="JJ142" ca="1">IF(JH142=0,INDIRECT(ADDRESS(ROW(),COLUMN()-8)),"")</f>
        <v/>
      </c>
      <c r="JK142" s="31"/>
      <c r="JL142" s="10" t="str">
        <f t="shared" si="143"/>
        <v>$JB$142</v>
      </c>
      <c r="JM142" s="29" t="str">
        <f ca="1">IF(JN142="","",SUM(1+MAXA(JM$1:JM141)))</f>
        <v/>
      </c>
      <c r="JN142" s="8" t="str" cm="1">
        <f t="array" aca="1" ref="JN142" ca="1">IF(ISNUMBER(SEARCH(JN$1,INDEX(INDIRECT(JO$1),ROW(JL142),1)))=TRUE,INDIRECT(JL142),"")</f>
        <v/>
      </c>
      <c r="JO142" s="13" t="s">
        <v>1192</v>
      </c>
      <c r="JP142" s="13" t="s">
        <v>1192</v>
      </c>
      <c r="JQ142" s="13" t="s">
        <v>1192</v>
      </c>
      <c r="JR142" s="13"/>
      <c r="JS142" s="13"/>
      <c r="JT142" s="13"/>
      <c r="JU142" s="13"/>
      <c r="JV142" s="13"/>
      <c r="JW142" s="13"/>
      <c r="JX142" s="13" t="s">
        <v>1192</v>
      </c>
      <c r="JY142" s="13" t="s">
        <v>1192</v>
      </c>
      <c r="JZ142" s="13" t="s">
        <v>1192</v>
      </c>
      <c r="KA142" s="10" t="str">
        <f t="shared" ca="1" si="173"/>
        <v/>
      </c>
      <c r="KB142" s="22"/>
      <c r="KC142" s="14"/>
      <c r="KD142" s="14"/>
      <c r="KE142" s="15"/>
      <c r="KF142" s="15"/>
      <c r="KG142" s="81"/>
      <c r="KH142" s="10" t="str" cm="1">
        <f t="array" aca="1" ref="KH142" ca="1">IF(INDIRECT(ADDRESS(ROW(),COLUMN()-6))="","X",IF(INDIRECT(ADDRESS(ROW(),COLUMN()-5))="",0,"OK"))</f>
        <v>X</v>
      </c>
      <c r="KI142" s="29" t="str">
        <f ca="1">IF(KJ142="","",SUM(1+MAXA(KI$1:KI141)))</f>
        <v/>
      </c>
      <c r="KJ142" s="8" t="str" cm="1">
        <f t="array" aca="1" ref="KJ142" ca="1">IF(KH142=0,INDIRECT(ADDRESS(ROW(),COLUMN()-8)),"")</f>
        <v/>
      </c>
      <c r="KK142" s="31"/>
      <c r="KL142" s="10" t="str">
        <f t="shared" si="144"/>
        <v>$KB$142</v>
      </c>
      <c r="KM142" s="29" t="str">
        <f ca="1">IF(KN142="","",SUM(1+MAXA(KM$1:KM141)))</f>
        <v/>
      </c>
      <c r="KN142" s="8" t="str" cm="1">
        <f t="array" aca="1" ref="KN142" ca="1">IF(ISNUMBER(SEARCH(KN$1,INDEX(INDIRECT(KO$1),ROW(KL142),1)))=TRUE,INDIRECT(KL142),"")</f>
        <v/>
      </c>
      <c r="KO142" s="13" t="s">
        <v>1192</v>
      </c>
      <c r="KP142" s="13" t="s">
        <v>1192</v>
      </c>
      <c r="KQ142" s="13" t="s">
        <v>1192</v>
      </c>
      <c r="KR142" s="13"/>
      <c r="KS142" s="13"/>
      <c r="KT142" s="13"/>
      <c r="KU142" s="13"/>
      <c r="KV142" s="13"/>
      <c r="KW142" s="13"/>
      <c r="KX142" s="13"/>
      <c r="KY142" s="13" t="s">
        <v>1192</v>
      </c>
      <c r="KZ142" s="13" t="s">
        <v>1192</v>
      </c>
      <c r="LA142" s="10" t="str">
        <f t="shared" ca="1" si="174"/>
        <v/>
      </c>
      <c r="LB142" s="8"/>
      <c r="LC142" s="10"/>
      <c r="LD142" s="10"/>
      <c r="LG142" s="81"/>
      <c r="LH142" s="10" t="str" cm="1">
        <f t="array" aca="1" ref="LH142" ca="1">IF(INDIRECT(ADDRESS(ROW(),COLUMN()-6))="","X",IF(INDIRECT(ADDRESS(ROW(),COLUMN()-5))="",0,"OK"))</f>
        <v>X</v>
      </c>
      <c r="LI142" s="29" t="str">
        <f ca="1">IF(LJ142="","",SUM(1+MAXA(LI$1:LI141)))</f>
        <v/>
      </c>
      <c r="LJ142" s="8" t="str" cm="1">
        <f t="array" aca="1" ref="LJ142" ca="1">IF(LH142=0,INDIRECT(ADDRESS(ROW(),COLUMN()-8)),"")</f>
        <v/>
      </c>
      <c r="LK142" s="31"/>
      <c r="LL142" s="10" t="str">
        <f t="shared" si="145"/>
        <v>$LB$142</v>
      </c>
      <c r="LM142" s="29" t="str">
        <f ca="1">IF(LN142="","",SUM(1+MAXA(LM$1:LM141)))</f>
        <v/>
      </c>
      <c r="LN142" s="8" t="str" cm="1">
        <f t="array" aca="1" ref="LN142" ca="1">IF(ISNUMBER(SEARCH(LN$1,INDEX(INDIRECT(LO$1),ROW(LL142),1)))=TRUE,INDIRECT(LL142),"")</f>
        <v/>
      </c>
      <c r="LO142" s="13" t="s">
        <v>1192</v>
      </c>
      <c r="LP142" s="13" t="s">
        <v>1192</v>
      </c>
      <c r="LQ142" s="13" t="s">
        <v>1192</v>
      </c>
      <c r="LR142" s="13" t="s">
        <v>1192</v>
      </c>
      <c r="LS142" s="13"/>
      <c r="LT142" s="13"/>
      <c r="LU142" s="13"/>
      <c r="LV142" s="13"/>
      <c r="LW142" s="13"/>
      <c r="LX142" s="13"/>
      <c r="LY142" s="13" t="s">
        <v>1192</v>
      </c>
      <c r="LZ142" s="13" t="s">
        <v>1192</v>
      </c>
      <c r="MA142" s="10" t="str">
        <f t="shared" ca="1" si="175"/>
        <v/>
      </c>
      <c r="MB142" s="8"/>
      <c r="MC142" s="10"/>
      <c r="MD142" s="10"/>
      <c r="MG142" s="81"/>
      <c r="MH142" s="10" t="str" cm="1">
        <f t="array" aca="1" ref="MH142" ca="1">IF(INDIRECT(ADDRESS(ROW(),COLUMN()-6))="","X",IF(INDIRECT(ADDRESS(ROW(),COLUMN()-5))="",0,"OK"))</f>
        <v>X</v>
      </c>
      <c r="MI142" s="29" t="str">
        <f ca="1">IF(MJ142="","",SUM(1+MAXA(MI$1:MI141)))</f>
        <v/>
      </c>
      <c r="MJ142" s="8" t="str" cm="1">
        <f t="array" aca="1" ref="MJ142" ca="1">IF(MH142=0,INDIRECT(ADDRESS(ROW(),COLUMN()-8)),"")</f>
        <v/>
      </c>
      <c r="MK142" s="31"/>
      <c r="ML142" s="10" t="str">
        <f t="shared" si="146"/>
        <v>$MB$142</v>
      </c>
      <c r="MM142" s="29" t="str">
        <f ca="1">IF(MN142="","",SUM(1+MAXA(MM$1:MM141)))</f>
        <v/>
      </c>
      <c r="MN142" s="8" t="str" cm="1">
        <f t="array" aca="1" ref="MN142" ca="1">IF(ISNUMBER(SEARCH(MN$1,INDEX(INDIRECT(MO$1),ROW(ML142),1)))=TRUE,INDIRECT(ML142),"")</f>
        <v/>
      </c>
      <c r="MO142" s="13" t="s">
        <v>1192</v>
      </c>
      <c r="MP142" s="13" t="s">
        <v>1192</v>
      </c>
      <c r="MQ142" s="13" t="s">
        <v>1192</v>
      </c>
      <c r="MR142" s="13"/>
      <c r="MS142" s="13"/>
      <c r="MT142" s="13"/>
      <c r="MU142" s="13"/>
      <c r="MV142" s="13"/>
      <c r="MW142" s="13" t="s">
        <v>1192</v>
      </c>
      <c r="MX142" s="13"/>
      <c r="MY142" s="13" t="s">
        <v>1192</v>
      </c>
      <c r="MZ142" s="13" t="s">
        <v>1192</v>
      </c>
      <c r="NA142" s="10" t="str">
        <f t="shared" ca="1" si="176"/>
        <v/>
      </c>
      <c r="NB142" s="5"/>
      <c r="NC142" s="6"/>
      <c r="ND142" s="6"/>
      <c r="NE142" s="7"/>
      <c r="NF142" s="7"/>
      <c r="NG142" s="83"/>
      <c r="NH142" s="10" t="str" cm="1">
        <f t="array" aca="1" ref="NH142" ca="1">IF(INDIRECT(ADDRESS(ROW(),COLUMN()-6))="","X",IF(INDIRECT(ADDRESS(ROW(),COLUMN()-5))="",0,"OK"))</f>
        <v>X</v>
      </c>
      <c r="NI142" s="29" t="str">
        <f ca="1">IF(NJ142="","",SUM(1+MAXA(NI$1:NI141)))</f>
        <v/>
      </c>
      <c r="NJ142" s="8" t="str" cm="1">
        <f t="array" aca="1" ref="NJ142" ca="1">IF(NH142=0,INDIRECT(ADDRESS(ROW(),COLUMN()-8)),"")</f>
        <v/>
      </c>
      <c r="NK142" s="31"/>
      <c r="NL142" s="10" t="str">
        <f t="shared" si="147"/>
        <v>$NB$142</v>
      </c>
      <c r="NM142" s="29" t="str">
        <f ca="1">IF(NN142="","",SUM(1+MAXA(NM$1:NM141)))</f>
        <v/>
      </c>
      <c r="NN142" s="8" t="str" cm="1">
        <f t="array" aca="1" ref="NN142" ca="1">IF(ISNUMBER(SEARCH(NN$1,INDEX(INDIRECT(NO$1),ROW(NL142),1)))=TRUE,INDIRECT(NL142),"")</f>
        <v/>
      </c>
      <c r="NO142" s="13" t="s">
        <v>1192</v>
      </c>
      <c r="NP142" s="13" t="s">
        <v>1192</v>
      </c>
      <c r="NQ142" s="13" t="s">
        <v>1192</v>
      </c>
      <c r="NR142" s="13"/>
      <c r="NS142" s="13"/>
      <c r="NT142" s="13"/>
      <c r="NU142" s="13"/>
      <c r="NV142" s="13"/>
      <c r="NW142" s="13"/>
      <c r="NX142" s="13" t="s">
        <v>1192</v>
      </c>
      <c r="NY142" s="13" t="s">
        <v>1192</v>
      </c>
      <c r="NZ142" s="13"/>
      <c r="OA142" s="10" t="str">
        <f t="shared" ca="1" si="177"/>
        <v/>
      </c>
      <c r="OB142" s="5"/>
      <c r="OC142" s="6"/>
      <c r="OD142" s="6"/>
      <c r="OE142" s="7"/>
      <c r="OF142" s="7"/>
      <c r="OG142" s="83"/>
      <c r="OH142" s="10" t="str" cm="1">
        <f t="array" aca="1" ref="OH142" ca="1">IF(INDIRECT(ADDRESS(ROW(),COLUMN()-6))="","X",IF(INDIRECT(ADDRESS(ROW(),COLUMN()-5))="",0,"OK"))</f>
        <v>X</v>
      </c>
      <c r="OI142" s="29" t="str">
        <f ca="1">IF(OJ142="","",SUM(1+MAXA(OI$1:OI141)))</f>
        <v/>
      </c>
      <c r="OJ142" s="8" t="str" cm="1">
        <f t="array" aca="1" ref="OJ142" ca="1">IF(OH142=0,INDIRECT(ADDRESS(ROW(),COLUMN()-8)),"")</f>
        <v/>
      </c>
      <c r="OK142" s="31"/>
      <c r="OL142" s="10" t="str">
        <f t="shared" si="148"/>
        <v>$OB$142</v>
      </c>
      <c r="OM142" s="29" t="str">
        <f ca="1">IF(ON142="","",SUM(1+MAXA(OM$1:OM141)))</f>
        <v/>
      </c>
      <c r="ON142" s="8" t="str" cm="1">
        <f t="array" aca="1" ref="ON142" ca="1">IF(ISNUMBER(SEARCH(ON$1,INDEX(INDIRECT(OO$1),ROW(OL142),1)))=TRUE,INDIRECT(OL142),"")</f>
        <v/>
      </c>
      <c r="OO142" s="13" t="s">
        <v>1192</v>
      </c>
      <c r="OP142" s="13"/>
      <c r="OQ142" s="13"/>
      <c r="OR142" s="13"/>
      <c r="OS142" s="13"/>
      <c r="OT142" s="13"/>
      <c r="OU142" s="13"/>
      <c r="OV142" s="13"/>
      <c r="OW142" s="13"/>
      <c r="OX142" s="13"/>
      <c r="OY142" s="13"/>
      <c r="OZ142" s="13" t="s">
        <v>1192</v>
      </c>
      <c r="PA142" s="10" t="str">
        <f t="shared" ca="1" si="178"/>
        <v/>
      </c>
      <c r="PB142" s="22"/>
      <c r="PC142" s="14"/>
      <c r="PD142" s="14"/>
      <c r="PE142" s="15"/>
      <c r="PF142" s="15"/>
      <c r="PG142" s="79"/>
      <c r="PH142" s="10" t="str" cm="1">
        <f t="array" aca="1" ref="PH142" ca="1">IF(INDIRECT(ADDRESS(ROW(),COLUMN()-6))="","X",IF(INDIRECT(ADDRESS(ROW(),COLUMN()-5))="",0,"OK"))</f>
        <v>X</v>
      </c>
      <c r="PI142" s="29" t="str">
        <f ca="1">IF(PJ142="","",SUM(1+MAXA(PI$1:PI141)))</f>
        <v/>
      </c>
      <c r="PJ142" s="8" t="str" cm="1">
        <f t="array" aca="1" ref="PJ142" ca="1">IF(PH142=0,INDIRECT(ADDRESS(ROW(),COLUMN()-8)),"")</f>
        <v/>
      </c>
      <c r="PK142" s="31"/>
      <c r="PL142" s="10" t="str">
        <f t="shared" si="149"/>
        <v>$PB$142</v>
      </c>
      <c r="PM142" s="29" t="str">
        <f ca="1">IF(PN142="","",SUM(1+MAXA(PM$1:PM141)))</f>
        <v/>
      </c>
      <c r="PN142" s="8" t="str" cm="1">
        <f t="array" aca="1" ref="PN142" ca="1">IF(ISNUMBER(SEARCH(PN$1,INDEX(INDIRECT(PO$1),ROW(PL142),1)))=TRUE,INDIRECT(PL142),"")</f>
        <v/>
      </c>
      <c r="PO142" s="13" t="s">
        <v>1192</v>
      </c>
      <c r="PP142" s="13" t="s">
        <v>1192</v>
      </c>
      <c r="PQ142" s="13" t="s">
        <v>1192</v>
      </c>
      <c r="PR142" s="13" t="s">
        <v>1192</v>
      </c>
      <c r="PS142" s="13"/>
      <c r="PT142" s="13"/>
      <c r="PU142" s="13"/>
      <c r="PV142" s="13"/>
      <c r="PW142" s="13"/>
      <c r="PX142" s="13"/>
      <c r="PY142" s="13" t="s">
        <v>1192</v>
      </c>
      <c r="PZ142" s="13" t="s">
        <v>1192</v>
      </c>
      <c r="QA142" s="10" t="str">
        <f t="shared" ca="1" si="179"/>
        <v/>
      </c>
      <c r="QB142" s="22"/>
      <c r="QC142" s="14"/>
      <c r="QD142" s="14"/>
      <c r="QE142" s="15"/>
      <c r="QF142" s="15"/>
      <c r="QG142" s="79"/>
      <c r="QH142" s="10" t="str" cm="1">
        <f t="array" aca="1" ref="QH142" ca="1">IF(INDIRECT(ADDRESS(ROW(),COLUMN()-6))="","X",IF(INDIRECT(ADDRESS(ROW(),COLUMN()-5))="",0,"OK"))</f>
        <v>X</v>
      </c>
      <c r="QI142" s="29" t="str">
        <f ca="1">IF(QJ142="","",SUM(1+MAXA(QI$1:QI141)))</f>
        <v/>
      </c>
      <c r="QJ142" s="8" t="str" cm="1">
        <f t="array" aca="1" ref="QJ142" ca="1">IF(QH142=0,INDIRECT(ADDRESS(ROW(),COLUMN()-8)),"")</f>
        <v/>
      </c>
      <c r="QK142" s="31"/>
      <c r="QL142" s="10" t="str">
        <f t="shared" si="150"/>
        <v>$QB$142</v>
      </c>
      <c r="QM142" s="29" t="str">
        <f ca="1">IF(QN142="","",SUM(1+MAXA(QM$1:QM141)))</f>
        <v/>
      </c>
      <c r="QN142" s="8" t="str" cm="1">
        <f t="array" aca="1" ref="QN142" ca="1">IF(ISNUMBER(SEARCH(QN$1,INDEX(INDIRECT(QO$1),ROW(QL142),1)))=TRUE,INDIRECT(QL142),"")</f>
        <v/>
      </c>
      <c r="QO142" s="13" t="s">
        <v>1192</v>
      </c>
      <c r="QP142" s="13" t="s">
        <v>1192</v>
      </c>
      <c r="QQ142" s="13" t="s">
        <v>1192</v>
      </c>
      <c r="QR142" s="13" t="s">
        <v>1192</v>
      </c>
      <c r="QS142" s="13"/>
      <c r="QT142" s="13"/>
      <c r="QU142" s="13"/>
      <c r="QV142" s="13"/>
      <c r="QW142" s="13"/>
      <c r="QX142" s="13"/>
      <c r="QY142" s="13" t="s">
        <v>1192</v>
      </c>
      <c r="QZ142" s="13" t="s">
        <v>1192</v>
      </c>
      <c r="RA142" s="10" t="str">
        <f t="shared" ca="1" si="180"/>
        <v/>
      </c>
      <c r="RB142" s="2"/>
      <c r="RC142" s="10"/>
      <c r="RD142" s="10"/>
      <c r="RE142" s="1"/>
      <c r="RF142" s="1"/>
      <c r="RG142" s="79"/>
      <c r="RH142" s="10" t="str" cm="1">
        <f t="array" aca="1" ref="RH142" ca="1">IF(INDIRECT(ADDRESS(ROW(),COLUMN()-6))="","X",IF(INDIRECT(ADDRESS(ROW(),COLUMN()-5))="",0,"OK"))</f>
        <v>X</v>
      </c>
      <c r="RI142" s="29" t="str">
        <f ca="1">IF(RJ142="","",SUM(1+MAXA(RI$1:RI141)))</f>
        <v/>
      </c>
      <c r="RJ142" s="8" t="str" cm="1">
        <f t="array" aca="1" ref="RJ142" ca="1">IF(RH142=0,INDIRECT(ADDRESS(ROW(),COLUMN()-8)),"")</f>
        <v/>
      </c>
      <c r="RK142" s="31"/>
      <c r="RL142" s="10" t="str">
        <f t="shared" si="151"/>
        <v>$RB$142</v>
      </c>
      <c r="RM142" s="29" t="str">
        <f ca="1">IF(RN142="","",SUM(1+MAXA(RM$1:RM141)))</f>
        <v/>
      </c>
      <c r="RN142" s="8" t="str" cm="1">
        <f t="array" aca="1" ref="RN142" ca="1">IF(ISNUMBER(SEARCH(RN$1,INDEX(INDIRECT(RO$1),ROW(RL142),1)))=TRUE,INDIRECT(RL142),"")</f>
        <v/>
      </c>
      <c r="RO142" s="13" t="s">
        <v>1192</v>
      </c>
      <c r="RP142" s="13" t="s">
        <v>1192</v>
      </c>
      <c r="RQ142" s="13" t="s">
        <v>1192</v>
      </c>
      <c r="RR142" s="13"/>
      <c r="RS142" s="13"/>
      <c r="RT142" s="13"/>
      <c r="RU142" s="13"/>
      <c r="RV142" s="13"/>
      <c r="RW142" s="13"/>
      <c r="RX142" s="13"/>
      <c r="RY142" s="13" t="s">
        <v>1192</v>
      </c>
      <c r="RZ142" s="13" t="s">
        <v>1192</v>
      </c>
      <c r="SA142" s="10" t="str">
        <f t="shared" ca="1" si="181"/>
        <v/>
      </c>
      <c r="SB142" s="5"/>
      <c r="SC142" s="6"/>
      <c r="SD142" s="6"/>
      <c r="SE142" s="7"/>
      <c r="SF142" s="7"/>
      <c r="SG142" s="79"/>
      <c r="SH142" s="10" t="str" cm="1">
        <f t="array" aca="1" ref="SH142" ca="1">IF(INDIRECT(ADDRESS(ROW(),COLUMN()-6))="","X",IF(INDIRECT(ADDRESS(ROW(),COLUMN()-5))="",0,"OK"))</f>
        <v>X</v>
      </c>
      <c r="SI142" s="29" t="str">
        <f ca="1">IF(SJ142="","",SUM(1+MAXA(SI$1:SI141)))</f>
        <v/>
      </c>
      <c r="SJ142" s="8" t="str" cm="1">
        <f t="array" aca="1" ref="SJ142" ca="1">IF(SH142=0,INDIRECT(ADDRESS(ROW(),COLUMN()-8)),"")</f>
        <v/>
      </c>
      <c r="SK142" s="33" t="s">
        <v>1192</v>
      </c>
      <c r="SL142" s="10" t="str">
        <f t="shared" si="152"/>
        <v>$SB$142</v>
      </c>
      <c r="SM142" s="29" t="str">
        <f ca="1">IF(SN142="","",SUM(1+MAXA(SM$1:SM141)))</f>
        <v/>
      </c>
      <c r="SN142" s="8" t="str" cm="1">
        <f t="array" aca="1" ref="SN142" ca="1">IF(ISNUMBER(SEARCH(SN$1,INDEX(SB$1:SB$174,ROW(SL142),1)))=TRUE,INDIRECT(SL142),"")</f>
        <v/>
      </c>
      <c r="SO142" s="13" t="s">
        <v>1192</v>
      </c>
      <c r="SP142" s="13" t="s">
        <v>1192</v>
      </c>
      <c r="SQ142" s="13" t="s">
        <v>1192</v>
      </c>
      <c r="SR142" s="13"/>
      <c r="SS142" s="13"/>
      <c r="ST142" s="13"/>
      <c r="SU142" s="13"/>
      <c r="SV142" s="13"/>
      <c r="SW142" s="13"/>
      <c r="SX142" s="13"/>
      <c r="SY142" s="13" t="s">
        <v>1192</v>
      </c>
      <c r="SZ142" s="13" t="s">
        <v>1192</v>
      </c>
      <c r="TA142" s="10" t="str">
        <f t="shared" ca="1" si="129"/>
        <v/>
      </c>
      <c r="TB142" s="5"/>
      <c r="TC142" s="6"/>
      <c r="TD142" s="6"/>
      <c r="TE142" s="7"/>
      <c r="TF142" s="7"/>
      <c r="TG142" s="79"/>
      <c r="TH142" s="10" t="str" cm="1">
        <f t="array" aca="1" ref="TH142" ca="1">IF(INDIRECT(ADDRESS(ROW(),COLUMN()-6))="","X",IF(INDIRECT(ADDRESS(ROW(),COLUMN()-5))="",0,"OK"))</f>
        <v>X</v>
      </c>
      <c r="TI142" s="29" t="str">
        <f ca="1">IF(TJ142="","",SUM(1+MAXA(TI$1:TI141)))</f>
        <v/>
      </c>
      <c r="TJ142" s="8" t="str" cm="1">
        <f t="array" aca="1" ref="TJ142" ca="1">IF(TH142=0,INDIRECT(ADDRESS(ROW(),COLUMN()-8)),"")</f>
        <v/>
      </c>
      <c r="TK142" s="33" t="s">
        <v>1192</v>
      </c>
      <c r="TL142" s="10" t="str">
        <f t="shared" si="153"/>
        <v>$TB$142</v>
      </c>
      <c r="TM142" s="29" t="str">
        <f ca="1">IF(TN142="","",SUM(1+MAXA(TM$1:TM141)))</f>
        <v/>
      </c>
      <c r="TN142" s="8" t="str" cm="1">
        <f t="array" aca="1" ref="TN142" ca="1">IF(ISNUMBER(SEARCH(TN$1,INDEX(INDIRECT(TO$1),ROW(TL142),1)))=TRUE,INDIRECT(TL142),"")</f>
        <v/>
      </c>
      <c r="TO142" s="13" t="s">
        <v>1192</v>
      </c>
      <c r="TP142" s="13" t="s">
        <v>1192</v>
      </c>
      <c r="TQ142" s="13" t="s">
        <v>1192</v>
      </c>
      <c r="TR142" s="13"/>
      <c r="TS142" s="13"/>
      <c r="TT142" s="13"/>
      <c r="TU142" s="13"/>
      <c r="TV142" s="13"/>
      <c r="TW142" s="13"/>
      <c r="TX142" s="13"/>
      <c r="TY142" s="13" t="s">
        <v>1192</v>
      </c>
      <c r="TZ142" s="13" t="s">
        <v>1192</v>
      </c>
      <c r="UA142" s="10" t="str">
        <f t="shared" ca="1" si="130"/>
        <v/>
      </c>
      <c r="UB142" s="5"/>
      <c r="UC142" s="6"/>
      <c r="UD142" s="6"/>
      <c r="UE142" s="7"/>
      <c r="UF142" s="7"/>
      <c r="UG142" s="81"/>
      <c r="UH142" s="10" t="str" cm="1">
        <f t="array" aca="1" ref="UH142" ca="1">IF(INDIRECT(ADDRESS(ROW(),COLUMN()-6))="","X",IF(INDIRECT(ADDRESS(ROW(),COLUMN()-5))="",0,"OK"))</f>
        <v>X</v>
      </c>
      <c r="UI142" s="29" t="str">
        <f ca="1">IF(UJ142="","",SUM(1+MAXA(UI$1:UI141)))</f>
        <v/>
      </c>
      <c r="UJ142" s="8" t="str" cm="1">
        <f t="array" aca="1" ref="UJ142" ca="1">IF(UH142=0,INDIRECT(ADDRESS(ROW(),COLUMN()-8)),"")</f>
        <v/>
      </c>
      <c r="UK142" s="33" t="s">
        <v>1192</v>
      </c>
      <c r="UL142" s="10" t="str">
        <f t="shared" si="154"/>
        <v>$UB$142</v>
      </c>
      <c r="UM142" s="29" t="str">
        <f ca="1">IF(UN142="","",SUM(1+MAXA(UM$1:UM141)))</f>
        <v/>
      </c>
      <c r="UN142" s="8" t="str" cm="1">
        <f t="array" aca="1" ref="UN142" ca="1">IF(ISNUMBER(SEARCH(UN$1,INDEX(INDIRECT(UO$1),ROW(UL142),1)))=TRUE,INDIRECT(UL142),"")</f>
        <v/>
      </c>
      <c r="UO142" s="13" t="s">
        <v>1192</v>
      </c>
      <c r="UP142" s="13" t="s">
        <v>1192</v>
      </c>
      <c r="UQ142" s="13" t="s">
        <v>1192</v>
      </c>
      <c r="UR142" s="13"/>
      <c r="US142" s="13"/>
      <c r="UT142" s="13"/>
      <c r="UU142" s="13"/>
      <c r="UV142" s="13"/>
      <c r="UW142" s="13"/>
      <c r="UX142" s="13"/>
      <c r="UY142" s="13" t="s">
        <v>1192</v>
      </c>
      <c r="UZ142" s="13" t="s">
        <v>1192</v>
      </c>
      <c r="VA142" s="10" t="str">
        <f t="shared" ca="1" si="182"/>
        <v/>
      </c>
      <c r="VB142" s="5"/>
      <c r="VC142" s="6"/>
      <c r="VD142" s="6"/>
      <c r="VE142" s="7"/>
      <c r="VF142" s="7"/>
      <c r="VG142" s="79"/>
      <c r="VH142" s="10" t="str" cm="1">
        <f t="array" aca="1" ref="VH142" ca="1">IF(INDIRECT(ADDRESS(ROW(),COLUMN()-6))="","X",IF(INDIRECT(ADDRESS(ROW(),COLUMN()-5))="",0,"OK"))</f>
        <v>X</v>
      </c>
      <c r="VI142" s="29" t="str">
        <f ca="1">IF(VJ142="","",SUM(1+MAXA(VI$1:VI141)))</f>
        <v/>
      </c>
      <c r="VJ142" s="8" t="str" cm="1">
        <f t="array" aca="1" ref="VJ142" ca="1">IF(VH142=0,INDIRECT(ADDRESS(ROW(),COLUMN()-8)),"")</f>
        <v/>
      </c>
      <c r="VK142" s="33" t="s">
        <v>1192</v>
      </c>
      <c r="VL142" s="10" t="str">
        <f t="shared" si="155"/>
        <v>$VB$142</v>
      </c>
      <c r="VM142" s="29" t="str">
        <f ca="1">IF(VN142="","",SUM(1+MAXA(VM$1:VM141)))</f>
        <v/>
      </c>
      <c r="VN142" s="8" t="str" cm="1">
        <f t="array" aca="1" ref="VN142" ca="1">IF(ISNUMBER(SEARCH(VN$1,INDEX(INDIRECT(VO$1),ROW(VL142),1)))=TRUE,INDIRECT(VL142),"")</f>
        <v/>
      </c>
      <c r="VO142" s="13" t="s">
        <v>1192</v>
      </c>
      <c r="VP142" s="13" t="s">
        <v>1192</v>
      </c>
      <c r="VQ142" s="13" t="s">
        <v>1192</v>
      </c>
      <c r="VR142" s="13"/>
      <c r="VS142" s="13"/>
      <c r="VT142" s="13"/>
      <c r="VU142" s="13"/>
      <c r="VV142" s="13"/>
      <c r="VW142" s="13"/>
      <c r="VX142" s="13"/>
      <c r="VY142" s="13" t="s">
        <v>1192</v>
      </c>
      <c r="VZ142" s="13" t="s">
        <v>1192</v>
      </c>
      <c r="WA142" s="10" t="str">
        <f t="shared" ca="1" si="183"/>
        <v/>
      </c>
      <c r="WB142" s="5"/>
      <c r="WC142" s="6"/>
      <c r="WD142" s="6"/>
      <c r="WE142" s="7"/>
      <c r="WF142" s="7"/>
      <c r="WG142" s="79"/>
      <c r="WH142" s="10" t="str" cm="1">
        <f t="array" aca="1" ref="WH142" ca="1">IF(INDIRECT(ADDRESS(ROW(),COLUMN()-6))="","X",IF(INDIRECT(ADDRESS(ROW(),COLUMN()-5))="",0,"OK"))</f>
        <v>X</v>
      </c>
      <c r="WI142" s="29" t="str">
        <f ca="1">IF(WJ142="","",SUM(1+MAXA(WI$1:WI141)))</f>
        <v/>
      </c>
      <c r="WJ142" s="8" t="str" cm="1">
        <f t="array" aca="1" ref="WJ142" ca="1">IF(WH142=0,INDIRECT(ADDRESS(ROW(),COLUMN()-8)),"")</f>
        <v/>
      </c>
      <c r="WK142" s="33" t="s">
        <v>1192</v>
      </c>
      <c r="WL142" s="10" t="str">
        <f t="shared" si="156"/>
        <v>$WB$142</v>
      </c>
      <c r="WM142" s="29" t="str">
        <f ca="1">IF(WN142="","",SUM(1+MAXA(WM$1:WM141)))</f>
        <v/>
      </c>
      <c r="WN142" s="8" t="str" cm="1">
        <f t="array" aca="1" ref="WN142" ca="1">IF(ISNUMBER(SEARCH(WN$1,INDEX(INDIRECT(WO$1),ROW(WL142),1)))=TRUE,INDIRECT(WL142),"")</f>
        <v/>
      </c>
      <c r="WO142" s="13" t="s">
        <v>1192</v>
      </c>
      <c r="WP142" s="13" t="s">
        <v>1192</v>
      </c>
      <c r="WQ142" s="13" t="s">
        <v>1192</v>
      </c>
      <c r="WR142" s="13" t="s">
        <v>1192</v>
      </c>
      <c r="WS142" s="13"/>
      <c r="WT142" s="13"/>
      <c r="WU142" s="13"/>
      <c r="WV142" s="13" t="s">
        <v>1192</v>
      </c>
      <c r="WW142" s="13"/>
      <c r="WX142" s="13"/>
      <c r="WY142" s="13"/>
      <c r="WZ142" s="13" t="s">
        <v>1192</v>
      </c>
      <c r="XA142" s="10" t="str">
        <f t="shared" ca="1" si="184"/>
        <v/>
      </c>
      <c r="XB142" s="5"/>
      <c r="XC142" s="37"/>
      <c r="XD142" s="37"/>
      <c r="XE142" s="7"/>
      <c r="XF142" s="7"/>
      <c r="XG142" s="81"/>
      <c r="XH142" s="10" t="str" cm="1">
        <f t="array" aca="1" ref="XH142" ca="1">IF(INDIRECT(ADDRESS(ROW(),COLUMN()-6))="","X",IF(INDIRECT(ADDRESS(ROW(),COLUMN()-5))="",0,"OK"))</f>
        <v>X</v>
      </c>
      <c r="XI142" s="29" t="str">
        <f ca="1">IF(XJ142="","",SUM(1+MAXA(XI$1:XI141)))</f>
        <v/>
      </c>
      <c r="XJ142" s="8" t="str" cm="1">
        <f t="array" aca="1" ref="XJ142" ca="1">IF(XH142=0,INDIRECT(ADDRESS(ROW(),COLUMN()-8)),"")</f>
        <v/>
      </c>
      <c r="XK142" s="33" t="s">
        <v>1192</v>
      </c>
      <c r="XL142" s="10" t="str">
        <f t="shared" si="157"/>
        <v>$XB$142</v>
      </c>
      <c r="XM142" s="29" t="str">
        <f ca="1">IF(XN142="","",SUM(1+MAXA(XM$1:XM141)))</f>
        <v/>
      </c>
      <c r="XN142" s="8" t="str" cm="1">
        <f t="array" aca="1" ref="XN142" ca="1">IF(ISNUMBER(SEARCH(XN$1,INDEX(INDIRECT(XO$1),ROW(XL142),1)))=TRUE,INDIRECT(XL142),"")</f>
        <v/>
      </c>
      <c r="XO142" s="13" t="s">
        <v>1192</v>
      </c>
      <c r="XP142" s="13" t="s">
        <v>1192</v>
      </c>
      <c r="XQ142" s="13" t="s">
        <v>1192</v>
      </c>
      <c r="XR142" s="13" t="s">
        <v>1192</v>
      </c>
      <c r="XS142" s="13"/>
      <c r="XT142" s="13"/>
      <c r="XU142" s="13"/>
      <c r="XV142" s="13"/>
      <c r="XW142" s="13"/>
      <c r="XX142" s="13"/>
      <c r="XY142" s="13" t="s">
        <v>1192</v>
      </c>
      <c r="XZ142" s="13" t="s">
        <v>1192</v>
      </c>
      <c r="YA142" s="10" t="str">
        <f t="shared" ca="1" si="185"/>
        <v/>
      </c>
      <c r="YB142" s="5"/>
      <c r="YC142" s="37"/>
      <c r="YD142" s="37"/>
      <c r="YE142" s="7"/>
      <c r="YF142" s="7"/>
      <c r="YG142" s="81"/>
      <c r="YH142" s="10" t="str" cm="1">
        <f t="array" aca="1" ref="YH142" ca="1">IF(INDIRECT(ADDRESS(ROW(),COLUMN()-6))="","X",IF(INDIRECT(ADDRESS(ROW(),COLUMN()-5))="",0,"OK"))</f>
        <v>X</v>
      </c>
      <c r="YI142" s="29" t="str">
        <f ca="1">IF(YJ142="","",SUM(1+MAXA(YI$1:YI141)))</f>
        <v/>
      </c>
      <c r="YJ142" s="8" t="str" cm="1">
        <f t="array" aca="1" ref="YJ142" ca="1">IF(YH142=0,INDIRECT(ADDRESS(ROW(),COLUMN()-8)),"")</f>
        <v/>
      </c>
      <c r="YK142" s="33" t="s">
        <v>1192</v>
      </c>
      <c r="YL142" s="10" t="str">
        <f t="shared" si="158"/>
        <v>$YB$142</v>
      </c>
      <c r="YM142" s="29" t="str">
        <f ca="1">IF(YN142="","",SUM(1+MAXA(YM$1:YM141)))</f>
        <v/>
      </c>
      <c r="YN142" s="8" t="str" cm="1">
        <f t="array" aca="1" ref="YN142" ca="1">IF(ISNUMBER(SEARCH(YN$1,INDEX(INDIRECT(YO$1),ROW(YL142),1)))=TRUE,INDIRECT(YL142),"")</f>
        <v/>
      </c>
      <c r="YO142" s="13" t="s">
        <v>1192</v>
      </c>
      <c r="YP142" s="13" t="s">
        <v>1192</v>
      </c>
      <c r="YQ142" s="13" t="s">
        <v>1192</v>
      </c>
      <c r="YR142" s="13" t="s">
        <v>1192</v>
      </c>
      <c r="YS142" s="13"/>
      <c r="YT142" s="13"/>
      <c r="YU142" s="13"/>
      <c r="YV142" s="13"/>
      <c r="YW142" s="13"/>
      <c r="YX142" s="13"/>
      <c r="YY142" s="13" t="s">
        <v>1192</v>
      </c>
      <c r="YZ142" s="13" t="s">
        <v>1192</v>
      </c>
      <c r="ZA142" s="10" t="str">
        <f t="shared" ca="1" si="186"/>
        <v/>
      </c>
      <c r="ZB142" s="5"/>
      <c r="ZC142" s="37"/>
      <c r="ZD142" s="37"/>
      <c r="ZE142" s="7"/>
      <c r="ZF142" s="7"/>
      <c r="ZG142" s="79"/>
      <c r="ZH142" s="10" t="str" cm="1">
        <f t="array" aca="1" ref="ZH142" ca="1">IF(INDIRECT(ADDRESS(ROW(),COLUMN()-6))="","X",IF(INDIRECT(ADDRESS(ROW(),COLUMN()-5))="",0,"OK"))</f>
        <v>X</v>
      </c>
      <c r="ZI142" s="29" t="str">
        <f ca="1">IF(ZJ142="","",SUM(1+MAXA(ZI$1:ZI141)))</f>
        <v/>
      </c>
      <c r="ZJ142" s="8" t="str" cm="1">
        <f t="array" aca="1" ref="ZJ142" ca="1">IF(ZH142=0,INDIRECT(ADDRESS(ROW(),COLUMN()-8)),"")</f>
        <v/>
      </c>
      <c r="ZK142" s="33" t="s">
        <v>1192</v>
      </c>
      <c r="ZL142" s="10" t="str">
        <f t="shared" si="159"/>
        <v>$ZB$142</v>
      </c>
      <c r="ZM142" s="29" t="str">
        <f ca="1">IF(ZN142="","",SUM(1+MAXA(ZM$1:ZM141)))</f>
        <v/>
      </c>
      <c r="ZN142" s="8" t="str" cm="1">
        <f t="array" aca="1" ref="ZN142" ca="1">IF(ISNUMBER(SEARCH(ZN$1,INDEX(INDIRECT(ZO$1),ROW(ZL142),1)))=TRUE,INDIRECT(ZL142),"")</f>
        <v/>
      </c>
      <c r="ZO142" s="13" t="s">
        <v>1192</v>
      </c>
      <c r="ZP142" s="13" t="s">
        <v>1192</v>
      </c>
      <c r="ZQ142" s="13" t="s">
        <v>1192</v>
      </c>
      <c r="ZR142" s="13" t="s">
        <v>1192</v>
      </c>
      <c r="ZS142" s="13"/>
      <c r="ZT142" s="13"/>
      <c r="ZU142" s="13"/>
      <c r="ZV142" s="13"/>
      <c r="ZW142" s="13"/>
      <c r="ZX142" s="13"/>
      <c r="ZY142" s="13"/>
      <c r="ZZ142" s="13" t="s">
        <v>1192</v>
      </c>
      <c r="AAA142" s="10" t="str">
        <f t="shared" ca="1" si="187"/>
        <v/>
      </c>
      <c r="AAB142" s="5"/>
      <c r="AAC142" s="37"/>
      <c r="AAD142" s="37"/>
      <c r="AAE142" s="7"/>
      <c r="AAF142" s="7"/>
      <c r="AAG142" s="79"/>
      <c r="AAH142" s="10" t="str" cm="1">
        <f t="array" aca="1" ref="AAH142" ca="1">IF(INDIRECT(ADDRESS(ROW(),COLUMN()-6))="","X",IF(INDIRECT(ADDRESS(ROW(),COLUMN()-5))="",0,"OK"))</f>
        <v>X</v>
      </c>
      <c r="AAI142" s="29" t="str">
        <f ca="1">IF(AAJ142="","",SUM(1+MAXA(AAI$1:AAI141)))</f>
        <v/>
      </c>
      <c r="AAJ142" s="8" t="str" cm="1">
        <f t="array" aca="1" ref="AAJ142" ca="1">IF(AAH142=0,INDIRECT(ADDRESS(ROW(),COLUMN()-8)),"")</f>
        <v/>
      </c>
      <c r="AAK142" s="33" t="s">
        <v>1192</v>
      </c>
      <c r="AAL142" s="10" t="str">
        <f t="shared" si="160"/>
        <v>$AAB$142</v>
      </c>
      <c r="AAM142" s="29" t="str">
        <f ca="1">IF(AAN142="","",SUM(1+MAXA(AAM$1:AAM141)))</f>
        <v/>
      </c>
      <c r="AAN142" s="8" t="str" cm="1">
        <f t="array" aca="1" ref="AAN142" ca="1">IF(ISNUMBER(SEARCH(AAN$1,INDEX(INDIRECT(AAO$1),ROW(AAL142),1)))=TRUE,INDIRECT(AAL142),"")</f>
        <v/>
      </c>
      <c r="AAO142" s="13" t="s">
        <v>1192</v>
      </c>
      <c r="AAP142" s="13" t="s">
        <v>1192</v>
      </c>
      <c r="AAQ142" s="13" t="s">
        <v>1192</v>
      </c>
      <c r="AAR142" s="13" t="s">
        <v>1192</v>
      </c>
      <c r="AAS142" s="13" t="s">
        <v>1192</v>
      </c>
      <c r="AAT142" s="13"/>
      <c r="AAU142" s="13"/>
      <c r="AAV142" s="13"/>
      <c r="AAW142" s="13"/>
      <c r="AAX142" s="13"/>
      <c r="AAY142" s="13"/>
      <c r="AAZ142" s="13" t="s">
        <v>1192</v>
      </c>
      <c r="ABA142" s="10" t="str">
        <f t="shared" ca="1" si="188"/>
        <v/>
      </c>
      <c r="ABB142" s="5"/>
      <c r="ABC142" s="37"/>
      <c r="ABD142" s="37"/>
      <c r="ABE142" s="7"/>
      <c r="ABF142" s="7"/>
      <c r="ABG142" s="79"/>
      <c r="ABH142" s="10" t="str" cm="1">
        <f t="array" aca="1" ref="ABH142" ca="1">IF(INDIRECT(ADDRESS(ROW(),COLUMN()-6))="","X",IF(INDIRECT(ADDRESS(ROW(),COLUMN()-5))="",0,"OK"))</f>
        <v>X</v>
      </c>
      <c r="ABI142" s="29" t="str">
        <f ca="1">IF(ABJ142="","",SUM(1+MAXA(ABI$1:ABI141)))</f>
        <v/>
      </c>
      <c r="ABJ142" s="8" t="str" cm="1">
        <f t="array" aca="1" ref="ABJ142" ca="1">IF(ABH142=0,INDIRECT(ADDRESS(ROW(),COLUMN()-8)),"")</f>
        <v/>
      </c>
      <c r="ABK142" s="33" t="s">
        <v>1192</v>
      </c>
      <c r="ABL142" s="10" t="str">
        <f t="shared" si="161"/>
        <v>$ABB$142</v>
      </c>
      <c r="ABM142" s="29" t="str">
        <f ca="1">IF(ABN142="","",SUM(1+MAXA(ABM$1:ABM141)))</f>
        <v/>
      </c>
      <c r="ABN142" s="8" t="str" cm="1">
        <f t="array" aca="1" ref="ABN142" ca="1">IF(ISNUMBER(SEARCH(ABN$1,INDEX(INDIRECT(ABO$1),ROW(ABL142),1)))=TRUE,INDIRECT(ABL142),"")</f>
        <v/>
      </c>
      <c r="ABO142" s="13" t="s">
        <v>1192</v>
      </c>
      <c r="ABP142" s="13" t="s">
        <v>1192</v>
      </c>
      <c r="ABQ142" s="13" t="s">
        <v>1192</v>
      </c>
      <c r="ABR142" s="13"/>
      <c r="ABS142" s="13"/>
      <c r="ABT142" s="13"/>
      <c r="ABU142" s="13"/>
      <c r="ABV142" s="13"/>
      <c r="ABW142" s="13"/>
      <c r="ABX142" s="13"/>
      <c r="ABY142" s="13"/>
      <c r="ABZ142" s="13" t="s">
        <v>1192</v>
      </c>
      <c r="ACA142" s="10" t="str">
        <f t="shared" ca="1" si="189"/>
        <v/>
      </c>
      <c r="ACB142" s="5"/>
      <c r="ACC142" s="37"/>
      <c r="ACD142" s="37"/>
      <c r="ACE142" s="7"/>
      <c r="ACF142" s="7"/>
      <c r="ACG142" s="79"/>
      <c r="ACH142" s="10" t="str" cm="1">
        <f t="array" aca="1" ref="ACH142" ca="1">IF(INDIRECT(ADDRESS(ROW(),COLUMN()-6))="","X",IF(INDIRECT(ADDRESS(ROW(),COLUMN()-5))="",0,"OK"))</f>
        <v>X</v>
      </c>
      <c r="ACI142" s="29" t="str">
        <f ca="1">IF(ACJ142="","",SUM(1+MAXA(ACI$1:ACI141)))</f>
        <v/>
      </c>
      <c r="ACJ142" s="8" t="str" cm="1">
        <f t="array" aca="1" ref="ACJ142" ca="1">IF(ACH142=0,INDIRECT(ADDRESS(ROW(),COLUMN()-8)),"")</f>
        <v/>
      </c>
      <c r="ACK142" s="33" t="s">
        <v>1192</v>
      </c>
      <c r="ACL142" s="10" t="str">
        <f t="shared" si="162"/>
        <v>$ACB$142</v>
      </c>
      <c r="ACM142" s="29" t="str">
        <f ca="1">IF(ACN142="","",SUM(1+MAXA(ACM$1:ACM141)))</f>
        <v/>
      </c>
      <c r="ACN142" s="8" t="str" cm="1">
        <f t="array" aca="1" ref="ACN142" ca="1">IF(ISNUMBER(SEARCH(ACN$1,INDEX(INDIRECT(ACO$1),ROW(ACL142),1)))=TRUE,INDIRECT(ACL142),"")</f>
        <v/>
      </c>
      <c r="ACO142" s="13" t="s">
        <v>1192</v>
      </c>
      <c r="ACP142" s="13" t="s">
        <v>1192</v>
      </c>
      <c r="ACQ142" s="13" t="s">
        <v>1192</v>
      </c>
      <c r="ACR142" s="13"/>
      <c r="ACS142" s="13"/>
      <c r="ACT142" s="13"/>
      <c r="ACU142" s="13"/>
      <c r="ACV142" s="13"/>
      <c r="ACW142" s="13"/>
      <c r="ACX142" s="13"/>
      <c r="ACY142" s="13"/>
      <c r="ACZ142" s="13" t="s">
        <v>1192</v>
      </c>
      <c r="ADA142" s="10" t="str">
        <f t="shared" ca="1" si="190"/>
        <v/>
      </c>
      <c r="ADB142" s="5"/>
      <c r="ADC142" s="37"/>
      <c r="ADD142" s="37"/>
      <c r="ADE142" s="7"/>
      <c r="ADF142" s="7"/>
      <c r="ADG142" s="92"/>
      <c r="ADH142" s="10" t="str" cm="1">
        <f t="array" aca="1" ref="ADH142" ca="1">IF(INDIRECT(ADDRESS(ROW(),COLUMN()-6))="","X",IF(INDIRECT(ADDRESS(ROW(),COLUMN()-5))="",0,"OK"))</f>
        <v>X</v>
      </c>
      <c r="ADI142" s="29" t="str">
        <f ca="1">IF(ADJ142="","",SUM(1+MAXA(ADI$1:ADI141)))</f>
        <v/>
      </c>
      <c r="ADJ142" s="8" t="str" cm="1">
        <f t="array" aca="1" ref="ADJ142" ca="1">IF(ADH142=0,INDIRECT(ADDRESS(ROW(),COLUMN()-8)),"")</f>
        <v/>
      </c>
      <c r="ADK142" s="33" t="s">
        <v>1192</v>
      </c>
      <c r="ADL142" s="10" t="str">
        <f t="shared" si="163"/>
        <v>$ADB$142</v>
      </c>
      <c r="ADM142" s="29" t="str">
        <f ca="1">IF(ADN142="","",SUM(1+MAXA(ADM$1:ADM141)))</f>
        <v/>
      </c>
      <c r="ADN142" s="8" t="str" cm="1">
        <f t="array" aca="1" ref="ADN142" ca="1">IF(ISNUMBER(SEARCH(ADN$1,INDEX(INDIRECT(ADO$1),ROW(ADL142),1)))=TRUE,INDIRECT(ADL142),"")</f>
        <v/>
      </c>
      <c r="ADO142" s="13" t="s">
        <v>1192</v>
      </c>
      <c r="ADP142" s="13" t="s">
        <v>1192</v>
      </c>
      <c r="ADQ142" s="13" t="s">
        <v>1192</v>
      </c>
      <c r="ADR142" s="13" t="s">
        <v>1192</v>
      </c>
      <c r="ADS142" s="13" t="s">
        <v>1192</v>
      </c>
      <c r="ADT142" s="13"/>
      <c r="ADU142" s="13"/>
      <c r="ADV142" s="13"/>
      <c r="ADW142" s="13"/>
      <c r="ADX142" s="13"/>
      <c r="ADY142" s="13"/>
      <c r="ADZ142" s="13" t="s">
        <v>1192</v>
      </c>
      <c r="AEA142" s="10" t="str">
        <f t="shared" ca="1" si="191"/>
        <v/>
      </c>
      <c r="AEB142" s="5"/>
      <c r="AEC142" s="37"/>
      <c r="AED142" s="37"/>
      <c r="AEE142" s="7"/>
      <c r="AEF142" s="7"/>
      <c r="AEG142" s="79"/>
      <c r="AEH142" s="10" t="str" cm="1">
        <f t="array" aca="1" ref="AEH142" ca="1">IF(INDIRECT(ADDRESS(ROW(),COLUMN()-6))="","X",IF(INDIRECT(ADDRESS(ROW(),COLUMN()-5))="",0,"OK"))</f>
        <v>X</v>
      </c>
      <c r="AEI142" s="29" t="str">
        <f ca="1">IF(AEJ142="","",SUM(1+MAXA(AEI$1:AEI141)))</f>
        <v/>
      </c>
      <c r="AEJ142" s="8" t="str" cm="1">
        <f t="array" aca="1" ref="AEJ142" ca="1">IF(AEH142=0,INDIRECT(ADDRESS(ROW(),COLUMN()-8)),"")</f>
        <v/>
      </c>
      <c r="AEK142" s="33" t="s">
        <v>1192</v>
      </c>
      <c r="AEL142" s="10" t="str">
        <f t="shared" si="164"/>
        <v>$AEB$142</v>
      </c>
      <c r="AEM142" s="29" t="str">
        <f ca="1">IF(AEN142="","",SUM(1+MAXA(AEM$1:AEM141)))</f>
        <v/>
      </c>
      <c r="AEN142" s="8" t="str" cm="1">
        <f t="array" aca="1" ref="AEN142" ca="1">IF(ISNUMBER(SEARCH(AEN$1,INDEX(INDIRECT(AEO$1),ROW(AEL142),1)))=TRUE,INDIRECT(AEL142),"")</f>
        <v/>
      </c>
      <c r="AEO142" s="13" t="s">
        <v>1192</v>
      </c>
      <c r="AEP142" s="13" t="s">
        <v>1192</v>
      </c>
      <c r="AEQ142" s="13" t="s">
        <v>1192</v>
      </c>
      <c r="AER142" s="13" t="s">
        <v>1192</v>
      </c>
      <c r="AES142" s="13" t="s">
        <v>1192</v>
      </c>
      <c r="AET142" s="13" t="s">
        <v>1192</v>
      </c>
      <c r="AEU142" s="13" t="s">
        <v>1192</v>
      </c>
      <c r="AEV142" s="13" t="s">
        <v>1192</v>
      </c>
    </row>
    <row r="143" spans="2:828" s="4" customFormat="1" ht="24.75" customHeight="1" x14ac:dyDescent="0.2">
      <c r="B143" s="10" t="str">
        <f t="shared" ca="1" si="133"/>
        <v/>
      </c>
      <c r="C143" s="8"/>
      <c r="D143" s="10"/>
      <c r="E143" s="10"/>
      <c r="G143" s="81"/>
      <c r="H143" s="94"/>
      <c r="I143" s="10" t="str" cm="1">
        <f t="array" aca="1" ref="I143" ca="1">IF(INDIRECT(ADDRESS(ROW(),COLUMN()-6))="","X",IF(INDIRECT(ADDRESS(ROW(),COLUMN()-5))="",0,"OK"))</f>
        <v>X</v>
      </c>
      <c r="J143" s="29" t="str">
        <f ca="1">IF(K143="","",SUM(1+MAXA(J$1:J142)))</f>
        <v/>
      </c>
      <c r="K143" s="8" t="str" cm="1">
        <f t="array" aca="1" ref="K143" ca="1">IF(I143=0,INDIRECT(ADDRESS(ROW(),COLUMN()-8)),"")</f>
        <v/>
      </c>
      <c r="L143" s="31"/>
      <c r="M143" s="10" t="str">
        <f t="shared" si="134"/>
        <v>$C$143</v>
      </c>
      <c r="N143" s="29" t="str">
        <f ca="1">IF(O143="","",SUM(1+MAXA(N$1:N142)))</f>
        <v/>
      </c>
      <c r="O143" s="8" t="str" cm="1">
        <f t="array" aca="1" ref="O143" ca="1">IF(ISNUMBER(SEARCH(O$1,INDEX(INDIRECT($P$1),ROW(M143),1)))=TRUE,INDIRECT(M143),"")</f>
        <v/>
      </c>
      <c r="P143" s="13" t="s">
        <v>1192</v>
      </c>
      <c r="Q143" s="13" t="s">
        <v>1192</v>
      </c>
      <c r="R143" s="13"/>
      <c r="S143" s="13"/>
      <c r="T143" s="13"/>
      <c r="U143" s="13"/>
      <c r="V143" s="13"/>
      <c r="W143" s="13"/>
      <c r="X143" s="13"/>
      <c r="Y143" s="13" t="s">
        <v>1192</v>
      </c>
      <c r="Z143" s="13" t="s">
        <v>1192</v>
      </c>
      <c r="AA143" s="10" t="str">
        <f t="shared" ca="1" si="192"/>
        <v/>
      </c>
      <c r="AB143" s="8"/>
      <c r="AC143" s="10"/>
      <c r="AD143" s="10"/>
      <c r="AF143" s="81"/>
      <c r="AG143" s="81"/>
      <c r="AH143" s="10" t="str" cm="1">
        <f t="array" aca="1" ref="AH143" ca="1">IF(INDIRECT(ADDRESS(ROW(),COLUMN()-6))="","X",IF(INDIRECT(ADDRESS(ROW(),COLUMN()-5))="",0,"OK"))</f>
        <v>X</v>
      </c>
      <c r="AI143" s="29" t="str">
        <f ca="1">IF(AJ143="","",SUM(1+MAXA(AI$1:AI142)))</f>
        <v/>
      </c>
      <c r="AJ143" s="8" t="str" cm="1">
        <f t="array" aca="1" ref="AJ143" ca="1">IF(AH143=0,INDIRECT(ADDRESS(ROW(),COLUMN()-8)),"")</f>
        <v/>
      </c>
      <c r="AK143" s="31"/>
      <c r="AL143" s="10" t="str">
        <f t="shared" si="135"/>
        <v>$AB$143</v>
      </c>
      <c r="AM143" s="29" t="str">
        <f ca="1">IF(AN143="","",SUM(1+MAXA(AM$1:AM142)))</f>
        <v/>
      </c>
      <c r="AN143" s="8" t="str" cm="1">
        <f t="array" aca="1" ref="AN143" ca="1">IF(ISNUMBER(SEARCH(AN$1,INDEX(INDIRECT($AO$1),ROW(AL143),1)))=TRUE,INDIRECT(AL143),"")</f>
        <v/>
      </c>
      <c r="AO143" s="13" t="s">
        <v>1192</v>
      </c>
      <c r="AP143" s="13" t="s">
        <v>1192</v>
      </c>
      <c r="AQ143" s="13" t="s">
        <v>1192</v>
      </c>
      <c r="AR143" s="13"/>
      <c r="AS143" s="13"/>
      <c r="AT143" s="13"/>
      <c r="AU143" s="13"/>
      <c r="AV143" s="13"/>
      <c r="AW143" s="13"/>
      <c r="AX143" s="13" t="s">
        <v>1192</v>
      </c>
      <c r="AY143" s="13" t="s">
        <v>1192</v>
      </c>
      <c r="AZ143" s="13" t="s">
        <v>1192</v>
      </c>
      <c r="BA143" s="10" t="str">
        <f t="shared" ca="1" si="165"/>
        <v/>
      </c>
      <c r="BB143" s="8"/>
      <c r="BC143" s="10"/>
      <c r="BD143" s="10"/>
      <c r="BF143" s="81"/>
      <c r="BG143" s="94"/>
      <c r="BH143" s="10" t="str" cm="1">
        <f t="array" aca="1" ref="BH143" ca="1">IF(INDIRECT(ADDRESS(ROW(),COLUMN()-6))="","X",IF(INDIRECT(ADDRESS(ROW(),COLUMN()-5))="",0,"OK"))</f>
        <v>X</v>
      </c>
      <c r="BI143" s="29" t="str">
        <f ca="1">IF(BJ143="","",SUM(1+MAXA(BI$1:BI142)))</f>
        <v/>
      </c>
      <c r="BJ143" s="8" t="str" cm="1">
        <f t="array" aca="1" ref="BJ143" ca="1">IF(BH143=0,INDIRECT(ADDRESS(ROW(),COLUMN()-8)),"")</f>
        <v/>
      </c>
      <c r="BK143" s="31"/>
      <c r="BL143" s="10" t="str">
        <f t="shared" si="136"/>
        <v>$BB$143</v>
      </c>
      <c r="BM143" s="29" t="str">
        <f ca="1">IF(BN143="","",SUM(1+MAXA(BM$1:BM142)))</f>
        <v/>
      </c>
      <c r="BN143" s="8" t="str" cm="1">
        <f t="array" aca="1" ref="BN143" ca="1">IF(ISNUMBER(SEARCH(BN$1,INDEX(INDIRECT(BO$1),ROW(BL143),1)))=TRUE,INDIRECT(BL143),"")</f>
        <v/>
      </c>
      <c r="BO143" s="13" t="s">
        <v>1192</v>
      </c>
      <c r="BP143" s="13" t="s">
        <v>1192</v>
      </c>
      <c r="BQ143" s="13" t="s">
        <v>1192</v>
      </c>
      <c r="BR143" s="13"/>
      <c r="BS143" s="13"/>
      <c r="BT143" s="13"/>
      <c r="BU143" s="13"/>
      <c r="BV143" s="13"/>
      <c r="BW143" s="13" t="s">
        <v>1192</v>
      </c>
      <c r="BX143" s="13" t="s">
        <v>1192</v>
      </c>
      <c r="BY143" s="13"/>
      <c r="BZ143" s="13"/>
      <c r="CA143" s="10" t="str">
        <f t="shared" ca="1" si="166"/>
        <v/>
      </c>
      <c r="CB143" s="8"/>
      <c r="CC143" s="10"/>
      <c r="CD143" s="10"/>
      <c r="CF143" s="81"/>
      <c r="CG143" s="94"/>
      <c r="CH143" s="10" t="str" cm="1">
        <f t="array" aca="1" ref="CH143" ca="1">IF(INDIRECT(ADDRESS(ROW(),COLUMN()-6))="","X",IF(INDIRECT(ADDRESS(ROW(),COLUMN()-5))="",0,"OK"))</f>
        <v>X</v>
      </c>
      <c r="CI143" s="29" t="str">
        <f ca="1">IF(CJ143="","",SUM(1+MAXA(CI$1:CI142)))</f>
        <v/>
      </c>
      <c r="CJ143" s="8" t="str" cm="1">
        <f t="array" aca="1" ref="CJ143" ca="1">IF(CH143=0,INDIRECT(ADDRESS(ROW(),COLUMN()-8)),"")</f>
        <v/>
      </c>
      <c r="CK143" s="31"/>
      <c r="CL143" s="10" t="str">
        <f t="shared" si="137"/>
        <v>$CB$143</v>
      </c>
      <c r="CM143" s="29" t="str">
        <f ca="1">IF(CN143="","",SUM(1+MAXA(CM$1:CM142)))</f>
        <v/>
      </c>
      <c r="CN143" s="8" t="str" cm="1">
        <f t="array" aca="1" ref="CN143" ca="1">IF(ISNUMBER(SEARCH(CN$1,INDEX(INDIRECT(CO$1),ROW(CL143),1)))=TRUE,INDIRECT(CL143),"")</f>
        <v/>
      </c>
      <c r="CO143" s="13" t="s">
        <v>1192</v>
      </c>
      <c r="CP143" s="13"/>
      <c r="CQ143" s="13"/>
      <c r="CR143" s="13"/>
      <c r="CS143" s="13"/>
      <c r="CT143" s="13"/>
      <c r="CU143" s="13"/>
      <c r="CV143" s="13"/>
      <c r="CW143" s="13"/>
      <c r="CX143" s="13"/>
      <c r="CY143" s="13"/>
      <c r="CZ143" s="13" t="s">
        <v>1192</v>
      </c>
      <c r="DA143" s="10" t="str">
        <f t="shared" ca="1" si="131"/>
        <v/>
      </c>
      <c r="DB143" s="5"/>
      <c r="DC143" s="6"/>
      <c r="DD143" s="6"/>
      <c r="DE143" s="7"/>
      <c r="DF143" s="83"/>
      <c r="DG143" s="96"/>
      <c r="DH143" s="10" t="str" cm="1">
        <f t="array" aca="1" ref="DH143" ca="1">IF(INDIRECT(ADDRESS(ROW(),COLUMN()-6))="","X",IF(INDIRECT(ADDRESS(ROW(),COLUMN()-5))="",0,"OK"))</f>
        <v>X</v>
      </c>
      <c r="DI143" s="29" t="str">
        <f ca="1">IF(DJ143="","",SUM(1+MAXA(DI$1:DI142)))</f>
        <v/>
      </c>
      <c r="DJ143" s="8" t="str" cm="1">
        <f t="array" aca="1" ref="DJ143" ca="1">IF(DH143=0,INDIRECT(ADDRESS(ROW(),COLUMN()-8)),"")</f>
        <v/>
      </c>
      <c r="DK143" s="31"/>
      <c r="DL143" s="10" t="str">
        <f t="shared" si="132"/>
        <v>$DB$143</v>
      </c>
      <c r="DM143" s="29" t="str">
        <f ca="1">IF(DN143="","",SUM(1+MAXA(DM$1:DM142)))</f>
        <v/>
      </c>
      <c r="DN143" s="8" t="str" cm="1">
        <f t="array" aca="1" ref="DN143" ca="1">IF(ISNUMBER(SEARCH(DN$1,INDEX(INDIRECT(DO$1),ROW(DL143),1)))=TRUE,INDIRECT(DL143),"")</f>
        <v/>
      </c>
      <c r="DO143" s="13" t="s">
        <v>1192</v>
      </c>
      <c r="DP143" s="13"/>
      <c r="DQ143" s="13"/>
      <c r="DR143" s="13"/>
      <c r="DS143" s="13"/>
      <c r="DT143" s="13"/>
      <c r="DU143" s="13"/>
      <c r="DV143" s="13"/>
      <c r="DW143" s="13"/>
      <c r="DX143" s="13"/>
      <c r="DY143" s="13"/>
      <c r="DZ143" s="13" t="s">
        <v>1192</v>
      </c>
      <c r="EA143" s="10" t="str">
        <f t="shared" ca="1" si="167"/>
        <v/>
      </c>
      <c r="EB143" s="22"/>
      <c r="EC143" s="14"/>
      <c r="ED143" s="14"/>
      <c r="EE143" s="15"/>
      <c r="EF143" s="15"/>
      <c r="EG143" s="94"/>
      <c r="EH143" s="10" t="str" cm="1">
        <f t="array" aca="1" ref="EH143" ca="1">IF(INDIRECT(ADDRESS(ROW(),COLUMN()-6))="","X",IF(INDIRECT(ADDRESS(ROW(),COLUMN()-5))="",0,"OK"))</f>
        <v>X</v>
      </c>
      <c r="EI143" s="29" t="str">
        <f ca="1">IF(EJ143="","",SUM(1+MAXA(EI$1:EI142)))</f>
        <v/>
      </c>
      <c r="EJ143" s="8" t="str" cm="1">
        <f t="array" aca="1" ref="EJ143" ca="1">IF(EH143=0,INDIRECT(ADDRESS(ROW(),COLUMN()-8)),"")</f>
        <v/>
      </c>
      <c r="EK143" s="31"/>
      <c r="EL143" s="10" t="str">
        <f t="shared" si="138"/>
        <v>$EB$143</v>
      </c>
      <c r="EM143" s="29" t="str">
        <f ca="1">IF(EN143="","",SUM(1+MAXA(EM$1:EM142)))</f>
        <v/>
      </c>
      <c r="EN143" s="8" t="str" cm="1">
        <f t="array" aca="1" ref="EN143" ca="1">IF(ISNUMBER(SEARCH(EN$1,INDEX(INDIRECT(EO$1),ROW(EL143),1)))=TRUE,INDIRECT(EL143),"")</f>
        <v/>
      </c>
      <c r="EO143" s="13" t="s">
        <v>1192</v>
      </c>
      <c r="EP143" s="13"/>
      <c r="EQ143" s="13"/>
      <c r="ER143" s="13"/>
      <c r="ES143" s="13"/>
      <c r="ET143" s="13"/>
      <c r="EU143" s="13"/>
      <c r="EV143" s="13"/>
      <c r="EW143" s="13"/>
      <c r="EX143" s="13"/>
      <c r="EY143" s="13"/>
      <c r="EZ143" s="13"/>
      <c r="FA143" s="10" t="str">
        <f t="shared" ca="1" si="168"/>
        <v/>
      </c>
      <c r="FB143" s="22"/>
      <c r="FC143" s="14"/>
      <c r="FD143" s="14"/>
      <c r="FE143" s="15"/>
      <c r="FF143" s="15"/>
      <c r="FG143" s="81"/>
      <c r="FH143" s="10" t="str" cm="1">
        <f t="array" aca="1" ref="FH143" ca="1">IF(INDIRECT(ADDRESS(ROW(),COLUMN()-6))="","X",IF(INDIRECT(ADDRESS(ROW(),COLUMN()-5))="",0,"OK"))</f>
        <v>X</v>
      </c>
      <c r="FI143" s="29" t="str">
        <f ca="1">IF(FJ143="","",SUM(1+MAXA(FI$1:FI142)))</f>
        <v/>
      </c>
      <c r="FJ143" s="8" t="str" cm="1">
        <f t="array" aca="1" ref="FJ143" ca="1">IF(FH143=0,INDIRECT(ADDRESS(ROW(),COLUMN()-8)),"")</f>
        <v/>
      </c>
      <c r="FK143" s="31"/>
      <c r="FL143" s="10" t="str">
        <f t="shared" si="139"/>
        <v>$FB$143</v>
      </c>
      <c r="FM143" s="29" t="str">
        <f ca="1">IF(FN143="","",SUM(1+MAXA(FM$1:FM142)))</f>
        <v/>
      </c>
      <c r="FN143" s="8" t="str" cm="1">
        <f t="array" aca="1" ref="FN143" ca="1">IF(ISNUMBER(SEARCH(FN$1,INDEX(INDIRECT(FO$1),ROW(FL143),1)))=TRUE,INDIRECT(FL143),"")</f>
        <v/>
      </c>
      <c r="FO143" s="13" t="s">
        <v>1192</v>
      </c>
      <c r="FP143" s="13" t="s">
        <v>1192</v>
      </c>
      <c r="FQ143" s="13" t="s">
        <v>1192</v>
      </c>
      <c r="FR143" s="13" t="s">
        <v>1192</v>
      </c>
      <c r="FS143" s="13" t="s">
        <v>1192</v>
      </c>
      <c r="FT143" s="13"/>
      <c r="FU143" s="13"/>
      <c r="FV143" s="13"/>
      <c r="FW143" s="13"/>
      <c r="FX143" s="13"/>
      <c r="FY143" s="13"/>
      <c r="FZ143" s="13"/>
      <c r="GA143" s="10" t="str">
        <f t="shared" ca="1" si="169"/>
        <v/>
      </c>
      <c r="GB143" s="22"/>
      <c r="GC143" s="14"/>
      <c r="GD143" s="14"/>
      <c r="GE143" s="15"/>
      <c r="GF143" s="15"/>
      <c r="GG143" s="81"/>
      <c r="GH143" s="10" t="str" cm="1">
        <f t="array" aca="1" ref="GH143" ca="1">IF(INDIRECT(ADDRESS(ROW(),COLUMN()-6))="","X",IF(INDIRECT(ADDRESS(ROW(),COLUMN()-5))="",0,"OK"))</f>
        <v>X</v>
      </c>
      <c r="GI143" s="29" t="str">
        <f ca="1">IF(GJ143="","",SUM(1+MAXA(GI$1:GI142)))</f>
        <v/>
      </c>
      <c r="GJ143" s="8" t="str" cm="1">
        <f t="array" aca="1" ref="GJ143" ca="1">IF(GH143=0,INDIRECT(ADDRESS(ROW(),COLUMN()-8)),"")</f>
        <v/>
      </c>
      <c r="GK143" s="31"/>
      <c r="GL143" s="10" t="str">
        <f t="shared" si="140"/>
        <v>$GB$143</v>
      </c>
      <c r="GM143" s="29" t="str">
        <f ca="1">IF(GN143="","",SUM(1+MAXA(GM$1:GM142)))</f>
        <v/>
      </c>
      <c r="GN143" s="8" t="str" cm="1">
        <f t="array" aca="1" ref="GN143" ca="1">IF(ISNUMBER(SEARCH(GN$1,INDEX(INDIRECT(GO$1),ROW(GL143),1)))=TRUE,INDIRECT(GL143),"")</f>
        <v/>
      </c>
      <c r="GO143" s="13" t="s">
        <v>1192</v>
      </c>
      <c r="GP143" s="13" t="s">
        <v>1192</v>
      </c>
      <c r="GQ143" s="13" t="s">
        <v>1192</v>
      </c>
      <c r="GR143" s="13" t="s">
        <v>1192</v>
      </c>
      <c r="GS143" s="13" t="s">
        <v>1192</v>
      </c>
      <c r="GT143" s="13"/>
      <c r="GU143" s="13"/>
      <c r="GV143" s="13"/>
      <c r="GW143" s="13"/>
      <c r="GX143" s="13"/>
      <c r="GY143" s="13"/>
      <c r="GZ143" s="13"/>
      <c r="HA143" s="10" t="str">
        <f t="shared" ca="1" si="170"/>
        <v/>
      </c>
      <c r="HB143" s="22"/>
      <c r="HC143" s="14"/>
      <c r="HD143" s="14"/>
      <c r="HE143" s="15"/>
      <c r="HF143" s="15"/>
      <c r="HG143" s="81"/>
      <c r="HH143" s="10" t="str" cm="1">
        <f t="array" aca="1" ref="HH143" ca="1">IF(INDIRECT(ADDRESS(ROW(),COLUMN()-6))="","X",IF(INDIRECT(ADDRESS(ROW(),COLUMN()-5))="",0,"OK"))</f>
        <v>X</v>
      </c>
      <c r="HI143" s="29" t="str">
        <f ca="1">IF(HJ143="","",SUM(1+MAXA(HI$1:HI142)))</f>
        <v/>
      </c>
      <c r="HJ143" s="8" t="str" cm="1">
        <f t="array" aca="1" ref="HJ143" ca="1">IF(HH143=0,INDIRECT(ADDRESS(ROW(),COLUMN()-8)),"")</f>
        <v/>
      </c>
      <c r="HK143" s="31"/>
      <c r="HL143" s="10" t="str">
        <f t="shared" si="141"/>
        <v>$HB$143</v>
      </c>
      <c r="HM143" s="29" t="str">
        <f ca="1">IF(HN143="","",SUM(1+MAXA(HM$1:HM142)))</f>
        <v/>
      </c>
      <c r="HN143" s="8" t="str" cm="1">
        <f t="array" aca="1" ref="HN143" ca="1">IF(ISNUMBER(SEARCH(HN$1,INDEX(INDIRECT(HO$1),ROW(HL143),1)))=TRUE,INDIRECT(HL143),"")</f>
        <v/>
      </c>
      <c r="HO143" s="13" t="s">
        <v>1192</v>
      </c>
      <c r="HP143" s="13" t="s">
        <v>1192</v>
      </c>
      <c r="HQ143" s="13" t="s">
        <v>1192</v>
      </c>
      <c r="HR143" s="13"/>
      <c r="HS143" s="13"/>
      <c r="HT143" s="13"/>
      <c r="HU143" s="13"/>
      <c r="HV143" s="13"/>
      <c r="HW143" s="13"/>
      <c r="HX143" s="13"/>
      <c r="HY143" s="13" t="s">
        <v>1192</v>
      </c>
      <c r="HZ143" s="13" t="s">
        <v>1192</v>
      </c>
      <c r="IA143" s="10" t="str">
        <f t="shared" ca="1" si="171"/>
        <v/>
      </c>
      <c r="IB143" s="22"/>
      <c r="IC143" s="14"/>
      <c r="ID143" s="14"/>
      <c r="IE143" s="15"/>
      <c r="IF143" s="15"/>
      <c r="IG143" s="81"/>
      <c r="IH143" s="10" t="str" cm="1">
        <f t="array" aca="1" ref="IH143" ca="1">IF(INDIRECT(ADDRESS(ROW(),COLUMN()-6))="","X",IF(INDIRECT(ADDRESS(ROW(),COLUMN()-5))="",0,"OK"))</f>
        <v>X</v>
      </c>
      <c r="II143" s="29" t="str">
        <f ca="1">IF(IJ143="","",SUM(1+MAXA(II$1:II142)))</f>
        <v/>
      </c>
      <c r="IJ143" s="8" t="str" cm="1">
        <f t="array" aca="1" ref="IJ143" ca="1">IF(IH143=0,INDIRECT(ADDRESS(ROW(),COLUMN()-8)),"")</f>
        <v/>
      </c>
      <c r="IK143" s="31"/>
      <c r="IL143" s="10" t="str">
        <f t="shared" si="142"/>
        <v>$IB$143</v>
      </c>
      <c r="IM143" s="29" t="str">
        <f ca="1">IF(IN143="","",SUM(1+MAXA(IM$1:IM142)))</f>
        <v/>
      </c>
      <c r="IN143" s="8" t="str" cm="1">
        <f t="array" aca="1" ref="IN143" ca="1">IF(ISNUMBER(SEARCH(IN$1,INDEX(INDIRECT(IO$1),ROW(IL143),1)))=TRUE,INDIRECT(IL143),"")</f>
        <v/>
      </c>
      <c r="IO143" s="13" t="s">
        <v>1192</v>
      </c>
      <c r="IP143" s="13" t="s">
        <v>1192</v>
      </c>
      <c r="IQ143" s="13" t="s">
        <v>1192</v>
      </c>
      <c r="IR143" s="13"/>
      <c r="IS143" s="13"/>
      <c r="IT143" s="13"/>
      <c r="IU143" s="13"/>
      <c r="IV143" s="13"/>
      <c r="IW143" s="13"/>
      <c r="IX143" s="13" t="s">
        <v>1192</v>
      </c>
      <c r="IY143" s="13" t="s">
        <v>1192</v>
      </c>
      <c r="IZ143" s="13" t="s">
        <v>1192</v>
      </c>
      <c r="JA143" s="10" t="str">
        <f t="shared" ca="1" si="172"/>
        <v/>
      </c>
      <c r="JB143" s="22"/>
      <c r="JC143" s="14"/>
      <c r="JD143" s="14"/>
      <c r="JE143" s="15"/>
      <c r="JF143" s="15"/>
      <c r="JG143" s="81"/>
      <c r="JH143" s="10" t="str" cm="1">
        <f t="array" aca="1" ref="JH143" ca="1">IF(INDIRECT(ADDRESS(ROW(),COLUMN()-6))="","X",IF(INDIRECT(ADDRESS(ROW(),COLUMN()-5))="",0,"OK"))</f>
        <v>X</v>
      </c>
      <c r="JI143" s="29" t="str">
        <f ca="1">IF(JJ143="","",SUM(1+MAXA(JI$1:JI142)))</f>
        <v/>
      </c>
      <c r="JJ143" s="8" t="str" cm="1">
        <f t="array" aca="1" ref="JJ143" ca="1">IF(JH143=0,INDIRECT(ADDRESS(ROW(),COLUMN()-8)),"")</f>
        <v/>
      </c>
      <c r="JK143" s="31"/>
      <c r="JL143" s="10" t="str">
        <f t="shared" si="143"/>
        <v>$JB$143</v>
      </c>
      <c r="JM143" s="29" t="str">
        <f ca="1">IF(JN143="","",SUM(1+MAXA(JM$1:JM142)))</f>
        <v/>
      </c>
      <c r="JN143" s="8" t="str" cm="1">
        <f t="array" aca="1" ref="JN143" ca="1">IF(ISNUMBER(SEARCH(JN$1,INDEX(INDIRECT(JO$1),ROW(JL143),1)))=TRUE,INDIRECT(JL143),"")</f>
        <v/>
      </c>
      <c r="JO143" s="13" t="s">
        <v>1192</v>
      </c>
      <c r="JP143" s="13" t="s">
        <v>1192</v>
      </c>
      <c r="JQ143" s="13" t="s">
        <v>1192</v>
      </c>
      <c r="JR143" s="13"/>
      <c r="JS143" s="13"/>
      <c r="JT143" s="13"/>
      <c r="JU143" s="13"/>
      <c r="JV143" s="13"/>
      <c r="JW143" s="13"/>
      <c r="JX143" s="13" t="s">
        <v>1192</v>
      </c>
      <c r="JY143" s="13" t="s">
        <v>1192</v>
      </c>
      <c r="JZ143" s="13" t="s">
        <v>1192</v>
      </c>
      <c r="KA143" s="10" t="str">
        <f t="shared" ca="1" si="173"/>
        <v/>
      </c>
      <c r="KB143" s="22"/>
      <c r="KC143" s="14"/>
      <c r="KD143" s="14"/>
      <c r="KE143" s="15"/>
      <c r="KF143" s="15"/>
      <c r="KG143" s="81"/>
      <c r="KH143" s="10" t="str" cm="1">
        <f t="array" aca="1" ref="KH143" ca="1">IF(INDIRECT(ADDRESS(ROW(),COLUMN()-6))="","X",IF(INDIRECT(ADDRESS(ROW(),COLUMN()-5))="",0,"OK"))</f>
        <v>X</v>
      </c>
      <c r="KI143" s="29" t="str">
        <f ca="1">IF(KJ143="","",SUM(1+MAXA(KI$1:KI142)))</f>
        <v/>
      </c>
      <c r="KJ143" s="8" t="str" cm="1">
        <f t="array" aca="1" ref="KJ143" ca="1">IF(KH143=0,INDIRECT(ADDRESS(ROW(),COLUMN()-8)),"")</f>
        <v/>
      </c>
      <c r="KK143" s="31"/>
      <c r="KL143" s="10" t="str">
        <f t="shared" si="144"/>
        <v>$KB$143</v>
      </c>
      <c r="KM143" s="29" t="str">
        <f ca="1">IF(KN143="","",SUM(1+MAXA(KM$1:KM142)))</f>
        <v/>
      </c>
      <c r="KN143" s="8" t="str" cm="1">
        <f t="array" aca="1" ref="KN143" ca="1">IF(ISNUMBER(SEARCH(KN$1,INDEX(INDIRECT(KO$1),ROW(KL143),1)))=TRUE,INDIRECT(KL143),"")</f>
        <v/>
      </c>
      <c r="KO143" s="13" t="s">
        <v>1192</v>
      </c>
      <c r="KP143" s="13" t="s">
        <v>1192</v>
      </c>
      <c r="KQ143" s="13" t="s">
        <v>1192</v>
      </c>
      <c r="KR143" s="13"/>
      <c r="KS143" s="13"/>
      <c r="KT143" s="13"/>
      <c r="KU143" s="13"/>
      <c r="KV143" s="13"/>
      <c r="KW143" s="13"/>
      <c r="KX143" s="13"/>
      <c r="KY143" s="13" t="s">
        <v>1192</v>
      </c>
      <c r="KZ143" s="13" t="s">
        <v>1192</v>
      </c>
      <c r="LA143" s="10" t="str">
        <f t="shared" ca="1" si="174"/>
        <v/>
      </c>
      <c r="LB143" s="8"/>
      <c r="LC143" s="10"/>
      <c r="LD143" s="10"/>
      <c r="LG143" s="81"/>
      <c r="LH143" s="10" t="str" cm="1">
        <f t="array" aca="1" ref="LH143" ca="1">IF(INDIRECT(ADDRESS(ROW(),COLUMN()-6))="","X",IF(INDIRECT(ADDRESS(ROW(),COLUMN()-5))="",0,"OK"))</f>
        <v>X</v>
      </c>
      <c r="LI143" s="29" t="str">
        <f ca="1">IF(LJ143="","",SUM(1+MAXA(LI$1:LI142)))</f>
        <v/>
      </c>
      <c r="LJ143" s="8" t="str" cm="1">
        <f t="array" aca="1" ref="LJ143" ca="1">IF(LH143=0,INDIRECT(ADDRESS(ROW(),COLUMN()-8)),"")</f>
        <v/>
      </c>
      <c r="LK143" s="31"/>
      <c r="LL143" s="10" t="str">
        <f t="shared" si="145"/>
        <v>$LB$143</v>
      </c>
      <c r="LM143" s="29" t="str">
        <f ca="1">IF(LN143="","",SUM(1+MAXA(LM$1:LM142)))</f>
        <v/>
      </c>
      <c r="LN143" s="8" t="str" cm="1">
        <f t="array" aca="1" ref="LN143" ca="1">IF(ISNUMBER(SEARCH(LN$1,INDEX(INDIRECT(LO$1),ROW(LL143),1)))=TRUE,INDIRECT(LL143),"")</f>
        <v/>
      </c>
      <c r="LO143" s="13" t="s">
        <v>1192</v>
      </c>
      <c r="LP143" s="13" t="s">
        <v>1192</v>
      </c>
      <c r="LQ143" s="13" t="s">
        <v>1192</v>
      </c>
      <c r="LR143" s="13" t="s">
        <v>1192</v>
      </c>
      <c r="LS143" s="13"/>
      <c r="LT143" s="13"/>
      <c r="LU143" s="13"/>
      <c r="LV143" s="13"/>
      <c r="LW143" s="13"/>
      <c r="LX143" s="13"/>
      <c r="LY143" s="13" t="s">
        <v>1192</v>
      </c>
      <c r="LZ143" s="13" t="s">
        <v>1192</v>
      </c>
      <c r="MA143" s="10" t="str">
        <f t="shared" ca="1" si="175"/>
        <v/>
      </c>
      <c r="MB143" s="8"/>
      <c r="MC143" s="10"/>
      <c r="MD143" s="10"/>
      <c r="MG143" s="81"/>
      <c r="MH143" s="10" t="str" cm="1">
        <f t="array" aca="1" ref="MH143" ca="1">IF(INDIRECT(ADDRESS(ROW(),COLUMN()-6))="","X",IF(INDIRECT(ADDRESS(ROW(),COLUMN()-5))="",0,"OK"))</f>
        <v>X</v>
      </c>
      <c r="MI143" s="29" t="str">
        <f ca="1">IF(MJ143="","",SUM(1+MAXA(MI$1:MI142)))</f>
        <v/>
      </c>
      <c r="MJ143" s="8" t="str" cm="1">
        <f t="array" aca="1" ref="MJ143" ca="1">IF(MH143=0,INDIRECT(ADDRESS(ROW(),COLUMN()-8)),"")</f>
        <v/>
      </c>
      <c r="MK143" s="31"/>
      <c r="ML143" s="10" t="str">
        <f t="shared" si="146"/>
        <v>$MB$143</v>
      </c>
      <c r="MM143" s="29" t="str">
        <f ca="1">IF(MN143="","",SUM(1+MAXA(MM$1:MM142)))</f>
        <v/>
      </c>
      <c r="MN143" s="8" t="str" cm="1">
        <f t="array" aca="1" ref="MN143" ca="1">IF(ISNUMBER(SEARCH(MN$1,INDEX(INDIRECT(MO$1),ROW(ML143),1)))=TRUE,INDIRECT(ML143),"")</f>
        <v/>
      </c>
      <c r="MO143" s="13" t="s">
        <v>1192</v>
      </c>
      <c r="MP143" s="13" t="s">
        <v>1192</v>
      </c>
      <c r="MQ143" s="13" t="s">
        <v>1192</v>
      </c>
      <c r="MR143" s="13"/>
      <c r="MS143" s="13"/>
      <c r="MT143" s="13"/>
      <c r="MU143" s="13"/>
      <c r="MV143" s="13"/>
      <c r="MW143" s="13" t="s">
        <v>1192</v>
      </c>
      <c r="MX143" s="13"/>
      <c r="MY143" s="13" t="s">
        <v>1192</v>
      </c>
      <c r="MZ143" s="13" t="s">
        <v>1192</v>
      </c>
      <c r="NA143" s="10" t="str">
        <f t="shared" ca="1" si="176"/>
        <v/>
      </c>
      <c r="NB143" s="5"/>
      <c r="NC143" s="6"/>
      <c r="ND143" s="6"/>
      <c r="NE143" s="7"/>
      <c r="NF143" s="7"/>
      <c r="NG143" s="83"/>
      <c r="NH143" s="10" t="str" cm="1">
        <f t="array" aca="1" ref="NH143" ca="1">IF(INDIRECT(ADDRESS(ROW(),COLUMN()-6))="","X",IF(INDIRECT(ADDRESS(ROW(),COLUMN()-5))="",0,"OK"))</f>
        <v>X</v>
      </c>
      <c r="NI143" s="29" t="str">
        <f ca="1">IF(NJ143="","",SUM(1+MAXA(NI$1:NI142)))</f>
        <v/>
      </c>
      <c r="NJ143" s="8" t="str" cm="1">
        <f t="array" aca="1" ref="NJ143" ca="1">IF(NH143=0,INDIRECT(ADDRESS(ROW(),COLUMN()-8)),"")</f>
        <v/>
      </c>
      <c r="NK143" s="31"/>
      <c r="NL143" s="10" t="str">
        <f t="shared" si="147"/>
        <v>$NB$143</v>
      </c>
      <c r="NM143" s="29" t="str">
        <f ca="1">IF(NN143="","",SUM(1+MAXA(NM$1:NM142)))</f>
        <v/>
      </c>
      <c r="NN143" s="8" t="str" cm="1">
        <f t="array" aca="1" ref="NN143" ca="1">IF(ISNUMBER(SEARCH(NN$1,INDEX(INDIRECT(NO$1),ROW(NL143),1)))=TRUE,INDIRECT(NL143),"")</f>
        <v/>
      </c>
      <c r="NO143" s="13" t="s">
        <v>1192</v>
      </c>
      <c r="NP143" s="13" t="s">
        <v>1192</v>
      </c>
      <c r="NQ143" s="13" t="s">
        <v>1192</v>
      </c>
      <c r="NR143" s="13"/>
      <c r="NS143" s="13"/>
      <c r="NT143" s="13"/>
      <c r="NU143" s="13"/>
      <c r="NV143" s="13"/>
      <c r="NW143" s="13"/>
      <c r="NX143" s="13" t="s">
        <v>1192</v>
      </c>
      <c r="NY143" s="13" t="s">
        <v>1192</v>
      </c>
      <c r="NZ143" s="13"/>
      <c r="OA143" s="10" t="str">
        <f t="shared" ca="1" si="177"/>
        <v/>
      </c>
      <c r="OB143" s="5"/>
      <c r="OC143" s="6"/>
      <c r="OD143" s="6"/>
      <c r="OE143" s="7"/>
      <c r="OF143" s="7"/>
      <c r="OG143" s="83"/>
      <c r="OH143" s="10" t="str" cm="1">
        <f t="array" aca="1" ref="OH143" ca="1">IF(INDIRECT(ADDRESS(ROW(),COLUMN()-6))="","X",IF(INDIRECT(ADDRESS(ROW(),COLUMN()-5))="",0,"OK"))</f>
        <v>X</v>
      </c>
      <c r="OI143" s="29" t="str">
        <f ca="1">IF(OJ143="","",SUM(1+MAXA(OI$1:OI142)))</f>
        <v/>
      </c>
      <c r="OJ143" s="8" t="str" cm="1">
        <f t="array" aca="1" ref="OJ143" ca="1">IF(OH143=0,INDIRECT(ADDRESS(ROW(),COLUMN()-8)),"")</f>
        <v/>
      </c>
      <c r="OK143" s="31"/>
      <c r="OL143" s="10" t="str">
        <f t="shared" si="148"/>
        <v>$OB$143</v>
      </c>
      <c r="OM143" s="29" t="str">
        <f ca="1">IF(ON143="","",SUM(1+MAXA(OM$1:OM142)))</f>
        <v/>
      </c>
      <c r="ON143" s="8" t="str" cm="1">
        <f t="array" aca="1" ref="ON143" ca="1">IF(ISNUMBER(SEARCH(ON$1,INDEX(INDIRECT(OO$1),ROW(OL143),1)))=TRUE,INDIRECT(OL143),"")</f>
        <v/>
      </c>
      <c r="OO143" s="13" t="s">
        <v>1192</v>
      </c>
      <c r="OP143" s="13"/>
      <c r="OQ143" s="13"/>
      <c r="OR143" s="13"/>
      <c r="OS143" s="13"/>
      <c r="OT143" s="13"/>
      <c r="OU143" s="13"/>
      <c r="OV143" s="13"/>
      <c r="OW143" s="13"/>
      <c r="OX143" s="13"/>
      <c r="OY143" s="13"/>
      <c r="OZ143" s="13" t="s">
        <v>1192</v>
      </c>
      <c r="PA143" s="10" t="str">
        <f t="shared" ca="1" si="178"/>
        <v/>
      </c>
      <c r="PB143" s="22"/>
      <c r="PC143" s="14"/>
      <c r="PD143" s="14"/>
      <c r="PE143" s="15"/>
      <c r="PF143" s="15"/>
      <c r="PG143" s="79"/>
      <c r="PH143" s="10" t="str" cm="1">
        <f t="array" aca="1" ref="PH143" ca="1">IF(INDIRECT(ADDRESS(ROW(),COLUMN()-6))="","X",IF(INDIRECT(ADDRESS(ROW(),COLUMN()-5))="",0,"OK"))</f>
        <v>X</v>
      </c>
      <c r="PI143" s="29" t="str">
        <f ca="1">IF(PJ143="","",SUM(1+MAXA(PI$1:PI142)))</f>
        <v/>
      </c>
      <c r="PJ143" s="8" t="str" cm="1">
        <f t="array" aca="1" ref="PJ143" ca="1">IF(PH143=0,INDIRECT(ADDRESS(ROW(),COLUMN()-8)),"")</f>
        <v/>
      </c>
      <c r="PK143" s="31"/>
      <c r="PL143" s="10" t="str">
        <f t="shared" si="149"/>
        <v>$PB$143</v>
      </c>
      <c r="PM143" s="29" t="str">
        <f ca="1">IF(PN143="","",SUM(1+MAXA(PM$1:PM142)))</f>
        <v/>
      </c>
      <c r="PN143" s="8" t="str" cm="1">
        <f t="array" aca="1" ref="PN143" ca="1">IF(ISNUMBER(SEARCH(PN$1,INDEX(INDIRECT(PO$1),ROW(PL143),1)))=TRUE,INDIRECT(PL143),"")</f>
        <v/>
      </c>
      <c r="PO143" s="13" t="s">
        <v>1192</v>
      </c>
      <c r="PP143" s="13" t="s">
        <v>1192</v>
      </c>
      <c r="PQ143" s="13" t="s">
        <v>1192</v>
      </c>
      <c r="PR143" s="13" t="s">
        <v>1192</v>
      </c>
      <c r="PS143" s="13"/>
      <c r="PT143" s="13"/>
      <c r="PU143" s="13"/>
      <c r="PV143" s="13"/>
      <c r="PW143" s="13"/>
      <c r="PX143" s="13"/>
      <c r="PY143" s="13" t="s">
        <v>1192</v>
      </c>
      <c r="PZ143" s="13" t="s">
        <v>1192</v>
      </c>
      <c r="QA143" s="10" t="str">
        <f t="shared" ca="1" si="179"/>
        <v/>
      </c>
      <c r="QB143" s="22"/>
      <c r="QC143" s="14"/>
      <c r="QD143" s="14"/>
      <c r="QE143" s="15"/>
      <c r="QF143" s="15"/>
      <c r="QG143" s="79"/>
      <c r="QH143" s="10" t="str" cm="1">
        <f t="array" aca="1" ref="QH143" ca="1">IF(INDIRECT(ADDRESS(ROW(),COLUMN()-6))="","X",IF(INDIRECT(ADDRESS(ROW(),COLUMN()-5))="",0,"OK"))</f>
        <v>X</v>
      </c>
      <c r="QI143" s="29" t="str">
        <f ca="1">IF(QJ143="","",SUM(1+MAXA(QI$1:QI142)))</f>
        <v/>
      </c>
      <c r="QJ143" s="8" t="str" cm="1">
        <f t="array" aca="1" ref="QJ143" ca="1">IF(QH143=0,INDIRECT(ADDRESS(ROW(),COLUMN()-8)),"")</f>
        <v/>
      </c>
      <c r="QK143" s="31"/>
      <c r="QL143" s="10" t="str">
        <f t="shared" si="150"/>
        <v>$QB$143</v>
      </c>
      <c r="QM143" s="29" t="str">
        <f ca="1">IF(QN143="","",SUM(1+MAXA(QM$1:QM142)))</f>
        <v/>
      </c>
      <c r="QN143" s="8" t="str" cm="1">
        <f t="array" aca="1" ref="QN143" ca="1">IF(ISNUMBER(SEARCH(QN$1,INDEX(INDIRECT(QO$1),ROW(QL143),1)))=TRUE,INDIRECT(QL143),"")</f>
        <v/>
      </c>
      <c r="QO143" s="13" t="s">
        <v>1192</v>
      </c>
      <c r="QP143" s="13" t="s">
        <v>1192</v>
      </c>
      <c r="QQ143" s="13" t="s">
        <v>1192</v>
      </c>
      <c r="QR143" s="13" t="s">
        <v>1192</v>
      </c>
      <c r="QS143" s="13"/>
      <c r="QT143" s="13"/>
      <c r="QU143" s="13"/>
      <c r="QV143" s="13"/>
      <c r="QW143" s="13"/>
      <c r="QX143" s="13"/>
      <c r="QY143" s="13" t="s">
        <v>1192</v>
      </c>
      <c r="QZ143" s="13" t="s">
        <v>1192</v>
      </c>
      <c r="RA143" s="10" t="str">
        <f t="shared" ca="1" si="180"/>
        <v/>
      </c>
      <c r="RB143" s="2"/>
      <c r="RC143" s="10"/>
      <c r="RD143" s="10"/>
      <c r="RE143" s="1"/>
      <c r="RF143" s="1"/>
      <c r="RG143" s="79"/>
      <c r="RH143" s="10" t="str" cm="1">
        <f t="array" aca="1" ref="RH143" ca="1">IF(INDIRECT(ADDRESS(ROW(),COLUMN()-6))="","X",IF(INDIRECT(ADDRESS(ROW(),COLUMN()-5))="",0,"OK"))</f>
        <v>X</v>
      </c>
      <c r="RI143" s="29" t="str">
        <f ca="1">IF(RJ143="","",SUM(1+MAXA(RI$1:RI142)))</f>
        <v/>
      </c>
      <c r="RJ143" s="8" t="str" cm="1">
        <f t="array" aca="1" ref="RJ143" ca="1">IF(RH143=0,INDIRECT(ADDRESS(ROW(),COLUMN()-8)),"")</f>
        <v/>
      </c>
      <c r="RK143" s="31"/>
      <c r="RL143" s="10" t="str">
        <f t="shared" si="151"/>
        <v>$RB$143</v>
      </c>
      <c r="RM143" s="29" t="str">
        <f ca="1">IF(RN143="","",SUM(1+MAXA(RM$1:RM142)))</f>
        <v/>
      </c>
      <c r="RN143" s="8" t="str" cm="1">
        <f t="array" aca="1" ref="RN143" ca="1">IF(ISNUMBER(SEARCH(RN$1,INDEX(INDIRECT(RO$1),ROW(RL143),1)))=TRUE,INDIRECT(RL143),"")</f>
        <v/>
      </c>
      <c r="RO143" s="13" t="s">
        <v>1192</v>
      </c>
      <c r="RP143" s="13" t="s">
        <v>1192</v>
      </c>
      <c r="RQ143" s="13" t="s">
        <v>1192</v>
      </c>
      <c r="RR143" s="13"/>
      <c r="RS143" s="13"/>
      <c r="RT143" s="13"/>
      <c r="RU143" s="13"/>
      <c r="RV143" s="13"/>
      <c r="RW143" s="13"/>
      <c r="RX143" s="13"/>
      <c r="RY143" s="13" t="s">
        <v>1192</v>
      </c>
      <c r="RZ143" s="13" t="s">
        <v>1192</v>
      </c>
      <c r="SA143" s="10" t="str">
        <f t="shared" ca="1" si="181"/>
        <v/>
      </c>
      <c r="SB143" s="5"/>
      <c r="SC143" s="6"/>
      <c r="SD143" s="6"/>
      <c r="SE143" s="7"/>
      <c r="SF143" s="7"/>
      <c r="SG143" s="79"/>
      <c r="SH143" s="10" t="str" cm="1">
        <f t="array" aca="1" ref="SH143" ca="1">IF(INDIRECT(ADDRESS(ROW(),COLUMN()-6))="","X",IF(INDIRECT(ADDRESS(ROW(),COLUMN()-5))="",0,"OK"))</f>
        <v>X</v>
      </c>
      <c r="SI143" s="29" t="str">
        <f ca="1">IF(SJ143="","",SUM(1+MAXA(SI$1:SI142)))</f>
        <v/>
      </c>
      <c r="SJ143" s="8" t="str" cm="1">
        <f t="array" aca="1" ref="SJ143" ca="1">IF(SH143=0,INDIRECT(ADDRESS(ROW(),COLUMN()-8)),"")</f>
        <v/>
      </c>
      <c r="SK143" s="33" t="s">
        <v>1192</v>
      </c>
      <c r="SL143" s="10" t="str">
        <f t="shared" si="152"/>
        <v>$SB$143</v>
      </c>
      <c r="SM143" s="29" t="str">
        <f ca="1">IF(SN143="","",SUM(1+MAXA(SM$1:SM142)))</f>
        <v/>
      </c>
      <c r="SN143" s="8" t="str" cm="1">
        <f t="array" aca="1" ref="SN143" ca="1">IF(ISNUMBER(SEARCH(SN$1,INDEX(SB$1:SB$174,ROW(SL143),1)))=TRUE,INDIRECT(SL143),"")</f>
        <v/>
      </c>
      <c r="SO143" s="13" t="s">
        <v>1192</v>
      </c>
      <c r="SP143" s="13" t="s">
        <v>1192</v>
      </c>
      <c r="SQ143" s="13" t="s">
        <v>1192</v>
      </c>
      <c r="SR143" s="13"/>
      <c r="SS143" s="13"/>
      <c r="ST143" s="13"/>
      <c r="SU143" s="13"/>
      <c r="SV143" s="13"/>
      <c r="SW143" s="13"/>
      <c r="SX143" s="13"/>
      <c r="SY143" s="13" t="s">
        <v>1192</v>
      </c>
      <c r="SZ143" s="13" t="s">
        <v>1192</v>
      </c>
      <c r="TA143" s="10" t="str">
        <f t="shared" ca="1" si="129"/>
        <v/>
      </c>
      <c r="TB143" s="5"/>
      <c r="TC143" s="6"/>
      <c r="TD143" s="6"/>
      <c r="TE143" s="7"/>
      <c r="TF143" s="7"/>
      <c r="TG143" s="79"/>
      <c r="TH143" s="10" t="str" cm="1">
        <f t="array" aca="1" ref="TH143" ca="1">IF(INDIRECT(ADDRESS(ROW(),COLUMN()-6))="","X",IF(INDIRECT(ADDRESS(ROW(),COLUMN()-5))="",0,"OK"))</f>
        <v>X</v>
      </c>
      <c r="TI143" s="29" t="str">
        <f ca="1">IF(TJ143="","",SUM(1+MAXA(TI$1:TI142)))</f>
        <v/>
      </c>
      <c r="TJ143" s="8" t="str" cm="1">
        <f t="array" aca="1" ref="TJ143" ca="1">IF(TH143=0,INDIRECT(ADDRESS(ROW(),COLUMN()-8)),"")</f>
        <v/>
      </c>
      <c r="TK143" s="33" t="s">
        <v>1192</v>
      </c>
      <c r="TL143" s="10" t="str">
        <f t="shared" si="153"/>
        <v>$TB$143</v>
      </c>
      <c r="TM143" s="29" t="str">
        <f ca="1">IF(TN143="","",SUM(1+MAXA(TM$1:TM142)))</f>
        <v/>
      </c>
      <c r="TN143" s="8" t="str" cm="1">
        <f t="array" aca="1" ref="TN143" ca="1">IF(ISNUMBER(SEARCH(TN$1,INDEX(INDIRECT(TO$1),ROW(TL143),1)))=TRUE,INDIRECT(TL143),"")</f>
        <v/>
      </c>
      <c r="TO143" s="13" t="s">
        <v>1192</v>
      </c>
      <c r="TP143" s="13" t="s">
        <v>1192</v>
      </c>
      <c r="TQ143" s="13" t="s">
        <v>1192</v>
      </c>
      <c r="TR143" s="13"/>
      <c r="TS143" s="13"/>
      <c r="TT143" s="13"/>
      <c r="TU143" s="13"/>
      <c r="TV143" s="13"/>
      <c r="TW143" s="13"/>
      <c r="TX143" s="13"/>
      <c r="TY143" s="13" t="s">
        <v>1192</v>
      </c>
      <c r="TZ143" s="13" t="s">
        <v>1192</v>
      </c>
      <c r="UA143" s="10" t="str">
        <f t="shared" ca="1" si="130"/>
        <v/>
      </c>
      <c r="UB143" s="5"/>
      <c r="UC143" s="6"/>
      <c r="UD143" s="6"/>
      <c r="UE143" s="7"/>
      <c r="UF143" s="7"/>
      <c r="UG143" s="81"/>
      <c r="UH143" s="10" t="str" cm="1">
        <f t="array" aca="1" ref="UH143" ca="1">IF(INDIRECT(ADDRESS(ROW(),COLUMN()-6))="","X",IF(INDIRECT(ADDRESS(ROW(),COLUMN()-5))="",0,"OK"))</f>
        <v>X</v>
      </c>
      <c r="UI143" s="29" t="str">
        <f ca="1">IF(UJ143="","",SUM(1+MAXA(UI$1:UI142)))</f>
        <v/>
      </c>
      <c r="UJ143" s="8" t="str" cm="1">
        <f t="array" aca="1" ref="UJ143" ca="1">IF(UH143=0,INDIRECT(ADDRESS(ROW(),COLUMN()-8)),"")</f>
        <v/>
      </c>
      <c r="UK143" s="33" t="s">
        <v>1192</v>
      </c>
      <c r="UL143" s="10" t="str">
        <f t="shared" si="154"/>
        <v>$UB$143</v>
      </c>
      <c r="UM143" s="29" t="str">
        <f ca="1">IF(UN143="","",SUM(1+MAXA(UM$1:UM142)))</f>
        <v/>
      </c>
      <c r="UN143" s="8" t="str" cm="1">
        <f t="array" aca="1" ref="UN143" ca="1">IF(ISNUMBER(SEARCH(UN$1,INDEX(INDIRECT(UO$1),ROW(UL143),1)))=TRUE,INDIRECT(UL143),"")</f>
        <v/>
      </c>
      <c r="UO143" s="13" t="s">
        <v>1192</v>
      </c>
      <c r="UP143" s="13" t="s">
        <v>1192</v>
      </c>
      <c r="UQ143" s="13" t="s">
        <v>1192</v>
      </c>
      <c r="UR143" s="13"/>
      <c r="US143" s="13"/>
      <c r="UT143" s="13"/>
      <c r="UU143" s="13"/>
      <c r="UV143" s="13"/>
      <c r="UW143" s="13"/>
      <c r="UX143" s="13"/>
      <c r="UY143" s="13" t="s">
        <v>1192</v>
      </c>
      <c r="UZ143" s="13" t="s">
        <v>1192</v>
      </c>
      <c r="VA143" s="10" t="str">
        <f t="shared" ca="1" si="182"/>
        <v/>
      </c>
      <c r="VB143" s="5"/>
      <c r="VC143" s="6"/>
      <c r="VD143" s="6"/>
      <c r="VE143" s="7"/>
      <c r="VF143" s="7"/>
      <c r="VG143" s="79"/>
      <c r="VH143" s="10" t="str" cm="1">
        <f t="array" aca="1" ref="VH143" ca="1">IF(INDIRECT(ADDRESS(ROW(),COLUMN()-6))="","X",IF(INDIRECT(ADDRESS(ROW(),COLUMN()-5))="",0,"OK"))</f>
        <v>X</v>
      </c>
      <c r="VI143" s="29" t="str">
        <f ca="1">IF(VJ143="","",SUM(1+MAXA(VI$1:VI142)))</f>
        <v/>
      </c>
      <c r="VJ143" s="8" t="str" cm="1">
        <f t="array" aca="1" ref="VJ143" ca="1">IF(VH143=0,INDIRECT(ADDRESS(ROW(),COLUMN()-8)),"")</f>
        <v/>
      </c>
      <c r="VK143" s="33" t="s">
        <v>1192</v>
      </c>
      <c r="VL143" s="10" t="str">
        <f t="shared" si="155"/>
        <v>$VB$143</v>
      </c>
      <c r="VM143" s="29" t="str">
        <f ca="1">IF(VN143="","",SUM(1+MAXA(VM$1:VM142)))</f>
        <v/>
      </c>
      <c r="VN143" s="8" t="str" cm="1">
        <f t="array" aca="1" ref="VN143" ca="1">IF(ISNUMBER(SEARCH(VN$1,INDEX(INDIRECT(VO$1),ROW(VL143),1)))=TRUE,INDIRECT(VL143),"")</f>
        <v/>
      </c>
      <c r="VO143" s="13" t="s">
        <v>1192</v>
      </c>
      <c r="VP143" s="13" t="s">
        <v>1192</v>
      </c>
      <c r="VQ143" s="13" t="s">
        <v>1192</v>
      </c>
      <c r="VR143" s="13"/>
      <c r="VS143" s="13"/>
      <c r="VT143" s="13"/>
      <c r="VU143" s="13"/>
      <c r="VV143" s="13"/>
      <c r="VW143" s="13"/>
      <c r="VX143" s="13"/>
      <c r="VY143" s="13" t="s">
        <v>1192</v>
      </c>
      <c r="VZ143" s="13" t="s">
        <v>1192</v>
      </c>
      <c r="WA143" s="10" t="str">
        <f t="shared" ca="1" si="183"/>
        <v/>
      </c>
      <c r="WB143" s="5"/>
      <c r="WC143" s="6"/>
      <c r="WD143" s="6"/>
      <c r="WE143" s="7"/>
      <c r="WF143" s="7"/>
      <c r="WG143" s="79"/>
      <c r="WH143" s="10" t="str" cm="1">
        <f t="array" aca="1" ref="WH143" ca="1">IF(INDIRECT(ADDRESS(ROW(),COLUMN()-6))="","X",IF(INDIRECT(ADDRESS(ROW(),COLUMN()-5))="",0,"OK"))</f>
        <v>X</v>
      </c>
      <c r="WI143" s="29" t="str">
        <f ca="1">IF(WJ143="","",SUM(1+MAXA(WI$1:WI142)))</f>
        <v/>
      </c>
      <c r="WJ143" s="8" t="str" cm="1">
        <f t="array" aca="1" ref="WJ143" ca="1">IF(WH143=0,INDIRECT(ADDRESS(ROW(),COLUMN()-8)),"")</f>
        <v/>
      </c>
      <c r="WK143" s="33" t="s">
        <v>1192</v>
      </c>
      <c r="WL143" s="10" t="str">
        <f t="shared" si="156"/>
        <v>$WB$143</v>
      </c>
      <c r="WM143" s="29" t="str">
        <f ca="1">IF(WN143="","",SUM(1+MAXA(WM$1:WM142)))</f>
        <v/>
      </c>
      <c r="WN143" s="8" t="str" cm="1">
        <f t="array" aca="1" ref="WN143" ca="1">IF(ISNUMBER(SEARCH(WN$1,INDEX(INDIRECT(WO$1),ROW(WL143),1)))=TRUE,INDIRECT(WL143),"")</f>
        <v/>
      </c>
      <c r="WO143" s="13" t="s">
        <v>1192</v>
      </c>
      <c r="WP143" s="13" t="s">
        <v>1192</v>
      </c>
      <c r="WQ143" s="13" t="s">
        <v>1192</v>
      </c>
      <c r="WR143" s="13" t="s">
        <v>1192</v>
      </c>
      <c r="WS143" s="13"/>
      <c r="WT143" s="13"/>
      <c r="WU143" s="13"/>
      <c r="WV143" s="13" t="s">
        <v>1192</v>
      </c>
      <c r="WW143" s="13"/>
      <c r="WX143" s="13"/>
      <c r="WY143" s="13"/>
      <c r="WZ143" s="13" t="s">
        <v>1192</v>
      </c>
      <c r="XA143" s="10" t="str">
        <f t="shared" ca="1" si="184"/>
        <v/>
      </c>
      <c r="XB143" s="5"/>
      <c r="XC143" s="37"/>
      <c r="XD143" s="37"/>
      <c r="XE143" s="7"/>
      <c r="XF143" s="7"/>
      <c r="XG143" s="83"/>
      <c r="XH143" s="10" t="str" cm="1">
        <f t="array" aca="1" ref="XH143" ca="1">IF(INDIRECT(ADDRESS(ROW(),COLUMN()-6))="","X",IF(INDIRECT(ADDRESS(ROW(),COLUMN()-5))="",0,"OK"))</f>
        <v>X</v>
      </c>
      <c r="XI143" s="29" t="str">
        <f ca="1">IF(XJ143="","",SUM(1+MAXA(XI$1:XI142)))</f>
        <v/>
      </c>
      <c r="XJ143" s="8" t="str" cm="1">
        <f t="array" aca="1" ref="XJ143" ca="1">IF(XH143=0,INDIRECT(ADDRESS(ROW(),COLUMN()-8)),"")</f>
        <v/>
      </c>
      <c r="XK143" s="33" t="s">
        <v>1192</v>
      </c>
      <c r="XL143" s="10" t="str">
        <f t="shared" si="157"/>
        <v>$XB$143</v>
      </c>
      <c r="XM143" s="29" t="str">
        <f ca="1">IF(XN143="","",SUM(1+MAXA(XM$1:XM142)))</f>
        <v/>
      </c>
      <c r="XN143" s="8" t="str" cm="1">
        <f t="array" aca="1" ref="XN143" ca="1">IF(ISNUMBER(SEARCH(XN$1,INDEX(INDIRECT(XO$1),ROW(XL143),1)))=TRUE,INDIRECT(XL143),"")</f>
        <v/>
      </c>
      <c r="XO143" s="13" t="s">
        <v>1192</v>
      </c>
      <c r="XP143" s="13" t="s">
        <v>1192</v>
      </c>
      <c r="XQ143" s="13" t="s">
        <v>1192</v>
      </c>
      <c r="XR143" s="13" t="s">
        <v>1192</v>
      </c>
      <c r="XS143" s="13"/>
      <c r="XT143" s="13"/>
      <c r="XU143" s="13"/>
      <c r="XV143" s="13"/>
      <c r="XW143" s="13"/>
      <c r="XX143" s="13"/>
      <c r="XY143" s="13" t="s">
        <v>1192</v>
      </c>
      <c r="XZ143" s="13" t="s">
        <v>1192</v>
      </c>
      <c r="YA143" s="10" t="str">
        <f t="shared" ca="1" si="185"/>
        <v/>
      </c>
      <c r="YB143" s="5"/>
      <c r="YC143" s="37"/>
      <c r="YD143" s="37"/>
      <c r="YE143" s="7"/>
      <c r="YF143" s="7"/>
      <c r="YG143" s="83"/>
      <c r="YH143" s="10" t="str" cm="1">
        <f t="array" aca="1" ref="YH143" ca="1">IF(INDIRECT(ADDRESS(ROW(),COLUMN()-6))="","X",IF(INDIRECT(ADDRESS(ROW(),COLUMN()-5))="",0,"OK"))</f>
        <v>X</v>
      </c>
      <c r="YI143" s="29" t="str">
        <f ca="1">IF(YJ143="","",SUM(1+MAXA(YI$1:YI142)))</f>
        <v/>
      </c>
      <c r="YJ143" s="8" t="str" cm="1">
        <f t="array" aca="1" ref="YJ143" ca="1">IF(YH143=0,INDIRECT(ADDRESS(ROW(),COLUMN()-8)),"")</f>
        <v/>
      </c>
      <c r="YK143" s="33" t="s">
        <v>1192</v>
      </c>
      <c r="YL143" s="10" t="str">
        <f t="shared" si="158"/>
        <v>$YB$143</v>
      </c>
      <c r="YM143" s="29" t="str">
        <f ca="1">IF(YN143="","",SUM(1+MAXA(YM$1:YM142)))</f>
        <v/>
      </c>
      <c r="YN143" s="8" t="str" cm="1">
        <f t="array" aca="1" ref="YN143" ca="1">IF(ISNUMBER(SEARCH(YN$1,INDEX(INDIRECT(YO$1),ROW(YL143),1)))=TRUE,INDIRECT(YL143),"")</f>
        <v/>
      </c>
      <c r="YO143" s="13" t="s">
        <v>1192</v>
      </c>
      <c r="YP143" s="13" t="s">
        <v>1192</v>
      </c>
      <c r="YQ143" s="13" t="s">
        <v>1192</v>
      </c>
      <c r="YR143" s="13" t="s">
        <v>1192</v>
      </c>
      <c r="YS143" s="13"/>
      <c r="YT143" s="13"/>
      <c r="YU143" s="13"/>
      <c r="YV143" s="13"/>
      <c r="YW143" s="13"/>
      <c r="YX143" s="13"/>
      <c r="YY143" s="13" t="s">
        <v>1192</v>
      </c>
      <c r="YZ143" s="13" t="s">
        <v>1192</v>
      </c>
      <c r="ZA143" s="10" t="str">
        <f t="shared" ca="1" si="186"/>
        <v/>
      </c>
      <c r="ZB143" s="5"/>
      <c r="ZC143" s="37"/>
      <c r="ZD143" s="37"/>
      <c r="ZE143" s="7"/>
      <c r="ZF143" s="7"/>
      <c r="ZG143" s="79"/>
      <c r="ZH143" s="10" t="str" cm="1">
        <f t="array" aca="1" ref="ZH143" ca="1">IF(INDIRECT(ADDRESS(ROW(),COLUMN()-6))="","X",IF(INDIRECT(ADDRESS(ROW(),COLUMN()-5))="",0,"OK"))</f>
        <v>X</v>
      </c>
      <c r="ZI143" s="29" t="str">
        <f ca="1">IF(ZJ143="","",SUM(1+MAXA(ZI$1:ZI142)))</f>
        <v/>
      </c>
      <c r="ZJ143" s="8" t="str" cm="1">
        <f t="array" aca="1" ref="ZJ143" ca="1">IF(ZH143=0,INDIRECT(ADDRESS(ROW(),COLUMN()-8)),"")</f>
        <v/>
      </c>
      <c r="ZK143" s="33" t="s">
        <v>1192</v>
      </c>
      <c r="ZL143" s="10" t="str">
        <f t="shared" si="159"/>
        <v>$ZB$143</v>
      </c>
      <c r="ZM143" s="29" t="str">
        <f ca="1">IF(ZN143="","",SUM(1+MAXA(ZM$1:ZM142)))</f>
        <v/>
      </c>
      <c r="ZN143" s="8" t="str" cm="1">
        <f t="array" aca="1" ref="ZN143" ca="1">IF(ISNUMBER(SEARCH(ZN$1,INDEX(INDIRECT(ZO$1),ROW(ZL143),1)))=TRUE,INDIRECT(ZL143),"")</f>
        <v/>
      </c>
      <c r="ZO143" s="13" t="s">
        <v>1192</v>
      </c>
      <c r="ZP143" s="13" t="s">
        <v>1192</v>
      </c>
      <c r="ZQ143" s="13" t="s">
        <v>1192</v>
      </c>
      <c r="ZR143" s="13" t="s">
        <v>1192</v>
      </c>
      <c r="ZS143" s="13"/>
      <c r="ZT143" s="13"/>
      <c r="ZU143" s="13"/>
      <c r="ZV143" s="13"/>
      <c r="ZW143" s="13"/>
      <c r="ZX143" s="13"/>
      <c r="ZY143" s="13"/>
      <c r="ZZ143" s="13" t="s">
        <v>1192</v>
      </c>
      <c r="AAA143" s="10" t="str">
        <f t="shared" ca="1" si="187"/>
        <v/>
      </c>
      <c r="AAB143" s="5"/>
      <c r="AAC143" s="37"/>
      <c r="AAD143" s="37"/>
      <c r="AAE143" s="7"/>
      <c r="AAF143" s="7"/>
      <c r="AAG143" s="79"/>
      <c r="AAH143" s="10" t="str" cm="1">
        <f t="array" aca="1" ref="AAH143" ca="1">IF(INDIRECT(ADDRESS(ROW(),COLUMN()-6))="","X",IF(INDIRECT(ADDRESS(ROW(),COLUMN()-5))="",0,"OK"))</f>
        <v>X</v>
      </c>
      <c r="AAI143" s="29" t="str">
        <f ca="1">IF(AAJ143="","",SUM(1+MAXA(AAI$1:AAI142)))</f>
        <v/>
      </c>
      <c r="AAJ143" s="8" t="str" cm="1">
        <f t="array" aca="1" ref="AAJ143" ca="1">IF(AAH143=0,INDIRECT(ADDRESS(ROW(),COLUMN()-8)),"")</f>
        <v/>
      </c>
      <c r="AAK143" s="33" t="s">
        <v>1192</v>
      </c>
      <c r="AAL143" s="10" t="str">
        <f t="shared" si="160"/>
        <v>$AAB$143</v>
      </c>
      <c r="AAM143" s="29" t="str">
        <f ca="1">IF(AAN143="","",SUM(1+MAXA(AAM$1:AAM142)))</f>
        <v/>
      </c>
      <c r="AAN143" s="8" t="str" cm="1">
        <f t="array" aca="1" ref="AAN143" ca="1">IF(ISNUMBER(SEARCH(AAN$1,INDEX(INDIRECT(AAO$1),ROW(AAL143),1)))=TRUE,INDIRECT(AAL143),"")</f>
        <v/>
      </c>
      <c r="AAO143" s="13" t="s">
        <v>1192</v>
      </c>
      <c r="AAP143" s="13" t="s">
        <v>1192</v>
      </c>
      <c r="AAQ143" s="13" t="s">
        <v>1192</v>
      </c>
      <c r="AAR143" s="13" t="s">
        <v>1192</v>
      </c>
      <c r="AAS143" s="13" t="s">
        <v>1192</v>
      </c>
      <c r="AAT143" s="13"/>
      <c r="AAU143" s="13"/>
      <c r="AAV143" s="13"/>
      <c r="AAW143" s="13"/>
      <c r="AAX143" s="13"/>
      <c r="AAY143" s="13"/>
      <c r="AAZ143" s="13" t="s">
        <v>1192</v>
      </c>
      <c r="ABA143" s="10" t="str">
        <f t="shared" ca="1" si="188"/>
        <v/>
      </c>
      <c r="ABB143" s="5"/>
      <c r="ABC143" s="37"/>
      <c r="ABD143" s="37"/>
      <c r="ABE143" s="7"/>
      <c r="ABF143" s="7"/>
      <c r="ABG143" s="79"/>
      <c r="ABH143" s="10" t="str" cm="1">
        <f t="array" aca="1" ref="ABH143" ca="1">IF(INDIRECT(ADDRESS(ROW(),COLUMN()-6))="","X",IF(INDIRECT(ADDRESS(ROW(),COLUMN()-5))="",0,"OK"))</f>
        <v>X</v>
      </c>
      <c r="ABI143" s="29" t="str">
        <f ca="1">IF(ABJ143="","",SUM(1+MAXA(ABI$1:ABI142)))</f>
        <v/>
      </c>
      <c r="ABJ143" s="8" t="str" cm="1">
        <f t="array" aca="1" ref="ABJ143" ca="1">IF(ABH143=0,INDIRECT(ADDRESS(ROW(),COLUMN()-8)),"")</f>
        <v/>
      </c>
      <c r="ABK143" s="33" t="s">
        <v>1192</v>
      </c>
      <c r="ABL143" s="10" t="str">
        <f t="shared" si="161"/>
        <v>$ABB$143</v>
      </c>
      <c r="ABM143" s="29" t="str">
        <f ca="1">IF(ABN143="","",SUM(1+MAXA(ABM$1:ABM142)))</f>
        <v/>
      </c>
      <c r="ABN143" s="8" t="str" cm="1">
        <f t="array" aca="1" ref="ABN143" ca="1">IF(ISNUMBER(SEARCH(ABN$1,INDEX(INDIRECT(ABO$1),ROW(ABL143),1)))=TRUE,INDIRECT(ABL143),"")</f>
        <v/>
      </c>
      <c r="ABO143" s="13" t="s">
        <v>1192</v>
      </c>
      <c r="ABP143" s="13" t="s">
        <v>1192</v>
      </c>
      <c r="ABQ143" s="13" t="s">
        <v>1192</v>
      </c>
      <c r="ABR143" s="13"/>
      <c r="ABS143" s="13"/>
      <c r="ABT143" s="13"/>
      <c r="ABU143" s="13"/>
      <c r="ABV143" s="13"/>
      <c r="ABW143" s="13"/>
      <c r="ABX143" s="13"/>
      <c r="ABY143" s="13"/>
      <c r="ABZ143" s="13" t="s">
        <v>1192</v>
      </c>
      <c r="ACA143" s="10" t="str">
        <f t="shared" ca="1" si="189"/>
        <v/>
      </c>
      <c r="ACB143" s="5"/>
      <c r="ACC143" s="37"/>
      <c r="ACD143" s="37"/>
      <c r="ACE143" s="7"/>
      <c r="ACF143" s="7"/>
      <c r="ACG143" s="79"/>
      <c r="ACH143" s="10" t="str" cm="1">
        <f t="array" aca="1" ref="ACH143" ca="1">IF(INDIRECT(ADDRESS(ROW(),COLUMN()-6))="","X",IF(INDIRECT(ADDRESS(ROW(),COLUMN()-5))="",0,"OK"))</f>
        <v>X</v>
      </c>
      <c r="ACI143" s="29" t="str">
        <f ca="1">IF(ACJ143="","",SUM(1+MAXA(ACI$1:ACI142)))</f>
        <v/>
      </c>
      <c r="ACJ143" s="8" t="str" cm="1">
        <f t="array" aca="1" ref="ACJ143" ca="1">IF(ACH143=0,INDIRECT(ADDRESS(ROW(),COLUMN()-8)),"")</f>
        <v/>
      </c>
      <c r="ACK143" s="33" t="s">
        <v>1192</v>
      </c>
      <c r="ACL143" s="10" t="str">
        <f t="shared" si="162"/>
        <v>$ACB$143</v>
      </c>
      <c r="ACM143" s="29" t="str">
        <f ca="1">IF(ACN143="","",SUM(1+MAXA(ACM$1:ACM142)))</f>
        <v/>
      </c>
      <c r="ACN143" s="8" t="str" cm="1">
        <f t="array" aca="1" ref="ACN143" ca="1">IF(ISNUMBER(SEARCH(ACN$1,INDEX(INDIRECT(ACO$1),ROW(ACL143),1)))=TRUE,INDIRECT(ACL143),"")</f>
        <v/>
      </c>
      <c r="ACO143" s="13" t="s">
        <v>1192</v>
      </c>
      <c r="ACP143" s="13" t="s">
        <v>1192</v>
      </c>
      <c r="ACQ143" s="13" t="s">
        <v>1192</v>
      </c>
      <c r="ACR143" s="13"/>
      <c r="ACS143" s="13"/>
      <c r="ACT143" s="13"/>
      <c r="ACU143" s="13"/>
      <c r="ACV143" s="13"/>
      <c r="ACW143" s="13"/>
      <c r="ACX143" s="13"/>
      <c r="ACY143" s="13"/>
      <c r="ACZ143" s="13" t="s">
        <v>1192</v>
      </c>
      <c r="ADA143" s="10" t="str">
        <f t="shared" ca="1" si="190"/>
        <v/>
      </c>
      <c r="ADB143" s="5"/>
      <c r="ADC143" s="37"/>
      <c r="ADD143" s="37"/>
      <c r="ADE143" s="7"/>
      <c r="ADF143" s="7"/>
      <c r="ADG143" s="92"/>
      <c r="ADH143" s="10" t="str" cm="1">
        <f t="array" aca="1" ref="ADH143" ca="1">IF(INDIRECT(ADDRESS(ROW(),COLUMN()-6))="","X",IF(INDIRECT(ADDRESS(ROW(),COLUMN()-5))="",0,"OK"))</f>
        <v>X</v>
      </c>
      <c r="ADI143" s="29" t="str">
        <f ca="1">IF(ADJ143="","",SUM(1+MAXA(ADI$1:ADI142)))</f>
        <v/>
      </c>
      <c r="ADJ143" s="8" t="str" cm="1">
        <f t="array" aca="1" ref="ADJ143" ca="1">IF(ADH143=0,INDIRECT(ADDRESS(ROW(),COLUMN()-8)),"")</f>
        <v/>
      </c>
      <c r="ADK143" s="33" t="s">
        <v>1192</v>
      </c>
      <c r="ADL143" s="10" t="str">
        <f t="shared" si="163"/>
        <v>$ADB$143</v>
      </c>
      <c r="ADM143" s="29" t="str">
        <f ca="1">IF(ADN143="","",SUM(1+MAXA(ADM$1:ADM142)))</f>
        <v/>
      </c>
      <c r="ADN143" s="8" t="str" cm="1">
        <f t="array" aca="1" ref="ADN143" ca="1">IF(ISNUMBER(SEARCH(ADN$1,INDEX(INDIRECT(ADO$1),ROW(ADL143),1)))=TRUE,INDIRECT(ADL143),"")</f>
        <v/>
      </c>
      <c r="ADO143" s="13" t="s">
        <v>1192</v>
      </c>
      <c r="ADP143" s="13" t="s">
        <v>1192</v>
      </c>
      <c r="ADQ143" s="13" t="s">
        <v>1192</v>
      </c>
      <c r="ADR143" s="13" t="s">
        <v>1192</v>
      </c>
      <c r="ADS143" s="13" t="s">
        <v>1192</v>
      </c>
      <c r="ADT143" s="13"/>
      <c r="ADU143" s="13"/>
      <c r="ADV143" s="13"/>
      <c r="ADW143" s="13"/>
      <c r="ADX143" s="13"/>
      <c r="ADY143" s="13"/>
      <c r="ADZ143" s="13" t="s">
        <v>1192</v>
      </c>
      <c r="AEA143" s="10" t="str">
        <f t="shared" ca="1" si="191"/>
        <v/>
      </c>
      <c r="AEB143" s="5"/>
      <c r="AEC143" s="37"/>
      <c r="AED143" s="37"/>
      <c r="AEE143" s="7"/>
      <c r="AEF143" s="7"/>
      <c r="AEG143" s="79"/>
      <c r="AEH143" s="10" t="str" cm="1">
        <f t="array" aca="1" ref="AEH143" ca="1">IF(INDIRECT(ADDRESS(ROW(),COLUMN()-6))="","X",IF(INDIRECT(ADDRESS(ROW(),COLUMN()-5))="",0,"OK"))</f>
        <v>X</v>
      </c>
      <c r="AEI143" s="29" t="str">
        <f ca="1">IF(AEJ143="","",SUM(1+MAXA(AEI$1:AEI142)))</f>
        <v/>
      </c>
      <c r="AEJ143" s="8" t="str" cm="1">
        <f t="array" aca="1" ref="AEJ143" ca="1">IF(AEH143=0,INDIRECT(ADDRESS(ROW(),COLUMN()-8)),"")</f>
        <v/>
      </c>
      <c r="AEK143" s="33" t="s">
        <v>1192</v>
      </c>
      <c r="AEL143" s="10" t="str">
        <f t="shared" si="164"/>
        <v>$AEB$143</v>
      </c>
      <c r="AEM143" s="29" t="str">
        <f ca="1">IF(AEN143="","",SUM(1+MAXA(AEM$1:AEM142)))</f>
        <v/>
      </c>
      <c r="AEN143" s="8" t="str" cm="1">
        <f t="array" aca="1" ref="AEN143" ca="1">IF(ISNUMBER(SEARCH(AEN$1,INDEX(INDIRECT(AEO$1),ROW(AEL143),1)))=TRUE,INDIRECT(AEL143),"")</f>
        <v/>
      </c>
      <c r="AEO143" s="13" t="s">
        <v>1192</v>
      </c>
      <c r="AEP143" s="13" t="s">
        <v>1192</v>
      </c>
      <c r="AEQ143" s="13" t="s">
        <v>1192</v>
      </c>
      <c r="AER143" s="13" t="s">
        <v>1192</v>
      </c>
      <c r="AES143" s="13" t="s">
        <v>1192</v>
      </c>
      <c r="AET143" s="13" t="s">
        <v>1192</v>
      </c>
      <c r="AEU143" s="13" t="s">
        <v>1192</v>
      </c>
      <c r="AEV143" s="13" t="s">
        <v>1192</v>
      </c>
    </row>
    <row r="144" spans="2:828" s="4" customFormat="1" ht="24.75" customHeight="1" x14ac:dyDescent="0.2">
      <c r="B144" s="10" t="str">
        <f t="shared" ca="1" si="133"/>
        <v/>
      </c>
      <c r="C144" s="8"/>
      <c r="D144" s="10"/>
      <c r="E144" s="10"/>
      <c r="G144" s="81"/>
      <c r="H144" s="94"/>
      <c r="I144" s="10" t="str" cm="1">
        <f t="array" aca="1" ref="I144" ca="1">IF(INDIRECT(ADDRESS(ROW(),COLUMN()-6))="","X",IF(INDIRECT(ADDRESS(ROW(),COLUMN()-5))="",0,"OK"))</f>
        <v>X</v>
      </c>
      <c r="J144" s="29" t="str">
        <f ca="1">IF(K144="","",SUM(1+MAXA(J$1:J143)))</f>
        <v/>
      </c>
      <c r="K144" s="8" t="str" cm="1">
        <f t="array" aca="1" ref="K144" ca="1">IF(I144=0,INDIRECT(ADDRESS(ROW(),COLUMN()-8)),"")</f>
        <v/>
      </c>
      <c r="L144" s="31"/>
      <c r="M144" s="10" t="str">
        <f t="shared" si="134"/>
        <v>$C$144</v>
      </c>
      <c r="N144" s="29" t="str">
        <f ca="1">IF(O144="","",SUM(1+MAXA(N$1:N143)))</f>
        <v/>
      </c>
      <c r="O144" s="8" t="str" cm="1">
        <f t="array" aca="1" ref="O144" ca="1">IF(ISNUMBER(SEARCH(O$1,INDEX(INDIRECT($P$1),ROW(M144),1)))=TRUE,INDIRECT(M144),"")</f>
        <v/>
      </c>
      <c r="P144" s="13" t="s">
        <v>1192</v>
      </c>
      <c r="Q144" s="13" t="s">
        <v>1192</v>
      </c>
      <c r="R144" s="13"/>
      <c r="S144" s="13"/>
      <c r="T144" s="13"/>
      <c r="U144" s="13"/>
      <c r="V144" s="13"/>
      <c r="W144" s="13"/>
      <c r="X144" s="13"/>
      <c r="Y144" s="13" t="s">
        <v>1192</v>
      </c>
      <c r="Z144" s="13" t="s">
        <v>1192</v>
      </c>
      <c r="AA144" s="10" t="str">
        <f t="shared" ca="1" si="192"/>
        <v/>
      </c>
      <c r="AB144" s="8"/>
      <c r="AC144" s="10"/>
      <c r="AD144" s="10"/>
      <c r="AF144" s="81"/>
      <c r="AG144" s="81"/>
      <c r="AH144" s="10" t="str" cm="1">
        <f t="array" aca="1" ref="AH144" ca="1">IF(INDIRECT(ADDRESS(ROW(),COLUMN()-6))="","X",IF(INDIRECT(ADDRESS(ROW(),COLUMN()-5))="",0,"OK"))</f>
        <v>X</v>
      </c>
      <c r="AI144" s="29" t="str">
        <f ca="1">IF(AJ144="","",SUM(1+MAXA(AI$1:AI143)))</f>
        <v/>
      </c>
      <c r="AJ144" s="8" t="str" cm="1">
        <f t="array" aca="1" ref="AJ144" ca="1">IF(AH144=0,INDIRECT(ADDRESS(ROW(),COLUMN()-8)),"")</f>
        <v/>
      </c>
      <c r="AK144" s="31"/>
      <c r="AL144" s="10" t="str">
        <f t="shared" si="135"/>
        <v>$AB$144</v>
      </c>
      <c r="AM144" s="29" t="str">
        <f ca="1">IF(AN144="","",SUM(1+MAXA(AM$1:AM143)))</f>
        <v/>
      </c>
      <c r="AN144" s="8" t="str" cm="1">
        <f t="array" aca="1" ref="AN144" ca="1">IF(ISNUMBER(SEARCH(AN$1,INDEX(INDIRECT($AO$1),ROW(AL144),1)))=TRUE,INDIRECT(AL144),"")</f>
        <v/>
      </c>
      <c r="AO144" s="13" t="s">
        <v>1192</v>
      </c>
      <c r="AP144" s="13" t="s">
        <v>1192</v>
      </c>
      <c r="AQ144" s="13" t="s">
        <v>1192</v>
      </c>
      <c r="AR144" s="13"/>
      <c r="AS144" s="13"/>
      <c r="AT144" s="13"/>
      <c r="AU144" s="13"/>
      <c r="AV144" s="13"/>
      <c r="AW144" s="13"/>
      <c r="AX144" s="13" t="s">
        <v>1192</v>
      </c>
      <c r="AY144" s="13" t="s">
        <v>1192</v>
      </c>
      <c r="AZ144" s="13" t="s">
        <v>1192</v>
      </c>
      <c r="BA144" s="10" t="str">
        <f t="shared" ca="1" si="165"/>
        <v/>
      </c>
      <c r="BB144" s="8"/>
      <c r="BC144" s="10"/>
      <c r="BD144" s="10"/>
      <c r="BF144" s="81"/>
      <c r="BG144" s="94"/>
      <c r="BH144" s="10" t="str" cm="1">
        <f t="array" aca="1" ref="BH144" ca="1">IF(INDIRECT(ADDRESS(ROW(),COLUMN()-6))="","X",IF(INDIRECT(ADDRESS(ROW(),COLUMN()-5))="",0,"OK"))</f>
        <v>X</v>
      </c>
      <c r="BI144" s="29" t="str">
        <f ca="1">IF(BJ144="","",SUM(1+MAXA(BI$1:BI143)))</f>
        <v/>
      </c>
      <c r="BJ144" s="8" t="str" cm="1">
        <f t="array" aca="1" ref="BJ144" ca="1">IF(BH144=0,INDIRECT(ADDRESS(ROW(),COLUMN()-8)),"")</f>
        <v/>
      </c>
      <c r="BK144" s="31"/>
      <c r="BL144" s="10" t="str">
        <f t="shared" si="136"/>
        <v>$BB$144</v>
      </c>
      <c r="BM144" s="29" t="str">
        <f ca="1">IF(BN144="","",SUM(1+MAXA(BM$1:BM143)))</f>
        <v/>
      </c>
      <c r="BN144" s="8" t="str" cm="1">
        <f t="array" aca="1" ref="BN144" ca="1">IF(ISNUMBER(SEARCH(BN$1,INDEX(INDIRECT(BO$1),ROW(BL144),1)))=TRUE,INDIRECT(BL144),"")</f>
        <v/>
      </c>
      <c r="BO144" s="13" t="s">
        <v>1192</v>
      </c>
      <c r="BP144" s="13" t="s">
        <v>1192</v>
      </c>
      <c r="BQ144" s="13" t="s">
        <v>1192</v>
      </c>
      <c r="BR144" s="13"/>
      <c r="BS144" s="13"/>
      <c r="BT144" s="13"/>
      <c r="BU144" s="13"/>
      <c r="BV144" s="13"/>
      <c r="BW144" s="13" t="s">
        <v>1192</v>
      </c>
      <c r="BX144" s="13" t="s">
        <v>1192</v>
      </c>
      <c r="BY144" s="13"/>
      <c r="BZ144" s="13"/>
      <c r="CA144" s="10" t="str">
        <f t="shared" ca="1" si="166"/>
        <v/>
      </c>
      <c r="CB144" s="8"/>
      <c r="CC144" s="10"/>
      <c r="CD144" s="10"/>
      <c r="CF144" s="81"/>
      <c r="CG144" s="94"/>
      <c r="CH144" s="10" t="str" cm="1">
        <f t="array" aca="1" ref="CH144" ca="1">IF(INDIRECT(ADDRESS(ROW(),COLUMN()-6))="","X",IF(INDIRECT(ADDRESS(ROW(),COLUMN()-5))="",0,"OK"))</f>
        <v>X</v>
      </c>
      <c r="CI144" s="29" t="str">
        <f ca="1">IF(CJ144="","",SUM(1+MAXA(CI$1:CI143)))</f>
        <v/>
      </c>
      <c r="CJ144" s="8" t="str" cm="1">
        <f t="array" aca="1" ref="CJ144" ca="1">IF(CH144=0,INDIRECT(ADDRESS(ROW(),COLUMN()-8)),"")</f>
        <v/>
      </c>
      <c r="CK144" s="31"/>
      <c r="CL144" s="10" t="str">
        <f t="shared" si="137"/>
        <v>$CB$144</v>
      </c>
      <c r="CM144" s="29" t="str">
        <f ca="1">IF(CN144="","",SUM(1+MAXA(CM$1:CM143)))</f>
        <v/>
      </c>
      <c r="CN144" s="8" t="str" cm="1">
        <f t="array" aca="1" ref="CN144" ca="1">IF(ISNUMBER(SEARCH(CN$1,INDEX(INDIRECT(CO$1),ROW(CL144),1)))=TRUE,INDIRECT(CL144),"")</f>
        <v/>
      </c>
      <c r="CO144" s="13" t="s">
        <v>1192</v>
      </c>
      <c r="CP144" s="13"/>
      <c r="CQ144" s="13"/>
      <c r="CR144" s="13"/>
      <c r="CS144" s="13"/>
      <c r="CT144" s="13"/>
      <c r="CU144" s="13"/>
      <c r="CV144" s="13"/>
      <c r="CW144" s="13"/>
      <c r="CX144" s="13"/>
      <c r="CY144" s="13"/>
      <c r="CZ144" s="13" t="s">
        <v>1192</v>
      </c>
      <c r="DA144" s="10" t="str">
        <f t="shared" ca="1" si="131"/>
        <v/>
      </c>
      <c r="DB144" s="5"/>
      <c r="DC144" s="6"/>
      <c r="DD144" s="6"/>
      <c r="DE144" s="7"/>
      <c r="DF144" s="83"/>
      <c r="DG144" s="96"/>
      <c r="DH144" s="10" t="str" cm="1">
        <f t="array" aca="1" ref="DH144" ca="1">IF(INDIRECT(ADDRESS(ROW(),COLUMN()-6))="","X",IF(INDIRECT(ADDRESS(ROW(),COLUMN()-5))="",0,"OK"))</f>
        <v>X</v>
      </c>
      <c r="DI144" s="29" t="str">
        <f ca="1">IF(DJ144="","",SUM(1+MAXA(DI$1:DI143)))</f>
        <v/>
      </c>
      <c r="DJ144" s="8" t="str" cm="1">
        <f t="array" aca="1" ref="DJ144" ca="1">IF(DH144=0,INDIRECT(ADDRESS(ROW(),COLUMN()-8)),"")</f>
        <v/>
      </c>
      <c r="DK144" s="31"/>
      <c r="DL144" s="10" t="str">
        <f t="shared" si="132"/>
        <v>$DB$144</v>
      </c>
      <c r="DM144" s="29" t="str">
        <f ca="1">IF(DN144="","",SUM(1+MAXA(DM$1:DM143)))</f>
        <v/>
      </c>
      <c r="DN144" s="8" t="str" cm="1">
        <f t="array" aca="1" ref="DN144" ca="1">IF(ISNUMBER(SEARCH(DN$1,INDEX(INDIRECT(DO$1),ROW(DL144),1)))=TRUE,INDIRECT(DL144),"")</f>
        <v/>
      </c>
      <c r="DO144" s="13" t="s">
        <v>1192</v>
      </c>
      <c r="DP144" s="13"/>
      <c r="DQ144" s="13"/>
      <c r="DR144" s="13"/>
      <c r="DS144" s="13"/>
      <c r="DT144" s="13"/>
      <c r="DU144" s="13"/>
      <c r="DV144" s="13"/>
      <c r="DW144" s="13"/>
      <c r="DX144" s="13"/>
      <c r="DY144" s="13"/>
      <c r="DZ144" s="13" t="s">
        <v>1192</v>
      </c>
      <c r="EA144" s="10" t="str">
        <f t="shared" ca="1" si="167"/>
        <v/>
      </c>
      <c r="EB144" s="22"/>
      <c r="EC144" s="14"/>
      <c r="ED144" s="14"/>
      <c r="EE144" s="15"/>
      <c r="EF144" s="15"/>
      <c r="EG144" s="94"/>
      <c r="EH144" s="10" t="str" cm="1">
        <f t="array" aca="1" ref="EH144" ca="1">IF(INDIRECT(ADDRESS(ROW(),COLUMN()-6))="","X",IF(INDIRECT(ADDRESS(ROW(),COLUMN()-5))="",0,"OK"))</f>
        <v>X</v>
      </c>
      <c r="EI144" s="29" t="str">
        <f ca="1">IF(EJ144="","",SUM(1+MAXA(EI$1:EI143)))</f>
        <v/>
      </c>
      <c r="EJ144" s="8" t="str" cm="1">
        <f t="array" aca="1" ref="EJ144" ca="1">IF(EH144=0,INDIRECT(ADDRESS(ROW(),COLUMN()-8)),"")</f>
        <v/>
      </c>
      <c r="EK144" s="31"/>
      <c r="EL144" s="10" t="str">
        <f t="shared" si="138"/>
        <v>$EB$144</v>
      </c>
      <c r="EM144" s="29" t="str">
        <f ca="1">IF(EN144="","",SUM(1+MAXA(EM$1:EM143)))</f>
        <v/>
      </c>
      <c r="EN144" s="8" t="str" cm="1">
        <f t="array" aca="1" ref="EN144" ca="1">IF(ISNUMBER(SEARCH(EN$1,INDEX(INDIRECT(EO$1),ROW(EL144),1)))=TRUE,INDIRECT(EL144),"")</f>
        <v/>
      </c>
      <c r="EO144" s="13" t="s">
        <v>1192</v>
      </c>
      <c r="EP144" s="13"/>
      <c r="EQ144" s="13"/>
      <c r="ER144" s="13"/>
      <c r="ES144" s="13"/>
      <c r="ET144" s="13"/>
      <c r="EU144" s="13"/>
      <c r="EV144" s="13"/>
      <c r="EW144" s="13"/>
      <c r="EX144" s="13"/>
      <c r="EY144" s="13"/>
      <c r="EZ144" s="13"/>
      <c r="FA144" s="10" t="str">
        <f t="shared" ca="1" si="168"/>
        <v/>
      </c>
      <c r="FB144" s="22"/>
      <c r="FC144" s="14"/>
      <c r="FD144" s="14"/>
      <c r="FE144" s="15"/>
      <c r="FF144" s="15"/>
      <c r="FG144" s="81"/>
      <c r="FH144" s="10" t="str" cm="1">
        <f t="array" aca="1" ref="FH144" ca="1">IF(INDIRECT(ADDRESS(ROW(),COLUMN()-6))="","X",IF(INDIRECT(ADDRESS(ROW(),COLUMN()-5))="",0,"OK"))</f>
        <v>X</v>
      </c>
      <c r="FI144" s="29" t="str">
        <f ca="1">IF(FJ144="","",SUM(1+MAXA(FI$1:FI143)))</f>
        <v/>
      </c>
      <c r="FJ144" s="8" t="str" cm="1">
        <f t="array" aca="1" ref="FJ144" ca="1">IF(FH144=0,INDIRECT(ADDRESS(ROW(),COLUMN()-8)),"")</f>
        <v/>
      </c>
      <c r="FK144" s="31"/>
      <c r="FL144" s="10" t="str">
        <f t="shared" si="139"/>
        <v>$FB$144</v>
      </c>
      <c r="FM144" s="29" t="str">
        <f ca="1">IF(FN144="","",SUM(1+MAXA(FM$1:FM143)))</f>
        <v/>
      </c>
      <c r="FN144" s="8" t="str" cm="1">
        <f t="array" aca="1" ref="FN144" ca="1">IF(ISNUMBER(SEARCH(FN$1,INDEX(INDIRECT(FO$1),ROW(FL144),1)))=TRUE,INDIRECT(FL144),"")</f>
        <v/>
      </c>
      <c r="FO144" s="13" t="s">
        <v>1192</v>
      </c>
      <c r="FP144" s="13" t="s">
        <v>1192</v>
      </c>
      <c r="FQ144" s="13" t="s">
        <v>1192</v>
      </c>
      <c r="FR144" s="13" t="s">
        <v>1192</v>
      </c>
      <c r="FS144" s="13" t="s">
        <v>1192</v>
      </c>
      <c r="FT144" s="13"/>
      <c r="FU144" s="13"/>
      <c r="FV144" s="13"/>
      <c r="FW144" s="13"/>
      <c r="FX144" s="13"/>
      <c r="FY144" s="13"/>
      <c r="FZ144" s="13"/>
      <c r="GA144" s="10" t="str">
        <f t="shared" ca="1" si="169"/>
        <v/>
      </c>
      <c r="GB144" s="22"/>
      <c r="GC144" s="14"/>
      <c r="GD144" s="14"/>
      <c r="GE144" s="15"/>
      <c r="GF144" s="15"/>
      <c r="GG144" s="81"/>
      <c r="GH144" s="10" t="str" cm="1">
        <f t="array" aca="1" ref="GH144" ca="1">IF(INDIRECT(ADDRESS(ROW(),COLUMN()-6))="","X",IF(INDIRECT(ADDRESS(ROW(),COLUMN()-5))="",0,"OK"))</f>
        <v>X</v>
      </c>
      <c r="GI144" s="29" t="str">
        <f ca="1">IF(GJ144="","",SUM(1+MAXA(GI$1:GI143)))</f>
        <v/>
      </c>
      <c r="GJ144" s="8" t="str" cm="1">
        <f t="array" aca="1" ref="GJ144" ca="1">IF(GH144=0,INDIRECT(ADDRESS(ROW(),COLUMN()-8)),"")</f>
        <v/>
      </c>
      <c r="GK144" s="31"/>
      <c r="GL144" s="10" t="str">
        <f t="shared" si="140"/>
        <v>$GB$144</v>
      </c>
      <c r="GM144" s="29" t="str">
        <f ca="1">IF(GN144="","",SUM(1+MAXA(GM$1:GM143)))</f>
        <v/>
      </c>
      <c r="GN144" s="8" t="str" cm="1">
        <f t="array" aca="1" ref="GN144" ca="1">IF(ISNUMBER(SEARCH(GN$1,INDEX(INDIRECT(GO$1),ROW(GL144),1)))=TRUE,INDIRECT(GL144),"")</f>
        <v/>
      </c>
      <c r="GO144" s="13" t="s">
        <v>1192</v>
      </c>
      <c r="GP144" s="13" t="s">
        <v>1192</v>
      </c>
      <c r="GQ144" s="13" t="s">
        <v>1192</v>
      </c>
      <c r="GR144" s="13" t="s">
        <v>1192</v>
      </c>
      <c r="GS144" s="13" t="s">
        <v>1192</v>
      </c>
      <c r="GT144" s="13"/>
      <c r="GU144" s="13"/>
      <c r="GV144" s="13"/>
      <c r="GW144" s="13"/>
      <c r="GX144" s="13"/>
      <c r="GY144" s="13"/>
      <c r="GZ144" s="13"/>
      <c r="HA144" s="10" t="str">
        <f t="shared" ca="1" si="170"/>
        <v/>
      </c>
      <c r="HB144" s="22"/>
      <c r="HC144" s="14"/>
      <c r="HD144" s="14"/>
      <c r="HE144" s="15"/>
      <c r="HF144" s="15"/>
      <c r="HG144" s="81"/>
      <c r="HH144" s="10" t="str" cm="1">
        <f t="array" aca="1" ref="HH144" ca="1">IF(INDIRECT(ADDRESS(ROW(),COLUMN()-6))="","X",IF(INDIRECT(ADDRESS(ROW(),COLUMN()-5))="",0,"OK"))</f>
        <v>X</v>
      </c>
      <c r="HI144" s="29" t="str">
        <f ca="1">IF(HJ144="","",SUM(1+MAXA(HI$1:HI143)))</f>
        <v/>
      </c>
      <c r="HJ144" s="8" t="str" cm="1">
        <f t="array" aca="1" ref="HJ144" ca="1">IF(HH144=0,INDIRECT(ADDRESS(ROW(),COLUMN()-8)),"")</f>
        <v/>
      </c>
      <c r="HK144" s="31"/>
      <c r="HL144" s="10" t="str">
        <f t="shared" si="141"/>
        <v>$HB$144</v>
      </c>
      <c r="HM144" s="29" t="str">
        <f ca="1">IF(HN144="","",SUM(1+MAXA(HM$1:HM143)))</f>
        <v/>
      </c>
      <c r="HN144" s="8" t="str" cm="1">
        <f t="array" aca="1" ref="HN144" ca="1">IF(ISNUMBER(SEARCH(HN$1,INDEX(INDIRECT(HO$1),ROW(HL144),1)))=TRUE,INDIRECT(HL144),"")</f>
        <v/>
      </c>
      <c r="HO144" s="13" t="s">
        <v>1192</v>
      </c>
      <c r="HP144" s="13" t="s">
        <v>1192</v>
      </c>
      <c r="HQ144" s="13" t="s">
        <v>1192</v>
      </c>
      <c r="HR144" s="13"/>
      <c r="HS144" s="13"/>
      <c r="HT144" s="13"/>
      <c r="HU144" s="13"/>
      <c r="HV144" s="13"/>
      <c r="HW144" s="13"/>
      <c r="HX144" s="13"/>
      <c r="HY144" s="13" t="s">
        <v>1192</v>
      </c>
      <c r="HZ144" s="13" t="s">
        <v>1192</v>
      </c>
      <c r="IA144" s="10" t="str">
        <f t="shared" ca="1" si="171"/>
        <v/>
      </c>
      <c r="IB144" s="22"/>
      <c r="IC144" s="14"/>
      <c r="ID144" s="14"/>
      <c r="IE144" s="15"/>
      <c r="IF144" s="15"/>
      <c r="IG144" s="81"/>
      <c r="IH144" s="10" t="str" cm="1">
        <f t="array" aca="1" ref="IH144" ca="1">IF(INDIRECT(ADDRESS(ROW(),COLUMN()-6))="","X",IF(INDIRECT(ADDRESS(ROW(),COLUMN()-5))="",0,"OK"))</f>
        <v>X</v>
      </c>
      <c r="II144" s="29" t="str">
        <f ca="1">IF(IJ144="","",SUM(1+MAXA(II$1:II143)))</f>
        <v/>
      </c>
      <c r="IJ144" s="8" t="str" cm="1">
        <f t="array" aca="1" ref="IJ144" ca="1">IF(IH144=0,INDIRECT(ADDRESS(ROW(),COLUMN()-8)),"")</f>
        <v/>
      </c>
      <c r="IK144" s="31"/>
      <c r="IL144" s="10" t="str">
        <f t="shared" si="142"/>
        <v>$IB$144</v>
      </c>
      <c r="IM144" s="29" t="str">
        <f ca="1">IF(IN144="","",SUM(1+MAXA(IM$1:IM143)))</f>
        <v/>
      </c>
      <c r="IN144" s="8" t="str" cm="1">
        <f t="array" aca="1" ref="IN144" ca="1">IF(ISNUMBER(SEARCH(IN$1,INDEX(INDIRECT(IO$1),ROW(IL144),1)))=TRUE,INDIRECT(IL144),"")</f>
        <v/>
      </c>
      <c r="IO144" s="13" t="s">
        <v>1192</v>
      </c>
      <c r="IP144" s="13" t="s">
        <v>1192</v>
      </c>
      <c r="IQ144" s="13" t="s">
        <v>1192</v>
      </c>
      <c r="IR144" s="13"/>
      <c r="IS144" s="13"/>
      <c r="IT144" s="13"/>
      <c r="IU144" s="13"/>
      <c r="IV144" s="13"/>
      <c r="IW144" s="13"/>
      <c r="IX144" s="13" t="s">
        <v>1192</v>
      </c>
      <c r="IY144" s="13" t="s">
        <v>1192</v>
      </c>
      <c r="IZ144" s="13" t="s">
        <v>1192</v>
      </c>
      <c r="JA144" s="10" t="str">
        <f t="shared" ca="1" si="172"/>
        <v/>
      </c>
      <c r="JB144" s="22"/>
      <c r="JC144" s="14"/>
      <c r="JD144" s="14"/>
      <c r="JE144" s="15"/>
      <c r="JF144" s="15"/>
      <c r="JG144" s="81"/>
      <c r="JH144" s="10" t="str" cm="1">
        <f t="array" aca="1" ref="JH144" ca="1">IF(INDIRECT(ADDRESS(ROW(),COLUMN()-6))="","X",IF(INDIRECT(ADDRESS(ROW(),COLUMN()-5))="",0,"OK"))</f>
        <v>X</v>
      </c>
      <c r="JI144" s="29" t="str">
        <f ca="1">IF(JJ144="","",SUM(1+MAXA(JI$1:JI143)))</f>
        <v/>
      </c>
      <c r="JJ144" s="8" t="str" cm="1">
        <f t="array" aca="1" ref="JJ144" ca="1">IF(JH144=0,INDIRECT(ADDRESS(ROW(),COLUMN()-8)),"")</f>
        <v/>
      </c>
      <c r="JK144" s="31"/>
      <c r="JL144" s="10" t="str">
        <f t="shared" si="143"/>
        <v>$JB$144</v>
      </c>
      <c r="JM144" s="29" t="str">
        <f ca="1">IF(JN144="","",SUM(1+MAXA(JM$1:JM143)))</f>
        <v/>
      </c>
      <c r="JN144" s="8" t="str" cm="1">
        <f t="array" aca="1" ref="JN144" ca="1">IF(ISNUMBER(SEARCH(JN$1,INDEX(INDIRECT(JO$1),ROW(JL144),1)))=TRUE,INDIRECT(JL144),"")</f>
        <v/>
      </c>
      <c r="JO144" s="13" t="s">
        <v>1192</v>
      </c>
      <c r="JP144" s="13" t="s">
        <v>1192</v>
      </c>
      <c r="JQ144" s="13" t="s">
        <v>1192</v>
      </c>
      <c r="JR144" s="13"/>
      <c r="JS144" s="13"/>
      <c r="JT144" s="13"/>
      <c r="JU144" s="13"/>
      <c r="JV144" s="13"/>
      <c r="JW144" s="13"/>
      <c r="JX144" s="13" t="s">
        <v>1192</v>
      </c>
      <c r="JY144" s="13" t="s">
        <v>1192</v>
      </c>
      <c r="JZ144" s="13" t="s">
        <v>1192</v>
      </c>
      <c r="KA144" s="10" t="str">
        <f t="shared" ca="1" si="173"/>
        <v/>
      </c>
      <c r="KB144" s="22"/>
      <c r="KC144" s="14"/>
      <c r="KD144" s="14"/>
      <c r="KE144" s="15"/>
      <c r="KF144" s="15"/>
      <c r="KG144" s="81"/>
      <c r="KH144" s="10" t="str" cm="1">
        <f t="array" aca="1" ref="KH144" ca="1">IF(INDIRECT(ADDRESS(ROW(),COLUMN()-6))="","X",IF(INDIRECT(ADDRESS(ROW(),COLUMN()-5))="",0,"OK"))</f>
        <v>X</v>
      </c>
      <c r="KI144" s="29" t="str">
        <f ca="1">IF(KJ144="","",SUM(1+MAXA(KI$1:KI143)))</f>
        <v/>
      </c>
      <c r="KJ144" s="8" t="str" cm="1">
        <f t="array" aca="1" ref="KJ144" ca="1">IF(KH144=0,INDIRECT(ADDRESS(ROW(),COLUMN()-8)),"")</f>
        <v/>
      </c>
      <c r="KK144" s="31"/>
      <c r="KL144" s="10" t="str">
        <f t="shared" si="144"/>
        <v>$KB$144</v>
      </c>
      <c r="KM144" s="29" t="str">
        <f ca="1">IF(KN144="","",SUM(1+MAXA(KM$1:KM143)))</f>
        <v/>
      </c>
      <c r="KN144" s="8" t="str" cm="1">
        <f t="array" aca="1" ref="KN144" ca="1">IF(ISNUMBER(SEARCH(KN$1,INDEX(INDIRECT(KO$1),ROW(KL144),1)))=TRUE,INDIRECT(KL144),"")</f>
        <v/>
      </c>
      <c r="KO144" s="13" t="s">
        <v>1192</v>
      </c>
      <c r="KP144" s="13" t="s">
        <v>1192</v>
      </c>
      <c r="KQ144" s="13" t="s">
        <v>1192</v>
      </c>
      <c r="KR144" s="13"/>
      <c r="KS144" s="13"/>
      <c r="KT144" s="13"/>
      <c r="KU144" s="13"/>
      <c r="KV144" s="13"/>
      <c r="KW144" s="13"/>
      <c r="KX144" s="13"/>
      <c r="KY144" s="13" t="s">
        <v>1192</v>
      </c>
      <c r="KZ144" s="13" t="s">
        <v>1192</v>
      </c>
      <c r="LA144" s="10" t="str">
        <f t="shared" ca="1" si="174"/>
        <v/>
      </c>
      <c r="LB144" s="8"/>
      <c r="LC144" s="10"/>
      <c r="LD144" s="10"/>
      <c r="LG144" s="81"/>
      <c r="LH144" s="10" t="str" cm="1">
        <f t="array" aca="1" ref="LH144" ca="1">IF(INDIRECT(ADDRESS(ROW(),COLUMN()-6))="","X",IF(INDIRECT(ADDRESS(ROW(),COLUMN()-5))="",0,"OK"))</f>
        <v>X</v>
      </c>
      <c r="LI144" s="29" t="str">
        <f ca="1">IF(LJ144="","",SUM(1+MAXA(LI$1:LI143)))</f>
        <v/>
      </c>
      <c r="LJ144" s="8" t="str" cm="1">
        <f t="array" aca="1" ref="LJ144" ca="1">IF(LH144=0,INDIRECT(ADDRESS(ROW(),COLUMN()-8)),"")</f>
        <v/>
      </c>
      <c r="LK144" s="31"/>
      <c r="LL144" s="10" t="str">
        <f t="shared" si="145"/>
        <v>$LB$144</v>
      </c>
      <c r="LM144" s="29" t="str">
        <f ca="1">IF(LN144="","",SUM(1+MAXA(LM$1:LM143)))</f>
        <v/>
      </c>
      <c r="LN144" s="8" t="str" cm="1">
        <f t="array" aca="1" ref="LN144" ca="1">IF(ISNUMBER(SEARCH(LN$1,INDEX(INDIRECT(LO$1),ROW(LL144),1)))=TRUE,INDIRECT(LL144),"")</f>
        <v/>
      </c>
      <c r="LO144" s="13" t="s">
        <v>1192</v>
      </c>
      <c r="LP144" s="13" t="s">
        <v>1192</v>
      </c>
      <c r="LQ144" s="13" t="s">
        <v>1192</v>
      </c>
      <c r="LR144" s="13" t="s">
        <v>1192</v>
      </c>
      <c r="LS144" s="13"/>
      <c r="LT144" s="13"/>
      <c r="LU144" s="13"/>
      <c r="LV144" s="13"/>
      <c r="LW144" s="13"/>
      <c r="LX144" s="13"/>
      <c r="LY144" s="13" t="s">
        <v>1192</v>
      </c>
      <c r="LZ144" s="13" t="s">
        <v>1192</v>
      </c>
      <c r="MA144" s="10" t="str">
        <f t="shared" ca="1" si="175"/>
        <v/>
      </c>
      <c r="MB144" s="8"/>
      <c r="MC144" s="10"/>
      <c r="MD144" s="10"/>
      <c r="MG144" s="81"/>
      <c r="MH144" s="10" t="str" cm="1">
        <f t="array" aca="1" ref="MH144" ca="1">IF(INDIRECT(ADDRESS(ROW(),COLUMN()-6))="","X",IF(INDIRECT(ADDRESS(ROW(),COLUMN()-5))="",0,"OK"))</f>
        <v>X</v>
      </c>
      <c r="MI144" s="29" t="str">
        <f ca="1">IF(MJ144="","",SUM(1+MAXA(MI$1:MI143)))</f>
        <v/>
      </c>
      <c r="MJ144" s="8" t="str" cm="1">
        <f t="array" aca="1" ref="MJ144" ca="1">IF(MH144=0,INDIRECT(ADDRESS(ROW(),COLUMN()-8)),"")</f>
        <v/>
      </c>
      <c r="MK144" s="31"/>
      <c r="ML144" s="10" t="str">
        <f t="shared" si="146"/>
        <v>$MB$144</v>
      </c>
      <c r="MM144" s="29" t="str">
        <f ca="1">IF(MN144="","",SUM(1+MAXA(MM$1:MM143)))</f>
        <v/>
      </c>
      <c r="MN144" s="8" t="str" cm="1">
        <f t="array" aca="1" ref="MN144" ca="1">IF(ISNUMBER(SEARCH(MN$1,INDEX(INDIRECT(MO$1),ROW(ML144),1)))=TRUE,INDIRECT(ML144),"")</f>
        <v/>
      </c>
      <c r="MO144" s="13" t="s">
        <v>1192</v>
      </c>
      <c r="MP144" s="13" t="s">
        <v>1192</v>
      </c>
      <c r="MQ144" s="13" t="s">
        <v>1192</v>
      </c>
      <c r="MR144" s="13"/>
      <c r="MS144" s="13"/>
      <c r="MT144" s="13"/>
      <c r="MU144" s="13"/>
      <c r="MV144" s="13"/>
      <c r="MW144" s="13" t="s">
        <v>1192</v>
      </c>
      <c r="MX144" s="13"/>
      <c r="MY144" s="13" t="s">
        <v>1192</v>
      </c>
      <c r="MZ144" s="13" t="s">
        <v>1192</v>
      </c>
      <c r="NA144" s="10" t="str">
        <f t="shared" ca="1" si="176"/>
        <v/>
      </c>
      <c r="NB144" s="5"/>
      <c r="NC144" s="6"/>
      <c r="ND144" s="6"/>
      <c r="NE144" s="7"/>
      <c r="NF144" s="7"/>
      <c r="NG144" s="83"/>
      <c r="NH144" s="10" t="str" cm="1">
        <f t="array" aca="1" ref="NH144" ca="1">IF(INDIRECT(ADDRESS(ROW(),COLUMN()-6))="","X",IF(INDIRECT(ADDRESS(ROW(),COLUMN()-5))="",0,"OK"))</f>
        <v>X</v>
      </c>
      <c r="NI144" s="29" t="str">
        <f ca="1">IF(NJ144="","",SUM(1+MAXA(NI$1:NI143)))</f>
        <v/>
      </c>
      <c r="NJ144" s="8" t="str" cm="1">
        <f t="array" aca="1" ref="NJ144" ca="1">IF(NH144=0,INDIRECT(ADDRESS(ROW(),COLUMN()-8)),"")</f>
        <v/>
      </c>
      <c r="NK144" s="31"/>
      <c r="NL144" s="10" t="str">
        <f t="shared" si="147"/>
        <v>$NB$144</v>
      </c>
      <c r="NM144" s="29" t="str">
        <f ca="1">IF(NN144="","",SUM(1+MAXA(NM$1:NM143)))</f>
        <v/>
      </c>
      <c r="NN144" s="8" t="str" cm="1">
        <f t="array" aca="1" ref="NN144" ca="1">IF(ISNUMBER(SEARCH(NN$1,INDEX(INDIRECT(NO$1),ROW(NL144),1)))=TRUE,INDIRECT(NL144),"")</f>
        <v/>
      </c>
      <c r="NO144" s="13" t="s">
        <v>1192</v>
      </c>
      <c r="NP144" s="13" t="s">
        <v>1192</v>
      </c>
      <c r="NQ144" s="13" t="s">
        <v>1192</v>
      </c>
      <c r="NR144" s="13"/>
      <c r="NS144" s="13"/>
      <c r="NT144" s="13"/>
      <c r="NU144" s="13"/>
      <c r="NV144" s="13"/>
      <c r="NW144" s="13"/>
      <c r="NX144" s="13" t="s">
        <v>1192</v>
      </c>
      <c r="NY144" s="13" t="s">
        <v>1192</v>
      </c>
      <c r="NZ144" s="13"/>
      <c r="OA144" s="10" t="str">
        <f t="shared" ca="1" si="177"/>
        <v/>
      </c>
      <c r="OB144" s="5"/>
      <c r="OC144" s="6"/>
      <c r="OD144" s="6"/>
      <c r="OE144" s="7"/>
      <c r="OF144" s="7"/>
      <c r="OG144" s="83"/>
      <c r="OH144" s="10" t="str" cm="1">
        <f t="array" aca="1" ref="OH144" ca="1">IF(INDIRECT(ADDRESS(ROW(),COLUMN()-6))="","X",IF(INDIRECT(ADDRESS(ROW(),COLUMN()-5))="",0,"OK"))</f>
        <v>X</v>
      </c>
      <c r="OI144" s="29" t="str">
        <f ca="1">IF(OJ144="","",SUM(1+MAXA(OI$1:OI143)))</f>
        <v/>
      </c>
      <c r="OJ144" s="8" t="str" cm="1">
        <f t="array" aca="1" ref="OJ144" ca="1">IF(OH144=0,INDIRECT(ADDRESS(ROW(),COLUMN()-8)),"")</f>
        <v/>
      </c>
      <c r="OK144" s="31"/>
      <c r="OL144" s="10" t="str">
        <f t="shared" si="148"/>
        <v>$OB$144</v>
      </c>
      <c r="OM144" s="29" t="str">
        <f ca="1">IF(ON144="","",SUM(1+MAXA(OM$1:OM143)))</f>
        <v/>
      </c>
      <c r="ON144" s="8" t="str" cm="1">
        <f t="array" aca="1" ref="ON144" ca="1">IF(ISNUMBER(SEARCH(ON$1,INDEX(INDIRECT(OO$1),ROW(OL144),1)))=TRUE,INDIRECT(OL144),"")</f>
        <v/>
      </c>
      <c r="OO144" s="13" t="s">
        <v>1192</v>
      </c>
      <c r="OP144" s="13"/>
      <c r="OQ144" s="13"/>
      <c r="OR144" s="13"/>
      <c r="OS144" s="13"/>
      <c r="OT144" s="13"/>
      <c r="OU144" s="13"/>
      <c r="OV144" s="13"/>
      <c r="OW144" s="13"/>
      <c r="OX144" s="13"/>
      <c r="OY144" s="13"/>
      <c r="OZ144" s="13" t="s">
        <v>1192</v>
      </c>
      <c r="PA144" s="10" t="str">
        <f t="shared" ca="1" si="178"/>
        <v/>
      </c>
      <c r="PB144" s="22"/>
      <c r="PC144" s="14"/>
      <c r="PD144" s="14"/>
      <c r="PE144" s="15"/>
      <c r="PF144" s="15"/>
      <c r="PG144" s="79"/>
      <c r="PH144" s="10" t="str" cm="1">
        <f t="array" aca="1" ref="PH144" ca="1">IF(INDIRECT(ADDRESS(ROW(),COLUMN()-6))="","X",IF(INDIRECT(ADDRESS(ROW(),COLUMN()-5))="",0,"OK"))</f>
        <v>X</v>
      </c>
      <c r="PI144" s="29" t="str">
        <f ca="1">IF(PJ144="","",SUM(1+MAXA(PI$1:PI143)))</f>
        <v/>
      </c>
      <c r="PJ144" s="8" t="str" cm="1">
        <f t="array" aca="1" ref="PJ144" ca="1">IF(PH144=0,INDIRECT(ADDRESS(ROW(),COLUMN()-8)),"")</f>
        <v/>
      </c>
      <c r="PK144" s="31"/>
      <c r="PL144" s="10" t="str">
        <f t="shared" si="149"/>
        <v>$PB$144</v>
      </c>
      <c r="PM144" s="29" t="str">
        <f ca="1">IF(PN144="","",SUM(1+MAXA(PM$1:PM143)))</f>
        <v/>
      </c>
      <c r="PN144" s="8" t="str" cm="1">
        <f t="array" aca="1" ref="PN144" ca="1">IF(ISNUMBER(SEARCH(PN$1,INDEX(INDIRECT(PO$1),ROW(PL144),1)))=TRUE,INDIRECT(PL144),"")</f>
        <v/>
      </c>
      <c r="PO144" s="13" t="s">
        <v>1192</v>
      </c>
      <c r="PP144" s="13" t="s">
        <v>1192</v>
      </c>
      <c r="PQ144" s="13" t="s">
        <v>1192</v>
      </c>
      <c r="PR144" s="13" t="s">
        <v>1192</v>
      </c>
      <c r="PS144" s="13"/>
      <c r="PT144" s="13"/>
      <c r="PU144" s="13"/>
      <c r="PV144" s="13"/>
      <c r="PW144" s="13"/>
      <c r="PX144" s="13"/>
      <c r="PY144" s="13" t="s">
        <v>1192</v>
      </c>
      <c r="PZ144" s="13" t="s">
        <v>1192</v>
      </c>
      <c r="QA144" s="10" t="str">
        <f t="shared" ca="1" si="179"/>
        <v/>
      </c>
      <c r="QB144" s="22"/>
      <c r="QC144" s="14"/>
      <c r="QD144" s="14"/>
      <c r="QE144" s="15"/>
      <c r="QF144" s="15"/>
      <c r="QG144" s="79"/>
      <c r="QH144" s="10" t="str" cm="1">
        <f t="array" aca="1" ref="QH144" ca="1">IF(INDIRECT(ADDRESS(ROW(),COLUMN()-6))="","X",IF(INDIRECT(ADDRESS(ROW(),COLUMN()-5))="",0,"OK"))</f>
        <v>X</v>
      </c>
      <c r="QI144" s="29" t="str">
        <f ca="1">IF(QJ144="","",SUM(1+MAXA(QI$1:QI143)))</f>
        <v/>
      </c>
      <c r="QJ144" s="8" t="str" cm="1">
        <f t="array" aca="1" ref="QJ144" ca="1">IF(QH144=0,INDIRECT(ADDRESS(ROW(),COLUMN()-8)),"")</f>
        <v/>
      </c>
      <c r="QK144" s="31"/>
      <c r="QL144" s="10" t="str">
        <f t="shared" si="150"/>
        <v>$QB$144</v>
      </c>
      <c r="QM144" s="29" t="str">
        <f ca="1">IF(QN144="","",SUM(1+MAXA(QM$1:QM143)))</f>
        <v/>
      </c>
      <c r="QN144" s="8" t="str" cm="1">
        <f t="array" aca="1" ref="QN144" ca="1">IF(ISNUMBER(SEARCH(QN$1,INDEX(INDIRECT(QO$1),ROW(QL144),1)))=TRUE,INDIRECT(QL144),"")</f>
        <v/>
      </c>
      <c r="QO144" s="13" t="s">
        <v>1192</v>
      </c>
      <c r="QP144" s="13" t="s">
        <v>1192</v>
      </c>
      <c r="QQ144" s="13" t="s">
        <v>1192</v>
      </c>
      <c r="QR144" s="13" t="s">
        <v>1192</v>
      </c>
      <c r="QS144" s="13"/>
      <c r="QT144" s="13"/>
      <c r="QU144" s="13"/>
      <c r="QV144" s="13"/>
      <c r="QW144" s="13"/>
      <c r="QX144" s="13"/>
      <c r="QY144" s="13" t="s">
        <v>1192</v>
      </c>
      <c r="QZ144" s="13" t="s">
        <v>1192</v>
      </c>
      <c r="RA144" s="10" t="str">
        <f t="shared" ca="1" si="180"/>
        <v/>
      </c>
      <c r="RB144" s="5"/>
      <c r="RC144" s="6"/>
      <c r="RD144" s="6"/>
      <c r="RE144" s="7"/>
      <c r="RF144" s="7"/>
      <c r="RG144" s="79"/>
      <c r="RH144" s="10" t="str" cm="1">
        <f t="array" aca="1" ref="RH144" ca="1">IF(INDIRECT(ADDRESS(ROW(),COLUMN()-6))="","X",IF(INDIRECT(ADDRESS(ROW(),COLUMN()-5))="",0,"OK"))</f>
        <v>X</v>
      </c>
      <c r="RI144" s="29" t="str">
        <f ca="1">IF(RJ144="","",SUM(1+MAXA(RI$1:RI143)))</f>
        <v/>
      </c>
      <c r="RJ144" s="8" t="str" cm="1">
        <f t="array" aca="1" ref="RJ144" ca="1">IF(RH144=0,INDIRECT(ADDRESS(ROW(),COLUMN()-8)),"")</f>
        <v/>
      </c>
      <c r="RK144" s="31"/>
      <c r="RL144" s="10" t="str">
        <f t="shared" si="151"/>
        <v>$RB$144</v>
      </c>
      <c r="RM144" s="29" t="str">
        <f ca="1">IF(RN144="","",SUM(1+MAXA(RM$1:RM143)))</f>
        <v/>
      </c>
      <c r="RN144" s="8" t="str" cm="1">
        <f t="array" aca="1" ref="RN144" ca="1">IF(ISNUMBER(SEARCH(RN$1,INDEX(INDIRECT(RO$1),ROW(RL144),1)))=TRUE,INDIRECT(RL144),"")</f>
        <v/>
      </c>
      <c r="RO144" s="13" t="s">
        <v>1192</v>
      </c>
      <c r="RP144" s="13" t="s">
        <v>1192</v>
      </c>
      <c r="RQ144" s="13" t="s">
        <v>1192</v>
      </c>
      <c r="RR144" s="13"/>
      <c r="RS144" s="13"/>
      <c r="RT144" s="13"/>
      <c r="RU144" s="13"/>
      <c r="RV144" s="13"/>
      <c r="RW144" s="13"/>
      <c r="RX144" s="13"/>
      <c r="RY144" s="13" t="s">
        <v>1192</v>
      </c>
      <c r="RZ144" s="13" t="s">
        <v>1192</v>
      </c>
      <c r="SA144" s="10" t="str">
        <f t="shared" ca="1" si="181"/>
        <v/>
      </c>
      <c r="SB144" s="5"/>
      <c r="SC144" s="6"/>
      <c r="SD144" s="6"/>
      <c r="SE144" s="7"/>
      <c r="SF144" s="7"/>
      <c r="SG144" s="79"/>
      <c r="SH144" s="10" t="str" cm="1">
        <f t="array" aca="1" ref="SH144" ca="1">IF(INDIRECT(ADDRESS(ROW(),COLUMN()-6))="","X",IF(INDIRECT(ADDRESS(ROW(),COLUMN()-5))="",0,"OK"))</f>
        <v>X</v>
      </c>
      <c r="SI144" s="29" t="str">
        <f ca="1">IF(SJ144="","",SUM(1+MAXA(SI$1:SI143)))</f>
        <v/>
      </c>
      <c r="SJ144" s="8" t="str" cm="1">
        <f t="array" aca="1" ref="SJ144" ca="1">IF(SH144=0,INDIRECT(ADDRESS(ROW(),COLUMN()-8)),"")</f>
        <v/>
      </c>
      <c r="SK144" s="33" t="s">
        <v>1192</v>
      </c>
      <c r="SL144" s="10" t="str">
        <f t="shared" si="152"/>
        <v>$SB$144</v>
      </c>
      <c r="SM144" s="29" t="str">
        <f ca="1">IF(SN144="","",SUM(1+MAXA(SM$1:SM143)))</f>
        <v/>
      </c>
      <c r="SN144" s="8" t="str" cm="1">
        <f t="array" aca="1" ref="SN144" ca="1">IF(ISNUMBER(SEARCH(SN$1,INDEX(SB$1:SB$174,ROW(SL144),1)))=TRUE,INDIRECT(SL144),"")</f>
        <v/>
      </c>
      <c r="SO144" s="13" t="s">
        <v>1192</v>
      </c>
      <c r="SP144" s="13" t="s">
        <v>1192</v>
      </c>
      <c r="SQ144" s="13" t="s">
        <v>1192</v>
      </c>
      <c r="SR144" s="13"/>
      <c r="SS144" s="13"/>
      <c r="ST144" s="13"/>
      <c r="SU144" s="13"/>
      <c r="SV144" s="13"/>
      <c r="SW144" s="13"/>
      <c r="SX144" s="13"/>
      <c r="SY144" s="13" t="s">
        <v>1192</v>
      </c>
      <c r="SZ144" s="13" t="s">
        <v>1192</v>
      </c>
      <c r="TA144" s="10" t="str">
        <f t="shared" ca="1" si="129"/>
        <v/>
      </c>
      <c r="TB144" s="5"/>
      <c r="TC144" s="6"/>
      <c r="TD144" s="6"/>
      <c r="TE144" s="7"/>
      <c r="TF144" s="7"/>
      <c r="TG144" s="79"/>
      <c r="TH144" s="10" t="str" cm="1">
        <f t="array" aca="1" ref="TH144" ca="1">IF(INDIRECT(ADDRESS(ROW(),COLUMN()-6))="","X",IF(INDIRECT(ADDRESS(ROW(),COLUMN()-5))="",0,"OK"))</f>
        <v>X</v>
      </c>
      <c r="TI144" s="29" t="str">
        <f ca="1">IF(TJ144="","",SUM(1+MAXA(TI$1:TI143)))</f>
        <v/>
      </c>
      <c r="TJ144" s="8" t="str" cm="1">
        <f t="array" aca="1" ref="TJ144" ca="1">IF(TH144=0,INDIRECT(ADDRESS(ROW(),COLUMN()-8)),"")</f>
        <v/>
      </c>
      <c r="TK144" s="33" t="s">
        <v>1192</v>
      </c>
      <c r="TL144" s="10" t="str">
        <f t="shared" si="153"/>
        <v>$TB$144</v>
      </c>
      <c r="TM144" s="29" t="str">
        <f ca="1">IF(TN144="","",SUM(1+MAXA(TM$1:TM143)))</f>
        <v/>
      </c>
      <c r="TN144" s="8" t="str" cm="1">
        <f t="array" aca="1" ref="TN144" ca="1">IF(ISNUMBER(SEARCH(TN$1,INDEX(INDIRECT(TO$1),ROW(TL144),1)))=TRUE,INDIRECT(TL144),"")</f>
        <v/>
      </c>
      <c r="TO144" s="13" t="s">
        <v>1192</v>
      </c>
      <c r="TP144" s="13" t="s">
        <v>1192</v>
      </c>
      <c r="TQ144" s="13" t="s">
        <v>1192</v>
      </c>
      <c r="TR144" s="13"/>
      <c r="TS144" s="13"/>
      <c r="TT144" s="13"/>
      <c r="TU144" s="13"/>
      <c r="TV144" s="13"/>
      <c r="TW144" s="13"/>
      <c r="TX144" s="13"/>
      <c r="TY144" s="13" t="s">
        <v>1192</v>
      </c>
      <c r="TZ144" s="13" t="s">
        <v>1192</v>
      </c>
      <c r="UA144" s="10" t="str">
        <f t="shared" ca="1" si="130"/>
        <v/>
      </c>
      <c r="UB144" s="5"/>
      <c r="UC144" s="6"/>
      <c r="UD144" s="6"/>
      <c r="UE144" s="7"/>
      <c r="UF144" s="7"/>
      <c r="UG144" s="83"/>
      <c r="UH144" s="10" t="str" cm="1">
        <f t="array" aca="1" ref="UH144" ca="1">IF(INDIRECT(ADDRESS(ROW(),COLUMN()-6))="","X",IF(INDIRECT(ADDRESS(ROW(),COLUMN()-5))="",0,"OK"))</f>
        <v>X</v>
      </c>
      <c r="UI144" s="29" t="str">
        <f ca="1">IF(UJ144="","",SUM(1+MAXA(UI$1:UI143)))</f>
        <v/>
      </c>
      <c r="UJ144" s="8" t="str" cm="1">
        <f t="array" aca="1" ref="UJ144" ca="1">IF(UH144=0,INDIRECT(ADDRESS(ROW(),COLUMN()-8)),"")</f>
        <v/>
      </c>
      <c r="UK144" s="33" t="s">
        <v>1192</v>
      </c>
      <c r="UL144" s="10" t="str">
        <f t="shared" si="154"/>
        <v>$UB$144</v>
      </c>
      <c r="UM144" s="29" t="str">
        <f ca="1">IF(UN144="","",SUM(1+MAXA(UM$1:UM143)))</f>
        <v/>
      </c>
      <c r="UN144" s="8" t="str" cm="1">
        <f t="array" aca="1" ref="UN144" ca="1">IF(ISNUMBER(SEARCH(UN$1,INDEX(INDIRECT(UO$1),ROW(UL144),1)))=TRUE,INDIRECT(UL144),"")</f>
        <v/>
      </c>
      <c r="UO144" s="13" t="s">
        <v>1192</v>
      </c>
      <c r="UP144" s="13" t="s">
        <v>1192</v>
      </c>
      <c r="UQ144" s="13" t="s">
        <v>1192</v>
      </c>
      <c r="UR144" s="13"/>
      <c r="US144" s="13"/>
      <c r="UT144" s="13"/>
      <c r="UU144" s="13"/>
      <c r="UV144" s="13"/>
      <c r="UW144" s="13"/>
      <c r="UX144" s="13"/>
      <c r="UY144" s="13" t="s">
        <v>1192</v>
      </c>
      <c r="UZ144" s="13" t="s">
        <v>1192</v>
      </c>
      <c r="VA144" s="10" t="str">
        <f t="shared" ca="1" si="182"/>
        <v/>
      </c>
      <c r="VB144" s="5"/>
      <c r="VC144" s="6"/>
      <c r="VD144" s="6"/>
      <c r="VE144" s="7"/>
      <c r="VF144" s="7"/>
      <c r="VG144" s="79"/>
      <c r="VH144" s="10" t="str" cm="1">
        <f t="array" aca="1" ref="VH144" ca="1">IF(INDIRECT(ADDRESS(ROW(),COLUMN()-6))="","X",IF(INDIRECT(ADDRESS(ROW(),COLUMN()-5))="",0,"OK"))</f>
        <v>X</v>
      </c>
      <c r="VI144" s="29" t="str">
        <f ca="1">IF(VJ144="","",SUM(1+MAXA(VI$1:VI143)))</f>
        <v/>
      </c>
      <c r="VJ144" s="8" t="str" cm="1">
        <f t="array" aca="1" ref="VJ144" ca="1">IF(VH144=0,INDIRECT(ADDRESS(ROW(),COLUMN()-8)),"")</f>
        <v/>
      </c>
      <c r="VK144" s="33" t="s">
        <v>1192</v>
      </c>
      <c r="VL144" s="10" t="str">
        <f t="shared" si="155"/>
        <v>$VB$144</v>
      </c>
      <c r="VM144" s="29" t="str">
        <f ca="1">IF(VN144="","",SUM(1+MAXA(VM$1:VM143)))</f>
        <v/>
      </c>
      <c r="VN144" s="8" t="str" cm="1">
        <f t="array" aca="1" ref="VN144" ca="1">IF(ISNUMBER(SEARCH(VN$1,INDEX(INDIRECT(VO$1),ROW(VL144),1)))=TRUE,INDIRECT(VL144),"")</f>
        <v/>
      </c>
      <c r="VO144" s="13" t="s">
        <v>1192</v>
      </c>
      <c r="VP144" s="13" t="s">
        <v>1192</v>
      </c>
      <c r="VQ144" s="13" t="s">
        <v>1192</v>
      </c>
      <c r="VR144" s="13"/>
      <c r="VS144" s="13"/>
      <c r="VT144" s="13"/>
      <c r="VU144" s="13"/>
      <c r="VV144" s="13"/>
      <c r="VW144" s="13"/>
      <c r="VX144" s="13"/>
      <c r="VY144" s="13" t="s">
        <v>1192</v>
      </c>
      <c r="VZ144" s="13" t="s">
        <v>1192</v>
      </c>
      <c r="WA144" s="10" t="str">
        <f t="shared" ca="1" si="183"/>
        <v/>
      </c>
      <c r="WB144" s="5"/>
      <c r="WC144" s="6"/>
      <c r="WD144" s="6"/>
      <c r="WE144" s="7"/>
      <c r="WF144" s="7"/>
      <c r="WG144" s="79"/>
      <c r="WH144" s="10" t="str" cm="1">
        <f t="array" aca="1" ref="WH144" ca="1">IF(INDIRECT(ADDRESS(ROW(),COLUMN()-6))="","X",IF(INDIRECT(ADDRESS(ROW(),COLUMN()-5))="",0,"OK"))</f>
        <v>X</v>
      </c>
      <c r="WI144" s="29" t="str">
        <f ca="1">IF(WJ144="","",SUM(1+MAXA(WI$1:WI143)))</f>
        <v/>
      </c>
      <c r="WJ144" s="8" t="str" cm="1">
        <f t="array" aca="1" ref="WJ144" ca="1">IF(WH144=0,INDIRECT(ADDRESS(ROW(),COLUMN()-8)),"")</f>
        <v/>
      </c>
      <c r="WK144" s="33" t="s">
        <v>1192</v>
      </c>
      <c r="WL144" s="10" t="str">
        <f t="shared" si="156"/>
        <v>$WB$144</v>
      </c>
      <c r="WM144" s="29" t="str">
        <f ca="1">IF(WN144="","",SUM(1+MAXA(WM$1:WM143)))</f>
        <v/>
      </c>
      <c r="WN144" s="8" t="str" cm="1">
        <f t="array" aca="1" ref="WN144" ca="1">IF(ISNUMBER(SEARCH(WN$1,INDEX(INDIRECT(WO$1),ROW(WL144),1)))=TRUE,INDIRECT(WL144),"")</f>
        <v/>
      </c>
      <c r="WO144" s="13" t="s">
        <v>1192</v>
      </c>
      <c r="WP144" s="13" t="s">
        <v>1192</v>
      </c>
      <c r="WQ144" s="13" t="s">
        <v>1192</v>
      </c>
      <c r="WR144" s="13" t="s">
        <v>1192</v>
      </c>
      <c r="WS144" s="13"/>
      <c r="WT144" s="13"/>
      <c r="WU144" s="13"/>
      <c r="WV144" s="13" t="s">
        <v>1192</v>
      </c>
      <c r="WW144" s="13"/>
      <c r="WX144" s="13"/>
      <c r="WY144" s="13"/>
      <c r="WZ144" s="13" t="s">
        <v>1192</v>
      </c>
      <c r="XA144" s="10" t="str">
        <f t="shared" ca="1" si="184"/>
        <v/>
      </c>
      <c r="XB144" s="5"/>
      <c r="XC144" s="37"/>
      <c r="XD144" s="37"/>
      <c r="XE144" s="7"/>
      <c r="XF144" s="7"/>
      <c r="XG144" s="83"/>
      <c r="XH144" s="10" t="str" cm="1">
        <f t="array" aca="1" ref="XH144" ca="1">IF(INDIRECT(ADDRESS(ROW(),COLUMN()-6))="","X",IF(INDIRECT(ADDRESS(ROW(),COLUMN()-5))="",0,"OK"))</f>
        <v>X</v>
      </c>
      <c r="XI144" s="29" t="str">
        <f ca="1">IF(XJ144="","",SUM(1+MAXA(XI$1:XI143)))</f>
        <v/>
      </c>
      <c r="XJ144" s="8" t="str" cm="1">
        <f t="array" aca="1" ref="XJ144" ca="1">IF(XH144=0,INDIRECT(ADDRESS(ROW(),COLUMN()-8)),"")</f>
        <v/>
      </c>
      <c r="XK144" s="33" t="s">
        <v>1192</v>
      </c>
      <c r="XL144" s="10" t="str">
        <f t="shared" si="157"/>
        <v>$XB$144</v>
      </c>
      <c r="XM144" s="29" t="str">
        <f ca="1">IF(XN144="","",SUM(1+MAXA(XM$1:XM143)))</f>
        <v/>
      </c>
      <c r="XN144" s="8" t="str" cm="1">
        <f t="array" aca="1" ref="XN144" ca="1">IF(ISNUMBER(SEARCH(XN$1,INDEX(INDIRECT(XO$1),ROW(XL144),1)))=TRUE,INDIRECT(XL144),"")</f>
        <v/>
      </c>
      <c r="XO144" s="13" t="s">
        <v>1192</v>
      </c>
      <c r="XP144" s="13" t="s">
        <v>1192</v>
      </c>
      <c r="XQ144" s="13" t="s">
        <v>1192</v>
      </c>
      <c r="XR144" s="13" t="s">
        <v>1192</v>
      </c>
      <c r="XS144" s="13"/>
      <c r="XT144" s="13"/>
      <c r="XU144" s="13"/>
      <c r="XV144" s="13"/>
      <c r="XW144" s="13"/>
      <c r="XX144" s="13"/>
      <c r="XY144" s="13" t="s">
        <v>1192</v>
      </c>
      <c r="XZ144" s="13" t="s">
        <v>1192</v>
      </c>
      <c r="YA144" s="10" t="str">
        <f t="shared" ca="1" si="185"/>
        <v/>
      </c>
      <c r="YB144" s="5"/>
      <c r="YC144" s="37"/>
      <c r="YD144" s="37"/>
      <c r="YE144" s="7"/>
      <c r="YF144" s="7"/>
      <c r="YG144" s="83"/>
      <c r="YH144" s="10" t="str" cm="1">
        <f t="array" aca="1" ref="YH144" ca="1">IF(INDIRECT(ADDRESS(ROW(),COLUMN()-6))="","X",IF(INDIRECT(ADDRESS(ROW(),COLUMN()-5))="",0,"OK"))</f>
        <v>X</v>
      </c>
      <c r="YI144" s="29" t="str">
        <f ca="1">IF(YJ144="","",SUM(1+MAXA(YI$1:YI143)))</f>
        <v/>
      </c>
      <c r="YJ144" s="8" t="str" cm="1">
        <f t="array" aca="1" ref="YJ144" ca="1">IF(YH144=0,INDIRECT(ADDRESS(ROW(),COLUMN()-8)),"")</f>
        <v/>
      </c>
      <c r="YK144" s="33" t="s">
        <v>1192</v>
      </c>
      <c r="YL144" s="10" t="str">
        <f t="shared" si="158"/>
        <v>$YB$144</v>
      </c>
      <c r="YM144" s="29" t="str">
        <f ca="1">IF(YN144="","",SUM(1+MAXA(YM$1:YM143)))</f>
        <v/>
      </c>
      <c r="YN144" s="8" t="str" cm="1">
        <f t="array" aca="1" ref="YN144" ca="1">IF(ISNUMBER(SEARCH(YN$1,INDEX(INDIRECT(YO$1),ROW(YL144),1)))=TRUE,INDIRECT(YL144),"")</f>
        <v/>
      </c>
      <c r="YO144" s="13" t="s">
        <v>1192</v>
      </c>
      <c r="YP144" s="13" t="s">
        <v>1192</v>
      </c>
      <c r="YQ144" s="13" t="s">
        <v>1192</v>
      </c>
      <c r="YR144" s="13" t="s">
        <v>1192</v>
      </c>
      <c r="YS144" s="13"/>
      <c r="YT144" s="13"/>
      <c r="YU144" s="13"/>
      <c r="YV144" s="13"/>
      <c r="YW144" s="13"/>
      <c r="YX144" s="13"/>
      <c r="YY144" s="13" t="s">
        <v>1192</v>
      </c>
      <c r="YZ144" s="13" t="s">
        <v>1192</v>
      </c>
      <c r="ZA144" s="10" t="str">
        <f t="shared" ca="1" si="186"/>
        <v/>
      </c>
      <c r="ZB144" s="5"/>
      <c r="ZC144" s="37"/>
      <c r="ZD144" s="37"/>
      <c r="ZE144" s="7"/>
      <c r="ZF144" s="7"/>
      <c r="ZG144" s="79"/>
      <c r="ZH144" s="10" t="str" cm="1">
        <f t="array" aca="1" ref="ZH144" ca="1">IF(INDIRECT(ADDRESS(ROW(),COLUMN()-6))="","X",IF(INDIRECT(ADDRESS(ROW(),COLUMN()-5))="",0,"OK"))</f>
        <v>X</v>
      </c>
      <c r="ZI144" s="29" t="str">
        <f ca="1">IF(ZJ144="","",SUM(1+MAXA(ZI$1:ZI143)))</f>
        <v/>
      </c>
      <c r="ZJ144" s="8" t="str" cm="1">
        <f t="array" aca="1" ref="ZJ144" ca="1">IF(ZH144=0,INDIRECT(ADDRESS(ROW(),COLUMN()-8)),"")</f>
        <v/>
      </c>
      <c r="ZK144" s="33" t="s">
        <v>1192</v>
      </c>
      <c r="ZL144" s="10" t="str">
        <f t="shared" si="159"/>
        <v>$ZB$144</v>
      </c>
      <c r="ZM144" s="29" t="str">
        <f ca="1">IF(ZN144="","",SUM(1+MAXA(ZM$1:ZM143)))</f>
        <v/>
      </c>
      <c r="ZN144" s="8" t="str" cm="1">
        <f t="array" aca="1" ref="ZN144" ca="1">IF(ISNUMBER(SEARCH(ZN$1,INDEX(INDIRECT(ZO$1),ROW(ZL144),1)))=TRUE,INDIRECT(ZL144),"")</f>
        <v/>
      </c>
      <c r="ZO144" s="13" t="s">
        <v>1192</v>
      </c>
      <c r="ZP144" s="13" t="s">
        <v>1192</v>
      </c>
      <c r="ZQ144" s="13" t="s">
        <v>1192</v>
      </c>
      <c r="ZR144" s="13" t="s">
        <v>1192</v>
      </c>
      <c r="ZS144" s="13"/>
      <c r="ZT144" s="13"/>
      <c r="ZU144" s="13"/>
      <c r="ZV144" s="13"/>
      <c r="ZW144" s="13"/>
      <c r="ZX144" s="13"/>
      <c r="ZY144" s="13"/>
      <c r="ZZ144" s="13" t="s">
        <v>1192</v>
      </c>
      <c r="AAA144" s="10" t="str">
        <f t="shared" ca="1" si="187"/>
        <v/>
      </c>
      <c r="AAB144" s="5"/>
      <c r="AAC144" s="37"/>
      <c r="AAD144" s="37"/>
      <c r="AAE144" s="7"/>
      <c r="AAF144" s="7"/>
      <c r="AAG144" s="79"/>
      <c r="AAH144" s="10" t="str" cm="1">
        <f t="array" aca="1" ref="AAH144" ca="1">IF(INDIRECT(ADDRESS(ROW(),COLUMN()-6))="","X",IF(INDIRECT(ADDRESS(ROW(),COLUMN()-5))="",0,"OK"))</f>
        <v>X</v>
      </c>
      <c r="AAI144" s="29" t="str">
        <f ca="1">IF(AAJ144="","",SUM(1+MAXA(AAI$1:AAI143)))</f>
        <v/>
      </c>
      <c r="AAJ144" s="8" t="str" cm="1">
        <f t="array" aca="1" ref="AAJ144" ca="1">IF(AAH144=0,INDIRECT(ADDRESS(ROW(),COLUMN()-8)),"")</f>
        <v/>
      </c>
      <c r="AAK144" s="33" t="s">
        <v>1192</v>
      </c>
      <c r="AAL144" s="10" t="str">
        <f t="shared" si="160"/>
        <v>$AAB$144</v>
      </c>
      <c r="AAM144" s="29" t="str">
        <f ca="1">IF(AAN144="","",SUM(1+MAXA(AAM$1:AAM143)))</f>
        <v/>
      </c>
      <c r="AAN144" s="8" t="str" cm="1">
        <f t="array" aca="1" ref="AAN144" ca="1">IF(ISNUMBER(SEARCH(AAN$1,INDEX(INDIRECT(AAO$1),ROW(AAL144),1)))=TRUE,INDIRECT(AAL144),"")</f>
        <v/>
      </c>
      <c r="AAO144" s="13" t="s">
        <v>1192</v>
      </c>
      <c r="AAP144" s="13" t="s">
        <v>1192</v>
      </c>
      <c r="AAQ144" s="13" t="s">
        <v>1192</v>
      </c>
      <c r="AAR144" s="13" t="s">
        <v>1192</v>
      </c>
      <c r="AAS144" s="13" t="s">
        <v>1192</v>
      </c>
      <c r="AAT144" s="13"/>
      <c r="AAU144" s="13"/>
      <c r="AAV144" s="13"/>
      <c r="AAW144" s="13"/>
      <c r="AAX144" s="13"/>
      <c r="AAY144" s="13"/>
      <c r="AAZ144" s="13" t="s">
        <v>1192</v>
      </c>
      <c r="ABA144" s="10" t="str">
        <f t="shared" ca="1" si="188"/>
        <v/>
      </c>
      <c r="ABB144" s="5"/>
      <c r="ABC144" s="37"/>
      <c r="ABD144" s="37"/>
      <c r="ABE144" s="7"/>
      <c r="ABF144" s="7"/>
      <c r="ABG144" s="79"/>
      <c r="ABH144" s="10" t="str" cm="1">
        <f t="array" aca="1" ref="ABH144" ca="1">IF(INDIRECT(ADDRESS(ROW(),COLUMN()-6))="","X",IF(INDIRECT(ADDRESS(ROW(),COLUMN()-5))="",0,"OK"))</f>
        <v>X</v>
      </c>
      <c r="ABI144" s="29" t="str">
        <f ca="1">IF(ABJ144="","",SUM(1+MAXA(ABI$1:ABI143)))</f>
        <v/>
      </c>
      <c r="ABJ144" s="8" t="str" cm="1">
        <f t="array" aca="1" ref="ABJ144" ca="1">IF(ABH144=0,INDIRECT(ADDRESS(ROW(),COLUMN()-8)),"")</f>
        <v/>
      </c>
      <c r="ABK144" s="33" t="s">
        <v>1192</v>
      </c>
      <c r="ABL144" s="10" t="str">
        <f t="shared" si="161"/>
        <v>$ABB$144</v>
      </c>
      <c r="ABM144" s="29" t="str">
        <f ca="1">IF(ABN144="","",SUM(1+MAXA(ABM$1:ABM143)))</f>
        <v/>
      </c>
      <c r="ABN144" s="8" t="str" cm="1">
        <f t="array" aca="1" ref="ABN144" ca="1">IF(ISNUMBER(SEARCH(ABN$1,INDEX(INDIRECT(ABO$1),ROW(ABL144),1)))=TRUE,INDIRECT(ABL144),"")</f>
        <v/>
      </c>
      <c r="ABO144" s="13" t="s">
        <v>1192</v>
      </c>
      <c r="ABP144" s="13" t="s">
        <v>1192</v>
      </c>
      <c r="ABQ144" s="13" t="s">
        <v>1192</v>
      </c>
      <c r="ABR144" s="13"/>
      <c r="ABS144" s="13"/>
      <c r="ABT144" s="13"/>
      <c r="ABU144" s="13"/>
      <c r="ABV144" s="13"/>
      <c r="ABW144" s="13"/>
      <c r="ABX144" s="13"/>
      <c r="ABY144" s="13"/>
      <c r="ABZ144" s="13" t="s">
        <v>1192</v>
      </c>
      <c r="ACA144" s="10" t="str">
        <f t="shared" ca="1" si="189"/>
        <v/>
      </c>
      <c r="ACB144" s="5"/>
      <c r="ACC144" s="37"/>
      <c r="ACD144" s="37"/>
      <c r="ACE144" s="7"/>
      <c r="ACF144" s="7"/>
      <c r="ACG144" s="79"/>
      <c r="ACH144" s="10" t="str" cm="1">
        <f t="array" aca="1" ref="ACH144" ca="1">IF(INDIRECT(ADDRESS(ROW(),COLUMN()-6))="","X",IF(INDIRECT(ADDRESS(ROW(),COLUMN()-5))="",0,"OK"))</f>
        <v>X</v>
      </c>
      <c r="ACI144" s="29" t="str">
        <f ca="1">IF(ACJ144="","",SUM(1+MAXA(ACI$1:ACI143)))</f>
        <v/>
      </c>
      <c r="ACJ144" s="8" t="str" cm="1">
        <f t="array" aca="1" ref="ACJ144" ca="1">IF(ACH144=0,INDIRECT(ADDRESS(ROW(),COLUMN()-8)),"")</f>
        <v/>
      </c>
      <c r="ACK144" s="33" t="s">
        <v>1192</v>
      </c>
      <c r="ACL144" s="10" t="str">
        <f t="shared" si="162"/>
        <v>$ACB$144</v>
      </c>
      <c r="ACM144" s="29" t="str">
        <f ca="1">IF(ACN144="","",SUM(1+MAXA(ACM$1:ACM143)))</f>
        <v/>
      </c>
      <c r="ACN144" s="8" t="str" cm="1">
        <f t="array" aca="1" ref="ACN144" ca="1">IF(ISNUMBER(SEARCH(ACN$1,INDEX(INDIRECT(ACO$1),ROW(ACL144),1)))=TRUE,INDIRECT(ACL144),"")</f>
        <v/>
      </c>
      <c r="ACO144" s="13" t="s">
        <v>1192</v>
      </c>
      <c r="ACP144" s="13" t="s">
        <v>1192</v>
      </c>
      <c r="ACQ144" s="13" t="s">
        <v>1192</v>
      </c>
      <c r="ACR144" s="13"/>
      <c r="ACS144" s="13"/>
      <c r="ACT144" s="13"/>
      <c r="ACU144" s="13"/>
      <c r="ACV144" s="13"/>
      <c r="ACW144" s="13"/>
      <c r="ACX144" s="13"/>
      <c r="ACY144" s="13"/>
      <c r="ACZ144" s="13" t="s">
        <v>1192</v>
      </c>
      <c r="ADA144" s="10" t="str">
        <f t="shared" ca="1" si="190"/>
        <v/>
      </c>
      <c r="ADB144" s="5"/>
      <c r="ADC144" s="37"/>
      <c r="ADD144" s="37"/>
      <c r="ADE144" s="7"/>
      <c r="ADF144" s="7"/>
      <c r="ADG144" s="92"/>
      <c r="ADH144" s="10" t="str" cm="1">
        <f t="array" aca="1" ref="ADH144" ca="1">IF(INDIRECT(ADDRESS(ROW(),COLUMN()-6))="","X",IF(INDIRECT(ADDRESS(ROW(),COLUMN()-5))="",0,"OK"))</f>
        <v>X</v>
      </c>
      <c r="ADI144" s="29" t="str">
        <f ca="1">IF(ADJ144="","",SUM(1+MAXA(ADI$1:ADI143)))</f>
        <v/>
      </c>
      <c r="ADJ144" s="8" t="str" cm="1">
        <f t="array" aca="1" ref="ADJ144" ca="1">IF(ADH144=0,INDIRECT(ADDRESS(ROW(),COLUMN()-8)),"")</f>
        <v/>
      </c>
      <c r="ADK144" s="33" t="s">
        <v>1192</v>
      </c>
      <c r="ADL144" s="10" t="str">
        <f t="shared" si="163"/>
        <v>$ADB$144</v>
      </c>
      <c r="ADM144" s="29" t="str">
        <f ca="1">IF(ADN144="","",SUM(1+MAXA(ADM$1:ADM143)))</f>
        <v/>
      </c>
      <c r="ADN144" s="8" t="str" cm="1">
        <f t="array" aca="1" ref="ADN144" ca="1">IF(ISNUMBER(SEARCH(ADN$1,INDEX(INDIRECT(ADO$1),ROW(ADL144),1)))=TRUE,INDIRECT(ADL144),"")</f>
        <v/>
      </c>
      <c r="ADO144" s="13" t="s">
        <v>1192</v>
      </c>
      <c r="ADP144" s="13" t="s">
        <v>1192</v>
      </c>
      <c r="ADQ144" s="13" t="s">
        <v>1192</v>
      </c>
      <c r="ADR144" s="13" t="s">
        <v>1192</v>
      </c>
      <c r="ADS144" s="13" t="s">
        <v>1192</v>
      </c>
      <c r="ADT144" s="13"/>
      <c r="ADU144" s="13"/>
      <c r="ADV144" s="13"/>
      <c r="ADW144" s="13"/>
      <c r="ADX144" s="13"/>
      <c r="ADY144" s="13"/>
      <c r="ADZ144" s="13" t="s">
        <v>1192</v>
      </c>
      <c r="AEA144" s="10" t="str">
        <f t="shared" ca="1" si="191"/>
        <v/>
      </c>
      <c r="AEB144" s="5"/>
      <c r="AEC144" s="37"/>
      <c r="AED144" s="37"/>
      <c r="AEE144" s="7"/>
      <c r="AEF144" s="7"/>
      <c r="AEG144" s="79"/>
      <c r="AEH144" s="10" t="str" cm="1">
        <f t="array" aca="1" ref="AEH144" ca="1">IF(INDIRECT(ADDRESS(ROW(),COLUMN()-6))="","X",IF(INDIRECT(ADDRESS(ROW(),COLUMN()-5))="",0,"OK"))</f>
        <v>X</v>
      </c>
      <c r="AEI144" s="29" t="str">
        <f ca="1">IF(AEJ144="","",SUM(1+MAXA(AEI$1:AEI143)))</f>
        <v/>
      </c>
      <c r="AEJ144" s="8" t="str" cm="1">
        <f t="array" aca="1" ref="AEJ144" ca="1">IF(AEH144=0,INDIRECT(ADDRESS(ROW(),COLUMN()-8)),"")</f>
        <v/>
      </c>
      <c r="AEK144" s="33" t="s">
        <v>1192</v>
      </c>
      <c r="AEL144" s="10" t="str">
        <f t="shared" si="164"/>
        <v>$AEB$144</v>
      </c>
      <c r="AEM144" s="29" t="str">
        <f ca="1">IF(AEN144="","",SUM(1+MAXA(AEM$1:AEM143)))</f>
        <v/>
      </c>
      <c r="AEN144" s="8" t="str" cm="1">
        <f t="array" aca="1" ref="AEN144" ca="1">IF(ISNUMBER(SEARCH(AEN$1,INDEX(INDIRECT(AEO$1),ROW(AEL144),1)))=TRUE,INDIRECT(AEL144),"")</f>
        <v/>
      </c>
      <c r="AEO144" s="13" t="s">
        <v>1192</v>
      </c>
      <c r="AEP144" s="13" t="s">
        <v>1192</v>
      </c>
      <c r="AEQ144" s="13" t="s">
        <v>1192</v>
      </c>
      <c r="AER144" s="13" t="s">
        <v>1192</v>
      </c>
      <c r="AES144" s="13" t="s">
        <v>1192</v>
      </c>
      <c r="AET144" s="13" t="s">
        <v>1192</v>
      </c>
      <c r="AEU144" s="13" t="s">
        <v>1192</v>
      </c>
      <c r="AEV144" s="13" t="s">
        <v>1192</v>
      </c>
    </row>
    <row r="145" spans="1:828" s="4" customFormat="1" ht="24.75" customHeight="1" x14ac:dyDescent="0.2">
      <c r="B145" s="10" t="str">
        <f t="shared" ca="1" si="133"/>
        <v/>
      </c>
      <c r="C145" s="8"/>
      <c r="D145" s="10"/>
      <c r="E145" s="10"/>
      <c r="G145" s="81"/>
      <c r="H145" s="94"/>
      <c r="I145" s="10" t="str" cm="1">
        <f t="array" aca="1" ref="I145" ca="1">IF(INDIRECT(ADDRESS(ROW(),COLUMN()-6))="","X",IF(INDIRECT(ADDRESS(ROW(),COLUMN()-5))="",0,"OK"))</f>
        <v>X</v>
      </c>
      <c r="J145" s="29" t="str">
        <f ca="1">IF(K145="","",SUM(1+MAXA(J$1:J144)))</f>
        <v/>
      </c>
      <c r="K145" s="8" t="str" cm="1">
        <f t="array" aca="1" ref="K145" ca="1">IF(I145=0,INDIRECT(ADDRESS(ROW(),COLUMN()-8)),"")</f>
        <v/>
      </c>
      <c r="L145" s="31"/>
      <c r="M145" s="10" t="str">
        <f t="shared" si="134"/>
        <v>$C$145</v>
      </c>
      <c r="N145" s="29" t="str">
        <f ca="1">IF(O145="","",SUM(1+MAXA(N$1:N144)))</f>
        <v/>
      </c>
      <c r="O145" s="8" t="str" cm="1">
        <f t="array" aca="1" ref="O145" ca="1">IF(ISNUMBER(SEARCH(O$1,INDEX(INDIRECT($P$1),ROW(M145),1)))=TRUE,INDIRECT(M145),"")</f>
        <v/>
      </c>
      <c r="P145" s="13" t="s">
        <v>1192</v>
      </c>
      <c r="Q145" s="13" t="s">
        <v>1192</v>
      </c>
      <c r="R145" s="13"/>
      <c r="S145" s="13"/>
      <c r="T145" s="13"/>
      <c r="U145" s="13"/>
      <c r="V145" s="13"/>
      <c r="W145" s="13"/>
      <c r="X145" s="13"/>
      <c r="Y145" s="13" t="s">
        <v>1192</v>
      </c>
      <c r="Z145" s="13" t="s">
        <v>1192</v>
      </c>
      <c r="AA145" s="10" t="str">
        <f t="shared" ca="1" si="192"/>
        <v/>
      </c>
      <c r="AB145" s="8"/>
      <c r="AC145" s="10"/>
      <c r="AD145" s="10"/>
      <c r="AF145" s="81"/>
      <c r="AG145" s="81"/>
      <c r="AH145" s="10" t="str" cm="1">
        <f t="array" aca="1" ref="AH145" ca="1">IF(INDIRECT(ADDRESS(ROW(),COLUMN()-6))="","X",IF(INDIRECT(ADDRESS(ROW(),COLUMN()-5))="",0,"OK"))</f>
        <v>X</v>
      </c>
      <c r="AI145" s="29" t="str">
        <f ca="1">IF(AJ145="","",SUM(1+MAXA(AI$1:AI144)))</f>
        <v/>
      </c>
      <c r="AJ145" s="8" t="str" cm="1">
        <f t="array" aca="1" ref="AJ145" ca="1">IF(AH145=0,INDIRECT(ADDRESS(ROW(),COLUMN()-8)),"")</f>
        <v/>
      </c>
      <c r="AK145" s="31"/>
      <c r="AL145" s="10" t="str">
        <f t="shared" si="135"/>
        <v>$AB$145</v>
      </c>
      <c r="AM145" s="29" t="str">
        <f ca="1">IF(AN145="","",SUM(1+MAXA(AM$1:AM144)))</f>
        <v/>
      </c>
      <c r="AN145" s="8" t="str" cm="1">
        <f t="array" aca="1" ref="AN145" ca="1">IF(ISNUMBER(SEARCH(AN$1,INDEX(INDIRECT($AO$1),ROW(AL145),1)))=TRUE,INDIRECT(AL145),"")</f>
        <v/>
      </c>
      <c r="AO145" s="13" t="s">
        <v>1192</v>
      </c>
      <c r="AP145" s="13" t="s">
        <v>1192</v>
      </c>
      <c r="AQ145" s="13" t="s">
        <v>1192</v>
      </c>
      <c r="AR145" s="13"/>
      <c r="AS145" s="13"/>
      <c r="AT145" s="13"/>
      <c r="AU145" s="13"/>
      <c r="AV145" s="13"/>
      <c r="AW145" s="13"/>
      <c r="AX145" s="13" t="s">
        <v>1192</v>
      </c>
      <c r="AY145" s="13" t="s">
        <v>1192</v>
      </c>
      <c r="AZ145" s="13" t="s">
        <v>1192</v>
      </c>
      <c r="BA145" s="10" t="str">
        <f t="shared" ca="1" si="165"/>
        <v/>
      </c>
      <c r="BB145" s="8"/>
      <c r="BC145" s="10"/>
      <c r="BD145" s="10"/>
      <c r="BF145" s="81"/>
      <c r="BG145" s="94"/>
      <c r="BH145" s="10" t="str" cm="1">
        <f t="array" aca="1" ref="BH145" ca="1">IF(INDIRECT(ADDRESS(ROW(),COLUMN()-6))="","X",IF(INDIRECT(ADDRESS(ROW(),COLUMN()-5))="",0,"OK"))</f>
        <v>X</v>
      </c>
      <c r="BI145" s="29" t="str">
        <f ca="1">IF(BJ145="","",SUM(1+MAXA(BI$1:BI144)))</f>
        <v/>
      </c>
      <c r="BJ145" s="8" t="str" cm="1">
        <f t="array" aca="1" ref="BJ145" ca="1">IF(BH145=0,INDIRECT(ADDRESS(ROW(),COLUMN()-8)),"")</f>
        <v/>
      </c>
      <c r="BK145" s="31"/>
      <c r="BL145" s="10" t="str">
        <f t="shared" si="136"/>
        <v>$BB$145</v>
      </c>
      <c r="BM145" s="29" t="str">
        <f ca="1">IF(BN145="","",SUM(1+MAXA(BM$1:BM144)))</f>
        <v/>
      </c>
      <c r="BN145" s="8" t="str" cm="1">
        <f t="array" aca="1" ref="BN145" ca="1">IF(ISNUMBER(SEARCH(BN$1,INDEX(INDIRECT(BO$1),ROW(BL145),1)))=TRUE,INDIRECT(BL145),"")</f>
        <v/>
      </c>
      <c r="BO145" s="13" t="s">
        <v>1192</v>
      </c>
      <c r="BP145" s="13" t="s">
        <v>1192</v>
      </c>
      <c r="BQ145" s="13" t="s">
        <v>1192</v>
      </c>
      <c r="BR145" s="13"/>
      <c r="BS145" s="13"/>
      <c r="BT145" s="13"/>
      <c r="BU145" s="13"/>
      <c r="BV145" s="13"/>
      <c r="BW145" s="13" t="s">
        <v>1192</v>
      </c>
      <c r="BX145" s="13" t="s">
        <v>1192</v>
      </c>
      <c r="BY145" s="13"/>
      <c r="BZ145" s="13"/>
      <c r="CA145" s="10" t="str">
        <f t="shared" ca="1" si="166"/>
        <v/>
      </c>
      <c r="CB145" s="8"/>
      <c r="CC145" s="10"/>
      <c r="CD145" s="10"/>
      <c r="CF145" s="81"/>
      <c r="CG145" s="94"/>
      <c r="CH145" s="10" t="str" cm="1">
        <f t="array" aca="1" ref="CH145" ca="1">IF(INDIRECT(ADDRESS(ROW(),COLUMN()-6))="","X",IF(INDIRECT(ADDRESS(ROW(),COLUMN()-5))="",0,"OK"))</f>
        <v>X</v>
      </c>
      <c r="CI145" s="29" t="str">
        <f ca="1">IF(CJ145="","",SUM(1+MAXA(CI$1:CI144)))</f>
        <v/>
      </c>
      <c r="CJ145" s="8" t="str" cm="1">
        <f t="array" aca="1" ref="CJ145" ca="1">IF(CH145=0,INDIRECT(ADDRESS(ROW(),COLUMN()-8)),"")</f>
        <v/>
      </c>
      <c r="CK145" s="31"/>
      <c r="CL145" s="10" t="str">
        <f t="shared" si="137"/>
        <v>$CB$145</v>
      </c>
      <c r="CM145" s="29" t="str">
        <f ca="1">IF(CN145="","",SUM(1+MAXA(CM$1:CM144)))</f>
        <v/>
      </c>
      <c r="CN145" s="8" t="str" cm="1">
        <f t="array" aca="1" ref="CN145" ca="1">IF(ISNUMBER(SEARCH(CN$1,INDEX(INDIRECT(CO$1),ROW(CL145),1)))=TRUE,INDIRECT(CL145),"")</f>
        <v/>
      </c>
      <c r="CO145" s="13" t="s">
        <v>1192</v>
      </c>
      <c r="CP145" s="13"/>
      <c r="CQ145" s="13"/>
      <c r="CR145" s="13"/>
      <c r="CS145" s="13"/>
      <c r="CT145" s="13"/>
      <c r="CU145" s="13"/>
      <c r="CV145" s="13"/>
      <c r="CW145" s="13"/>
      <c r="CX145" s="13"/>
      <c r="CY145" s="13"/>
      <c r="CZ145" s="13" t="s">
        <v>1192</v>
      </c>
      <c r="DA145" s="10" t="str">
        <f t="shared" ca="1" si="131"/>
        <v/>
      </c>
      <c r="DB145" s="5"/>
      <c r="DC145" s="6"/>
      <c r="DD145" s="6"/>
      <c r="DE145" s="7"/>
      <c r="DF145" s="83"/>
      <c r="DG145" s="96"/>
      <c r="DH145" s="10" t="str" cm="1">
        <f t="array" aca="1" ref="DH145" ca="1">IF(INDIRECT(ADDRESS(ROW(),COLUMN()-6))="","X",IF(INDIRECT(ADDRESS(ROW(),COLUMN()-5))="",0,"OK"))</f>
        <v>X</v>
      </c>
      <c r="DI145" s="29" t="str">
        <f ca="1">IF(DJ145="","",SUM(1+MAXA(DI$1:DI144)))</f>
        <v/>
      </c>
      <c r="DJ145" s="8" t="str" cm="1">
        <f t="array" aca="1" ref="DJ145" ca="1">IF(DH145=0,INDIRECT(ADDRESS(ROW(),COLUMN()-8)),"")</f>
        <v/>
      </c>
      <c r="DK145" s="31"/>
      <c r="DL145" s="10" t="str">
        <f t="shared" si="132"/>
        <v>$DB$145</v>
      </c>
      <c r="DM145" s="29" t="str">
        <f ca="1">IF(DN145="","",SUM(1+MAXA(DM$1:DM144)))</f>
        <v/>
      </c>
      <c r="DN145" s="8" t="str" cm="1">
        <f t="array" aca="1" ref="DN145" ca="1">IF(ISNUMBER(SEARCH(DN$1,INDEX(INDIRECT(DO$1),ROW(DL145),1)))=TRUE,INDIRECT(DL145),"")</f>
        <v/>
      </c>
      <c r="DO145" s="13" t="s">
        <v>1192</v>
      </c>
      <c r="DP145" s="13"/>
      <c r="DQ145" s="13"/>
      <c r="DR145" s="13"/>
      <c r="DS145" s="13"/>
      <c r="DT145" s="13"/>
      <c r="DU145" s="13"/>
      <c r="DV145" s="13"/>
      <c r="DW145" s="13"/>
      <c r="DX145" s="13"/>
      <c r="DY145" s="13"/>
      <c r="DZ145" s="13" t="s">
        <v>1192</v>
      </c>
      <c r="EA145" s="10" t="str">
        <f t="shared" ca="1" si="167"/>
        <v/>
      </c>
      <c r="EB145" s="22"/>
      <c r="EC145" s="14"/>
      <c r="ED145" s="14"/>
      <c r="EE145" s="15"/>
      <c r="EF145" s="15"/>
      <c r="EG145" s="94"/>
      <c r="EH145" s="10" t="str" cm="1">
        <f t="array" aca="1" ref="EH145" ca="1">IF(INDIRECT(ADDRESS(ROW(),COLUMN()-6))="","X",IF(INDIRECT(ADDRESS(ROW(),COLUMN()-5))="",0,"OK"))</f>
        <v>X</v>
      </c>
      <c r="EI145" s="29" t="str">
        <f ca="1">IF(EJ145="","",SUM(1+MAXA(EI$1:EI144)))</f>
        <v/>
      </c>
      <c r="EJ145" s="8" t="str" cm="1">
        <f t="array" aca="1" ref="EJ145" ca="1">IF(EH145=0,INDIRECT(ADDRESS(ROW(),COLUMN()-8)),"")</f>
        <v/>
      </c>
      <c r="EK145" s="31"/>
      <c r="EL145" s="10" t="str">
        <f t="shared" si="138"/>
        <v>$EB$145</v>
      </c>
      <c r="EM145" s="29" t="str">
        <f ca="1">IF(EN145="","",SUM(1+MAXA(EM$1:EM144)))</f>
        <v/>
      </c>
      <c r="EN145" s="8" t="str" cm="1">
        <f t="array" aca="1" ref="EN145" ca="1">IF(ISNUMBER(SEARCH(EN$1,INDEX(INDIRECT(EO$1),ROW(EL145),1)))=TRUE,INDIRECT(EL145),"")</f>
        <v/>
      </c>
      <c r="EO145" s="13" t="s">
        <v>1192</v>
      </c>
      <c r="EP145" s="13"/>
      <c r="EQ145" s="13"/>
      <c r="ER145" s="13"/>
      <c r="ES145" s="13"/>
      <c r="ET145" s="13"/>
      <c r="EU145" s="13"/>
      <c r="EV145" s="13"/>
      <c r="EW145" s="13"/>
      <c r="EX145" s="13"/>
      <c r="EY145" s="13"/>
      <c r="EZ145" s="13"/>
      <c r="FA145" s="10" t="str">
        <f t="shared" ca="1" si="168"/>
        <v/>
      </c>
      <c r="FB145" s="22"/>
      <c r="FC145" s="14"/>
      <c r="FD145" s="14"/>
      <c r="FE145" s="15"/>
      <c r="FF145" s="15"/>
      <c r="FG145" s="81"/>
      <c r="FH145" s="10" t="str" cm="1">
        <f t="array" aca="1" ref="FH145" ca="1">IF(INDIRECT(ADDRESS(ROW(),COLUMN()-6))="","X",IF(INDIRECT(ADDRESS(ROW(),COLUMN()-5))="",0,"OK"))</f>
        <v>X</v>
      </c>
      <c r="FI145" s="29" t="str">
        <f ca="1">IF(FJ145="","",SUM(1+MAXA(FI$1:FI144)))</f>
        <v/>
      </c>
      <c r="FJ145" s="8" t="str" cm="1">
        <f t="array" aca="1" ref="FJ145" ca="1">IF(FH145=0,INDIRECT(ADDRESS(ROW(),COLUMN()-8)),"")</f>
        <v/>
      </c>
      <c r="FK145" s="31"/>
      <c r="FL145" s="10" t="str">
        <f t="shared" si="139"/>
        <v>$FB$145</v>
      </c>
      <c r="FM145" s="29" t="str">
        <f ca="1">IF(FN145="","",SUM(1+MAXA(FM$1:FM144)))</f>
        <v/>
      </c>
      <c r="FN145" s="8" t="str" cm="1">
        <f t="array" aca="1" ref="FN145" ca="1">IF(ISNUMBER(SEARCH(FN$1,INDEX(INDIRECT(FO$1),ROW(FL145),1)))=TRUE,INDIRECT(FL145),"")</f>
        <v/>
      </c>
      <c r="FO145" s="13" t="s">
        <v>1192</v>
      </c>
      <c r="FP145" s="13" t="s">
        <v>1192</v>
      </c>
      <c r="FQ145" s="13" t="s">
        <v>1192</v>
      </c>
      <c r="FR145" s="13" t="s">
        <v>1192</v>
      </c>
      <c r="FS145" s="13" t="s">
        <v>1192</v>
      </c>
      <c r="FT145" s="13"/>
      <c r="FU145" s="13"/>
      <c r="FV145" s="13"/>
      <c r="FW145" s="13"/>
      <c r="FX145" s="13"/>
      <c r="FY145" s="13"/>
      <c r="FZ145" s="13"/>
      <c r="GA145" s="10" t="str">
        <f t="shared" ca="1" si="169"/>
        <v/>
      </c>
      <c r="GB145" s="22"/>
      <c r="GC145" s="14"/>
      <c r="GD145" s="14"/>
      <c r="GE145" s="15"/>
      <c r="GF145" s="15"/>
      <c r="GG145" s="81"/>
      <c r="GH145" s="10" t="str" cm="1">
        <f t="array" aca="1" ref="GH145" ca="1">IF(INDIRECT(ADDRESS(ROW(),COLUMN()-6))="","X",IF(INDIRECT(ADDRESS(ROW(),COLUMN()-5))="",0,"OK"))</f>
        <v>X</v>
      </c>
      <c r="GI145" s="29" t="str">
        <f ca="1">IF(GJ145="","",SUM(1+MAXA(GI$1:GI144)))</f>
        <v/>
      </c>
      <c r="GJ145" s="8" t="str" cm="1">
        <f t="array" aca="1" ref="GJ145" ca="1">IF(GH145=0,INDIRECT(ADDRESS(ROW(),COLUMN()-8)),"")</f>
        <v/>
      </c>
      <c r="GK145" s="31"/>
      <c r="GL145" s="10" t="str">
        <f t="shared" si="140"/>
        <v>$GB$145</v>
      </c>
      <c r="GM145" s="29" t="str">
        <f ca="1">IF(GN145="","",SUM(1+MAXA(GM$1:GM144)))</f>
        <v/>
      </c>
      <c r="GN145" s="8" t="str" cm="1">
        <f t="array" aca="1" ref="GN145" ca="1">IF(ISNUMBER(SEARCH(GN$1,INDEX(INDIRECT(GO$1),ROW(GL145),1)))=TRUE,INDIRECT(GL145),"")</f>
        <v/>
      </c>
      <c r="GO145" s="13" t="s">
        <v>1192</v>
      </c>
      <c r="GP145" s="13" t="s">
        <v>1192</v>
      </c>
      <c r="GQ145" s="13" t="s">
        <v>1192</v>
      </c>
      <c r="GR145" s="13" t="s">
        <v>1192</v>
      </c>
      <c r="GS145" s="13" t="s">
        <v>1192</v>
      </c>
      <c r="GT145" s="13"/>
      <c r="GU145" s="13"/>
      <c r="GV145" s="13"/>
      <c r="GW145" s="13"/>
      <c r="GX145" s="13"/>
      <c r="GY145" s="13"/>
      <c r="GZ145" s="13"/>
      <c r="HA145" s="10" t="str">
        <f t="shared" ca="1" si="170"/>
        <v/>
      </c>
      <c r="HB145" s="22"/>
      <c r="HC145" s="14"/>
      <c r="HD145" s="14"/>
      <c r="HE145" s="15"/>
      <c r="HF145" s="15"/>
      <c r="HG145" s="81"/>
      <c r="HH145" s="10" t="str" cm="1">
        <f t="array" aca="1" ref="HH145" ca="1">IF(INDIRECT(ADDRESS(ROW(),COLUMN()-6))="","X",IF(INDIRECT(ADDRESS(ROW(),COLUMN()-5))="",0,"OK"))</f>
        <v>X</v>
      </c>
      <c r="HI145" s="29" t="str">
        <f ca="1">IF(HJ145="","",SUM(1+MAXA(HI$1:HI144)))</f>
        <v/>
      </c>
      <c r="HJ145" s="8" t="str" cm="1">
        <f t="array" aca="1" ref="HJ145" ca="1">IF(HH145=0,INDIRECT(ADDRESS(ROW(),COLUMN()-8)),"")</f>
        <v/>
      </c>
      <c r="HK145" s="31"/>
      <c r="HL145" s="10" t="str">
        <f t="shared" si="141"/>
        <v>$HB$145</v>
      </c>
      <c r="HM145" s="29" t="str">
        <f ca="1">IF(HN145="","",SUM(1+MAXA(HM$1:HM144)))</f>
        <v/>
      </c>
      <c r="HN145" s="8" t="str" cm="1">
        <f t="array" aca="1" ref="HN145" ca="1">IF(ISNUMBER(SEARCH(HN$1,INDEX(INDIRECT(HO$1),ROW(HL145),1)))=TRUE,INDIRECT(HL145),"")</f>
        <v/>
      </c>
      <c r="HO145" s="13" t="s">
        <v>1192</v>
      </c>
      <c r="HP145" s="13" t="s">
        <v>1192</v>
      </c>
      <c r="HQ145" s="13" t="s">
        <v>1192</v>
      </c>
      <c r="HR145" s="13"/>
      <c r="HS145" s="13"/>
      <c r="HT145" s="13"/>
      <c r="HU145" s="13"/>
      <c r="HV145" s="13"/>
      <c r="HW145" s="13"/>
      <c r="HX145" s="13"/>
      <c r="HY145" s="13" t="s">
        <v>1192</v>
      </c>
      <c r="HZ145" s="13" t="s">
        <v>1192</v>
      </c>
      <c r="IA145" s="10" t="str">
        <f t="shared" ca="1" si="171"/>
        <v/>
      </c>
      <c r="IB145" s="22"/>
      <c r="IC145" s="14"/>
      <c r="ID145" s="14"/>
      <c r="IE145" s="15"/>
      <c r="IF145" s="15"/>
      <c r="IG145" s="81"/>
      <c r="IH145" s="10" t="str" cm="1">
        <f t="array" aca="1" ref="IH145" ca="1">IF(INDIRECT(ADDRESS(ROW(),COLUMN()-6))="","X",IF(INDIRECT(ADDRESS(ROW(),COLUMN()-5))="",0,"OK"))</f>
        <v>X</v>
      </c>
      <c r="II145" s="29" t="str">
        <f ca="1">IF(IJ145="","",SUM(1+MAXA(II$1:II144)))</f>
        <v/>
      </c>
      <c r="IJ145" s="8" t="str" cm="1">
        <f t="array" aca="1" ref="IJ145" ca="1">IF(IH145=0,INDIRECT(ADDRESS(ROW(),COLUMN()-8)),"")</f>
        <v/>
      </c>
      <c r="IK145" s="31"/>
      <c r="IL145" s="10" t="str">
        <f t="shared" si="142"/>
        <v>$IB$145</v>
      </c>
      <c r="IM145" s="29" t="str">
        <f ca="1">IF(IN145="","",SUM(1+MAXA(IM$1:IM144)))</f>
        <v/>
      </c>
      <c r="IN145" s="8" t="str" cm="1">
        <f t="array" aca="1" ref="IN145" ca="1">IF(ISNUMBER(SEARCH(IN$1,INDEX(INDIRECT(IO$1),ROW(IL145),1)))=TRUE,INDIRECT(IL145),"")</f>
        <v/>
      </c>
      <c r="IO145" s="13" t="s">
        <v>1192</v>
      </c>
      <c r="IP145" s="13" t="s">
        <v>1192</v>
      </c>
      <c r="IQ145" s="13" t="s">
        <v>1192</v>
      </c>
      <c r="IR145" s="13"/>
      <c r="IS145" s="13"/>
      <c r="IT145" s="13"/>
      <c r="IU145" s="13"/>
      <c r="IV145" s="13"/>
      <c r="IW145" s="13"/>
      <c r="IX145" s="13" t="s">
        <v>1192</v>
      </c>
      <c r="IY145" s="13" t="s">
        <v>1192</v>
      </c>
      <c r="IZ145" s="13" t="s">
        <v>1192</v>
      </c>
      <c r="JA145" s="10" t="str">
        <f t="shared" ca="1" si="172"/>
        <v/>
      </c>
      <c r="JB145" s="22"/>
      <c r="JC145" s="14"/>
      <c r="JD145" s="14"/>
      <c r="JE145" s="15"/>
      <c r="JF145" s="15"/>
      <c r="JG145" s="81"/>
      <c r="JH145" s="10" t="str" cm="1">
        <f t="array" aca="1" ref="JH145" ca="1">IF(INDIRECT(ADDRESS(ROW(),COLUMN()-6))="","X",IF(INDIRECT(ADDRESS(ROW(),COLUMN()-5))="",0,"OK"))</f>
        <v>X</v>
      </c>
      <c r="JI145" s="29" t="str">
        <f ca="1">IF(JJ145="","",SUM(1+MAXA(JI$1:JI144)))</f>
        <v/>
      </c>
      <c r="JJ145" s="8" t="str" cm="1">
        <f t="array" aca="1" ref="JJ145" ca="1">IF(JH145=0,INDIRECT(ADDRESS(ROW(),COLUMN()-8)),"")</f>
        <v/>
      </c>
      <c r="JK145" s="31"/>
      <c r="JL145" s="10" t="str">
        <f t="shared" si="143"/>
        <v>$JB$145</v>
      </c>
      <c r="JM145" s="29" t="str">
        <f ca="1">IF(JN145="","",SUM(1+MAXA(JM$1:JM144)))</f>
        <v/>
      </c>
      <c r="JN145" s="8" t="str" cm="1">
        <f t="array" aca="1" ref="JN145" ca="1">IF(ISNUMBER(SEARCH(JN$1,INDEX(INDIRECT(JO$1),ROW(JL145),1)))=TRUE,INDIRECT(JL145),"")</f>
        <v/>
      </c>
      <c r="JO145" s="13" t="s">
        <v>1192</v>
      </c>
      <c r="JP145" s="13" t="s">
        <v>1192</v>
      </c>
      <c r="JQ145" s="13" t="s">
        <v>1192</v>
      </c>
      <c r="JR145" s="13"/>
      <c r="JS145" s="13"/>
      <c r="JT145" s="13"/>
      <c r="JU145" s="13"/>
      <c r="JV145" s="13"/>
      <c r="JW145" s="13"/>
      <c r="JX145" s="13" t="s">
        <v>1192</v>
      </c>
      <c r="JY145" s="13" t="s">
        <v>1192</v>
      </c>
      <c r="JZ145" s="13" t="s">
        <v>1192</v>
      </c>
      <c r="KA145" s="10" t="str">
        <f t="shared" ca="1" si="173"/>
        <v/>
      </c>
      <c r="KB145" s="22"/>
      <c r="KC145" s="14"/>
      <c r="KD145" s="14"/>
      <c r="KE145" s="15"/>
      <c r="KF145" s="15"/>
      <c r="KG145" s="81"/>
      <c r="KH145" s="10" t="str" cm="1">
        <f t="array" aca="1" ref="KH145" ca="1">IF(INDIRECT(ADDRESS(ROW(),COLUMN()-6))="","X",IF(INDIRECT(ADDRESS(ROW(),COLUMN()-5))="",0,"OK"))</f>
        <v>X</v>
      </c>
      <c r="KI145" s="29" t="str">
        <f ca="1">IF(KJ145="","",SUM(1+MAXA(KI$1:KI144)))</f>
        <v/>
      </c>
      <c r="KJ145" s="8" t="str" cm="1">
        <f t="array" aca="1" ref="KJ145" ca="1">IF(KH145=0,INDIRECT(ADDRESS(ROW(),COLUMN()-8)),"")</f>
        <v/>
      </c>
      <c r="KK145" s="31"/>
      <c r="KL145" s="10" t="str">
        <f t="shared" si="144"/>
        <v>$KB$145</v>
      </c>
      <c r="KM145" s="29" t="str">
        <f ca="1">IF(KN145="","",SUM(1+MAXA(KM$1:KM144)))</f>
        <v/>
      </c>
      <c r="KN145" s="8" t="str" cm="1">
        <f t="array" aca="1" ref="KN145" ca="1">IF(ISNUMBER(SEARCH(KN$1,INDEX(INDIRECT(KO$1),ROW(KL145),1)))=TRUE,INDIRECT(KL145),"")</f>
        <v/>
      </c>
      <c r="KO145" s="13" t="s">
        <v>1192</v>
      </c>
      <c r="KP145" s="13" t="s">
        <v>1192</v>
      </c>
      <c r="KQ145" s="13" t="s">
        <v>1192</v>
      </c>
      <c r="KR145" s="13"/>
      <c r="KS145" s="13"/>
      <c r="KT145" s="13"/>
      <c r="KU145" s="13"/>
      <c r="KV145" s="13"/>
      <c r="KW145" s="13"/>
      <c r="KX145" s="13"/>
      <c r="KY145" s="13" t="s">
        <v>1192</v>
      </c>
      <c r="KZ145" s="13" t="s">
        <v>1192</v>
      </c>
      <c r="LA145" s="10" t="str">
        <f t="shared" ca="1" si="174"/>
        <v/>
      </c>
      <c r="LB145" s="8"/>
      <c r="LC145" s="10"/>
      <c r="LD145" s="10"/>
      <c r="LG145" s="81"/>
      <c r="LH145" s="10" t="str" cm="1">
        <f t="array" aca="1" ref="LH145" ca="1">IF(INDIRECT(ADDRESS(ROW(),COLUMN()-6))="","X",IF(INDIRECT(ADDRESS(ROW(),COLUMN()-5))="",0,"OK"))</f>
        <v>X</v>
      </c>
      <c r="LI145" s="29" t="str">
        <f ca="1">IF(LJ145="","",SUM(1+MAXA(LI$1:LI144)))</f>
        <v/>
      </c>
      <c r="LJ145" s="8" t="str" cm="1">
        <f t="array" aca="1" ref="LJ145" ca="1">IF(LH145=0,INDIRECT(ADDRESS(ROW(),COLUMN()-8)),"")</f>
        <v/>
      </c>
      <c r="LK145" s="31"/>
      <c r="LL145" s="10" t="str">
        <f t="shared" si="145"/>
        <v>$LB$145</v>
      </c>
      <c r="LM145" s="29" t="str">
        <f ca="1">IF(LN145="","",SUM(1+MAXA(LM$1:LM144)))</f>
        <v/>
      </c>
      <c r="LN145" s="8" t="str" cm="1">
        <f t="array" aca="1" ref="LN145" ca="1">IF(ISNUMBER(SEARCH(LN$1,INDEX(INDIRECT(LO$1),ROW(LL145),1)))=TRUE,INDIRECT(LL145),"")</f>
        <v/>
      </c>
      <c r="LO145" s="13" t="s">
        <v>1192</v>
      </c>
      <c r="LP145" s="13" t="s">
        <v>1192</v>
      </c>
      <c r="LQ145" s="13" t="s">
        <v>1192</v>
      </c>
      <c r="LR145" s="13" t="s">
        <v>1192</v>
      </c>
      <c r="LS145" s="13"/>
      <c r="LT145" s="13"/>
      <c r="LU145" s="13"/>
      <c r="LV145" s="13"/>
      <c r="LW145" s="13"/>
      <c r="LX145" s="13"/>
      <c r="LY145" s="13" t="s">
        <v>1192</v>
      </c>
      <c r="LZ145" s="13" t="s">
        <v>1192</v>
      </c>
      <c r="MA145" s="10" t="str">
        <f t="shared" ca="1" si="175"/>
        <v/>
      </c>
      <c r="MB145" s="8"/>
      <c r="MC145" s="10"/>
      <c r="MD145" s="10"/>
      <c r="MG145" s="81"/>
      <c r="MH145" s="10" t="str" cm="1">
        <f t="array" aca="1" ref="MH145" ca="1">IF(INDIRECT(ADDRESS(ROW(),COLUMN()-6))="","X",IF(INDIRECT(ADDRESS(ROW(),COLUMN()-5))="",0,"OK"))</f>
        <v>X</v>
      </c>
      <c r="MI145" s="29" t="str">
        <f ca="1">IF(MJ145="","",SUM(1+MAXA(MI$1:MI144)))</f>
        <v/>
      </c>
      <c r="MJ145" s="8" t="str" cm="1">
        <f t="array" aca="1" ref="MJ145" ca="1">IF(MH145=0,INDIRECT(ADDRESS(ROW(),COLUMN()-8)),"")</f>
        <v/>
      </c>
      <c r="MK145" s="31"/>
      <c r="ML145" s="10" t="str">
        <f t="shared" si="146"/>
        <v>$MB$145</v>
      </c>
      <c r="MM145" s="29" t="str">
        <f ca="1">IF(MN145="","",SUM(1+MAXA(MM$1:MM144)))</f>
        <v/>
      </c>
      <c r="MN145" s="8" t="str" cm="1">
        <f t="array" aca="1" ref="MN145" ca="1">IF(ISNUMBER(SEARCH(MN$1,INDEX(INDIRECT(MO$1),ROW(ML145),1)))=TRUE,INDIRECT(ML145),"")</f>
        <v/>
      </c>
      <c r="MO145" s="13" t="s">
        <v>1192</v>
      </c>
      <c r="MP145" s="13" t="s">
        <v>1192</v>
      </c>
      <c r="MQ145" s="13" t="s">
        <v>1192</v>
      </c>
      <c r="MR145" s="13"/>
      <c r="MS145" s="13"/>
      <c r="MT145" s="13"/>
      <c r="MU145" s="13"/>
      <c r="MV145" s="13"/>
      <c r="MW145" s="13" t="s">
        <v>1192</v>
      </c>
      <c r="MX145" s="13"/>
      <c r="MY145" s="13" t="s">
        <v>1192</v>
      </c>
      <c r="MZ145" s="13" t="s">
        <v>1192</v>
      </c>
      <c r="NA145" s="10" t="str">
        <f t="shared" ca="1" si="176"/>
        <v/>
      </c>
      <c r="NB145" s="5"/>
      <c r="NC145" s="6"/>
      <c r="ND145" s="6"/>
      <c r="NE145" s="7"/>
      <c r="NF145" s="7"/>
      <c r="NG145" s="83"/>
      <c r="NH145" s="10" t="str" cm="1">
        <f t="array" aca="1" ref="NH145" ca="1">IF(INDIRECT(ADDRESS(ROW(),COLUMN()-6))="","X",IF(INDIRECT(ADDRESS(ROW(),COLUMN()-5))="",0,"OK"))</f>
        <v>X</v>
      </c>
      <c r="NI145" s="29" t="str">
        <f ca="1">IF(NJ145="","",SUM(1+MAXA(NI$1:NI144)))</f>
        <v/>
      </c>
      <c r="NJ145" s="8" t="str" cm="1">
        <f t="array" aca="1" ref="NJ145" ca="1">IF(NH145=0,INDIRECT(ADDRESS(ROW(),COLUMN()-8)),"")</f>
        <v/>
      </c>
      <c r="NK145" s="31"/>
      <c r="NL145" s="10" t="str">
        <f t="shared" si="147"/>
        <v>$NB$145</v>
      </c>
      <c r="NM145" s="29" t="str">
        <f ca="1">IF(NN145="","",SUM(1+MAXA(NM$1:NM144)))</f>
        <v/>
      </c>
      <c r="NN145" s="8" t="str" cm="1">
        <f t="array" aca="1" ref="NN145" ca="1">IF(ISNUMBER(SEARCH(NN$1,INDEX(INDIRECT(NO$1),ROW(NL145),1)))=TRUE,INDIRECT(NL145),"")</f>
        <v/>
      </c>
      <c r="NO145" s="13" t="s">
        <v>1192</v>
      </c>
      <c r="NP145" s="13" t="s">
        <v>1192</v>
      </c>
      <c r="NQ145" s="13" t="s">
        <v>1192</v>
      </c>
      <c r="NR145" s="13"/>
      <c r="NS145" s="13"/>
      <c r="NT145" s="13"/>
      <c r="NU145" s="13"/>
      <c r="NV145" s="13"/>
      <c r="NW145" s="13"/>
      <c r="NX145" s="13" t="s">
        <v>1192</v>
      </c>
      <c r="NY145" s="13" t="s">
        <v>1192</v>
      </c>
      <c r="NZ145" s="13"/>
      <c r="OA145" s="10" t="str">
        <f t="shared" ca="1" si="177"/>
        <v/>
      </c>
      <c r="OB145" s="5"/>
      <c r="OC145" s="6"/>
      <c r="OD145" s="6"/>
      <c r="OE145" s="7"/>
      <c r="OF145" s="7"/>
      <c r="OG145" s="83"/>
      <c r="OH145" s="10" t="str" cm="1">
        <f t="array" aca="1" ref="OH145" ca="1">IF(INDIRECT(ADDRESS(ROW(),COLUMN()-6))="","X",IF(INDIRECT(ADDRESS(ROW(),COLUMN()-5))="",0,"OK"))</f>
        <v>X</v>
      </c>
      <c r="OI145" s="29" t="str">
        <f ca="1">IF(OJ145="","",SUM(1+MAXA(OI$1:OI144)))</f>
        <v/>
      </c>
      <c r="OJ145" s="8" t="str" cm="1">
        <f t="array" aca="1" ref="OJ145" ca="1">IF(OH145=0,INDIRECT(ADDRESS(ROW(),COLUMN()-8)),"")</f>
        <v/>
      </c>
      <c r="OK145" s="31"/>
      <c r="OL145" s="10" t="str">
        <f t="shared" si="148"/>
        <v>$OB$145</v>
      </c>
      <c r="OM145" s="29" t="str">
        <f ca="1">IF(ON145="","",SUM(1+MAXA(OM$1:OM144)))</f>
        <v/>
      </c>
      <c r="ON145" s="8" t="str" cm="1">
        <f t="array" aca="1" ref="ON145" ca="1">IF(ISNUMBER(SEARCH(ON$1,INDEX(INDIRECT(OO$1),ROW(OL145),1)))=TRUE,INDIRECT(OL145),"")</f>
        <v/>
      </c>
      <c r="OO145" s="13" t="s">
        <v>1192</v>
      </c>
      <c r="OP145" s="13"/>
      <c r="OQ145" s="13"/>
      <c r="OR145" s="13"/>
      <c r="OS145" s="13"/>
      <c r="OT145" s="13"/>
      <c r="OU145" s="13"/>
      <c r="OV145" s="13"/>
      <c r="OW145" s="13"/>
      <c r="OX145" s="13"/>
      <c r="OY145" s="13"/>
      <c r="OZ145" s="13" t="s">
        <v>1192</v>
      </c>
      <c r="PA145" s="10" t="str">
        <f t="shared" ca="1" si="178"/>
        <v/>
      </c>
      <c r="PB145" s="22"/>
      <c r="PC145" s="14"/>
      <c r="PD145" s="14"/>
      <c r="PE145" s="15"/>
      <c r="PF145" s="15"/>
      <c r="PG145" s="79"/>
      <c r="PH145" s="10" t="str" cm="1">
        <f t="array" aca="1" ref="PH145" ca="1">IF(INDIRECT(ADDRESS(ROW(),COLUMN()-6))="","X",IF(INDIRECT(ADDRESS(ROW(),COLUMN()-5))="",0,"OK"))</f>
        <v>X</v>
      </c>
      <c r="PI145" s="29" t="str">
        <f ca="1">IF(PJ145="","",SUM(1+MAXA(PI$1:PI144)))</f>
        <v/>
      </c>
      <c r="PJ145" s="8" t="str" cm="1">
        <f t="array" aca="1" ref="PJ145" ca="1">IF(PH145=0,INDIRECT(ADDRESS(ROW(),COLUMN()-8)),"")</f>
        <v/>
      </c>
      <c r="PK145" s="31"/>
      <c r="PL145" s="10" t="str">
        <f t="shared" si="149"/>
        <v>$PB$145</v>
      </c>
      <c r="PM145" s="29" t="str">
        <f ca="1">IF(PN145="","",SUM(1+MAXA(PM$1:PM144)))</f>
        <v/>
      </c>
      <c r="PN145" s="8" t="str" cm="1">
        <f t="array" aca="1" ref="PN145" ca="1">IF(ISNUMBER(SEARCH(PN$1,INDEX(INDIRECT(PO$1),ROW(PL145),1)))=TRUE,INDIRECT(PL145),"")</f>
        <v/>
      </c>
      <c r="PO145" s="13" t="s">
        <v>1192</v>
      </c>
      <c r="PP145" s="13" t="s">
        <v>1192</v>
      </c>
      <c r="PQ145" s="13" t="s">
        <v>1192</v>
      </c>
      <c r="PR145" s="13" t="s">
        <v>1192</v>
      </c>
      <c r="PS145" s="13"/>
      <c r="PT145" s="13"/>
      <c r="PU145" s="13"/>
      <c r="PV145" s="13"/>
      <c r="PW145" s="13"/>
      <c r="PX145" s="13"/>
      <c r="PY145" s="13" t="s">
        <v>1192</v>
      </c>
      <c r="PZ145" s="13" t="s">
        <v>1192</v>
      </c>
      <c r="QA145" s="10" t="str">
        <f t="shared" ca="1" si="179"/>
        <v/>
      </c>
      <c r="QB145" s="22"/>
      <c r="QC145" s="14"/>
      <c r="QD145" s="14"/>
      <c r="QE145" s="15"/>
      <c r="QF145" s="15"/>
      <c r="QG145" s="79"/>
      <c r="QH145" s="10" t="str" cm="1">
        <f t="array" aca="1" ref="QH145" ca="1">IF(INDIRECT(ADDRESS(ROW(),COLUMN()-6))="","X",IF(INDIRECT(ADDRESS(ROW(),COLUMN()-5))="",0,"OK"))</f>
        <v>X</v>
      </c>
      <c r="QI145" s="29" t="str">
        <f ca="1">IF(QJ145="","",SUM(1+MAXA(QI$1:QI144)))</f>
        <v/>
      </c>
      <c r="QJ145" s="8" t="str" cm="1">
        <f t="array" aca="1" ref="QJ145" ca="1">IF(QH145=0,INDIRECT(ADDRESS(ROW(),COLUMN()-8)),"")</f>
        <v/>
      </c>
      <c r="QK145" s="31"/>
      <c r="QL145" s="10" t="str">
        <f t="shared" si="150"/>
        <v>$QB$145</v>
      </c>
      <c r="QM145" s="29" t="str">
        <f ca="1">IF(QN145="","",SUM(1+MAXA(QM$1:QM144)))</f>
        <v/>
      </c>
      <c r="QN145" s="8" t="str" cm="1">
        <f t="array" aca="1" ref="QN145" ca="1">IF(ISNUMBER(SEARCH(QN$1,INDEX(INDIRECT(QO$1),ROW(QL145),1)))=TRUE,INDIRECT(QL145),"")</f>
        <v/>
      </c>
      <c r="QO145" s="13" t="s">
        <v>1192</v>
      </c>
      <c r="QP145" s="13" t="s">
        <v>1192</v>
      </c>
      <c r="QQ145" s="13" t="s">
        <v>1192</v>
      </c>
      <c r="QR145" s="13" t="s">
        <v>1192</v>
      </c>
      <c r="QS145" s="13"/>
      <c r="QT145" s="13"/>
      <c r="QU145" s="13"/>
      <c r="QV145" s="13"/>
      <c r="QW145" s="13"/>
      <c r="QX145" s="13"/>
      <c r="QY145" s="13" t="s">
        <v>1192</v>
      </c>
      <c r="QZ145" s="13" t="s">
        <v>1192</v>
      </c>
      <c r="RA145" s="10" t="str">
        <f t="shared" ca="1" si="180"/>
        <v/>
      </c>
      <c r="RB145" s="5"/>
      <c r="RC145" s="6"/>
      <c r="RD145" s="6"/>
      <c r="RE145" s="7"/>
      <c r="RF145" s="7"/>
      <c r="RG145" s="79"/>
      <c r="RH145" s="10" t="str" cm="1">
        <f t="array" aca="1" ref="RH145" ca="1">IF(INDIRECT(ADDRESS(ROW(),COLUMN()-6))="","X",IF(INDIRECT(ADDRESS(ROW(),COLUMN()-5))="",0,"OK"))</f>
        <v>X</v>
      </c>
      <c r="RI145" s="29" t="str">
        <f ca="1">IF(RJ145="","",SUM(1+MAXA(RI$1:RI144)))</f>
        <v/>
      </c>
      <c r="RJ145" s="8" t="str" cm="1">
        <f t="array" aca="1" ref="RJ145" ca="1">IF(RH145=0,INDIRECT(ADDRESS(ROW(),COLUMN()-8)),"")</f>
        <v/>
      </c>
      <c r="RK145" s="31"/>
      <c r="RL145" s="10" t="str">
        <f t="shared" si="151"/>
        <v>$RB$145</v>
      </c>
      <c r="RM145" s="29" t="str">
        <f ca="1">IF(RN145="","",SUM(1+MAXA(RM$1:RM144)))</f>
        <v/>
      </c>
      <c r="RN145" s="8" t="str" cm="1">
        <f t="array" aca="1" ref="RN145" ca="1">IF(ISNUMBER(SEARCH(RN$1,INDEX(INDIRECT(RO$1),ROW(RL145),1)))=TRUE,INDIRECT(RL145),"")</f>
        <v/>
      </c>
      <c r="RO145" s="13" t="s">
        <v>1192</v>
      </c>
      <c r="RP145" s="13" t="s">
        <v>1192</v>
      </c>
      <c r="RQ145" s="13" t="s">
        <v>1192</v>
      </c>
      <c r="RR145" s="13"/>
      <c r="RS145" s="13"/>
      <c r="RT145" s="13"/>
      <c r="RU145" s="13"/>
      <c r="RV145" s="13"/>
      <c r="RW145" s="13"/>
      <c r="RX145" s="13"/>
      <c r="RY145" s="13" t="s">
        <v>1192</v>
      </c>
      <c r="RZ145" s="13" t="s">
        <v>1192</v>
      </c>
      <c r="SA145" s="10" t="str">
        <f t="shared" ca="1" si="181"/>
        <v/>
      </c>
      <c r="SB145" s="5"/>
      <c r="SC145" s="6"/>
      <c r="SD145" s="6"/>
      <c r="SE145" s="7"/>
      <c r="SF145" s="7"/>
      <c r="SG145" s="79"/>
      <c r="SH145" s="10" t="str" cm="1">
        <f t="array" aca="1" ref="SH145" ca="1">IF(INDIRECT(ADDRESS(ROW(),COLUMN()-6))="","X",IF(INDIRECT(ADDRESS(ROW(),COLUMN()-5))="",0,"OK"))</f>
        <v>X</v>
      </c>
      <c r="SI145" s="29" t="str">
        <f ca="1">IF(SJ145="","",SUM(1+MAXA(SI$1:SI144)))</f>
        <v/>
      </c>
      <c r="SJ145" s="8" t="str" cm="1">
        <f t="array" aca="1" ref="SJ145" ca="1">IF(SH145=0,INDIRECT(ADDRESS(ROW(),COLUMN()-8)),"")</f>
        <v/>
      </c>
      <c r="SK145" s="33" t="s">
        <v>1192</v>
      </c>
      <c r="SL145" s="10" t="str">
        <f t="shared" si="152"/>
        <v>$SB$145</v>
      </c>
      <c r="SM145" s="29" t="str">
        <f ca="1">IF(SN145="","",SUM(1+MAXA(SM$1:SM144)))</f>
        <v/>
      </c>
      <c r="SN145" s="8" t="str" cm="1">
        <f t="array" aca="1" ref="SN145" ca="1">IF(ISNUMBER(SEARCH(SN$1,INDEX(SB$1:SB$174,ROW(SL145),1)))=TRUE,INDIRECT(SL145),"")</f>
        <v/>
      </c>
      <c r="SO145" s="13" t="s">
        <v>1192</v>
      </c>
      <c r="SP145" s="13" t="s">
        <v>1192</v>
      </c>
      <c r="SQ145" s="13" t="s">
        <v>1192</v>
      </c>
      <c r="SR145" s="13"/>
      <c r="SS145" s="13"/>
      <c r="ST145" s="13"/>
      <c r="SU145" s="13"/>
      <c r="SV145" s="13"/>
      <c r="SW145" s="13"/>
      <c r="SX145" s="13"/>
      <c r="SY145" s="13" t="s">
        <v>1192</v>
      </c>
      <c r="SZ145" s="13" t="s">
        <v>1192</v>
      </c>
      <c r="TA145" s="10" t="str">
        <f t="shared" ca="1" si="129"/>
        <v/>
      </c>
      <c r="TB145" s="5"/>
      <c r="TC145" s="6"/>
      <c r="TD145" s="6"/>
      <c r="TE145" s="7"/>
      <c r="TF145" s="7"/>
      <c r="TG145" s="79"/>
      <c r="TH145" s="10" t="str" cm="1">
        <f t="array" aca="1" ref="TH145" ca="1">IF(INDIRECT(ADDRESS(ROW(),COLUMN()-6))="","X",IF(INDIRECT(ADDRESS(ROW(),COLUMN()-5))="",0,"OK"))</f>
        <v>X</v>
      </c>
      <c r="TI145" s="29" t="str">
        <f ca="1">IF(TJ145="","",SUM(1+MAXA(TI$1:TI144)))</f>
        <v/>
      </c>
      <c r="TJ145" s="8" t="str" cm="1">
        <f t="array" aca="1" ref="TJ145" ca="1">IF(TH145=0,INDIRECT(ADDRESS(ROW(),COLUMN()-8)),"")</f>
        <v/>
      </c>
      <c r="TK145" s="33" t="s">
        <v>1192</v>
      </c>
      <c r="TL145" s="10" t="str">
        <f t="shared" si="153"/>
        <v>$TB$145</v>
      </c>
      <c r="TM145" s="29" t="str">
        <f ca="1">IF(TN145="","",SUM(1+MAXA(TM$1:TM144)))</f>
        <v/>
      </c>
      <c r="TN145" s="8" t="str" cm="1">
        <f t="array" aca="1" ref="TN145" ca="1">IF(ISNUMBER(SEARCH(TN$1,INDEX(INDIRECT(TO$1),ROW(TL145),1)))=TRUE,INDIRECT(TL145),"")</f>
        <v/>
      </c>
      <c r="TO145" s="13" t="s">
        <v>1192</v>
      </c>
      <c r="TP145" s="13" t="s">
        <v>1192</v>
      </c>
      <c r="TQ145" s="13" t="s">
        <v>1192</v>
      </c>
      <c r="TR145" s="13"/>
      <c r="TS145" s="13"/>
      <c r="TT145" s="13"/>
      <c r="TU145" s="13"/>
      <c r="TV145" s="13"/>
      <c r="TW145" s="13"/>
      <c r="TX145" s="13"/>
      <c r="TY145" s="13" t="s">
        <v>1192</v>
      </c>
      <c r="TZ145" s="13" t="s">
        <v>1192</v>
      </c>
      <c r="UA145" s="10" t="str">
        <f t="shared" ca="1" si="130"/>
        <v/>
      </c>
      <c r="UB145" s="5"/>
      <c r="UC145" s="6"/>
      <c r="UD145" s="6"/>
      <c r="UE145" s="7"/>
      <c r="UF145" s="7"/>
      <c r="UG145" s="83"/>
      <c r="UH145" s="10" t="str" cm="1">
        <f t="array" aca="1" ref="UH145" ca="1">IF(INDIRECT(ADDRESS(ROW(),COLUMN()-6))="","X",IF(INDIRECT(ADDRESS(ROW(),COLUMN()-5))="",0,"OK"))</f>
        <v>X</v>
      </c>
      <c r="UI145" s="29" t="str">
        <f ca="1">IF(UJ145="","",SUM(1+MAXA(UI$1:UI144)))</f>
        <v/>
      </c>
      <c r="UJ145" s="8" t="str" cm="1">
        <f t="array" aca="1" ref="UJ145" ca="1">IF(UH145=0,INDIRECT(ADDRESS(ROW(),COLUMN()-8)),"")</f>
        <v/>
      </c>
      <c r="UK145" s="33" t="s">
        <v>1192</v>
      </c>
      <c r="UL145" s="10" t="str">
        <f t="shared" si="154"/>
        <v>$UB$145</v>
      </c>
      <c r="UM145" s="29" t="str">
        <f ca="1">IF(UN145="","",SUM(1+MAXA(UM$1:UM144)))</f>
        <v/>
      </c>
      <c r="UN145" s="8" t="str" cm="1">
        <f t="array" aca="1" ref="UN145" ca="1">IF(ISNUMBER(SEARCH(UN$1,INDEX(INDIRECT(UO$1),ROW(UL145),1)))=TRUE,INDIRECT(UL145),"")</f>
        <v/>
      </c>
      <c r="UO145" s="13" t="s">
        <v>1192</v>
      </c>
      <c r="UP145" s="13" t="s">
        <v>1192</v>
      </c>
      <c r="UQ145" s="13" t="s">
        <v>1192</v>
      </c>
      <c r="UR145" s="13"/>
      <c r="US145" s="13"/>
      <c r="UT145" s="13"/>
      <c r="UU145" s="13"/>
      <c r="UV145" s="13"/>
      <c r="UW145" s="13"/>
      <c r="UX145" s="13"/>
      <c r="UY145" s="13" t="s">
        <v>1192</v>
      </c>
      <c r="UZ145" s="13" t="s">
        <v>1192</v>
      </c>
      <c r="VA145" s="10" t="str">
        <f t="shared" ca="1" si="182"/>
        <v/>
      </c>
      <c r="VB145" s="5"/>
      <c r="VC145" s="6"/>
      <c r="VD145" s="6"/>
      <c r="VE145" s="7"/>
      <c r="VF145" s="7"/>
      <c r="VG145" s="79"/>
      <c r="VH145" s="10" t="str" cm="1">
        <f t="array" aca="1" ref="VH145" ca="1">IF(INDIRECT(ADDRESS(ROW(),COLUMN()-6))="","X",IF(INDIRECT(ADDRESS(ROW(),COLUMN()-5))="",0,"OK"))</f>
        <v>X</v>
      </c>
      <c r="VI145" s="29" t="str">
        <f ca="1">IF(VJ145="","",SUM(1+MAXA(VI$1:VI144)))</f>
        <v/>
      </c>
      <c r="VJ145" s="8" t="str" cm="1">
        <f t="array" aca="1" ref="VJ145" ca="1">IF(VH145=0,INDIRECT(ADDRESS(ROW(),COLUMN()-8)),"")</f>
        <v/>
      </c>
      <c r="VK145" s="33" t="s">
        <v>1192</v>
      </c>
      <c r="VL145" s="10" t="str">
        <f t="shared" si="155"/>
        <v>$VB$145</v>
      </c>
      <c r="VM145" s="29" t="str">
        <f ca="1">IF(VN145="","",SUM(1+MAXA(VM$1:VM144)))</f>
        <v/>
      </c>
      <c r="VN145" s="8" t="str" cm="1">
        <f t="array" aca="1" ref="VN145" ca="1">IF(ISNUMBER(SEARCH(VN$1,INDEX(INDIRECT(VO$1),ROW(VL145),1)))=TRUE,INDIRECT(VL145),"")</f>
        <v/>
      </c>
      <c r="VO145" s="13" t="s">
        <v>1192</v>
      </c>
      <c r="VP145" s="13" t="s">
        <v>1192</v>
      </c>
      <c r="VQ145" s="13" t="s">
        <v>1192</v>
      </c>
      <c r="VR145" s="13"/>
      <c r="VS145" s="13"/>
      <c r="VT145" s="13"/>
      <c r="VU145" s="13"/>
      <c r="VV145" s="13"/>
      <c r="VW145" s="13"/>
      <c r="VX145" s="13"/>
      <c r="VY145" s="13" t="s">
        <v>1192</v>
      </c>
      <c r="VZ145" s="13" t="s">
        <v>1192</v>
      </c>
      <c r="WA145" s="10" t="str">
        <f t="shared" ca="1" si="183"/>
        <v/>
      </c>
      <c r="WB145" s="5"/>
      <c r="WC145" s="6"/>
      <c r="WD145" s="6"/>
      <c r="WE145" s="7"/>
      <c r="WF145" s="7"/>
      <c r="WG145" s="79"/>
      <c r="WH145" s="10" t="str" cm="1">
        <f t="array" aca="1" ref="WH145" ca="1">IF(INDIRECT(ADDRESS(ROW(),COLUMN()-6))="","X",IF(INDIRECT(ADDRESS(ROW(),COLUMN()-5))="",0,"OK"))</f>
        <v>X</v>
      </c>
      <c r="WI145" s="29" t="str">
        <f ca="1">IF(WJ145="","",SUM(1+MAXA(WI$1:WI144)))</f>
        <v/>
      </c>
      <c r="WJ145" s="8" t="str" cm="1">
        <f t="array" aca="1" ref="WJ145" ca="1">IF(WH145=0,INDIRECT(ADDRESS(ROW(),COLUMN()-8)),"")</f>
        <v/>
      </c>
      <c r="WK145" s="33" t="s">
        <v>1192</v>
      </c>
      <c r="WL145" s="10" t="str">
        <f t="shared" si="156"/>
        <v>$WB$145</v>
      </c>
      <c r="WM145" s="29" t="str">
        <f ca="1">IF(WN145="","",SUM(1+MAXA(WM$1:WM144)))</f>
        <v/>
      </c>
      <c r="WN145" s="8" t="str" cm="1">
        <f t="array" aca="1" ref="WN145" ca="1">IF(ISNUMBER(SEARCH(WN$1,INDEX(INDIRECT(WO$1),ROW(WL145),1)))=TRUE,INDIRECT(WL145),"")</f>
        <v/>
      </c>
      <c r="WO145" s="13" t="s">
        <v>1192</v>
      </c>
      <c r="WP145" s="13" t="s">
        <v>1192</v>
      </c>
      <c r="WQ145" s="13" t="s">
        <v>1192</v>
      </c>
      <c r="WR145" s="13" t="s">
        <v>1192</v>
      </c>
      <c r="WS145" s="13"/>
      <c r="WT145" s="13"/>
      <c r="WU145" s="13"/>
      <c r="WV145" s="13" t="s">
        <v>1192</v>
      </c>
      <c r="WW145" s="13"/>
      <c r="WX145" s="13"/>
      <c r="WY145" s="13"/>
      <c r="WZ145" s="13" t="s">
        <v>1192</v>
      </c>
      <c r="XA145" s="10" t="str">
        <f t="shared" ca="1" si="184"/>
        <v/>
      </c>
      <c r="XB145" s="5"/>
      <c r="XC145" s="37"/>
      <c r="XD145" s="37"/>
      <c r="XE145" s="7"/>
      <c r="XF145" s="7"/>
      <c r="XG145" s="83"/>
      <c r="XH145" s="10" t="str" cm="1">
        <f t="array" aca="1" ref="XH145" ca="1">IF(INDIRECT(ADDRESS(ROW(),COLUMN()-6))="","X",IF(INDIRECT(ADDRESS(ROW(),COLUMN()-5))="",0,"OK"))</f>
        <v>X</v>
      </c>
      <c r="XI145" s="29" t="str">
        <f ca="1">IF(XJ145="","",SUM(1+MAXA(XI$1:XI144)))</f>
        <v/>
      </c>
      <c r="XJ145" s="8" t="str" cm="1">
        <f t="array" aca="1" ref="XJ145" ca="1">IF(XH145=0,INDIRECT(ADDRESS(ROW(),COLUMN()-8)),"")</f>
        <v/>
      </c>
      <c r="XK145" s="33" t="s">
        <v>1192</v>
      </c>
      <c r="XL145" s="10" t="str">
        <f t="shared" si="157"/>
        <v>$XB$145</v>
      </c>
      <c r="XM145" s="29" t="str">
        <f ca="1">IF(XN145="","",SUM(1+MAXA(XM$1:XM144)))</f>
        <v/>
      </c>
      <c r="XN145" s="8" t="str" cm="1">
        <f t="array" aca="1" ref="XN145" ca="1">IF(ISNUMBER(SEARCH(XN$1,INDEX(INDIRECT(XO$1),ROW(XL145),1)))=TRUE,INDIRECT(XL145),"")</f>
        <v/>
      </c>
      <c r="XO145" s="13" t="s">
        <v>1192</v>
      </c>
      <c r="XP145" s="13" t="s">
        <v>1192</v>
      </c>
      <c r="XQ145" s="13" t="s">
        <v>1192</v>
      </c>
      <c r="XR145" s="13" t="s">
        <v>1192</v>
      </c>
      <c r="XS145" s="13"/>
      <c r="XT145" s="13"/>
      <c r="XU145" s="13"/>
      <c r="XV145" s="13"/>
      <c r="XW145" s="13"/>
      <c r="XX145" s="13"/>
      <c r="XY145" s="13" t="s">
        <v>1192</v>
      </c>
      <c r="XZ145" s="13" t="s">
        <v>1192</v>
      </c>
      <c r="YA145" s="10" t="str">
        <f t="shared" ca="1" si="185"/>
        <v/>
      </c>
      <c r="YB145" s="5"/>
      <c r="YC145" s="37"/>
      <c r="YD145" s="37"/>
      <c r="YE145" s="7"/>
      <c r="YF145" s="7"/>
      <c r="YG145" s="83"/>
      <c r="YH145" s="10" t="str" cm="1">
        <f t="array" aca="1" ref="YH145" ca="1">IF(INDIRECT(ADDRESS(ROW(),COLUMN()-6))="","X",IF(INDIRECT(ADDRESS(ROW(),COLUMN()-5))="",0,"OK"))</f>
        <v>X</v>
      </c>
      <c r="YI145" s="29" t="str">
        <f ca="1">IF(YJ145="","",SUM(1+MAXA(YI$1:YI144)))</f>
        <v/>
      </c>
      <c r="YJ145" s="8" t="str" cm="1">
        <f t="array" aca="1" ref="YJ145" ca="1">IF(YH145=0,INDIRECT(ADDRESS(ROW(),COLUMN()-8)),"")</f>
        <v/>
      </c>
      <c r="YK145" s="33" t="s">
        <v>1192</v>
      </c>
      <c r="YL145" s="10" t="str">
        <f t="shared" si="158"/>
        <v>$YB$145</v>
      </c>
      <c r="YM145" s="29" t="str">
        <f ca="1">IF(YN145="","",SUM(1+MAXA(YM$1:YM144)))</f>
        <v/>
      </c>
      <c r="YN145" s="8" t="str" cm="1">
        <f t="array" aca="1" ref="YN145" ca="1">IF(ISNUMBER(SEARCH(YN$1,INDEX(INDIRECT(YO$1),ROW(YL145),1)))=TRUE,INDIRECT(YL145),"")</f>
        <v/>
      </c>
      <c r="YO145" s="13" t="s">
        <v>1192</v>
      </c>
      <c r="YP145" s="13" t="s">
        <v>1192</v>
      </c>
      <c r="YQ145" s="13" t="s">
        <v>1192</v>
      </c>
      <c r="YR145" s="13" t="s">
        <v>1192</v>
      </c>
      <c r="YS145" s="13"/>
      <c r="YT145" s="13"/>
      <c r="YU145" s="13"/>
      <c r="YV145" s="13"/>
      <c r="YW145" s="13"/>
      <c r="YX145" s="13"/>
      <c r="YY145" s="13" t="s">
        <v>1192</v>
      </c>
      <c r="YZ145" s="13" t="s">
        <v>1192</v>
      </c>
      <c r="ZA145" s="10" t="str">
        <f t="shared" ca="1" si="186"/>
        <v/>
      </c>
      <c r="ZB145" s="5"/>
      <c r="ZC145" s="37"/>
      <c r="ZD145" s="37"/>
      <c r="ZE145" s="7"/>
      <c r="ZF145" s="7"/>
      <c r="ZG145" s="79"/>
      <c r="ZH145" s="10" t="str" cm="1">
        <f t="array" aca="1" ref="ZH145" ca="1">IF(INDIRECT(ADDRESS(ROW(),COLUMN()-6))="","X",IF(INDIRECT(ADDRESS(ROW(),COLUMN()-5))="",0,"OK"))</f>
        <v>X</v>
      </c>
      <c r="ZI145" s="29" t="str">
        <f ca="1">IF(ZJ145="","",SUM(1+MAXA(ZI$1:ZI144)))</f>
        <v/>
      </c>
      <c r="ZJ145" s="8" t="str" cm="1">
        <f t="array" aca="1" ref="ZJ145" ca="1">IF(ZH145=0,INDIRECT(ADDRESS(ROW(),COLUMN()-8)),"")</f>
        <v/>
      </c>
      <c r="ZK145" s="33" t="s">
        <v>1192</v>
      </c>
      <c r="ZL145" s="10" t="str">
        <f t="shared" si="159"/>
        <v>$ZB$145</v>
      </c>
      <c r="ZM145" s="29" t="str">
        <f ca="1">IF(ZN145="","",SUM(1+MAXA(ZM$1:ZM144)))</f>
        <v/>
      </c>
      <c r="ZN145" s="8" t="str" cm="1">
        <f t="array" aca="1" ref="ZN145" ca="1">IF(ISNUMBER(SEARCH(ZN$1,INDEX(INDIRECT(ZO$1),ROW(ZL145),1)))=TRUE,INDIRECT(ZL145),"")</f>
        <v/>
      </c>
      <c r="ZO145" s="13" t="s">
        <v>1192</v>
      </c>
      <c r="ZP145" s="13" t="s">
        <v>1192</v>
      </c>
      <c r="ZQ145" s="13" t="s">
        <v>1192</v>
      </c>
      <c r="ZR145" s="13" t="s">
        <v>1192</v>
      </c>
      <c r="ZS145" s="13"/>
      <c r="ZT145" s="13"/>
      <c r="ZU145" s="13"/>
      <c r="ZV145" s="13"/>
      <c r="ZW145" s="13"/>
      <c r="ZX145" s="13"/>
      <c r="ZY145" s="13"/>
      <c r="ZZ145" s="13" t="s">
        <v>1192</v>
      </c>
      <c r="AAA145" s="10" t="str">
        <f t="shared" ca="1" si="187"/>
        <v/>
      </c>
      <c r="AAB145" s="5"/>
      <c r="AAC145" s="37"/>
      <c r="AAD145" s="37"/>
      <c r="AAE145" s="7"/>
      <c r="AAF145" s="7"/>
      <c r="AAG145" s="79"/>
      <c r="AAH145" s="10" t="str" cm="1">
        <f t="array" aca="1" ref="AAH145" ca="1">IF(INDIRECT(ADDRESS(ROW(),COLUMN()-6))="","X",IF(INDIRECT(ADDRESS(ROW(),COLUMN()-5))="",0,"OK"))</f>
        <v>X</v>
      </c>
      <c r="AAI145" s="29" t="str">
        <f ca="1">IF(AAJ145="","",SUM(1+MAXA(AAI$1:AAI144)))</f>
        <v/>
      </c>
      <c r="AAJ145" s="8" t="str" cm="1">
        <f t="array" aca="1" ref="AAJ145" ca="1">IF(AAH145=0,INDIRECT(ADDRESS(ROW(),COLUMN()-8)),"")</f>
        <v/>
      </c>
      <c r="AAK145" s="33" t="s">
        <v>1192</v>
      </c>
      <c r="AAL145" s="10" t="str">
        <f t="shared" si="160"/>
        <v>$AAB$145</v>
      </c>
      <c r="AAM145" s="29" t="str">
        <f ca="1">IF(AAN145="","",SUM(1+MAXA(AAM$1:AAM144)))</f>
        <v/>
      </c>
      <c r="AAN145" s="8" t="str" cm="1">
        <f t="array" aca="1" ref="AAN145" ca="1">IF(ISNUMBER(SEARCH(AAN$1,INDEX(INDIRECT(AAO$1),ROW(AAL145),1)))=TRUE,INDIRECT(AAL145),"")</f>
        <v/>
      </c>
      <c r="AAO145" s="13" t="s">
        <v>1192</v>
      </c>
      <c r="AAP145" s="13" t="s">
        <v>1192</v>
      </c>
      <c r="AAQ145" s="13" t="s">
        <v>1192</v>
      </c>
      <c r="AAR145" s="13" t="s">
        <v>1192</v>
      </c>
      <c r="AAS145" s="13" t="s">
        <v>1192</v>
      </c>
      <c r="AAT145" s="13"/>
      <c r="AAU145" s="13"/>
      <c r="AAV145" s="13"/>
      <c r="AAW145" s="13"/>
      <c r="AAX145" s="13"/>
      <c r="AAY145" s="13"/>
      <c r="AAZ145" s="13" t="s">
        <v>1192</v>
      </c>
      <c r="ABA145" s="10" t="str">
        <f t="shared" ca="1" si="188"/>
        <v/>
      </c>
      <c r="ABB145" s="5"/>
      <c r="ABC145" s="37"/>
      <c r="ABD145" s="37"/>
      <c r="ABE145" s="7"/>
      <c r="ABF145" s="7"/>
      <c r="ABG145" s="79"/>
      <c r="ABH145" s="10" t="str" cm="1">
        <f t="array" aca="1" ref="ABH145" ca="1">IF(INDIRECT(ADDRESS(ROW(),COLUMN()-6))="","X",IF(INDIRECT(ADDRESS(ROW(),COLUMN()-5))="",0,"OK"))</f>
        <v>X</v>
      </c>
      <c r="ABI145" s="29" t="str">
        <f ca="1">IF(ABJ145="","",SUM(1+MAXA(ABI$1:ABI144)))</f>
        <v/>
      </c>
      <c r="ABJ145" s="8" t="str" cm="1">
        <f t="array" aca="1" ref="ABJ145" ca="1">IF(ABH145=0,INDIRECT(ADDRESS(ROW(),COLUMN()-8)),"")</f>
        <v/>
      </c>
      <c r="ABK145" s="33" t="s">
        <v>1192</v>
      </c>
      <c r="ABL145" s="10" t="str">
        <f t="shared" si="161"/>
        <v>$ABB$145</v>
      </c>
      <c r="ABM145" s="29" t="str">
        <f ca="1">IF(ABN145="","",SUM(1+MAXA(ABM$1:ABM144)))</f>
        <v/>
      </c>
      <c r="ABN145" s="8" t="str" cm="1">
        <f t="array" aca="1" ref="ABN145" ca="1">IF(ISNUMBER(SEARCH(ABN$1,INDEX(INDIRECT(ABO$1),ROW(ABL145),1)))=TRUE,INDIRECT(ABL145),"")</f>
        <v/>
      </c>
      <c r="ABO145" s="13" t="s">
        <v>1192</v>
      </c>
      <c r="ABP145" s="13" t="s">
        <v>1192</v>
      </c>
      <c r="ABQ145" s="13" t="s">
        <v>1192</v>
      </c>
      <c r="ABR145" s="13"/>
      <c r="ABS145" s="13"/>
      <c r="ABT145" s="13"/>
      <c r="ABU145" s="13"/>
      <c r="ABV145" s="13"/>
      <c r="ABW145" s="13"/>
      <c r="ABX145" s="13"/>
      <c r="ABY145" s="13"/>
      <c r="ABZ145" s="13" t="s">
        <v>1192</v>
      </c>
      <c r="ACA145" s="10" t="str">
        <f t="shared" ca="1" si="189"/>
        <v/>
      </c>
      <c r="ACB145" s="5"/>
      <c r="ACC145" s="37"/>
      <c r="ACD145" s="37"/>
      <c r="ACE145" s="7"/>
      <c r="ACF145" s="7"/>
      <c r="ACG145" s="79"/>
      <c r="ACH145" s="10" t="str" cm="1">
        <f t="array" aca="1" ref="ACH145" ca="1">IF(INDIRECT(ADDRESS(ROW(),COLUMN()-6))="","X",IF(INDIRECT(ADDRESS(ROW(),COLUMN()-5))="",0,"OK"))</f>
        <v>X</v>
      </c>
      <c r="ACI145" s="29" t="str">
        <f ca="1">IF(ACJ145="","",SUM(1+MAXA(ACI$1:ACI144)))</f>
        <v/>
      </c>
      <c r="ACJ145" s="8" t="str" cm="1">
        <f t="array" aca="1" ref="ACJ145" ca="1">IF(ACH145=0,INDIRECT(ADDRESS(ROW(),COLUMN()-8)),"")</f>
        <v/>
      </c>
      <c r="ACK145" s="33" t="s">
        <v>1192</v>
      </c>
      <c r="ACL145" s="10" t="str">
        <f t="shared" si="162"/>
        <v>$ACB$145</v>
      </c>
      <c r="ACM145" s="29" t="str">
        <f ca="1">IF(ACN145="","",SUM(1+MAXA(ACM$1:ACM144)))</f>
        <v/>
      </c>
      <c r="ACN145" s="8" t="str" cm="1">
        <f t="array" aca="1" ref="ACN145" ca="1">IF(ISNUMBER(SEARCH(ACN$1,INDEX(INDIRECT(ACO$1),ROW(ACL145),1)))=TRUE,INDIRECT(ACL145),"")</f>
        <v/>
      </c>
      <c r="ACO145" s="13" t="s">
        <v>1192</v>
      </c>
      <c r="ACP145" s="13" t="s">
        <v>1192</v>
      </c>
      <c r="ACQ145" s="13" t="s">
        <v>1192</v>
      </c>
      <c r="ACR145" s="13"/>
      <c r="ACS145" s="13"/>
      <c r="ACT145" s="13"/>
      <c r="ACU145" s="13"/>
      <c r="ACV145" s="13"/>
      <c r="ACW145" s="13"/>
      <c r="ACX145" s="13"/>
      <c r="ACY145" s="13"/>
      <c r="ACZ145" s="13" t="s">
        <v>1192</v>
      </c>
      <c r="ADA145" s="10" t="str">
        <f t="shared" ca="1" si="190"/>
        <v/>
      </c>
      <c r="ADB145" s="5"/>
      <c r="ADC145" s="37"/>
      <c r="ADD145" s="37"/>
      <c r="ADE145" s="7"/>
      <c r="ADF145" s="7"/>
      <c r="ADG145" s="92"/>
      <c r="ADH145" s="10" t="str" cm="1">
        <f t="array" aca="1" ref="ADH145" ca="1">IF(INDIRECT(ADDRESS(ROW(),COLUMN()-6))="","X",IF(INDIRECT(ADDRESS(ROW(),COLUMN()-5))="",0,"OK"))</f>
        <v>X</v>
      </c>
      <c r="ADI145" s="29" t="str">
        <f ca="1">IF(ADJ145="","",SUM(1+MAXA(ADI$1:ADI144)))</f>
        <v/>
      </c>
      <c r="ADJ145" s="8" t="str" cm="1">
        <f t="array" aca="1" ref="ADJ145" ca="1">IF(ADH145=0,INDIRECT(ADDRESS(ROW(),COLUMN()-8)),"")</f>
        <v/>
      </c>
      <c r="ADK145" s="33" t="s">
        <v>1192</v>
      </c>
      <c r="ADL145" s="10" t="str">
        <f t="shared" si="163"/>
        <v>$ADB$145</v>
      </c>
      <c r="ADM145" s="29" t="str">
        <f ca="1">IF(ADN145="","",SUM(1+MAXA(ADM$1:ADM144)))</f>
        <v/>
      </c>
      <c r="ADN145" s="8" t="str" cm="1">
        <f t="array" aca="1" ref="ADN145" ca="1">IF(ISNUMBER(SEARCH(ADN$1,INDEX(INDIRECT(ADO$1),ROW(ADL145),1)))=TRUE,INDIRECT(ADL145),"")</f>
        <v/>
      </c>
      <c r="ADO145" s="13" t="s">
        <v>1192</v>
      </c>
      <c r="ADP145" s="13" t="s">
        <v>1192</v>
      </c>
      <c r="ADQ145" s="13" t="s">
        <v>1192</v>
      </c>
      <c r="ADR145" s="13" t="s">
        <v>1192</v>
      </c>
      <c r="ADS145" s="13" t="s">
        <v>1192</v>
      </c>
      <c r="ADT145" s="13"/>
      <c r="ADU145" s="13"/>
      <c r="ADV145" s="13"/>
      <c r="ADW145" s="13"/>
      <c r="ADX145" s="13"/>
      <c r="ADY145" s="13"/>
      <c r="ADZ145" s="13" t="s">
        <v>1192</v>
      </c>
      <c r="AEA145" s="10" t="str">
        <f t="shared" ca="1" si="191"/>
        <v/>
      </c>
      <c r="AEB145" s="5"/>
      <c r="AEC145" s="37"/>
      <c r="AED145" s="37"/>
      <c r="AEE145" s="7"/>
      <c r="AEF145" s="7"/>
      <c r="AEG145" s="79"/>
      <c r="AEH145" s="10" t="str" cm="1">
        <f t="array" aca="1" ref="AEH145" ca="1">IF(INDIRECT(ADDRESS(ROW(),COLUMN()-6))="","X",IF(INDIRECT(ADDRESS(ROW(),COLUMN()-5))="",0,"OK"))</f>
        <v>X</v>
      </c>
      <c r="AEI145" s="29" t="str">
        <f ca="1">IF(AEJ145="","",SUM(1+MAXA(AEI$1:AEI144)))</f>
        <v/>
      </c>
      <c r="AEJ145" s="8" t="str" cm="1">
        <f t="array" aca="1" ref="AEJ145" ca="1">IF(AEH145=0,INDIRECT(ADDRESS(ROW(),COLUMN()-8)),"")</f>
        <v/>
      </c>
      <c r="AEK145" s="33" t="s">
        <v>1192</v>
      </c>
      <c r="AEL145" s="10" t="str">
        <f t="shared" si="164"/>
        <v>$AEB$145</v>
      </c>
      <c r="AEM145" s="29" t="str">
        <f ca="1">IF(AEN145="","",SUM(1+MAXA(AEM$1:AEM144)))</f>
        <v/>
      </c>
      <c r="AEN145" s="8" t="str" cm="1">
        <f t="array" aca="1" ref="AEN145" ca="1">IF(ISNUMBER(SEARCH(AEN$1,INDEX(INDIRECT(AEO$1),ROW(AEL145),1)))=TRUE,INDIRECT(AEL145),"")</f>
        <v/>
      </c>
      <c r="AEO145" s="13" t="s">
        <v>1192</v>
      </c>
      <c r="AEP145" s="13" t="s">
        <v>1192</v>
      </c>
      <c r="AEQ145" s="13" t="s">
        <v>1192</v>
      </c>
      <c r="AER145" s="13" t="s">
        <v>1192</v>
      </c>
      <c r="AES145" s="13" t="s">
        <v>1192</v>
      </c>
      <c r="AET145" s="13" t="s">
        <v>1192</v>
      </c>
      <c r="AEU145" s="13" t="s">
        <v>1192</v>
      </c>
      <c r="AEV145" s="13" t="s">
        <v>1192</v>
      </c>
    </row>
    <row r="146" spans="1:828" s="4" customFormat="1" ht="24.75" customHeight="1" x14ac:dyDescent="0.2">
      <c r="B146" s="10" t="str">
        <f t="shared" ca="1" si="133"/>
        <v/>
      </c>
      <c r="C146" s="8"/>
      <c r="D146" s="10"/>
      <c r="E146" s="10"/>
      <c r="G146" s="81"/>
      <c r="H146" s="94"/>
      <c r="I146" s="10" t="str" cm="1">
        <f t="array" aca="1" ref="I146" ca="1">IF(INDIRECT(ADDRESS(ROW(),COLUMN()-6))="","X",IF(INDIRECT(ADDRESS(ROW(),COLUMN()-5))="",0,"OK"))</f>
        <v>X</v>
      </c>
      <c r="J146" s="29" t="str">
        <f ca="1">IF(K146="","",SUM(1+MAXA(J$1:J145)))</f>
        <v/>
      </c>
      <c r="K146" s="8" t="str" cm="1">
        <f t="array" aca="1" ref="K146" ca="1">IF(I146=0,INDIRECT(ADDRESS(ROW(),COLUMN()-8)),"")</f>
        <v/>
      </c>
      <c r="L146" s="31"/>
      <c r="M146" s="10" t="str">
        <f t="shared" si="134"/>
        <v>$C$146</v>
      </c>
      <c r="N146" s="29" t="str">
        <f ca="1">IF(O146="","",SUM(1+MAXA(N$1:N145)))</f>
        <v/>
      </c>
      <c r="O146" s="8" t="str" cm="1">
        <f t="array" aca="1" ref="O146" ca="1">IF(ISNUMBER(SEARCH(O$1,INDEX(INDIRECT($P$1),ROW(M146),1)))=TRUE,INDIRECT(M146),"")</f>
        <v/>
      </c>
      <c r="P146" s="13" t="s">
        <v>1192</v>
      </c>
      <c r="Q146" s="13" t="s">
        <v>1192</v>
      </c>
      <c r="R146" s="13"/>
      <c r="S146" s="13"/>
      <c r="T146" s="13"/>
      <c r="U146" s="13"/>
      <c r="V146" s="13"/>
      <c r="W146" s="13"/>
      <c r="X146" s="13"/>
      <c r="Y146" s="13" t="s">
        <v>1192</v>
      </c>
      <c r="Z146" s="13" t="s">
        <v>1192</v>
      </c>
      <c r="AA146" s="10" t="str">
        <f t="shared" ca="1" si="192"/>
        <v/>
      </c>
      <c r="AB146" s="8"/>
      <c r="AC146" s="10"/>
      <c r="AD146" s="10"/>
      <c r="AF146" s="81"/>
      <c r="AG146" s="81"/>
      <c r="AH146" s="10" t="str" cm="1">
        <f t="array" aca="1" ref="AH146" ca="1">IF(INDIRECT(ADDRESS(ROW(),COLUMN()-6))="","X",IF(INDIRECT(ADDRESS(ROW(),COLUMN()-5))="",0,"OK"))</f>
        <v>X</v>
      </c>
      <c r="AI146" s="29" t="str">
        <f ca="1">IF(AJ146="","",SUM(1+MAXA(AI$1:AI145)))</f>
        <v/>
      </c>
      <c r="AJ146" s="8" t="str" cm="1">
        <f t="array" aca="1" ref="AJ146" ca="1">IF(AH146=0,INDIRECT(ADDRESS(ROW(),COLUMN()-8)),"")</f>
        <v/>
      </c>
      <c r="AK146" s="31"/>
      <c r="AL146" s="10" t="str">
        <f t="shared" si="135"/>
        <v>$AB$146</v>
      </c>
      <c r="AM146" s="29" t="str">
        <f ca="1">IF(AN146="","",SUM(1+MAXA(AM$1:AM145)))</f>
        <v/>
      </c>
      <c r="AN146" s="8" t="str" cm="1">
        <f t="array" aca="1" ref="AN146" ca="1">IF(ISNUMBER(SEARCH(AN$1,INDEX(INDIRECT($AO$1),ROW(AL146),1)))=TRUE,INDIRECT(AL146),"")</f>
        <v/>
      </c>
      <c r="AO146" s="13" t="s">
        <v>1192</v>
      </c>
      <c r="AP146" s="13" t="s">
        <v>1192</v>
      </c>
      <c r="AQ146" s="13" t="s">
        <v>1192</v>
      </c>
      <c r="AR146" s="13"/>
      <c r="AS146" s="13"/>
      <c r="AT146" s="13"/>
      <c r="AU146" s="13"/>
      <c r="AV146" s="13"/>
      <c r="AW146" s="13"/>
      <c r="AX146" s="13" t="s">
        <v>1192</v>
      </c>
      <c r="AY146" s="13" t="s">
        <v>1192</v>
      </c>
      <c r="AZ146" s="13" t="s">
        <v>1192</v>
      </c>
      <c r="BA146" s="10" t="str">
        <f t="shared" ca="1" si="165"/>
        <v/>
      </c>
      <c r="BB146" s="8"/>
      <c r="BC146" s="10"/>
      <c r="BD146" s="10"/>
      <c r="BF146" s="81"/>
      <c r="BG146" s="94"/>
      <c r="BH146" s="10" t="str" cm="1">
        <f t="array" aca="1" ref="BH146" ca="1">IF(INDIRECT(ADDRESS(ROW(),COLUMN()-6))="","X",IF(INDIRECT(ADDRESS(ROW(),COLUMN()-5))="",0,"OK"))</f>
        <v>X</v>
      </c>
      <c r="BI146" s="29" t="str">
        <f ca="1">IF(BJ146="","",SUM(1+MAXA(BI$1:BI145)))</f>
        <v/>
      </c>
      <c r="BJ146" s="8" t="str" cm="1">
        <f t="array" aca="1" ref="BJ146" ca="1">IF(BH146=0,INDIRECT(ADDRESS(ROW(),COLUMN()-8)),"")</f>
        <v/>
      </c>
      <c r="BK146" s="31"/>
      <c r="BL146" s="10" t="str">
        <f t="shared" si="136"/>
        <v>$BB$146</v>
      </c>
      <c r="BM146" s="29" t="str">
        <f ca="1">IF(BN146="","",SUM(1+MAXA(BM$1:BM145)))</f>
        <v/>
      </c>
      <c r="BN146" s="8" t="str" cm="1">
        <f t="array" aca="1" ref="BN146" ca="1">IF(ISNUMBER(SEARCH(BN$1,INDEX(INDIRECT(BO$1),ROW(BL146),1)))=TRUE,INDIRECT(BL146),"")</f>
        <v/>
      </c>
      <c r="BO146" s="13" t="s">
        <v>1192</v>
      </c>
      <c r="BP146" s="13" t="s">
        <v>1192</v>
      </c>
      <c r="BQ146" s="13" t="s">
        <v>1192</v>
      </c>
      <c r="BR146" s="13"/>
      <c r="BS146" s="13"/>
      <c r="BT146" s="13"/>
      <c r="BU146" s="13"/>
      <c r="BV146" s="13"/>
      <c r="BW146" s="13" t="s">
        <v>1192</v>
      </c>
      <c r="BX146" s="13" t="s">
        <v>1192</v>
      </c>
      <c r="BY146" s="13"/>
      <c r="BZ146" s="13"/>
      <c r="CA146" s="10" t="str">
        <f t="shared" ca="1" si="166"/>
        <v/>
      </c>
      <c r="CB146" s="8"/>
      <c r="CC146" s="10"/>
      <c r="CD146" s="10"/>
      <c r="CF146" s="81"/>
      <c r="CG146" s="94"/>
      <c r="CH146" s="10" t="str" cm="1">
        <f t="array" aca="1" ref="CH146" ca="1">IF(INDIRECT(ADDRESS(ROW(),COLUMN()-6))="","X",IF(INDIRECT(ADDRESS(ROW(),COLUMN()-5))="",0,"OK"))</f>
        <v>X</v>
      </c>
      <c r="CI146" s="29" t="str">
        <f ca="1">IF(CJ146="","",SUM(1+MAXA(CI$1:CI145)))</f>
        <v/>
      </c>
      <c r="CJ146" s="8" t="str" cm="1">
        <f t="array" aca="1" ref="CJ146" ca="1">IF(CH146=0,INDIRECT(ADDRESS(ROW(),COLUMN()-8)),"")</f>
        <v/>
      </c>
      <c r="CK146" s="31"/>
      <c r="CL146" s="10" t="str">
        <f t="shared" si="137"/>
        <v>$CB$146</v>
      </c>
      <c r="CM146" s="29" t="str">
        <f ca="1">IF(CN146="","",SUM(1+MAXA(CM$1:CM145)))</f>
        <v/>
      </c>
      <c r="CN146" s="8" t="str" cm="1">
        <f t="array" aca="1" ref="CN146" ca="1">IF(ISNUMBER(SEARCH(CN$1,INDEX(INDIRECT(CO$1),ROW(CL146),1)))=TRUE,INDIRECT(CL146),"")</f>
        <v/>
      </c>
      <c r="CO146" s="13" t="s">
        <v>1192</v>
      </c>
      <c r="CP146" s="13"/>
      <c r="CQ146" s="13"/>
      <c r="CR146" s="13"/>
      <c r="CS146" s="13"/>
      <c r="CT146" s="13"/>
      <c r="CU146" s="13"/>
      <c r="CV146" s="13"/>
      <c r="CW146" s="13"/>
      <c r="CX146" s="13"/>
      <c r="CY146" s="13"/>
      <c r="CZ146" s="13" t="s">
        <v>1192</v>
      </c>
      <c r="DA146" s="10" t="str">
        <f t="shared" ca="1" si="131"/>
        <v/>
      </c>
      <c r="DB146" s="5"/>
      <c r="DC146" s="6"/>
      <c r="DD146" s="6"/>
      <c r="DE146" s="7"/>
      <c r="DF146" s="83"/>
      <c r="DG146" s="96"/>
      <c r="DH146" s="10" t="str" cm="1">
        <f t="array" aca="1" ref="DH146" ca="1">IF(INDIRECT(ADDRESS(ROW(),COLUMN()-6))="","X",IF(INDIRECT(ADDRESS(ROW(),COLUMN()-5))="",0,"OK"))</f>
        <v>X</v>
      </c>
      <c r="DI146" s="29" t="str">
        <f ca="1">IF(DJ146="","",SUM(1+MAXA(DI$1:DI145)))</f>
        <v/>
      </c>
      <c r="DJ146" s="8" t="str" cm="1">
        <f t="array" aca="1" ref="DJ146" ca="1">IF(DH146=0,INDIRECT(ADDRESS(ROW(),COLUMN()-8)),"")</f>
        <v/>
      </c>
      <c r="DK146" s="31"/>
      <c r="DL146" s="10" t="str">
        <f t="shared" si="132"/>
        <v>$DB$146</v>
      </c>
      <c r="DM146" s="29" t="str">
        <f ca="1">IF(DN146="","",SUM(1+MAXA(DM$1:DM145)))</f>
        <v/>
      </c>
      <c r="DN146" s="8" t="str" cm="1">
        <f t="array" aca="1" ref="DN146" ca="1">IF(ISNUMBER(SEARCH(DN$1,INDEX(INDIRECT(DO$1),ROW(DL146),1)))=TRUE,INDIRECT(DL146),"")</f>
        <v/>
      </c>
      <c r="DO146" s="13" t="s">
        <v>1192</v>
      </c>
      <c r="DP146" s="13"/>
      <c r="DQ146" s="13"/>
      <c r="DR146" s="13"/>
      <c r="DS146" s="13"/>
      <c r="DT146" s="13"/>
      <c r="DU146" s="13"/>
      <c r="DV146" s="13"/>
      <c r="DW146" s="13"/>
      <c r="DX146" s="13"/>
      <c r="DY146" s="13"/>
      <c r="DZ146" s="13" t="s">
        <v>1192</v>
      </c>
      <c r="EA146" s="10" t="str">
        <f t="shared" ca="1" si="167"/>
        <v/>
      </c>
      <c r="EB146" s="22"/>
      <c r="EC146" s="14"/>
      <c r="ED146" s="14"/>
      <c r="EE146" s="15"/>
      <c r="EF146" s="15"/>
      <c r="EG146" s="94"/>
      <c r="EH146" s="10" t="str" cm="1">
        <f t="array" aca="1" ref="EH146" ca="1">IF(INDIRECT(ADDRESS(ROW(),COLUMN()-6))="","X",IF(INDIRECT(ADDRESS(ROW(),COLUMN()-5))="",0,"OK"))</f>
        <v>X</v>
      </c>
      <c r="EI146" s="29" t="str">
        <f ca="1">IF(EJ146="","",SUM(1+MAXA(EI$1:EI145)))</f>
        <v/>
      </c>
      <c r="EJ146" s="8" t="str" cm="1">
        <f t="array" aca="1" ref="EJ146" ca="1">IF(EH146=0,INDIRECT(ADDRESS(ROW(),COLUMN()-8)),"")</f>
        <v/>
      </c>
      <c r="EK146" s="31"/>
      <c r="EL146" s="10" t="str">
        <f t="shared" si="138"/>
        <v>$EB$146</v>
      </c>
      <c r="EM146" s="29" t="str">
        <f ca="1">IF(EN146="","",SUM(1+MAXA(EM$1:EM145)))</f>
        <v/>
      </c>
      <c r="EN146" s="8" t="str" cm="1">
        <f t="array" aca="1" ref="EN146" ca="1">IF(ISNUMBER(SEARCH(EN$1,INDEX(INDIRECT(EO$1),ROW(EL146),1)))=TRUE,INDIRECT(EL146),"")</f>
        <v/>
      </c>
      <c r="EO146" s="13" t="s">
        <v>1192</v>
      </c>
      <c r="EP146" s="13"/>
      <c r="EQ146" s="13"/>
      <c r="ER146" s="13"/>
      <c r="ES146" s="13"/>
      <c r="ET146" s="13"/>
      <c r="EU146" s="13"/>
      <c r="EV146" s="13"/>
      <c r="EW146" s="13"/>
      <c r="EX146" s="13"/>
      <c r="EY146" s="13"/>
      <c r="EZ146" s="13"/>
      <c r="FA146" s="10" t="str">
        <f t="shared" ca="1" si="168"/>
        <v/>
      </c>
      <c r="FB146" s="22"/>
      <c r="FC146" s="14"/>
      <c r="FD146" s="14"/>
      <c r="FE146" s="15"/>
      <c r="FF146" s="15"/>
      <c r="FG146" s="81"/>
      <c r="FH146" s="10" t="str" cm="1">
        <f t="array" aca="1" ref="FH146" ca="1">IF(INDIRECT(ADDRESS(ROW(),COLUMN()-6))="","X",IF(INDIRECT(ADDRESS(ROW(),COLUMN()-5))="",0,"OK"))</f>
        <v>X</v>
      </c>
      <c r="FI146" s="29" t="str">
        <f ca="1">IF(FJ146="","",SUM(1+MAXA(FI$1:FI145)))</f>
        <v/>
      </c>
      <c r="FJ146" s="8" t="str" cm="1">
        <f t="array" aca="1" ref="FJ146" ca="1">IF(FH146=0,INDIRECT(ADDRESS(ROW(),COLUMN()-8)),"")</f>
        <v/>
      </c>
      <c r="FK146" s="31"/>
      <c r="FL146" s="10" t="str">
        <f t="shared" si="139"/>
        <v>$FB$146</v>
      </c>
      <c r="FM146" s="29" t="str">
        <f ca="1">IF(FN146="","",SUM(1+MAXA(FM$1:FM145)))</f>
        <v/>
      </c>
      <c r="FN146" s="8" t="str" cm="1">
        <f t="array" aca="1" ref="FN146" ca="1">IF(ISNUMBER(SEARCH(FN$1,INDEX(INDIRECT(FO$1),ROW(FL146),1)))=TRUE,INDIRECT(FL146),"")</f>
        <v/>
      </c>
      <c r="FO146" s="13" t="s">
        <v>1192</v>
      </c>
      <c r="FP146" s="13" t="s">
        <v>1192</v>
      </c>
      <c r="FQ146" s="13" t="s">
        <v>1192</v>
      </c>
      <c r="FR146" s="13" t="s">
        <v>1192</v>
      </c>
      <c r="FS146" s="13" t="s">
        <v>1192</v>
      </c>
      <c r="FT146" s="13"/>
      <c r="FU146" s="13"/>
      <c r="FV146" s="13"/>
      <c r="FW146" s="13"/>
      <c r="FX146" s="13"/>
      <c r="FY146" s="13"/>
      <c r="FZ146" s="13"/>
      <c r="GA146" s="10" t="str">
        <f t="shared" ca="1" si="169"/>
        <v/>
      </c>
      <c r="GB146" s="22"/>
      <c r="GC146" s="14"/>
      <c r="GD146" s="14"/>
      <c r="GE146" s="15"/>
      <c r="GF146" s="15"/>
      <c r="GG146" s="81"/>
      <c r="GH146" s="10" t="str" cm="1">
        <f t="array" aca="1" ref="GH146" ca="1">IF(INDIRECT(ADDRESS(ROW(),COLUMN()-6))="","X",IF(INDIRECT(ADDRESS(ROW(),COLUMN()-5))="",0,"OK"))</f>
        <v>X</v>
      </c>
      <c r="GI146" s="29" t="str">
        <f ca="1">IF(GJ146="","",SUM(1+MAXA(GI$1:GI145)))</f>
        <v/>
      </c>
      <c r="GJ146" s="8" t="str" cm="1">
        <f t="array" aca="1" ref="GJ146" ca="1">IF(GH146=0,INDIRECT(ADDRESS(ROW(),COLUMN()-8)),"")</f>
        <v/>
      </c>
      <c r="GK146" s="31"/>
      <c r="GL146" s="10" t="str">
        <f t="shared" si="140"/>
        <v>$GB$146</v>
      </c>
      <c r="GM146" s="29" t="str">
        <f ca="1">IF(GN146="","",SUM(1+MAXA(GM$1:GM145)))</f>
        <v/>
      </c>
      <c r="GN146" s="8" t="str" cm="1">
        <f t="array" aca="1" ref="GN146" ca="1">IF(ISNUMBER(SEARCH(GN$1,INDEX(INDIRECT(GO$1),ROW(GL146),1)))=TRUE,INDIRECT(GL146),"")</f>
        <v/>
      </c>
      <c r="GO146" s="13" t="s">
        <v>1192</v>
      </c>
      <c r="GP146" s="13" t="s">
        <v>1192</v>
      </c>
      <c r="GQ146" s="13" t="s">
        <v>1192</v>
      </c>
      <c r="GR146" s="13" t="s">
        <v>1192</v>
      </c>
      <c r="GS146" s="13" t="s">
        <v>1192</v>
      </c>
      <c r="GT146" s="13"/>
      <c r="GU146" s="13"/>
      <c r="GV146" s="13"/>
      <c r="GW146" s="13"/>
      <c r="GX146" s="13"/>
      <c r="GY146" s="13"/>
      <c r="GZ146" s="13"/>
      <c r="HA146" s="10" t="str">
        <f t="shared" ca="1" si="170"/>
        <v/>
      </c>
      <c r="HB146" s="22"/>
      <c r="HC146" s="14"/>
      <c r="HD146" s="14"/>
      <c r="HE146" s="15"/>
      <c r="HF146" s="15"/>
      <c r="HG146" s="81"/>
      <c r="HH146" s="10" t="str" cm="1">
        <f t="array" aca="1" ref="HH146" ca="1">IF(INDIRECT(ADDRESS(ROW(),COLUMN()-6))="","X",IF(INDIRECT(ADDRESS(ROW(),COLUMN()-5))="",0,"OK"))</f>
        <v>X</v>
      </c>
      <c r="HI146" s="29" t="str">
        <f ca="1">IF(HJ146="","",SUM(1+MAXA(HI$1:HI145)))</f>
        <v/>
      </c>
      <c r="HJ146" s="8" t="str" cm="1">
        <f t="array" aca="1" ref="HJ146" ca="1">IF(HH146=0,INDIRECT(ADDRESS(ROW(),COLUMN()-8)),"")</f>
        <v/>
      </c>
      <c r="HK146" s="31"/>
      <c r="HL146" s="10" t="str">
        <f t="shared" si="141"/>
        <v>$HB$146</v>
      </c>
      <c r="HM146" s="29" t="str">
        <f ca="1">IF(HN146="","",SUM(1+MAXA(HM$1:HM145)))</f>
        <v/>
      </c>
      <c r="HN146" s="8" t="str" cm="1">
        <f t="array" aca="1" ref="HN146" ca="1">IF(ISNUMBER(SEARCH(HN$1,INDEX(INDIRECT(HO$1),ROW(HL146),1)))=TRUE,INDIRECT(HL146),"")</f>
        <v/>
      </c>
      <c r="HO146" s="13" t="s">
        <v>1192</v>
      </c>
      <c r="HP146" s="13" t="s">
        <v>1192</v>
      </c>
      <c r="HQ146" s="13" t="s">
        <v>1192</v>
      </c>
      <c r="HR146" s="13"/>
      <c r="HS146" s="13"/>
      <c r="HT146" s="13"/>
      <c r="HU146" s="13"/>
      <c r="HV146" s="13"/>
      <c r="HW146" s="13"/>
      <c r="HX146" s="13"/>
      <c r="HY146" s="13" t="s">
        <v>1192</v>
      </c>
      <c r="HZ146" s="13" t="s">
        <v>1192</v>
      </c>
      <c r="IA146" s="10" t="str">
        <f t="shared" ca="1" si="171"/>
        <v/>
      </c>
      <c r="IB146" s="22"/>
      <c r="IC146" s="14"/>
      <c r="ID146" s="14"/>
      <c r="IE146" s="15"/>
      <c r="IF146" s="15"/>
      <c r="IG146" s="81"/>
      <c r="IH146" s="10" t="str" cm="1">
        <f t="array" aca="1" ref="IH146" ca="1">IF(INDIRECT(ADDRESS(ROW(),COLUMN()-6))="","X",IF(INDIRECT(ADDRESS(ROW(),COLUMN()-5))="",0,"OK"))</f>
        <v>X</v>
      </c>
      <c r="II146" s="29" t="str">
        <f ca="1">IF(IJ146="","",SUM(1+MAXA(II$1:II145)))</f>
        <v/>
      </c>
      <c r="IJ146" s="8" t="str" cm="1">
        <f t="array" aca="1" ref="IJ146" ca="1">IF(IH146=0,INDIRECT(ADDRESS(ROW(),COLUMN()-8)),"")</f>
        <v/>
      </c>
      <c r="IK146" s="31"/>
      <c r="IL146" s="10" t="str">
        <f t="shared" si="142"/>
        <v>$IB$146</v>
      </c>
      <c r="IM146" s="29" t="str">
        <f ca="1">IF(IN146="","",SUM(1+MAXA(IM$1:IM145)))</f>
        <v/>
      </c>
      <c r="IN146" s="8" t="str" cm="1">
        <f t="array" aca="1" ref="IN146" ca="1">IF(ISNUMBER(SEARCH(IN$1,INDEX(INDIRECT(IO$1),ROW(IL146),1)))=TRUE,INDIRECT(IL146),"")</f>
        <v/>
      </c>
      <c r="IO146" s="13" t="s">
        <v>1192</v>
      </c>
      <c r="IP146" s="13" t="s">
        <v>1192</v>
      </c>
      <c r="IQ146" s="13" t="s">
        <v>1192</v>
      </c>
      <c r="IR146" s="13"/>
      <c r="IS146" s="13"/>
      <c r="IT146" s="13"/>
      <c r="IU146" s="13"/>
      <c r="IV146" s="13"/>
      <c r="IW146" s="13"/>
      <c r="IX146" s="13" t="s">
        <v>1192</v>
      </c>
      <c r="IY146" s="13" t="s">
        <v>1192</v>
      </c>
      <c r="IZ146" s="13" t="s">
        <v>1192</v>
      </c>
      <c r="JA146" s="10" t="str">
        <f t="shared" ca="1" si="172"/>
        <v/>
      </c>
      <c r="JB146" s="22"/>
      <c r="JC146" s="14"/>
      <c r="JD146" s="14"/>
      <c r="JE146" s="15"/>
      <c r="JF146" s="15"/>
      <c r="JG146" s="81"/>
      <c r="JH146" s="10" t="str" cm="1">
        <f t="array" aca="1" ref="JH146" ca="1">IF(INDIRECT(ADDRESS(ROW(),COLUMN()-6))="","X",IF(INDIRECT(ADDRESS(ROW(),COLUMN()-5))="",0,"OK"))</f>
        <v>X</v>
      </c>
      <c r="JI146" s="29" t="str">
        <f ca="1">IF(JJ146="","",SUM(1+MAXA(JI$1:JI145)))</f>
        <v/>
      </c>
      <c r="JJ146" s="8" t="str" cm="1">
        <f t="array" aca="1" ref="JJ146" ca="1">IF(JH146=0,INDIRECT(ADDRESS(ROW(),COLUMN()-8)),"")</f>
        <v/>
      </c>
      <c r="JK146" s="31"/>
      <c r="JL146" s="10" t="str">
        <f t="shared" si="143"/>
        <v>$JB$146</v>
      </c>
      <c r="JM146" s="29" t="str">
        <f ca="1">IF(JN146="","",SUM(1+MAXA(JM$1:JM145)))</f>
        <v/>
      </c>
      <c r="JN146" s="8" t="str" cm="1">
        <f t="array" aca="1" ref="JN146" ca="1">IF(ISNUMBER(SEARCH(JN$1,INDEX(INDIRECT(JO$1),ROW(JL146),1)))=TRUE,INDIRECT(JL146),"")</f>
        <v/>
      </c>
      <c r="JO146" s="13" t="s">
        <v>1192</v>
      </c>
      <c r="JP146" s="13" t="s">
        <v>1192</v>
      </c>
      <c r="JQ146" s="13" t="s">
        <v>1192</v>
      </c>
      <c r="JR146" s="13"/>
      <c r="JS146" s="13"/>
      <c r="JT146" s="13"/>
      <c r="JU146" s="13"/>
      <c r="JV146" s="13"/>
      <c r="JW146" s="13"/>
      <c r="JX146" s="13" t="s">
        <v>1192</v>
      </c>
      <c r="JY146" s="13" t="s">
        <v>1192</v>
      </c>
      <c r="JZ146" s="13" t="s">
        <v>1192</v>
      </c>
      <c r="KA146" s="10" t="str">
        <f t="shared" ca="1" si="173"/>
        <v/>
      </c>
      <c r="KB146" s="22"/>
      <c r="KC146" s="14"/>
      <c r="KD146" s="14"/>
      <c r="KE146" s="15"/>
      <c r="KF146" s="15"/>
      <c r="KG146" s="81"/>
      <c r="KH146" s="10" t="str" cm="1">
        <f t="array" aca="1" ref="KH146" ca="1">IF(INDIRECT(ADDRESS(ROW(),COLUMN()-6))="","X",IF(INDIRECT(ADDRESS(ROW(),COLUMN()-5))="",0,"OK"))</f>
        <v>X</v>
      </c>
      <c r="KI146" s="29" t="str">
        <f ca="1">IF(KJ146="","",SUM(1+MAXA(KI$1:KI145)))</f>
        <v/>
      </c>
      <c r="KJ146" s="8" t="str" cm="1">
        <f t="array" aca="1" ref="KJ146" ca="1">IF(KH146=0,INDIRECT(ADDRESS(ROW(),COLUMN()-8)),"")</f>
        <v/>
      </c>
      <c r="KK146" s="31"/>
      <c r="KL146" s="10" t="str">
        <f t="shared" si="144"/>
        <v>$KB$146</v>
      </c>
      <c r="KM146" s="29" t="str">
        <f ca="1">IF(KN146="","",SUM(1+MAXA(KM$1:KM145)))</f>
        <v/>
      </c>
      <c r="KN146" s="8" t="str" cm="1">
        <f t="array" aca="1" ref="KN146" ca="1">IF(ISNUMBER(SEARCH(KN$1,INDEX(INDIRECT(KO$1),ROW(KL146),1)))=TRUE,INDIRECT(KL146),"")</f>
        <v/>
      </c>
      <c r="KO146" s="13" t="s">
        <v>1192</v>
      </c>
      <c r="KP146" s="13" t="s">
        <v>1192</v>
      </c>
      <c r="KQ146" s="13" t="s">
        <v>1192</v>
      </c>
      <c r="KR146" s="13"/>
      <c r="KS146" s="13"/>
      <c r="KT146" s="13"/>
      <c r="KU146" s="13"/>
      <c r="KV146" s="13"/>
      <c r="KW146" s="13"/>
      <c r="KX146" s="13"/>
      <c r="KY146" s="13" t="s">
        <v>1192</v>
      </c>
      <c r="KZ146" s="13" t="s">
        <v>1192</v>
      </c>
      <c r="LA146" s="10" t="str">
        <f t="shared" ca="1" si="174"/>
        <v/>
      </c>
      <c r="LB146" s="8"/>
      <c r="LC146" s="10"/>
      <c r="LD146" s="10"/>
      <c r="LG146" s="81"/>
      <c r="LH146" s="10" t="str" cm="1">
        <f t="array" aca="1" ref="LH146" ca="1">IF(INDIRECT(ADDRESS(ROW(),COLUMN()-6))="","X",IF(INDIRECT(ADDRESS(ROW(),COLUMN()-5))="",0,"OK"))</f>
        <v>X</v>
      </c>
      <c r="LI146" s="29" t="str">
        <f ca="1">IF(LJ146="","",SUM(1+MAXA(LI$1:LI145)))</f>
        <v/>
      </c>
      <c r="LJ146" s="8" t="str" cm="1">
        <f t="array" aca="1" ref="LJ146" ca="1">IF(LH146=0,INDIRECT(ADDRESS(ROW(),COLUMN()-8)),"")</f>
        <v/>
      </c>
      <c r="LK146" s="31"/>
      <c r="LL146" s="10" t="str">
        <f t="shared" si="145"/>
        <v>$LB$146</v>
      </c>
      <c r="LM146" s="29" t="str">
        <f ca="1">IF(LN146="","",SUM(1+MAXA(LM$1:LM145)))</f>
        <v/>
      </c>
      <c r="LN146" s="8" t="str" cm="1">
        <f t="array" aca="1" ref="LN146" ca="1">IF(ISNUMBER(SEARCH(LN$1,INDEX(INDIRECT(LO$1),ROW(LL146),1)))=TRUE,INDIRECT(LL146),"")</f>
        <v/>
      </c>
      <c r="LO146" s="13" t="s">
        <v>1192</v>
      </c>
      <c r="LP146" s="13" t="s">
        <v>1192</v>
      </c>
      <c r="LQ146" s="13" t="s">
        <v>1192</v>
      </c>
      <c r="LR146" s="13" t="s">
        <v>1192</v>
      </c>
      <c r="LS146" s="13"/>
      <c r="LT146" s="13"/>
      <c r="LU146" s="13"/>
      <c r="LV146" s="13"/>
      <c r="LW146" s="13"/>
      <c r="LX146" s="13"/>
      <c r="LY146" s="13" t="s">
        <v>1192</v>
      </c>
      <c r="LZ146" s="13" t="s">
        <v>1192</v>
      </c>
      <c r="MA146" s="10" t="str">
        <f t="shared" ca="1" si="175"/>
        <v/>
      </c>
      <c r="MB146" s="8"/>
      <c r="MC146" s="10"/>
      <c r="MD146" s="10"/>
      <c r="MG146" s="81"/>
      <c r="MH146" s="10" t="str" cm="1">
        <f t="array" aca="1" ref="MH146" ca="1">IF(INDIRECT(ADDRESS(ROW(),COLUMN()-6))="","X",IF(INDIRECT(ADDRESS(ROW(),COLUMN()-5))="",0,"OK"))</f>
        <v>X</v>
      </c>
      <c r="MI146" s="29" t="str">
        <f ca="1">IF(MJ146="","",SUM(1+MAXA(MI$1:MI145)))</f>
        <v/>
      </c>
      <c r="MJ146" s="8" t="str" cm="1">
        <f t="array" aca="1" ref="MJ146" ca="1">IF(MH146=0,INDIRECT(ADDRESS(ROW(),COLUMN()-8)),"")</f>
        <v/>
      </c>
      <c r="MK146" s="31"/>
      <c r="ML146" s="10" t="str">
        <f t="shared" si="146"/>
        <v>$MB$146</v>
      </c>
      <c r="MM146" s="29" t="str">
        <f ca="1">IF(MN146="","",SUM(1+MAXA(MM$1:MM145)))</f>
        <v/>
      </c>
      <c r="MN146" s="8" t="str" cm="1">
        <f t="array" aca="1" ref="MN146" ca="1">IF(ISNUMBER(SEARCH(MN$1,INDEX(INDIRECT(MO$1),ROW(ML146),1)))=TRUE,INDIRECT(ML146),"")</f>
        <v/>
      </c>
      <c r="MO146" s="13" t="s">
        <v>1192</v>
      </c>
      <c r="MP146" s="13" t="s">
        <v>1192</v>
      </c>
      <c r="MQ146" s="13" t="s">
        <v>1192</v>
      </c>
      <c r="MR146" s="13"/>
      <c r="MS146" s="13"/>
      <c r="MT146" s="13"/>
      <c r="MU146" s="13"/>
      <c r="MV146" s="13"/>
      <c r="MW146" s="13" t="s">
        <v>1192</v>
      </c>
      <c r="MX146" s="13"/>
      <c r="MY146" s="13" t="s">
        <v>1192</v>
      </c>
      <c r="MZ146" s="13" t="s">
        <v>1192</v>
      </c>
      <c r="NA146" s="10" t="str">
        <f t="shared" ca="1" si="176"/>
        <v/>
      </c>
      <c r="NB146" s="5"/>
      <c r="NC146" s="6"/>
      <c r="ND146" s="6"/>
      <c r="NE146" s="7"/>
      <c r="NF146" s="7"/>
      <c r="NG146" s="83"/>
      <c r="NH146" s="10" t="str" cm="1">
        <f t="array" aca="1" ref="NH146" ca="1">IF(INDIRECT(ADDRESS(ROW(),COLUMN()-6))="","X",IF(INDIRECT(ADDRESS(ROW(),COLUMN()-5))="",0,"OK"))</f>
        <v>X</v>
      </c>
      <c r="NI146" s="29" t="str">
        <f ca="1">IF(NJ146="","",SUM(1+MAXA(NI$1:NI145)))</f>
        <v/>
      </c>
      <c r="NJ146" s="8" t="str" cm="1">
        <f t="array" aca="1" ref="NJ146" ca="1">IF(NH146=0,INDIRECT(ADDRESS(ROW(),COLUMN()-8)),"")</f>
        <v/>
      </c>
      <c r="NK146" s="31"/>
      <c r="NL146" s="10" t="str">
        <f t="shared" si="147"/>
        <v>$NB$146</v>
      </c>
      <c r="NM146" s="29" t="str">
        <f ca="1">IF(NN146="","",SUM(1+MAXA(NM$1:NM145)))</f>
        <v/>
      </c>
      <c r="NN146" s="8" t="str" cm="1">
        <f t="array" aca="1" ref="NN146" ca="1">IF(ISNUMBER(SEARCH(NN$1,INDEX(INDIRECT(NO$1),ROW(NL146),1)))=TRUE,INDIRECT(NL146),"")</f>
        <v/>
      </c>
      <c r="NO146" s="13" t="s">
        <v>1192</v>
      </c>
      <c r="NP146" s="13" t="s">
        <v>1192</v>
      </c>
      <c r="NQ146" s="13" t="s">
        <v>1192</v>
      </c>
      <c r="NR146" s="13"/>
      <c r="NS146" s="13"/>
      <c r="NT146" s="13"/>
      <c r="NU146" s="13"/>
      <c r="NV146" s="13"/>
      <c r="NW146" s="13"/>
      <c r="NX146" s="13" t="s">
        <v>1192</v>
      </c>
      <c r="NY146" s="13" t="s">
        <v>1192</v>
      </c>
      <c r="NZ146" s="13"/>
      <c r="OA146" s="10" t="str">
        <f t="shared" ca="1" si="177"/>
        <v/>
      </c>
      <c r="OB146" s="5"/>
      <c r="OC146" s="6"/>
      <c r="OD146" s="6"/>
      <c r="OE146" s="7"/>
      <c r="OF146" s="7"/>
      <c r="OG146" s="83"/>
      <c r="OH146" s="10" t="str" cm="1">
        <f t="array" aca="1" ref="OH146" ca="1">IF(INDIRECT(ADDRESS(ROW(),COLUMN()-6))="","X",IF(INDIRECT(ADDRESS(ROW(),COLUMN()-5))="",0,"OK"))</f>
        <v>X</v>
      </c>
      <c r="OI146" s="29" t="str">
        <f ca="1">IF(OJ146="","",SUM(1+MAXA(OI$1:OI145)))</f>
        <v/>
      </c>
      <c r="OJ146" s="8" t="str" cm="1">
        <f t="array" aca="1" ref="OJ146" ca="1">IF(OH146=0,INDIRECT(ADDRESS(ROW(),COLUMN()-8)),"")</f>
        <v/>
      </c>
      <c r="OK146" s="31"/>
      <c r="OL146" s="10" t="str">
        <f t="shared" si="148"/>
        <v>$OB$146</v>
      </c>
      <c r="OM146" s="29" t="str">
        <f ca="1">IF(ON146="","",SUM(1+MAXA(OM$1:OM145)))</f>
        <v/>
      </c>
      <c r="ON146" s="8" t="str" cm="1">
        <f t="array" aca="1" ref="ON146" ca="1">IF(ISNUMBER(SEARCH(ON$1,INDEX(INDIRECT(OO$1),ROW(OL146),1)))=TRUE,INDIRECT(OL146),"")</f>
        <v/>
      </c>
      <c r="OO146" s="13" t="s">
        <v>1192</v>
      </c>
      <c r="OP146" s="13"/>
      <c r="OQ146" s="13"/>
      <c r="OR146" s="13"/>
      <c r="OS146" s="13"/>
      <c r="OT146" s="13"/>
      <c r="OU146" s="13"/>
      <c r="OV146" s="13"/>
      <c r="OW146" s="13"/>
      <c r="OX146" s="13"/>
      <c r="OY146" s="13"/>
      <c r="OZ146" s="13" t="s">
        <v>1192</v>
      </c>
      <c r="PA146" s="10" t="str">
        <f t="shared" ca="1" si="178"/>
        <v/>
      </c>
      <c r="PB146" s="22"/>
      <c r="PC146" s="14"/>
      <c r="PD146" s="14"/>
      <c r="PE146" s="15"/>
      <c r="PF146" s="15"/>
      <c r="PG146" s="79"/>
      <c r="PH146" s="10" t="str" cm="1">
        <f t="array" aca="1" ref="PH146" ca="1">IF(INDIRECT(ADDRESS(ROW(),COLUMN()-6))="","X",IF(INDIRECT(ADDRESS(ROW(),COLUMN()-5))="",0,"OK"))</f>
        <v>X</v>
      </c>
      <c r="PI146" s="29" t="str">
        <f ca="1">IF(PJ146="","",SUM(1+MAXA(PI$1:PI145)))</f>
        <v/>
      </c>
      <c r="PJ146" s="8" t="str" cm="1">
        <f t="array" aca="1" ref="PJ146" ca="1">IF(PH146=0,INDIRECT(ADDRESS(ROW(),COLUMN()-8)),"")</f>
        <v/>
      </c>
      <c r="PK146" s="31"/>
      <c r="PL146" s="10" t="str">
        <f t="shared" si="149"/>
        <v>$PB$146</v>
      </c>
      <c r="PM146" s="29" t="str">
        <f ca="1">IF(PN146="","",SUM(1+MAXA(PM$1:PM145)))</f>
        <v/>
      </c>
      <c r="PN146" s="8" t="str" cm="1">
        <f t="array" aca="1" ref="PN146" ca="1">IF(ISNUMBER(SEARCH(PN$1,INDEX(INDIRECT(PO$1),ROW(PL146),1)))=TRUE,INDIRECT(PL146),"")</f>
        <v/>
      </c>
      <c r="PO146" s="13" t="s">
        <v>1192</v>
      </c>
      <c r="PP146" s="13" t="s">
        <v>1192</v>
      </c>
      <c r="PQ146" s="13" t="s">
        <v>1192</v>
      </c>
      <c r="PR146" s="13" t="s">
        <v>1192</v>
      </c>
      <c r="PS146" s="13"/>
      <c r="PT146" s="13"/>
      <c r="PU146" s="13"/>
      <c r="PV146" s="13"/>
      <c r="PW146" s="13"/>
      <c r="PX146" s="13"/>
      <c r="PY146" s="13" t="s">
        <v>1192</v>
      </c>
      <c r="PZ146" s="13" t="s">
        <v>1192</v>
      </c>
      <c r="QA146" s="10" t="str">
        <f t="shared" ca="1" si="179"/>
        <v/>
      </c>
      <c r="QB146" s="22"/>
      <c r="QC146" s="14"/>
      <c r="QD146" s="14"/>
      <c r="QE146" s="15"/>
      <c r="QF146" s="15"/>
      <c r="QG146" s="79"/>
      <c r="QH146" s="10" t="str" cm="1">
        <f t="array" aca="1" ref="QH146" ca="1">IF(INDIRECT(ADDRESS(ROW(),COLUMN()-6))="","X",IF(INDIRECT(ADDRESS(ROW(),COLUMN()-5))="",0,"OK"))</f>
        <v>X</v>
      </c>
      <c r="QI146" s="29" t="str">
        <f ca="1">IF(QJ146="","",SUM(1+MAXA(QI$1:QI145)))</f>
        <v/>
      </c>
      <c r="QJ146" s="8" t="str" cm="1">
        <f t="array" aca="1" ref="QJ146" ca="1">IF(QH146=0,INDIRECT(ADDRESS(ROW(),COLUMN()-8)),"")</f>
        <v/>
      </c>
      <c r="QK146" s="31"/>
      <c r="QL146" s="10" t="str">
        <f t="shared" si="150"/>
        <v>$QB$146</v>
      </c>
      <c r="QM146" s="29" t="str">
        <f ca="1">IF(QN146="","",SUM(1+MAXA(QM$1:QM145)))</f>
        <v/>
      </c>
      <c r="QN146" s="8" t="str" cm="1">
        <f t="array" aca="1" ref="QN146" ca="1">IF(ISNUMBER(SEARCH(QN$1,INDEX(INDIRECT(QO$1),ROW(QL146),1)))=TRUE,INDIRECT(QL146),"")</f>
        <v/>
      </c>
      <c r="QO146" s="13" t="s">
        <v>1192</v>
      </c>
      <c r="QP146" s="13" t="s">
        <v>1192</v>
      </c>
      <c r="QQ146" s="13" t="s">
        <v>1192</v>
      </c>
      <c r="QR146" s="13" t="s">
        <v>1192</v>
      </c>
      <c r="QS146" s="13"/>
      <c r="QT146" s="13"/>
      <c r="QU146" s="13"/>
      <c r="QV146" s="13"/>
      <c r="QW146" s="13"/>
      <c r="QX146" s="13"/>
      <c r="QY146" s="13" t="s">
        <v>1192</v>
      </c>
      <c r="QZ146" s="13" t="s">
        <v>1192</v>
      </c>
      <c r="RA146" s="10" t="str">
        <f t="shared" ca="1" si="180"/>
        <v/>
      </c>
      <c r="RB146" s="5"/>
      <c r="RC146" s="6"/>
      <c r="RD146" s="6"/>
      <c r="RE146" s="7"/>
      <c r="RF146" s="7"/>
      <c r="RG146" s="81"/>
      <c r="RH146" s="10" t="str" cm="1">
        <f t="array" aca="1" ref="RH146" ca="1">IF(INDIRECT(ADDRESS(ROW(),COLUMN()-6))="","X",IF(INDIRECT(ADDRESS(ROW(),COLUMN()-5))="",0,"OK"))</f>
        <v>X</v>
      </c>
      <c r="RI146" s="29" t="str">
        <f ca="1">IF(RJ146="","",SUM(1+MAXA(RI$1:RI145)))</f>
        <v/>
      </c>
      <c r="RJ146" s="8" t="str" cm="1">
        <f t="array" aca="1" ref="RJ146" ca="1">IF(RH146=0,INDIRECT(ADDRESS(ROW(),COLUMN()-8)),"")</f>
        <v/>
      </c>
      <c r="RK146" s="31"/>
      <c r="RL146" s="10" t="str">
        <f t="shared" si="151"/>
        <v>$RB$146</v>
      </c>
      <c r="RM146" s="29" t="str">
        <f ca="1">IF(RN146="","",SUM(1+MAXA(RM$1:RM145)))</f>
        <v/>
      </c>
      <c r="RN146" s="8" t="str" cm="1">
        <f t="array" aca="1" ref="RN146" ca="1">IF(ISNUMBER(SEARCH(RN$1,INDEX(INDIRECT(RO$1),ROW(RL146),1)))=TRUE,INDIRECT(RL146),"")</f>
        <v/>
      </c>
      <c r="RO146" s="13" t="s">
        <v>1192</v>
      </c>
      <c r="RP146" s="13" t="s">
        <v>1192</v>
      </c>
      <c r="RQ146" s="13" t="s">
        <v>1192</v>
      </c>
      <c r="RR146" s="13"/>
      <c r="RS146" s="13"/>
      <c r="RT146" s="13"/>
      <c r="RU146" s="13"/>
      <c r="RV146" s="13"/>
      <c r="RW146" s="13"/>
      <c r="RX146" s="13"/>
      <c r="RY146" s="13" t="s">
        <v>1192</v>
      </c>
      <c r="RZ146" s="13" t="s">
        <v>1192</v>
      </c>
      <c r="SA146" s="10" t="str">
        <f t="shared" ca="1" si="181"/>
        <v/>
      </c>
      <c r="SB146" s="5"/>
      <c r="SC146" s="6"/>
      <c r="SD146" s="6"/>
      <c r="SE146" s="7"/>
      <c r="SF146" s="7"/>
      <c r="SG146" s="79"/>
      <c r="SH146" s="10" t="str" cm="1">
        <f t="array" aca="1" ref="SH146" ca="1">IF(INDIRECT(ADDRESS(ROW(),COLUMN()-6))="","X",IF(INDIRECT(ADDRESS(ROW(),COLUMN()-5))="",0,"OK"))</f>
        <v>X</v>
      </c>
      <c r="SI146" s="29" t="str">
        <f ca="1">IF(SJ146="","",SUM(1+MAXA(SI$1:SI145)))</f>
        <v/>
      </c>
      <c r="SJ146" s="8" t="str" cm="1">
        <f t="array" aca="1" ref="SJ146" ca="1">IF(SH146=0,INDIRECT(ADDRESS(ROW(),COLUMN()-8)),"")</f>
        <v/>
      </c>
      <c r="SK146" s="33" t="s">
        <v>1192</v>
      </c>
      <c r="SL146" s="10" t="str">
        <f t="shared" si="152"/>
        <v>$SB$146</v>
      </c>
      <c r="SM146" s="29" t="str">
        <f ca="1">IF(SN146="","",SUM(1+MAXA(SM$1:SM145)))</f>
        <v/>
      </c>
      <c r="SN146" s="8" t="str" cm="1">
        <f t="array" aca="1" ref="SN146" ca="1">IF(ISNUMBER(SEARCH(SN$1,INDEX(SB$1:SB$174,ROW(SL146),1)))=TRUE,INDIRECT(SL146),"")</f>
        <v/>
      </c>
      <c r="SO146" s="13" t="s">
        <v>1192</v>
      </c>
      <c r="SP146" s="13" t="s">
        <v>1192</v>
      </c>
      <c r="SQ146" s="13" t="s">
        <v>1192</v>
      </c>
      <c r="SR146" s="13"/>
      <c r="SS146" s="13"/>
      <c r="ST146" s="13"/>
      <c r="SU146" s="13"/>
      <c r="SV146" s="13"/>
      <c r="SW146" s="13"/>
      <c r="SX146" s="13"/>
      <c r="SY146" s="13" t="s">
        <v>1192</v>
      </c>
      <c r="SZ146" s="13" t="s">
        <v>1192</v>
      </c>
      <c r="TA146" s="10" t="str">
        <f t="shared" ca="1" si="129"/>
        <v/>
      </c>
      <c r="TB146" s="5"/>
      <c r="TC146" s="6"/>
      <c r="TD146" s="6"/>
      <c r="TE146" s="7"/>
      <c r="TF146" s="7"/>
      <c r="TG146" s="79"/>
      <c r="TH146" s="10" t="str" cm="1">
        <f t="array" aca="1" ref="TH146" ca="1">IF(INDIRECT(ADDRESS(ROW(),COLUMN()-6))="","X",IF(INDIRECT(ADDRESS(ROW(),COLUMN()-5))="",0,"OK"))</f>
        <v>X</v>
      </c>
      <c r="TI146" s="29" t="str">
        <f ca="1">IF(TJ146="","",SUM(1+MAXA(TI$1:TI145)))</f>
        <v/>
      </c>
      <c r="TJ146" s="8" t="str" cm="1">
        <f t="array" aca="1" ref="TJ146" ca="1">IF(TH146=0,INDIRECT(ADDRESS(ROW(),COLUMN()-8)),"")</f>
        <v/>
      </c>
      <c r="TK146" s="33" t="s">
        <v>1192</v>
      </c>
      <c r="TL146" s="10" t="str">
        <f t="shared" si="153"/>
        <v>$TB$146</v>
      </c>
      <c r="TM146" s="29" t="str">
        <f ca="1">IF(TN146="","",SUM(1+MAXA(TM$1:TM145)))</f>
        <v/>
      </c>
      <c r="TN146" s="8" t="str" cm="1">
        <f t="array" aca="1" ref="TN146" ca="1">IF(ISNUMBER(SEARCH(TN$1,INDEX(INDIRECT(TO$1),ROW(TL146),1)))=TRUE,INDIRECT(TL146),"")</f>
        <v/>
      </c>
      <c r="TO146" s="13" t="s">
        <v>1192</v>
      </c>
      <c r="TP146" s="13" t="s">
        <v>1192</v>
      </c>
      <c r="TQ146" s="13" t="s">
        <v>1192</v>
      </c>
      <c r="TR146" s="13"/>
      <c r="TS146" s="13"/>
      <c r="TT146" s="13"/>
      <c r="TU146" s="13"/>
      <c r="TV146" s="13"/>
      <c r="TW146" s="13"/>
      <c r="TX146" s="13"/>
      <c r="TY146" s="13" t="s">
        <v>1192</v>
      </c>
      <c r="TZ146" s="13" t="s">
        <v>1192</v>
      </c>
      <c r="UA146" s="10" t="str">
        <f t="shared" ca="1" si="130"/>
        <v/>
      </c>
      <c r="UB146" s="5"/>
      <c r="UC146" s="6"/>
      <c r="UD146" s="6"/>
      <c r="UE146" s="7"/>
      <c r="UF146" s="7"/>
      <c r="UG146" s="83"/>
      <c r="UH146" s="10" t="str" cm="1">
        <f t="array" aca="1" ref="UH146" ca="1">IF(INDIRECT(ADDRESS(ROW(),COLUMN()-6))="","X",IF(INDIRECT(ADDRESS(ROW(),COLUMN()-5))="",0,"OK"))</f>
        <v>X</v>
      </c>
      <c r="UI146" s="29" t="str">
        <f ca="1">IF(UJ146="","",SUM(1+MAXA(UI$1:UI145)))</f>
        <v/>
      </c>
      <c r="UJ146" s="8" t="str" cm="1">
        <f t="array" aca="1" ref="UJ146" ca="1">IF(UH146=0,INDIRECT(ADDRESS(ROW(),COLUMN()-8)),"")</f>
        <v/>
      </c>
      <c r="UK146" s="33" t="s">
        <v>1192</v>
      </c>
      <c r="UL146" s="10" t="str">
        <f t="shared" si="154"/>
        <v>$UB$146</v>
      </c>
      <c r="UM146" s="29" t="str">
        <f ca="1">IF(UN146="","",SUM(1+MAXA(UM$1:UM145)))</f>
        <v/>
      </c>
      <c r="UN146" s="8" t="str" cm="1">
        <f t="array" aca="1" ref="UN146" ca="1">IF(ISNUMBER(SEARCH(UN$1,INDEX(INDIRECT(UO$1),ROW(UL146),1)))=TRUE,INDIRECT(UL146),"")</f>
        <v/>
      </c>
      <c r="UO146" s="13" t="s">
        <v>1192</v>
      </c>
      <c r="UP146" s="13" t="s">
        <v>1192</v>
      </c>
      <c r="UQ146" s="13" t="s">
        <v>1192</v>
      </c>
      <c r="UR146" s="13"/>
      <c r="US146" s="13"/>
      <c r="UT146" s="13"/>
      <c r="UU146" s="13"/>
      <c r="UV146" s="13"/>
      <c r="UW146" s="13"/>
      <c r="UX146" s="13"/>
      <c r="UY146" s="13" t="s">
        <v>1192</v>
      </c>
      <c r="UZ146" s="13" t="s">
        <v>1192</v>
      </c>
      <c r="VA146" s="10" t="str">
        <f t="shared" ca="1" si="182"/>
        <v/>
      </c>
      <c r="VB146" s="5"/>
      <c r="VC146" s="6"/>
      <c r="VD146" s="6"/>
      <c r="VE146" s="7"/>
      <c r="VF146" s="7"/>
      <c r="VG146" s="79"/>
      <c r="VH146" s="10" t="str" cm="1">
        <f t="array" aca="1" ref="VH146" ca="1">IF(INDIRECT(ADDRESS(ROW(),COLUMN()-6))="","X",IF(INDIRECT(ADDRESS(ROW(),COLUMN()-5))="",0,"OK"))</f>
        <v>X</v>
      </c>
      <c r="VI146" s="29" t="str">
        <f ca="1">IF(VJ146="","",SUM(1+MAXA(VI$1:VI145)))</f>
        <v/>
      </c>
      <c r="VJ146" s="8" t="str" cm="1">
        <f t="array" aca="1" ref="VJ146" ca="1">IF(VH146=0,INDIRECT(ADDRESS(ROW(),COLUMN()-8)),"")</f>
        <v/>
      </c>
      <c r="VK146" s="33" t="s">
        <v>1192</v>
      </c>
      <c r="VL146" s="10" t="str">
        <f t="shared" si="155"/>
        <v>$VB$146</v>
      </c>
      <c r="VM146" s="29" t="str">
        <f ca="1">IF(VN146="","",SUM(1+MAXA(VM$1:VM145)))</f>
        <v/>
      </c>
      <c r="VN146" s="8" t="str" cm="1">
        <f t="array" aca="1" ref="VN146" ca="1">IF(ISNUMBER(SEARCH(VN$1,INDEX(INDIRECT(VO$1),ROW(VL146),1)))=TRUE,INDIRECT(VL146),"")</f>
        <v/>
      </c>
      <c r="VO146" s="13" t="s">
        <v>1192</v>
      </c>
      <c r="VP146" s="13" t="s">
        <v>1192</v>
      </c>
      <c r="VQ146" s="13" t="s">
        <v>1192</v>
      </c>
      <c r="VR146" s="13"/>
      <c r="VS146" s="13"/>
      <c r="VT146" s="13"/>
      <c r="VU146" s="13"/>
      <c r="VV146" s="13"/>
      <c r="VW146" s="13"/>
      <c r="VX146" s="13"/>
      <c r="VY146" s="13" t="s">
        <v>1192</v>
      </c>
      <c r="VZ146" s="13" t="s">
        <v>1192</v>
      </c>
      <c r="WA146" s="10" t="str">
        <f t="shared" ca="1" si="183"/>
        <v/>
      </c>
      <c r="WB146" s="5"/>
      <c r="WC146" s="6"/>
      <c r="WD146" s="6"/>
      <c r="WE146" s="7"/>
      <c r="WF146" s="7"/>
      <c r="WG146" s="79"/>
      <c r="WH146" s="10" t="str" cm="1">
        <f t="array" aca="1" ref="WH146" ca="1">IF(INDIRECT(ADDRESS(ROW(),COLUMN()-6))="","X",IF(INDIRECT(ADDRESS(ROW(),COLUMN()-5))="",0,"OK"))</f>
        <v>X</v>
      </c>
      <c r="WI146" s="29" t="str">
        <f ca="1">IF(WJ146="","",SUM(1+MAXA(WI$1:WI145)))</f>
        <v/>
      </c>
      <c r="WJ146" s="8" t="str" cm="1">
        <f t="array" aca="1" ref="WJ146" ca="1">IF(WH146=0,INDIRECT(ADDRESS(ROW(),COLUMN()-8)),"")</f>
        <v/>
      </c>
      <c r="WK146" s="33" t="s">
        <v>1192</v>
      </c>
      <c r="WL146" s="10" t="str">
        <f t="shared" si="156"/>
        <v>$WB$146</v>
      </c>
      <c r="WM146" s="29" t="str">
        <f ca="1">IF(WN146="","",SUM(1+MAXA(WM$1:WM145)))</f>
        <v/>
      </c>
      <c r="WN146" s="8" t="str" cm="1">
        <f t="array" aca="1" ref="WN146" ca="1">IF(ISNUMBER(SEARCH(WN$1,INDEX(INDIRECT(WO$1),ROW(WL146),1)))=TRUE,INDIRECT(WL146),"")</f>
        <v/>
      </c>
      <c r="WO146" s="13" t="s">
        <v>1192</v>
      </c>
      <c r="WP146" s="13" t="s">
        <v>1192</v>
      </c>
      <c r="WQ146" s="13" t="s">
        <v>1192</v>
      </c>
      <c r="WR146" s="13" t="s">
        <v>1192</v>
      </c>
      <c r="WS146" s="13"/>
      <c r="WT146" s="13"/>
      <c r="WU146" s="13"/>
      <c r="WV146" s="13" t="s">
        <v>1192</v>
      </c>
      <c r="WW146" s="13"/>
      <c r="WX146" s="13"/>
      <c r="WY146" s="13"/>
      <c r="WZ146" s="13" t="s">
        <v>1192</v>
      </c>
      <c r="XA146" s="10" t="str">
        <f t="shared" ca="1" si="184"/>
        <v/>
      </c>
      <c r="XB146" s="5"/>
      <c r="XC146" s="37"/>
      <c r="XD146" s="37"/>
      <c r="XE146" s="7"/>
      <c r="XF146" s="7"/>
      <c r="XG146" s="83"/>
      <c r="XH146" s="10" t="str" cm="1">
        <f t="array" aca="1" ref="XH146" ca="1">IF(INDIRECT(ADDRESS(ROW(),COLUMN()-6))="","X",IF(INDIRECT(ADDRESS(ROW(),COLUMN()-5))="",0,"OK"))</f>
        <v>X</v>
      </c>
      <c r="XI146" s="29" t="str">
        <f ca="1">IF(XJ146="","",SUM(1+MAXA(XI$1:XI145)))</f>
        <v/>
      </c>
      <c r="XJ146" s="8" t="str" cm="1">
        <f t="array" aca="1" ref="XJ146" ca="1">IF(XH146=0,INDIRECT(ADDRESS(ROW(),COLUMN()-8)),"")</f>
        <v/>
      </c>
      <c r="XK146" s="33" t="s">
        <v>1192</v>
      </c>
      <c r="XL146" s="10" t="str">
        <f t="shared" si="157"/>
        <v>$XB$146</v>
      </c>
      <c r="XM146" s="29" t="str">
        <f ca="1">IF(XN146="","",SUM(1+MAXA(XM$1:XM145)))</f>
        <v/>
      </c>
      <c r="XN146" s="8" t="str" cm="1">
        <f t="array" aca="1" ref="XN146" ca="1">IF(ISNUMBER(SEARCH(XN$1,INDEX(INDIRECT(XO$1),ROW(XL146),1)))=TRUE,INDIRECT(XL146),"")</f>
        <v/>
      </c>
      <c r="XO146" s="13" t="s">
        <v>1192</v>
      </c>
      <c r="XP146" s="13" t="s">
        <v>1192</v>
      </c>
      <c r="XQ146" s="13" t="s">
        <v>1192</v>
      </c>
      <c r="XR146" s="13" t="s">
        <v>1192</v>
      </c>
      <c r="XS146" s="13"/>
      <c r="XT146" s="13"/>
      <c r="XU146" s="13"/>
      <c r="XV146" s="13"/>
      <c r="XW146" s="13"/>
      <c r="XX146" s="13"/>
      <c r="XY146" s="13" t="s">
        <v>1192</v>
      </c>
      <c r="XZ146" s="13" t="s">
        <v>1192</v>
      </c>
      <c r="YA146" s="10" t="str">
        <f t="shared" ca="1" si="185"/>
        <v/>
      </c>
      <c r="YB146" s="5"/>
      <c r="YC146" s="37"/>
      <c r="YD146" s="37"/>
      <c r="YE146" s="7"/>
      <c r="YF146" s="7"/>
      <c r="YG146" s="83"/>
      <c r="YH146" s="10" t="str" cm="1">
        <f t="array" aca="1" ref="YH146" ca="1">IF(INDIRECT(ADDRESS(ROW(),COLUMN()-6))="","X",IF(INDIRECT(ADDRESS(ROW(),COLUMN()-5))="",0,"OK"))</f>
        <v>X</v>
      </c>
      <c r="YI146" s="29" t="str">
        <f ca="1">IF(YJ146="","",SUM(1+MAXA(YI$1:YI145)))</f>
        <v/>
      </c>
      <c r="YJ146" s="8" t="str" cm="1">
        <f t="array" aca="1" ref="YJ146" ca="1">IF(YH146=0,INDIRECT(ADDRESS(ROW(),COLUMN()-8)),"")</f>
        <v/>
      </c>
      <c r="YK146" s="33" t="s">
        <v>1192</v>
      </c>
      <c r="YL146" s="10" t="str">
        <f t="shared" si="158"/>
        <v>$YB$146</v>
      </c>
      <c r="YM146" s="29" t="str">
        <f ca="1">IF(YN146="","",SUM(1+MAXA(YM$1:YM145)))</f>
        <v/>
      </c>
      <c r="YN146" s="8" t="str" cm="1">
        <f t="array" aca="1" ref="YN146" ca="1">IF(ISNUMBER(SEARCH(YN$1,INDEX(INDIRECT(YO$1),ROW(YL146),1)))=TRUE,INDIRECT(YL146),"")</f>
        <v/>
      </c>
      <c r="YO146" s="13" t="s">
        <v>1192</v>
      </c>
      <c r="YP146" s="13" t="s">
        <v>1192</v>
      </c>
      <c r="YQ146" s="13" t="s">
        <v>1192</v>
      </c>
      <c r="YR146" s="13" t="s">
        <v>1192</v>
      </c>
      <c r="YS146" s="13"/>
      <c r="YT146" s="13"/>
      <c r="YU146" s="13"/>
      <c r="YV146" s="13"/>
      <c r="YW146" s="13"/>
      <c r="YX146" s="13"/>
      <c r="YY146" s="13" t="s">
        <v>1192</v>
      </c>
      <c r="YZ146" s="13" t="s">
        <v>1192</v>
      </c>
      <c r="ZA146" s="10" t="str">
        <f t="shared" ca="1" si="186"/>
        <v/>
      </c>
      <c r="ZB146" s="5"/>
      <c r="ZC146" s="37"/>
      <c r="ZD146" s="37"/>
      <c r="ZE146" s="7"/>
      <c r="ZF146" s="7"/>
      <c r="ZG146" s="79"/>
      <c r="ZH146" s="10" t="str" cm="1">
        <f t="array" aca="1" ref="ZH146" ca="1">IF(INDIRECT(ADDRESS(ROW(),COLUMN()-6))="","X",IF(INDIRECT(ADDRESS(ROW(),COLUMN()-5))="",0,"OK"))</f>
        <v>X</v>
      </c>
      <c r="ZI146" s="29" t="str">
        <f ca="1">IF(ZJ146="","",SUM(1+MAXA(ZI$1:ZI145)))</f>
        <v/>
      </c>
      <c r="ZJ146" s="8" t="str" cm="1">
        <f t="array" aca="1" ref="ZJ146" ca="1">IF(ZH146=0,INDIRECT(ADDRESS(ROW(),COLUMN()-8)),"")</f>
        <v/>
      </c>
      <c r="ZK146" s="33" t="s">
        <v>1192</v>
      </c>
      <c r="ZL146" s="10" t="str">
        <f t="shared" si="159"/>
        <v>$ZB$146</v>
      </c>
      <c r="ZM146" s="29" t="str">
        <f ca="1">IF(ZN146="","",SUM(1+MAXA(ZM$1:ZM145)))</f>
        <v/>
      </c>
      <c r="ZN146" s="8" t="str" cm="1">
        <f t="array" aca="1" ref="ZN146" ca="1">IF(ISNUMBER(SEARCH(ZN$1,INDEX(INDIRECT(ZO$1),ROW(ZL146),1)))=TRUE,INDIRECT(ZL146),"")</f>
        <v/>
      </c>
      <c r="ZO146" s="13" t="s">
        <v>1192</v>
      </c>
      <c r="ZP146" s="13" t="s">
        <v>1192</v>
      </c>
      <c r="ZQ146" s="13" t="s">
        <v>1192</v>
      </c>
      <c r="ZR146" s="13" t="s">
        <v>1192</v>
      </c>
      <c r="ZS146" s="13"/>
      <c r="ZT146" s="13"/>
      <c r="ZU146" s="13"/>
      <c r="ZV146" s="13"/>
      <c r="ZW146" s="13"/>
      <c r="ZX146" s="13"/>
      <c r="ZY146" s="13"/>
      <c r="ZZ146" s="13" t="s">
        <v>1192</v>
      </c>
      <c r="AAA146" s="10" t="str">
        <f t="shared" ca="1" si="187"/>
        <v/>
      </c>
      <c r="AAB146" s="5"/>
      <c r="AAC146" s="37"/>
      <c r="AAD146" s="37"/>
      <c r="AAE146" s="7"/>
      <c r="AAF146" s="7"/>
      <c r="AAG146" s="79"/>
      <c r="AAH146" s="10" t="str" cm="1">
        <f t="array" aca="1" ref="AAH146" ca="1">IF(INDIRECT(ADDRESS(ROW(),COLUMN()-6))="","X",IF(INDIRECT(ADDRESS(ROW(),COLUMN()-5))="",0,"OK"))</f>
        <v>X</v>
      </c>
      <c r="AAI146" s="29" t="str">
        <f ca="1">IF(AAJ146="","",SUM(1+MAXA(AAI$1:AAI145)))</f>
        <v/>
      </c>
      <c r="AAJ146" s="8" t="str" cm="1">
        <f t="array" aca="1" ref="AAJ146" ca="1">IF(AAH146=0,INDIRECT(ADDRESS(ROW(),COLUMN()-8)),"")</f>
        <v/>
      </c>
      <c r="AAK146" s="33" t="s">
        <v>1192</v>
      </c>
      <c r="AAL146" s="10" t="str">
        <f t="shared" si="160"/>
        <v>$AAB$146</v>
      </c>
      <c r="AAM146" s="29" t="str">
        <f ca="1">IF(AAN146="","",SUM(1+MAXA(AAM$1:AAM145)))</f>
        <v/>
      </c>
      <c r="AAN146" s="8" t="str" cm="1">
        <f t="array" aca="1" ref="AAN146" ca="1">IF(ISNUMBER(SEARCH(AAN$1,INDEX(INDIRECT(AAO$1),ROW(AAL146),1)))=TRUE,INDIRECT(AAL146),"")</f>
        <v/>
      </c>
      <c r="AAO146" s="13" t="s">
        <v>1192</v>
      </c>
      <c r="AAP146" s="13" t="s">
        <v>1192</v>
      </c>
      <c r="AAQ146" s="13" t="s">
        <v>1192</v>
      </c>
      <c r="AAR146" s="13" t="s">
        <v>1192</v>
      </c>
      <c r="AAS146" s="13" t="s">
        <v>1192</v>
      </c>
      <c r="AAT146" s="13"/>
      <c r="AAU146" s="13"/>
      <c r="AAV146" s="13"/>
      <c r="AAW146" s="13"/>
      <c r="AAX146" s="13"/>
      <c r="AAY146" s="13"/>
      <c r="AAZ146" s="13" t="s">
        <v>1192</v>
      </c>
      <c r="ABA146" s="10" t="str">
        <f t="shared" ca="1" si="188"/>
        <v/>
      </c>
      <c r="ABB146" s="5"/>
      <c r="ABC146" s="37"/>
      <c r="ABD146" s="37"/>
      <c r="ABE146" s="7"/>
      <c r="ABF146" s="7"/>
      <c r="ABG146" s="79"/>
      <c r="ABH146" s="10" t="str" cm="1">
        <f t="array" aca="1" ref="ABH146" ca="1">IF(INDIRECT(ADDRESS(ROW(),COLUMN()-6))="","X",IF(INDIRECT(ADDRESS(ROW(),COLUMN()-5))="",0,"OK"))</f>
        <v>X</v>
      </c>
      <c r="ABI146" s="29" t="str">
        <f ca="1">IF(ABJ146="","",SUM(1+MAXA(ABI$1:ABI145)))</f>
        <v/>
      </c>
      <c r="ABJ146" s="8" t="str" cm="1">
        <f t="array" aca="1" ref="ABJ146" ca="1">IF(ABH146=0,INDIRECT(ADDRESS(ROW(),COLUMN()-8)),"")</f>
        <v/>
      </c>
      <c r="ABK146" s="33" t="s">
        <v>1192</v>
      </c>
      <c r="ABL146" s="10" t="str">
        <f t="shared" si="161"/>
        <v>$ABB$146</v>
      </c>
      <c r="ABM146" s="29" t="str">
        <f ca="1">IF(ABN146="","",SUM(1+MAXA(ABM$1:ABM145)))</f>
        <v/>
      </c>
      <c r="ABN146" s="8" t="str" cm="1">
        <f t="array" aca="1" ref="ABN146" ca="1">IF(ISNUMBER(SEARCH(ABN$1,INDEX(INDIRECT(ABO$1),ROW(ABL146),1)))=TRUE,INDIRECT(ABL146),"")</f>
        <v/>
      </c>
      <c r="ABO146" s="13" t="s">
        <v>1192</v>
      </c>
      <c r="ABP146" s="13" t="s">
        <v>1192</v>
      </c>
      <c r="ABQ146" s="13" t="s">
        <v>1192</v>
      </c>
      <c r="ABR146" s="13"/>
      <c r="ABS146" s="13"/>
      <c r="ABT146" s="13"/>
      <c r="ABU146" s="13"/>
      <c r="ABV146" s="13"/>
      <c r="ABW146" s="13"/>
      <c r="ABX146" s="13"/>
      <c r="ABY146" s="13"/>
      <c r="ABZ146" s="13" t="s">
        <v>1192</v>
      </c>
      <c r="ACA146" s="10" t="str">
        <f t="shared" ca="1" si="189"/>
        <v/>
      </c>
      <c r="ACB146" s="5"/>
      <c r="ACC146" s="37"/>
      <c r="ACD146" s="37"/>
      <c r="ACE146" s="7"/>
      <c r="ACF146" s="7"/>
      <c r="ACG146" s="79"/>
      <c r="ACH146" s="10" t="str" cm="1">
        <f t="array" aca="1" ref="ACH146" ca="1">IF(INDIRECT(ADDRESS(ROW(),COLUMN()-6))="","X",IF(INDIRECT(ADDRESS(ROW(),COLUMN()-5))="",0,"OK"))</f>
        <v>X</v>
      </c>
      <c r="ACI146" s="29" t="str">
        <f ca="1">IF(ACJ146="","",SUM(1+MAXA(ACI$1:ACI145)))</f>
        <v/>
      </c>
      <c r="ACJ146" s="8" t="str" cm="1">
        <f t="array" aca="1" ref="ACJ146" ca="1">IF(ACH146=0,INDIRECT(ADDRESS(ROW(),COLUMN()-8)),"")</f>
        <v/>
      </c>
      <c r="ACK146" s="33" t="s">
        <v>1192</v>
      </c>
      <c r="ACL146" s="10" t="str">
        <f t="shared" si="162"/>
        <v>$ACB$146</v>
      </c>
      <c r="ACM146" s="29" t="str">
        <f ca="1">IF(ACN146="","",SUM(1+MAXA(ACM$1:ACM145)))</f>
        <v/>
      </c>
      <c r="ACN146" s="8" t="str" cm="1">
        <f t="array" aca="1" ref="ACN146" ca="1">IF(ISNUMBER(SEARCH(ACN$1,INDEX(INDIRECT(ACO$1),ROW(ACL146),1)))=TRUE,INDIRECT(ACL146),"")</f>
        <v/>
      </c>
      <c r="ACO146" s="13" t="s">
        <v>1192</v>
      </c>
      <c r="ACP146" s="13" t="s">
        <v>1192</v>
      </c>
      <c r="ACQ146" s="13" t="s">
        <v>1192</v>
      </c>
      <c r="ACR146" s="13"/>
      <c r="ACS146" s="13"/>
      <c r="ACT146" s="13"/>
      <c r="ACU146" s="13"/>
      <c r="ACV146" s="13"/>
      <c r="ACW146" s="13"/>
      <c r="ACX146" s="13"/>
      <c r="ACY146" s="13"/>
      <c r="ACZ146" s="13" t="s">
        <v>1192</v>
      </c>
      <c r="ADA146" s="10" t="str">
        <f t="shared" ca="1" si="190"/>
        <v/>
      </c>
      <c r="ADB146" s="5"/>
      <c r="ADC146" s="37"/>
      <c r="ADD146" s="37"/>
      <c r="ADE146" s="7"/>
      <c r="ADF146" s="7"/>
      <c r="ADG146" s="92"/>
      <c r="ADH146" s="10" t="str" cm="1">
        <f t="array" aca="1" ref="ADH146" ca="1">IF(INDIRECT(ADDRESS(ROW(),COLUMN()-6))="","X",IF(INDIRECT(ADDRESS(ROW(),COLUMN()-5))="",0,"OK"))</f>
        <v>X</v>
      </c>
      <c r="ADI146" s="29" t="str">
        <f ca="1">IF(ADJ146="","",SUM(1+MAXA(ADI$1:ADI145)))</f>
        <v/>
      </c>
      <c r="ADJ146" s="8" t="str" cm="1">
        <f t="array" aca="1" ref="ADJ146" ca="1">IF(ADH146=0,INDIRECT(ADDRESS(ROW(),COLUMN()-8)),"")</f>
        <v/>
      </c>
      <c r="ADK146" s="33" t="s">
        <v>1192</v>
      </c>
      <c r="ADL146" s="10" t="str">
        <f t="shared" si="163"/>
        <v>$ADB$146</v>
      </c>
      <c r="ADM146" s="29" t="str">
        <f ca="1">IF(ADN146="","",SUM(1+MAXA(ADM$1:ADM145)))</f>
        <v/>
      </c>
      <c r="ADN146" s="8" t="str" cm="1">
        <f t="array" aca="1" ref="ADN146" ca="1">IF(ISNUMBER(SEARCH(ADN$1,INDEX(INDIRECT(ADO$1),ROW(ADL146),1)))=TRUE,INDIRECT(ADL146),"")</f>
        <v/>
      </c>
      <c r="ADO146" s="13" t="s">
        <v>1192</v>
      </c>
      <c r="ADP146" s="13" t="s">
        <v>1192</v>
      </c>
      <c r="ADQ146" s="13" t="s">
        <v>1192</v>
      </c>
      <c r="ADR146" s="13" t="s">
        <v>1192</v>
      </c>
      <c r="ADS146" s="13" t="s">
        <v>1192</v>
      </c>
      <c r="ADT146" s="13"/>
      <c r="ADU146" s="13"/>
      <c r="ADV146" s="13"/>
      <c r="ADW146" s="13"/>
      <c r="ADX146" s="13"/>
      <c r="ADY146" s="13"/>
      <c r="ADZ146" s="13" t="s">
        <v>1192</v>
      </c>
      <c r="AEA146" s="10" t="str">
        <f t="shared" ca="1" si="191"/>
        <v/>
      </c>
      <c r="AEB146" s="5"/>
      <c r="AEC146" s="37"/>
      <c r="AED146" s="37"/>
      <c r="AEE146" s="7"/>
      <c r="AEF146" s="7"/>
      <c r="AEG146" s="79"/>
      <c r="AEH146" s="10" t="str" cm="1">
        <f t="array" aca="1" ref="AEH146" ca="1">IF(INDIRECT(ADDRESS(ROW(),COLUMN()-6))="","X",IF(INDIRECT(ADDRESS(ROW(),COLUMN()-5))="",0,"OK"))</f>
        <v>X</v>
      </c>
      <c r="AEI146" s="29" t="str">
        <f ca="1">IF(AEJ146="","",SUM(1+MAXA(AEI$1:AEI145)))</f>
        <v/>
      </c>
      <c r="AEJ146" s="8" t="str" cm="1">
        <f t="array" aca="1" ref="AEJ146" ca="1">IF(AEH146=0,INDIRECT(ADDRESS(ROW(),COLUMN()-8)),"")</f>
        <v/>
      </c>
      <c r="AEK146" s="33" t="s">
        <v>1192</v>
      </c>
      <c r="AEL146" s="10" t="str">
        <f t="shared" si="164"/>
        <v>$AEB$146</v>
      </c>
      <c r="AEM146" s="29" t="str">
        <f ca="1">IF(AEN146="","",SUM(1+MAXA(AEM$1:AEM145)))</f>
        <v/>
      </c>
      <c r="AEN146" s="8" t="str" cm="1">
        <f t="array" aca="1" ref="AEN146" ca="1">IF(ISNUMBER(SEARCH(AEN$1,INDEX(INDIRECT(AEO$1),ROW(AEL146),1)))=TRUE,INDIRECT(AEL146),"")</f>
        <v/>
      </c>
      <c r="AEO146" s="13" t="s">
        <v>1192</v>
      </c>
      <c r="AEP146" s="13" t="s">
        <v>1192</v>
      </c>
      <c r="AEQ146" s="13" t="s">
        <v>1192</v>
      </c>
      <c r="AER146" s="13" t="s">
        <v>1192</v>
      </c>
      <c r="AES146" s="13" t="s">
        <v>1192</v>
      </c>
      <c r="AET146" s="13" t="s">
        <v>1192</v>
      </c>
      <c r="AEU146" s="13" t="s">
        <v>1192</v>
      </c>
      <c r="AEV146" s="13" t="s">
        <v>1192</v>
      </c>
    </row>
    <row r="147" spans="1:828" s="4" customFormat="1" ht="24.75" customHeight="1" x14ac:dyDescent="0.2">
      <c r="B147" s="10" t="str">
        <f t="shared" ca="1" si="133"/>
        <v/>
      </c>
      <c r="C147" s="8"/>
      <c r="D147" s="10"/>
      <c r="E147" s="10"/>
      <c r="G147" s="81"/>
      <c r="H147" s="94"/>
      <c r="I147" s="10" t="str" cm="1">
        <f t="array" aca="1" ref="I147" ca="1">IF(INDIRECT(ADDRESS(ROW(),COLUMN()-6))="","X",IF(INDIRECT(ADDRESS(ROW(),COLUMN()-5))="",0,"OK"))</f>
        <v>X</v>
      </c>
      <c r="J147" s="29" t="str">
        <f ca="1">IF(K147="","",SUM(1+MAXA(J$1:J146)))</f>
        <v/>
      </c>
      <c r="K147" s="8" t="str" cm="1">
        <f t="array" aca="1" ref="K147" ca="1">IF(I147=0,INDIRECT(ADDRESS(ROW(),COLUMN()-8)),"")</f>
        <v/>
      </c>
      <c r="L147" s="31"/>
      <c r="M147" s="10" t="str">
        <f t="shared" si="134"/>
        <v>$C$147</v>
      </c>
      <c r="N147" s="29" t="str">
        <f ca="1">IF(O147="","",SUM(1+MAXA(N$1:N146)))</f>
        <v/>
      </c>
      <c r="O147" s="8" t="str" cm="1">
        <f t="array" aca="1" ref="O147" ca="1">IF(ISNUMBER(SEARCH(O$1,INDEX(INDIRECT($P$1),ROW(M147),1)))=TRUE,INDIRECT(M147),"")</f>
        <v/>
      </c>
      <c r="P147" s="13" t="s">
        <v>1192</v>
      </c>
      <c r="Q147" s="13" t="s">
        <v>1192</v>
      </c>
      <c r="R147" s="13"/>
      <c r="S147" s="13"/>
      <c r="T147" s="13"/>
      <c r="U147" s="13"/>
      <c r="V147" s="13"/>
      <c r="W147" s="13"/>
      <c r="X147" s="13"/>
      <c r="Y147" s="13" t="s">
        <v>1192</v>
      </c>
      <c r="Z147" s="13" t="s">
        <v>1192</v>
      </c>
      <c r="AA147" s="10" t="str">
        <f t="shared" ca="1" si="192"/>
        <v/>
      </c>
      <c r="AB147" s="8"/>
      <c r="AC147" s="10"/>
      <c r="AD147" s="10"/>
      <c r="AF147" s="81"/>
      <c r="AG147" s="81"/>
      <c r="AH147" s="10" t="str" cm="1">
        <f t="array" aca="1" ref="AH147" ca="1">IF(INDIRECT(ADDRESS(ROW(),COLUMN()-6))="","X",IF(INDIRECT(ADDRESS(ROW(),COLUMN()-5))="",0,"OK"))</f>
        <v>X</v>
      </c>
      <c r="AI147" s="29" t="str">
        <f ca="1">IF(AJ147="","",SUM(1+MAXA(AI$1:AI146)))</f>
        <v/>
      </c>
      <c r="AJ147" s="8" t="str" cm="1">
        <f t="array" aca="1" ref="AJ147" ca="1">IF(AH147=0,INDIRECT(ADDRESS(ROW(),COLUMN()-8)),"")</f>
        <v/>
      </c>
      <c r="AK147" s="31"/>
      <c r="AL147" s="10" t="str">
        <f t="shared" si="135"/>
        <v>$AB$147</v>
      </c>
      <c r="AM147" s="29" t="str">
        <f ca="1">IF(AN147="","",SUM(1+MAXA(AM$1:AM146)))</f>
        <v/>
      </c>
      <c r="AN147" s="8" t="str" cm="1">
        <f t="array" aca="1" ref="AN147" ca="1">IF(ISNUMBER(SEARCH(AN$1,INDEX(INDIRECT($AO$1),ROW(AL147),1)))=TRUE,INDIRECT(AL147),"")</f>
        <v/>
      </c>
      <c r="AO147" s="13" t="s">
        <v>1192</v>
      </c>
      <c r="AP147" s="13" t="s">
        <v>1192</v>
      </c>
      <c r="AQ147" s="13" t="s">
        <v>1192</v>
      </c>
      <c r="AR147" s="13"/>
      <c r="AS147" s="13"/>
      <c r="AT147" s="13"/>
      <c r="AU147" s="13"/>
      <c r="AV147" s="13"/>
      <c r="AW147" s="13"/>
      <c r="AX147" s="13" t="s">
        <v>1192</v>
      </c>
      <c r="AY147" s="13" t="s">
        <v>1192</v>
      </c>
      <c r="AZ147" s="13" t="s">
        <v>1192</v>
      </c>
      <c r="BA147" s="10" t="str">
        <f t="shared" ca="1" si="165"/>
        <v/>
      </c>
      <c r="BB147" s="8"/>
      <c r="BC147" s="10"/>
      <c r="BD147" s="10"/>
      <c r="BF147" s="81"/>
      <c r="BG147" s="94"/>
      <c r="BH147" s="10" t="str" cm="1">
        <f t="array" aca="1" ref="BH147" ca="1">IF(INDIRECT(ADDRESS(ROW(),COLUMN()-6))="","X",IF(INDIRECT(ADDRESS(ROW(),COLUMN()-5))="",0,"OK"))</f>
        <v>X</v>
      </c>
      <c r="BI147" s="29" t="str">
        <f ca="1">IF(BJ147="","",SUM(1+MAXA(BI$1:BI146)))</f>
        <v/>
      </c>
      <c r="BJ147" s="8" t="str" cm="1">
        <f t="array" aca="1" ref="BJ147" ca="1">IF(BH147=0,INDIRECT(ADDRESS(ROW(),COLUMN()-8)),"")</f>
        <v/>
      </c>
      <c r="BK147" s="31"/>
      <c r="BL147" s="10" t="str">
        <f t="shared" si="136"/>
        <v>$BB$147</v>
      </c>
      <c r="BM147" s="29" t="str">
        <f ca="1">IF(BN147="","",SUM(1+MAXA(BM$1:BM146)))</f>
        <v/>
      </c>
      <c r="BN147" s="8" t="str" cm="1">
        <f t="array" aca="1" ref="BN147" ca="1">IF(ISNUMBER(SEARCH(BN$1,INDEX(INDIRECT(BO$1),ROW(BL147),1)))=TRUE,INDIRECT(BL147),"")</f>
        <v/>
      </c>
      <c r="BO147" s="13" t="s">
        <v>1192</v>
      </c>
      <c r="BP147" s="13" t="s">
        <v>1192</v>
      </c>
      <c r="BQ147" s="13" t="s">
        <v>1192</v>
      </c>
      <c r="BR147" s="13"/>
      <c r="BS147" s="13"/>
      <c r="BT147" s="13"/>
      <c r="BU147" s="13"/>
      <c r="BV147" s="13"/>
      <c r="BW147" s="13" t="s">
        <v>1192</v>
      </c>
      <c r="BX147" s="13" t="s">
        <v>1192</v>
      </c>
      <c r="BY147" s="13"/>
      <c r="BZ147" s="13"/>
      <c r="CA147" s="10" t="str">
        <f t="shared" ca="1" si="166"/>
        <v/>
      </c>
      <c r="CB147" s="8"/>
      <c r="CC147" s="10"/>
      <c r="CD147" s="10"/>
      <c r="CF147" s="81"/>
      <c r="CG147" s="94"/>
      <c r="CH147" s="10" t="str" cm="1">
        <f t="array" aca="1" ref="CH147" ca="1">IF(INDIRECT(ADDRESS(ROW(),COLUMN()-6))="","X",IF(INDIRECT(ADDRESS(ROW(),COLUMN()-5))="",0,"OK"))</f>
        <v>X</v>
      </c>
      <c r="CI147" s="29" t="str">
        <f ca="1">IF(CJ147="","",SUM(1+MAXA(CI$1:CI146)))</f>
        <v/>
      </c>
      <c r="CJ147" s="8" t="str" cm="1">
        <f t="array" aca="1" ref="CJ147" ca="1">IF(CH147=0,INDIRECT(ADDRESS(ROW(),COLUMN()-8)),"")</f>
        <v/>
      </c>
      <c r="CK147" s="31"/>
      <c r="CL147" s="10" t="str">
        <f t="shared" si="137"/>
        <v>$CB$147</v>
      </c>
      <c r="CM147" s="29" t="str">
        <f ca="1">IF(CN147="","",SUM(1+MAXA(CM$1:CM146)))</f>
        <v/>
      </c>
      <c r="CN147" s="8" t="str" cm="1">
        <f t="array" aca="1" ref="CN147" ca="1">IF(ISNUMBER(SEARCH(CN$1,INDEX(INDIRECT(CO$1),ROW(CL147),1)))=TRUE,INDIRECT(CL147),"")</f>
        <v/>
      </c>
      <c r="CO147" s="13" t="s">
        <v>1192</v>
      </c>
      <c r="CP147" s="13"/>
      <c r="CQ147" s="13"/>
      <c r="CR147" s="13"/>
      <c r="CS147" s="13"/>
      <c r="CT147" s="13"/>
      <c r="CU147" s="13"/>
      <c r="CV147" s="13"/>
      <c r="CW147" s="13"/>
      <c r="CX147" s="13"/>
      <c r="CY147" s="13"/>
      <c r="CZ147" s="13" t="s">
        <v>1192</v>
      </c>
      <c r="DA147" s="10" t="str">
        <f t="shared" ca="1" si="131"/>
        <v/>
      </c>
      <c r="DB147" s="5"/>
      <c r="DC147" s="6"/>
      <c r="DD147" s="6"/>
      <c r="DE147" s="7"/>
      <c r="DF147" s="83"/>
      <c r="DG147" s="96"/>
      <c r="DH147" s="10" t="str" cm="1">
        <f t="array" aca="1" ref="DH147" ca="1">IF(INDIRECT(ADDRESS(ROW(),COLUMN()-6))="","X",IF(INDIRECT(ADDRESS(ROW(),COLUMN()-5))="",0,"OK"))</f>
        <v>X</v>
      </c>
      <c r="DI147" s="29" t="str">
        <f ca="1">IF(DJ147="","",SUM(1+MAXA(DI$1:DI146)))</f>
        <v/>
      </c>
      <c r="DJ147" s="8" t="str" cm="1">
        <f t="array" aca="1" ref="DJ147" ca="1">IF(DH147=0,INDIRECT(ADDRESS(ROW(),COLUMN()-8)),"")</f>
        <v/>
      </c>
      <c r="DK147" s="31"/>
      <c r="DL147" s="10" t="str">
        <f t="shared" si="132"/>
        <v>$DB$147</v>
      </c>
      <c r="DM147" s="29" t="str">
        <f ca="1">IF(DN147="","",SUM(1+MAXA(DM$1:DM146)))</f>
        <v/>
      </c>
      <c r="DN147" s="8" t="str" cm="1">
        <f t="array" aca="1" ref="DN147" ca="1">IF(ISNUMBER(SEARCH(DN$1,INDEX(INDIRECT(DO$1),ROW(DL147),1)))=TRUE,INDIRECT(DL147),"")</f>
        <v/>
      </c>
      <c r="DO147" s="13" t="s">
        <v>1192</v>
      </c>
      <c r="DP147" s="13"/>
      <c r="DQ147" s="13"/>
      <c r="DR147" s="13"/>
      <c r="DS147" s="13"/>
      <c r="DT147" s="13"/>
      <c r="DU147" s="13"/>
      <c r="DV147" s="13"/>
      <c r="DW147" s="13"/>
      <c r="DX147" s="13"/>
      <c r="DY147" s="13"/>
      <c r="DZ147" s="13" t="s">
        <v>1192</v>
      </c>
      <c r="EA147" s="10" t="str">
        <f t="shared" ca="1" si="167"/>
        <v/>
      </c>
      <c r="EB147" s="22"/>
      <c r="EC147" s="14"/>
      <c r="ED147" s="14"/>
      <c r="EE147" s="15"/>
      <c r="EF147" s="15"/>
      <c r="EG147" s="94"/>
      <c r="EH147" s="10" t="str" cm="1">
        <f t="array" aca="1" ref="EH147" ca="1">IF(INDIRECT(ADDRESS(ROW(),COLUMN()-6))="","X",IF(INDIRECT(ADDRESS(ROW(),COLUMN()-5))="",0,"OK"))</f>
        <v>X</v>
      </c>
      <c r="EI147" s="29" t="str">
        <f ca="1">IF(EJ147="","",SUM(1+MAXA(EI$1:EI146)))</f>
        <v/>
      </c>
      <c r="EJ147" s="8" t="str" cm="1">
        <f t="array" aca="1" ref="EJ147" ca="1">IF(EH147=0,INDIRECT(ADDRESS(ROW(),COLUMN()-8)),"")</f>
        <v/>
      </c>
      <c r="EK147" s="31"/>
      <c r="EL147" s="10" t="str">
        <f t="shared" si="138"/>
        <v>$EB$147</v>
      </c>
      <c r="EM147" s="29" t="str">
        <f ca="1">IF(EN147="","",SUM(1+MAXA(EM$1:EM146)))</f>
        <v/>
      </c>
      <c r="EN147" s="8" t="str" cm="1">
        <f t="array" aca="1" ref="EN147" ca="1">IF(ISNUMBER(SEARCH(EN$1,INDEX(INDIRECT(EO$1),ROW(EL147),1)))=TRUE,INDIRECT(EL147),"")</f>
        <v/>
      </c>
      <c r="EO147" s="13" t="s">
        <v>1192</v>
      </c>
      <c r="EP147" s="13"/>
      <c r="EQ147" s="13"/>
      <c r="ER147" s="13"/>
      <c r="ES147" s="13"/>
      <c r="ET147" s="13"/>
      <c r="EU147" s="13"/>
      <c r="EV147" s="13"/>
      <c r="EW147" s="13"/>
      <c r="EX147" s="13"/>
      <c r="EY147" s="13"/>
      <c r="EZ147" s="13"/>
      <c r="FA147" s="10" t="str">
        <f t="shared" ca="1" si="168"/>
        <v/>
      </c>
      <c r="FB147" s="22"/>
      <c r="FC147" s="14"/>
      <c r="FD147" s="14"/>
      <c r="FE147" s="15"/>
      <c r="FF147" s="15"/>
      <c r="FG147" s="81"/>
      <c r="FH147" s="10" t="str" cm="1">
        <f t="array" aca="1" ref="FH147" ca="1">IF(INDIRECT(ADDRESS(ROW(),COLUMN()-6))="","X",IF(INDIRECT(ADDRESS(ROW(),COLUMN()-5))="",0,"OK"))</f>
        <v>X</v>
      </c>
      <c r="FI147" s="29" t="str">
        <f ca="1">IF(FJ147="","",SUM(1+MAXA(FI$1:FI146)))</f>
        <v/>
      </c>
      <c r="FJ147" s="8" t="str" cm="1">
        <f t="array" aca="1" ref="FJ147" ca="1">IF(FH147=0,INDIRECT(ADDRESS(ROW(),COLUMN()-8)),"")</f>
        <v/>
      </c>
      <c r="FK147" s="31"/>
      <c r="FL147" s="10" t="str">
        <f t="shared" si="139"/>
        <v>$FB$147</v>
      </c>
      <c r="FM147" s="29" t="str">
        <f ca="1">IF(FN147="","",SUM(1+MAXA(FM$1:FM146)))</f>
        <v/>
      </c>
      <c r="FN147" s="8" t="str" cm="1">
        <f t="array" aca="1" ref="FN147" ca="1">IF(ISNUMBER(SEARCH(FN$1,INDEX(INDIRECT(FO$1),ROW(FL147),1)))=TRUE,INDIRECT(FL147),"")</f>
        <v/>
      </c>
      <c r="FO147" s="13" t="s">
        <v>1192</v>
      </c>
      <c r="FP147" s="13" t="s">
        <v>1192</v>
      </c>
      <c r="FQ147" s="13" t="s">
        <v>1192</v>
      </c>
      <c r="FR147" s="13" t="s">
        <v>1192</v>
      </c>
      <c r="FS147" s="13" t="s">
        <v>1192</v>
      </c>
      <c r="FT147" s="13"/>
      <c r="FU147" s="13"/>
      <c r="FV147" s="13"/>
      <c r="FW147" s="13"/>
      <c r="FX147" s="13"/>
      <c r="FY147" s="13"/>
      <c r="FZ147" s="13"/>
      <c r="GA147" s="10" t="str">
        <f t="shared" ca="1" si="169"/>
        <v/>
      </c>
      <c r="GB147" s="22"/>
      <c r="GC147" s="14"/>
      <c r="GD147" s="14"/>
      <c r="GE147" s="15"/>
      <c r="GF147" s="15"/>
      <c r="GG147" s="81"/>
      <c r="GH147" s="10" t="str" cm="1">
        <f t="array" aca="1" ref="GH147" ca="1">IF(INDIRECT(ADDRESS(ROW(),COLUMN()-6))="","X",IF(INDIRECT(ADDRESS(ROW(),COLUMN()-5))="",0,"OK"))</f>
        <v>X</v>
      </c>
      <c r="GI147" s="29" t="str">
        <f ca="1">IF(GJ147="","",SUM(1+MAXA(GI$1:GI146)))</f>
        <v/>
      </c>
      <c r="GJ147" s="8" t="str" cm="1">
        <f t="array" aca="1" ref="GJ147" ca="1">IF(GH147=0,INDIRECT(ADDRESS(ROW(),COLUMN()-8)),"")</f>
        <v/>
      </c>
      <c r="GK147" s="31"/>
      <c r="GL147" s="10" t="str">
        <f t="shared" si="140"/>
        <v>$GB$147</v>
      </c>
      <c r="GM147" s="29" t="str">
        <f ca="1">IF(GN147="","",SUM(1+MAXA(GM$1:GM146)))</f>
        <v/>
      </c>
      <c r="GN147" s="8" t="str" cm="1">
        <f t="array" aca="1" ref="GN147" ca="1">IF(ISNUMBER(SEARCH(GN$1,INDEX(INDIRECT(GO$1),ROW(GL147),1)))=TRUE,INDIRECT(GL147),"")</f>
        <v/>
      </c>
      <c r="GO147" s="13" t="s">
        <v>1192</v>
      </c>
      <c r="GP147" s="13" t="s">
        <v>1192</v>
      </c>
      <c r="GQ147" s="13" t="s">
        <v>1192</v>
      </c>
      <c r="GR147" s="13" t="s">
        <v>1192</v>
      </c>
      <c r="GS147" s="13" t="s">
        <v>1192</v>
      </c>
      <c r="GT147" s="13"/>
      <c r="GU147" s="13"/>
      <c r="GV147" s="13"/>
      <c r="GW147" s="13"/>
      <c r="GX147" s="13"/>
      <c r="GY147" s="13"/>
      <c r="GZ147" s="13"/>
      <c r="HA147" s="10" t="str">
        <f t="shared" ca="1" si="170"/>
        <v/>
      </c>
      <c r="HB147" s="22"/>
      <c r="HC147" s="14"/>
      <c r="HD147" s="14"/>
      <c r="HE147" s="15"/>
      <c r="HF147" s="15"/>
      <c r="HG147" s="81"/>
      <c r="HH147" s="10" t="str" cm="1">
        <f t="array" aca="1" ref="HH147" ca="1">IF(INDIRECT(ADDRESS(ROW(),COLUMN()-6))="","X",IF(INDIRECT(ADDRESS(ROW(),COLUMN()-5))="",0,"OK"))</f>
        <v>X</v>
      </c>
      <c r="HI147" s="29" t="str">
        <f ca="1">IF(HJ147="","",SUM(1+MAXA(HI$1:HI146)))</f>
        <v/>
      </c>
      <c r="HJ147" s="8" t="str" cm="1">
        <f t="array" aca="1" ref="HJ147" ca="1">IF(HH147=0,INDIRECT(ADDRESS(ROW(),COLUMN()-8)),"")</f>
        <v/>
      </c>
      <c r="HK147" s="31"/>
      <c r="HL147" s="10" t="str">
        <f t="shared" si="141"/>
        <v>$HB$147</v>
      </c>
      <c r="HM147" s="29" t="str">
        <f ca="1">IF(HN147="","",SUM(1+MAXA(HM$1:HM146)))</f>
        <v/>
      </c>
      <c r="HN147" s="8" t="str" cm="1">
        <f t="array" aca="1" ref="HN147" ca="1">IF(ISNUMBER(SEARCH(HN$1,INDEX(INDIRECT(HO$1),ROW(HL147),1)))=TRUE,INDIRECT(HL147),"")</f>
        <v/>
      </c>
      <c r="HO147" s="13" t="s">
        <v>1192</v>
      </c>
      <c r="HP147" s="13" t="s">
        <v>1192</v>
      </c>
      <c r="HQ147" s="13" t="s">
        <v>1192</v>
      </c>
      <c r="HR147" s="13"/>
      <c r="HS147" s="13"/>
      <c r="HT147" s="13"/>
      <c r="HU147" s="13"/>
      <c r="HV147" s="13"/>
      <c r="HW147" s="13"/>
      <c r="HX147" s="13"/>
      <c r="HY147" s="13" t="s">
        <v>1192</v>
      </c>
      <c r="HZ147" s="13" t="s">
        <v>1192</v>
      </c>
      <c r="IA147" s="10" t="str">
        <f t="shared" ca="1" si="171"/>
        <v/>
      </c>
      <c r="IB147" s="22"/>
      <c r="IC147" s="14"/>
      <c r="ID147" s="14"/>
      <c r="IE147" s="15"/>
      <c r="IF147" s="15"/>
      <c r="IG147" s="81"/>
      <c r="IH147" s="10" t="str" cm="1">
        <f t="array" aca="1" ref="IH147" ca="1">IF(INDIRECT(ADDRESS(ROW(),COLUMN()-6))="","X",IF(INDIRECT(ADDRESS(ROW(),COLUMN()-5))="",0,"OK"))</f>
        <v>X</v>
      </c>
      <c r="II147" s="29" t="str">
        <f ca="1">IF(IJ147="","",SUM(1+MAXA(II$1:II146)))</f>
        <v/>
      </c>
      <c r="IJ147" s="8" t="str" cm="1">
        <f t="array" aca="1" ref="IJ147" ca="1">IF(IH147=0,INDIRECT(ADDRESS(ROW(),COLUMN()-8)),"")</f>
        <v/>
      </c>
      <c r="IK147" s="31"/>
      <c r="IL147" s="10" t="str">
        <f t="shared" si="142"/>
        <v>$IB$147</v>
      </c>
      <c r="IM147" s="29" t="str">
        <f ca="1">IF(IN147="","",SUM(1+MAXA(IM$1:IM146)))</f>
        <v/>
      </c>
      <c r="IN147" s="8" t="str" cm="1">
        <f t="array" aca="1" ref="IN147" ca="1">IF(ISNUMBER(SEARCH(IN$1,INDEX(INDIRECT(IO$1),ROW(IL147),1)))=TRUE,INDIRECT(IL147),"")</f>
        <v/>
      </c>
      <c r="IO147" s="13" t="s">
        <v>1192</v>
      </c>
      <c r="IP147" s="13" t="s">
        <v>1192</v>
      </c>
      <c r="IQ147" s="13" t="s">
        <v>1192</v>
      </c>
      <c r="IR147" s="13"/>
      <c r="IS147" s="13"/>
      <c r="IT147" s="13"/>
      <c r="IU147" s="13"/>
      <c r="IV147" s="13"/>
      <c r="IW147" s="13"/>
      <c r="IX147" s="13" t="s">
        <v>1192</v>
      </c>
      <c r="IY147" s="13" t="s">
        <v>1192</v>
      </c>
      <c r="IZ147" s="13" t="s">
        <v>1192</v>
      </c>
      <c r="JA147" s="10" t="str">
        <f t="shared" ca="1" si="172"/>
        <v/>
      </c>
      <c r="JB147" s="22"/>
      <c r="JC147" s="14"/>
      <c r="JD147" s="14"/>
      <c r="JE147" s="15"/>
      <c r="JF147" s="15"/>
      <c r="JG147" s="81"/>
      <c r="JH147" s="10" t="str" cm="1">
        <f t="array" aca="1" ref="JH147" ca="1">IF(INDIRECT(ADDRESS(ROW(),COLUMN()-6))="","X",IF(INDIRECT(ADDRESS(ROW(),COLUMN()-5))="",0,"OK"))</f>
        <v>X</v>
      </c>
      <c r="JI147" s="29" t="str">
        <f ca="1">IF(JJ147="","",SUM(1+MAXA(JI$1:JI146)))</f>
        <v/>
      </c>
      <c r="JJ147" s="8" t="str" cm="1">
        <f t="array" aca="1" ref="JJ147" ca="1">IF(JH147=0,INDIRECT(ADDRESS(ROW(),COLUMN()-8)),"")</f>
        <v/>
      </c>
      <c r="JK147" s="31"/>
      <c r="JL147" s="10" t="str">
        <f t="shared" si="143"/>
        <v>$JB$147</v>
      </c>
      <c r="JM147" s="29" t="str">
        <f ca="1">IF(JN147="","",SUM(1+MAXA(JM$1:JM146)))</f>
        <v/>
      </c>
      <c r="JN147" s="8" t="str" cm="1">
        <f t="array" aca="1" ref="JN147" ca="1">IF(ISNUMBER(SEARCH(JN$1,INDEX(INDIRECT(JO$1),ROW(JL147),1)))=TRUE,INDIRECT(JL147),"")</f>
        <v/>
      </c>
      <c r="JO147" s="13" t="s">
        <v>1192</v>
      </c>
      <c r="JP147" s="13" t="s">
        <v>1192</v>
      </c>
      <c r="JQ147" s="13" t="s">
        <v>1192</v>
      </c>
      <c r="JR147" s="13"/>
      <c r="JS147" s="13"/>
      <c r="JT147" s="13"/>
      <c r="JU147" s="13"/>
      <c r="JV147" s="13"/>
      <c r="JW147" s="13"/>
      <c r="JX147" s="13" t="s">
        <v>1192</v>
      </c>
      <c r="JY147" s="13" t="s">
        <v>1192</v>
      </c>
      <c r="JZ147" s="13" t="s">
        <v>1192</v>
      </c>
      <c r="KA147" s="10" t="str">
        <f t="shared" ca="1" si="173"/>
        <v/>
      </c>
      <c r="KB147" s="22"/>
      <c r="KC147" s="14"/>
      <c r="KD147" s="14"/>
      <c r="KE147" s="15"/>
      <c r="KF147" s="15"/>
      <c r="KG147" s="81"/>
      <c r="KH147" s="10" t="str" cm="1">
        <f t="array" aca="1" ref="KH147" ca="1">IF(INDIRECT(ADDRESS(ROW(),COLUMN()-6))="","X",IF(INDIRECT(ADDRESS(ROW(),COLUMN()-5))="",0,"OK"))</f>
        <v>X</v>
      </c>
      <c r="KI147" s="29" t="str">
        <f ca="1">IF(KJ147="","",SUM(1+MAXA(KI$1:KI146)))</f>
        <v/>
      </c>
      <c r="KJ147" s="8" t="str" cm="1">
        <f t="array" aca="1" ref="KJ147" ca="1">IF(KH147=0,INDIRECT(ADDRESS(ROW(),COLUMN()-8)),"")</f>
        <v/>
      </c>
      <c r="KK147" s="31"/>
      <c r="KL147" s="10" t="str">
        <f t="shared" si="144"/>
        <v>$KB$147</v>
      </c>
      <c r="KM147" s="29" t="str">
        <f ca="1">IF(KN147="","",SUM(1+MAXA(KM$1:KM146)))</f>
        <v/>
      </c>
      <c r="KN147" s="8" t="str" cm="1">
        <f t="array" aca="1" ref="KN147" ca="1">IF(ISNUMBER(SEARCH(KN$1,INDEX(INDIRECT(KO$1),ROW(KL147),1)))=TRUE,INDIRECT(KL147),"")</f>
        <v/>
      </c>
      <c r="KO147" s="13" t="s">
        <v>1192</v>
      </c>
      <c r="KP147" s="13" t="s">
        <v>1192</v>
      </c>
      <c r="KQ147" s="13" t="s">
        <v>1192</v>
      </c>
      <c r="KR147" s="13"/>
      <c r="KS147" s="13"/>
      <c r="KT147" s="13"/>
      <c r="KU147" s="13"/>
      <c r="KV147" s="13"/>
      <c r="KW147" s="13"/>
      <c r="KX147" s="13"/>
      <c r="KY147" s="13" t="s">
        <v>1192</v>
      </c>
      <c r="KZ147" s="13" t="s">
        <v>1192</v>
      </c>
      <c r="LA147" s="10" t="str">
        <f t="shared" ca="1" si="174"/>
        <v/>
      </c>
      <c r="LB147" s="8"/>
      <c r="LC147" s="10"/>
      <c r="LD147" s="10"/>
      <c r="LG147" s="81"/>
      <c r="LH147" s="10" t="str" cm="1">
        <f t="array" aca="1" ref="LH147" ca="1">IF(INDIRECT(ADDRESS(ROW(),COLUMN()-6))="","X",IF(INDIRECT(ADDRESS(ROW(),COLUMN()-5))="",0,"OK"))</f>
        <v>X</v>
      </c>
      <c r="LI147" s="29" t="str">
        <f ca="1">IF(LJ147="","",SUM(1+MAXA(LI$1:LI146)))</f>
        <v/>
      </c>
      <c r="LJ147" s="8" t="str" cm="1">
        <f t="array" aca="1" ref="LJ147" ca="1">IF(LH147=0,INDIRECT(ADDRESS(ROW(),COLUMN()-8)),"")</f>
        <v/>
      </c>
      <c r="LK147" s="31"/>
      <c r="LL147" s="10" t="str">
        <f t="shared" si="145"/>
        <v>$LB$147</v>
      </c>
      <c r="LM147" s="29" t="str">
        <f ca="1">IF(LN147="","",SUM(1+MAXA(LM$1:LM146)))</f>
        <v/>
      </c>
      <c r="LN147" s="8" t="str" cm="1">
        <f t="array" aca="1" ref="LN147" ca="1">IF(ISNUMBER(SEARCH(LN$1,INDEX(INDIRECT(LO$1),ROW(LL147),1)))=TRUE,INDIRECT(LL147),"")</f>
        <v/>
      </c>
      <c r="LO147" s="13" t="s">
        <v>1192</v>
      </c>
      <c r="LP147" s="13" t="s">
        <v>1192</v>
      </c>
      <c r="LQ147" s="13" t="s">
        <v>1192</v>
      </c>
      <c r="LR147" s="13" t="s">
        <v>1192</v>
      </c>
      <c r="LS147" s="13"/>
      <c r="LT147" s="13"/>
      <c r="LU147" s="13"/>
      <c r="LV147" s="13"/>
      <c r="LW147" s="13"/>
      <c r="LX147" s="13"/>
      <c r="LY147" s="13" t="s">
        <v>1192</v>
      </c>
      <c r="LZ147" s="13" t="s">
        <v>1192</v>
      </c>
      <c r="MA147" s="10" t="str">
        <f t="shared" ca="1" si="175"/>
        <v/>
      </c>
      <c r="MB147" s="8"/>
      <c r="MC147" s="10"/>
      <c r="MD147" s="10"/>
      <c r="MG147" s="81"/>
      <c r="MH147" s="10" t="str" cm="1">
        <f t="array" aca="1" ref="MH147" ca="1">IF(INDIRECT(ADDRESS(ROW(),COLUMN()-6))="","X",IF(INDIRECT(ADDRESS(ROW(),COLUMN()-5))="",0,"OK"))</f>
        <v>X</v>
      </c>
      <c r="MI147" s="29" t="str">
        <f ca="1">IF(MJ147="","",SUM(1+MAXA(MI$1:MI146)))</f>
        <v/>
      </c>
      <c r="MJ147" s="8" t="str" cm="1">
        <f t="array" aca="1" ref="MJ147" ca="1">IF(MH147=0,INDIRECT(ADDRESS(ROW(),COLUMN()-8)),"")</f>
        <v/>
      </c>
      <c r="MK147" s="31"/>
      <c r="ML147" s="10" t="str">
        <f t="shared" si="146"/>
        <v>$MB$147</v>
      </c>
      <c r="MM147" s="29" t="str">
        <f ca="1">IF(MN147="","",SUM(1+MAXA(MM$1:MM146)))</f>
        <v/>
      </c>
      <c r="MN147" s="8" t="str" cm="1">
        <f t="array" aca="1" ref="MN147" ca="1">IF(ISNUMBER(SEARCH(MN$1,INDEX(INDIRECT(MO$1),ROW(ML147),1)))=TRUE,INDIRECT(ML147),"")</f>
        <v/>
      </c>
      <c r="MO147" s="13" t="s">
        <v>1192</v>
      </c>
      <c r="MP147" s="13" t="s">
        <v>1192</v>
      </c>
      <c r="MQ147" s="13" t="s">
        <v>1192</v>
      </c>
      <c r="MR147" s="13"/>
      <c r="MS147" s="13"/>
      <c r="MT147" s="13"/>
      <c r="MU147" s="13"/>
      <c r="MV147" s="13"/>
      <c r="MW147" s="13" t="s">
        <v>1192</v>
      </c>
      <c r="MX147" s="13"/>
      <c r="MY147" s="13" t="s">
        <v>1192</v>
      </c>
      <c r="MZ147" s="13" t="s">
        <v>1192</v>
      </c>
      <c r="NA147" s="10" t="str">
        <f t="shared" ca="1" si="176"/>
        <v/>
      </c>
      <c r="NB147" s="5"/>
      <c r="NC147" s="6"/>
      <c r="ND147" s="6"/>
      <c r="NE147" s="7"/>
      <c r="NF147" s="7"/>
      <c r="NG147" s="83"/>
      <c r="NH147" s="10" t="str" cm="1">
        <f t="array" aca="1" ref="NH147" ca="1">IF(INDIRECT(ADDRESS(ROW(),COLUMN()-6))="","X",IF(INDIRECT(ADDRESS(ROW(),COLUMN()-5))="",0,"OK"))</f>
        <v>X</v>
      </c>
      <c r="NI147" s="29" t="str">
        <f ca="1">IF(NJ147="","",SUM(1+MAXA(NI$1:NI146)))</f>
        <v/>
      </c>
      <c r="NJ147" s="8" t="str" cm="1">
        <f t="array" aca="1" ref="NJ147" ca="1">IF(NH147=0,INDIRECT(ADDRESS(ROW(),COLUMN()-8)),"")</f>
        <v/>
      </c>
      <c r="NK147" s="31"/>
      <c r="NL147" s="10" t="str">
        <f t="shared" si="147"/>
        <v>$NB$147</v>
      </c>
      <c r="NM147" s="29" t="str">
        <f ca="1">IF(NN147="","",SUM(1+MAXA(NM$1:NM146)))</f>
        <v/>
      </c>
      <c r="NN147" s="8" t="str" cm="1">
        <f t="array" aca="1" ref="NN147" ca="1">IF(ISNUMBER(SEARCH(NN$1,INDEX(INDIRECT(NO$1),ROW(NL147),1)))=TRUE,INDIRECT(NL147),"")</f>
        <v/>
      </c>
      <c r="NO147" s="13" t="s">
        <v>1192</v>
      </c>
      <c r="NP147" s="13" t="s">
        <v>1192</v>
      </c>
      <c r="NQ147" s="13" t="s">
        <v>1192</v>
      </c>
      <c r="NR147" s="13"/>
      <c r="NS147" s="13"/>
      <c r="NT147" s="13"/>
      <c r="NU147" s="13"/>
      <c r="NV147" s="13"/>
      <c r="NW147" s="13"/>
      <c r="NX147" s="13" t="s">
        <v>1192</v>
      </c>
      <c r="NY147" s="13" t="s">
        <v>1192</v>
      </c>
      <c r="NZ147" s="13"/>
      <c r="OA147" s="10" t="str">
        <f t="shared" ca="1" si="177"/>
        <v/>
      </c>
      <c r="OB147" s="5"/>
      <c r="OC147" s="6"/>
      <c r="OD147" s="6"/>
      <c r="OE147" s="7"/>
      <c r="OF147" s="7"/>
      <c r="OG147" s="83"/>
      <c r="OH147" s="10" t="str" cm="1">
        <f t="array" aca="1" ref="OH147" ca="1">IF(INDIRECT(ADDRESS(ROW(),COLUMN()-6))="","X",IF(INDIRECT(ADDRESS(ROW(),COLUMN()-5))="",0,"OK"))</f>
        <v>X</v>
      </c>
      <c r="OI147" s="29" t="str">
        <f ca="1">IF(OJ147="","",SUM(1+MAXA(OI$1:OI146)))</f>
        <v/>
      </c>
      <c r="OJ147" s="8" t="str" cm="1">
        <f t="array" aca="1" ref="OJ147" ca="1">IF(OH147=0,INDIRECT(ADDRESS(ROW(),COLUMN()-8)),"")</f>
        <v/>
      </c>
      <c r="OK147" s="31"/>
      <c r="OL147" s="10" t="str">
        <f t="shared" si="148"/>
        <v>$OB$147</v>
      </c>
      <c r="OM147" s="29" t="str">
        <f ca="1">IF(ON147="","",SUM(1+MAXA(OM$1:OM146)))</f>
        <v/>
      </c>
      <c r="ON147" s="8" t="str" cm="1">
        <f t="array" aca="1" ref="ON147" ca="1">IF(ISNUMBER(SEARCH(ON$1,INDEX(INDIRECT(OO$1),ROW(OL147),1)))=TRUE,INDIRECT(OL147),"")</f>
        <v/>
      </c>
      <c r="OO147" s="13" t="s">
        <v>1192</v>
      </c>
      <c r="OP147" s="13"/>
      <c r="OQ147" s="13"/>
      <c r="OR147" s="13"/>
      <c r="OS147" s="13"/>
      <c r="OT147" s="13"/>
      <c r="OU147" s="13"/>
      <c r="OV147" s="13"/>
      <c r="OW147" s="13"/>
      <c r="OX147" s="13"/>
      <c r="OY147" s="13"/>
      <c r="OZ147" s="13" t="s">
        <v>1192</v>
      </c>
      <c r="PA147" s="10" t="str">
        <f t="shared" ca="1" si="178"/>
        <v/>
      </c>
      <c r="PB147" s="22"/>
      <c r="PC147" s="14"/>
      <c r="PD147" s="14"/>
      <c r="PE147" s="15"/>
      <c r="PF147" s="15"/>
      <c r="PG147" s="79"/>
      <c r="PH147" s="10" t="str" cm="1">
        <f t="array" aca="1" ref="PH147" ca="1">IF(INDIRECT(ADDRESS(ROW(),COLUMN()-6))="","X",IF(INDIRECT(ADDRESS(ROW(),COLUMN()-5))="",0,"OK"))</f>
        <v>X</v>
      </c>
      <c r="PI147" s="29" t="str">
        <f ca="1">IF(PJ147="","",SUM(1+MAXA(PI$1:PI146)))</f>
        <v/>
      </c>
      <c r="PJ147" s="8" t="str" cm="1">
        <f t="array" aca="1" ref="PJ147" ca="1">IF(PH147=0,INDIRECT(ADDRESS(ROW(),COLUMN()-8)),"")</f>
        <v/>
      </c>
      <c r="PK147" s="31"/>
      <c r="PL147" s="10" t="str">
        <f t="shared" si="149"/>
        <v>$PB$147</v>
      </c>
      <c r="PM147" s="29" t="str">
        <f ca="1">IF(PN147="","",SUM(1+MAXA(PM$1:PM146)))</f>
        <v/>
      </c>
      <c r="PN147" s="8" t="str" cm="1">
        <f t="array" aca="1" ref="PN147" ca="1">IF(ISNUMBER(SEARCH(PN$1,INDEX(INDIRECT(PO$1),ROW(PL147),1)))=TRUE,INDIRECT(PL147),"")</f>
        <v/>
      </c>
      <c r="PO147" s="13" t="s">
        <v>1192</v>
      </c>
      <c r="PP147" s="13" t="s">
        <v>1192</v>
      </c>
      <c r="PQ147" s="13" t="s">
        <v>1192</v>
      </c>
      <c r="PR147" s="13" t="s">
        <v>1192</v>
      </c>
      <c r="PS147" s="13"/>
      <c r="PT147" s="13"/>
      <c r="PU147" s="13"/>
      <c r="PV147" s="13"/>
      <c r="PW147" s="13"/>
      <c r="PX147" s="13"/>
      <c r="PY147" s="13" t="s">
        <v>1192</v>
      </c>
      <c r="PZ147" s="13" t="s">
        <v>1192</v>
      </c>
      <c r="QA147" s="10" t="str">
        <f t="shared" ca="1" si="179"/>
        <v/>
      </c>
      <c r="QB147" s="22"/>
      <c r="QC147" s="14"/>
      <c r="QD147" s="14"/>
      <c r="QE147" s="15"/>
      <c r="QF147" s="15"/>
      <c r="QG147" s="79"/>
      <c r="QH147" s="10" t="str" cm="1">
        <f t="array" aca="1" ref="QH147" ca="1">IF(INDIRECT(ADDRESS(ROW(),COLUMN()-6))="","X",IF(INDIRECT(ADDRESS(ROW(),COLUMN()-5))="",0,"OK"))</f>
        <v>X</v>
      </c>
      <c r="QI147" s="29" t="str">
        <f ca="1">IF(QJ147="","",SUM(1+MAXA(QI$1:QI146)))</f>
        <v/>
      </c>
      <c r="QJ147" s="8" t="str" cm="1">
        <f t="array" aca="1" ref="QJ147" ca="1">IF(QH147=0,INDIRECT(ADDRESS(ROW(),COLUMN()-8)),"")</f>
        <v/>
      </c>
      <c r="QK147" s="31"/>
      <c r="QL147" s="10" t="str">
        <f t="shared" si="150"/>
        <v>$QB$147</v>
      </c>
      <c r="QM147" s="29" t="str">
        <f ca="1">IF(QN147="","",SUM(1+MAXA(QM$1:QM146)))</f>
        <v/>
      </c>
      <c r="QN147" s="8" t="str" cm="1">
        <f t="array" aca="1" ref="QN147" ca="1">IF(ISNUMBER(SEARCH(QN$1,INDEX(INDIRECT(QO$1),ROW(QL147),1)))=TRUE,INDIRECT(QL147),"")</f>
        <v/>
      </c>
      <c r="QO147" s="13" t="s">
        <v>1192</v>
      </c>
      <c r="QP147" s="13" t="s">
        <v>1192</v>
      </c>
      <c r="QQ147" s="13" t="s">
        <v>1192</v>
      </c>
      <c r="QR147" s="13" t="s">
        <v>1192</v>
      </c>
      <c r="QS147" s="13"/>
      <c r="QT147" s="13"/>
      <c r="QU147" s="13"/>
      <c r="QV147" s="13"/>
      <c r="QW147" s="13"/>
      <c r="QX147" s="13"/>
      <c r="QY147" s="13" t="s">
        <v>1192</v>
      </c>
      <c r="QZ147" s="13" t="s">
        <v>1192</v>
      </c>
      <c r="RA147" s="10" t="str">
        <f t="shared" ca="1" si="180"/>
        <v/>
      </c>
      <c r="RB147" s="5"/>
      <c r="RC147" s="6"/>
      <c r="RD147" s="6"/>
      <c r="RE147" s="7"/>
      <c r="RF147" s="7"/>
      <c r="RG147" s="81"/>
      <c r="RH147" s="10" t="str" cm="1">
        <f t="array" aca="1" ref="RH147" ca="1">IF(INDIRECT(ADDRESS(ROW(),COLUMN()-6))="","X",IF(INDIRECT(ADDRESS(ROW(),COLUMN()-5))="",0,"OK"))</f>
        <v>X</v>
      </c>
      <c r="RI147" s="29" t="str">
        <f ca="1">IF(RJ147="","",SUM(1+MAXA(RI$1:RI146)))</f>
        <v/>
      </c>
      <c r="RJ147" s="8" t="str" cm="1">
        <f t="array" aca="1" ref="RJ147" ca="1">IF(RH147=0,INDIRECT(ADDRESS(ROW(),COLUMN()-8)),"")</f>
        <v/>
      </c>
      <c r="RK147" s="31"/>
      <c r="RL147" s="10" t="str">
        <f t="shared" si="151"/>
        <v>$RB$147</v>
      </c>
      <c r="RM147" s="29" t="str">
        <f ca="1">IF(RN147="","",SUM(1+MAXA(RM$1:RM146)))</f>
        <v/>
      </c>
      <c r="RN147" s="8" t="str" cm="1">
        <f t="array" aca="1" ref="RN147" ca="1">IF(ISNUMBER(SEARCH(RN$1,INDEX(INDIRECT(RO$1),ROW(RL147),1)))=TRUE,INDIRECT(RL147),"")</f>
        <v/>
      </c>
      <c r="RO147" s="13" t="s">
        <v>1192</v>
      </c>
      <c r="RP147" s="13" t="s">
        <v>1192</v>
      </c>
      <c r="RQ147" s="13" t="s">
        <v>1192</v>
      </c>
      <c r="RR147" s="13"/>
      <c r="RS147" s="13"/>
      <c r="RT147" s="13"/>
      <c r="RU147" s="13"/>
      <c r="RV147" s="13"/>
      <c r="RW147" s="13"/>
      <c r="RX147" s="13"/>
      <c r="RY147" s="13" t="s">
        <v>1192</v>
      </c>
      <c r="RZ147" s="13" t="s">
        <v>1192</v>
      </c>
      <c r="SA147" s="10" t="str">
        <f t="shared" ca="1" si="181"/>
        <v/>
      </c>
      <c r="SB147" s="5"/>
      <c r="SC147" s="6"/>
      <c r="SD147" s="6"/>
      <c r="SE147" s="7"/>
      <c r="SF147" s="7"/>
      <c r="SG147" s="79"/>
      <c r="SH147" s="10" t="str" cm="1">
        <f t="array" aca="1" ref="SH147" ca="1">IF(INDIRECT(ADDRESS(ROW(),COLUMN()-6))="","X",IF(INDIRECT(ADDRESS(ROW(),COLUMN()-5))="",0,"OK"))</f>
        <v>X</v>
      </c>
      <c r="SI147" s="29" t="str">
        <f ca="1">IF(SJ147="","",SUM(1+MAXA(SI$1:SI146)))</f>
        <v/>
      </c>
      <c r="SJ147" s="8" t="str" cm="1">
        <f t="array" aca="1" ref="SJ147" ca="1">IF(SH147=0,INDIRECT(ADDRESS(ROW(),COLUMN()-8)),"")</f>
        <v/>
      </c>
      <c r="SK147" s="33" t="s">
        <v>1192</v>
      </c>
      <c r="SL147" s="10" t="str">
        <f t="shared" si="152"/>
        <v>$SB$147</v>
      </c>
      <c r="SM147" s="29" t="str">
        <f ca="1">IF(SN147="","",SUM(1+MAXA(SM$1:SM146)))</f>
        <v/>
      </c>
      <c r="SN147" s="8" t="str" cm="1">
        <f t="array" aca="1" ref="SN147" ca="1">IF(ISNUMBER(SEARCH(SN$1,INDEX(SB$1:SB$174,ROW(SL147),1)))=TRUE,INDIRECT(SL147),"")</f>
        <v/>
      </c>
      <c r="SO147" s="13" t="s">
        <v>1192</v>
      </c>
      <c r="SP147" s="13" t="s">
        <v>1192</v>
      </c>
      <c r="SQ147" s="13" t="s">
        <v>1192</v>
      </c>
      <c r="SR147" s="13"/>
      <c r="SS147" s="13"/>
      <c r="ST147" s="13"/>
      <c r="SU147" s="13"/>
      <c r="SV147" s="13"/>
      <c r="SW147" s="13"/>
      <c r="SX147" s="13"/>
      <c r="SY147" s="13" t="s">
        <v>1192</v>
      </c>
      <c r="SZ147" s="13" t="s">
        <v>1192</v>
      </c>
      <c r="TA147" s="10" t="str">
        <f t="shared" ca="1" si="129"/>
        <v/>
      </c>
      <c r="TB147" s="5"/>
      <c r="TC147" s="6"/>
      <c r="TD147" s="6"/>
      <c r="TE147" s="7"/>
      <c r="TF147" s="7"/>
      <c r="TG147" s="79"/>
      <c r="TH147" s="10" t="str" cm="1">
        <f t="array" aca="1" ref="TH147" ca="1">IF(INDIRECT(ADDRESS(ROW(),COLUMN()-6))="","X",IF(INDIRECT(ADDRESS(ROW(),COLUMN()-5))="",0,"OK"))</f>
        <v>X</v>
      </c>
      <c r="TI147" s="29" t="str">
        <f ca="1">IF(TJ147="","",SUM(1+MAXA(TI$1:TI146)))</f>
        <v/>
      </c>
      <c r="TJ147" s="8" t="str" cm="1">
        <f t="array" aca="1" ref="TJ147" ca="1">IF(TH147=0,INDIRECT(ADDRESS(ROW(),COLUMN()-8)),"")</f>
        <v/>
      </c>
      <c r="TK147" s="33" t="s">
        <v>1192</v>
      </c>
      <c r="TL147" s="10" t="str">
        <f t="shared" si="153"/>
        <v>$TB$147</v>
      </c>
      <c r="TM147" s="29" t="str">
        <f ca="1">IF(TN147="","",SUM(1+MAXA(TM$1:TM146)))</f>
        <v/>
      </c>
      <c r="TN147" s="8" t="str" cm="1">
        <f t="array" aca="1" ref="TN147" ca="1">IF(ISNUMBER(SEARCH(TN$1,INDEX(INDIRECT(TO$1),ROW(TL147),1)))=TRUE,INDIRECT(TL147),"")</f>
        <v/>
      </c>
      <c r="TO147" s="13" t="s">
        <v>1192</v>
      </c>
      <c r="TP147" s="13" t="s">
        <v>1192</v>
      </c>
      <c r="TQ147" s="13" t="s">
        <v>1192</v>
      </c>
      <c r="TR147" s="13"/>
      <c r="TS147" s="13"/>
      <c r="TT147" s="13"/>
      <c r="TU147" s="13"/>
      <c r="TV147" s="13"/>
      <c r="TW147" s="13"/>
      <c r="TX147" s="13"/>
      <c r="TY147" s="13" t="s">
        <v>1192</v>
      </c>
      <c r="TZ147" s="13" t="s">
        <v>1192</v>
      </c>
      <c r="UA147" s="10" t="str">
        <f t="shared" ca="1" si="130"/>
        <v/>
      </c>
      <c r="UB147" s="5"/>
      <c r="UC147" s="6"/>
      <c r="UD147" s="6"/>
      <c r="UE147" s="7"/>
      <c r="UF147" s="7"/>
      <c r="UG147" s="83"/>
      <c r="UH147" s="10" t="str" cm="1">
        <f t="array" aca="1" ref="UH147" ca="1">IF(INDIRECT(ADDRESS(ROW(),COLUMN()-6))="","X",IF(INDIRECT(ADDRESS(ROW(),COLUMN()-5))="",0,"OK"))</f>
        <v>X</v>
      </c>
      <c r="UI147" s="29" t="str">
        <f ca="1">IF(UJ147="","",SUM(1+MAXA(UI$1:UI146)))</f>
        <v/>
      </c>
      <c r="UJ147" s="8" t="str" cm="1">
        <f t="array" aca="1" ref="UJ147" ca="1">IF(UH147=0,INDIRECT(ADDRESS(ROW(),COLUMN()-8)),"")</f>
        <v/>
      </c>
      <c r="UK147" s="33" t="s">
        <v>1192</v>
      </c>
      <c r="UL147" s="10" t="str">
        <f t="shared" si="154"/>
        <v>$UB$147</v>
      </c>
      <c r="UM147" s="29" t="str">
        <f ca="1">IF(UN147="","",SUM(1+MAXA(UM$1:UM146)))</f>
        <v/>
      </c>
      <c r="UN147" s="8" t="str" cm="1">
        <f t="array" aca="1" ref="UN147" ca="1">IF(ISNUMBER(SEARCH(UN$1,INDEX(INDIRECT(UO$1),ROW(UL147),1)))=TRUE,INDIRECT(UL147),"")</f>
        <v/>
      </c>
      <c r="UO147" s="13" t="s">
        <v>1192</v>
      </c>
      <c r="UP147" s="13" t="s">
        <v>1192</v>
      </c>
      <c r="UQ147" s="13" t="s">
        <v>1192</v>
      </c>
      <c r="UR147" s="13"/>
      <c r="US147" s="13"/>
      <c r="UT147" s="13"/>
      <c r="UU147" s="13"/>
      <c r="UV147" s="13"/>
      <c r="UW147" s="13"/>
      <c r="UX147" s="13"/>
      <c r="UY147" s="13" t="s">
        <v>1192</v>
      </c>
      <c r="UZ147" s="13" t="s">
        <v>1192</v>
      </c>
      <c r="VA147" s="10" t="str">
        <f t="shared" ca="1" si="182"/>
        <v/>
      </c>
      <c r="VB147" s="5"/>
      <c r="VC147" s="6"/>
      <c r="VD147" s="6"/>
      <c r="VE147" s="7"/>
      <c r="VF147" s="7"/>
      <c r="VG147" s="79"/>
      <c r="VH147" s="10" t="str" cm="1">
        <f t="array" aca="1" ref="VH147" ca="1">IF(INDIRECT(ADDRESS(ROW(),COLUMN()-6))="","X",IF(INDIRECT(ADDRESS(ROW(),COLUMN()-5))="",0,"OK"))</f>
        <v>X</v>
      </c>
      <c r="VI147" s="29" t="str">
        <f ca="1">IF(VJ147="","",SUM(1+MAXA(VI$1:VI146)))</f>
        <v/>
      </c>
      <c r="VJ147" s="8" t="str" cm="1">
        <f t="array" aca="1" ref="VJ147" ca="1">IF(VH147=0,INDIRECT(ADDRESS(ROW(),COLUMN()-8)),"")</f>
        <v/>
      </c>
      <c r="VK147" s="33" t="s">
        <v>1192</v>
      </c>
      <c r="VL147" s="10" t="str">
        <f t="shared" si="155"/>
        <v>$VB$147</v>
      </c>
      <c r="VM147" s="29" t="str">
        <f ca="1">IF(VN147="","",SUM(1+MAXA(VM$1:VM146)))</f>
        <v/>
      </c>
      <c r="VN147" s="8" t="str" cm="1">
        <f t="array" aca="1" ref="VN147" ca="1">IF(ISNUMBER(SEARCH(VN$1,INDEX(INDIRECT(VO$1),ROW(VL147),1)))=TRUE,INDIRECT(VL147),"")</f>
        <v/>
      </c>
      <c r="VO147" s="13" t="s">
        <v>1192</v>
      </c>
      <c r="VP147" s="13" t="s">
        <v>1192</v>
      </c>
      <c r="VQ147" s="13" t="s">
        <v>1192</v>
      </c>
      <c r="VR147" s="13"/>
      <c r="VS147" s="13"/>
      <c r="VT147" s="13"/>
      <c r="VU147" s="13"/>
      <c r="VV147" s="13"/>
      <c r="VW147" s="13"/>
      <c r="VX147" s="13"/>
      <c r="VY147" s="13" t="s">
        <v>1192</v>
      </c>
      <c r="VZ147" s="13" t="s">
        <v>1192</v>
      </c>
      <c r="WA147" s="10" t="str">
        <f t="shared" ca="1" si="183"/>
        <v/>
      </c>
      <c r="WB147" s="5"/>
      <c r="WC147" s="6"/>
      <c r="WD147" s="6"/>
      <c r="WE147" s="7"/>
      <c r="WF147" s="7"/>
      <c r="WG147" s="79"/>
      <c r="WH147" s="10" t="str" cm="1">
        <f t="array" aca="1" ref="WH147" ca="1">IF(INDIRECT(ADDRESS(ROW(),COLUMN()-6))="","X",IF(INDIRECT(ADDRESS(ROW(),COLUMN()-5))="",0,"OK"))</f>
        <v>X</v>
      </c>
      <c r="WI147" s="29" t="str">
        <f ca="1">IF(WJ147="","",SUM(1+MAXA(WI$1:WI146)))</f>
        <v/>
      </c>
      <c r="WJ147" s="8" t="str" cm="1">
        <f t="array" aca="1" ref="WJ147" ca="1">IF(WH147=0,INDIRECT(ADDRESS(ROW(),COLUMN()-8)),"")</f>
        <v/>
      </c>
      <c r="WK147" s="33" t="s">
        <v>1192</v>
      </c>
      <c r="WL147" s="10" t="str">
        <f t="shared" si="156"/>
        <v>$WB$147</v>
      </c>
      <c r="WM147" s="29" t="str">
        <f ca="1">IF(WN147="","",SUM(1+MAXA(WM$1:WM146)))</f>
        <v/>
      </c>
      <c r="WN147" s="8" t="str" cm="1">
        <f t="array" aca="1" ref="WN147" ca="1">IF(ISNUMBER(SEARCH(WN$1,INDEX(INDIRECT(WO$1),ROW(WL147),1)))=TRUE,INDIRECT(WL147),"")</f>
        <v/>
      </c>
      <c r="WO147" s="13" t="s">
        <v>1192</v>
      </c>
      <c r="WP147" s="13" t="s">
        <v>1192</v>
      </c>
      <c r="WQ147" s="13" t="s">
        <v>1192</v>
      </c>
      <c r="WR147" s="13" t="s">
        <v>1192</v>
      </c>
      <c r="WS147" s="13"/>
      <c r="WT147" s="13"/>
      <c r="WU147" s="13"/>
      <c r="WV147" s="13" t="s">
        <v>1192</v>
      </c>
      <c r="WW147" s="13"/>
      <c r="WX147" s="13"/>
      <c r="WY147" s="13"/>
      <c r="WZ147" s="13" t="s">
        <v>1192</v>
      </c>
      <c r="XA147" s="10" t="str">
        <f t="shared" ca="1" si="184"/>
        <v/>
      </c>
      <c r="XB147" s="5"/>
      <c r="XC147" s="37"/>
      <c r="XD147" s="37"/>
      <c r="XE147" s="7"/>
      <c r="XF147" s="7"/>
      <c r="XG147" s="83"/>
      <c r="XH147" s="10" t="str" cm="1">
        <f t="array" aca="1" ref="XH147" ca="1">IF(INDIRECT(ADDRESS(ROW(),COLUMN()-6))="","X",IF(INDIRECT(ADDRESS(ROW(),COLUMN()-5))="",0,"OK"))</f>
        <v>X</v>
      </c>
      <c r="XI147" s="29" t="str">
        <f ca="1">IF(XJ147="","",SUM(1+MAXA(XI$1:XI146)))</f>
        <v/>
      </c>
      <c r="XJ147" s="8" t="str" cm="1">
        <f t="array" aca="1" ref="XJ147" ca="1">IF(XH147=0,INDIRECT(ADDRESS(ROW(),COLUMN()-8)),"")</f>
        <v/>
      </c>
      <c r="XK147" s="33" t="s">
        <v>1192</v>
      </c>
      <c r="XL147" s="10" t="str">
        <f t="shared" si="157"/>
        <v>$XB$147</v>
      </c>
      <c r="XM147" s="29" t="str">
        <f ca="1">IF(XN147="","",SUM(1+MAXA(XM$1:XM146)))</f>
        <v/>
      </c>
      <c r="XN147" s="8" t="str" cm="1">
        <f t="array" aca="1" ref="XN147" ca="1">IF(ISNUMBER(SEARCH(XN$1,INDEX(INDIRECT(XO$1),ROW(XL147),1)))=TRUE,INDIRECT(XL147),"")</f>
        <v/>
      </c>
      <c r="XO147" s="13" t="s">
        <v>1192</v>
      </c>
      <c r="XP147" s="13" t="s">
        <v>1192</v>
      </c>
      <c r="XQ147" s="13" t="s">
        <v>1192</v>
      </c>
      <c r="XR147" s="13" t="s">
        <v>1192</v>
      </c>
      <c r="XS147" s="13"/>
      <c r="XT147" s="13"/>
      <c r="XU147" s="13"/>
      <c r="XV147" s="13"/>
      <c r="XW147" s="13"/>
      <c r="XX147" s="13"/>
      <c r="XY147" s="13" t="s">
        <v>1192</v>
      </c>
      <c r="XZ147" s="13" t="s">
        <v>1192</v>
      </c>
      <c r="YA147" s="10" t="str">
        <f t="shared" ca="1" si="185"/>
        <v/>
      </c>
      <c r="YB147" s="5"/>
      <c r="YC147" s="37"/>
      <c r="YD147" s="37"/>
      <c r="YE147" s="7"/>
      <c r="YF147" s="7"/>
      <c r="YG147" s="83"/>
      <c r="YH147" s="10" t="str" cm="1">
        <f t="array" aca="1" ref="YH147" ca="1">IF(INDIRECT(ADDRESS(ROW(),COLUMN()-6))="","X",IF(INDIRECT(ADDRESS(ROW(),COLUMN()-5))="",0,"OK"))</f>
        <v>X</v>
      </c>
      <c r="YI147" s="29" t="str">
        <f ca="1">IF(YJ147="","",SUM(1+MAXA(YI$1:YI146)))</f>
        <v/>
      </c>
      <c r="YJ147" s="8" t="str" cm="1">
        <f t="array" aca="1" ref="YJ147" ca="1">IF(YH147=0,INDIRECT(ADDRESS(ROW(),COLUMN()-8)),"")</f>
        <v/>
      </c>
      <c r="YK147" s="33" t="s">
        <v>1192</v>
      </c>
      <c r="YL147" s="10" t="str">
        <f t="shared" si="158"/>
        <v>$YB$147</v>
      </c>
      <c r="YM147" s="29" t="str">
        <f ca="1">IF(YN147="","",SUM(1+MAXA(YM$1:YM146)))</f>
        <v/>
      </c>
      <c r="YN147" s="8" t="str" cm="1">
        <f t="array" aca="1" ref="YN147" ca="1">IF(ISNUMBER(SEARCH(YN$1,INDEX(INDIRECT(YO$1),ROW(YL147),1)))=TRUE,INDIRECT(YL147),"")</f>
        <v/>
      </c>
      <c r="YO147" s="13" t="s">
        <v>1192</v>
      </c>
      <c r="YP147" s="13" t="s">
        <v>1192</v>
      </c>
      <c r="YQ147" s="13" t="s">
        <v>1192</v>
      </c>
      <c r="YR147" s="13" t="s">
        <v>1192</v>
      </c>
      <c r="YS147" s="13"/>
      <c r="YT147" s="13"/>
      <c r="YU147" s="13"/>
      <c r="YV147" s="13"/>
      <c r="YW147" s="13"/>
      <c r="YX147" s="13"/>
      <c r="YY147" s="13" t="s">
        <v>1192</v>
      </c>
      <c r="YZ147" s="13" t="s">
        <v>1192</v>
      </c>
      <c r="ZA147" s="10" t="str">
        <f t="shared" ca="1" si="186"/>
        <v/>
      </c>
      <c r="ZB147" s="5"/>
      <c r="ZC147" s="37"/>
      <c r="ZD147" s="37"/>
      <c r="ZE147" s="7"/>
      <c r="ZF147" s="7"/>
      <c r="ZG147" s="79"/>
      <c r="ZH147" s="10" t="str" cm="1">
        <f t="array" aca="1" ref="ZH147" ca="1">IF(INDIRECT(ADDRESS(ROW(),COLUMN()-6))="","X",IF(INDIRECT(ADDRESS(ROW(),COLUMN()-5))="",0,"OK"))</f>
        <v>X</v>
      </c>
      <c r="ZI147" s="29" t="str">
        <f ca="1">IF(ZJ147="","",SUM(1+MAXA(ZI$1:ZI146)))</f>
        <v/>
      </c>
      <c r="ZJ147" s="8" t="str" cm="1">
        <f t="array" aca="1" ref="ZJ147" ca="1">IF(ZH147=0,INDIRECT(ADDRESS(ROW(),COLUMN()-8)),"")</f>
        <v/>
      </c>
      <c r="ZK147" s="33" t="s">
        <v>1192</v>
      </c>
      <c r="ZL147" s="10" t="str">
        <f t="shared" si="159"/>
        <v>$ZB$147</v>
      </c>
      <c r="ZM147" s="29" t="str">
        <f ca="1">IF(ZN147="","",SUM(1+MAXA(ZM$1:ZM146)))</f>
        <v/>
      </c>
      <c r="ZN147" s="8" t="str" cm="1">
        <f t="array" aca="1" ref="ZN147" ca="1">IF(ISNUMBER(SEARCH(ZN$1,INDEX(INDIRECT(ZO$1),ROW(ZL147),1)))=TRUE,INDIRECT(ZL147),"")</f>
        <v/>
      </c>
      <c r="ZO147" s="13" t="s">
        <v>1192</v>
      </c>
      <c r="ZP147" s="13" t="s">
        <v>1192</v>
      </c>
      <c r="ZQ147" s="13" t="s">
        <v>1192</v>
      </c>
      <c r="ZR147" s="13" t="s">
        <v>1192</v>
      </c>
      <c r="ZS147" s="13"/>
      <c r="ZT147" s="13"/>
      <c r="ZU147" s="13"/>
      <c r="ZV147" s="13"/>
      <c r="ZW147" s="13"/>
      <c r="ZX147" s="13"/>
      <c r="ZY147" s="13"/>
      <c r="ZZ147" s="13" t="s">
        <v>1192</v>
      </c>
      <c r="AAA147" s="10" t="str">
        <f t="shared" ca="1" si="187"/>
        <v/>
      </c>
      <c r="AAB147" s="5"/>
      <c r="AAC147" s="37"/>
      <c r="AAD147" s="37"/>
      <c r="AAE147" s="7"/>
      <c r="AAF147" s="7"/>
      <c r="AAG147" s="79"/>
      <c r="AAH147" s="10" t="str" cm="1">
        <f t="array" aca="1" ref="AAH147" ca="1">IF(INDIRECT(ADDRESS(ROW(),COLUMN()-6))="","X",IF(INDIRECT(ADDRESS(ROW(),COLUMN()-5))="",0,"OK"))</f>
        <v>X</v>
      </c>
      <c r="AAI147" s="29" t="str">
        <f ca="1">IF(AAJ147="","",SUM(1+MAXA(AAI$1:AAI146)))</f>
        <v/>
      </c>
      <c r="AAJ147" s="8" t="str" cm="1">
        <f t="array" aca="1" ref="AAJ147" ca="1">IF(AAH147=0,INDIRECT(ADDRESS(ROW(),COLUMN()-8)),"")</f>
        <v/>
      </c>
      <c r="AAK147" s="33" t="s">
        <v>1192</v>
      </c>
      <c r="AAL147" s="10" t="str">
        <f t="shared" si="160"/>
        <v>$AAB$147</v>
      </c>
      <c r="AAM147" s="29" t="str">
        <f ca="1">IF(AAN147="","",SUM(1+MAXA(AAM$1:AAM146)))</f>
        <v/>
      </c>
      <c r="AAN147" s="8" t="str" cm="1">
        <f t="array" aca="1" ref="AAN147" ca="1">IF(ISNUMBER(SEARCH(AAN$1,INDEX(INDIRECT(AAO$1),ROW(AAL147),1)))=TRUE,INDIRECT(AAL147),"")</f>
        <v/>
      </c>
      <c r="AAO147" s="13" t="s">
        <v>1192</v>
      </c>
      <c r="AAP147" s="13" t="s">
        <v>1192</v>
      </c>
      <c r="AAQ147" s="13" t="s">
        <v>1192</v>
      </c>
      <c r="AAR147" s="13" t="s">
        <v>1192</v>
      </c>
      <c r="AAS147" s="13" t="s">
        <v>1192</v>
      </c>
      <c r="AAT147" s="13"/>
      <c r="AAU147" s="13"/>
      <c r="AAV147" s="13"/>
      <c r="AAW147" s="13"/>
      <c r="AAX147" s="13"/>
      <c r="AAY147" s="13"/>
      <c r="AAZ147" s="13" t="s">
        <v>1192</v>
      </c>
      <c r="ABA147" s="10" t="str">
        <f t="shared" ca="1" si="188"/>
        <v/>
      </c>
      <c r="ABB147" s="5"/>
      <c r="ABC147" s="37"/>
      <c r="ABD147" s="37"/>
      <c r="ABE147" s="7"/>
      <c r="ABF147" s="7"/>
      <c r="ABG147" s="79"/>
      <c r="ABH147" s="10" t="str" cm="1">
        <f t="array" aca="1" ref="ABH147" ca="1">IF(INDIRECT(ADDRESS(ROW(),COLUMN()-6))="","X",IF(INDIRECT(ADDRESS(ROW(),COLUMN()-5))="",0,"OK"))</f>
        <v>X</v>
      </c>
      <c r="ABI147" s="29" t="str">
        <f ca="1">IF(ABJ147="","",SUM(1+MAXA(ABI$1:ABI146)))</f>
        <v/>
      </c>
      <c r="ABJ147" s="8" t="str" cm="1">
        <f t="array" aca="1" ref="ABJ147" ca="1">IF(ABH147=0,INDIRECT(ADDRESS(ROW(),COLUMN()-8)),"")</f>
        <v/>
      </c>
      <c r="ABK147" s="33" t="s">
        <v>1192</v>
      </c>
      <c r="ABL147" s="10" t="str">
        <f t="shared" si="161"/>
        <v>$ABB$147</v>
      </c>
      <c r="ABM147" s="29" t="str">
        <f ca="1">IF(ABN147="","",SUM(1+MAXA(ABM$1:ABM146)))</f>
        <v/>
      </c>
      <c r="ABN147" s="8" t="str" cm="1">
        <f t="array" aca="1" ref="ABN147" ca="1">IF(ISNUMBER(SEARCH(ABN$1,INDEX(INDIRECT(ABO$1),ROW(ABL147),1)))=TRUE,INDIRECT(ABL147),"")</f>
        <v/>
      </c>
      <c r="ABO147" s="13" t="s">
        <v>1192</v>
      </c>
      <c r="ABP147" s="13" t="s">
        <v>1192</v>
      </c>
      <c r="ABQ147" s="13" t="s">
        <v>1192</v>
      </c>
      <c r="ABR147" s="13"/>
      <c r="ABS147" s="13"/>
      <c r="ABT147" s="13"/>
      <c r="ABU147" s="13"/>
      <c r="ABV147" s="13"/>
      <c r="ABW147" s="13"/>
      <c r="ABX147" s="13"/>
      <c r="ABY147" s="13"/>
      <c r="ABZ147" s="13" t="s">
        <v>1192</v>
      </c>
      <c r="ACA147" s="10" t="str">
        <f t="shared" ca="1" si="189"/>
        <v/>
      </c>
      <c r="ACB147" s="5"/>
      <c r="ACC147" s="37"/>
      <c r="ACD147" s="37"/>
      <c r="ACE147" s="7"/>
      <c r="ACF147" s="7"/>
      <c r="ACG147" s="79"/>
      <c r="ACH147" s="10" t="str" cm="1">
        <f t="array" aca="1" ref="ACH147" ca="1">IF(INDIRECT(ADDRESS(ROW(),COLUMN()-6))="","X",IF(INDIRECT(ADDRESS(ROW(),COLUMN()-5))="",0,"OK"))</f>
        <v>X</v>
      </c>
      <c r="ACI147" s="29" t="str">
        <f ca="1">IF(ACJ147="","",SUM(1+MAXA(ACI$1:ACI146)))</f>
        <v/>
      </c>
      <c r="ACJ147" s="8" t="str" cm="1">
        <f t="array" aca="1" ref="ACJ147" ca="1">IF(ACH147=0,INDIRECT(ADDRESS(ROW(),COLUMN()-8)),"")</f>
        <v/>
      </c>
      <c r="ACK147" s="33" t="s">
        <v>1192</v>
      </c>
      <c r="ACL147" s="10" t="str">
        <f t="shared" si="162"/>
        <v>$ACB$147</v>
      </c>
      <c r="ACM147" s="29" t="str">
        <f ca="1">IF(ACN147="","",SUM(1+MAXA(ACM$1:ACM146)))</f>
        <v/>
      </c>
      <c r="ACN147" s="8" t="str" cm="1">
        <f t="array" aca="1" ref="ACN147" ca="1">IF(ISNUMBER(SEARCH(ACN$1,INDEX(INDIRECT(ACO$1),ROW(ACL147),1)))=TRUE,INDIRECT(ACL147),"")</f>
        <v/>
      </c>
      <c r="ACO147" s="13" t="s">
        <v>1192</v>
      </c>
      <c r="ACP147" s="13" t="s">
        <v>1192</v>
      </c>
      <c r="ACQ147" s="13" t="s">
        <v>1192</v>
      </c>
      <c r="ACR147" s="13"/>
      <c r="ACS147" s="13"/>
      <c r="ACT147" s="13"/>
      <c r="ACU147" s="13"/>
      <c r="ACV147" s="13"/>
      <c r="ACW147" s="13"/>
      <c r="ACX147" s="13"/>
      <c r="ACY147" s="13"/>
      <c r="ACZ147" s="13" t="s">
        <v>1192</v>
      </c>
      <c r="ADA147" s="10" t="str">
        <f t="shared" ca="1" si="190"/>
        <v/>
      </c>
      <c r="ADB147" s="5"/>
      <c r="ADC147" s="37"/>
      <c r="ADD147" s="37"/>
      <c r="ADE147" s="7"/>
      <c r="ADF147" s="7"/>
      <c r="ADG147" s="92"/>
      <c r="ADH147" s="10" t="str" cm="1">
        <f t="array" aca="1" ref="ADH147" ca="1">IF(INDIRECT(ADDRESS(ROW(),COLUMN()-6))="","X",IF(INDIRECT(ADDRESS(ROW(),COLUMN()-5))="",0,"OK"))</f>
        <v>X</v>
      </c>
      <c r="ADI147" s="29" t="str">
        <f ca="1">IF(ADJ147="","",SUM(1+MAXA(ADI$1:ADI146)))</f>
        <v/>
      </c>
      <c r="ADJ147" s="8" t="str" cm="1">
        <f t="array" aca="1" ref="ADJ147" ca="1">IF(ADH147=0,INDIRECT(ADDRESS(ROW(),COLUMN()-8)),"")</f>
        <v/>
      </c>
      <c r="ADK147" s="33" t="s">
        <v>1192</v>
      </c>
      <c r="ADL147" s="10" t="str">
        <f t="shared" si="163"/>
        <v>$ADB$147</v>
      </c>
      <c r="ADM147" s="29" t="str">
        <f ca="1">IF(ADN147="","",SUM(1+MAXA(ADM$1:ADM146)))</f>
        <v/>
      </c>
      <c r="ADN147" s="8" t="str" cm="1">
        <f t="array" aca="1" ref="ADN147" ca="1">IF(ISNUMBER(SEARCH(ADN$1,INDEX(INDIRECT(ADO$1),ROW(ADL147),1)))=TRUE,INDIRECT(ADL147),"")</f>
        <v/>
      </c>
      <c r="ADO147" s="13" t="s">
        <v>1192</v>
      </c>
      <c r="ADP147" s="13" t="s">
        <v>1192</v>
      </c>
      <c r="ADQ147" s="13" t="s">
        <v>1192</v>
      </c>
      <c r="ADR147" s="13" t="s">
        <v>1192</v>
      </c>
      <c r="ADS147" s="13" t="s">
        <v>1192</v>
      </c>
      <c r="ADT147" s="13"/>
      <c r="ADU147" s="13"/>
      <c r="ADV147" s="13"/>
      <c r="ADW147" s="13"/>
      <c r="ADX147" s="13"/>
      <c r="ADY147" s="13"/>
      <c r="ADZ147" s="13" t="s">
        <v>1192</v>
      </c>
      <c r="AEA147" s="10" t="str">
        <f t="shared" ca="1" si="191"/>
        <v/>
      </c>
      <c r="AEB147" s="5"/>
      <c r="AEC147" s="37"/>
      <c r="AED147" s="37"/>
      <c r="AEE147" s="7"/>
      <c r="AEF147" s="7"/>
      <c r="AEG147" s="81"/>
      <c r="AEH147" s="10" t="str" cm="1">
        <f t="array" aca="1" ref="AEH147" ca="1">IF(INDIRECT(ADDRESS(ROW(),COLUMN()-6))="","X",IF(INDIRECT(ADDRESS(ROW(),COLUMN()-5))="",0,"OK"))</f>
        <v>X</v>
      </c>
      <c r="AEI147" s="29" t="str">
        <f ca="1">IF(AEJ147="","",SUM(1+MAXA(AEI$1:AEI146)))</f>
        <v/>
      </c>
      <c r="AEJ147" s="8" t="str" cm="1">
        <f t="array" aca="1" ref="AEJ147" ca="1">IF(AEH147=0,INDIRECT(ADDRESS(ROW(),COLUMN()-8)),"")</f>
        <v/>
      </c>
      <c r="AEK147" s="33" t="s">
        <v>1192</v>
      </c>
      <c r="AEL147" s="10" t="str">
        <f t="shared" si="164"/>
        <v>$AEB$147</v>
      </c>
      <c r="AEM147" s="29" t="str">
        <f ca="1">IF(AEN147="","",SUM(1+MAXA(AEM$1:AEM146)))</f>
        <v/>
      </c>
      <c r="AEN147" s="8" t="str" cm="1">
        <f t="array" aca="1" ref="AEN147" ca="1">IF(ISNUMBER(SEARCH(AEN$1,INDEX(INDIRECT(AEO$1),ROW(AEL147),1)))=TRUE,INDIRECT(AEL147),"")</f>
        <v/>
      </c>
      <c r="AEO147" s="13" t="s">
        <v>1192</v>
      </c>
      <c r="AEP147" s="13" t="s">
        <v>1192</v>
      </c>
      <c r="AEQ147" s="13" t="s">
        <v>1192</v>
      </c>
      <c r="AER147" s="13" t="s">
        <v>1192</v>
      </c>
      <c r="AES147" s="13" t="s">
        <v>1192</v>
      </c>
      <c r="AET147" s="13" t="s">
        <v>1192</v>
      </c>
      <c r="AEU147" s="13" t="s">
        <v>1192</v>
      </c>
      <c r="AEV147" s="13" t="s">
        <v>1192</v>
      </c>
    </row>
    <row r="148" spans="1:828" s="4" customFormat="1" ht="24.75" customHeight="1" x14ac:dyDescent="0.2">
      <c r="B148" s="10" t="str">
        <f t="shared" ca="1" si="133"/>
        <v/>
      </c>
      <c r="C148" s="8"/>
      <c r="D148" s="10"/>
      <c r="E148" s="10"/>
      <c r="G148" s="81"/>
      <c r="H148" s="94"/>
      <c r="I148" s="10" t="str" cm="1">
        <f t="array" aca="1" ref="I148" ca="1">IF(INDIRECT(ADDRESS(ROW(),COLUMN()-6))="","X",IF(INDIRECT(ADDRESS(ROW(),COLUMN()-5))="",0,"OK"))</f>
        <v>X</v>
      </c>
      <c r="J148" s="29" t="str">
        <f ca="1">IF(K148="","",SUM(1+MAXA(J$1:J147)))</f>
        <v/>
      </c>
      <c r="K148" s="8" t="str" cm="1">
        <f t="array" aca="1" ref="K148" ca="1">IF(I148=0,INDIRECT(ADDRESS(ROW(),COLUMN()-8)),"")</f>
        <v/>
      </c>
      <c r="L148" s="31"/>
      <c r="M148" s="10" t="str">
        <f t="shared" si="134"/>
        <v>$C$148</v>
      </c>
      <c r="N148" s="29" t="str">
        <f ca="1">IF(O148="","",SUM(1+MAXA(N$1:N147)))</f>
        <v/>
      </c>
      <c r="O148" s="8" t="str" cm="1">
        <f t="array" aca="1" ref="O148" ca="1">IF(ISNUMBER(SEARCH(O$1,INDEX(INDIRECT($P$1),ROW(M148),1)))=TRUE,INDIRECT(M148),"")</f>
        <v/>
      </c>
      <c r="P148" s="13" t="s">
        <v>1192</v>
      </c>
      <c r="Q148" s="13" t="s">
        <v>1192</v>
      </c>
      <c r="R148" s="13"/>
      <c r="S148" s="13"/>
      <c r="T148" s="13"/>
      <c r="U148" s="13"/>
      <c r="V148" s="13"/>
      <c r="W148" s="13"/>
      <c r="X148" s="13"/>
      <c r="Y148" s="13" t="s">
        <v>1192</v>
      </c>
      <c r="Z148" s="13" t="s">
        <v>1192</v>
      </c>
      <c r="AA148" s="10" t="str">
        <f t="shared" ca="1" si="192"/>
        <v/>
      </c>
      <c r="AB148" s="8"/>
      <c r="AC148" s="10"/>
      <c r="AD148" s="10"/>
      <c r="AF148" s="81"/>
      <c r="AG148" s="81"/>
      <c r="AH148" s="10" t="str" cm="1">
        <f t="array" aca="1" ref="AH148" ca="1">IF(INDIRECT(ADDRESS(ROW(),COLUMN()-6))="","X",IF(INDIRECT(ADDRESS(ROW(),COLUMN()-5))="",0,"OK"))</f>
        <v>X</v>
      </c>
      <c r="AI148" s="29" t="str">
        <f ca="1">IF(AJ148="","",SUM(1+MAXA(AI$1:AI147)))</f>
        <v/>
      </c>
      <c r="AJ148" s="8" t="str" cm="1">
        <f t="array" aca="1" ref="AJ148" ca="1">IF(AH148=0,INDIRECT(ADDRESS(ROW(),COLUMN()-8)),"")</f>
        <v/>
      </c>
      <c r="AK148" s="31"/>
      <c r="AL148" s="10" t="str">
        <f t="shared" si="135"/>
        <v>$AB$148</v>
      </c>
      <c r="AM148" s="29" t="str">
        <f ca="1">IF(AN148="","",SUM(1+MAXA(AM$1:AM147)))</f>
        <v/>
      </c>
      <c r="AN148" s="8" t="str" cm="1">
        <f t="array" aca="1" ref="AN148" ca="1">IF(ISNUMBER(SEARCH(AN$1,INDEX(INDIRECT($AO$1),ROW(AL148),1)))=TRUE,INDIRECT(AL148),"")</f>
        <v/>
      </c>
      <c r="AO148" s="13" t="s">
        <v>1192</v>
      </c>
      <c r="AP148" s="13" t="s">
        <v>1192</v>
      </c>
      <c r="AQ148" s="13" t="s">
        <v>1192</v>
      </c>
      <c r="AR148" s="13"/>
      <c r="AS148" s="13"/>
      <c r="AT148" s="13"/>
      <c r="AU148" s="13"/>
      <c r="AV148" s="13"/>
      <c r="AW148" s="13"/>
      <c r="AX148" s="13" t="s">
        <v>1192</v>
      </c>
      <c r="AY148" s="13" t="s">
        <v>1192</v>
      </c>
      <c r="AZ148" s="13" t="s">
        <v>1192</v>
      </c>
      <c r="BA148" s="10" t="str">
        <f t="shared" ca="1" si="165"/>
        <v/>
      </c>
      <c r="BB148" s="8"/>
      <c r="BC148" s="10"/>
      <c r="BD148" s="10"/>
      <c r="BF148" s="81"/>
      <c r="BG148" s="94"/>
      <c r="BH148" s="10" t="str" cm="1">
        <f t="array" aca="1" ref="BH148" ca="1">IF(INDIRECT(ADDRESS(ROW(),COLUMN()-6))="","X",IF(INDIRECT(ADDRESS(ROW(),COLUMN()-5))="",0,"OK"))</f>
        <v>X</v>
      </c>
      <c r="BI148" s="29" t="str">
        <f ca="1">IF(BJ148="","",SUM(1+MAXA(BI$1:BI147)))</f>
        <v/>
      </c>
      <c r="BJ148" s="8" t="str" cm="1">
        <f t="array" aca="1" ref="BJ148" ca="1">IF(BH148=0,INDIRECT(ADDRESS(ROW(),COLUMN()-8)),"")</f>
        <v/>
      </c>
      <c r="BK148" s="31"/>
      <c r="BL148" s="10" t="str">
        <f t="shared" si="136"/>
        <v>$BB$148</v>
      </c>
      <c r="BM148" s="29" t="str">
        <f ca="1">IF(BN148="","",SUM(1+MAXA(BM$1:BM147)))</f>
        <v/>
      </c>
      <c r="BN148" s="8" t="str" cm="1">
        <f t="array" aca="1" ref="BN148" ca="1">IF(ISNUMBER(SEARCH(BN$1,INDEX(INDIRECT(BO$1),ROW(BL148),1)))=TRUE,INDIRECT(BL148),"")</f>
        <v/>
      </c>
      <c r="BO148" s="13" t="s">
        <v>1192</v>
      </c>
      <c r="BP148" s="13" t="s">
        <v>1192</v>
      </c>
      <c r="BQ148" s="13" t="s">
        <v>1192</v>
      </c>
      <c r="BR148" s="13"/>
      <c r="BS148" s="13"/>
      <c r="BT148" s="13"/>
      <c r="BU148" s="13"/>
      <c r="BV148" s="13"/>
      <c r="BW148" s="13" t="s">
        <v>1192</v>
      </c>
      <c r="BX148" s="13" t="s">
        <v>1192</v>
      </c>
      <c r="BY148" s="13"/>
      <c r="BZ148" s="13"/>
      <c r="CA148" s="10" t="str">
        <f t="shared" ca="1" si="166"/>
        <v/>
      </c>
      <c r="CB148" s="8"/>
      <c r="CC148" s="10"/>
      <c r="CD148" s="10"/>
      <c r="CF148" s="81"/>
      <c r="CG148" s="96"/>
      <c r="CH148" s="10" t="str" cm="1">
        <f t="array" aca="1" ref="CH148" ca="1">IF(INDIRECT(ADDRESS(ROW(),COLUMN()-6))="","X",IF(INDIRECT(ADDRESS(ROW(),COLUMN()-5))="",0,"OK"))</f>
        <v>X</v>
      </c>
      <c r="CI148" s="29" t="str">
        <f ca="1">IF(CJ148="","",SUM(1+MAXA(CI$1:CI147)))</f>
        <v/>
      </c>
      <c r="CJ148" s="8" t="str" cm="1">
        <f t="array" aca="1" ref="CJ148" ca="1">IF(CH148=0,INDIRECT(ADDRESS(ROW(),COLUMN()-8)),"")</f>
        <v/>
      </c>
      <c r="CK148" s="31"/>
      <c r="CL148" s="10" t="str">
        <f t="shared" si="137"/>
        <v>$CB$148</v>
      </c>
      <c r="CM148" s="29" t="str">
        <f ca="1">IF(CN148="","",SUM(1+MAXA(CM$1:CM147)))</f>
        <v/>
      </c>
      <c r="CN148" s="8" t="str" cm="1">
        <f t="array" aca="1" ref="CN148" ca="1">IF(ISNUMBER(SEARCH(CN$1,INDEX(INDIRECT(CO$1),ROW(CL148),1)))=TRUE,INDIRECT(CL148),"")</f>
        <v/>
      </c>
      <c r="CO148" s="13" t="s">
        <v>1192</v>
      </c>
      <c r="CP148" s="13"/>
      <c r="CQ148" s="13"/>
      <c r="CR148" s="13"/>
      <c r="CS148" s="13"/>
      <c r="CT148" s="13"/>
      <c r="CU148" s="13"/>
      <c r="CV148" s="13"/>
      <c r="CW148" s="13"/>
      <c r="CX148" s="13"/>
      <c r="CY148" s="13"/>
      <c r="CZ148" s="13" t="s">
        <v>1192</v>
      </c>
      <c r="DA148" s="10" t="str">
        <f t="shared" ca="1" si="131"/>
        <v/>
      </c>
      <c r="DB148" s="5"/>
      <c r="DC148" s="6"/>
      <c r="DD148" s="6"/>
      <c r="DE148" s="7"/>
      <c r="DF148" s="83"/>
      <c r="DG148" s="96"/>
      <c r="DH148" s="10" t="str" cm="1">
        <f t="array" aca="1" ref="DH148" ca="1">IF(INDIRECT(ADDRESS(ROW(),COLUMN()-6))="","X",IF(INDIRECT(ADDRESS(ROW(),COLUMN()-5))="",0,"OK"))</f>
        <v>X</v>
      </c>
      <c r="DI148" s="29" t="str">
        <f ca="1">IF(DJ148="","",SUM(1+MAXA(DI$1:DI147)))</f>
        <v/>
      </c>
      <c r="DJ148" s="8" t="str" cm="1">
        <f t="array" aca="1" ref="DJ148" ca="1">IF(DH148=0,INDIRECT(ADDRESS(ROW(),COLUMN()-8)),"")</f>
        <v/>
      </c>
      <c r="DK148" s="31"/>
      <c r="DL148" s="10" t="str">
        <f t="shared" si="132"/>
        <v>$DB$148</v>
      </c>
      <c r="DM148" s="29" t="str">
        <f ca="1">IF(DN148="","",SUM(1+MAXA(DM$1:DM147)))</f>
        <v/>
      </c>
      <c r="DN148" s="8" t="str" cm="1">
        <f t="array" aca="1" ref="DN148" ca="1">IF(ISNUMBER(SEARCH(DN$1,INDEX(INDIRECT(DO$1),ROW(DL148),1)))=TRUE,INDIRECT(DL148),"")</f>
        <v/>
      </c>
      <c r="DO148" s="13" t="s">
        <v>1192</v>
      </c>
      <c r="DP148" s="13"/>
      <c r="DQ148" s="13"/>
      <c r="DR148" s="13"/>
      <c r="DS148" s="13"/>
      <c r="DT148" s="13"/>
      <c r="DU148" s="13"/>
      <c r="DV148" s="13"/>
      <c r="DW148" s="13"/>
      <c r="DX148" s="13"/>
      <c r="DY148" s="13"/>
      <c r="DZ148" s="13" t="s">
        <v>1192</v>
      </c>
      <c r="EA148" s="10" t="str">
        <f t="shared" ca="1" si="167"/>
        <v/>
      </c>
      <c r="EB148" s="22"/>
      <c r="EC148" s="14"/>
      <c r="ED148" s="14"/>
      <c r="EE148" s="15"/>
      <c r="EF148" s="15"/>
      <c r="EG148" s="94"/>
      <c r="EH148" s="10" t="str" cm="1">
        <f t="array" aca="1" ref="EH148" ca="1">IF(INDIRECT(ADDRESS(ROW(),COLUMN()-6))="","X",IF(INDIRECT(ADDRESS(ROW(),COLUMN()-5))="",0,"OK"))</f>
        <v>X</v>
      </c>
      <c r="EI148" s="29" t="str">
        <f ca="1">IF(EJ148="","",SUM(1+MAXA(EI$1:EI147)))</f>
        <v/>
      </c>
      <c r="EJ148" s="8" t="str" cm="1">
        <f t="array" aca="1" ref="EJ148" ca="1">IF(EH148=0,INDIRECT(ADDRESS(ROW(),COLUMN()-8)),"")</f>
        <v/>
      </c>
      <c r="EK148" s="31"/>
      <c r="EL148" s="10" t="str">
        <f t="shared" si="138"/>
        <v>$EB$148</v>
      </c>
      <c r="EM148" s="29" t="str">
        <f ca="1">IF(EN148="","",SUM(1+MAXA(EM$1:EM147)))</f>
        <v/>
      </c>
      <c r="EN148" s="8" t="str" cm="1">
        <f t="array" aca="1" ref="EN148" ca="1">IF(ISNUMBER(SEARCH(EN$1,INDEX(INDIRECT(EO$1),ROW(EL148),1)))=TRUE,INDIRECT(EL148),"")</f>
        <v/>
      </c>
      <c r="EO148" s="13" t="s">
        <v>1192</v>
      </c>
      <c r="EP148" s="13"/>
      <c r="EQ148" s="13"/>
      <c r="ER148" s="13"/>
      <c r="ES148" s="13"/>
      <c r="ET148" s="13"/>
      <c r="EU148" s="13"/>
      <c r="EV148" s="13"/>
      <c r="EW148" s="13"/>
      <c r="EX148" s="13"/>
      <c r="EY148" s="13"/>
      <c r="EZ148" s="13"/>
      <c r="FA148" s="10" t="str">
        <f t="shared" ca="1" si="168"/>
        <v/>
      </c>
      <c r="FB148" s="22"/>
      <c r="FC148" s="14"/>
      <c r="FD148" s="14"/>
      <c r="FE148" s="15"/>
      <c r="FF148" s="15"/>
      <c r="FG148" s="81"/>
      <c r="FH148" s="10" t="str" cm="1">
        <f t="array" aca="1" ref="FH148" ca="1">IF(INDIRECT(ADDRESS(ROW(),COLUMN()-6))="","X",IF(INDIRECT(ADDRESS(ROW(),COLUMN()-5))="",0,"OK"))</f>
        <v>X</v>
      </c>
      <c r="FI148" s="29" t="str">
        <f ca="1">IF(FJ148="","",SUM(1+MAXA(FI$1:FI147)))</f>
        <v/>
      </c>
      <c r="FJ148" s="8" t="str" cm="1">
        <f t="array" aca="1" ref="FJ148" ca="1">IF(FH148=0,INDIRECT(ADDRESS(ROW(),COLUMN()-8)),"")</f>
        <v/>
      </c>
      <c r="FK148" s="31"/>
      <c r="FL148" s="10" t="str">
        <f t="shared" si="139"/>
        <v>$FB$148</v>
      </c>
      <c r="FM148" s="29" t="str">
        <f ca="1">IF(FN148="","",SUM(1+MAXA(FM$1:FM147)))</f>
        <v/>
      </c>
      <c r="FN148" s="8" t="str" cm="1">
        <f t="array" aca="1" ref="FN148" ca="1">IF(ISNUMBER(SEARCH(FN$1,INDEX(INDIRECT(FO$1),ROW(FL148),1)))=TRUE,INDIRECT(FL148),"")</f>
        <v/>
      </c>
      <c r="FO148" s="13" t="s">
        <v>1192</v>
      </c>
      <c r="FP148" s="13" t="s">
        <v>1192</v>
      </c>
      <c r="FQ148" s="13" t="s">
        <v>1192</v>
      </c>
      <c r="FR148" s="13" t="s">
        <v>1192</v>
      </c>
      <c r="FS148" s="13" t="s">
        <v>1192</v>
      </c>
      <c r="FT148" s="13"/>
      <c r="FU148" s="13"/>
      <c r="FV148" s="13"/>
      <c r="FW148" s="13"/>
      <c r="FX148" s="13"/>
      <c r="FY148" s="13"/>
      <c r="FZ148" s="13"/>
      <c r="GA148" s="10" t="str">
        <f t="shared" ca="1" si="169"/>
        <v/>
      </c>
      <c r="GB148" s="22"/>
      <c r="GC148" s="14"/>
      <c r="GD148" s="14"/>
      <c r="GE148" s="15"/>
      <c r="GF148" s="15"/>
      <c r="GG148" s="81"/>
      <c r="GH148" s="10" t="str" cm="1">
        <f t="array" aca="1" ref="GH148" ca="1">IF(INDIRECT(ADDRESS(ROW(),COLUMN()-6))="","X",IF(INDIRECT(ADDRESS(ROW(),COLUMN()-5))="",0,"OK"))</f>
        <v>X</v>
      </c>
      <c r="GI148" s="29" t="str">
        <f ca="1">IF(GJ148="","",SUM(1+MAXA(GI$1:GI147)))</f>
        <v/>
      </c>
      <c r="GJ148" s="8" t="str" cm="1">
        <f t="array" aca="1" ref="GJ148" ca="1">IF(GH148=0,INDIRECT(ADDRESS(ROW(),COLUMN()-8)),"")</f>
        <v/>
      </c>
      <c r="GK148" s="31"/>
      <c r="GL148" s="10" t="str">
        <f t="shared" si="140"/>
        <v>$GB$148</v>
      </c>
      <c r="GM148" s="29" t="str">
        <f ca="1">IF(GN148="","",SUM(1+MAXA(GM$1:GM147)))</f>
        <v/>
      </c>
      <c r="GN148" s="8" t="str" cm="1">
        <f t="array" aca="1" ref="GN148" ca="1">IF(ISNUMBER(SEARCH(GN$1,INDEX(INDIRECT(GO$1),ROW(GL148),1)))=TRUE,INDIRECT(GL148),"")</f>
        <v/>
      </c>
      <c r="GO148" s="13" t="s">
        <v>1192</v>
      </c>
      <c r="GP148" s="13" t="s">
        <v>1192</v>
      </c>
      <c r="GQ148" s="13" t="s">
        <v>1192</v>
      </c>
      <c r="GR148" s="13" t="s">
        <v>1192</v>
      </c>
      <c r="GS148" s="13" t="s">
        <v>1192</v>
      </c>
      <c r="GT148" s="13"/>
      <c r="GU148" s="13"/>
      <c r="GV148" s="13"/>
      <c r="GW148" s="13"/>
      <c r="GX148" s="13"/>
      <c r="GY148" s="13"/>
      <c r="GZ148" s="13"/>
      <c r="HA148" s="10" t="str">
        <f t="shared" ca="1" si="170"/>
        <v/>
      </c>
      <c r="HB148" s="22"/>
      <c r="HC148" s="14"/>
      <c r="HD148" s="14"/>
      <c r="HE148" s="15"/>
      <c r="HF148" s="15"/>
      <c r="HG148" s="81"/>
      <c r="HH148" s="10" t="str" cm="1">
        <f t="array" aca="1" ref="HH148" ca="1">IF(INDIRECT(ADDRESS(ROW(),COLUMN()-6))="","X",IF(INDIRECT(ADDRESS(ROW(),COLUMN()-5))="",0,"OK"))</f>
        <v>X</v>
      </c>
      <c r="HI148" s="29" t="str">
        <f ca="1">IF(HJ148="","",SUM(1+MAXA(HI$1:HI147)))</f>
        <v/>
      </c>
      <c r="HJ148" s="8" t="str" cm="1">
        <f t="array" aca="1" ref="HJ148" ca="1">IF(HH148=0,INDIRECT(ADDRESS(ROW(),COLUMN()-8)),"")</f>
        <v/>
      </c>
      <c r="HK148" s="31"/>
      <c r="HL148" s="10" t="str">
        <f t="shared" si="141"/>
        <v>$HB$148</v>
      </c>
      <c r="HM148" s="29" t="str">
        <f ca="1">IF(HN148="","",SUM(1+MAXA(HM$1:HM147)))</f>
        <v/>
      </c>
      <c r="HN148" s="8" t="str" cm="1">
        <f t="array" aca="1" ref="HN148" ca="1">IF(ISNUMBER(SEARCH(HN$1,INDEX(INDIRECT(HO$1),ROW(HL148),1)))=TRUE,INDIRECT(HL148),"")</f>
        <v/>
      </c>
      <c r="HO148" s="13" t="s">
        <v>1192</v>
      </c>
      <c r="HP148" s="13" t="s">
        <v>1192</v>
      </c>
      <c r="HQ148" s="13" t="s">
        <v>1192</v>
      </c>
      <c r="HR148" s="13"/>
      <c r="HS148" s="13"/>
      <c r="HT148" s="13"/>
      <c r="HU148" s="13"/>
      <c r="HV148" s="13"/>
      <c r="HW148" s="13"/>
      <c r="HX148" s="13"/>
      <c r="HY148" s="13" t="s">
        <v>1192</v>
      </c>
      <c r="HZ148" s="13" t="s">
        <v>1192</v>
      </c>
      <c r="IA148" s="10" t="str">
        <f t="shared" ca="1" si="171"/>
        <v/>
      </c>
      <c r="IB148" s="22"/>
      <c r="IC148" s="14"/>
      <c r="ID148" s="14"/>
      <c r="IE148" s="15"/>
      <c r="IF148" s="15"/>
      <c r="IG148" s="81"/>
      <c r="IH148" s="10" t="str" cm="1">
        <f t="array" aca="1" ref="IH148" ca="1">IF(INDIRECT(ADDRESS(ROW(),COLUMN()-6))="","X",IF(INDIRECT(ADDRESS(ROW(),COLUMN()-5))="",0,"OK"))</f>
        <v>X</v>
      </c>
      <c r="II148" s="29" t="str">
        <f ca="1">IF(IJ148="","",SUM(1+MAXA(II$1:II147)))</f>
        <v/>
      </c>
      <c r="IJ148" s="8" t="str" cm="1">
        <f t="array" aca="1" ref="IJ148" ca="1">IF(IH148=0,INDIRECT(ADDRESS(ROW(),COLUMN()-8)),"")</f>
        <v/>
      </c>
      <c r="IK148" s="31"/>
      <c r="IL148" s="10" t="str">
        <f t="shared" si="142"/>
        <v>$IB$148</v>
      </c>
      <c r="IM148" s="29" t="str">
        <f ca="1">IF(IN148="","",SUM(1+MAXA(IM$1:IM147)))</f>
        <v/>
      </c>
      <c r="IN148" s="8" t="str" cm="1">
        <f t="array" aca="1" ref="IN148" ca="1">IF(ISNUMBER(SEARCH(IN$1,INDEX(INDIRECT(IO$1),ROW(IL148),1)))=TRUE,INDIRECT(IL148),"")</f>
        <v/>
      </c>
      <c r="IO148" s="13" t="s">
        <v>1192</v>
      </c>
      <c r="IP148" s="13" t="s">
        <v>1192</v>
      </c>
      <c r="IQ148" s="13" t="s">
        <v>1192</v>
      </c>
      <c r="IR148" s="13"/>
      <c r="IS148" s="13"/>
      <c r="IT148" s="13"/>
      <c r="IU148" s="13"/>
      <c r="IV148" s="13"/>
      <c r="IW148" s="13"/>
      <c r="IX148" s="13" t="s">
        <v>1192</v>
      </c>
      <c r="IY148" s="13" t="s">
        <v>1192</v>
      </c>
      <c r="IZ148" s="13" t="s">
        <v>1192</v>
      </c>
      <c r="JA148" s="10" t="str">
        <f t="shared" ca="1" si="172"/>
        <v/>
      </c>
      <c r="JB148" s="22"/>
      <c r="JC148" s="14"/>
      <c r="JD148" s="14"/>
      <c r="JE148" s="15"/>
      <c r="JF148" s="15"/>
      <c r="JG148" s="81"/>
      <c r="JH148" s="10" t="str" cm="1">
        <f t="array" aca="1" ref="JH148" ca="1">IF(INDIRECT(ADDRESS(ROW(),COLUMN()-6))="","X",IF(INDIRECT(ADDRESS(ROW(),COLUMN()-5))="",0,"OK"))</f>
        <v>X</v>
      </c>
      <c r="JI148" s="29" t="str">
        <f ca="1">IF(JJ148="","",SUM(1+MAXA(JI$1:JI147)))</f>
        <v/>
      </c>
      <c r="JJ148" s="8" t="str" cm="1">
        <f t="array" aca="1" ref="JJ148" ca="1">IF(JH148=0,INDIRECT(ADDRESS(ROW(),COLUMN()-8)),"")</f>
        <v/>
      </c>
      <c r="JK148" s="31"/>
      <c r="JL148" s="10" t="str">
        <f t="shared" si="143"/>
        <v>$JB$148</v>
      </c>
      <c r="JM148" s="29" t="str">
        <f ca="1">IF(JN148="","",SUM(1+MAXA(JM$1:JM147)))</f>
        <v/>
      </c>
      <c r="JN148" s="8" t="str" cm="1">
        <f t="array" aca="1" ref="JN148" ca="1">IF(ISNUMBER(SEARCH(JN$1,INDEX(INDIRECT(JO$1),ROW(JL148),1)))=TRUE,INDIRECT(JL148),"")</f>
        <v/>
      </c>
      <c r="JO148" s="13" t="s">
        <v>1192</v>
      </c>
      <c r="JP148" s="13" t="s">
        <v>1192</v>
      </c>
      <c r="JQ148" s="13" t="s">
        <v>1192</v>
      </c>
      <c r="JR148" s="13"/>
      <c r="JS148" s="13"/>
      <c r="JT148" s="13"/>
      <c r="JU148" s="13"/>
      <c r="JV148" s="13"/>
      <c r="JW148" s="13"/>
      <c r="JX148" s="13" t="s">
        <v>1192</v>
      </c>
      <c r="JY148" s="13" t="s">
        <v>1192</v>
      </c>
      <c r="JZ148" s="13" t="s">
        <v>1192</v>
      </c>
      <c r="KA148" s="10" t="str">
        <f t="shared" ca="1" si="173"/>
        <v/>
      </c>
      <c r="KB148" s="22"/>
      <c r="KC148" s="14"/>
      <c r="KD148" s="14"/>
      <c r="KE148" s="15"/>
      <c r="KF148" s="15"/>
      <c r="KG148" s="81"/>
      <c r="KH148" s="10" t="str" cm="1">
        <f t="array" aca="1" ref="KH148" ca="1">IF(INDIRECT(ADDRESS(ROW(),COLUMN()-6))="","X",IF(INDIRECT(ADDRESS(ROW(),COLUMN()-5))="",0,"OK"))</f>
        <v>X</v>
      </c>
      <c r="KI148" s="29" t="str">
        <f ca="1">IF(KJ148="","",SUM(1+MAXA(KI$1:KI147)))</f>
        <v/>
      </c>
      <c r="KJ148" s="8" t="str" cm="1">
        <f t="array" aca="1" ref="KJ148" ca="1">IF(KH148=0,INDIRECT(ADDRESS(ROW(),COLUMN()-8)),"")</f>
        <v/>
      </c>
      <c r="KK148" s="31"/>
      <c r="KL148" s="10" t="str">
        <f t="shared" si="144"/>
        <v>$KB$148</v>
      </c>
      <c r="KM148" s="29" t="str">
        <f ca="1">IF(KN148="","",SUM(1+MAXA(KM$1:KM147)))</f>
        <v/>
      </c>
      <c r="KN148" s="8" t="str" cm="1">
        <f t="array" aca="1" ref="KN148" ca="1">IF(ISNUMBER(SEARCH(KN$1,INDEX(INDIRECT(KO$1),ROW(KL148),1)))=TRUE,INDIRECT(KL148),"")</f>
        <v/>
      </c>
      <c r="KO148" s="13" t="s">
        <v>1192</v>
      </c>
      <c r="KP148" s="13" t="s">
        <v>1192</v>
      </c>
      <c r="KQ148" s="13" t="s">
        <v>1192</v>
      </c>
      <c r="KR148" s="13"/>
      <c r="KS148" s="13"/>
      <c r="KT148" s="13"/>
      <c r="KU148" s="13"/>
      <c r="KV148" s="13"/>
      <c r="KW148" s="13"/>
      <c r="KX148" s="13"/>
      <c r="KY148" s="13" t="s">
        <v>1192</v>
      </c>
      <c r="KZ148" s="13" t="s">
        <v>1192</v>
      </c>
      <c r="LA148" s="10" t="str">
        <f t="shared" ca="1" si="174"/>
        <v/>
      </c>
      <c r="LB148" s="8"/>
      <c r="LC148" s="10"/>
      <c r="LD148" s="10"/>
      <c r="LG148" s="81"/>
      <c r="LH148" s="10" t="str" cm="1">
        <f t="array" aca="1" ref="LH148" ca="1">IF(INDIRECT(ADDRESS(ROW(),COLUMN()-6))="","X",IF(INDIRECT(ADDRESS(ROW(),COLUMN()-5))="",0,"OK"))</f>
        <v>X</v>
      </c>
      <c r="LI148" s="29" t="str">
        <f ca="1">IF(LJ148="","",SUM(1+MAXA(LI$1:LI147)))</f>
        <v/>
      </c>
      <c r="LJ148" s="8" t="str" cm="1">
        <f t="array" aca="1" ref="LJ148" ca="1">IF(LH148=0,INDIRECT(ADDRESS(ROW(),COLUMN()-8)),"")</f>
        <v/>
      </c>
      <c r="LK148" s="31"/>
      <c r="LL148" s="10" t="str">
        <f t="shared" si="145"/>
        <v>$LB$148</v>
      </c>
      <c r="LM148" s="29" t="str">
        <f ca="1">IF(LN148="","",SUM(1+MAXA(LM$1:LM147)))</f>
        <v/>
      </c>
      <c r="LN148" s="8" t="str" cm="1">
        <f t="array" aca="1" ref="LN148" ca="1">IF(ISNUMBER(SEARCH(LN$1,INDEX(INDIRECT(LO$1),ROW(LL148),1)))=TRUE,INDIRECT(LL148),"")</f>
        <v/>
      </c>
      <c r="LO148" s="13" t="s">
        <v>1192</v>
      </c>
      <c r="LP148" s="13" t="s">
        <v>1192</v>
      </c>
      <c r="LQ148" s="13" t="s">
        <v>1192</v>
      </c>
      <c r="LR148" s="13" t="s">
        <v>1192</v>
      </c>
      <c r="LS148" s="13"/>
      <c r="LT148" s="13"/>
      <c r="LU148" s="13"/>
      <c r="LV148" s="13"/>
      <c r="LW148" s="13"/>
      <c r="LX148" s="13"/>
      <c r="LY148" s="13" t="s">
        <v>1192</v>
      </c>
      <c r="LZ148" s="13" t="s">
        <v>1192</v>
      </c>
      <c r="MA148" s="10" t="str">
        <f t="shared" ca="1" si="175"/>
        <v/>
      </c>
      <c r="MB148" s="8"/>
      <c r="MC148" s="10"/>
      <c r="MD148" s="10"/>
      <c r="MG148" s="81"/>
      <c r="MH148" s="10" t="str" cm="1">
        <f t="array" aca="1" ref="MH148" ca="1">IF(INDIRECT(ADDRESS(ROW(),COLUMN()-6))="","X",IF(INDIRECT(ADDRESS(ROW(),COLUMN()-5))="",0,"OK"))</f>
        <v>X</v>
      </c>
      <c r="MI148" s="29" t="str">
        <f ca="1">IF(MJ148="","",SUM(1+MAXA(MI$1:MI147)))</f>
        <v/>
      </c>
      <c r="MJ148" s="8" t="str" cm="1">
        <f t="array" aca="1" ref="MJ148" ca="1">IF(MH148=0,INDIRECT(ADDRESS(ROW(),COLUMN()-8)),"")</f>
        <v/>
      </c>
      <c r="MK148" s="31"/>
      <c r="ML148" s="10" t="str">
        <f t="shared" si="146"/>
        <v>$MB$148</v>
      </c>
      <c r="MM148" s="29" t="str">
        <f ca="1">IF(MN148="","",SUM(1+MAXA(MM$1:MM147)))</f>
        <v/>
      </c>
      <c r="MN148" s="8" t="str" cm="1">
        <f t="array" aca="1" ref="MN148" ca="1">IF(ISNUMBER(SEARCH(MN$1,INDEX(INDIRECT(MO$1),ROW(ML148),1)))=TRUE,INDIRECT(ML148),"")</f>
        <v/>
      </c>
      <c r="MO148" s="13" t="s">
        <v>1192</v>
      </c>
      <c r="MP148" s="13" t="s">
        <v>1192</v>
      </c>
      <c r="MQ148" s="13" t="s">
        <v>1192</v>
      </c>
      <c r="MR148" s="13"/>
      <c r="MS148" s="13"/>
      <c r="MT148" s="13"/>
      <c r="MU148" s="13"/>
      <c r="MV148" s="13"/>
      <c r="MW148" s="13" t="s">
        <v>1192</v>
      </c>
      <c r="MX148" s="13"/>
      <c r="MY148" s="13" t="s">
        <v>1192</v>
      </c>
      <c r="MZ148" s="13" t="s">
        <v>1192</v>
      </c>
      <c r="NA148" s="10" t="str">
        <f t="shared" ca="1" si="176"/>
        <v/>
      </c>
      <c r="NB148" s="5"/>
      <c r="NC148" s="6"/>
      <c r="ND148" s="6"/>
      <c r="NE148" s="7"/>
      <c r="NF148" s="7"/>
      <c r="NG148" s="83"/>
      <c r="NH148" s="10" t="str" cm="1">
        <f t="array" aca="1" ref="NH148" ca="1">IF(INDIRECT(ADDRESS(ROW(),COLUMN()-6))="","X",IF(INDIRECT(ADDRESS(ROW(),COLUMN()-5))="",0,"OK"))</f>
        <v>X</v>
      </c>
      <c r="NI148" s="29" t="str">
        <f ca="1">IF(NJ148="","",SUM(1+MAXA(NI$1:NI147)))</f>
        <v/>
      </c>
      <c r="NJ148" s="8" t="str" cm="1">
        <f t="array" aca="1" ref="NJ148" ca="1">IF(NH148=0,INDIRECT(ADDRESS(ROW(),COLUMN()-8)),"")</f>
        <v/>
      </c>
      <c r="NK148" s="31"/>
      <c r="NL148" s="10" t="str">
        <f t="shared" si="147"/>
        <v>$NB$148</v>
      </c>
      <c r="NM148" s="29" t="str">
        <f ca="1">IF(NN148="","",SUM(1+MAXA(NM$1:NM147)))</f>
        <v/>
      </c>
      <c r="NN148" s="8" t="str" cm="1">
        <f t="array" aca="1" ref="NN148" ca="1">IF(ISNUMBER(SEARCH(NN$1,INDEX(INDIRECT(NO$1),ROW(NL148),1)))=TRUE,INDIRECT(NL148),"")</f>
        <v/>
      </c>
      <c r="NO148" s="13" t="s">
        <v>1192</v>
      </c>
      <c r="NP148" s="13" t="s">
        <v>1192</v>
      </c>
      <c r="NQ148" s="13" t="s">
        <v>1192</v>
      </c>
      <c r="NR148" s="13"/>
      <c r="NS148" s="13"/>
      <c r="NT148" s="13"/>
      <c r="NU148" s="13"/>
      <c r="NV148" s="13"/>
      <c r="NW148" s="13"/>
      <c r="NX148" s="13" t="s">
        <v>1192</v>
      </c>
      <c r="NY148" s="13" t="s">
        <v>1192</v>
      </c>
      <c r="NZ148" s="13"/>
      <c r="OA148" s="10" t="str">
        <f t="shared" ca="1" si="177"/>
        <v/>
      </c>
      <c r="OB148" s="5"/>
      <c r="OC148" s="6"/>
      <c r="OD148" s="6"/>
      <c r="OE148" s="7"/>
      <c r="OF148" s="7"/>
      <c r="OG148" s="83"/>
      <c r="OH148" s="10" t="str" cm="1">
        <f t="array" aca="1" ref="OH148" ca="1">IF(INDIRECT(ADDRESS(ROW(),COLUMN()-6))="","X",IF(INDIRECT(ADDRESS(ROW(),COLUMN()-5))="",0,"OK"))</f>
        <v>X</v>
      </c>
      <c r="OI148" s="29" t="str">
        <f ca="1">IF(OJ148="","",SUM(1+MAXA(OI$1:OI147)))</f>
        <v/>
      </c>
      <c r="OJ148" s="8" t="str" cm="1">
        <f t="array" aca="1" ref="OJ148" ca="1">IF(OH148=0,INDIRECT(ADDRESS(ROW(),COLUMN()-8)),"")</f>
        <v/>
      </c>
      <c r="OK148" s="31"/>
      <c r="OL148" s="10" t="str">
        <f t="shared" si="148"/>
        <v>$OB$148</v>
      </c>
      <c r="OM148" s="29" t="str">
        <f ca="1">IF(ON148="","",SUM(1+MAXA(OM$1:OM147)))</f>
        <v/>
      </c>
      <c r="ON148" s="8" t="str" cm="1">
        <f t="array" aca="1" ref="ON148" ca="1">IF(ISNUMBER(SEARCH(ON$1,INDEX(INDIRECT(OO$1),ROW(OL148),1)))=TRUE,INDIRECT(OL148),"")</f>
        <v/>
      </c>
      <c r="OO148" s="13" t="s">
        <v>1192</v>
      </c>
      <c r="OP148" s="13"/>
      <c r="OQ148" s="13"/>
      <c r="OR148" s="13"/>
      <c r="OS148" s="13"/>
      <c r="OT148" s="13"/>
      <c r="OU148" s="13"/>
      <c r="OV148" s="13"/>
      <c r="OW148" s="13"/>
      <c r="OX148" s="13"/>
      <c r="OY148" s="13"/>
      <c r="OZ148" s="13" t="s">
        <v>1192</v>
      </c>
      <c r="PA148" s="10" t="str">
        <f t="shared" ca="1" si="178"/>
        <v/>
      </c>
      <c r="PB148" s="8"/>
      <c r="PC148" s="10"/>
      <c r="PD148" s="10"/>
      <c r="PG148" s="79"/>
      <c r="PH148" s="10" t="str" cm="1">
        <f t="array" aca="1" ref="PH148" ca="1">IF(INDIRECT(ADDRESS(ROW(),COLUMN()-6))="","X",IF(INDIRECT(ADDRESS(ROW(),COLUMN()-5))="",0,"OK"))</f>
        <v>X</v>
      </c>
      <c r="PI148" s="29" t="str">
        <f ca="1">IF(PJ148="","",SUM(1+MAXA(PI$1:PI147)))</f>
        <v/>
      </c>
      <c r="PJ148" s="8" t="str" cm="1">
        <f t="array" aca="1" ref="PJ148" ca="1">IF(PH148=0,INDIRECT(ADDRESS(ROW(),COLUMN()-8)),"")</f>
        <v/>
      </c>
      <c r="PK148" s="31"/>
      <c r="PL148" s="10" t="str">
        <f t="shared" si="149"/>
        <v>$PB$148</v>
      </c>
      <c r="PM148" s="29" t="str">
        <f ca="1">IF(PN148="","",SUM(1+MAXA(PM$1:PM147)))</f>
        <v/>
      </c>
      <c r="PN148" s="8" t="str" cm="1">
        <f t="array" aca="1" ref="PN148" ca="1">IF(ISNUMBER(SEARCH(PN$1,INDEX(INDIRECT(PO$1),ROW(PL148),1)))=TRUE,INDIRECT(PL148),"")</f>
        <v/>
      </c>
      <c r="PO148" s="13" t="s">
        <v>1192</v>
      </c>
      <c r="PP148" s="13" t="s">
        <v>1192</v>
      </c>
      <c r="PQ148" s="13" t="s">
        <v>1192</v>
      </c>
      <c r="PR148" s="13" t="s">
        <v>1192</v>
      </c>
      <c r="PS148" s="13"/>
      <c r="PT148" s="13"/>
      <c r="PU148" s="13"/>
      <c r="PV148" s="13"/>
      <c r="PW148" s="13"/>
      <c r="PX148" s="13"/>
      <c r="PY148" s="13" t="s">
        <v>1192</v>
      </c>
      <c r="PZ148" s="13" t="s">
        <v>1192</v>
      </c>
      <c r="QA148" s="10" t="str">
        <f t="shared" ca="1" si="179"/>
        <v/>
      </c>
      <c r="QB148" s="22"/>
      <c r="QC148" s="14"/>
      <c r="QD148" s="14"/>
      <c r="QE148" s="15"/>
      <c r="QF148" s="15"/>
      <c r="QG148" s="79"/>
      <c r="QH148" s="10" t="str" cm="1">
        <f t="array" aca="1" ref="QH148" ca="1">IF(INDIRECT(ADDRESS(ROW(),COLUMN()-6))="","X",IF(INDIRECT(ADDRESS(ROW(),COLUMN()-5))="",0,"OK"))</f>
        <v>X</v>
      </c>
      <c r="QI148" s="29" t="str">
        <f ca="1">IF(QJ148="","",SUM(1+MAXA(QI$1:QI147)))</f>
        <v/>
      </c>
      <c r="QJ148" s="8" t="str" cm="1">
        <f t="array" aca="1" ref="QJ148" ca="1">IF(QH148=0,INDIRECT(ADDRESS(ROW(),COLUMN()-8)),"")</f>
        <v/>
      </c>
      <c r="QK148" s="31"/>
      <c r="QL148" s="10" t="str">
        <f t="shared" si="150"/>
        <v>$QB$148</v>
      </c>
      <c r="QM148" s="29" t="str">
        <f ca="1">IF(QN148="","",SUM(1+MAXA(QM$1:QM147)))</f>
        <v/>
      </c>
      <c r="QN148" s="8" t="str" cm="1">
        <f t="array" aca="1" ref="QN148" ca="1">IF(ISNUMBER(SEARCH(QN$1,INDEX(INDIRECT(QO$1),ROW(QL148),1)))=TRUE,INDIRECT(QL148),"")</f>
        <v/>
      </c>
      <c r="QO148" s="13" t="s">
        <v>1192</v>
      </c>
      <c r="QP148" s="13" t="s">
        <v>1192</v>
      </c>
      <c r="QQ148" s="13" t="s">
        <v>1192</v>
      </c>
      <c r="QR148" s="13" t="s">
        <v>1192</v>
      </c>
      <c r="QS148" s="13"/>
      <c r="QT148" s="13"/>
      <c r="QU148" s="13"/>
      <c r="QV148" s="13"/>
      <c r="QW148" s="13"/>
      <c r="QX148" s="13"/>
      <c r="QY148" s="13" t="s">
        <v>1192</v>
      </c>
      <c r="QZ148" s="13" t="s">
        <v>1192</v>
      </c>
      <c r="RA148" s="10" t="str">
        <f t="shared" ca="1" si="180"/>
        <v/>
      </c>
      <c r="RB148" s="5"/>
      <c r="RC148" s="6"/>
      <c r="RD148" s="6"/>
      <c r="RE148" s="7"/>
      <c r="RF148" s="7"/>
      <c r="RG148" s="81"/>
      <c r="RH148" s="10" t="str" cm="1">
        <f t="array" aca="1" ref="RH148" ca="1">IF(INDIRECT(ADDRESS(ROW(),COLUMN()-6))="","X",IF(INDIRECT(ADDRESS(ROW(),COLUMN()-5))="",0,"OK"))</f>
        <v>X</v>
      </c>
      <c r="RI148" s="29" t="str">
        <f ca="1">IF(RJ148="","",SUM(1+MAXA(RI$1:RI147)))</f>
        <v/>
      </c>
      <c r="RJ148" s="8" t="str" cm="1">
        <f t="array" aca="1" ref="RJ148" ca="1">IF(RH148=0,INDIRECT(ADDRESS(ROW(),COLUMN()-8)),"")</f>
        <v/>
      </c>
      <c r="RK148" s="31"/>
      <c r="RL148" s="10" t="str">
        <f t="shared" si="151"/>
        <v>$RB$148</v>
      </c>
      <c r="RM148" s="29" t="str">
        <f ca="1">IF(RN148="","",SUM(1+MAXA(RM$1:RM147)))</f>
        <v/>
      </c>
      <c r="RN148" s="8" t="str" cm="1">
        <f t="array" aca="1" ref="RN148" ca="1">IF(ISNUMBER(SEARCH(RN$1,INDEX(INDIRECT(RO$1),ROW(RL148),1)))=TRUE,INDIRECT(RL148),"")</f>
        <v/>
      </c>
      <c r="RO148" s="13" t="s">
        <v>1192</v>
      </c>
      <c r="RP148" s="13" t="s">
        <v>1192</v>
      </c>
      <c r="RQ148" s="13" t="s">
        <v>1192</v>
      </c>
      <c r="RR148" s="13"/>
      <c r="RS148" s="13"/>
      <c r="RT148" s="13"/>
      <c r="RU148" s="13"/>
      <c r="RV148" s="13"/>
      <c r="RW148" s="13"/>
      <c r="RX148" s="13"/>
      <c r="RY148" s="13" t="s">
        <v>1192</v>
      </c>
      <c r="RZ148" s="13" t="s">
        <v>1192</v>
      </c>
      <c r="SA148" s="10" t="str">
        <f t="shared" ca="1" si="181"/>
        <v/>
      </c>
      <c r="SB148" s="5"/>
      <c r="SC148" s="6"/>
      <c r="SD148" s="6"/>
      <c r="SE148" s="7"/>
      <c r="SF148" s="7"/>
      <c r="SG148" s="79"/>
      <c r="SH148" s="10" t="str" cm="1">
        <f t="array" aca="1" ref="SH148" ca="1">IF(INDIRECT(ADDRESS(ROW(),COLUMN()-6))="","X",IF(INDIRECT(ADDRESS(ROW(),COLUMN()-5))="",0,"OK"))</f>
        <v>X</v>
      </c>
      <c r="SI148" s="29" t="str">
        <f ca="1">IF(SJ148="","",SUM(1+MAXA(SI$1:SI147)))</f>
        <v/>
      </c>
      <c r="SJ148" s="8" t="str" cm="1">
        <f t="array" aca="1" ref="SJ148" ca="1">IF(SH148=0,INDIRECT(ADDRESS(ROW(),COLUMN()-8)),"")</f>
        <v/>
      </c>
      <c r="SK148" s="33" t="s">
        <v>1192</v>
      </c>
      <c r="SL148" s="10" t="str">
        <f t="shared" si="152"/>
        <v>$SB$148</v>
      </c>
      <c r="SM148" s="29" t="str">
        <f ca="1">IF(SN148="","",SUM(1+MAXA(SM$1:SM147)))</f>
        <v/>
      </c>
      <c r="SN148" s="8" t="str" cm="1">
        <f t="array" aca="1" ref="SN148" ca="1">IF(ISNUMBER(SEARCH(SN$1,INDEX(SB$1:SB$174,ROW(SL148),1)))=TRUE,INDIRECT(SL148),"")</f>
        <v/>
      </c>
      <c r="SO148" s="13" t="s">
        <v>1192</v>
      </c>
      <c r="SP148" s="13" t="s">
        <v>1192</v>
      </c>
      <c r="SQ148" s="13" t="s">
        <v>1192</v>
      </c>
      <c r="SR148" s="13"/>
      <c r="SS148" s="13"/>
      <c r="ST148" s="13"/>
      <c r="SU148" s="13"/>
      <c r="SV148" s="13"/>
      <c r="SW148" s="13"/>
      <c r="SX148" s="13"/>
      <c r="SY148" s="13" t="s">
        <v>1192</v>
      </c>
      <c r="SZ148" s="13" t="s">
        <v>1192</v>
      </c>
      <c r="TA148" s="10" t="str">
        <f t="shared" ca="1" si="129"/>
        <v/>
      </c>
      <c r="TB148" s="5"/>
      <c r="TC148" s="6"/>
      <c r="TD148" s="6"/>
      <c r="TE148" s="7"/>
      <c r="TF148" s="7"/>
      <c r="TG148" s="79"/>
      <c r="TH148" s="10" t="str" cm="1">
        <f t="array" aca="1" ref="TH148" ca="1">IF(INDIRECT(ADDRESS(ROW(),COLUMN()-6))="","X",IF(INDIRECT(ADDRESS(ROW(),COLUMN()-5))="",0,"OK"))</f>
        <v>X</v>
      </c>
      <c r="TI148" s="29" t="str">
        <f ca="1">IF(TJ148="","",SUM(1+MAXA(TI$1:TI147)))</f>
        <v/>
      </c>
      <c r="TJ148" s="8" t="str" cm="1">
        <f t="array" aca="1" ref="TJ148" ca="1">IF(TH148=0,INDIRECT(ADDRESS(ROW(),COLUMN()-8)),"")</f>
        <v/>
      </c>
      <c r="TK148" s="33" t="s">
        <v>1192</v>
      </c>
      <c r="TL148" s="10" t="str">
        <f t="shared" si="153"/>
        <v>$TB$148</v>
      </c>
      <c r="TM148" s="29" t="str">
        <f ca="1">IF(TN148="","",SUM(1+MAXA(TM$1:TM147)))</f>
        <v/>
      </c>
      <c r="TN148" s="8" t="str" cm="1">
        <f t="array" aca="1" ref="TN148" ca="1">IF(ISNUMBER(SEARCH(TN$1,INDEX(INDIRECT(TO$1),ROW(TL148),1)))=TRUE,INDIRECT(TL148),"")</f>
        <v/>
      </c>
      <c r="TO148" s="13" t="s">
        <v>1192</v>
      </c>
      <c r="TP148" s="13" t="s">
        <v>1192</v>
      </c>
      <c r="TQ148" s="13" t="s">
        <v>1192</v>
      </c>
      <c r="TR148" s="13"/>
      <c r="TS148" s="13"/>
      <c r="TT148" s="13"/>
      <c r="TU148" s="13"/>
      <c r="TV148" s="13"/>
      <c r="TW148" s="13"/>
      <c r="TX148" s="13"/>
      <c r="TY148" s="13" t="s">
        <v>1192</v>
      </c>
      <c r="TZ148" s="13" t="s">
        <v>1192</v>
      </c>
      <c r="UA148" s="10" t="str">
        <f t="shared" ca="1" si="130"/>
        <v/>
      </c>
      <c r="UB148" s="5"/>
      <c r="UC148" s="6"/>
      <c r="UD148" s="6"/>
      <c r="UE148" s="7"/>
      <c r="UF148" s="7"/>
      <c r="UG148" s="83"/>
      <c r="UH148" s="10" t="str" cm="1">
        <f t="array" aca="1" ref="UH148" ca="1">IF(INDIRECT(ADDRESS(ROW(),COLUMN()-6))="","X",IF(INDIRECT(ADDRESS(ROW(),COLUMN()-5))="",0,"OK"))</f>
        <v>X</v>
      </c>
      <c r="UI148" s="29" t="str">
        <f ca="1">IF(UJ148="","",SUM(1+MAXA(UI$1:UI147)))</f>
        <v/>
      </c>
      <c r="UJ148" s="8" t="str" cm="1">
        <f t="array" aca="1" ref="UJ148" ca="1">IF(UH148=0,INDIRECT(ADDRESS(ROW(),COLUMN()-8)),"")</f>
        <v/>
      </c>
      <c r="UK148" s="33" t="s">
        <v>1192</v>
      </c>
      <c r="UL148" s="10" t="str">
        <f t="shared" si="154"/>
        <v>$UB$148</v>
      </c>
      <c r="UM148" s="29" t="str">
        <f ca="1">IF(UN148="","",SUM(1+MAXA(UM$1:UM147)))</f>
        <v/>
      </c>
      <c r="UN148" s="8" t="str" cm="1">
        <f t="array" aca="1" ref="UN148" ca="1">IF(ISNUMBER(SEARCH(UN$1,INDEX(INDIRECT(UO$1),ROW(UL148),1)))=TRUE,INDIRECT(UL148),"")</f>
        <v/>
      </c>
      <c r="UO148" s="13" t="s">
        <v>1192</v>
      </c>
      <c r="UP148" s="13" t="s">
        <v>1192</v>
      </c>
      <c r="UQ148" s="13" t="s">
        <v>1192</v>
      </c>
      <c r="UR148" s="13"/>
      <c r="US148" s="13"/>
      <c r="UT148" s="13"/>
      <c r="UU148" s="13"/>
      <c r="UV148" s="13"/>
      <c r="UW148" s="13"/>
      <c r="UX148" s="13"/>
      <c r="UY148" s="13" t="s">
        <v>1192</v>
      </c>
      <c r="UZ148" s="13" t="s">
        <v>1192</v>
      </c>
      <c r="VA148" s="10" t="str">
        <f t="shared" ca="1" si="182"/>
        <v/>
      </c>
      <c r="VB148" s="5"/>
      <c r="VC148" s="6"/>
      <c r="VD148" s="6"/>
      <c r="VE148" s="7"/>
      <c r="VF148" s="7"/>
      <c r="VG148" s="79"/>
      <c r="VH148" s="10" t="str" cm="1">
        <f t="array" aca="1" ref="VH148" ca="1">IF(INDIRECT(ADDRESS(ROW(),COLUMN()-6))="","X",IF(INDIRECT(ADDRESS(ROW(),COLUMN()-5))="",0,"OK"))</f>
        <v>X</v>
      </c>
      <c r="VI148" s="29" t="str">
        <f ca="1">IF(VJ148="","",SUM(1+MAXA(VI$1:VI147)))</f>
        <v/>
      </c>
      <c r="VJ148" s="8" t="str" cm="1">
        <f t="array" aca="1" ref="VJ148" ca="1">IF(VH148=0,INDIRECT(ADDRESS(ROW(),COLUMN()-8)),"")</f>
        <v/>
      </c>
      <c r="VK148" s="33" t="s">
        <v>1192</v>
      </c>
      <c r="VL148" s="10" t="str">
        <f t="shared" si="155"/>
        <v>$VB$148</v>
      </c>
      <c r="VM148" s="29" t="str">
        <f ca="1">IF(VN148="","",SUM(1+MAXA(VM$1:VM147)))</f>
        <v/>
      </c>
      <c r="VN148" s="8" t="str" cm="1">
        <f t="array" aca="1" ref="VN148" ca="1">IF(ISNUMBER(SEARCH(VN$1,INDEX(INDIRECT(VO$1),ROW(VL148),1)))=TRUE,INDIRECT(VL148),"")</f>
        <v/>
      </c>
      <c r="VO148" s="13" t="s">
        <v>1192</v>
      </c>
      <c r="VP148" s="13" t="s">
        <v>1192</v>
      </c>
      <c r="VQ148" s="13" t="s">
        <v>1192</v>
      </c>
      <c r="VR148" s="13"/>
      <c r="VS148" s="13"/>
      <c r="VT148" s="13"/>
      <c r="VU148" s="13"/>
      <c r="VV148" s="13"/>
      <c r="VW148" s="13"/>
      <c r="VX148" s="13"/>
      <c r="VY148" s="13" t="s">
        <v>1192</v>
      </c>
      <c r="VZ148" s="13" t="s">
        <v>1192</v>
      </c>
      <c r="WA148" s="10" t="str">
        <f t="shared" ca="1" si="183"/>
        <v/>
      </c>
      <c r="WB148" s="5"/>
      <c r="WC148" s="6"/>
      <c r="WD148" s="6"/>
      <c r="WE148" s="7"/>
      <c r="WF148" s="7"/>
      <c r="WG148" s="79"/>
      <c r="WH148" s="10" t="str" cm="1">
        <f t="array" aca="1" ref="WH148" ca="1">IF(INDIRECT(ADDRESS(ROW(),COLUMN()-6))="","X",IF(INDIRECT(ADDRESS(ROW(),COLUMN()-5))="",0,"OK"))</f>
        <v>X</v>
      </c>
      <c r="WI148" s="29" t="str">
        <f ca="1">IF(WJ148="","",SUM(1+MAXA(WI$1:WI147)))</f>
        <v/>
      </c>
      <c r="WJ148" s="8" t="str" cm="1">
        <f t="array" aca="1" ref="WJ148" ca="1">IF(WH148=0,INDIRECT(ADDRESS(ROW(),COLUMN()-8)),"")</f>
        <v/>
      </c>
      <c r="WK148" s="33" t="s">
        <v>1192</v>
      </c>
      <c r="WL148" s="10" t="str">
        <f t="shared" si="156"/>
        <v>$WB$148</v>
      </c>
      <c r="WM148" s="29" t="str">
        <f ca="1">IF(WN148="","",SUM(1+MAXA(WM$1:WM147)))</f>
        <v/>
      </c>
      <c r="WN148" s="8" t="str" cm="1">
        <f t="array" aca="1" ref="WN148" ca="1">IF(ISNUMBER(SEARCH(WN$1,INDEX(INDIRECT(WO$1),ROW(WL148),1)))=TRUE,INDIRECT(WL148),"")</f>
        <v/>
      </c>
      <c r="WO148" s="13" t="s">
        <v>1192</v>
      </c>
      <c r="WP148" s="13" t="s">
        <v>1192</v>
      </c>
      <c r="WQ148" s="13" t="s">
        <v>1192</v>
      </c>
      <c r="WR148" s="13" t="s">
        <v>1192</v>
      </c>
      <c r="WS148" s="13"/>
      <c r="WT148" s="13"/>
      <c r="WU148" s="13"/>
      <c r="WV148" s="13" t="s">
        <v>1192</v>
      </c>
      <c r="WW148" s="13"/>
      <c r="WX148" s="13"/>
      <c r="WY148" s="13"/>
      <c r="WZ148" s="13" t="s">
        <v>1192</v>
      </c>
      <c r="XA148" s="10" t="str">
        <f t="shared" ca="1" si="184"/>
        <v/>
      </c>
      <c r="XB148" s="5"/>
      <c r="XC148" s="37"/>
      <c r="XD148" s="37"/>
      <c r="XE148" s="7"/>
      <c r="XF148" s="7"/>
      <c r="XG148" s="83"/>
      <c r="XH148" s="10" t="str" cm="1">
        <f t="array" aca="1" ref="XH148" ca="1">IF(INDIRECT(ADDRESS(ROW(),COLUMN()-6))="","X",IF(INDIRECT(ADDRESS(ROW(),COLUMN()-5))="",0,"OK"))</f>
        <v>X</v>
      </c>
      <c r="XI148" s="29" t="str">
        <f ca="1">IF(XJ148="","",SUM(1+MAXA(XI$1:XI147)))</f>
        <v/>
      </c>
      <c r="XJ148" s="8" t="str" cm="1">
        <f t="array" aca="1" ref="XJ148" ca="1">IF(XH148=0,INDIRECT(ADDRESS(ROW(),COLUMN()-8)),"")</f>
        <v/>
      </c>
      <c r="XK148" s="33" t="s">
        <v>1192</v>
      </c>
      <c r="XL148" s="10" t="str">
        <f t="shared" si="157"/>
        <v>$XB$148</v>
      </c>
      <c r="XM148" s="29" t="str">
        <f ca="1">IF(XN148="","",SUM(1+MAXA(XM$1:XM147)))</f>
        <v/>
      </c>
      <c r="XN148" s="8" t="str" cm="1">
        <f t="array" aca="1" ref="XN148" ca="1">IF(ISNUMBER(SEARCH(XN$1,INDEX(INDIRECT(XO$1),ROW(XL148),1)))=TRUE,INDIRECT(XL148),"")</f>
        <v/>
      </c>
      <c r="XO148" s="13" t="s">
        <v>1192</v>
      </c>
      <c r="XP148" s="13" t="s">
        <v>1192</v>
      </c>
      <c r="XQ148" s="13" t="s">
        <v>1192</v>
      </c>
      <c r="XR148" s="13" t="s">
        <v>1192</v>
      </c>
      <c r="XS148" s="13"/>
      <c r="XT148" s="13"/>
      <c r="XU148" s="13"/>
      <c r="XV148" s="13"/>
      <c r="XW148" s="13"/>
      <c r="XX148" s="13"/>
      <c r="XY148" s="13" t="s">
        <v>1192</v>
      </c>
      <c r="XZ148" s="13" t="s">
        <v>1192</v>
      </c>
      <c r="YA148" s="10" t="str">
        <f t="shared" ca="1" si="185"/>
        <v/>
      </c>
      <c r="YB148" s="5"/>
      <c r="YC148" s="37"/>
      <c r="YD148" s="37"/>
      <c r="YE148" s="7"/>
      <c r="YF148" s="7"/>
      <c r="YG148" s="83"/>
      <c r="YH148" s="10" t="str" cm="1">
        <f t="array" aca="1" ref="YH148" ca="1">IF(INDIRECT(ADDRESS(ROW(),COLUMN()-6))="","X",IF(INDIRECT(ADDRESS(ROW(),COLUMN()-5))="",0,"OK"))</f>
        <v>X</v>
      </c>
      <c r="YI148" s="29" t="str">
        <f ca="1">IF(YJ148="","",SUM(1+MAXA(YI$1:YI147)))</f>
        <v/>
      </c>
      <c r="YJ148" s="8" t="str" cm="1">
        <f t="array" aca="1" ref="YJ148" ca="1">IF(YH148=0,INDIRECT(ADDRESS(ROW(),COLUMN()-8)),"")</f>
        <v/>
      </c>
      <c r="YK148" s="33" t="s">
        <v>1192</v>
      </c>
      <c r="YL148" s="10" t="str">
        <f t="shared" si="158"/>
        <v>$YB$148</v>
      </c>
      <c r="YM148" s="29" t="str">
        <f ca="1">IF(YN148="","",SUM(1+MAXA(YM$1:YM147)))</f>
        <v/>
      </c>
      <c r="YN148" s="8" t="str" cm="1">
        <f t="array" aca="1" ref="YN148" ca="1">IF(ISNUMBER(SEARCH(YN$1,INDEX(INDIRECT(YO$1),ROW(YL148),1)))=TRUE,INDIRECT(YL148),"")</f>
        <v/>
      </c>
      <c r="YO148" s="13" t="s">
        <v>1192</v>
      </c>
      <c r="YP148" s="13" t="s">
        <v>1192</v>
      </c>
      <c r="YQ148" s="13" t="s">
        <v>1192</v>
      </c>
      <c r="YR148" s="13" t="s">
        <v>1192</v>
      </c>
      <c r="YS148" s="13"/>
      <c r="YT148" s="13"/>
      <c r="YU148" s="13"/>
      <c r="YV148" s="13"/>
      <c r="YW148" s="13"/>
      <c r="YX148" s="13"/>
      <c r="YY148" s="13" t="s">
        <v>1192</v>
      </c>
      <c r="YZ148" s="13" t="s">
        <v>1192</v>
      </c>
      <c r="ZA148" s="10" t="str">
        <f t="shared" ca="1" si="186"/>
        <v/>
      </c>
      <c r="ZB148" s="5"/>
      <c r="ZC148" s="37"/>
      <c r="ZD148" s="37"/>
      <c r="ZE148" s="7"/>
      <c r="ZF148" s="7"/>
      <c r="ZG148" s="79"/>
      <c r="ZH148" s="10" t="str" cm="1">
        <f t="array" aca="1" ref="ZH148" ca="1">IF(INDIRECT(ADDRESS(ROW(),COLUMN()-6))="","X",IF(INDIRECT(ADDRESS(ROW(),COLUMN()-5))="",0,"OK"))</f>
        <v>X</v>
      </c>
      <c r="ZI148" s="29" t="str">
        <f ca="1">IF(ZJ148="","",SUM(1+MAXA(ZI$1:ZI147)))</f>
        <v/>
      </c>
      <c r="ZJ148" s="8" t="str" cm="1">
        <f t="array" aca="1" ref="ZJ148" ca="1">IF(ZH148=0,INDIRECT(ADDRESS(ROW(),COLUMN()-8)),"")</f>
        <v/>
      </c>
      <c r="ZK148" s="33" t="s">
        <v>1192</v>
      </c>
      <c r="ZL148" s="10" t="str">
        <f t="shared" si="159"/>
        <v>$ZB$148</v>
      </c>
      <c r="ZM148" s="29" t="str">
        <f ca="1">IF(ZN148="","",SUM(1+MAXA(ZM$1:ZM147)))</f>
        <v/>
      </c>
      <c r="ZN148" s="8" t="str" cm="1">
        <f t="array" aca="1" ref="ZN148" ca="1">IF(ISNUMBER(SEARCH(ZN$1,INDEX(INDIRECT(ZO$1),ROW(ZL148),1)))=TRUE,INDIRECT(ZL148),"")</f>
        <v/>
      </c>
      <c r="ZO148" s="13" t="s">
        <v>1192</v>
      </c>
      <c r="ZP148" s="13" t="s">
        <v>1192</v>
      </c>
      <c r="ZQ148" s="13" t="s">
        <v>1192</v>
      </c>
      <c r="ZR148" s="13" t="s">
        <v>1192</v>
      </c>
      <c r="ZS148" s="13"/>
      <c r="ZT148" s="13"/>
      <c r="ZU148" s="13"/>
      <c r="ZV148" s="13"/>
      <c r="ZW148" s="13"/>
      <c r="ZX148" s="13"/>
      <c r="ZY148" s="13"/>
      <c r="ZZ148" s="13" t="s">
        <v>1192</v>
      </c>
      <c r="AAA148" s="10" t="str">
        <f t="shared" ca="1" si="187"/>
        <v/>
      </c>
      <c r="AAB148" s="5"/>
      <c r="AAC148" s="37"/>
      <c r="AAD148" s="37"/>
      <c r="AAE148" s="7"/>
      <c r="AAF148" s="7"/>
      <c r="AAG148" s="79"/>
      <c r="AAH148" s="10" t="str" cm="1">
        <f t="array" aca="1" ref="AAH148" ca="1">IF(INDIRECT(ADDRESS(ROW(),COLUMN()-6))="","X",IF(INDIRECT(ADDRESS(ROW(),COLUMN()-5))="",0,"OK"))</f>
        <v>X</v>
      </c>
      <c r="AAI148" s="29" t="str">
        <f ca="1">IF(AAJ148="","",SUM(1+MAXA(AAI$1:AAI147)))</f>
        <v/>
      </c>
      <c r="AAJ148" s="8" t="str" cm="1">
        <f t="array" aca="1" ref="AAJ148" ca="1">IF(AAH148=0,INDIRECT(ADDRESS(ROW(),COLUMN()-8)),"")</f>
        <v/>
      </c>
      <c r="AAK148" s="33" t="s">
        <v>1192</v>
      </c>
      <c r="AAL148" s="10" t="str">
        <f t="shared" si="160"/>
        <v>$AAB$148</v>
      </c>
      <c r="AAM148" s="29" t="str">
        <f ca="1">IF(AAN148="","",SUM(1+MAXA(AAM$1:AAM147)))</f>
        <v/>
      </c>
      <c r="AAN148" s="8" t="str" cm="1">
        <f t="array" aca="1" ref="AAN148" ca="1">IF(ISNUMBER(SEARCH(AAN$1,INDEX(INDIRECT(AAO$1),ROW(AAL148),1)))=TRUE,INDIRECT(AAL148),"")</f>
        <v/>
      </c>
      <c r="AAO148" s="13" t="s">
        <v>1192</v>
      </c>
      <c r="AAP148" s="13" t="s">
        <v>1192</v>
      </c>
      <c r="AAQ148" s="13" t="s">
        <v>1192</v>
      </c>
      <c r="AAR148" s="13" t="s">
        <v>1192</v>
      </c>
      <c r="AAS148" s="13" t="s">
        <v>1192</v>
      </c>
      <c r="AAT148" s="13"/>
      <c r="AAU148" s="13"/>
      <c r="AAV148" s="13"/>
      <c r="AAW148" s="13"/>
      <c r="AAX148" s="13"/>
      <c r="AAY148" s="13"/>
      <c r="AAZ148" s="13" t="s">
        <v>1192</v>
      </c>
      <c r="ABA148" s="10" t="str">
        <f t="shared" ca="1" si="188"/>
        <v/>
      </c>
      <c r="ABB148" s="5"/>
      <c r="ABC148" s="37"/>
      <c r="ABD148" s="37"/>
      <c r="ABE148" s="7"/>
      <c r="ABF148" s="7"/>
      <c r="ABG148" s="79"/>
      <c r="ABH148" s="10" t="str" cm="1">
        <f t="array" aca="1" ref="ABH148" ca="1">IF(INDIRECT(ADDRESS(ROW(),COLUMN()-6))="","X",IF(INDIRECT(ADDRESS(ROW(),COLUMN()-5))="",0,"OK"))</f>
        <v>X</v>
      </c>
      <c r="ABI148" s="29" t="str">
        <f ca="1">IF(ABJ148="","",SUM(1+MAXA(ABI$1:ABI147)))</f>
        <v/>
      </c>
      <c r="ABJ148" s="8" t="str" cm="1">
        <f t="array" aca="1" ref="ABJ148" ca="1">IF(ABH148=0,INDIRECT(ADDRESS(ROW(),COLUMN()-8)),"")</f>
        <v/>
      </c>
      <c r="ABK148" s="33" t="s">
        <v>1192</v>
      </c>
      <c r="ABL148" s="10" t="str">
        <f t="shared" si="161"/>
        <v>$ABB$148</v>
      </c>
      <c r="ABM148" s="29" t="str">
        <f ca="1">IF(ABN148="","",SUM(1+MAXA(ABM$1:ABM147)))</f>
        <v/>
      </c>
      <c r="ABN148" s="8" t="str" cm="1">
        <f t="array" aca="1" ref="ABN148" ca="1">IF(ISNUMBER(SEARCH(ABN$1,INDEX(INDIRECT(ABO$1),ROW(ABL148),1)))=TRUE,INDIRECT(ABL148),"")</f>
        <v/>
      </c>
      <c r="ABO148" s="13" t="s">
        <v>1192</v>
      </c>
      <c r="ABP148" s="13" t="s">
        <v>1192</v>
      </c>
      <c r="ABQ148" s="13" t="s">
        <v>1192</v>
      </c>
      <c r="ABR148" s="13"/>
      <c r="ABS148" s="13"/>
      <c r="ABT148" s="13"/>
      <c r="ABU148" s="13"/>
      <c r="ABV148" s="13"/>
      <c r="ABW148" s="13"/>
      <c r="ABX148" s="13"/>
      <c r="ABY148" s="13"/>
      <c r="ABZ148" s="13" t="s">
        <v>1192</v>
      </c>
      <c r="ACA148" s="10" t="str">
        <f t="shared" ca="1" si="189"/>
        <v/>
      </c>
      <c r="ACB148" s="5"/>
      <c r="ACC148" s="37"/>
      <c r="ACD148" s="37"/>
      <c r="ACE148" s="7"/>
      <c r="ACF148" s="7"/>
      <c r="ACG148" s="79"/>
      <c r="ACH148" s="10" t="str" cm="1">
        <f t="array" aca="1" ref="ACH148" ca="1">IF(INDIRECT(ADDRESS(ROW(),COLUMN()-6))="","X",IF(INDIRECT(ADDRESS(ROW(),COLUMN()-5))="",0,"OK"))</f>
        <v>X</v>
      </c>
      <c r="ACI148" s="29" t="str">
        <f ca="1">IF(ACJ148="","",SUM(1+MAXA(ACI$1:ACI147)))</f>
        <v/>
      </c>
      <c r="ACJ148" s="8" t="str" cm="1">
        <f t="array" aca="1" ref="ACJ148" ca="1">IF(ACH148=0,INDIRECT(ADDRESS(ROW(),COLUMN()-8)),"")</f>
        <v/>
      </c>
      <c r="ACK148" s="33" t="s">
        <v>1192</v>
      </c>
      <c r="ACL148" s="10" t="str">
        <f t="shared" si="162"/>
        <v>$ACB$148</v>
      </c>
      <c r="ACM148" s="29" t="str">
        <f ca="1">IF(ACN148="","",SUM(1+MAXA(ACM$1:ACM147)))</f>
        <v/>
      </c>
      <c r="ACN148" s="8" t="str" cm="1">
        <f t="array" aca="1" ref="ACN148" ca="1">IF(ISNUMBER(SEARCH(ACN$1,INDEX(INDIRECT(ACO$1),ROW(ACL148),1)))=TRUE,INDIRECT(ACL148),"")</f>
        <v/>
      </c>
      <c r="ACO148" s="13" t="s">
        <v>1192</v>
      </c>
      <c r="ACP148" s="13" t="s">
        <v>1192</v>
      </c>
      <c r="ACQ148" s="13" t="s">
        <v>1192</v>
      </c>
      <c r="ACR148" s="13"/>
      <c r="ACS148" s="13"/>
      <c r="ACT148" s="13"/>
      <c r="ACU148" s="13"/>
      <c r="ACV148" s="13"/>
      <c r="ACW148" s="13"/>
      <c r="ACX148" s="13"/>
      <c r="ACY148" s="13"/>
      <c r="ACZ148" s="13" t="s">
        <v>1192</v>
      </c>
      <c r="ADA148" s="10" t="str">
        <f t="shared" ca="1" si="190"/>
        <v/>
      </c>
      <c r="ADB148" s="5"/>
      <c r="ADC148" s="37"/>
      <c r="ADD148" s="37"/>
      <c r="ADE148" s="7"/>
      <c r="ADF148" s="7"/>
      <c r="ADG148" s="94"/>
      <c r="ADH148" s="10" t="str" cm="1">
        <f t="array" aca="1" ref="ADH148" ca="1">IF(INDIRECT(ADDRESS(ROW(),COLUMN()-6))="","X",IF(INDIRECT(ADDRESS(ROW(),COLUMN()-5))="",0,"OK"))</f>
        <v>X</v>
      </c>
      <c r="ADI148" s="29" t="str">
        <f ca="1">IF(ADJ148="","",SUM(1+MAXA(ADI$1:ADI147)))</f>
        <v/>
      </c>
      <c r="ADJ148" s="8" t="str" cm="1">
        <f t="array" aca="1" ref="ADJ148" ca="1">IF(ADH148=0,INDIRECT(ADDRESS(ROW(),COLUMN()-8)),"")</f>
        <v/>
      </c>
      <c r="ADK148" s="33" t="s">
        <v>1192</v>
      </c>
      <c r="ADL148" s="10" t="str">
        <f t="shared" si="163"/>
        <v>$ADB$148</v>
      </c>
      <c r="ADM148" s="29" t="str">
        <f ca="1">IF(ADN148="","",SUM(1+MAXA(ADM$1:ADM147)))</f>
        <v/>
      </c>
      <c r="ADN148" s="8" t="str" cm="1">
        <f t="array" aca="1" ref="ADN148" ca="1">IF(ISNUMBER(SEARCH(ADN$1,INDEX(INDIRECT(ADO$1),ROW(ADL148),1)))=TRUE,INDIRECT(ADL148),"")</f>
        <v/>
      </c>
      <c r="ADO148" s="13" t="s">
        <v>1192</v>
      </c>
      <c r="ADP148" s="13" t="s">
        <v>1192</v>
      </c>
      <c r="ADQ148" s="13" t="s">
        <v>1192</v>
      </c>
      <c r="ADR148" s="13" t="s">
        <v>1192</v>
      </c>
      <c r="ADS148" s="13" t="s">
        <v>1192</v>
      </c>
      <c r="ADT148" s="13"/>
      <c r="ADU148" s="13"/>
      <c r="ADV148" s="13"/>
      <c r="ADW148" s="13"/>
      <c r="ADX148" s="13"/>
      <c r="ADY148" s="13"/>
      <c r="ADZ148" s="13" t="s">
        <v>1192</v>
      </c>
      <c r="AEA148" s="10" t="str">
        <f t="shared" ca="1" si="191"/>
        <v/>
      </c>
      <c r="AEB148" s="5"/>
      <c r="AEC148" s="37"/>
      <c r="AED148" s="37"/>
      <c r="AEE148" s="7"/>
      <c r="AEF148" s="7"/>
      <c r="AEG148" s="81"/>
      <c r="AEH148" s="10" t="str" cm="1">
        <f t="array" aca="1" ref="AEH148" ca="1">IF(INDIRECT(ADDRESS(ROW(),COLUMN()-6))="","X",IF(INDIRECT(ADDRESS(ROW(),COLUMN()-5))="",0,"OK"))</f>
        <v>X</v>
      </c>
      <c r="AEI148" s="29" t="str">
        <f ca="1">IF(AEJ148="","",SUM(1+MAXA(AEI$1:AEI147)))</f>
        <v/>
      </c>
      <c r="AEJ148" s="8" t="str" cm="1">
        <f t="array" aca="1" ref="AEJ148" ca="1">IF(AEH148=0,INDIRECT(ADDRESS(ROW(),COLUMN()-8)),"")</f>
        <v/>
      </c>
      <c r="AEK148" s="33" t="s">
        <v>1192</v>
      </c>
      <c r="AEL148" s="10" t="str">
        <f t="shared" si="164"/>
        <v>$AEB$148</v>
      </c>
      <c r="AEM148" s="29" t="str">
        <f ca="1">IF(AEN148="","",SUM(1+MAXA(AEM$1:AEM147)))</f>
        <v/>
      </c>
      <c r="AEN148" s="8" t="str" cm="1">
        <f t="array" aca="1" ref="AEN148" ca="1">IF(ISNUMBER(SEARCH(AEN$1,INDEX(INDIRECT(AEO$1),ROW(AEL148),1)))=TRUE,INDIRECT(AEL148),"")</f>
        <v/>
      </c>
      <c r="AEO148" s="13" t="s">
        <v>1192</v>
      </c>
      <c r="AEP148" s="13" t="s">
        <v>1192</v>
      </c>
      <c r="AEQ148" s="13" t="s">
        <v>1192</v>
      </c>
      <c r="AER148" s="13" t="s">
        <v>1192</v>
      </c>
      <c r="AES148" s="13" t="s">
        <v>1192</v>
      </c>
      <c r="AET148" s="13" t="s">
        <v>1192</v>
      </c>
      <c r="AEU148" s="13" t="s">
        <v>1192</v>
      </c>
      <c r="AEV148" s="13" t="s">
        <v>1192</v>
      </c>
    </row>
    <row r="149" spans="1:828" s="4" customFormat="1" ht="24.75" customHeight="1" x14ac:dyDescent="0.2">
      <c r="B149" s="10" t="str">
        <f t="shared" ca="1" si="133"/>
        <v/>
      </c>
      <c r="C149" s="8"/>
      <c r="D149" s="10"/>
      <c r="E149" s="10"/>
      <c r="G149" s="81"/>
      <c r="H149" s="94"/>
      <c r="I149" s="10" t="str" cm="1">
        <f t="array" aca="1" ref="I149" ca="1">IF(INDIRECT(ADDRESS(ROW(),COLUMN()-6))="","X",IF(INDIRECT(ADDRESS(ROW(),COLUMN()-5))="",0,"OK"))</f>
        <v>X</v>
      </c>
      <c r="J149" s="29" t="str">
        <f ca="1">IF(K149="","",SUM(1+MAXA(J$1:J148)))</f>
        <v/>
      </c>
      <c r="K149" s="8" t="str" cm="1">
        <f t="array" aca="1" ref="K149" ca="1">IF(I149=0,INDIRECT(ADDRESS(ROW(),COLUMN()-8)),"")</f>
        <v/>
      </c>
      <c r="L149" s="31"/>
      <c r="M149" s="10" t="str">
        <f t="shared" si="134"/>
        <v>$C$149</v>
      </c>
      <c r="N149" s="29" t="str">
        <f ca="1">IF(O149="","",SUM(1+MAXA(N$1:N148)))</f>
        <v/>
      </c>
      <c r="O149" s="8" t="str" cm="1">
        <f t="array" aca="1" ref="O149" ca="1">IF(ISNUMBER(SEARCH(O$1,INDEX(INDIRECT($P$1),ROW(M149),1)))=TRUE,INDIRECT(M149),"")</f>
        <v/>
      </c>
      <c r="P149" s="13" t="s">
        <v>1192</v>
      </c>
      <c r="Q149" s="13" t="s">
        <v>1192</v>
      </c>
      <c r="R149" s="13"/>
      <c r="S149" s="13"/>
      <c r="T149" s="13"/>
      <c r="U149" s="13"/>
      <c r="V149" s="13"/>
      <c r="W149" s="13"/>
      <c r="X149" s="13"/>
      <c r="Y149" s="13" t="s">
        <v>1192</v>
      </c>
      <c r="Z149" s="13" t="s">
        <v>1192</v>
      </c>
      <c r="AA149" s="10" t="str">
        <f t="shared" ca="1" si="192"/>
        <v/>
      </c>
      <c r="AB149" s="8"/>
      <c r="AC149" s="10"/>
      <c r="AD149" s="10"/>
      <c r="AF149" s="81"/>
      <c r="AG149" s="81"/>
      <c r="AH149" s="10" t="str" cm="1">
        <f t="array" aca="1" ref="AH149" ca="1">IF(INDIRECT(ADDRESS(ROW(),COLUMN()-6))="","X",IF(INDIRECT(ADDRESS(ROW(),COLUMN()-5))="",0,"OK"))</f>
        <v>X</v>
      </c>
      <c r="AI149" s="29" t="str">
        <f ca="1">IF(AJ149="","",SUM(1+MAXA(AI$1:AI148)))</f>
        <v/>
      </c>
      <c r="AJ149" s="8" t="str" cm="1">
        <f t="array" aca="1" ref="AJ149" ca="1">IF(AH149=0,INDIRECT(ADDRESS(ROW(),COLUMN()-8)),"")</f>
        <v/>
      </c>
      <c r="AK149" s="31"/>
      <c r="AL149" s="10" t="str">
        <f t="shared" si="135"/>
        <v>$AB$149</v>
      </c>
      <c r="AM149" s="29" t="str">
        <f ca="1">IF(AN149="","",SUM(1+MAXA(AM$1:AM148)))</f>
        <v/>
      </c>
      <c r="AN149" s="8" t="str" cm="1">
        <f t="array" aca="1" ref="AN149" ca="1">IF(ISNUMBER(SEARCH(AN$1,INDEX(INDIRECT($AO$1),ROW(AL149),1)))=TRUE,INDIRECT(AL149),"")</f>
        <v/>
      </c>
      <c r="AO149" s="13" t="s">
        <v>1192</v>
      </c>
      <c r="AP149" s="13" t="s">
        <v>1192</v>
      </c>
      <c r="AQ149" s="13" t="s">
        <v>1192</v>
      </c>
      <c r="AR149" s="13"/>
      <c r="AS149" s="13"/>
      <c r="AT149" s="13"/>
      <c r="AU149" s="13"/>
      <c r="AV149" s="13"/>
      <c r="AW149" s="13"/>
      <c r="AX149" s="13" t="s">
        <v>1192</v>
      </c>
      <c r="AY149" s="13" t="s">
        <v>1192</v>
      </c>
      <c r="AZ149" s="13" t="s">
        <v>1192</v>
      </c>
      <c r="BA149" s="10" t="str">
        <f t="shared" ca="1" si="165"/>
        <v/>
      </c>
      <c r="BB149" s="8"/>
      <c r="BC149" s="10"/>
      <c r="BD149" s="10"/>
      <c r="BF149" s="81"/>
      <c r="BG149" s="94"/>
      <c r="BH149" s="10" t="str" cm="1">
        <f t="array" aca="1" ref="BH149" ca="1">IF(INDIRECT(ADDRESS(ROW(),COLUMN()-6))="","X",IF(INDIRECT(ADDRESS(ROW(),COLUMN()-5))="",0,"OK"))</f>
        <v>X</v>
      </c>
      <c r="BI149" s="29" t="str">
        <f ca="1">IF(BJ149="","",SUM(1+MAXA(BI$1:BI148)))</f>
        <v/>
      </c>
      <c r="BJ149" s="8" t="str" cm="1">
        <f t="array" aca="1" ref="BJ149" ca="1">IF(BH149=0,INDIRECT(ADDRESS(ROW(),COLUMN()-8)),"")</f>
        <v/>
      </c>
      <c r="BK149" s="31"/>
      <c r="BL149" s="10" t="str">
        <f t="shared" si="136"/>
        <v>$BB$149</v>
      </c>
      <c r="BM149" s="29" t="str">
        <f ca="1">IF(BN149="","",SUM(1+MAXA(BM$1:BM148)))</f>
        <v/>
      </c>
      <c r="BN149" s="8" t="str" cm="1">
        <f t="array" aca="1" ref="BN149" ca="1">IF(ISNUMBER(SEARCH(BN$1,INDEX(INDIRECT(BO$1),ROW(BL149),1)))=TRUE,INDIRECT(BL149),"")</f>
        <v/>
      </c>
      <c r="BO149" s="13" t="s">
        <v>1192</v>
      </c>
      <c r="BP149" s="13" t="s">
        <v>1192</v>
      </c>
      <c r="BQ149" s="13" t="s">
        <v>1192</v>
      </c>
      <c r="BR149" s="13"/>
      <c r="BS149" s="13"/>
      <c r="BT149" s="13"/>
      <c r="BU149" s="13"/>
      <c r="BV149" s="13"/>
      <c r="BW149" s="13" t="s">
        <v>1192</v>
      </c>
      <c r="BX149" s="13" t="s">
        <v>1192</v>
      </c>
      <c r="BY149" s="13"/>
      <c r="BZ149" s="13"/>
      <c r="CA149" s="10" t="str">
        <f t="shared" ca="1" si="166"/>
        <v/>
      </c>
      <c r="CB149" s="8"/>
      <c r="CC149" s="10"/>
      <c r="CD149" s="10"/>
      <c r="CF149" s="81"/>
      <c r="CG149" s="96"/>
      <c r="CH149" s="10" t="str" cm="1">
        <f t="array" aca="1" ref="CH149" ca="1">IF(INDIRECT(ADDRESS(ROW(),COLUMN()-6))="","X",IF(INDIRECT(ADDRESS(ROW(),COLUMN()-5))="",0,"OK"))</f>
        <v>X</v>
      </c>
      <c r="CI149" s="29" t="str">
        <f ca="1">IF(CJ149="","",SUM(1+MAXA(CI$1:CI148)))</f>
        <v/>
      </c>
      <c r="CJ149" s="8" t="str" cm="1">
        <f t="array" aca="1" ref="CJ149" ca="1">IF(CH149=0,INDIRECT(ADDRESS(ROW(),COLUMN()-8)),"")</f>
        <v/>
      </c>
      <c r="CK149" s="31"/>
      <c r="CL149" s="10" t="str">
        <f t="shared" si="137"/>
        <v>$CB$149</v>
      </c>
      <c r="CM149" s="29" t="str">
        <f ca="1">IF(CN149="","",SUM(1+MAXA(CM$1:CM148)))</f>
        <v/>
      </c>
      <c r="CN149" s="8" t="str" cm="1">
        <f t="array" aca="1" ref="CN149" ca="1">IF(ISNUMBER(SEARCH(CN$1,INDEX(INDIRECT(CO$1),ROW(CL149),1)))=TRUE,INDIRECT(CL149),"")</f>
        <v/>
      </c>
      <c r="CO149" s="13" t="s">
        <v>1192</v>
      </c>
      <c r="CP149" s="13"/>
      <c r="CQ149" s="13"/>
      <c r="CR149" s="13"/>
      <c r="CS149" s="13"/>
      <c r="CT149" s="13"/>
      <c r="CU149" s="13"/>
      <c r="CV149" s="13"/>
      <c r="CW149" s="13"/>
      <c r="CX149" s="13"/>
      <c r="CY149" s="13"/>
      <c r="CZ149" s="13" t="s">
        <v>1192</v>
      </c>
      <c r="DA149" s="10" t="str">
        <f t="shared" ca="1" si="131"/>
        <v/>
      </c>
      <c r="DB149" s="5"/>
      <c r="DC149" s="6"/>
      <c r="DD149" s="6"/>
      <c r="DE149" s="7"/>
      <c r="DF149" s="83"/>
      <c r="DG149" s="96"/>
      <c r="DH149" s="10" t="str" cm="1">
        <f t="array" aca="1" ref="DH149" ca="1">IF(INDIRECT(ADDRESS(ROW(),COLUMN()-6))="","X",IF(INDIRECT(ADDRESS(ROW(),COLUMN()-5))="",0,"OK"))</f>
        <v>X</v>
      </c>
      <c r="DI149" s="29" t="str">
        <f ca="1">IF(DJ149="","",SUM(1+MAXA(DI$1:DI148)))</f>
        <v/>
      </c>
      <c r="DJ149" s="8" t="str" cm="1">
        <f t="array" aca="1" ref="DJ149" ca="1">IF(DH149=0,INDIRECT(ADDRESS(ROW(),COLUMN()-8)),"")</f>
        <v/>
      </c>
      <c r="DK149" s="31"/>
      <c r="DL149" s="10" t="str">
        <f t="shared" si="132"/>
        <v>$DB$149</v>
      </c>
      <c r="DM149" s="29" t="str">
        <f ca="1">IF(DN149="","",SUM(1+MAXA(DM$1:DM148)))</f>
        <v/>
      </c>
      <c r="DN149" s="8" t="str" cm="1">
        <f t="array" aca="1" ref="DN149" ca="1">IF(ISNUMBER(SEARCH(DN$1,INDEX(INDIRECT(DO$1),ROW(DL149),1)))=TRUE,INDIRECT(DL149),"")</f>
        <v/>
      </c>
      <c r="DO149" s="13" t="s">
        <v>1192</v>
      </c>
      <c r="DP149" s="13"/>
      <c r="DQ149" s="13"/>
      <c r="DR149" s="13"/>
      <c r="DS149" s="13"/>
      <c r="DT149" s="13"/>
      <c r="DU149" s="13"/>
      <c r="DV149" s="13"/>
      <c r="DW149" s="13"/>
      <c r="DX149" s="13"/>
      <c r="DY149" s="13"/>
      <c r="DZ149" s="13" t="s">
        <v>1192</v>
      </c>
      <c r="EA149" s="10" t="str">
        <f t="shared" ca="1" si="167"/>
        <v/>
      </c>
      <c r="EB149" s="22"/>
      <c r="EC149" s="14"/>
      <c r="ED149" s="14"/>
      <c r="EE149" s="15"/>
      <c r="EF149" s="15"/>
      <c r="EG149" s="94"/>
      <c r="EH149" s="10" t="str" cm="1">
        <f t="array" aca="1" ref="EH149" ca="1">IF(INDIRECT(ADDRESS(ROW(),COLUMN()-6))="","X",IF(INDIRECT(ADDRESS(ROW(),COLUMN()-5))="",0,"OK"))</f>
        <v>X</v>
      </c>
      <c r="EI149" s="29" t="str">
        <f ca="1">IF(EJ149="","",SUM(1+MAXA(EI$1:EI148)))</f>
        <v/>
      </c>
      <c r="EJ149" s="8" t="str" cm="1">
        <f t="array" aca="1" ref="EJ149" ca="1">IF(EH149=0,INDIRECT(ADDRESS(ROW(),COLUMN()-8)),"")</f>
        <v/>
      </c>
      <c r="EK149" s="31"/>
      <c r="EL149" s="10" t="str">
        <f t="shared" si="138"/>
        <v>$EB$149</v>
      </c>
      <c r="EM149" s="29" t="str">
        <f ca="1">IF(EN149="","",SUM(1+MAXA(EM$1:EM148)))</f>
        <v/>
      </c>
      <c r="EN149" s="8" t="str" cm="1">
        <f t="array" aca="1" ref="EN149" ca="1">IF(ISNUMBER(SEARCH(EN$1,INDEX(INDIRECT(EO$1),ROW(EL149),1)))=TRUE,INDIRECT(EL149),"")</f>
        <v/>
      </c>
      <c r="EO149" s="13" t="s">
        <v>1192</v>
      </c>
      <c r="EP149" s="13"/>
      <c r="EQ149" s="13"/>
      <c r="ER149" s="13"/>
      <c r="ES149" s="13"/>
      <c r="ET149" s="13"/>
      <c r="EU149" s="13"/>
      <c r="EV149" s="13"/>
      <c r="EW149" s="13"/>
      <c r="EX149" s="13"/>
      <c r="EY149" s="13"/>
      <c r="EZ149" s="13"/>
      <c r="FA149" s="10" t="str">
        <f t="shared" ca="1" si="168"/>
        <v/>
      </c>
      <c r="FB149" s="22"/>
      <c r="FC149" s="14"/>
      <c r="FD149" s="14"/>
      <c r="FE149" s="15"/>
      <c r="FF149" s="15"/>
      <c r="FG149" s="81"/>
      <c r="FH149" s="10" t="str" cm="1">
        <f t="array" aca="1" ref="FH149" ca="1">IF(INDIRECT(ADDRESS(ROW(),COLUMN()-6))="","X",IF(INDIRECT(ADDRESS(ROW(),COLUMN()-5))="",0,"OK"))</f>
        <v>X</v>
      </c>
      <c r="FI149" s="29" t="str">
        <f ca="1">IF(FJ149="","",SUM(1+MAXA(FI$1:FI148)))</f>
        <v/>
      </c>
      <c r="FJ149" s="8" t="str" cm="1">
        <f t="array" aca="1" ref="FJ149" ca="1">IF(FH149=0,INDIRECT(ADDRESS(ROW(),COLUMN()-8)),"")</f>
        <v/>
      </c>
      <c r="FK149" s="31"/>
      <c r="FL149" s="10" t="str">
        <f t="shared" si="139"/>
        <v>$FB$149</v>
      </c>
      <c r="FM149" s="29" t="str">
        <f ca="1">IF(FN149="","",SUM(1+MAXA(FM$1:FM148)))</f>
        <v/>
      </c>
      <c r="FN149" s="8" t="str" cm="1">
        <f t="array" aca="1" ref="FN149" ca="1">IF(ISNUMBER(SEARCH(FN$1,INDEX(INDIRECT(FO$1),ROW(FL149),1)))=TRUE,INDIRECT(FL149),"")</f>
        <v/>
      </c>
      <c r="FO149" s="13" t="s">
        <v>1192</v>
      </c>
      <c r="FP149" s="13" t="s">
        <v>1192</v>
      </c>
      <c r="FQ149" s="13" t="s">
        <v>1192</v>
      </c>
      <c r="FR149" s="13" t="s">
        <v>1192</v>
      </c>
      <c r="FS149" s="13" t="s">
        <v>1192</v>
      </c>
      <c r="FT149" s="13"/>
      <c r="FU149" s="13"/>
      <c r="FV149" s="13"/>
      <c r="FW149" s="13"/>
      <c r="FX149" s="13"/>
      <c r="FY149" s="13"/>
      <c r="FZ149" s="13"/>
      <c r="GA149" s="10" t="str">
        <f t="shared" ca="1" si="169"/>
        <v/>
      </c>
      <c r="GB149" s="22"/>
      <c r="GC149" s="14"/>
      <c r="GD149" s="14"/>
      <c r="GE149" s="15"/>
      <c r="GF149" s="15"/>
      <c r="GG149" s="81"/>
      <c r="GH149" s="10" t="str" cm="1">
        <f t="array" aca="1" ref="GH149" ca="1">IF(INDIRECT(ADDRESS(ROW(),COLUMN()-6))="","X",IF(INDIRECT(ADDRESS(ROW(),COLUMN()-5))="",0,"OK"))</f>
        <v>X</v>
      </c>
      <c r="GI149" s="29" t="str">
        <f ca="1">IF(GJ149="","",SUM(1+MAXA(GI$1:GI148)))</f>
        <v/>
      </c>
      <c r="GJ149" s="8" t="str" cm="1">
        <f t="array" aca="1" ref="GJ149" ca="1">IF(GH149=0,INDIRECT(ADDRESS(ROW(),COLUMN()-8)),"")</f>
        <v/>
      </c>
      <c r="GK149" s="31"/>
      <c r="GL149" s="10" t="str">
        <f t="shared" si="140"/>
        <v>$GB$149</v>
      </c>
      <c r="GM149" s="29" t="str">
        <f ca="1">IF(GN149="","",SUM(1+MAXA(GM$1:GM148)))</f>
        <v/>
      </c>
      <c r="GN149" s="8" t="str" cm="1">
        <f t="array" aca="1" ref="GN149" ca="1">IF(ISNUMBER(SEARCH(GN$1,INDEX(INDIRECT(GO$1),ROW(GL149),1)))=TRUE,INDIRECT(GL149),"")</f>
        <v/>
      </c>
      <c r="GO149" s="13" t="s">
        <v>1192</v>
      </c>
      <c r="GP149" s="13" t="s">
        <v>1192</v>
      </c>
      <c r="GQ149" s="13" t="s">
        <v>1192</v>
      </c>
      <c r="GR149" s="13" t="s">
        <v>1192</v>
      </c>
      <c r="GS149" s="13" t="s">
        <v>1192</v>
      </c>
      <c r="GT149" s="13"/>
      <c r="GU149" s="13"/>
      <c r="GV149" s="13"/>
      <c r="GW149" s="13"/>
      <c r="GX149" s="13"/>
      <c r="GY149" s="13"/>
      <c r="GZ149" s="13"/>
      <c r="HA149" s="10" t="str">
        <f t="shared" ca="1" si="170"/>
        <v/>
      </c>
      <c r="HB149" s="22"/>
      <c r="HC149" s="14"/>
      <c r="HD149" s="14"/>
      <c r="HE149" s="15"/>
      <c r="HF149" s="15"/>
      <c r="HG149" s="81"/>
      <c r="HH149" s="10" t="str" cm="1">
        <f t="array" aca="1" ref="HH149" ca="1">IF(INDIRECT(ADDRESS(ROW(),COLUMN()-6))="","X",IF(INDIRECT(ADDRESS(ROW(),COLUMN()-5))="",0,"OK"))</f>
        <v>X</v>
      </c>
      <c r="HI149" s="29" t="str">
        <f ca="1">IF(HJ149="","",SUM(1+MAXA(HI$1:HI148)))</f>
        <v/>
      </c>
      <c r="HJ149" s="8" t="str" cm="1">
        <f t="array" aca="1" ref="HJ149" ca="1">IF(HH149=0,INDIRECT(ADDRESS(ROW(),COLUMN()-8)),"")</f>
        <v/>
      </c>
      <c r="HK149" s="31"/>
      <c r="HL149" s="10" t="str">
        <f t="shared" si="141"/>
        <v>$HB$149</v>
      </c>
      <c r="HM149" s="29" t="str">
        <f ca="1">IF(HN149="","",SUM(1+MAXA(HM$1:HM148)))</f>
        <v/>
      </c>
      <c r="HN149" s="8" t="str" cm="1">
        <f t="array" aca="1" ref="HN149" ca="1">IF(ISNUMBER(SEARCH(HN$1,INDEX(INDIRECT(HO$1),ROW(HL149),1)))=TRUE,INDIRECT(HL149),"")</f>
        <v/>
      </c>
      <c r="HO149" s="13" t="s">
        <v>1192</v>
      </c>
      <c r="HP149" s="13" t="s">
        <v>1192</v>
      </c>
      <c r="HQ149" s="13" t="s">
        <v>1192</v>
      </c>
      <c r="HR149" s="13"/>
      <c r="HS149" s="13"/>
      <c r="HT149" s="13"/>
      <c r="HU149" s="13"/>
      <c r="HV149" s="13"/>
      <c r="HW149" s="13"/>
      <c r="HX149" s="13"/>
      <c r="HY149" s="13" t="s">
        <v>1192</v>
      </c>
      <c r="HZ149" s="13" t="s">
        <v>1192</v>
      </c>
      <c r="IA149" s="10" t="str">
        <f t="shared" ca="1" si="171"/>
        <v/>
      </c>
      <c r="IB149" s="22"/>
      <c r="IC149" s="14"/>
      <c r="ID149" s="14"/>
      <c r="IE149" s="15"/>
      <c r="IF149" s="15"/>
      <c r="IG149" s="81"/>
      <c r="IH149" s="10" t="str" cm="1">
        <f t="array" aca="1" ref="IH149" ca="1">IF(INDIRECT(ADDRESS(ROW(),COLUMN()-6))="","X",IF(INDIRECT(ADDRESS(ROW(),COLUMN()-5))="",0,"OK"))</f>
        <v>X</v>
      </c>
      <c r="II149" s="29" t="str">
        <f ca="1">IF(IJ149="","",SUM(1+MAXA(II$1:II148)))</f>
        <v/>
      </c>
      <c r="IJ149" s="8" t="str" cm="1">
        <f t="array" aca="1" ref="IJ149" ca="1">IF(IH149=0,INDIRECT(ADDRESS(ROW(),COLUMN()-8)),"")</f>
        <v/>
      </c>
      <c r="IK149" s="31"/>
      <c r="IL149" s="10" t="str">
        <f t="shared" si="142"/>
        <v>$IB$149</v>
      </c>
      <c r="IM149" s="29" t="str">
        <f ca="1">IF(IN149="","",SUM(1+MAXA(IM$1:IM148)))</f>
        <v/>
      </c>
      <c r="IN149" s="8" t="str" cm="1">
        <f t="array" aca="1" ref="IN149" ca="1">IF(ISNUMBER(SEARCH(IN$1,INDEX(INDIRECT(IO$1),ROW(IL149),1)))=TRUE,INDIRECT(IL149),"")</f>
        <v/>
      </c>
      <c r="IO149" s="13" t="s">
        <v>1192</v>
      </c>
      <c r="IP149" s="13" t="s">
        <v>1192</v>
      </c>
      <c r="IQ149" s="13" t="s">
        <v>1192</v>
      </c>
      <c r="IR149" s="13"/>
      <c r="IS149" s="13"/>
      <c r="IT149" s="13"/>
      <c r="IU149" s="13"/>
      <c r="IV149" s="13"/>
      <c r="IW149" s="13"/>
      <c r="IX149" s="13" t="s">
        <v>1192</v>
      </c>
      <c r="IY149" s="13" t="s">
        <v>1192</v>
      </c>
      <c r="IZ149" s="13" t="s">
        <v>1192</v>
      </c>
      <c r="JA149" s="10" t="str">
        <f t="shared" ca="1" si="172"/>
        <v/>
      </c>
      <c r="JB149" s="22"/>
      <c r="JC149" s="14"/>
      <c r="JD149" s="14"/>
      <c r="JE149" s="15"/>
      <c r="JF149" s="15"/>
      <c r="JG149" s="81"/>
      <c r="JH149" s="10" t="str" cm="1">
        <f t="array" aca="1" ref="JH149" ca="1">IF(INDIRECT(ADDRESS(ROW(),COLUMN()-6))="","X",IF(INDIRECT(ADDRESS(ROW(),COLUMN()-5))="",0,"OK"))</f>
        <v>X</v>
      </c>
      <c r="JI149" s="29" t="str">
        <f ca="1">IF(JJ149="","",SUM(1+MAXA(JI$1:JI148)))</f>
        <v/>
      </c>
      <c r="JJ149" s="8" t="str" cm="1">
        <f t="array" aca="1" ref="JJ149" ca="1">IF(JH149=0,INDIRECT(ADDRESS(ROW(),COLUMN()-8)),"")</f>
        <v/>
      </c>
      <c r="JK149" s="31"/>
      <c r="JL149" s="10" t="str">
        <f t="shared" si="143"/>
        <v>$JB$149</v>
      </c>
      <c r="JM149" s="29" t="str">
        <f ca="1">IF(JN149="","",SUM(1+MAXA(JM$1:JM148)))</f>
        <v/>
      </c>
      <c r="JN149" s="8" t="str" cm="1">
        <f t="array" aca="1" ref="JN149" ca="1">IF(ISNUMBER(SEARCH(JN$1,INDEX(INDIRECT(JO$1),ROW(JL149),1)))=TRUE,INDIRECT(JL149),"")</f>
        <v/>
      </c>
      <c r="JO149" s="13" t="s">
        <v>1192</v>
      </c>
      <c r="JP149" s="13" t="s">
        <v>1192</v>
      </c>
      <c r="JQ149" s="13" t="s">
        <v>1192</v>
      </c>
      <c r="JR149" s="13"/>
      <c r="JS149" s="13"/>
      <c r="JT149" s="13"/>
      <c r="JU149" s="13"/>
      <c r="JV149" s="13"/>
      <c r="JW149" s="13"/>
      <c r="JX149" s="13" t="s">
        <v>1192</v>
      </c>
      <c r="JY149" s="13" t="s">
        <v>1192</v>
      </c>
      <c r="JZ149" s="13" t="s">
        <v>1192</v>
      </c>
      <c r="KA149" s="10" t="str">
        <f t="shared" ca="1" si="173"/>
        <v/>
      </c>
      <c r="KB149" s="22"/>
      <c r="KC149" s="14"/>
      <c r="KD149" s="14"/>
      <c r="KE149" s="15"/>
      <c r="KF149" s="15"/>
      <c r="KG149" s="81"/>
      <c r="KH149" s="10" t="str" cm="1">
        <f t="array" aca="1" ref="KH149" ca="1">IF(INDIRECT(ADDRESS(ROW(),COLUMN()-6))="","X",IF(INDIRECT(ADDRESS(ROW(),COLUMN()-5))="",0,"OK"))</f>
        <v>X</v>
      </c>
      <c r="KI149" s="29" t="str">
        <f ca="1">IF(KJ149="","",SUM(1+MAXA(KI$1:KI148)))</f>
        <v/>
      </c>
      <c r="KJ149" s="8" t="str" cm="1">
        <f t="array" aca="1" ref="KJ149" ca="1">IF(KH149=0,INDIRECT(ADDRESS(ROW(),COLUMN()-8)),"")</f>
        <v/>
      </c>
      <c r="KK149" s="31"/>
      <c r="KL149" s="10" t="str">
        <f t="shared" si="144"/>
        <v>$KB$149</v>
      </c>
      <c r="KM149" s="29" t="str">
        <f ca="1">IF(KN149="","",SUM(1+MAXA(KM$1:KM148)))</f>
        <v/>
      </c>
      <c r="KN149" s="8" t="str" cm="1">
        <f t="array" aca="1" ref="KN149" ca="1">IF(ISNUMBER(SEARCH(KN$1,INDEX(INDIRECT(KO$1),ROW(KL149),1)))=TRUE,INDIRECT(KL149),"")</f>
        <v/>
      </c>
      <c r="KO149" s="13" t="s">
        <v>1192</v>
      </c>
      <c r="KP149" s="13" t="s">
        <v>1192</v>
      </c>
      <c r="KQ149" s="13" t="s">
        <v>1192</v>
      </c>
      <c r="KR149" s="13"/>
      <c r="KS149" s="13"/>
      <c r="KT149" s="13"/>
      <c r="KU149" s="13"/>
      <c r="KV149" s="13"/>
      <c r="KW149" s="13"/>
      <c r="KX149" s="13"/>
      <c r="KY149" s="13" t="s">
        <v>1192</v>
      </c>
      <c r="KZ149" s="13" t="s">
        <v>1192</v>
      </c>
      <c r="LA149" s="10" t="str">
        <f t="shared" ca="1" si="174"/>
        <v/>
      </c>
      <c r="LB149" s="8"/>
      <c r="LC149" s="10"/>
      <c r="LD149" s="10"/>
      <c r="LG149" s="81"/>
      <c r="LH149" s="10" t="str" cm="1">
        <f t="array" aca="1" ref="LH149" ca="1">IF(INDIRECT(ADDRESS(ROW(),COLUMN()-6))="","X",IF(INDIRECT(ADDRESS(ROW(),COLUMN()-5))="",0,"OK"))</f>
        <v>X</v>
      </c>
      <c r="LI149" s="29" t="str">
        <f ca="1">IF(LJ149="","",SUM(1+MAXA(LI$1:LI148)))</f>
        <v/>
      </c>
      <c r="LJ149" s="8" t="str" cm="1">
        <f t="array" aca="1" ref="LJ149" ca="1">IF(LH149=0,INDIRECT(ADDRESS(ROW(),COLUMN()-8)),"")</f>
        <v/>
      </c>
      <c r="LK149" s="31"/>
      <c r="LL149" s="10" t="str">
        <f t="shared" si="145"/>
        <v>$LB$149</v>
      </c>
      <c r="LM149" s="29" t="str">
        <f ca="1">IF(LN149="","",SUM(1+MAXA(LM$1:LM148)))</f>
        <v/>
      </c>
      <c r="LN149" s="8" t="str" cm="1">
        <f t="array" aca="1" ref="LN149" ca="1">IF(ISNUMBER(SEARCH(LN$1,INDEX(INDIRECT(LO$1),ROW(LL149),1)))=TRUE,INDIRECT(LL149),"")</f>
        <v/>
      </c>
      <c r="LO149" s="13" t="s">
        <v>1192</v>
      </c>
      <c r="LP149" s="13" t="s">
        <v>1192</v>
      </c>
      <c r="LQ149" s="13" t="s">
        <v>1192</v>
      </c>
      <c r="LR149" s="13" t="s">
        <v>1192</v>
      </c>
      <c r="LS149" s="13"/>
      <c r="LT149" s="13"/>
      <c r="LU149" s="13"/>
      <c r="LV149" s="13"/>
      <c r="LW149" s="13"/>
      <c r="LX149" s="13"/>
      <c r="LY149" s="13" t="s">
        <v>1192</v>
      </c>
      <c r="LZ149" s="13" t="s">
        <v>1192</v>
      </c>
      <c r="MA149" s="10" t="str">
        <f t="shared" ca="1" si="175"/>
        <v/>
      </c>
      <c r="MB149" s="8"/>
      <c r="MC149" s="10"/>
      <c r="MD149" s="10"/>
      <c r="MG149" s="81"/>
      <c r="MH149" s="10" t="str" cm="1">
        <f t="array" aca="1" ref="MH149" ca="1">IF(INDIRECT(ADDRESS(ROW(),COLUMN()-6))="","X",IF(INDIRECT(ADDRESS(ROW(),COLUMN()-5))="",0,"OK"))</f>
        <v>X</v>
      </c>
      <c r="MI149" s="29" t="str">
        <f ca="1">IF(MJ149="","",SUM(1+MAXA(MI$1:MI148)))</f>
        <v/>
      </c>
      <c r="MJ149" s="8" t="str" cm="1">
        <f t="array" aca="1" ref="MJ149" ca="1">IF(MH149=0,INDIRECT(ADDRESS(ROW(),COLUMN()-8)),"")</f>
        <v/>
      </c>
      <c r="MK149" s="31"/>
      <c r="ML149" s="10" t="str">
        <f t="shared" si="146"/>
        <v>$MB$149</v>
      </c>
      <c r="MM149" s="29" t="str">
        <f ca="1">IF(MN149="","",SUM(1+MAXA(MM$1:MM148)))</f>
        <v/>
      </c>
      <c r="MN149" s="8" t="str" cm="1">
        <f t="array" aca="1" ref="MN149" ca="1">IF(ISNUMBER(SEARCH(MN$1,INDEX(INDIRECT(MO$1),ROW(ML149),1)))=TRUE,INDIRECT(ML149),"")</f>
        <v/>
      </c>
      <c r="MO149" s="13" t="s">
        <v>1192</v>
      </c>
      <c r="MP149" s="13" t="s">
        <v>1192</v>
      </c>
      <c r="MQ149" s="13" t="s">
        <v>1192</v>
      </c>
      <c r="MR149" s="13"/>
      <c r="MS149" s="13"/>
      <c r="MT149" s="13"/>
      <c r="MU149" s="13"/>
      <c r="MV149" s="13"/>
      <c r="MW149" s="13" t="s">
        <v>1192</v>
      </c>
      <c r="MX149" s="13"/>
      <c r="MY149" s="13" t="s">
        <v>1192</v>
      </c>
      <c r="MZ149" s="13" t="s">
        <v>1192</v>
      </c>
      <c r="NA149" s="10" t="str">
        <f t="shared" ca="1" si="176"/>
        <v/>
      </c>
      <c r="NB149" s="5"/>
      <c r="NC149" s="6"/>
      <c r="ND149" s="6"/>
      <c r="NE149" s="7"/>
      <c r="NF149" s="7"/>
      <c r="NG149" s="83"/>
      <c r="NH149" s="10" t="str" cm="1">
        <f t="array" aca="1" ref="NH149" ca="1">IF(INDIRECT(ADDRESS(ROW(),COLUMN()-6))="","X",IF(INDIRECT(ADDRESS(ROW(),COLUMN()-5))="",0,"OK"))</f>
        <v>X</v>
      </c>
      <c r="NI149" s="29" t="str">
        <f ca="1">IF(NJ149="","",SUM(1+MAXA(NI$1:NI148)))</f>
        <v/>
      </c>
      <c r="NJ149" s="8" t="str" cm="1">
        <f t="array" aca="1" ref="NJ149" ca="1">IF(NH149=0,INDIRECT(ADDRESS(ROW(),COLUMN()-8)),"")</f>
        <v/>
      </c>
      <c r="NK149" s="31"/>
      <c r="NL149" s="10" t="str">
        <f t="shared" si="147"/>
        <v>$NB$149</v>
      </c>
      <c r="NM149" s="29" t="str">
        <f ca="1">IF(NN149="","",SUM(1+MAXA(NM$1:NM148)))</f>
        <v/>
      </c>
      <c r="NN149" s="8" t="str" cm="1">
        <f t="array" aca="1" ref="NN149" ca="1">IF(ISNUMBER(SEARCH(NN$1,INDEX(INDIRECT(NO$1),ROW(NL149),1)))=TRUE,INDIRECT(NL149),"")</f>
        <v/>
      </c>
      <c r="NO149" s="13" t="s">
        <v>1192</v>
      </c>
      <c r="NP149" s="13" t="s">
        <v>1192</v>
      </c>
      <c r="NQ149" s="13" t="s">
        <v>1192</v>
      </c>
      <c r="NR149" s="13"/>
      <c r="NS149" s="13"/>
      <c r="NT149" s="13"/>
      <c r="NU149" s="13"/>
      <c r="NV149" s="13"/>
      <c r="NW149" s="13"/>
      <c r="NX149" s="13" t="s">
        <v>1192</v>
      </c>
      <c r="NY149" s="13" t="s">
        <v>1192</v>
      </c>
      <c r="NZ149" s="13"/>
      <c r="OA149" s="10" t="str">
        <f t="shared" ca="1" si="177"/>
        <v/>
      </c>
      <c r="OB149" s="5"/>
      <c r="OC149" s="6"/>
      <c r="OD149" s="6"/>
      <c r="OE149" s="7"/>
      <c r="OF149" s="7"/>
      <c r="OG149" s="83"/>
      <c r="OH149" s="10" t="str" cm="1">
        <f t="array" aca="1" ref="OH149" ca="1">IF(INDIRECT(ADDRESS(ROW(),COLUMN()-6))="","X",IF(INDIRECT(ADDRESS(ROW(),COLUMN()-5))="",0,"OK"))</f>
        <v>X</v>
      </c>
      <c r="OI149" s="29" t="str">
        <f ca="1">IF(OJ149="","",SUM(1+MAXA(OI$1:OI148)))</f>
        <v/>
      </c>
      <c r="OJ149" s="8" t="str" cm="1">
        <f t="array" aca="1" ref="OJ149" ca="1">IF(OH149=0,INDIRECT(ADDRESS(ROW(),COLUMN()-8)),"")</f>
        <v/>
      </c>
      <c r="OK149" s="31"/>
      <c r="OL149" s="10" t="str">
        <f t="shared" si="148"/>
        <v>$OB$149</v>
      </c>
      <c r="OM149" s="29" t="str">
        <f ca="1">IF(ON149="","",SUM(1+MAXA(OM$1:OM148)))</f>
        <v/>
      </c>
      <c r="ON149" s="8" t="str" cm="1">
        <f t="array" aca="1" ref="ON149" ca="1">IF(ISNUMBER(SEARCH(ON$1,INDEX(INDIRECT(OO$1),ROW(OL149),1)))=TRUE,INDIRECT(OL149),"")</f>
        <v/>
      </c>
      <c r="OO149" s="13" t="s">
        <v>1192</v>
      </c>
      <c r="OP149" s="13"/>
      <c r="OQ149" s="13"/>
      <c r="OR149" s="13"/>
      <c r="OS149" s="13"/>
      <c r="OT149" s="13"/>
      <c r="OU149" s="13"/>
      <c r="OV149" s="13"/>
      <c r="OW149" s="13"/>
      <c r="OX149" s="13"/>
      <c r="OY149" s="13"/>
      <c r="OZ149" s="13" t="s">
        <v>1192</v>
      </c>
      <c r="PA149" s="10" t="str">
        <f t="shared" ca="1" si="178"/>
        <v/>
      </c>
      <c r="PB149" s="8"/>
      <c r="PC149" s="10"/>
      <c r="PD149" s="10"/>
      <c r="PG149" s="79"/>
      <c r="PH149" s="10" t="str" cm="1">
        <f t="array" aca="1" ref="PH149" ca="1">IF(INDIRECT(ADDRESS(ROW(),COLUMN()-6))="","X",IF(INDIRECT(ADDRESS(ROW(),COLUMN()-5))="",0,"OK"))</f>
        <v>X</v>
      </c>
      <c r="PI149" s="29" t="str">
        <f ca="1">IF(PJ149="","",SUM(1+MAXA(PI$1:PI148)))</f>
        <v/>
      </c>
      <c r="PJ149" s="8" t="str" cm="1">
        <f t="array" aca="1" ref="PJ149" ca="1">IF(PH149=0,INDIRECT(ADDRESS(ROW(),COLUMN()-8)),"")</f>
        <v/>
      </c>
      <c r="PK149" s="31"/>
      <c r="PL149" s="10" t="str">
        <f t="shared" si="149"/>
        <v>$PB$149</v>
      </c>
      <c r="PM149" s="29" t="str">
        <f ca="1">IF(PN149="","",SUM(1+MAXA(PM$1:PM148)))</f>
        <v/>
      </c>
      <c r="PN149" s="8" t="str" cm="1">
        <f t="array" aca="1" ref="PN149" ca="1">IF(ISNUMBER(SEARCH(PN$1,INDEX(INDIRECT(PO$1),ROW(PL149),1)))=TRUE,INDIRECT(PL149),"")</f>
        <v/>
      </c>
      <c r="PO149" s="13" t="s">
        <v>1192</v>
      </c>
      <c r="PP149" s="13" t="s">
        <v>1192</v>
      </c>
      <c r="PQ149" s="13" t="s">
        <v>1192</v>
      </c>
      <c r="PR149" s="13" t="s">
        <v>1192</v>
      </c>
      <c r="PS149" s="13"/>
      <c r="PT149" s="13"/>
      <c r="PU149" s="13"/>
      <c r="PV149" s="13"/>
      <c r="PW149" s="13"/>
      <c r="PX149" s="13"/>
      <c r="PY149" s="13" t="s">
        <v>1192</v>
      </c>
      <c r="PZ149" s="13" t="s">
        <v>1192</v>
      </c>
      <c r="QA149" s="10" t="str">
        <f t="shared" ca="1" si="179"/>
        <v/>
      </c>
      <c r="QB149" s="22"/>
      <c r="QC149" s="14"/>
      <c r="QD149" s="14"/>
      <c r="QE149" s="15"/>
      <c r="QF149" s="15"/>
      <c r="QG149" s="79"/>
      <c r="QH149" s="10" t="str" cm="1">
        <f t="array" aca="1" ref="QH149" ca="1">IF(INDIRECT(ADDRESS(ROW(),COLUMN()-6))="","X",IF(INDIRECT(ADDRESS(ROW(),COLUMN()-5))="",0,"OK"))</f>
        <v>X</v>
      </c>
      <c r="QI149" s="29" t="str">
        <f ca="1">IF(QJ149="","",SUM(1+MAXA(QI$1:QI148)))</f>
        <v/>
      </c>
      <c r="QJ149" s="8" t="str" cm="1">
        <f t="array" aca="1" ref="QJ149" ca="1">IF(QH149=0,INDIRECT(ADDRESS(ROW(),COLUMN()-8)),"")</f>
        <v/>
      </c>
      <c r="QK149" s="31"/>
      <c r="QL149" s="10" t="str">
        <f t="shared" si="150"/>
        <v>$QB$149</v>
      </c>
      <c r="QM149" s="29" t="str">
        <f ca="1">IF(QN149="","",SUM(1+MAXA(QM$1:QM148)))</f>
        <v/>
      </c>
      <c r="QN149" s="8" t="str" cm="1">
        <f t="array" aca="1" ref="QN149" ca="1">IF(ISNUMBER(SEARCH(QN$1,INDEX(INDIRECT(QO$1),ROW(QL149),1)))=TRUE,INDIRECT(QL149),"")</f>
        <v/>
      </c>
      <c r="QO149" s="13" t="s">
        <v>1192</v>
      </c>
      <c r="QP149" s="13" t="s">
        <v>1192</v>
      </c>
      <c r="QQ149" s="13" t="s">
        <v>1192</v>
      </c>
      <c r="QR149" s="13" t="s">
        <v>1192</v>
      </c>
      <c r="QS149" s="13"/>
      <c r="QT149" s="13"/>
      <c r="QU149" s="13"/>
      <c r="QV149" s="13"/>
      <c r="QW149" s="13"/>
      <c r="QX149" s="13"/>
      <c r="QY149" s="13" t="s">
        <v>1192</v>
      </c>
      <c r="QZ149" s="13" t="s">
        <v>1192</v>
      </c>
      <c r="RA149" s="10" t="str">
        <f t="shared" ca="1" si="180"/>
        <v/>
      </c>
      <c r="RB149" s="5"/>
      <c r="RC149" s="6"/>
      <c r="RD149" s="6"/>
      <c r="RE149" s="7"/>
      <c r="RF149" s="7"/>
      <c r="RG149" s="81"/>
      <c r="RH149" s="10" t="str" cm="1">
        <f t="array" aca="1" ref="RH149" ca="1">IF(INDIRECT(ADDRESS(ROW(),COLUMN()-6))="","X",IF(INDIRECT(ADDRESS(ROW(),COLUMN()-5))="",0,"OK"))</f>
        <v>X</v>
      </c>
      <c r="RI149" s="29" t="str">
        <f ca="1">IF(RJ149="","",SUM(1+MAXA(RI$1:RI148)))</f>
        <v/>
      </c>
      <c r="RJ149" s="8" t="str" cm="1">
        <f t="array" aca="1" ref="RJ149" ca="1">IF(RH149=0,INDIRECT(ADDRESS(ROW(),COLUMN()-8)),"")</f>
        <v/>
      </c>
      <c r="RK149" s="31"/>
      <c r="RL149" s="10" t="str">
        <f t="shared" si="151"/>
        <v>$RB$149</v>
      </c>
      <c r="RM149" s="29" t="str">
        <f ca="1">IF(RN149="","",SUM(1+MAXA(RM$1:RM148)))</f>
        <v/>
      </c>
      <c r="RN149" s="8" t="str" cm="1">
        <f t="array" aca="1" ref="RN149" ca="1">IF(ISNUMBER(SEARCH(RN$1,INDEX(INDIRECT(RO$1),ROW(RL149),1)))=TRUE,INDIRECT(RL149),"")</f>
        <v/>
      </c>
      <c r="RO149" s="13" t="s">
        <v>1192</v>
      </c>
      <c r="RP149" s="13" t="s">
        <v>1192</v>
      </c>
      <c r="RQ149" s="13" t="s">
        <v>1192</v>
      </c>
      <c r="RR149" s="13"/>
      <c r="RS149" s="13"/>
      <c r="RT149" s="13"/>
      <c r="RU149" s="13"/>
      <c r="RV149" s="13"/>
      <c r="RW149" s="13"/>
      <c r="RX149" s="13"/>
      <c r="RY149" s="13" t="s">
        <v>1192</v>
      </c>
      <c r="RZ149" s="13" t="s">
        <v>1192</v>
      </c>
      <c r="SA149" s="10" t="str">
        <f t="shared" ca="1" si="181"/>
        <v/>
      </c>
      <c r="SB149" s="5"/>
      <c r="SC149" s="6"/>
      <c r="SD149" s="6"/>
      <c r="SE149" s="7"/>
      <c r="SF149" s="7"/>
      <c r="SG149" s="79"/>
      <c r="SH149" s="10" t="str" cm="1">
        <f t="array" aca="1" ref="SH149" ca="1">IF(INDIRECT(ADDRESS(ROW(),COLUMN()-6))="","X",IF(INDIRECT(ADDRESS(ROW(),COLUMN()-5))="",0,"OK"))</f>
        <v>X</v>
      </c>
      <c r="SI149" s="29" t="str">
        <f ca="1">IF(SJ149="","",SUM(1+MAXA(SI$1:SI148)))</f>
        <v/>
      </c>
      <c r="SJ149" s="8" t="str" cm="1">
        <f t="array" aca="1" ref="SJ149" ca="1">IF(SH149=0,INDIRECT(ADDRESS(ROW(),COLUMN()-8)),"")</f>
        <v/>
      </c>
      <c r="SK149" s="33" t="s">
        <v>1192</v>
      </c>
      <c r="SL149" s="10" t="str">
        <f t="shared" si="152"/>
        <v>$SB$149</v>
      </c>
      <c r="SM149" s="29" t="str">
        <f ca="1">IF(SN149="","",SUM(1+MAXA(SM$1:SM148)))</f>
        <v/>
      </c>
      <c r="SN149" s="8" t="str" cm="1">
        <f t="array" aca="1" ref="SN149" ca="1">IF(ISNUMBER(SEARCH(SN$1,INDEX(SB$1:SB$174,ROW(SL149),1)))=TRUE,INDIRECT(SL149),"")</f>
        <v/>
      </c>
      <c r="SO149" s="13" t="s">
        <v>1192</v>
      </c>
      <c r="SP149" s="13" t="s">
        <v>1192</v>
      </c>
      <c r="SQ149" s="13" t="s">
        <v>1192</v>
      </c>
      <c r="SR149" s="13"/>
      <c r="SS149" s="13"/>
      <c r="ST149" s="13"/>
      <c r="SU149" s="13"/>
      <c r="SV149" s="13"/>
      <c r="SW149" s="13"/>
      <c r="SX149" s="13"/>
      <c r="SY149" s="13" t="s">
        <v>1192</v>
      </c>
      <c r="SZ149" s="13" t="s">
        <v>1192</v>
      </c>
      <c r="TA149" s="10" t="str">
        <f t="shared" ca="1" si="129"/>
        <v/>
      </c>
      <c r="TB149" s="5"/>
      <c r="TC149" s="6"/>
      <c r="TD149" s="6"/>
      <c r="TE149" s="7"/>
      <c r="TF149" s="7"/>
      <c r="TG149" s="79"/>
      <c r="TH149" s="10" t="str" cm="1">
        <f t="array" aca="1" ref="TH149" ca="1">IF(INDIRECT(ADDRESS(ROW(),COLUMN()-6))="","X",IF(INDIRECT(ADDRESS(ROW(),COLUMN()-5))="",0,"OK"))</f>
        <v>X</v>
      </c>
      <c r="TI149" s="29" t="str">
        <f ca="1">IF(TJ149="","",SUM(1+MAXA(TI$1:TI148)))</f>
        <v/>
      </c>
      <c r="TJ149" s="8" t="str" cm="1">
        <f t="array" aca="1" ref="TJ149" ca="1">IF(TH149=0,INDIRECT(ADDRESS(ROW(),COLUMN()-8)),"")</f>
        <v/>
      </c>
      <c r="TK149" s="33" t="s">
        <v>1192</v>
      </c>
      <c r="TL149" s="10" t="str">
        <f t="shared" si="153"/>
        <v>$TB$149</v>
      </c>
      <c r="TM149" s="29" t="str">
        <f ca="1">IF(TN149="","",SUM(1+MAXA(TM$1:TM148)))</f>
        <v/>
      </c>
      <c r="TN149" s="8" t="str" cm="1">
        <f t="array" aca="1" ref="TN149" ca="1">IF(ISNUMBER(SEARCH(TN$1,INDEX(INDIRECT(TO$1),ROW(TL149),1)))=TRUE,INDIRECT(TL149),"")</f>
        <v/>
      </c>
      <c r="TO149" s="13" t="s">
        <v>1192</v>
      </c>
      <c r="TP149" s="13" t="s">
        <v>1192</v>
      </c>
      <c r="TQ149" s="13" t="s">
        <v>1192</v>
      </c>
      <c r="TR149" s="13"/>
      <c r="TS149" s="13"/>
      <c r="TT149" s="13"/>
      <c r="TU149" s="13"/>
      <c r="TV149" s="13"/>
      <c r="TW149" s="13"/>
      <c r="TX149" s="13"/>
      <c r="TY149" s="13" t="s">
        <v>1192</v>
      </c>
      <c r="TZ149" s="13" t="s">
        <v>1192</v>
      </c>
      <c r="UA149" s="10" t="str">
        <f t="shared" ca="1" si="130"/>
        <v/>
      </c>
      <c r="UB149" s="5"/>
      <c r="UC149" s="6"/>
      <c r="UD149" s="6"/>
      <c r="UE149" s="7"/>
      <c r="UF149" s="7"/>
      <c r="UG149" s="83"/>
      <c r="UH149" s="10" t="str" cm="1">
        <f t="array" aca="1" ref="UH149" ca="1">IF(INDIRECT(ADDRESS(ROW(),COLUMN()-6))="","X",IF(INDIRECT(ADDRESS(ROW(),COLUMN()-5))="",0,"OK"))</f>
        <v>X</v>
      </c>
      <c r="UI149" s="29" t="str">
        <f ca="1">IF(UJ149="","",SUM(1+MAXA(UI$1:UI148)))</f>
        <v/>
      </c>
      <c r="UJ149" s="8" t="str" cm="1">
        <f t="array" aca="1" ref="UJ149" ca="1">IF(UH149=0,INDIRECT(ADDRESS(ROW(),COLUMN()-8)),"")</f>
        <v/>
      </c>
      <c r="UK149" s="33" t="s">
        <v>1192</v>
      </c>
      <c r="UL149" s="10" t="str">
        <f t="shared" si="154"/>
        <v>$UB$149</v>
      </c>
      <c r="UM149" s="29" t="str">
        <f ca="1">IF(UN149="","",SUM(1+MAXA(UM$1:UM148)))</f>
        <v/>
      </c>
      <c r="UN149" s="8" t="str" cm="1">
        <f t="array" aca="1" ref="UN149" ca="1">IF(ISNUMBER(SEARCH(UN$1,INDEX(INDIRECT(UO$1),ROW(UL149),1)))=TRUE,INDIRECT(UL149),"")</f>
        <v/>
      </c>
      <c r="UO149" s="13" t="s">
        <v>1192</v>
      </c>
      <c r="UP149" s="13" t="s">
        <v>1192</v>
      </c>
      <c r="UQ149" s="13" t="s">
        <v>1192</v>
      </c>
      <c r="UR149" s="13"/>
      <c r="US149" s="13"/>
      <c r="UT149" s="13"/>
      <c r="UU149" s="13"/>
      <c r="UV149" s="13"/>
      <c r="UW149" s="13"/>
      <c r="UX149" s="13"/>
      <c r="UY149" s="13" t="s">
        <v>1192</v>
      </c>
      <c r="UZ149" s="13" t="s">
        <v>1192</v>
      </c>
      <c r="VA149" s="10" t="str">
        <f t="shared" ca="1" si="182"/>
        <v/>
      </c>
      <c r="VB149" s="5"/>
      <c r="VC149" s="6"/>
      <c r="VD149" s="6"/>
      <c r="VE149" s="7"/>
      <c r="VF149" s="7"/>
      <c r="VG149" s="79"/>
      <c r="VH149" s="10" t="str" cm="1">
        <f t="array" aca="1" ref="VH149" ca="1">IF(INDIRECT(ADDRESS(ROW(),COLUMN()-6))="","X",IF(INDIRECT(ADDRESS(ROW(),COLUMN()-5))="",0,"OK"))</f>
        <v>X</v>
      </c>
      <c r="VI149" s="29" t="str">
        <f ca="1">IF(VJ149="","",SUM(1+MAXA(VI$1:VI148)))</f>
        <v/>
      </c>
      <c r="VJ149" s="8" t="str" cm="1">
        <f t="array" aca="1" ref="VJ149" ca="1">IF(VH149=0,INDIRECT(ADDRESS(ROW(),COLUMN()-8)),"")</f>
        <v/>
      </c>
      <c r="VK149" s="33" t="s">
        <v>1192</v>
      </c>
      <c r="VL149" s="10" t="str">
        <f t="shared" si="155"/>
        <v>$VB$149</v>
      </c>
      <c r="VM149" s="29" t="str">
        <f ca="1">IF(VN149="","",SUM(1+MAXA(VM$1:VM148)))</f>
        <v/>
      </c>
      <c r="VN149" s="8" t="str" cm="1">
        <f t="array" aca="1" ref="VN149" ca="1">IF(ISNUMBER(SEARCH(VN$1,INDEX(INDIRECT(VO$1),ROW(VL149),1)))=TRUE,INDIRECT(VL149),"")</f>
        <v/>
      </c>
      <c r="VO149" s="13" t="s">
        <v>1192</v>
      </c>
      <c r="VP149" s="13" t="s">
        <v>1192</v>
      </c>
      <c r="VQ149" s="13" t="s">
        <v>1192</v>
      </c>
      <c r="VR149" s="13"/>
      <c r="VS149" s="13"/>
      <c r="VT149" s="13"/>
      <c r="VU149" s="13"/>
      <c r="VV149" s="13"/>
      <c r="VW149" s="13"/>
      <c r="VX149" s="13"/>
      <c r="VY149" s="13" t="s">
        <v>1192</v>
      </c>
      <c r="VZ149" s="13" t="s">
        <v>1192</v>
      </c>
      <c r="WA149" s="10" t="str">
        <f t="shared" ca="1" si="183"/>
        <v/>
      </c>
      <c r="WB149" s="5"/>
      <c r="WC149" s="6"/>
      <c r="WD149" s="6"/>
      <c r="WE149" s="7"/>
      <c r="WF149" s="7"/>
      <c r="WG149" s="79"/>
      <c r="WH149" s="10" t="str" cm="1">
        <f t="array" aca="1" ref="WH149" ca="1">IF(INDIRECT(ADDRESS(ROW(),COLUMN()-6))="","X",IF(INDIRECT(ADDRESS(ROW(),COLUMN()-5))="",0,"OK"))</f>
        <v>X</v>
      </c>
      <c r="WI149" s="29" t="str">
        <f ca="1">IF(WJ149="","",SUM(1+MAXA(WI$1:WI148)))</f>
        <v/>
      </c>
      <c r="WJ149" s="8" t="str" cm="1">
        <f t="array" aca="1" ref="WJ149" ca="1">IF(WH149=0,INDIRECT(ADDRESS(ROW(),COLUMN()-8)),"")</f>
        <v/>
      </c>
      <c r="WK149" s="33" t="s">
        <v>1192</v>
      </c>
      <c r="WL149" s="10" t="str">
        <f t="shared" si="156"/>
        <v>$WB$149</v>
      </c>
      <c r="WM149" s="29" t="str">
        <f ca="1">IF(WN149="","",SUM(1+MAXA(WM$1:WM148)))</f>
        <v/>
      </c>
      <c r="WN149" s="8" t="str" cm="1">
        <f t="array" aca="1" ref="WN149" ca="1">IF(ISNUMBER(SEARCH(WN$1,INDEX(INDIRECT(WO$1),ROW(WL149),1)))=TRUE,INDIRECT(WL149),"")</f>
        <v/>
      </c>
      <c r="WO149" s="13" t="s">
        <v>1192</v>
      </c>
      <c r="WP149" s="13" t="s">
        <v>1192</v>
      </c>
      <c r="WQ149" s="13" t="s">
        <v>1192</v>
      </c>
      <c r="WR149" s="13" t="s">
        <v>1192</v>
      </c>
      <c r="WS149" s="13"/>
      <c r="WT149" s="13"/>
      <c r="WU149" s="13"/>
      <c r="WV149" s="13" t="s">
        <v>1192</v>
      </c>
      <c r="WW149" s="13"/>
      <c r="WX149" s="13"/>
      <c r="WY149" s="13"/>
      <c r="WZ149" s="13" t="s">
        <v>1192</v>
      </c>
      <c r="XA149" s="10" t="str">
        <f t="shared" ca="1" si="184"/>
        <v/>
      </c>
      <c r="XB149" s="5"/>
      <c r="XC149" s="37"/>
      <c r="XD149" s="37"/>
      <c r="XE149" s="7"/>
      <c r="XF149" s="7"/>
      <c r="XG149" s="83"/>
      <c r="XH149" s="10" t="str" cm="1">
        <f t="array" aca="1" ref="XH149" ca="1">IF(INDIRECT(ADDRESS(ROW(),COLUMN()-6))="","X",IF(INDIRECT(ADDRESS(ROW(),COLUMN()-5))="",0,"OK"))</f>
        <v>X</v>
      </c>
      <c r="XI149" s="29" t="str">
        <f ca="1">IF(XJ149="","",SUM(1+MAXA(XI$1:XI148)))</f>
        <v/>
      </c>
      <c r="XJ149" s="8" t="str" cm="1">
        <f t="array" aca="1" ref="XJ149" ca="1">IF(XH149=0,INDIRECT(ADDRESS(ROW(),COLUMN()-8)),"")</f>
        <v/>
      </c>
      <c r="XK149" s="33" t="s">
        <v>1192</v>
      </c>
      <c r="XL149" s="10" t="str">
        <f t="shared" si="157"/>
        <v>$XB$149</v>
      </c>
      <c r="XM149" s="29" t="str">
        <f ca="1">IF(XN149="","",SUM(1+MAXA(XM$1:XM148)))</f>
        <v/>
      </c>
      <c r="XN149" s="8" t="str" cm="1">
        <f t="array" aca="1" ref="XN149" ca="1">IF(ISNUMBER(SEARCH(XN$1,INDEX(INDIRECT(XO$1),ROW(XL149),1)))=TRUE,INDIRECT(XL149),"")</f>
        <v/>
      </c>
      <c r="XO149" s="13" t="s">
        <v>1192</v>
      </c>
      <c r="XP149" s="13" t="s">
        <v>1192</v>
      </c>
      <c r="XQ149" s="13" t="s">
        <v>1192</v>
      </c>
      <c r="XR149" s="13" t="s">
        <v>1192</v>
      </c>
      <c r="XS149" s="13"/>
      <c r="XT149" s="13"/>
      <c r="XU149" s="13"/>
      <c r="XV149" s="13"/>
      <c r="XW149" s="13"/>
      <c r="XX149" s="13"/>
      <c r="XY149" s="13" t="s">
        <v>1192</v>
      </c>
      <c r="XZ149" s="13" t="s">
        <v>1192</v>
      </c>
      <c r="YA149" s="10" t="str">
        <f t="shared" ca="1" si="185"/>
        <v/>
      </c>
      <c r="YB149" s="5"/>
      <c r="YC149" s="37"/>
      <c r="YD149" s="37"/>
      <c r="YE149" s="7"/>
      <c r="YF149" s="7"/>
      <c r="YG149" s="83"/>
      <c r="YH149" s="10" t="str" cm="1">
        <f t="array" aca="1" ref="YH149" ca="1">IF(INDIRECT(ADDRESS(ROW(),COLUMN()-6))="","X",IF(INDIRECT(ADDRESS(ROW(),COLUMN()-5))="",0,"OK"))</f>
        <v>X</v>
      </c>
      <c r="YI149" s="29" t="str">
        <f ca="1">IF(YJ149="","",SUM(1+MAXA(YI$1:YI148)))</f>
        <v/>
      </c>
      <c r="YJ149" s="8" t="str" cm="1">
        <f t="array" aca="1" ref="YJ149" ca="1">IF(YH149=0,INDIRECT(ADDRESS(ROW(),COLUMN()-8)),"")</f>
        <v/>
      </c>
      <c r="YK149" s="33" t="s">
        <v>1192</v>
      </c>
      <c r="YL149" s="10" t="str">
        <f t="shared" si="158"/>
        <v>$YB$149</v>
      </c>
      <c r="YM149" s="29" t="str">
        <f ca="1">IF(YN149="","",SUM(1+MAXA(YM$1:YM148)))</f>
        <v/>
      </c>
      <c r="YN149" s="8" t="str" cm="1">
        <f t="array" aca="1" ref="YN149" ca="1">IF(ISNUMBER(SEARCH(YN$1,INDEX(INDIRECT(YO$1),ROW(YL149),1)))=TRUE,INDIRECT(YL149),"")</f>
        <v/>
      </c>
      <c r="YO149" s="13" t="s">
        <v>1192</v>
      </c>
      <c r="YP149" s="13" t="s">
        <v>1192</v>
      </c>
      <c r="YQ149" s="13" t="s">
        <v>1192</v>
      </c>
      <c r="YR149" s="13" t="s">
        <v>1192</v>
      </c>
      <c r="YS149" s="13"/>
      <c r="YT149" s="13"/>
      <c r="YU149" s="13"/>
      <c r="YV149" s="13"/>
      <c r="YW149" s="13"/>
      <c r="YX149" s="13"/>
      <c r="YY149" s="13" t="s">
        <v>1192</v>
      </c>
      <c r="YZ149" s="13" t="s">
        <v>1192</v>
      </c>
      <c r="ZA149" s="10" t="str">
        <f t="shared" ca="1" si="186"/>
        <v/>
      </c>
      <c r="ZB149" s="5"/>
      <c r="ZC149" s="37"/>
      <c r="ZD149" s="37"/>
      <c r="ZE149" s="7"/>
      <c r="ZF149" s="7"/>
      <c r="ZG149" s="79"/>
      <c r="ZH149" s="10" t="str" cm="1">
        <f t="array" aca="1" ref="ZH149" ca="1">IF(INDIRECT(ADDRESS(ROW(),COLUMN()-6))="","X",IF(INDIRECT(ADDRESS(ROW(),COLUMN()-5))="",0,"OK"))</f>
        <v>X</v>
      </c>
      <c r="ZI149" s="29" t="str">
        <f ca="1">IF(ZJ149="","",SUM(1+MAXA(ZI$1:ZI148)))</f>
        <v/>
      </c>
      <c r="ZJ149" s="8" t="str" cm="1">
        <f t="array" aca="1" ref="ZJ149" ca="1">IF(ZH149=0,INDIRECT(ADDRESS(ROW(),COLUMN()-8)),"")</f>
        <v/>
      </c>
      <c r="ZK149" s="33" t="s">
        <v>1192</v>
      </c>
      <c r="ZL149" s="10" t="str">
        <f t="shared" si="159"/>
        <v>$ZB$149</v>
      </c>
      <c r="ZM149" s="29" t="str">
        <f ca="1">IF(ZN149="","",SUM(1+MAXA(ZM$1:ZM148)))</f>
        <v/>
      </c>
      <c r="ZN149" s="8" t="str" cm="1">
        <f t="array" aca="1" ref="ZN149" ca="1">IF(ISNUMBER(SEARCH(ZN$1,INDEX(INDIRECT(ZO$1),ROW(ZL149),1)))=TRUE,INDIRECT(ZL149),"")</f>
        <v/>
      </c>
      <c r="ZO149" s="13" t="s">
        <v>1192</v>
      </c>
      <c r="ZP149" s="13" t="s">
        <v>1192</v>
      </c>
      <c r="ZQ149" s="13" t="s">
        <v>1192</v>
      </c>
      <c r="ZR149" s="13" t="s">
        <v>1192</v>
      </c>
      <c r="ZS149" s="13"/>
      <c r="ZT149" s="13"/>
      <c r="ZU149" s="13"/>
      <c r="ZV149" s="13"/>
      <c r="ZW149" s="13"/>
      <c r="ZX149" s="13"/>
      <c r="ZY149" s="13"/>
      <c r="ZZ149" s="13" t="s">
        <v>1192</v>
      </c>
      <c r="AAA149" s="10" t="str">
        <f t="shared" ca="1" si="187"/>
        <v/>
      </c>
      <c r="AAB149" s="5"/>
      <c r="AAC149" s="37"/>
      <c r="AAD149" s="37"/>
      <c r="AAE149" s="7"/>
      <c r="AAF149" s="7"/>
      <c r="AAG149" s="79"/>
      <c r="AAH149" s="10" t="str" cm="1">
        <f t="array" aca="1" ref="AAH149" ca="1">IF(INDIRECT(ADDRESS(ROW(),COLUMN()-6))="","X",IF(INDIRECT(ADDRESS(ROW(),COLUMN()-5))="",0,"OK"))</f>
        <v>X</v>
      </c>
      <c r="AAI149" s="29" t="str">
        <f ca="1">IF(AAJ149="","",SUM(1+MAXA(AAI$1:AAI148)))</f>
        <v/>
      </c>
      <c r="AAJ149" s="8" t="str" cm="1">
        <f t="array" aca="1" ref="AAJ149" ca="1">IF(AAH149=0,INDIRECT(ADDRESS(ROW(),COLUMN()-8)),"")</f>
        <v/>
      </c>
      <c r="AAK149" s="33" t="s">
        <v>1192</v>
      </c>
      <c r="AAL149" s="10" t="str">
        <f t="shared" si="160"/>
        <v>$AAB$149</v>
      </c>
      <c r="AAM149" s="29" t="str">
        <f ca="1">IF(AAN149="","",SUM(1+MAXA(AAM$1:AAM148)))</f>
        <v/>
      </c>
      <c r="AAN149" s="8" t="str" cm="1">
        <f t="array" aca="1" ref="AAN149" ca="1">IF(ISNUMBER(SEARCH(AAN$1,INDEX(INDIRECT(AAO$1),ROW(AAL149),1)))=TRUE,INDIRECT(AAL149),"")</f>
        <v/>
      </c>
      <c r="AAO149" s="13" t="s">
        <v>1192</v>
      </c>
      <c r="AAP149" s="13" t="s">
        <v>1192</v>
      </c>
      <c r="AAQ149" s="13" t="s">
        <v>1192</v>
      </c>
      <c r="AAR149" s="13" t="s">
        <v>1192</v>
      </c>
      <c r="AAS149" s="13" t="s">
        <v>1192</v>
      </c>
      <c r="AAT149" s="13"/>
      <c r="AAU149" s="13"/>
      <c r="AAV149" s="13"/>
      <c r="AAW149" s="13"/>
      <c r="AAX149" s="13"/>
      <c r="AAY149" s="13"/>
      <c r="AAZ149" s="13" t="s">
        <v>1192</v>
      </c>
      <c r="ABA149" s="10" t="str">
        <f t="shared" ca="1" si="188"/>
        <v/>
      </c>
      <c r="ABB149" s="5"/>
      <c r="ABC149" s="37"/>
      <c r="ABD149" s="37"/>
      <c r="ABE149" s="7"/>
      <c r="ABF149" s="7"/>
      <c r="ABG149" s="79"/>
      <c r="ABH149" s="10" t="str" cm="1">
        <f t="array" aca="1" ref="ABH149" ca="1">IF(INDIRECT(ADDRESS(ROW(),COLUMN()-6))="","X",IF(INDIRECT(ADDRESS(ROW(),COLUMN()-5))="",0,"OK"))</f>
        <v>X</v>
      </c>
      <c r="ABI149" s="29" t="str">
        <f ca="1">IF(ABJ149="","",SUM(1+MAXA(ABI$1:ABI148)))</f>
        <v/>
      </c>
      <c r="ABJ149" s="8" t="str" cm="1">
        <f t="array" aca="1" ref="ABJ149" ca="1">IF(ABH149=0,INDIRECT(ADDRESS(ROW(),COLUMN()-8)),"")</f>
        <v/>
      </c>
      <c r="ABK149" s="33" t="s">
        <v>1192</v>
      </c>
      <c r="ABL149" s="10" t="str">
        <f t="shared" si="161"/>
        <v>$ABB$149</v>
      </c>
      <c r="ABM149" s="29" t="str">
        <f ca="1">IF(ABN149="","",SUM(1+MAXA(ABM$1:ABM148)))</f>
        <v/>
      </c>
      <c r="ABN149" s="8" t="str" cm="1">
        <f t="array" aca="1" ref="ABN149" ca="1">IF(ISNUMBER(SEARCH(ABN$1,INDEX(INDIRECT(ABO$1),ROW(ABL149),1)))=TRUE,INDIRECT(ABL149),"")</f>
        <v/>
      </c>
      <c r="ABO149" s="13" t="s">
        <v>1192</v>
      </c>
      <c r="ABP149" s="13" t="s">
        <v>1192</v>
      </c>
      <c r="ABQ149" s="13" t="s">
        <v>1192</v>
      </c>
      <c r="ABR149" s="13"/>
      <c r="ABS149" s="13"/>
      <c r="ABT149" s="13"/>
      <c r="ABU149" s="13"/>
      <c r="ABV149" s="13"/>
      <c r="ABW149" s="13"/>
      <c r="ABX149" s="13"/>
      <c r="ABY149" s="13"/>
      <c r="ABZ149" s="13" t="s">
        <v>1192</v>
      </c>
      <c r="ACA149" s="10" t="str">
        <f t="shared" ca="1" si="189"/>
        <v/>
      </c>
      <c r="ACB149" s="5"/>
      <c r="ACC149" s="37"/>
      <c r="ACD149" s="37"/>
      <c r="ACE149" s="7"/>
      <c r="ACF149" s="7"/>
      <c r="ACG149" s="79"/>
      <c r="ACH149" s="10" t="str" cm="1">
        <f t="array" aca="1" ref="ACH149" ca="1">IF(INDIRECT(ADDRESS(ROW(),COLUMN()-6))="","X",IF(INDIRECT(ADDRESS(ROW(),COLUMN()-5))="",0,"OK"))</f>
        <v>X</v>
      </c>
      <c r="ACI149" s="29" t="str">
        <f ca="1">IF(ACJ149="","",SUM(1+MAXA(ACI$1:ACI148)))</f>
        <v/>
      </c>
      <c r="ACJ149" s="8" t="str" cm="1">
        <f t="array" aca="1" ref="ACJ149" ca="1">IF(ACH149=0,INDIRECT(ADDRESS(ROW(),COLUMN()-8)),"")</f>
        <v/>
      </c>
      <c r="ACK149" s="33" t="s">
        <v>1192</v>
      </c>
      <c r="ACL149" s="10" t="str">
        <f t="shared" si="162"/>
        <v>$ACB$149</v>
      </c>
      <c r="ACM149" s="29" t="str">
        <f ca="1">IF(ACN149="","",SUM(1+MAXA(ACM$1:ACM148)))</f>
        <v/>
      </c>
      <c r="ACN149" s="8" t="str" cm="1">
        <f t="array" aca="1" ref="ACN149" ca="1">IF(ISNUMBER(SEARCH(ACN$1,INDEX(INDIRECT(ACO$1),ROW(ACL149),1)))=TRUE,INDIRECT(ACL149),"")</f>
        <v/>
      </c>
      <c r="ACO149" s="13" t="s">
        <v>1192</v>
      </c>
      <c r="ACP149" s="13" t="s">
        <v>1192</v>
      </c>
      <c r="ACQ149" s="13" t="s">
        <v>1192</v>
      </c>
      <c r="ACR149" s="13"/>
      <c r="ACS149" s="13"/>
      <c r="ACT149" s="13"/>
      <c r="ACU149" s="13"/>
      <c r="ACV149" s="13"/>
      <c r="ACW149" s="13"/>
      <c r="ACX149" s="13"/>
      <c r="ACY149" s="13"/>
      <c r="ACZ149" s="13" t="s">
        <v>1192</v>
      </c>
      <c r="ADA149" s="10" t="str">
        <f t="shared" ca="1" si="190"/>
        <v/>
      </c>
      <c r="ADB149" s="5"/>
      <c r="ADC149" s="37"/>
      <c r="ADD149" s="37"/>
      <c r="ADE149" s="7"/>
      <c r="ADF149" s="7"/>
      <c r="ADG149" s="94"/>
      <c r="ADH149" s="10" t="str" cm="1">
        <f t="array" aca="1" ref="ADH149" ca="1">IF(INDIRECT(ADDRESS(ROW(),COLUMN()-6))="","X",IF(INDIRECT(ADDRESS(ROW(),COLUMN()-5))="",0,"OK"))</f>
        <v>X</v>
      </c>
      <c r="ADI149" s="29" t="str">
        <f ca="1">IF(ADJ149="","",SUM(1+MAXA(ADI$1:ADI148)))</f>
        <v/>
      </c>
      <c r="ADJ149" s="8" t="str" cm="1">
        <f t="array" aca="1" ref="ADJ149" ca="1">IF(ADH149=0,INDIRECT(ADDRESS(ROW(),COLUMN()-8)),"")</f>
        <v/>
      </c>
      <c r="ADK149" s="33" t="s">
        <v>1192</v>
      </c>
      <c r="ADL149" s="10" t="str">
        <f t="shared" si="163"/>
        <v>$ADB$149</v>
      </c>
      <c r="ADM149" s="29" t="str">
        <f ca="1">IF(ADN149="","",SUM(1+MAXA(ADM$1:ADM148)))</f>
        <v/>
      </c>
      <c r="ADN149" s="8" t="str" cm="1">
        <f t="array" aca="1" ref="ADN149" ca="1">IF(ISNUMBER(SEARCH(ADN$1,INDEX(INDIRECT(ADO$1),ROW(ADL149),1)))=TRUE,INDIRECT(ADL149),"")</f>
        <v/>
      </c>
      <c r="ADO149" s="13" t="s">
        <v>1192</v>
      </c>
      <c r="ADP149" s="13" t="s">
        <v>1192</v>
      </c>
      <c r="ADQ149" s="13" t="s">
        <v>1192</v>
      </c>
      <c r="ADR149" s="13" t="s">
        <v>1192</v>
      </c>
      <c r="ADS149" s="13" t="s">
        <v>1192</v>
      </c>
      <c r="ADT149" s="13"/>
      <c r="ADU149" s="13"/>
      <c r="ADV149" s="13"/>
      <c r="ADW149" s="13"/>
      <c r="ADX149" s="13"/>
      <c r="ADY149" s="13"/>
      <c r="ADZ149" s="13" t="s">
        <v>1192</v>
      </c>
      <c r="AEA149" s="10" t="str">
        <f t="shared" ca="1" si="191"/>
        <v/>
      </c>
      <c r="AEB149" s="5"/>
      <c r="AEC149" s="37"/>
      <c r="AED149" s="37"/>
      <c r="AEE149" s="7"/>
      <c r="AEF149" s="7"/>
      <c r="AEG149" s="81"/>
      <c r="AEH149" s="10" t="str" cm="1">
        <f t="array" aca="1" ref="AEH149" ca="1">IF(INDIRECT(ADDRESS(ROW(),COLUMN()-6))="","X",IF(INDIRECT(ADDRESS(ROW(),COLUMN()-5))="",0,"OK"))</f>
        <v>X</v>
      </c>
      <c r="AEI149" s="29" t="str">
        <f ca="1">IF(AEJ149="","",SUM(1+MAXA(AEI$1:AEI148)))</f>
        <v/>
      </c>
      <c r="AEJ149" s="8" t="str" cm="1">
        <f t="array" aca="1" ref="AEJ149" ca="1">IF(AEH149=0,INDIRECT(ADDRESS(ROW(),COLUMN()-8)),"")</f>
        <v/>
      </c>
      <c r="AEK149" s="33" t="s">
        <v>1192</v>
      </c>
      <c r="AEL149" s="10" t="str">
        <f t="shared" si="164"/>
        <v>$AEB$149</v>
      </c>
      <c r="AEM149" s="29" t="str">
        <f ca="1">IF(AEN149="","",SUM(1+MAXA(AEM$1:AEM148)))</f>
        <v/>
      </c>
      <c r="AEN149" s="8" t="str" cm="1">
        <f t="array" aca="1" ref="AEN149" ca="1">IF(ISNUMBER(SEARCH(AEN$1,INDEX(INDIRECT(AEO$1),ROW(AEL149),1)))=TRUE,INDIRECT(AEL149),"")</f>
        <v/>
      </c>
      <c r="AEO149" s="13" t="s">
        <v>1192</v>
      </c>
      <c r="AEP149" s="13" t="s">
        <v>1192</v>
      </c>
      <c r="AEQ149" s="13" t="s">
        <v>1192</v>
      </c>
      <c r="AER149" s="13" t="s">
        <v>1192</v>
      </c>
      <c r="AES149" s="13" t="s">
        <v>1192</v>
      </c>
      <c r="AET149" s="13" t="s">
        <v>1192</v>
      </c>
      <c r="AEU149" s="13" t="s">
        <v>1192</v>
      </c>
      <c r="AEV149" s="13" t="s">
        <v>1192</v>
      </c>
    </row>
    <row r="150" spans="1:828" s="4" customFormat="1" ht="24.75" customHeight="1" x14ac:dyDescent="0.2">
      <c r="B150" s="10" t="str">
        <f t="shared" ca="1" si="133"/>
        <v/>
      </c>
      <c r="C150" s="8"/>
      <c r="D150" s="10"/>
      <c r="E150" s="10"/>
      <c r="G150" s="81"/>
      <c r="H150" s="94"/>
      <c r="I150" s="10" t="str" cm="1">
        <f t="array" aca="1" ref="I150" ca="1">IF(INDIRECT(ADDRESS(ROW(),COLUMN()-6))="","X",IF(INDIRECT(ADDRESS(ROW(),COLUMN()-5))="",0,"OK"))</f>
        <v>X</v>
      </c>
      <c r="J150" s="29" t="str">
        <f ca="1">IF(K150="","",SUM(1+MAXA(J$1:J149)))</f>
        <v/>
      </c>
      <c r="K150" s="8" t="str" cm="1">
        <f t="array" aca="1" ref="K150" ca="1">IF(I150=0,INDIRECT(ADDRESS(ROW(),COLUMN()-8)),"")</f>
        <v/>
      </c>
      <c r="L150" s="31"/>
      <c r="M150" s="10" t="str">
        <f t="shared" si="134"/>
        <v>$C$150</v>
      </c>
      <c r="N150" s="29" t="str">
        <f ca="1">IF(O150="","",SUM(1+MAXA(N$1:N149)))</f>
        <v/>
      </c>
      <c r="O150" s="8" t="str" cm="1">
        <f t="array" aca="1" ref="O150" ca="1">IF(ISNUMBER(SEARCH(O$1,INDEX(INDIRECT($P$1),ROW(M150),1)))=TRUE,INDIRECT(M150),"")</f>
        <v/>
      </c>
      <c r="P150" s="13" t="s">
        <v>1192</v>
      </c>
      <c r="Q150" s="13" t="s">
        <v>1192</v>
      </c>
      <c r="R150" s="13"/>
      <c r="S150" s="13"/>
      <c r="T150" s="13"/>
      <c r="U150" s="13"/>
      <c r="V150" s="13"/>
      <c r="W150" s="13"/>
      <c r="X150" s="13"/>
      <c r="Y150" s="13" t="s">
        <v>1192</v>
      </c>
      <c r="Z150" s="13" t="s">
        <v>1192</v>
      </c>
      <c r="AA150" s="10" t="str">
        <f t="shared" ca="1" si="192"/>
        <v/>
      </c>
      <c r="AB150" s="8"/>
      <c r="AC150" s="10"/>
      <c r="AD150" s="10"/>
      <c r="AF150" s="81"/>
      <c r="AG150" s="81"/>
      <c r="AH150" s="10" t="str" cm="1">
        <f t="array" aca="1" ref="AH150" ca="1">IF(INDIRECT(ADDRESS(ROW(),COLUMN()-6))="","X",IF(INDIRECT(ADDRESS(ROW(),COLUMN()-5))="",0,"OK"))</f>
        <v>X</v>
      </c>
      <c r="AI150" s="29" t="str">
        <f ca="1">IF(AJ150="","",SUM(1+MAXA(AI$1:AI149)))</f>
        <v/>
      </c>
      <c r="AJ150" s="8" t="str" cm="1">
        <f t="array" aca="1" ref="AJ150" ca="1">IF(AH150=0,INDIRECT(ADDRESS(ROW(),COLUMN()-8)),"")</f>
        <v/>
      </c>
      <c r="AK150" s="31"/>
      <c r="AL150" s="10" t="str">
        <f t="shared" si="135"/>
        <v>$AB$150</v>
      </c>
      <c r="AM150" s="29" t="str">
        <f ca="1">IF(AN150="","",SUM(1+MAXA(AM$1:AM149)))</f>
        <v/>
      </c>
      <c r="AN150" s="8" t="str" cm="1">
        <f t="array" aca="1" ref="AN150" ca="1">IF(ISNUMBER(SEARCH(AN$1,INDEX(INDIRECT($AO$1),ROW(AL150),1)))=TRUE,INDIRECT(AL150),"")</f>
        <v/>
      </c>
      <c r="AO150" s="13" t="s">
        <v>1192</v>
      </c>
      <c r="AP150" s="13" t="s">
        <v>1192</v>
      </c>
      <c r="AQ150" s="13" t="s">
        <v>1192</v>
      </c>
      <c r="AR150" s="13"/>
      <c r="AS150" s="13"/>
      <c r="AT150" s="13"/>
      <c r="AU150" s="13"/>
      <c r="AV150" s="13"/>
      <c r="AW150" s="13"/>
      <c r="AX150" s="13" t="s">
        <v>1192</v>
      </c>
      <c r="AY150" s="13" t="s">
        <v>1192</v>
      </c>
      <c r="AZ150" s="13" t="s">
        <v>1192</v>
      </c>
      <c r="BA150" s="10" t="str">
        <f t="shared" ca="1" si="165"/>
        <v/>
      </c>
      <c r="BB150" s="8"/>
      <c r="BC150" s="10"/>
      <c r="BD150" s="10"/>
      <c r="BF150" s="81"/>
      <c r="BG150" s="94"/>
      <c r="BH150" s="10" t="str" cm="1">
        <f t="array" aca="1" ref="BH150" ca="1">IF(INDIRECT(ADDRESS(ROW(),COLUMN()-6))="","X",IF(INDIRECT(ADDRESS(ROW(),COLUMN()-5))="",0,"OK"))</f>
        <v>X</v>
      </c>
      <c r="BI150" s="29" t="str">
        <f ca="1">IF(BJ150="","",SUM(1+MAXA(BI$1:BI149)))</f>
        <v/>
      </c>
      <c r="BJ150" s="8" t="str" cm="1">
        <f t="array" aca="1" ref="BJ150" ca="1">IF(BH150=0,INDIRECT(ADDRESS(ROW(),COLUMN()-8)),"")</f>
        <v/>
      </c>
      <c r="BK150" s="31"/>
      <c r="BL150" s="10" t="str">
        <f t="shared" si="136"/>
        <v>$BB$150</v>
      </c>
      <c r="BM150" s="29" t="str">
        <f ca="1">IF(BN150="","",SUM(1+MAXA(BM$1:BM149)))</f>
        <v/>
      </c>
      <c r="BN150" s="8" t="str" cm="1">
        <f t="array" aca="1" ref="BN150" ca="1">IF(ISNUMBER(SEARCH(BN$1,INDEX(INDIRECT(BO$1),ROW(BL150),1)))=TRUE,INDIRECT(BL150),"")</f>
        <v/>
      </c>
      <c r="BO150" s="13" t="s">
        <v>1192</v>
      </c>
      <c r="BP150" s="13" t="s">
        <v>1192</v>
      </c>
      <c r="BQ150" s="13" t="s">
        <v>1192</v>
      </c>
      <c r="BR150" s="13"/>
      <c r="BS150" s="13"/>
      <c r="BT150" s="13"/>
      <c r="BU150" s="13"/>
      <c r="BV150" s="13"/>
      <c r="BW150" s="13" t="s">
        <v>1192</v>
      </c>
      <c r="BX150" s="13" t="s">
        <v>1192</v>
      </c>
      <c r="BY150" s="13"/>
      <c r="BZ150" s="13"/>
      <c r="CA150" s="10" t="str">
        <f t="shared" ca="1" si="166"/>
        <v/>
      </c>
      <c r="CB150" s="8"/>
      <c r="CC150" s="10"/>
      <c r="CD150" s="10"/>
      <c r="CF150" s="81"/>
      <c r="CG150" s="96"/>
      <c r="CH150" s="10" t="str" cm="1">
        <f t="array" aca="1" ref="CH150" ca="1">IF(INDIRECT(ADDRESS(ROW(),COLUMN()-6))="","X",IF(INDIRECT(ADDRESS(ROW(),COLUMN()-5))="",0,"OK"))</f>
        <v>X</v>
      </c>
      <c r="CI150" s="29" t="str">
        <f ca="1">IF(CJ150="","",SUM(1+MAXA(CI$1:CI149)))</f>
        <v/>
      </c>
      <c r="CJ150" s="8" t="str" cm="1">
        <f t="array" aca="1" ref="CJ150" ca="1">IF(CH150=0,INDIRECT(ADDRESS(ROW(),COLUMN()-8)),"")</f>
        <v/>
      </c>
      <c r="CK150" s="31"/>
      <c r="CL150" s="10" t="str">
        <f t="shared" si="137"/>
        <v>$CB$150</v>
      </c>
      <c r="CM150" s="29" t="str">
        <f ca="1">IF(CN150="","",SUM(1+MAXA(CM$1:CM149)))</f>
        <v/>
      </c>
      <c r="CN150" s="8" t="str" cm="1">
        <f t="array" aca="1" ref="CN150" ca="1">IF(ISNUMBER(SEARCH(CN$1,INDEX(INDIRECT(CO$1),ROW(CL150),1)))=TRUE,INDIRECT(CL150),"")</f>
        <v/>
      </c>
      <c r="CO150" s="13" t="s">
        <v>1192</v>
      </c>
      <c r="CP150" s="13"/>
      <c r="CQ150" s="13"/>
      <c r="CR150" s="13"/>
      <c r="CS150" s="13"/>
      <c r="CT150" s="13"/>
      <c r="CU150" s="13"/>
      <c r="CV150" s="13"/>
      <c r="CW150" s="13"/>
      <c r="CX150" s="13"/>
      <c r="CY150" s="13"/>
      <c r="CZ150" s="13" t="s">
        <v>1192</v>
      </c>
      <c r="DA150" s="10" t="str">
        <f t="shared" ca="1" si="131"/>
        <v/>
      </c>
      <c r="DB150" s="5"/>
      <c r="DC150" s="6"/>
      <c r="DD150" s="6"/>
      <c r="DE150" s="7"/>
      <c r="DF150" s="83"/>
      <c r="DG150" s="96"/>
      <c r="DH150" s="10" t="str" cm="1">
        <f t="array" aca="1" ref="DH150" ca="1">IF(INDIRECT(ADDRESS(ROW(),COLUMN()-6))="","X",IF(INDIRECT(ADDRESS(ROW(),COLUMN()-5))="",0,"OK"))</f>
        <v>X</v>
      </c>
      <c r="DI150" s="29" t="str">
        <f ca="1">IF(DJ150="","",SUM(1+MAXA(DI$1:DI149)))</f>
        <v/>
      </c>
      <c r="DJ150" s="8" t="str" cm="1">
        <f t="array" aca="1" ref="DJ150" ca="1">IF(DH150=0,INDIRECT(ADDRESS(ROW(),COLUMN()-8)),"")</f>
        <v/>
      </c>
      <c r="DK150" s="31"/>
      <c r="DL150" s="10" t="str">
        <f t="shared" si="132"/>
        <v>$DB$150</v>
      </c>
      <c r="DM150" s="29" t="str">
        <f ca="1">IF(DN150="","",SUM(1+MAXA(DM$1:DM149)))</f>
        <v/>
      </c>
      <c r="DN150" s="8" t="str" cm="1">
        <f t="array" aca="1" ref="DN150" ca="1">IF(ISNUMBER(SEARCH(DN$1,INDEX(INDIRECT(DO$1),ROW(DL150),1)))=TRUE,INDIRECT(DL150),"")</f>
        <v/>
      </c>
      <c r="DO150" s="13" t="s">
        <v>1192</v>
      </c>
      <c r="DP150" s="13"/>
      <c r="DQ150" s="13"/>
      <c r="DR150" s="13"/>
      <c r="DS150" s="13"/>
      <c r="DT150" s="13"/>
      <c r="DU150" s="13"/>
      <c r="DV150" s="13"/>
      <c r="DW150" s="13"/>
      <c r="DX150" s="13"/>
      <c r="DY150" s="13"/>
      <c r="DZ150" s="13" t="s">
        <v>1192</v>
      </c>
      <c r="EA150" s="10" t="str">
        <f t="shared" ca="1" si="167"/>
        <v/>
      </c>
      <c r="EB150" s="22"/>
      <c r="EC150" s="14"/>
      <c r="ED150" s="14"/>
      <c r="EE150" s="15"/>
      <c r="EF150" s="15"/>
      <c r="EG150" s="94"/>
      <c r="EH150" s="10" t="str" cm="1">
        <f t="array" aca="1" ref="EH150" ca="1">IF(INDIRECT(ADDRESS(ROW(),COLUMN()-6))="","X",IF(INDIRECT(ADDRESS(ROW(),COLUMN()-5))="",0,"OK"))</f>
        <v>X</v>
      </c>
      <c r="EI150" s="29" t="str">
        <f ca="1">IF(EJ150="","",SUM(1+MAXA(EI$1:EI149)))</f>
        <v/>
      </c>
      <c r="EJ150" s="8" t="str" cm="1">
        <f t="array" aca="1" ref="EJ150" ca="1">IF(EH150=0,INDIRECT(ADDRESS(ROW(),COLUMN()-8)),"")</f>
        <v/>
      </c>
      <c r="EK150" s="31"/>
      <c r="EL150" s="10" t="str">
        <f t="shared" si="138"/>
        <v>$EB$150</v>
      </c>
      <c r="EM150" s="29" t="str">
        <f ca="1">IF(EN150="","",SUM(1+MAXA(EM$1:EM149)))</f>
        <v/>
      </c>
      <c r="EN150" s="8" t="str" cm="1">
        <f t="array" aca="1" ref="EN150" ca="1">IF(ISNUMBER(SEARCH(EN$1,INDEX(INDIRECT(EO$1),ROW(EL150),1)))=TRUE,INDIRECT(EL150),"")</f>
        <v/>
      </c>
      <c r="EO150" s="13" t="s">
        <v>1192</v>
      </c>
      <c r="EP150" s="13"/>
      <c r="EQ150" s="13"/>
      <c r="ER150" s="13"/>
      <c r="ES150" s="13"/>
      <c r="ET150" s="13"/>
      <c r="EU150" s="13"/>
      <c r="EV150" s="13"/>
      <c r="EW150" s="13"/>
      <c r="EX150" s="13"/>
      <c r="EY150" s="13"/>
      <c r="EZ150" s="13"/>
      <c r="FA150" s="10" t="str">
        <f t="shared" ca="1" si="168"/>
        <v/>
      </c>
      <c r="FB150" s="22"/>
      <c r="FC150" s="14"/>
      <c r="FD150" s="14"/>
      <c r="FE150" s="15"/>
      <c r="FF150" s="15"/>
      <c r="FG150" s="81"/>
      <c r="FH150" s="10" t="str" cm="1">
        <f t="array" aca="1" ref="FH150" ca="1">IF(INDIRECT(ADDRESS(ROW(),COLUMN()-6))="","X",IF(INDIRECT(ADDRESS(ROW(),COLUMN()-5))="",0,"OK"))</f>
        <v>X</v>
      </c>
      <c r="FI150" s="29" t="str">
        <f ca="1">IF(FJ150="","",SUM(1+MAXA(FI$1:FI149)))</f>
        <v/>
      </c>
      <c r="FJ150" s="8" t="str" cm="1">
        <f t="array" aca="1" ref="FJ150" ca="1">IF(FH150=0,INDIRECT(ADDRESS(ROW(),COLUMN()-8)),"")</f>
        <v/>
      </c>
      <c r="FK150" s="31"/>
      <c r="FL150" s="10" t="str">
        <f t="shared" si="139"/>
        <v>$FB$150</v>
      </c>
      <c r="FM150" s="29" t="str">
        <f ca="1">IF(FN150="","",SUM(1+MAXA(FM$1:FM149)))</f>
        <v/>
      </c>
      <c r="FN150" s="8" t="str" cm="1">
        <f t="array" aca="1" ref="FN150" ca="1">IF(ISNUMBER(SEARCH(FN$1,INDEX(INDIRECT(FO$1),ROW(FL150),1)))=TRUE,INDIRECT(FL150),"")</f>
        <v/>
      </c>
      <c r="FO150" s="13" t="s">
        <v>1192</v>
      </c>
      <c r="FP150" s="13" t="s">
        <v>1192</v>
      </c>
      <c r="FQ150" s="13" t="s">
        <v>1192</v>
      </c>
      <c r="FR150" s="13" t="s">
        <v>1192</v>
      </c>
      <c r="FS150" s="13" t="s">
        <v>1192</v>
      </c>
      <c r="FT150" s="13"/>
      <c r="FU150" s="13"/>
      <c r="FV150" s="13"/>
      <c r="FW150" s="13"/>
      <c r="FX150" s="13"/>
      <c r="FY150" s="13"/>
      <c r="FZ150" s="13"/>
      <c r="GA150" s="10" t="str">
        <f t="shared" ca="1" si="169"/>
        <v/>
      </c>
      <c r="GB150" s="22"/>
      <c r="GC150" s="14"/>
      <c r="GD150" s="14"/>
      <c r="GE150" s="15"/>
      <c r="GF150" s="15"/>
      <c r="GG150" s="81"/>
      <c r="GH150" s="10" t="str" cm="1">
        <f t="array" aca="1" ref="GH150" ca="1">IF(INDIRECT(ADDRESS(ROW(),COLUMN()-6))="","X",IF(INDIRECT(ADDRESS(ROW(),COLUMN()-5))="",0,"OK"))</f>
        <v>X</v>
      </c>
      <c r="GI150" s="29" t="str">
        <f ca="1">IF(GJ150="","",SUM(1+MAXA(GI$1:GI149)))</f>
        <v/>
      </c>
      <c r="GJ150" s="8" t="str" cm="1">
        <f t="array" aca="1" ref="GJ150" ca="1">IF(GH150=0,INDIRECT(ADDRESS(ROW(),COLUMN()-8)),"")</f>
        <v/>
      </c>
      <c r="GK150" s="31"/>
      <c r="GL150" s="10" t="str">
        <f t="shared" si="140"/>
        <v>$GB$150</v>
      </c>
      <c r="GM150" s="29" t="str">
        <f ca="1">IF(GN150="","",SUM(1+MAXA(GM$1:GM149)))</f>
        <v/>
      </c>
      <c r="GN150" s="8" t="str" cm="1">
        <f t="array" aca="1" ref="GN150" ca="1">IF(ISNUMBER(SEARCH(GN$1,INDEX(INDIRECT(GO$1),ROW(GL150),1)))=TRUE,INDIRECT(GL150),"")</f>
        <v/>
      </c>
      <c r="GO150" s="13" t="s">
        <v>1192</v>
      </c>
      <c r="GP150" s="13" t="s">
        <v>1192</v>
      </c>
      <c r="GQ150" s="13" t="s">
        <v>1192</v>
      </c>
      <c r="GR150" s="13" t="s">
        <v>1192</v>
      </c>
      <c r="GS150" s="13" t="s">
        <v>1192</v>
      </c>
      <c r="GT150" s="13"/>
      <c r="GU150" s="13"/>
      <c r="GV150" s="13"/>
      <c r="GW150" s="13"/>
      <c r="GX150" s="13"/>
      <c r="GY150" s="13"/>
      <c r="GZ150" s="13"/>
      <c r="HA150" s="10" t="str">
        <f t="shared" ca="1" si="170"/>
        <v/>
      </c>
      <c r="HB150" s="22"/>
      <c r="HC150" s="14"/>
      <c r="HD150" s="14"/>
      <c r="HE150" s="15"/>
      <c r="HF150" s="15"/>
      <c r="HG150" s="81"/>
      <c r="HH150" s="10" t="str" cm="1">
        <f t="array" aca="1" ref="HH150" ca="1">IF(INDIRECT(ADDRESS(ROW(),COLUMN()-6))="","X",IF(INDIRECT(ADDRESS(ROW(),COLUMN()-5))="",0,"OK"))</f>
        <v>X</v>
      </c>
      <c r="HI150" s="29" t="str">
        <f ca="1">IF(HJ150="","",SUM(1+MAXA(HI$1:HI149)))</f>
        <v/>
      </c>
      <c r="HJ150" s="8" t="str" cm="1">
        <f t="array" aca="1" ref="HJ150" ca="1">IF(HH150=0,INDIRECT(ADDRESS(ROW(),COLUMN()-8)),"")</f>
        <v/>
      </c>
      <c r="HK150" s="31"/>
      <c r="HL150" s="10" t="str">
        <f t="shared" si="141"/>
        <v>$HB$150</v>
      </c>
      <c r="HM150" s="29" t="str">
        <f ca="1">IF(HN150="","",SUM(1+MAXA(HM$1:HM149)))</f>
        <v/>
      </c>
      <c r="HN150" s="8" t="str" cm="1">
        <f t="array" aca="1" ref="HN150" ca="1">IF(ISNUMBER(SEARCH(HN$1,INDEX(INDIRECT(HO$1),ROW(HL150),1)))=TRUE,INDIRECT(HL150),"")</f>
        <v/>
      </c>
      <c r="HO150" s="13" t="s">
        <v>1192</v>
      </c>
      <c r="HP150" s="13" t="s">
        <v>1192</v>
      </c>
      <c r="HQ150" s="13" t="s">
        <v>1192</v>
      </c>
      <c r="HR150" s="13"/>
      <c r="HS150" s="13"/>
      <c r="HT150" s="13"/>
      <c r="HU150" s="13"/>
      <c r="HV150" s="13"/>
      <c r="HW150" s="13"/>
      <c r="HX150" s="13"/>
      <c r="HY150" s="13" t="s">
        <v>1192</v>
      </c>
      <c r="HZ150" s="13" t="s">
        <v>1192</v>
      </c>
      <c r="IA150" s="10" t="str">
        <f t="shared" ca="1" si="171"/>
        <v/>
      </c>
      <c r="IB150" s="22"/>
      <c r="IC150" s="14"/>
      <c r="ID150" s="14"/>
      <c r="IE150" s="15"/>
      <c r="IF150" s="15"/>
      <c r="IG150" s="81"/>
      <c r="IH150" s="10" t="str" cm="1">
        <f t="array" aca="1" ref="IH150" ca="1">IF(INDIRECT(ADDRESS(ROW(),COLUMN()-6))="","X",IF(INDIRECT(ADDRESS(ROW(),COLUMN()-5))="",0,"OK"))</f>
        <v>X</v>
      </c>
      <c r="II150" s="29" t="str">
        <f ca="1">IF(IJ150="","",SUM(1+MAXA(II$1:II149)))</f>
        <v/>
      </c>
      <c r="IJ150" s="8" t="str" cm="1">
        <f t="array" aca="1" ref="IJ150" ca="1">IF(IH150=0,INDIRECT(ADDRESS(ROW(),COLUMN()-8)),"")</f>
        <v/>
      </c>
      <c r="IK150" s="31"/>
      <c r="IL150" s="10" t="str">
        <f t="shared" si="142"/>
        <v>$IB$150</v>
      </c>
      <c r="IM150" s="29" t="str">
        <f ca="1">IF(IN150="","",SUM(1+MAXA(IM$1:IM149)))</f>
        <v/>
      </c>
      <c r="IN150" s="8" t="str" cm="1">
        <f t="array" aca="1" ref="IN150" ca="1">IF(ISNUMBER(SEARCH(IN$1,INDEX(INDIRECT(IO$1),ROW(IL150),1)))=TRUE,INDIRECT(IL150),"")</f>
        <v/>
      </c>
      <c r="IO150" s="13" t="s">
        <v>1192</v>
      </c>
      <c r="IP150" s="13" t="s">
        <v>1192</v>
      </c>
      <c r="IQ150" s="13" t="s">
        <v>1192</v>
      </c>
      <c r="IR150" s="13"/>
      <c r="IS150" s="13"/>
      <c r="IT150" s="13"/>
      <c r="IU150" s="13"/>
      <c r="IV150" s="13"/>
      <c r="IW150" s="13"/>
      <c r="IX150" s="13" t="s">
        <v>1192</v>
      </c>
      <c r="IY150" s="13" t="s">
        <v>1192</v>
      </c>
      <c r="IZ150" s="13" t="s">
        <v>1192</v>
      </c>
      <c r="JA150" s="10" t="str">
        <f t="shared" ca="1" si="172"/>
        <v/>
      </c>
      <c r="JB150" s="22"/>
      <c r="JC150" s="14"/>
      <c r="JD150" s="14"/>
      <c r="JE150" s="15"/>
      <c r="JF150" s="15"/>
      <c r="JG150" s="81"/>
      <c r="JH150" s="10" t="str" cm="1">
        <f t="array" aca="1" ref="JH150" ca="1">IF(INDIRECT(ADDRESS(ROW(),COLUMN()-6))="","X",IF(INDIRECT(ADDRESS(ROW(),COLUMN()-5))="",0,"OK"))</f>
        <v>X</v>
      </c>
      <c r="JI150" s="29" t="str">
        <f ca="1">IF(JJ150="","",SUM(1+MAXA(JI$1:JI149)))</f>
        <v/>
      </c>
      <c r="JJ150" s="8" t="str" cm="1">
        <f t="array" aca="1" ref="JJ150" ca="1">IF(JH150=0,INDIRECT(ADDRESS(ROW(),COLUMN()-8)),"")</f>
        <v/>
      </c>
      <c r="JK150" s="31"/>
      <c r="JL150" s="10" t="str">
        <f t="shared" si="143"/>
        <v>$JB$150</v>
      </c>
      <c r="JM150" s="29" t="str">
        <f ca="1">IF(JN150="","",SUM(1+MAXA(JM$1:JM149)))</f>
        <v/>
      </c>
      <c r="JN150" s="8" t="str" cm="1">
        <f t="array" aca="1" ref="JN150" ca="1">IF(ISNUMBER(SEARCH(JN$1,INDEX(INDIRECT(JO$1),ROW(JL150),1)))=TRUE,INDIRECT(JL150),"")</f>
        <v/>
      </c>
      <c r="JO150" s="13" t="s">
        <v>1192</v>
      </c>
      <c r="JP150" s="13" t="s">
        <v>1192</v>
      </c>
      <c r="JQ150" s="13" t="s">
        <v>1192</v>
      </c>
      <c r="JR150" s="13"/>
      <c r="JS150" s="13"/>
      <c r="JT150" s="13"/>
      <c r="JU150" s="13"/>
      <c r="JV150" s="13"/>
      <c r="JW150" s="13"/>
      <c r="JX150" s="13" t="s">
        <v>1192</v>
      </c>
      <c r="JY150" s="13" t="s">
        <v>1192</v>
      </c>
      <c r="JZ150" s="13" t="s">
        <v>1192</v>
      </c>
      <c r="KA150" s="10" t="str">
        <f t="shared" ca="1" si="173"/>
        <v/>
      </c>
      <c r="KB150" s="22"/>
      <c r="KC150" s="14"/>
      <c r="KD150" s="14"/>
      <c r="KE150" s="15"/>
      <c r="KF150" s="15"/>
      <c r="KG150" s="81"/>
      <c r="KH150" s="10" t="str" cm="1">
        <f t="array" aca="1" ref="KH150" ca="1">IF(INDIRECT(ADDRESS(ROW(),COLUMN()-6))="","X",IF(INDIRECT(ADDRESS(ROW(),COLUMN()-5))="",0,"OK"))</f>
        <v>X</v>
      </c>
      <c r="KI150" s="29" t="str">
        <f ca="1">IF(KJ150="","",SUM(1+MAXA(KI$1:KI149)))</f>
        <v/>
      </c>
      <c r="KJ150" s="8" t="str" cm="1">
        <f t="array" aca="1" ref="KJ150" ca="1">IF(KH150=0,INDIRECT(ADDRESS(ROW(),COLUMN()-8)),"")</f>
        <v/>
      </c>
      <c r="KK150" s="31"/>
      <c r="KL150" s="10" t="str">
        <f t="shared" si="144"/>
        <v>$KB$150</v>
      </c>
      <c r="KM150" s="29" t="str">
        <f ca="1">IF(KN150="","",SUM(1+MAXA(KM$1:KM149)))</f>
        <v/>
      </c>
      <c r="KN150" s="8" t="str" cm="1">
        <f t="array" aca="1" ref="KN150" ca="1">IF(ISNUMBER(SEARCH(KN$1,INDEX(INDIRECT(KO$1),ROW(KL150),1)))=TRUE,INDIRECT(KL150),"")</f>
        <v/>
      </c>
      <c r="KO150" s="13" t="s">
        <v>1192</v>
      </c>
      <c r="KP150" s="13" t="s">
        <v>1192</v>
      </c>
      <c r="KQ150" s="13" t="s">
        <v>1192</v>
      </c>
      <c r="KR150" s="13"/>
      <c r="KS150" s="13"/>
      <c r="KT150" s="13"/>
      <c r="KU150" s="13"/>
      <c r="KV150" s="13"/>
      <c r="KW150" s="13"/>
      <c r="KX150" s="13"/>
      <c r="KY150" s="13" t="s">
        <v>1192</v>
      </c>
      <c r="KZ150" s="13" t="s">
        <v>1192</v>
      </c>
      <c r="LA150" s="10" t="str">
        <f t="shared" ca="1" si="174"/>
        <v/>
      </c>
      <c r="LB150" s="8"/>
      <c r="LC150" s="10"/>
      <c r="LD150" s="10"/>
      <c r="LG150" s="81"/>
      <c r="LH150" s="10" t="str" cm="1">
        <f t="array" aca="1" ref="LH150" ca="1">IF(INDIRECT(ADDRESS(ROW(),COLUMN()-6))="","X",IF(INDIRECT(ADDRESS(ROW(),COLUMN()-5))="",0,"OK"))</f>
        <v>X</v>
      </c>
      <c r="LI150" s="29" t="str">
        <f ca="1">IF(LJ150="","",SUM(1+MAXA(LI$1:LI149)))</f>
        <v/>
      </c>
      <c r="LJ150" s="8" t="str" cm="1">
        <f t="array" aca="1" ref="LJ150" ca="1">IF(LH150=0,INDIRECT(ADDRESS(ROW(),COLUMN()-8)),"")</f>
        <v/>
      </c>
      <c r="LK150" s="31"/>
      <c r="LL150" s="10" t="str">
        <f t="shared" si="145"/>
        <v>$LB$150</v>
      </c>
      <c r="LM150" s="29" t="str">
        <f ca="1">IF(LN150="","",SUM(1+MAXA(LM$1:LM149)))</f>
        <v/>
      </c>
      <c r="LN150" s="8" t="str" cm="1">
        <f t="array" aca="1" ref="LN150" ca="1">IF(ISNUMBER(SEARCH(LN$1,INDEX(INDIRECT(LO$1),ROW(LL150),1)))=TRUE,INDIRECT(LL150),"")</f>
        <v/>
      </c>
      <c r="LO150" s="13" t="s">
        <v>1192</v>
      </c>
      <c r="LP150" s="13" t="s">
        <v>1192</v>
      </c>
      <c r="LQ150" s="13" t="s">
        <v>1192</v>
      </c>
      <c r="LR150" s="13" t="s">
        <v>1192</v>
      </c>
      <c r="LS150" s="13"/>
      <c r="LT150" s="13"/>
      <c r="LU150" s="13"/>
      <c r="LV150" s="13"/>
      <c r="LW150" s="13"/>
      <c r="LX150" s="13"/>
      <c r="LY150" s="13" t="s">
        <v>1192</v>
      </c>
      <c r="LZ150" s="13" t="s">
        <v>1192</v>
      </c>
      <c r="MA150" s="10" t="str">
        <f t="shared" ca="1" si="175"/>
        <v/>
      </c>
      <c r="MB150" s="8"/>
      <c r="MC150" s="10"/>
      <c r="MD150" s="10"/>
      <c r="MG150" s="81"/>
      <c r="MH150" s="10" t="str" cm="1">
        <f t="array" aca="1" ref="MH150" ca="1">IF(INDIRECT(ADDRESS(ROW(),COLUMN()-6))="","X",IF(INDIRECT(ADDRESS(ROW(),COLUMN()-5))="",0,"OK"))</f>
        <v>X</v>
      </c>
      <c r="MI150" s="29" t="str">
        <f ca="1">IF(MJ150="","",SUM(1+MAXA(MI$1:MI149)))</f>
        <v/>
      </c>
      <c r="MJ150" s="8" t="str" cm="1">
        <f t="array" aca="1" ref="MJ150" ca="1">IF(MH150=0,INDIRECT(ADDRESS(ROW(),COLUMN()-8)),"")</f>
        <v/>
      </c>
      <c r="MK150" s="31"/>
      <c r="ML150" s="10" t="str">
        <f t="shared" si="146"/>
        <v>$MB$150</v>
      </c>
      <c r="MM150" s="29" t="str">
        <f ca="1">IF(MN150="","",SUM(1+MAXA(MM$1:MM149)))</f>
        <v/>
      </c>
      <c r="MN150" s="8" t="str" cm="1">
        <f t="array" aca="1" ref="MN150" ca="1">IF(ISNUMBER(SEARCH(MN$1,INDEX(INDIRECT(MO$1),ROW(ML150),1)))=TRUE,INDIRECT(ML150),"")</f>
        <v/>
      </c>
      <c r="MO150" s="13" t="s">
        <v>1192</v>
      </c>
      <c r="MP150" s="13" t="s">
        <v>1192</v>
      </c>
      <c r="MQ150" s="13" t="s">
        <v>1192</v>
      </c>
      <c r="MR150" s="13"/>
      <c r="MS150" s="13"/>
      <c r="MT150" s="13"/>
      <c r="MU150" s="13"/>
      <c r="MV150" s="13"/>
      <c r="MW150" s="13" t="s">
        <v>1192</v>
      </c>
      <c r="MX150" s="13"/>
      <c r="MY150" s="13" t="s">
        <v>1192</v>
      </c>
      <c r="MZ150" s="13" t="s">
        <v>1192</v>
      </c>
      <c r="NA150" s="10" t="str">
        <f t="shared" ca="1" si="176"/>
        <v/>
      </c>
      <c r="NB150" s="5"/>
      <c r="NC150" s="6"/>
      <c r="ND150" s="6"/>
      <c r="NE150" s="7"/>
      <c r="NF150" s="7"/>
      <c r="NG150" s="83"/>
      <c r="NH150" s="10" t="str" cm="1">
        <f t="array" aca="1" ref="NH150" ca="1">IF(INDIRECT(ADDRESS(ROW(),COLUMN()-6))="","X",IF(INDIRECT(ADDRESS(ROW(),COLUMN()-5))="",0,"OK"))</f>
        <v>X</v>
      </c>
      <c r="NI150" s="29" t="str">
        <f ca="1">IF(NJ150="","",SUM(1+MAXA(NI$1:NI149)))</f>
        <v/>
      </c>
      <c r="NJ150" s="8" t="str" cm="1">
        <f t="array" aca="1" ref="NJ150" ca="1">IF(NH150=0,INDIRECT(ADDRESS(ROW(),COLUMN()-8)),"")</f>
        <v/>
      </c>
      <c r="NK150" s="31"/>
      <c r="NL150" s="10" t="str">
        <f t="shared" si="147"/>
        <v>$NB$150</v>
      </c>
      <c r="NM150" s="29" t="str">
        <f ca="1">IF(NN150="","",SUM(1+MAXA(NM$1:NM149)))</f>
        <v/>
      </c>
      <c r="NN150" s="8" t="str" cm="1">
        <f t="array" aca="1" ref="NN150" ca="1">IF(ISNUMBER(SEARCH(NN$1,INDEX(INDIRECT(NO$1),ROW(NL150),1)))=TRUE,INDIRECT(NL150),"")</f>
        <v/>
      </c>
      <c r="NO150" s="13" t="s">
        <v>1192</v>
      </c>
      <c r="NP150" s="13" t="s">
        <v>1192</v>
      </c>
      <c r="NQ150" s="13" t="s">
        <v>1192</v>
      </c>
      <c r="NR150" s="13"/>
      <c r="NS150" s="13"/>
      <c r="NT150" s="13"/>
      <c r="NU150" s="13"/>
      <c r="NV150" s="13"/>
      <c r="NW150" s="13"/>
      <c r="NX150" s="13" t="s">
        <v>1192</v>
      </c>
      <c r="NY150" s="13" t="s">
        <v>1192</v>
      </c>
      <c r="NZ150" s="13"/>
      <c r="OA150" s="10" t="str">
        <f t="shared" ca="1" si="177"/>
        <v/>
      </c>
      <c r="OB150" s="5"/>
      <c r="OC150" s="6"/>
      <c r="OD150" s="6"/>
      <c r="OE150" s="7"/>
      <c r="OF150" s="7"/>
      <c r="OG150" s="83"/>
      <c r="OH150" s="10" t="str" cm="1">
        <f t="array" aca="1" ref="OH150" ca="1">IF(INDIRECT(ADDRESS(ROW(),COLUMN()-6))="","X",IF(INDIRECT(ADDRESS(ROW(),COLUMN()-5))="",0,"OK"))</f>
        <v>X</v>
      </c>
      <c r="OI150" s="29" t="str">
        <f ca="1">IF(OJ150="","",SUM(1+MAXA(OI$1:OI149)))</f>
        <v/>
      </c>
      <c r="OJ150" s="8" t="str" cm="1">
        <f t="array" aca="1" ref="OJ150" ca="1">IF(OH150=0,INDIRECT(ADDRESS(ROW(),COLUMN()-8)),"")</f>
        <v/>
      </c>
      <c r="OK150" s="31"/>
      <c r="OL150" s="10" t="str">
        <f t="shared" si="148"/>
        <v>$OB$150</v>
      </c>
      <c r="OM150" s="29" t="str">
        <f ca="1">IF(ON150="","",SUM(1+MAXA(OM$1:OM149)))</f>
        <v/>
      </c>
      <c r="ON150" s="8" t="str" cm="1">
        <f t="array" aca="1" ref="ON150" ca="1">IF(ISNUMBER(SEARCH(ON$1,INDEX(INDIRECT(OO$1),ROW(OL150),1)))=TRUE,INDIRECT(OL150),"")</f>
        <v/>
      </c>
      <c r="OO150" s="13" t="s">
        <v>1192</v>
      </c>
      <c r="OP150" s="13"/>
      <c r="OQ150" s="13"/>
      <c r="OR150" s="13"/>
      <c r="OS150" s="13"/>
      <c r="OT150" s="13"/>
      <c r="OU150" s="13"/>
      <c r="OV150" s="13"/>
      <c r="OW150" s="13"/>
      <c r="OX150" s="13"/>
      <c r="OY150" s="13"/>
      <c r="OZ150" s="13" t="s">
        <v>1192</v>
      </c>
      <c r="PA150" s="10" t="str">
        <f t="shared" ca="1" si="178"/>
        <v/>
      </c>
      <c r="PB150" s="8"/>
      <c r="PC150" s="10"/>
      <c r="PD150" s="10"/>
      <c r="PG150" s="81"/>
      <c r="PH150" s="10" t="str" cm="1">
        <f t="array" aca="1" ref="PH150" ca="1">IF(INDIRECT(ADDRESS(ROW(),COLUMN()-6))="","X",IF(INDIRECT(ADDRESS(ROW(),COLUMN()-5))="",0,"OK"))</f>
        <v>X</v>
      </c>
      <c r="PI150" s="29" t="str">
        <f ca="1">IF(PJ150="","",SUM(1+MAXA(PI$1:PI149)))</f>
        <v/>
      </c>
      <c r="PJ150" s="8" t="str" cm="1">
        <f t="array" aca="1" ref="PJ150" ca="1">IF(PH150=0,INDIRECT(ADDRESS(ROW(),COLUMN()-8)),"")</f>
        <v/>
      </c>
      <c r="PK150" s="31"/>
      <c r="PL150" s="10" t="str">
        <f t="shared" si="149"/>
        <v>$PB$150</v>
      </c>
      <c r="PM150" s="29" t="str">
        <f ca="1">IF(PN150="","",SUM(1+MAXA(PM$1:PM149)))</f>
        <v/>
      </c>
      <c r="PN150" s="8" t="str" cm="1">
        <f t="array" aca="1" ref="PN150" ca="1">IF(ISNUMBER(SEARCH(PN$1,INDEX(INDIRECT(PO$1),ROW(PL150),1)))=TRUE,INDIRECT(PL150),"")</f>
        <v/>
      </c>
      <c r="PO150" s="13" t="s">
        <v>1192</v>
      </c>
      <c r="PP150" s="13" t="s">
        <v>1192</v>
      </c>
      <c r="PQ150" s="13" t="s">
        <v>1192</v>
      </c>
      <c r="PR150" s="13" t="s">
        <v>1192</v>
      </c>
      <c r="PS150" s="13"/>
      <c r="PT150" s="13"/>
      <c r="PU150" s="13"/>
      <c r="PV150" s="13"/>
      <c r="PW150" s="13"/>
      <c r="PX150" s="13"/>
      <c r="PY150" s="13" t="s">
        <v>1192</v>
      </c>
      <c r="PZ150" s="13" t="s">
        <v>1192</v>
      </c>
      <c r="QA150" s="10" t="str">
        <f t="shared" ca="1" si="179"/>
        <v/>
      </c>
      <c r="QB150" s="22"/>
      <c r="QC150" s="14"/>
      <c r="QD150" s="14"/>
      <c r="QE150" s="15"/>
      <c r="QF150" s="15"/>
      <c r="QG150" s="79"/>
      <c r="QH150" s="10" t="str" cm="1">
        <f t="array" aca="1" ref="QH150" ca="1">IF(INDIRECT(ADDRESS(ROW(),COLUMN()-6))="","X",IF(INDIRECT(ADDRESS(ROW(),COLUMN()-5))="",0,"OK"))</f>
        <v>X</v>
      </c>
      <c r="QI150" s="29" t="str">
        <f ca="1">IF(QJ150="","",SUM(1+MAXA(QI$1:QI149)))</f>
        <v/>
      </c>
      <c r="QJ150" s="8" t="str" cm="1">
        <f t="array" aca="1" ref="QJ150" ca="1">IF(QH150=0,INDIRECT(ADDRESS(ROW(),COLUMN()-8)),"")</f>
        <v/>
      </c>
      <c r="QK150" s="31"/>
      <c r="QL150" s="10" t="str">
        <f t="shared" si="150"/>
        <v>$QB$150</v>
      </c>
      <c r="QM150" s="29" t="str">
        <f ca="1">IF(QN150="","",SUM(1+MAXA(QM$1:QM149)))</f>
        <v/>
      </c>
      <c r="QN150" s="8" t="str" cm="1">
        <f t="array" aca="1" ref="QN150" ca="1">IF(ISNUMBER(SEARCH(QN$1,INDEX(INDIRECT(QO$1),ROW(QL150),1)))=TRUE,INDIRECT(QL150),"")</f>
        <v/>
      </c>
      <c r="QO150" s="13" t="s">
        <v>1192</v>
      </c>
      <c r="QP150" s="13" t="s">
        <v>1192</v>
      </c>
      <c r="QQ150" s="13" t="s">
        <v>1192</v>
      </c>
      <c r="QR150" s="13" t="s">
        <v>1192</v>
      </c>
      <c r="QS150" s="13"/>
      <c r="QT150" s="13"/>
      <c r="QU150" s="13"/>
      <c r="QV150" s="13"/>
      <c r="QW150" s="13"/>
      <c r="QX150" s="13"/>
      <c r="QY150" s="13" t="s">
        <v>1192</v>
      </c>
      <c r="QZ150" s="13" t="s">
        <v>1192</v>
      </c>
      <c r="RA150" s="10" t="str">
        <f t="shared" ca="1" si="180"/>
        <v/>
      </c>
      <c r="RB150" s="5"/>
      <c r="RC150" s="6"/>
      <c r="RD150" s="6"/>
      <c r="RE150" s="7"/>
      <c r="RF150" s="7"/>
      <c r="RG150" s="81"/>
      <c r="RH150" s="10" t="str" cm="1">
        <f t="array" aca="1" ref="RH150" ca="1">IF(INDIRECT(ADDRESS(ROW(),COLUMN()-6))="","X",IF(INDIRECT(ADDRESS(ROW(),COLUMN()-5))="",0,"OK"))</f>
        <v>X</v>
      </c>
      <c r="RI150" s="29" t="str">
        <f ca="1">IF(RJ150="","",SUM(1+MAXA(RI$1:RI149)))</f>
        <v/>
      </c>
      <c r="RJ150" s="8" t="str" cm="1">
        <f t="array" aca="1" ref="RJ150" ca="1">IF(RH150=0,INDIRECT(ADDRESS(ROW(),COLUMN()-8)),"")</f>
        <v/>
      </c>
      <c r="RK150" s="31"/>
      <c r="RL150" s="10" t="str">
        <f t="shared" si="151"/>
        <v>$RB$150</v>
      </c>
      <c r="RM150" s="29" t="str">
        <f ca="1">IF(RN150="","",SUM(1+MAXA(RM$1:RM149)))</f>
        <v/>
      </c>
      <c r="RN150" s="8" t="str" cm="1">
        <f t="array" aca="1" ref="RN150" ca="1">IF(ISNUMBER(SEARCH(RN$1,INDEX(INDIRECT(RO$1),ROW(RL150),1)))=TRUE,INDIRECT(RL150),"")</f>
        <v/>
      </c>
      <c r="RO150" s="13" t="s">
        <v>1192</v>
      </c>
      <c r="RP150" s="13" t="s">
        <v>1192</v>
      </c>
      <c r="RQ150" s="13" t="s">
        <v>1192</v>
      </c>
      <c r="RR150" s="13"/>
      <c r="RS150" s="13"/>
      <c r="RT150" s="13"/>
      <c r="RU150" s="13"/>
      <c r="RV150" s="13"/>
      <c r="RW150" s="13"/>
      <c r="RX150" s="13"/>
      <c r="RY150" s="13" t="s">
        <v>1192</v>
      </c>
      <c r="RZ150" s="13" t="s">
        <v>1192</v>
      </c>
      <c r="SA150" s="10" t="str">
        <f t="shared" ca="1" si="181"/>
        <v/>
      </c>
      <c r="SB150" s="5"/>
      <c r="SC150" s="6"/>
      <c r="SD150" s="6"/>
      <c r="SE150" s="7"/>
      <c r="SF150" s="7"/>
      <c r="SG150" s="79"/>
      <c r="SH150" s="10" t="str" cm="1">
        <f t="array" aca="1" ref="SH150" ca="1">IF(INDIRECT(ADDRESS(ROW(),COLUMN()-6))="","X",IF(INDIRECT(ADDRESS(ROW(),COLUMN()-5))="",0,"OK"))</f>
        <v>X</v>
      </c>
      <c r="SI150" s="29" t="str">
        <f ca="1">IF(SJ150="","",SUM(1+MAXA(SI$1:SI149)))</f>
        <v/>
      </c>
      <c r="SJ150" s="8" t="str" cm="1">
        <f t="array" aca="1" ref="SJ150" ca="1">IF(SH150=0,INDIRECT(ADDRESS(ROW(),COLUMN()-8)),"")</f>
        <v/>
      </c>
      <c r="SK150" s="33" t="s">
        <v>1192</v>
      </c>
      <c r="SL150" s="10" t="str">
        <f t="shared" si="152"/>
        <v>$SB$150</v>
      </c>
      <c r="SM150" s="29" t="str">
        <f ca="1">IF(SN150="","",SUM(1+MAXA(SM$1:SM149)))</f>
        <v/>
      </c>
      <c r="SN150" s="8" t="str" cm="1">
        <f t="array" aca="1" ref="SN150" ca="1">IF(ISNUMBER(SEARCH(SN$1,INDEX(SB$1:SB$174,ROW(SL150),1)))=TRUE,INDIRECT(SL150),"")</f>
        <v/>
      </c>
      <c r="SO150" s="13" t="s">
        <v>1192</v>
      </c>
      <c r="SP150" s="13" t="s">
        <v>1192</v>
      </c>
      <c r="SQ150" s="13" t="s">
        <v>1192</v>
      </c>
      <c r="SR150" s="13"/>
      <c r="SS150" s="13"/>
      <c r="ST150" s="13"/>
      <c r="SU150" s="13"/>
      <c r="SV150" s="13"/>
      <c r="SW150" s="13"/>
      <c r="SX150" s="13"/>
      <c r="SY150" s="13" t="s">
        <v>1192</v>
      </c>
      <c r="SZ150" s="13" t="s">
        <v>1192</v>
      </c>
      <c r="TA150" s="10" t="str">
        <f t="shared" ca="1" si="129"/>
        <v/>
      </c>
      <c r="TB150" s="5"/>
      <c r="TC150" s="6"/>
      <c r="TD150" s="6"/>
      <c r="TE150" s="7"/>
      <c r="TF150" s="7"/>
      <c r="TG150" s="79"/>
      <c r="TH150" s="10" t="str" cm="1">
        <f t="array" aca="1" ref="TH150" ca="1">IF(INDIRECT(ADDRESS(ROW(),COLUMN()-6))="","X",IF(INDIRECT(ADDRESS(ROW(),COLUMN()-5))="",0,"OK"))</f>
        <v>X</v>
      </c>
      <c r="TI150" s="29" t="str">
        <f ca="1">IF(TJ150="","",SUM(1+MAXA(TI$1:TI149)))</f>
        <v/>
      </c>
      <c r="TJ150" s="8" t="str" cm="1">
        <f t="array" aca="1" ref="TJ150" ca="1">IF(TH150=0,INDIRECT(ADDRESS(ROW(),COLUMN()-8)),"")</f>
        <v/>
      </c>
      <c r="TK150" s="33" t="s">
        <v>1192</v>
      </c>
      <c r="TL150" s="10" t="str">
        <f t="shared" si="153"/>
        <v>$TB$150</v>
      </c>
      <c r="TM150" s="29" t="str">
        <f ca="1">IF(TN150="","",SUM(1+MAXA(TM$1:TM149)))</f>
        <v/>
      </c>
      <c r="TN150" s="8" t="str" cm="1">
        <f t="array" aca="1" ref="TN150" ca="1">IF(ISNUMBER(SEARCH(TN$1,INDEX(INDIRECT(TO$1),ROW(TL150),1)))=TRUE,INDIRECT(TL150),"")</f>
        <v/>
      </c>
      <c r="TO150" s="13" t="s">
        <v>1192</v>
      </c>
      <c r="TP150" s="13" t="s">
        <v>1192</v>
      </c>
      <c r="TQ150" s="13" t="s">
        <v>1192</v>
      </c>
      <c r="TR150" s="13"/>
      <c r="TS150" s="13"/>
      <c r="TT150" s="13"/>
      <c r="TU150" s="13"/>
      <c r="TV150" s="13"/>
      <c r="TW150" s="13"/>
      <c r="TX150" s="13"/>
      <c r="TY150" s="13" t="s">
        <v>1192</v>
      </c>
      <c r="TZ150" s="13" t="s">
        <v>1192</v>
      </c>
      <c r="UA150" s="10" t="str">
        <f t="shared" ca="1" si="130"/>
        <v/>
      </c>
      <c r="UB150" s="5"/>
      <c r="UC150" s="6"/>
      <c r="UD150" s="6"/>
      <c r="UE150" s="7"/>
      <c r="UF150" s="7"/>
      <c r="UG150" s="83"/>
      <c r="UH150" s="10" t="str" cm="1">
        <f t="array" aca="1" ref="UH150" ca="1">IF(INDIRECT(ADDRESS(ROW(),COLUMN()-6))="","X",IF(INDIRECT(ADDRESS(ROW(),COLUMN()-5))="",0,"OK"))</f>
        <v>X</v>
      </c>
      <c r="UI150" s="29" t="str">
        <f ca="1">IF(UJ150="","",SUM(1+MAXA(UI$1:UI149)))</f>
        <v/>
      </c>
      <c r="UJ150" s="8" t="str" cm="1">
        <f t="array" aca="1" ref="UJ150" ca="1">IF(UH150=0,INDIRECT(ADDRESS(ROW(),COLUMN()-8)),"")</f>
        <v/>
      </c>
      <c r="UK150" s="33" t="s">
        <v>1192</v>
      </c>
      <c r="UL150" s="10" t="str">
        <f t="shared" si="154"/>
        <v>$UB$150</v>
      </c>
      <c r="UM150" s="29" t="str">
        <f ca="1">IF(UN150="","",SUM(1+MAXA(UM$1:UM149)))</f>
        <v/>
      </c>
      <c r="UN150" s="8" t="str" cm="1">
        <f t="array" aca="1" ref="UN150" ca="1">IF(ISNUMBER(SEARCH(UN$1,INDEX(INDIRECT(UO$1),ROW(UL150),1)))=TRUE,INDIRECT(UL150),"")</f>
        <v/>
      </c>
      <c r="UO150" s="13" t="s">
        <v>1192</v>
      </c>
      <c r="UP150" s="13" t="s">
        <v>1192</v>
      </c>
      <c r="UQ150" s="13" t="s">
        <v>1192</v>
      </c>
      <c r="UR150" s="13"/>
      <c r="US150" s="13"/>
      <c r="UT150" s="13"/>
      <c r="UU150" s="13"/>
      <c r="UV150" s="13"/>
      <c r="UW150" s="13"/>
      <c r="UX150" s="13"/>
      <c r="UY150" s="13" t="s">
        <v>1192</v>
      </c>
      <c r="UZ150" s="13" t="s">
        <v>1192</v>
      </c>
      <c r="VA150" s="10" t="str">
        <f t="shared" ca="1" si="182"/>
        <v/>
      </c>
      <c r="VB150" s="5"/>
      <c r="VC150" s="6"/>
      <c r="VD150" s="6"/>
      <c r="VE150" s="7"/>
      <c r="VF150" s="7"/>
      <c r="VG150" s="79"/>
      <c r="VH150" s="10" t="str" cm="1">
        <f t="array" aca="1" ref="VH150" ca="1">IF(INDIRECT(ADDRESS(ROW(),COLUMN()-6))="","X",IF(INDIRECT(ADDRESS(ROW(),COLUMN()-5))="",0,"OK"))</f>
        <v>X</v>
      </c>
      <c r="VI150" s="29" t="str">
        <f ca="1">IF(VJ150="","",SUM(1+MAXA(VI$1:VI149)))</f>
        <v/>
      </c>
      <c r="VJ150" s="8" t="str" cm="1">
        <f t="array" aca="1" ref="VJ150" ca="1">IF(VH150=0,INDIRECT(ADDRESS(ROW(),COLUMN()-8)),"")</f>
        <v/>
      </c>
      <c r="VK150" s="33" t="s">
        <v>1192</v>
      </c>
      <c r="VL150" s="10" t="str">
        <f t="shared" si="155"/>
        <v>$VB$150</v>
      </c>
      <c r="VM150" s="29" t="str">
        <f ca="1">IF(VN150="","",SUM(1+MAXA(VM$1:VM149)))</f>
        <v/>
      </c>
      <c r="VN150" s="8" t="str" cm="1">
        <f t="array" aca="1" ref="VN150" ca="1">IF(ISNUMBER(SEARCH(VN$1,INDEX(INDIRECT(VO$1),ROW(VL150),1)))=TRUE,INDIRECT(VL150),"")</f>
        <v/>
      </c>
      <c r="VO150" s="13" t="s">
        <v>1192</v>
      </c>
      <c r="VP150" s="13" t="s">
        <v>1192</v>
      </c>
      <c r="VQ150" s="13" t="s">
        <v>1192</v>
      </c>
      <c r="VR150" s="13"/>
      <c r="VS150" s="13"/>
      <c r="VT150" s="13"/>
      <c r="VU150" s="13"/>
      <c r="VV150" s="13"/>
      <c r="VW150" s="13"/>
      <c r="VX150" s="13"/>
      <c r="VY150" s="13" t="s">
        <v>1192</v>
      </c>
      <c r="VZ150" s="13" t="s">
        <v>1192</v>
      </c>
      <c r="WA150" s="10" t="str">
        <f t="shared" ca="1" si="183"/>
        <v/>
      </c>
      <c r="WB150" s="5"/>
      <c r="WC150" s="6"/>
      <c r="WD150" s="6"/>
      <c r="WE150" s="7"/>
      <c r="WF150" s="7"/>
      <c r="WG150" s="79"/>
      <c r="WH150" s="10" t="str" cm="1">
        <f t="array" aca="1" ref="WH150" ca="1">IF(INDIRECT(ADDRESS(ROW(),COLUMN()-6))="","X",IF(INDIRECT(ADDRESS(ROW(),COLUMN()-5))="",0,"OK"))</f>
        <v>X</v>
      </c>
      <c r="WI150" s="29" t="str">
        <f ca="1">IF(WJ150="","",SUM(1+MAXA(WI$1:WI149)))</f>
        <v/>
      </c>
      <c r="WJ150" s="8" t="str" cm="1">
        <f t="array" aca="1" ref="WJ150" ca="1">IF(WH150=0,INDIRECT(ADDRESS(ROW(),COLUMN()-8)),"")</f>
        <v/>
      </c>
      <c r="WK150" s="33" t="s">
        <v>1192</v>
      </c>
      <c r="WL150" s="10" t="str">
        <f t="shared" si="156"/>
        <v>$WB$150</v>
      </c>
      <c r="WM150" s="29" t="str">
        <f ca="1">IF(WN150="","",SUM(1+MAXA(WM$1:WM149)))</f>
        <v/>
      </c>
      <c r="WN150" s="8" t="str" cm="1">
        <f t="array" aca="1" ref="WN150" ca="1">IF(ISNUMBER(SEARCH(WN$1,INDEX(INDIRECT(WO$1),ROW(WL150),1)))=TRUE,INDIRECT(WL150),"")</f>
        <v/>
      </c>
      <c r="WO150" s="13" t="s">
        <v>1192</v>
      </c>
      <c r="WP150" s="13" t="s">
        <v>1192</v>
      </c>
      <c r="WQ150" s="13" t="s">
        <v>1192</v>
      </c>
      <c r="WR150" s="13" t="s">
        <v>1192</v>
      </c>
      <c r="WS150" s="13"/>
      <c r="WT150" s="13"/>
      <c r="WU150" s="13"/>
      <c r="WV150" s="13" t="s">
        <v>1192</v>
      </c>
      <c r="WW150" s="13"/>
      <c r="WX150" s="13"/>
      <c r="WY150" s="13"/>
      <c r="WZ150" s="13" t="s">
        <v>1192</v>
      </c>
      <c r="XA150" s="10" t="str">
        <f t="shared" ca="1" si="184"/>
        <v/>
      </c>
      <c r="XB150" s="5"/>
      <c r="XC150" s="37"/>
      <c r="XD150" s="37"/>
      <c r="XE150" s="7"/>
      <c r="XF150" s="7"/>
      <c r="XG150" s="83"/>
      <c r="XH150" s="10" t="str" cm="1">
        <f t="array" aca="1" ref="XH150" ca="1">IF(INDIRECT(ADDRESS(ROW(),COLUMN()-6))="","X",IF(INDIRECT(ADDRESS(ROW(),COLUMN()-5))="",0,"OK"))</f>
        <v>X</v>
      </c>
      <c r="XI150" s="29" t="str">
        <f ca="1">IF(XJ150="","",SUM(1+MAXA(XI$1:XI149)))</f>
        <v/>
      </c>
      <c r="XJ150" s="8" t="str" cm="1">
        <f t="array" aca="1" ref="XJ150" ca="1">IF(XH150=0,INDIRECT(ADDRESS(ROW(),COLUMN()-8)),"")</f>
        <v/>
      </c>
      <c r="XK150" s="33" t="s">
        <v>1192</v>
      </c>
      <c r="XL150" s="10" t="str">
        <f t="shared" si="157"/>
        <v>$XB$150</v>
      </c>
      <c r="XM150" s="29" t="str">
        <f ca="1">IF(XN150="","",SUM(1+MAXA(XM$1:XM149)))</f>
        <v/>
      </c>
      <c r="XN150" s="8" t="str" cm="1">
        <f t="array" aca="1" ref="XN150" ca="1">IF(ISNUMBER(SEARCH(XN$1,INDEX(INDIRECT(XO$1),ROW(XL150),1)))=TRUE,INDIRECT(XL150),"")</f>
        <v/>
      </c>
      <c r="XO150" s="13" t="s">
        <v>1192</v>
      </c>
      <c r="XP150" s="13" t="s">
        <v>1192</v>
      </c>
      <c r="XQ150" s="13" t="s">
        <v>1192</v>
      </c>
      <c r="XR150" s="13" t="s">
        <v>1192</v>
      </c>
      <c r="XS150" s="13"/>
      <c r="XT150" s="13"/>
      <c r="XU150" s="13"/>
      <c r="XV150" s="13"/>
      <c r="XW150" s="13"/>
      <c r="XX150" s="13"/>
      <c r="XY150" s="13" t="s">
        <v>1192</v>
      </c>
      <c r="XZ150" s="13" t="s">
        <v>1192</v>
      </c>
      <c r="YA150" s="10" t="str">
        <f t="shared" ca="1" si="185"/>
        <v/>
      </c>
      <c r="YB150" s="5"/>
      <c r="YC150" s="37"/>
      <c r="YD150" s="37"/>
      <c r="YE150" s="7"/>
      <c r="YF150" s="7"/>
      <c r="YG150" s="83"/>
      <c r="YH150" s="10" t="str" cm="1">
        <f t="array" aca="1" ref="YH150" ca="1">IF(INDIRECT(ADDRESS(ROW(),COLUMN()-6))="","X",IF(INDIRECT(ADDRESS(ROW(),COLUMN()-5))="",0,"OK"))</f>
        <v>X</v>
      </c>
      <c r="YI150" s="29" t="str">
        <f ca="1">IF(YJ150="","",SUM(1+MAXA(YI$1:YI149)))</f>
        <v/>
      </c>
      <c r="YJ150" s="8" t="str" cm="1">
        <f t="array" aca="1" ref="YJ150" ca="1">IF(YH150=0,INDIRECT(ADDRESS(ROW(),COLUMN()-8)),"")</f>
        <v/>
      </c>
      <c r="YK150" s="33" t="s">
        <v>1192</v>
      </c>
      <c r="YL150" s="10" t="str">
        <f t="shared" si="158"/>
        <v>$YB$150</v>
      </c>
      <c r="YM150" s="29" t="str">
        <f ca="1">IF(YN150="","",SUM(1+MAXA(YM$1:YM149)))</f>
        <v/>
      </c>
      <c r="YN150" s="8" t="str" cm="1">
        <f t="array" aca="1" ref="YN150" ca="1">IF(ISNUMBER(SEARCH(YN$1,INDEX(INDIRECT(YO$1),ROW(YL150),1)))=TRUE,INDIRECT(YL150),"")</f>
        <v/>
      </c>
      <c r="YO150" s="13" t="s">
        <v>1192</v>
      </c>
      <c r="YP150" s="13" t="s">
        <v>1192</v>
      </c>
      <c r="YQ150" s="13" t="s">
        <v>1192</v>
      </c>
      <c r="YR150" s="13" t="s">
        <v>1192</v>
      </c>
      <c r="YS150" s="13"/>
      <c r="YT150" s="13"/>
      <c r="YU150" s="13"/>
      <c r="YV150" s="13"/>
      <c r="YW150" s="13"/>
      <c r="YX150" s="13"/>
      <c r="YY150" s="13" t="s">
        <v>1192</v>
      </c>
      <c r="YZ150" s="13" t="s">
        <v>1192</v>
      </c>
      <c r="ZA150" s="10" t="str">
        <f t="shared" ca="1" si="186"/>
        <v/>
      </c>
      <c r="ZB150" s="5"/>
      <c r="ZC150" s="37"/>
      <c r="ZD150" s="37"/>
      <c r="ZE150" s="7"/>
      <c r="ZF150" s="7"/>
      <c r="ZG150" s="79"/>
      <c r="ZH150" s="10" t="str" cm="1">
        <f t="array" aca="1" ref="ZH150" ca="1">IF(INDIRECT(ADDRESS(ROW(),COLUMN()-6))="","X",IF(INDIRECT(ADDRESS(ROW(),COLUMN()-5))="",0,"OK"))</f>
        <v>X</v>
      </c>
      <c r="ZI150" s="29" t="str">
        <f ca="1">IF(ZJ150="","",SUM(1+MAXA(ZI$1:ZI149)))</f>
        <v/>
      </c>
      <c r="ZJ150" s="8" t="str" cm="1">
        <f t="array" aca="1" ref="ZJ150" ca="1">IF(ZH150=0,INDIRECT(ADDRESS(ROW(),COLUMN()-8)),"")</f>
        <v/>
      </c>
      <c r="ZK150" s="33" t="s">
        <v>1192</v>
      </c>
      <c r="ZL150" s="10" t="str">
        <f t="shared" si="159"/>
        <v>$ZB$150</v>
      </c>
      <c r="ZM150" s="29" t="str">
        <f ca="1">IF(ZN150="","",SUM(1+MAXA(ZM$1:ZM149)))</f>
        <v/>
      </c>
      <c r="ZN150" s="8" t="str" cm="1">
        <f t="array" aca="1" ref="ZN150" ca="1">IF(ISNUMBER(SEARCH(ZN$1,INDEX(INDIRECT(ZO$1),ROW(ZL150),1)))=TRUE,INDIRECT(ZL150),"")</f>
        <v/>
      </c>
      <c r="ZO150" s="13" t="s">
        <v>1192</v>
      </c>
      <c r="ZP150" s="13" t="s">
        <v>1192</v>
      </c>
      <c r="ZQ150" s="13" t="s">
        <v>1192</v>
      </c>
      <c r="ZR150" s="13" t="s">
        <v>1192</v>
      </c>
      <c r="ZS150" s="13"/>
      <c r="ZT150" s="13"/>
      <c r="ZU150" s="13"/>
      <c r="ZV150" s="13"/>
      <c r="ZW150" s="13"/>
      <c r="ZX150" s="13"/>
      <c r="ZY150" s="13"/>
      <c r="ZZ150" s="13" t="s">
        <v>1192</v>
      </c>
      <c r="AAA150" s="10" t="str">
        <f t="shared" ca="1" si="187"/>
        <v/>
      </c>
      <c r="AAB150" s="5"/>
      <c r="AAC150" s="37"/>
      <c r="AAD150" s="37"/>
      <c r="AAE150" s="7"/>
      <c r="AAF150" s="7"/>
      <c r="AAG150" s="79"/>
      <c r="AAH150" s="10" t="str" cm="1">
        <f t="array" aca="1" ref="AAH150" ca="1">IF(INDIRECT(ADDRESS(ROW(),COLUMN()-6))="","X",IF(INDIRECT(ADDRESS(ROW(),COLUMN()-5))="",0,"OK"))</f>
        <v>X</v>
      </c>
      <c r="AAI150" s="29" t="str">
        <f ca="1">IF(AAJ150="","",SUM(1+MAXA(AAI$1:AAI149)))</f>
        <v/>
      </c>
      <c r="AAJ150" s="8" t="str" cm="1">
        <f t="array" aca="1" ref="AAJ150" ca="1">IF(AAH150=0,INDIRECT(ADDRESS(ROW(),COLUMN()-8)),"")</f>
        <v/>
      </c>
      <c r="AAK150" s="33" t="s">
        <v>1192</v>
      </c>
      <c r="AAL150" s="10" t="str">
        <f t="shared" si="160"/>
        <v>$AAB$150</v>
      </c>
      <c r="AAM150" s="29" t="str">
        <f ca="1">IF(AAN150="","",SUM(1+MAXA(AAM$1:AAM149)))</f>
        <v/>
      </c>
      <c r="AAN150" s="8" t="str" cm="1">
        <f t="array" aca="1" ref="AAN150" ca="1">IF(ISNUMBER(SEARCH(AAN$1,INDEX(INDIRECT(AAO$1),ROW(AAL150),1)))=TRUE,INDIRECT(AAL150),"")</f>
        <v/>
      </c>
      <c r="AAO150" s="13" t="s">
        <v>1192</v>
      </c>
      <c r="AAP150" s="13" t="s">
        <v>1192</v>
      </c>
      <c r="AAQ150" s="13" t="s">
        <v>1192</v>
      </c>
      <c r="AAR150" s="13" t="s">
        <v>1192</v>
      </c>
      <c r="AAS150" s="13" t="s">
        <v>1192</v>
      </c>
      <c r="AAT150" s="13"/>
      <c r="AAU150" s="13"/>
      <c r="AAV150" s="13"/>
      <c r="AAW150" s="13"/>
      <c r="AAX150" s="13"/>
      <c r="AAY150" s="13"/>
      <c r="AAZ150" s="13" t="s">
        <v>1192</v>
      </c>
      <c r="ABA150" s="10" t="str">
        <f t="shared" ca="1" si="188"/>
        <v/>
      </c>
      <c r="ABB150" s="5"/>
      <c r="ABC150" s="37"/>
      <c r="ABD150" s="37"/>
      <c r="ABE150" s="7"/>
      <c r="ABF150" s="7"/>
      <c r="ABG150" s="79"/>
      <c r="ABH150" s="10" t="str" cm="1">
        <f t="array" aca="1" ref="ABH150" ca="1">IF(INDIRECT(ADDRESS(ROW(),COLUMN()-6))="","X",IF(INDIRECT(ADDRESS(ROW(),COLUMN()-5))="",0,"OK"))</f>
        <v>X</v>
      </c>
      <c r="ABI150" s="29" t="str">
        <f ca="1">IF(ABJ150="","",SUM(1+MAXA(ABI$1:ABI149)))</f>
        <v/>
      </c>
      <c r="ABJ150" s="8" t="str" cm="1">
        <f t="array" aca="1" ref="ABJ150" ca="1">IF(ABH150=0,INDIRECT(ADDRESS(ROW(),COLUMN()-8)),"")</f>
        <v/>
      </c>
      <c r="ABK150" s="33" t="s">
        <v>1192</v>
      </c>
      <c r="ABL150" s="10" t="str">
        <f t="shared" si="161"/>
        <v>$ABB$150</v>
      </c>
      <c r="ABM150" s="29" t="str">
        <f ca="1">IF(ABN150="","",SUM(1+MAXA(ABM$1:ABM149)))</f>
        <v/>
      </c>
      <c r="ABN150" s="8" t="str" cm="1">
        <f t="array" aca="1" ref="ABN150" ca="1">IF(ISNUMBER(SEARCH(ABN$1,INDEX(INDIRECT(ABO$1),ROW(ABL150),1)))=TRUE,INDIRECT(ABL150),"")</f>
        <v/>
      </c>
      <c r="ABO150" s="13" t="s">
        <v>1192</v>
      </c>
      <c r="ABP150" s="13" t="s">
        <v>1192</v>
      </c>
      <c r="ABQ150" s="13" t="s">
        <v>1192</v>
      </c>
      <c r="ABR150" s="13"/>
      <c r="ABS150" s="13"/>
      <c r="ABT150" s="13"/>
      <c r="ABU150" s="13"/>
      <c r="ABV150" s="13"/>
      <c r="ABW150" s="13"/>
      <c r="ABX150" s="13"/>
      <c r="ABY150" s="13"/>
      <c r="ABZ150" s="13" t="s">
        <v>1192</v>
      </c>
      <c r="ACA150" s="10" t="str">
        <f t="shared" ca="1" si="189"/>
        <v/>
      </c>
      <c r="ACB150" s="5"/>
      <c r="ACC150" s="37"/>
      <c r="ACD150" s="37"/>
      <c r="ACE150" s="7"/>
      <c r="ACF150" s="7"/>
      <c r="ACG150" s="79"/>
      <c r="ACH150" s="10" t="str" cm="1">
        <f t="array" aca="1" ref="ACH150" ca="1">IF(INDIRECT(ADDRESS(ROW(),COLUMN()-6))="","X",IF(INDIRECT(ADDRESS(ROW(),COLUMN()-5))="",0,"OK"))</f>
        <v>X</v>
      </c>
      <c r="ACI150" s="29" t="str">
        <f ca="1">IF(ACJ150="","",SUM(1+MAXA(ACI$1:ACI149)))</f>
        <v/>
      </c>
      <c r="ACJ150" s="8" t="str" cm="1">
        <f t="array" aca="1" ref="ACJ150" ca="1">IF(ACH150=0,INDIRECT(ADDRESS(ROW(),COLUMN()-8)),"")</f>
        <v/>
      </c>
      <c r="ACK150" s="33" t="s">
        <v>1192</v>
      </c>
      <c r="ACL150" s="10" t="str">
        <f t="shared" si="162"/>
        <v>$ACB$150</v>
      </c>
      <c r="ACM150" s="29" t="str">
        <f ca="1">IF(ACN150="","",SUM(1+MAXA(ACM$1:ACM149)))</f>
        <v/>
      </c>
      <c r="ACN150" s="8" t="str" cm="1">
        <f t="array" aca="1" ref="ACN150" ca="1">IF(ISNUMBER(SEARCH(ACN$1,INDEX(INDIRECT(ACO$1),ROW(ACL150),1)))=TRUE,INDIRECT(ACL150),"")</f>
        <v/>
      </c>
      <c r="ACO150" s="13" t="s">
        <v>1192</v>
      </c>
      <c r="ACP150" s="13" t="s">
        <v>1192</v>
      </c>
      <c r="ACQ150" s="13" t="s">
        <v>1192</v>
      </c>
      <c r="ACR150" s="13"/>
      <c r="ACS150" s="13"/>
      <c r="ACT150" s="13"/>
      <c r="ACU150" s="13"/>
      <c r="ACV150" s="13"/>
      <c r="ACW150" s="13"/>
      <c r="ACX150" s="13"/>
      <c r="ACY150" s="13"/>
      <c r="ACZ150" s="13" t="s">
        <v>1192</v>
      </c>
      <c r="ADA150" s="10" t="str">
        <f t="shared" ca="1" si="190"/>
        <v/>
      </c>
      <c r="ADB150" s="5"/>
      <c r="ADC150" s="37"/>
      <c r="ADD150" s="37"/>
      <c r="ADE150" s="7"/>
      <c r="ADF150" s="7"/>
      <c r="ADG150" s="94"/>
      <c r="ADH150" s="10" t="str" cm="1">
        <f t="array" aca="1" ref="ADH150" ca="1">IF(INDIRECT(ADDRESS(ROW(),COLUMN()-6))="","X",IF(INDIRECT(ADDRESS(ROW(),COLUMN()-5))="",0,"OK"))</f>
        <v>X</v>
      </c>
      <c r="ADI150" s="29" t="str">
        <f ca="1">IF(ADJ150="","",SUM(1+MAXA(ADI$1:ADI149)))</f>
        <v/>
      </c>
      <c r="ADJ150" s="8" t="str" cm="1">
        <f t="array" aca="1" ref="ADJ150" ca="1">IF(ADH150=0,INDIRECT(ADDRESS(ROW(),COLUMN()-8)),"")</f>
        <v/>
      </c>
      <c r="ADK150" s="33" t="s">
        <v>1192</v>
      </c>
      <c r="ADL150" s="10" t="str">
        <f t="shared" si="163"/>
        <v>$ADB$150</v>
      </c>
      <c r="ADM150" s="29" t="str">
        <f ca="1">IF(ADN150="","",SUM(1+MAXA(ADM$1:ADM149)))</f>
        <v/>
      </c>
      <c r="ADN150" s="8" t="str" cm="1">
        <f t="array" aca="1" ref="ADN150" ca="1">IF(ISNUMBER(SEARCH(ADN$1,INDEX(INDIRECT(ADO$1),ROW(ADL150),1)))=TRUE,INDIRECT(ADL150),"")</f>
        <v/>
      </c>
      <c r="ADO150" s="13" t="s">
        <v>1192</v>
      </c>
      <c r="ADP150" s="13" t="s">
        <v>1192</v>
      </c>
      <c r="ADQ150" s="13" t="s">
        <v>1192</v>
      </c>
      <c r="ADR150" s="13" t="s">
        <v>1192</v>
      </c>
      <c r="ADS150" s="13" t="s">
        <v>1192</v>
      </c>
      <c r="ADT150" s="13"/>
      <c r="ADU150" s="13"/>
      <c r="ADV150" s="13"/>
      <c r="ADW150" s="13"/>
      <c r="ADX150" s="13"/>
      <c r="ADY150" s="13"/>
      <c r="ADZ150" s="13" t="s">
        <v>1192</v>
      </c>
      <c r="AEA150" s="10" t="str">
        <f t="shared" ca="1" si="191"/>
        <v/>
      </c>
      <c r="AEB150" s="5"/>
      <c r="AEC150" s="37"/>
      <c r="AED150" s="37"/>
      <c r="AEE150" s="7"/>
      <c r="AEF150" s="7"/>
      <c r="AEG150" s="81"/>
      <c r="AEH150" s="10" t="str" cm="1">
        <f t="array" aca="1" ref="AEH150" ca="1">IF(INDIRECT(ADDRESS(ROW(),COLUMN()-6))="","X",IF(INDIRECT(ADDRESS(ROW(),COLUMN()-5))="",0,"OK"))</f>
        <v>X</v>
      </c>
      <c r="AEI150" s="29" t="str">
        <f ca="1">IF(AEJ150="","",SUM(1+MAXA(AEI$1:AEI149)))</f>
        <v/>
      </c>
      <c r="AEJ150" s="8" t="str" cm="1">
        <f t="array" aca="1" ref="AEJ150" ca="1">IF(AEH150=0,INDIRECT(ADDRESS(ROW(),COLUMN()-8)),"")</f>
        <v/>
      </c>
      <c r="AEK150" s="33" t="s">
        <v>1192</v>
      </c>
      <c r="AEL150" s="10" t="str">
        <f t="shared" si="164"/>
        <v>$AEB$150</v>
      </c>
      <c r="AEM150" s="29" t="str">
        <f ca="1">IF(AEN150="","",SUM(1+MAXA(AEM$1:AEM149)))</f>
        <v/>
      </c>
      <c r="AEN150" s="8" t="str" cm="1">
        <f t="array" aca="1" ref="AEN150" ca="1">IF(ISNUMBER(SEARCH(AEN$1,INDEX(INDIRECT(AEO$1),ROW(AEL150),1)))=TRUE,INDIRECT(AEL150),"")</f>
        <v/>
      </c>
      <c r="AEO150" s="13" t="s">
        <v>1192</v>
      </c>
      <c r="AEP150" s="13" t="s">
        <v>1192</v>
      </c>
      <c r="AEQ150" s="13" t="s">
        <v>1192</v>
      </c>
      <c r="AER150" s="13" t="s">
        <v>1192</v>
      </c>
      <c r="AES150" s="13" t="s">
        <v>1192</v>
      </c>
      <c r="AET150" s="13" t="s">
        <v>1192</v>
      </c>
      <c r="AEU150" s="13" t="s">
        <v>1192</v>
      </c>
      <c r="AEV150" s="13" t="s">
        <v>1192</v>
      </c>
    </row>
    <row r="151" spans="1:828" s="7" customFormat="1" ht="24.75" customHeight="1" x14ac:dyDescent="0.2">
      <c r="A151" s="4"/>
      <c r="B151" s="6"/>
      <c r="C151" s="5"/>
      <c r="D151" s="6"/>
      <c r="E151" s="6"/>
      <c r="G151" s="83"/>
      <c r="H151" s="96"/>
      <c r="I151" s="14"/>
      <c r="J151" s="14"/>
      <c r="K151" s="15"/>
      <c r="L151" s="15"/>
      <c r="M151" s="14"/>
      <c r="N151" s="15"/>
      <c r="O151" s="22"/>
      <c r="AA151" s="6"/>
      <c r="AB151" s="22"/>
      <c r="AC151" s="14"/>
      <c r="AD151" s="14"/>
      <c r="AE151" s="15"/>
      <c r="AF151" s="82"/>
      <c r="AG151" s="82"/>
      <c r="AH151" s="14"/>
      <c r="AI151" s="14"/>
      <c r="AJ151" s="15"/>
      <c r="AK151" s="15"/>
      <c r="AL151" s="14"/>
      <c r="AM151" s="15"/>
      <c r="AN151" s="22"/>
      <c r="BB151" s="8"/>
      <c r="BC151" s="10"/>
      <c r="BD151" s="10"/>
      <c r="BE151" s="4"/>
      <c r="BF151" s="81"/>
      <c r="BG151" s="94"/>
      <c r="BH151" s="14"/>
      <c r="BI151" s="14"/>
      <c r="BJ151" s="15"/>
      <c r="BK151" s="15"/>
      <c r="BL151" s="14"/>
      <c r="BM151" s="15"/>
      <c r="BN151" s="22"/>
      <c r="CB151" s="8"/>
      <c r="CC151" s="10"/>
      <c r="CD151" s="10"/>
      <c r="CE151" s="4"/>
      <c r="CF151" s="81"/>
      <c r="CG151" s="96"/>
      <c r="CH151" s="14"/>
      <c r="CI151" s="14"/>
      <c r="CJ151" s="15"/>
      <c r="CK151" s="15"/>
      <c r="CL151" s="14"/>
      <c r="CM151" s="15"/>
      <c r="CN151" s="22"/>
      <c r="DB151" s="5"/>
      <c r="DC151" s="6"/>
      <c r="DD151" s="6"/>
      <c r="DF151" s="83"/>
      <c r="DG151" s="96"/>
      <c r="DH151" s="14"/>
      <c r="DI151" s="14"/>
      <c r="DJ151" s="15"/>
      <c r="DK151" s="15"/>
      <c r="DL151" s="14"/>
      <c r="DM151" s="15"/>
      <c r="DN151" s="22"/>
      <c r="EB151" s="22"/>
      <c r="EC151" s="14"/>
      <c r="ED151" s="14"/>
      <c r="EE151" s="15"/>
      <c r="EF151" s="15"/>
      <c r="EG151" s="94"/>
      <c r="EH151" s="14"/>
      <c r="EI151" s="14"/>
      <c r="EJ151" s="15"/>
      <c r="EK151" s="15"/>
      <c r="EL151" s="14"/>
      <c r="EM151" s="15"/>
      <c r="EN151" s="22"/>
      <c r="FB151" s="22"/>
      <c r="FC151" s="14"/>
      <c r="FD151" s="14"/>
      <c r="FE151" s="15"/>
      <c r="FF151" s="15"/>
      <c r="FG151" s="82"/>
      <c r="FH151" s="14"/>
      <c r="FI151" s="14"/>
      <c r="FJ151" s="15"/>
      <c r="FK151" s="15"/>
      <c r="FL151" s="14"/>
      <c r="FM151" s="15"/>
      <c r="FN151" s="22"/>
      <c r="GB151" s="22"/>
      <c r="GC151" s="14"/>
      <c r="GD151" s="14"/>
      <c r="GE151" s="15"/>
      <c r="GF151" s="15"/>
      <c r="GG151" s="82"/>
      <c r="GH151" s="14"/>
      <c r="GI151" s="14"/>
      <c r="GJ151" s="15"/>
      <c r="GK151" s="15"/>
      <c r="GL151" s="14"/>
      <c r="GM151" s="15"/>
      <c r="GN151" s="22"/>
      <c r="HB151" s="22"/>
      <c r="HC151" s="14"/>
      <c r="HD151" s="14"/>
      <c r="HE151" s="15"/>
      <c r="HF151" s="15"/>
      <c r="HG151" s="81"/>
      <c r="HH151" s="14"/>
      <c r="HI151" s="14"/>
      <c r="HJ151" s="15"/>
      <c r="HK151" s="15"/>
      <c r="HL151" s="14"/>
      <c r="HM151" s="15"/>
      <c r="HN151" s="22"/>
      <c r="IB151" s="22"/>
      <c r="IC151" s="14"/>
      <c r="ID151" s="14"/>
      <c r="IE151" s="15"/>
      <c r="IF151" s="15"/>
      <c r="IG151" s="81"/>
      <c r="IH151" s="14"/>
      <c r="II151" s="14"/>
      <c r="IJ151" s="15"/>
      <c r="IK151" s="15"/>
      <c r="IL151" s="14"/>
      <c r="IM151" s="15"/>
      <c r="IN151" s="22"/>
      <c r="JB151" s="22"/>
      <c r="JC151" s="14"/>
      <c r="JD151" s="14"/>
      <c r="JE151" s="15"/>
      <c r="JF151" s="15"/>
      <c r="JG151" s="82"/>
      <c r="JH151" s="14"/>
      <c r="JI151" s="14"/>
      <c r="JJ151" s="15"/>
      <c r="JK151" s="15"/>
      <c r="JL151" s="14"/>
      <c r="JM151" s="15"/>
      <c r="JN151" s="22"/>
      <c r="KB151" s="22"/>
      <c r="KC151" s="14"/>
      <c r="KD151" s="14"/>
      <c r="KE151" s="15"/>
      <c r="KF151" s="15"/>
      <c r="KG151" s="81"/>
      <c r="KH151" s="14"/>
      <c r="KI151" s="14"/>
      <c r="KJ151" s="15"/>
      <c r="KK151" s="15"/>
      <c r="KL151" s="14"/>
      <c r="KM151" s="15"/>
      <c r="KN151" s="22"/>
      <c r="LB151" s="5"/>
      <c r="LC151" s="6"/>
      <c r="LD151" s="6"/>
      <c r="LG151" s="82"/>
      <c r="LH151" s="14"/>
      <c r="LI151" s="14"/>
      <c r="LJ151" s="15"/>
      <c r="LK151" s="15"/>
      <c r="LL151" s="14"/>
      <c r="LM151" s="15"/>
      <c r="LN151" s="22"/>
      <c r="MB151" s="8"/>
      <c r="MC151" s="10"/>
      <c r="MD151" s="10"/>
      <c r="ME151" s="4"/>
      <c r="MF151" s="4"/>
      <c r="MG151" s="81"/>
      <c r="MH151" s="14"/>
      <c r="MI151" s="14"/>
      <c r="MJ151" s="15"/>
      <c r="MK151" s="15"/>
      <c r="ML151" s="14"/>
      <c r="MM151" s="15"/>
      <c r="MN151" s="22"/>
      <c r="NB151" s="5"/>
      <c r="NC151" s="6"/>
      <c r="ND151" s="6"/>
      <c r="NG151" s="83"/>
      <c r="NH151" s="14"/>
      <c r="NI151" s="14"/>
      <c r="NJ151" s="15"/>
      <c r="NK151" s="15"/>
      <c r="NL151" s="14"/>
      <c r="NM151" s="15"/>
      <c r="NN151" s="22"/>
      <c r="OB151" s="5"/>
      <c r="OC151" s="6"/>
      <c r="OD151" s="6"/>
      <c r="OG151" s="83"/>
      <c r="OH151" s="14"/>
      <c r="OI151" s="14"/>
      <c r="OJ151" s="15"/>
      <c r="OK151" s="15"/>
      <c r="OL151" s="14"/>
      <c r="OM151" s="15"/>
      <c r="ON151" s="22"/>
      <c r="PB151" s="8"/>
      <c r="PC151" s="10"/>
      <c r="PD151" s="10"/>
      <c r="PE151" s="4"/>
      <c r="PF151" s="4"/>
      <c r="PG151" s="81"/>
      <c r="PH151" s="14"/>
      <c r="PI151" s="14"/>
      <c r="PJ151" s="15"/>
      <c r="PK151" s="15"/>
      <c r="PL151" s="14"/>
      <c r="PM151" s="15"/>
      <c r="PN151" s="22"/>
      <c r="QB151" s="22"/>
      <c r="QC151" s="14"/>
      <c r="QD151" s="14"/>
      <c r="QE151" s="15"/>
      <c r="QF151" s="15"/>
      <c r="QG151" s="79"/>
      <c r="QH151" s="14"/>
      <c r="QI151" s="14"/>
      <c r="QJ151" s="15"/>
      <c r="QK151" s="15"/>
      <c r="QL151" s="14"/>
      <c r="QM151" s="15"/>
      <c r="QN151" s="22"/>
      <c r="RB151" s="5"/>
      <c r="RC151" s="6"/>
      <c r="RD151" s="6"/>
      <c r="RG151" s="82"/>
      <c r="RH151" s="14"/>
      <c r="RI151" s="14"/>
      <c r="RJ151" s="15"/>
      <c r="RK151" s="15"/>
      <c r="RL151" s="14"/>
      <c r="RM151" s="15"/>
      <c r="RN151" s="22"/>
      <c r="SB151" s="5"/>
      <c r="SC151" s="6"/>
      <c r="SD151" s="6"/>
      <c r="SG151" s="79"/>
      <c r="SH151" s="14"/>
      <c r="SI151" s="14"/>
      <c r="SJ151" s="15"/>
      <c r="SK151" s="37"/>
      <c r="SL151" s="14"/>
      <c r="SM151" s="15"/>
      <c r="SN151" s="22"/>
      <c r="TB151" s="5"/>
      <c r="TC151" s="6"/>
      <c r="TD151" s="6"/>
      <c r="TG151" s="79"/>
      <c r="TH151" s="14"/>
      <c r="TI151" s="14"/>
      <c r="TJ151" s="15"/>
      <c r="TK151" s="37"/>
      <c r="TL151" s="14"/>
      <c r="TM151" s="15"/>
      <c r="TN151" s="22"/>
      <c r="UB151" s="5"/>
      <c r="UC151" s="6"/>
      <c r="UD151" s="6"/>
      <c r="UG151" s="83"/>
      <c r="UH151" s="14"/>
      <c r="UI151" s="14"/>
      <c r="UJ151" s="15"/>
      <c r="UK151" s="37"/>
      <c r="UL151" s="14"/>
      <c r="UM151" s="15"/>
      <c r="UN151" s="22"/>
      <c r="VB151" s="5"/>
      <c r="VC151" s="6"/>
      <c r="VD151" s="6"/>
      <c r="VG151" s="79"/>
      <c r="VH151" s="14"/>
      <c r="VI151" s="14"/>
      <c r="VJ151" s="15"/>
      <c r="VK151" s="37"/>
      <c r="VL151" s="14"/>
      <c r="VM151" s="15"/>
      <c r="VN151" s="22"/>
      <c r="WB151" s="5"/>
      <c r="WC151" s="6"/>
      <c r="WD151" s="6"/>
      <c r="WG151" s="101"/>
      <c r="WH151" s="14"/>
      <c r="WI151" s="14"/>
      <c r="WJ151" s="15"/>
      <c r="WK151" s="37"/>
      <c r="WL151" s="14"/>
      <c r="WM151" s="15"/>
      <c r="WN151" s="22"/>
      <c r="XB151" s="5"/>
      <c r="XC151" s="37"/>
      <c r="XD151" s="37"/>
      <c r="XG151" s="83"/>
      <c r="XH151" s="14"/>
      <c r="XI151" s="14"/>
      <c r="XJ151" s="15"/>
      <c r="XK151" s="37"/>
      <c r="XL151" s="14"/>
      <c r="XM151" s="15"/>
      <c r="XN151" s="22"/>
      <c r="YB151" s="5"/>
      <c r="YC151" s="37"/>
      <c r="YD151" s="37"/>
      <c r="YG151" s="83"/>
      <c r="YH151" s="14"/>
      <c r="YI151" s="14"/>
      <c r="YJ151" s="15"/>
      <c r="YK151" s="37"/>
      <c r="YL151" s="14"/>
      <c r="YM151" s="15"/>
      <c r="YN151" s="22"/>
      <c r="ZB151" s="5"/>
      <c r="ZC151" s="37"/>
      <c r="ZD151" s="37"/>
      <c r="ZG151" s="79"/>
      <c r="ZH151" s="14"/>
      <c r="ZI151" s="14"/>
      <c r="ZJ151" s="15"/>
      <c r="ZK151" s="37"/>
      <c r="ZL151" s="14"/>
      <c r="ZM151" s="15"/>
      <c r="ZN151" s="22"/>
      <c r="AAB151" s="5"/>
      <c r="AAC151" s="37"/>
      <c r="AAD151" s="37"/>
      <c r="AAG151" s="101"/>
      <c r="AAH151" s="14"/>
      <c r="AAI151" s="14"/>
      <c r="AAJ151" s="15"/>
      <c r="AAK151" s="37"/>
      <c r="AAL151" s="14"/>
      <c r="AAM151" s="15"/>
      <c r="AAN151" s="22"/>
      <c r="ABB151" s="5"/>
      <c r="ABC151" s="37"/>
      <c r="ABD151" s="37"/>
      <c r="ABG151" s="101"/>
      <c r="ABH151" s="14"/>
      <c r="ABI151" s="14"/>
      <c r="ABJ151" s="15"/>
      <c r="ABK151" s="37"/>
      <c r="ABL151" s="14"/>
      <c r="ABM151" s="15"/>
      <c r="ABN151" s="22"/>
      <c r="ACB151" s="5"/>
      <c r="ACC151" s="37"/>
      <c r="ACD151" s="37"/>
      <c r="ACG151" s="101"/>
      <c r="ACH151" s="14"/>
      <c r="ACI151" s="14"/>
      <c r="ACJ151" s="15"/>
      <c r="ACK151" s="37"/>
      <c r="ACL151" s="14"/>
      <c r="ACM151" s="15"/>
      <c r="ACN151" s="22"/>
      <c r="ADB151" s="5"/>
      <c r="ADC151" s="37"/>
      <c r="ADD151" s="37"/>
      <c r="ADG151" s="95"/>
      <c r="ADH151" s="14"/>
      <c r="ADI151" s="14"/>
      <c r="ADJ151" s="15"/>
      <c r="ADK151" s="37"/>
      <c r="ADL151" s="14"/>
      <c r="ADM151" s="15"/>
      <c r="ADN151" s="22"/>
      <c r="AEA151" s="14"/>
      <c r="AEB151" s="5"/>
      <c r="AEC151" s="37"/>
      <c r="AED151" s="37"/>
      <c r="AEG151" s="82"/>
      <c r="AEH151" s="14"/>
      <c r="AEI151" s="14"/>
      <c r="AEJ151" s="15"/>
      <c r="AEK151" s="37"/>
      <c r="AEL151" s="14"/>
      <c r="AEM151" s="15"/>
      <c r="AEN151" s="22"/>
    </row>
    <row r="152" spans="1:828" s="7" customFormat="1" ht="24.75" customHeight="1" x14ac:dyDescent="0.2">
      <c r="A152" s="4"/>
      <c r="B152" s="6"/>
      <c r="C152" s="5"/>
      <c r="D152" s="6"/>
      <c r="E152" s="6"/>
      <c r="G152" s="83"/>
      <c r="H152" s="96"/>
      <c r="I152" s="14"/>
      <c r="J152" s="14"/>
      <c r="K152" s="15"/>
      <c r="L152" s="15"/>
      <c r="M152" s="14"/>
      <c r="N152" s="15"/>
      <c r="O152" s="22"/>
      <c r="AA152" s="6"/>
      <c r="AB152" s="8"/>
      <c r="AC152" s="10"/>
      <c r="AD152" s="10"/>
      <c r="AE152" s="4"/>
      <c r="AF152" s="81"/>
      <c r="AG152" s="81"/>
      <c r="AH152" s="14"/>
      <c r="AI152" s="14"/>
      <c r="AJ152" s="15"/>
      <c r="AK152" s="15"/>
      <c r="AL152" s="14"/>
      <c r="AM152" s="15"/>
      <c r="AN152" s="22"/>
      <c r="BB152" s="8"/>
      <c r="BC152" s="10"/>
      <c r="BD152" s="10"/>
      <c r="BE152" s="4"/>
      <c r="BF152" s="81"/>
      <c r="BG152" s="94"/>
      <c r="BH152" s="14"/>
      <c r="BI152" s="14"/>
      <c r="BJ152" s="15"/>
      <c r="BK152" s="15"/>
      <c r="BL152" s="14"/>
      <c r="BM152" s="15"/>
      <c r="BN152" s="22"/>
      <c r="CB152" s="22"/>
      <c r="CC152" s="14"/>
      <c r="CD152" s="14"/>
      <c r="CE152" s="15"/>
      <c r="CF152" s="82"/>
      <c r="CG152" s="96"/>
      <c r="CH152" s="14"/>
      <c r="CI152" s="14"/>
      <c r="CJ152" s="15"/>
      <c r="CK152" s="15"/>
      <c r="CL152" s="14"/>
      <c r="CM152" s="15"/>
      <c r="CN152" s="22"/>
      <c r="DB152" s="5"/>
      <c r="DC152" s="6"/>
      <c r="DD152" s="6"/>
      <c r="DF152" s="83"/>
      <c r="DG152" s="96"/>
      <c r="DH152" s="14"/>
      <c r="DI152" s="14"/>
      <c r="DJ152" s="15"/>
      <c r="DK152" s="15"/>
      <c r="DL152" s="14"/>
      <c r="DM152" s="15"/>
      <c r="DN152" s="22"/>
      <c r="EB152" s="22"/>
      <c r="EC152" s="14"/>
      <c r="ED152" s="14"/>
      <c r="EE152" s="15"/>
      <c r="EF152" s="15"/>
      <c r="EG152" s="94"/>
      <c r="EH152" s="14"/>
      <c r="EI152" s="14"/>
      <c r="EJ152" s="15"/>
      <c r="EK152" s="15"/>
      <c r="EL152" s="14"/>
      <c r="EM152" s="15"/>
      <c r="EN152" s="22"/>
      <c r="FB152" s="22"/>
      <c r="FC152" s="14"/>
      <c r="FD152" s="14"/>
      <c r="FE152" s="15"/>
      <c r="FF152" s="15"/>
      <c r="FG152" s="81"/>
      <c r="FH152" s="14"/>
      <c r="FI152" s="14"/>
      <c r="FJ152" s="15"/>
      <c r="FK152" s="15"/>
      <c r="FL152" s="14"/>
      <c r="FM152" s="15"/>
      <c r="FN152" s="22"/>
      <c r="GB152" s="22"/>
      <c r="GC152" s="14"/>
      <c r="GD152" s="14"/>
      <c r="GE152" s="15"/>
      <c r="GF152" s="15"/>
      <c r="GG152" s="81"/>
      <c r="GH152" s="14"/>
      <c r="GI152" s="14"/>
      <c r="GJ152" s="15"/>
      <c r="GK152" s="15"/>
      <c r="GL152" s="14"/>
      <c r="GM152" s="15"/>
      <c r="GN152" s="22"/>
      <c r="HB152" s="22"/>
      <c r="HC152" s="14"/>
      <c r="HD152" s="14"/>
      <c r="HE152" s="15"/>
      <c r="HF152" s="15"/>
      <c r="HG152" s="82"/>
      <c r="HH152" s="14"/>
      <c r="HI152" s="14"/>
      <c r="HJ152" s="15"/>
      <c r="HK152" s="15"/>
      <c r="HL152" s="14"/>
      <c r="HM152" s="15"/>
      <c r="HN152" s="22"/>
      <c r="IB152" s="22"/>
      <c r="IC152" s="14"/>
      <c r="ID152" s="14"/>
      <c r="IE152" s="15"/>
      <c r="IF152" s="15"/>
      <c r="IG152" s="82"/>
      <c r="IH152" s="14"/>
      <c r="II152" s="14"/>
      <c r="IJ152" s="15"/>
      <c r="IK152" s="15"/>
      <c r="IL152" s="14"/>
      <c r="IM152" s="15"/>
      <c r="IN152" s="22"/>
      <c r="JB152" s="22"/>
      <c r="JC152" s="14"/>
      <c r="JD152" s="14"/>
      <c r="JE152" s="15"/>
      <c r="JF152" s="15"/>
      <c r="JG152" s="81"/>
      <c r="JH152" s="14"/>
      <c r="JI152" s="14"/>
      <c r="JJ152" s="15"/>
      <c r="JK152" s="15"/>
      <c r="JL152" s="14"/>
      <c r="JM152" s="15"/>
      <c r="JN152" s="22"/>
      <c r="KB152" s="22"/>
      <c r="KC152" s="14"/>
      <c r="KD152" s="14"/>
      <c r="KE152" s="15"/>
      <c r="KF152" s="15"/>
      <c r="KG152" s="81"/>
      <c r="KH152" s="14"/>
      <c r="KI152" s="14"/>
      <c r="KJ152" s="15"/>
      <c r="KK152" s="15"/>
      <c r="KL152" s="14"/>
      <c r="KM152" s="15"/>
      <c r="KN152" s="22"/>
      <c r="LB152" s="5"/>
      <c r="LC152" s="6"/>
      <c r="LD152" s="6"/>
      <c r="LG152" s="81"/>
      <c r="LH152" s="14"/>
      <c r="LI152" s="14"/>
      <c r="LJ152" s="15"/>
      <c r="LK152" s="15"/>
      <c r="LL152" s="14"/>
      <c r="LM152" s="15"/>
      <c r="LN152" s="22"/>
      <c r="MB152" s="22"/>
      <c r="MC152" s="14"/>
      <c r="MD152" s="14"/>
      <c r="ME152" s="15"/>
      <c r="MF152" s="15"/>
      <c r="MG152" s="82"/>
      <c r="MH152" s="14"/>
      <c r="MI152" s="14"/>
      <c r="MJ152" s="15"/>
      <c r="MK152" s="15"/>
      <c r="ML152" s="14"/>
      <c r="MM152" s="15"/>
      <c r="MN152" s="22"/>
      <c r="NB152" s="5"/>
      <c r="NC152" s="6"/>
      <c r="ND152" s="6"/>
      <c r="NG152" s="83"/>
      <c r="NH152" s="14"/>
      <c r="NI152" s="14"/>
      <c r="NJ152" s="15"/>
      <c r="NK152" s="15"/>
      <c r="NL152" s="14"/>
      <c r="NM152" s="15"/>
      <c r="NN152" s="22"/>
      <c r="OB152" s="5"/>
      <c r="OC152" s="6"/>
      <c r="OD152" s="6"/>
      <c r="OG152" s="83"/>
      <c r="OH152" s="14"/>
      <c r="OI152" s="14"/>
      <c r="OJ152" s="15"/>
      <c r="OK152" s="15"/>
      <c r="OL152" s="14"/>
      <c r="OM152" s="15"/>
      <c r="ON152" s="22"/>
      <c r="PB152" s="8"/>
      <c r="PC152" s="10"/>
      <c r="PD152" s="10"/>
      <c r="PE152" s="4"/>
      <c r="PF152" s="4"/>
      <c r="PG152" s="81"/>
      <c r="PH152" s="14"/>
      <c r="PI152" s="14"/>
      <c r="PJ152" s="15"/>
      <c r="PK152" s="15"/>
      <c r="PL152" s="14"/>
      <c r="PM152" s="15"/>
      <c r="PN152" s="22"/>
      <c r="QB152" s="22"/>
      <c r="QC152" s="14"/>
      <c r="QD152" s="14"/>
      <c r="QE152" s="15"/>
      <c r="QF152" s="15"/>
      <c r="QG152" s="101"/>
      <c r="QH152" s="14"/>
      <c r="QI152" s="14"/>
      <c r="QJ152" s="15"/>
      <c r="QK152" s="15"/>
      <c r="QL152" s="14"/>
      <c r="QM152" s="15"/>
      <c r="QN152" s="22"/>
      <c r="RB152" s="5"/>
      <c r="RC152" s="6"/>
      <c r="RD152" s="6"/>
      <c r="RG152" s="81"/>
      <c r="RH152" s="14"/>
      <c r="RI152" s="14"/>
      <c r="RJ152" s="15"/>
      <c r="RK152" s="15"/>
      <c r="RL152" s="14"/>
      <c r="RM152" s="15"/>
      <c r="RN152" s="22"/>
      <c r="SB152" s="5"/>
      <c r="SC152" s="6"/>
      <c r="SD152" s="6"/>
      <c r="SG152" s="79"/>
      <c r="SH152" s="14"/>
      <c r="SI152" s="14"/>
      <c r="SJ152" s="15"/>
      <c r="SK152" s="37"/>
      <c r="SL152" s="14"/>
      <c r="SM152" s="15"/>
      <c r="SN152" s="22"/>
      <c r="TB152" s="5"/>
      <c r="TC152" s="6"/>
      <c r="TD152" s="6"/>
      <c r="TG152" s="79"/>
      <c r="TH152" s="14"/>
      <c r="TI152" s="14"/>
      <c r="TJ152" s="15"/>
      <c r="TK152" s="37"/>
      <c r="TL152" s="14"/>
      <c r="TM152" s="15"/>
      <c r="TN152" s="22"/>
      <c r="UB152" s="5"/>
      <c r="UC152" s="6"/>
      <c r="UD152" s="6"/>
      <c r="UG152" s="83"/>
      <c r="UH152" s="14"/>
      <c r="UI152" s="14"/>
      <c r="UJ152" s="15"/>
      <c r="UK152" s="37"/>
      <c r="UL152" s="14"/>
      <c r="UM152" s="15"/>
      <c r="UN152" s="22"/>
      <c r="VB152" s="5"/>
      <c r="VC152" s="6"/>
      <c r="VD152" s="6"/>
      <c r="VG152" s="79"/>
      <c r="VH152" s="14"/>
      <c r="VI152" s="14"/>
      <c r="VJ152" s="15"/>
      <c r="VK152" s="37"/>
      <c r="VL152" s="14"/>
      <c r="VM152" s="15"/>
      <c r="VN152" s="22"/>
      <c r="WB152" s="5"/>
      <c r="WC152" s="6"/>
      <c r="WD152" s="6"/>
      <c r="WG152" s="79"/>
      <c r="WH152" s="14"/>
      <c r="WI152" s="14"/>
      <c r="WJ152" s="15"/>
      <c r="WK152" s="37"/>
      <c r="WL152" s="14"/>
      <c r="WM152" s="15"/>
      <c r="WN152" s="22"/>
      <c r="XB152" s="5"/>
      <c r="XC152" s="37"/>
      <c r="XD152" s="37"/>
      <c r="XG152" s="83"/>
      <c r="XH152" s="14"/>
      <c r="XI152" s="14"/>
      <c r="XJ152" s="15"/>
      <c r="XK152" s="37"/>
      <c r="XL152" s="14"/>
      <c r="XM152" s="15"/>
      <c r="XN152" s="22"/>
      <c r="YB152" s="5"/>
      <c r="YC152" s="37"/>
      <c r="YD152" s="37"/>
      <c r="YG152" s="83"/>
      <c r="YH152" s="14"/>
      <c r="YI152" s="14"/>
      <c r="YJ152" s="15"/>
      <c r="YK152" s="37"/>
      <c r="YL152" s="14"/>
      <c r="YM152" s="15"/>
      <c r="YN152" s="22"/>
      <c r="ZB152" s="5"/>
      <c r="ZC152" s="37"/>
      <c r="ZD152" s="37"/>
      <c r="ZG152" s="79"/>
      <c r="ZH152" s="14"/>
      <c r="ZI152" s="14"/>
      <c r="ZJ152" s="15"/>
      <c r="ZK152" s="37"/>
      <c r="ZL152" s="14"/>
      <c r="ZM152" s="15"/>
      <c r="ZN152" s="22"/>
      <c r="AAB152" s="5"/>
      <c r="AAC152" s="37"/>
      <c r="AAD152" s="37"/>
      <c r="AAG152" s="79"/>
      <c r="AAH152" s="14"/>
      <c r="AAI152" s="14"/>
      <c r="AAJ152" s="15"/>
      <c r="AAK152" s="37"/>
      <c r="AAL152" s="14"/>
      <c r="AAM152" s="15"/>
      <c r="AAN152" s="22"/>
      <c r="ABB152" s="5"/>
      <c r="ABC152" s="37"/>
      <c r="ABD152" s="37"/>
      <c r="ABG152" s="79"/>
      <c r="ABH152" s="14"/>
      <c r="ABI152" s="14"/>
      <c r="ABJ152" s="15"/>
      <c r="ABK152" s="37"/>
      <c r="ABL152" s="14"/>
      <c r="ABM152" s="15"/>
      <c r="ABN152" s="22"/>
      <c r="ACB152" s="5"/>
      <c r="ACC152" s="37"/>
      <c r="ACD152" s="37"/>
      <c r="ACG152" s="79"/>
      <c r="ACH152" s="14"/>
      <c r="ACI152" s="14"/>
      <c r="ACJ152" s="15"/>
      <c r="ACK152" s="37"/>
      <c r="ACL152" s="14"/>
      <c r="ACM152" s="15"/>
      <c r="ACN152" s="22"/>
      <c r="ADB152" s="5"/>
      <c r="ADC152" s="37"/>
      <c r="ADD152" s="37"/>
      <c r="ADG152" s="94"/>
      <c r="ADH152" s="14"/>
      <c r="ADI152" s="14"/>
      <c r="ADJ152" s="15"/>
      <c r="ADK152" s="37"/>
      <c r="ADL152" s="14"/>
      <c r="ADM152" s="15"/>
      <c r="ADN152" s="22"/>
      <c r="AEB152" s="5"/>
      <c r="AEC152" s="37"/>
      <c r="AED152" s="37"/>
      <c r="AEG152" s="81"/>
      <c r="AEH152" s="14"/>
      <c r="AEI152" s="14"/>
      <c r="AEJ152" s="15"/>
      <c r="AEK152" s="37"/>
      <c r="AEL152" s="14"/>
      <c r="AEM152" s="15"/>
      <c r="AEN152" s="22"/>
    </row>
    <row r="153" spans="1:828" s="7" customFormat="1" ht="24.75" customHeight="1" x14ac:dyDescent="0.2">
      <c r="A153" s="4"/>
      <c r="B153" s="6"/>
      <c r="C153" s="5"/>
      <c r="D153" s="6"/>
      <c r="E153" s="6"/>
      <c r="G153" s="83"/>
      <c r="H153" s="96"/>
      <c r="I153" s="14"/>
      <c r="J153" s="14"/>
      <c r="K153" s="15"/>
      <c r="L153" s="15"/>
      <c r="M153" s="14"/>
      <c r="N153" s="15"/>
      <c r="O153" s="22"/>
      <c r="AA153" s="6"/>
      <c r="AB153" s="8"/>
      <c r="AC153" s="10"/>
      <c r="AD153" s="10"/>
      <c r="AE153" s="4"/>
      <c r="AF153" s="81"/>
      <c r="AG153" s="81"/>
      <c r="AH153" s="14"/>
      <c r="AI153" s="14"/>
      <c r="AJ153" s="15"/>
      <c r="AK153" s="15"/>
      <c r="AL153" s="14"/>
      <c r="AM153" s="15"/>
      <c r="AN153" s="22"/>
      <c r="BB153" s="8"/>
      <c r="BC153" s="10"/>
      <c r="BD153" s="10"/>
      <c r="BE153" s="4"/>
      <c r="BF153" s="81"/>
      <c r="BG153" s="94"/>
      <c r="BH153" s="14"/>
      <c r="BI153" s="14"/>
      <c r="BJ153" s="15"/>
      <c r="BK153" s="15"/>
      <c r="BL153" s="14"/>
      <c r="BM153" s="15"/>
      <c r="BN153" s="22"/>
      <c r="CB153" s="8"/>
      <c r="CC153" s="10"/>
      <c r="CD153" s="10"/>
      <c r="CE153" s="4"/>
      <c r="CF153" s="81"/>
      <c r="CG153" s="96"/>
      <c r="CH153" s="14"/>
      <c r="CI153" s="14"/>
      <c r="CJ153" s="15"/>
      <c r="CK153" s="15"/>
      <c r="CL153" s="14"/>
      <c r="CM153" s="15"/>
      <c r="CN153" s="22"/>
      <c r="DB153" s="5"/>
      <c r="DC153" s="6"/>
      <c r="DD153" s="6"/>
      <c r="DF153" s="83"/>
      <c r="DG153" s="96"/>
      <c r="DH153" s="14"/>
      <c r="DI153" s="14"/>
      <c r="DJ153" s="15"/>
      <c r="DK153" s="15"/>
      <c r="DL153" s="14"/>
      <c r="DM153" s="15"/>
      <c r="DN153" s="22"/>
      <c r="EB153" s="22"/>
      <c r="EC153" s="14"/>
      <c r="ED153" s="14"/>
      <c r="EE153" s="15"/>
      <c r="EF153" s="15"/>
      <c r="EG153" s="94"/>
      <c r="EH153" s="14"/>
      <c r="EI153" s="14"/>
      <c r="EJ153" s="15"/>
      <c r="EK153" s="15"/>
      <c r="EL153" s="14"/>
      <c r="EM153" s="15"/>
      <c r="EN153" s="22"/>
      <c r="FB153" s="22"/>
      <c r="FC153" s="14"/>
      <c r="FD153" s="14"/>
      <c r="FE153" s="15"/>
      <c r="FF153" s="15"/>
      <c r="FG153" s="81"/>
      <c r="FH153" s="14"/>
      <c r="FI153" s="14"/>
      <c r="FJ153" s="15"/>
      <c r="FK153" s="15"/>
      <c r="FL153" s="14"/>
      <c r="FM153" s="15"/>
      <c r="FN153" s="22"/>
      <c r="GB153" s="22"/>
      <c r="GC153" s="14"/>
      <c r="GD153" s="14"/>
      <c r="GE153" s="15"/>
      <c r="GF153" s="15"/>
      <c r="GG153" s="81"/>
      <c r="GH153" s="14"/>
      <c r="GI153" s="14"/>
      <c r="GJ153" s="15"/>
      <c r="GK153" s="15"/>
      <c r="GL153" s="14"/>
      <c r="GM153" s="15"/>
      <c r="GN153" s="22"/>
      <c r="HB153" s="22"/>
      <c r="HC153" s="14"/>
      <c r="HD153" s="14"/>
      <c r="HE153" s="15"/>
      <c r="HF153" s="15"/>
      <c r="HG153" s="81"/>
      <c r="HH153" s="14"/>
      <c r="HI153" s="14"/>
      <c r="HJ153" s="15"/>
      <c r="HK153" s="15"/>
      <c r="HL153" s="14"/>
      <c r="HM153" s="15"/>
      <c r="HN153" s="22"/>
      <c r="IB153" s="22"/>
      <c r="IC153" s="14"/>
      <c r="ID153" s="14"/>
      <c r="IE153" s="15"/>
      <c r="IF153" s="15"/>
      <c r="IG153" s="81"/>
      <c r="IH153" s="14"/>
      <c r="II153" s="14"/>
      <c r="IJ153" s="15"/>
      <c r="IK153" s="15"/>
      <c r="IL153" s="14"/>
      <c r="IM153" s="15"/>
      <c r="IN153" s="22"/>
      <c r="JB153" s="22"/>
      <c r="JC153" s="14"/>
      <c r="JD153" s="14"/>
      <c r="JE153" s="15"/>
      <c r="JF153" s="15"/>
      <c r="JG153" s="81"/>
      <c r="JH153" s="14"/>
      <c r="JI153" s="14"/>
      <c r="JJ153" s="15"/>
      <c r="JK153" s="15"/>
      <c r="JL153" s="14"/>
      <c r="JM153" s="15"/>
      <c r="JN153" s="22"/>
      <c r="KB153" s="22"/>
      <c r="KC153" s="14"/>
      <c r="KD153" s="14"/>
      <c r="KE153" s="15"/>
      <c r="KF153" s="15"/>
      <c r="KG153" s="82"/>
      <c r="KH153" s="14"/>
      <c r="KI153" s="14"/>
      <c r="KJ153" s="15"/>
      <c r="KK153" s="15"/>
      <c r="KL153" s="14"/>
      <c r="KM153" s="15"/>
      <c r="KN153" s="22"/>
      <c r="LB153" s="5"/>
      <c r="LC153" s="6"/>
      <c r="LD153" s="6"/>
      <c r="LG153" s="81"/>
      <c r="LH153" s="14"/>
      <c r="LI153" s="14"/>
      <c r="LJ153" s="15"/>
      <c r="LK153" s="15"/>
      <c r="LL153" s="14"/>
      <c r="LM153" s="15"/>
      <c r="LN153" s="22"/>
      <c r="MB153" s="8"/>
      <c r="MC153" s="10"/>
      <c r="MD153" s="10"/>
      <c r="ME153" s="4"/>
      <c r="MF153" s="4"/>
      <c r="MG153" s="81"/>
      <c r="MH153" s="14"/>
      <c r="MI153" s="14"/>
      <c r="MJ153" s="15"/>
      <c r="MK153" s="15"/>
      <c r="ML153" s="14"/>
      <c r="MM153" s="15"/>
      <c r="MN153" s="22"/>
      <c r="NB153" s="5"/>
      <c r="NC153" s="6"/>
      <c r="ND153" s="6"/>
      <c r="NG153" s="83"/>
      <c r="NH153" s="14"/>
      <c r="NI153" s="14"/>
      <c r="NJ153" s="15"/>
      <c r="NK153" s="15"/>
      <c r="NL153" s="14"/>
      <c r="NM153" s="15"/>
      <c r="NN153" s="22"/>
      <c r="OB153" s="5"/>
      <c r="OC153" s="6"/>
      <c r="OD153" s="6"/>
      <c r="OG153" s="83"/>
      <c r="OH153" s="14"/>
      <c r="OI153" s="14"/>
      <c r="OJ153" s="15"/>
      <c r="OK153" s="15"/>
      <c r="OL153" s="14"/>
      <c r="OM153" s="15"/>
      <c r="ON153" s="22"/>
      <c r="PB153" s="22"/>
      <c r="PC153" s="14"/>
      <c r="PD153" s="14"/>
      <c r="PE153" s="15"/>
      <c r="PF153" s="15"/>
      <c r="PG153" s="82"/>
      <c r="PH153" s="14"/>
      <c r="PI153" s="14"/>
      <c r="PJ153" s="15"/>
      <c r="PK153" s="15"/>
      <c r="PL153" s="14"/>
      <c r="PM153" s="15"/>
      <c r="PN153" s="22"/>
      <c r="QB153" s="22"/>
      <c r="QC153" s="14"/>
      <c r="QD153" s="14"/>
      <c r="QE153" s="15"/>
      <c r="QF153" s="15"/>
      <c r="QG153" s="81"/>
      <c r="QH153" s="14"/>
      <c r="QI153" s="14"/>
      <c r="QJ153" s="15"/>
      <c r="QK153" s="15"/>
      <c r="QL153" s="14"/>
      <c r="QM153" s="15"/>
      <c r="QN153" s="22"/>
      <c r="RB153" s="5"/>
      <c r="RC153" s="6"/>
      <c r="RD153" s="6"/>
      <c r="RG153" s="81"/>
      <c r="RH153" s="14"/>
      <c r="RI153" s="14"/>
      <c r="RJ153" s="15"/>
      <c r="RK153" s="15"/>
      <c r="RL153" s="14"/>
      <c r="RM153" s="15"/>
      <c r="RN153" s="22"/>
      <c r="SB153" s="5"/>
      <c r="SC153" s="6"/>
      <c r="SD153" s="6"/>
      <c r="SG153" s="79"/>
      <c r="SH153" s="14"/>
      <c r="SI153" s="14"/>
      <c r="SJ153" s="15"/>
      <c r="SK153" s="37"/>
      <c r="SL153" s="14"/>
      <c r="SM153" s="15"/>
      <c r="SN153" s="22"/>
      <c r="TB153" s="5"/>
      <c r="TC153" s="6"/>
      <c r="TD153" s="6"/>
      <c r="TG153" s="79"/>
      <c r="TH153" s="14"/>
      <c r="TI153" s="14"/>
      <c r="TJ153" s="15"/>
      <c r="TK153" s="37"/>
      <c r="TL153" s="14"/>
      <c r="TM153" s="15"/>
      <c r="TN153" s="22"/>
      <c r="UB153" s="5"/>
      <c r="UC153" s="6"/>
      <c r="UD153" s="6"/>
      <c r="UG153" s="83"/>
      <c r="UH153" s="14"/>
      <c r="UI153" s="14"/>
      <c r="UJ153" s="15"/>
      <c r="UK153" s="37"/>
      <c r="UL153" s="14"/>
      <c r="UM153" s="15"/>
      <c r="UN153" s="22"/>
      <c r="VB153" s="5"/>
      <c r="VC153" s="6"/>
      <c r="VD153" s="6"/>
      <c r="VG153" s="79"/>
      <c r="VH153" s="14"/>
      <c r="VI153" s="14"/>
      <c r="VJ153" s="15"/>
      <c r="VK153" s="37"/>
      <c r="VL153" s="14"/>
      <c r="VM153" s="15"/>
      <c r="VN153" s="22"/>
      <c r="WB153" s="5"/>
      <c r="WC153" s="6"/>
      <c r="WD153" s="6"/>
      <c r="WG153" s="79"/>
      <c r="WH153" s="14"/>
      <c r="WI153" s="14"/>
      <c r="WJ153" s="15"/>
      <c r="WK153" s="37"/>
      <c r="WL153" s="14"/>
      <c r="WM153" s="15"/>
      <c r="WN153" s="22"/>
      <c r="XB153" s="5"/>
      <c r="XC153" s="37"/>
      <c r="XD153" s="37"/>
      <c r="XG153" s="83"/>
      <c r="XH153" s="14"/>
      <c r="XI153" s="14"/>
      <c r="XJ153" s="15"/>
      <c r="XK153" s="37"/>
      <c r="XL153" s="14"/>
      <c r="XM153" s="15"/>
      <c r="XN153" s="22"/>
      <c r="YB153" s="5"/>
      <c r="YC153" s="37"/>
      <c r="YD153" s="37"/>
      <c r="YG153" s="83"/>
      <c r="YH153" s="14"/>
      <c r="YI153" s="14"/>
      <c r="YJ153" s="15"/>
      <c r="YK153" s="37"/>
      <c r="YL153" s="14"/>
      <c r="YM153" s="15"/>
      <c r="YN153" s="22"/>
      <c r="ZB153" s="5"/>
      <c r="ZC153" s="37"/>
      <c r="ZD153" s="37"/>
      <c r="ZG153" s="79"/>
      <c r="ZH153" s="14"/>
      <c r="ZI153" s="14"/>
      <c r="ZJ153" s="15"/>
      <c r="ZK153" s="37"/>
      <c r="ZL153" s="14"/>
      <c r="ZM153" s="15"/>
      <c r="ZN153" s="22"/>
      <c r="AAB153" s="5"/>
      <c r="AAC153" s="37"/>
      <c r="AAD153" s="37"/>
      <c r="AAG153" s="79"/>
      <c r="AAH153" s="14"/>
      <c r="AAI153" s="14"/>
      <c r="AAJ153" s="15"/>
      <c r="AAK153" s="37"/>
      <c r="AAL153" s="14"/>
      <c r="AAM153" s="15"/>
      <c r="AAN153" s="22"/>
      <c r="ABB153" s="5"/>
      <c r="ABC153" s="37"/>
      <c r="ABD153" s="37"/>
      <c r="ABG153" s="79"/>
      <c r="ABH153" s="14"/>
      <c r="ABI153" s="14"/>
      <c r="ABJ153" s="15"/>
      <c r="ABK153" s="37"/>
      <c r="ABL153" s="14"/>
      <c r="ABM153" s="15"/>
      <c r="ABN153" s="22"/>
      <c r="ACB153" s="5"/>
      <c r="ACC153" s="37"/>
      <c r="ACD153" s="37"/>
      <c r="ACG153" s="79"/>
      <c r="ACH153" s="14"/>
      <c r="ACI153" s="14"/>
      <c r="ACJ153" s="15"/>
      <c r="ACK153" s="37"/>
      <c r="ACL153" s="14"/>
      <c r="ACM153" s="15"/>
      <c r="ACN153" s="22"/>
      <c r="ADB153" s="5"/>
      <c r="ADC153" s="37"/>
      <c r="ADD153" s="37"/>
      <c r="ADG153" s="94"/>
      <c r="ADH153" s="14"/>
      <c r="ADI153" s="14"/>
      <c r="ADJ153" s="15"/>
      <c r="ADK153" s="37"/>
      <c r="ADL153" s="14"/>
      <c r="ADM153" s="15"/>
      <c r="ADN153" s="22"/>
      <c r="AEB153" s="5"/>
      <c r="AEC153" s="37"/>
      <c r="AED153" s="37"/>
      <c r="AEG153" s="81"/>
      <c r="AEH153" s="14"/>
      <c r="AEI153" s="14"/>
      <c r="AEJ153" s="15"/>
      <c r="AEK153" s="37"/>
      <c r="AEL153" s="14"/>
      <c r="AEM153" s="15"/>
      <c r="AEN153" s="22"/>
    </row>
    <row r="154" spans="1:828" s="7" customFormat="1" ht="24.75" customHeight="1" x14ac:dyDescent="0.2">
      <c r="A154" s="4"/>
      <c r="B154" s="6"/>
      <c r="C154" s="5"/>
      <c r="D154" s="6"/>
      <c r="E154" s="6"/>
      <c r="G154" s="83"/>
      <c r="H154" s="96"/>
      <c r="I154" s="14"/>
      <c r="J154" s="14"/>
      <c r="K154" s="15"/>
      <c r="L154" s="15"/>
      <c r="M154" s="14"/>
      <c r="N154" s="15"/>
      <c r="O154" s="22"/>
      <c r="AA154" s="6"/>
      <c r="AB154" s="5"/>
      <c r="AC154" s="6"/>
      <c r="AD154" s="6"/>
      <c r="AF154" s="83"/>
      <c r="AG154" s="83"/>
      <c r="AH154" s="14"/>
      <c r="AI154" s="14"/>
      <c r="AJ154" s="15"/>
      <c r="AK154" s="15"/>
      <c r="AL154" s="14"/>
      <c r="AM154" s="15"/>
      <c r="AN154" s="22"/>
      <c r="BB154" s="8"/>
      <c r="BC154" s="10"/>
      <c r="BD154" s="10"/>
      <c r="BE154" s="4"/>
      <c r="BF154" s="81"/>
      <c r="BG154" s="94"/>
      <c r="BH154" s="14"/>
      <c r="BI154" s="14"/>
      <c r="BJ154" s="15"/>
      <c r="BK154" s="15"/>
      <c r="BL154" s="14"/>
      <c r="BM154" s="15"/>
      <c r="BN154" s="22"/>
      <c r="CB154" s="8"/>
      <c r="CC154" s="10"/>
      <c r="CD154" s="10"/>
      <c r="CE154" s="4"/>
      <c r="CF154" s="81"/>
      <c r="CG154" s="96"/>
      <c r="CH154" s="14"/>
      <c r="CI154" s="14"/>
      <c r="CJ154" s="15"/>
      <c r="CK154" s="15"/>
      <c r="CL154" s="14"/>
      <c r="CM154" s="15"/>
      <c r="CN154" s="22"/>
      <c r="DB154" s="5"/>
      <c r="DC154" s="6"/>
      <c r="DD154" s="6"/>
      <c r="DF154" s="83"/>
      <c r="DG154" s="96"/>
      <c r="DH154" s="14"/>
      <c r="DI154" s="14"/>
      <c r="DJ154" s="15"/>
      <c r="DK154" s="15"/>
      <c r="DL154" s="14"/>
      <c r="DM154" s="15"/>
      <c r="DN154" s="22"/>
      <c r="EB154" s="22"/>
      <c r="EC154" s="14"/>
      <c r="ED154" s="14"/>
      <c r="EE154" s="15"/>
      <c r="EF154" s="15"/>
      <c r="EG154" s="94"/>
      <c r="EH154" s="14"/>
      <c r="EI154" s="14"/>
      <c r="EJ154" s="15"/>
      <c r="EK154" s="15"/>
      <c r="EL154" s="14"/>
      <c r="EM154" s="15"/>
      <c r="EN154" s="22"/>
      <c r="FB154" s="22"/>
      <c r="FC154" s="14"/>
      <c r="FD154" s="14"/>
      <c r="FE154" s="15"/>
      <c r="FF154" s="15"/>
      <c r="FG154" s="81"/>
      <c r="FH154" s="14"/>
      <c r="FI154" s="14"/>
      <c r="FJ154" s="15"/>
      <c r="FK154" s="15"/>
      <c r="FL154" s="14"/>
      <c r="FM154" s="15"/>
      <c r="FN154" s="22"/>
      <c r="GB154" s="22"/>
      <c r="GC154" s="14"/>
      <c r="GD154" s="14"/>
      <c r="GE154" s="15"/>
      <c r="GF154" s="15"/>
      <c r="GG154" s="81"/>
      <c r="GH154" s="14"/>
      <c r="GI154" s="14"/>
      <c r="GJ154" s="15"/>
      <c r="GK154" s="15"/>
      <c r="GL154" s="14"/>
      <c r="GM154" s="15"/>
      <c r="GN154" s="22"/>
      <c r="HB154" s="22"/>
      <c r="HC154" s="14"/>
      <c r="HD154" s="14"/>
      <c r="HE154" s="15"/>
      <c r="HF154" s="15"/>
      <c r="HG154" s="81"/>
      <c r="HH154" s="14"/>
      <c r="HI154" s="14"/>
      <c r="HJ154" s="15"/>
      <c r="HK154" s="15"/>
      <c r="HL154" s="14"/>
      <c r="HM154" s="15"/>
      <c r="HN154" s="22"/>
      <c r="IB154" s="22"/>
      <c r="IC154" s="14"/>
      <c r="ID154" s="14"/>
      <c r="IE154" s="15"/>
      <c r="IF154" s="15"/>
      <c r="IG154" s="81"/>
      <c r="IH154" s="14"/>
      <c r="II154" s="14"/>
      <c r="IJ154" s="15"/>
      <c r="IK154" s="15"/>
      <c r="IL154" s="14"/>
      <c r="IM154" s="15"/>
      <c r="IN154" s="22"/>
      <c r="JB154" s="22"/>
      <c r="JC154" s="14"/>
      <c r="JD154" s="14"/>
      <c r="JE154" s="15"/>
      <c r="JF154" s="15"/>
      <c r="JG154" s="81"/>
      <c r="JH154" s="14"/>
      <c r="JI154" s="14"/>
      <c r="JJ154" s="15"/>
      <c r="JK154" s="15"/>
      <c r="JL154" s="14"/>
      <c r="JM154" s="15"/>
      <c r="JN154" s="22"/>
      <c r="KB154" s="22"/>
      <c r="KC154" s="14"/>
      <c r="KD154" s="14"/>
      <c r="KE154" s="15"/>
      <c r="KF154" s="15"/>
      <c r="KG154" s="81"/>
      <c r="KH154" s="14"/>
      <c r="KI154" s="14"/>
      <c r="KJ154" s="15"/>
      <c r="KK154" s="15"/>
      <c r="KL154" s="14"/>
      <c r="KM154" s="15"/>
      <c r="KN154" s="22"/>
      <c r="LB154" s="5"/>
      <c r="LC154" s="6"/>
      <c r="LD154" s="6"/>
      <c r="LG154" s="81"/>
      <c r="LH154" s="14"/>
      <c r="LI154" s="14"/>
      <c r="LJ154" s="15"/>
      <c r="LK154" s="15"/>
      <c r="LL154" s="14"/>
      <c r="LM154" s="15"/>
      <c r="LN154" s="22"/>
      <c r="MB154" s="8"/>
      <c r="MC154" s="10"/>
      <c r="MD154" s="10"/>
      <c r="ME154" s="4"/>
      <c r="MF154" s="4"/>
      <c r="MG154" s="81"/>
      <c r="MH154" s="14"/>
      <c r="MI154" s="14"/>
      <c r="MJ154" s="15"/>
      <c r="MK154" s="15"/>
      <c r="ML154" s="14"/>
      <c r="MM154" s="15"/>
      <c r="MN154" s="22"/>
      <c r="NB154" s="5"/>
      <c r="NC154" s="6"/>
      <c r="ND154" s="6"/>
      <c r="NG154" s="83"/>
      <c r="NH154" s="14"/>
      <c r="NI154" s="14"/>
      <c r="NJ154" s="15"/>
      <c r="NK154" s="15"/>
      <c r="NL154" s="14"/>
      <c r="NM154" s="15"/>
      <c r="NN154" s="22"/>
      <c r="OB154" s="5"/>
      <c r="OC154" s="6"/>
      <c r="OD154" s="6"/>
      <c r="OG154" s="83"/>
      <c r="OH154" s="14"/>
      <c r="OI154" s="14"/>
      <c r="OJ154" s="15"/>
      <c r="OK154" s="15"/>
      <c r="OL154" s="14"/>
      <c r="OM154" s="15"/>
      <c r="ON154" s="22"/>
      <c r="PB154" s="8"/>
      <c r="PC154" s="10"/>
      <c r="PD154" s="10"/>
      <c r="PE154" s="4"/>
      <c r="PF154" s="4"/>
      <c r="PG154" s="81"/>
      <c r="PH154" s="14"/>
      <c r="PI154" s="14"/>
      <c r="PJ154" s="15"/>
      <c r="PK154" s="15"/>
      <c r="PL154" s="14"/>
      <c r="PM154" s="15"/>
      <c r="PN154" s="22"/>
      <c r="QB154" s="22"/>
      <c r="QC154" s="14"/>
      <c r="QD154" s="14"/>
      <c r="QE154" s="15"/>
      <c r="QF154" s="15"/>
      <c r="QG154" s="81"/>
      <c r="QH154" s="14"/>
      <c r="QI154" s="14"/>
      <c r="QJ154" s="15"/>
      <c r="QK154" s="15"/>
      <c r="QL154" s="14"/>
      <c r="QM154" s="15"/>
      <c r="QN154" s="22"/>
      <c r="RB154" s="5"/>
      <c r="RC154" s="6"/>
      <c r="RD154" s="6"/>
      <c r="RG154" s="81"/>
      <c r="RH154" s="14"/>
      <c r="RI154" s="14"/>
      <c r="RJ154" s="15"/>
      <c r="RK154" s="15"/>
      <c r="RL154" s="14"/>
      <c r="RM154" s="15"/>
      <c r="RN154" s="22"/>
      <c r="SB154" s="5"/>
      <c r="SC154" s="6"/>
      <c r="SD154" s="6"/>
      <c r="SG154" s="79"/>
      <c r="SH154" s="14"/>
      <c r="SI154" s="14"/>
      <c r="SJ154" s="15"/>
      <c r="SK154" s="37"/>
      <c r="SL154" s="14"/>
      <c r="SM154" s="15"/>
      <c r="SN154" s="22"/>
      <c r="TB154" s="5"/>
      <c r="TC154" s="6"/>
      <c r="TD154" s="6"/>
      <c r="TG154" s="81"/>
      <c r="TH154" s="14"/>
      <c r="TI154" s="14"/>
      <c r="TJ154" s="15"/>
      <c r="TK154" s="37"/>
      <c r="TL154" s="14"/>
      <c r="TM154" s="15"/>
      <c r="TN154" s="22"/>
      <c r="UB154" s="5"/>
      <c r="UC154" s="6"/>
      <c r="UD154" s="6"/>
      <c r="UG154" s="83"/>
      <c r="UH154" s="14"/>
      <c r="UI154" s="14"/>
      <c r="UJ154" s="15"/>
      <c r="UK154" s="37"/>
      <c r="UL154" s="14"/>
      <c r="UM154" s="15"/>
      <c r="UN154" s="22"/>
      <c r="VB154" s="5"/>
      <c r="VC154" s="6"/>
      <c r="VD154" s="6"/>
      <c r="VG154" s="101"/>
      <c r="VH154" s="14"/>
      <c r="VI154" s="14"/>
      <c r="VJ154" s="15"/>
      <c r="VK154" s="37"/>
      <c r="VL154" s="14"/>
      <c r="VM154" s="15"/>
      <c r="VN154" s="22"/>
      <c r="WB154" s="5"/>
      <c r="WC154" s="6"/>
      <c r="WD154" s="6"/>
      <c r="WG154" s="79"/>
      <c r="WH154" s="14"/>
      <c r="WI154" s="14"/>
      <c r="WJ154" s="15"/>
      <c r="WK154" s="37"/>
      <c r="WL154" s="14"/>
      <c r="WM154" s="15"/>
      <c r="WN154" s="22"/>
      <c r="XB154" s="5"/>
      <c r="XC154" s="37"/>
      <c r="XD154" s="37"/>
      <c r="XG154" s="83"/>
      <c r="XH154" s="14"/>
      <c r="XI154" s="14"/>
      <c r="XJ154" s="15"/>
      <c r="XK154" s="37"/>
      <c r="XL154" s="14"/>
      <c r="XM154" s="15"/>
      <c r="XN154" s="22"/>
      <c r="YB154" s="5"/>
      <c r="YC154" s="37"/>
      <c r="YD154" s="37"/>
      <c r="YG154" s="83"/>
      <c r="YH154" s="14"/>
      <c r="YI154" s="14"/>
      <c r="YJ154" s="15"/>
      <c r="YK154" s="37"/>
      <c r="YL154" s="14"/>
      <c r="YM154" s="15"/>
      <c r="YN154" s="22"/>
      <c r="ZB154" s="5"/>
      <c r="ZC154" s="37"/>
      <c r="ZD154" s="37"/>
      <c r="ZG154" s="101"/>
      <c r="ZH154" s="14"/>
      <c r="ZI154" s="14"/>
      <c r="ZJ154" s="15"/>
      <c r="ZK154" s="37"/>
      <c r="ZL154" s="14"/>
      <c r="ZM154" s="15"/>
      <c r="ZN154" s="22"/>
      <c r="AAB154" s="5"/>
      <c r="AAC154" s="37"/>
      <c r="AAD154" s="37"/>
      <c r="AAG154" s="79"/>
      <c r="AAH154" s="14"/>
      <c r="AAI154" s="14"/>
      <c r="AAJ154" s="15"/>
      <c r="AAK154" s="37"/>
      <c r="AAL154" s="14"/>
      <c r="AAM154" s="15"/>
      <c r="AAN154" s="22"/>
      <c r="ABB154" s="5"/>
      <c r="ABC154" s="37"/>
      <c r="ABD154" s="37"/>
      <c r="ABG154" s="79"/>
      <c r="ABH154" s="14"/>
      <c r="ABI154" s="14"/>
      <c r="ABJ154" s="15"/>
      <c r="ABK154" s="37"/>
      <c r="ABL154" s="14"/>
      <c r="ABM154" s="15"/>
      <c r="ABN154" s="22"/>
      <c r="ACB154" s="5"/>
      <c r="ACC154" s="37"/>
      <c r="ACD154" s="37"/>
      <c r="ACG154" s="79"/>
      <c r="ACH154" s="14"/>
      <c r="ACI154" s="14"/>
      <c r="ACJ154" s="15"/>
      <c r="ACK154" s="37"/>
      <c r="ACL154" s="14"/>
      <c r="ACM154" s="15"/>
      <c r="ACN154" s="22"/>
      <c r="ADB154" s="5"/>
      <c r="ADC154" s="37"/>
      <c r="ADD154" s="37"/>
      <c r="ADG154" s="94"/>
      <c r="ADH154" s="14"/>
      <c r="ADI154" s="14"/>
      <c r="ADJ154" s="15"/>
      <c r="ADK154" s="37"/>
      <c r="ADL154" s="14"/>
      <c r="ADM154" s="15"/>
      <c r="ADN154" s="22"/>
      <c r="AEB154" s="5"/>
      <c r="AEC154" s="37"/>
      <c r="AED154" s="37"/>
      <c r="AEG154" s="81"/>
      <c r="AEH154" s="14"/>
      <c r="AEI154" s="14"/>
      <c r="AEJ154" s="15"/>
      <c r="AEK154" s="37"/>
      <c r="AEL154" s="14"/>
      <c r="AEM154" s="15"/>
      <c r="AEN154" s="22"/>
    </row>
    <row r="155" spans="1:828" s="7" customFormat="1" ht="24.75" customHeight="1" x14ac:dyDescent="0.2">
      <c r="A155" s="4"/>
      <c r="B155" s="6"/>
      <c r="C155" s="5"/>
      <c r="D155" s="6"/>
      <c r="E155" s="6"/>
      <c r="G155" s="83"/>
      <c r="H155" s="96"/>
      <c r="I155" s="14"/>
      <c r="J155" s="14"/>
      <c r="K155" s="15"/>
      <c r="L155" s="15"/>
      <c r="M155" s="14"/>
      <c r="N155" s="15"/>
      <c r="O155" s="22"/>
      <c r="AA155" s="6"/>
      <c r="AB155" s="5"/>
      <c r="AC155" s="6"/>
      <c r="AD155" s="6"/>
      <c r="AF155" s="83"/>
      <c r="AG155" s="83"/>
      <c r="AH155" s="14"/>
      <c r="AI155" s="14"/>
      <c r="AJ155" s="15"/>
      <c r="AK155" s="15"/>
      <c r="AL155" s="14"/>
      <c r="AM155" s="15"/>
      <c r="AN155" s="22"/>
      <c r="BB155" s="22"/>
      <c r="BC155" s="14"/>
      <c r="BD155" s="14"/>
      <c r="BE155" s="15"/>
      <c r="BF155" s="82"/>
      <c r="BG155" s="95"/>
      <c r="BH155" s="14"/>
      <c r="BI155" s="14"/>
      <c r="BJ155" s="15"/>
      <c r="BK155" s="15"/>
      <c r="BL155" s="14"/>
      <c r="BM155" s="15"/>
      <c r="BN155" s="22"/>
      <c r="CB155" s="8"/>
      <c r="CC155" s="10"/>
      <c r="CD155" s="10"/>
      <c r="CE155" s="4"/>
      <c r="CF155" s="81"/>
      <c r="CG155" s="96"/>
      <c r="CH155" s="14"/>
      <c r="CI155" s="14"/>
      <c r="CJ155" s="15"/>
      <c r="CK155" s="15"/>
      <c r="CL155" s="14"/>
      <c r="CM155" s="15"/>
      <c r="CN155" s="22"/>
      <c r="DB155" s="5"/>
      <c r="DC155" s="6"/>
      <c r="DD155" s="6"/>
      <c r="DF155" s="83"/>
      <c r="DG155" s="96"/>
      <c r="DH155" s="14"/>
      <c r="DI155" s="14"/>
      <c r="DJ155" s="15"/>
      <c r="DK155" s="15"/>
      <c r="DL155" s="14"/>
      <c r="DM155" s="15"/>
      <c r="DN155" s="22"/>
      <c r="EB155" s="22"/>
      <c r="EC155" s="14"/>
      <c r="ED155" s="14"/>
      <c r="EE155" s="15"/>
      <c r="EF155" s="15"/>
      <c r="EG155" s="95"/>
      <c r="EH155" s="14"/>
      <c r="EI155" s="14"/>
      <c r="EJ155" s="15"/>
      <c r="EK155" s="15"/>
      <c r="EL155" s="14"/>
      <c r="EM155" s="15"/>
      <c r="EN155" s="22"/>
      <c r="FB155" s="22"/>
      <c r="FC155" s="14"/>
      <c r="FD155" s="14"/>
      <c r="FE155" s="15"/>
      <c r="FF155" s="15"/>
      <c r="FG155" s="81"/>
      <c r="FH155" s="14"/>
      <c r="FI155" s="14"/>
      <c r="FJ155" s="15"/>
      <c r="FK155" s="15"/>
      <c r="FL155" s="14"/>
      <c r="FM155" s="15"/>
      <c r="FN155" s="22"/>
      <c r="GB155" s="22"/>
      <c r="GC155" s="14"/>
      <c r="GD155" s="14"/>
      <c r="GE155" s="15"/>
      <c r="GF155" s="15"/>
      <c r="GG155" s="81"/>
      <c r="GH155" s="14"/>
      <c r="GI155" s="14"/>
      <c r="GJ155" s="15"/>
      <c r="GK155" s="15"/>
      <c r="GL155" s="14"/>
      <c r="GM155" s="15"/>
      <c r="GN155" s="22"/>
      <c r="HB155" s="22"/>
      <c r="HC155" s="14"/>
      <c r="HD155" s="14"/>
      <c r="HE155" s="15"/>
      <c r="HF155" s="15"/>
      <c r="HG155" s="81"/>
      <c r="HH155" s="14"/>
      <c r="HI155" s="14"/>
      <c r="HJ155" s="15"/>
      <c r="HK155" s="15"/>
      <c r="HL155" s="14"/>
      <c r="HM155" s="15"/>
      <c r="HN155" s="22"/>
      <c r="IB155" s="22"/>
      <c r="IC155" s="14"/>
      <c r="ID155" s="14"/>
      <c r="IE155" s="15"/>
      <c r="IF155" s="15"/>
      <c r="IG155" s="81"/>
      <c r="IH155" s="14"/>
      <c r="II155" s="14"/>
      <c r="IJ155" s="15"/>
      <c r="IK155" s="15"/>
      <c r="IL155" s="14"/>
      <c r="IM155" s="15"/>
      <c r="IN155" s="22"/>
      <c r="JB155" s="22"/>
      <c r="JC155" s="14"/>
      <c r="JD155" s="14"/>
      <c r="JE155" s="15"/>
      <c r="JF155" s="15"/>
      <c r="JG155" s="81"/>
      <c r="JH155" s="14"/>
      <c r="JI155" s="14"/>
      <c r="JJ155" s="15"/>
      <c r="JK155" s="15"/>
      <c r="JL155" s="14"/>
      <c r="JM155" s="15"/>
      <c r="JN155" s="22"/>
      <c r="KB155" s="22"/>
      <c r="KC155" s="14"/>
      <c r="KD155" s="14"/>
      <c r="KE155" s="15"/>
      <c r="KF155" s="15"/>
      <c r="KG155" s="81"/>
      <c r="KH155" s="14"/>
      <c r="KI155" s="14"/>
      <c r="KJ155" s="15"/>
      <c r="KK155" s="15"/>
      <c r="KL155" s="14"/>
      <c r="KM155" s="15"/>
      <c r="KN155" s="22"/>
      <c r="LB155" s="5"/>
      <c r="LC155" s="6"/>
      <c r="LD155" s="6"/>
      <c r="LG155" s="83"/>
      <c r="LH155" s="14"/>
      <c r="LI155" s="14"/>
      <c r="LJ155" s="15"/>
      <c r="LK155" s="15"/>
      <c r="LL155" s="14"/>
      <c r="LM155" s="15"/>
      <c r="LN155" s="22"/>
      <c r="MB155" s="8"/>
      <c r="MC155" s="10"/>
      <c r="MD155" s="10"/>
      <c r="ME155" s="4"/>
      <c r="MF155" s="4"/>
      <c r="MG155" s="81"/>
      <c r="MH155" s="14"/>
      <c r="MI155" s="14"/>
      <c r="MJ155" s="15"/>
      <c r="MK155" s="15"/>
      <c r="ML155" s="14"/>
      <c r="MM155" s="15"/>
      <c r="MN155" s="22"/>
      <c r="NB155" s="5"/>
      <c r="NC155" s="6"/>
      <c r="ND155" s="6"/>
      <c r="NG155" s="83"/>
      <c r="NH155" s="14"/>
      <c r="NI155" s="14"/>
      <c r="NJ155" s="15"/>
      <c r="NK155" s="15"/>
      <c r="NL155" s="14"/>
      <c r="NM155" s="15"/>
      <c r="NN155" s="22"/>
      <c r="OB155" s="5"/>
      <c r="OC155" s="6"/>
      <c r="OD155" s="6"/>
      <c r="OG155" s="83"/>
      <c r="OH155" s="14"/>
      <c r="OI155" s="14"/>
      <c r="OJ155" s="15"/>
      <c r="OK155" s="15"/>
      <c r="OL155" s="14"/>
      <c r="OM155" s="15"/>
      <c r="ON155" s="22"/>
      <c r="PB155" s="8"/>
      <c r="PC155" s="10"/>
      <c r="PD155" s="10"/>
      <c r="PE155" s="4"/>
      <c r="PF155" s="4"/>
      <c r="PG155" s="81"/>
      <c r="PH155" s="14"/>
      <c r="PI155" s="14"/>
      <c r="PJ155" s="15"/>
      <c r="PK155" s="15"/>
      <c r="PL155" s="14"/>
      <c r="PM155" s="15"/>
      <c r="PN155" s="22"/>
      <c r="QB155" s="22"/>
      <c r="QC155" s="14"/>
      <c r="QD155" s="14"/>
      <c r="QE155" s="15"/>
      <c r="QF155" s="15"/>
      <c r="QG155" s="81"/>
      <c r="QH155" s="14"/>
      <c r="QI155" s="14"/>
      <c r="QJ155" s="15"/>
      <c r="QK155" s="15"/>
      <c r="QL155" s="14"/>
      <c r="QM155" s="15"/>
      <c r="QN155" s="22"/>
      <c r="RB155" s="5"/>
      <c r="RC155" s="6"/>
      <c r="RD155" s="6"/>
      <c r="RG155" s="81"/>
      <c r="RH155" s="14"/>
      <c r="RI155" s="14"/>
      <c r="RJ155" s="15"/>
      <c r="RK155" s="15"/>
      <c r="RL155" s="14"/>
      <c r="RM155" s="15"/>
      <c r="RN155" s="22"/>
      <c r="SB155" s="5"/>
      <c r="SC155" s="6"/>
      <c r="SD155" s="6"/>
      <c r="SG155" s="79"/>
      <c r="SH155" s="14"/>
      <c r="SI155" s="14"/>
      <c r="SJ155" s="15"/>
      <c r="SK155" s="37"/>
      <c r="SL155" s="14"/>
      <c r="SM155" s="15"/>
      <c r="SN155" s="22"/>
      <c r="TB155" s="5"/>
      <c r="TC155" s="6"/>
      <c r="TD155" s="6"/>
      <c r="TG155" s="81"/>
      <c r="TH155" s="14"/>
      <c r="TI155" s="14"/>
      <c r="TJ155" s="15"/>
      <c r="TK155" s="37"/>
      <c r="TL155" s="14"/>
      <c r="TM155" s="15"/>
      <c r="TN155" s="22"/>
      <c r="UB155" s="5"/>
      <c r="UC155" s="6"/>
      <c r="UD155" s="6"/>
      <c r="UG155" s="83"/>
      <c r="UH155" s="14"/>
      <c r="UI155" s="14"/>
      <c r="UJ155" s="15"/>
      <c r="UK155" s="37"/>
      <c r="UL155" s="14"/>
      <c r="UM155" s="15"/>
      <c r="UN155" s="22"/>
      <c r="VB155" s="5"/>
      <c r="VC155" s="6"/>
      <c r="VD155" s="6"/>
      <c r="VG155" s="79"/>
      <c r="VH155" s="14"/>
      <c r="VI155" s="14"/>
      <c r="VJ155" s="15"/>
      <c r="VK155" s="37"/>
      <c r="VL155" s="14"/>
      <c r="VM155" s="15"/>
      <c r="VN155" s="22"/>
      <c r="WB155" s="5"/>
      <c r="WC155" s="6"/>
      <c r="WD155" s="6"/>
      <c r="WG155" s="79"/>
      <c r="WH155" s="14"/>
      <c r="WI155" s="14"/>
      <c r="WJ155" s="15"/>
      <c r="WK155" s="37"/>
      <c r="WL155" s="14"/>
      <c r="WM155" s="15"/>
      <c r="WN155" s="22"/>
      <c r="XB155" s="5"/>
      <c r="XC155" s="37"/>
      <c r="XD155" s="37"/>
      <c r="XG155" s="83"/>
      <c r="XH155" s="14"/>
      <c r="XI155" s="14"/>
      <c r="XJ155" s="15"/>
      <c r="XK155" s="37"/>
      <c r="XL155" s="14"/>
      <c r="XM155" s="15"/>
      <c r="XN155" s="22"/>
      <c r="YB155" s="5"/>
      <c r="YC155" s="37"/>
      <c r="YD155" s="37"/>
      <c r="YG155" s="83"/>
      <c r="YH155" s="14"/>
      <c r="YI155" s="14"/>
      <c r="YJ155" s="15"/>
      <c r="YK155" s="37"/>
      <c r="YL155" s="14"/>
      <c r="YM155" s="15"/>
      <c r="YN155" s="22"/>
      <c r="ZB155" s="5"/>
      <c r="ZC155" s="37"/>
      <c r="ZD155" s="37"/>
      <c r="ZG155" s="79"/>
      <c r="ZH155" s="14"/>
      <c r="ZI155" s="14"/>
      <c r="ZJ155" s="15"/>
      <c r="ZK155" s="37"/>
      <c r="ZL155" s="14"/>
      <c r="ZM155" s="15"/>
      <c r="ZN155" s="22"/>
      <c r="AAB155" s="5"/>
      <c r="AAC155" s="37"/>
      <c r="AAD155" s="37"/>
      <c r="AAG155" s="79"/>
      <c r="AAH155" s="14"/>
      <c r="AAI155" s="14"/>
      <c r="AAJ155" s="15"/>
      <c r="AAK155" s="37"/>
      <c r="AAL155" s="14"/>
      <c r="AAM155" s="15"/>
      <c r="AAN155" s="22"/>
      <c r="ABB155" s="5"/>
      <c r="ABC155" s="37"/>
      <c r="ABD155" s="37"/>
      <c r="ABG155" s="79"/>
      <c r="ABH155" s="14"/>
      <c r="ABI155" s="14"/>
      <c r="ABJ155" s="15"/>
      <c r="ABK155" s="37"/>
      <c r="ABL155" s="14"/>
      <c r="ABM155" s="15"/>
      <c r="ABN155" s="22"/>
      <c r="ACB155" s="5"/>
      <c r="ACC155" s="37"/>
      <c r="ACD155" s="37"/>
      <c r="ACG155" s="79"/>
      <c r="ACH155" s="14"/>
      <c r="ACI155" s="14"/>
      <c r="ACJ155" s="15"/>
      <c r="ACK155" s="37"/>
      <c r="ACL155" s="14"/>
      <c r="ACM155" s="15"/>
      <c r="ACN155" s="22"/>
      <c r="ADB155" s="5"/>
      <c r="ADC155" s="37"/>
      <c r="ADD155" s="37"/>
      <c r="ADG155" s="94"/>
      <c r="ADH155" s="14"/>
      <c r="ADI155" s="14"/>
      <c r="ADJ155" s="15"/>
      <c r="ADK155" s="37"/>
      <c r="ADL155" s="14"/>
      <c r="ADM155" s="15"/>
      <c r="ADN155" s="22"/>
      <c r="AEB155" s="5"/>
      <c r="AEC155" s="37"/>
      <c r="AED155" s="37"/>
      <c r="AEG155" s="81"/>
      <c r="AEH155" s="14"/>
      <c r="AEI155" s="14"/>
      <c r="AEJ155" s="15"/>
      <c r="AEK155" s="37"/>
      <c r="AEL155" s="14"/>
      <c r="AEM155" s="15"/>
      <c r="AEN155" s="22"/>
    </row>
    <row r="156" spans="1:828" s="7" customFormat="1" ht="24.75" customHeight="1" x14ac:dyDescent="0.2">
      <c r="A156" s="4"/>
      <c r="B156" s="6"/>
      <c r="C156" s="5"/>
      <c r="D156" s="6"/>
      <c r="E156" s="6"/>
      <c r="G156" s="83"/>
      <c r="H156" s="96"/>
      <c r="I156" s="14"/>
      <c r="J156" s="14"/>
      <c r="K156" s="15"/>
      <c r="L156" s="15"/>
      <c r="M156" s="14"/>
      <c r="N156" s="15"/>
      <c r="O156" s="22"/>
      <c r="AA156" s="6"/>
      <c r="AB156" s="5"/>
      <c r="AC156" s="6"/>
      <c r="AD156" s="6"/>
      <c r="AF156" s="83"/>
      <c r="AG156" s="83"/>
      <c r="AH156" s="14"/>
      <c r="AI156" s="14"/>
      <c r="AJ156" s="15"/>
      <c r="AK156" s="15"/>
      <c r="AL156" s="14"/>
      <c r="AM156" s="15"/>
      <c r="AN156" s="22"/>
      <c r="BB156" s="8"/>
      <c r="BC156" s="10"/>
      <c r="BD156" s="10"/>
      <c r="BE156" s="4"/>
      <c r="BF156" s="81"/>
      <c r="BG156" s="94"/>
      <c r="BH156" s="14"/>
      <c r="BI156" s="14"/>
      <c r="BJ156" s="15"/>
      <c r="BK156" s="15"/>
      <c r="BL156" s="14"/>
      <c r="BM156" s="15"/>
      <c r="BN156" s="22"/>
      <c r="CB156" s="8"/>
      <c r="CC156" s="10"/>
      <c r="CD156" s="10"/>
      <c r="CE156" s="4"/>
      <c r="CF156" s="81"/>
      <c r="CG156" s="96"/>
      <c r="CH156" s="14"/>
      <c r="CI156" s="14"/>
      <c r="CJ156" s="15"/>
      <c r="CK156" s="15"/>
      <c r="CL156" s="14"/>
      <c r="CM156" s="15"/>
      <c r="CN156" s="22"/>
      <c r="DB156" s="5"/>
      <c r="DC156" s="6"/>
      <c r="DD156" s="6"/>
      <c r="DF156" s="83"/>
      <c r="DG156" s="96"/>
      <c r="DH156" s="14"/>
      <c r="DI156" s="14"/>
      <c r="DJ156" s="15"/>
      <c r="DK156" s="15"/>
      <c r="DL156" s="14"/>
      <c r="DM156" s="15"/>
      <c r="DN156" s="22"/>
      <c r="EB156" s="22"/>
      <c r="EC156" s="14"/>
      <c r="ED156" s="14"/>
      <c r="EE156" s="15"/>
      <c r="EF156" s="15"/>
      <c r="EG156" s="94"/>
      <c r="EH156" s="14"/>
      <c r="EI156" s="14"/>
      <c r="EJ156" s="15"/>
      <c r="EK156" s="15"/>
      <c r="EL156" s="14"/>
      <c r="EM156" s="15"/>
      <c r="EN156" s="22"/>
      <c r="FB156" s="22"/>
      <c r="FC156" s="14"/>
      <c r="FD156" s="14"/>
      <c r="FE156" s="15"/>
      <c r="FF156" s="15"/>
      <c r="FG156" s="81"/>
      <c r="FH156" s="14"/>
      <c r="FI156" s="14"/>
      <c r="FJ156" s="15"/>
      <c r="FK156" s="15"/>
      <c r="FL156" s="14"/>
      <c r="FM156" s="15"/>
      <c r="FN156" s="22"/>
      <c r="GB156" s="22"/>
      <c r="GC156" s="14"/>
      <c r="GD156" s="14"/>
      <c r="GE156" s="15"/>
      <c r="GF156" s="15"/>
      <c r="GG156" s="81"/>
      <c r="GH156" s="14"/>
      <c r="GI156" s="14"/>
      <c r="GJ156" s="15"/>
      <c r="GK156" s="15"/>
      <c r="GL156" s="14"/>
      <c r="GM156" s="15"/>
      <c r="GN156" s="22"/>
      <c r="HB156" s="22"/>
      <c r="HC156" s="14"/>
      <c r="HD156" s="14"/>
      <c r="HE156" s="15"/>
      <c r="HF156" s="15"/>
      <c r="HG156" s="81"/>
      <c r="HH156" s="14"/>
      <c r="HI156" s="14"/>
      <c r="HJ156" s="15"/>
      <c r="HK156" s="15"/>
      <c r="HL156" s="14"/>
      <c r="HM156" s="15"/>
      <c r="HN156" s="22"/>
      <c r="IB156" s="22"/>
      <c r="IC156" s="14"/>
      <c r="ID156" s="14"/>
      <c r="IE156" s="15"/>
      <c r="IF156" s="15"/>
      <c r="IG156" s="81"/>
      <c r="IH156" s="14"/>
      <c r="II156" s="14"/>
      <c r="IJ156" s="15"/>
      <c r="IK156" s="15"/>
      <c r="IL156" s="14"/>
      <c r="IM156" s="15"/>
      <c r="IN156" s="22"/>
      <c r="JB156" s="22"/>
      <c r="JC156" s="14"/>
      <c r="JD156" s="14"/>
      <c r="JE156" s="15"/>
      <c r="JF156" s="15"/>
      <c r="JG156" s="81"/>
      <c r="JH156" s="14"/>
      <c r="JI156" s="14"/>
      <c r="JJ156" s="15"/>
      <c r="JK156" s="15"/>
      <c r="JL156" s="14"/>
      <c r="JM156" s="15"/>
      <c r="JN156" s="22"/>
      <c r="KB156" s="22"/>
      <c r="KC156" s="14"/>
      <c r="KD156" s="14"/>
      <c r="KE156" s="15"/>
      <c r="KF156" s="15"/>
      <c r="KG156" s="81"/>
      <c r="KH156" s="14"/>
      <c r="KI156" s="14"/>
      <c r="KJ156" s="15"/>
      <c r="KK156" s="15"/>
      <c r="KL156" s="14"/>
      <c r="KM156" s="15"/>
      <c r="KN156" s="22"/>
      <c r="LB156" s="5"/>
      <c r="LC156" s="6"/>
      <c r="LD156" s="6"/>
      <c r="LG156" s="83"/>
      <c r="LH156" s="14"/>
      <c r="LI156" s="14"/>
      <c r="LJ156" s="15"/>
      <c r="LK156" s="15"/>
      <c r="LL156" s="14"/>
      <c r="LM156" s="15"/>
      <c r="LN156" s="22"/>
      <c r="MB156" s="8"/>
      <c r="MC156" s="10"/>
      <c r="MD156" s="10"/>
      <c r="ME156" s="4"/>
      <c r="MF156" s="4"/>
      <c r="MG156" s="81"/>
      <c r="MH156" s="14"/>
      <c r="MI156" s="14"/>
      <c r="MJ156" s="15"/>
      <c r="MK156" s="15"/>
      <c r="ML156" s="14"/>
      <c r="MM156" s="15"/>
      <c r="MN156" s="22"/>
      <c r="NB156" s="5"/>
      <c r="NC156" s="6"/>
      <c r="ND156" s="6"/>
      <c r="NG156" s="83"/>
      <c r="NH156" s="14"/>
      <c r="NI156" s="14"/>
      <c r="NJ156" s="15"/>
      <c r="NK156" s="15"/>
      <c r="NL156" s="14"/>
      <c r="NM156" s="15"/>
      <c r="NN156" s="22"/>
      <c r="OB156" s="5"/>
      <c r="OC156" s="6"/>
      <c r="OD156" s="6"/>
      <c r="OG156" s="83"/>
      <c r="OH156" s="14"/>
      <c r="OI156" s="14"/>
      <c r="OJ156" s="15"/>
      <c r="OK156" s="15"/>
      <c r="OL156" s="14"/>
      <c r="OM156" s="15"/>
      <c r="ON156" s="22"/>
      <c r="PB156" s="8"/>
      <c r="PC156" s="10"/>
      <c r="PD156" s="10"/>
      <c r="PE156" s="4"/>
      <c r="PF156" s="4"/>
      <c r="PG156" s="81"/>
      <c r="PH156" s="14"/>
      <c r="PI156" s="14"/>
      <c r="PJ156" s="15"/>
      <c r="PK156" s="15"/>
      <c r="PL156" s="14"/>
      <c r="PM156" s="15"/>
      <c r="PN156" s="22"/>
      <c r="QB156" s="22"/>
      <c r="QC156" s="14"/>
      <c r="QD156" s="14"/>
      <c r="QE156" s="15"/>
      <c r="QF156" s="15"/>
      <c r="QG156" s="81"/>
      <c r="QH156" s="14"/>
      <c r="QI156" s="14"/>
      <c r="QJ156" s="15"/>
      <c r="QK156" s="15"/>
      <c r="QL156" s="14"/>
      <c r="QM156" s="15"/>
      <c r="QN156" s="22"/>
      <c r="RB156" s="5"/>
      <c r="RC156" s="6"/>
      <c r="RD156" s="6"/>
      <c r="RG156" s="81"/>
      <c r="RH156" s="14"/>
      <c r="RI156" s="14"/>
      <c r="RJ156" s="15"/>
      <c r="RK156" s="15"/>
      <c r="RL156" s="14"/>
      <c r="RM156" s="15"/>
      <c r="RN156" s="22"/>
      <c r="SB156" s="5"/>
      <c r="SC156" s="6"/>
      <c r="SD156" s="6"/>
      <c r="SG156" s="79"/>
      <c r="SH156" s="14"/>
      <c r="SI156" s="14"/>
      <c r="SJ156" s="15"/>
      <c r="SK156" s="37"/>
      <c r="SL156" s="14"/>
      <c r="SM156" s="15"/>
      <c r="SN156" s="22"/>
      <c r="TB156" s="5"/>
      <c r="TC156" s="6"/>
      <c r="TD156" s="6"/>
      <c r="TG156" s="82"/>
      <c r="TH156" s="14"/>
      <c r="TI156" s="14"/>
      <c r="TJ156" s="15"/>
      <c r="TK156" s="37"/>
      <c r="TL156" s="14"/>
      <c r="TM156" s="15"/>
      <c r="TN156" s="22"/>
      <c r="UB156" s="5"/>
      <c r="UC156" s="6"/>
      <c r="UD156" s="6"/>
      <c r="UG156" s="83"/>
      <c r="UH156" s="14"/>
      <c r="UI156" s="14"/>
      <c r="UJ156" s="15"/>
      <c r="UK156" s="37"/>
      <c r="UL156" s="14"/>
      <c r="UM156" s="15"/>
      <c r="UN156" s="22"/>
      <c r="VB156" s="5"/>
      <c r="VC156" s="6"/>
      <c r="VD156" s="6"/>
      <c r="VG156" s="79"/>
      <c r="VH156" s="14"/>
      <c r="VI156" s="14"/>
      <c r="VJ156" s="15"/>
      <c r="VK156" s="37"/>
      <c r="VL156" s="14"/>
      <c r="VM156" s="15"/>
      <c r="VN156" s="22"/>
      <c r="WB156" s="5"/>
      <c r="WC156" s="6"/>
      <c r="WD156" s="6"/>
      <c r="WG156" s="79"/>
      <c r="WH156" s="14"/>
      <c r="WI156" s="14"/>
      <c r="WJ156" s="15"/>
      <c r="WK156" s="37"/>
      <c r="WL156" s="14"/>
      <c r="WM156" s="15"/>
      <c r="WN156" s="22"/>
      <c r="XB156" s="5"/>
      <c r="XC156" s="37"/>
      <c r="XD156" s="37"/>
      <c r="XG156" s="83"/>
      <c r="XH156" s="14"/>
      <c r="XI156" s="14"/>
      <c r="XJ156" s="15"/>
      <c r="XK156" s="37"/>
      <c r="XL156" s="14"/>
      <c r="XM156" s="15"/>
      <c r="XN156" s="22"/>
      <c r="YB156" s="5"/>
      <c r="YC156" s="37"/>
      <c r="YD156" s="37"/>
      <c r="YG156" s="83"/>
      <c r="YH156" s="14"/>
      <c r="YI156" s="14"/>
      <c r="YJ156" s="15"/>
      <c r="YK156" s="37"/>
      <c r="YL156" s="14"/>
      <c r="YM156" s="15"/>
      <c r="YN156" s="22"/>
      <c r="ZB156" s="5"/>
      <c r="ZC156" s="37"/>
      <c r="ZD156" s="37"/>
      <c r="ZG156" s="79"/>
      <c r="ZH156" s="14"/>
      <c r="ZI156" s="14"/>
      <c r="ZJ156" s="15"/>
      <c r="ZK156" s="37"/>
      <c r="ZL156" s="14"/>
      <c r="ZM156" s="15"/>
      <c r="ZN156" s="22"/>
      <c r="AAB156" s="5"/>
      <c r="AAC156" s="37"/>
      <c r="AAD156" s="37"/>
      <c r="AAG156" s="81"/>
      <c r="AAH156" s="14"/>
      <c r="AAI156" s="14"/>
      <c r="AAJ156" s="15"/>
      <c r="AAK156" s="37"/>
      <c r="AAL156" s="14"/>
      <c r="AAM156" s="15"/>
      <c r="AAN156" s="22"/>
      <c r="ABB156" s="5"/>
      <c r="ABC156" s="37"/>
      <c r="ABD156" s="37"/>
      <c r="ABG156" s="81"/>
      <c r="ABH156" s="14"/>
      <c r="ABI156" s="14"/>
      <c r="ABJ156" s="15"/>
      <c r="ABK156" s="37"/>
      <c r="ABL156" s="14"/>
      <c r="ABM156" s="15"/>
      <c r="ABN156" s="22"/>
      <c r="ACB156" s="5"/>
      <c r="ACC156" s="37"/>
      <c r="ACD156" s="37"/>
      <c r="ACG156" s="81"/>
      <c r="ACH156" s="14"/>
      <c r="ACI156" s="14"/>
      <c r="ACJ156" s="15"/>
      <c r="ACK156" s="37"/>
      <c r="ACL156" s="14"/>
      <c r="ACM156" s="15"/>
      <c r="ACN156" s="22"/>
      <c r="ADB156" s="5"/>
      <c r="ADC156" s="37"/>
      <c r="ADD156" s="37"/>
      <c r="ADG156" s="94"/>
      <c r="ADH156" s="14"/>
      <c r="ADI156" s="14"/>
      <c r="ADJ156" s="15"/>
      <c r="ADK156" s="37"/>
      <c r="ADL156" s="14"/>
      <c r="ADM156" s="15"/>
      <c r="ADN156" s="22"/>
      <c r="AEB156" s="5"/>
      <c r="AEC156" s="37"/>
      <c r="AED156" s="37"/>
      <c r="AEG156" s="81"/>
      <c r="AEH156" s="14"/>
      <c r="AEI156" s="14"/>
      <c r="AEJ156" s="15"/>
      <c r="AEK156" s="37"/>
      <c r="AEL156" s="14"/>
      <c r="AEM156" s="15"/>
      <c r="AEN156" s="22"/>
    </row>
    <row r="157" spans="1:828" s="7" customFormat="1" ht="24.75" customHeight="1" x14ac:dyDescent="0.2">
      <c r="A157" s="15"/>
      <c r="B157" s="6"/>
      <c r="C157" s="5"/>
      <c r="D157" s="6"/>
      <c r="E157" s="6"/>
      <c r="G157" s="83"/>
      <c r="H157" s="96"/>
      <c r="I157" s="14"/>
      <c r="J157" s="14"/>
      <c r="K157" s="15"/>
      <c r="L157" s="15"/>
      <c r="M157" s="14"/>
      <c r="N157" s="15"/>
      <c r="O157" s="22"/>
      <c r="AA157" s="6"/>
      <c r="AB157" s="5"/>
      <c r="AC157" s="6"/>
      <c r="AD157" s="6"/>
      <c r="AF157" s="83"/>
      <c r="AG157" s="83"/>
      <c r="AH157" s="14"/>
      <c r="AI157" s="14"/>
      <c r="AJ157" s="15"/>
      <c r="AK157" s="15"/>
      <c r="AL157" s="14"/>
      <c r="AM157" s="15"/>
      <c r="AN157" s="22"/>
      <c r="BB157" s="8"/>
      <c r="BC157" s="10"/>
      <c r="BD157" s="10"/>
      <c r="BE157" s="4"/>
      <c r="BF157" s="81"/>
      <c r="BG157" s="94"/>
      <c r="BH157" s="14"/>
      <c r="BI157" s="14"/>
      <c r="BJ157" s="15"/>
      <c r="BK157" s="15"/>
      <c r="BL157" s="14"/>
      <c r="BM157" s="15"/>
      <c r="BN157" s="22"/>
      <c r="CB157" s="8"/>
      <c r="CC157" s="10"/>
      <c r="CD157" s="10"/>
      <c r="CE157" s="4"/>
      <c r="CF157" s="81"/>
      <c r="CG157" s="96"/>
      <c r="CH157" s="14"/>
      <c r="CI157" s="14"/>
      <c r="CJ157" s="15"/>
      <c r="CK157" s="15"/>
      <c r="CL157" s="14"/>
      <c r="CM157" s="15"/>
      <c r="CN157" s="22"/>
      <c r="DB157" s="5"/>
      <c r="DC157" s="6"/>
      <c r="DD157" s="6"/>
      <c r="DF157" s="83"/>
      <c r="DG157" s="96"/>
      <c r="DH157" s="14"/>
      <c r="DI157" s="14"/>
      <c r="DJ157" s="15"/>
      <c r="DK157" s="15"/>
      <c r="DL157" s="14"/>
      <c r="DM157" s="15"/>
      <c r="DN157" s="22"/>
      <c r="EB157" s="22"/>
      <c r="EC157" s="14"/>
      <c r="ED157" s="14"/>
      <c r="EE157" s="15"/>
      <c r="EF157" s="15"/>
      <c r="EG157" s="94"/>
      <c r="EH157" s="14"/>
      <c r="EI157" s="14"/>
      <c r="EJ157" s="15"/>
      <c r="EK157" s="15"/>
      <c r="EL157" s="14"/>
      <c r="EM157" s="15"/>
      <c r="EN157" s="22"/>
      <c r="FB157" s="22"/>
      <c r="FC157" s="14"/>
      <c r="FD157" s="14"/>
      <c r="FE157" s="15"/>
      <c r="FF157" s="15"/>
      <c r="FG157" s="81"/>
      <c r="FH157" s="14"/>
      <c r="FI157" s="14"/>
      <c r="FJ157" s="15"/>
      <c r="FK157" s="15"/>
      <c r="FL157" s="14"/>
      <c r="FM157" s="15"/>
      <c r="FN157" s="22"/>
      <c r="GB157" s="22"/>
      <c r="GC157" s="14"/>
      <c r="GD157" s="14"/>
      <c r="GE157" s="15"/>
      <c r="GF157" s="15"/>
      <c r="GG157" s="81"/>
      <c r="GH157" s="14"/>
      <c r="GI157" s="14"/>
      <c r="GJ157" s="15"/>
      <c r="GK157" s="15"/>
      <c r="GL157" s="14"/>
      <c r="GM157" s="15"/>
      <c r="GN157" s="22"/>
      <c r="HB157" s="22"/>
      <c r="HC157" s="14"/>
      <c r="HD157" s="14"/>
      <c r="HE157" s="15"/>
      <c r="HF157" s="15"/>
      <c r="HG157" s="81"/>
      <c r="HH157" s="14"/>
      <c r="HI157" s="14"/>
      <c r="HJ157" s="15"/>
      <c r="HK157" s="15"/>
      <c r="HL157" s="14"/>
      <c r="HM157" s="15"/>
      <c r="HN157" s="22"/>
      <c r="IB157" s="22"/>
      <c r="IC157" s="14"/>
      <c r="ID157" s="14"/>
      <c r="IE157" s="15"/>
      <c r="IF157" s="15"/>
      <c r="IG157" s="81"/>
      <c r="IH157" s="14"/>
      <c r="II157" s="14"/>
      <c r="IJ157" s="15"/>
      <c r="IK157" s="15"/>
      <c r="IL157" s="14"/>
      <c r="IM157" s="15"/>
      <c r="IN157" s="22"/>
      <c r="JB157" s="22"/>
      <c r="JC157" s="14"/>
      <c r="JD157" s="14"/>
      <c r="JE157" s="15"/>
      <c r="JF157" s="15"/>
      <c r="JG157" s="81"/>
      <c r="JH157" s="14"/>
      <c r="JI157" s="14"/>
      <c r="JJ157" s="15"/>
      <c r="JK157" s="15"/>
      <c r="JL157" s="14"/>
      <c r="JM157" s="15"/>
      <c r="JN157" s="22"/>
      <c r="KB157" s="22"/>
      <c r="KC157" s="14"/>
      <c r="KD157" s="14"/>
      <c r="KE157" s="15"/>
      <c r="KF157" s="15"/>
      <c r="KG157" s="81"/>
      <c r="KH157" s="14"/>
      <c r="KI157" s="14"/>
      <c r="KJ157" s="15"/>
      <c r="KK157" s="15"/>
      <c r="KL157" s="14"/>
      <c r="KM157" s="15"/>
      <c r="KN157" s="22"/>
      <c r="LB157" s="5"/>
      <c r="LC157" s="6"/>
      <c r="LD157" s="6"/>
      <c r="LG157" s="83"/>
      <c r="LH157" s="14"/>
      <c r="LI157" s="14"/>
      <c r="LJ157" s="15"/>
      <c r="LK157" s="15"/>
      <c r="LL157" s="14"/>
      <c r="LM157" s="15"/>
      <c r="LN157" s="22"/>
      <c r="MB157" s="8"/>
      <c r="MC157" s="10"/>
      <c r="MD157" s="10"/>
      <c r="ME157" s="4"/>
      <c r="MF157" s="4"/>
      <c r="MG157" s="81"/>
      <c r="MH157" s="14"/>
      <c r="MI157" s="14"/>
      <c r="MJ157" s="15"/>
      <c r="MK157" s="15"/>
      <c r="ML157" s="14"/>
      <c r="MM157" s="15"/>
      <c r="MN157" s="22"/>
      <c r="NB157" s="5"/>
      <c r="NC157" s="6"/>
      <c r="ND157" s="6"/>
      <c r="NG157" s="83"/>
      <c r="NH157" s="14"/>
      <c r="NI157" s="14"/>
      <c r="NJ157" s="15"/>
      <c r="NK157" s="15"/>
      <c r="NL157" s="14"/>
      <c r="NM157" s="15"/>
      <c r="NN157" s="22"/>
      <c r="OB157" s="5"/>
      <c r="OC157" s="6"/>
      <c r="OD157" s="6"/>
      <c r="OG157" s="83"/>
      <c r="OH157" s="14"/>
      <c r="OI157" s="14"/>
      <c r="OJ157" s="15"/>
      <c r="OK157" s="15"/>
      <c r="OL157" s="14"/>
      <c r="OM157" s="15"/>
      <c r="ON157" s="22"/>
      <c r="PB157" s="8"/>
      <c r="PC157" s="10"/>
      <c r="PD157" s="10"/>
      <c r="PE157" s="4"/>
      <c r="PF157" s="4"/>
      <c r="PG157" s="81"/>
      <c r="PH157" s="14"/>
      <c r="PI157" s="14"/>
      <c r="PJ157" s="15"/>
      <c r="PK157" s="15"/>
      <c r="PL157" s="14"/>
      <c r="PM157" s="15"/>
      <c r="PN157" s="22"/>
      <c r="QB157" s="22"/>
      <c r="QC157" s="14"/>
      <c r="QD157" s="14"/>
      <c r="QE157" s="15"/>
      <c r="QF157" s="15"/>
      <c r="QG157" s="81"/>
      <c r="QH157" s="14"/>
      <c r="QI157" s="14"/>
      <c r="QJ157" s="15"/>
      <c r="QK157" s="15"/>
      <c r="QL157" s="14"/>
      <c r="QM157" s="15"/>
      <c r="QN157" s="22"/>
      <c r="RB157" s="5"/>
      <c r="RC157" s="6"/>
      <c r="RD157" s="6"/>
      <c r="RG157" s="81"/>
      <c r="RH157" s="14"/>
      <c r="RI157" s="14"/>
      <c r="RJ157" s="15"/>
      <c r="RK157" s="15"/>
      <c r="RL157" s="14"/>
      <c r="RM157" s="15"/>
      <c r="RN157" s="22"/>
      <c r="SB157" s="5"/>
      <c r="SC157" s="6"/>
      <c r="SD157" s="6"/>
      <c r="SG157" s="79"/>
      <c r="SH157" s="14"/>
      <c r="SI157" s="14"/>
      <c r="SJ157" s="15"/>
      <c r="SK157" s="37"/>
      <c r="SL157" s="14"/>
      <c r="SM157" s="15"/>
      <c r="SN157" s="22"/>
      <c r="TB157" s="5"/>
      <c r="TC157" s="6"/>
      <c r="TD157" s="6"/>
      <c r="TG157" s="81"/>
      <c r="TH157" s="14"/>
      <c r="TI157" s="14"/>
      <c r="TJ157" s="15"/>
      <c r="TK157" s="37"/>
      <c r="TL157" s="14"/>
      <c r="TM157" s="15"/>
      <c r="TN157" s="22"/>
      <c r="UB157" s="5"/>
      <c r="UC157" s="6"/>
      <c r="UD157" s="6"/>
      <c r="UG157" s="83"/>
      <c r="UH157" s="14"/>
      <c r="UI157" s="14"/>
      <c r="UJ157" s="15"/>
      <c r="UK157" s="37"/>
      <c r="UL157" s="14"/>
      <c r="UM157" s="15"/>
      <c r="UN157" s="22"/>
      <c r="VB157" s="5"/>
      <c r="VC157" s="6"/>
      <c r="VD157" s="6"/>
      <c r="VG157" s="79"/>
      <c r="VH157" s="14"/>
      <c r="VI157" s="14"/>
      <c r="VJ157" s="15"/>
      <c r="VK157" s="37"/>
      <c r="VL157" s="14"/>
      <c r="VM157" s="15"/>
      <c r="VN157" s="22"/>
      <c r="WB157" s="5"/>
      <c r="WC157" s="6"/>
      <c r="WD157" s="6"/>
      <c r="WG157" s="81"/>
      <c r="WH157" s="14"/>
      <c r="WI157" s="14"/>
      <c r="WJ157" s="15"/>
      <c r="WK157" s="37"/>
      <c r="WL157" s="14"/>
      <c r="WM157" s="15"/>
      <c r="WN157" s="22"/>
      <c r="XB157" s="5"/>
      <c r="XC157" s="37"/>
      <c r="XD157" s="37"/>
      <c r="XG157" s="83"/>
      <c r="XH157" s="14"/>
      <c r="XI157" s="14"/>
      <c r="XJ157" s="15"/>
      <c r="XK157" s="37"/>
      <c r="XL157" s="14"/>
      <c r="XM157" s="15"/>
      <c r="XN157" s="22"/>
      <c r="YB157" s="5"/>
      <c r="YC157" s="37"/>
      <c r="YD157" s="37"/>
      <c r="YG157" s="83"/>
      <c r="YH157" s="14"/>
      <c r="YI157" s="14"/>
      <c r="YJ157" s="15"/>
      <c r="YK157" s="37"/>
      <c r="YL157" s="14"/>
      <c r="YM157" s="15"/>
      <c r="YN157" s="22"/>
      <c r="ZB157" s="5"/>
      <c r="ZC157" s="37"/>
      <c r="ZD157" s="37"/>
      <c r="ZG157" s="79"/>
      <c r="ZH157" s="14"/>
      <c r="ZI157" s="14"/>
      <c r="ZJ157" s="15"/>
      <c r="ZK157" s="37"/>
      <c r="ZL157" s="14"/>
      <c r="ZM157" s="15"/>
      <c r="ZN157" s="22"/>
      <c r="AAB157" s="5"/>
      <c r="AAC157" s="37"/>
      <c r="AAD157" s="37"/>
      <c r="AAG157" s="81"/>
      <c r="AAH157" s="14"/>
      <c r="AAI157" s="14"/>
      <c r="AAJ157" s="15"/>
      <c r="AAK157" s="37"/>
      <c r="AAL157" s="14"/>
      <c r="AAM157" s="15"/>
      <c r="AAN157" s="22"/>
      <c r="ABB157" s="5"/>
      <c r="ABC157" s="37"/>
      <c r="ABD157" s="37"/>
      <c r="ABG157" s="81"/>
      <c r="ABH157" s="14"/>
      <c r="ABI157" s="14"/>
      <c r="ABJ157" s="15"/>
      <c r="ABK157" s="37"/>
      <c r="ABL157" s="14"/>
      <c r="ABM157" s="15"/>
      <c r="ABN157" s="22"/>
      <c r="ACB157" s="5"/>
      <c r="ACC157" s="37"/>
      <c r="ACD157" s="37"/>
      <c r="ACG157" s="81"/>
      <c r="ACH157" s="14"/>
      <c r="ACI157" s="14"/>
      <c r="ACJ157" s="15"/>
      <c r="ACK157" s="37"/>
      <c r="ACL157" s="14"/>
      <c r="ACM157" s="15"/>
      <c r="ACN157" s="22"/>
      <c r="ADB157" s="5"/>
      <c r="ADC157" s="37"/>
      <c r="ADD157" s="37"/>
      <c r="ADG157" s="94"/>
      <c r="ADH157" s="14"/>
      <c r="ADI157" s="14"/>
      <c r="ADJ157" s="15"/>
      <c r="ADK157" s="37"/>
      <c r="ADL157" s="14"/>
      <c r="ADM157" s="15"/>
      <c r="ADN157" s="22"/>
      <c r="AEB157" s="5"/>
      <c r="AEC157" s="37"/>
      <c r="AED157" s="37"/>
      <c r="AEG157" s="81"/>
      <c r="AEH157" s="14"/>
      <c r="AEI157" s="14"/>
      <c r="AEJ157" s="15"/>
      <c r="AEK157" s="37"/>
      <c r="AEL157" s="14"/>
      <c r="AEM157" s="15"/>
      <c r="AEN157" s="22"/>
    </row>
    <row r="158" spans="1:828" s="7" customFormat="1" ht="24.75" customHeight="1" x14ac:dyDescent="0.2">
      <c r="A158" s="4"/>
      <c r="B158" s="6"/>
      <c r="C158" s="5"/>
      <c r="D158" s="6"/>
      <c r="E158" s="6"/>
      <c r="G158" s="83"/>
      <c r="H158" s="96"/>
      <c r="I158" s="14"/>
      <c r="J158" s="14"/>
      <c r="K158" s="15"/>
      <c r="L158" s="15"/>
      <c r="M158" s="14"/>
      <c r="N158" s="15"/>
      <c r="O158" s="22"/>
      <c r="AA158" s="6"/>
      <c r="AB158" s="5"/>
      <c r="AC158" s="6"/>
      <c r="AD158" s="6"/>
      <c r="AF158" s="83"/>
      <c r="AG158" s="83"/>
      <c r="AH158" s="14"/>
      <c r="AI158" s="14"/>
      <c r="AJ158" s="15"/>
      <c r="AK158" s="15"/>
      <c r="AL158" s="14"/>
      <c r="AM158" s="15"/>
      <c r="AN158" s="22"/>
      <c r="BB158" s="8"/>
      <c r="BC158" s="10"/>
      <c r="BD158" s="10"/>
      <c r="BE158" s="4"/>
      <c r="BF158" s="81"/>
      <c r="BG158" s="94"/>
      <c r="BH158" s="14"/>
      <c r="BI158" s="14"/>
      <c r="BJ158" s="15"/>
      <c r="BK158" s="15"/>
      <c r="BL158" s="14"/>
      <c r="BM158" s="15"/>
      <c r="BN158" s="22"/>
      <c r="CB158" s="8"/>
      <c r="CC158" s="10"/>
      <c r="CD158" s="10"/>
      <c r="CE158" s="4"/>
      <c r="CF158" s="81"/>
      <c r="CG158" s="96"/>
      <c r="CH158" s="14"/>
      <c r="CI158" s="14"/>
      <c r="CJ158" s="15"/>
      <c r="CK158" s="15"/>
      <c r="CL158" s="14"/>
      <c r="CM158" s="15"/>
      <c r="CN158" s="22"/>
      <c r="DB158" s="5"/>
      <c r="DC158" s="6"/>
      <c r="DD158" s="6"/>
      <c r="DF158" s="83"/>
      <c r="DG158" s="96"/>
      <c r="DH158" s="14"/>
      <c r="DI158" s="14"/>
      <c r="DJ158" s="15"/>
      <c r="DK158" s="15"/>
      <c r="DL158" s="14"/>
      <c r="DM158" s="15"/>
      <c r="DN158" s="22"/>
      <c r="EB158" s="22"/>
      <c r="EC158" s="14"/>
      <c r="ED158" s="14"/>
      <c r="EE158" s="15"/>
      <c r="EF158" s="15"/>
      <c r="EG158" s="94"/>
      <c r="EH158" s="14"/>
      <c r="EI158" s="14"/>
      <c r="EJ158" s="15"/>
      <c r="EK158" s="15"/>
      <c r="EL158" s="14"/>
      <c r="EM158" s="15"/>
      <c r="EN158" s="22"/>
      <c r="FB158" s="22"/>
      <c r="FC158" s="14"/>
      <c r="FD158" s="14"/>
      <c r="FE158" s="15"/>
      <c r="FF158" s="15"/>
      <c r="FG158" s="81"/>
      <c r="FH158" s="14"/>
      <c r="FI158" s="14"/>
      <c r="FJ158" s="15"/>
      <c r="FK158" s="15"/>
      <c r="FL158" s="14"/>
      <c r="FM158" s="15"/>
      <c r="FN158" s="22"/>
      <c r="GB158" s="22"/>
      <c r="GC158" s="14"/>
      <c r="GD158" s="14"/>
      <c r="GE158" s="15"/>
      <c r="GF158" s="15"/>
      <c r="GG158" s="81"/>
      <c r="GH158" s="14"/>
      <c r="GI158" s="14"/>
      <c r="GJ158" s="15"/>
      <c r="GK158" s="15"/>
      <c r="GL158" s="14"/>
      <c r="GM158" s="15"/>
      <c r="GN158" s="22"/>
      <c r="HB158" s="22"/>
      <c r="HC158" s="14"/>
      <c r="HD158" s="14"/>
      <c r="HE158" s="15"/>
      <c r="HF158" s="15"/>
      <c r="HG158" s="81"/>
      <c r="HH158" s="14"/>
      <c r="HI158" s="14"/>
      <c r="HJ158" s="15"/>
      <c r="HK158" s="15"/>
      <c r="HL158" s="14"/>
      <c r="HM158" s="15"/>
      <c r="HN158" s="22"/>
      <c r="IB158" s="22"/>
      <c r="IC158" s="14"/>
      <c r="ID158" s="14"/>
      <c r="IE158" s="15"/>
      <c r="IF158" s="15"/>
      <c r="IG158" s="81"/>
      <c r="IH158" s="14"/>
      <c r="II158" s="14"/>
      <c r="IJ158" s="15"/>
      <c r="IK158" s="15"/>
      <c r="IL158" s="14"/>
      <c r="IM158" s="15"/>
      <c r="IN158" s="22"/>
      <c r="JB158" s="22"/>
      <c r="JC158" s="14"/>
      <c r="JD158" s="14"/>
      <c r="JE158" s="15"/>
      <c r="JF158" s="15"/>
      <c r="JG158" s="81"/>
      <c r="JH158" s="14"/>
      <c r="JI158" s="14"/>
      <c r="JJ158" s="15"/>
      <c r="JK158" s="15"/>
      <c r="JL158" s="14"/>
      <c r="JM158" s="15"/>
      <c r="JN158" s="22"/>
      <c r="KB158" s="22"/>
      <c r="KC158" s="14"/>
      <c r="KD158" s="14"/>
      <c r="KE158" s="15"/>
      <c r="KF158" s="15"/>
      <c r="KG158" s="81"/>
      <c r="KH158" s="14"/>
      <c r="KI158" s="14"/>
      <c r="KJ158" s="15"/>
      <c r="KK158" s="15"/>
      <c r="KL158" s="14"/>
      <c r="KM158" s="15"/>
      <c r="KN158" s="22"/>
      <c r="LB158" s="5"/>
      <c r="LC158" s="6"/>
      <c r="LD158" s="6"/>
      <c r="LG158" s="83"/>
      <c r="LH158" s="14"/>
      <c r="LI158" s="14"/>
      <c r="LJ158" s="15"/>
      <c r="LK158" s="15"/>
      <c r="LL158" s="14"/>
      <c r="LM158" s="15"/>
      <c r="LN158" s="22"/>
      <c r="MB158" s="8"/>
      <c r="MC158" s="10"/>
      <c r="MD158" s="10"/>
      <c r="ME158" s="4"/>
      <c r="MF158" s="4"/>
      <c r="MG158" s="81"/>
      <c r="MH158" s="14"/>
      <c r="MI158" s="14"/>
      <c r="MJ158" s="15"/>
      <c r="MK158" s="15"/>
      <c r="ML158" s="14"/>
      <c r="MM158" s="15"/>
      <c r="MN158" s="22"/>
      <c r="NB158" s="5"/>
      <c r="NC158" s="6"/>
      <c r="ND158" s="6"/>
      <c r="NG158" s="83"/>
      <c r="NH158" s="14"/>
      <c r="NI158" s="14"/>
      <c r="NJ158" s="15"/>
      <c r="NK158" s="15"/>
      <c r="NL158" s="14"/>
      <c r="NM158" s="15"/>
      <c r="NN158" s="22"/>
      <c r="OB158" s="5"/>
      <c r="OC158" s="6"/>
      <c r="OD158" s="6"/>
      <c r="OG158" s="83"/>
      <c r="OH158" s="14"/>
      <c r="OI158" s="14"/>
      <c r="OJ158" s="15"/>
      <c r="OK158" s="15"/>
      <c r="OL158" s="14"/>
      <c r="OM158" s="15"/>
      <c r="ON158" s="22"/>
      <c r="PB158" s="8"/>
      <c r="PC158" s="10"/>
      <c r="PD158" s="10"/>
      <c r="PE158" s="4"/>
      <c r="PF158" s="4"/>
      <c r="PG158" s="81"/>
      <c r="PH158" s="14"/>
      <c r="PI158" s="14"/>
      <c r="PJ158" s="15"/>
      <c r="PK158" s="15"/>
      <c r="PL158" s="14"/>
      <c r="PM158" s="15"/>
      <c r="PN158" s="22"/>
      <c r="QB158" s="22"/>
      <c r="QC158" s="14"/>
      <c r="QD158" s="14"/>
      <c r="QE158" s="15"/>
      <c r="QF158" s="15"/>
      <c r="QG158" s="81"/>
      <c r="QH158" s="14"/>
      <c r="QI158" s="14"/>
      <c r="QJ158" s="15"/>
      <c r="QK158" s="15"/>
      <c r="QL158" s="14"/>
      <c r="QM158" s="15"/>
      <c r="QN158" s="22"/>
      <c r="RB158" s="5"/>
      <c r="RC158" s="6"/>
      <c r="RD158" s="6"/>
      <c r="RG158" s="81"/>
      <c r="RH158" s="14"/>
      <c r="RI158" s="14"/>
      <c r="RJ158" s="15"/>
      <c r="RK158" s="15"/>
      <c r="RL158" s="14"/>
      <c r="RM158" s="15"/>
      <c r="RN158" s="22"/>
      <c r="SB158" s="5"/>
      <c r="SC158" s="6"/>
      <c r="SD158" s="6"/>
      <c r="SG158" s="79"/>
      <c r="SH158" s="14"/>
      <c r="SI158" s="14"/>
      <c r="SJ158" s="15"/>
      <c r="SK158" s="37"/>
      <c r="SL158" s="14"/>
      <c r="SM158" s="15"/>
      <c r="SN158" s="22"/>
      <c r="TB158" s="5"/>
      <c r="TC158" s="6"/>
      <c r="TD158" s="6"/>
      <c r="TG158" s="81"/>
      <c r="TH158" s="14"/>
      <c r="TI158" s="14"/>
      <c r="TJ158" s="15"/>
      <c r="TK158" s="37"/>
      <c r="TL158" s="14"/>
      <c r="TM158" s="15"/>
      <c r="TN158" s="22"/>
      <c r="UB158" s="5"/>
      <c r="UC158" s="6"/>
      <c r="UD158" s="6"/>
      <c r="UG158" s="83"/>
      <c r="UH158" s="14"/>
      <c r="UI158" s="14"/>
      <c r="UJ158" s="15"/>
      <c r="UK158" s="37"/>
      <c r="UL158" s="14"/>
      <c r="UM158" s="15"/>
      <c r="UN158" s="22"/>
      <c r="VB158" s="5"/>
      <c r="VC158" s="6"/>
      <c r="VD158" s="6"/>
      <c r="VG158" s="79"/>
      <c r="VH158" s="14"/>
      <c r="VI158" s="14"/>
      <c r="VJ158" s="15"/>
      <c r="VK158" s="37"/>
      <c r="VL158" s="14"/>
      <c r="VM158" s="15"/>
      <c r="VN158" s="22"/>
      <c r="WB158" s="5"/>
      <c r="WC158" s="6"/>
      <c r="WD158" s="6"/>
      <c r="WG158" s="81"/>
      <c r="WH158" s="14"/>
      <c r="WI158" s="14"/>
      <c r="WJ158" s="15"/>
      <c r="WK158" s="37"/>
      <c r="WL158" s="14"/>
      <c r="WM158" s="15"/>
      <c r="WN158" s="22"/>
      <c r="XB158" s="5"/>
      <c r="XC158" s="37"/>
      <c r="XD158" s="37"/>
      <c r="XG158" s="83"/>
      <c r="XH158" s="14"/>
      <c r="XI158" s="14"/>
      <c r="XJ158" s="15"/>
      <c r="XK158" s="37"/>
      <c r="XL158" s="14"/>
      <c r="XM158" s="15"/>
      <c r="XN158" s="22"/>
      <c r="YB158" s="5"/>
      <c r="YC158" s="37"/>
      <c r="YD158" s="37"/>
      <c r="YG158" s="83"/>
      <c r="YH158" s="14"/>
      <c r="YI158" s="14"/>
      <c r="YJ158" s="15"/>
      <c r="YK158" s="37"/>
      <c r="YL158" s="14"/>
      <c r="YM158" s="15"/>
      <c r="YN158" s="22"/>
      <c r="ZB158" s="5"/>
      <c r="ZC158" s="37"/>
      <c r="ZD158" s="37"/>
      <c r="ZG158" s="79"/>
      <c r="ZH158" s="14"/>
      <c r="ZI158" s="14"/>
      <c r="ZJ158" s="15"/>
      <c r="ZK158" s="37"/>
      <c r="ZL158" s="14"/>
      <c r="ZM158" s="15"/>
      <c r="ZN158" s="22"/>
      <c r="AAB158" s="5"/>
      <c r="AAC158" s="37"/>
      <c r="AAD158" s="37"/>
      <c r="AAG158" s="81"/>
      <c r="AAH158" s="14"/>
      <c r="AAI158" s="14"/>
      <c r="AAJ158" s="15"/>
      <c r="AAK158" s="37"/>
      <c r="AAL158" s="14"/>
      <c r="AAM158" s="15"/>
      <c r="AAN158" s="22"/>
      <c r="ABB158" s="5"/>
      <c r="ABC158" s="37"/>
      <c r="ABD158" s="37"/>
      <c r="ABG158" s="81"/>
      <c r="ABH158" s="14"/>
      <c r="ABI158" s="14"/>
      <c r="ABJ158" s="15"/>
      <c r="ABK158" s="37"/>
      <c r="ABL158" s="14"/>
      <c r="ABM158" s="15"/>
      <c r="ABN158" s="22"/>
      <c r="ACB158" s="5"/>
      <c r="ACC158" s="37"/>
      <c r="ACD158" s="37"/>
      <c r="ACG158" s="81"/>
      <c r="ACH158" s="14"/>
      <c r="ACI158" s="14"/>
      <c r="ACJ158" s="15"/>
      <c r="ACK158" s="37"/>
      <c r="ACL158" s="14"/>
      <c r="ACM158" s="15"/>
      <c r="ACN158" s="22"/>
      <c r="ADB158" s="5"/>
      <c r="ADC158" s="37"/>
      <c r="ADD158" s="37"/>
      <c r="ADG158" s="94"/>
      <c r="ADH158" s="14"/>
      <c r="ADI158" s="14"/>
      <c r="ADJ158" s="15"/>
      <c r="ADK158" s="37"/>
      <c r="ADL158" s="14"/>
      <c r="ADM158" s="15"/>
      <c r="ADN158" s="22"/>
      <c r="AEB158" s="5"/>
      <c r="AEC158" s="37"/>
      <c r="AED158" s="37"/>
      <c r="AEG158" s="81"/>
      <c r="AEH158" s="14"/>
      <c r="AEI158" s="14"/>
      <c r="AEJ158" s="15"/>
      <c r="AEK158" s="37"/>
      <c r="AEL158" s="14"/>
      <c r="AEM158" s="15"/>
      <c r="AEN158" s="22"/>
    </row>
    <row r="159" spans="1:828" s="7" customFormat="1" ht="24.75" customHeight="1" x14ac:dyDescent="0.2">
      <c r="A159" s="4"/>
      <c r="B159" s="6"/>
      <c r="C159" s="5"/>
      <c r="D159" s="6"/>
      <c r="E159" s="6"/>
      <c r="G159" s="83"/>
      <c r="H159" s="96"/>
      <c r="I159" s="14"/>
      <c r="J159" s="14"/>
      <c r="K159" s="15"/>
      <c r="L159" s="15"/>
      <c r="M159" s="14"/>
      <c r="N159" s="15"/>
      <c r="O159" s="22"/>
      <c r="AA159" s="6"/>
      <c r="AB159" s="5"/>
      <c r="AC159" s="6"/>
      <c r="AD159" s="6"/>
      <c r="AF159" s="83"/>
      <c r="AG159" s="83"/>
      <c r="AH159" s="14"/>
      <c r="AI159" s="14"/>
      <c r="AJ159" s="15"/>
      <c r="AK159" s="15"/>
      <c r="AL159" s="14"/>
      <c r="AM159" s="15"/>
      <c r="AN159" s="22"/>
      <c r="BB159" s="8"/>
      <c r="BC159" s="10"/>
      <c r="BD159" s="10"/>
      <c r="BE159" s="4"/>
      <c r="BF159" s="81"/>
      <c r="BG159" s="94"/>
      <c r="BH159" s="14"/>
      <c r="BI159" s="14"/>
      <c r="BJ159" s="15"/>
      <c r="BK159" s="15"/>
      <c r="BL159" s="14"/>
      <c r="BM159" s="15"/>
      <c r="BN159" s="22"/>
      <c r="CB159" s="8"/>
      <c r="CC159" s="10"/>
      <c r="CD159" s="10"/>
      <c r="CE159" s="4"/>
      <c r="CF159" s="81"/>
      <c r="CG159" s="96"/>
      <c r="CH159" s="14"/>
      <c r="CI159" s="14"/>
      <c r="CJ159" s="15"/>
      <c r="CK159" s="15"/>
      <c r="CL159" s="14"/>
      <c r="CM159" s="15"/>
      <c r="CN159" s="22"/>
      <c r="DB159" s="5"/>
      <c r="DC159" s="6"/>
      <c r="DD159" s="6"/>
      <c r="DF159" s="83"/>
      <c r="DG159" s="96"/>
      <c r="DH159" s="14"/>
      <c r="DI159" s="14"/>
      <c r="DJ159" s="15"/>
      <c r="DK159" s="15"/>
      <c r="DL159" s="14"/>
      <c r="DM159" s="15"/>
      <c r="DN159" s="22"/>
      <c r="EB159" s="22"/>
      <c r="EC159" s="14"/>
      <c r="ED159" s="14"/>
      <c r="EE159" s="15"/>
      <c r="EF159" s="15"/>
      <c r="EG159" s="94"/>
      <c r="EH159" s="14"/>
      <c r="EI159" s="14"/>
      <c r="EJ159" s="15"/>
      <c r="EK159" s="15"/>
      <c r="EL159" s="14"/>
      <c r="EM159" s="15"/>
      <c r="EN159" s="22"/>
      <c r="FB159" s="22"/>
      <c r="FC159" s="14"/>
      <c r="FD159" s="14"/>
      <c r="FE159" s="15"/>
      <c r="FF159" s="15"/>
      <c r="FG159" s="81"/>
      <c r="FH159" s="14"/>
      <c r="FI159" s="14"/>
      <c r="FJ159" s="15"/>
      <c r="FK159" s="15"/>
      <c r="FL159" s="14"/>
      <c r="FM159" s="15"/>
      <c r="FN159" s="22"/>
      <c r="GB159" s="22"/>
      <c r="GC159" s="14"/>
      <c r="GD159" s="14"/>
      <c r="GE159" s="15"/>
      <c r="GF159" s="15"/>
      <c r="GG159" s="81"/>
      <c r="GH159" s="14"/>
      <c r="GI159" s="14"/>
      <c r="GJ159" s="15"/>
      <c r="GK159" s="15"/>
      <c r="GL159" s="14"/>
      <c r="GM159" s="15"/>
      <c r="GN159" s="22"/>
      <c r="HB159" s="22"/>
      <c r="HC159" s="14"/>
      <c r="HD159" s="14"/>
      <c r="HE159" s="15"/>
      <c r="HF159" s="15"/>
      <c r="HG159" s="81"/>
      <c r="HH159" s="14"/>
      <c r="HI159" s="14"/>
      <c r="HJ159" s="15"/>
      <c r="HK159" s="15"/>
      <c r="HL159" s="14"/>
      <c r="HM159" s="15"/>
      <c r="HN159" s="22"/>
      <c r="IB159" s="22"/>
      <c r="IC159" s="14"/>
      <c r="ID159" s="14"/>
      <c r="IE159" s="15"/>
      <c r="IF159" s="15"/>
      <c r="IG159" s="81"/>
      <c r="IH159" s="14"/>
      <c r="II159" s="14"/>
      <c r="IJ159" s="15"/>
      <c r="IK159" s="15"/>
      <c r="IL159" s="14"/>
      <c r="IM159" s="15"/>
      <c r="IN159" s="22"/>
      <c r="JB159" s="22"/>
      <c r="JC159" s="14"/>
      <c r="JD159" s="14"/>
      <c r="JE159" s="15"/>
      <c r="JF159" s="15"/>
      <c r="JG159" s="81"/>
      <c r="JH159" s="14"/>
      <c r="JI159" s="14"/>
      <c r="JJ159" s="15"/>
      <c r="JK159" s="15"/>
      <c r="JL159" s="14"/>
      <c r="JM159" s="15"/>
      <c r="JN159" s="22"/>
      <c r="KB159" s="22"/>
      <c r="KC159" s="14"/>
      <c r="KD159" s="14"/>
      <c r="KE159" s="15"/>
      <c r="KF159" s="15"/>
      <c r="KG159" s="81"/>
      <c r="KH159" s="14"/>
      <c r="KI159" s="14"/>
      <c r="KJ159" s="15"/>
      <c r="KK159" s="15"/>
      <c r="KL159" s="14"/>
      <c r="KM159" s="15"/>
      <c r="KN159" s="22"/>
      <c r="LB159" s="5"/>
      <c r="LC159" s="6"/>
      <c r="LD159" s="6"/>
      <c r="LG159" s="83"/>
      <c r="LH159" s="14"/>
      <c r="LI159" s="14"/>
      <c r="LJ159" s="15"/>
      <c r="LK159" s="15"/>
      <c r="LL159" s="14"/>
      <c r="LM159" s="15"/>
      <c r="LN159" s="22"/>
      <c r="MB159" s="8"/>
      <c r="MC159" s="10"/>
      <c r="MD159" s="10"/>
      <c r="ME159" s="4"/>
      <c r="MF159" s="4"/>
      <c r="MG159" s="81"/>
      <c r="MH159" s="14"/>
      <c r="MI159" s="14"/>
      <c r="MJ159" s="15"/>
      <c r="MK159" s="15"/>
      <c r="ML159" s="14"/>
      <c r="MM159" s="15"/>
      <c r="MN159" s="22"/>
      <c r="NB159" s="5"/>
      <c r="NC159" s="6"/>
      <c r="ND159" s="6"/>
      <c r="NG159" s="83"/>
      <c r="NH159" s="14"/>
      <c r="NI159" s="14"/>
      <c r="NJ159" s="15"/>
      <c r="NK159" s="15"/>
      <c r="NL159" s="14"/>
      <c r="NM159" s="15"/>
      <c r="NN159" s="22"/>
      <c r="OB159" s="5"/>
      <c r="OC159" s="6"/>
      <c r="OD159" s="6"/>
      <c r="OG159" s="83"/>
      <c r="OH159" s="14"/>
      <c r="OI159" s="14"/>
      <c r="OJ159" s="15"/>
      <c r="OK159" s="15"/>
      <c r="OL159" s="14"/>
      <c r="OM159" s="15"/>
      <c r="ON159" s="22"/>
      <c r="PB159" s="8"/>
      <c r="PC159" s="10"/>
      <c r="PD159" s="10"/>
      <c r="PE159" s="4"/>
      <c r="PF159" s="4"/>
      <c r="PG159" s="81"/>
      <c r="PH159" s="14"/>
      <c r="PI159" s="14"/>
      <c r="PJ159" s="15"/>
      <c r="PK159" s="15"/>
      <c r="PL159" s="14"/>
      <c r="PM159" s="15"/>
      <c r="PN159" s="22"/>
      <c r="QB159" s="22"/>
      <c r="QC159" s="14"/>
      <c r="QD159" s="14"/>
      <c r="QE159" s="15"/>
      <c r="QF159" s="15"/>
      <c r="QG159" s="81"/>
      <c r="QH159" s="14"/>
      <c r="QI159" s="14"/>
      <c r="QJ159" s="15"/>
      <c r="QK159" s="15"/>
      <c r="QL159" s="14"/>
      <c r="QM159" s="15"/>
      <c r="QN159" s="22"/>
      <c r="RB159" s="5"/>
      <c r="RC159" s="6"/>
      <c r="RD159" s="6"/>
      <c r="RG159" s="81"/>
      <c r="RH159" s="14"/>
      <c r="RI159" s="14"/>
      <c r="RJ159" s="15"/>
      <c r="RK159" s="15"/>
      <c r="RL159" s="14"/>
      <c r="RM159" s="15"/>
      <c r="RN159" s="22"/>
      <c r="SB159" s="5"/>
      <c r="SC159" s="6"/>
      <c r="SD159" s="6"/>
      <c r="SG159" s="79"/>
      <c r="SH159" s="14"/>
      <c r="SI159" s="14"/>
      <c r="SJ159" s="15"/>
      <c r="SK159" s="37"/>
      <c r="SL159" s="14"/>
      <c r="SM159" s="15"/>
      <c r="SN159" s="22"/>
      <c r="TB159" s="5"/>
      <c r="TC159" s="6"/>
      <c r="TD159" s="6"/>
      <c r="TG159" s="81"/>
      <c r="TH159" s="14"/>
      <c r="TI159" s="14"/>
      <c r="TJ159" s="15"/>
      <c r="TK159" s="37"/>
      <c r="TL159" s="14"/>
      <c r="TM159" s="15"/>
      <c r="TN159" s="22"/>
      <c r="UB159" s="5"/>
      <c r="UC159" s="6"/>
      <c r="UD159" s="6"/>
      <c r="UG159" s="83"/>
      <c r="UH159" s="14"/>
      <c r="UI159" s="14"/>
      <c r="UJ159" s="15"/>
      <c r="UK159" s="37"/>
      <c r="UL159" s="14"/>
      <c r="UM159" s="15"/>
      <c r="UN159" s="22"/>
      <c r="VB159" s="5"/>
      <c r="VC159" s="6"/>
      <c r="VD159" s="6"/>
      <c r="VG159" s="81"/>
      <c r="VH159" s="14"/>
      <c r="VI159" s="14"/>
      <c r="VJ159" s="15"/>
      <c r="VK159" s="37"/>
      <c r="VL159" s="14"/>
      <c r="VM159" s="15"/>
      <c r="VN159" s="22"/>
      <c r="WB159" s="5"/>
      <c r="WC159" s="6"/>
      <c r="WD159" s="6"/>
      <c r="WG159" s="81"/>
      <c r="WH159" s="14"/>
      <c r="WI159" s="14"/>
      <c r="WJ159" s="15"/>
      <c r="WK159" s="37"/>
      <c r="WL159" s="14"/>
      <c r="WM159" s="15"/>
      <c r="WN159" s="22"/>
      <c r="XB159" s="5"/>
      <c r="XC159" s="37"/>
      <c r="XD159" s="37"/>
      <c r="XG159" s="83"/>
      <c r="XH159" s="14"/>
      <c r="XI159" s="14"/>
      <c r="XJ159" s="15"/>
      <c r="XK159" s="37"/>
      <c r="XL159" s="14"/>
      <c r="XM159" s="15"/>
      <c r="XN159" s="22"/>
      <c r="YB159" s="5"/>
      <c r="YC159" s="37"/>
      <c r="YD159" s="37"/>
      <c r="YG159" s="83"/>
      <c r="YH159" s="14"/>
      <c r="YI159" s="14"/>
      <c r="YJ159" s="15"/>
      <c r="YK159" s="37"/>
      <c r="YL159" s="14"/>
      <c r="YM159" s="15"/>
      <c r="YN159" s="22"/>
      <c r="ZB159" s="5"/>
      <c r="ZC159" s="37"/>
      <c r="ZD159" s="37"/>
      <c r="ZG159" s="79"/>
      <c r="ZH159" s="14"/>
      <c r="ZI159" s="14"/>
      <c r="ZJ159" s="15"/>
      <c r="ZK159" s="37"/>
      <c r="ZL159" s="14"/>
      <c r="ZM159" s="15"/>
      <c r="ZN159" s="22"/>
      <c r="AAB159" s="5"/>
      <c r="AAC159" s="37"/>
      <c r="AAD159" s="37"/>
      <c r="AAG159" s="81"/>
      <c r="AAH159" s="14"/>
      <c r="AAI159" s="14"/>
      <c r="AAJ159" s="15"/>
      <c r="AAK159" s="37"/>
      <c r="AAL159" s="14"/>
      <c r="AAM159" s="15"/>
      <c r="AAN159" s="22"/>
      <c r="ABB159" s="5"/>
      <c r="ABC159" s="37"/>
      <c r="ABD159" s="37"/>
      <c r="ABG159" s="81"/>
      <c r="ABH159" s="14"/>
      <c r="ABI159" s="14"/>
      <c r="ABJ159" s="15"/>
      <c r="ABK159" s="37"/>
      <c r="ABL159" s="14"/>
      <c r="ABM159" s="15"/>
      <c r="ABN159" s="22"/>
      <c r="ACB159" s="5"/>
      <c r="ACC159" s="37"/>
      <c r="ACD159" s="37"/>
      <c r="ACG159" s="81"/>
      <c r="ACH159" s="14"/>
      <c r="ACI159" s="14"/>
      <c r="ACJ159" s="15"/>
      <c r="ACK159" s="37"/>
      <c r="ACL159" s="14"/>
      <c r="ACM159" s="15"/>
      <c r="ACN159" s="22"/>
      <c r="ADB159" s="5"/>
      <c r="ADC159" s="37"/>
      <c r="ADD159" s="37"/>
      <c r="ADG159" s="94"/>
      <c r="ADH159" s="14"/>
      <c r="ADI159" s="14"/>
      <c r="ADJ159" s="15"/>
      <c r="ADK159" s="37"/>
      <c r="ADL159" s="14"/>
      <c r="ADM159" s="15"/>
      <c r="ADN159" s="22"/>
      <c r="AEB159" s="5"/>
      <c r="AEC159" s="37"/>
      <c r="AED159" s="37"/>
      <c r="AEG159" s="81"/>
      <c r="AEH159" s="14"/>
      <c r="AEI159" s="14"/>
      <c r="AEJ159" s="15"/>
      <c r="AEK159" s="37"/>
      <c r="AEL159" s="14"/>
      <c r="AEM159" s="15"/>
      <c r="AEN159" s="22"/>
    </row>
    <row r="160" spans="1:828" s="7" customFormat="1" ht="24.75" customHeight="1" x14ac:dyDescent="0.2">
      <c r="B160" s="6"/>
      <c r="C160" s="5"/>
      <c r="D160" s="6"/>
      <c r="E160" s="6"/>
      <c r="G160" s="83"/>
      <c r="H160" s="96"/>
      <c r="I160" s="14"/>
      <c r="J160" s="14"/>
      <c r="K160" s="15"/>
      <c r="L160" s="15"/>
      <c r="M160" s="14"/>
      <c r="N160" s="15"/>
      <c r="O160" s="22"/>
      <c r="AA160" s="6"/>
      <c r="AB160" s="5"/>
      <c r="AC160" s="6"/>
      <c r="AD160" s="6"/>
      <c r="AF160" s="83"/>
      <c r="AG160" s="83"/>
      <c r="AH160" s="14"/>
      <c r="AI160" s="14"/>
      <c r="AJ160" s="15"/>
      <c r="AK160" s="15"/>
      <c r="AL160" s="14"/>
      <c r="AM160" s="15"/>
      <c r="AN160" s="22"/>
      <c r="BB160" s="8"/>
      <c r="BC160" s="10"/>
      <c r="BD160" s="10"/>
      <c r="BE160" s="4"/>
      <c r="BF160" s="81"/>
      <c r="BG160" s="94"/>
      <c r="BH160" s="14"/>
      <c r="BI160" s="14"/>
      <c r="BJ160" s="15"/>
      <c r="BK160" s="15"/>
      <c r="BL160" s="14"/>
      <c r="BM160" s="15"/>
      <c r="BN160" s="22"/>
      <c r="CB160" s="8"/>
      <c r="CC160" s="10"/>
      <c r="CD160" s="10"/>
      <c r="CE160" s="4"/>
      <c r="CF160" s="81"/>
      <c r="CG160" s="96"/>
      <c r="CH160" s="14"/>
      <c r="CI160" s="14"/>
      <c r="CJ160" s="15"/>
      <c r="CK160" s="15"/>
      <c r="CL160" s="14"/>
      <c r="CM160" s="15"/>
      <c r="CN160" s="22"/>
      <c r="DB160" s="5"/>
      <c r="DC160" s="6"/>
      <c r="DD160" s="6"/>
      <c r="DF160" s="83"/>
      <c r="DG160" s="96"/>
      <c r="DH160" s="14"/>
      <c r="DI160" s="14"/>
      <c r="DJ160" s="15"/>
      <c r="DK160" s="15"/>
      <c r="DL160" s="14"/>
      <c r="DM160" s="15"/>
      <c r="DN160" s="22"/>
      <c r="EB160" s="22"/>
      <c r="EC160" s="14"/>
      <c r="ED160" s="14"/>
      <c r="EE160" s="15"/>
      <c r="EF160" s="15"/>
      <c r="EG160" s="94"/>
      <c r="EH160" s="14"/>
      <c r="EI160" s="14"/>
      <c r="EJ160" s="15"/>
      <c r="EK160" s="15"/>
      <c r="EL160" s="14"/>
      <c r="EM160" s="15"/>
      <c r="EN160" s="22"/>
      <c r="FB160" s="22"/>
      <c r="FC160" s="14"/>
      <c r="FD160" s="14"/>
      <c r="FE160" s="15"/>
      <c r="FF160" s="15"/>
      <c r="FG160" s="81"/>
      <c r="FH160" s="14"/>
      <c r="FI160" s="14"/>
      <c r="FJ160" s="15"/>
      <c r="FK160" s="15"/>
      <c r="FL160" s="14"/>
      <c r="FM160" s="15"/>
      <c r="FN160" s="22"/>
      <c r="GB160" s="22"/>
      <c r="GC160" s="14"/>
      <c r="GD160" s="14"/>
      <c r="GE160" s="15"/>
      <c r="GF160" s="15"/>
      <c r="GG160" s="81"/>
      <c r="GH160" s="14"/>
      <c r="GI160" s="14"/>
      <c r="GJ160" s="15"/>
      <c r="GK160" s="15"/>
      <c r="GL160" s="14"/>
      <c r="GM160" s="15"/>
      <c r="GN160" s="22"/>
      <c r="HB160" s="22"/>
      <c r="HC160" s="14"/>
      <c r="HD160" s="14"/>
      <c r="HE160" s="15"/>
      <c r="HF160" s="15"/>
      <c r="HG160" s="81"/>
      <c r="HH160" s="14"/>
      <c r="HI160" s="14"/>
      <c r="HJ160" s="15"/>
      <c r="HK160" s="15"/>
      <c r="HL160" s="14"/>
      <c r="HM160" s="15"/>
      <c r="HN160" s="22"/>
      <c r="IB160" s="22"/>
      <c r="IC160" s="14"/>
      <c r="ID160" s="14"/>
      <c r="IE160" s="15"/>
      <c r="IF160" s="15"/>
      <c r="IG160" s="81"/>
      <c r="IH160" s="14"/>
      <c r="II160" s="14"/>
      <c r="IJ160" s="15"/>
      <c r="IK160" s="15"/>
      <c r="IL160" s="14"/>
      <c r="IM160" s="15"/>
      <c r="IN160" s="22"/>
      <c r="JB160" s="22"/>
      <c r="JC160" s="14"/>
      <c r="JD160" s="14"/>
      <c r="JE160" s="15"/>
      <c r="JF160" s="15"/>
      <c r="JG160" s="81"/>
      <c r="JH160" s="14"/>
      <c r="JI160" s="14"/>
      <c r="JJ160" s="15"/>
      <c r="JK160" s="15"/>
      <c r="JL160" s="14"/>
      <c r="JM160" s="15"/>
      <c r="JN160" s="22"/>
      <c r="KB160" s="22"/>
      <c r="KC160" s="14"/>
      <c r="KD160" s="14"/>
      <c r="KE160" s="15"/>
      <c r="KF160" s="15"/>
      <c r="KG160" s="81"/>
      <c r="KH160" s="14"/>
      <c r="KI160" s="14"/>
      <c r="KJ160" s="15"/>
      <c r="KK160" s="15"/>
      <c r="KL160" s="14"/>
      <c r="KM160" s="15"/>
      <c r="KN160" s="22"/>
      <c r="LB160" s="5"/>
      <c r="LC160" s="6"/>
      <c r="LD160" s="6"/>
      <c r="LG160" s="83"/>
      <c r="LH160" s="14"/>
      <c r="LI160" s="14"/>
      <c r="LJ160" s="15"/>
      <c r="LK160" s="15"/>
      <c r="LL160" s="14"/>
      <c r="LM160" s="15"/>
      <c r="LN160" s="22"/>
      <c r="MB160" s="8"/>
      <c r="MC160" s="10"/>
      <c r="MD160" s="10"/>
      <c r="ME160" s="4"/>
      <c r="MF160" s="4"/>
      <c r="MG160" s="81"/>
      <c r="MH160" s="14"/>
      <c r="MI160" s="14"/>
      <c r="MJ160" s="15"/>
      <c r="MK160" s="15"/>
      <c r="ML160" s="14"/>
      <c r="MM160" s="15"/>
      <c r="MN160" s="22"/>
      <c r="NB160" s="5"/>
      <c r="NC160" s="6"/>
      <c r="ND160" s="6"/>
      <c r="NG160" s="83"/>
      <c r="NH160" s="14"/>
      <c r="NI160" s="14"/>
      <c r="NJ160" s="15"/>
      <c r="NK160" s="15"/>
      <c r="NL160" s="14"/>
      <c r="NM160" s="15"/>
      <c r="NN160" s="22"/>
      <c r="OB160" s="5"/>
      <c r="OC160" s="6"/>
      <c r="OD160" s="6"/>
      <c r="OG160" s="83"/>
      <c r="OH160" s="14"/>
      <c r="OI160" s="14"/>
      <c r="OJ160" s="15"/>
      <c r="OK160" s="15"/>
      <c r="OL160" s="14"/>
      <c r="OM160" s="15"/>
      <c r="ON160" s="22"/>
      <c r="PB160" s="8"/>
      <c r="PC160" s="10"/>
      <c r="PD160" s="10"/>
      <c r="PE160" s="4"/>
      <c r="PF160" s="4"/>
      <c r="PG160" s="81"/>
      <c r="PH160" s="14"/>
      <c r="PI160" s="14"/>
      <c r="PJ160" s="15"/>
      <c r="PK160" s="15"/>
      <c r="PL160" s="14"/>
      <c r="PM160" s="15"/>
      <c r="PN160" s="22"/>
      <c r="QB160" s="2"/>
      <c r="QC160" s="10"/>
      <c r="QD160" s="10"/>
      <c r="QE160" s="1"/>
      <c r="QF160" s="1"/>
      <c r="QG160" s="81"/>
      <c r="QH160" s="14"/>
      <c r="QI160" s="14"/>
      <c r="QJ160" s="15"/>
      <c r="QK160" s="15"/>
      <c r="QL160" s="14"/>
      <c r="QM160" s="15"/>
      <c r="QN160" s="22"/>
      <c r="RB160" s="5"/>
      <c r="RC160" s="6"/>
      <c r="RD160" s="6"/>
      <c r="RG160" s="83"/>
      <c r="RH160" s="14"/>
      <c r="RI160" s="14"/>
      <c r="RJ160" s="15"/>
      <c r="RK160" s="15"/>
      <c r="RL160" s="14"/>
      <c r="RM160" s="15"/>
      <c r="RN160" s="22"/>
      <c r="SB160" s="5"/>
      <c r="SC160" s="6"/>
      <c r="SD160" s="6"/>
      <c r="SG160" s="79"/>
      <c r="SH160" s="14"/>
      <c r="SI160" s="14"/>
      <c r="SJ160" s="15"/>
      <c r="SK160" s="37"/>
      <c r="SL160" s="14"/>
      <c r="SM160" s="15"/>
      <c r="SN160" s="22"/>
      <c r="TB160" s="5"/>
      <c r="TC160" s="6"/>
      <c r="TD160" s="6"/>
      <c r="TG160" s="81"/>
      <c r="TH160" s="14"/>
      <c r="TI160" s="14"/>
      <c r="TJ160" s="15"/>
      <c r="TK160" s="37"/>
      <c r="TL160" s="14"/>
      <c r="TM160" s="15"/>
      <c r="TN160" s="22"/>
      <c r="UB160" s="5"/>
      <c r="UC160" s="6"/>
      <c r="UD160" s="6"/>
      <c r="UG160" s="83"/>
      <c r="UH160" s="14"/>
      <c r="UI160" s="14"/>
      <c r="UJ160" s="15"/>
      <c r="UK160" s="37"/>
      <c r="UL160" s="14"/>
      <c r="UM160" s="15"/>
      <c r="UN160" s="22"/>
      <c r="VB160" s="5"/>
      <c r="VC160" s="6"/>
      <c r="VD160" s="6"/>
      <c r="VG160" s="81"/>
      <c r="VH160" s="14"/>
      <c r="VI160" s="14"/>
      <c r="VJ160" s="15"/>
      <c r="VK160" s="37"/>
      <c r="VL160" s="14"/>
      <c r="VM160" s="15"/>
      <c r="VN160" s="22"/>
      <c r="WB160" s="5"/>
      <c r="WC160" s="6"/>
      <c r="WD160" s="6"/>
      <c r="WG160" s="81"/>
      <c r="WH160" s="14"/>
      <c r="WI160" s="14"/>
      <c r="WJ160" s="15"/>
      <c r="WK160" s="37"/>
      <c r="WL160" s="14"/>
      <c r="WM160" s="15"/>
      <c r="WN160" s="22"/>
      <c r="XB160" s="5"/>
      <c r="XC160" s="37"/>
      <c r="XD160" s="37"/>
      <c r="XG160" s="83"/>
      <c r="XH160" s="14"/>
      <c r="XI160" s="14"/>
      <c r="XJ160" s="15"/>
      <c r="XK160" s="37"/>
      <c r="XL160" s="14"/>
      <c r="XM160" s="15"/>
      <c r="XN160" s="22"/>
      <c r="YB160" s="5"/>
      <c r="YC160" s="37"/>
      <c r="YD160" s="37"/>
      <c r="YG160" s="83"/>
      <c r="YH160" s="14"/>
      <c r="YI160" s="14"/>
      <c r="YJ160" s="15"/>
      <c r="YK160" s="37"/>
      <c r="YL160" s="14"/>
      <c r="YM160" s="15"/>
      <c r="YN160" s="22"/>
      <c r="ZB160" s="5"/>
      <c r="ZC160" s="37"/>
      <c r="ZD160" s="37"/>
      <c r="ZG160" s="79"/>
      <c r="ZH160" s="14"/>
      <c r="ZI160" s="14"/>
      <c r="ZJ160" s="15"/>
      <c r="ZK160" s="37"/>
      <c r="ZL160" s="14"/>
      <c r="ZM160" s="15"/>
      <c r="ZN160" s="22"/>
      <c r="AAB160" s="5"/>
      <c r="AAC160" s="37"/>
      <c r="AAD160" s="37"/>
      <c r="AAG160" s="81"/>
      <c r="AAH160" s="14"/>
      <c r="AAI160" s="14"/>
      <c r="AAJ160" s="15"/>
      <c r="AAK160" s="37"/>
      <c r="AAL160" s="14"/>
      <c r="AAM160" s="15"/>
      <c r="AAN160" s="22"/>
      <c r="ABB160" s="5"/>
      <c r="ABC160" s="37"/>
      <c r="ABD160" s="37"/>
      <c r="ABG160" s="81"/>
      <c r="ABH160" s="14"/>
      <c r="ABI160" s="14"/>
      <c r="ABJ160" s="15"/>
      <c r="ABK160" s="37"/>
      <c r="ABL160" s="14"/>
      <c r="ABM160" s="15"/>
      <c r="ABN160" s="22"/>
      <c r="ACB160" s="5"/>
      <c r="ACC160" s="37"/>
      <c r="ACD160" s="37"/>
      <c r="ACG160" s="81"/>
      <c r="ACH160" s="14"/>
      <c r="ACI160" s="14"/>
      <c r="ACJ160" s="15"/>
      <c r="ACK160" s="37"/>
      <c r="ACL160" s="14"/>
      <c r="ACM160" s="15"/>
      <c r="ACN160" s="22"/>
      <c r="ADB160" s="5"/>
      <c r="ADC160" s="37"/>
      <c r="ADD160" s="37"/>
      <c r="ADG160" s="94"/>
      <c r="ADH160" s="14"/>
      <c r="ADI160" s="14"/>
      <c r="ADJ160" s="15"/>
      <c r="ADK160" s="37"/>
      <c r="ADL160" s="14"/>
      <c r="ADM160" s="15"/>
      <c r="ADN160" s="22"/>
      <c r="AEB160" s="5"/>
      <c r="AEC160" s="37"/>
      <c r="AED160" s="37"/>
      <c r="AEG160" s="81"/>
      <c r="AEH160" s="14"/>
      <c r="AEI160" s="14"/>
      <c r="AEJ160" s="15"/>
      <c r="AEK160" s="37"/>
      <c r="AEL160" s="14"/>
      <c r="AEM160" s="15"/>
      <c r="AEN160" s="22"/>
    </row>
    <row r="161" spans="2:820" s="7" customFormat="1" ht="24.75" customHeight="1" x14ac:dyDescent="0.2">
      <c r="B161" s="6"/>
      <c r="C161" s="5"/>
      <c r="D161" s="6"/>
      <c r="E161" s="6"/>
      <c r="G161" s="83"/>
      <c r="H161" s="96"/>
      <c r="I161" s="14"/>
      <c r="J161" s="14"/>
      <c r="K161" s="15"/>
      <c r="L161" s="15"/>
      <c r="M161" s="14"/>
      <c r="N161" s="15"/>
      <c r="O161" s="22"/>
      <c r="AA161" s="6"/>
      <c r="AB161" s="5"/>
      <c r="AC161" s="6"/>
      <c r="AD161" s="6"/>
      <c r="AF161" s="83"/>
      <c r="AG161" s="83"/>
      <c r="AH161" s="14"/>
      <c r="AI161" s="14"/>
      <c r="AJ161" s="15"/>
      <c r="AK161" s="15"/>
      <c r="AL161" s="14"/>
      <c r="AM161" s="15"/>
      <c r="AN161" s="22"/>
      <c r="BB161" s="8"/>
      <c r="BC161" s="10"/>
      <c r="BD161" s="10"/>
      <c r="BE161" s="4"/>
      <c r="BF161" s="81"/>
      <c r="BG161" s="94"/>
      <c r="BH161" s="14"/>
      <c r="BI161" s="14"/>
      <c r="BJ161" s="15"/>
      <c r="BK161" s="15"/>
      <c r="BL161" s="14"/>
      <c r="BM161" s="15"/>
      <c r="BN161" s="22"/>
      <c r="CB161" s="8"/>
      <c r="CC161" s="10"/>
      <c r="CD161" s="10"/>
      <c r="CE161" s="4"/>
      <c r="CF161" s="81"/>
      <c r="CG161" s="96"/>
      <c r="CH161" s="14"/>
      <c r="CI161" s="14"/>
      <c r="CJ161" s="15"/>
      <c r="CK161" s="15"/>
      <c r="CL161" s="14"/>
      <c r="CM161" s="15"/>
      <c r="CN161" s="22"/>
      <c r="DB161" s="5"/>
      <c r="DC161" s="6"/>
      <c r="DD161" s="6"/>
      <c r="DF161" s="83"/>
      <c r="DG161" s="96"/>
      <c r="DH161" s="14"/>
      <c r="DI161" s="14"/>
      <c r="DJ161" s="15"/>
      <c r="DK161" s="15"/>
      <c r="DL161" s="14"/>
      <c r="DM161" s="15"/>
      <c r="DN161" s="22"/>
      <c r="EB161" s="22"/>
      <c r="EC161" s="14"/>
      <c r="ED161" s="14"/>
      <c r="EE161" s="15"/>
      <c r="EF161" s="15"/>
      <c r="EG161" s="94"/>
      <c r="EH161" s="14"/>
      <c r="EI161" s="14"/>
      <c r="EJ161" s="15"/>
      <c r="EK161" s="15"/>
      <c r="EL161" s="14"/>
      <c r="EM161" s="15"/>
      <c r="EN161" s="22"/>
      <c r="FB161" s="22"/>
      <c r="FC161" s="14"/>
      <c r="FD161" s="14"/>
      <c r="FE161" s="15"/>
      <c r="FF161" s="15"/>
      <c r="FG161" s="81"/>
      <c r="FH161" s="14"/>
      <c r="FI161" s="14"/>
      <c r="FJ161" s="15"/>
      <c r="FK161" s="15"/>
      <c r="FL161" s="14"/>
      <c r="FM161" s="15"/>
      <c r="FN161" s="22"/>
      <c r="GB161" s="22"/>
      <c r="GC161" s="14"/>
      <c r="GD161" s="14"/>
      <c r="GE161" s="15"/>
      <c r="GF161" s="15"/>
      <c r="GG161" s="81"/>
      <c r="GH161" s="14"/>
      <c r="GI161" s="14"/>
      <c r="GJ161" s="15"/>
      <c r="GK161" s="15"/>
      <c r="GL161" s="14"/>
      <c r="GM161" s="15"/>
      <c r="GN161" s="22"/>
      <c r="HB161" s="22"/>
      <c r="HC161" s="14"/>
      <c r="HD161" s="14"/>
      <c r="HE161" s="15"/>
      <c r="HF161" s="15"/>
      <c r="HG161" s="81"/>
      <c r="HH161" s="14"/>
      <c r="HI161" s="14"/>
      <c r="HJ161" s="15"/>
      <c r="HK161" s="15"/>
      <c r="HL161" s="14"/>
      <c r="HM161" s="15"/>
      <c r="HN161" s="22"/>
      <c r="IB161" s="22"/>
      <c r="IC161" s="14"/>
      <c r="ID161" s="14"/>
      <c r="IE161" s="15"/>
      <c r="IF161" s="15"/>
      <c r="IG161" s="81"/>
      <c r="IH161" s="14"/>
      <c r="II161" s="14"/>
      <c r="IJ161" s="15"/>
      <c r="IK161" s="15"/>
      <c r="IL161" s="14"/>
      <c r="IM161" s="15"/>
      <c r="IN161" s="22"/>
      <c r="JB161" s="22"/>
      <c r="JC161" s="14"/>
      <c r="JD161" s="14"/>
      <c r="JE161" s="15"/>
      <c r="JF161" s="15"/>
      <c r="JG161" s="81"/>
      <c r="JH161" s="14"/>
      <c r="JI161" s="14"/>
      <c r="JJ161" s="15"/>
      <c r="JK161" s="15"/>
      <c r="JL161" s="14"/>
      <c r="JM161" s="15"/>
      <c r="JN161" s="22"/>
      <c r="KB161" s="22"/>
      <c r="KC161" s="14"/>
      <c r="KD161" s="14"/>
      <c r="KE161" s="15"/>
      <c r="KF161" s="15"/>
      <c r="KG161" s="81"/>
      <c r="KH161" s="14"/>
      <c r="KI161" s="14"/>
      <c r="KJ161" s="15"/>
      <c r="KK161" s="15"/>
      <c r="KL161" s="14"/>
      <c r="KM161" s="15"/>
      <c r="KN161" s="22"/>
      <c r="LB161" s="5"/>
      <c r="LC161" s="6"/>
      <c r="LD161" s="6"/>
      <c r="LG161" s="83"/>
      <c r="LH161" s="14"/>
      <c r="LI161" s="14"/>
      <c r="LJ161" s="15"/>
      <c r="LK161" s="15"/>
      <c r="LL161" s="14"/>
      <c r="LM161" s="15"/>
      <c r="LN161" s="22"/>
      <c r="MB161" s="8"/>
      <c r="MC161" s="10"/>
      <c r="MD161" s="10"/>
      <c r="ME161" s="4"/>
      <c r="MF161" s="4"/>
      <c r="MG161" s="81"/>
      <c r="MH161" s="14"/>
      <c r="MI161" s="14"/>
      <c r="MJ161" s="15"/>
      <c r="MK161" s="15"/>
      <c r="ML161" s="14"/>
      <c r="MM161" s="15"/>
      <c r="MN161" s="22"/>
      <c r="NB161" s="5"/>
      <c r="NC161" s="6"/>
      <c r="ND161" s="6"/>
      <c r="NG161" s="83"/>
      <c r="NH161" s="14"/>
      <c r="NI161" s="14"/>
      <c r="NJ161" s="15"/>
      <c r="NK161" s="15"/>
      <c r="NL161" s="14"/>
      <c r="NM161" s="15"/>
      <c r="NN161" s="22"/>
      <c r="OB161" s="5"/>
      <c r="OC161" s="6"/>
      <c r="OD161" s="6"/>
      <c r="OG161" s="83"/>
      <c r="OH161" s="14"/>
      <c r="OI161" s="14"/>
      <c r="OJ161" s="15"/>
      <c r="OK161" s="15"/>
      <c r="OL161" s="14"/>
      <c r="OM161" s="15"/>
      <c r="ON161" s="22"/>
      <c r="PB161" s="8"/>
      <c r="PC161" s="10"/>
      <c r="PD161" s="10"/>
      <c r="PE161" s="4"/>
      <c r="PF161" s="4"/>
      <c r="PG161" s="81"/>
      <c r="PH161" s="14"/>
      <c r="PI161" s="14"/>
      <c r="PJ161" s="15"/>
      <c r="PK161" s="15"/>
      <c r="PL161" s="14"/>
      <c r="PM161" s="15"/>
      <c r="PN161" s="22"/>
      <c r="QB161" s="2"/>
      <c r="QC161" s="10"/>
      <c r="QD161" s="10"/>
      <c r="QE161" s="1"/>
      <c r="QF161" s="1"/>
      <c r="QG161" s="81"/>
      <c r="QH161" s="14"/>
      <c r="QI161" s="14"/>
      <c r="QJ161" s="15"/>
      <c r="QK161" s="15"/>
      <c r="QL161" s="14"/>
      <c r="QM161" s="15"/>
      <c r="QN161" s="22"/>
      <c r="RB161" s="5"/>
      <c r="RC161" s="6"/>
      <c r="RD161" s="6"/>
      <c r="RG161" s="83"/>
      <c r="RH161" s="14"/>
      <c r="RI161" s="14"/>
      <c r="RJ161" s="15"/>
      <c r="RK161" s="15"/>
      <c r="RL161" s="14"/>
      <c r="RM161" s="15"/>
      <c r="RN161" s="22"/>
      <c r="SB161" s="5"/>
      <c r="SC161" s="6"/>
      <c r="SD161" s="6"/>
      <c r="SG161" s="79"/>
      <c r="SH161" s="14"/>
      <c r="SI161" s="14"/>
      <c r="SJ161" s="15"/>
      <c r="SK161" s="37"/>
      <c r="SL161" s="14"/>
      <c r="SM161" s="15"/>
      <c r="SN161" s="22"/>
      <c r="TB161" s="5"/>
      <c r="TC161" s="6"/>
      <c r="TD161" s="6"/>
      <c r="TG161" s="81"/>
      <c r="TH161" s="14"/>
      <c r="TI161" s="14"/>
      <c r="TJ161" s="15"/>
      <c r="TK161" s="37"/>
      <c r="TL161" s="14"/>
      <c r="TM161" s="15"/>
      <c r="TN161" s="22"/>
      <c r="UB161" s="5"/>
      <c r="UC161" s="6"/>
      <c r="UD161" s="6"/>
      <c r="UG161" s="83"/>
      <c r="UH161" s="14"/>
      <c r="UI161" s="14"/>
      <c r="UJ161" s="15"/>
      <c r="UK161" s="37"/>
      <c r="UL161" s="14"/>
      <c r="UM161" s="15"/>
      <c r="UN161" s="22"/>
      <c r="VB161" s="5"/>
      <c r="VC161" s="6"/>
      <c r="VD161" s="6"/>
      <c r="VG161" s="81"/>
      <c r="VH161" s="14"/>
      <c r="VI161" s="14"/>
      <c r="VJ161" s="15"/>
      <c r="VK161" s="37"/>
      <c r="VL161" s="14"/>
      <c r="VM161" s="15"/>
      <c r="VN161" s="22"/>
      <c r="WB161" s="5"/>
      <c r="WC161" s="6"/>
      <c r="WD161" s="6"/>
      <c r="WG161" s="81"/>
      <c r="WH161" s="14"/>
      <c r="WI161" s="14"/>
      <c r="WJ161" s="15"/>
      <c r="WK161" s="37"/>
      <c r="WL161" s="14"/>
      <c r="WM161" s="15"/>
      <c r="WN161" s="22"/>
      <c r="XB161" s="5"/>
      <c r="XC161" s="37"/>
      <c r="XD161" s="37"/>
      <c r="XG161" s="83"/>
      <c r="XH161" s="14"/>
      <c r="XI161" s="14"/>
      <c r="XJ161" s="15"/>
      <c r="XK161" s="37"/>
      <c r="XL161" s="14"/>
      <c r="XM161" s="15"/>
      <c r="XN161" s="22"/>
      <c r="YB161" s="5"/>
      <c r="YC161" s="37"/>
      <c r="YD161" s="37"/>
      <c r="YG161" s="83"/>
      <c r="YH161" s="14"/>
      <c r="YI161" s="14"/>
      <c r="YJ161" s="15"/>
      <c r="YK161" s="37"/>
      <c r="YL161" s="14"/>
      <c r="YM161" s="15"/>
      <c r="YN161" s="22"/>
      <c r="ZB161" s="5"/>
      <c r="ZC161" s="37"/>
      <c r="ZD161" s="37"/>
      <c r="ZG161" s="81"/>
      <c r="ZH161" s="14"/>
      <c r="ZI161" s="14"/>
      <c r="ZJ161" s="15"/>
      <c r="ZK161" s="37"/>
      <c r="ZL161" s="14"/>
      <c r="ZM161" s="15"/>
      <c r="ZN161" s="22"/>
      <c r="AAB161" s="5"/>
      <c r="AAC161" s="37"/>
      <c r="AAD161" s="37"/>
      <c r="AAG161" s="81"/>
      <c r="AAH161" s="14"/>
      <c r="AAI161" s="14"/>
      <c r="AAJ161" s="15"/>
      <c r="AAK161" s="37"/>
      <c r="AAL161" s="14"/>
      <c r="AAM161" s="15"/>
      <c r="AAN161" s="22"/>
      <c r="ABB161" s="5"/>
      <c r="ABC161" s="37"/>
      <c r="ABD161" s="37"/>
      <c r="ABG161" s="81"/>
      <c r="ABH161" s="14"/>
      <c r="ABI161" s="14"/>
      <c r="ABJ161" s="15"/>
      <c r="ABK161" s="37"/>
      <c r="ABL161" s="14"/>
      <c r="ABM161" s="15"/>
      <c r="ABN161" s="22"/>
      <c r="ACB161" s="5"/>
      <c r="ACC161" s="37"/>
      <c r="ACD161" s="37"/>
      <c r="ACG161" s="81"/>
      <c r="ACH161" s="14"/>
      <c r="ACI161" s="14"/>
      <c r="ACJ161" s="15"/>
      <c r="ACK161" s="37"/>
      <c r="ACL161" s="14"/>
      <c r="ACM161" s="15"/>
      <c r="ACN161" s="22"/>
      <c r="ADB161" s="5"/>
      <c r="ADC161" s="37"/>
      <c r="ADD161" s="37"/>
      <c r="ADG161" s="94"/>
      <c r="ADH161" s="14"/>
      <c r="ADI161" s="14"/>
      <c r="ADJ161" s="15"/>
      <c r="ADK161" s="37"/>
      <c r="ADL161" s="14"/>
      <c r="ADM161" s="15"/>
      <c r="ADN161" s="22"/>
      <c r="AEB161" s="5"/>
      <c r="AEC161" s="37"/>
      <c r="AED161" s="37"/>
      <c r="AEG161" s="83"/>
      <c r="AEH161" s="14"/>
      <c r="AEI161" s="14"/>
      <c r="AEJ161" s="15"/>
      <c r="AEK161" s="37"/>
      <c r="AEL161" s="14"/>
      <c r="AEM161" s="15"/>
      <c r="AEN161" s="22"/>
    </row>
    <row r="162" spans="2:820" s="7" customFormat="1" ht="24.75" customHeight="1" x14ac:dyDescent="0.2">
      <c r="B162" s="6"/>
      <c r="C162" s="5"/>
      <c r="D162" s="6"/>
      <c r="E162" s="6"/>
      <c r="G162" s="83"/>
      <c r="H162" s="96"/>
      <c r="I162" s="14"/>
      <c r="J162" s="14"/>
      <c r="K162" s="15"/>
      <c r="L162" s="15"/>
      <c r="M162" s="14"/>
      <c r="N162" s="15"/>
      <c r="O162" s="22"/>
      <c r="AA162" s="6"/>
      <c r="AB162" s="5"/>
      <c r="AC162" s="6"/>
      <c r="AD162" s="6"/>
      <c r="AF162" s="83"/>
      <c r="AG162" s="83"/>
      <c r="AH162" s="14"/>
      <c r="AI162" s="14"/>
      <c r="AJ162" s="15"/>
      <c r="AK162" s="15"/>
      <c r="AL162" s="14"/>
      <c r="AM162" s="15"/>
      <c r="AN162" s="22"/>
      <c r="BB162" s="8"/>
      <c r="BC162" s="10"/>
      <c r="BD162" s="10"/>
      <c r="BE162" s="4"/>
      <c r="BF162" s="81"/>
      <c r="BG162" s="94"/>
      <c r="BH162" s="14"/>
      <c r="BI162" s="14"/>
      <c r="BJ162" s="15"/>
      <c r="BK162" s="15"/>
      <c r="BL162" s="14"/>
      <c r="BM162" s="15"/>
      <c r="BN162" s="22"/>
      <c r="CB162" s="8"/>
      <c r="CC162" s="10"/>
      <c r="CD162" s="10"/>
      <c r="CE162" s="4"/>
      <c r="CF162" s="81"/>
      <c r="CG162" s="96"/>
      <c r="CH162" s="14"/>
      <c r="CI162" s="14"/>
      <c r="CJ162" s="15"/>
      <c r="CK162" s="15"/>
      <c r="CL162" s="14"/>
      <c r="CM162" s="15"/>
      <c r="CN162" s="22"/>
      <c r="DB162" s="5"/>
      <c r="DC162" s="6"/>
      <c r="DD162" s="6"/>
      <c r="DF162" s="83"/>
      <c r="DG162" s="96"/>
      <c r="DH162" s="14"/>
      <c r="DI162" s="14"/>
      <c r="DJ162" s="15"/>
      <c r="DK162" s="15"/>
      <c r="DL162" s="14"/>
      <c r="DM162" s="15"/>
      <c r="DN162" s="22"/>
      <c r="EB162" s="22"/>
      <c r="EC162" s="14"/>
      <c r="ED162" s="14"/>
      <c r="EE162" s="15"/>
      <c r="EF162" s="15"/>
      <c r="EG162" s="96"/>
      <c r="EH162" s="14"/>
      <c r="EI162" s="14"/>
      <c r="EJ162" s="15"/>
      <c r="EK162" s="15"/>
      <c r="EL162" s="14"/>
      <c r="EM162" s="15"/>
      <c r="EN162" s="22"/>
      <c r="FB162" s="22"/>
      <c r="FC162" s="14"/>
      <c r="FD162" s="14"/>
      <c r="FE162" s="15"/>
      <c r="FF162" s="15"/>
      <c r="FG162" s="81"/>
      <c r="FH162" s="14"/>
      <c r="FI162" s="14"/>
      <c r="FJ162" s="15"/>
      <c r="FK162" s="15"/>
      <c r="FL162" s="14"/>
      <c r="FM162" s="15"/>
      <c r="FN162" s="22"/>
      <c r="GB162" s="22"/>
      <c r="GC162" s="14"/>
      <c r="GD162" s="14"/>
      <c r="GE162" s="15"/>
      <c r="GF162" s="15"/>
      <c r="GG162" s="81"/>
      <c r="GH162" s="14"/>
      <c r="GI162" s="14"/>
      <c r="GJ162" s="15"/>
      <c r="GK162" s="15"/>
      <c r="GL162" s="14"/>
      <c r="GM162" s="15"/>
      <c r="GN162" s="22"/>
      <c r="HB162" s="5"/>
      <c r="HC162" s="6"/>
      <c r="HD162" s="6"/>
      <c r="HG162" s="81"/>
      <c r="HH162" s="14"/>
      <c r="HI162" s="14"/>
      <c r="HJ162" s="15"/>
      <c r="HK162" s="15"/>
      <c r="HL162" s="14"/>
      <c r="HM162" s="15"/>
      <c r="HN162" s="22"/>
      <c r="IB162" s="22"/>
      <c r="IC162" s="14"/>
      <c r="ID162" s="14"/>
      <c r="IE162" s="15"/>
      <c r="IF162" s="15"/>
      <c r="IG162" s="81"/>
      <c r="IH162" s="14"/>
      <c r="II162" s="14"/>
      <c r="IJ162" s="15"/>
      <c r="IK162" s="15"/>
      <c r="IL162" s="14"/>
      <c r="IM162" s="15"/>
      <c r="IN162" s="22"/>
      <c r="JB162" s="22"/>
      <c r="JC162" s="14"/>
      <c r="JD162" s="14"/>
      <c r="JE162" s="15"/>
      <c r="JF162" s="15"/>
      <c r="JG162" s="81"/>
      <c r="JH162" s="14"/>
      <c r="JI162" s="14"/>
      <c r="JJ162" s="15"/>
      <c r="JK162" s="15"/>
      <c r="JL162" s="14"/>
      <c r="JM162" s="15"/>
      <c r="JN162" s="22"/>
      <c r="KB162" s="22"/>
      <c r="KC162" s="14"/>
      <c r="KD162" s="14"/>
      <c r="KE162" s="15"/>
      <c r="KF162" s="15"/>
      <c r="KG162" s="81"/>
      <c r="KH162" s="14"/>
      <c r="KI162" s="14"/>
      <c r="KJ162" s="15"/>
      <c r="KK162" s="15"/>
      <c r="KL162" s="14"/>
      <c r="KM162" s="15"/>
      <c r="KN162" s="22"/>
      <c r="LB162" s="5"/>
      <c r="LC162" s="6"/>
      <c r="LD162" s="6"/>
      <c r="LG162" s="83"/>
      <c r="LH162" s="14"/>
      <c r="LI162" s="14"/>
      <c r="LJ162" s="15"/>
      <c r="LK162" s="15"/>
      <c r="LL162" s="14"/>
      <c r="LM162" s="15"/>
      <c r="LN162" s="22"/>
      <c r="MB162" s="8"/>
      <c r="MC162" s="10"/>
      <c r="MD162" s="10"/>
      <c r="ME162" s="4"/>
      <c r="MF162" s="4"/>
      <c r="MG162" s="81"/>
      <c r="MH162" s="14"/>
      <c r="MI162" s="14"/>
      <c r="MJ162" s="15"/>
      <c r="MK162" s="15"/>
      <c r="ML162" s="14"/>
      <c r="MM162" s="15"/>
      <c r="MN162" s="22"/>
      <c r="NB162" s="5"/>
      <c r="NC162" s="6"/>
      <c r="ND162" s="6"/>
      <c r="NG162" s="83"/>
      <c r="NH162" s="14"/>
      <c r="NI162" s="14"/>
      <c r="NJ162" s="15"/>
      <c r="NK162" s="15"/>
      <c r="NL162" s="14"/>
      <c r="NM162" s="15"/>
      <c r="NN162" s="22"/>
      <c r="OB162" s="5"/>
      <c r="OC162" s="6"/>
      <c r="OD162" s="6"/>
      <c r="OG162" s="83"/>
      <c r="OH162" s="14"/>
      <c r="OI162" s="14"/>
      <c r="OJ162" s="15"/>
      <c r="OK162" s="15"/>
      <c r="OL162" s="14"/>
      <c r="OM162" s="15"/>
      <c r="ON162" s="22"/>
      <c r="PB162" s="5"/>
      <c r="PC162" s="6"/>
      <c r="PD162" s="6"/>
      <c r="PG162" s="81"/>
      <c r="PH162" s="14"/>
      <c r="PI162" s="14"/>
      <c r="PJ162" s="15"/>
      <c r="PK162" s="15"/>
      <c r="PL162" s="14"/>
      <c r="PM162" s="15"/>
      <c r="PN162" s="22"/>
      <c r="QB162" s="2"/>
      <c r="QC162" s="10"/>
      <c r="QD162" s="10"/>
      <c r="QE162" s="1"/>
      <c r="QF162" s="1"/>
      <c r="QG162" s="81"/>
      <c r="QH162" s="14"/>
      <c r="QI162" s="14"/>
      <c r="QJ162" s="15"/>
      <c r="QK162" s="15"/>
      <c r="QL162" s="14"/>
      <c r="QM162" s="15"/>
      <c r="QN162" s="22"/>
      <c r="RB162" s="5"/>
      <c r="RC162" s="6"/>
      <c r="RD162" s="6"/>
      <c r="RG162" s="83"/>
      <c r="RH162" s="14"/>
      <c r="RI162" s="14"/>
      <c r="RJ162" s="15"/>
      <c r="RK162" s="15"/>
      <c r="RL162" s="14"/>
      <c r="RM162" s="15"/>
      <c r="RN162" s="22"/>
      <c r="SB162" s="5"/>
      <c r="SC162" s="6"/>
      <c r="SD162" s="6"/>
      <c r="SG162" s="79"/>
      <c r="SH162" s="14"/>
      <c r="SI162" s="14"/>
      <c r="SJ162" s="15"/>
      <c r="SK162" s="37"/>
      <c r="SL162" s="14"/>
      <c r="SM162" s="15"/>
      <c r="SN162" s="22"/>
      <c r="TB162" s="5"/>
      <c r="TC162" s="6"/>
      <c r="TD162" s="6"/>
      <c r="TG162" s="81"/>
      <c r="TH162" s="14"/>
      <c r="TI162" s="14"/>
      <c r="TJ162" s="15"/>
      <c r="TK162" s="37"/>
      <c r="TL162" s="14"/>
      <c r="TM162" s="15"/>
      <c r="TN162" s="22"/>
      <c r="UB162" s="5"/>
      <c r="UC162" s="6"/>
      <c r="UD162" s="6"/>
      <c r="UG162" s="83"/>
      <c r="UH162" s="14"/>
      <c r="UI162" s="14"/>
      <c r="UJ162" s="15"/>
      <c r="UK162" s="37"/>
      <c r="UL162" s="14"/>
      <c r="UM162" s="15"/>
      <c r="UN162" s="22"/>
      <c r="VB162" s="5"/>
      <c r="VC162" s="6"/>
      <c r="VD162" s="6"/>
      <c r="VG162" s="81"/>
      <c r="VH162" s="14"/>
      <c r="VI162" s="14"/>
      <c r="VJ162" s="15"/>
      <c r="VK162" s="37"/>
      <c r="VL162" s="14"/>
      <c r="VM162" s="15"/>
      <c r="VN162" s="22"/>
      <c r="WB162" s="5"/>
      <c r="WC162" s="6"/>
      <c r="WD162" s="6"/>
      <c r="WG162" s="81"/>
      <c r="WH162" s="14"/>
      <c r="WI162" s="14"/>
      <c r="WJ162" s="15"/>
      <c r="WK162" s="37"/>
      <c r="WL162" s="14"/>
      <c r="WM162" s="15"/>
      <c r="WN162" s="22"/>
      <c r="XB162" s="5"/>
      <c r="XC162" s="37"/>
      <c r="XD162" s="37"/>
      <c r="XG162" s="83"/>
      <c r="XH162" s="14"/>
      <c r="XI162" s="14"/>
      <c r="XJ162" s="15"/>
      <c r="XK162" s="37"/>
      <c r="XL162" s="14"/>
      <c r="XM162" s="15"/>
      <c r="XN162" s="22"/>
      <c r="YB162" s="5"/>
      <c r="YC162" s="37"/>
      <c r="YD162" s="37"/>
      <c r="YG162" s="83"/>
      <c r="YH162" s="14"/>
      <c r="YI162" s="14"/>
      <c r="YJ162" s="15"/>
      <c r="YK162" s="37"/>
      <c r="YL162" s="14"/>
      <c r="YM162" s="15"/>
      <c r="YN162" s="22"/>
      <c r="ZB162" s="5"/>
      <c r="ZC162" s="37"/>
      <c r="ZD162" s="37"/>
      <c r="ZG162" s="81"/>
      <c r="ZH162" s="14"/>
      <c r="ZI162" s="14"/>
      <c r="ZJ162" s="15"/>
      <c r="ZK162" s="37"/>
      <c r="ZL162" s="14"/>
      <c r="ZM162" s="15"/>
      <c r="ZN162" s="22"/>
      <c r="AAB162" s="5"/>
      <c r="AAC162" s="37"/>
      <c r="AAD162" s="37"/>
      <c r="AAG162" s="81"/>
      <c r="AAH162" s="14"/>
      <c r="AAI162" s="14"/>
      <c r="AAJ162" s="15"/>
      <c r="AAK162" s="37"/>
      <c r="AAL162" s="14"/>
      <c r="AAM162" s="15"/>
      <c r="AAN162" s="22"/>
      <c r="ABB162" s="5"/>
      <c r="ABC162" s="37"/>
      <c r="ABD162" s="37"/>
      <c r="ABG162" s="81"/>
      <c r="ABH162" s="14"/>
      <c r="ABI162" s="14"/>
      <c r="ABJ162" s="15"/>
      <c r="ABK162" s="37"/>
      <c r="ABL162" s="14"/>
      <c r="ABM162" s="15"/>
      <c r="ABN162" s="22"/>
      <c r="ACB162" s="5"/>
      <c r="ACC162" s="37"/>
      <c r="ACD162" s="37"/>
      <c r="ACG162" s="81"/>
      <c r="ACH162" s="14"/>
      <c r="ACI162" s="14"/>
      <c r="ACJ162" s="15"/>
      <c r="ACK162" s="37"/>
      <c r="ACL162" s="14"/>
      <c r="ACM162" s="15"/>
      <c r="ACN162" s="22"/>
      <c r="ADB162" s="5"/>
      <c r="ADC162" s="37"/>
      <c r="ADD162" s="37"/>
      <c r="ADG162" s="96"/>
      <c r="ADH162" s="14"/>
      <c r="ADI162" s="14"/>
      <c r="ADJ162" s="15"/>
      <c r="ADK162" s="37"/>
      <c r="ADL162" s="14"/>
      <c r="ADM162" s="15"/>
      <c r="ADN162" s="22"/>
      <c r="AEB162" s="5"/>
      <c r="AEC162" s="37"/>
      <c r="AED162" s="37"/>
      <c r="AEG162" s="83"/>
      <c r="AEH162" s="14"/>
      <c r="AEI162" s="14"/>
      <c r="AEJ162" s="15"/>
      <c r="AEK162" s="37"/>
      <c r="AEL162" s="14"/>
      <c r="AEM162" s="15"/>
      <c r="AEN162" s="22"/>
    </row>
    <row r="163" spans="2:820" s="7" customFormat="1" ht="24.75" customHeight="1" x14ac:dyDescent="0.2">
      <c r="B163" s="6"/>
      <c r="C163" s="5"/>
      <c r="D163" s="6"/>
      <c r="E163" s="6"/>
      <c r="G163" s="83"/>
      <c r="H163" s="96"/>
      <c r="I163" s="14"/>
      <c r="J163" s="14"/>
      <c r="K163" s="15"/>
      <c r="L163" s="15"/>
      <c r="M163" s="14"/>
      <c r="N163" s="15"/>
      <c r="O163" s="22"/>
      <c r="AA163" s="6"/>
      <c r="AB163" s="5"/>
      <c r="AC163" s="6"/>
      <c r="AD163" s="6"/>
      <c r="AF163" s="83"/>
      <c r="AG163" s="83"/>
      <c r="AH163" s="14"/>
      <c r="AI163" s="14"/>
      <c r="AJ163" s="15"/>
      <c r="AK163" s="15"/>
      <c r="AL163" s="14"/>
      <c r="AM163" s="15"/>
      <c r="AN163" s="22"/>
      <c r="BB163" s="8"/>
      <c r="BC163" s="10"/>
      <c r="BD163" s="10"/>
      <c r="BE163" s="4"/>
      <c r="BF163" s="81"/>
      <c r="BG163" s="94"/>
      <c r="BH163" s="14"/>
      <c r="BI163" s="14"/>
      <c r="BJ163" s="15"/>
      <c r="BK163" s="15"/>
      <c r="BL163" s="14"/>
      <c r="BM163" s="15"/>
      <c r="BN163" s="22"/>
      <c r="CB163" s="8"/>
      <c r="CC163" s="10"/>
      <c r="CD163" s="10"/>
      <c r="CE163" s="4"/>
      <c r="CF163" s="81"/>
      <c r="CG163" s="96"/>
      <c r="CH163" s="14"/>
      <c r="CI163" s="14"/>
      <c r="CJ163" s="15"/>
      <c r="CK163" s="15"/>
      <c r="CL163" s="14"/>
      <c r="CM163" s="15"/>
      <c r="CN163" s="22"/>
      <c r="DB163" s="5"/>
      <c r="DC163" s="6"/>
      <c r="DD163" s="6"/>
      <c r="DF163" s="83"/>
      <c r="DG163" s="96"/>
      <c r="DH163" s="14"/>
      <c r="DI163" s="14"/>
      <c r="DJ163" s="15"/>
      <c r="DK163" s="15"/>
      <c r="DL163" s="14"/>
      <c r="DM163" s="15"/>
      <c r="DN163" s="22"/>
      <c r="EB163" s="5"/>
      <c r="EC163" s="6"/>
      <c r="ED163" s="6"/>
      <c r="EG163" s="96"/>
      <c r="EH163" s="14"/>
      <c r="EI163" s="14"/>
      <c r="EJ163" s="15"/>
      <c r="EK163" s="15"/>
      <c r="EL163" s="14"/>
      <c r="EM163" s="15"/>
      <c r="EN163" s="22"/>
      <c r="FB163" s="22"/>
      <c r="FC163" s="14"/>
      <c r="FD163" s="14"/>
      <c r="FE163" s="15"/>
      <c r="FF163" s="15"/>
      <c r="FG163" s="81"/>
      <c r="FH163" s="14"/>
      <c r="FI163" s="14"/>
      <c r="FJ163" s="15"/>
      <c r="FK163" s="15"/>
      <c r="FL163" s="14"/>
      <c r="FM163" s="15"/>
      <c r="FN163" s="22"/>
      <c r="GB163" s="22"/>
      <c r="GC163" s="14"/>
      <c r="GD163" s="14"/>
      <c r="GE163" s="15"/>
      <c r="GF163" s="15"/>
      <c r="GG163" s="81"/>
      <c r="GH163" s="14"/>
      <c r="GI163" s="14"/>
      <c r="GJ163" s="15"/>
      <c r="GK163" s="15"/>
      <c r="GL163" s="14"/>
      <c r="GM163" s="15"/>
      <c r="GN163" s="22"/>
      <c r="HB163" s="5"/>
      <c r="HC163" s="6"/>
      <c r="HD163" s="6"/>
      <c r="HG163" s="81"/>
      <c r="HH163" s="14"/>
      <c r="HI163" s="14"/>
      <c r="HJ163" s="15"/>
      <c r="HK163" s="15"/>
      <c r="HL163" s="14"/>
      <c r="HM163" s="15"/>
      <c r="HN163" s="22"/>
      <c r="IB163" s="22"/>
      <c r="IC163" s="14"/>
      <c r="ID163" s="14"/>
      <c r="IE163" s="15"/>
      <c r="IF163" s="15"/>
      <c r="IG163" s="81"/>
      <c r="IH163" s="14"/>
      <c r="II163" s="14"/>
      <c r="IJ163" s="15"/>
      <c r="IK163" s="15"/>
      <c r="IL163" s="14"/>
      <c r="IM163" s="15"/>
      <c r="IN163" s="22"/>
      <c r="JB163" s="22"/>
      <c r="JC163" s="14"/>
      <c r="JD163" s="14"/>
      <c r="JE163" s="15"/>
      <c r="JF163" s="15"/>
      <c r="JG163" s="81"/>
      <c r="JH163" s="14"/>
      <c r="JI163" s="14"/>
      <c r="JJ163" s="15"/>
      <c r="JK163" s="15"/>
      <c r="JL163" s="14"/>
      <c r="JM163" s="15"/>
      <c r="JN163" s="22"/>
      <c r="KB163" s="5"/>
      <c r="KC163" s="6"/>
      <c r="KD163" s="6"/>
      <c r="KG163" s="81"/>
      <c r="KH163" s="14"/>
      <c r="KI163" s="14"/>
      <c r="KJ163" s="15"/>
      <c r="KK163" s="15"/>
      <c r="KL163" s="14"/>
      <c r="KM163" s="15"/>
      <c r="KN163" s="22"/>
      <c r="LB163" s="5"/>
      <c r="LC163" s="6"/>
      <c r="LD163" s="6"/>
      <c r="LG163" s="83"/>
      <c r="LH163" s="14"/>
      <c r="LI163" s="14"/>
      <c r="LJ163" s="15"/>
      <c r="LK163" s="15"/>
      <c r="LL163" s="14"/>
      <c r="LM163" s="15"/>
      <c r="LN163" s="22"/>
      <c r="MB163" s="8"/>
      <c r="MC163" s="10"/>
      <c r="MD163" s="10"/>
      <c r="ME163" s="4"/>
      <c r="MF163" s="4"/>
      <c r="MG163" s="81"/>
      <c r="MH163" s="14"/>
      <c r="MI163" s="14"/>
      <c r="MJ163" s="15"/>
      <c r="MK163" s="15"/>
      <c r="ML163" s="14"/>
      <c r="MM163" s="15"/>
      <c r="MN163" s="22"/>
      <c r="NB163" s="5"/>
      <c r="NC163" s="6"/>
      <c r="ND163" s="6"/>
      <c r="NG163" s="83"/>
      <c r="NH163" s="14"/>
      <c r="NI163" s="14"/>
      <c r="NJ163" s="15"/>
      <c r="NK163" s="15"/>
      <c r="NL163" s="14"/>
      <c r="NM163" s="15"/>
      <c r="NN163" s="22"/>
      <c r="OB163" s="5"/>
      <c r="OC163" s="6"/>
      <c r="OD163" s="6"/>
      <c r="OG163" s="83"/>
      <c r="OH163" s="14"/>
      <c r="OI163" s="14"/>
      <c r="OJ163" s="15"/>
      <c r="OK163" s="15"/>
      <c r="OL163" s="14"/>
      <c r="OM163" s="15"/>
      <c r="ON163" s="22"/>
      <c r="PB163" s="5"/>
      <c r="PC163" s="6"/>
      <c r="PD163" s="6"/>
      <c r="PG163" s="81"/>
      <c r="PH163" s="14"/>
      <c r="PI163" s="14"/>
      <c r="PJ163" s="15"/>
      <c r="PK163" s="15"/>
      <c r="PL163" s="14"/>
      <c r="PM163" s="15"/>
      <c r="PN163" s="22"/>
      <c r="QB163" s="2"/>
      <c r="QC163" s="10"/>
      <c r="QD163" s="10"/>
      <c r="QE163" s="1"/>
      <c r="QF163" s="1"/>
      <c r="QG163" s="81"/>
      <c r="QH163" s="14"/>
      <c r="QI163" s="14"/>
      <c r="QJ163" s="15"/>
      <c r="QK163" s="15"/>
      <c r="QL163" s="14"/>
      <c r="QM163" s="15"/>
      <c r="QN163" s="22"/>
      <c r="RB163" s="5"/>
      <c r="RC163" s="6"/>
      <c r="RD163" s="6"/>
      <c r="RG163" s="83"/>
      <c r="RH163" s="14"/>
      <c r="RI163" s="14"/>
      <c r="RJ163" s="15"/>
      <c r="RK163" s="15"/>
      <c r="RL163" s="14"/>
      <c r="RM163" s="15"/>
      <c r="RN163" s="22"/>
      <c r="SB163" s="5"/>
      <c r="SC163" s="6"/>
      <c r="SD163" s="6"/>
      <c r="SG163" s="81"/>
      <c r="SH163" s="14"/>
      <c r="SI163" s="14"/>
      <c r="SJ163" s="15"/>
      <c r="SK163" s="37"/>
      <c r="SL163" s="14"/>
      <c r="SM163" s="15"/>
      <c r="SN163" s="22"/>
      <c r="TB163" s="5"/>
      <c r="TC163" s="6"/>
      <c r="TD163" s="6"/>
      <c r="TG163" s="81"/>
      <c r="TH163" s="14"/>
      <c r="TI163" s="14"/>
      <c r="TJ163" s="15"/>
      <c r="TK163" s="37"/>
      <c r="TL163" s="14"/>
      <c r="TM163" s="15"/>
      <c r="TN163" s="22"/>
      <c r="UB163" s="5"/>
      <c r="UC163" s="6"/>
      <c r="UD163" s="6"/>
      <c r="UG163" s="83"/>
      <c r="UH163" s="14"/>
      <c r="UI163" s="14"/>
      <c r="UJ163" s="15"/>
      <c r="UK163" s="37"/>
      <c r="UL163" s="14"/>
      <c r="UM163" s="15"/>
      <c r="UN163" s="22"/>
      <c r="VB163" s="5"/>
      <c r="VC163" s="6"/>
      <c r="VD163" s="6"/>
      <c r="VG163" s="81"/>
      <c r="VH163" s="14"/>
      <c r="VI163" s="14"/>
      <c r="VJ163" s="15"/>
      <c r="VK163" s="37"/>
      <c r="VL163" s="14"/>
      <c r="VM163" s="15"/>
      <c r="VN163" s="22"/>
      <c r="WB163" s="5"/>
      <c r="WC163" s="6"/>
      <c r="WD163" s="6"/>
      <c r="WG163" s="81"/>
      <c r="WH163" s="14"/>
      <c r="WI163" s="14"/>
      <c r="WJ163" s="15"/>
      <c r="WK163" s="37"/>
      <c r="WL163" s="14"/>
      <c r="WM163" s="15"/>
      <c r="WN163" s="22"/>
      <c r="XB163" s="5"/>
      <c r="XC163" s="37"/>
      <c r="XD163" s="37"/>
      <c r="XG163" s="83"/>
      <c r="XH163" s="14"/>
      <c r="XI163" s="14"/>
      <c r="XJ163" s="15"/>
      <c r="XK163" s="37"/>
      <c r="XL163" s="14"/>
      <c r="XM163" s="15"/>
      <c r="XN163" s="22"/>
      <c r="YB163" s="5"/>
      <c r="YC163" s="37"/>
      <c r="YD163" s="37"/>
      <c r="YG163" s="83"/>
      <c r="YH163" s="14"/>
      <c r="YI163" s="14"/>
      <c r="YJ163" s="15"/>
      <c r="YK163" s="37"/>
      <c r="YL163" s="14"/>
      <c r="YM163" s="15"/>
      <c r="YN163" s="22"/>
      <c r="ZB163" s="5"/>
      <c r="ZC163" s="37"/>
      <c r="ZD163" s="37"/>
      <c r="ZG163" s="81"/>
      <c r="ZH163" s="14"/>
      <c r="ZI163" s="14"/>
      <c r="ZJ163" s="15"/>
      <c r="ZK163" s="37"/>
      <c r="ZL163" s="14"/>
      <c r="ZM163" s="15"/>
      <c r="ZN163" s="22"/>
      <c r="AAB163" s="5"/>
      <c r="AAC163" s="37"/>
      <c r="AAD163" s="37"/>
      <c r="AAG163" s="81"/>
      <c r="AAH163" s="14"/>
      <c r="AAI163" s="14"/>
      <c r="AAJ163" s="15"/>
      <c r="AAK163" s="37"/>
      <c r="AAL163" s="14"/>
      <c r="AAM163" s="15"/>
      <c r="AAN163" s="22"/>
      <c r="ABB163" s="5"/>
      <c r="ABC163" s="37"/>
      <c r="ABD163" s="37"/>
      <c r="ABG163" s="81"/>
      <c r="ABH163" s="14"/>
      <c r="ABI163" s="14"/>
      <c r="ABJ163" s="15"/>
      <c r="ABK163" s="37"/>
      <c r="ABL163" s="14"/>
      <c r="ABM163" s="15"/>
      <c r="ABN163" s="22"/>
      <c r="ACB163" s="5"/>
      <c r="ACC163" s="37"/>
      <c r="ACD163" s="37"/>
      <c r="ACG163" s="81"/>
      <c r="ACH163" s="14"/>
      <c r="ACI163" s="14"/>
      <c r="ACJ163" s="15"/>
      <c r="ACK163" s="37"/>
      <c r="ACL163" s="14"/>
      <c r="ACM163" s="15"/>
      <c r="ACN163" s="22"/>
      <c r="ADB163" s="5"/>
      <c r="ADC163" s="37"/>
      <c r="ADD163" s="37"/>
      <c r="ADG163" s="96"/>
      <c r="ADH163" s="14"/>
      <c r="ADI163" s="14"/>
      <c r="ADJ163" s="15"/>
      <c r="ADK163" s="37"/>
      <c r="ADL163" s="14"/>
      <c r="ADM163" s="15"/>
      <c r="ADN163" s="22"/>
      <c r="AEB163" s="5"/>
      <c r="AEC163" s="37"/>
      <c r="AED163" s="37"/>
      <c r="AEG163" s="83"/>
      <c r="AEH163" s="14"/>
      <c r="AEI163" s="14"/>
      <c r="AEJ163" s="15"/>
      <c r="AEK163" s="37"/>
      <c r="AEL163" s="14"/>
      <c r="AEM163" s="15"/>
      <c r="AEN163" s="22"/>
    </row>
    <row r="164" spans="2:820" s="7" customFormat="1" ht="24.75" customHeight="1" x14ac:dyDescent="0.2">
      <c r="B164" s="6"/>
      <c r="C164" s="5"/>
      <c r="D164" s="6"/>
      <c r="E164" s="6"/>
      <c r="G164" s="83"/>
      <c r="H164" s="96"/>
      <c r="I164" s="14"/>
      <c r="J164" s="14"/>
      <c r="K164" s="15"/>
      <c r="L164" s="15"/>
      <c r="M164" s="14"/>
      <c r="N164" s="15"/>
      <c r="O164" s="22"/>
      <c r="AA164" s="6"/>
      <c r="AB164" s="5"/>
      <c r="AC164" s="6"/>
      <c r="AD164" s="6"/>
      <c r="AF164" s="83"/>
      <c r="AG164" s="83"/>
      <c r="AH164" s="14"/>
      <c r="AI164" s="14"/>
      <c r="AJ164" s="15"/>
      <c r="AK164" s="15"/>
      <c r="AL164" s="14"/>
      <c r="AM164" s="15"/>
      <c r="AN164" s="22"/>
      <c r="BB164" s="8"/>
      <c r="BC164" s="10"/>
      <c r="BD164" s="10"/>
      <c r="BE164" s="4"/>
      <c r="BF164" s="81"/>
      <c r="BG164" s="96"/>
      <c r="BH164" s="14"/>
      <c r="BI164" s="14"/>
      <c r="BJ164" s="15"/>
      <c r="BK164" s="15"/>
      <c r="BL164" s="14"/>
      <c r="BM164" s="15"/>
      <c r="BN164" s="22"/>
      <c r="CB164" s="8"/>
      <c r="CC164" s="10"/>
      <c r="CD164" s="10"/>
      <c r="CE164" s="4"/>
      <c r="CF164" s="81"/>
      <c r="CG164" s="96"/>
      <c r="CH164" s="14"/>
      <c r="CI164" s="14"/>
      <c r="CJ164" s="15"/>
      <c r="CK164" s="15"/>
      <c r="CL164" s="14"/>
      <c r="CM164" s="15"/>
      <c r="CN164" s="22"/>
      <c r="DB164" s="5"/>
      <c r="DC164" s="6"/>
      <c r="DD164" s="6"/>
      <c r="DF164" s="83"/>
      <c r="DG164" s="96"/>
      <c r="DH164" s="14"/>
      <c r="DI164" s="14"/>
      <c r="DJ164" s="15"/>
      <c r="DK164" s="15"/>
      <c r="DL164" s="14"/>
      <c r="DM164" s="15"/>
      <c r="DN164" s="22"/>
      <c r="EB164" s="5"/>
      <c r="EC164" s="6"/>
      <c r="ED164" s="6"/>
      <c r="EG164" s="96"/>
      <c r="EH164" s="14"/>
      <c r="EI164" s="14"/>
      <c r="EJ164" s="15"/>
      <c r="EK164" s="15"/>
      <c r="EL164" s="14"/>
      <c r="EM164" s="15"/>
      <c r="EN164" s="22"/>
      <c r="FB164" s="5"/>
      <c r="FC164" s="6"/>
      <c r="FD164" s="6"/>
      <c r="FG164" s="81"/>
      <c r="FH164" s="14"/>
      <c r="FI164" s="14"/>
      <c r="FJ164" s="15"/>
      <c r="FK164" s="15"/>
      <c r="FL164" s="14"/>
      <c r="FM164" s="15"/>
      <c r="FN164" s="22"/>
      <c r="GB164" s="5"/>
      <c r="GC164" s="6"/>
      <c r="GD164" s="6"/>
      <c r="GG164" s="81"/>
      <c r="GH164" s="14"/>
      <c r="GI164" s="14"/>
      <c r="GJ164" s="15"/>
      <c r="GK164" s="15"/>
      <c r="GL164" s="14"/>
      <c r="GM164" s="15"/>
      <c r="GN164" s="22"/>
      <c r="HB164" s="5"/>
      <c r="HC164" s="6"/>
      <c r="HD164" s="6"/>
      <c r="HG164" s="81"/>
      <c r="HH164" s="14"/>
      <c r="HI164" s="14"/>
      <c r="HJ164" s="15"/>
      <c r="HK164" s="15"/>
      <c r="HL164" s="14"/>
      <c r="HM164" s="15"/>
      <c r="HN164" s="22"/>
      <c r="IB164" s="22"/>
      <c r="IC164" s="14"/>
      <c r="ID164" s="14"/>
      <c r="IE164" s="15"/>
      <c r="IF164" s="15"/>
      <c r="IG164" s="81"/>
      <c r="IH164" s="14"/>
      <c r="II164" s="14"/>
      <c r="IJ164" s="15"/>
      <c r="IK164" s="15"/>
      <c r="IL164" s="14"/>
      <c r="IM164" s="15"/>
      <c r="IN164" s="22"/>
      <c r="JB164" s="22"/>
      <c r="JC164" s="14"/>
      <c r="JD164" s="14"/>
      <c r="JE164" s="15"/>
      <c r="JF164" s="15"/>
      <c r="JG164" s="81"/>
      <c r="JH164" s="14"/>
      <c r="JI164" s="14"/>
      <c r="JJ164" s="15"/>
      <c r="JK164" s="15"/>
      <c r="JL164" s="14"/>
      <c r="JM164" s="15"/>
      <c r="JN164" s="22"/>
      <c r="KB164" s="5"/>
      <c r="KC164" s="6"/>
      <c r="KD164" s="6"/>
      <c r="KG164" s="81"/>
      <c r="KH164" s="14"/>
      <c r="KI164" s="14"/>
      <c r="KJ164" s="15"/>
      <c r="KK164" s="15"/>
      <c r="KL164" s="14"/>
      <c r="KM164" s="15"/>
      <c r="KN164" s="22"/>
      <c r="LB164" s="5"/>
      <c r="LC164" s="6"/>
      <c r="LD164" s="6"/>
      <c r="LG164" s="83"/>
      <c r="LH164" s="14"/>
      <c r="LI164" s="14"/>
      <c r="LJ164" s="15"/>
      <c r="LK164" s="15"/>
      <c r="LL164" s="14"/>
      <c r="LM164" s="15"/>
      <c r="LN164" s="22"/>
      <c r="MB164" s="8"/>
      <c r="MC164" s="10"/>
      <c r="MD164" s="10"/>
      <c r="ME164" s="4"/>
      <c r="MF164" s="4"/>
      <c r="MG164" s="81"/>
      <c r="MH164" s="14"/>
      <c r="MI164" s="14"/>
      <c r="MJ164" s="15"/>
      <c r="MK164" s="15"/>
      <c r="ML164" s="14"/>
      <c r="MM164" s="15"/>
      <c r="MN164" s="22"/>
      <c r="NB164" s="5"/>
      <c r="NC164" s="6"/>
      <c r="ND164" s="6"/>
      <c r="NG164" s="83"/>
      <c r="NH164" s="14"/>
      <c r="NI164" s="14"/>
      <c r="NJ164" s="15"/>
      <c r="NK164" s="15"/>
      <c r="NL164" s="14"/>
      <c r="NM164" s="15"/>
      <c r="NN164" s="22"/>
      <c r="OB164" s="5"/>
      <c r="OC164" s="6"/>
      <c r="OD164" s="6"/>
      <c r="OG164" s="83"/>
      <c r="OH164" s="14"/>
      <c r="OI164" s="14"/>
      <c r="OJ164" s="15"/>
      <c r="OK164" s="15"/>
      <c r="OL164" s="14"/>
      <c r="OM164" s="15"/>
      <c r="ON164" s="22"/>
      <c r="PB164" s="5"/>
      <c r="PC164" s="6"/>
      <c r="PD164" s="6"/>
      <c r="PG164" s="83"/>
      <c r="PH164" s="14"/>
      <c r="PI164" s="14"/>
      <c r="PJ164" s="15"/>
      <c r="PK164" s="15"/>
      <c r="PL164" s="14"/>
      <c r="PM164" s="15"/>
      <c r="PN164" s="22"/>
      <c r="QB164" s="2"/>
      <c r="QC164" s="10"/>
      <c r="QD164" s="10"/>
      <c r="QE164" s="1"/>
      <c r="QF164" s="1"/>
      <c r="QG164" s="81"/>
      <c r="QH164" s="14"/>
      <c r="QI164" s="14"/>
      <c r="QJ164" s="15"/>
      <c r="QK164" s="15"/>
      <c r="QL164" s="14"/>
      <c r="QM164" s="15"/>
      <c r="QN164" s="22"/>
      <c r="RB164" s="5"/>
      <c r="RC164" s="6"/>
      <c r="RD164" s="6"/>
      <c r="RG164" s="83"/>
      <c r="RH164" s="14"/>
      <c r="RI164" s="14"/>
      <c r="RJ164" s="15"/>
      <c r="RK164" s="15"/>
      <c r="RL164" s="14"/>
      <c r="RM164" s="15"/>
      <c r="RN164" s="22"/>
      <c r="SB164" s="5"/>
      <c r="SC164" s="6"/>
      <c r="SD164" s="6"/>
      <c r="SG164" s="81"/>
      <c r="SH164" s="14"/>
      <c r="SI164" s="14"/>
      <c r="SJ164" s="15"/>
      <c r="SK164" s="37"/>
      <c r="SL164" s="14"/>
      <c r="SM164" s="15"/>
      <c r="SN164" s="22"/>
      <c r="TB164" s="5"/>
      <c r="TC164" s="6"/>
      <c r="TD164" s="6"/>
      <c r="TG164" s="81"/>
      <c r="TH164" s="14"/>
      <c r="TI164" s="14"/>
      <c r="TJ164" s="15"/>
      <c r="TK164" s="37"/>
      <c r="TL164" s="14"/>
      <c r="TM164" s="15"/>
      <c r="TN164" s="22"/>
      <c r="UB164" s="5"/>
      <c r="UC164" s="6"/>
      <c r="UD164" s="6"/>
      <c r="UG164" s="83"/>
      <c r="UH164" s="14"/>
      <c r="UI164" s="14"/>
      <c r="UJ164" s="15"/>
      <c r="UK164" s="37"/>
      <c r="UL164" s="14"/>
      <c r="UM164" s="15"/>
      <c r="UN164" s="22"/>
      <c r="VB164" s="5"/>
      <c r="VC164" s="6"/>
      <c r="VD164" s="6"/>
      <c r="VG164" s="81"/>
      <c r="VH164" s="14"/>
      <c r="VI164" s="14"/>
      <c r="VJ164" s="15"/>
      <c r="VK164" s="37"/>
      <c r="VL164" s="14"/>
      <c r="VM164" s="15"/>
      <c r="VN164" s="22"/>
      <c r="WB164" s="5"/>
      <c r="WC164" s="6"/>
      <c r="WD164" s="6"/>
      <c r="WG164" s="81"/>
      <c r="WH164" s="14"/>
      <c r="WI164" s="14"/>
      <c r="WJ164" s="15"/>
      <c r="WK164" s="37"/>
      <c r="WL164" s="14"/>
      <c r="WM164" s="15"/>
      <c r="WN164" s="22"/>
      <c r="XB164" s="5"/>
      <c r="XC164" s="37"/>
      <c r="XD164" s="37"/>
      <c r="XG164" s="83"/>
      <c r="XH164" s="14"/>
      <c r="XI164" s="14"/>
      <c r="XJ164" s="15"/>
      <c r="XK164" s="37"/>
      <c r="XL164" s="14"/>
      <c r="XM164" s="15"/>
      <c r="XN164" s="22"/>
      <c r="YB164" s="5"/>
      <c r="YC164" s="37"/>
      <c r="YD164" s="37"/>
      <c r="YG164" s="83"/>
      <c r="YH164" s="14"/>
      <c r="YI164" s="14"/>
      <c r="YJ164" s="15"/>
      <c r="YK164" s="37"/>
      <c r="YL164" s="14"/>
      <c r="YM164" s="15"/>
      <c r="YN164" s="22"/>
      <c r="ZB164" s="5"/>
      <c r="ZC164" s="37"/>
      <c r="ZD164" s="37"/>
      <c r="ZG164" s="81"/>
      <c r="ZH164" s="14"/>
      <c r="ZI164" s="14"/>
      <c r="ZJ164" s="15"/>
      <c r="ZK164" s="37"/>
      <c r="ZL164" s="14"/>
      <c r="ZM164" s="15"/>
      <c r="ZN164" s="22"/>
      <c r="AAB164" s="5"/>
      <c r="AAC164" s="37"/>
      <c r="AAD164" s="37"/>
      <c r="AAG164" s="81"/>
      <c r="AAH164" s="14"/>
      <c r="AAI164" s="14"/>
      <c r="AAJ164" s="15"/>
      <c r="AAK164" s="37"/>
      <c r="AAL164" s="14"/>
      <c r="AAM164" s="15"/>
      <c r="AAN164" s="22"/>
      <c r="ABB164" s="5"/>
      <c r="ABC164" s="37"/>
      <c r="ABD164" s="37"/>
      <c r="ABG164" s="81"/>
      <c r="ABH164" s="14"/>
      <c r="ABI164" s="14"/>
      <c r="ABJ164" s="15"/>
      <c r="ABK164" s="37"/>
      <c r="ABL164" s="14"/>
      <c r="ABM164" s="15"/>
      <c r="ABN164" s="22"/>
      <c r="ACB164" s="5"/>
      <c r="ACC164" s="37"/>
      <c r="ACD164" s="37"/>
      <c r="ACG164" s="81"/>
      <c r="ACH164" s="14"/>
      <c r="ACI164" s="14"/>
      <c r="ACJ164" s="15"/>
      <c r="ACK164" s="37"/>
      <c r="ACL164" s="14"/>
      <c r="ACM164" s="15"/>
      <c r="ACN164" s="22"/>
      <c r="ADB164" s="5"/>
      <c r="ADC164" s="37"/>
      <c r="ADD164" s="37"/>
      <c r="ADG164" s="96"/>
      <c r="ADH164" s="14"/>
      <c r="ADI164" s="14"/>
      <c r="ADJ164" s="15"/>
      <c r="ADK164" s="37"/>
      <c r="ADL164" s="14"/>
      <c r="ADM164" s="15"/>
      <c r="ADN164" s="22"/>
      <c r="AEB164" s="5"/>
      <c r="AEC164" s="37"/>
      <c r="AED164" s="37"/>
      <c r="AEG164" s="83"/>
      <c r="AEH164" s="14"/>
      <c r="AEI164" s="14"/>
      <c r="AEJ164" s="15"/>
      <c r="AEK164" s="37"/>
      <c r="AEL164" s="14"/>
      <c r="AEM164" s="15"/>
      <c r="AEN164" s="22"/>
    </row>
    <row r="165" spans="2:820" s="7" customFormat="1" ht="24.75" customHeight="1" x14ac:dyDescent="0.2">
      <c r="B165" s="6"/>
      <c r="C165" s="5"/>
      <c r="D165" s="6"/>
      <c r="E165" s="6"/>
      <c r="G165" s="83"/>
      <c r="H165" s="96"/>
      <c r="I165" s="14"/>
      <c r="J165" s="14"/>
      <c r="K165" s="15"/>
      <c r="L165" s="15"/>
      <c r="M165" s="14"/>
      <c r="N165" s="15"/>
      <c r="O165" s="22"/>
      <c r="AA165" s="6"/>
      <c r="AB165" s="5"/>
      <c r="AC165" s="6"/>
      <c r="AD165" s="6"/>
      <c r="AF165" s="83"/>
      <c r="AG165" s="83"/>
      <c r="AH165" s="14"/>
      <c r="AI165" s="14"/>
      <c r="AJ165" s="15"/>
      <c r="AK165" s="15"/>
      <c r="AL165" s="14"/>
      <c r="AM165" s="15"/>
      <c r="AN165" s="22"/>
      <c r="BB165" s="8"/>
      <c r="BC165" s="10"/>
      <c r="BD165" s="10"/>
      <c r="BE165" s="4"/>
      <c r="BF165" s="81"/>
      <c r="BG165" s="96"/>
      <c r="BH165" s="14"/>
      <c r="BI165" s="14"/>
      <c r="BJ165" s="15"/>
      <c r="BK165" s="15"/>
      <c r="BL165" s="14"/>
      <c r="BM165" s="15"/>
      <c r="BN165" s="22"/>
      <c r="CB165" s="8"/>
      <c r="CC165" s="10"/>
      <c r="CD165" s="10"/>
      <c r="CE165" s="4"/>
      <c r="CF165" s="81"/>
      <c r="CG165" s="96"/>
      <c r="CH165" s="14"/>
      <c r="CI165" s="14"/>
      <c r="CJ165" s="15"/>
      <c r="CK165" s="15"/>
      <c r="CL165" s="14"/>
      <c r="CM165" s="15"/>
      <c r="CN165" s="22"/>
      <c r="DB165" s="5"/>
      <c r="DC165" s="6"/>
      <c r="DD165" s="6"/>
      <c r="DF165" s="83"/>
      <c r="DG165" s="96"/>
      <c r="DH165" s="14"/>
      <c r="DI165" s="14"/>
      <c r="DJ165" s="15"/>
      <c r="DK165" s="15"/>
      <c r="DL165" s="14"/>
      <c r="DM165" s="15"/>
      <c r="DN165" s="22"/>
      <c r="EB165" s="5"/>
      <c r="EC165" s="6"/>
      <c r="ED165" s="6"/>
      <c r="EG165" s="96"/>
      <c r="EH165" s="14"/>
      <c r="EI165" s="14"/>
      <c r="EJ165" s="15"/>
      <c r="EK165" s="15"/>
      <c r="EL165" s="14"/>
      <c r="EM165" s="15"/>
      <c r="EN165" s="22"/>
      <c r="FB165" s="5"/>
      <c r="FC165" s="6"/>
      <c r="FD165" s="6"/>
      <c r="FG165" s="81"/>
      <c r="FH165" s="14"/>
      <c r="FI165" s="14"/>
      <c r="FJ165" s="15"/>
      <c r="FK165" s="15"/>
      <c r="FL165" s="14"/>
      <c r="FM165" s="15"/>
      <c r="FN165" s="22"/>
      <c r="GB165" s="5"/>
      <c r="GC165" s="6"/>
      <c r="GD165" s="6"/>
      <c r="GG165" s="81"/>
      <c r="GH165" s="14"/>
      <c r="GI165" s="14"/>
      <c r="GJ165" s="15"/>
      <c r="GK165" s="15"/>
      <c r="GL165" s="14"/>
      <c r="GM165" s="15"/>
      <c r="GN165" s="22"/>
      <c r="HB165" s="5"/>
      <c r="HC165" s="6"/>
      <c r="HD165" s="6"/>
      <c r="HG165" s="83"/>
      <c r="HH165" s="14"/>
      <c r="HI165" s="14"/>
      <c r="HJ165" s="15"/>
      <c r="HK165" s="15"/>
      <c r="HL165" s="14"/>
      <c r="HM165" s="15"/>
      <c r="HN165" s="22"/>
      <c r="IB165" s="22"/>
      <c r="IC165" s="14"/>
      <c r="ID165" s="14"/>
      <c r="IE165" s="15"/>
      <c r="IF165" s="15"/>
      <c r="IG165" s="81"/>
      <c r="IH165" s="14"/>
      <c r="II165" s="14"/>
      <c r="IJ165" s="15"/>
      <c r="IK165" s="15"/>
      <c r="IL165" s="14"/>
      <c r="IM165" s="15"/>
      <c r="IN165" s="22"/>
      <c r="JB165" s="22"/>
      <c r="JC165" s="14"/>
      <c r="JD165" s="14"/>
      <c r="JE165" s="15"/>
      <c r="JF165" s="15"/>
      <c r="JG165" s="81"/>
      <c r="JH165" s="14"/>
      <c r="JI165" s="14"/>
      <c r="JJ165" s="15"/>
      <c r="JK165" s="15"/>
      <c r="JL165" s="14"/>
      <c r="JM165" s="15"/>
      <c r="JN165" s="22"/>
      <c r="KB165" s="5"/>
      <c r="KC165" s="6"/>
      <c r="KD165" s="6"/>
      <c r="KG165" s="81"/>
      <c r="KH165" s="14"/>
      <c r="KI165" s="14"/>
      <c r="KJ165" s="15"/>
      <c r="KK165" s="15"/>
      <c r="KL165" s="14"/>
      <c r="KM165" s="15"/>
      <c r="KN165" s="22"/>
      <c r="LB165" s="5"/>
      <c r="LC165" s="6"/>
      <c r="LD165" s="6"/>
      <c r="LG165" s="83"/>
      <c r="LH165" s="14"/>
      <c r="LI165" s="14"/>
      <c r="LJ165" s="15"/>
      <c r="LK165" s="15"/>
      <c r="LL165" s="14"/>
      <c r="LM165" s="15"/>
      <c r="LN165" s="22"/>
      <c r="MB165" s="8"/>
      <c r="MC165" s="10"/>
      <c r="MD165" s="10"/>
      <c r="ME165" s="4"/>
      <c r="MF165" s="4"/>
      <c r="MG165" s="83"/>
      <c r="MH165" s="14"/>
      <c r="MI165" s="14"/>
      <c r="MJ165" s="15"/>
      <c r="MK165" s="15"/>
      <c r="ML165" s="14"/>
      <c r="MM165" s="15"/>
      <c r="MN165" s="22"/>
      <c r="NB165" s="5"/>
      <c r="NC165" s="6"/>
      <c r="ND165" s="6"/>
      <c r="NG165" s="83"/>
      <c r="NH165" s="14"/>
      <c r="NI165" s="14"/>
      <c r="NJ165" s="15"/>
      <c r="NK165" s="15"/>
      <c r="NL165" s="14"/>
      <c r="NM165" s="15"/>
      <c r="NN165" s="22"/>
      <c r="OB165" s="5"/>
      <c r="OC165" s="6"/>
      <c r="OD165" s="6"/>
      <c r="OG165" s="83"/>
      <c r="OH165" s="14"/>
      <c r="OI165" s="14"/>
      <c r="OJ165" s="15"/>
      <c r="OK165" s="15"/>
      <c r="OL165" s="14"/>
      <c r="OM165" s="15"/>
      <c r="ON165" s="22"/>
      <c r="PB165" s="5"/>
      <c r="PC165" s="6"/>
      <c r="PD165" s="6"/>
      <c r="PG165" s="83"/>
      <c r="PH165" s="14"/>
      <c r="PI165" s="14"/>
      <c r="PJ165" s="15"/>
      <c r="PK165" s="15"/>
      <c r="PL165" s="14"/>
      <c r="PM165" s="15"/>
      <c r="PN165" s="22"/>
      <c r="QB165" s="2"/>
      <c r="QC165" s="10"/>
      <c r="QD165" s="10"/>
      <c r="QE165" s="1"/>
      <c r="QF165" s="1"/>
      <c r="QG165" s="81"/>
      <c r="QH165" s="14"/>
      <c r="QI165" s="14"/>
      <c r="QJ165" s="15"/>
      <c r="QK165" s="15"/>
      <c r="QL165" s="14"/>
      <c r="QM165" s="15"/>
      <c r="QN165" s="22"/>
      <c r="RB165" s="5"/>
      <c r="RC165" s="6"/>
      <c r="RD165" s="6"/>
      <c r="RG165" s="83"/>
      <c r="RH165" s="14"/>
      <c r="RI165" s="14"/>
      <c r="RJ165" s="15"/>
      <c r="RK165" s="15"/>
      <c r="RL165" s="14"/>
      <c r="RM165" s="15"/>
      <c r="RN165" s="22"/>
      <c r="SB165" s="5"/>
      <c r="SC165" s="6"/>
      <c r="SD165" s="6"/>
      <c r="SG165" s="82"/>
      <c r="SH165" s="14"/>
      <c r="SI165" s="14"/>
      <c r="SJ165" s="15"/>
      <c r="SK165" s="37"/>
      <c r="SL165" s="14"/>
      <c r="SM165" s="15"/>
      <c r="SN165" s="22"/>
      <c r="TB165" s="5"/>
      <c r="TC165" s="6"/>
      <c r="TD165" s="6"/>
      <c r="TG165" s="81"/>
      <c r="TH165" s="14"/>
      <c r="TI165" s="14"/>
      <c r="TJ165" s="15"/>
      <c r="TK165" s="37"/>
      <c r="TL165" s="14"/>
      <c r="TM165" s="15"/>
      <c r="TN165" s="22"/>
      <c r="UB165" s="5"/>
      <c r="UC165" s="6"/>
      <c r="UD165" s="6"/>
      <c r="UG165" s="83"/>
      <c r="UH165" s="14"/>
      <c r="UI165" s="14"/>
      <c r="UJ165" s="15"/>
      <c r="UK165" s="37"/>
      <c r="UL165" s="14"/>
      <c r="UM165" s="15"/>
      <c r="UN165" s="22"/>
      <c r="VB165" s="5"/>
      <c r="VC165" s="6"/>
      <c r="VD165" s="6"/>
      <c r="VG165" s="81"/>
      <c r="VH165" s="14"/>
      <c r="VI165" s="14"/>
      <c r="VJ165" s="15"/>
      <c r="VK165" s="37"/>
      <c r="VL165" s="14"/>
      <c r="VM165" s="15"/>
      <c r="VN165" s="22"/>
      <c r="WB165" s="5"/>
      <c r="WC165" s="6"/>
      <c r="WD165" s="6"/>
      <c r="WG165" s="81"/>
      <c r="WH165" s="14"/>
      <c r="WI165" s="14"/>
      <c r="WJ165" s="15"/>
      <c r="WK165" s="37"/>
      <c r="WL165" s="14"/>
      <c r="WM165" s="15"/>
      <c r="WN165" s="22"/>
      <c r="XB165" s="5"/>
      <c r="XC165" s="37"/>
      <c r="XD165" s="37"/>
      <c r="XG165" s="83"/>
      <c r="XH165" s="14"/>
      <c r="XI165" s="14"/>
      <c r="XJ165" s="15"/>
      <c r="XK165" s="37"/>
      <c r="XL165" s="14"/>
      <c r="XM165" s="15"/>
      <c r="XN165" s="22"/>
      <c r="YB165" s="5"/>
      <c r="YC165" s="37"/>
      <c r="YD165" s="37"/>
      <c r="YG165" s="83"/>
      <c r="YH165" s="14"/>
      <c r="YI165" s="14"/>
      <c r="YJ165" s="15"/>
      <c r="YK165" s="37"/>
      <c r="YL165" s="14"/>
      <c r="YM165" s="15"/>
      <c r="YN165" s="22"/>
      <c r="ZB165" s="5"/>
      <c r="ZC165" s="37"/>
      <c r="ZD165" s="37"/>
      <c r="ZG165" s="81"/>
      <c r="ZH165" s="14"/>
      <c r="ZI165" s="14"/>
      <c r="ZJ165" s="15"/>
      <c r="ZK165" s="37"/>
      <c r="ZL165" s="14"/>
      <c r="ZM165" s="15"/>
      <c r="ZN165" s="22"/>
      <c r="AAB165" s="5"/>
      <c r="AAC165" s="37"/>
      <c r="AAD165" s="37"/>
      <c r="AAG165" s="81"/>
      <c r="AAH165" s="14"/>
      <c r="AAI165" s="14"/>
      <c r="AAJ165" s="15"/>
      <c r="AAK165" s="37"/>
      <c r="AAL165" s="14"/>
      <c r="AAM165" s="15"/>
      <c r="AAN165" s="22"/>
      <c r="ABB165" s="5"/>
      <c r="ABC165" s="37"/>
      <c r="ABD165" s="37"/>
      <c r="ABG165" s="81"/>
      <c r="ABH165" s="14"/>
      <c r="ABI165" s="14"/>
      <c r="ABJ165" s="15"/>
      <c r="ABK165" s="37"/>
      <c r="ABL165" s="14"/>
      <c r="ABM165" s="15"/>
      <c r="ABN165" s="22"/>
      <c r="ACB165" s="5"/>
      <c r="ACC165" s="37"/>
      <c r="ACD165" s="37"/>
      <c r="ACG165" s="81"/>
      <c r="ACH165" s="14"/>
      <c r="ACI165" s="14"/>
      <c r="ACJ165" s="15"/>
      <c r="ACK165" s="37"/>
      <c r="ACL165" s="14"/>
      <c r="ACM165" s="15"/>
      <c r="ACN165" s="22"/>
      <c r="ADB165" s="5"/>
      <c r="ADC165" s="37"/>
      <c r="ADD165" s="37"/>
      <c r="ADG165" s="96"/>
      <c r="ADH165" s="14"/>
      <c r="ADI165" s="14"/>
      <c r="ADJ165" s="15"/>
      <c r="ADK165" s="37"/>
      <c r="ADL165" s="14"/>
      <c r="ADM165" s="15"/>
      <c r="ADN165" s="22"/>
      <c r="AEB165" s="5"/>
      <c r="AEC165" s="37"/>
      <c r="AED165" s="37"/>
      <c r="AEG165" s="83"/>
      <c r="AEH165" s="14"/>
      <c r="AEI165" s="14"/>
      <c r="AEJ165" s="15"/>
      <c r="AEK165" s="37"/>
      <c r="AEL165" s="14"/>
      <c r="AEM165" s="15"/>
      <c r="AEN165" s="22"/>
    </row>
    <row r="166" spans="2:820" s="7" customFormat="1" ht="24.75" customHeight="1" x14ac:dyDescent="0.2">
      <c r="B166" s="6"/>
      <c r="C166" s="5"/>
      <c r="D166" s="6"/>
      <c r="E166" s="6"/>
      <c r="G166" s="83"/>
      <c r="H166" s="96"/>
      <c r="I166" s="14"/>
      <c r="J166" s="14"/>
      <c r="K166" s="15"/>
      <c r="L166" s="15"/>
      <c r="M166" s="14"/>
      <c r="N166" s="15"/>
      <c r="O166" s="22"/>
      <c r="AA166" s="6"/>
      <c r="AB166" s="5"/>
      <c r="AC166" s="6"/>
      <c r="AD166" s="6"/>
      <c r="AF166" s="83"/>
      <c r="AG166" s="83"/>
      <c r="AH166" s="14"/>
      <c r="AI166" s="14"/>
      <c r="AJ166" s="15"/>
      <c r="AK166" s="15"/>
      <c r="AL166" s="14"/>
      <c r="AM166" s="15"/>
      <c r="AN166" s="22"/>
      <c r="BB166" s="8"/>
      <c r="BC166" s="10"/>
      <c r="BD166" s="10"/>
      <c r="BE166" s="4"/>
      <c r="BF166" s="81"/>
      <c r="BG166" s="96"/>
      <c r="BH166" s="14"/>
      <c r="BI166" s="14"/>
      <c r="BJ166" s="15"/>
      <c r="BK166" s="15"/>
      <c r="BL166" s="14"/>
      <c r="BM166" s="15"/>
      <c r="BN166" s="22"/>
      <c r="CB166" s="5"/>
      <c r="CC166" s="6"/>
      <c r="CD166" s="6"/>
      <c r="CF166" s="83"/>
      <c r="CG166" s="96"/>
      <c r="CH166" s="14"/>
      <c r="CI166" s="14"/>
      <c r="CJ166" s="15"/>
      <c r="CK166" s="15"/>
      <c r="CL166" s="14"/>
      <c r="CM166" s="15"/>
      <c r="CN166" s="22"/>
      <c r="DB166" s="5"/>
      <c r="DC166" s="6"/>
      <c r="DD166" s="6"/>
      <c r="DF166" s="83"/>
      <c r="DG166" s="96"/>
      <c r="DH166" s="14"/>
      <c r="DI166" s="14"/>
      <c r="DJ166" s="15"/>
      <c r="DK166" s="15"/>
      <c r="DL166" s="14"/>
      <c r="DM166" s="15"/>
      <c r="DN166" s="22"/>
      <c r="EB166" s="5"/>
      <c r="EC166" s="6"/>
      <c r="ED166" s="6"/>
      <c r="EG166" s="96"/>
      <c r="EH166" s="14"/>
      <c r="EI166" s="14"/>
      <c r="EJ166" s="15"/>
      <c r="EK166" s="15"/>
      <c r="EL166" s="14"/>
      <c r="EM166" s="15"/>
      <c r="EN166" s="22"/>
      <c r="FB166" s="5"/>
      <c r="FC166" s="6"/>
      <c r="FD166" s="6"/>
      <c r="FG166" s="81"/>
      <c r="FH166" s="14"/>
      <c r="FI166" s="14"/>
      <c r="FJ166" s="15"/>
      <c r="FK166" s="15"/>
      <c r="FL166" s="14"/>
      <c r="FM166" s="15"/>
      <c r="FN166" s="22"/>
      <c r="GB166" s="5"/>
      <c r="GC166" s="6"/>
      <c r="GD166" s="6"/>
      <c r="GG166" s="81"/>
      <c r="GH166" s="14"/>
      <c r="GI166" s="14"/>
      <c r="GJ166" s="15"/>
      <c r="GK166" s="15"/>
      <c r="GL166" s="14"/>
      <c r="GM166" s="15"/>
      <c r="GN166" s="22"/>
      <c r="HB166" s="5"/>
      <c r="HC166" s="6"/>
      <c r="HD166" s="6"/>
      <c r="HG166" s="83"/>
      <c r="HH166" s="14"/>
      <c r="HI166" s="14"/>
      <c r="HJ166" s="15"/>
      <c r="HK166" s="15"/>
      <c r="HL166" s="14"/>
      <c r="HM166" s="15"/>
      <c r="HN166" s="22"/>
      <c r="IB166" s="22"/>
      <c r="IC166" s="14"/>
      <c r="ID166" s="14"/>
      <c r="IE166" s="15"/>
      <c r="IF166" s="15"/>
      <c r="IG166" s="81"/>
      <c r="IH166" s="14"/>
      <c r="II166" s="14"/>
      <c r="IJ166" s="15"/>
      <c r="IK166" s="15"/>
      <c r="IL166" s="14"/>
      <c r="IM166" s="15"/>
      <c r="IN166" s="22"/>
      <c r="JB166" s="22"/>
      <c r="JC166" s="14"/>
      <c r="JD166" s="14"/>
      <c r="JE166" s="15"/>
      <c r="JF166" s="15"/>
      <c r="JG166" s="81"/>
      <c r="JH166" s="14"/>
      <c r="JI166" s="14"/>
      <c r="JJ166" s="15"/>
      <c r="JK166" s="15"/>
      <c r="JL166" s="14"/>
      <c r="JM166" s="15"/>
      <c r="JN166" s="22"/>
      <c r="KB166" s="5"/>
      <c r="KC166" s="6"/>
      <c r="KD166" s="6"/>
      <c r="KG166" s="81"/>
      <c r="KH166" s="14"/>
      <c r="KI166" s="14"/>
      <c r="KJ166" s="15"/>
      <c r="KK166" s="15"/>
      <c r="KL166" s="14"/>
      <c r="KM166" s="15"/>
      <c r="KN166" s="22"/>
      <c r="LB166" s="5"/>
      <c r="LC166" s="6"/>
      <c r="LD166" s="6"/>
      <c r="LG166" s="83"/>
      <c r="LH166" s="14"/>
      <c r="LI166" s="14"/>
      <c r="LJ166" s="15"/>
      <c r="LK166" s="15"/>
      <c r="LL166" s="14"/>
      <c r="LM166" s="15"/>
      <c r="LN166" s="22"/>
      <c r="MB166" s="8"/>
      <c r="MC166" s="10"/>
      <c r="MD166" s="10"/>
      <c r="ME166" s="4"/>
      <c r="MF166" s="4"/>
      <c r="MG166" s="83"/>
      <c r="MH166" s="14"/>
      <c r="MI166" s="14"/>
      <c r="MJ166" s="15"/>
      <c r="MK166" s="15"/>
      <c r="ML166" s="14"/>
      <c r="MM166" s="15"/>
      <c r="MN166" s="22"/>
      <c r="NB166" s="5"/>
      <c r="NC166" s="6"/>
      <c r="ND166" s="6"/>
      <c r="NG166" s="83"/>
      <c r="NH166" s="14"/>
      <c r="NI166" s="14"/>
      <c r="NJ166" s="15"/>
      <c r="NK166" s="15"/>
      <c r="NL166" s="14"/>
      <c r="NM166" s="15"/>
      <c r="NN166" s="22"/>
      <c r="OB166" s="5"/>
      <c r="OC166" s="6"/>
      <c r="OD166" s="6"/>
      <c r="OG166" s="83"/>
      <c r="OH166" s="14"/>
      <c r="OI166" s="14"/>
      <c r="OJ166" s="15"/>
      <c r="OK166" s="15"/>
      <c r="OL166" s="14"/>
      <c r="OM166" s="15"/>
      <c r="ON166" s="22"/>
      <c r="PB166" s="5"/>
      <c r="PC166" s="6"/>
      <c r="PD166" s="6"/>
      <c r="PG166" s="83"/>
      <c r="PH166" s="14"/>
      <c r="PI166" s="14"/>
      <c r="PJ166" s="15"/>
      <c r="PK166" s="15"/>
      <c r="PL166" s="14"/>
      <c r="PM166" s="15"/>
      <c r="PN166" s="22"/>
      <c r="QB166" s="2"/>
      <c r="QC166" s="10"/>
      <c r="QD166" s="10"/>
      <c r="QE166" s="1"/>
      <c r="QF166" s="1"/>
      <c r="QG166" s="81"/>
      <c r="QH166" s="14"/>
      <c r="QI166" s="14"/>
      <c r="QJ166" s="15"/>
      <c r="QK166" s="15"/>
      <c r="QL166" s="14"/>
      <c r="QM166" s="15"/>
      <c r="QN166" s="22"/>
      <c r="RB166" s="5"/>
      <c r="RC166" s="6"/>
      <c r="RD166" s="6"/>
      <c r="RG166" s="83"/>
      <c r="RH166" s="14"/>
      <c r="RI166" s="14"/>
      <c r="RJ166" s="15"/>
      <c r="RK166" s="15"/>
      <c r="RL166" s="14"/>
      <c r="RM166" s="15"/>
      <c r="RN166" s="22"/>
      <c r="SB166" s="5"/>
      <c r="SC166" s="6"/>
      <c r="SD166" s="6"/>
      <c r="SG166" s="81"/>
      <c r="SH166" s="14"/>
      <c r="SI166" s="14"/>
      <c r="SJ166" s="15"/>
      <c r="SK166" s="37"/>
      <c r="SL166" s="14"/>
      <c r="SM166" s="15"/>
      <c r="SN166" s="22"/>
      <c r="TB166" s="5"/>
      <c r="TC166" s="6"/>
      <c r="TD166" s="6"/>
      <c r="TG166" s="81"/>
      <c r="TH166" s="14"/>
      <c r="TI166" s="14"/>
      <c r="TJ166" s="15"/>
      <c r="TK166" s="37"/>
      <c r="TL166" s="14"/>
      <c r="TM166" s="15"/>
      <c r="TN166" s="22"/>
      <c r="UB166" s="5"/>
      <c r="UC166" s="6"/>
      <c r="UD166" s="6"/>
      <c r="UG166" s="83"/>
      <c r="UH166" s="14"/>
      <c r="UI166" s="14"/>
      <c r="UJ166" s="15"/>
      <c r="UK166" s="37"/>
      <c r="UL166" s="14"/>
      <c r="UM166" s="15"/>
      <c r="UN166" s="22"/>
      <c r="VB166" s="5"/>
      <c r="VC166" s="6"/>
      <c r="VD166" s="6"/>
      <c r="VG166" s="81"/>
      <c r="VH166" s="14"/>
      <c r="VI166" s="14"/>
      <c r="VJ166" s="15"/>
      <c r="VK166" s="37"/>
      <c r="VL166" s="14"/>
      <c r="VM166" s="15"/>
      <c r="VN166" s="22"/>
      <c r="WB166" s="5"/>
      <c r="WC166" s="6"/>
      <c r="WD166" s="6"/>
      <c r="WG166" s="81"/>
      <c r="WH166" s="14"/>
      <c r="WI166" s="14"/>
      <c r="WJ166" s="15"/>
      <c r="WK166" s="37"/>
      <c r="WL166" s="14"/>
      <c r="WM166" s="15"/>
      <c r="WN166" s="22"/>
      <c r="XB166" s="5"/>
      <c r="XC166" s="37"/>
      <c r="XD166" s="37"/>
      <c r="XG166" s="83"/>
      <c r="XH166" s="14"/>
      <c r="XI166" s="14"/>
      <c r="XJ166" s="15"/>
      <c r="XK166" s="37"/>
      <c r="XL166" s="14"/>
      <c r="XM166" s="15"/>
      <c r="XN166" s="22"/>
      <c r="YB166" s="5"/>
      <c r="YC166" s="37"/>
      <c r="YD166" s="37"/>
      <c r="YG166" s="83"/>
      <c r="YH166" s="14"/>
      <c r="YI166" s="14"/>
      <c r="YJ166" s="15"/>
      <c r="YK166" s="37"/>
      <c r="YL166" s="14"/>
      <c r="YM166" s="15"/>
      <c r="YN166" s="22"/>
      <c r="ZB166" s="5"/>
      <c r="ZC166" s="37"/>
      <c r="ZD166" s="37"/>
      <c r="ZG166" s="81"/>
      <c r="ZH166" s="14"/>
      <c r="ZI166" s="14"/>
      <c r="ZJ166" s="15"/>
      <c r="ZK166" s="37"/>
      <c r="ZL166" s="14"/>
      <c r="ZM166" s="15"/>
      <c r="ZN166" s="22"/>
      <c r="AAB166" s="5"/>
      <c r="AAC166" s="37"/>
      <c r="AAD166" s="37"/>
      <c r="AAG166" s="81"/>
      <c r="AAH166" s="14"/>
      <c r="AAI166" s="14"/>
      <c r="AAJ166" s="15"/>
      <c r="AAK166" s="37"/>
      <c r="AAL166" s="14"/>
      <c r="AAM166" s="15"/>
      <c r="AAN166" s="22"/>
      <c r="ABB166" s="5"/>
      <c r="ABC166" s="37"/>
      <c r="ABD166" s="37"/>
      <c r="ABG166" s="81"/>
      <c r="ABH166" s="14"/>
      <c r="ABI166" s="14"/>
      <c r="ABJ166" s="15"/>
      <c r="ABK166" s="37"/>
      <c r="ABL166" s="14"/>
      <c r="ABM166" s="15"/>
      <c r="ABN166" s="22"/>
      <c r="ACB166" s="5"/>
      <c r="ACC166" s="37"/>
      <c r="ACD166" s="37"/>
      <c r="ACG166" s="81"/>
      <c r="ACH166" s="14"/>
      <c r="ACI166" s="14"/>
      <c r="ACJ166" s="15"/>
      <c r="ACK166" s="37"/>
      <c r="ACL166" s="14"/>
      <c r="ACM166" s="15"/>
      <c r="ACN166" s="22"/>
      <c r="ADB166" s="5"/>
      <c r="ADC166" s="37"/>
      <c r="ADD166" s="37"/>
      <c r="ADG166" s="96"/>
      <c r="ADH166" s="14"/>
      <c r="ADI166" s="14"/>
      <c r="ADJ166" s="15"/>
      <c r="ADK166" s="37"/>
      <c r="ADL166" s="14"/>
      <c r="ADM166" s="15"/>
      <c r="ADN166" s="22"/>
      <c r="AEB166" s="5"/>
      <c r="AEC166" s="37"/>
      <c r="AED166" s="37"/>
      <c r="AEG166" s="83"/>
      <c r="AEH166" s="14"/>
      <c r="AEI166" s="14"/>
      <c r="AEJ166" s="15"/>
      <c r="AEK166" s="37"/>
      <c r="AEL166" s="14"/>
      <c r="AEM166" s="15"/>
      <c r="AEN166" s="22"/>
    </row>
    <row r="167" spans="2:820" s="7" customFormat="1" ht="24.75" customHeight="1" x14ac:dyDescent="0.2">
      <c r="B167" s="6"/>
      <c r="C167" s="5"/>
      <c r="D167" s="6"/>
      <c r="E167" s="6"/>
      <c r="G167" s="83"/>
      <c r="H167" s="96"/>
      <c r="I167" s="14"/>
      <c r="J167" s="14"/>
      <c r="K167" s="15"/>
      <c r="L167" s="15"/>
      <c r="M167" s="14"/>
      <c r="N167" s="15"/>
      <c r="O167" s="22"/>
      <c r="AA167" s="6"/>
      <c r="AB167" s="5"/>
      <c r="AC167" s="6"/>
      <c r="AD167" s="6"/>
      <c r="AF167" s="83"/>
      <c r="AG167" s="83"/>
      <c r="AH167" s="14"/>
      <c r="AI167" s="14"/>
      <c r="AJ167" s="15"/>
      <c r="AK167" s="15"/>
      <c r="AL167" s="14"/>
      <c r="AM167" s="15"/>
      <c r="AN167" s="22"/>
      <c r="BB167" s="8"/>
      <c r="BC167" s="10"/>
      <c r="BD167" s="10"/>
      <c r="BE167" s="4"/>
      <c r="BF167" s="81"/>
      <c r="BG167" s="96"/>
      <c r="BH167" s="14"/>
      <c r="BI167" s="14"/>
      <c r="BJ167" s="15"/>
      <c r="BK167" s="15"/>
      <c r="BL167" s="14"/>
      <c r="BM167" s="15"/>
      <c r="BN167" s="22"/>
      <c r="CB167" s="5"/>
      <c r="CC167" s="6"/>
      <c r="CD167" s="6"/>
      <c r="CF167" s="83"/>
      <c r="CG167" s="96"/>
      <c r="CH167" s="14"/>
      <c r="CI167" s="14"/>
      <c r="CJ167" s="15"/>
      <c r="CK167" s="15"/>
      <c r="CL167" s="14"/>
      <c r="CM167" s="15"/>
      <c r="CN167" s="22"/>
      <c r="DB167" s="5"/>
      <c r="DC167" s="6"/>
      <c r="DD167" s="6"/>
      <c r="DF167" s="83"/>
      <c r="DG167" s="96"/>
      <c r="DH167" s="14"/>
      <c r="DI167" s="14"/>
      <c r="DJ167" s="15"/>
      <c r="DK167" s="15"/>
      <c r="DL167" s="14"/>
      <c r="DM167" s="15"/>
      <c r="DN167" s="22"/>
      <c r="EB167" s="5"/>
      <c r="EC167" s="6"/>
      <c r="ED167" s="6"/>
      <c r="EG167" s="96"/>
      <c r="EH167" s="14"/>
      <c r="EI167" s="14"/>
      <c r="EJ167" s="15"/>
      <c r="EK167" s="15"/>
      <c r="EL167" s="14"/>
      <c r="EM167" s="15"/>
      <c r="EN167" s="22"/>
      <c r="FB167" s="5"/>
      <c r="FC167" s="6"/>
      <c r="FD167" s="6"/>
      <c r="FG167" s="81"/>
      <c r="FH167" s="14"/>
      <c r="FI167" s="14"/>
      <c r="FJ167" s="15"/>
      <c r="FK167" s="15"/>
      <c r="FL167" s="14"/>
      <c r="FM167" s="15"/>
      <c r="FN167" s="22"/>
      <c r="GB167" s="5"/>
      <c r="GC167" s="6"/>
      <c r="GD167" s="6"/>
      <c r="GG167" s="81"/>
      <c r="GH167" s="14"/>
      <c r="GI167" s="14"/>
      <c r="GJ167" s="15"/>
      <c r="GK167" s="15"/>
      <c r="GL167" s="14"/>
      <c r="GM167" s="15"/>
      <c r="GN167" s="22"/>
      <c r="HB167" s="5"/>
      <c r="HC167" s="6"/>
      <c r="HD167" s="6"/>
      <c r="HG167" s="83"/>
      <c r="HH167" s="14"/>
      <c r="HI167" s="14"/>
      <c r="HJ167" s="15"/>
      <c r="HK167" s="15"/>
      <c r="HL167" s="14"/>
      <c r="HM167" s="15"/>
      <c r="HN167" s="22"/>
      <c r="IB167" s="22"/>
      <c r="IC167" s="14"/>
      <c r="ID167" s="14"/>
      <c r="IE167" s="15"/>
      <c r="IF167" s="15"/>
      <c r="IG167" s="81"/>
      <c r="IH167" s="14"/>
      <c r="II167" s="14"/>
      <c r="IJ167" s="15"/>
      <c r="IK167" s="15"/>
      <c r="IL167" s="14"/>
      <c r="IM167" s="15"/>
      <c r="IN167" s="22"/>
      <c r="JB167" s="22"/>
      <c r="JC167" s="14"/>
      <c r="JD167" s="14"/>
      <c r="JE167" s="15"/>
      <c r="JF167" s="15"/>
      <c r="JG167" s="81"/>
      <c r="JH167" s="14"/>
      <c r="JI167" s="14"/>
      <c r="JJ167" s="15"/>
      <c r="JK167" s="15"/>
      <c r="JL167" s="14"/>
      <c r="JM167" s="15"/>
      <c r="JN167" s="22"/>
      <c r="KB167" s="5"/>
      <c r="KC167" s="6"/>
      <c r="KD167" s="6"/>
      <c r="KG167" s="83"/>
      <c r="KH167" s="14"/>
      <c r="KI167" s="14"/>
      <c r="KJ167" s="15"/>
      <c r="KK167" s="15"/>
      <c r="KL167" s="14"/>
      <c r="KM167" s="15"/>
      <c r="KN167" s="22"/>
      <c r="LB167" s="5"/>
      <c r="LC167" s="6"/>
      <c r="LD167" s="6"/>
      <c r="LG167" s="83"/>
      <c r="LH167" s="14"/>
      <c r="LI167" s="14"/>
      <c r="LJ167" s="15"/>
      <c r="LK167" s="15"/>
      <c r="LL167" s="14"/>
      <c r="LM167" s="15"/>
      <c r="LN167" s="22"/>
      <c r="MB167" s="8"/>
      <c r="MC167" s="10"/>
      <c r="MD167" s="10"/>
      <c r="ME167" s="4"/>
      <c r="MF167" s="4"/>
      <c r="MG167" s="83"/>
      <c r="MH167" s="14"/>
      <c r="MI167" s="14"/>
      <c r="MJ167" s="15"/>
      <c r="MK167" s="15"/>
      <c r="ML167" s="14"/>
      <c r="MM167" s="15"/>
      <c r="MN167" s="22"/>
      <c r="NB167" s="5"/>
      <c r="NC167" s="6"/>
      <c r="ND167" s="6"/>
      <c r="NG167" s="83"/>
      <c r="NH167" s="14"/>
      <c r="NI167" s="14"/>
      <c r="NJ167" s="15"/>
      <c r="NK167" s="15"/>
      <c r="NL167" s="14"/>
      <c r="NM167" s="15"/>
      <c r="NN167" s="22"/>
      <c r="OB167" s="5"/>
      <c r="OC167" s="6"/>
      <c r="OD167" s="6"/>
      <c r="OG167" s="83"/>
      <c r="OH167" s="14"/>
      <c r="OI167" s="14"/>
      <c r="OJ167" s="15"/>
      <c r="OK167" s="15"/>
      <c r="OL167" s="14"/>
      <c r="OM167" s="15"/>
      <c r="ON167" s="22"/>
      <c r="PB167" s="5"/>
      <c r="PC167" s="6"/>
      <c r="PD167" s="6"/>
      <c r="PG167" s="83"/>
      <c r="PH167" s="14"/>
      <c r="PI167" s="14"/>
      <c r="PJ167" s="15"/>
      <c r="PK167" s="15"/>
      <c r="PL167" s="14"/>
      <c r="PM167" s="15"/>
      <c r="PN167" s="22"/>
      <c r="QB167" s="2"/>
      <c r="QC167" s="10"/>
      <c r="QD167" s="10"/>
      <c r="QE167" s="1"/>
      <c r="QF167" s="1"/>
      <c r="QG167" s="81"/>
      <c r="QH167" s="14"/>
      <c r="QI167" s="14"/>
      <c r="QJ167" s="15"/>
      <c r="QK167" s="15"/>
      <c r="QL167" s="14"/>
      <c r="QM167" s="15"/>
      <c r="QN167" s="22"/>
      <c r="RB167" s="5"/>
      <c r="RC167" s="6"/>
      <c r="RD167" s="6"/>
      <c r="RG167" s="83"/>
      <c r="RH167" s="14"/>
      <c r="RI167" s="14"/>
      <c r="RJ167" s="15"/>
      <c r="RK167" s="15"/>
      <c r="RL167" s="14"/>
      <c r="RM167" s="15"/>
      <c r="RN167" s="22"/>
      <c r="SB167" s="5"/>
      <c r="SC167" s="6"/>
      <c r="SD167" s="6"/>
      <c r="SG167" s="81"/>
      <c r="SH167" s="14"/>
      <c r="SI167" s="14"/>
      <c r="SJ167" s="15"/>
      <c r="SK167" s="37"/>
      <c r="SL167" s="14"/>
      <c r="SM167" s="15"/>
      <c r="SN167" s="22"/>
      <c r="TB167" s="5"/>
      <c r="TC167" s="6"/>
      <c r="TD167" s="6"/>
      <c r="TG167" s="81"/>
      <c r="TH167" s="14"/>
      <c r="TI167" s="14"/>
      <c r="TJ167" s="15"/>
      <c r="TK167" s="37"/>
      <c r="TL167" s="14"/>
      <c r="TM167" s="15"/>
      <c r="TN167" s="22"/>
      <c r="UB167" s="5"/>
      <c r="UC167" s="6"/>
      <c r="UD167" s="6"/>
      <c r="UG167" s="83"/>
      <c r="UH167" s="14"/>
      <c r="UI167" s="14"/>
      <c r="UJ167" s="15"/>
      <c r="UK167" s="37"/>
      <c r="UL167" s="14"/>
      <c r="UM167" s="15"/>
      <c r="UN167" s="22"/>
      <c r="VB167" s="5"/>
      <c r="VC167" s="6"/>
      <c r="VD167" s="6"/>
      <c r="VG167" s="81"/>
      <c r="VH167" s="14"/>
      <c r="VI167" s="14"/>
      <c r="VJ167" s="15"/>
      <c r="VK167" s="37"/>
      <c r="VL167" s="14"/>
      <c r="VM167" s="15"/>
      <c r="VN167" s="22"/>
      <c r="WB167" s="5"/>
      <c r="WC167" s="6"/>
      <c r="WD167" s="6"/>
      <c r="WG167" s="81"/>
      <c r="WH167" s="14"/>
      <c r="WI167" s="14"/>
      <c r="WJ167" s="15"/>
      <c r="WK167" s="37"/>
      <c r="WL167" s="14"/>
      <c r="WM167" s="15"/>
      <c r="WN167" s="22"/>
      <c r="XB167" s="5"/>
      <c r="XC167" s="37"/>
      <c r="XD167" s="37"/>
      <c r="XG167" s="83"/>
      <c r="XH167" s="14"/>
      <c r="XI167" s="14"/>
      <c r="XJ167" s="15"/>
      <c r="XK167" s="37"/>
      <c r="XL167" s="14"/>
      <c r="XM167" s="15"/>
      <c r="XN167" s="22"/>
      <c r="YB167" s="5"/>
      <c r="YC167" s="37"/>
      <c r="YD167" s="37"/>
      <c r="YG167" s="83"/>
      <c r="YH167" s="14"/>
      <c r="YI167" s="14"/>
      <c r="YJ167" s="15"/>
      <c r="YK167" s="37"/>
      <c r="YL167" s="14"/>
      <c r="YM167" s="15"/>
      <c r="YN167" s="22"/>
      <c r="ZB167" s="5"/>
      <c r="ZC167" s="37"/>
      <c r="ZD167" s="37"/>
      <c r="ZG167" s="81"/>
      <c r="ZH167" s="14"/>
      <c r="ZI167" s="14"/>
      <c r="ZJ167" s="15"/>
      <c r="ZK167" s="37"/>
      <c r="ZL167" s="14"/>
      <c r="ZM167" s="15"/>
      <c r="ZN167" s="22"/>
      <c r="AAB167" s="5"/>
      <c r="AAC167" s="37"/>
      <c r="AAD167" s="37"/>
      <c r="AAG167" s="81"/>
      <c r="AAH167" s="14"/>
      <c r="AAI167" s="14"/>
      <c r="AAJ167" s="15"/>
      <c r="AAK167" s="37"/>
      <c r="AAL167" s="14"/>
      <c r="AAM167" s="15"/>
      <c r="AAN167" s="22"/>
      <c r="ABB167" s="5"/>
      <c r="ABC167" s="37"/>
      <c r="ABD167" s="37"/>
      <c r="ABG167" s="81"/>
      <c r="ABH167" s="14"/>
      <c r="ABI167" s="14"/>
      <c r="ABJ167" s="15"/>
      <c r="ABK167" s="37"/>
      <c r="ABL167" s="14"/>
      <c r="ABM167" s="15"/>
      <c r="ABN167" s="22"/>
      <c r="ACB167" s="5"/>
      <c r="ACC167" s="37"/>
      <c r="ACD167" s="37"/>
      <c r="ACG167" s="81"/>
      <c r="ACH167" s="14"/>
      <c r="ACI167" s="14"/>
      <c r="ACJ167" s="15"/>
      <c r="ACK167" s="37"/>
      <c r="ACL167" s="14"/>
      <c r="ACM167" s="15"/>
      <c r="ACN167" s="22"/>
      <c r="ADB167" s="5"/>
      <c r="ADC167" s="37"/>
      <c r="ADD167" s="37"/>
      <c r="ADG167" s="96"/>
      <c r="ADH167" s="14"/>
      <c r="ADI167" s="14"/>
      <c r="ADJ167" s="15"/>
      <c r="ADK167" s="37"/>
      <c r="ADL167" s="14"/>
      <c r="ADM167" s="15"/>
      <c r="ADN167" s="22"/>
      <c r="AEB167" s="5"/>
      <c r="AEC167" s="37"/>
      <c r="AED167" s="37"/>
      <c r="AEG167" s="83"/>
      <c r="AEH167" s="14"/>
      <c r="AEI167" s="14"/>
      <c r="AEJ167" s="15"/>
      <c r="AEK167" s="37"/>
      <c r="AEL167" s="14"/>
      <c r="AEM167" s="15"/>
      <c r="AEN167" s="22"/>
    </row>
    <row r="168" spans="2:820" s="7" customFormat="1" ht="24.75" customHeight="1" x14ac:dyDescent="0.2">
      <c r="B168" s="6"/>
      <c r="C168" s="5"/>
      <c r="D168" s="6"/>
      <c r="E168" s="6"/>
      <c r="G168" s="83"/>
      <c r="H168" s="96"/>
      <c r="I168" s="14"/>
      <c r="J168" s="14"/>
      <c r="K168" s="15"/>
      <c r="L168" s="15"/>
      <c r="M168" s="14"/>
      <c r="N168" s="15"/>
      <c r="O168" s="22"/>
      <c r="AA168" s="6"/>
      <c r="AB168" s="5"/>
      <c r="AC168" s="6"/>
      <c r="AD168" s="6"/>
      <c r="AF168" s="83"/>
      <c r="AG168" s="83"/>
      <c r="AH168" s="14"/>
      <c r="AI168" s="14"/>
      <c r="AJ168" s="15"/>
      <c r="AK168" s="15"/>
      <c r="AL168" s="14"/>
      <c r="AM168" s="15"/>
      <c r="AN168" s="22"/>
      <c r="BB168" s="8"/>
      <c r="BC168" s="10"/>
      <c r="BD168" s="10"/>
      <c r="BE168" s="4"/>
      <c r="BF168" s="81"/>
      <c r="BG168" s="96"/>
      <c r="BH168" s="14"/>
      <c r="BI168" s="14"/>
      <c r="BJ168" s="15"/>
      <c r="BK168" s="15"/>
      <c r="BL168" s="14"/>
      <c r="BM168" s="15"/>
      <c r="BN168" s="22"/>
      <c r="CB168" s="5"/>
      <c r="CC168" s="6"/>
      <c r="CD168" s="6"/>
      <c r="CF168" s="83"/>
      <c r="CG168" s="96"/>
      <c r="CH168" s="14"/>
      <c r="CI168" s="14"/>
      <c r="CJ168" s="15"/>
      <c r="CK168" s="15"/>
      <c r="CL168" s="14"/>
      <c r="CM168" s="15"/>
      <c r="CN168" s="22"/>
      <c r="DB168" s="5"/>
      <c r="DC168" s="6"/>
      <c r="DD168" s="6"/>
      <c r="DF168" s="83"/>
      <c r="DG168" s="96"/>
      <c r="DH168" s="14"/>
      <c r="DI168" s="14"/>
      <c r="DJ168" s="15"/>
      <c r="DK168" s="15"/>
      <c r="DL168" s="14"/>
      <c r="DM168" s="15"/>
      <c r="DN168" s="22"/>
      <c r="EB168" s="5"/>
      <c r="EC168" s="6"/>
      <c r="ED168" s="6"/>
      <c r="EG168" s="96"/>
      <c r="EH168" s="14"/>
      <c r="EI168" s="14"/>
      <c r="EJ168" s="15"/>
      <c r="EK168" s="15"/>
      <c r="EL168" s="14"/>
      <c r="EM168" s="15"/>
      <c r="EN168" s="22"/>
      <c r="FB168" s="5"/>
      <c r="FC168" s="6"/>
      <c r="FD168" s="6"/>
      <c r="FG168" s="83"/>
      <c r="FH168" s="14"/>
      <c r="FI168" s="14"/>
      <c r="FJ168" s="15"/>
      <c r="FK168" s="15"/>
      <c r="FL168" s="14"/>
      <c r="FM168" s="15"/>
      <c r="FN168" s="22"/>
      <c r="GB168" s="5"/>
      <c r="GC168" s="6"/>
      <c r="GD168" s="6"/>
      <c r="GG168" s="83"/>
      <c r="GH168" s="14"/>
      <c r="GI168" s="14"/>
      <c r="GJ168" s="15"/>
      <c r="GK168" s="15"/>
      <c r="GL168" s="14"/>
      <c r="GM168" s="15"/>
      <c r="GN168" s="22"/>
      <c r="HB168" s="5"/>
      <c r="HC168" s="6"/>
      <c r="HD168" s="6"/>
      <c r="HG168" s="83"/>
      <c r="HH168" s="14"/>
      <c r="HI168" s="14"/>
      <c r="HJ168" s="15"/>
      <c r="HK168" s="15"/>
      <c r="HL168" s="14"/>
      <c r="HM168" s="15"/>
      <c r="HN168" s="22"/>
      <c r="IB168" s="22"/>
      <c r="IC168" s="14"/>
      <c r="ID168" s="14"/>
      <c r="IE168" s="15"/>
      <c r="IF168" s="15"/>
      <c r="IG168" s="81"/>
      <c r="IH168" s="14"/>
      <c r="II168" s="14"/>
      <c r="IJ168" s="15"/>
      <c r="IK168" s="15"/>
      <c r="IL168" s="14"/>
      <c r="IM168" s="15"/>
      <c r="IN168" s="22"/>
      <c r="JB168" s="22"/>
      <c r="JC168" s="14"/>
      <c r="JD168" s="14"/>
      <c r="JE168" s="15"/>
      <c r="JF168" s="15"/>
      <c r="JG168" s="83"/>
      <c r="JH168" s="14"/>
      <c r="JI168" s="14"/>
      <c r="JJ168" s="15"/>
      <c r="JK168" s="15"/>
      <c r="JL168" s="14"/>
      <c r="JM168" s="15"/>
      <c r="JN168" s="22"/>
      <c r="KB168" s="5"/>
      <c r="KC168" s="6"/>
      <c r="KD168" s="6"/>
      <c r="KG168" s="83"/>
      <c r="KH168" s="14"/>
      <c r="KI168" s="14"/>
      <c r="KJ168" s="15"/>
      <c r="KK168" s="15"/>
      <c r="KL168" s="14"/>
      <c r="KM168" s="15"/>
      <c r="KN168" s="22"/>
      <c r="LB168" s="5"/>
      <c r="LC168" s="6"/>
      <c r="LD168" s="6"/>
      <c r="LG168" s="83"/>
      <c r="LH168" s="14"/>
      <c r="LI168" s="14"/>
      <c r="LJ168" s="15"/>
      <c r="LK168" s="15"/>
      <c r="LL168" s="14"/>
      <c r="LM168" s="15"/>
      <c r="LN168" s="22"/>
      <c r="MB168" s="5"/>
      <c r="MC168" s="6"/>
      <c r="MD168" s="6"/>
      <c r="MG168" s="83"/>
      <c r="MH168" s="14"/>
      <c r="MI168" s="14"/>
      <c r="MJ168" s="15"/>
      <c r="MK168" s="15"/>
      <c r="ML168" s="14"/>
      <c r="MM168" s="15"/>
      <c r="MN168" s="22"/>
      <c r="NB168" s="5"/>
      <c r="NC168" s="6"/>
      <c r="ND168" s="6"/>
      <c r="NG168" s="83"/>
      <c r="NH168" s="14"/>
      <c r="NI168" s="14"/>
      <c r="NJ168" s="15"/>
      <c r="NK168" s="15"/>
      <c r="NL168" s="14"/>
      <c r="NM168" s="15"/>
      <c r="NN168" s="22"/>
      <c r="OB168" s="5"/>
      <c r="OC168" s="6"/>
      <c r="OD168" s="6"/>
      <c r="OG168" s="83"/>
      <c r="OH168" s="14"/>
      <c r="OI168" s="14"/>
      <c r="OJ168" s="15"/>
      <c r="OK168" s="15"/>
      <c r="OL168" s="14"/>
      <c r="OM168" s="15"/>
      <c r="ON168" s="22"/>
      <c r="PB168" s="5"/>
      <c r="PC168" s="6"/>
      <c r="PD168" s="6"/>
      <c r="PG168" s="83"/>
      <c r="PH168" s="14"/>
      <c r="PI168" s="14"/>
      <c r="PJ168" s="15"/>
      <c r="PK168" s="15"/>
      <c r="PL168" s="14"/>
      <c r="PM168" s="15"/>
      <c r="PN168" s="22"/>
      <c r="QB168" s="2"/>
      <c r="QC168" s="10"/>
      <c r="QD168" s="10"/>
      <c r="QE168" s="1"/>
      <c r="QF168" s="1"/>
      <c r="QG168" s="83"/>
      <c r="QH168" s="14"/>
      <c r="QI168" s="14"/>
      <c r="QJ168" s="15"/>
      <c r="QK168" s="15"/>
      <c r="QL168" s="14"/>
      <c r="QM168" s="15"/>
      <c r="QN168" s="22"/>
      <c r="RB168" s="5"/>
      <c r="RC168" s="6"/>
      <c r="RD168" s="6"/>
      <c r="RG168" s="83"/>
      <c r="RH168" s="14"/>
      <c r="RI168" s="14"/>
      <c r="RJ168" s="15"/>
      <c r="RK168" s="15"/>
      <c r="RL168" s="14"/>
      <c r="RM168" s="15"/>
      <c r="RN168" s="22"/>
      <c r="SB168" s="5"/>
      <c r="SC168" s="6"/>
      <c r="SD168" s="6"/>
      <c r="SG168" s="81"/>
      <c r="SH168" s="14"/>
      <c r="SI168" s="14"/>
      <c r="SJ168" s="15"/>
      <c r="SK168" s="37"/>
      <c r="SL168" s="14"/>
      <c r="SM168" s="15"/>
      <c r="SN168" s="22"/>
      <c r="TB168" s="5"/>
      <c r="TC168" s="6"/>
      <c r="TD168" s="6"/>
      <c r="TG168" s="83"/>
      <c r="TH168" s="14"/>
      <c r="TI168" s="14"/>
      <c r="TJ168" s="15"/>
      <c r="TK168" s="37"/>
      <c r="TL168" s="14"/>
      <c r="TM168" s="15"/>
      <c r="TN168" s="22"/>
      <c r="UB168" s="5"/>
      <c r="UC168" s="6"/>
      <c r="UD168" s="6"/>
      <c r="UG168" s="83"/>
      <c r="UH168" s="14"/>
      <c r="UI168" s="14"/>
      <c r="UJ168" s="15"/>
      <c r="UK168" s="37"/>
      <c r="UL168" s="14"/>
      <c r="UM168" s="15"/>
      <c r="UN168" s="22"/>
      <c r="VB168" s="5"/>
      <c r="VC168" s="6"/>
      <c r="VD168" s="6"/>
      <c r="VG168" s="81"/>
      <c r="VH168" s="14"/>
      <c r="VI168" s="14"/>
      <c r="VJ168" s="15"/>
      <c r="VK168" s="37"/>
      <c r="VL168" s="14"/>
      <c r="VM168" s="15"/>
      <c r="VN168" s="22"/>
      <c r="WB168" s="5"/>
      <c r="WC168" s="6"/>
      <c r="WD168" s="6"/>
      <c r="WG168" s="81"/>
      <c r="WH168" s="14"/>
      <c r="WI168" s="14"/>
      <c r="WJ168" s="15"/>
      <c r="WK168" s="37"/>
      <c r="WL168" s="14"/>
      <c r="WM168" s="15"/>
      <c r="WN168" s="22"/>
      <c r="XB168" s="5"/>
      <c r="XC168" s="37"/>
      <c r="XD168" s="37"/>
      <c r="XG168" s="83"/>
      <c r="XH168" s="14"/>
      <c r="XI168" s="14"/>
      <c r="XJ168" s="15"/>
      <c r="XK168" s="37"/>
      <c r="XL168" s="14"/>
      <c r="XM168" s="15"/>
      <c r="XN168" s="22"/>
      <c r="YB168" s="5"/>
      <c r="YC168" s="37"/>
      <c r="YD168" s="37"/>
      <c r="YG168" s="83"/>
      <c r="YH168" s="14"/>
      <c r="YI168" s="14"/>
      <c r="YJ168" s="15"/>
      <c r="YK168" s="37"/>
      <c r="YL168" s="14"/>
      <c r="YM168" s="15"/>
      <c r="YN168" s="22"/>
      <c r="ZB168" s="5"/>
      <c r="ZC168" s="37"/>
      <c r="ZD168" s="37"/>
      <c r="ZG168" s="81"/>
      <c r="ZH168" s="14"/>
      <c r="ZI168" s="14"/>
      <c r="ZJ168" s="15"/>
      <c r="ZK168" s="37"/>
      <c r="ZL168" s="14"/>
      <c r="ZM168" s="15"/>
      <c r="ZN168" s="22"/>
      <c r="AAB168" s="5"/>
      <c r="AAC168" s="37"/>
      <c r="AAD168" s="37"/>
      <c r="AAG168" s="81"/>
      <c r="AAH168" s="14"/>
      <c r="AAI168" s="14"/>
      <c r="AAJ168" s="15"/>
      <c r="AAK168" s="37"/>
      <c r="AAL168" s="14"/>
      <c r="AAM168" s="15"/>
      <c r="AAN168" s="22"/>
      <c r="ABB168" s="5"/>
      <c r="ABC168" s="37"/>
      <c r="ABD168" s="37"/>
      <c r="ABG168" s="81"/>
      <c r="ABH168" s="14"/>
      <c r="ABI168" s="14"/>
      <c r="ABJ168" s="15"/>
      <c r="ABK168" s="37"/>
      <c r="ABL168" s="14"/>
      <c r="ABM168" s="15"/>
      <c r="ABN168" s="22"/>
      <c r="ACB168" s="5"/>
      <c r="ACC168" s="37"/>
      <c r="ACD168" s="37"/>
      <c r="ACG168" s="81"/>
      <c r="ACH168" s="14"/>
      <c r="ACI168" s="14"/>
      <c r="ACJ168" s="15"/>
      <c r="ACK168" s="37"/>
      <c r="ACL168" s="14"/>
      <c r="ACM168" s="15"/>
      <c r="ACN168" s="22"/>
      <c r="ADB168" s="5"/>
      <c r="ADC168" s="37"/>
      <c r="ADD168" s="37"/>
      <c r="ADG168" s="96"/>
      <c r="ADH168" s="14"/>
      <c r="ADI168" s="14"/>
      <c r="ADJ168" s="15"/>
      <c r="ADK168" s="37"/>
      <c r="ADL168" s="14"/>
      <c r="ADM168" s="15"/>
      <c r="ADN168" s="22"/>
      <c r="AEB168" s="5"/>
      <c r="AEC168" s="37"/>
      <c r="AED168" s="37"/>
      <c r="AEG168" s="83"/>
      <c r="AEH168" s="14"/>
      <c r="AEI168" s="14"/>
      <c r="AEJ168" s="15"/>
      <c r="AEK168" s="37"/>
      <c r="AEL168" s="14"/>
      <c r="AEM168" s="15"/>
      <c r="AEN168" s="22"/>
    </row>
    <row r="169" spans="2:820" s="7" customFormat="1" ht="24.75" customHeight="1" x14ac:dyDescent="0.2">
      <c r="B169" s="6"/>
      <c r="C169" s="5"/>
      <c r="D169" s="6"/>
      <c r="E169" s="6"/>
      <c r="G169" s="83"/>
      <c r="H169" s="96"/>
      <c r="I169" s="14"/>
      <c r="J169" s="14"/>
      <c r="K169" s="15"/>
      <c r="L169" s="15"/>
      <c r="M169" s="14"/>
      <c r="N169" s="15"/>
      <c r="O169" s="22"/>
      <c r="AA169" s="6"/>
      <c r="AB169" s="5"/>
      <c r="AC169" s="6"/>
      <c r="AD169" s="6"/>
      <c r="AF169" s="83"/>
      <c r="AG169" s="83"/>
      <c r="AH169" s="14"/>
      <c r="AI169" s="14"/>
      <c r="AJ169" s="15"/>
      <c r="AK169" s="15"/>
      <c r="AL169" s="14"/>
      <c r="AM169" s="15"/>
      <c r="AN169" s="22"/>
      <c r="BB169" s="8"/>
      <c r="BC169" s="10"/>
      <c r="BD169" s="10"/>
      <c r="BE169" s="4"/>
      <c r="BF169" s="81"/>
      <c r="BG169" s="96"/>
      <c r="BH169" s="14"/>
      <c r="BI169" s="14"/>
      <c r="BJ169" s="15"/>
      <c r="BK169" s="15"/>
      <c r="BL169" s="14"/>
      <c r="BM169" s="15"/>
      <c r="BN169" s="22"/>
      <c r="CB169" s="5"/>
      <c r="CC169" s="6"/>
      <c r="CD169" s="6"/>
      <c r="CF169" s="83"/>
      <c r="CG169" s="96"/>
      <c r="CH169" s="14"/>
      <c r="CI169" s="14"/>
      <c r="CJ169" s="15"/>
      <c r="CK169" s="15"/>
      <c r="CL169" s="14"/>
      <c r="CM169" s="15"/>
      <c r="CN169" s="22"/>
      <c r="DB169" s="5"/>
      <c r="DC169" s="6"/>
      <c r="DD169" s="6"/>
      <c r="DF169" s="83"/>
      <c r="DG169" s="96"/>
      <c r="DH169" s="14"/>
      <c r="DI169" s="14"/>
      <c r="DJ169" s="15"/>
      <c r="DK169" s="15"/>
      <c r="DL169" s="14"/>
      <c r="DM169" s="15"/>
      <c r="DN169" s="22"/>
      <c r="EB169" s="5"/>
      <c r="EC169" s="6"/>
      <c r="ED169" s="6"/>
      <c r="EG169" s="96"/>
      <c r="EH169" s="14"/>
      <c r="EI169" s="14"/>
      <c r="EJ169" s="15"/>
      <c r="EK169" s="15"/>
      <c r="EL169" s="14"/>
      <c r="EM169" s="15"/>
      <c r="EN169" s="22"/>
      <c r="FB169" s="5"/>
      <c r="FC169" s="6"/>
      <c r="FD169" s="6"/>
      <c r="FG169" s="83"/>
      <c r="FH169" s="14"/>
      <c r="FI169" s="14"/>
      <c r="FJ169" s="15"/>
      <c r="FK169" s="15"/>
      <c r="FL169" s="14"/>
      <c r="FM169" s="15"/>
      <c r="FN169" s="22"/>
      <c r="GB169" s="5"/>
      <c r="GC169" s="6"/>
      <c r="GD169" s="6"/>
      <c r="GG169" s="83"/>
      <c r="GH169" s="14"/>
      <c r="GI169" s="14"/>
      <c r="GJ169" s="15"/>
      <c r="GK169" s="15"/>
      <c r="GL169" s="14"/>
      <c r="GM169" s="15"/>
      <c r="GN169" s="22"/>
      <c r="HB169" s="5"/>
      <c r="HC169" s="6"/>
      <c r="HD169" s="6"/>
      <c r="HG169" s="83"/>
      <c r="HH169" s="14"/>
      <c r="HI169" s="14"/>
      <c r="HJ169" s="15"/>
      <c r="HK169" s="15"/>
      <c r="HL169" s="14"/>
      <c r="HM169" s="15"/>
      <c r="HN169" s="22"/>
      <c r="IB169" s="22"/>
      <c r="IC169" s="14"/>
      <c r="ID169" s="14"/>
      <c r="IE169" s="15"/>
      <c r="IF169" s="15"/>
      <c r="IG169" s="83"/>
      <c r="IH169" s="14"/>
      <c r="II169" s="14"/>
      <c r="IJ169" s="15"/>
      <c r="IK169" s="15"/>
      <c r="IL169" s="14"/>
      <c r="IM169" s="15"/>
      <c r="IN169" s="22"/>
      <c r="JB169" s="5"/>
      <c r="JC169" s="6"/>
      <c r="JD169" s="6"/>
      <c r="JG169" s="83"/>
      <c r="JH169" s="14"/>
      <c r="JI169" s="14"/>
      <c r="JJ169" s="15"/>
      <c r="JK169" s="15"/>
      <c r="JL169" s="14"/>
      <c r="JM169" s="15"/>
      <c r="JN169" s="22"/>
      <c r="KB169" s="5"/>
      <c r="KC169" s="6"/>
      <c r="KD169" s="6"/>
      <c r="KG169" s="83"/>
      <c r="KH169" s="14"/>
      <c r="KI169" s="14"/>
      <c r="KJ169" s="15"/>
      <c r="KK169" s="15"/>
      <c r="KL169" s="14"/>
      <c r="KM169" s="15"/>
      <c r="KN169" s="22"/>
      <c r="LB169" s="5"/>
      <c r="LC169" s="6"/>
      <c r="LD169" s="6"/>
      <c r="LG169" s="83"/>
      <c r="LH169" s="14"/>
      <c r="LI169" s="14"/>
      <c r="LJ169" s="15"/>
      <c r="LK169" s="15"/>
      <c r="LL169" s="14"/>
      <c r="LM169" s="15"/>
      <c r="LN169" s="22"/>
      <c r="MB169" s="5"/>
      <c r="MC169" s="6"/>
      <c r="MD169" s="6"/>
      <c r="MG169" s="83"/>
      <c r="MH169" s="14"/>
      <c r="MI169" s="14"/>
      <c r="MJ169" s="15"/>
      <c r="MK169" s="15"/>
      <c r="ML169" s="14"/>
      <c r="MM169" s="15"/>
      <c r="MN169" s="22"/>
      <c r="NB169" s="5"/>
      <c r="NC169" s="6"/>
      <c r="ND169" s="6"/>
      <c r="NG169" s="83"/>
      <c r="NH169" s="14"/>
      <c r="NI169" s="14"/>
      <c r="NJ169" s="15"/>
      <c r="NK169" s="15"/>
      <c r="NL169" s="14"/>
      <c r="NM169" s="15"/>
      <c r="NN169" s="22"/>
      <c r="OB169" s="5"/>
      <c r="OC169" s="6"/>
      <c r="OD169" s="6"/>
      <c r="OG169" s="83"/>
      <c r="OH169" s="14"/>
      <c r="OI169" s="14"/>
      <c r="OJ169" s="15"/>
      <c r="OK169" s="15"/>
      <c r="OL169" s="14"/>
      <c r="OM169" s="15"/>
      <c r="ON169" s="22"/>
      <c r="PB169" s="5"/>
      <c r="PC169" s="6"/>
      <c r="PD169" s="6"/>
      <c r="PG169" s="83"/>
      <c r="PH169" s="14"/>
      <c r="PI169" s="14"/>
      <c r="PJ169" s="15"/>
      <c r="PK169" s="15"/>
      <c r="PL169" s="14"/>
      <c r="PM169" s="15"/>
      <c r="PN169" s="22"/>
      <c r="QB169" s="5"/>
      <c r="QC169" s="6"/>
      <c r="QD169" s="6"/>
      <c r="QG169" s="83"/>
      <c r="QH169" s="14"/>
      <c r="QI169" s="14"/>
      <c r="QJ169" s="15"/>
      <c r="QK169" s="15"/>
      <c r="QL169" s="14"/>
      <c r="QM169" s="15"/>
      <c r="QN169" s="22"/>
      <c r="RB169" s="5"/>
      <c r="RC169" s="6"/>
      <c r="RD169" s="6"/>
      <c r="RG169" s="83"/>
      <c r="RH169" s="14"/>
      <c r="RI169" s="14"/>
      <c r="RJ169" s="15"/>
      <c r="RK169" s="15"/>
      <c r="RL169" s="14"/>
      <c r="RM169" s="15"/>
      <c r="RN169" s="22"/>
      <c r="SB169" s="5"/>
      <c r="SC169" s="6"/>
      <c r="SD169" s="6"/>
      <c r="SG169" s="81"/>
      <c r="SH169" s="14"/>
      <c r="SI169" s="14"/>
      <c r="SJ169" s="15"/>
      <c r="SK169" s="37"/>
      <c r="SL169" s="14"/>
      <c r="SM169" s="15"/>
      <c r="SN169" s="22"/>
      <c r="TB169" s="5"/>
      <c r="TC169" s="6"/>
      <c r="TD169" s="6"/>
      <c r="TG169" s="83"/>
      <c r="TH169" s="14"/>
      <c r="TI169" s="14"/>
      <c r="TJ169" s="15"/>
      <c r="TK169" s="37"/>
      <c r="TL169" s="14"/>
      <c r="TM169" s="15"/>
      <c r="TN169" s="22"/>
      <c r="UB169" s="5"/>
      <c r="UC169" s="6"/>
      <c r="UD169" s="6"/>
      <c r="UG169" s="83"/>
      <c r="UH169" s="14"/>
      <c r="UI169" s="14"/>
      <c r="UJ169" s="15"/>
      <c r="UK169" s="37"/>
      <c r="UL169" s="14"/>
      <c r="UM169" s="15"/>
      <c r="UN169" s="22"/>
      <c r="VB169" s="5"/>
      <c r="VC169" s="6"/>
      <c r="VD169" s="6"/>
      <c r="VG169" s="81"/>
      <c r="VH169" s="14"/>
      <c r="VI169" s="14"/>
      <c r="VJ169" s="15"/>
      <c r="VK169" s="37"/>
      <c r="VL169" s="14"/>
      <c r="VM169" s="15"/>
      <c r="VN169" s="22"/>
      <c r="WB169" s="5"/>
      <c r="WC169" s="6"/>
      <c r="WD169" s="6"/>
      <c r="WG169" s="81"/>
      <c r="WH169" s="14"/>
      <c r="WI169" s="14"/>
      <c r="WJ169" s="15"/>
      <c r="WK169" s="37"/>
      <c r="WL169" s="14"/>
      <c r="WM169" s="15"/>
      <c r="WN169" s="22"/>
      <c r="XB169" s="5"/>
      <c r="XC169" s="37"/>
      <c r="XD169" s="37"/>
      <c r="XG169" s="83"/>
      <c r="XH169" s="14"/>
      <c r="XI169" s="14"/>
      <c r="XJ169" s="15"/>
      <c r="XK169" s="37"/>
      <c r="XL169" s="14"/>
      <c r="XM169" s="15"/>
      <c r="XN169" s="22"/>
      <c r="YB169" s="5"/>
      <c r="YC169" s="37"/>
      <c r="YD169" s="37"/>
      <c r="YG169" s="83"/>
      <c r="YH169" s="14"/>
      <c r="YI169" s="14"/>
      <c r="YJ169" s="15"/>
      <c r="YK169" s="37"/>
      <c r="YL169" s="14"/>
      <c r="YM169" s="15"/>
      <c r="YN169" s="22"/>
      <c r="ZB169" s="5"/>
      <c r="ZC169" s="37"/>
      <c r="ZD169" s="37"/>
      <c r="ZG169" s="81"/>
      <c r="ZH169" s="14"/>
      <c r="ZI169" s="14"/>
      <c r="ZJ169" s="15"/>
      <c r="ZK169" s="37"/>
      <c r="ZL169" s="14"/>
      <c r="ZM169" s="15"/>
      <c r="ZN169" s="22"/>
      <c r="AAB169" s="5"/>
      <c r="AAC169" s="37"/>
      <c r="AAD169" s="37"/>
      <c r="AAG169" s="81"/>
      <c r="AAH169" s="14"/>
      <c r="AAI169" s="14"/>
      <c r="AAJ169" s="15"/>
      <c r="AAK169" s="37"/>
      <c r="AAL169" s="14"/>
      <c r="AAM169" s="15"/>
      <c r="AAN169" s="22"/>
      <c r="ABB169" s="5"/>
      <c r="ABC169" s="37"/>
      <c r="ABD169" s="37"/>
      <c r="ABG169" s="81"/>
      <c r="ABH169" s="14"/>
      <c r="ABI169" s="14"/>
      <c r="ABJ169" s="15"/>
      <c r="ABK169" s="37"/>
      <c r="ABL169" s="14"/>
      <c r="ABM169" s="15"/>
      <c r="ABN169" s="22"/>
      <c r="ACB169" s="5"/>
      <c r="ACC169" s="37"/>
      <c r="ACD169" s="37"/>
      <c r="ACG169" s="81"/>
      <c r="ACH169" s="14"/>
      <c r="ACI169" s="14"/>
      <c r="ACJ169" s="15"/>
      <c r="ACK169" s="37"/>
      <c r="ACL169" s="14"/>
      <c r="ACM169" s="15"/>
      <c r="ACN169" s="22"/>
      <c r="ADB169" s="5"/>
      <c r="ADC169" s="37"/>
      <c r="ADD169" s="37"/>
      <c r="ADG169" s="96"/>
      <c r="ADH169" s="14"/>
      <c r="ADI169" s="14"/>
      <c r="ADJ169" s="15"/>
      <c r="ADK169" s="37"/>
      <c r="ADL169" s="14"/>
      <c r="ADM169" s="15"/>
      <c r="ADN169" s="22"/>
      <c r="AEB169" s="5"/>
      <c r="AEC169" s="37"/>
      <c r="AED169" s="37"/>
      <c r="AEG169" s="83"/>
      <c r="AEH169" s="14"/>
      <c r="AEI169" s="14"/>
      <c r="AEJ169" s="15"/>
      <c r="AEK169" s="37"/>
      <c r="AEL169" s="14"/>
      <c r="AEM169" s="15"/>
      <c r="AEN169" s="22"/>
    </row>
    <row r="170" spans="2:820" s="7" customFormat="1" ht="24.75" customHeight="1" x14ac:dyDescent="0.2">
      <c r="B170" s="6"/>
      <c r="C170" s="5"/>
      <c r="D170" s="6"/>
      <c r="E170" s="6"/>
      <c r="G170" s="83"/>
      <c r="H170" s="96"/>
      <c r="I170" s="14"/>
      <c r="J170" s="14"/>
      <c r="K170" s="15"/>
      <c r="L170" s="15"/>
      <c r="M170" s="14"/>
      <c r="N170" s="15"/>
      <c r="O170" s="22"/>
      <c r="AA170" s="6"/>
      <c r="AB170" s="5"/>
      <c r="AC170" s="6"/>
      <c r="AD170" s="6"/>
      <c r="AF170" s="83"/>
      <c r="AG170" s="83"/>
      <c r="AH170" s="14"/>
      <c r="AI170" s="14"/>
      <c r="AJ170" s="15"/>
      <c r="AK170" s="15"/>
      <c r="AL170" s="14"/>
      <c r="AM170" s="15"/>
      <c r="AN170" s="22"/>
      <c r="BB170" s="8"/>
      <c r="BC170" s="10"/>
      <c r="BD170" s="10"/>
      <c r="BE170" s="4"/>
      <c r="BF170" s="81"/>
      <c r="BG170" s="96"/>
      <c r="BH170" s="14"/>
      <c r="BI170" s="14"/>
      <c r="BJ170" s="15"/>
      <c r="BK170" s="15"/>
      <c r="BL170" s="14"/>
      <c r="BM170" s="15"/>
      <c r="BN170" s="22"/>
      <c r="CB170" s="5"/>
      <c r="CC170" s="6"/>
      <c r="CD170" s="6"/>
      <c r="CF170" s="83"/>
      <c r="CG170" s="96"/>
      <c r="CH170" s="14"/>
      <c r="CI170" s="14"/>
      <c r="CJ170" s="15"/>
      <c r="CK170" s="15"/>
      <c r="CL170" s="14"/>
      <c r="CM170" s="15"/>
      <c r="CN170" s="22"/>
      <c r="DB170" s="5"/>
      <c r="DC170" s="6"/>
      <c r="DD170" s="6"/>
      <c r="DF170" s="83"/>
      <c r="DG170" s="96"/>
      <c r="DH170" s="14"/>
      <c r="DI170" s="14"/>
      <c r="DJ170" s="15"/>
      <c r="DK170" s="15"/>
      <c r="DL170" s="14"/>
      <c r="DM170" s="15"/>
      <c r="DN170" s="22"/>
      <c r="EB170" s="5"/>
      <c r="EC170" s="6"/>
      <c r="ED170" s="6"/>
      <c r="EG170" s="96"/>
      <c r="EH170" s="14"/>
      <c r="EI170" s="14"/>
      <c r="EJ170" s="15"/>
      <c r="EK170" s="15"/>
      <c r="EL170" s="14"/>
      <c r="EM170" s="15"/>
      <c r="EN170" s="22"/>
      <c r="FB170" s="5"/>
      <c r="FC170" s="6"/>
      <c r="FD170" s="6"/>
      <c r="FG170" s="83"/>
      <c r="FH170" s="14"/>
      <c r="FI170" s="14"/>
      <c r="FJ170" s="15"/>
      <c r="FK170" s="15"/>
      <c r="FL170" s="14"/>
      <c r="FM170" s="15"/>
      <c r="FN170" s="22"/>
      <c r="GB170" s="5"/>
      <c r="GC170" s="6"/>
      <c r="GD170" s="6"/>
      <c r="GG170" s="83"/>
      <c r="GH170" s="14"/>
      <c r="GI170" s="14"/>
      <c r="GJ170" s="15"/>
      <c r="GK170" s="15"/>
      <c r="GL170" s="14"/>
      <c r="GM170" s="15"/>
      <c r="GN170" s="22"/>
      <c r="HB170" s="5"/>
      <c r="HC170" s="6"/>
      <c r="HD170" s="6"/>
      <c r="HG170" s="83"/>
      <c r="HH170" s="14"/>
      <c r="HI170" s="14"/>
      <c r="HJ170" s="15"/>
      <c r="HK170" s="15"/>
      <c r="HL170" s="14"/>
      <c r="HM170" s="15"/>
      <c r="HN170" s="22"/>
      <c r="IB170" s="5"/>
      <c r="IC170" s="6"/>
      <c r="ID170" s="6"/>
      <c r="IG170" s="83"/>
      <c r="IH170" s="14"/>
      <c r="II170" s="14"/>
      <c r="IJ170" s="15"/>
      <c r="IK170" s="15"/>
      <c r="IL170" s="14"/>
      <c r="IM170" s="15"/>
      <c r="IN170" s="22"/>
      <c r="JB170" s="5"/>
      <c r="JC170" s="6"/>
      <c r="JD170" s="6"/>
      <c r="JG170" s="83"/>
      <c r="JH170" s="14"/>
      <c r="JI170" s="14"/>
      <c r="JJ170" s="15"/>
      <c r="JK170" s="15"/>
      <c r="JL170" s="14"/>
      <c r="JM170" s="15"/>
      <c r="JN170" s="22"/>
      <c r="KB170" s="5"/>
      <c r="KC170" s="6"/>
      <c r="KD170" s="6"/>
      <c r="KG170" s="83"/>
      <c r="KH170" s="14"/>
      <c r="KI170" s="14"/>
      <c r="KJ170" s="15"/>
      <c r="KK170" s="15"/>
      <c r="KL170" s="14"/>
      <c r="KM170" s="15"/>
      <c r="KN170" s="22"/>
      <c r="LB170" s="5"/>
      <c r="LC170" s="6"/>
      <c r="LD170" s="6"/>
      <c r="LG170" s="83"/>
      <c r="LH170" s="14"/>
      <c r="LI170" s="14"/>
      <c r="LJ170" s="15"/>
      <c r="LK170" s="15"/>
      <c r="LL170" s="14"/>
      <c r="LM170" s="15"/>
      <c r="LN170" s="22"/>
      <c r="MB170" s="5"/>
      <c r="MC170" s="6"/>
      <c r="MD170" s="6"/>
      <c r="MG170" s="83"/>
      <c r="MH170" s="14"/>
      <c r="MI170" s="14"/>
      <c r="MJ170" s="15"/>
      <c r="MK170" s="15"/>
      <c r="ML170" s="14"/>
      <c r="MM170" s="15"/>
      <c r="MN170" s="22"/>
      <c r="NB170" s="5"/>
      <c r="NC170" s="6"/>
      <c r="ND170" s="6"/>
      <c r="NG170" s="83"/>
      <c r="NH170" s="14"/>
      <c r="NI170" s="14"/>
      <c r="NJ170" s="15"/>
      <c r="NK170" s="15"/>
      <c r="NL170" s="14"/>
      <c r="NM170" s="15"/>
      <c r="NN170" s="22"/>
      <c r="OB170" s="5"/>
      <c r="OC170" s="6"/>
      <c r="OD170" s="6"/>
      <c r="OG170" s="83"/>
      <c r="OH170" s="14"/>
      <c r="OI170" s="14"/>
      <c r="OJ170" s="15"/>
      <c r="OK170" s="15"/>
      <c r="OL170" s="14"/>
      <c r="OM170" s="15"/>
      <c r="ON170" s="22"/>
      <c r="PB170" s="5"/>
      <c r="PC170" s="6"/>
      <c r="PD170" s="6"/>
      <c r="PG170" s="83"/>
      <c r="PH170" s="14"/>
      <c r="PI170" s="14"/>
      <c r="PJ170" s="15"/>
      <c r="PK170" s="15"/>
      <c r="PL170" s="14"/>
      <c r="PM170" s="15"/>
      <c r="PN170" s="22"/>
      <c r="QB170" s="5"/>
      <c r="QC170" s="6"/>
      <c r="QD170" s="6"/>
      <c r="QG170" s="83"/>
      <c r="QH170" s="14"/>
      <c r="QI170" s="14"/>
      <c r="QJ170" s="15"/>
      <c r="QK170" s="15"/>
      <c r="QL170" s="14"/>
      <c r="QM170" s="15"/>
      <c r="QN170" s="22"/>
      <c r="RB170" s="5"/>
      <c r="RC170" s="6"/>
      <c r="RD170" s="6"/>
      <c r="RG170" s="83"/>
      <c r="RH170" s="14"/>
      <c r="RI170" s="14"/>
      <c r="RJ170" s="15"/>
      <c r="RK170" s="15"/>
      <c r="RL170" s="14"/>
      <c r="RM170" s="15"/>
      <c r="RN170" s="22"/>
      <c r="SB170" s="5"/>
      <c r="SC170" s="6"/>
      <c r="SD170" s="6"/>
      <c r="SG170" s="81"/>
      <c r="SH170" s="14"/>
      <c r="SI170" s="14"/>
      <c r="SJ170" s="15"/>
      <c r="SK170" s="37"/>
      <c r="SL170" s="14"/>
      <c r="SM170" s="15"/>
      <c r="SN170" s="22"/>
      <c r="TB170" s="5"/>
      <c r="TC170" s="6"/>
      <c r="TD170" s="6"/>
      <c r="TG170" s="83"/>
      <c r="TH170" s="14"/>
      <c r="TI170" s="14"/>
      <c r="TJ170" s="15"/>
      <c r="TK170" s="37"/>
      <c r="TL170" s="14"/>
      <c r="TM170" s="15"/>
      <c r="TN170" s="22"/>
      <c r="UB170" s="5"/>
      <c r="UC170" s="6"/>
      <c r="UD170" s="6"/>
      <c r="UG170" s="83"/>
      <c r="UH170" s="14"/>
      <c r="UI170" s="14"/>
      <c r="UJ170" s="15"/>
      <c r="UK170" s="37"/>
      <c r="UL170" s="14"/>
      <c r="UM170" s="15"/>
      <c r="UN170" s="22"/>
      <c r="VB170" s="5"/>
      <c r="VC170" s="6"/>
      <c r="VD170" s="6"/>
      <c r="VG170" s="81"/>
      <c r="VH170" s="14"/>
      <c r="VI170" s="14"/>
      <c r="VJ170" s="15"/>
      <c r="VK170" s="37"/>
      <c r="VL170" s="14"/>
      <c r="VM170" s="15"/>
      <c r="VN170" s="22"/>
      <c r="WB170" s="5"/>
      <c r="WC170" s="6"/>
      <c r="WD170" s="6"/>
      <c r="WG170" s="81"/>
      <c r="WH170" s="14"/>
      <c r="WI170" s="14"/>
      <c r="WJ170" s="15"/>
      <c r="WK170" s="37"/>
      <c r="WL170" s="14"/>
      <c r="WM170" s="15"/>
      <c r="WN170" s="22"/>
      <c r="XB170" s="5"/>
      <c r="XC170" s="37"/>
      <c r="XD170" s="37"/>
      <c r="XG170" s="83"/>
      <c r="XH170" s="14"/>
      <c r="XI170" s="14"/>
      <c r="XJ170" s="15"/>
      <c r="XK170" s="37"/>
      <c r="XL170" s="14"/>
      <c r="XM170" s="15"/>
      <c r="XN170" s="22"/>
      <c r="YB170" s="5"/>
      <c r="YC170" s="37"/>
      <c r="YD170" s="37"/>
      <c r="YG170" s="83"/>
      <c r="YH170" s="14"/>
      <c r="YI170" s="14"/>
      <c r="YJ170" s="15"/>
      <c r="YK170" s="37"/>
      <c r="YL170" s="14"/>
      <c r="YM170" s="15"/>
      <c r="YN170" s="22"/>
      <c r="ZB170" s="5"/>
      <c r="ZC170" s="37"/>
      <c r="ZD170" s="37"/>
      <c r="ZG170" s="81"/>
      <c r="ZH170" s="14"/>
      <c r="ZI170" s="14"/>
      <c r="ZJ170" s="15"/>
      <c r="ZK170" s="37"/>
      <c r="ZL170" s="14"/>
      <c r="ZM170" s="15"/>
      <c r="ZN170" s="22"/>
      <c r="AAB170" s="5"/>
      <c r="AAC170" s="37"/>
      <c r="AAD170" s="37"/>
      <c r="AAG170" s="81"/>
      <c r="AAH170" s="14"/>
      <c r="AAI170" s="14"/>
      <c r="AAJ170" s="15"/>
      <c r="AAK170" s="37"/>
      <c r="AAL170" s="14"/>
      <c r="AAM170" s="15"/>
      <c r="AAN170" s="22"/>
      <c r="ABB170" s="5"/>
      <c r="ABC170" s="37"/>
      <c r="ABD170" s="37"/>
      <c r="ABG170" s="81"/>
      <c r="ABH170" s="14"/>
      <c r="ABI170" s="14"/>
      <c r="ABJ170" s="15"/>
      <c r="ABK170" s="37"/>
      <c r="ABL170" s="14"/>
      <c r="ABM170" s="15"/>
      <c r="ABN170" s="22"/>
      <c r="ACB170" s="5"/>
      <c r="ACC170" s="37"/>
      <c r="ACD170" s="37"/>
      <c r="ACG170" s="81"/>
      <c r="ACH170" s="14"/>
      <c r="ACI170" s="14"/>
      <c r="ACJ170" s="15"/>
      <c r="ACK170" s="37"/>
      <c r="ACL170" s="14"/>
      <c r="ACM170" s="15"/>
      <c r="ACN170" s="22"/>
      <c r="ADB170" s="5"/>
      <c r="ADC170" s="37"/>
      <c r="ADD170" s="37"/>
      <c r="ADG170" s="96"/>
      <c r="ADH170" s="14"/>
      <c r="ADI170" s="14"/>
      <c r="ADJ170" s="15"/>
      <c r="ADK170" s="37"/>
      <c r="ADL170" s="14"/>
      <c r="ADM170" s="15"/>
      <c r="ADN170" s="22"/>
      <c r="AEB170" s="5"/>
      <c r="AEC170" s="37"/>
      <c r="AED170" s="37"/>
      <c r="AEG170" s="83"/>
      <c r="AEH170" s="14"/>
      <c r="AEI170" s="14"/>
      <c r="AEJ170" s="15"/>
      <c r="AEK170" s="37"/>
      <c r="AEL170" s="14"/>
      <c r="AEM170" s="15"/>
      <c r="AEN170" s="22"/>
    </row>
    <row r="171" spans="2:820" s="7" customFormat="1" ht="24.75" customHeight="1" x14ac:dyDescent="0.2">
      <c r="B171" s="6"/>
      <c r="C171" s="5"/>
      <c r="D171" s="6"/>
      <c r="E171" s="6"/>
      <c r="G171" s="83"/>
      <c r="H171" s="96"/>
      <c r="I171" s="14"/>
      <c r="J171" s="14"/>
      <c r="K171" s="15"/>
      <c r="L171" s="15"/>
      <c r="M171" s="14"/>
      <c r="N171" s="15"/>
      <c r="O171" s="22"/>
      <c r="AA171" s="6"/>
      <c r="AB171" s="5"/>
      <c r="AC171" s="6"/>
      <c r="AD171" s="6"/>
      <c r="AF171" s="83"/>
      <c r="AG171" s="83"/>
      <c r="AH171" s="14"/>
      <c r="AI171" s="14"/>
      <c r="AJ171" s="15"/>
      <c r="AK171" s="15"/>
      <c r="AL171" s="14"/>
      <c r="AM171" s="15"/>
      <c r="AN171" s="22"/>
      <c r="BB171" s="8"/>
      <c r="BC171" s="10"/>
      <c r="BD171" s="10"/>
      <c r="BE171" s="4"/>
      <c r="BF171" s="81"/>
      <c r="BG171" s="96"/>
      <c r="BH171" s="14"/>
      <c r="BI171" s="14"/>
      <c r="BJ171" s="15"/>
      <c r="BK171" s="15"/>
      <c r="BL171" s="14"/>
      <c r="BM171" s="15"/>
      <c r="BN171" s="22"/>
      <c r="CB171" s="5"/>
      <c r="CC171" s="6"/>
      <c r="CD171" s="6"/>
      <c r="CF171" s="83"/>
      <c r="CG171" s="96"/>
      <c r="CH171" s="14"/>
      <c r="CI171" s="14"/>
      <c r="CJ171" s="15"/>
      <c r="CK171" s="15"/>
      <c r="CL171" s="14"/>
      <c r="CM171" s="15"/>
      <c r="CN171" s="22"/>
      <c r="DB171" s="5"/>
      <c r="DC171" s="6"/>
      <c r="DD171" s="6"/>
      <c r="DF171" s="83"/>
      <c r="DG171" s="96"/>
      <c r="DH171" s="14"/>
      <c r="DI171" s="14"/>
      <c r="DJ171" s="15"/>
      <c r="DK171" s="15"/>
      <c r="DL171" s="14"/>
      <c r="DM171" s="15"/>
      <c r="DN171" s="22"/>
      <c r="EB171" s="5"/>
      <c r="EC171" s="6"/>
      <c r="ED171" s="6"/>
      <c r="EG171" s="96"/>
      <c r="EH171" s="14"/>
      <c r="EI171" s="14"/>
      <c r="EJ171" s="15"/>
      <c r="EK171" s="15"/>
      <c r="EL171" s="14"/>
      <c r="EM171" s="15"/>
      <c r="EN171" s="22"/>
      <c r="FB171" s="5"/>
      <c r="FC171" s="6"/>
      <c r="FD171" s="6"/>
      <c r="FG171" s="83"/>
      <c r="FH171" s="14"/>
      <c r="FI171" s="14"/>
      <c r="FJ171" s="15"/>
      <c r="FK171" s="15"/>
      <c r="FL171" s="14"/>
      <c r="FM171" s="15"/>
      <c r="FN171" s="22"/>
      <c r="GB171" s="5"/>
      <c r="GC171" s="6"/>
      <c r="GD171" s="6"/>
      <c r="GG171" s="83"/>
      <c r="GH171" s="14"/>
      <c r="GI171" s="14"/>
      <c r="GJ171" s="15"/>
      <c r="GK171" s="15"/>
      <c r="GL171" s="14"/>
      <c r="GM171" s="15"/>
      <c r="GN171" s="22"/>
      <c r="HB171" s="5"/>
      <c r="HC171" s="6"/>
      <c r="HD171" s="6"/>
      <c r="HG171" s="83"/>
      <c r="HH171" s="14"/>
      <c r="HI171" s="14"/>
      <c r="HJ171" s="15"/>
      <c r="HK171" s="15"/>
      <c r="HL171" s="14"/>
      <c r="HM171" s="15"/>
      <c r="HN171" s="22"/>
      <c r="IB171" s="5"/>
      <c r="IC171" s="6"/>
      <c r="ID171" s="6"/>
      <c r="IG171" s="83"/>
      <c r="IH171" s="14"/>
      <c r="II171" s="14"/>
      <c r="IJ171" s="15"/>
      <c r="IK171" s="15"/>
      <c r="IL171" s="14"/>
      <c r="IM171" s="15"/>
      <c r="IN171" s="22"/>
      <c r="JB171" s="5"/>
      <c r="JC171" s="6"/>
      <c r="JD171" s="6"/>
      <c r="JG171" s="83"/>
      <c r="JH171" s="14"/>
      <c r="JI171" s="14"/>
      <c r="JJ171" s="15"/>
      <c r="JK171" s="15"/>
      <c r="JL171" s="14"/>
      <c r="JM171" s="15"/>
      <c r="JN171" s="22"/>
      <c r="KB171" s="5"/>
      <c r="KC171" s="6"/>
      <c r="KD171" s="6"/>
      <c r="KG171" s="83"/>
      <c r="KH171" s="14"/>
      <c r="KI171" s="14"/>
      <c r="KJ171" s="15"/>
      <c r="KK171" s="15"/>
      <c r="KL171" s="14"/>
      <c r="KM171" s="15"/>
      <c r="KN171" s="22"/>
      <c r="LB171" s="5"/>
      <c r="LC171" s="6"/>
      <c r="LD171" s="6"/>
      <c r="LG171" s="83"/>
      <c r="LH171" s="14"/>
      <c r="LI171" s="14"/>
      <c r="LJ171" s="15"/>
      <c r="LK171" s="15"/>
      <c r="LL171" s="14"/>
      <c r="LM171" s="15"/>
      <c r="LN171" s="22"/>
      <c r="MB171" s="5"/>
      <c r="MC171" s="6"/>
      <c r="MD171" s="6"/>
      <c r="MG171" s="83"/>
      <c r="MH171" s="14"/>
      <c r="MI171" s="14"/>
      <c r="MJ171" s="15"/>
      <c r="MK171" s="15"/>
      <c r="ML171" s="14"/>
      <c r="MM171" s="15"/>
      <c r="MN171" s="22"/>
      <c r="NB171" s="5"/>
      <c r="NC171" s="6"/>
      <c r="ND171" s="6"/>
      <c r="NG171" s="83"/>
      <c r="NH171" s="14"/>
      <c r="NI171" s="14"/>
      <c r="NJ171" s="15"/>
      <c r="NK171" s="15"/>
      <c r="NL171" s="14"/>
      <c r="NM171" s="15"/>
      <c r="NN171" s="22"/>
      <c r="OB171" s="5"/>
      <c r="OC171" s="6"/>
      <c r="OD171" s="6"/>
      <c r="OG171" s="83"/>
      <c r="OH171" s="14"/>
      <c r="OI171" s="14"/>
      <c r="OJ171" s="15"/>
      <c r="OK171" s="15"/>
      <c r="OL171" s="14"/>
      <c r="OM171" s="15"/>
      <c r="ON171" s="22"/>
      <c r="PB171" s="5"/>
      <c r="PC171" s="6"/>
      <c r="PD171" s="6"/>
      <c r="PG171" s="83"/>
      <c r="PH171" s="14"/>
      <c r="PI171" s="14"/>
      <c r="PJ171" s="15"/>
      <c r="PK171" s="15"/>
      <c r="PL171" s="14"/>
      <c r="PM171" s="15"/>
      <c r="PN171" s="22"/>
      <c r="QB171" s="5"/>
      <c r="QC171" s="6"/>
      <c r="QD171" s="6"/>
      <c r="QG171" s="83"/>
      <c r="QH171" s="14"/>
      <c r="QI171" s="14"/>
      <c r="QJ171" s="15"/>
      <c r="QK171" s="15"/>
      <c r="QL171" s="14"/>
      <c r="QM171" s="15"/>
      <c r="QN171" s="22"/>
      <c r="RB171" s="5"/>
      <c r="RC171" s="6"/>
      <c r="RD171" s="6"/>
      <c r="RG171" s="83"/>
      <c r="RH171" s="14"/>
      <c r="RI171" s="14"/>
      <c r="RJ171" s="15"/>
      <c r="RK171" s="15"/>
      <c r="RL171" s="14"/>
      <c r="RM171" s="15"/>
      <c r="RN171" s="22"/>
      <c r="SB171" s="5"/>
      <c r="SC171" s="6"/>
      <c r="SD171" s="6"/>
      <c r="SG171" s="81"/>
      <c r="SH171" s="14"/>
      <c r="SI171" s="14"/>
      <c r="SJ171" s="15"/>
      <c r="SK171" s="37"/>
      <c r="SL171" s="14"/>
      <c r="SM171" s="15"/>
      <c r="SN171" s="22"/>
      <c r="TB171" s="5"/>
      <c r="TC171" s="6"/>
      <c r="TD171" s="6"/>
      <c r="TG171" s="83"/>
      <c r="TH171" s="14"/>
      <c r="TI171" s="14"/>
      <c r="TJ171" s="15"/>
      <c r="TK171" s="37"/>
      <c r="TL171" s="14"/>
      <c r="TM171" s="15"/>
      <c r="TN171" s="22"/>
      <c r="UB171" s="5"/>
      <c r="UC171" s="6"/>
      <c r="UD171" s="6"/>
      <c r="UG171" s="83"/>
      <c r="UH171" s="14"/>
      <c r="UI171" s="14"/>
      <c r="UJ171" s="15"/>
      <c r="UK171" s="37"/>
      <c r="UL171" s="14"/>
      <c r="UM171" s="15"/>
      <c r="UN171" s="22"/>
      <c r="VB171" s="5"/>
      <c r="VC171" s="6"/>
      <c r="VD171" s="6"/>
      <c r="VG171" s="81"/>
      <c r="VH171" s="14"/>
      <c r="VI171" s="14"/>
      <c r="VJ171" s="15"/>
      <c r="VK171" s="37"/>
      <c r="VL171" s="14"/>
      <c r="VM171" s="15"/>
      <c r="VN171" s="22"/>
      <c r="WB171" s="5"/>
      <c r="WC171" s="6"/>
      <c r="WD171" s="6"/>
      <c r="WG171" s="81"/>
      <c r="WH171" s="14"/>
      <c r="WI171" s="14"/>
      <c r="WJ171" s="15"/>
      <c r="WK171" s="37"/>
      <c r="WL171" s="14"/>
      <c r="WM171" s="15"/>
      <c r="WN171" s="22"/>
      <c r="XB171" s="5"/>
      <c r="XC171" s="37"/>
      <c r="XD171" s="37"/>
      <c r="XG171" s="83"/>
      <c r="XH171" s="14"/>
      <c r="XI171" s="14"/>
      <c r="XJ171" s="15"/>
      <c r="XK171" s="37"/>
      <c r="XL171" s="14"/>
      <c r="XM171" s="15"/>
      <c r="XN171" s="22"/>
      <c r="YB171" s="5"/>
      <c r="YC171" s="37"/>
      <c r="YD171" s="37"/>
      <c r="YG171" s="83"/>
      <c r="YH171" s="14"/>
      <c r="YI171" s="14"/>
      <c r="YJ171" s="15"/>
      <c r="YK171" s="37"/>
      <c r="YL171" s="14"/>
      <c r="YM171" s="15"/>
      <c r="YN171" s="22"/>
      <c r="ZB171" s="5"/>
      <c r="ZC171" s="37"/>
      <c r="ZD171" s="37"/>
      <c r="ZG171" s="81"/>
      <c r="ZH171" s="14"/>
      <c r="ZI171" s="14"/>
      <c r="ZJ171" s="15"/>
      <c r="ZK171" s="37"/>
      <c r="ZL171" s="14"/>
      <c r="ZM171" s="15"/>
      <c r="ZN171" s="22"/>
      <c r="AAB171" s="5"/>
      <c r="AAC171" s="37"/>
      <c r="AAD171" s="37"/>
      <c r="AAG171" s="83"/>
      <c r="AAH171" s="14"/>
      <c r="AAI171" s="14"/>
      <c r="AAJ171" s="15"/>
      <c r="AAK171" s="37"/>
      <c r="AAL171" s="14"/>
      <c r="AAM171" s="15"/>
      <c r="AAN171" s="22"/>
      <c r="ABB171" s="5"/>
      <c r="ABC171" s="37"/>
      <c r="ABD171" s="37"/>
      <c r="ABG171" s="83"/>
      <c r="ABH171" s="14"/>
      <c r="ABI171" s="14"/>
      <c r="ABJ171" s="15"/>
      <c r="ABK171" s="37"/>
      <c r="ABL171" s="14"/>
      <c r="ABM171" s="15"/>
      <c r="ABN171" s="22"/>
      <c r="ACB171" s="5"/>
      <c r="ACC171" s="37"/>
      <c r="ACD171" s="37"/>
      <c r="ACG171" s="83"/>
      <c r="ACH171" s="14"/>
      <c r="ACI171" s="14"/>
      <c r="ACJ171" s="15"/>
      <c r="ACK171" s="37"/>
      <c r="ACL171" s="14"/>
      <c r="ACM171" s="15"/>
      <c r="ACN171" s="22"/>
      <c r="ADB171" s="5"/>
      <c r="ADC171" s="37"/>
      <c r="ADD171" s="37"/>
      <c r="ADG171" s="96"/>
      <c r="ADH171" s="14"/>
      <c r="ADI171" s="14"/>
      <c r="ADJ171" s="15"/>
      <c r="ADK171" s="37"/>
      <c r="ADL171" s="14"/>
      <c r="ADM171" s="15"/>
      <c r="ADN171" s="22"/>
      <c r="AEB171" s="5"/>
      <c r="AEC171" s="37"/>
      <c r="AED171" s="37"/>
      <c r="AEG171" s="83"/>
      <c r="AEH171" s="14"/>
      <c r="AEI171" s="14"/>
      <c r="AEJ171" s="15"/>
      <c r="AEK171" s="37"/>
      <c r="AEL171" s="14"/>
      <c r="AEM171" s="15"/>
      <c r="AEN171" s="22"/>
    </row>
    <row r="172" spans="2:820" s="7" customFormat="1" ht="24.75" customHeight="1" x14ac:dyDescent="0.2">
      <c r="B172" s="6"/>
      <c r="C172" s="5"/>
      <c r="D172" s="6"/>
      <c r="E172" s="6"/>
      <c r="G172" s="83"/>
      <c r="H172" s="96"/>
      <c r="I172" s="14"/>
      <c r="J172" s="14"/>
      <c r="K172" s="15"/>
      <c r="L172" s="15"/>
      <c r="M172" s="14"/>
      <c r="N172" s="15"/>
      <c r="O172" s="22"/>
      <c r="AA172" s="6"/>
      <c r="AB172" s="5"/>
      <c r="AC172" s="6"/>
      <c r="AD172" s="6"/>
      <c r="AF172" s="83"/>
      <c r="AG172" s="83"/>
      <c r="AH172" s="14"/>
      <c r="AI172" s="14"/>
      <c r="AJ172" s="15"/>
      <c r="AK172" s="15"/>
      <c r="AL172" s="14"/>
      <c r="AM172" s="15"/>
      <c r="AN172" s="22"/>
      <c r="BB172" s="8"/>
      <c r="BC172" s="10"/>
      <c r="BD172" s="10"/>
      <c r="BE172" s="4"/>
      <c r="BF172" s="81"/>
      <c r="BG172" s="96"/>
      <c r="BH172" s="14"/>
      <c r="BI172" s="14"/>
      <c r="BJ172" s="15"/>
      <c r="BK172" s="15"/>
      <c r="BL172" s="14"/>
      <c r="BM172" s="15"/>
      <c r="BN172" s="22"/>
      <c r="CB172" s="5"/>
      <c r="CC172" s="6"/>
      <c r="CD172" s="6"/>
      <c r="CF172" s="83"/>
      <c r="CG172" s="96"/>
      <c r="CH172" s="14"/>
      <c r="CI172" s="14"/>
      <c r="CJ172" s="15"/>
      <c r="CK172" s="15"/>
      <c r="CL172" s="14"/>
      <c r="CM172" s="15"/>
      <c r="CN172" s="22"/>
      <c r="DB172" s="5"/>
      <c r="DC172" s="6"/>
      <c r="DD172" s="6"/>
      <c r="DF172" s="83"/>
      <c r="DG172" s="96"/>
      <c r="DH172" s="14"/>
      <c r="DI172" s="14"/>
      <c r="DJ172" s="15"/>
      <c r="DK172" s="15"/>
      <c r="DL172" s="14"/>
      <c r="DM172" s="15"/>
      <c r="DN172" s="22"/>
      <c r="EB172" s="5"/>
      <c r="EC172" s="6"/>
      <c r="ED172" s="6"/>
      <c r="EG172" s="96"/>
      <c r="EH172" s="14"/>
      <c r="EI172" s="14"/>
      <c r="EJ172" s="15"/>
      <c r="EK172" s="15"/>
      <c r="EL172" s="14"/>
      <c r="EM172" s="15"/>
      <c r="EN172" s="22"/>
      <c r="FB172" s="5"/>
      <c r="FC172" s="6"/>
      <c r="FD172" s="6"/>
      <c r="FG172" s="83"/>
      <c r="FH172" s="14"/>
      <c r="FI172" s="14"/>
      <c r="FJ172" s="15"/>
      <c r="FK172" s="15"/>
      <c r="FL172" s="14"/>
      <c r="FM172" s="15"/>
      <c r="FN172" s="22"/>
      <c r="GB172" s="5"/>
      <c r="GC172" s="6"/>
      <c r="GD172" s="6"/>
      <c r="GG172" s="83"/>
      <c r="GH172" s="14"/>
      <c r="GI172" s="14"/>
      <c r="GJ172" s="15"/>
      <c r="GK172" s="15"/>
      <c r="GL172" s="14"/>
      <c r="GM172" s="15"/>
      <c r="GN172" s="22"/>
      <c r="HB172" s="5"/>
      <c r="HC172" s="6"/>
      <c r="HD172" s="6"/>
      <c r="HG172" s="83"/>
      <c r="HH172" s="14"/>
      <c r="HI172" s="14"/>
      <c r="HJ172" s="15"/>
      <c r="HK172" s="15"/>
      <c r="HL172" s="14"/>
      <c r="HM172" s="15"/>
      <c r="HN172" s="22"/>
      <c r="IB172" s="5"/>
      <c r="IC172" s="6"/>
      <c r="ID172" s="6"/>
      <c r="IG172" s="83"/>
      <c r="IH172" s="14"/>
      <c r="II172" s="14"/>
      <c r="IJ172" s="15"/>
      <c r="IK172" s="15"/>
      <c r="IL172" s="14"/>
      <c r="IM172" s="15"/>
      <c r="IN172" s="22"/>
      <c r="JB172" s="5"/>
      <c r="JC172" s="6"/>
      <c r="JD172" s="6"/>
      <c r="JG172" s="83"/>
      <c r="JH172" s="14"/>
      <c r="JI172" s="14"/>
      <c r="JJ172" s="15"/>
      <c r="JK172" s="15"/>
      <c r="JL172" s="14"/>
      <c r="JM172" s="15"/>
      <c r="JN172" s="22"/>
      <c r="KB172" s="5"/>
      <c r="KC172" s="6"/>
      <c r="KD172" s="6"/>
      <c r="KG172" s="83"/>
      <c r="KH172" s="14"/>
      <c r="KI172" s="14"/>
      <c r="KJ172" s="15"/>
      <c r="KK172" s="15"/>
      <c r="KL172" s="14"/>
      <c r="KM172" s="15"/>
      <c r="KN172" s="22"/>
      <c r="LB172" s="5"/>
      <c r="LC172" s="6"/>
      <c r="LD172" s="6"/>
      <c r="LG172" s="83"/>
      <c r="LH172" s="14"/>
      <c r="LI172" s="14"/>
      <c r="LJ172" s="15"/>
      <c r="LK172" s="15"/>
      <c r="LL172" s="14"/>
      <c r="LM172" s="15"/>
      <c r="LN172" s="22"/>
      <c r="MB172" s="5"/>
      <c r="MC172" s="6"/>
      <c r="MD172" s="6"/>
      <c r="MG172" s="83"/>
      <c r="MH172" s="14"/>
      <c r="MI172" s="14"/>
      <c r="MJ172" s="15"/>
      <c r="MK172" s="15"/>
      <c r="ML172" s="14"/>
      <c r="MM172" s="15"/>
      <c r="MN172" s="22"/>
      <c r="NB172" s="5"/>
      <c r="NC172" s="6"/>
      <c r="ND172" s="6"/>
      <c r="NG172" s="83"/>
      <c r="NH172" s="14"/>
      <c r="NI172" s="14"/>
      <c r="NJ172" s="15"/>
      <c r="NK172" s="15"/>
      <c r="NL172" s="14"/>
      <c r="NM172" s="15"/>
      <c r="NN172" s="22"/>
      <c r="OB172" s="5"/>
      <c r="OC172" s="6"/>
      <c r="OD172" s="6"/>
      <c r="OG172" s="83"/>
      <c r="OH172" s="14"/>
      <c r="OI172" s="14"/>
      <c r="OJ172" s="15"/>
      <c r="OK172" s="15"/>
      <c r="OL172" s="14"/>
      <c r="OM172" s="15"/>
      <c r="ON172" s="22"/>
      <c r="PB172" s="5"/>
      <c r="PC172" s="6"/>
      <c r="PD172" s="6"/>
      <c r="PG172" s="83"/>
      <c r="PH172" s="14"/>
      <c r="PI172" s="14"/>
      <c r="PJ172" s="15"/>
      <c r="PK172" s="15"/>
      <c r="PL172" s="14"/>
      <c r="PM172" s="15"/>
      <c r="PN172" s="22"/>
      <c r="QB172" s="5"/>
      <c r="QC172" s="6"/>
      <c r="QD172" s="6"/>
      <c r="QG172" s="83"/>
      <c r="QH172" s="14"/>
      <c r="QI172" s="14"/>
      <c r="QJ172" s="15"/>
      <c r="QK172" s="15"/>
      <c r="QL172" s="14"/>
      <c r="QM172" s="15"/>
      <c r="QN172" s="22"/>
      <c r="RB172" s="5"/>
      <c r="RC172" s="6"/>
      <c r="RD172" s="6"/>
      <c r="RG172" s="83"/>
      <c r="RH172" s="14"/>
      <c r="RI172" s="14"/>
      <c r="RJ172" s="15"/>
      <c r="RK172" s="15"/>
      <c r="RL172" s="14"/>
      <c r="RM172" s="15"/>
      <c r="RN172" s="22"/>
      <c r="SB172" s="5"/>
      <c r="SC172" s="6"/>
      <c r="SD172" s="6"/>
      <c r="SG172" s="81"/>
      <c r="SH172" s="14"/>
      <c r="SI172" s="14"/>
      <c r="SJ172" s="15"/>
      <c r="SK172" s="37"/>
      <c r="SL172" s="14"/>
      <c r="SM172" s="15"/>
      <c r="SN172" s="22"/>
      <c r="TB172" s="5"/>
      <c r="TC172" s="6"/>
      <c r="TD172" s="6"/>
      <c r="TG172" s="83"/>
      <c r="TH172" s="14"/>
      <c r="TI172" s="14"/>
      <c r="TJ172" s="15"/>
      <c r="TK172" s="37"/>
      <c r="TL172" s="14"/>
      <c r="TM172" s="15"/>
      <c r="TN172" s="22"/>
      <c r="UB172" s="5"/>
      <c r="UC172" s="6"/>
      <c r="UD172" s="6"/>
      <c r="UG172" s="83"/>
      <c r="UH172" s="14"/>
      <c r="UI172" s="14"/>
      <c r="UJ172" s="15"/>
      <c r="UK172" s="37"/>
      <c r="UL172" s="14"/>
      <c r="UM172" s="15"/>
      <c r="UN172" s="22"/>
      <c r="VB172" s="5"/>
      <c r="VC172" s="6"/>
      <c r="VD172" s="6"/>
      <c r="VG172" s="81"/>
      <c r="VH172" s="14"/>
      <c r="VI172" s="14"/>
      <c r="VJ172" s="15"/>
      <c r="VK172" s="37"/>
      <c r="VL172" s="14"/>
      <c r="VM172" s="15"/>
      <c r="VN172" s="22"/>
      <c r="WB172" s="5"/>
      <c r="WC172" s="6"/>
      <c r="WD172" s="6"/>
      <c r="WG172" s="83"/>
      <c r="WH172" s="14"/>
      <c r="WI172" s="14"/>
      <c r="WJ172" s="15"/>
      <c r="WK172" s="37"/>
      <c r="WL172" s="14"/>
      <c r="WM172" s="15"/>
      <c r="WN172" s="22"/>
      <c r="XB172" s="5"/>
      <c r="XC172" s="37"/>
      <c r="XD172" s="37"/>
      <c r="XG172" s="83"/>
      <c r="XH172" s="14"/>
      <c r="XI172" s="14"/>
      <c r="XJ172" s="15"/>
      <c r="XK172" s="37"/>
      <c r="XL172" s="14"/>
      <c r="XM172" s="15"/>
      <c r="XN172" s="22"/>
      <c r="YB172" s="5"/>
      <c r="YC172" s="37"/>
      <c r="YD172" s="37"/>
      <c r="YG172" s="83"/>
      <c r="YH172" s="14"/>
      <c r="YI172" s="14"/>
      <c r="YJ172" s="15"/>
      <c r="YK172" s="37"/>
      <c r="YL172" s="14"/>
      <c r="YM172" s="15"/>
      <c r="YN172" s="22"/>
      <c r="ZB172" s="5"/>
      <c r="ZC172" s="37"/>
      <c r="ZD172" s="37"/>
      <c r="ZG172" s="81"/>
      <c r="ZH172" s="14"/>
      <c r="ZI172" s="14"/>
      <c r="ZJ172" s="15"/>
      <c r="ZK172" s="37"/>
      <c r="ZL172" s="14"/>
      <c r="ZM172" s="15"/>
      <c r="ZN172" s="22"/>
      <c r="AAB172" s="5"/>
      <c r="AAC172" s="37"/>
      <c r="AAD172" s="37"/>
      <c r="AAG172" s="83"/>
      <c r="AAH172" s="14"/>
      <c r="AAI172" s="14"/>
      <c r="AAJ172" s="15"/>
      <c r="AAK172" s="37"/>
      <c r="AAL172" s="14"/>
      <c r="AAM172" s="15"/>
      <c r="AAN172" s="22"/>
      <c r="ABB172" s="5"/>
      <c r="ABC172" s="37"/>
      <c r="ABD172" s="37"/>
      <c r="ABG172" s="83"/>
      <c r="ABH172" s="14"/>
      <c r="ABI172" s="14"/>
      <c r="ABJ172" s="15"/>
      <c r="ABK172" s="37"/>
      <c r="ABL172" s="14"/>
      <c r="ABM172" s="15"/>
      <c r="ABN172" s="22"/>
      <c r="ACB172" s="5"/>
      <c r="ACC172" s="37"/>
      <c r="ACD172" s="37"/>
      <c r="ACG172" s="83"/>
      <c r="ACH172" s="14"/>
      <c r="ACI172" s="14"/>
      <c r="ACJ172" s="15"/>
      <c r="ACK172" s="37"/>
      <c r="ACL172" s="14"/>
      <c r="ACM172" s="15"/>
      <c r="ACN172" s="22"/>
      <c r="ADB172" s="5"/>
      <c r="ADC172" s="37"/>
      <c r="ADD172" s="37"/>
      <c r="ADG172" s="96"/>
      <c r="ADH172" s="14"/>
      <c r="ADI172" s="14"/>
      <c r="ADJ172" s="15"/>
      <c r="ADK172" s="37"/>
      <c r="ADL172" s="14"/>
      <c r="ADM172" s="15"/>
      <c r="ADN172" s="22"/>
      <c r="AEB172" s="5"/>
      <c r="AEC172" s="37"/>
      <c r="AED172" s="37"/>
      <c r="AEG172" s="83"/>
      <c r="AEH172" s="14"/>
      <c r="AEI172" s="14"/>
      <c r="AEJ172" s="15"/>
      <c r="AEK172" s="37"/>
      <c r="AEL172" s="14"/>
      <c r="AEM172" s="15"/>
      <c r="AEN172" s="22"/>
    </row>
    <row r="173" spans="2:820" s="7" customFormat="1" ht="24.75" customHeight="1" x14ac:dyDescent="0.2">
      <c r="B173" s="6"/>
      <c r="C173" s="5"/>
      <c r="D173" s="6"/>
      <c r="E173" s="6"/>
      <c r="G173" s="83"/>
      <c r="H173" s="96"/>
      <c r="I173" s="14"/>
      <c r="J173" s="14"/>
      <c r="K173" s="15"/>
      <c r="L173" s="15"/>
      <c r="M173" s="14"/>
      <c r="N173" s="15"/>
      <c r="O173" s="22"/>
      <c r="AA173" s="6"/>
      <c r="AB173" s="5"/>
      <c r="AC173" s="6"/>
      <c r="AD173" s="6"/>
      <c r="AF173" s="83"/>
      <c r="AG173" s="83"/>
      <c r="AH173" s="14"/>
      <c r="AI173" s="14"/>
      <c r="AJ173" s="15"/>
      <c r="AK173" s="15"/>
      <c r="AL173" s="14"/>
      <c r="AM173" s="15"/>
      <c r="AN173" s="22"/>
      <c r="BB173" s="8"/>
      <c r="BC173" s="10"/>
      <c r="BD173" s="10"/>
      <c r="BE173" s="4"/>
      <c r="BF173" s="81"/>
      <c r="BG173" s="96"/>
      <c r="BH173" s="14"/>
      <c r="BI173" s="14"/>
      <c r="BJ173" s="15"/>
      <c r="BK173" s="15"/>
      <c r="BL173" s="14"/>
      <c r="BM173" s="15"/>
      <c r="BN173" s="22"/>
      <c r="CB173" s="5"/>
      <c r="CC173" s="6"/>
      <c r="CD173" s="6"/>
      <c r="CF173" s="83"/>
      <c r="CG173" s="96"/>
      <c r="CH173" s="14"/>
      <c r="CI173" s="14"/>
      <c r="CJ173" s="15"/>
      <c r="CK173" s="15"/>
      <c r="CL173" s="14"/>
      <c r="CM173" s="15"/>
      <c r="CN173" s="22"/>
      <c r="DB173" s="5"/>
      <c r="DC173" s="6"/>
      <c r="DD173" s="6"/>
      <c r="DF173" s="83"/>
      <c r="DG173" s="96"/>
      <c r="DH173" s="14"/>
      <c r="DI173" s="14"/>
      <c r="DJ173" s="15"/>
      <c r="DK173" s="15"/>
      <c r="DL173" s="14"/>
      <c r="DM173" s="15"/>
      <c r="DN173" s="22"/>
      <c r="EB173" s="5"/>
      <c r="EC173" s="6"/>
      <c r="ED173" s="6"/>
      <c r="EG173" s="96"/>
      <c r="EH173" s="14"/>
      <c r="EI173" s="14"/>
      <c r="EJ173" s="15"/>
      <c r="EK173" s="15"/>
      <c r="EL173" s="14"/>
      <c r="EM173" s="15"/>
      <c r="EN173" s="22"/>
      <c r="FB173" s="5"/>
      <c r="FC173" s="6"/>
      <c r="FD173" s="6"/>
      <c r="FG173" s="83"/>
      <c r="FH173" s="14"/>
      <c r="FI173" s="14"/>
      <c r="FJ173" s="15"/>
      <c r="FK173" s="15"/>
      <c r="FL173" s="14"/>
      <c r="FM173" s="15"/>
      <c r="FN173" s="22"/>
      <c r="GB173" s="5"/>
      <c r="GC173" s="6"/>
      <c r="GD173" s="6"/>
      <c r="GG173" s="83"/>
      <c r="GH173" s="14"/>
      <c r="GI173" s="14"/>
      <c r="GJ173" s="15"/>
      <c r="GK173" s="15"/>
      <c r="GL173" s="14"/>
      <c r="GM173" s="15"/>
      <c r="GN173" s="22"/>
      <c r="HB173" s="5"/>
      <c r="HC173" s="6"/>
      <c r="HD173" s="6"/>
      <c r="HG173" s="83"/>
      <c r="HH173" s="14"/>
      <c r="HI173" s="14"/>
      <c r="HJ173" s="15"/>
      <c r="HK173" s="15"/>
      <c r="HL173" s="14"/>
      <c r="HM173" s="15"/>
      <c r="HN173" s="22"/>
      <c r="IB173" s="5"/>
      <c r="IC173" s="6"/>
      <c r="ID173" s="6"/>
      <c r="IG173" s="83"/>
      <c r="IH173" s="14"/>
      <c r="II173" s="14"/>
      <c r="IJ173" s="15"/>
      <c r="IK173" s="15"/>
      <c r="IL173" s="14"/>
      <c r="IM173" s="15"/>
      <c r="IN173" s="22"/>
      <c r="JB173" s="5"/>
      <c r="JC173" s="6"/>
      <c r="JD173" s="6"/>
      <c r="JG173" s="83"/>
      <c r="JH173" s="14"/>
      <c r="JI173" s="14"/>
      <c r="JJ173" s="15"/>
      <c r="JK173" s="15"/>
      <c r="JL173" s="14"/>
      <c r="JM173" s="15"/>
      <c r="JN173" s="22"/>
      <c r="KB173" s="5"/>
      <c r="KC173" s="6"/>
      <c r="KD173" s="6"/>
      <c r="KG173" s="83"/>
      <c r="KH173" s="14"/>
      <c r="KI173" s="14"/>
      <c r="KJ173" s="15"/>
      <c r="KK173" s="15"/>
      <c r="KL173" s="14"/>
      <c r="KM173" s="15"/>
      <c r="KN173" s="22"/>
      <c r="LB173" s="5"/>
      <c r="LC173" s="6"/>
      <c r="LD173" s="6"/>
      <c r="LG173" s="83"/>
      <c r="LH173" s="14"/>
      <c r="LI173" s="14"/>
      <c r="LJ173" s="15"/>
      <c r="LK173" s="15"/>
      <c r="LL173" s="14"/>
      <c r="LM173" s="15"/>
      <c r="LN173" s="22"/>
      <c r="MB173" s="5"/>
      <c r="MC173" s="6"/>
      <c r="MD173" s="6"/>
      <c r="MG173" s="83"/>
      <c r="MH173" s="14"/>
      <c r="MI173" s="14"/>
      <c r="MJ173" s="15"/>
      <c r="MK173" s="15"/>
      <c r="ML173" s="14"/>
      <c r="MM173" s="15"/>
      <c r="MN173" s="22"/>
      <c r="NB173" s="5"/>
      <c r="NC173" s="6"/>
      <c r="ND173" s="6"/>
      <c r="NG173" s="83"/>
      <c r="NH173" s="14"/>
      <c r="NI173" s="14"/>
      <c r="NJ173" s="15"/>
      <c r="NK173" s="15"/>
      <c r="NL173" s="14"/>
      <c r="NM173" s="15"/>
      <c r="NN173" s="22"/>
      <c r="OB173" s="5"/>
      <c r="OC173" s="6"/>
      <c r="OD173" s="6"/>
      <c r="OG173" s="83"/>
      <c r="OH173" s="14"/>
      <c r="OI173" s="14"/>
      <c r="OJ173" s="15"/>
      <c r="OK173" s="15"/>
      <c r="OL173" s="14"/>
      <c r="OM173" s="15"/>
      <c r="ON173" s="22"/>
      <c r="PB173" s="5"/>
      <c r="PC173" s="6"/>
      <c r="PD173" s="6"/>
      <c r="PG173" s="83"/>
      <c r="PH173" s="14"/>
      <c r="PI173" s="14"/>
      <c r="PJ173" s="15"/>
      <c r="PK173" s="15"/>
      <c r="PL173" s="14"/>
      <c r="PM173" s="15"/>
      <c r="PN173" s="22"/>
      <c r="QB173" s="5"/>
      <c r="QC173" s="6"/>
      <c r="QD173" s="6"/>
      <c r="QG173" s="83"/>
      <c r="QH173" s="14"/>
      <c r="QI173" s="14"/>
      <c r="QJ173" s="15"/>
      <c r="QK173" s="15"/>
      <c r="QL173" s="14"/>
      <c r="QM173" s="15"/>
      <c r="QN173" s="22"/>
      <c r="RB173" s="5"/>
      <c r="RC173" s="6"/>
      <c r="RD173" s="6"/>
      <c r="RG173" s="83"/>
      <c r="RH173" s="14"/>
      <c r="RI173" s="14"/>
      <c r="RJ173" s="15"/>
      <c r="RK173" s="15"/>
      <c r="RL173" s="14"/>
      <c r="RM173" s="15"/>
      <c r="RN173" s="22"/>
      <c r="SB173" s="5"/>
      <c r="SC173" s="6"/>
      <c r="SD173" s="6"/>
      <c r="SG173" s="81"/>
      <c r="SH173" s="14"/>
      <c r="SI173" s="14"/>
      <c r="SJ173" s="15"/>
      <c r="SK173" s="37"/>
      <c r="SL173" s="14"/>
      <c r="SM173" s="15"/>
      <c r="SN173" s="22"/>
      <c r="TB173" s="5"/>
      <c r="TC173" s="6"/>
      <c r="TD173" s="6"/>
      <c r="TG173" s="83"/>
      <c r="TH173" s="14"/>
      <c r="TI173" s="14"/>
      <c r="TJ173" s="15"/>
      <c r="TK173" s="37"/>
      <c r="TL173" s="14"/>
      <c r="TM173" s="15"/>
      <c r="TN173" s="22"/>
      <c r="UB173" s="5"/>
      <c r="UC173" s="6"/>
      <c r="UD173" s="6"/>
      <c r="UG173" s="83"/>
      <c r="UH173" s="14"/>
      <c r="UI173" s="14"/>
      <c r="UJ173" s="15"/>
      <c r="UK173" s="37"/>
      <c r="UL173" s="14"/>
      <c r="UM173" s="15"/>
      <c r="UN173" s="22"/>
      <c r="VB173" s="5"/>
      <c r="VC173" s="6"/>
      <c r="VD173" s="6"/>
      <c r="VG173" s="81"/>
      <c r="VH173" s="14"/>
      <c r="VI173" s="14"/>
      <c r="VJ173" s="15"/>
      <c r="VK173" s="37"/>
      <c r="VL173" s="14"/>
      <c r="VM173" s="15"/>
      <c r="VN173" s="22"/>
      <c r="WB173" s="5"/>
      <c r="WC173" s="6"/>
      <c r="WD173" s="6"/>
      <c r="WG173" s="83"/>
      <c r="WH173" s="14"/>
      <c r="WI173" s="14"/>
      <c r="WJ173" s="15"/>
      <c r="WK173" s="37"/>
      <c r="WL173" s="14"/>
      <c r="WM173" s="15"/>
      <c r="WN173" s="22"/>
      <c r="XB173" s="5"/>
      <c r="XC173" s="37"/>
      <c r="XD173" s="37"/>
      <c r="XG173" s="83"/>
      <c r="XH173" s="14"/>
      <c r="XI173" s="14"/>
      <c r="XJ173" s="15"/>
      <c r="XK173" s="37"/>
      <c r="XL173" s="14"/>
      <c r="XM173" s="15"/>
      <c r="XN173" s="22"/>
      <c r="YB173" s="5"/>
      <c r="YC173" s="37"/>
      <c r="YD173" s="37"/>
      <c r="YG173" s="83"/>
      <c r="YH173" s="14"/>
      <c r="YI173" s="14"/>
      <c r="YJ173" s="15"/>
      <c r="YK173" s="37"/>
      <c r="YL173" s="14"/>
      <c r="YM173" s="15"/>
      <c r="YN173" s="22"/>
      <c r="ZB173" s="5"/>
      <c r="ZC173" s="37"/>
      <c r="ZD173" s="37"/>
      <c r="ZG173" s="81"/>
      <c r="ZH173" s="14"/>
      <c r="ZI173" s="14"/>
      <c r="ZJ173" s="15"/>
      <c r="ZK173" s="37"/>
      <c r="ZL173" s="14"/>
      <c r="ZM173" s="15"/>
      <c r="ZN173" s="22"/>
      <c r="AAB173" s="5"/>
      <c r="AAC173" s="37"/>
      <c r="AAD173" s="37"/>
      <c r="AAG173" s="83"/>
      <c r="AAH173" s="14"/>
      <c r="AAI173" s="14"/>
      <c r="AAJ173" s="15"/>
      <c r="AAK173" s="37"/>
      <c r="AAL173" s="14"/>
      <c r="AAM173" s="15"/>
      <c r="AAN173" s="22"/>
      <c r="ABB173" s="5"/>
      <c r="ABC173" s="37"/>
      <c r="ABD173" s="37"/>
      <c r="ABG173" s="83"/>
      <c r="ABH173" s="14"/>
      <c r="ABI173" s="14"/>
      <c r="ABJ173" s="15"/>
      <c r="ABK173" s="37"/>
      <c r="ABL173" s="14"/>
      <c r="ABM173" s="15"/>
      <c r="ABN173" s="22"/>
      <c r="ACB173" s="5"/>
      <c r="ACC173" s="37"/>
      <c r="ACD173" s="37"/>
      <c r="ACG173" s="83"/>
      <c r="ACH173" s="14"/>
      <c r="ACI173" s="14"/>
      <c r="ACJ173" s="15"/>
      <c r="ACK173" s="37"/>
      <c r="ACL173" s="14"/>
      <c r="ACM173" s="15"/>
      <c r="ACN173" s="22"/>
      <c r="ADB173" s="5"/>
      <c r="ADC173" s="37"/>
      <c r="ADD173" s="37"/>
      <c r="ADG173" s="96"/>
      <c r="ADH173" s="14"/>
      <c r="ADI173" s="14"/>
      <c r="ADJ173" s="15"/>
      <c r="ADK173" s="37"/>
      <c r="ADL173" s="14"/>
      <c r="ADM173" s="15"/>
      <c r="ADN173" s="22"/>
      <c r="AEB173" s="5"/>
      <c r="AEC173" s="37"/>
      <c r="AED173" s="37"/>
      <c r="AEG173" s="83"/>
      <c r="AEH173" s="14"/>
      <c r="AEI173" s="14"/>
      <c r="AEJ173" s="15"/>
      <c r="AEK173" s="37"/>
      <c r="AEL173" s="14"/>
      <c r="AEM173" s="15"/>
      <c r="AEN173" s="22"/>
    </row>
    <row r="174" spans="2:820" s="7" customFormat="1" ht="24.75" customHeight="1" x14ac:dyDescent="0.2">
      <c r="B174" s="6"/>
      <c r="C174" s="5"/>
      <c r="D174" s="6"/>
      <c r="E174" s="6"/>
      <c r="G174" s="83"/>
      <c r="H174" s="96"/>
      <c r="I174" s="14"/>
      <c r="J174" s="14"/>
      <c r="K174" s="15"/>
      <c r="L174" s="15"/>
      <c r="M174" s="14"/>
      <c r="N174" s="15"/>
      <c r="O174" s="22"/>
      <c r="AA174" s="6"/>
      <c r="AB174" s="5"/>
      <c r="AC174" s="6"/>
      <c r="AD174" s="6"/>
      <c r="AF174" s="83"/>
      <c r="AG174" s="83"/>
      <c r="AH174" s="14"/>
      <c r="AI174" s="14"/>
      <c r="AJ174" s="15"/>
      <c r="AK174" s="15"/>
      <c r="AL174" s="14"/>
      <c r="AM174" s="15"/>
      <c r="AN174" s="22"/>
      <c r="BB174" s="8"/>
      <c r="BC174" s="10"/>
      <c r="BD174" s="10"/>
      <c r="BE174" s="4"/>
      <c r="BF174" s="81"/>
      <c r="BG174" s="96"/>
      <c r="BH174" s="14"/>
      <c r="BI174" s="14"/>
      <c r="BJ174" s="15"/>
      <c r="BK174" s="15"/>
      <c r="BL174" s="14"/>
      <c r="BM174" s="15"/>
      <c r="BN174" s="22"/>
      <c r="CB174" s="5"/>
      <c r="CC174" s="6"/>
      <c r="CD174" s="6"/>
      <c r="CF174" s="83"/>
      <c r="CG174" s="96"/>
      <c r="CH174" s="14"/>
      <c r="CI174" s="14"/>
      <c r="CJ174" s="15"/>
      <c r="CK174" s="15"/>
      <c r="CL174" s="14"/>
      <c r="CM174" s="15"/>
      <c r="CN174" s="22"/>
      <c r="DB174" s="5"/>
      <c r="DC174" s="6"/>
      <c r="DD174" s="6"/>
      <c r="DF174" s="83"/>
      <c r="DG174" s="96"/>
      <c r="DH174" s="14"/>
      <c r="DI174" s="14"/>
      <c r="DJ174" s="15"/>
      <c r="DK174" s="15"/>
      <c r="DL174" s="14"/>
      <c r="DM174" s="15"/>
      <c r="DN174" s="22"/>
      <c r="EB174" s="5"/>
      <c r="EC174" s="6"/>
      <c r="ED174" s="6"/>
      <c r="EG174" s="96"/>
      <c r="EH174" s="14"/>
      <c r="EI174" s="14"/>
      <c r="EJ174" s="15"/>
      <c r="EK174" s="15"/>
      <c r="EL174" s="14"/>
      <c r="EM174" s="15"/>
      <c r="EN174" s="22"/>
      <c r="FB174" s="5"/>
      <c r="FC174" s="6"/>
      <c r="FD174" s="6"/>
      <c r="FG174" s="83"/>
      <c r="FH174" s="14"/>
      <c r="FI174" s="14"/>
      <c r="FJ174" s="15"/>
      <c r="FK174" s="15"/>
      <c r="FL174" s="14"/>
      <c r="FM174" s="15"/>
      <c r="FN174" s="22"/>
      <c r="GB174" s="5"/>
      <c r="GC174" s="6"/>
      <c r="GD174" s="6"/>
      <c r="GG174" s="83"/>
      <c r="GH174" s="14"/>
      <c r="GI174" s="14"/>
      <c r="GJ174" s="15"/>
      <c r="GK174" s="15"/>
      <c r="GL174" s="14"/>
      <c r="GM174" s="15"/>
      <c r="GN174" s="22"/>
      <c r="HB174" s="5"/>
      <c r="HC174" s="6"/>
      <c r="HD174" s="6"/>
      <c r="HG174" s="83"/>
      <c r="HH174" s="14"/>
      <c r="HI174" s="14"/>
      <c r="HJ174" s="15"/>
      <c r="HK174" s="15"/>
      <c r="HL174" s="14"/>
      <c r="HM174" s="15"/>
      <c r="HN174" s="22"/>
      <c r="IB174" s="5"/>
      <c r="IC174" s="6"/>
      <c r="ID174" s="6"/>
      <c r="IG174" s="83"/>
      <c r="IH174" s="14"/>
      <c r="II174" s="14"/>
      <c r="IJ174" s="15"/>
      <c r="IK174" s="15"/>
      <c r="IL174" s="14"/>
      <c r="IM174" s="15"/>
      <c r="IN174" s="22"/>
      <c r="JB174" s="5"/>
      <c r="JC174" s="6"/>
      <c r="JD174" s="6"/>
      <c r="JG174" s="83"/>
      <c r="JH174" s="14"/>
      <c r="JI174" s="14"/>
      <c r="JJ174" s="15"/>
      <c r="JK174" s="15"/>
      <c r="JL174" s="14"/>
      <c r="JM174" s="15"/>
      <c r="JN174" s="22"/>
      <c r="KB174" s="5"/>
      <c r="KC174" s="6"/>
      <c r="KD174" s="6"/>
      <c r="KG174" s="83"/>
      <c r="KH174" s="14"/>
      <c r="KI174" s="14"/>
      <c r="KJ174" s="15"/>
      <c r="KK174" s="15"/>
      <c r="KL174" s="14"/>
      <c r="KM174" s="15"/>
      <c r="KN174" s="22"/>
      <c r="LB174" s="5"/>
      <c r="LC174" s="6"/>
      <c r="LD174" s="6"/>
      <c r="LG174" s="83"/>
      <c r="LH174" s="14"/>
      <c r="LI174" s="14"/>
      <c r="LJ174" s="15"/>
      <c r="LK174" s="15"/>
      <c r="LL174" s="14"/>
      <c r="LM174" s="15"/>
      <c r="LN174" s="22"/>
      <c r="MB174" s="5"/>
      <c r="MC174" s="6"/>
      <c r="MD174" s="6"/>
      <c r="MG174" s="83"/>
      <c r="MH174" s="14"/>
      <c r="MI174" s="14"/>
      <c r="MJ174" s="15"/>
      <c r="MK174" s="15"/>
      <c r="ML174" s="14"/>
      <c r="MM174" s="15"/>
      <c r="MN174" s="22"/>
      <c r="NB174" s="5"/>
      <c r="NC174" s="6"/>
      <c r="ND174" s="6"/>
      <c r="NG174" s="83"/>
      <c r="NH174" s="14"/>
      <c r="NI174" s="14"/>
      <c r="NJ174" s="15"/>
      <c r="NK174" s="15"/>
      <c r="NL174" s="14"/>
      <c r="NM174" s="15"/>
      <c r="NN174" s="22"/>
      <c r="OB174" s="5"/>
      <c r="OC174" s="6"/>
      <c r="OD174" s="6"/>
      <c r="OG174" s="83"/>
      <c r="OH174" s="14"/>
      <c r="OI174" s="14"/>
      <c r="OJ174" s="15"/>
      <c r="OK174" s="15"/>
      <c r="OL174" s="14"/>
      <c r="OM174" s="15"/>
      <c r="ON174" s="22"/>
      <c r="PB174" s="5"/>
      <c r="PC174" s="6"/>
      <c r="PD174" s="6"/>
      <c r="PG174" s="83"/>
      <c r="PH174" s="14"/>
      <c r="PI174" s="14"/>
      <c r="PJ174" s="15"/>
      <c r="PK174" s="15"/>
      <c r="PL174" s="14"/>
      <c r="PM174" s="15"/>
      <c r="PN174" s="22"/>
      <c r="QB174" s="5"/>
      <c r="QC174" s="6"/>
      <c r="QD174" s="6"/>
      <c r="QG174" s="83"/>
      <c r="QH174" s="14"/>
      <c r="QI174" s="14"/>
      <c r="QJ174" s="15"/>
      <c r="QK174" s="15"/>
      <c r="QL174" s="14"/>
      <c r="QM174" s="15"/>
      <c r="QN174" s="22"/>
      <c r="RB174" s="5"/>
      <c r="RC174" s="6"/>
      <c r="RD174" s="6"/>
      <c r="RG174" s="83"/>
      <c r="RH174" s="14"/>
      <c r="RI174" s="14"/>
      <c r="RJ174" s="15"/>
      <c r="RK174" s="15"/>
      <c r="RL174" s="14"/>
      <c r="RM174" s="15"/>
      <c r="RN174" s="22"/>
      <c r="SB174" s="5"/>
      <c r="SC174" s="6"/>
      <c r="SD174" s="6"/>
      <c r="SG174" s="81"/>
      <c r="SH174" s="14"/>
      <c r="SI174" s="14"/>
      <c r="SJ174" s="15"/>
      <c r="SK174" s="37"/>
      <c r="SL174" s="14"/>
      <c r="SM174" s="15"/>
      <c r="SN174" s="22"/>
      <c r="TB174" s="5"/>
      <c r="TC174" s="6"/>
      <c r="TD174" s="6"/>
      <c r="TG174" s="83"/>
      <c r="TH174" s="14"/>
      <c r="TI174" s="14"/>
      <c r="TJ174" s="15"/>
      <c r="TK174" s="37"/>
      <c r="TL174" s="14"/>
      <c r="TM174" s="15"/>
      <c r="TN174" s="22"/>
      <c r="UB174" s="5"/>
      <c r="UC174" s="6"/>
      <c r="UD174" s="6"/>
      <c r="UG174" s="83"/>
      <c r="UH174" s="14"/>
      <c r="UI174" s="14"/>
      <c r="UJ174" s="15"/>
      <c r="UK174" s="37"/>
      <c r="UL174" s="14"/>
      <c r="UM174" s="15"/>
      <c r="UN174" s="22"/>
      <c r="VB174" s="5"/>
      <c r="VC174" s="6"/>
      <c r="VD174" s="6"/>
      <c r="VG174" s="83"/>
      <c r="VH174" s="14"/>
      <c r="VI174" s="14"/>
      <c r="VJ174" s="15"/>
      <c r="VK174" s="37"/>
      <c r="VL174" s="14"/>
      <c r="VM174" s="15"/>
      <c r="VN174" s="22"/>
      <c r="WB174" s="5"/>
      <c r="WC174" s="6"/>
      <c r="WD174" s="6"/>
      <c r="WG174" s="83"/>
      <c r="WH174" s="14"/>
      <c r="WI174" s="14"/>
      <c r="WJ174" s="15"/>
      <c r="WK174" s="37"/>
      <c r="WL174" s="14"/>
      <c r="WM174" s="15"/>
      <c r="WN174" s="22"/>
      <c r="XB174" s="5"/>
      <c r="XC174" s="37"/>
      <c r="XD174" s="37"/>
      <c r="XG174" s="83"/>
      <c r="XH174" s="14"/>
      <c r="XI174" s="14"/>
      <c r="XJ174" s="15"/>
      <c r="XK174" s="37"/>
      <c r="XL174" s="14"/>
      <c r="XM174" s="15"/>
      <c r="XN174" s="22"/>
      <c r="YB174" s="5"/>
      <c r="YC174" s="37"/>
      <c r="YD174" s="37"/>
      <c r="YG174" s="83"/>
      <c r="YH174" s="14"/>
      <c r="YI174" s="14"/>
      <c r="YJ174" s="15"/>
      <c r="YK174" s="37"/>
      <c r="YL174" s="14"/>
      <c r="YM174" s="15"/>
      <c r="YN174" s="22"/>
      <c r="ZB174" s="5"/>
      <c r="ZC174" s="37"/>
      <c r="ZD174" s="37"/>
      <c r="ZG174" s="81"/>
      <c r="ZH174" s="14"/>
      <c r="ZI174" s="14"/>
      <c r="ZJ174" s="15"/>
      <c r="ZK174" s="37"/>
      <c r="ZL174" s="14"/>
      <c r="ZM174" s="15"/>
      <c r="ZN174" s="22"/>
      <c r="AAB174" s="5"/>
      <c r="AAC174" s="37"/>
      <c r="AAD174" s="37"/>
      <c r="AAG174" s="83"/>
      <c r="AAH174" s="14"/>
      <c r="AAI174" s="14"/>
      <c r="AAJ174" s="15"/>
      <c r="AAK174" s="37"/>
      <c r="AAL174" s="14"/>
      <c r="AAM174" s="15"/>
      <c r="AAN174" s="22"/>
      <c r="ABB174" s="5"/>
      <c r="ABC174" s="37"/>
      <c r="ABD174" s="37"/>
      <c r="ABG174" s="83"/>
      <c r="ABH174" s="14"/>
      <c r="ABI174" s="14"/>
      <c r="ABJ174" s="15"/>
      <c r="ABK174" s="37"/>
      <c r="ABL174" s="14"/>
      <c r="ABM174" s="15"/>
      <c r="ABN174" s="22"/>
      <c r="ACB174" s="5"/>
      <c r="ACC174" s="37"/>
      <c r="ACD174" s="37"/>
      <c r="ACG174" s="83"/>
      <c r="ACH174" s="14"/>
      <c r="ACI174" s="14"/>
      <c r="ACJ174" s="15"/>
      <c r="ACK174" s="37"/>
      <c r="ACL174" s="14"/>
      <c r="ACM174" s="15"/>
      <c r="ACN174" s="22"/>
      <c r="ADB174" s="5"/>
      <c r="ADC174" s="37"/>
      <c r="ADD174" s="37"/>
      <c r="ADG174" s="96"/>
      <c r="ADH174" s="14"/>
      <c r="ADI174" s="14"/>
      <c r="ADJ174" s="15"/>
      <c r="ADK174" s="37"/>
      <c r="ADL174" s="14"/>
      <c r="ADM174" s="15"/>
      <c r="ADN174" s="22"/>
      <c r="AEB174" s="5"/>
      <c r="AEC174" s="37"/>
      <c r="AED174" s="37"/>
      <c r="AEG174" s="83"/>
      <c r="AEH174" s="14"/>
      <c r="AEI174" s="14"/>
      <c r="AEJ174" s="15"/>
      <c r="AEK174" s="37"/>
      <c r="AEL174" s="14"/>
      <c r="AEM174" s="15"/>
      <c r="AEN174" s="22"/>
    </row>
    <row r="175" spans="2:820" s="7" customFormat="1" ht="24.75" customHeight="1" x14ac:dyDescent="0.2">
      <c r="B175" s="6"/>
      <c r="C175" s="5"/>
      <c r="D175" s="6"/>
      <c r="E175" s="6"/>
      <c r="G175" s="83"/>
      <c r="H175" s="96"/>
      <c r="I175" s="14"/>
      <c r="J175" s="14"/>
      <c r="K175" s="15"/>
      <c r="L175" s="15"/>
      <c r="M175" s="14"/>
      <c r="N175" s="15"/>
      <c r="O175" s="22"/>
      <c r="AA175" s="6"/>
      <c r="AB175" s="5"/>
      <c r="AC175" s="6"/>
      <c r="AD175" s="6"/>
      <c r="AF175" s="83"/>
      <c r="AG175" s="83"/>
      <c r="AH175" s="14"/>
      <c r="AI175" s="14"/>
      <c r="AJ175" s="15"/>
      <c r="AK175" s="15"/>
      <c r="AL175" s="14"/>
      <c r="AM175" s="15"/>
      <c r="AN175" s="22"/>
      <c r="BB175" s="8"/>
      <c r="BC175" s="10"/>
      <c r="BD175" s="10"/>
      <c r="BE175" s="4"/>
      <c r="BF175" s="81"/>
      <c r="BG175" s="96"/>
      <c r="BH175" s="14"/>
      <c r="BI175" s="14"/>
      <c r="BJ175" s="15"/>
      <c r="BK175" s="15"/>
      <c r="BL175" s="14"/>
      <c r="BM175" s="15"/>
      <c r="BN175" s="22"/>
      <c r="CB175" s="5"/>
      <c r="CC175" s="6"/>
      <c r="CD175" s="6"/>
      <c r="CF175" s="83"/>
      <c r="CG175" s="96"/>
      <c r="CH175" s="14"/>
      <c r="CI175" s="14"/>
      <c r="CJ175" s="15"/>
      <c r="CK175" s="15"/>
      <c r="CL175" s="14"/>
      <c r="CM175" s="15"/>
      <c r="CN175" s="22"/>
      <c r="DB175" s="5"/>
      <c r="DC175" s="6"/>
      <c r="DD175" s="6"/>
      <c r="DF175" s="83"/>
      <c r="DG175" s="96"/>
      <c r="DH175" s="14"/>
      <c r="DI175" s="14"/>
      <c r="DJ175" s="15"/>
      <c r="DK175" s="15"/>
      <c r="DL175" s="14"/>
      <c r="DM175" s="15"/>
      <c r="DN175" s="22"/>
      <c r="EB175" s="5"/>
      <c r="EC175" s="6"/>
      <c r="ED175" s="6"/>
      <c r="EG175" s="96"/>
      <c r="EH175" s="14"/>
      <c r="EI175" s="14"/>
      <c r="EJ175" s="15"/>
      <c r="EK175" s="15"/>
      <c r="EL175" s="14"/>
      <c r="EM175" s="15"/>
      <c r="EN175" s="22"/>
      <c r="FB175" s="5"/>
      <c r="FC175" s="6"/>
      <c r="FD175" s="6"/>
      <c r="FG175" s="83"/>
      <c r="FH175" s="14"/>
      <c r="FI175" s="14"/>
      <c r="FJ175" s="15"/>
      <c r="FK175" s="15"/>
      <c r="FL175" s="14"/>
      <c r="FM175" s="15"/>
      <c r="FN175" s="22"/>
      <c r="GB175" s="5"/>
      <c r="GC175" s="6"/>
      <c r="GD175" s="6"/>
      <c r="GG175" s="83"/>
      <c r="GH175" s="14"/>
      <c r="GI175" s="14"/>
      <c r="GJ175" s="15"/>
      <c r="GK175" s="15"/>
      <c r="GL175" s="14"/>
      <c r="GM175" s="15"/>
      <c r="GN175" s="22"/>
      <c r="HB175" s="5"/>
      <c r="HC175" s="6"/>
      <c r="HD175" s="6"/>
      <c r="HG175" s="83"/>
      <c r="HH175" s="14"/>
      <c r="HI175" s="14"/>
      <c r="HJ175" s="15"/>
      <c r="HK175" s="15"/>
      <c r="HL175" s="14"/>
      <c r="HM175" s="15"/>
      <c r="HN175" s="22"/>
      <c r="IB175" s="5"/>
      <c r="IC175" s="6"/>
      <c r="ID175" s="6"/>
      <c r="IG175" s="83"/>
      <c r="IH175" s="14"/>
      <c r="II175" s="14"/>
      <c r="IJ175" s="15"/>
      <c r="IK175" s="15"/>
      <c r="IL175" s="14"/>
      <c r="IM175" s="15"/>
      <c r="IN175" s="22"/>
      <c r="JB175" s="5"/>
      <c r="JC175" s="6"/>
      <c r="JD175" s="6"/>
      <c r="JG175" s="83"/>
      <c r="JH175" s="14"/>
      <c r="JI175" s="14"/>
      <c r="JJ175" s="15"/>
      <c r="JK175" s="15"/>
      <c r="JL175" s="14"/>
      <c r="JM175" s="15"/>
      <c r="JN175" s="22"/>
      <c r="KB175" s="5"/>
      <c r="KC175" s="6"/>
      <c r="KD175" s="6"/>
      <c r="KG175" s="83"/>
      <c r="KH175" s="14"/>
      <c r="KI175" s="14"/>
      <c r="KJ175" s="15"/>
      <c r="KK175" s="15"/>
      <c r="KL175" s="14"/>
      <c r="KM175" s="15"/>
      <c r="KN175" s="22"/>
      <c r="LB175" s="5"/>
      <c r="LC175" s="6"/>
      <c r="LD175" s="6"/>
      <c r="LG175" s="83"/>
      <c r="LH175" s="14"/>
      <c r="LI175" s="14"/>
      <c r="LJ175" s="15"/>
      <c r="LK175" s="15"/>
      <c r="LL175" s="14"/>
      <c r="LM175" s="15"/>
      <c r="LN175" s="22"/>
      <c r="MB175" s="5"/>
      <c r="MC175" s="6"/>
      <c r="MD175" s="6"/>
      <c r="MG175" s="83"/>
      <c r="MH175" s="14"/>
      <c r="MI175" s="14"/>
      <c r="MJ175" s="15"/>
      <c r="MK175" s="15"/>
      <c r="ML175" s="14"/>
      <c r="MM175" s="15"/>
      <c r="MN175" s="22"/>
      <c r="NB175" s="5"/>
      <c r="NC175" s="6"/>
      <c r="ND175" s="6"/>
      <c r="NG175" s="83"/>
      <c r="NH175" s="14"/>
      <c r="NI175" s="14"/>
      <c r="NJ175" s="15"/>
      <c r="NK175" s="15"/>
      <c r="NL175" s="14"/>
      <c r="NM175" s="15"/>
      <c r="NN175" s="22"/>
      <c r="OB175" s="5"/>
      <c r="OC175" s="6"/>
      <c r="OD175" s="6"/>
      <c r="OG175" s="83"/>
      <c r="OH175" s="14"/>
      <c r="OI175" s="14"/>
      <c r="OJ175" s="15"/>
      <c r="OK175" s="15"/>
      <c r="OL175" s="14"/>
      <c r="OM175" s="15"/>
      <c r="ON175" s="22"/>
      <c r="PB175" s="5"/>
      <c r="PC175" s="6"/>
      <c r="PD175" s="6"/>
      <c r="PG175" s="83"/>
      <c r="PH175" s="14"/>
      <c r="PI175" s="14"/>
      <c r="PJ175" s="15"/>
      <c r="PK175" s="15"/>
      <c r="PL175" s="14"/>
      <c r="PM175" s="15"/>
      <c r="PN175" s="22"/>
      <c r="QB175" s="5"/>
      <c r="QC175" s="6"/>
      <c r="QD175" s="6"/>
      <c r="QG175" s="83"/>
      <c r="QH175" s="14"/>
      <c r="QI175" s="14"/>
      <c r="QJ175" s="15"/>
      <c r="QK175" s="15"/>
      <c r="QL175" s="14"/>
      <c r="QM175" s="15"/>
      <c r="QN175" s="22"/>
      <c r="RB175" s="5"/>
      <c r="RC175" s="6"/>
      <c r="RD175" s="6"/>
      <c r="RG175" s="83"/>
      <c r="RH175" s="14"/>
      <c r="RI175" s="14"/>
      <c r="RJ175" s="15"/>
      <c r="RK175" s="15"/>
      <c r="RL175" s="14"/>
      <c r="RM175" s="15"/>
      <c r="RN175" s="22"/>
      <c r="SB175" s="5"/>
      <c r="SC175" s="6"/>
      <c r="SD175" s="6"/>
      <c r="SG175" s="81"/>
      <c r="SH175" s="14"/>
      <c r="SI175" s="14"/>
      <c r="SJ175" s="15"/>
      <c r="SK175" s="37"/>
      <c r="SL175" s="14"/>
      <c r="SM175" s="15"/>
      <c r="SN175" s="22"/>
      <c r="TB175" s="5"/>
      <c r="TC175" s="6"/>
      <c r="TD175" s="6"/>
      <c r="TG175" s="83"/>
      <c r="TH175" s="14"/>
      <c r="TI175" s="14"/>
      <c r="TJ175" s="15"/>
      <c r="TK175" s="37"/>
      <c r="TL175" s="14"/>
      <c r="TM175" s="15"/>
      <c r="TN175" s="22"/>
      <c r="UB175" s="5"/>
      <c r="UC175" s="6"/>
      <c r="UD175" s="6"/>
      <c r="UG175" s="83"/>
      <c r="UH175" s="14"/>
      <c r="UI175" s="14"/>
      <c r="UJ175" s="15"/>
      <c r="UK175" s="37"/>
      <c r="UL175" s="14"/>
      <c r="UM175" s="15"/>
      <c r="UN175" s="22"/>
      <c r="VB175" s="5"/>
      <c r="VC175" s="6"/>
      <c r="VD175" s="6"/>
      <c r="VG175" s="83"/>
      <c r="VH175" s="14"/>
      <c r="VI175" s="14"/>
      <c r="VJ175" s="15"/>
      <c r="VK175" s="37"/>
      <c r="VL175" s="14"/>
      <c r="VM175" s="15"/>
      <c r="VN175" s="22"/>
      <c r="WB175" s="5"/>
      <c r="WC175" s="6"/>
      <c r="WD175" s="6"/>
      <c r="WG175" s="83"/>
      <c r="WH175" s="14"/>
      <c r="WI175" s="14"/>
      <c r="WJ175" s="15"/>
      <c r="WK175" s="37"/>
      <c r="WL175" s="14"/>
      <c r="WM175" s="15"/>
      <c r="WN175" s="22"/>
      <c r="XB175" s="5"/>
      <c r="XC175" s="37"/>
      <c r="XD175" s="37"/>
      <c r="XG175" s="83"/>
      <c r="XH175" s="14"/>
      <c r="XI175" s="14"/>
      <c r="XJ175" s="15"/>
      <c r="XK175" s="37"/>
      <c r="XL175" s="14"/>
      <c r="XM175" s="15"/>
      <c r="XN175" s="22"/>
      <c r="YB175" s="5"/>
      <c r="YC175" s="37"/>
      <c r="YD175" s="37"/>
      <c r="YG175" s="83"/>
      <c r="YH175" s="14"/>
      <c r="YI175" s="14"/>
      <c r="YJ175" s="15"/>
      <c r="YK175" s="37"/>
      <c r="YL175" s="14"/>
      <c r="YM175" s="15"/>
      <c r="YN175" s="22"/>
      <c r="ZB175" s="5"/>
      <c r="ZC175" s="37"/>
      <c r="ZD175" s="37"/>
      <c r="ZG175" s="81"/>
      <c r="ZH175" s="14"/>
      <c r="ZI175" s="14"/>
      <c r="ZJ175" s="15"/>
      <c r="ZK175" s="37"/>
      <c r="ZL175" s="14"/>
      <c r="ZM175" s="15"/>
      <c r="ZN175" s="22"/>
      <c r="AAB175" s="5"/>
      <c r="AAC175" s="37"/>
      <c r="AAD175" s="37"/>
      <c r="AAG175" s="83"/>
      <c r="AAH175" s="14"/>
      <c r="AAI175" s="14"/>
      <c r="AAJ175" s="15"/>
      <c r="AAK175" s="37"/>
      <c r="AAL175" s="14"/>
      <c r="AAM175" s="15"/>
      <c r="AAN175" s="22"/>
      <c r="ABB175" s="5"/>
      <c r="ABC175" s="37"/>
      <c r="ABD175" s="37"/>
      <c r="ABG175" s="83"/>
      <c r="ABH175" s="14"/>
      <c r="ABI175" s="14"/>
      <c r="ABJ175" s="15"/>
      <c r="ABK175" s="37"/>
      <c r="ABL175" s="14"/>
      <c r="ABM175" s="15"/>
      <c r="ABN175" s="22"/>
      <c r="ACB175" s="5"/>
      <c r="ACC175" s="37"/>
      <c r="ACD175" s="37"/>
      <c r="ACG175" s="83"/>
      <c r="ACH175" s="14"/>
      <c r="ACI175" s="14"/>
      <c r="ACJ175" s="15"/>
      <c r="ACK175" s="37"/>
      <c r="ACL175" s="14"/>
      <c r="ACM175" s="15"/>
      <c r="ACN175" s="22"/>
      <c r="ADB175" s="5"/>
      <c r="ADC175" s="37"/>
      <c r="ADD175" s="37"/>
      <c r="ADG175" s="96"/>
      <c r="ADH175" s="14"/>
      <c r="ADI175" s="14"/>
      <c r="ADJ175" s="15"/>
      <c r="ADK175" s="37"/>
      <c r="ADL175" s="14"/>
      <c r="ADM175" s="15"/>
      <c r="ADN175" s="22"/>
      <c r="AEB175" s="5"/>
      <c r="AEC175" s="37"/>
      <c r="AED175" s="37"/>
      <c r="AEG175" s="83"/>
      <c r="AEH175" s="14"/>
      <c r="AEI175" s="14"/>
      <c r="AEJ175" s="15"/>
      <c r="AEK175" s="37"/>
      <c r="AEL175" s="14"/>
      <c r="AEM175" s="15"/>
      <c r="AEN175" s="22"/>
    </row>
    <row r="176" spans="2:820" s="7" customFormat="1" ht="24.75" customHeight="1" x14ac:dyDescent="0.2">
      <c r="B176" s="6"/>
      <c r="C176" s="5"/>
      <c r="D176" s="6"/>
      <c r="E176" s="6"/>
      <c r="G176" s="83"/>
      <c r="H176" s="96"/>
      <c r="I176" s="14"/>
      <c r="J176" s="14"/>
      <c r="K176" s="15"/>
      <c r="L176" s="15"/>
      <c r="M176" s="14"/>
      <c r="N176" s="15"/>
      <c r="O176" s="22"/>
      <c r="AA176" s="6"/>
      <c r="AB176" s="5"/>
      <c r="AC176" s="6"/>
      <c r="AD176" s="6"/>
      <c r="AF176" s="83"/>
      <c r="AG176" s="83"/>
      <c r="AH176" s="14"/>
      <c r="AI176" s="14"/>
      <c r="AJ176" s="15"/>
      <c r="AK176" s="15"/>
      <c r="AL176" s="14"/>
      <c r="AM176" s="15"/>
      <c r="AN176" s="22"/>
      <c r="BB176" s="8"/>
      <c r="BC176" s="10"/>
      <c r="BD176" s="10"/>
      <c r="BE176" s="4"/>
      <c r="BF176" s="81"/>
      <c r="BG176" s="96"/>
      <c r="BH176" s="14"/>
      <c r="BI176" s="14"/>
      <c r="BJ176" s="15"/>
      <c r="BK176" s="15"/>
      <c r="BL176" s="14"/>
      <c r="BM176" s="15"/>
      <c r="BN176" s="22"/>
      <c r="CB176" s="5"/>
      <c r="CC176" s="6"/>
      <c r="CD176" s="6"/>
      <c r="CF176" s="83"/>
      <c r="CG176" s="96"/>
      <c r="CH176" s="14"/>
      <c r="CI176" s="14"/>
      <c r="CJ176" s="15"/>
      <c r="CK176" s="15"/>
      <c r="CL176" s="14"/>
      <c r="CM176" s="15"/>
      <c r="CN176" s="22"/>
      <c r="DB176" s="5"/>
      <c r="DC176" s="6"/>
      <c r="DD176" s="6"/>
      <c r="DF176" s="83"/>
      <c r="DG176" s="96"/>
      <c r="DH176" s="14"/>
      <c r="DI176" s="14"/>
      <c r="DJ176" s="15"/>
      <c r="DK176" s="15"/>
      <c r="DL176" s="14"/>
      <c r="DM176" s="15"/>
      <c r="DN176" s="22"/>
      <c r="EB176" s="5"/>
      <c r="EC176" s="6"/>
      <c r="ED176" s="6"/>
      <c r="EG176" s="96"/>
      <c r="EH176" s="14"/>
      <c r="EI176" s="14"/>
      <c r="EJ176" s="15"/>
      <c r="EK176" s="15"/>
      <c r="EL176" s="14"/>
      <c r="EM176" s="15"/>
      <c r="EN176" s="22"/>
      <c r="FB176" s="5"/>
      <c r="FC176" s="6"/>
      <c r="FD176" s="6"/>
      <c r="FG176" s="83"/>
      <c r="FH176" s="14"/>
      <c r="FI176" s="14"/>
      <c r="FJ176" s="15"/>
      <c r="FK176" s="15"/>
      <c r="FL176" s="14"/>
      <c r="FM176" s="15"/>
      <c r="FN176" s="22"/>
      <c r="GB176" s="5"/>
      <c r="GC176" s="6"/>
      <c r="GD176" s="6"/>
      <c r="GG176" s="83"/>
      <c r="GH176" s="14"/>
      <c r="GI176" s="14"/>
      <c r="GJ176" s="15"/>
      <c r="GK176" s="15"/>
      <c r="GL176" s="14"/>
      <c r="GM176" s="15"/>
      <c r="GN176" s="22"/>
      <c r="HB176" s="5"/>
      <c r="HC176" s="6"/>
      <c r="HD176" s="6"/>
      <c r="HG176" s="83"/>
      <c r="HH176" s="14"/>
      <c r="HI176" s="14"/>
      <c r="HJ176" s="15"/>
      <c r="HK176" s="15"/>
      <c r="HL176" s="14"/>
      <c r="HM176" s="15"/>
      <c r="HN176" s="22"/>
      <c r="IB176" s="5"/>
      <c r="IC176" s="6"/>
      <c r="ID176" s="6"/>
      <c r="IG176" s="83"/>
      <c r="IH176" s="14"/>
      <c r="II176" s="14"/>
      <c r="IJ176" s="15"/>
      <c r="IK176" s="15"/>
      <c r="IL176" s="14"/>
      <c r="IM176" s="15"/>
      <c r="IN176" s="22"/>
      <c r="JB176" s="5"/>
      <c r="JC176" s="6"/>
      <c r="JD176" s="6"/>
      <c r="JG176" s="83"/>
      <c r="JH176" s="14"/>
      <c r="JI176" s="14"/>
      <c r="JJ176" s="15"/>
      <c r="JK176" s="15"/>
      <c r="JL176" s="14"/>
      <c r="JM176" s="15"/>
      <c r="JN176" s="22"/>
      <c r="KB176" s="5"/>
      <c r="KC176" s="6"/>
      <c r="KD176" s="6"/>
      <c r="KG176" s="83"/>
      <c r="KH176" s="14"/>
      <c r="KI176" s="14"/>
      <c r="KJ176" s="15"/>
      <c r="KK176" s="15"/>
      <c r="KL176" s="14"/>
      <c r="KM176" s="15"/>
      <c r="KN176" s="22"/>
      <c r="LB176" s="5"/>
      <c r="LC176" s="6"/>
      <c r="LD176" s="6"/>
      <c r="LG176" s="83"/>
      <c r="LH176" s="14"/>
      <c r="LI176" s="14"/>
      <c r="LJ176" s="15"/>
      <c r="LK176" s="15"/>
      <c r="LL176" s="14"/>
      <c r="LM176" s="15"/>
      <c r="LN176" s="22"/>
      <c r="MB176" s="5"/>
      <c r="MC176" s="6"/>
      <c r="MD176" s="6"/>
      <c r="MG176" s="83"/>
      <c r="MH176" s="14"/>
      <c r="MI176" s="14"/>
      <c r="MJ176" s="15"/>
      <c r="MK176" s="15"/>
      <c r="ML176" s="14"/>
      <c r="MM176" s="15"/>
      <c r="MN176" s="22"/>
      <c r="NB176" s="5"/>
      <c r="NC176" s="6"/>
      <c r="ND176" s="6"/>
      <c r="NG176" s="83"/>
      <c r="NH176" s="14"/>
      <c r="NI176" s="14"/>
      <c r="NJ176" s="15"/>
      <c r="NK176" s="15"/>
      <c r="NL176" s="14"/>
      <c r="NM176" s="15"/>
      <c r="NN176" s="22"/>
      <c r="OB176" s="5"/>
      <c r="OC176" s="6"/>
      <c r="OD176" s="6"/>
      <c r="OG176" s="83"/>
      <c r="OH176" s="14"/>
      <c r="OI176" s="14"/>
      <c r="OJ176" s="15"/>
      <c r="OK176" s="15"/>
      <c r="OL176" s="14"/>
      <c r="OM176" s="15"/>
      <c r="ON176" s="22"/>
      <c r="PB176" s="5"/>
      <c r="PC176" s="6"/>
      <c r="PD176" s="6"/>
      <c r="PG176" s="83"/>
      <c r="PH176" s="14"/>
      <c r="PI176" s="14"/>
      <c r="PJ176" s="15"/>
      <c r="PK176" s="15"/>
      <c r="PL176" s="14"/>
      <c r="PM176" s="15"/>
      <c r="PN176" s="22"/>
      <c r="QB176" s="5"/>
      <c r="QC176" s="6"/>
      <c r="QD176" s="6"/>
      <c r="QG176" s="83"/>
      <c r="QH176" s="14"/>
      <c r="QI176" s="14"/>
      <c r="QJ176" s="15"/>
      <c r="QK176" s="15"/>
      <c r="QL176" s="14"/>
      <c r="QM176" s="15"/>
      <c r="QN176" s="22"/>
      <c r="RB176" s="5"/>
      <c r="RC176" s="6"/>
      <c r="RD176" s="6"/>
      <c r="RG176" s="83"/>
      <c r="RH176" s="14"/>
      <c r="RI176" s="14"/>
      <c r="RJ176" s="15"/>
      <c r="RK176" s="15"/>
      <c r="RL176" s="14"/>
      <c r="RM176" s="15"/>
      <c r="RN176" s="22"/>
      <c r="SB176" s="5"/>
      <c r="SC176" s="6"/>
      <c r="SD176" s="6"/>
      <c r="SG176" s="81"/>
      <c r="SH176" s="14"/>
      <c r="SI176" s="14"/>
      <c r="SJ176" s="15"/>
      <c r="SK176" s="37"/>
      <c r="SL176" s="14"/>
      <c r="SM176" s="15"/>
      <c r="SN176" s="22"/>
      <c r="TB176" s="5"/>
      <c r="TC176" s="6"/>
      <c r="TD176" s="6"/>
      <c r="TG176" s="83"/>
      <c r="TH176" s="14"/>
      <c r="TI176" s="14"/>
      <c r="TJ176" s="15"/>
      <c r="TK176" s="37"/>
      <c r="TL176" s="14"/>
      <c r="TM176" s="15"/>
      <c r="TN176" s="22"/>
      <c r="UB176" s="5"/>
      <c r="UC176" s="6"/>
      <c r="UD176" s="6"/>
      <c r="UG176" s="83"/>
      <c r="UH176" s="14"/>
      <c r="UI176" s="14"/>
      <c r="UJ176" s="15"/>
      <c r="UK176" s="37"/>
      <c r="UL176" s="14"/>
      <c r="UM176" s="15"/>
      <c r="UN176" s="22"/>
      <c r="VB176" s="5"/>
      <c r="VC176" s="6"/>
      <c r="VD176" s="6"/>
      <c r="VG176" s="83"/>
      <c r="VH176" s="14"/>
      <c r="VI176" s="14"/>
      <c r="VJ176" s="15"/>
      <c r="VK176" s="37"/>
      <c r="VL176" s="14"/>
      <c r="VM176" s="15"/>
      <c r="VN176" s="22"/>
      <c r="WB176" s="5"/>
      <c r="WC176" s="6"/>
      <c r="WD176" s="6"/>
      <c r="WG176" s="83"/>
      <c r="WH176" s="14"/>
      <c r="WI176" s="14"/>
      <c r="WJ176" s="15"/>
      <c r="WK176" s="37"/>
      <c r="WL176" s="14"/>
      <c r="WM176" s="15"/>
      <c r="WN176" s="22"/>
      <c r="XB176" s="5"/>
      <c r="XC176" s="37"/>
      <c r="XD176" s="37"/>
      <c r="XG176" s="83"/>
      <c r="XH176" s="14"/>
      <c r="XI176" s="14"/>
      <c r="XJ176" s="15"/>
      <c r="XK176" s="37"/>
      <c r="XL176" s="14"/>
      <c r="XM176" s="15"/>
      <c r="XN176" s="22"/>
      <c r="YB176" s="5"/>
      <c r="YC176" s="37"/>
      <c r="YD176" s="37"/>
      <c r="YG176" s="83"/>
      <c r="YH176" s="14"/>
      <c r="YI176" s="14"/>
      <c r="YJ176" s="15"/>
      <c r="YK176" s="37"/>
      <c r="YL176" s="14"/>
      <c r="YM176" s="15"/>
      <c r="YN176" s="22"/>
      <c r="ZB176" s="5"/>
      <c r="ZC176" s="37"/>
      <c r="ZD176" s="37"/>
      <c r="ZG176" s="83"/>
      <c r="ZH176" s="14"/>
      <c r="ZI176" s="14"/>
      <c r="ZJ176" s="15"/>
      <c r="ZK176" s="37"/>
      <c r="ZL176" s="14"/>
      <c r="ZM176" s="15"/>
      <c r="ZN176" s="22"/>
      <c r="AAB176" s="5"/>
      <c r="AAC176" s="37"/>
      <c r="AAD176" s="37"/>
      <c r="AAG176" s="83"/>
      <c r="AAH176" s="14"/>
      <c r="AAI176" s="14"/>
      <c r="AAJ176" s="15"/>
      <c r="AAK176" s="37"/>
      <c r="AAL176" s="14"/>
      <c r="AAM176" s="15"/>
      <c r="AAN176" s="22"/>
      <c r="ABB176" s="5"/>
      <c r="ABC176" s="37"/>
      <c r="ABD176" s="37"/>
      <c r="ABG176" s="83"/>
      <c r="ABH176" s="14"/>
      <c r="ABI176" s="14"/>
      <c r="ABJ176" s="15"/>
      <c r="ABK176" s="37"/>
      <c r="ABL176" s="14"/>
      <c r="ABM176" s="15"/>
      <c r="ABN176" s="22"/>
      <c r="ACB176" s="5"/>
      <c r="ACC176" s="37"/>
      <c r="ACD176" s="37"/>
      <c r="ACG176" s="83"/>
      <c r="ACH176" s="14"/>
      <c r="ACI176" s="14"/>
      <c r="ACJ176" s="15"/>
      <c r="ACK176" s="37"/>
      <c r="ACL176" s="14"/>
      <c r="ACM176" s="15"/>
      <c r="ACN176" s="22"/>
      <c r="ADB176" s="5"/>
      <c r="ADC176" s="37"/>
      <c r="ADD176" s="37"/>
      <c r="ADG176" s="96"/>
      <c r="ADH176" s="14"/>
      <c r="ADI176" s="14"/>
      <c r="ADJ176" s="15"/>
      <c r="ADK176" s="37"/>
      <c r="ADL176" s="14"/>
      <c r="ADM176" s="15"/>
      <c r="ADN176" s="22"/>
      <c r="AEB176" s="5"/>
      <c r="AEC176" s="37"/>
      <c r="AED176" s="37"/>
      <c r="AEG176" s="83"/>
      <c r="AEH176" s="14"/>
      <c r="AEI176" s="14"/>
      <c r="AEJ176" s="15"/>
      <c r="AEK176" s="37"/>
      <c r="AEL176" s="14"/>
      <c r="AEM176" s="15"/>
      <c r="AEN176" s="22"/>
    </row>
    <row r="177" spans="2:820" s="7" customFormat="1" ht="24.75" customHeight="1" x14ac:dyDescent="0.2">
      <c r="B177" s="6"/>
      <c r="C177" s="5"/>
      <c r="D177" s="6"/>
      <c r="E177" s="6"/>
      <c r="G177" s="83"/>
      <c r="H177" s="96"/>
      <c r="I177" s="14"/>
      <c r="J177" s="14"/>
      <c r="K177" s="15"/>
      <c r="L177" s="15"/>
      <c r="M177" s="14"/>
      <c r="N177" s="15"/>
      <c r="O177" s="22"/>
      <c r="AA177" s="6"/>
      <c r="AB177" s="5"/>
      <c r="AC177" s="6"/>
      <c r="AD177" s="6"/>
      <c r="AF177" s="83"/>
      <c r="AG177" s="83"/>
      <c r="AH177" s="14"/>
      <c r="AI177" s="14"/>
      <c r="AJ177" s="15"/>
      <c r="AK177" s="15"/>
      <c r="AL177" s="14"/>
      <c r="AM177" s="15"/>
      <c r="AN177" s="22"/>
      <c r="BB177" s="8"/>
      <c r="BC177" s="10"/>
      <c r="BD177" s="10"/>
      <c r="BE177" s="4"/>
      <c r="BF177" s="81"/>
      <c r="BG177" s="96"/>
      <c r="BH177" s="14"/>
      <c r="BI177" s="14"/>
      <c r="BJ177" s="15"/>
      <c r="BK177" s="15"/>
      <c r="BL177" s="14"/>
      <c r="BM177" s="15"/>
      <c r="BN177" s="22"/>
      <c r="CB177" s="5"/>
      <c r="CC177" s="6"/>
      <c r="CD177" s="6"/>
      <c r="CF177" s="83"/>
      <c r="CG177" s="96"/>
      <c r="CH177" s="14"/>
      <c r="CI177" s="14"/>
      <c r="CJ177" s="15"/>
      <c r="CK177" s="15"/>
      <c r="CL177" s="14"/>
      <c r="CM177" s="15"/>
      <c r="CN177" s="22"/>
      <c r="DB177" s="5"/>
      <c r="DC177" s="6"/>
      <c r="DD177" s="6"/>
      <c r="DF177" s="83"/>
      <c r="DG177" s="96"/>
      <c r="DH177" s="14"/>
      <c r="DI177" s="14"/>
      <c r="DJ177" s="15"/>
      <c r="DK177" s="15"/>
      <c r="DL177" s="14"/>
      <c r="DM177" s="15"/>
      <c r="DN177" s="22"/>
      <c r="EB177" s="5"/>
      <c r="EC177" s="6"/>
      <c r="ED177" s="6"/>
      <c r="EG177" s="96"/>
      <c r="EH177" s="14"/>
      <c r="EI177" s="14"/>
      <c r="EJ177" s="15"/>
      <c r="EK177" s="15"/>
      <c r="EL177" s="14"/>
      <c r="EM177" s="15"/>
      <c r="EN177" s="22"/>
      <c r="FB177" s="5"/>
      <c r="FC177" s="6"/>
      <c r="FD177" s="6"/>
      <c r="FG177" s="83"/>
      <c r="FH177" s="14"/>
      <c r="FI177" s="14"/>
      <c r="FJ177" s="15"/>
      <c r="FK177" s="15"/>
      <c r="FL177" s="14"/>
      <c r="FM177" s="15"/>
      <c r="FN177" s="22"/>
      <c r="GB177" s="5"/>
      <c r="GC177" s="6"/>
      <c r="GD177" s="6"/>
      <c r="GG177" s="83"/>
      <c r="GH177" s="14"/>
      <c r="GI177" s="14"/>
      <c r="GJ177" s="15"/>
      <c r="GK177" s="15"/>
      <c r="GL177" s="14"/>
      <c r="GM177" s="15"/>
      <c r="GN177" s="22"/>
      <c r="HB177" s="5"/>
      <c r="HC177" s="6"/>
      <c r="HD177" s="6"/>
      <c r="HG177" s="83"/>
      <c r="HH177" s="14"/>
      <c r="HI177" s="14"/>
      <c r="HJ177" s="15"/>
      <c r="HK177" s="15"/>
      <c r="HL177" s="14"/>
      <c r="HM177" s="15"/>
      <c r="HN177" s="22"/>
      <c r="IB177" s="5"/>
      <c r="IC177" s="6"/>
      <c r="ID177" s="6"/>
      <c r="IG177" s="83"/>
      <c r="IH177" s="14"/>
      <c r="II177" s="14"/>
      <c r="IJ177" s="15"/>
      <c r="IK177" s="15"/>
      <c r="IL177" s="14"/>
      <c r="IM177" s="15"/>
      <c r="IN177" s="22"/>
      <c r="JB177" s="5"/>
      <c r="JC177" s="6"/>
      <c r="JD177" s="6"/>
      <c r="JG177" s="83"/>
      <c r="JH177" s="14"/>
      <c r="JI177" s="14"/>
      <c r="JJ177" s="15"/>
      <c r="JK177" s="15"/>
      <c r="JL177" s="14"/>
      <c r="JM177" s="15"/>
      <c r="JN177" s="22"/>
      <c r="KB177" s="5"/>
      <c r="KC177" s="6"/>
      <c r="KD177" s="6"/>
      <c r="KG177" s="83"/>
      <c r="KH177" s="14"/>
      <c r="KI177" s="14"/>
      <c r="KJ177" s="15"/>
      <c r="KK177" s="15"/>
      <c r="KL177" s="14"/>
      <c r="KM177" s="15"/>
      <c r="KN177" s="22"/>
      <c r="LB177" s="5"/>
      <c r="LC177" s="6"/>
      <c r="LD177" s="6"/>
      <c r="LG177" s="83"/>
      <c r="LH177" s="14"/>
      <c r="LI177" s="14"/>
      <c r="LJ177" s="15"/>
      <c r="LK177" s="15"/>
      <c r="LL177" s="14"/>
      <c r="LM177" s="15"/>
      <c r="LN177" s="22"/>
      <c r="MB177" s="5"/>
      <c r="MC177" s="6"/>
      <c r="MD177" s="6"/>
      <c r="MG177" s="83"/>
      <c r="MH177" s="14"/>
      <c r="MI177" s="14"/>
      <c r="MJ177" s="15"/>
      <c r="MK177" s="15"/>
      <c r="ML177" s="14"/>
      <c r="MM177" s="15"/>
      <c r="MN177" s="22"/>
      <c r="NB177" s="5"/>
      <c r="NC177" s="6"/>
      <c r="ND177" s="6"/>
      <c r="NG177" s="83"/>
      <c r="NH177" s="14"/>
      <c r="NI177" s="14"/>
      <c r="NJ177" s="15"/>
      <c r="NK177" s="15"/>
      <c r="NL177" s="14"/>
      <c r="NM177" s="15"/>
      <c r="NN177" s="22"/>
      <c r="OB177" s="5"/>
      <c r="OC177" s="6"/>
      <c r="OD177" s="6"/>
      <c r="OG177" s="83"/>
      <c r="OH177" s="14"/>
      <c r="OI177" s="14"/>
      <c r="OJ177" s="15"/>
      <c r="OK177" s="15"/>
      <c r="OL177" s="14"/>
      <c r="OM177" s="15"/>
      <c r="ON177" s="22"/>
      <c r="PB177" s="5"/>
      <c r="PC177" s="6"/>
      <c r="PD177" s="6"/>
      <c r="PG177" s="83"/>
      <c r="PH177" s="14"/>
      <c r="PI177" s="14"/>
      <c r="PJ177" s="15"/>
      <c r="PK177" s="15"/>
      <c r="PL177" s="14"/>
      <c r="PM177" s="15"/>
      <c r="PN177" s="22"/>
      <c r="QB177" s="5"/>
      <c r="QC177" s="6"/>
      <c r="QD177" s="6"/>
      <c r="QG177" s="83"/>
      <c r="QH177" s="14"/>
      <c r="QI177" s="14"/>
      <c r="QJ177" s="15"/>
      <c r="QK177" s="15"/>
      <c r="QL177" s="14"/>
      <c r="QM177" s="15"/>
      <c r="QN177" s="22"/>
      <c r="RB177" s="5"/>
      <c r="RC177" s="6"/>
      <c r="RD177" s="6"/>
      <c r="RG177" s="83"/>
      <c r="RH177" s="14"/>
      <c r="RI177" s="14"/>
      <c r="RJ177" s="15"/>
      <c r="RK177" s="15"/>
      <c r="RL177" s="14"/>
      <c r="RM177" s="15"/>
      <c r="RN177" s="22"/>
      <c r="SB177" s="5"/>
      <c r="SC177" s="6"/>
      <c r="SD177" s="6"/>
      <c r="SG177" s="83"/>
      <c r="SH177" s="14"/>
      <c r="SI177" s="14"/>
      <c r="SJ177" s="15"/>
      <c r="SK177" s="37"/>
      <c r="SL177" s="14"/>
      <c r="SM177" s="15"/>
      <c r="SN177" s="22"/>
      <c r="TB177" s="5"/>
      <c r="TC177" s="6"/>
      <c r="TD177" s="6"/>
      <c r="TG177" s="83"/>
      <c r="TH177" s="14"/>
      <c r="TI177" s="14"/>
      <c r="TJ177" s="15"/>
      <c r="TK177" s="37"/>
      <c r="TL177" s="14"/>
      <c r="TM177" s="15"/>
      <c r="TN177" s="22"/>
      <c r="UB177" s="5"/>
      <c r="UC177" s="6"/>
      <c r="UD177" s="6"/>
      <c r="UG177" s="83"/>
      <c r="UH177" s="14"/>
      <c r="UI177" s="14"/>
      <c r="UJ177" s="15"/>
      <c r="UK177" s="37"/>
      <c r="UL177" s="14"/>
      <c r="UM177" s="15"/>
      <c r="UN177" s="22"/>
      <c r="VB177" s="5"/>
      <c r="VC177" s="6"/>
      <c r="VD177" s="6"/>
      <c r="VG177" s="83"/>
      <c r="VH177" s="14"/>
      <c r="VI177" s="14"/>
      <c r="VJ177" s="15"/>
      <c r="VK177" s="37"/>
      <c r="VL177" s="14"/>
      <c r="VM177" s="15"/>
      <c r="VN177" s="22"/>
      <c r="WB177" s="5"/>
      <c r="WC177" s="6"/>
      <c r="WD177" s="6"/>
      <c r="WG177" s="83"/>
      <c r="WH177" s="14"/>
      <c r="WI177" s="14"/>
      <c r="WJ177" s="15"/>
      <c r="WK177" s="37"/>
      <c r="WL177" s="14"/>
      <c r="WM177" s="15"/>
      <c r="WN177" s="22"/>
      <c r="XB177" s="5"/>
      <c r="XC177" s="37"/>
      <c r="XD177" s="37"/>
      <c r="XG177" s="83"/>
      <c r="XH177" s="14"/>
      <c r="XI177" s="14"/>
      <c r="XJ177" s="15"/>
      <c r="XK177" s="37"/>
      <c r="XL177" s="14"/>
      <c r="XM177" s="15"/>
      <c r="XN177" s="22"/>
      <c r="YB177" s="5"/>
      <c r="YC177" s="37"/>
      <c r="YD177" s="37"/>
      <c r="YG177" s="83"/>
      <c r="YH177" s="14"/>
      <c r="YI177" s="14"/>
      <c r="YJ177" s="15"/>
      <c r="YK177" s="37"/>
      <c r="YL177" s="14"/>
      <c r="YM177" s="15"/>
      <c r="YN177" s="22"/>
      <c r="ZB177" s="5"/>
      <c r="ZC177" s="37"/>
      <c r="ZD177" s="37"/>
      <c r="ZG177" s="83"/>
      <c r="ZH177" s="14"/>
      <c r="ZI177" s="14"/>
      <c r="ZJ177" s="15"/>
      <c r="ZK177" s="37"/>
      <c r="ZL177" s="14"/>
      <c r="ZM177" s="15"/>
      <c r="ZN177" s="22"/>
      <c r="AAB177" s="5"/>
      <c r="AAC177" s="37"/>
      <c r="AAD177" s="37"/>
      <c r="AAG177" s="83"/>
      <c r="AAH177" s="14"/>
      <c r="AAI177" s="14"/>
      <c r="AAJ177" s="15"/>
      <c r="AAK177" s="37"/>
      <c r="AAL177" s="14"/>
      <c r="AAM177" s="15"/>
      <c r="AAN177" s="22"/>
      <c r="ABB177" s="5"/>
      <c r="ABC177" s="37"/>
      <c r="ABD177" s="37"/>
      <c r="ABG177" s="83"/>
      <c r="ABH177" s="14"/>
      <c r="ABI177" s="14"/>
      <c r="ABJ177" s="15"/>
      <c r="ABK177" s="37"/>
      <c r="ABL177" s="14"/>
      <c r="ABM177" s="15"/>
      <c r="ABN177" s="22"/>
      <c r="ACB177" s="5"/>
      <c r="ACC177" s="37"/>
      <c r="ACD177" s="37"/>
      <c r="ACG177" s="83"/>
      <c r="ACH177" s="14"/>
      <c r="ACI177" s="14"/>
      <c r="ACJ177" s="15"/>
      <c r="ACK177" s="37"/>
      <c r="ACL177" s="14"/>
      <c r="ACM177" s="15"/>
      <c r="ACN177" s="22"/>
      <c r="ADB177" s="5"/>
      <c r="ADC177" s="37"/>
      <c r="ADD177" s="37"/>
      <c r="ADG177" s="96"/>
      <c r="ADH177" s="14"/>
      <c r="ADI177" s="14"/>
      <c r="ADJ177" s="15"/>
      <c r="ADK177" s="37"/>
      <c r="ADL177" s="14"/>
      <c r="ADM177" s="15"/>
      <c r="ADN177" s="22"/>
      <c r="AEB177" s="5"/>
      <c r="AEC177" s="37"/>
      <c r="AED177" s="37"/>
      <c r="AEG177" s="83"/>
      <c r="AEH177" s="14"/>
      <c r="AEI177" s="14"/>
      <c r="AEJ177" s="15"/>
      <c r="AEK177" s="37"/>
      <c r="AEL177" s="14"/>
      <c r="AEM177" s="15"/>
      <c r="AEN177" s="22"/>
    </row>
    <row r="178" spans="2:820" s="7" customFormat="1" ht="24.75" customHeight="1" x14ac:dyDescent="0.2">
      <c r="B178" s="6"/>
      <c r="C178" s="5"/>
      <c r="D178" s="6"/>
      <c r="E178" s="6"/>
      <c r="G178" s="83"/>
      <c r="H178" s="96"/>
      <c r="I178" s="14"/>
      <c r="J178" s="14"/>
      <c r="K178" s="15"/>
      <c r="L178" s="15"/>
      <c r="M178" s="14"/>
      <c r="N178" s="15"/>
      <c r="O178" s="22"/>
      <c r="AA178" s="6"/>
      <c r="AB178" s="5"/>
      <c r="AC178" s="6"/>
      <c r="AD178" s="6"/>
      <c r="AF178" s="83"/>
      <c r="AG178" s="83"/>
      <c r="AH178" s="14"/>
      <c r="AI178" s="14"/>
      <c r="AJ178" s="15"/>
      <c r="AK178" s="15"/>
      <c r="AL178" s="14"/>
      <c r="AM178" s="15"/>
      <c r="AN178" s="22"/>
      <c r="BB178" s="8"/>
      <c r="BC178" s="10"/>
      <c r="BD178" s="10"/>
      <c r="BE178" s="4"/>
      <c r="BF178" s="81"/>
      <c r="BG178" s="96"/>
      <c r="BH178" s="14"/>
      <c r="BI178" s="14"/>
      <c r="BJ178" s="15"/>
      <c r="BK178" s="15"/>
      <c r="BL178" s="14"/>
      <c r="BM178" s="15"/>
      <c r="BN178" s="22"/>
      <c r="CB178" s="5"/>
      <c r="CC178" s="6"/>
      <c r="CD178" s="6"/>
      <c r="CF178" s="83"/>
      <c r="CG178" s="96"/>
      <c r="CH178" s="14"/>
      <c r="CI178" s="14"/>
      <c r="CJ178" s="15"/>
      <c r="CK178" s="15"/>
      <c r="CL178" s="14"/>
      <c r="CM178" s="15"/>
      <c r="CN178" s="22"/>
      <c r="DB178" s="5"/>
      <c r="DC178" s="6"/>
      <c r="DD178" s="6"/>
      <c r="DF178" s="83"/>
      <c r="DG178" s="96"/>
      <c r="DH178" s="14"/>
      <c r="DI178" s="14"/>
      <c r="DJ178" s="15"/>
      <c r="DK178" s="15"/>
      <c r="DL178" s="14"/>
      <c r="DM178" s="15"/>
      <c r="DN178" s="22"/>
      <c r="EB178" s="5"/>
      <c r="EC178" s="6"/>
      <c r="ED178" s="6"/>
      <c r="EG178" s="96"/>
      <c r="EH178" s="14"/>
      <c r="EI178" s="14"/>
      <c r="EJ178" s="15"/>
      <c r="EK178" s="15"/>
      <c r="EL178" s="14"/>
      <c r="EM178" s="15"/>
      <c r="EN178" s="22"/>
      <c r="FB178" s="5"/>
      <c r="FC178" s="6"/>
      <c r="FD178" s="6"/>
      <c r="FG178" s="83"/>
      <c r="FH178" s="14"/>
      <c r="FI178" s="14"/>
      <c r="FJ178" s="15"/>
      <c r="FK178" s="15"/>
      <c r="FL178" s="14"/>
      <c r="FM178" s="15"/>
      <c r="FN178" s="22"/>
      <c r="GB178" s="5"/>
      <c r="GC178" s="6"/>
      <c r="GD178" s="6"/>
      <c r="GG178" s="83"/>
      <c r="GH178" s="14"/>
      <c r="GI178" s="14"/>
      <c r="GJ178" s="15"/>
      <c r="GK178" s="15"/>
      <c r="GL178" s="14"/>
      <c r="GM178" s="15"/>
      <c r="GN178" s="22"/>
      <c r="HB178" s="5"/>
      <c r="HC178" s="6"/>
      <c r="HD178" s="6"/>
      <c r="HG178" s="83"/>
      <c r="HH178" s="14"/>
      <c r="HI178" s="14"/>
      <c r="HJ178" s="15"/>
      <c r="HK178" s="15"/>
      <c r="HL178" s="14"/>
      <c r="HM178" s="15"/>
      <c r="HN178" s="22"/>
      <c r="IB178" s="5"/>
      <c r="IC178" s="6"/>
      <c r="ID178" s="6"/>
      <c r="IG178" s="83"/>
      <c r="IH178" s="14"/>
      <c r="II178" s="14"/>
      <c r="IJ178" s="15"/>
      <c r="IK178" s="15"/>
      <c r="IL178" s="14"/>
      <c r="IM178" s="15"/>
      <c r="IN178" s="22"/>
      <c r="JB178" s="5"/>
      <c r="JC178" s="6"/>
      <c r="JD178" s="6"/>
      <c r="JG178" s="83"/>
      <c r="JH178" s="14"/>
      <c r="JI178" s="14"/>
      <c r="JJ178" s="15"/>
      <c r="JK178" s="15"/>
      <c r="JL178" s="14"/>
      <c r="JM178" s="15"/>
      <c r="JN178" s="22"/>
      <c r="KB178" s="5"/>
      <c r="KC178" s="6"/>
      <c r="KD178" s="6"/>
      <c r="KG178" s="83"/>
      <c r="KH178" s="14"/>
      <c r="KI178" s="14"/>
      <c r="KJ178" s="15"/>
      <c r="KK178" s="15"/>
      <c r="KL178" s="14"/>
      <c r="KM178" s="15"/>
      <c r="KN178" s="22"/>
      <c r="LB178" s="5"/>
      <c r="LC178" s="6"/>
      <c r="LD178" s="6"/>
      <c r="LG178" s="83"/>
      <c r="LH178" s="14"/>
      <c r="LI178" s="14"/>
      <c r="LJ178" s="15"/>
      <c r="LK178" s="15"/>
      <c r="LL178" s="14"/>
      <c r="LM178" s="15"/>
      <c r="LN178" s="22"/>
      <c r="MB178" s="5"/>
      <c r="MC178" s="6"/>
      <c r="MD178" s="6"/>
      <c r="MG178" s="83"/>
      <c r="MH178" s="14"/>
      <c r="MI178" s="14"/>
      <c r="MJ178" s="15"/>
      <c r="MK178" s="15"/>
      <c r="ML178" s="14"/>
      <c r="MM178" s="15"/>
      <c r="MN178" s="22"/>
      <c r="NB178" s="5"/>
      <c r="NC178" s="6"/>
      <c r="ND178" s="6"/>
      <c r="NG178" s="83"/>
      <c r="NH178" s="14"/>
      <c r="NI178" s="14"/>
      <c r="NJ178" s="15"/>
      <c r="NK178" s="15"/>
      <c r="NL178" s="14"/>
      <c r="NM178" s="15"/>
      <c r="NN178" s="22"/>
      <c r="OB178" s="5"/>
      <c r="OC178" s="6"/>
      <c r="OD178" s="6"/>
      <c r="OG178" s="83"/>
      <c r="OH178" s="14"/>
      <c r="OI178" s="14"/>
      <c r="OJ178" s="15"/>
      <c r="OK178" s="15"/>
      <c r="OL178" s="14"/>
      <c r="OM178" s="15"/>
      <c r="ON178" s="22"/>
      <c r="PB178" s="5"/>
      <c r="PC178" s="6"/>
      <c r="PD178" s="6"/>
      <c r="PG178" s="83"/>
      <c r="PH178" s="14"/>
      <c r="PI178" s="14"/>
      <c r="PJ178" s="15"/>
      <c r="PK178" s="15"/>
      <c r="PL178" s="14"/>
      <c r="PM178" s="15"/>
      <c r="PN178" s="22"/>
      <c r="QB178" s="5"/>
      <c r="QC178" s="6"/>
      <c r="QD178" s="6"/>
      <c r="QG178" s="83"/>
      <c r="QH178" s="14"/>
      <c r="QI178" s="14"/>
      <c r="QJ178" s="15"/>
      <c r="QK178" s="15"/>
      <c r="QL178" s="14"/>
      <c r="QM178" s="15"/>
      <c r="QN178" s="22"/>
      <c r="RB178" s="5"/>
      <c r="RC178" s="6"/>
      <c r="RD178" s="6"/>
      <c r="RG178" s="83"/>
      <c r="RH178" s="14"/>
      <c r="RI178" s="14"/>
      <c r="RJ178" s="15"/>
      <c r="RK178" s="15"/>
      <c r="RL178" s="14"/>
      <c r="RM178" s="15"/>
      <c r="RN178" s="22"/>
      <c r="SB178" s="5"/>
      <c r="SC178" s="6"/>
      <c r="SD178" s="6"/>
      <c r="SG178" s="83"/>
      <c r="SH178" s="14"/>
      <c r="SI178" s="14"/>
      <c r="SJ178" s="15"/>
      <c r="SK178" s="37"/>
      <c r="SL178" s="14"/>
      <c r="SM178" s="15"/>
      <c r="SN178" s="22"/>
      <c r="TB178" s="5"/>
      <c r="TC178" s="6"/>
      <c r="TD178" s="6"/>
      <c r="TG178" s="83"/>
      <c r="TH178" s="14"/>
      <c r="TI178" s="14"/>
      <c r="TJ178" s="15"/>
      <c r="TK178" s="37"/>
      <c r="TL178" s="14"/>
      <c r="TM178" s="15"/>
      <c r="TN178" s="22"/>
      <c r="UB178" s="5"/>
      <c r="UC178" s="6"/>
      <c r="UD178" s="6"/>
      <c r="UG178" s="83"/>
      <c r="UH178" s="14"/>
      <c r="UI178" s="14"/>
      <c r="UJ178" s="15"/>
      <c r="UK178" s="37"/>
      <c r="UL178" s="14"/>
      <c r="UM178" s="15"/>
      <c r="UN178" s="22"/>
      <c r="VB178" s="5"/>
      <c r="VC178" s="6"/>
      <c r="VD178" s="6"/>
      <c r="VG178" s="83"/>
      <c r="VH178" s="14"/>
      <c r="VI178" s="14"/>
      <c r="VJ178" s="15"/>
      <c r="VK178" s="37"/>
      <c r="VL178" s="14"/>
      <c r="VM178" s="15"/>
      <c r="VN178" s="22"/>
      <c r="WB178" s="5"/>
      <c r="WC178" s="6"/>
      <c r="WD178" s="6"/>
      <c r="WG178" s="83"/>
      <c r="WH178" s="14"/>
      <c r="WI178" s="14"/>
      <c r="WJ178" s="15"/>
      <c r="WK178" s="37"/>
      <c r="WL178" s="14"/>
      <c r="WM178" s="15"/>
      <c r="WN178" s="22"/>
      <c r="XB178" s="5"/>
      <c r="XC178" s="37"/>
      <c r="XD178" s="37"/>
      <c r="XG178" s="83"/>
      <c r="XH178" s="14"/>
      <c r="XI178" s="14"/>
      <c r="XJ178" s="15"/>
      <c r="XK178" s="37"/>
      <c r="XL178" s="14"/>
      <c r="XM178" s="15"/>
      <c r="XN178" s="22"/>
      <c r="YB178" s="5"/>
      <c r="YC178" s="37"/>
      <c r="YD178" s="37"/>
      <c r="YG178" s="83"/>
      <c r="YH178" s="14"/>
      <c r="YI178" s="14"/>
      <c r="YJ178" s="15"/>
      <c r="YK178" s="37"/>
      <c r="YL178" s="14"/>
      <c r="YM178" s="15"/>
      <c r="YN178" s="22"/>
      <c r="ZB178" s="5"/>
      <c r="ZC178" s="37"/>
      <c r="ZD178" s="37"/>
      <c r="ZG178" s="83"/>
      <c r="ZH178" s="14"/>
      <c r="ZI178" s="14"/>
      <c r="ZJ178" s="15"/>
      <c r="ZK178" s="37"/>
      <c r="ZL178" s="14"/>
      <c r="ZM178" s="15"/>
      <c r="ZN178" s="22"/>
      <c r="AAB178" s="5"/>
      <c r="AAC178" s="37"/>
      <c r="AAD178" s="37"/>
      <c r="AAG178" s="83"/>
      <c r="AAH178" s="14"/>
      <c r="AAI178" s="14"/>
      <c r="AAJ178" s="15"/>
      <c r="AAK178" s="37"/>
      <c r="AAL178" s="14"/>
      <c r="AAM178" s="15"/>
      <c r="AAN178" s="22"/>
      <c r="ABB178" s="5"/>
      <c r="ABC178" s="37"/>
      <c r="ABD178" s="37"/>
      <c r="ABG178" s="83"/>
      <c r="ABH178" s="14"/>
      <c r="ABI178" s="14"/>
      <c r="ABJ178" s="15"/>
      <c r="ABK178" s="37"/>
      <c r="ABL178" s="14"/>
      <c r="ABM178" s="15"/>
      <c r="ABN178" s="22"/>
      <c r="ACB178" s="5"/>
      <c r="ACC178" s="37"/>
      <c r="ACD178" s="37"/>
      <c r="ACG178" s="83"/>
      <c r="ACH178" s="14"/>
      <c r="ACI178" s="14"/>
      <c r="ACJ178" s="15"/>
      <c r="ACK178" s="37"/>
      <c r="ACL178" s="14"/>
      <c r="ACM178" s="15"/>
      <c r="ACN178" s="22"/>
      <c r="ADB178" s="5"/>
      <c r="ADC178" s="37"/>
      <c r="ADD178" s="37"/>
      <c r="ADG178" s="96"/>
      <c r="ADH178" s="14"/>
      <c r="ADI178" s="14"/>
      <c r="ADJ178" s="15"/>
      <c r="ADK178" s="37"/>
      <c r="ADL178" s="14"/>
      <c r="ADM178" s="15"/>
      <c r="ADN178" s="22"/>
      <c r="AEB178" s="5"/>
      <c r="AEC178" s="37"/>
      <c r="AED178" s="37"/>
      <c r="AEG178" s="83"/>
      <c r="AEH178" s="14"/>
      <c r="AEI178" s="14"/>
      <c r="AEJ178" s="15"/>
      <c r="AEK178" s="37"/>
      <c r="AEL178" s="14"/>
      <c r="AEM178" s="15"/>
      <c r="AEN178" s="22"/>
    </row>
    <row r="179" spans="2:820" s="7" customFormat="1" ht="24.75" customHeight="1" x14ac:dyDescent="0.2">
      <c r="B179" s="6"/>
      <c r="C179" s="5"/>
      <c r="D179" s="6"/>
      <c r="E179" s="6"/>
      <c r="G179" s="83"/>
      <c r="H179" s="96"/>
      <c r="I179" s="14"/>
      <c r="J179" s="14"/>
      <c r="K179" s="15"/>
      <c r="L179" s="15"/>
      <c r="M179" s="14"/>
      <c r="N179" s="15"/>
      <c r="O179" s="22"/>
      <c r="AA179" s="6"/>
      <c r="AB179" s="5"/>
      <c r="AC179" s="6"/>
      <c r="AD179" s="6"/>
      <c r="AF179" s="83"/>
      <c r="AG179" s="83"/>
      <c r="AH179" s="14"/>
      <c r="AI179" s="14"/>
      <c r="AJ179" s="15"/>
      <c r="AK179" s="15"/>
      <c r="AL179" s="14"/>
      <c r="AM179" s="15"/>
      <c r="AN179" s="22"/>
      <c r="BB179" s="8"/>
      <c r="BC179" s="10"/>
      <c r="BD179" s="10"/>
      <c r="BE179" s="4"/>
      <c r="BF179" s="81"/>
      <c r="BG179" s="96"/>
      <c r="BH179" s="14"/>
      <c r="BI179" s="14"/>
      <c r="BJ179" s="15"/>
      <c r="BK179" s="15"/>
      <c r="BL179" s="14"/>
      <c r="BM179" s="15"/>
      <c r="BN179" s="22"/>
      <c r="CB179" s="5"/>
      <c r="CC179" s="6"/>
      <c r="CD179" s="6"/>
      <c r="CF179" s="83"/>
      <c r="CG179" s="96"/>
      <c r="CH179" s="14"/>
      <c r="CI179" s="14"/>
      <c r="CJ179" s="15"/>
      <c r="CK179" s="15"/>
      <c r="CL179" s="14"/>
      <c r="CM179" s="15"/>
      <c r="CN179" s="22"/>
      <c r="DB179" s="5"/>
      <c r="DC179" s="6"/>
      <c r="DD179" s="6"/>
      <c r="DF179" s="83"/>
      <c r="DG179" s="96"/>
      <c r="DH179" s="14"/>
      <c r="DI179" s="14"/>
      <c r="DJ179" s="15"/>
      <c r="DK179" s="15"/>
      <c r="DL179" s="14"/>
      <c r="DM179" s="15"/>
      <c r="DN179" s="22"/>
      <c r="EB179" s="5"/>
      <c r="EC179" s="6"/>
      <c r="ED179" s="6"/>
      <c r="EG179" s="96"/>
      <c r="EH179" s="14"/>
      <c r="EI179" s="14"/>
      <c r="EJ179" s="15"/>
      <c r="EK179" s="15"/>
      <c r="EL179" s="14"/>
      <c r="EM179" s="15"/>
      <c r="EN179" s="22"/>
      <c r="FB179" s="5"/>
      <c r="FC179" s="6"/>
      <c r="FD179" s="6"/>
      <c r="FG179" s="83"/>
      <c r="FH179" s="14"/>
      <c r="FI179" s="14"/>
      <c r="FJ179" s="15"/>
      <c r="FK179" s="15"/>
      <c r="FL179" s="14"/>
      <c r="FM179" s="15"/>
      <c r="FN179" s="22"/>
      <c r="GB179" s="5"/>
      <c r="GC179" s="6"/>
      <c r="GD179" s="6"/>
      <c r="GG179" s="83"/>
      <c r="GH179" s="14"/>
      <c r="GI179" s="14"/>
      <c r="GJ179" s="15"/>
      <c r="GK179" s="15"/>
      <c r="GL179" s="14"/>
      <c r="GM179" s="15"/>
      <c r="GN179" s="22"/>
      <c r="HB179" s="5"/>
      <c r="HC179" s="6"/>
      <c r="HD179" s="6"/>
      <c r="HG179" s="83"/>
      <c r="HH179" s="14"/>
      <c r="HI179" s="14"/>
      <c r="HJ179" s="15"/>
      <c r="HK179" s="15"/>
      <c r="HL179" s="14"/>
      <c r="HM179" s="15"/>
      <c r="HN179" s="22"/>
      <c r="IB179" s="5"/>
      <c r="IC179" s="6"/>
      <c r="ID179" s="6"/>
      <c r="IG179" s="83"/>
      <c r="IH179" s="14"/>
      <c r="II179" s="14"/>
      <c r="IJ179" s="15"/>
      <c r="IK179" s="15"/>
      <c r="IL179" s="14"/>
      <c r="IM179" s="15"/>
      <c r="IN179" s="22"/>
      <c r="JB179" s="5"/>
      <c r="JC179" s="6"/>
      <c r="JD179" s="6"/>
      <c r="JG179" s="83"/>
      <c r="JH179" s="14"/>
      <c r="JI179" s="14"/>
      <c r="JJ179" s="15"/>
      <c r="JK179" s="15"/>
      <c r="JL179" s="14"/>
      <c r="JM179" s="15"/>
      <c r="JN179" s="22"/>
      <c r="KB179" s="5"/>
      <c r="KC179" s="6"/>
      <c r="KD179" s="6"/>
      <c r="KG179" s="83"/>
      <c r="KH179" s="14"/>
      <c r="KI179" s="14"/>
      <c r="KJ179" s="15"/>
      <c r="KK179" s="15"/>
      <c r="KL179" s="14"/>
      <c r="KM179" s="15"/>
      <c r="KN179" s="22"/>
      <c r="LB179" s="5"/>
      <c r="LC179" s="6"/>
      <c r="LD179" s="6"/>
      <c r="LG179" s="83"/>
      <c r="LH179" s="14"/>
      <c r="LI179" s="14"/>
      <c r="LJ179" s="15"/>
      <c r="LK179" s="15"/>
      <c r="LL179" s="14"/>
      <c r="LM179" s="15"/>
      <c r="LN179" s="22"/>
      <c r="MB179" s="5"/>
      <c r="MC179" s="6"/>
      <c r="MD179" s="6"/>
      <c r="MG179" s="83"/>
      <c r="MH179" s="14"/>
      <c r="MI179" s="14"/>
      <c r="MJ179" s="15"/>
      <c r="MK179" s="15"/>
      <c r="ML179" s="14"/>
      <c r="MM179" s="15"/>
      <c r="MN179" s="22"/>
      <c r="NB179" s="5"/>
      <c r="NC179" s="6"/>
      <c r="ND179" s="6"/>
      <c r="NG179" s="83"/>
      <c r="NH179" s="14"/>
      <c r="NI179" s="14"/>
      <c r="NJ179" s="15"/>
      <c r="NK179" s="15"/>
      <c r="NL179" s="14"/>
      <c r="NM179" s="15"/>
      <c r="NN179" s="22"/>
      <c r="OB179" s="5"/>
      <c r="OC179" s="6"/>
      <c r="OD179" s="6"/>
      <c r="OG179" s="83"/>
      <c r="OH179" s="14"/>
      <c r="OI179" s="14"/>
      <c r="OJ179" s="15"/>
      <c r="OK179" s="15"/>
      <c r="OL179" s="14"/>
      <c r="OM179" s="15"/>
      <c r="ON179" s="22"/>
      <c r="PB179" s="5"/>
      <c r="PC179" s="6"/>
      <c r="PD179" s="6"/>
      <c r="PG179" s="83"/>
      <c r="PH179" s="14"/>
      <c r="PI179" s="14"/>
      <c r="PJ179" s="15"/>
      <c r="PK179" s="15"/>
      <c r="PL179" s="14"/>
      <c r="PM179" s="15"/>
      <c r="PN179" s="22"/>
      <c r="QB179" s="5"/>
      <c r="QC179" s="6"/>
      <c r="QD179" s="6"/>
      <c r="QG179" s="83"/>
      <c r="QH179" s="14"/>
      <c r="QI179" s="14"/>
      <c r="QJ179" s="15"/>
      <c r="QK179" s="15"/>
      <c r="QL179" s="14"/>
      <c r="QM179" s="15"/>
      <c r="QN179" s="22"/>
      <c r="RB179" s="5"/>
      <c r="RC179" s="6"/>
      <c r="RD179" s="6"/>
      <c r="RG179" s="83"/>
      <c r="RH179" s="14"/>
      <c r="RI179" s="14"/>
      <c r="RJ179" s="15"/>
      <c r="RK179" s="15"/>
      <c r="RL179" s="14"/>
      <c r="RM179" s="15"/>
      <c r="RN179" s="22"/>
      <c r="SB179" s="5"/>
      <c r="SC179" s="6"/>
      <c r="SD179" s="6"/>
      <c r="SG179" s="83"/>
      <c r="SH179" s="14"/>
      <c r="SI179" s="14"/>
      <c r="SJ179" s="15"/>
      <c r="SK179" s="37"/>
      <c r="SL179" s="14"/>
      <c r="SM179" s="15"/>
      <c r="SN179" s="22"/>
      <c r="TB179" s="5"/>
      <c r="TC179" s="6"/>
      <c r="TD179" s="6"/>
      <c r="TG179" s="83"/>
      <c r="TH179" s="14"/>
      <c r="TI179" s="14"/>
      <c r="TJ179" s="15"/>
      <c r="TK179" s="37"/>
      <c r="TL179" s="14"/>
      <c r="TM179" s="15"/>
      <c r="TN179" s="22"/>
      <c r="UB179" s="5"/>
      <c r="UC179" s="6"/>
      <c r="UD179" s="6"/>
      <c r="UG179" s="83"/>
      <c r="UH179" s="14"/>
      <c r="UI179" s="14"/>
      <c r="UJ179" s="15"/>
      <c r="UK179" s="37"/>
      <c r="UL179" s="14"/>
      <c r="UM179" s="15"/>
      <c r="UN179" s="22"/>
      <c r="VB179" s="5"/>
      <c r="VC179" s="6"/>
      <c r="VD179" s="6"/>
      <c r="VG179" s="83"/>
      <c r="VH179" s="14"/>
      <c r="VI179" s="14"/>
      <c r="VJ179" s="15"/>
      <c r="VK179" s="37"/>
      <c r="VL179" s="14"/>
      <c r="VM179" s="15"/>
      <c r="VN179" s="22"/>
      <c r="WB179" s="5"/>
      <c r="WC179" s="6"/>
      <c r="WD179" s="6"/>
      <c r="WG179" s="83"/>
      <c r="WH179" s="14"/>
      <c r="WI179" s="14"/>
      <c r="WJ179" s="15"/>
      <c r="WK179" s="37"/>
      <c r="WL179" s="14"/>
      <c r="WM179" s="15"/>
      <c r="WN179" s="22"/>
      <c r="XB179" s="5"/>
      <c r="XC179" s="37"/>
      <c r="XD179" s="37"/>
      <c r="XG179" s="83"/>
      <c r="XH179" s="14"/>
      <c r="XI179" s="14"/>
      <c r="XJ179" s="15"/>
      <c r="XK179" s="37"/>
      <c r="XL179" s="14"/>
      <c r="XM179" s="15"/>
      <c r="XN179" s="22"/>
      <c r="YB179" s="5"/>
      <c r="YC179" s="37"/>
      <c r="YD179" s="37"/>
      <c r="YG179" s="83"/>
      <c r="YH179" s="14"/>
      <c r="YI179" s="14"/>
      <c r="YJ179" s="15"/>
      <c r="YK179" s="37"/>
      <c r="YL179" s="14"/>
      <c r="YM179" s="15"/>
      <c r="YN179" s="22"/>
      <c r="ZB179" s="5"/>
      <c r="ZC179" s="37"/>
      <c r="ZD179" s="37"/>
      <c r="ZG179" s="83"/>
      <c r="ZH179" s="14"/>
      <c r="ZI179" s="14"/>
      <c r="ZJ179" s="15"/>
      <c r="ZK179" s="37"/>
      <c r="ZL179" s="14"/>
      <c r="ZM179" s="15"/>
      <c r="ZN179" s="22"/>
      <c r="AAB179" s="5"/>
      <c r="AAC179" s="37"/>
      <c r="AAD179" s="37"/>
      <c r="AAG179" s="83"/>
      <c r="AAH179" s="14"/>
      <c r="AAI179" s="14"/>
      <c r="AAJ179" s="15"/>
      <c r="AAK179" s="37"/>
      <c r="AAL179" s="14"/>
      <c r="AAM179" s="15"/>
      <c r="AAN179" s="22"/>
      <c r="ABB179" s="5"/>
      <c r="ABC179" s="37"/>
      <c r="ABD179" s="37"/>
      <c r="ABG179" s="83"/>
      <c r="ABH179" s="14"/>
      <c r="ABI179" s="14"/>
      <c r="ABJ179" s="15"/>
      <c r="ABK179" s="37"/>
      <c r="ABL179" s="14"/>
      <c r="ABM179" s="15"/>
      <c r="ABN179" s="22"/>
      <c r="ACB179" s="5"/>
      <c r="ACC179" s="37"/>
      <c r="ACD179" s="37"/>
      <c r="ACG179" s="83"/>
      <c r="ACH179" s="14"/>
      <c r="ACI179" s="14"/>
      <c r="ACJ179" s="15"/>
      <c r="ACK179" s="37"/>
      <c r="ACL179" s="14"/>
      <c r="ACM179" s="15"/>
      <c r="ACN179" s="22"/>
      <c r="ADB179" s="5"/>
      <c r="ADC179" s="37"/>
      <c r="ADD179" s="37"/>
      <c r="ADG179" s="96"/>
      <c r="ADH179" s="14"/>
      <c r="ADI179" s="14"/>
      <c r="ADJ179" s="15"/>
      <c r="ADK179" s="37"/>
      <c r="ADL179" s="14"/>
      <c r="ADM179" s="15"/>
      <c r="ADN179" s="22"/>
      <c r="AEB179" s="5"/>
      <c r="AEC179" s="37"/>
      <c r="AED179" s="37"/>
      <c r="AEG179" s="83"/>
      <c r="AEH179" s="14"/>
      <c r="AEI179" s="14"/>
      <c r="AEJ179" s="15"/>
      <c r="AEK179" s="37"/>
      <c r="AEL179" s="14"/>
      <c r="AEM179" s="15"/>
      <c r="AEN179" s="22"/>
    </row>
    <row r="180" spans="2:820" s="7" customFormat="1" ht="24.75" customHeight="1" x14ac:dyDescent="0.2">
      <c r="B180" s="6"/>
      <c r="C180" s="5"/>
      <c r="D180" s="6"/>
      <c r="E180" s="6"/>
      <c r="G180" s="83"/>
      <c r="H180" s="96"/>
      <c r="I180" s="14"/>
      <c r="J180" s="14"/>
      <c r="K180" s="15"/>
      <c r="L180" s="15"/>
      <c r="M180" s="14"/>
      <c r="N180" s="15"/>
      <c r="O180" s="22"/>
      <c r="AA180" s="6"/>
      <c r="AB180" s="5"/>
      <c r="AC180" s="6"/>
      <c r="AD180" s="6"/>
      <c r="AF180" s="83"/>
      <c r="AG180" s="83"/>
      <c r="AH180" s="14"/>
      <c r="AI180" s="14"/>
      <c r="AJ180" s="15"/>
      <c r="AK180" s="15"/>
      <c r="AL180" s="14"/>
      <c r="AM180" s="15"/>
      <c r="AN180" s="22"/>
      <c r="BB180" s="8"/>
      <c r="BC180" s="10"/>
      <c r="BD180" s="10"/>
      <c r="BE180" s="4"/>
      <c r="BF180" s="81"/>
      <c r="BG180" s="96"/>
      <c r="BH180" s="14"/>
      <c r="BI180" s="14"/>
      <c r="BJ180" s="15"/>
      <c r="BK180" s="15"/>
      <c r="BL180" s="14"/>
      <c r="BM180" s="15"/>
      <c r="BN180" s="22"/>
      <c r="CB180" s="5"/>
      <c r="CC180" s="6"/>
      <c r="CD180" s="6"/>
      <c r="CF180" s="83"/>
      <c r="CG180" s="96"/>
      <c r="CH180" s="14"/>
      <c r="CI180" s="14"/>
      <c r="CJ180" s="15"/>
      <c r="CK180" s="15"/>
      <c r="CL180" s="14"/>
      <c r="CM180" s="15"/>
      <c r="CN180" s="22"/>
      <c r="DB180" s="5"/>
      <c r="DC180" s="6"/>
      <c r="DD180" s="6"/>
      <c r="DF180" s="83"/>
      <c r="DG180" s="96"/>
      <c r="DH180" s="14"/>
      <c r="DI180" s="14"/>
      <c r="DJ180" s="15"/>
      <c r="DK180" s="15"/>
      <c r="DL180" s="14"/>
      <c r="DM180" s="15"/>
      <c r="DN180" s="22"/>
      <c r="EB180" s="5"/>
      <c r="EC180" s="6"/>
      <c r="ED180" s="6"/>
      <c r="EG180" s="96"/>
      <c r="EH180" s="14"/>
      <c r="EI180" s="14"/>
      <c r="EJ180" s="15"/>
      <c r="EK180" s="15"/>
      <c r="EL180" s="14"/>
      <c r="EM180" s="15"/>
      <c r="EN180" s="22"/>
      <c r="FB180" s="5"/>
      <c r="FC180" s="6"/>
      <c r="FD180" s="6"/>
      <c r="FG180" s="83"/>
      <c r="FH180" s="14"/>
      <c r="FI180" s="14"/>
      <c r="FJ180" s="15"/>
      <c r="FK180" s="15"/>
      <c r="FL180" s="14"/>
      <c r="FM180" s="15"/>
      <c r="FN180" s="22"/>
      <c r="GB180" s="5"/>
      <c r="GC180" s="6"/>
      <c r="GD180" s="6"/>
      <c r="GG180" s="83"/>
      <c r="GH180" s="14"/>
      <c r="GI180" s="14"/>
      <c r="GJ180" s="15"/>
      <c r="GK180" s="15"/>
      <c r="GL180" s="14"/>
      <c r="GM180" s="15"/>
      <c r="GN180" s="22"/>
      <c r="HB180" s="5"/>
      <c r="HC180" s="6"/>
      <c r="HD180" s="6"/>
      <c r="HG180" s="83"/>
      <c r="HH180" s="14"/>
      <c r="HI180" s="14"/>
      <c r="HJ180" s="15"/>
      <c r="HK180" s="15"/>
      <c r="HL180" s="14"/>
      <c r="HM180" s="15"/>
      <c r="HN180" s="22"/>
      <c r="IB180" s="5"/>
      <c r="IC180" s="6"/>
      <c r="ID180" s="6"/>
      <c r="IG180" s="83"/>
      <c r="IH180" s="14"/>
      <c r="II180" s="14"/>
      <c r="IJ180" s="15"/>
      <c r="IK180" s="15"/>
      <c r="IL180" s="14"/>
      <c r="IM180" s="15"/>
      <c r="IN180" s="22"/>
      <c r="JB180" s="5"/>
      <c r="JC180" s="6"/>
      <c r="JD180" s="6"/>
      <c r="JG180" s="83"/>
      <c r="JH180" s="14"/>
      <c r="JI180" s="14"/>
      <c r="JJ180" s="15"/>
      <c r="JK180" s="15"/>
      <c r="JL180" s="14"/>
      <c r="JM180" s="15"/>
      <c r="JN180" s="22"/>
      <c r="KB180" s="5"/>
      <c r="KC180" s="6"/>
      <c r="KD180" s="6"/>
      <c r="KG180" s="83"/>
      <c r="KH180" s="14"/>
      <c r="KI180" s="14"/>
      <c r="KJ180" s="15"/>
      <c r="KK180" s="15"/>
      <c r="KL180" s="14"/>
      <c r="KM180" s="15"/>
      <c r="KN180" s="22"/>
      <c r="LB180" s="5"/>
      <c r="LC180" s="6"/>
      <c r="LD180" s="6"/>
      <c r="LG180" s="83"/>
      <c r="LH180" s="14"/>
      <c r="LI180" s="14"/>
      <c r="LJ180" s="15"/>
      <c r="LK180" s="15"/>
      <c r="LL180" s="14"/>
      <c r="LM180" s="15"/>
      <c r="LN180" s="22"/>
      <c r="MB180" s="5"/>
      <c r="MC180" s="6"/>
      <c r="MD180" s="6"/>
      <c r="MG180" s="83"/>
      <c r="MH180" s="14"/>
      <c r="MI180" s="14"/>
      <c r="MJ180" s="15"/>
      <c r="MK180" s="15"/>
      <c r="ML180" s="14"/>
      <c r="MM180" s="15"/>
      <c r="MN180" s="22"/>
      <c r="NB180" s="5"/>
      <c r="NC180" s="6"/>
      <c r="ND180" s="6"/>
      <c r="NG180" s="83"/>
      <c r="NH180" s="14"/>
      <c r="NI180" s="14"/>
      <c r="NJ180" s="15"/>
      <c r="NK180" s="15"/>
      <c r="NL180" s="14"/>
      <c r="NM180" s="15"/>
      <c r="NN180" s="22"/>
      <c r="OB180" s="5"/>
      <c r="OC180" s="6"/>
      <c r="OD180" s="6"/>
      <c r="OG180" s="83"/>
      <c r="OH180" s="14"/>
      <c r="OI180" s="14"/>
      <c r="OJ180" s="15"/>
      <c r="OK180" s="15"/>
      <c r="OL180" s="14"/>
      <c r="OM180" s="15"/>
      <c r="ON180" s="22"/>
      <c r="PB180" s="5"/>
      <c r="PC180" s="6"/>
      <c r="PD180" s="6"/>
      <c r="PG180" s="83"/>
      <c r="PH180" s="14"/>
      <c r="PI180" s="14"/>
      <c r="PJ180" s="15"/>
      <c r="PK180" s="15"/>
      <c r="PL180" s="14"/>
      <c r="PM180" s="15"/>
      <c r="PN180" s="22"/>
      <c r="QB180" s="5"/>
      <c r="QC180" s="6"/>
      <c r="QD180" s="6"/>
      <c r="QG180" s="83"/>
      <c r="QH180" s="14"/>
      <c r="QI180" s="14"/>
      <c r="QJ180" s="15"/>
      <c r="QK180" s="15"/>
      <c r="QL180" s="14"/>
      <c r="QM180" s="15"/>
      <c r="QN180" s="22"/>
      <c r="RB180" s="5"/>
      <c r="RC180" s="6"/>
      <c r="RD180" s="6"/>
      <c r="RG180" s="83"/>
      <c r="RH180" s="14"/>
      <c r="RI180" s="14"/>
      <c r="RJ180" s="15"/>
      <c r="RK180" s="15"/>
      <c r="RL180" s="14"/>
      <c r="RM180" s="15"/>
      <c r="RN180" s="22"/>
      <c r="SB180" s="5"/>
      <c r="SC180" s="6"/>
      <c r="SD180" s="6"/>
      <c r="SG180" s="83"/>
      <c r="SH180" s="14"/>
      <c r="SI180" s="14"/>
      <c r="SJ180" s="15"/>
      <c r="SK180" s="37"/>
      <c r="SL180" s="14"/>
      <c r="SM180" s="15"/>
      <c r="SN180" s="22"/>
      <c r="TB180" s="5"/>
      <c r="TC180" s="6"/>
      <c r="TD180" s="6"/>
      <c r="TG180" s="83"/>
      <c r="TH180" s="14"/>
      <c r="TI180" s="14"/>
      <c r="TJ180" s="15"/>
      <c r="TK180" s="37"/>
      <c r="TL180" s="14"/>
      <c r="TM180" s="15"/>
      <c r="TN180" s="22"/>
      <c r="UB180" s="5"/>
      <c r="UC180" s="6"/>
      <c r="UD180" s="6"/>
      <c r="UG180" s="83"/>
      <c r="UH180" s="14"/>
      <c r="UI180" s="14"/>
      <c r="UJ180" s="15"/>
      <c r="UK180" s="37"/>
      <c r="UL180" s="14"/>
      <c r="UM180" s="15"/>
      <c r="UN180" s="22"/>
      <c r="VB180" s="5"/>
      <c r="VC180" s="6"/>
      <c r="VD180" s="6"/>
      <c r="VG180" s="83"/>
      <c r="VH180" s="14"/>
      <c r="VI180" s="14"/>
      <c r="VJ180" s="15"/>
      <c r="VK180" s="37"/>
      <c r="VL180" s="14"/>
      <c r="VM180" s="15"/>
      <c r="VN180" s="22"/>
      <c r="WB180" s="5"/>
      <c r="WC180" s="6"/>
      <c r="WD180" s="6"/>
      <c r="WG180" s="83"/>
      <c r="WH180" s="14"/>
      <c r="WI180" s="14"/>
      <c r="WJ180" s="15"/>
      <c r="WK180" s="37"/>
      <c r="WL180" s="14"/>
      <c r="WM180" s="15"/>
      <c r="WN180" s="22"/>
      <c r="XB180" s="5"/>
      <c r="XC180" s="37"/>
      <c r="XD180" s="37"/>
      <c r="XG180" s="83"/>
      <c r="XH180" s="14"/>
      <c r="XI180" s="14"/>
      <c r="XJ180" s="15"/>
      <c r="XK180" s="37"/>
      <c r="XL180" s="14"/>
      <c r="XM180" s="15"/>
      <c r="XN180" s="22"/>
      <c r="YB180" s="5"/>
      <c r="YC180" s="37"/>
      <c r="YD180" s="37"/>
      <c r="YG180" s="83"/>
      <c r="YH180" s="14"/>
      <c r="YI180" s="14"/>
      <c r="YJ180" s="15"/>
      <c r="YK180" s="37"/>
      <c r="YL180" s="14"/>
      <c r="YM180" s="15"/>
      <c r="YN180" s="22"/>
      <c r="ZB180" s="5"/>
      <c r="ZC180" s="37"/>
      <c r="ZD180" s="37"/>
      <c r="ZG180" s="83"/>
      <c r="ZH180" s="14"/>
      <c r="ZI180" s="14"/>
      <c r="ZJ180" s="15"/>
      <c r="ZK180" s="37"/>
      <c r="ZL180" s="14"/>
      <c r="ZM180" s="15"/>
      <c r="ZN180" s="22"/>
      <c r="AAB180" s="5"/>
      <c r="AAC180" s="37"/>
      <c r="AAD180" s="37"/>
      <c r="AAG180" s="83"/>
      <c r="AAH180" s="14"/>
      <c r="AAI180" s="14"/>
      <c r="AAJ180" s="15"/>
      <c r="AAK180" s="37"/>
      <c r="AAL180" s="14"/>
      <c r="AAM180" s="15"/>
      <c r="AAN180" s="22"/>
      <c r="ABB180" s="5"/>
      <c r="ABC180" s="37"/>
      <c r="ABD180" s="37"/>
      <c r="ABG180" s="83"/>
      <c r="ABH180" s="14"/>
      <c r="ABI180" s="14"/>
      <c r="ABJ180" s="15"/>
      <c r="ABK180" s="37"/>
      <c r="ABL180" s="14"/>
      <c r="ABM180" s="15"/>
      <c r="ABN180" s="22"/>
      <c r="ACB180" s="5"/>
      <c r="ACC180" s="37"/>
      <c r="ACD180" s="37"/>
      <c r="ACG180" s="83"/>
      <c r="ACH180" s="14"/>
      <c r="ACI180" s="14"/>
      <c r="ACJ180" s="15"/>
      <c r="ACK180" s="37"/>
      <c r="ACL180" s="14"/>
      <c r="ACM180" s="15"/>
      <c r="ACN180" s="22"/>
      <c r="ADB180" s="5"/>
      <c r="ADC180" s="37"/>
      <c r="ADD180" s="37"/>
      <c r="ADG180" s="96"/>
      <c r="ADH180" s="14"/>
      <c r="ADI180" s="14"/>
      <c r="ADJ180" s="15"/>
      <c r="ADK180" s="37"/>
      <c r="ADL180" s="14"/>
      <c r="ADM180" s="15"/>
      <c r="ADN180" s="22"/>
      <c r="AEB180" s="5"/>
      <c r="AEC180" s="37"/>
      <c r="AED180" s="37"/>
      <c r="AEG180" s="83"/>
      <c r="AEH180" s="14"/>
      <c r="AEI180" s="14"/>
      <c r="AEJ180" s="15"/>
      <c r="AEK180" s="37"/>
      <c r="AEL180" s="14"/>
      <c r="AEM180" s="15"/>
      <c r="AEN180" s="22"/>
    </row>
    <row r="181" spans="2:820" s="7" customFormat="1" ht="24.75" customHeight="1" x14ac:dyDescent="0.2">
      <c r="B181" s="6"/>
      <c r="C181" s="5"/>
      <c r="D181" s="6"/>
      <c r="E181" s="6"/>
      <c r="G181" s="83"/>
      <c r="H181" s="96"/>
      <c r="I181" s="14"/>
      <c r="J181" s="14"/>
      <c r="K181" s="15"/>
      <c r="L181" s="15"/>
      <c r="M181" s="14"/>
      <c r="N181" s="15"/>
      <c r="O181" s="22"/>
      <c r="AA181" s="6"/>
      <c r="AB181" s="5"/>
      <c r="AC181" s="6"/>
      <c r="AD181" s="6"/>
      <c r="AF181" s="83"/>
      <c r="AG181" s="83"/>
      <c r="AH181" s="14"/>
      <c r="AI181" s="14"/>
      <c r="AJ181" s="15"/>
      <c r="AK181" s="15"/>
      <c r="AL181" s="14"/>
      <c r="AM181" s="15"/>
      <c r="AN181" s="22"/>
      <c r="BB181" s="8"/>
      <c r="BC181" s="10"/>
      <c r="BD181" s="10"/>
      <c r="BE181" s="4"/>
      <c r="BF181" s="81"/>
      <c r="BG181" s="96"/>
      <c r="BH181" s="14"/>
      <c r="BI181" s="14"/>
      <c r="BJ181" s="15"/>
      <c r="BK181" s="15"/>
      <c r="BL181" s="14"/>
      <c r="BM181" s="15"/>
      <c r="BN181" s="22"/>
      <c r="CB181" s="5"/>
      <c r="CC181" s="6"/>
      <c r="CD181" s="6"/>
      <c r="CF181" s="83"/>
      <c r="CG181" s="96"/>
      <c r="CH181" s="14"/>
      <c r="CI181" s="14"/>
      <c r="CJ181" s="15"/>
      <c r="CK181" s="15"/>
      <c r="CL181" s="14"/>
      <c r="CM181" s="15"/>
      <c r="CN181" s="22"/>
      <c r="DB181" s="5"/>
      <c r="DC181" s="6"/>
      <c r="DD181" s="6"/>
      <c r="DF181" s="83"/>
      <c r="DG181" s="96"/>
      <c r="DH181" s="14"/>
      <c r="DI181" s="14"/>
      <c r="DJ181" s="15"/>
      <c r="DK181" s="15"/>
      <c r="DL181" s="14"/>
      <c r="DM181" s="15"/>
      <c r="DN181" s="22"/>
      <c r="EB181" s="5"/>
      <c r="EC181" s="6"/>
      <c r="ED181" s="6"/>
      <c r="EG181" s="96"/>
      <c r="EH181" s="14"/>
      <c r="EI181" s="14"/>
      <c r="EJ181" s="15"/>
      <c r="EK181" s="15"/>
      <c r="EL181" s="14"/>
      <c r="EM181" s="15"/>
      <c r="EN181" s="22"/>
      <c r="FB181" s="5"/>
      <c r="FC181" s="6"/>
      <c r="FD181" s="6"/>
      <c r="FG181" s="83"/>
      <c r="FH181" s="14"/>
      <c r="FI181" s="14"/>
      <c r="FJ181" s="15"/>
      <c r="FK181" s="15"/>
      <c r="FL181" s="14"/>
      <c r="FM181" s="15"/>
      <c r="FN181" s="22"/>
      <c r="GB181" s="5"/>
      <c r="GC181" s="6"/>
      <c r="GD181" s="6"/>
      <c r="GG181" s="83"/>
      <c r="GH181" s="14"/>
      <c r="GI181" s="14"/>
      <c r="GJ181" s="15"/>
      <c r="GK181" s="15"/>
      <c r="GL181" s="14"/>
      <c r="GM181" s="15"/>
      <c r="GN181" s="22"/>
      <c r="HB181" s="5"/>
      <c r="HC181" s="6"/>
      <c r="HD181" s="6"/>
      <c r="HG181" s="83"/>
      <c r="HH181" s="14"/>
      <c r="HI181" s="14"/>
      <c r="HJ181" s="15"/>
      <c r="HK181" s="15"/>
      <c r="HL181" s="14"/>
      <c r="HM181" s="15"/>
      <c r="HN181" s="22"/>
      <c r="IB181" s="5"/>
      <c r="IC181" s="6"/>
      <c r="ID181" s="6"/>
      <c r="IG181" s="83"/>
      <c r="IH181" s="14"/>
      <c r="II181" s="14"/>
      <c r="IJ181" s="15"/>
      <c r="IK181" s="15"/>
      <c r="IL181" s="14"/>
      <c r="IM181" s="15"/>
      <c r="IN181" s="22"/>
      <c r="JB181" s="5"/>
      <c r="JC181" s="6"/>
      <c r="JD181" s="6"/>
      <c r="JG181" s="83"/>
      <c r="JH181" s="14"/>
      <c r="JI181" s="14"/>
      <c r="JJ181" s="15"/>
      <c r="JK181" s="15"/>
      <c r="JL181" s="14"/>
      <c r="JM181" s="15"/>
      <c r="JN181" s="22"/>
      <c r="KB181" s="5"/>
      <c r="KC181" s="6"/>
      <c r="KD181" s="6"/>
      <c r="KG181" s="83"/>
      <c r="KH181" s="14"/>
      <c r="KI181" s="14"/>
      <c r="KJ181" s="15"/>
      <c r="KK181" s="15"/>
      <c r="KL181" s="14"/>
      <c r="KM181" s="15"/>
      <c r="KN181" s="22"/>
      <c r="LB181" s="5"/>
      <c r="LC181" s="6"/>
      <c r="LD181" s="6"/>
      <c r="LG181" s="83"/>
      <c r="LH181" s="14"/>
      <c r="LI181" s="14"/>
      <c r="LJ181" s="15"/>
      <c r="LK181" s="15"/>
      <c r="LL181" s="14"/>
      <c r="LM181" s="15"/>
      <c r="LN181" s="22"/>
      <c r="MB181" s="5"/>
      <c r="MC181" s="6"/>
      <c r="MD181" s="6"/>
      <c r="MG181" s="83"/>
      <c r="MH181" s="14"/>
      <c r="MI181" s="14"/>
      <c r="MJ181" s="15"/>
      <c r="MK181" s="15"/>
      <c r="ML181" s="14"/>
      <c r="MM181" s="15"/>
      <c r="MN181" s="22"/>
      <c r="NB181" s="5"/>
      <c r="NC181" s="6"/>
      <c r="ND181" s="6"/>
      <c r="NG181" s="83"/>
      <c r="NH181" s="14"/>
      <c r="NI181" s="14"/>
      <c r="NJ181" s="15"/>
      <c r="NK181" s="15"/>
      <c r="NL181" s="14"/>
      <c r="NM181" s="15"/>
      <c r="NN181" s="22"/>
      <c r="OB181" s="5"/>
      <c r="OC181" s="6"/>
      <c r="OD181" s="6"/>
      <c r="OG181" s="83"/>
      <c r="OH181" s="14"/>
      <c r="OI181" s="14"/>
      <c r="OJ181" s="15"/>
      <c r="OK181" s="15"/>
      <c r="OL181" s="14"/>
      <c r="OM181" s="15"/>
      <c r="ON181" s="22"/>
      <c r="PB181" s="5"/>
      <c r="PC181" s="6"/>
      <c r="PD181" s="6"/>
      <c r="PG181" s="83"/>
      <c r="PH181" s="14"/>
      <c r="PI181" s="14"/>
      <c r="PJ181" s="15"/>
      <c r="PK181" s="15"/>
      <c r="PL181" s="14"/>
      <c r="PM181" s="15"/>
      <c r="PN181" s="22"/>
      <c r="QB181" s="5"/>
      <c r="QC181" s="6"/>
      <c r="QD181" s="6"/>
      <c r="QG181" s="83"/>
      <c r="QH181" s="14"/>
      <c r="QI181" s="14"/>
      <c r="QJ181" s="15"/>
      <c r="QK181" s="15"/>
      <c r="QL181" s="14"/>
      <c r="QM181" s="15"/>
      <c r="QN181" s="22"/>
      <c r="RB181" s="5"/>
      <c r="RC181" s="6"/>
      <c r="RD181" s="6"/>
      <c r="RG181" s="83"/>
      <c r="RH181" s="14"/>
      <c r="RI181" s="14"/>
      <c r="RJ181" s="15"/>
      <c r="RK181" s="15"/>
      <c r="RL181" s="14"/>
      <c r="RM181" s="15"/>
      <c r="RN181" s="22"/>
      <c r="SB181" s="5"/>
      <c r="SC181" s="6"/>
      <c r="SD181" s="6"/>
      <c r="SG181" s="83"/>
      <c r="SH181" s="14"/>
      <c r="SI181" s="14"/>
      <c r="SJ181" s="15"/>
      <c r="SK181" s="37"/>
      <c r="SL181" s="14"/>
      <c r="SM181" s="15"/>
      <c r="SN181" s="22"/>
      <c r="TB181" s="5"/>
      <c r="TC181" s="6"/>
      <c r="TD181" s="6"/>
      <c r="TG181" s="83"/>
      <c r="TH181" s="14"/>
      <c r="TI181" s="14"/>
      <c r="TJ181" s="15"/>
      <c r="TK181" s="37"/>
      <c r="TL181" s="14"/>
      <c r="TM181" s="15"/>
      <c r="TN181" s="22"/>
      <c r="UB181" s="5"/>
      <c r="UC181" s="6"/>
      <c r="UD181" s="6"/>
      <c r="UG181" s="83"/>
      <c r="UH181" s="14"/>
      <c r="UI181" s="14"/>
      <c r="UJ181" s="15"/>
      <c r="UK181" s="37"/>
      <c r="UL181" s="14"/>
      <c r="UM181" s="15"/>
      <c r="UN181" s="22"/>
      <c r="VB181" s="5"/>
      <c r="VC181" s="6"/>
      <c r="VD181" s="6"/>
      <c r="VG181" s="83"/>
      <c r="VH181" s="14"/>
      <c r="VI181" s="14"/>
      <c r="VJ181" s="15"/>
      <c r="VK181" s="37"/>
      <c r="VL181" s="14"/>
      <c r="VM181" s="15"/>
      <c r="VN181" s="22"/>
      <c r="WB181" s="5"/>
      <c r="WC181" s="6"/>
      <c r="WD181" s="6"/>
      <c r="WG181" s="83"/>
      <c r="WH181" s="14"/>
      <c r="WI181" s="14"/>
      <c r="WJ181" s="15"/>
      <c r="WK181" s="37"/>
      <c r="WL181" s="14"/>
      <c r="WM181" s="15"/>
      <c r="WN181" s="22"/>
      <c r="XB181" s="5"/>
      <c r="XC181" s="37"/>
      <c r="XD181" s="37"/>
      <c r="XG181" s="83"/>
      <c r="XH181" s="14"/>
      <c r="XI181" s="14"/>
      <c r="XJ181" s="15"/>
      <c r="XK181" s="37"/>
      <c r="XL181" s="14"/>
      <c r="XM181" s="15"/>
      <c r="XN181" s="22"/>
      <c r="YB181" s="5"/>
      <c r="YC181" s="37"/>
      <c r="YD181" s="37"/>
      <c r="YG181" s="83"/>
      <c r="YH181" s="14"/>
      <c r="YI181" s="14"/>
      <c r="YJ181" s="15"/>
      <c r="YK181" s="37"/>
      <c r="YL181" s="14"/>
      <c r="YM181" s="15"/>
      <c r="YN181" s="22"/>
      <c r="ZB181" s="5"/>
      <c r="ZC181" s="37"/>
      <c r="ZD181" s="37"/>
      <c r="ZG181" s="83"/>
      <c r="ZH181" s="14"/>
      <c r="ZI181" s="14"/>
      <c r="ZJ181" s="15"/>
      <c r="ZK181" s="37"/>
      <c r="ZL181" s="14"/>
      <c r="ZM181" s="15"/>
      <c r="ZN181" s="22"/>
      <c r="AAB181" s="5"/>
      <c r="AAC181" s="37"/>
      <c r="AAD181" s="37"/>
      <c r="AAG181" s="83"/>
      <c r="AAH181" s="14"/>
      <c r="AAI181" s="14"/>
      <c r="AAJ181" s="15"/>
      <c r="AAK181" s="37"/>
      <c r="AAL181" s="14"/>
      <c r="AAM181" s="15"/>
      <c r="AAN181" s="22"/>
      <c r="ABB181" s="5"/>
      <c r="ABC181" s="37"/>
      <c r="ABD181" s="37"/>
      <c r="ABG181" s="83"/>
      <c r="ABH181" s="14"/>
      <c r="ABI181" s="14"/>
      <c r="ABJ181" s="15"/>
      <c r="ABK181" s="37"/>
      <c r="ABL181" s="14"/>
      <c r="ABM181" s="15"/>
      <c r="ABN181" s="22"/>
      <c r="ACB181" s="5"/>
      <c r="ACC181" s="37"/>
      <c r="ACD181" s="37"/>
      <c r="ACG181" s="83"/>
      <c r="ACH181" s="14"/>
      <c r="ACI181" s="14"/>
      <c r="ACJ181" s="15"/>
      <c r="ACK181" s="37"/>
      <c r="ACL181" s="14"/>
      <c r="ACM181" s="15"/>
      <c r="ACN181" s="22"/>
      <c r="ADB181" s="5"/>
      <c r="ADC181" s="37"/>
      <c r="ADD181" s="37"/>
      <c r="ADG181" s="96"/>
      <c r="ADH181" s="14"/>
      <c r="ADI181" s="14"/>
      <c r="ADJ181" s="15"/>
      <c r="ADK181" s="37"/>
      <c r="ADL181" s="14"/>
      <c r="ADM181" s="15"/>
      <c r="ADN181" s="22"/>
      <c r="AEB181" s="5"/>
      <c r="AEC181" s="37"/>
      <c r="AED181" s="37"/>
      <c r="AEG181" s="83"/>
      <c r="AEH181" s="14"/>
      <c r="AEI181" s="14"/>
      <c r="AEJ181" s="15"/>
      <c r="AEK181" s="37"/>
      <c r="AEL181" s="14"/>
      <c r="AEM181" s="15"/>
      <c r="AEN181" s="22"/>
    </row>
    <row r="182" spans="2:820" s="7" customFormat="1" ht="24.75" customHeight="1" x14ac:dyDescent="0.2">
      <c r="B182" s="6"/>
      <c r="C182" s="5"/>
      <c r="D182" s="6"/>
      <c r="E182" s="6"/>
      <c r="G182" s="83"/>
      <c r="H182" s="96"/>
      <c r="I182" s="14"/>
      <c r="J182" s="14"/>
      <c r="K182" s="15"/>
      <c r="L182" s="15"/>
      <c r="M182" s="14"/>
      <c r="N182" s="15"/>
      <c r="O182" s="22"/>
      <c r="AA182" s="6"/>
      <c r="AB182" s="5"/>
      <c r="AC182" s="6"/>
      <c r="AD182" s="6"/>
      <c r="AF182" s="83"/>
      <c r="AG182" s="83"/>
      <c r="AH182" s="14"/>
      <c r="AI182" s="14"/>
      <c r="AJ182" s="15"/>
      <c r="AK182" s="15"/>
      <c r="AL182" s="14"/>
      <c r="AM182" s="15"/>
      <c r="AN182" s="22"/>
      <c r="BB182" s="8"/>
      <c r="BC182" s="10"/>
      <c r="BD182" s="10"/>
      <c r="BE182" s="4"/>
      <c r="BF182" s="81"/>
      <c r="BG182" s="96"/>
      <c r="BH182" s="14"/>
      <c r="BI182" s="14"/>
      <c r="BJ182" s="15"/>
      <c r="BK182" s="15"/>
      <c r="BL182" s="14"/>
      <c r="BM182" s="15"/>
      <c r="BN182" s="22"/>
      <c r="CB182" s="5"/>
      <c r="CC182" s="6"/>
      <c r="CD182" s="6"/>
      <c r="CF182" s="83"/>
      <c r="CG182" s="96"/>
      <c r="CH182" s="14"/>
      <c r="CI182" s="14"/>
      <c r="CJ182" s="15"/>
      <c r="CK182" s="15"/>
      <c r="CL182" s="14"/>
      <c r="CM182" s="15"/>
      <c r="CN182" s="22"/>
      <c r="DB182" s="5"/>
      <c r="DC182" s="6"/>
      <c r="DD182" s="6"/>
      <c r="DF182" s="83"/>
      <c r="DG182" s="96"/>
      <c r="DH182" s="14"/>
      <c r="DI182" s="14"/>
      <c r="DJ182" s="15"/>
      <c r="DK182" s="15"/>
      <c r="DL182" s="14"/>
      <c r="DM182" s="15"/>
      <c r="DN182" s="22"/>
      <c r="EB182" s="5"/>
      <c r="EC182" s="6"/>
      <c r="ED182" s="6"/>
      <c r="EG182" s="96"/>
      <c r="EH182" s="14"/>
      <c r="EI182" s="14"/>
      <c r="EJ182" s="15"/>
      <c r="EK182" s="15"/>
      <c r="EL182" s="14"/>
      <c r="EM182" s="15"/>
      <c r="EN182" s="22"/>
      <c r="FB182" s="5"/>
      <c r="FC182" s="6"/>
      <c r="FD182" s="6"/>
      <c r="FG182" s="83"/>
      <c r="FH182" s="14"/>
      <c r="FI182" s="14"/>
      <c r="FJ182" s="15"/>
      <c r="FK182" s="15"/>
      <c r="FL182" s="14"/>
      <c r="FM182" s="15"/>
      <c r="FN182" s="22"/>
      <c r="GB182" s="5"/>
      <c r="GC182" s="6"/>
      <c r="GD182" s="6"/>
      <c r="GG182" s="83"/>
      <c r="GH182" s="14"/>
      <c r="GI182" s="14"/>
      <c r="GJ182" s="15"/>
      <c r="GK182" s="15"/>
      <c r="GL182" s="14"/>
      <c r="GM182" s="15"/>
      <c r="GN182" s="22"/>
      <c r="HB182" s="5"/>
      <c r="HC182" s="6"/>
      <c r="HD182" s="6"/>
      <c r="HG182" s="83"/>
      <c r="HH182" s="14"/>
      <c r="HI182" s="14"/>
      <c r="HJ182" s="15"/>
      <c r="HK182" s="15"/>
      <c r="HL182" s="14"/>
      <c r="HM182" s="15"/>
      <c r="HN182" s="22"/>
      <c r="IB182" s="5"/>
      <c r="IC182" s="6"/>
      <c r="ID182" s="6"/>
      <c r="IG182" s="83"/>
      <c r="IH182" s="14"/>
      <c r="II182" s="14"/>
      <c r="IJ182" s="15"/>
      <c r="IK182" s="15"/>
      <c r="IL182" s="14"/>
      <c r="IM182" s="15"/>
      <c r="IN182" s="22"/>
      <c r="JB182" s="5"/>
      <c r="JC182" s="6"/>
      <c r="JD182" s="6"/>
      <c r="JG182" s="83"/>
      <c r="JH182" s="14"/>
      <c r="JI182" s="14"/>
      <c r="JJ182" s="15"/>
      <c r="JK182" s="15"/>
      <c r="JL182" s="14"/>
      <c r="JM182" s="15"/>
      <c r="JN182" s="22"/>
      <c r="KB182" s="5"/>
      <c r="KC182" s="6"/>
      <c r="KD182" s="6"/>
      <c r="KG182" s="83"/>
      <c r="KH182" s="14"/>
      <c r="KI182" s="14"/>
      <c r="KJ182" s="15"/>
      <c r="KK182" s="15"/>
      <c r="KL182" s="14"/>
      <c r="KM182" s="15"/>
      <c r="KN182" s="22"/>
      <c r="LB182" s="5"/>
      <c r="LC182" s="6"/>
      <c r="LD182" s="6"/>
      <c r="LG182" s="83"/>
      <c r="LH182" s="14"/>
      <c r="LI182" s="14"/>
      <c r="LJ182" s="15"/>
      <c r="LK182" s="15"/>
      <c r="LL182" s="14"/>
      <c r="LM182" s="15"/>
      <c r="LN182" s="22"/>
      <c r="MB182" s="5"/>
      <c r="MC182" s="6"/>
      <c r="MD182" s="6"/>
      <c r="MG182" s="83"/>
      <c r="MH182" s="14"/>
      <c r="MI182" s="14"/>
      <c r="MJ182" s="15"/>
      <c r="MK182" s="15"/>
      <c r="ML182" s="14"/>
      <c r="MM182" s="15"/>
      <c r="MN182" s="22"/>
      <c r="NB182" s="5"/>
      <c r="NC182" s="6"/>
      <c r="ND182" s="6"/>
      <c r="NG182" s="83"/>
      <c r="NH182" s="14"/>
      <c r="NI182" s="14"/>
      <c r="NJ182" s="15"/>
      <c r="NK182" s="15"/>
      <c r="NL182" s="14"/>
      <c r="NM182" s="15"/>
      <c r="NN182" s="22"/>
      <c r="OB182" s="5"/>
      <c r="OC182" s="6"/>
      <c r="OD182" s="6"/>
      <c r="OG182" s="83"/>
      <c r="OH182" s="14"/>
      <c r="OI182" s="14"/>
      <c r="OJ182" s="15"/>
      <c r="OK182" s="15"/>
      <c r="OL182" s="14"/>
      <c r="OM182" s="15"/>
      <c r="ON182" s="22"/>
      <c r="PB182" s="5"/>
      <c r="PC182" s="6"/>
      <c r="PD182" s="6"/>
      <c r="PG182" s="83"/>
      <c r="PH182" s="14"/>
      <c r="PI182" s="14"/>
      <c r="PJ182" s="15"/>
      <c r="PK182" s="15"/>
      <c r="PL182" s="14"/>
      <c r="PM182" s="15"/>
      <c r="PN182" s="22"/>
      <c r="QB182" s="5"/>
      <c r="QC182" s="6"/>
      <c r="QD182" s="6"/>
      <c r="QG182" s="83"/>
      <c r="QH182" s="14"/>
      <c r="QI182" s="14"/>
      <c r="QJ182" s="15"/>
      <c r="QK182" s="15"/>
      <c r="QL182" s="14"/>
      <c r="QM182" s="15"/>
      <c r="QN182" s="22"/>
      <c r="RB182" s="5"/>
      <c r="RC182" s="6"/>
      <c r="RD182" s="6"/>
      <c r="RG182" s="83"/>
      <c r="RH182" s="14"/>
      <c r="RI182" s="14"/>
      <c r="RJ182" s="15"/>
      <c r="RK182" s="15"/>
      <c r="RL182" s="14"/>
      <c r="RM182" s="15"/>
      <c r="RN182" s="22"/>
      <c r="SB182" s="5"/>
      <c r="SC182" s="6"/>
      <c r="SD182" s="6"/>
      <c r="SG182" s="83"/>
      <c r="SH182" s="14"/>
      <c r="SI182" s="14"/>
      <c r="SJ182" s="15"/>
      <c r="SK182" s="37"/>
      <c r="SL182" s="14"/>
      <c r="SM182" s="15"/>
      <c r="SN182" s="22"/>
      <c r="TB182" s="5"/>
      <c r="TC182" s="6"/>
      <c r="TD182" s="6"/>
      <c r="TG182" s="83"/>
      <c r="TH182" s="14"/>
      <c r="TI182" s="14"/>
      <c r="TJ182" s="15"/>
      <c r="TK182" s="37"/>
      <c r="TL182" s="14"/>
      <c r="TM182" s="15"/>
      <c r="TN182" s="22"/>
      <c r="UB182" s="5"/>
      <c r="UC182" s="6"/>
      <c r="UD182" s="6"/>
      <c r="UG182" s="83"/>
      <c r="UH182" s="14"/>
      <c r="UI182" s="14"/>
      <c r="UJ182" s="15"/>
      <c r="UK182" s="37"/>
      <c r="UL182" s="14"/>
      <c r="UM182" s="15"/>
      <c r="UN182" s="22"/>
      <c r="VB182" s="5"/>
      <c r="VC182" s="6"/>
      <c r="VD182" s="6"/>
      <c r="VG182" s="83"/>
      <c r="VH182" s="14"/>
      <c r="VI182" s="14"/>
      <c r="VJ182" s="15"/>
      <c r="VK182" s="37"/>
      <c r="VL182" s="14"/>
      <c r="VM182" s="15"/>
      <c r="VN182" s="22"/>
      <c r="WB182" s="5"/>
      <c r="WC182" s="6"/>
      <c r="WD182" s="6"/>
      <c r="WG182" s="83"/>
      <c r="WH182" s="14"/>
      <c r="WI182" s="14"/>
      <c r="WJ182" s="15"/>
      <c r="WK182" s="37"/>
      <c r="WL182" s="14"/>
      <c r="WM182" s="15"/>
      <c r="WN182" s="22"/>
      <c r="XB182" s="5"/>
      <c r="XC182" s="37"/>
      <c r="XD182" s="37"/>
      <c r="XG182" s="83"/>
      <c r="XH182" s="14"/>
      <c r="XI182" s="14"/>
      <c r="XJ182" s="15"/>
      <c r="XK182" s="37"/>
      <c r="XL182" s="14"/>
      <c r="XM182" s="15"/>
      <c r="XN182" s="22"/>
      <c r="YB182" s="5"/>
      <c r="YC182" s="37"/>
      <c r="YD182" s="37"/>
      <c r="YG182" s="83"/>
      <c r="YH182" s="14"/>
      <c r="YI182" s="14"/>
      <c r="YJ182" s="15"/>
      <c r="YK182" s="37"/>
      <c r="YL182" s="14"/>
      <c r="YM182" s="15"/>
      <c r="YN182" s="22"/>
      <c r="ZB182" s="5"/>
      <c r="ZC182" s="37"/>
      <c r="ZD182" s="37"/>
      <c r="ZG182" s="83"/>
      <c r="ZH182" s="14"/>
      <c r="ZI182" s="14"/>
      <c r="ZJ182" s="15"/>
      <c r="ZK182" s="37"/>
      <c r="ZL182" s="14"/>
      <c r="ZM182" s="15"/>
      <c r="ZN182" s="22"/>
      <c r="AAB182" s="5"/>
      <c r="AAC182" s="37"/>
      <c r="AAD182" s="37"/>
      <c r="AAG182" s="83"/>
      <c r="AAH182" s="14"/>
      <c r="AAI182" s="14"/>
      <c r="AAJ182" s="15"/>
      <c r="AAK182" s="37"/>
      <c r="AAL182" s="14"/>
      <c r="AAM182" s="15"/>
      <c r="AAN182" s="22"/>
      <c r="ABB182" s="5"/>
      <c r="ABC182" s="37"/>
      <c r="ABD182" s="37"/>
      <c r="ABG182" s="83"/>
      <c r="ABH182" s="14"/>
      <c r="ABI182" s="14"/>
      <c r="ABJ182" s="15"/>
      <c r="ABK182" s="37"/>
      <c r="ABL182" s="14"/>
      <c r="ABM182" s="15"/>
      <c r="ABN182" s="22"/>
      <c r="ACB182" s="5"/>
      <c r="ACC182" s="37"/>
      <c r="ACD182" s="37"/>
      <c r="ACG182" s="83"/>
      <c r="ACH182" s="14"/>
      <c r="ACI182" s="14"/>
      <c r="ACJ182" s="15"/>
      <c r="ACK182" s="37"/>
      <c r="ACL182" s="14"/>
      <c r="ACM182" s="15"/>
      <c r="ACN182" s="22"/>
      <c r="ADB182" s="5"/>
      <c r="ADC182" s="37"/>
      <c r="ADD182" s="37"/>
      <c r="ADG182" s="96"/>
      <c r="ADH182" s="14"/>
      <c r="ADI182" s="14"/>
      <c r="ADJ182" s="15"/>
      <c r="ADK182" s="37"/>
      <c r="ADL182" s="14"/>
      <c r="ADM182" s="15"/>
      <c r="ADN182" s="22"/>
      <c r="AEB182" s="5"/>
      <c r="AEC182" s="37"/>
      <c r="AED182" s="37"/>
      <c r="AEG182" s="83"/>
      <c r="AEH182" s="14"/>
      <c r="AEI182" s="14"/>
      <c r="AEJ182" s="15"/>
      <c r="AEK182" s="37"/>
      <c r="AEL182" s="14"/>
      <c r="AEM182" s="15"/>
      <c r="AEN182" s="22"/>
    </row>
    <row r="183" spans="2:820" s="7" customFormat="1" ht="24.75" customHeight="1" x14ac:dyDescent="0.2">
      <c r="B183" s="6"/>
      <c r="C183" s="5"/>
      <c r="D183" s="6"/>
      <c r="E183" s="6"/>
      <c r="G183" s="83"/>
      <c r="H183" s="96"/>
      <c r="I183" s="14"/>
      <c r="J183" s="14"/>
      <c r="K183" s="15"/>
      <c r="L183" s="15"/>
      <c r="M183" s="14"/>
      <c r="N183" s="15"/>
      <c r="O183" s="22"/>
      <c r="AA183" s="6"/>
      <c r="AB183" s="5"/>
      <c r="AC183" s="6"/>
      <c r="AD183" s="6"/>
      <c r="AF183" s="83"/>
      <c r="AG183" s="83"/>
      <c r="AH183" s="14"/>
      <c r="AI183" s="14"/>
      <c r="AJ183" s="15"/>
      <c r="AK183" s="15"/>
      <c r="AL183" s="14"/>
      <c r="AM183" s="15"/>
      <c r="AN183" s="22"/>
      <c r="BB183" s="8"/>
      <c r="BC183" s="10"/>
      <c r="BD183" s="10"/>
      <c r="BE183" s="4"/>
      <c r="BF183" s="81"/>
      <c r="BG183" s="96"/>
      <c r="BH183" s="14"/>
      <c r="BI183" s="14"/>
      <c r="BJ183" s="15"/>
      <c r="BK183" s="15"/>
      <c r="BL183" s="14"/>
      <c r="BM183" s="15"/>
      <c r="BN183" s="22"/>
      <c r="CB183" s="5"/>
      <c r="CC183" s="6"/>
      <c r="CD183" s="6"/>
      <c r="CF183" s="83"/>
      <c r="CG183" s="96"/>
      <c r="CH183" s="14"/>
      <c r="CI183" s="14"/>
      <c r="CJ183" s="15"/>
      <c r="CK183" s="15"/>
      <c r="CL183" s="14"/>
      <c r="CM183" s="15"/>
      <c r="CN183" s="22"/>
      <c r="DB183" s="5"/>
      <c r="DC183" s="6"/>
      <c r="DD183" s="6"/>
      <c r="DF183" s="83"/>
      <c r="DG183" s="96"/>
      <c r="DH183" s="14"/>
      <c r="DI183" s="14"/>
      <c r="DJ183" s="15"/>
      <c r="DK183" s="15"/>
      <c r="DL183" s="14"/>
      <c r="DM183" s="15"/>
      <c r="DN183" s="22"/>
      <c r="EB183" s="5"/>
      <c r="EC183" s="6"/>
      <c r="ED183" s="6"/>
      <c r="EG183" s="96"/>
      <c r="EH183" s="14"/>
      <c r="EI183" s="14"/>
      <c r="EJ183" s="15"/>
      <c r="EK183" s="15"/>
      <c r="EL183" s="14"/>
      <c r="EM183" s="15"/>
      <c r="EN183" s="22"/>
      <c r="FB183" s="5"/>
      <c r="FC183" s="6"/>
      <c r="FD183" s="6"/>
      <c r="FG183" s="83"/>
      <c r="FH183" s="14"/>
      <c r="FI183" s="14"/>
      <c r="FJ183" s="15"/>
      <c r="FK183" s="15"/>
      <c r="FL183" s="14"/>
      <c r="FM183" s="15"/>
      <c r="FN183" s="22"/>
      <c r="GB183" s="5"/>
      <c r="GC183" s="6"/>
      <c r="GD183" s="6"/>
      <c r="GG183" s="83"/>
      <c r="GH183" s="14"/>
      <c r="GI183" s="14"/>
      <c r="GJ183" s="15"/>
      <c r="GK183" s="15"/>
      <c r="GL183" s="14"/>
      <c r="GM183" s="15"/>
      <c r="GN183" s="22"/>
      <c r="HB183" s="5"/>
      <c r="HC183" s="6"/>
      <c r="HD183" s="6"/>
      <c r="HG183" s="83"/>
      <c r="HH183" s="14"/>
      <c r="HI183" s="14"/>
      <c r="HJ183" s="15"/>
      <c r="HK183" s="15"/>
      <c r="HL183" s="14"/>
      <c r="HM183" s="15"/>
      <c r="HN183" s="22"/>
      <c r="IB183" s="5"/>
      <c r="IC183" s="6"/>
      <c r="ID183" s="6"/>
      <c r="IG183" s="83"/>
      <c r="IH183" s="14"/>
      <c r="II183" s="14"/>
      <c r="IJ183" s="15"/>
      <c r="IK183" s="15"/>
      <c r="IL183" s="14"/>
      <c r="IM183" s="15"/>
      <c r="IN183" s="22"/>
      <c r="JB183" s="5"/>
      <c r="JC183" s="6"/>
      <c r="JD183" s="6"/>
      <c r="JG183" s="83"/>
      <c r="JH183" s="14"/>
      <c r="JI183" s="14"/>
      <c r="JJ183" s="15"/>
      <c r="JK183" s="15"/>
      <c r="JL183" s="14"/>
      <c r="JM183" s="15"/>
      <c r="JN183" s="22"/>
      <c r="KB183" s="5"/>
      <c r="KC183" s="6"/>
      <c r="KD183" s="6"/>
      <c r="KG183" s="83"/>
      <c r="KH183" s="14"/>
      <c r="KI183" s="14"/>
      <c r="KJ183" s="15"/>
      <c r="KK183" s="15"/>
      <c r="KL183" s="14"/>
      <c r="KM183" s="15"/>
      <c r="KN183" s="22"/>
      <c r="LB183" s="5"/>
      <c r="LC183" s="6"/>
      <c r="LD183" s="6"/>
      <c r="LG183" s="83"/>
      <c r="LH183" s="14"/>
      <c r="LI183" s="14"/>
      <c r="LJ183" s="15"/>
      <c r="LK183" s="15"/>
      <c r="LL183" s="14"/>
      <c r="LM183" s="15"/>
      <c r="LN183" s="22"/>
      <c r="MB183" s="5"/>
      <c r="MC183" s="6"/>
      <c r="MD183" s="6"/>
      <c r="MG183" s="83"/>
      <c r="MH183" s="14"/>
      <c r="MI183" s="14"/>
      <c r="MJ183" s="15"/>
      <c r="MK183" s="15"/>
      <c r="ML183" s="14"/>
      <c r="MM183" s="15"/>
      <c r="MN183" s="22"/>
      <c r="NB183" s="5"/>
      <c r="NC183" s="6"/>
      <c r="ND183" s="6"/>
      <c r="NG183" s="83"/>
      <c r="NH183" s="14"/>
      <c r="NI183" s="14"/>
      <c r="NJ183" s="15"/>
      <c r="NK183" s="15"/>
      <c r="NL183" s="14"/>
      <c r="NM183" s="15"/>
      <c r="NN183" s="22"/>
      <c r="OB183" s="5"/>
      <c r="OC183" s="6"/>
      <c r="OD183" s="6"/>
      <c r="OG183" s="83"/>
      <c r="OH183" s="14"/>
      <c r="OI183" s="14"/>
      <c r="OJ183" s="15"/>
      <c r="OK183" s="15"/>
      <c r="OL183" s="14"/>
      <c r="OM183" s="15"/>
      <c r="ON183" s="22"/>
      <c r="PB183" s="5"/>
      <c r="PC183" s="6"/>
      <c r="PD183" s="6"/>
      <c r="PG183" s="83"/>
      <c r="PH183" s="14"/>
      <c r="PI183" s="14"/>
      <c r="PJ183" s="15"/>
      <c r="PK183" s="15"/>
      <c r="PL183" s="14"/>
      <c r="PM183" s="15"/>
      <c r="PN183" s="22"/>
      <c r="QB183" s="5"/>
      <c r="QC183" s="6"/>
      <c r="QD183" s="6"/>
      <c r="QG183" s="83"/>
      <c r="QH183" s="14"/>
      <c r="QI183" s="14"/>
      <c r="QJ183" s="15"/>
      <c r="QK183" s="15"/>
      <c r="QL183" s="14"/>
      <c r="QM183" s="15"/>
      <c r="QN183" s="22"/>
      <c r="RB183" s="5"/>
      <c r="RC183" s="6"/>
      <c r="RD183" s="6"/>
      <c r="RG183" s="83"/>
      <c r="RH183" s="14"/>
      <c r="RI183" s="14"/>
      <c r="RJ183" s="15"/>
      <c r="RK183" s="15"/>
      <c r="RL183" s="14"/>
      <c r="RM183" s="15"/>
      <c r="RN183" s="22"/>
      <c r="SB183" s="5"/>
      <c r="SC183" s="6"/>
      <c r="SD183" s="6"/>
      <c r="SG183" s="83"/>
      <c r="SH183" s="14"/>
      <c r="SI183" s="14"/>
      <c r="SJ183" s="15"/>
      <c r="SK183" s="37"/>
      <c r="SL183" s="14"/>
      <c r="SM183" s="15"/>
      <c r="SN183" s="22"/>
      <c r="TB183" s="5"/>
      <c r="TC183" s="6"/>
      <c r="TD183" s="6"/>
      <c r="TG183" s="83"/>
      <c r="TH183" s="14"/>
      <c r="TI183" s="14"/>
      <c r="TJ183" s="15"/>
      <c r="TK183" s="37"/>
      <c r="TL183" s="14"/>
      <c r="TM183" s="15"/>
      <c r="TN183" s="22"/>
      <c r="UB183" s="5"/>
      <c r="UC183" s="6"/>
      <c r="UD183" s="6"/>
      <c r="UG183" s="83"/>
      <c r="UH183" s="14"/>
      <c r="UI183" s="14"/>
      <c r="UJ183" s="15"/>
      <c r="UK183" s="37"/>
      <c r="UL183" s="14"/>
      <c r="UM183" s="15"/>
      <c r="UN183" s="22"/>
      <c r="VB183" s="5"/>
      <c r="VC183" s="6"/>
      <c r="VD183" s="6"/>
      <c r="VG183" s="83"/>
      <c r="VH183" s="14"/>
      <c r="VI183" s="14"/>
      <c r="VJ183" s="15"/>
      <c r="VK183" s="37"/>
      <c r="VL183" s="14"/>
      <c r="VM183" s="15"/>
      <c r="VN183" s="22"/>
      <c r="WB183" s="5"/>
      <c r="WC183" s="6"/>
      <c r="WD183" s="6"/>
      <c r="WG183" s="83"/>
      <c r="WH183" s="14"/>
      <c r="WI183" s="14"/>
      <c r="WJ183" s="15"/>
      <c r="WK183" s="37"/>
      <c r="WL183" s="14"/>
      <c r="WM183" s="15"/>
      <c r="WN183" s="22"/>
      <c r="XB183" s="5"/>
      <c r="XC183" s="37"/>
      <c r="XD183" s="37"/>
      <c r="XG183" s="83"/>
      <c r="XH183" s="14"/>
      <c r="XI183" s="14"/>
      <c r="XJ183" s="15"/>
      <c r="XK183" s="37"/>
      <c r="XL183" s="14"/>
      <c r="XM183" s="15"/>
      <c r="XN183" s="22"/>
      <c r="YB183" s="5"/>
      <c r="YC183" s="37"/>
      <c r="YD183" s="37"/>
      <c r="YG183" s="83"/>
      <c r="YH183" s="14"/>
      <c r="YI183" s="14"/>
      <c r="YJ183" s="15"/>
      <c r="YK183" s="37"/>
      <c r="YL183" s="14"/>
      <c r="YM183" s="15"/>
      <c r="YN183" s="22"/>
      <c r="ZB183" s="5"/>
      <c r="ZC183" s="37"/>
      <c r="ZD183" s="37"/>
      <c r="ZG183" s="83"/>
      <c r="ZH183" s="14"/>
      <c r="ZI183" s="14"/>
      <c r="ZJ183" s="15"/>
      <c r="ZK183" s="37"/>
      <c r="ZL183" s="14"/>
      <c r="ZM183" s="15"/>
      <c r="ZN183" s="22"/>
      <c r="AAB183" s="5"/>
      <c r="AAC183" s="37"/>
      <c r="AAD183" s="37"/>
      <c r="AAG183" s="83"/>
      <c r="AAH183" s="14"/>
      <c r="AAI183" s="14"/>
      <c r="AAJ183" s="15"/>
      <c r="AAK183" s="37"/>
      <c r="AAL183" s="14"/>
      <c r="AAM183" s="15"/>
      <c r="AAN183" s="22"/>
      <c r="ABB183" s="5"/>
      <c r="ABC183" s="37"/>
      <c r="ABD183" s="37"/>
      <c r="ABG183" s="83"/>
      <c r="ABH183" s="14"/>
      <c r="ABI183" s="14"/>
      <c r="ABJ183" s="15"/>
      <c r="ABK183" s="37"/>
      <c r="ABL183" s="14"/>
      <c r="ABM183" s="15"/>
      <c r="ABN183" s="22"/>
      <c r="ACB183" s="5"/>
      <c r="ACC183" s="37"/>
      <c r="ACD183" s="37"/>
      <c r="ACG183" s="83"/>
      <c r="ACH183" s="14"/>
      <c r="ACI183" s="14"/>
      <c r="ACJ183" s="15"/>
      <c r="ACK183" s="37"/>
      <c r="ACL183" s="14"/>
      <c r="ACM183" s="15"/>
      <c r="ACN183" s="22"/>
      <c r="ADB183" s="5"/>
      <c r="ADC183" s="37"/>
      <c r="ADD183" s="37"/>
      <c r="ADG183" s="96"/>
      <c r="ADH183" s="14"/>
      <c r="ADI183" s="14"/>
      <c r="ADJ183" s="15"/>
      <c r="ADK183" s="37"/>
      <c r="ADL183" s="14"/>
      <c r="ADM183" s="15"/>
      <c r="ADN183" s="22"/>
      <c r="AEB183" s="5"/>
      <c r="AEC183" s="37"/>
      <c r="AED183" s="37"/>
      <c r="AEG183" s="83"/>
      <c r="AEH183" s="14"/>
      <c r="AEI183" s="14"/>
      <c r="AEJ183" s="15"/>
      <c r="AEK183" s="37"/>
      <c r="AEL183" s="14"/>
      <c r="AEM183" s="15"/>
      <c r="AEN183" s="22"/>
    </row>
    <row r="184" spans="2:820" s="7" customFormat="1" ht="24.75" customHeight="1" x14ac:dyDescent="0.2">
      <c r="B184" s="6"/>
      <c r="C184" s="5"/>
      <c r="D184" s="6"/>
      <c r="E184" s="6"/>
      <c r="G184" s="83"/>
      <c r="H184" s="96"/>
      <c r="I184" s="14"/>
      <c r="J184" s="14"/>
      <c r="K184" s="15"/>
      <c r="L184" s="15"/>
      <c r="M184" s="14"/>
      <c r="N184" s="15"/>
      <c r="O184" s="22"/>
      <c r="AA184" s="6"/>
      <c r="AB184" s="5"/>
      <c r="AC184" s="6"/>
      <c r="AD184" s="6"/>
      <c r="AF184" s="83"/>
      <c r="AG184" s="83"/>
      <c r="AH184" s="14"/>
      <c r="AI184" s="14"/>
      <c r="AJ184" s="15"/>
      <c r="AK184" s="15"/>
      <c r="AL184" s="14"/>
      <c r="AM184" s="15"/>
      <c r="AN184" s="22"/>
      <c r="BB184" s="5"/>
      <c r="BC184" s="6"/>
      <c r="BD184" s="6"/>
      <c r="BF184" s="83"/>
      <c r="BG184" s="96"/>
      <c r="BH184" s="14"/>
      <c r="BI184" s="14"/>
      <c r="BJ184" s="15"/>
      <c r="BK184" s="15"/>
      <c r="BL184" s="14"/>
      <c r="BM184" s="15"/>
      <c r="BN184" s="22"/>
      <c r="CB184" s="5"/>
      <c r="CC184" s="6"/>
      <c r="CD184" s="6"/>
      <c r="CF184" s="83"/>
      <c r="CG184" s="96"/>
      <c r="CH184" s="14"/>
      <c r="CI184" s="14"/>
      <c r="CJ184" s="15"/>
      <c r="CK184" s="15"/>
      <c r="CL184" s="14"/>
      <c r="CM184" s="15"/>
      <c r="CN184" s="22"/>
      <c r="DB184" s="5"/>
      <c r="DC184" s="6"/>
      <c r="DD184" s="6"/>
      <c r="DF184" s="83"/>
      <c r="DG184" s="96"/>
      <c r="DH184" s="14"/>
      <c r="DI184" s="14"/>
      <c r="DJ184" s="15"/>
      <c r="DK184" s="15"/>
      <c r="DL184" s="14"/>
      <c r="DM184" s="15"/>
      <c r="DN184" s="22"/>
      <c r="EB184" s="5"/>
      <c r="EC184" s="6"/>
      <c r="ED184" s="6"/>
      <c r="EG184" s="96"/>
      <c r="EH184" s="14"/>
      <c r="EI184" s="14"/>
      <c r="EJ184" s="15"/>
      <c r="EK184" s="15"/>
      <c r="EL184" s="14"/>
      <c r="EM184" s="15"/>
      <c r="EN184" s="22"/>
      <c r="FB184" s="5"/>
      <c r="FC184" s="6"/>
      <c r="FD184" s="6"/>
      <c r="FG184" s="83"/>
      <c r="FH184" s="14"/>
      <c r="FI184" s="14"/>
      <c r="FJ184" s="15"/>
      <c r="FK184" s="15"/>
      <c r="FL184" s="14"/>
      <c r="FM184" s="15"/>
      <c r="FN184" s="22"/>
      <c r="GB184" s="5"/>
      <c r="GC184" s="6"/>
      <c r="GD184" s="6"/>
      <c r="GG184" s="83"/>
      <c r="GH184" s="14"/>
      <c r="GI184" s="14"/>
      <c r="GJ184" s="15"/>
      <c r="GK184" s="15"/>
      <c r="GL184" s="14"/>
      <c r="GM184" s="15"/>
      <c r="GN184" s="22"/>
      <c r="HB184" s="5"/>
      <c r="HC184" s="6"/>
      <c r="HD184" s="6"/>
      <c r="HG184" s="83"/>
      <c r="HH184" s="14"/>
      <c r="HI184" s="14"/>
      <c r="HJ184" s="15"/>
      <c r="HK184" s="15"/>
      <c r="HL184" s="14"/>
      <c r="HM184" s="15"/>
      <c r="HN184" s="22"/>
      <c r="IB184" s="5"/>
      <c r="IC184" s="6"/>
      <c r="ID184" s="6"/>
      <c r="IG184" s="83"/>
      <c r="IH184" s="14"/>
      <c r="II184" s="14"/>
      <c r="IJ184" s="15"/>
      <c r="IK184" s="15"/>
      <c r="IL184" s="14"/>
      <c r="IM184" s="15"/>
      <c r="IN184" s="22"/>
      <c r="JB184" s="5"/>
      <c r="JC184" s="6"/>
      <c r="JD184" s="6"/>
      <c r="JG184" s="83"/>
      <c r="JH184" s="14"/>
      <c r="JI184" s="14"/>
      <c r="JJ184" s="15"/>
      <c r="JK184" s="15"/>
      <c r="JL184" s="14"/>
      <c r="JM184" s="15"/>
      <c r="JN184" s="22"/>
      <c r="KB184" s="5"/>
      <c r="KC184" s="6"/>
      <c r="KD184" s="6"/>
      <c r="KG184" s="83"/>
      <c r="KH184" s="14"/>
      <c r="KI184" s="14"/>
      <c r="KJ184" s="15"/>
      <c r="KK184" s="15"/>
      <c r="KL184" s="14"/>
      <c r="KM184" s="15"/>
      <c r="KN184" s="22"/>
      <c r="LB184" s="5"/>
      <c r="LC184" s="6"/>
      <c r="LD184" s="6"/>
      <c r="LG184" s="83"/>
      <c r="LH184" s="14"/>
      <c r="LI184" s="14"/>
      <c r="LJ184" s="15"/>
      <c r="LK184" s="15"/>
      <c r="LL184" s="14"/>
      <c r="LM184" s="15"/>
      <c r="LN184" s="22"/>
      <c r="MB184" s="5"/>
      <c r="MC184" s="6"/>
      <c r="MD184" s="6"/>
      <c r="MG184" s="83"/>
      <c r="MH184" s="14"/>
      <c r="MI184" s="14"/>
      <c r="MJ184" s="15"/>
      <c r="MK184" s="15"/>
      <c r="ML184" s="14"/>
      <c r="MM184" s="15"/>
      <c r="MN184" s="22"/>
      <c r="NB184" s="5"/>
      <c r="NC184" s="6"/>
      <c r="ND184" s="6"/>
      <c r="NG184" s="83"/>
      <c r="NH184" s="14"/>
      <c r="NI184" s="14"/>
      <c r="NJ184" s="15"/>
      <c r="NK184" s="15"/>
      <c r="NL184" s="14"/>
      <c r="NM184" s="15"/>
      <c r="NN184" s="22"/>
      <c r="OB184" s="5"/>
      <c r="OC184" s="6"/>
      <c r="OD184" s="6"/>
      <c r="OG184" s="83"/>
      <c r="OH184" s="14"/>
      <c r="OI184" s="14"/>
      <c r="OJ184" s="15"/>
      <c r="OK184" s="15"/>
      <c r="OL184" s="14"/>
      <c r="OM184" s="15"/>
      <c r="ON184" s="22"/>
      <c r="PB184" s="5"/>
      <c r="PC184" s="6"/>
      <c r="PD184" s="6"/>
      <c r="PG184" s="83"/>
      <c r="PH184" s="14"/>
      <c r="PI184" s="14"/>
      <c r="PJ184" s="15"/>
      <c r="PK184" s="15"/>
      <c r="PL184" s="14"/>
      <c r="PM184" s="15"/>
      <c r="PN184" s="22"/>
      <c r="QB184" s="5"/>
      <c r="QC184" s="6"/>
      <c r="QD184" s="6"/>
      <c r="QG184" s="83"/>
      <c r="QH184" s="14"/>
      <c r="QI184" s="14"/>
      <c r="QJ184" s="15"/>
      <c r="QK184" s="15"/>
      <c r="QL184" s="14"/>
      <c r="QM184" s="15"/>
      <c r="QN184" s="22"/>
      <c r="RB184" s="5"/>
      <c r="RC184" s="6"/>
      <c r="RD184" s="6"/>
      <c r="RG184" s="83"/>
      <c r="RH184" s="14"/>
      <c r="RI184" s="14"/>
      <c r="RJ184" s="15"/>
      <c r="RK184" s="15"/>
      <c r="RL184" s="14"/>
      <c r="RM184" s="15"/>
      <c r="RN184" s="22"/>
      <c r="SB184" s="5"/>
      <c r="SC184" s="6"/>
      <c r="SD184" s="6"/>
      <c r="SG184" s="83"/>
      <c r="SH184" s="14"/>
      <c r="SI184" s="14"/>
      <c r="SJ184" s="15"/>
      <c r="SK184" s="37"/>
      <c r="SL184" s="14"/>
      <c r="SM184" s="15"/>
      <c r="SN184" s="22"/>
      <c r="TB184" s="5"/>
      <c r="TC184" s="6"/>
      <c r="TD184" s="6"/>
      <c r="TG184" s="83"/>
      <c r="TH184" s="14"/>
      <c r="TI184" s="14"/>
      <c r="TJ184" s="15"/>
      <c r="TK184" s="37"/>
      <c r="TL184" s="14"/>
      <c r="TM184" s="15"/>
      <c r="TN184" s="22"/>
      <c r="UB184" s="5"/>
      <c r="UC184" s="6"/>
      <c r="UD184" s="6"/>
      <c r="UG184" s="83"/>
      <c r="UH184" s="14"/>
      <c r="UI184" s="14"/>
      <c r="UJ184" s="15"/>
      <c r="UK184" s="37"/>
      <c r="UL184" s="14"/>
      <c r="UM184" s="15"/>
      <c r="UN184" s="22"/>
      <c r="VB184" s="5"/>
      <c r="VC184" s="6"/>
      <c r="VD184" s="6"/>
      <c r="VG184" s="83"/>
      <c r="VH184" s="14"/>
      <c r="VI184" s="14"/>
      <c r="VJ184" s="15"/>
      <c r="VK184" s="37"/>
      <c r="VL184" s="14"/>
      <c r="VM184" s="15"/>
      <c r="VN184" s="22"/>
      <c r="WB184" s="5"/>
      <c r="WC184" s="6"/>
      <c r="WD184" s="6"/>
      <c r="WG184" s="83"/>
      <c r="WH184" s="14"/>
      <c r="WI184" s="14"/>
      <c r="WJ184" s="15"/>
      <c r="WK184" s="37"/>
      <c r="WL184" s="14"/>
      <c r="WM184" s="15"/>
      <c r="WN184" s="22"/>
      <c r="XB184" s="5"/>
      <c r="XC184" s="37"/>
      <c r="XD184" s="37"/>
      <c r="XG184" s="83"/>
      <c r="XH184" s="14"/>
      <c r="XI184" s="14"/>
      <c r="XJ184" s="15"/>
      <c r="XK184" s="37"/>
      <c r="XL184" s="14"/>
      <c r="XM184" s="15"/>
      <c r="XN184" s="22"/>
      <c r="YB184" s="5"/>
      <c r="YC184" s="37"/>
      <c r="YD184" s="37"/>
      <c r="YG184" s="83"/>
      <c r="YH184" s="14"/>
      <c r="YI184" s="14"/>
      <c r="YJ184" s="15"/>
      <c r="YK184" s="37"/>
      <c r="YL184" s="14"/>
      <c r="YM184" s="15"/>
      <c r="YN184" s="22"/>
      <c r="ZB184" s="5"/>
      <c r="ZC184" s="37"/>
      <c r="ZD184" s="37"/>
      <c r="ZG184" s="83"/>
      <c r="ZH184" s="14"/>
      <c r="ZI184" s="14"/>
      <c r="ZJ184" s="15"/>
      <c r="ZK184" s="37"/>
      <c r="ZL184" s="14"/>
      <c r="ZM184" s="15"/>
      <c r="ZN184" s="22"/>
      <c r="AAB184" s="5"/>
      <c r="AAC184" s="37"/>
      <c r="AAD184" s="37"/>
      <c r="AAG184" s="83"/>
      <c r="AAH184" s="14"/>
      <c r="AAI184" s="14"/>
      <c r="AAJ184" s="15"/>
      <c r="AAK184" s="37"/>
      <c r="AAL184" s="14"/>
      <c r="AAM184" s="15"/>
      <c r="AAN184" s="22"/>
      <c r="ABB184" s="5"/>
      <c r="ABC184" s="37"/>
      <c r="ABD184" s="37"/>
      <c r="ABG184" s="83"/>
      <c r="ABH184" s="14"/>
      <c r="ABI184" s="14"/>
      <c r="ABJ184" s="15"/>
      <c r="ABK184" s="37"/>
      <c r="ABL184" s="14"/>
      <c r="ABM184" s="15"/>
      <c r="ABN184" s="22"/>
      <c r="ACB184" s="5"/>
      <c r="ACC184" s="37"/>
      <c r="ACD184" s="37"/>
      <c r="ACG184" s="83"/>
      <c r="ACH184" s="14"/>
      <c r="ACI184" s="14"/>
      <c r="ACJ184" s="15"/>
      <c r="ACK184" s="37"/>
      <c r="ACL184" s="14"/>
      <c r="ACM184" s="15"/>
      <c r="ACN184" s="22"/>
      <c r="ADB184" s="5"/>
      <c r="ADC184" s="37"/>
      <c r="ADD184" s="37"/>
      <c r="ADG184" s="96"/>
      <c r="ADH184" s="14"/>
      <c r="ADI184" s="14"/>
      <c r="ADJ184" s="15"/>
      <c r="ADK184" s="37"/>
      <c r="ADL184" s="14"/>
      <c r="ADM184" s="15"/>
      <c r="ADN184" s="22"/>
      <c r="AEB184" s="5"/>
      <c r="AEC184" s="37"/>
      <c r="AED184" s="37"/>
      <c r="AEG184" s="83"/>
      <c r="AEH184" s="14"/>
      <c r="AEI184" s="14"/>
      <c r="AEJ184" s="15"/>
      <c r="AEK184" s="37"/>
      <c r="AEL184" s="14"/>
      <c r="AEM184" s="15"/>
      <c r="AEN184" s="22"/>
    </row>
    <row r="185" spans="2:820" s="7" customFormat="1" ht="24.75" customHeight="1" x14ac:dyDescent="0.2">
      <c r="B185" s="6"/>
      <c r="C185" s="5"/>
      <c r="D185" s="6"/>
      <c r="E185" s="6"/>
      <c r="G185" s="83"/>
      <c r="H185" s="96"/>
      <c r="I185" s="14"/>
      <c r="J185" s="14"/>
      <c r="K185" s="15"/>
      <c r="L185" s="15"/>
      <c r="M185" s="14"/>
      <c r="N185" s="15"/>
      <c r="O185" s="22"/>
      <c r="AA185" s="6"/>
      <c r="AB185" s="5"/>
      <c r="AC185" s="6"/>
      <c r="AD185" s="6"/>
      <c r="AF185" s="83"/>
      <c r="AG185" s="83"/>
      <c r="AH185" s="14"/>
      <c r="AI185" s="14"/>
      <c r="AJ185" s="15"/>
      <c r="AK185" s="15"/>
      <c r="AL185" s="14"/>
      <c r="AM185" s="15"/>
      <c r="AN185" s="22"/>
      <c r="BB185" s="5"/>
      <c r="BC185" s="6"/>
      <c r="BD185" s="6"/>
      <c r="BF185" s="83"/>
      <c r="BG185" s="96"/>
      <c r="BH185" s="14"/>
      <c r="BI185" s="14"/>
      <c r="BJ185" s="15"/>
      <c r="BK185" s="15"/>
      <c r="BL185" s="14"/>
      <c r="BM185" s="15"/>
      <c r="BN185" s="22"/>
      <c r="CB185" s="5"/>
      <c r="CC185" s="6"/>
      <c r="CD185" s="6"/>
      <c r="CF185" s="83"/>
      <c r="CG185" s="96"/>
      <c r="CH185" s="14"/>
      <c r="CI185" s="14"/>
      <c r="CJ185" s="15"/>
      <c r="CK185" s="15"/>
      <c r="CL185" s="14"/>
      <c r="CM185" s="15"/>
      <c r="CN185" s="22"/>
      <c r="DB185" s="5"/>
      <c r="DC185" s="6"/>
      <c r="DD185" s="6"/>
      <c r="DF185" s="83"/>
      <c r="DG185" s="96"/>
      <c r="DH185" s="14"/>
      <c r="DI185" s="14"/>
      <c r="DJ185" s="15"/>
      <c r="DK185" s="15"/>
      <c r="DL185" s="14"/>
      <c r="DM185" s="15"/>
      <c r="DN185" s="22"/>
      <c r="EB185" s="5"/>
      <c r="EC185" s="6"/>
      <c r="ED185" s="6"/>
      <c r="EG185" s="96"/>
      <c r="EH185" s="14"/>
      <c r="EI185" s="14"/>
      <c r="EJ185" s="15"/>
      <c r="EK185" s="15"/>
      <c r="EL185" s="14"/>
      <c r="EM185" s="15"/>
      <c r="EN185" s="22"/>
      <c r="FB185" s="5"/>
      <c r="FC185" s="6"/>
      <c r="FD185" s="6"/>
      <c r="FG185" s="83"/>
      <c r="FH185" s="14"/>
      <c r="FI185" s="14"/>
      <c r="FJ185" s="15"/>
      <c r="FK185" s="15"/>
      <c r="FL185" s="14"/>
      <c r="FM185" s="15"/>
      <c r="FN185" s="22"/>
      <c r="GB185" s="5"/>
      <c r="GC185" s="6"/>
      <c r="GD185" s="6"/>
      <c r="GG185" s="83"/>
      <c r="GH185" s="14"/>
      <c r="GI185" s="14"/>
      <c r="GJ185" s="15"/>
      <c r="GK185" s="15"/>
      <c r="GL185" s="14"/>
      <c r="GM185" s="15"/>
      <c r="GN185" s="22"/>
      <c r="HB185" s="5"/>
      <c r="HC185" s="6"/>
      <c r="HD185" s="6"/>
      <c r="HG185" s="83"/>
      <c r="HH185" s="14"/>
      <c r="HI185" s="14"/>
      <c r="HJ185" s="15"/>
      <c r="HK185" s="15"/>
      <c r="HL185" s="14"/>
      <c r="HM185" s="15"/>
      <c r="HN185" s="22"/>
      <c r="IB185" s="5"/>
      <c r="IC185" s="6"/>
      <c r="ID185" s="6"/>
      <c r="IG185" s="83"/>
      <c r="IH185" s="14"/>
      <c r="II185" s="14"/>
      <c r="IJ185" s="15"/>
      <c r="IK185" s="15"/>
      <c r="IL185" s="14"/>
      <c r="IM185" s="15"/>
      <c r="IN185" s="22"/>
      <c r="JB185" s="5"/>
      <c r="JC185" s="6"/>
      <c r="JD185" s="6"/>
      <c r="JG185" s="83"/>
      <c r="JH185" s="14"/>
      <c r="JI185" s="14"/>
      <c r="JJ185" s="15"/>
      <c r="JK185" s="15"/>
      <c r="JL185" s="14"/>
      <c r="JM185" s="15"/>
      <c r="JN185" s="22"/>
      <c r="KB185" s="5"/>
      <c r="KC185" s="6"/>
      <c r="KD185" s="6"/>
      <c r="KG185" s="83"/>
      <c r="KH185" s="14"/>
      <c r="KI185" s="14"/>
      <c r="KJ185" s="15"/>
      <c r="KK185" s="15"/>
      <c r="KL185" s="14"/>
      <c r="KM185" s="15"/>
      <c r="KN185" s="22"/>
      <c r="LB185" s="5"/>
      <c r="LC185" s="6"/>
      <c r="LD185" s="6"/>
      <c r="LG185" s="83"/>
      <c r="LH185" s="14"/>
      <c r="LI185" s="14"/>
      <c r="LJ185" s="15"/>
      <c r="LK185" s="15"/>
      <c r="LL185" s="14"/>
      <c r="LM185" s="15"/>
      <c r="LN185" s="22"/>
      <c r="MB185" s="5"/>
      <c r="MC185" s="6"/>
      <c r="MD185" s="6"/>
      <c r="MG185" s="83"/>
      <c r="MH185" s="14"/>
      <c r="MI185" s="14"/>
      <c r="MJ185" s="15"/>
      <c r="MK185" s="15"/>
      <c r="ML185" s="14"/>
      <c r="MM185" s="15"/>
      <c r="MN185" s="22"/>
      <c r="NB185" s="5"/>
      <c r="NC185" s="6"/>
      <c r="ND185" s="6"/>
      <c r="NG185" s="83"/>
      <c r="NH185" s="14"/>
      <c r="NI185" s="14"/>
      <c r="NJ185" s="15"/>
      <c r="NK185" s="15"/>
      <c r="NL185" s="14"/>
      <c r="NM185" s="15"/>
      <c r="NN185" s="22"/>
      <c r="OB185" s="5"/>
      <c r="OC185" s="6"/>
      <c r="OD185" s="6"/>
      <c r="OG185" s="83"/>
      <c r="OH185" s="14"/>
      <c r="OI185" s="14"/>
      <c r="OJ185" s="15"/>
      <c r="OK185" s="15"/>
      <c r="OL185" s="14"/>
      <c r="OM185" s="15"/>
      <c r="ON185" s="22"/>
      <c r="PB185" s="5"/>
      <c r="PC185" s="6"/>
      <c r="PD185" s="6"/>
      <c r="PG185" s="83"/>
      <c r="PH185" s="14"/>
      <c r="PI185" s="14"/>
      <c r="PJ185" s="15"/>
      <c r="PK185" s="15"/>
      <c r="PL185" s="14"/>
      <c r="PM185" s="15"/>
      <c r="PN185" s="22"/>
      <c r="QB185" s="5"/>
      <c r="QC185" s="6"/>
      <c r="QD185" s="6"/>
      <c r="QG185" s="83"/>
      <c r="QH185" s="14"/>
      <c r="QI185" s="14"/>
      <c r="QJ185" s="15"/>
      <c r="QK185" s="15"/>
      <c r="QL185" s="14"/>
      <c r="QM185" s="15"/>
      <c r="QN185" s="22"/>
      <c r="RB185" s="5"/>
      <c r="RC185" s="6"/>
      <c r="RD185" s="6"/>
      <c r="RG185" s="83"/>
      <c r="RH185" s="14"/>
      <c r="RI185" s="14"/>
      <c r="RJ185" s="15"/>
      <c r="RK185" s="15"/>
      <c r="RL185" s="14"/>
      <c r="RM185" s="15"/>
      <c r="RN185" s="22"/>
      <c r="SB185" s="5"/>
      <c r="SC185" s="6"/>
      <c r="SD185" s="6"/>
      <c r="SG185" s="83"/>
      <c r="SH185" s="14"/>
      <c r="SI185" s="14"/>
      <c r="SJ185" s="15"/>
      <c r="SK185" s="37"/>
      <c r="SL185" s="14"/>
      <c r="SM185" s="15"/>
      <c r="SN185" s="22"/>
      <c r="TB185" s="5"/>
      <c r="TC185" s="6"/>
      <c r="TD185" s="6"/>
      <c r="TG185" s="83"/>
      <c r="TH185" s="14"/>
      <c r="TI185" s="14"/>
      <c r="TJ185" s="15"/>
      <c r="TK185" s="37"/>
      <c r="TL185" s="14"/>
      <c r="TM185" s="15"/>
      <c r="TN185" s="22"/>
      <c r="UB185" s="5"/>
      <c r="UC185" s="6"/>
      <c r="UD185" s="6"/>
      <c r="UG185" s="83"/>
      <c r="UH185" s="14"/>
      <c r="UI185" s="14"/>
      <c r="UJ185" s="15"/>
      <c r="UK185" s="37"/>
      <c r="UL185" s="14"/>
      <c r="UM185" s="15"/>
      <c r="UN185" s="22"/>
      <c r="VB185" s="5"/>
      <c r="VC185" s="6"/>
      <c r="VD185" s="6"/>
      <c r="VG185" s="83"/>
      <c r="VH185" s="14"/>
      <c r="VI185" s="14"/>
      <c r="VJ185" s="15"/>
      <c r="VK185" s="37"/>
      <c r="VL185" s="14"/>
      <c r="VM185" s="15"/>
      <c r="VN185" s="22"/>
      <c r="WB185" s="5"/>
      <c r="WC185" s="6"/>
      <c r="WD185" s="6"/>
      <c r="WG185" s="83"/>
      <c r="WH185" s="14"/>
      <c r="WI185" s="14"/>
      <c r="WJ185" s="15"/>
      <c r="WK185" s="37"/>
      <c r="WL185" s="14"/>
      <c r="WM185" s="15"/>
      <c r="WN185" s="22"/>
      <c r="XB185" s="5"/>
      <c r="XC185" s="37"/>
      <c r="XD185" s="37"/>
      <c r="XG185" s="83"/>
      <c r="XH185" s="14"/>
      <c r="XI185" s="14"/>
      <c r="XJ185" s="15"/>
      <c r="XK185" s="37"/>
      <c r="XL185" s="14"/>
      <c r="XM185" s="15"/>
      <c r="XN185" s="22"/>
      <c r="YB185" s="5"/>
      <c r="YC185" s="37"/>
      <c r="YD185" s="37"/>
      <c r="YG185" s="83"/>
      <c r="YH185" s="14"/>
      <c r="YI185" s="14"/>
      <c r="YJ185" s="15"/>
      <c r="YK185" s="37"/>
      <c r="YL185" s="14"/>
      <c r="YM185" s="15"/>
      <c r="YN185" s="22"/>
      <c r="ZB185" s="5"/>
      <c r="ZC185" s="37"/>
      <c r="ZD185" s="37"/>
      <c r="ZG185" s="83"/>
      <c r="ZH185" s="14"/>
      <c r="ZI185" s="14"/>
      <c r="ZJ185" s="15"/>
      <c r="ZK185" s="37"/>
      <c r="ZL185" s="14"/>
      <c r="ZM185" s="15"/>
      <c r="ZN185" s="22"/>
      <c r="AAB185" s="5"/>
      <c r="AAC185" s="37"/>
      <c r="AAD185" s="37"/>
      <c r="AAG185" s="83"/>
      <c r="AAH185" s="14"/>
      <c r="AAI185" s="14"/>
      <c r="AAJ185" s="15"/>
      <c r="AAK185" s="37"/>
      <c r="AAL185" s="14"/>
      <c r="AAM185" s="15"/>
      <c r="AAN185" s="22"/>
      <c r="ABB185" s="5"/>
      <c r="ABC185" s="37"/>
      <c r="ABD185" s="37"/>
      <c r="ABG185" s="83"/>
      <c r="ABH185" s="14"/>
      <c r="ABI185" s="14"/>
      <c r="ABJ185" s="15"/>
      <c r="ABK185" s="37"/>
      <c r="ABL185" s="14"/>
      <c r="ABM185" s="15"/>
      <c r="ABN185" s="22"/>
      <c r="ACB185" s="5"/>
      <c r="ACC185" s="37"/>
      <c r="ACD185" s="37"/>
      <c r="ACG185" s="83"/>
      <c r="ACH185" s="14"/>
      <c r="ACI185" s="14"/>
      <c r="ACJ185" s="15"/>
      <c r="ACK185" s="37"/>
      <c r="ACL185" s="14"/>
      <c r="ACM185" s="15"/>
      <c r="ACN185" s="22"/>
      <c r="ADB185" s="5"/>
      <c r="ADC185" s="37"/>
      <c r="ADD185" s="37"/>
      <c r="ADG185" s="96"/>
      <c r="ADH185" s="14"/>
      <c r="ADI185" s="14"/>
      <c r="ADJ185" s="15"/>
      <c r="ADK185" s="37"/>
      <c r="ADL185" s="14"/>
      <c r="ADM185" s="15"/>
      <c r="ADN185" s="22"/>
      <c r="AEB185" s="5"/>
      <c r="AEC185" s="37"/>
      <c r="AED185" s="37"/>
      <c r="AEG185" s="83"/>
      <c r="AEH185" s="14"/>
      <c r="AEI185" s="14"/>
      <c r="AEJ185" s="15"/>
      <c r="AEK185" s="37"/>
      <c r="AEL185" s="14"/>
      <c r="AEM185" s="15"/>
      <c r="AEN185" s="22"/>
    </row>
    <row r="186" spans="2:820" s="7" customFormat="1" ht="24.75" customHeight="1" x14ac:dyDescent="0.2">
      <c r="B186" s="6"/>
      <c r="C186" s="5"/>
      <c r="D186" s="6"/>
      <c r="E186" s="6"/>
      <c r="G186" s="83"/>
      <c r="H186" s="96"/>
      <c r="I186" s="14"/>
      <c r="J186" s="14"/>
      <c r="K186" s="15"/>
      <c r="L186" s="15"/>
      <c r="M186" s="14"/>
      <c r="N186" s="15"/>
      <c r="O186" s="22"/>
      <c r="AA186" s="6"/>
      <c r="AB186" s="5"/>
      <c r="AC186" s="6"/>
      <c r="AD186" s="6"/>
      <c r="AF186" s="83"/>
      <c r="AG186" s="83"/>
      <c r="AH186" s="14"/>
      <c r="AI186" s="14"/>
      <c r="AJ186" s="15"/>
      <c r="AK186" s="15"/>
      <c r="AL186" s="14"/>
      <c r="AM186" s="15"/>
      <c r="AN186" s="22"/>
      <c r="BB186" s="5"/>
      <c r="BC186" s="6"/>
      <c r="BD186" s="6"/>
      <c r="BF186" s="83"/>
      <c r="BG186" s="96"/>
      <c r="BH186" s="14"/>
      <c r="BI186" s="14"/>
      <c r="BJ186" s="15"/>
      <c r="BK186" s="15"/>
      <c r="BL186" s="14"/>
      <c r="BM186" s="15"/>
      <c r="BN186" s="22"/>
      <c r="CB186" s="5"/>
      <c r="CC186" s="6"/>
      <c r="CD186" s="6"/>
      <c r="CF186" s="83"/>
      <c r="CG186" s="96"/>
      <c r="CH186" s="14"/>
      <c r="CI186" s="14"/>
      <c r="CJ186" s="15"/>
      <c r="CK186" s="15"/>
      <c r="CL186" s="14"/>
      <c r="CM186" s="15"/>
      <c r="CN186" s="22"/>
      <c r="DB186" s="5"/>
      <c r="DC186" s="6"/>
      <c r="DD186" s="6"/>
      <c r="DF186" s="83"/>
      <c r="DG186" s="96"/>
      <c r="DH186" s="14"/>
      <c r="DI186" s="14"/>
      <c r="DJ186" s="15"/>
      <c r="DK186" s="15"/>
      <c r="DL186" s="14"/>
      <c r="DM186" s="15"/>
      <c r="DN186" s="22"/>
      <c r="EB186" s="5"/>
      <c r="EC186" s="6"/>
      <c r="ED186" s="6"/>
      <c r="EG186" s="96"/>
      <c r="EH186" s="14"/>
      <c r="EI186" s="14"/>
      <c r="EJ186" s="15"/>
      <c r="EK186" s="15"/>
      <c r="EL186" s="14"/>
      <c r="EM186" s="15"/>
      <c r="EN186" s="22"/>
      <c r="FB186" s="5"/>
      <c r="FC186" s="6"/>
      <c r="FD186" s="6"/>
      <c r="FG186" s="83"/>
      <c r="FH186" s="14"/>
      <c r="FI186" s="14"/>
      <c r="FJ186" s="15"/>
      <c r="FK186" s="15"/>
      <c r="FL186" s="14"/>
      <c r="FM186" s="15"/>
      <c r="FN186" s="22"/>
      <c r="GB186" s="5"/>
      <c r="GC186" s="6"/>
      <c r="GD186" s="6"/>
      <c r="GG186" s="83"/>
      <c r="GH186" s="14"/>
      <c r="GI186" s="14"/>
      <c r="GJ186" s="15"/>
      <c r="GK186" s="15"/>
      <c r="GL186" s="14"/>
      <c r="GM186" s="15"/>
      <c r="GN186" s="22"/>
      <c r="HB186" s="5"/>
      <c r="HC186" s="6"/>
      <c r="HD186" s="6"/>
      <c r="HG186" s="83"/>
      <c r="HH186" s="14"/>
      <c r="HI186" s="14"/>
      <c r="HJ186" s="15"/>
      <c r="HK186" s="15"/>
      <c r="HL186" s="14"/>
      <c r="HM186" s="15"/>
      <c r="HN186" s="22"/>
      <c r="IB186" s="5"/>
      <c r="IC186" s="6"/>
      <c r="ID186" s="6"/>
      <c r="IG186" s="83"/>
      <c r="IH186" s="14"/>
      <c r="II186" s="14"/>
      <c r="IJ186" s="15"/>
      <c r="IK186" s="15"/>
      <c r="IL186" s="14"/>
      <c r="IM186" s="15"/>
      <c r="IN186" s="22"/>
      <c r="JB186" s="5"/>
      <c r="JC186" s="6"/>
      <c r="JD186" s="6"/>
      <c r="JG186" s="83"/>
      <c r="JH186" s="14"/>
      <c r="JI186" s="14"/>
      <c r="JJ186" s="15"/>
      <c r="JK186" s="15"/>
      <c r="JL186" s="14"/>
      <c r="JM186" s="15"/>
      <c r="JN186" s="22"/>
      <c r="KB186" s="5"/>
      <c r="KC186" s="6"/>
      <c r="KD186" s="6"/>
      <c r="KG186" s="83"/>
      <c r="KH186" s="14"/>
      <c r="KI186" s="14"/>
      <c r="KJ186" s="15"/>
      <c r="KK186" s="15"/>
      <c r="KL186" s="14"/>
      <c r="KM186" s="15"/>
      <c r="KN186" s="22"/>
      <c r="LB186" s="5"/>
      <c r="LC186" s="6"/>
      <c r="LD186" s="6"/>
      <c r="LG186" s="83"/>
      <c r="LH186" s="14"/>
      <c r="LI186" s="14"/>
      <c r="LJ186" s="15"/>
      <c r="LK186" s="15"/>
      <c r="LL186" s="14"/>
      <c r="LM186" s="15"/>
      <c r="LN186" s="22"/>
      <c r="MB186" s="5"/>
      <c r="MC186" s="6"/>
      <c r="MD186" s="6"/>
      <c r="MG186" s="83"/>
      <c r="MH186" s="14"/>
      <c r="MI186" s="14"/>
      <c r="MJ186" s="15"/>
      <c r="MK186" s="15"/>
      <c r="ML186" s="14"/>
      <c r="MM186" s="15"/>
      <c r="MN186" s="22"/>
      <c r="NB186" s="5"/>
      <c r="NC186" s="6"/>
      <c r="ND186" s="6"/>
      <c r="NG186" s="83"/>
      <c r="NH186" s="14"/>
      <c r="NI186" s="14"/>
      <c r="NJ186" s="15"/>
      <c r="NK186" s="15"/>
      <c r="NL186" s="14"/>
      <c r="NM186" s="15"/>
      <c r="NN186" s="22"/>
      <c r="OB186" s="5"/>
      <c r="OC186" s="6"/>
      <c r="OD186" s="6"/>
      <c r="OG186" s="83"/>
      <c r="OH186" s="14"/>
      <c r="OI186" s="14"/>
      <c r="OJ186" s="15"/>
      <c r="OK186" s="15"/>
      <c r="OL186" s="14"/>
      <c r="OM186" s="15"/>
      <c r="ON186" s="22"/>
      <c r="PB186" s="5"/>
      <c r="PC186" s="6"/>
      <c r="PD186" s="6"/>
      <c r="PG186" s="83"/>
      <c r="PH186" s="14"/>
      <c r="PI186" s="14"/>
      <c r="PJ186" s="15"/>
      <c r="PK186" s="15"/>
      <c r="PL186" s="14"/>
      <c r="PM186" s="15"/>
      <c r="PN186" s="22"/>
      <c r="QB186" s="5"/>
      <c r="QC186" s="6"/>
      <c r="QD186" s="6"/>
      <c r="QG186" s="83"/>
      <c r="QH186" s="14"/>
      <c r="QI186" s="14"/>
      <c r="QJ186" s="15"/>
      <c r="QK186" s="15"/>
      <c r="QL186" s="14"/>
      <c r="QM186" s="15"/>
      <c r="QN186" s="22"/>
      <c r="RB186" s="5"/>
      <c r="RC186" s="6"/>
      <c r="RD186" s="6"/>
      <c r="RG186" s="83"/>
      <c r="RH186" s="14"/>
      <c r="RI186" s="14"/>
      <c r="RJ186" s="15"/>
      <c r="RK186" s="15"/>
      <c r="RL186" s="14"/>
      <c r="RM186" s="15"/>
      <c r="RN186" s="22"/>
      <c r="SB186" s="5"/>
      <c r="SC186" s="6"/>
      <c r="SD186" s="6"/>
      <c r="SG186" s="83"/>
      <c r="SH186" s="14"/>
      <c r="SI186" s="14"/>
      <c r="SJ186" s="15"/>
      <c r="SK186" s="37"/>
      <c r="SL186" s="14"/>
      <c r="SM186" s="15"/>
      <c r="SN186" s="22"/>
      <c r="TB186" s="5"/>
      <c r="TC186" s="6"/>
      <c r="TD186" s="6"/>
      <c r="TG186" s="83"/>
      <c r="TH186" s="14"/>
      <c r="TI186" s="14"/>
      <c r="TJ186" s="15"/>
      <c r="TK186" s="37"/>
      <c r="TL186" s="14"/>
      <c r="TM186" s="15"/>
      <c r="TN186" s="22"/>
      <c r="UB186" s="5"/>
      <c r="UC186" s="6"/>
      <c r="UD186" s="6"/>
      <c r="UG186" s="83"/>
      <c r="UH186" s="14"/>
      <c r="UI186" s="14"/>
      <c r="UJ186" s="15"/>
      <c r="UK186" s="37"/>
      <c r="UL186" s="14"/>
      <c r="UM186" s="15"/>
      <c r="UN186" s="22"/>
      <c r="VB186" s="5"/>
      <c r="VC186" s="6"/>
      <c r="VD186" s="6"/>
      <c r="VG186" s="83"/>
      <c r="VH186" s="14"/>
      <c r="VI186" s="14"/>
      <c r="VJ186" s="15"/>
      <c r="VK186" s="37"/>
      <c r="VL186" s="14"/>
      <c r="VM186" s="15"/>
      <c r="VN186" s="22"/>
      <c r="WB186" s="5"/>
      <c r="WC186" s="6"/>
      <c r="WD186" s="6"/>
      <c r="WG186" s="83"/>
      <c r="WH186" s="14"/>
      <c r="WI186" s="14"/>
      <c r="WJ186" s="15"/>
      <c r="WK186" s="37"/>
      <c r="WL186" s="14"/>
      <c r="WM186" s="15"/>
      <c r="WN186" s="22"/>
      <c r="XB186" s="5"/>
      <c r="XC186" s="37"/>
      <c r="XD186" s="37"/>
      <c r="XG186" s="83"/>
      <c r="XH186" s="14"/>
      <c r="XI186" s="14"/>
      <c r="XJ186" s="15"/>
      <c r="XK186" s="37"/>
      <c r="XL186" s="14"/>
      <c r="XM186" s="15"/>
      <c r="XN186" s="22"/>
      <c r="YB186" s="5"/>
      <c r="YC186" s="37"/>
      <c r="YD186" s="37"/>
      <c r="YG186" s="83"/>
      <c r="YH186" s="14"/>
      <c r="YI186" s="14"/>
      <c r="YJ186" s="15"/>
      <c r="YK186" s="37"/>
      <c r="YL186" s="14"/>
      <c r="YM186" s="15"/>
      <c r="YN186" s="22"/>
      <c r="ZB186" s="5"/>
      <c r="ZC186" s="37"/>
      <c r="ZD186" s="37"/>
      <c r="ZG186" s="83"/>
      <c r="ZH186" s="14"/>
      <c r="ZI186" s="14"/>
      <c r="ZJ186" s="15"/>
      <c r="ZK186" s="37"/>
      <c r="ZL186" s="14"/>
      <c r="ZM186" s="15"/>
      <c r="ZN186" s="22"/>
      <c r="AAB186" s="5"/>
      <c r="AAC186" s="37"/>
      <c r="AAD186" s="37"/>
      <c r="AAG186" s="83"/>
      <c r="AAH186" s="14"/>
      <c r="AAI186" s="14"/>
      <c r="AAJ186" s="15"/>
      <c r="AAK186" s="37"/>
      <c r="AAL186" s="14"/>
      <c r="AAM186" s="15"/>
      <c r="AAN186" s="22"/>
      <c r="ABB186" s="5"/>
      <c r="ABC186" s="37"/>
      <c r="ABD186" s="37"/>
      <c r="ABG186" s="83"/>
      <c r="ABH186" s="14"/>
      <c r="ABI186" s="14"/>
      <c r="ABJ186" s="15"/>
      <c r="ABK186" s="37"/>
      <c r="ABL186" s="14"/>
      <c r="ABM186" s="15"/>
      <c r="ABN186" s="22"/>
      <c r="ACB186" s="5"/>
      <c r="ACC186" s="37"/>
      <c r="ACD186" s="37"/>
      <c r="ACG186" s="83"/>
      <c r="ACH186" s="14"/>
      <c r="ACI186" s="14"/>
      <c r="ACJ186" s="15"/>
      <c r="ACK186" s="37"/>
      <c r="ACL186" s="14"/>
      <c r="ACM186" s="15"/>
      <c r="ACN186" s="22"/>
      <c r="ADB186" s="5"/>
      <c r="ADC186" s="37"/>
      <c r="ADD186" s="37"/>
      <c r="ADG186" s="96"/>
      <c r="ADH186" s="14"/>
      <c r="ADI186" s="14"/>
      <c r="ADJ186" s="15"/>
      <c r="ADK186" s="37"/>
      <c r="ADL186" s="14"/>
      <c r="ADM186" s="15"/>
      <c r="ADN186" s="22"/>
      <c r="AEB186" s="5"/>
      <c r="AEC186" s="37"/>
      <c r="AED186" s="37"/>
      <c r="AEG186" s="83"/>
      <c r="AEH186" s="14"/>
      <c r="AEI186" s="14"/>
      <c r="AEJ186" s="15"/>
      <c r="AEK186" s="37"/>
      <c r="AEL186" s="14"/>
      <c r="AEM186" s="15"/>
      <c r="AEN186" s="22"/>
    </row>
    <row r="187" spans="2:820" s="7" customFormat="1" ht="24.75" customHeight="1" x14ac:dyDescent="0.2">
      <c r="B187" s="6"/>
      <c r="C187" s="5"/>
      <c r="D187" s="6"/>
      <c r="E187" s="6"/>
      <c r="G187" s="83"/>
      <c r="H187" s="96"/>
      <c r="I187" s="14"/>
      <c r="J187" s="14"/>
      <c r="K187" s="15"/>
      <c r="L187" s="15"/>
      <c r="M187" s="14"/>
      <c r="N187" s="15"/>
      <c r="O187" s="22"/>
      <c r="AA187" s="6"/>
      <c r="AB187" s="5"/>
      <c r="AC187" s="6"/>
      <c r="AD187" s="6"/>
      <c r="AF187" s="83"/>
      <c r="AG187" s="83"/>
      <c r="AH187" s="14"/>
      <c r="AI187" s="14"/>
      <c r="AJ187" s="15"/>
      <c r="AK187" s="15"/>
      <c r="AL187" s="14"/>
      <c r="AM187" s="15"/>
      <c r="AN187" s="22"/>
      <c r="BB187" s="5"/>
      <c r="BC187" s="6"/>
      <c r="BD187" s="6"/>
      <c r="BF187" s="83"/>
      <c r="BG187" s="96"/>
      <c r="BH187" s="14"/>
      <c r="BI187" s="14"/>
      <c r="BJ187" s="15"/>
      <c r="BK187" s="15"/>
      <c r="BL187" s="14"/>
      <c r="BM187" s="15"/>
      <c r="BN187" s="22"/>
      <c r="CB187" s="5"/>
      <c r="CC187" s="6"/>
      <c r="CD187" s="6"/>
      <c r="CF187" s="83"/>
      <c r="CG187" s="96"/>
      <c r="CH187" s="14"/>
      <c r="CI187" s="14"/>
      <c r="CJ187" s="15"/>
      <c r="CK187" s="15"/>
      <c r="CL187" s="14"/>
      <c r="CM187" s="15"/>
      <c r="CN187" s="22"/>
      <c r="DB187" s="5"/>
      <c r="DC187" s="6"/>
      <c r="DD187" s="6"/>
      <c r="DF187" s="83"/>
      <c r="DG187" s="96"/>
      <c r="DH187" s="14"/>
      <c r="DI187" s="14"/>
      <c r="DJ187" s="15"/>
      <c r="DK187" s="15"/>
      <c r="DL187" s="14"/>
      <c r="DM187" s="15"/>
      <c r="DN187" s="22"/>
      <c r="EB187" s="5"/>
      <c r="EC187" s="6"/>
      <c r="ED187" s="6"/>
      <c r="EG187" s="96"/>
      <c r="EH187" s="14"/>
      <c r="EI187" s="14"/>
      <c r="EJ187" s="15"/>
      <c r="EK187" s="15"/>
      <c r="EL187" s="14"/>
      <c r="EM187" s="15"/>
      <c r="EN187" s="22"/>
      <c r="FB187" s="5"/>
      <c r="FC187" s="6"/>
      <c r="FD187" s="6"/>
      <c r="FG187" s="83"/>
      <c r="FH187" s="14"/>
      <c r="FI187" s="14"/>
      <c r="FJ187" s="15"/>
      <c r="FK187" s="15"/>
      <c r="FL187" s="14"/>
      <c r="FM187" s="15"/>
      <c r="FN187" s="22"/>
      <c r="GB187" s="5"/>
      <c r="GC187" s="6"/>
      <c r="GD187" s="6"/>
      <c r="GG187" s="83"/>
      <c r="GH187" s="14"/>
      <c r="GI187" s="14"/>
      <c r="GJ187" s="15"/>
      <c r="GK187" s="15"/>
      <c r="GL187" s="14"/>
      <c r="GM187" s="15"/>
      <c r="GN187" s="22"/>
      <c r="HB187" s="5"/>
      <c r="HC187" s="6"/>
      <c r="HD187" s="6"/>
      <c r="HG187" s="83"/>
      <c r="HH187" s="14"/>
      <c r="HI187" s="14"/>
      <c r="HJ187" s="15"/>
      <c r="HK187" s="15"/>
      <c r="HL187" s="14"/>
      <c r="HM187" s="15"/>
      <c r="HN187" s="22"/>
      <c r="IB187" s="5"/>
      <c r="IC187" s="6"/>
      <c r="ID187" s="6"/>
      <c r="IG187" s="83"/>
      <c r="IH187" s="14"/>
      <c r="II187" s="14"/>
      <c r="IJ187" s="15"/>
      <c r="IK187" s="15"/>
      <c r="IL187" s="14"/>
      <c r="IM187" s="15"/>
      <c r="IN187" s="22"/>
      <c r="JB187" s="5"/>
      <c r="JC187" s="6"/>
      <c r="JD187" s="6"/>
      <c r="JG187" s="83"/>
      <c r="JH187" s="14"/>
      <c r="JI187" s="14"/>
      <c r="JJ187" s="15"/>
      <c r="JK187" s="15"/>
      <c r="JL187" s="14"/>
      <c r="JM187" s="15"/>
      <c r="JN187" s="22"/>
      <c r="KB187" s="5"/>
      <c r="KC187" s="6"/>
      <c r="KD187" s="6"/>
      <c r="KG187" s="83"/>
      <c r="KH187" s="14"/>
      <c r="KI187" s="14"/>
      <c r="KJ187" s="15"/>
      <c r="KK187" s="15"/>
      <c r="KL187" s="14"/>
      <c r="KM187" s="15"/>
      <c r="KN187" s="22"/>
      <c r="LB187" s="5"/>
      <c r="LC187" s="6"/>
      <c r="LD187" s="6"/>
      <c r="LG187" s="83"/>
      <c r="LH187" s="14"/>
      <c r="LI187" s="14"/>
      <c r="LJ187" s="15"/>
      <c r="LK187" s="15"/>
      <c r="LL187" s="14"/>
      <c r="LM187" s="15"/>
      <c r="LN187" s="22"/>
      <c r="MB187" s="5"/>
      <c r="MC187" s="6"/>
      <c r="MD187" s="6"/>
      <c r="MG187" s="83"/>
      <c r="MH187" s="14"/>
      <c r="MI187" s="14"/>
      <c r="MJ187" s="15"/>
      <c r="MK187" s="15"/>
      <c r="ML187" s="14"/>
      <c r="MM187" s="15"/>
      <c r="MN187" s="22"/>
      <c r="NB187" s="5"/>
      <c r="NC187" s="6"/>
      <c r="ND187" s="6"/>
      <c r="NG187" s="83"/>
      <c r="NH187" s="14"/>
      <c r="NI187" s="14"/>
      <c r="NJ187" s="15"/>
      <c r="NK187" s="15"/>
      <c r="NL187" s="14"/>
      <c r="NM187" s="15"/>
      <c r="NN187" s="22"/>
      <c r="OB187" s="5"/>
      <c r="OC187" s="6"/>
      <c r="OD187" s="6"/>
      <c r="OG187" s="83"/>
      <c r="OH187" s="14"/>
      <c r="OI187" s="14"/>
      <c r="OJ187" s="15"/>
      <c r="OK187" s="15"/>
      <c r="OL187" s="14"/>
      <c r="OM187" s="15"/>
      <c r="ON187" s="22"/>
      <c r="PB187" s="5"/>
      <c r="PC187" s="6"/>
      <c r="PD187" s="6"/>
      <c r="PG187" s="83"/>
      <c r="PH187" s="14"/>
      <c r="PI187" s="14"/>
      <c r="PJ187" s="15"/>
      <c r="PK187" s="15"/>
      <c r="PL187" s="14"/>
      <c r="PM187" s="15"/>
      <c r="PN187" s="22"/>
      <c r="QB187" s="5"/>
      <c r="QC187" s="6"/>
      <c r="QD187" s="6"/>
      <c r="QG187" s="83"/>
      <c r="QH187" s="14"/>
      <c r="QI187" s="14"/>
      <c r="QJ187" s="15"/>
      <c r="QK187" s="15"/>
      <c r="QL187" s="14"/>
      <c r="QM187" s="15"/>
      <c r="QN187" s="22"/>
      <c r="RB187" s="5"/>
      <c r="RC187" s="6"/>
      <c r="RD187" s="6"/>
      <c r="RG187" s="83"/>
      <c r="RH187" s="14"/>
      <c r="RI187" s="14"/>
      <c r="RJ187" s="15"/>
      <c r="RK187" s="15"/>
      <c r="RL187" s="14"/>
      <c r="RM187" s="15"/>
      <c r="RN187" s="22"/>
      <c r="SB187" s="5"/>
      <c r="SC187" s="6"/>
      <c r="SD187" s="6"/>
      <c r="SG187" s="83"/>
      <c r="SH187" s="14"/>
      <c r="SI187" s="14"/>
      <c r="SJ187" s="15"/>
      <c r="SK187" s="37"/>
      <c r="SL187" s="14"/>
      <c r="SM187" s="15"/>
      <c r="SN187" s="22"/>
      <c r="TB187" s="5"/>
      <c r="TC187" s="6"/>
      <c r="TD187" s="6"/>
      <c r="TG187" s="83"/>
      <c r="TH187" s="14"/>
      <c r="TI187" s="14"/>
      <c r="TJ187" s="15"/>
      <c r="TK187" s="37"/>
      <c r="TL187" s="14"/>
      <c r="TM187" s="15"/>
      <c r="TN187" s="22"/>
      <c r="UB187" s="5"/>
      <c r="UC187" s="6"/>
      <c r="UD187" s="6"/>
      <c r="UG187" s="83"/>
      <c r="UH187" s="14"/>
      <c r="UI187" s="14"/>
      <c r="UJ187" s="15"/>
      <c r="UK187" s="37"/>
      <c r="UL187" s="14"/>
      <c r="UM187" s="15"/>
      <c r="UN187" s="22"/>
      <c r="VB187" s="5"/>
      <c r="VC187" s="6"/>
      <c r="VD187" s="6"/>
      <c r="VG187" s="83"/>
      <c r="VH187" s="14"/>
      <c r="VI187" s="14"/>
      <c r="VJ187" s="15"/>
      <c r="VK187" s="37"/>
      <c r="VL187" s="14"/>
      <c r="VM187" s="15"/>
      <c r="VN187" s="22"/>
      <c r="WB187" s="5"/>
      <c r="WC187" s="6"/>
      <c r="WD187" s="6"/>
      <c r="WG187" s="83"/>
      <c r="WH187" s="14"/>
      <c r="WI187" s="14"/>
      <c r="WJ187" s="15"/>
      <c r="WK187" s="37"/>
      <c r="WL187" s="14"/>
      <c r="WM187" s="15"/>
      <c r="WN187" s="22"/>
      <c r="XB187" s="5"/>
      <c r="XC187" s="37"/>
      <c r="XD187" s="37"/>
      <c r="XG187" s="83"/>
      <c r="XH187" s="14"/>
      <c r="XI187" s="14"/>
      <c r="XJ187" s="15"/>
      <c r="XK187" s="37"/>
      <c r="XL187" s="14"/>
      <c r="XM187" s="15"/>
      <c r="XN187" s="22"/>
      <c r="YB187" s="5"/>
      <c r="YC187" s="37"/>
      <c r="YD187" s="37"/>
      <c r="YG187" s="83"/>
      <c r="YH187" s="14"/>
      <c r="YI187" s="14"/>
      <c r="YJ187" s="15"/>
      <c r="YK187" s="37"/>
      <c r="YL187" s="14"/>
      <c r="YM187" s="15"/>
      <c r="YN187" s="22"/>
      <c r="ZB187" s="5"/>
      <c r="ZC187" s="37"/>
      <c r="ZD187" s="37"/>
      <c r="ZG187" s="83"/>
      <c r="ZH187" s="14"/>
      <c r="ZI187" s="14"/>
      <c r="ZJ187" s="15"/>
      <c r="ZK187" s="37"/>
      <c r="ZL187" s="14"/>
      <c r="ZM187" s="15"/>
      <c r="ZN187" s="22"/>
      <c r="AAB187" s="5"/>
      <c r="AAC187" s="37"/>
      <c r="AAD187" s="37"/>
      <c r="AAG187" s="83"/>
      <c r="AAH187" s="14"/>
      <c r="AAI187" s="14"/>
      <c r="AAJ187" s="15"/>
      <c r="AAK187" s="37"/>
      <c r="AAL187" s="14"/>
      <c r="AAM187" s="15"/>
      <c r="AAN187" s="22"/>
      <c r="ABB187" s="5"/>
      <c r="ABC187" s="37"/>
      <c r="ABD187" s="37"/>
      <c r="ABG187" s="83"/>
      <c r="ABH187" s="14"/>
      <c r="ABI187" s="14"/>
      <c r="ABJ187" s="15"/>
      <c r="ABK187" s="37"/>
      <c r="ABL187" s="14"/>
      <c r="ABM187" s="15"/>
      <c r="ABN187" s="22"/>
      <c r="ACB187" s="5"/>
      <c r="ACC187" s="37"/>
      <c r="ACD187" s="37"/>
      <c r="ACG187" s="83"/>
      <c r="ACH187" s="14"/>
      <c r="ACI187" s="14"/>
      <c r="ACJ187" s="15"/>
      <c r="ACK187" s="37"/>
      <c r="ACL187" s="14"/>
      <c r="ACM187" s="15"/>
      <c r="ACN187" s="22"/>
      <c r="ADB187" s="5"/>
      <c r="ADC187" s="37"/>
      <c r="ADD187" s="37"/>
      <c r="ADG187" s="96"/>
      <c r="ADH187" s="14"/>
      <c r="ADI187" s="14"/>
      <c r="ADJ187" s="15"/>
      <c r="ADK187" s="37"/>
      <c r="ADL187" s="14"/>
      <c r="ADM187" s="15"/>
      <c r="ADN187" s="22"/>
      <c r="AEB187" s="5"/>
      <c r="AEC187" s="37"/>
      <c r="AED187" s="37"/>
      <c r="AEG187" s="83"/>
      <c r="AEH187" s="14"/>
      <c r="AEI187" s="14"/>
      <c r="AEJ187" s="15"/>
      <c r="AEK187" s="37"/>
      <c r="AEL187" s="14"/>
      <c r="AEM187" s="15"/>
      <c r="AEN187" s="22"/>
    </row>
    <row r="188" spans="2:820" s="7" customFormat="1" ht="24.75" customHeight="1" x14ac:dyDescent="0.2">
      <c r="B188" s="6"/>
      <c r="C188" s="5"/>
      <c r="D188" s="6"/>
      <c r="E188" s="6"/>
      <c r="G188" s="83"/>
      <c r="H188" s="96"/>
      <c r="I188" s="14"/>
      <c r="J188" s="14"/>
      <c r="K188" s="15"/>
      <c r="L188" s="15"/>
      <c r="M188" s="14"/>
      <c r="N188" s="15"/>
      <c r="O188" s="22"/>
      <c r="AA188" s="6"/>
      <c r="AB188" s="5"/>
      <c r="AC188" s="6"/>
      <c r="AD188" s="6"/>
      <c r="AF188" s="83"/>
      <c r="AG188" s="83"/>
      <c r="AH188" s="14"/>
      <c r="AI188" s="14"/>
      <c r="AJ188" s="15"/>
      <c r="AK188" s="15"/>
      <c r="AL188" s="14"/>
      <c r="AM188" s="15"/>
      <c r="AN188" s="22"/>
      <c r="BB188" s="5"/>
      <c r="BC188" s="6"/>
      <c r="BD188" s="6"/>
      <c r="BF188" s="83"/>
      <c r="BG188" s="96"/>
      <c r="BH188" s="14"/>
      <c r="BI188" s="14"/>
      <c r="BJ188" s="15"/>
      <c r="BK188" s="15"/>
      <c r="BL188" s="14"/>
      <c r="BM188" s="15"/>
      <c r="BN188" s="22"/>
      <c r="CB188" s="5"/>
      <c r="CC188" s="6"/>
      <c r="CD188" s="6"/>
      <c r="CF188" s="83"/>
      <c r="CG188" s="96"/>
      <c r="CH188" s="14"/>
      <c r="CI188" s="14"/>
      <c r="CJ188" s="15"/>
      <c r="CK188" s="15"/>
      <c r="CL188" s="14"/>
      <c r="CM188" s="15"/>
      <c r="CN188" s="22"/>
      <c r="DB188" s="5"/>
      <c r="DC188" s="6"/>
      <c r="DD188" s="6"/>
      <c r="DF188" s="83"/>
      <c r="DG188" s="96"/>
      <c r="DH188" s="14"/>
      <c r="DI188" s="14"/>
      <c r="DJ188" s="15"/>
      <c r="DK188" s="15"/>
      <c r="DL188" s="14"/>
      <c r="DM188" s="15"/>
      <c r="DN188" s="22"/>
      <c r="EB188" s="5"/>
      <c r="EC188" s="6"/>
      <c r="ED188" s="6"/>
      <c r="EG188" s="96"/>
      <c r="EH188" s="14"/>
      <c r="EI188" s="14"/>
      <c r="EJ188" s="15"/>
      <c r="EK188" s="15"/>
      <c r="EL188" s="14"/>
      <c r="EM188" s="15"/>
      <c r="EN188" s="22"/>
      <c r="FB188" s="5"/>
      <c r="FC188" s="6"/>
      <c r="FD188" s="6"/>
      <c r="FG188" s="83"/>
      <c r="FH188" s="14"/>
      <c r="FI188" s="14"/>
      <c r="FJ188" s="15"/>
      <c r="FK188" s="15"/>
      <c r="FL188" s="14"/>
      <c r="FM188" s="15"/>
      <c r="FN188" s="22"/>
      <c r="GB188" s="5"/>
      <c r="GC188" s="6"/>
      <c r="GD188" s="6"/>
      <c r="GG188" s="83"/>
      <c r="GH188" s="14"/>
      <c r="GI188" s="14"/>
      <c r="GJ188" s="15"/>
      <c r="GK188" s="15"/>
      <c r="GL188" s="14"/>
      <c r="GM188" s="15"/>
      <c r="GN188" s="22"/>
      <c r="HB188" s="5"/>
      <c r="HC188" s="6"/>
      <c r="HD188" s="6"/>
      <c r="HG188" s="83"/>
      <c r="HH188" s="14"/>
      <c r="HI188" s="14"/>
      <c r="HJ188" s="15"/>
      <c r="HK188" s="15"/>
      <c r="HL188" s="14"/>
      <c r="HM188" s="15"/>
      <c r="HN188" s="22"/>
      <c r="IB188" s="5"/>
      <c r="IC188" s="6"/>
      <c r="ID188" s="6"/>
      <c r="IG188" s="83"/>
      <c r="IH188" s="14"/>
      <c r="II188" s="14"/>
      <c r="IJ188" s="15"/>
      <c r="IK188" s="15"/>
      <c r="IL188" s="14"/>
      <c r="IM188" s="15"/>
      <c r="IN188" s="22"/>
      <c r="JB188" s="5"/>
      <c r="JC188" s="6"/>
      <c r="JD188" s="6"/>
      <c r="JG188" s="83"/>
      <c r="JH188" s="14"/>
      <c r="JI188" s="14"/>
      <c r="JJ188" s="15"/>
      <c r="JK188" s="15"/>
      <c r="JL188" s="14"/>
      <c r="JM188" s="15"/>
      <c r="JN188" s="22"/>
      <c r="KB188" s="5"/>
      <c r="KC188" s="6"/>
      <c r="KD188" s="6"/>
      <c r="KG188" s="83"/>
      <c r="KH188" s="14"/>
      <c r="KI188" s="14"/>
      <c r="KJ188" s="15"/>
      <c r="KK188" s="15"/>
      <c r="KL188" s="14"/>
      <c r="KM188" s="15"/>
      <c r="KN188" s="22"/>
      <c r="LB188" s="5"/>
      <c r="LC188" s="6"/>
      <c r="LD188" s="6"/>
      <c r="LG188" s="83"/>
      <c r="LH188" s="14"/>
      <c r="LI188" s="14"/>
      <c r="LJ188" s="15"/>
      <c r="LK188" s="15"/>
      <c r="LL188" s="14"/>
      <c r="LM188" s="15"/>
      <c r="LN188" s="22"/>
      <c r="MB188" s="5"/>
      <c r="MC188" s="6"/>
      <c r="MD188" s="6"/>
      <c r="MG188" s="83"/>
      <c r="MH188" s="14"/>
      <c r="MI188" s="14"/>
      <c r="MJ188" s="15"/>
      <c r="MK188" s="15"/>
      <c r="ML188" s="14"/>
      <c r="MM188" s="15"/>
      <c r="MN188" s="22"/>
      <c r="NB188" s="5"/>
      <c r="NC188" s="6"/>
      <c r="ND188" s="6"/>
      <c r="NG188" s="83"/>
      <c r="NH188" s="14"/>
      <c r="NI188" s="14"/>
      <c r="NJ188" s="15"/>
      <c r="NK188" s="15"/>
      <c r="NL188" s="14"/>
      <c r="NM188" s="15"/>
      <c r="NN188" s="22"/>
      <c r="OB188" s="5"/>
      <c r="OC188" s="6"/>
      <c r="OD188" s="6"/>
      <c r="OG188" s="83"/>
      <c r="OH188" s="14"/>
      <c r="OI188" s="14"/>
      <c r="OJ188" s="15"/>
      <c r="OK188" s="15"/>
      <c r="OL188" s="14"/>
      <c r="OM188" s="15"/>
      <c r="ON188" s="22"/>
      <c r="PB188" s="5"/>
      <c r="PC188" s="6"/>
      <c r="PD188" s="6"/>
      <c r="PG188" s="83"/>
      <c r="PH188" s="14"/>
      <c r="PI188" s="14"/>
      <c r="PJ188" s="15"/>
      <c r="PK188" s="15"/>
      <c r="PL188" s="14"/>
      <c r="PM188" s="15"/>
      <c r="PN188" s="22"/>
      <c r="QB188" s="5"/>
      <c r="QC188" s="6"/>
      <c r="QD188" s="6"/>
      <c r="QG188" s="83"/>
      <c r="QH188" s="14"/>
      <c r="QI188" s="14"/>
      <c r="QJ188" s="15"/>
      <c r="QK188" s="15"/>
      <c r="QL188" s="14"/>
      <c r="QM188" s="15"/>
      <c r="QN188" s="22"/>
      <c r="RB188" s="5"/>
      <c r="RC188" s="6"/>
      <c r="RD188" s="6"/>
      <c r="RG188" s="83"/>
      <c r="RH188" s="14"/>
      <c r="RI188" s="14"/>
      <c r="RJ188" s="15"/>
      <c r="RK188" s="15"/>
      <c r="RL188" s="14"/>
      <c r="RM188" s="15"/>
      <c r="RN188" s="22"/>
      <c r="SB188" s="5"/>
      <c r="SC188" s="6"/>
      <c r="SD188" s="6"/>
      <c r="SG188" s="83"/>
      <c r="SH188" s="14"/>
      <c r="SI188" s="14"/>
      <c r="SJ188" s="15"/>
      <c r="SK188" s="37"/>
      <c r="SL188" s="14"/>
      <c r="SM188" s="15"/>
      <c r="SN188" s="22"/>
      <c r="TB188" s="5"/>
      <c r="TC188" s="6"/>
      <c r="TD188" s="6"/>
      <c r="TG188" s="83"/>
      <c r="TH188" s="14"/>
      <c r="TI188" s="14"/>
      <c r="TJ188" s="15"/>
      <c r="TK188" s="37"/>
      <c r="TL188" s="14"/>
      <c r="TM188" s="15"/>
      <c r="TN188" s="22"/>
      <c r="UB188" s="5"/>
      <c r="UC188" s="6"/>
      <c r="UD188" s="6"/>
      <c r="UG188" s="83"/>
      <c r="UH188" s="14"/>
      <c r="UI188" s="14"/>
      <c r="UJ188" s="15"/>
      <c r="UK188" s="37"/>
      <c r="UL188" s="14"/>
      <c r="UM188" s="15"/>
      <c r="UN188" s="22"/>
      <c r="VB188" s="5"/>
      <c r="VC188" s="6"/>
      <c r="VD188" s="6"/>
      <c r="VG188" s="83"/>
      <c r="VH188" s="14"/>
      <c r="VI188" s="14"/>
      <c r="VJ188" s="15"/>
      <c r="VK188" s="37"/>
      <c r="VL188" s="14"/>
      <c r="VM188" s="15"/>
      <c r="VN188" s="22"/>
      <c r="WB188" s="5"/>
      <c r="WC188" s="6"/>
      <c r="WD188" s="6"/>
      <c r="WG188" s="83"/>
      <c r="WH188" s="14"/>
      <c r="WI188" s="14"/>
      <c r="WJ188" s="15"/>
      <c r="WK188" s="37"/>
      <c r="WL188" s="14"/>
      <c r="WM188" s="15"/>
      <c r="WN188" s="22"/>
      <c r="XB188" s="5"/>
      <c r="XC188" s="37"/>
      <c r="XD188" s="37"/>
      <c r="XG188" s="83"/>
      <c r="XH188" s="14"/>
      <c r="XI188" s="14"/>
      <c r="XJ188" s="15"/>
      <c r="XK188" s="37"/>
      <c r="XL188" s="14"/>
      <c r="XM188" s="15"/>
      <c r="XN188" s="22"/>
      <c r="YB188" s="5"/>
      <c r="YC188" s="37"/>
      <c r="YD188" s="37"/>
      <c r="YG188" s="83"/>
      <c r="YH188" s="14"/>
      <c r="YI188" s="14"/>
      <c r="YJ188" s="15"/>
      <c r="YK188" s="37"/>
      <c r="YL188" s="14"/>
      <c r="YM188" s="15"/>
      <c r="YN188" s="22"/>
      <c r="ZB188" s="5"/>
      <c r="ZC188" s="37"/>
      <c r="ZD188" s="37"/>
      <c r="ZG188" s="83"/>
      <c r="ZH188" s="14"/>
      <c r="ZI188" s="14"/>
      <c r="ZJ188" s="15"/>
      <c r="ZK188" s="37"/>
      <c r="ZL188" s="14"/>
      <c r="ZM188" s="15"/>
      <c r="ZN188" s="22"/>
      <c r="AAB188" s="5"/>
      <c r="AAC188" s="37"/>
      <c r="AAD188" s="37"/>
      <c r="AAG188" s="83"/>
      <c r="AAH188" s="14"/>
      <c r="AAI188" s="14"/>
      <c r="AAJ188" s="15"/>
      <c r="AAK188" s="37"/>
      <c r="AAL188" s="14"/>
      <c r="AAM188" s="15"/>
      <c r="AAN188" s="22"/>
      <c r="ABB188" s="5"/>
      <c r="ABC188" s="37"/>
      <c r="ABD188" s="37"/>
      <c r="ABG188" s="83"/>
      <c r="ABH188" s="14"/>
      <c r="ABI188" s="14"/>
      <c r="ABJ188" s="15"/>
      <c r="ABK188" s="37"/>
      <c r="ABL188" s="14"/>
      <c r="ABM188" s="15"/>
      <c r="ABN188" s="22"/>
      <c r="ACB188" s="5"/>
      <c r="ACC188" s="37"/>
      <c r="ACD188" s="37"/>
      <c r="ACG188" s="83"/>
      <c r="ACH188" s="14"/>
      <c r="ACI188" s="14"/>
      <c r="ACJ188" s="15"/>
      <c r="ACK188" s="37"/>
      <c r="ACL188" s="14"/>
      <c r="ACM188" s="15"/>
      <c r="ACN188" s="22"/>
      <c r="ADB188" s="5"/>
      <c r="ADC188" s="37"/>
      <c r="ADD188" s="37"/>
      <c r="ADG188" s="96"/>
      <c r="ADH188" s="14"/>
      <c r="ADI188" s="14"/>
      <c r="ADJ188" s="15"/>
      <c r="ADK188" s="37"/>
      <c r="ADL188" s="14"/>
      <c r="ADM188" s="15"/>
      <c r="ADN188" s="22"/>
      <c r="AEB188" s="5"/>
      <c r="AEC188" s="37"/>
      <c r="AED188" s="37"/>
      <c r="AEG188" s="83"/>
      <c r="AEH188" s="14"/>
      <c r="AEI188" s="14"/>
      <c r="AEJ188" s="15"/>
      <c r="AEK188" s="37"/>
      <c r="AEL188" s="14"/>
      <c r="AEM188" s="15"/>
      <c r="AEN188" s="22"/>
    </row>
    <row r="189" spans="2:820" s="7" customFormat="1" ht="24.75" customHeight="1" x14ac:dyDescent="0.2">
      <c r="B189" s="6"/>
      <c r="C189" s="5"/>
      <c r="D189" s="6"/>
      <c r="E189" s="6"/>
      <c r="G189" s="83"/>
      <c r="H189" s="96"/>
      <c r="I189" s="14"/>
      <c r="J189" s="14"/>
      <c r="K189" s="15"/>
      <c r="L189" s="15"/>
      <c r="M189" s="14"/>
      <c r="N189" s="15"/>
      <c r="O189" s="22"/>
      <c r="AA189" s="6"/>
      <c r="AB189" s="5"/>
      <c r="AC189" s="6"/>
      <c r="AD189" s="6"/>
      <c r="AF189" s="83"/>
      <c r="AG189" s="83"/>
      <c r="AH189" s="14"/>
      <c r="AI189" s="14"/>
      <c r="AJ189" s="15"/>
      <c r="AK189" s="15"/>
      <c r="AL189" s="14"/>
      <c r="AM189" s="15"/>
      <c r="AN189" s="22"/>
      <c r="BB189" s="5"/>
      <c r="BC189" s="6"/>
      <c r="BD189" s="6"/>
      <c r="BF189" s="83"/>
      <c r="BG189" s="96"/>
      <c r="BH189" s="14"/>
      <c r="BI189" s="14"/>
      <c r="BJ189" s="15"/>
      <c r="BK189" s="15"/>
      <c r="BL189" s="14"/>
      <c r="BM189" s="15"/>
      <c r="BN189" s="22"/>
      <c r="CB189" s="5"/>
      <c r="CC189" s="6"/>
      <c r="CD189" s="6"/>
      <c r="CF189" s="83"/>
      <c r="CG189" s="96"/>
      <c r="CH189" s="14"/>
      <c r="CI189" s="14"/>
      <c r="CJ189" s="15"/>
      <c r="CK189" s="15"/>
      <c r="CL189" s="14"/>
      <c r="CM189" s="15"/>
      <c r="CN189" s="22"/>
      <c r="DB189" s="5"/>
      <c r="DC189" s="6"/>
      <c r="DD189" s="6"/>
      <c r="DF189" s="83"/>
      <c r="DG189" s="96"/>
      <c r="DH189" s="14"/>
      <c r="DI189" s="14"/>
      <c r="DJ189" s="15"/>
      <c r="DK189" s="15"/>
      <c r="DL189" s="14"/>
      <c r="DM189" s="15"/>
      <c r="DN189" s="22"/>
      <c r="EB189" s="5"/>
      <c r="EC189" s="6"/>
      <c r="ED189" s="6"/>
      <c r="EG189" s="96"/>
      <c r="EH189" s="14"/>
      <c r="EI189" s="14"/>
      <c r="EJ189" s="15"/>
      <c r="EK189" s="15"/>
      <c r="EL189" s="14"/>
      <c r="EM189" s="15"/>
      <c r="EN189" s="22"/>
      <c r="FB189" s="5"/>
      <c r="FC189" s="6"/>
      <c r="FD189" s="6"/>
      <c r="FG189" s="83"/>
      <c r="FH189" s="14"/>
      <c r="FI189" s="14"/>
      <c r="FJ189" s="15"/>
      <c r="FK189" s="15"/>
      <c r="FL189" s="14"/>
      <c r="FM189" s="15"/>
      <c r="FN189" s="22"/>
      <c r="GB189" s="5"/>
      <c r="GC189" s="6"/>
      <c r="GD189" s="6"/>
      <c r="GG189" s="83"/>
      <c r="GH189" s="14"/>
      <c r="GI189" s="14"/>
      <c r="GJ189" s="15"/>
      <c r="GK189" s="15"/>
      <c r="GL189" s="14"/>
      <c r="GM189" s="15"/>
      <c r="GN189" s="22"/>
      <c r="HB189" s="5"/>
      <c r="HC189" s="6"/>
      <c r="HD189" s="6"/>
      <c r="HG189" s="83"/>
      <c r="HH189" s="14"/>
      <c r="HI189" s="14"/>
      <c r="HJ189" s="15"/>
      <c r="HK189" s="15"/>
      <c r="HL189" s="14"/>
      <c r="HM189" s="15"/>
      <c r="HN189" s="22"/>
      <c r="IB189" s="5"/>
      <c r="IC189" s="6"/>
      <c r="ID189" s="6"/>
      <c r="IG189" s="83"/>
      <c r="IH189" s="14"/>
      <c r="II189" s="14"/>
      <c r="IJ189" s="15"/>
      <c r="IK189" s="15"/>
      <c r="IL189" s="14"/>
      <c r="IM189" s="15"/>
      <c r="IN189" s="22"/>
      <c r="JB189" s="5"/>
      <c r="JC189" s="6"/>
      <c r="JD189" s="6"/>
      <c r="JG189" s="83"/>
      <c r="JH189" s="14"/>
      <c r="JI189" s="14"/>
      <c r="JJ189" s="15"/>
      <c r="JK189" s="15"/>
      <c r="JL189" s="14"/>
      <c r="JM189" s="15"/>
      <c r="JN189" s="22"/>
      <c r="KB189" s="5"/>
      <c r="KC189" s="6"/>
      <c r="KD189" s="6"/>
      <c r="KG189" s="83"/>
      <c r="KH189" s="14"/>
      <c r="KI189" s="14"/>
      <c r="KJ189" s="15"/>
      <c r="KK189" s="15"/>
      <c r="KL189" s="14"/>
      <c r="KM189" s="15"/>
      <c r="KN189" s="22"/>
      <c r="LB189" s="5"/>
      <c r="LC189" s="6"/>
      <c r="LD189" s="6"/>
      <c r="LG189" s="83"/>
      <c r="LH189" s="14"/>
      <c r="LI189" s="14"/>
      <c r="LJ189" s="15"/>
      <c r="LK189" s="15"/>
      <c r="LL189" s="14"/>
      <c r="LM189" s="15"/>
      <c r="LN189" s="22"/>
      <c r="MB189" s="5"/>
      <c r="MC189" s="6"/>
      <c r="MD189" s="6"/>
      <c r="MG189" s="83"/>
      <c r="MH189" s="14"/>
      <c r="MI189" s="14"/>
      <c r="MJ189" s="15"/>
      <c r="MK189" s="15"/>
      <c r="ML189" s="14"/>
      <c r="MM189" s="15"/>
      <c r="MN189" s="22"/>
      <c r="NB189" s="5"/>
      <c r="NC189" s="6"/>
      <c r="ND189" s="6"/>
      <c r="NG189" s="83"/>
      <c r="NH189" s="14"/>
      <c r="NI189" s="14"/>
      <c r="NJ189" s="15"/>
      <c r="NK189" s="15"/>
      <c r="NL189" s="14"/>
      <c r="NM189" s="15"/>
      <c r="NN189" s="22"/>
      <c r="OB189" s="5"/>
      <c r="OC189" s="6"/>
      <c r="OD189" s="6"/>
      <c r="OG189" s="83"/>
      <c r="OH189" s="14"/>
      <c r="OI189" s="14"/>
      <c r="OJ189" s="15"/>
      <c r="OK189" s="15"/>
      <c r="OL189" s="14"/>
      <c r="OM189" s="15"/>
      <c r="ON189" s="22"/>
      <c r="PB189" s="5"/>
      <c r="PC189" s="6"/>
      <c r="PD189" s="6"/>
      <c r="PG189" s="83"/>
      <c r="PH189" s="14"/>
      <c r="PI189" s="14"/>
      <c r="PJ189" s="15"/>
      <c r="PK189" s="15"/>
      <c r="PL189" s="14"/>
      <c r="PM189" s="15"/>
      <c r="PN189" s="22"/>
      <c r="QB189" s="5"/>
      <c r="QC189" s="6"/>
      <c r="QD189" s="6"/>
      <c r="QG189" s="83"/>
      <c r="QH189" s="14"/>
      <c r="QI189" s="14"/>
      <c r="QJ189" s="15"/>
      <c r="QK189" s="15"/>
      <c r="QL189" s="14"/>
      <c r="QM189" s="15"/>
      <c r="QN189" s="22"/>
      <c r="RB189" s="5"/>
      <c r="RC189" s="6"/>
      <c r="RD189" s="6"/>
      <c r="RG189" s="83"/>
      <c r="RH189" s="14"/>
      <c r="RI189" s="14"/>
      <c r="RJ189" s="15"/>
      <c r="RK189" s="15"/>
      <c r="RL189" s="14"/>
      <c r="RM189" s="15"/>
      <c r="RN189" s="22"/>
      <c r="SB189" s="5"/>
      <c r="SC189" s="6"/>
      <c r="SD189" s="6"/>
      <c r="SG189" s="83"/>
      <c r="SH189" s="14"/>
      <c r="SI189" s="14"/>
      <c r="SJ189" s="15"/>
      <c r="SK189" s="37"/>
      <c r="SL189" s="14"/>
      <c r="SM189" s="15"/>
      <c r="SN189" s="22"/>
      <c r="TB189" s="5"/>
      <c r="TC189" s="6"/>
      <c r="TD189" s="6"/>
      <c r="TG189" s="83"/>
      <c r="TH189" s="14"/>
      <c r="TI189" s="14"/>
      <c r="TJ189" s="15"/>
      <c r="TK189" s="37"/>
      <c r="TL189" s="14"/>
      <c r="TM189" s="15"/>
      <c r="TN189" s="22"/>
      <c r="UB189" s="5"/>
      <c r="UC189" s="6"/>
      <c r="UD189" s="6"/>
      <c r="UG189" s="83"/>
      <c r="UH189" s="14"/>
      <c r="UI189" s="14"/>
      <c r="UJ189" s="15"/>
      <c r="UK189" s="37"/>
      <c r="UL189" s="14"/>
      <c r="UM189" s="15"/>
      <c r="UN189" s="22"/>
      <c r="VB189" s="5"/>
      <c r="VC189" s="6"/>
      <c r="VD189" s="6"/>
      <c r="VG189" s="83"/>
      <c r="VH189" s="14"/>
      <c r="VI189" s="14"/>
      <c r="VJ189" s="15"/>
      <c r="VK189" s="37"/>
      <c r="VL189" s="14"/>
      <c r="VM189" s="15"/>
      <c r="VN189" s="22"/>
      <c r="WB189" s="5"/>
      <c r="WC189" s="6"/>
      <c r="WD189" s="6"/>
      <c r="WG189" s="83"/>
      <c r="WH189" s="14"/>
      <c r="WI189" s="14"/>
      <c r="WJ189" s="15"/>
      <c r="WK189" s="37"/>
      <c r="WL189" s="14"/>
      <c r="WM189" s="15"/>
      <c r="WN189" s="22"/>
      <c r="XB189" s="5"/>
      <c r="XC189" s="37"/>
      <c r="XD189" s="37"/>
      <c r="XG189" s="83"/>
      <c r="XH189" s="14"/>
      <c r="XI189" s="14"/>
      <c r="XJ189" s="15"/>
      <c r="XK189" s="37"/>
      <c r="XL189" s="14"/>
      <c r="XM189" s="15"/>
      <c r="XN189" s="22"/>
      <c r="YB189" s="5"/>
      <c r="YC189" s="37"/>
      <c r="YD189" s="37"/>
      <c r="YG189" s="83"/>
      <c r="YH189" s="14"/>
      <c r="YI189" s="14"/>
      <c r="YJ189" s="15"/>
      <c r="YK189" s="37"/>
      <c r="YL189" s="14"/>
      <c r="YM189" s="15"/>
      <c r="YN189" s="22"/>
      <c r="ZB189" s="5"/>
      <c r="ZC189" s="37"/>
      <c r="ZD189" s="37"/>
      <c r="ZG189" s="83"/>
      <c r="ZH189" s="14"/>
      <c r="ZI189" s="14"/>
      <c r="ZJ189" s="15"/>
      <c r="ZK189" s="37"/>
      <c r="ZL189" s="14"/>
      <c r="ZM189" s="15"/>
      <c r="ZN189" s="22"/>
      <c r="AAB189" s="5"/>
      <c r="AAC189" s="37"/>
      <c r="AAD189" s="37"/>
      <c r="AAG189" s="83"/>
      <c r="AAH189" s="14"/>
      <c r="AAI189" s="14"/>
      <c r="AAJ189" s="15"/>
      <c r="AAK189" s="37"/>
      <c r="AAL189" s="14"/>
      <c r="AAM189" s="15"/>
      <c r="AAN189" s="22"/>
      <c r="ABB189" s="5"/>
      <c r="ABC189" s="37"/>
      <c r="ABD189" s="37"/>
      <c r="ABG189" s="83"/>
      <c r="ABH189" s="14"/>
      <c r="ABI189" s="14"/>
      <c r="ABJ189" s="15"/>
      <c r="ABK189" s="37"/>
      <c r="ABL189" s="14"/>
      <c r="ABM189" s="15"/>
      <c r="ABN189" s="22"/>
      <c r="ACB189" s="5"/>
      <c r="ACC189" s="37"/>
      <c r="ACD189" s="37"/>
      <c r="ACG189" s="83"/>
      <c r="ACH189" s="14"/>
      <c r="ACI189" s="14"/>
      <c r="ACJ189" s="15"/>
      <c r="ACK189" s="37"/>
      <c r="ACL189" s="14"/>
      <c r="ACM189" s="15"/>
      <c r="ACN189" s="22"/>
      <c r="ADB189" s="5"/>
      <c r="ADC189" s="37"/>
      <c r="ADD189" s="37"/>
      <c r="ADG189" s="96"/>
      <c r="ADH189" s="14"/>
      <c r="ADI189" s="14"/>
      <c r="ADJ189" s="15"/>
      <c r="ADK189" s="37"/>
      <c r="ADL189" s="14"/>
      <c r="ADM189" s="15"/>
      <c r="ADN189" s="22"/>
      <c r="AEB189" s="5"/>
      <c r="AEC189" s="37"/>
      <c r="AED189" s="37"/>
      <c r="AEG189" s="83"/>
      <c r="AEH189" s="14"/>
      <c r="AEI189" s="14"/>
      <c r="AEJ189" s="15"/>
      <c r="AEK189" s="37"/>
      <c r="AEL189" s="14"/>
      <c r="AEM189" s="15"/>
      <c r="AEN189" s="22"/>
    </row>
    <row r="190" spans="2:820" s="7" customFormat="1" ht="24.75" customHeight="1" x14ac:dyDescent="0.2">
      <c r="B190" s="6"/>
      <c r="C190" s="5"/>
      <c r="D190" s="6"/>
      <c r="E190" s="6"/>
      <c r="G190" s="83"/>
      <c r="H190" s="96"/>
      <c r="I190" s="14"/>
      <c r="J190" s="14"/>
      <c r="K190" s="15"/>
      <c r="L190" s="15"/>
      <c r="M190" s="14"/>
      <c r="N190" s="15"/>
      <c r="O190" s="22"/>
      <c r="AA190" s="6"/>
      <c r="AB190" s="5"/>
      <c r="AC190" s="6"/>
      <c r="AD190" s="6"/>
      <c r="AF190" s="83"/>
      <c r="AG190" s="83"/>
      <c r="AH190" s="14"/>
      <c r="AI190" s="14"/>
      <c r="AJ190" s="15"/>
      <c r="AK190" s="15"/>
      <c r="AL190" s="14"/>
      <c r="AM190" s="15"/>
      <c r="AN190" s="22"/>
      <c r="BB190" s="5"/>
      <c r="BC190" s="6"/>
      <c r="BD190" s="6"/>
      <c r="BF190" s="83"/>
      <c r="BG190" s="96"/>
      <c r="BH190" s="14"/>
      <c r="BI190" s="14"/>
      <c r="BJ190" s="15"/>
      <c r="BK190" s="15"/>
      <c r="BL190" s="14"/>
      <c r="BM190" s="15"/>
      <c r="BN190" s="22"/>
      <c r="CB190" s="5"/>
      <c r="CC190" s="6"/>
      <c r="CD190" s="6"/>
      <c r="CF190" s="83"/>
      <c r="CG190" s="96"/>
      <c r="CH190" s="14"/>
      <c r="CI190" s="14"/>
      <c r="CJ190" s="15"/>
      <c r="CK190" s="15"/>
      <c r="CL190" s="14"/>
      <c r="CM190" s="15"/>
      <c r="CN190" s="22"/>
      <c r="DB190" s="5"/>
      <c r="DC190" s="6"/>
      <c r="DD190" s="6"/>
      <c r="DF190" s="83"/>
      <c r="DG190" s="96"/>
      <c r="DH190" s="14"/>
      <c r="DI190" s="14"/>
      <c r="DJ190" s="15"/>
      <c r="DK190" s="15"/>
      <c r="DL190" s="14"/>
      <c r="DM190" s="15"/>
      <c r="DN190" s="22"/>
      <c r="EB190" s="5"/>
      <c r="EC190" s="6"/>
      <c r="ED190" s="6"/>
      <c r="EG190" s="96"/>
      <c r="EH190" s="14"/>
      <c r="EI190" s="14"/>
      <c r="EJ190" s="15"/>
      <c r="EK190" s="15"/>
      <c r="EL190" s="14"/>
      <c r="EM190" s="15"/>
      <c r="EN190" s="22"/>
      <c r="FB190" s="5"/>
      <c r="FC190" s="6"/>
      <c r="FD190" s="6"/>
      <c r="FG190" s="83"/>
      <c r="FH190" s="14"/>
      <c r="FI190" s="14"/>
      <c r="FJ190" s="15"/>
      <c r="FK190" s="15"/>
      <c r="FL190" s="14"/>
      <c r="FM190" s="15"/>
      <c r="FN190" s="22"/>
      <c r="GB190" s="5"/>
      <c r="GC190" s="6"/>
      <c r="GD190" s="6"/>
      <c r="GG190" s="83"/>
      <c r="GH190" s="14"/>
      <c r="GI190" s="14"/>
      <c r="GJ190" s="15"/>
      <c r="GK190" s="15"/>
      <c r="GL190" s="14"/>
      <c r="GM190" s="15"/>
      <c r="GN190" s="22"/>
      <c r="HB190" s="5"/>
      <c r="HC190" s="6"/>
      <c r="HD190" s="6"/>
      <c r="HG190" s="83"/>
      <c r="HH190" s="14"/>
      <c r="HI190" s="14"/>
      <c r="HJ190" s="15"/>
      <c r="HK190" s="15"/>
      <c r="HL190" s="14"/>
      <c r="HM190" s="15"/>
      <c r="HN190" s="22"/>
      <c r="IB190" s="5"/>
      <c r="IC190" s="6"/>
      <c r="ID190" s="6"/>
      <c r="IG190" s="83"/>
      <c r="IH190" s="14"/>
      <c r="II190" s="14"/>
      <c r="IJ190" s="15"/>
      <c r="IK190" s="15"/>
      <c r="IL190" s="14"/>
      <c r="IM190" s="15"/>
      <c r="IN190" s="22"/>
      <c r="JB190" s="5"/>
      <c r="JC190" s="6"/>
      <c r="JD190" s="6"/>
      <c r="JG190" s="83"/>
      <c r="JH190" s="14"/>
      <c r="JI190" s="14"/>
      <c r="JJ190" s="15"/>
      <c r="JK190" s="15"/>
      <c r="JL190" s="14"/>
      <c r="JM190" s="15"/>
      <c r="JN190" s="22"/>
      <c r="KB190" s="5"/>
      <c r="KC190" s="6"/>
      <c r="KD190" s="6"/>
      <c r="KG190" s="83"/>
      <c r="KH190" s="14"/>
      <c r="KI190" s="14"/>
      <c r="KJ190" s="15"/>
      <c r="KK190" s="15"/>
      <c r="KL190" s="14"/>
      <c r="KM190" s="15"/>
      <c r="KN190" s="22"/>
      <c r="LB190" s="5"/>
      <c r="LC190" s="6"/>
      <c r="LD190" s="6"/>
      <c r="LG190" s="83"/>
      <c r="LH190" s="14"/>
      <c r="LI190" s="14"/>
      <c r="LJ190" s="15"/>
      <c r="LK190" s="15"/>
      <c r="LL190" s="14"/>
      <c r="LM190" s="15"/>
      <c r="LN190" s="22"/>
      <c r="MB190" s="5"/>
      <c r="MC190" s="6"/>
      <c r="MD190" s="6"/>
      <c r="MG190" s="83"/>
      <c r="MH190" s="14"/>
      <c r="MI190" s="14"/>
      <c r="MJ190" s="15"/>
      <c r="MK190" s="15"/>
      <c r="ML190" s="14"/>
      <c r="MM190" s="15"/>
      <c r="MN190" s="22"/>
      <c r="NB190" s="5"/>
      <c r="NC190" s="6"/>
      <c r="ND190" s="6"/>
      <c r="NG190" s="83"/>
      <c r="NH190" s="14"/>
      <c r="NI190" s="14"/>
      <c r="NJ190" s="15"/>
      <c r="NK190" s="15"/>
      <c r="NL190" s="14"/>
      <c r="NM190" s="15"/>
      <c r="NN190" s="22"/>
      <c r="OB190" s="5"/>
      <c r="OC190" s="6"/>
      <c r="OD190" s="6"/>
      <c r="OG190" s="83"/>
      <c r="OH190" s="14"/>
      <c r="OI190" s="14"/>
      <c r="OJ190" s="15"/>
      <c r="OK190" s="15"/>
      <c r="OL190" s="14"/>
      <c r="OM190" s="15"/>
      <c r="ON190" s="22"/>
      <c r="PB190" s="5"/>
      <c r="PC190" s="6"/>
      <c r="PD190" s="6"/>
      <c r="PG190" s="83"/>
      <c r="PH190" s="14"/>
      <c r="PI190" s="14"/>
      <c r="PJ190" s="15"/>
      <c r="PK190" s="15"/>
      <c r="PL190" s="14"/>
      <c r="PM190" s="15"/>
      <c r="PN190" s="22"/>
      <c r="QB190" s="5"/>
      <c r="QC190" s="6"/>
      <c r="QD190" s="6"/>
      <c r="QG190" s="83"/>
      <c r="QH190" s="14"/>
      <c r="QI190" s="14"/>
      <c r="QJ190" s="15"/>
      <c r="QK190" s="15"/>
      <c r="QL190" s="14"/>
      <c r="QM190" s="15"/>
      <c r="QN190" s="22"/>
      <c r="RB190" s="5"/>
      <c r="RC190" s="6"/>
      <c r="RD190" s="6"/>
      <c r="RG190" s="83"/>
      <c r="RH190" s="14"/>
      <c r="RI190" s="14"/>
      <c r="RJ190" s="15"/>
      <c r="RK190" s="15"/>
      <c r="RL190" s="14"/>
      <c r="RM190" s="15"/>
      <c r="RN190" s="22"/>
      <c r="SB190" s="5"/>
      <c r="SC190" s="6"/>
      <c r="SD190" s="6"/>
      <c r="SG190" s="83"/>
      <c r="SH190" s="14"/>
      <c r="SI190" s="14"/>
      <c r="SJ190" s="15"/>
      <c r="SK190" s="37"/>
      <c r="SL190" s="14"/>
      <c r="SM190" s="15"/>
      <c r="SN190" s="22"/>
      <c r="TB190" s="5"/>
      <c r="TC190" s="6"/>
      <c r="TD190" s="6"/>
      <c r="TG190" s="83"/>
      <c r="TH190" s="14"/>
      <c r="TI190" s="14"/>
      <c r="TJ190" s="15"/>
      <c r="TK190" s="37"/>
      <c r="TL190" s="14"/>
      <c r="TM190" s="15"/>
      <c r="TN190" s="22"/>
      <c r="UB190" s="5"/>
      <c r="UC190" s="6"/>
      <c r="UD190" s="6"/>
      <c r="UG190" s="83"/>
      <c r="UH190" s="14"/>
      <c r="UI190" s="14"/>
      <c r="UJ190" s="15"/>
      <c r="UK190" s="37"/>
      <c r="UL190" s="14"/>
      <c r="UM190" s="15"/>
      <c r="UN190" s="22"/>
      <c r="VB190" s="5"/>
      <c r="VC190" s="6"/>
      <c r="VD190" s="6"/>
      <c r="VG190" s="83"/>
      <c r="VH190" s="14"/>
      <c r="VI190" s="14"/>
      <c r="VJ190" s="15"/>
      <c r="VK190" s="37"/>
      <c r="VL190" s="14"/>
      <c r="VM190" s="15"/>
      <c r="VN190" s="22"/>
      <c r="WB190" s="5"/>
      <c r="WC190" s="6"/>
      <c r="WD190" s="6"/>
      <c r="WG190" s="83"/>
      <c r="WH190" s="14"/>
      <c r="WI190" s="14"/>
      <c r="WJ190" s="15"/>
      <c r="WK190" s="37"/>
      <c r="WL190" s="14"/>
      <c r="WM190" s="15"/>
      <c r="WN190" s="22"/>
      <c r="XB190" s="5"/>
      <c r="XC190" s="37"/>
      <c r="XD190" s="37"/>
      <c r="XG190" s="83"/>
      <c r="XH190" s="14"/>
      <c r="XI190" s="14"/>
      <c r="XJ190" s="15"/>
      <c r="XK190" s="37"/>
      <c r="XL190" s="14"/>
      <c r="XM190" s="15"/>
      <c r="XN190" s="22"/>
      <c r="YB190" s="5"/>
      <c r="YC190" s="37"/>
      <c r="YD190" s="37"/>
      <c r="YG190" s="83"/>
      <c r="YH190" s="14"/>
      <c r="YI190" s="14"/>
      <c r="YJ190" s="15"/>
      <c r="YK190" s="37"/>
      <c r="YL190" s="14"/>
      <c r="YM190" s="15"/>
      <c r="YN190" s="22"/>
      <c r="ZB190" s="5"/>
      <c r="ZC190" s="37"/>
      <c r="ZD190" s="37"/>
      <c r="ZG190" s="83"/>
      <c r="ZH190" s="14"/>
      <c r="ZI190" s="14"/>
      <c r="ZJ190" s="15"/>
      <c r="ZK190" s="37"/>
      <c r="ZL190" s="14"/>
      <c r="ZM190" s="15"/>
      <c r="ZN190" s="22"/>
      <c r="AAB190" s="5"/>
      <c r="AAC190" s="37"/>
      <c r="AAD190" s="37"/>
      <c r="AAG190" s="83"/>
      <c r="AAH190" s="14"/>
      <c r="AAI190" s="14"/>
      <c r="AAJ190" s="15"/>
      <c r="AAK190" s="37"/>
      <c r="AAL190" s="14"/>
      <c r="AAM190" s="15"/>
      <c r="AAN190" s="22"/>
      <c r="ABB190" s="5"/>
      <c r="ABC190" s="37"/>
      <c r="ABD190" s="37"/>
      <c r="ABG190" s="83"/>
      <c r="ABH190" s="14"/>
      <c r="ABI190" s="14"/>
      <c r="ABJ190" s="15"/>
      <c r="ABK190" s="37"/>
      <c r="ABL190" s="14"/>
      <c r="ABM190" s="15"/>
      <c r="ABN190" s="22"/>
      <c r="ACB190" s="5"/>
      <c r="ACC190" s="37"/>
      <c r="ACD190" s="37"/>
      <c r="ACG190" s="83"/>
      <c r="ACH190" s="14"/>
      <c r="ACI190" s="14"/>
      <c r="ACJ190" s="15"/>
      <c r="ACK190" s="37"/>
      <c r="ACL190" s="14"/>
      <c r="ACM190" s="15"/>
      <c r="ACN190" s="22"/>
      <c r="ADB190" s="5"/>
      <c r="ADC190" s="37"/>
      <c r="ADD190" s="37"/>
      <c r="ADG190" s="96"/>
      <c r="ADH190" s="14"/>
      <c r="ADI190" s="14"/>
      <c r="ADJ190" s="15"/>
      <c r="ADK190" s="37"/>
      <c r="ADL190" s="14"/>
      <c r="ADM190" s="15"/>
      <c r="ADN190" s="22"/>
      <c r="AEB190" s="5"/>
      <c r="AEC190" s="37"/>
      <c r="AED190" s="37"/>
      <c r="AEG190" s="83"/>
      <c r="AEH190" s="14"/>
      <c r="AEI190" s="14"/>
      <c r="AEJ190" s="15"/>
      <c r="AEK190" s="37"/>
      <c r="AEL190" s="14"/>
      <c r="AEM190" s="15"/>
      <c r="AEN190" s="22"/>
    </row>
    <row r="191" spans="2:820" s="7" customFormat="1" ht="24.75" customHeight="1" x14ac:dyDescent="0.2">
      <c r="B191" s="6"/>
      <c r="C191" s="5"/>
      <c r="D191" s="6"/>
      <c r="E191" s="6"/>
      <c r="G191" s="83"/>
      <c r="H191" s="96"/>
      <c r="I191" s="14"/>
      <c r="J191" s="14"/>
      <c r="K191" s="15"/>
      <c r="L191" s="15"/>
      <c r="M191" s="14"/>
      <c r="N191" s="15"/>
      <c r="O191" s="22"/>
      <c r="AA191" s="6"/>
      <c r="AB191" s="5"/>
      <c r="AC191" s="6"/>
      <c r="AD191" s="6"/>
      <c r="AF191" s="83"/>
      <c r="AG191" s="83"/>
      <c r="AH191" s="14"/>
      <c r="AI191" s="14"/>
      <c r="AJ191" s="15"/>
      <c r="AK191" s="15"/>
      <c r="AL191" s="14"/>
      <c r="AM191" s="15"/>
      <c r="AN191" s="22"/>
      <c r="BB191" s="5"/>
      <c r="BC191" s="6"/>
      <c r="BD191" s="6"/>
      <c r="BF191" s="83"/>
      <c r="BG191" s="96"/>
      <c r="BH191" s="14"/>
      <c r="BI191" s="14"/>
      <c r="BJ191" s="15"/>
      <c r="BK191" s="15"/>
      <c r="BL191" s="14"/>
      <c r="BM191" s="15"/>
      <c r="BN191" s="22"/>
      <c r="CB191" s="5"/>
      <c r="CC191" s="6"/>
      <c r="CD191" s="6"/>
      <c r="CF191" s="83"/>
      <c r="CG191" s="96"/>
      <c r="CH191" s="14"/>
      <c r="CI191" s="14"/>
      <c r="CJ191" s="15"/>
      <c r="CK191" s="15"/>
      <c r="CL191" s="14"/>
      <c r="CM191" s="15"/>
      <c r="CN191" s="22"/>
      <c r="DB191" s="5"/>
      <c r="DC191" s="6"/>
      <c r="DD191" s="6"/>
      <c r="DF191" s="83"/>
      <c r="DG191" s="97"/>
      <c r="DH191" s="14"/>
      <c r="DI191" s="14"/>
      <c r="DJ191" s="15"/>
      <c r="DK191" s="15"/>
      <c r="DL191" s="14"/>
      <c r="DM191" s="15"/>
      <c r="DN191" s="22"/>
      <c r="EB191" s="5"/>
      <c r="EC191" s="6"/>
      <c r="ED191" s="6"/>
      <c r="EG191" s="96"/>
      <c r="EH191" s="14"/>
      <c r="EI191" s="14"/>
      <c r="EJ191" s="15"/>
      <c r="EK191" s="15"/>
      <c r="EL191" s="14"/>
      <c r="EM191" s="15"/>
      <c r="EN191" s="22"/>
      <c r="FB191" s="5"/>
      <c r="FC191" s="6"/>
      <c r="FD191" s="6"/>
      <c r="FG191" s="83"/>
      <c r="FH191" s="14"/>
      <c r="FI191" s="14"/>
      <c r="FJ191" s="15"/>
      <c r="FK191" s="15"/>
      <c r="FL191" s="14"/>
      <c r="FM191" s="15"/>
      <c r="FN191" s="22"/>
      <c r="GB191" s="5"/>
      <c r="GC191" s="6"/>
      <c r="GD191" s="6"/>
      <c r="GG191" s="83"/>
      <c r="GH191" s="14"/>
      <c r="GI191" s="14"/>
      <c r="GJ191" s="15"/>
      <c r="GK191" s="15"/>
      <c r="GL191" s="14"/>
      <c r="GM191" s="15"/>
      <c r="GN191" s="22"/>
      <c r="HB191" s="5"/>
      <c r="HC191" s="6"/>
      <c r="HD191" s="6"/>
      <c r="HG191" s="83"/>
      <c r="HH191" s="14"/>
      <c r="HI191" s="14"/>
      <c r="HJ191" s="15"/>
      <c r="HK191" s="15"/>
      <c r="HL191" s="14"/>
      <c r="HM191" s="15"/>
      <c r="HN191" s="22"/>
      <c r="IB191" s="5"/>
      <c r="IC191" s="6"/>
      <c r="ID191" s="6"/>
      <c r="IG191" s="83"/>
      <c r="IH191" s="14"/>
      <c r="II191" s="14"/>
      <c r="IJ191" s="15"/>
      <c r="IK191" s="15"/>
      <c r="IL191" s="14"/>
      <c r="IM191" s="15"/>
      <c r="IN191" s="22"/>
      <c r="JB191" s="5"/>
      <c r="JC191" s="6"/>
      <c r="JD191" s="6"/>
      <c r="JG191" s="83"/>
      <c r="JH191" s="14"/>
      <c r="JI191" s="14"/>
      <c r="JJ191" s="15"/>
      <c r="JK191" s="15"/>
      <c r="JL191" s="14"/>
      <c r="JM191" s="15"/>
      <c r="JN191" s="22"/>
      <c r="KB191" s="5"/>
      <c r="KC191" s="6"/>
      <c r="KD191" s="6"/>
      <c r="KG191" s="83"/>
      <c r="KH191" s="14"/>
      <c r="KI191" s="14"/>
      <c r="KJ191" s="15"/>
      <c r="KK191" s="15"/>
      <c r="KL191" s="14"/>
      <c r="KM191" s="15"/>
      <c r="KN191" s="22"/>
      <c r="LB191" s="5"/>
      <c r="LC191" s="6"/>
      <c r="LD191" s="6"/>
      <c r="LG191" s="83"/>
      <c r="LH191" s="14"/>
      <c r="LI191" s="14"/>
      <c r="LJ191" s="15"/>
      <c r="LK191" s="15"/>
      <c r="LL191" s="14"/>
      <c r="LM191" s="15"/>
      <c r="LN191" s="22"/>
      <c r="MB191" s="5"/>
      <c r="MC191" s="6"/>
      <c r="MD191" s="6"/>
      <c r="MG191" s="83"/>
      <c r="MH191" s="14"/>
      <c r="MI191" s="14"/>
      <c r="MJ191" s="15"/>
      <c r="MK191" s="15"/>
      <c r="ML191" s="14"/>
      <c r="MM191" s="15"/>
      <c r="MN191" s="22"/>
      <c r="NB191" s="5"/>
      <c r="NC191" s="6"/>
      <c r="ND191" s="6"/>
      <c r="NG191" s="83"/>
      <c r="NH191" s="14"/>
      <c r="NI191" s="14"/>
      <c r="NJ191" s="15"/>
      <c r="NK191" s="15"/>
      <c r="NL191" s="14"/>
      <c r="NM191" s="15"/>
      <c r="NN191" s="22"/>
      <c r="OB191" s="5"/>
      <c r="OC191" s="6"/>
      <c r="OD191" s="6"/>
      <c r="OG191" s="83"/>
      <c r="OH191" s="14"/>
      <c r="OI191" s="14"/>
      <c r="OJ191" s="15"/>
      <c r="OK191" s="15"/>
      <c r="OL191" s="14"/>
      <c r="OM191" s="15"/>
      <c r="ON191" s="22"/>
      <c r="PB191" s="5"/>
      <c r="PC191" s="6"/>
      <c r="PD191" s="6"/>
      <c r="PG191" s="83"/>
      <c r="PH191" s="14"/>
      <c r="PI191" s="14"/>
      <c r="PJ191" s="15"/>
      <c r="PK191" s="15"/>
      <c r="PL191" s="14"/>
      <c r="PM191" s="15"/>
      <c r="PN191" s="22"/>
      <c r="QB191" s="5"/>
      <c r="QC191" s="6"/>
      <c r="QD191" s="6"/>
      <c r="QG191" s="83"/>
      <c r="QH191" s="14"/>
      <c r="QI191" s="14"/>
      <c r="QJ191" s="15"/>
      <c r="QK191" s="15"/>
      <c r="QL191" s="14"/>
      <c r="QM191" s="15"/>
      <c r="QN191" s="22"/>
      <c r="RB191" s="5"/>
      <c r="RC191" s="6"/>
      <c r="RD191" s="6"/>
      <c r="RG191" s="83"/>
      <c r="RH191" s="14"/>
      <c r="RI191" s="14"/>
      <c r="RJ191" s="15"/>
      <c r="RK191" s="15"/>
      <c r="RL191" s="14"/>
      <c r="RM191" s="15"/>
      <c r="RN191" s="22"/>
      <c r="SB191" s="5"/>
      <c r="SC191" s="6"/>
      <c r="SD191" s="6"/>
      <c r="SG191" s="83"/>
      <c r="SH191" s="14"/>
      <c r="SI191" s="14"/>
      <c r="SJ191" s="15"/>
      <c r="SK191" s="37"/>
      <c r="SL191" s="14"/>
      <c r="SM191" s="15"/>
      <c r="SN191" s="22"/>
      <c r="TB191" s="5"/>
      <c r="TC191" s="6"/>
      <c r="TD191" s="6"/>
      <c r="TG191" s="83"/>
      <c r="TH191" s="14"/>
      <c r="TI191" s="14"/>
      <c r="TJ191" s="15"/>
      <c r="TK191" s="37"/>
      <c r="TL191" s="14"/>
      <c r="TM191" s="15"/>
      <c r="TN191" s="22"/>
      <c r="UB191" s="5"/>
      <c r="UC191" s="6"/>
      <c r="UD191" s="6"/>
      <c r="UG191" s="83"/>
      <c r="UH191" s="14"/>
      <c r="UI191" s="14"/>
      <c r="UJ191" s="15"/>
      <c r="UK191" s="37"/>
      <c r="UL191" s="14"/>
      <c r="UM191" s="15"/>
      <c r="UN191" s="22"/>
      <c r="VB191" s="5"/>
      <c r="VC191" s="6"/>
      <c r="VD191" s="6"/>
      <c r="VG191" s="83"/>
      <c r="VH191" s="14"/>
      <c r="VI191" s="14"/>
      <c r="VJ191" s="15"/>
      <c r="VK191" s="37"/>
      <c r="VL191" s="14"/>
      <c r="VM191" s="15"/>
      <c r="VN191" s="22"/>
      <c r="WB191" s="5"/>
      <c r="WC191" s="6"/>
      <c r="WD191" s="6"/>
      <c r="WG191" s="83"/>
      <c r="WH191" s="14"/>
      <c r="WI191" s="14"/>
      <c r="WJ191" s="15"/>
      <c r="WK191" s="37"/>
      <c r="WL191" s="14"/>
      <c r="WM191" s="15"/>
      <c r="WN191" s="22"/>
      <c r="XB191" s="5"/>
      <c r="XC191" s="37"/>
      <c r="XD191" s="37"/>
      <c r="XG191" s="83"/>
      <c r="XH191" s="14"/>
      <c r="XI191" s="14"/>
      <c r="XJ191" s="15"/>
      <c r="XK191" s="37"/>
      <c r="XL191" s="14"/>
      <c r="XM191" s="15"/>
      <c r="XN191" s="22"/>
      <c r="YB191" s="5"/>
      <c r="YC191" s="37"/>
      <c r="YD191" s="37"/>
      <c r="YG191" s="83"/>
      <c r="YH191" s="14"/>
      <c r="YI191" s="14"/>
      <c r="YJ191" s="15"/>
      <c r="YK191" s="37"/>
      <c r="YL191" s="14"/>
      <c r="YM191" s="15"/>
      <c r="YN191" s="22"/>
      <c r="ZB191" s="5"/>
      <c r="ZC191" s="37"/>
      <c r="ZD191" s="37"/>
      <c r="ZG191" s="83"/>
      <c r="ZH191" s="14"/>
      <c r="ZI191" s="14"/>
      <c r="ZJ191" s="15"/>
      <c r="ZK191" s="37"/>
      <c r="ZL191" s="14"/>
      <c r="ZM191" s="15"/>
      <c r="ZN191" s="22"/>
      <c r="AAB191" s="5"/>
      <c r="AAC191" s="37"/>
      <c r="AAD191" s="37"/>
      <c r="AAG191" s="83"/>
      <c r="AAH191" s="14"/>
      <c r="AAI191" s="14"/>
      <c r="AAJ191" s="15"/>
      <c r="AAK191" s="37"/>
      <c r="AAL191" s="14"/>
      <c r="AAM191" s="15"/>
      <c r="AAN191" s="22"/>
      <c r="ABB191" s="5"/>
      <c r="ABC191" s="37"/>
      <c r="ABD191" s="37"/>
      <c r="ABG191" s="83"/>
      <c r="ABH191" s="14"/>
      <c r="ABI191" s="14"/>
      <c r="ABJ191" s="15"/>
      <c r="ABK191" s="37"/>
      <c r="ABL191" s="14"/>
      <c r="ABM191" s="15"/>
      <c r="ABN191" s="22"/>
      <c r="ACB191" s="5"/>
      <c r="ACC191" s="37"/>
      <c r="ACD191" s="37"/>
      <c r="ACG191" s="83"/>
      <c r="ACH191" s="14"/>
      <c r="ACI191" s="14"/>
      <c r="ACJ191" s="15"/>
      <c r="ACK191" s="37"/>
      <c r="ACL191" s="14"/>
      <c r="ACM191" s="15"/>
      <c r="ACN191" s="22"/>
      <c r="ADB191" s="5"/>
      <c r="ADC191" s="37"/>
      <c r="ADD191" s="37"/>
      <c r="ADG191" s="96"/>
      <c r="ADH191" s="14"/>
      <c r="ADI191" s="14"/>
      <c r="ADJ191" s="15"/>
      <c r="ADK191" s="37"/>
      <c r="ADL191" s="14"/>
      <c r="ADM191" s="15"/>
      <c r="ADN191" s="22"/>
      <c r="AEB191" s="5"/>
      <c r="AEC191" s="37"/>
      <c r="AED191" s="37"/>
      <c r="AEG191" s="83"/>
      <c r="AEH191" s="14"/>
      <c r="AEI191" s="14"/>
      <c r="AEJ191" s="15"/>
      <c r="AEK191" s="37"/>
      <c r="AEL191" s="14"/>
      <c r="AEM191" s="15"/>
      <c r="AEN191" s="22"/>
    </row>
    <row r="192" spans="2:820" s="7" customFormat="1" ht="24.75" customHeight="1" x14ac:dyDescent="0.2">
      <c r="B192" s="6"/>
      <c r="C192" s="5"/>
      <c r="D192" s="6"/>
      <c r="E192" s="6"/>
      <c r="G192" s="83"/>
      <c r="H192" s="96"/>
      <c r="I192" s="14"/>
      <c r="J192" s="14"/>
      <c r="K192" s="15"/>
      <c r="L192" s="15"/>
      <c r="M192" s="14"/>
      <c r="N192" s="15"/>
      <c r="O192" s="22"/>
      <c r="AA192" s="6"/>
      <c r="AB192" s="5"/>
      <c r="AC192" s="6"/>
      <c r="AD192" s="6"/>
      <c r="AF192" s="83"/>
      <c r="AG192" s="83"/>
      <c r="AH192" s="14"/>
      <c r="AI192" s="14"/>
      <c r="AJ192" s="15"/>
      <c r="AK192" s="15"/>
      <c r="AL192" s="14"/>
      <c r="AM192" s="15"/>
      <c r="AN192" s="22"/>
      <c r="BB192" s="5"/>
      <c r="BC192" s="6"/>
      <c r="BD192" s="6"/>
      <c r="BF192" s="83"/>
      <c r="BG192" s="96"/>
      <c r="BH192" s="14"/>
      <c r="BI192" s="14"/>
      <c r="BJ192" s="15"/>
      <c r="BK192" s="15"/>
      <c r="BL192" s="14"/>
      <c r="BM192" s="15"/>
      <c r="BN192" s="22"/>
      <c r="CB192" s="5"/>
      <c r="CC192" s="6"/>
      <c r="CD192" s="6"/>
      <c r="CF192" s="83"/>
      <c r="CG192" s="96"/>
      <c r="CH192" s="14"/>
      <c r="CI192" s="14"/>
      <c r="CJ192" s="15"/>
      <c r="CK192" s="15"/>
      <c r="CL192" s="14"/>
      <c r="CM192" s="15"/>
      <c r="CN192" s="22"/>
      <c r="DB192" s="5"/>
      <c r="DC192" s="6"/>
      <c r="DD192" s="6"/>
      <c r="DF192" s="83"/>
      <c r="DG192" s="97"/>
      <c r="DH192" s="14"/>
      <c r="DI192" s="14"/>
      <c r="DJ192" s="15"/>
      <c r="DK192" s="15"/>
      <c r="DL192" s="14"/>
      <c r="DM192" s="15"/>
      <c r="DN192" s="22"/>
      <c r="EB192" s="5"/>
      <c r="EC192" s="6"/>
      <c r="ED192" s="6"/>
      <c r="EG192" s="96"/>
      <c r="EH192" s="14"/>
      <c r="EI192" s="14"/>
      <c r="EJ192" s="15"/>
      <c r="EK192" s="15"/>
      <c r="EL192" s="14"/>
      <c r="EM192" s="15"/>
      <c r="EN192" s="22"/>
      <c r="FB192" s="5"/>
      <c r="FC192" s="6"/>
      <c r="FD192" s="6"/>
      <c r="FG192" s="83"/>
      <c r="FH192" s="14"/>
      <c r="FI192" s="14"/>
      <c r="FJ192" s="15"/>
      <c r="FK192" s="15"/>
      <c r="FL192" s="14"/>
      <c r="FM192" s="15"/>
      <c r="FN192" s="22"/>
      <c r="GB192" s="5"/>
      <c r="GC192" s="6"/>
      <c r="GD192" s="6"/>
      <c r="GG192" s="83"/>
      <c r="GH192" s="14"/>
      <c r="GI192" s="14"/>
      <c r="GJ192" s="15"/>
      <c r="GK192" s="15"/>
      <c r="GL192" s="14"/>
      <c r="GM192" s="15"/>
      <c r="GN192" s="22"/>
      <c r="HB192" s="5"/>
      <c r="HC192" s="6"/>
      <c r="HD192" s="6"/>
      <c r="HG192" s="83"/>
      <c r="HH192" s="14"/>
      <c r="HI192" s="14"/>
      <c r="HJ192" s="15"/>
      <c r="HK192" s="15"/>
      <c r="HL192" s="14"/>
      <c r="HM192" s="15"/>
      <c r="HN192" s="22"/>
      <c r="IB192" s="5"/>
      <c r="IC192" s="6"/>
      <c r="ID192" s="6"/>
      <c r="IG192" s="83"/>
      <c r="IH192" s="14"/>
      <c r="II192" s="14"/>
      <c r="IJ192" s="15"/>
      <c r="IK192" s="15"/>
      <c r="IL192" s="14"/>
      <c r="IM192" s="15"/>
      <c r="IN192" s="22"/>
      <c r="JB192" s="5"/>
      <c r="JC192" s="6"/>
      <c r="JD192" s="6"/>
      <c r="JG192" s="83"/>
      <c r="JH192" s="14"/>
      <c r="JI192" s="14"/>
      <c r="JJ192" s="15"/>
      <c r="JK192" s="15"/>
      <c r="JL192" s="14"/>
      <c r="JM192" s="15"/>
      <c r="JN192" s="22"/>
      <c r="KB192" s="5"/>
      <c r="KC192" s="6"/>
      <c r="KD192" s="6"/>
      <c r="KG192" s="83"/>
      <c r="KH192" s="14"/>
      <c r="KI192" s="14"/>
      <c r="KJ192" s="15"/>
      <c r="KK192" s="15"/>
      <c r="KL192" s="14"/>
      <c r="KM192" s="15"/>
      <c r="KN192" s="22"/>
      <c r="LB192" s="5"/>
      <c r="LC192" s="6"/>
      <c r="LD192" s="6"/>
      <c r="LG192" s="83"/>
      <c r="LH192" s="14"/>
      <c r="LI192" s="14"/>
      <c r="LJ192" s="15"/>
      <c r="LK192" s="15"/>
      <c r="LL192" s="14"/>
      <c r="LM192" s="15"/>
      <c r="LN192" s="22"/>
      <c r="MB192" s="5"/>
      <c r="MC192" s="6"/>
      <c r="MD192" s="6"/>
      <c r="MG192" s="83"/>
      <c r="MH192" s="14"/>
      <c r="MI192" s="14"/>
      <c r="MJ192" s="15"/>
      <c r="MK192" s="15"/>
      <c r="ML192" s="14"/>
      <c r="MM192" s="15"/>
      <c r="MN192" s="22"/>
      <c r="NB192" s="5"/>
      <c r="NC192" s="6"/>
      <c r="ND192" s="6"/>
      <c r="NG192" s="83"/>
      <c r="NH192" s="14"/>
      <c r="NI192" s="14"/>
      <c r="NJ192" s="15"/>
      <c r="NK192" s="15"/>
      <c r="NL192" s="14"/>
      <c r="NM192" s="15"/>
      <c r="NN192" s="22"/>
      <c r="OB192" s="5"/>
      <c r="OC192" s="6"/>
      <c r="OD192" s="6"/>
      <c r="OG192" s="83"/>
      <c r="OH192" s="14"/>
      <c r="OI192" s="14"/>
      <c r="OJ192" s="15"/>
      <c r="OK192" s="15"/>
      <c r="OL192" s="14"/>
      <c r="OM192" s="15"/>
      <c r="ON192" s="22"/>
      <c r="PB192" s="5"/>
      <c r="PC192" s="6"/>
      <c r="PD192" s="6"/>
      <c r="PG192" s="83"/>
      <c r="PH192" s="14"/>
      <c r="PI192" s="14"/>
      <c r="PJ192" s="15"/>
      <c r="PK192" s="15"/>
      <c r="PL192" s="14"/>
      <c r="PM192" s="15"/>
      <c r="PN192" s="22"/>
      <c r="QB192" s="5"/>
      <c r="QC192" s="6"/>
      <c r="QD192" s="6"/>
      <c r="QG192" s="83"/>
      <c r="QH192" s="14"/>
      <c r="QI192" s="14"/>
      <c r="QJ192" s="15"/>
      <c r="QK192" s="15"/>
      <c r="QL192" s="14"/>
      <c r="QM192" s="15"/>
      <c r="QN192" s="22"/>
      <c r="RB192" s="5"/>
      <c r="RC192" s="6"/>
      <c r="RD192" s="6"/>
      <c r="RG192" s="83"/>
      <c r="RH192" s="14"/>
      <c r="RI192" s="14"/>
      <c r="RJ192" s="15"/>
      <c r="RK192" s="15"/>
      <c r="RL192" s="14"/>
      <c r="RM192" s="15"/>
      <c r="RN192" s="22"/>
      <c r="SB192" s="5"/>
      <c r="SC192" s="6"/>
      <c r="SD192" s="6"/>
      <c r="SG192" s="83"/>
      <c r="SH192" s="14"/>
      <c r="SI192" s="14"/>
      <c r="SJ192" s="15"/>
      <c r="SK192" s="37"/>
      <c r="SL192" s="14"/>
      <c r="SM192" s="15"/>
      <c r="SN192" s="22"/>
      <c r="TB192" s="5"/>
      <c r="TC192" s="6"/>
      <c r="TD192" s="6"/>
      <c r="TG192" s="83"/>
      <c r="TH192" s="14"/>
      <c r="TI192" s="14"/>
      <c r="TJ192" s="15"/>
      <c r="TK192" s="37"/>
      <c r="TL192" s="14"/>
      <c r="TM192" s="15"/>
      <c r="TN192" s="22"/>
      <c r="UB192" s="5"/>
      <c r="UC192" s="6"/>
      <c r="UD192" s="6"/>
      <c r="UG192" s="83"/>
      <c r="UH192" s="14"/>
      <c r="UI192" s="14"/>
      <c r="UJ192" s="15"/>
      <c r="UK192" s="37"/>
      <c r="UL192" s="14"/>
      <c r="UM192" s="15"/>
      <c r="UN192" s="22"/>
      <c r="VB192" s="5"/>
      <c r="VC192" s="6"/>
      <c r="VD192" s="6"/>
      <c r="VG192" s="83"/>
      <c r="VH192" s="14"/>
      <c r="VI192" s="14"/>
      <c r="VJ192" s="15"/>
      <c r="VK192" s="37"/>
      <c r="VL192" s="14"/>
      <c r="VM192" s="15"/>
      <c r="VN192" s="22"/>
      <c r="WB192" s="5"/>
      <c r="WC192" s="6"/>
      <c r="WD192" s="6"/>
      <c r="WG192" s="83"/>
      <c r="WH192" s="14"/>
      <c r="WI192" s="14"/>
      <c r="WJ192" s="15"/>
      <c r="WK192" s="37"/>
      <c r="WL192" s="14"/>
      <c r="WM192" s="15"/>
      <c r="WN192" s="22"/>
      <c r="XB192" s="5"/>
      <c r="XC192" s="37"/>
      <c r="XD192" s="37"/>
      <c r="XG192" s="83"/>
      <c r="XH192" s="14"/>
      <c r="XI192" s="14"/>
      <c r="XJ192" s="15"/>
      <c r="XK192" s="37"/>
      <c r="XL192" s="14"/>
      <c r="XM192" s="15"/>
      <c r="XN192" s="22"/>
      <c r="YB192" s="5"/>
      <c r="YC192" s="37"/>
      <c r="YD192" s="37"/>
      <c r="YG192" s="83"/>
      <c r="YH192" s="14"/>
      <c r="YI192" s="14"/>
      <c r="YJ192" s="15"/>
      <c r="YK192" s="37"/>
      <c r="YL192" s="14"/>
      <c r="YM192" s="15"/>
      <c r="YN192" s="22"/>
      <c r="ZB192" s="5"/>
      <c r="ZC192" s="37"/>
      <c r="ZD192" s="37"/>
      <c r="ZG192" s="83"/>
      <c r="ZH192" s="14"/>
      <c r="ZI192" s="14"/>
      <c r="ZJ192" s="15"/>
      <c r="ZK192" s="37"/>
      <c r="ZL192" s="14"/>
      <c r="ZM192" s="15"/>
      <c r="ZN192" s="22"/>
      <c r="AAB192" s="5"/>
      <c r="AAC192" s="37"/>
      <c r="AAD192" s="37"/>
      <c r="AAG192" s="83"/>
      <c r="AAH192" s="14"/>
      <c r="AAI192" s="14"/>
      <c r="AAJ192" s="15"/>
      <c r="AAK192" s="37"/>
      <c r="AAL192" s="14"/>
      <c r="AAM192" s="15"/>
      <c r="AAN192" s="22"/>
      <c r="ABB192" s="5"/>
      <c r="ABC192" s="37"/>
      <c r="ABD192" s="37"/>
      <c r="ABG192" s="83"/>
      <c r="ABH192" s="14"/>
      <c r="ABI192" s="14"/>
      <c r="ABJ192" s="15"/>
      <c r="ABK192" s="37"/>
      <c r="ABL192" s="14"/>
      <c r="ABM192" s="15"/>
      <c r="ABN192" s="22"/>
      <c r="ACB192" s="5"/>
      <c r="ACC192" s="37"/>
      <c r="ACD192" s="37"/>
      <c r="ACG192" s="83"/>
      <c r="ACH192" s="14"/>
      <c r="ACI192" s="14"/>
      <c r="ACJ192" s="15"/>
      <c r="ACK192" s="37"/>
      <c r="ACL192" s="14"/>
      <c r="ACM192" s="15"/>
      <c r="ACN192" s="22"/>
      <c r="ADB192" s="5"/>
      <c r="ADC192" s="37"/>
      <c r="ADD192" s="37"/>
      <c r="ADG192" s="96"/>
      <c r="ADH192" s="14"/>
      <c r="ADI192" s="14"/>
      <c r="ADJ192" s="15"/>
      <c r="ADK192" s="37"/>
      <c r="ADL192" s="14"/>
      <c r="ADM192" s="15"/>
      <c r="ADN192" s="22"/>
      <c r="AEB192" s="5"/>
      <c r="AEC192" s="37"/>
      <c r="AED192" s="37"/>
      <c r="AEG192" s="83"/>
      <c r="AEH192" s="14"/>
      <c r="AEI192" s="14"/>
      <c r="AEJ192" s="15"/>
      <c r="AEK192" s="37"/>
      <c r="AEL192" s="14"/>
      <c r="AEM192" s="15"/>
      <c r="AEN192" s="22"/>
    </row>
    <row r="193" spans="2:820" s="7" customFormat="1" ht="24.75" customHeight="1" x14ac:dyDescent="0.2">
      <c r="B193" s="6"/>
      <c r="C193" s="5"/>
      <c r="D193" s="6"/>
      <c r="E193" s="6"/>
      <c r="G193" s="83"/>
      <c r="H193" s="96"/>
      <c r="I193" s="14"/>
      <c r="J193" s="14"/>
      <c r="K193" s="15"/>
      <c r="L193" s="15"/>
      <c r="M193" s="14"/>
      <c r="N193" s="15"/>
      <c r="O193" s="22"/>
      <c r="AA193" s="6"/>
      <c r="AB193" s="5"/>
      <c r="AC193" s="6"/>
      <c r="AD193" s="6"/>
      <c r="AF193" s="83"/>
      <c r="AG193" s="83"/>
      <c r="AH193" s="14"/>
      <c r="AI193" s="14"/>
      <c r="AJ193" s="15"/>
      <c r="AK193" s="15"/>
      <c r="AL193" s="14"/>
      <c r="AM193" s="15"/>
      <c r="AN193" s="22"/>
      <c r="BB193" s="5"/>
      <c r="BC193" s="6"/>
      <c r="BD193" s="6"/>
      <c r="BF193" s="83"/>
      <c r="BG193" s="96"/>
      <c r="BH193" s="14"/>
      <c r="BI193" s="14"/>
      <c r="BJ193" s="15"/>
      <c r="BK193" s="15"/>
      <c r="BL193" s="14"/>
      <c r="BM193" s="15"/>
      <c r="BN193" s="22"/>
      <c r="CB193" s="5"/>
      <c r="CC193" s="6"/>
      <c r="CD193" s="6"/>
      <c r="CF193" s="83"/>
      <c r="CG193" s="96"/>
      <c r="CH193" s="14"/>
      <c r="CI193" s="14"/>
      <c r="CJ193" s="15"/>
      <c r="CK193" s="15"/>
      <c r="CL193" s="14"/>
      <c r="CM193" s="15"/>
      <c r="CN193" s="22"/>
      <c r="DB193" s="5"/>
      <c r="DC193" s="6"/>
      <c r="DD193" s="6"/>
      <c r="DF193" s="83"/>
      <c r="DG193" s="97"/>
      <c r="DH193" s="14"/>
      <c r="DI193" s="14"/>
      <c r="DJ193" s="15"/>
      <c r="DK193" s="15"/>
      <c r="DL193" s="14"/>
      <c r="DM193" s="15"/>
      <c r="DN193" s="22"/>
      <c r="EB193" s="5"/>
      <c r="EC193" s="6"/>
      <c r="ED193" s="6"/>
      <c r="EG193" s="96"/>
      <c r="EH193" s="14"/>
      <c r="EI193" s="14"/>
      <c r="EJ193" s="15"/>
      <c r="EK193" s="15"/>
      <c r="EL193" s="14"/>
      <c r="EM193" s="15"/>
      <c r="EN193" s="22"/>
      <c r="FB193" s="5"/>
      <c r="FC193" s="6"/>
      <c r="FD193" s="6"/>
      <c r="FG193" s="83"/>
      <c r="FH193" s="14"/>
      <c r="FI193" s="14"/>
      <c r="FJ193" s="15"/>
      <c r="FK193" s="15"/>
      <c r="FL193" s="14"/>
      <c r="FM193" s="15"/>
      <c r="FN193" s="22"/>
      <c r="GB193" s="5"/>
      <c r="GC193" s="6"/>
      <c r="GD193" s="6"/>
      <c r="GG193" s="83"/>
      <c r="GH193" s="14"/>
      <c r="GI193" s="14"/>
      <c r="GJ193" s="15"/>
      <c r="GK193" s="15"/>
      <c r="GL193" s="14"/>
      <c r="GM193" s="15"/>
      <c r="GN193" s="22"/>
      <c r="HB193" s="5"/>
      <c r="HC193" s="6"/>
      <c r="HD193" s="6"/>
      <c r="HG193" s="83"/>
      <c r="HH193" s="14"/>
      <c r="HI193" s="14"/>
      <c r="HJ193" s="15"/>
      <c r="HK193" s="15"/>
      <c r="HL193" s="14"/>
      <c r="HM193" s="15"/>
      <c r="HN193" s="22"/>
      <c r="IB193" s="5"/>
      <c r="IC193" s="6"/>
      <c r="ID193" s="6"/>
      <c r="IG193" s="83"/>
      <c r="IH193" s="14"/>
      <c r="II193" s="14"/>
      <c r="IJ193" s="15"/>
      <c r="IK193" s="15"/>
      <c r="IL193" s="14"/>
      <c r="IM193" s="15"/>
      <c r="IN193" s="22"/>
      <c r="JB193" s="5"/>
      <c r="JC193" s="6"/>
      <c r="JD193" s="6"/>
      <c r="JG193" s="83"/>
      <c r="JH193" s="14"/>
      <c r="JI193" s="14"/>
      <c r="JJ193" s="15"/>
      <c r="JK193" s="15"/>
      <c r="JL193" s="14"/>
      <c r="JM193" s="15"/>
      <c r="JN193" s="22"/>
      <c r="KB193" s="5"/>
      <c r="KC193" s="6"/>
      <c r="KD193" s="6"/>
      <c r="KG193" s="83"/>
      <c r="KH193" s="14"/>
      <c r="KI193" s="14"/>
      <c r="KJ193" s="15"/>
      <c r="KK193" s="15"/>
      <c r="KL193" s="14"/>
      <c r="KM193" s="15"/>
      <c r="KN193" s="22"/>
      <c r="LB193" s="5"/>
      <c r="LC193" s="6"/>
      <c r="LD193" s="6"/>
      <c r="LG193" s="83"/>
      <c r="LH193" s="14"/>
      <c r="LI193" s="14"/>
      <c r="LJ193" s="15"/>
      <c r="LK193" s="15"/>
      <c r="LL193" s="14"/>
      <c r="LM193" s="15"/>
      <c r="LN193" s="22"/>
      <c r="MB193" s="5"/>
      <c r="MC193" s="6"/>
      <c r="MD193" s="6"/>
      <c r="MG193" s="83"/>
      <c r="MH193" s="14"/>
      <c r="MI193" s="14"/>
      <c r="MJ193" s="15"/>
      <c r="MK193" s="15"/>
      <c r="ML193" s="14"/>
      <c r="MM193" s="15"/>
      <c r="MN193" s="22"/>
      <c r="NB193" s="5"/>
      <c r="NC193" s="6"/>
      <c r="ND193" s="6"/>
      <c r="NG193" s="83"/>
      <c r="NH193" s="14"/>
      <c r="NI193" s="14"/>
      <c r="NJ193" s="15"/>
      <c r="NK193" s="15"/>
      <c r="NL193" s="14"/>
      <c r="NM193" s="15"/>
      <c r="NN193" s="22"/>
      <c r="OB193" s="5"/>
      <c r="OC193" s="6"/>
      <c r="OD193" s="6"/>
      <c r="OG193" s="83"/>
      <c r="OH193" s="14"/>
      <c r="OI193" s="14"/>
      <c r="OJ193" s="15"/>
      <c r="OK193" s="15"/>
      <c r="OL193" s="14"/>
      <c r="OM193" s="15"/>
      <c r="ON193" s="22"/>
      <c r="PB193" s="5"/>
      <c r="PC193" s="6"/>
      <c r="PD193" s="6"/>
      <c r="PG193" s="83"/>
      <c r="PH193" s="14"/>
      <c r="PI193" s="14"/>
      <c r="PJ193" s="15"/>
      <c r="PK193" s="15"/>
      <c r="PL193" s="14"/>
      <c r="PM193" s="15"/>
      <c r="PN193" s="22"/>
      <c r="QB193" s="5"/>
      <c r="QC193" s="6"/>
      <c r="QD193" s="6"/>
      <c r="QG193" s="83"/>
      <c r="QH193" s="14"/>
      <c r="QI193" s="14"/>
      <c r="QJ193" s="15"/>
      <c r="QK193" s="15"/>
      <c r="QL193" s="14"/>
      <c r="QM193" s="15"/>
      <c r="QN193" s="22"/>
      <c r="RB193" s="5"/>
      <c r="RC193" s="6"/>
      <c r="RD193" s="6"/>
      <c r="RG193" s="83"/>
      <c r="RH193" s="14"/>
      <c r="RI193" s="14"/>
      <c r="RJ193" s="15"/>
      <c r="RK193" s="15"/>
      <c r="RL193" s="14"/>
      <c r="RM193" s="15"/>
      <c r="RN193" s="22"/>
      <c r="SB193" s="5"/>
      <c r="SC193" s="6"/>
      <c r="SD193" s="6"/>
      <c r="SG193" s="83"/>
      <c r="SH193" s="14"/>
      <c r="SI193" s="14"/>
      <c r="SJ193" s="15"/>
      <c r="SK193" s="37"/>
      <c r="SL193" s="14"/>
      <c r="SM193" s="15"/>
      <c r="SN193" s="22"/>
      <c r="TB193" s="5"/>
      <c r="TC193" s="6"/>
      <c r="TD193" s="6"/>
      <c r="TG193" s="83"/>
      <c r="TH193" s="14"/>
      <c r="TI193" s="14"/>
      <c r="TJ193" s="15"/>
      <c r="TK193" s="37"/>
      <c r="TL193" s="14"/>
      <c r="TM193" s="15"/>
      <c r="TN193" s="22"/>
      <c r="UB193" s="5"/>
      <c r="UC193" s="6"/>
      <c r="UD193" s="6"/>
      <c r="UG193" s="83"/>
      <c r="UH193" s="14"/>
      <c r="UI193" s="14"/>
      <c r="UJ193" s="15"/>
      <c r="UK193" s="37"/>
      <c r="UL193" s="14"/>
      <c r="UM193" s="15"/>
      <c r="UN193" s="22"/>
      <c r="VB193" s="5"/>
      <c r="VC193" s="6"/>
      <c r="VD193" s="6"/>
      <c r="VG193" s="83"/>
      <c r="VH193" s="14"/>
      <c r="VI193" s="14"/>
      <c r="VJ193" s="15"/>
      <c r="VK193" s="37"/>
      <c r="VL193" s="14"/>
      <c r="VM193" s="15"/>
      <c r="VN193" s="22"/>
      <c r="WB193" s="5"/>
      <c r="WC193" s="6"/>
      <c r="WD193" s="6"/>
      <c r="WG193" s="83"/>
      <c r="WH193" s="14"/>
      <c r="WI193" s="14"/>
      <c r="WJ193" s="15"/>
      <c r="WK193" s="37"/>
      <c r="WL193" s="14"/>
      <c r="WM193" s="15"/>
      <c r="WN193" s="22"/>
      <c r="XB193" s="5"/>
      <c r="XC193" s="37"/>
      <c r="XD193" s="37"/>
      <c r="XG193" s="83"/>
      <c r="XH193" s="14"/>
      <c r="XI193" s="14"/>
      <c r="XJ193" s="15"/>
      <c r="XK193" s="37"/>
      <c r="XL193" s="14"/>
      <c r="XM193" s="15"/>
      <c r="XN193" s="22"/>
      <c r="YB193" s="5"/>
      <c r="YC193" s="37"/>
      <c r="YD193" s="37"/>
      <c r="YG193" s="83"/>
      <c r="YH193" s="14"/>
      <c r="YI193" s="14"/>
      <c r="YJ193" s="15"/>
      <c r="YK193" s="37"/>
      <c r="YL193" s="14"/>
      <c r="YM193" s="15"/>
      <c r="YN193" s="22"/>
      <c r="ZB193" s="5"/>
      <c r="ZC193" s="37"/>
      <c r="ZD193" s="37"/>
      <c r="ZG193" s="83"/>
      <c r="ZH193" s="14"/>
      <c r="ZI193" s="14"/>
      <c r="ZJ193" s="15"/>
      <c r="ZK193" s="37"/>
      <c r="ZL193" s="14"/>
      <c r="ZM193" s="15"/>
      <c r="ZN193" s="22"/>
      <c r="AAB193" s="5"/>
      <c r="AAC193" s="37"/>
      <c r="AAD193" s="37"/>
      <c r="AAG193" s="83"/>
      <c r="AAH193" s="14"/>
      <c r="AAI193" s="14"/>
      <c r="AAJ193" s="15"/>
      <c r="AAK193" s="37"/>
      <c r="AAL193" s="14"/>
      <c r="AAM193" s="15"/>
      <c r="AAN193" s="22"/>
      <c r="ABB193" s="5"/>
      <c r="ABC193" s="37"/>
      <c r="ABD193" s="37"/>
      <c r="ABG193" s="83"/>
      <c r="ABH193" s="14"/>
      <c r="ABI193" s="14"/>
      <c r="ABJ193" s="15"/>
      <c r="ABK193" s="37"/>
      <c r="ABL193" s="14"/>
      <c r="ABM193" s="15"/>
      <c r="ABN193" s="22"/>
      <c r="ACB193" s="5"/>
      <c r="ACC193" s="37"/>
      <c r="ACD193" s="37"/>
      <c r="ACG193" s="83"/>
      <c r="ACH193" s="14"/>
      <c r="ACI193" s="14"/>
      <c r="ACJ193" s="15"/>
      <c r="ACK193" s="37"/>
      <c r="ACL193" s="14"/>
      <c r="ACM193" s="15"/>
      <c r="ACN193" s="22"/>
      <c r="ADB193" s="5"/>
      <c r="ADC193" s="37"/>
      <c r="ADD193" s="37"/>
      <c r="ADG193" s="96"/>
      <c r="ADH193" s="14"/>
      <c r="ADI193" s="14"/>
      <c r="ADJ193" s="15"/>
      <c r="ADK193" s="37"/>
      <c r="ADL193" s="14"/>
      <c r="ADM193" s="15"/>
      <c r="ADN193" s="22"/>
      <c r="AEB193" s="5"/>
      <c r="AEC193" s="37"/>
      <c r="AED193" s="37"/>
      <c r="AEG193" s="83"/>
      <c r="AEH193" s="14"/>
      <c r="AEI193" s="14"/>
      <c r="AEJ193" s="15"/>
      <c r="AEK193" s="37"/>
      <c r="AEL193" s="14"/>
      <c r="AEM193" s="15"/>
      <c r="AEN193" s="22"/>
    </row>
    <row r="194" spans="2:820" s="7" customFormat="1" ht="24.75" customHeight="1" x14ac:dyDescent="0.2">
      <c r="B194" s="6"/>
      <c r="C194" s="5"/>
      <c r="D194" s="6"/>
      <c r="E194" s="6"/>
      <c r="G194" s="83"/>
      <c r="H194" s="96"/>
      <c r="I194" s="14"/>
      <c r="J194" s="14"/>
      <c r="K194" s="15"/>
      <c r="L194" s="15"/>
      <c r="M194" s="14"/>
      <c r="N194" s="15"/>
      <c r="O194" s="22"/>
      <c r="AA194" s="6"/>
      <c r="AB194" s="5"/>
      <c r="AC194" s="6"/>
      <c r="AD194" s="6"/>
      <c r="AF194" s="83"/>
      <c r="AG194" s="83"/>
      <c r="AH194" s="14"/>
      <c r="AI194" s="14"/>
      <c r="AJ194" s="15"/>
      <c r="AK194" s="15"/>
      <c r="AL194" s="14"/>
      <c r="AM194" s="15"/>
      <c r="AN194" s="22"/>
      <c r="BB194" s="5"/>
      <c r="BC194" s="6"/>
      <c r="BD194" s="6"/>
      <c r="BF194" s="83"/>
      <c r="BG194" s="96"/>
      <c r="BH194" s="14"/>
      <c r="BI194" s="14"/>
      <c r="BJ194" s="15"/>
      <c r="BK194" s="15"/>
      <c r="BL194" s="14"/>
      <c r="BM194" s="15"/>
      <c r="BN194" s="22"/>
      <c r="CB194" s="5"/>
      <c r="CC194" s="6"/>
      <c r="CD194" s="6"/>
      <c r="CF194" s="83"/>
      <c r="CG194" s="96"/>
      <c r="CH194" s="14"/>
      <c r="CI194" s="14"/>
      <c r="CJ194" s="15"/>
      <c r="CK194" s="15"/>
      <c r="CL194" s="14"/>
      <c r="CM194" s="15"/>
      <c r="CN194" s="22"/>
      <c r="DB194" s="5"/>
      <c r="DC194" s="6"/>
      <c r="DD194" s="6"/>
      <c r="DF194" s="83"/>
      <c r="DG194" s="97"/>
      <c r="DH194" s="14"/>
      <c r="DI194" s="14"/>
      <c r="DJ194" s="15"/>
      <c r="DK194" s="15"/>
      <c r="DL194" s="14"/>
      <c r="DM194" s="15"/>
      <c r="DN194" s="22"/>
      <c r="EB194" s="5"/>
      <c r="EC194" s="6"/>
      <c r="ED194" s="6"/>
      <c r="EG194" s="96"/>
      <c r="EH194" s="14"/>
      <c r="EI194" s="14"/>
      <c r="EJ194" s="15"/>
      <c r="EK194" s="15"/>
      <c r="EL194" s="14"/>
      <c r="EM194" s="15"/>
      <c r="EN194" s="22"/>
      <c r="FB194" s="5"/>
      <c r="FC194" s="6"/>
      <c r="FD194" s="6"/>
      <c r="FG194" s="83"/>
      <c r="FH194" s="14"/>
      <c r="FI194" s="14"/>
      <c r="FJ194" s="15"/>
      <c r="FK194" s="15"/>
      <c r="FL194" s="14"/>
      <c r="FM194" s="15"/>
      <c r="FN194" s="22"/>
      <c r="GB194" s="5"/>
      <c r="GC194" s="6"/>
      <c r="GD194" s="6"/>
      <c r="GG194" s="83"/>
      <c r="GH194" s="14"/>
      <c r="GI194" s="14"/>
      <c r="GJ194" s="15"/>
      <c r="GK194" s="15"/>
      <c r="GL194" s="14"/>
      <c r="GM194" s="15"/>
      <c r="GN194" s="22"/>
      <c r="HB194" s="5"/>
      <c r="HC194" s="6"/>
      <c r="HD194" s="6"/>
      <c r="HG194" s="83"/>
      <c r="HH194" s="14"/>
      <c r="HI194" s="14"/>
      <c r="HJ194" s="15"/>
      <c r="HK194" s="15"/>
      <c r="HL194" s="14"/>
      <c r="HM194" s="15"/>
      <c r="HN194" s="22"/>
      <c r="IB194" s="5"/>
      <c r="IC194" s="6"/>
      <c r="ID194" s="6"/>
      <c r="IG194" s="83"/>
      <c r="IH194" s="14"/>
      <c r="II194" s="14"/>
      <c r="IJ194" s="15"/>
      <c r="IK194" s="15"/>
      <c r="IL194" s="14"/>
      <c r="IM194" s="15"/>
      <c r="IN194" s="22"/>
      <c r="JB194" s="5"/>
      <c r="JC194" s="6"/>
      <c r="JD194" s="6"/>
      <c r="JG194" s="83"/>
      <c r="JH194" s="14"/>
      <c r="JI194" s="14"/>
      <c r="JJ194" s="15"/>
      <c r="JK194" s="15"/>
      <c r="JL194" s="14"/>
      <c r="JM194" s="15"/>
      <c r="JN194" s="22"/>
      <c r="KB194" s="5"/>
      <c r="KC194" s="6"/>
      <c r="KD194" s="6"/>
      <c r="KG194" s="83"/>
      <c r="KH194" s="14"/>
      <c r="KI194" s="14"/>
      <c r="KJ194" s="15"/>
      <c r="KK194" s="15"/>
      <c r="KL194" s="14"/>
      <c r="KM194" s="15"/>
      <c r="KN194" s="22"/>
      <c r="LB194" s="5"/>
      <c r="LC194" s="6"/>
      <c r="LD194" s="6"/>
      <c r="LG194" s="83"/>
      <c r="LH194" s="14"/>
      <c r="LI194" s="14"/>
      <c r="LJ194" s="15"/>
      <c r="LK194" s="15"/>
      <c r="LL194" s="14"/>
      <c r="LM194" s="15"/>
      <c r="LN194" s="22"/>
      <c r="MB194" s="5"/>
      <c r="MC194" s="6"/>
      <c r="MD194" s="6"/>
      <c r="MG194" s="83"/>
      <c r="MH194" s="14"/>
      <c r="MI194" s="14"/>
      <c r="MJ194" s="15"/>
      <c r="MK194" s="15"/>
      <c r="ML194" s="14"/>
      <c r="MM194" s="15"/>
      <c r="MN194" s="22"/>
      <c r="NB194" s="5"/>
      <c r="NC194" s="6"/>
      <c r="ND194" s="6"/>
      <c r="NG194" s="83"/>
      <c r="NH194" s="14"/>
      <c r="NI194" s="14"/>
      <c r="NJ194" s="15"/>
      <c r="NK194" s="15"/>
      <c r="NL194" s="14"/>
      <c r="NM194" s="15"/>
      <c r="NN194" s="22"/>
      <c r="OB194" s="5"/>
      <c r="OC194" s="6"/>
      <c r="OD194" s="6"/>
      <c r="OG194" s="83"/>
      <c r="OH194" s="14"/>
      <c r="OI194" s="14"/>
      <c r="OJ194" s="15"/>
      <c r="OK194" s="15"/>
      <c r="OL194" s="14"/>
      <c r="OM194" s="15"/>
      <c r="ON194" s="22"/>
      <c r="PB194" s="5"/>
      <c r="PC194" s="6"/>
      <c r="PD194" s="6"/>
      <c r="PG194" s="83"/>
      <c r="PH194" s="14"/>
      <c r="PI194" s="14"/>
      <c r="PJ194" s="15"/>
      <c r="PK194" s="15"/>
      <c r="PL194" s="14"/>
      <c r="PM194" s="15"/>
      <c r="PN194" s="22"/>
      <c r="QB194" s="5"/>
      <c r="QC194" s="6"/>
      <c r="QD194" s="6"/>
      <c r="QG194" s="83"/>
      <c r="QH194" s="14"/>
      <c r="QI194" s="14"/>
      <c r="QJ194" s="15"/>
      <c r="QK194" s="15"/>
      <c r="QL194" s="14"/>
      <c r="QM194" s="15"/>
      <c r="QN194" s="22"/>
      <c r="RB194" s="5"/>
      <c r="RC194" s="6"/>
      <c r="RD194" s="6"/>
      <c r="RG194" s="83"/>
      <c r="RH194" s="14"/>
      <c r="RI194" s="14"/>
      <c r="RJ194" s="15"/>
      <c r="RK194" s="15"/>
      <c r="RL194" s="14"/>
      <c r="RM194" s="15"/>
      <c r="RN194" s="22"/>
      <c r="SB194" s="5"/>
      <c r="SC194" s="6"/>
      <c r="SD194" s="6"/>
      <c r="SG194" s="83"/>
      <c r="SH194" s="14"/>
      <c r="SI194" s="14"/>
      <c r="SJ194" s="15"/>
      <c r="SK194" s="37"/>
      <c r="SL194" s="14"/>
      <c r="SM194" s="15"/>
      <c r="SN194" s="22"/>
      <c r="TB194" s="5"/>
      <c r="TC194" s="6"/>
      <c r="TD194" s="6"/>
      <c r="TG194" s="83"/>
      <c r="TH194" s="14"/>
      <c r="TI194" s="14"/>
      <c r="TJ194" s="15"/>
      <c r="TK194" s="37"/>
      <c r="TL194" s="14"/>
      <c r="TM194" s="15"/>
      <c r="TN194" s="22"/>
      <c r="UB194" s="5"/>
      <c r="UC194" s="6"/>
      <c r="UD194" s="6"/>
      <c r="UG194" s="83"/>
      <c r="UH194" s="14"/>
      <c r="UI194" s="14"/>
      <c r="UJ194" s="15"/>
      <c r="UK194" s="37"/>
      <c r="UL194" s="14"/>
      <c r="UM194" s="15"/>
      <c r="UN194" s="22"/>
      <c r="VB194" s="5"/>
      <c r="VC194" s="6"/>
      <c r="VD194" s="6"/>
      <c r="VG194" s="83"/>
      <c r="VH194" s="14"/>
      <c r="VI194" s="14"/>
      <c r="VJ194" s="15"/>
      <c r="VK194" s="37"/>
      <c r="VL194" s="14"/>
      <c r="VM194" s="15"/>
      <c r="VN194" s="22"/>
      <c r="WB194" s="5"/>
      <c r="WC194" s="6"/>
      <c r="WD194" s="6"/>
      <c r="WG194" s="83"/>
      <c r="WH194" s="14"/>
      <c r="WI194" s="14"/>
      <c r="WJ194" s="15"/>
      <c r="WK194" s="37"/>
      <c r="WL194" s="14"/>
      <c r="WM194" s="15"/>
      <c r="WN194" s="22"/>
      <c r="XB194" s="5"/>
      <c r="XC194" s="37"/>
      <c r="XD194" s="37"/>
      <c r="XG194" s="83"/>
      <c r="XH194" s="14"/>
      <c r="XI194" s="14"/>
      <c r="XJ194" s="15"/>
      <c r="XK194" s="37"/>
      <c r="XL194" s="14"/>
      <c r="XM194" s="15"/>
      <c r="XN194" s="22"/>
      <c r="YB194" s="5"/>
      <c r="YC194" s="37"/>
      <c r="YD194" s="37"/>
      <c r="YG194" s="83"/>
      <c r="YH194" s="14"/>
      <c r="YI194" s="14"/>
      <c r="YJ194" s="15"/>
      <c r="YK194" s="37"/>
      <c r="YL194" s="14"/>
      <c r="YM194" s="15"/>
      <c r="YN194" s="22"/>
      <c r="ZB194" s="5"/>
      <c r="ZC194" s="37"/>
      <c r="ZD194" s="37"/>
      <c r="ZG194" s="83"/>
      <c r="ZH194" s="14"/>
      <c r="ZI194" s="14"/>
      <c r="ZJ194" s="15"/>
      <c r="ZK194" s="37"/>
      <c r="ZL194" s="14"/>
      <c r="ZM194" s="15"/>
      <c r="ZN194" s="22"/>
      <c r="AAB194" s="5"/>
      <c r="AAC194" s="37"/>
      <c r="AAD194" s="37"/>
      <c r="AAG194" s="83"/>
      <c r="AAH194" s="14"/>
      <c r="AAI194" s="14"/>
      <c r="AAJ194" s="15"/>
      <c r="AAK194" s="37"/>
      <c r="AAL194" s="14"/>
      <c r="AAM194" s="15"/>
      <c r="AAN194" s="22"/>
      <c r="ABB194" s="5"/>
      <c r="ABC194" s="37"/>
      <c r="ABD194" s="37"/>
      <c r="ABG194" s="83"/>
      <c r="ABH194" s="14"/>
      <c r="ABI194" s="14"/>
      <c r="ABJ194" s="15"/>
      <c r="ABK194" s="37"/>
      <c r="ABL194" s="14"/>
      <c r="ABM194" s="15"/>
      <c r="ABN194" s="22"/>
      <c r="ACB194" s="5"/>
      <c r="ACC194" s="37"/>
      <c r="ACD194" s="37"/>
      <c r="ACG194" s="83"/>
      <c r="ACH194" s="14"/>
      <c r="ACI194" s="14"/>
      <c r="ACJ194" s="15"/>
      <c r="ACK194" s="37"/>
      <c r="ACL194" s="14"/>
      <c r="ACM194" s="15"/>
      <c r="ACN194" s="22"/>
      <c r="ADB194" s="5"/>
      <c r="ADC194" s="37"/>
      <c r="ADD194" s="37"/>
      <c r="ADG194" s="96"/>
      <c r="ADH194" s="14"/>
      <c r="ADI194" s="14"/>
      <c r="ADJ194" s="15"/>
      <c r="ADK194" s="37"/>
      <c r="ADL194" s="14"/>
      <c r="ADM194" s="15"/>
      <c r="ADN194" s="22"/>
      <c r="AEB194" s="5"/>
      <c r="AEC194" s="37"/>
      <c r="AED194" s="37"/>
      <c r="AEG194" s="83"/>
      <c r="AEH194" s="14"/>
      <c r="AEI194" s="14"/>
      <c r="AEJ194" s="15"/>
      <c r="AEK194" s="37"/>
      <c r="AEL194" s="14"/>
      <c r="AEM194" s="15"/>
      <c r="AEN194" s="22"/>
    </row>
    <row r="195" spans="2:820" s="7" customFormat="1" ht="24.75" customHeight="1" x14ac:dyDescent="0.2">
      <c r="B195" s="6"/>
      <c r="C195" s="5"/>
      <c r="D195" s="6"/>
      <c r="E195" s="6"/>
      <c r="G195" s="83"/>
      <c r="H195" s="96"/>
      <c r="I195" s="14"/>
      <c r="J195" s="14"/>
      <c r="K195" s="15"/>
      <c r="L195" s="15"/>
      <c r="M195" s="14"/>
      <c r="N195" s="15"/>
      <c r="O195" s="22"/>
      <c r="AA195" s="6"/>
      <c r="AB195" s="5"/>
      <c r="AC195" s="6"/>
      <c r="AD195" s="6"/>
      <c r="AF195" s="83"/>
      <c r="AG195" s="83"/>
      <c r="AH195" s="14"/>
      <c r="AI195" s="14"/>
      <c r="AJ195" s="15"/>
      <c r="AK195" s="15"/>
      <c r="AL195" s="14"/>
      <c r="AM195" s="15"/>
      <c r="AN195" s="22"/>
      <c r="BB195" s="5"/>
      <c r="BC195" s="6"/>
      <c r="BD195" s="6"/>
      <c r="BF195" s="83"/>
      <c r="BG195" s="96"/>
      <c r="BH195" s="14"/>
      <c r="BI195" s="14"/>
      <c r="BJ195" s="15"/>
      <c r="BK195" s="15"/>
      <c r="BL195" s="14"/>
      <c r="BM195" s="15"/>
      <c r="BN195" s="22"/>
      <c r="CB195" s="5"/>
      <c r="CC195" s="6"/>
      <c r="CD195" s="6"/>
      <c r="CF195" s="83"/>
      <c r="CG195" s="96"/>
      <c r="CH195" s="14"/>
      <c r="CI195" s="14"/>
      <c r="CJ195" s="15"/>
      <c r="CK195" s="15"/>
      <c r="CL195" s="14"/>
      <c r="CM195" s="15"/>
      <c r="CN195" s="22"/>
      <c r="DB195" s="5"/>
      <c r="DC195" s="6"/>
      <c r="DD195" s="6"/>
      <c r="DF195" s="83"/>
      <c r="DG195" s="97"/>
      <c r="DH195" s="14"/>
      <c r="DI195" s="14"/>
      <c r="DJ195" s="15"/>
      <c r="DK195" s="15"/>
      <c r="DL195" s="14"/>
      <c r="DM195" s="15"/>
      <c r="DN195" s="22"/>
      <c r="EB195" s="5"/>
      <c r="EC195" s="6"/>
      <c r="ED195" s="6"/>
      <c r="EG195" s="96"/>
      <c r="EH195" s="14"/>
      <c r="EI195" s="14"/>
      <c r="EJ195" s="15"/>
      <c r="EK195" s="15"/>
      <c r="EL195" s="14"/>
      <c r="EM195" s="15"/>
      <c r="EN195" s="22"/>
      <c r="FB195" s="5"/>
      <c r="FC195" s="6"/>
      <c r="FD195" s="6"/>
      <c r="FG195" s="83"/>
      <c r="FH195" s="14"/>
      <c r="FI195" s="14"/>
      <c r="FJ195" s="15"/>
      <c r="FK195" s="15"/>
      <c r="FL195" s="14"/>
      <c r="FM195" s="15"/>
      <c r="FN195" s="22"/>
      <c r="GB195" s="5"/>
      <c r="GC195" s="6"/>
      <c r="GD195" s="6"/>
      <c r="GG195" s="83"/>
      <c r="GH195" s="14"/>
      <c r="GI195" s="14"/>
      <c r="GJ195" s="15"/>
      <c r="GK195" s="15"/>
      <c r="GL195" s="14"/>
      <c r="GM195" s="15"/>
      <c r="GN195" s="22"/>
      <c r="HB195" s="5"/>
      <c r="HC195" s="6"/>
      <c r="HD195" s="6"/>
      <c r="HG195" s="83"/>
      <c r="HH195" s="14"/>
      <c r="HI195" s="14"/>
      <c r="HJ195" s="15"/>
      <c r="HK195" s="15"/>
      <c r="HL195" s="14"/>
      <c r="HM195" s="15"/>
      <c r="HN195" s="22"/>
      <c r="IB195" s="5"/>
      <c r="IC195" s="6"/>
      <c r="ID195" s="6"/>
      <c r="IG195" s="83"/>
      <c r="IH195" s="14"/>
      <c r="II195" s="14"/>
      <c r="IJ195" s="15"/>
      <c r="IK195" s="15"/>
      <c r="IL195" s="14"/>
      <c r="IM195" s="15"/>
      <c r="IN195" s="22"/>
      <c r="JB195" s="5"/>
      <c r="JC195" s="6"/>
      <c r="JD195" s="6"/>
      <c r="JG195" s="83"/>
      <c r="JH195" s="14"/>
      <c r="JI195" s="14"/>
      <c r="JJ195" s="15"/>
      <c r="JK195" s="15"/>
      <c r="JL195" s="14"/>
      <c r="JM195" s="15"/>
      <c r="JN195" s="22"/>
      <c r="KB195" s="5"/>
      <c r="KC195" s="6"/>
      <c r="KD195" s="6"/>
      <c r="KG195" s="83"/>
      <c r="KH195" s="14"/>
      <c r="KI195" s="14"/>
      <c r="KJ195" s="15"/>
      <c r="KK195" s="15"/>
      <c r="KL195" s="14"/>
      <c r="KM195" s="15"/>
      <c r="KN195" s="22"/>
      <c r="LB195" s="5"/>
      <c r="LC195" s="6"/>
      <c r="LD195" s="6"/>
      <c r="LG195" s="83"/>
      <c r="LH195" s="14"/>
      <c r="LI195" s="14"/>
      <c r="LJ195" s="15"/>
      <c r="LK195" s="15"/>
      <c r="LL195" s="14"/>
      <c r="LM195" s="15"/>
      <c r="LN195" s="22"/>
      <c r="MB195" s="5"/>
      <c r="MC195" s="6"/>
      <c r="MD195" s="6"/>
      <c r="MG195" s="83"/>
      <c r="MH195" s="14"/>
      <c r="MI195" s="14"/>
      <c r="MJ195" s="15"/>
      <c r="MK195" s="15"/>
      <c r="ML195" s="14"/>
      <c r="MM195" s="15"/>
      <c r="MN195" s="22"/>
      <c r="NB195" s="5"/>
      <c r="NC195" s="6"/>
      <c r="ND195" s="6"/>
      <c r="NG195" s="83"/>
      <c r="NH195" s="14"/>
      <c r="NI195" s="14"/>
      <c r="NJ195" s="15"/>
      <c r="NK195" s="15"/>
      <c r="NL195" s="14"/>
      <c r="NM195" s="15"/>
      <c r="NN195" s="22"/>
      <c r="OB195" s="5"/>
      <c r="OC195" s="6"/>
      <c r="OD195" s="6"/>
      <c r="OG195" s="83"/>
      <c r="OH195" s="14"/>
      <c r="OI195" s="14"/>
      <c r="OJ195" s="15"/>
      <c r="OK195" s="15"/>
      <c r="OL195" s="14"/>
      <c r="OM195" s="15"/>
      <c r="ON195" s="22"/>
      <c r="PB195" s="5"/>
      <c r="PC195" s="6"/>
      <c r="PD195" s="6"/>
      <c r="PG195" s="83"/>
      <c r="PH195" s="14"/>
      <c r="PI195" s="14"/>
      <c r="PJ195" s="15"/>
      <c r="PK195" s="15"/>
      <c r="PL195" s="14"/>
      <c r="PM195" s="15"/>
      <c r="PN195" s="22"/>
      <c r="QB195" s="5"/>
      <c r="QC195" s="6"/>
      <c r="QD195" s="6"/>
      <c r="QG195" s="83"/>
      <c r="QH195" s="14"/>
      <c r="QI195" s="14"/>
      <c r="QJ195" s="15"/>
      <c r="QK195" s="15"/>
      <c r="QL195" s="14"/>
      <c r="QM195" s="15"/>
      <c r="QN195" s="22"/>
      <c r="RB195" s="5"/>
      <c r="RC195" s="6"/>
      <c r="RD195" s="6"/>
      <c r="RG195" s="83"/>
      <c r="RH195" s="14"/>
      <c r="RI195" s="14"/>
      <c r="RJ195" s="15"/>
      <c r="RK195" s="15"/>
      <c r="RL195" s="14"/>
      <c r="RM195" s="15"/>
      <c r="RN195" s="22"/>
      <c r="SB195" s="5"/>
      <c r="SC195" s="6"/>
      <c r="SD195" s="6"/>
      <c r="SG195" s="83"/>
      <c r="SH195" s="14"/>
      <c r="SI195" s="14"/>
      <c r="SJ195" s="15"/>
      <c r="SK195" s="37"/>
      <c r="SL195" s="14"/>
      <c r="SM195" s="15"/>
      <c r="SN195" s="22"/>
      <c r="TB195" s="5"/>
      <c r="TC195" s="6"/>
      <c r="TD195" s="6"/>
      <c r="TG195" s="83"/>
      <c r="TH195" s="14"/>
      <c r="TI195" s="14"/>
      <c r="TJ195" s="15"/>
      <c r="TK195" s="37"/>
      <c r="TL195" s="14"/>
      <c r="TM195" s="15"/>
      <c r="TN195" s="22"/>
      <c r="UB195" s="5"/>
      <c r="UC195" s="6"/>
      <c r="UD195" s="6"/>
      <c r="UG195" s="83"/>
      <c r="UH195" s="14"/>
      <c r="UI195" s="14"/>
      <c r="UJ195" s="15"/>
      <c r="UK195" s="37"/>
      <c r="UL195" s="14"/>
      <c r="UM195" s="15"/>
      <c r="UN195" s="22"/>
      <c r="VB195" s="5"/>
      <c r="VC195" s="6"/>
      <c r="VD195" s="6"/>
      <c r="VG195" s="83"/>
      <c r="VH195" s="14"/>
      <c r="VI195" s="14"/>
      <c r="VJ195" s="15"/>
      <c r="VK195" s="37"/>
      <c r="VL195" s="14"/>
      <c r="VM195" s="15"/>
      <c r="VN195" s="22"/>
      <c r="WB195" s="5"/>
      <c r="WC195" s="6"/>
      <c r="WD195" s="6"/>
      <c r="WG195" s="83"/>
      <c r="WH195" s="14"/>
      <c r="WI195" s="14"/>
      <c r="WJ195" s="15"/>
      <c r="WK195" s="37"/>
      <c r="WL195" s="14"/>
      <c r="WM195" s="15"/>
      <c r="WN195" s="22"/>
      <c r="XB195" s="5"/>
      <c r="XC195" s="37"/>
      <c r="XD195" s="37"/>
      <c r="XG195" s="83"/>
      <c r="XH195" s="14"/>
      <c r="XI195" s="14"/>
      <c r="XJ195" s="15"/>
      <c r="XK195" s="37"/>
      <c r="XL195" s="14"/>
      <c r="XM195" s="15"/>
      <c r="XN195" s="22"/>
      <c r="YB195" s="5"/>
      <c r="YC195" s="37"/>
      <c r="YD195" s="37"/>
      <c r="YG195" s="83"/>
      <c r="YH195" s="14"/>
      <c r="YI195" s="14"/>
      <c r="YJ195" s="15"/>
      <c r="YK195" s="37"/>
      <c r="YL195" s="14"/>
      <c r="YM195" s="15"/>
      <c r="YN195" s="22"/>
      <c r="ZB195" s="5"/>
      <c r="ZC195" s="37"/>
      <c r="ZD195" s="37"/>
      <c r="ZG195" s="83"/>
      <c r="ZH195" s="14"/>
      <c r="ZI195" s="14"/>
      <c r="ZJ195" s="15"/>
      <c r="ZK195" s="37"/>
      <c r="ZL195" s="14"/>
      <c r="ZM195" s="15"/>
      <c r="ZN195" s="22"/>
      <c r="AAB195" s="5"/>
      <c r="AAC195" s="37"/>
      <c r="AAD195" s="37"/>
      <c r="AAG195" s="83"/>
      <c r="AAH195" s="14"/>
      <c r="AAI195" s="14"/>
      <c r="AAJ195" s="15"/>
      <c r="AAK195" s="37"/>
      <c r="AAL195" s="14"/>
      <c r="AAM195" s="15"/>
      <c r="AAN195" s="22"/>
      <c r="ABB195" s="5"/>
      <c r="ABC195" s="37"/>
      <c r="ABD195" s="37"/>
      <c r="ABG195" s="83"/>
      <c r="ABH195" s="14"/>
      <c r="ABI195" s="14"/>
      <c r="ABJ195" s="15"/>
      <c r="ABK195" s="37"/>
      <c r="ABL195" s="14"/>
      <c r="ABM195" s="15"/>
      <c r="ABN195" s="22"/>
      <c r="ACB195" s="5"/>
      <c r="ACC195" s="37"/>
      <c r="ACD195" s="37"/>
      <c r="ACG195" s="83"/>
      <c r="ACH195" s="14"/>
      <c r="ACI195" s="14"/>
      <c r="ACJ195" s="15"/>
      <c r="ACK195" s="37"/>
      <c r="ACL195" s="14"/>
      <c r="ACM195" s="15"/>
      <c r="ACN195" s="22"/>
      <c r="ADB195" s="5"/>
      <c r="ADC195" s="37"/>
      <c r="ADD195" s="37"/>
      <c r="ADG195" s="96"/>
      <c r="ADH195" s="14"/>
      <c r="ADI195" s="14"/>
      <c r="ADJ195" s="15"/>
      <c r="ADK195" s="37"/>
      <c r="ADL195" s="14"/>
      <c r="ADM195" s="15"/>
      <c r="ADN195" s="22"/>
      <c r="AEB195" s="5"/>
      <c r="AEC195" s="37"/>
      <c r="AED195" s="37"/>
      <c r="AEG195" s="83"/>
      <c r="AEH195" s="14"/>
      <c r="AEI195" s="14"/>
      <c r="AEJ195" s="15"/>
      <c r="AEK195" s="37"/>
      <c r="AEL195" s="14"/>
      <c r="AEM195" s="15"/>
      <c r="AEN195" s="22"/>
    </row>
    <row r="196" spans="2:820" s="7" customFormat="1" ht="24.75" customHeight="1" x14ac:dyDescent="0.2">
      <c r="B196" s="6"/>
      <c r="C196" s="5"/>
      <c r="D196" s="6"/>
      <c r="E196" s="6"/>
      <c r="G196" s="83"/>
      <c r="H196" s="96"/>
      <c r="I196" s="14"/>
      <c r="J196" s="14"/>
      <c r="K196" s="15"/>
      <c r="L196" s="15"/>
      <c r="M196" s="14"/>
      <c r="N196" s="15"/>
      <c r="O196" s="22"/>
      <c r="AA196" s="6"/>
      <c r="AB196" s="5"/>
      <c r="AC196" s="6"/>
      <c r="AD196" s="6"/>
      <c r="AF196" s="83"/>
      <c r="AG196" s="83"/>
      <c r="AH196" s="14"/>
      <c r="AI196" s="14"/>
      <c r="AJ196" s="15"/>
      <c r="AK196" s="15"/>
      <c r="AL196" s="14"/>
      <c r="AM196" s="15"/>
      <c r="AN196" s="22"/>
      <c r="BB196" s="5"/>
      <c r="BC196" s="6"/>
      <c r="BD196" s="6"/>
      <c r="BF196" s="83"/>
      <c r="BG196" s="96"/>
      <c r="BH196" s="14"/>
      <c r="BI196" s="14"/>
      <c r="BJ196" s="15"/>
      <c r="BK196" s="15"/>
      <c r="BL196" s="14"/>
      <c r="BM196" s="15"/>
      <c r="BN196" s="22"/>
      <c r="CB196" s="5"/>
      <c r="CC196" s="6"/>
      <c r="CD196" s="6"/>
      <c r="CF196" s="83"/>
      <c r="CG196" s="96"/>
      <c r="CH196" s="14"/>
      <c r="CI196" s="14"/>
      <c r="CJ196" s="15"/>
      <c r="CK196" s="15"/>
      <c r="CL196" s="14"/>
      <c r="CM196" s="15"/>
      <c r="CN196" s="22"/>
      <c r="DB196" s="5"/>
      <c r="DC196" s="6"/>
      <c r="DD196" s="6"/>
      <c r="DF196" s="83"/>
      <c r="DG196" s="97"/>
      <c r="DH196" s="14"/>
      <c r="DI196" s="14"/>
      <c r="DJ196" s="15"/>
      <c r="DK196" s="15"/>
      <c r="DL196" s="14"/>
      <c r="DM196" s="15"/>
      <c r="DN196" s="22"/>
      <c r="EB196" s="5"/>
      <c r="EC196" s="6"/>
      <c r="ED196" s="6"/>
      <c r="EG196" s="96"/>
      <c r="EH196" s="14"/>
      <c r="EI196" s="14"/>
      <c r="EJ196" s="15"/>
      <c r="EK196" s="15"/>
      <c r="EL196" s="14"/>
      <c r="EM196" s="15"/>
      <c r="EN196" s="22"/>
      <c r="FB196" s="5"/>
      <c r="FC196" s="6"/>
      <c r="FD196" s="6"/>
      <c r="FG196" s="83"/>
      <c r="FH196" s="14"/>
      <c r="FI196" s="14"/>
      <c r="FJ196" s="15"/>
      <c r="FK196" s="15"/>
      <c r="FL196" s="14"/>
      <c r="FM196" s="15"/>
      <c r="FN196" s="22"/>
      <c r="GB196" s="5"/>
      <c r="GC196" s="6"/>
      <c r="GD196" s="6"/>
      <c r="GG196" s="83"/>
      <c r="GH196" s="14"/>
      <c r="GI196" s="14"/>
      <c r="GJ196" s="15"/>
      <c r="GK196" s="15"/>
      <c r="GL196" s="14"/>
      <c r="GM196" s="15"/>
      <c r="GN196" s="22"/>
      <c r="HB196" s="5"/>
      <c r="HC196" s="6"/>
      <c r="HD196" s="6"/>
      <c r="HG196" s="83"/>
      <c r="HH196" s="14"/>
      <c r="HI196" s="14"/>
      <c r="HJ196" s="15"/>
      <c r="HK196" s="15"/>
      <c r="HL196" s="14"/>
      <c r="HM196" s="15"/>
      <c r="HN196" s="22"/>
      <c r="IB196" s="5"/>
      <c r="IC196" s="6"/>
      <c r="ID196" s="6"/>
      <c r="IG196" s="83"/>
      <c r="IH196" s="14"/>
      <c r="II196" s="14"/>
      <c r="IJ196" s="15"/>
      <c r="IK196" s="15"/>
      <c r="IL196" s="14"/>
      <c r="IM196" s="15"/>
      <c r="IN196" s="22"/>
      <c r="JB196" s="5"/>
      <c r="JC196" s="6"/>
      <c r="JD196" s="6"/>
      <c r="JG196" s="83"/>
      <c r="JH196" s="14"/>
      <c r="JI196" s="14"/>
      <c r="JJ196" s="15"/>
      <c r="JK196" s="15"/>
      <c r="JL196" s="14"/>
      <c r="JM196" s="15"/>
      <c r="JN196" s="22"/>
      <c r="KB196" s="5"/>
      <c r="KC196" s="6"/>
      <c r="KD196" s="6"/>
      <c r="KG196" s="83"/>
      <c r="KH196" s="14"/>
      <c r="KI196" s="14"/>
      <c r="KJ196" s="15"/>
      <c r="KK196" s="15"/>
      <c r="KL196" s="14"/>
      <c r="KM196" s="15"/>
      <c r="KN196" s="22"/>
      <c r="LB196" s="5"/>
      <c r="LC196" s="6"/>
      <c r="LD196" s="6"/>
      <c r="LG196" s="83"/>
      <c r="LH196" s="14"/>
      <c r="LI196" s="14"/>
      <c r="LJ196" s="15"/>
      <c r="LK196" s="15"/>
      <c r="LL196" s="14"/>
      <c r="LM196" s="15"/>
      <c r="LN196" s="22"/>
      <c r="MB196" s="5"/>
      <c r="MC196" s="6"/>
      <c r="MD196" s="6"/>
      <c r="MG196" s="83"/>
      <c r="MH196" s="14"/>
      <c r="MI196" s="14"/>
      <c r="MJ196" s="15"/>
      <c r="MK196" s="15"/>
      <c r="ML196" s="14"/>
      <c r="MM196" s="15"/>
      <c r="MN196" s="22"/>
      <c r="NB196" s="2"/>
      <c r="NC196" s="3"/>
      <c r="ND196" s="3"/>
      <c r="NE196" s="1"/>
      <c r="NF196" s="1"/>
      <c r="NG196" s="83"/>
      <c r="NH196" s="14"/>
      <c r="NI196" s="14"/>
      <c r="NJ196" s="15"/>
      <c r="NK196" s="15"/>
      <c r="NL196" s="14"/>
      <c r="NM196" s="15"/>
      <c r="NN196" s="22"/>
      <c r="OB196" s="5"/>
      <c r="OC196" s="6"/>
      <c r="OD196" s="6"/>
      <c r="OG196" s="83"/>
      <c r="OH196" s="14"/>
      <c r="OI196" s="14"/>
      <c r="OJ196" s="15"/>
      <c r="OK196" s="15"/>
      <c r="OL196" s="14"/>
      <c r="OM196" s="15"/>
      <c r="ON196" s="22"/>
      <c r="PB196" s="5"/>
      <c r="PC196" s="6"/>
      <c r="PD196" s="6"/>
      <c r="PG196" s="83"/>
      <c r="PH196" s="14"/>
      <c r="PI196" s="14"/>
      <c r="PJ196" s="15"/>
      <c r="PK196" s="15"/>
      <c r="PL196" s="14"/>
      <c r="PM196" s="15"/>
      <c r="PN196" s="22"/>
      <c r="QB196" s="5"/>
      <c r="QC196" s="6"/>
      <c r="QD196" s="6"/>
      <c r="QG196" s="83"/>
      <c r="QH196" s="14"/>
      <c r="QI196" s="14"/>
      <c r="QJ196" s="15"/>
      <c r="QK196" s="15"/>
      <c r="QL196" s="14"/>
      <c r="QM196" s="15"/>
      <c r="QN196" s="22"/>
      <c r="RB196" s="5"/>
      <c r="RC196" s="6"/>
      <c r="RD196" s="6"/>
      <c r="RG196" s="83"/>
      <c r="RH196" s="14"/>
      <c r="RI196" s="14"/>
      <c r="RJ196" s="15"/>
      <c r="RK196" s="15"/>
      <c r="RL196" s="14"/>
      <c r="RM196" s="15"/>
      <c r="RN196" s="22"/>
      <c r="SB196" s="5"/>
      <c r="SC196" s="6"/>
      <c r="SD196" s="6"/>
      <c r="SG196" s="83"/>
      <c r="SH196" s="14"/>
      <c r="SI196" s="14"/>
      <c r="SJ196" s="15"/>
      <c r="SK196" s="37"/>
      <c r="SL196" s="14"/>
      <c r="SM196" s="15"/>
      <c r="SN196" s="22"/>
      <c r="TB196" s="5"/>
      <c r="TC196" s="6"/>
      <c r="TD196" s="6"/>
      <c r="TG196" s="83"/>
      <c r="TH196" s="14"/>
      <c r="TI196" s="14"/>
      <c r="TJ196" s="15"/>
      <c r="TK196" s="37"/>
      <c r="TL196" s="14"/>
      <c r="TM196" s="15"/>
      <c r="TN196" s="22"/>
      <c r="UB196" s="5"/>
      <c r="UC196" s="6"/>
      <c r="UD196" s="6"/>
      <c r="UG196" s="83"/>
      <c r="UH196" s="14"/>
      <c r="UI196" s="14"/>
      <c r="UJ196" s="15"/>
      <c r="UK196" s="37"/>
      <c r="UL196" s="14"/>
      <c r="UM196" s="15"/>
      <c r="UN196" s="22"/>
      <c r="VB196" s="5"/>
      <c r="VC196" s="6"/>
      <c r="VD196" s="6"/>
      <c r="VG196" s="83"/>
      <c r="VH196" s="14"/>
      <c r="VI196" s="14"/>
      <c r="VJ196" s="15"/>
      <c r="VK196" s="37"/>
      <c r="VL196" s="14"/>
      <c r="VM196" s="15"/>
      <c r="VN196" s="22"/>
      <c r="WB196" s="5"/>
      <c r="WC196" s="6"/>
      <c r="WD196" s="6"/>
      <c r="WG196" s="83"/>
      <c r="WH196" s="14"/>
      <c r="WI196" s="14"/>
      <c r="WJ196" s="15"/>
      <c r="WK196" s="37"/>
      <c r="WL196" s="14"/>
      <c r="WM196" s="15"/>
      <c r="WN196" s="22"/>
      <c r="XB196" s="5"/>
      <c r="XC196" s="37"/>
      <c r="XD196" s="37"/>
      <c r="XG196" s="83"/>
      <c r="XH196" s="14"/>
      <c r="XI196" s="14"/>
      <c r="XJ196" s="15"/>
      <c r="XK196" s="37"/>
      <c r="XL196" s="14"/>
      <c r="XM196" s="15"/>
      <c r="XN196" s="22"/>
      <c r="YB196" s="5"/>
      <c r="YC196" s="37"/>
      <c r="YD196" s="37"/>
      <c r="YG196" s="83"/>
      <c r="YH196" s="14"/>
      <c r="YI196" s="14"/>
      <c r="YJ196" s="15"/>
      <c r="YK196" s="37"/>
      <c r="YL196" s="14"/>
      <c r="YM196" s="15"/>
      <c r="YN196" s="22"/>
      <c r="ZB196" s="5"/>
      <c r="ZC196" s="37"/>
      <c r="ZD196" s="37"/>
      <c r="ZG196" s="83"/>
      <c r="ZH196" s="14"/>
      <c r="ZI196" s="14"/>
      <c r="ZJ196" s="15"/>
      <c r="ZK196" s="37"/>
      <c r="ZL196" s="14"/>
      <c r="ZM196" s="15"/>
      <c r="ZN196" s="22"/>
      <c r="AAB196" s="5"/>
      <c r="AAC196" s="37"/>
      <c r="AAD196" s="37"/>
      <c r="AAG196" s="83"/>
      <c r="AAH196" s="14"/>
      <c r="AAI196" s="14"/>
      <c r="AAJ196" s="15"/>
      <c r="AAK196" s="37"/>
      <c r="AAL196" s="14"/>
      <c r="AAM196" s="15"/>
      <c r="AAN196" s="22"/>
      <c r="ABB196" s="5"/>
      <c r="ABC196" s="37"/>
      <c r="ABD196" s="37"/>
      <c r="ABG196" s="83"/>
      <c r="ABH196" s="14"/>
      <c r="ABI196" s="14"/>
      <c r="ABJ196" s="15"/>
      <c r="ABK196" s="37"/>
      <c r="ABL196" s="14"/>
      <c r="ABM196" s="15"/>
      <c r="ABN196" s="22"/>
      <c r="ACB196" s="5"/>
      <c r="ACC196" s="37"/>
      <c r="ACD196" s="37"/>
      <c r="ACG196" s="83"/>
      <c r="ACH196" s="14"/>
      <c r="ACI196" s="14"/>
      <c r="ACJ196" s="15"/>
      <c r="ACK196" s="37"/>
      <c r="ACL196" s="14"/>
      <c r="ACM196" s="15"/>
      <c r="ACN196" s="22"/>
      <c r="ADB196" s="5"/>
      <c r="ADC196" s="37"/>
      <c r="ADD196" s="37"/>
      <c r="ADG196" s="96"/>
      <c r="ADH196" s="14"/>
      <c r="ADI196" s="14"/>
      <c r="ADJ196" s="15"/>
      <c r="ADK196" s="37"/>
      <c r="ADL196" s="14"/>
      <c r="ADM196" s="15"/>
      <c r="ADN196" s="22"/>
      <c r="AEB196" s="5"/>
      <c r="AEC196" s="37"/>
      <c r="AED196" s="37"/>
      <c r="AEG196" s="83"/>
      <c r="AEH196" s="14"/>
      <c r="AEI196" s="14"/>
      <c r="AEJ196" s="15"/>
      <c r="AEK196" s="37"/>
      <c r="AEL196" s="14"/>
      <c r="AEM196" s="15"/>
      <c r="AEN196" s="22"/>
    </row>
    <row r="197" spans="2:820" s="7" customFormat="1" ht="24.75" customHeight="1" x14ac:dyDescent="0.2">
      <c r="B197" s="6"/>
      <c r="C197" s="5"/>
      <c r="D197" s="6"/>
      <c r="E197" s="6"/>
      <c r="G197" s="83"/>
      <c r="H197" s="96"/>
      <c r="I197" s="14"/>
      <c r="J197" s="14"/>
      <c r="K197" s="15"/>
      <c r="L197" s="15"/>
      <c r="M197" s="14"/>
      <c r="N197" s="15"/>
      <c r="O197" s="22"/>
      <c r="AA197" s="6"/>
      <c r="AB197" s="5"/>
      <c r="AC197" s="6"/>
      <c r="AD197" s="6"/>
      <c r="AF197" s="83"/>
      <c r="AG197" s="83"/>
      <c r="AH197" s="14"/>
      <c r="AI197" s="14"/>
      <c r="AJ197" s="15"/>
      <c r="AK197" s="15"/>
      <c r="AL197" s="14"/>
      <c r="AM197" s="15"/>
      <c r="AN197" s="22"/>
      <c r="BB197" s="5"/>
      <c r="BC197" s="6"/>
      <c r="BD197" s="6"/>
      <c r="BF197" s="83"/>
      <c r="BG197" s="96"/>
      <c r="BH197" s="14"/>
      <c r="BI197" s="14"/>
      <c r="BJ197" s="15"/>
      <c r="BK197" s="15"/>
      <c r="BL197" s="14"/>
      <c r="BM197" s="15"/>
      <c r="BN197" s="22"/>
      <c r="CB197" s="5"/>
      <c r="CC197" s="6"/>
      <c r="CD197" s="6"/>
      <c r="CF197" s="83"/>
      <c r="CG197" s="96"/>
      <c r="CH197" s="14"/>
      <c r="CI197" s="14"/>
      <c r="CJ197" s="15"/>
      <c r="CK197" s="15"/>
      <c r="CL197" s="14"/>
      <c r="CM197" s="15"/>
      <c r="CN197" s="22"/>
      <c r="DB197" s="5"/>
      <c r="DC197" s="6"/>
      <c r="DD197" s="6"/>
      <c r="DF197" s="83"/>
      <c r="DG197" s="97"/>
      <c r="DH197" s="14"/>
      <c r="DI197" s="14"/>
      <c r="DJ197" s="15"/>
      <c r="DK197" s="15"/>
      <c r="DL197" s="14"/>
      <c r="DM197" s="15"/>
      <c r="DN197" s="22"/>
      <c r="EB197" s="5"/>
      <c r="EC197" s="6"/>
      <c r="ED197" s="6"/>
      <c r="EG197" s="96"/>
      <c r="EH197" s="14"/>
      <c r="EI197" s="14"/>
      <c r="EJ197" s="15"/>
      <c r="EK197" s="15"/>
      <c r="EL197" s="14"/>
      <c r="EM197" s="15"/>
      <c r="EN197" s="22"/>
      <c r="FB197" s="5"/>
      <c r="FC197" s="6"/>
      <c r="FD197" s="6"/>
      <c r="FG197" s="83"/>
      <c r="FH197" s="14"/>
      <c r="FI197" s="14"/>
      <c r="FJ197" s="15"/>
      <c r="FK197" s="15"/>
      <c r="FL197" s="14"/>
      <c r="FM197" s="15"/>
      <c r="FN197" s="22"/>
      <c r="GB197" s="5"/>
      <c r="GC197" s="6"/>
      <c r="GD197" s="6"/>
      <c r="GG197" s="83"/>
      <c r="GH197" s="14"/>
      <c r="GI197" s="14"/>
      <c r="GJ197" s="15"/>
      <c r="GK197" s="15"/>
      <c r="GL197" s="14"/>
      <c r="GM197" s="15"/>
      <c r="GN197" s="22"/>
      <c r="HB197" s="5"/>
      <c r="HC197" s="6"/>
      <c r="HD197" s="6"/>
      <c r="HG197" s="83"/>
      <c r="HH197" s="14"/>
      <c r="HI197" s="14"/>
      <c r="HJ197" s="15"/>
      <c r="HK197" s="15"/>
      <c r="HL197" s="14"/>
      <c r="HM197" s="15"/>
      <c r="HN197" s="22"/>
      <c r="IB197" s="5"/>
      <c r="IC197" s="6"/>
      <c r="ID197" s="6"/>
      <c r="IG197" s="83"/>
      <c r="IH197" s="14"/>
      <c r="II197" s="14"/>
      <c r="IJ197" s="15"/>
      <c r="IK197" s="15"/>
      <c r="IL197" s="14"/>
      <c r="IM197" s="15"/>
      <c r="IN197" s="22"/>
      <c r="JB197" s="5"/>
      <c r="JC197" s="6"/>
      <c r="JD197" s="6"/>
      <c r="JG197" s="83"/>
      <c r="JH197" s="14"/>
      <c r="JI197" s="14"/>
      <c r="JJ197" s="15"/>
      <c r="JK197" s="15"/>
      <c r="JL197" s="14"/>
      <c r="JM197" s="15"/>
      <c r="JN197" s="22"/>
      <c r="KB197" s="5"/>
      <c r="KC197" s="6"/>
      <c r="KD197" s="6"/>
      <c r="KG197" s="83"/>
      <c r="KH197" s="14"/>
      <c r="KI197" s="14"/>
      <c r="KJ197" s="15"/>
      <c r="KK197" s="15"/>
      <c r="KL197" s="14"/>
      <c r="KM197" s="15"/>
      <c r="KN197" s="22"/>
      <c r="LB197" s="5"/>
      <c r="LC197" s="6"/>
      <c r="LD197" s="6"/>
      <c r="LG197" s="83"/>
      <c r="LH197" s="14"/>
      <c r="LI197" s="14"/>
      <c r="LJ197" s="15"/>
      <c r="LK197" s="15"/>
      <c r="LL197" s="14"/>
      <c r="LM197" s="15"/>
      <c r="LN197" s="22"/>
      <c r="MB197" s="5"/>
      <c r="MC197" s="6"/>
      <c r="MD197" s="6"/>
      <c r="MG197" s="83"/>
      <c r="MH197" s="14"/>
      <c r="MI197" s="14"/>
      <c r="MJ197" s="15"/>
      <c r="MK197" s="15"/>
      <c r="ML197" s="14"/>
      <c r="MM197" s="15"/>
      <c r="MN197" s="22"/>
      <c r="NB197" s="2"/>
      <c r="NC197" s="3"/>
      <c r="ND197" s="3"/>
      <c r="NE197" s="1"/>
      <c r="NF197" s="1"/>
      <c r="NG197" s="84"/>
      <c r="NH197" s="14"/>
      <c r="NI197" s="14"/>
      <c r="NJ197" s="15"/>
      <c r="NK197" s="15"/>
      <c r="NL197" s="14"/>
      <c r="NM197" s="15"/>
      <c r="NN197" s="22"/>
      <c r="OB197" s="5"/>
      <c r="OC197" s="6"/>
      <c r="OD197" s="6"/>
      <c r="OG197" s="83"/>
      <c r="OH197" s="14"/>
      <c r="OI197" s="14"/>
      <c r="OJ197" s="15"/>
      <c r="OK197" s="15"/>
      <c r="OL197" s="14"/>
      <c r="OM197" s="15"/>
      <c r="ON197" s="22"/>
      <c r="PB197" s="5"/>
      <c r="PC197" s="6"/>
      <c r="PD197" s="6"/>
      <c r="PG197" s="83"/>
      <c r="PH197" s="14"/>
      <c r="PI197" s="14"/>
      <c r="PJ197" s="15"/>
      <c r="PK197" s="15"/>
      <c r="PL197" s="14"/>
      <c r="PM197" s="15"/>
      <c r="PN197" s="22"/>
      <c r="QB197" s="5"/>
      <c r="QC197" s="6"/>
      <c r="QD197" s="6"/>
      <c r="QG197" s="83"/>
      <c r="QH197" s="14"/>
      <c r="QI197" s="14"/>
      <c r="QJ197" s="15"/>
      <c r="QK197" s="15"/>
      <c r="QL197" s="14"/>
      <c r="QM197" s="15"/>
      <c r="QN197" s="22"/>
      <c r="RB197" s="5"/>
      <c r="RC197" s="6"/>
      <c r="RD197" s="6"/>
      <c r="RG197" s="83"/>
      <c r="RH197" s="14"/>
      <c r="RI197" s="14"/>
      <c r="RJ197" s="15"/>
      <c r="RK197" s="15"/>
      <c r="RL197" s="14"/>
      <c r="RM197" s="15"/>
      <c r="RN197" s="22"/>
      <c r="SB197" s="5"/>
      <c r="SC197" s="6"/>
      <c r="SD197" s="6"/>
      <c r="SG197" s="83"/>
      <c r="SH197" s="14"/>
      <c r="SI197" s="14"/>
      <c r="SJ197" s="15"/>
      <c r="SK197" s="37"/>
      <c r="SL197" s="14"/>
      <c r="SM197" s="15"/>
      <c r="SN197" s="22"/>
      <c r="TB197" s="5"/>
      <c r="TC197" s="6"/>
      <c r="TD197" s="6"/>
      <c r="TG197" s="83"/>
      <c r="TH197" s="14"/>
      <c r="TI197" s="14"/>
      <c r="TJ197" s="15"/>
      <c r="TK197" s="37"/>
      <c r="TL197" s="14"/>
      <c r="TM197" s="15"/>
      <c r="TN197" s="22"/>
      <c r="UB197" s="5"/>
      <c r="UC197" s="6"/>
      <c r="UD197" s="6"/>
      <c r="UG197" s="83"/>
      <c r="UH197" s="14"/>
      <c r="UI197" s="14"/>
      <c r="UJ197" s="15"/>
      <c r="UK197" s="37"/>
      <c r="UL197" s="14"/>
      <c r="UM197" s="15"/>
      <c r="UN197" s="22"/>
      <c r="VB197" s="5"/>
      <c r="VC197" s="6"/>
      <c r="VD197" s="6"/>
      <c r="VG197" s="83"/>
      <c r="VH197" s="14"/>
      <c r="VI197" s="14"/>
      <c r="VJ197" s="15"/>
      <c r="VK197" s="37"/>
      <c r="VL197" s="14"/>
      <c r="VM197" s="15"/>
      <c r="VN197" s="22"/>
      <c r="WB197" s="5"/>
      <c r="WC197" s="6"/>
      <c r="WD197" s="6"/>
      <c r="WG197" s="83"/>
      <c r="WH197" s="14"/>
      <c r="WI197" s="14"/>
      <c r="WJ197" s="15"/>
      <c r="WK197" s="37"/>
      <c r="WL197" s="14"/>
      <c r="WM197" s="15"/>
      <c r="WN197" s="22"/>
      <c r="XB197" s="5"/>
      <c r="XC197" s="37"/>
      <c r="XD197" s="37"/>
      <c r="XG197" s="83"/>
      <c r="XH197" s="14"/>
      <c r="XI197" s="14"/>
      <c r="XJ197" s="15"/>
      <c r="XK197" s="37"/>
      <c r="XL197" s="14"/>
      <c r="XM197" s="15"/>
      <c r="XN197" s="22"/>
      <c r="YB197" s="5"/>
      <c r="YC197" s="37"/>
      <c r="YD197" s="37"/>
      <c r="YG197" s="83"/>
      <c r="YH197" s="14"/>
      <c r="YI197" s="14"/>
      <c r="YJ197" s="15"/>
      <c r="YK197" s="37"/>
      <c r="YL197" s="14"/>
      <c r="YM197" s="15"/>
      <c r="YN197" s="22"/>
      <c r="ZB197" s="5"/>
      <c r="ZC197" s="37"/>
      <c r="ZD197" s="37"/>
      <c r="ZG197" s="83"/>
      <c r="ZH197" s="14"/>
      <c r="ZI197" s="14"/>
      <c r="ZJ197" s="15"/>
      <c r="ZK197" s="37"/>
      <c r="ZL197" s="14"/>
      <c r="ZM197" s="15"/>
      <c r="ZN197" s="22"/>
      <c r="AAB197" s="5"/>
      <c r="AAC197" s="37"/>
      <c r="AAD197" s="37"/>
      <c r="AAG197" s="83"/>
      <c r="AAH197" s="14"/>
      <c r="AAI197" s="14"/>
      <c r="AAJ197" s="15"/>
      <c r="AAK197" s="37"/>
      <c r="AAL197" s="14"/>
      <c r="AAM197" s="15"/>
      <c r="AAN197" s="22"/>
      <c r="ABB197" s="5"/>
      <c r="ABC197" s="37"/>
      <c r="ABD197" s="37"/>
      <c r="ABG197" s="83"/>
      <c r="ABH197" s="14"/>
      <c r="ABI197" s="14"/>
      <c r="ABJ197" s="15"/>
      <c r="ABK197" s="37"/>
      <c r="ABL197" s="14"/>
      <c r="ABM197" s="15"/>
      <c r="ABN197" s="22"/>
      <c r="ACB197" s="5"/>
      <c r="ACC197" s="37"/>
      <c r="ACD197" s="37"/>
      <c r="ACG197" s="83"/>
      <c r="ACH197" s="14"/>
      <c r="ACI197" s="14"/>
      <c r="ACJ197" s="15"/>
      <c r="ACK197" s="37"/>
      <c r="ACL197" s="14"/>
      <c r="ACM197" s="15"/>
      <c r="ACN197" s="22"/>
      <c r="ADB197" s="5"/>
      <c r="ADC197" s="37"/>
      <c r="ADD197" s="37"/>
      <c r="ADG197" s="96"/>
      <c r="ADH197" s="14"/>
      <c r="ADI197" s="14"/>
      <c r="ADJ197" s="15"/>
      <c r="ADK197" s="37"/>
      <c r="ADL197" s="14"/>
      <c r="ADM197" s="15"/>
      <c r="ADN197" s="22"/>
      <c r="AEB197" s="5"/>
      <c r="AEC197" s="37"/>
      <c r="AED197" s="37"/>
      <c r="AEG197" s="83"/>
      <c r="AEH197" s="14"/>
      <c r="AEI197" s="14"/>
      <c r="AEJ197" s="15"/>
      <c r="AEK197" s="37"/>
      <c r="AEL197" s="14"/>
      <c r="AEM197" s="15"/>
      <c r="AEN197" s="22"/>
    </row>
    <row r="198" spans="2:820" s="7" customFormat="1" ht="24.75" customHeight="1" x14ac:dyDescent="0.2">
      <c r="B198" s="6"/>
      <c r="C198" s="5"/>
      <c r="D198" s="6"/>
      <c r="E198" s="6"/>
      <c r="G198" s="83"/>
      <c r="H198" s="96"/>
      <c r="I198" s="14"/>
      <c r="J198" s="14"/>
      <c r="K198" s="15"/>
      <c r="L198" s="15"/>
      <c r="M198" s="14"/>
      <c r="N198" s="15"/>
      <c r="O198" s="22"/>
      <c r="AA198" s="6"/>
      <c r="AB198" s="5"/>
      <c r="AC198" s="6"/>
      <c r="AD198" s="6"/>
      <c r="AF198" s="83"/>
      <c r="AG198" s="83"/>
      <c r="AH198" s="14"/>
      <c r="AI198" s="14"/>
      <c r="AJ198" s="15"/>
      <c r="AK198" s="15"/>
      <c r="AL198" s="14"/>
      <c r="AM198" s="15"/>
      <c r="AN198" s="22"/>
      <c r="BB198" s="5"/>
      <c r="BC198" s="6"/>
      <c r="BD198" s="6"/>
      <c r="BF198" s="83"/>
      <c r="BG198" s="96"/>
      <c r="BH198" s="14"/>
      <c r="BI198" s="14"/>
      <c r="BJ198" s="15"/>
      <c r="BK198" s="15"/>
      <c r="BL198" s="14"/>
      <c r="BM198" s="15"/>
      <c r="BN198" s="22"/>
      <c r="CB198" s="5"/>
      <c r="CC198" s="6"/>
      <c r="CD198" s="6"/>
      <c r="CF198" s="83"/>
      <c r="CG198" s="96"/>
      <c r="CH198" s="14"/>
      <c r="CI198" s="14"/>
      <c r="CJ198" s="15"/>
      <c r="CK198" s="15"/>
      <c r="CL198" s="14"/>
      <c r="CM198" s="15"/>
      <c r="CN198" s="22"/>
      <c r="DB198" s="5"/>
      <c r="DC198" s="6"/>
      <c r="DD198" s="6"/>
      <c r="DF198" s="83"/>
      <c r="DG198" s="97"/>
      <c r="DH198" s="14"/>
      <c r="DI198" s="14"/>
      <c r="DJ198" s="15"/>
      <c r="DK198" s="15"/>
      <c r="DL198" s="14"/>
      <c r="DM198" s="15"/>
      <c r="DN198" s="22"/>
      <c r="EB198" s="5"/>
      <c r="EC198" s="6"/>
      <c r="ED198" s="6"/>
      <c r="EG198" s="96"/>
      <c r="EH198" s="14"/>
      <c r="EI198" s="14"/>
      <c r="EJ198" s="15"/>
      <c r="EK198" s="15"/>
      <c r="EL198" s="14"/>
      <c r="EM198" s="15"/>
      <c r="EN198" s="22"/>
      <c r="FB198" s="5"/>
      <c r="FC198" s="6"/>
      <c r="FD198" s="6"/>
      <c r="FG198" s="83"/>
      <c r="FH198" s="14"/>
      <c r="FI198" s="14"/>
      <c r="FJ198" s="15"/>
      <c r="FK198" s="15"/>
      <c r="FL198" s="14"/>
      <c r="FM198" s="15"/>
      <c r="FN198" s="22"/>
      <c r="GB198" s="5"/>
      <c r="GC198" s="6"/>
      <c r="GD198" s="6"/>
      <c r="GG198" s="83"/>
      <c r="GH198" s="14"/>
      <c r="GI198" s="14"/>
      <c r="GJ198" s="15"/>
      <c r="GK198" s="15"/>
      <c r="GL198" s="14"/>
      <c r="GM198" s="15"/>
      <c r="GN198" s="22"/>
      <c r="HB198" s="5"/>
      <c r="HC198" s="6"/>
      <c r="HD198" s="6"/>
      <c r="HG198" s="83"/>
      <c r="HH198" s="14"/>
      <c r="HI198" s="14"/>
      <c r="HJ198" s="15"/>
      <c r="HK198" s="15"/>
      <c r="HL198" s="14"/>
      <c r="HM198" s="15"/>
      <c r="HN198" s="22"/>
      <c r="IB198" s="5"/>
      <c r="IC198" s="6"/>
      <c r="ID198" s="6"/>
      <c r="IG198" s="83"/>
      <c r="IH198" s="14"/>
      <c r="II198" s="14"/>
      <c r="IJ198" s="15"/>
      <c r="IK198" s="15"/>
      <c r="IL198" s="14"/>
      <c r="IM198" s="15"/>
      <c r="IN198" s="22"/>
      <c r="JB198" s="5"/>
      <c r="JC198" s="6"/>
      <c r="JD198" s="6"/>
      <c r="JG198" s="83"/>
      <c r="JH198" s="14"/>
      <c r="JI198" s="14"/>
      <c r="JJ198" s="15"/>
      <c r="JK198" s="15"/>
      <c r="JL198" s="14"/>
      <c r="JM198" s="15"/>
      <c r="JN198" s="22"/>
      <c r="KB198" s="5"/>
      <c r="KC198" s="6"/>
      <c r="KD198" s="6"/>
      <c r="KG198" s="83"/>
      <c r="KH198" s="14"/>
      <c r="KI198" s="14"/>
      <c r="KJ198" s="15"/>
      <c r="KK198" s="15"/>
      <c r="KL198" s="14"/>
      <c r="KM198" s="15"/>
      <c r="KN198" s="22"/>
      <c r="LB198" s="5"/>
      <c r="LC198" s="6"/>
      <c r="LD198" s="6"/>
      <c r="LG198" s="83"/>
      <c r="LH198" s="14"/>
      <c r="LI198" s="14"/>
      <c r="LJ198" s="15"/>
      <c r="LK198" s="15"/>
      <c r="LL198" s="14"/>
      <c r="LM198" s="15"/>
      <c r="LN198" s="22"/>
      <c r="MB198" s="5"/>
      <c r="MC198" s="6"/>
      <c r="MD198" s="6"/>
      <c r="MG198" s="83"/>
      <c r="MH198" s="14"/>
      <c r="MI198" s="14"/>
      <c r="MJ198" s="15"/>
      <c r="MK198" s="15"/>
      <c r="ML198" s="14"/>
      <c r="MM198" s="15"/>
      <c r="MN198" s="22"/>
      <c r="NB198" s="2"/>
      <c r="NC198" s="3"/>
      <c r="ND198" s="3"/>
      <c r="NE198" s="1"/>
      <c r="NF198" s="1"/>
      <c r="NG198" s="84"/>
      <c r="NH198" s="14"/>
      <c r="NI198" s="14"/>
      <c r="NJ198" s="15"/>
      <c r="NK198" s="15"/>
      <c r="NL198" s="14"/>
      <c r="NM198" s="15"/>
      <c r="NN198" s="22"/>
      <c r="OB198" s="5"/>
      <c r="OC198" s="6"/>
      <c r="OD198" s="6"/>
      <c r="OG198" s="83"/>
      <c r="OH198" s="14"/>
      <c r="OI198" s="14"/>
      <c r="OJ198" s="15"/>
      <c r="OK198" s="15"/>
      <c r="OL198" s="14"/>
      <c r="OM198" s="15"/>
      <c r="ON198" s="22"/>
      <c r="PB198" s="5"/>
      <c r="PC198" s="6"/>
      <c r="PD198" s="6"/>
      <c r="PG198" s="83"/>
      <c r="PH198" s="14"/>
      <c r="PI198" s="14"/>
      <c r="PJ198" s="15"/>
      <c r="PK198" s="15"/>
      <c r="PL198" s="14"/>
      <c r="PM198" s="15"/>
      <c r="PN198" s="22"/>
      <c r="QB198" s="5"/>
      <c r="QC198" s="6"/>
      <c r="QD198" s="6"/>
      <c r="QG198" s="83"/>
      <c r="QH198" s="14"/>
      <c r="QI198" s="14"/>
      <c r="QJ198" s="15"/>
      <c r="QK198" s="15"/>
      <c r="QL198" s="14"/>
      <c r="QM198" s="15"/>
      <c r="QN198" s="22"/>
      <c r="RB198" s="5"/>
      <c r="RC198" s="6"/>
      <c r="RD198" s="6"/>
      <c r="RG198" s="83"/>
      <c r="RH198" s="14"/>
      <c r="RI198" s="14"/>
      <c r="RJ198" s="15"/>
      <c r="RK198" s="15"/>
      <c r="RL198" s="14"/>
      <c r="RM198" s="15"/>
      <c r="RN198" s="22"/>
      <c r="SB198" s="5"/>
      <c r="SC198" s="6"/>
      <c r="SD198" s="6"/>
      <c r="SG198" s="83"/>
      <c r="SH198" s="14"/>
      <c r="SI198" s="14"/>
      <c r="SJ198" s="15"/>
      <c r="SK198" s="37"/>
      <c r="SL198" s="14"/>
      <c r="SM198" s="15"/>
      <c r="SN198" s="22"/>
      <c r="TB198" s="5"/>
      <c r="TC198" s="6"/>
      <c r="TD198" s="6"/>
      <c r="TG198" s="83"/>
      <c r="TH198" s="14"/>
      <c r="TI198" s="14"/>
      <c r="TJ198" s="15"/>
      <c r="TK198" s="37"/>
      <c r="TL198" s="14"/>
      <c r="TM198" s="15"/>
      <c r="TN198" s="22"/>
      <c r="UB198" s="5"/>
      <c r="UC198" s="6"/>
      <c r="UD198" s="6"/>
      <c r="UG198" s="83"/>
      <c r="UH198" s="14"/>
      <c r="UI198" s="14"/>
      <c r="UJ198" s="15"/>
      <c r="UK198" s="37"/>
      <c r="UL198" s="14"/>
      <c r="UM198" s="15"/>
      <c r="UN198" s="22"/>
      <c r="VB198" s="5"/>
      <c r="VC198" s="6"/>
      <c r="VD198" s="6"/>
      <c r="VG198" s="83"/>
      <c r="VH198" s="14"/>
      <c r="VI198" s="14"/>
      <c r="VJ198" s="15"/>
      <c r="VK198" s="37"/>
      <c r="VL198" s="14"/>
      <c r="VM198" s="15"/>
      <c r="VN198" s="22"/>
      <c r="WB198" s="5"/>
      <c r="WC198" s="6"/>
      <c r="WD198" s="6"/>
      <c r="WG198" s="83"/>
      <c r="WH198" s="14"/>
      <c r="WI198" s="14"/>
      <c r="WJ198" s="15"/>
      <c r="WK198" s="37"/>
      <c r="WL198" s="14"/>
      <c r="WM198" s="15"/>
      <c r="WN198" s="22"/>
      <c r="XB198" s="5"/>
      <c r="XC198" s="37"/>
      <c r="XD198" s="37"/>
      <c r="XG198" s="83"/>
      <c r="XH198" s="14"/>
      <c r="XI198" s="14"/>
      <c r="XJ198" s="15"/>
      <c r="XK198" s="37"/>
      <c r="XL198" s="14"/>
      <c r="XM198" s="15"/>
      <c r="XN198" s="22"/>
      <c r="YB198" s="5"/>
      <c r="YC198" s="37"/>
      <c r="YD198" s="37"/>
      <c r="YG198" s="83"/>
      <c r="YH198" s="14"/>
      <c r="YI198" s="14"/>
      <c r="YJ198" s="15"/>
      <c r="YK198" s="37"/>
      <c r="YL198" s="14"/>
      <c r="YM198" s="15"/>
      <c r="YN198" s="22"/>
      <c r="ZB198" s="5"/>
      <c r="ZC198" s="37"/>
      <c r="ZD198" s="37"/>
      <c r="ZG198" s="83"/>
      <c r="ZH198" s="14"/>
      <c r="ZI198" s="14"/>
      <c r="ZJ198" s="15"/>
      <c r="ZK198" s="37"/>
      <c r="ZL198" s="14"/>
      <c r="ZM198" s="15"/>
      <c r="ZN198" s="22"/>
      <c r="AAB198" s="5"/>
      <c r="AAC198" s="37"/>
      <c r="AAD198" s="37"/>
      <c r="AAG198" s="83"/>
      <c r="AAH198" s="14"/>
      <c r="AAI198" s="14"/>
      <c r="AAJ198" s="15"/>
      <c r="AAK198" s="37"/>
      <c r="AAL198" s="14"/>
      <c r="AAM198" s="15"/>
      <c r="AAN198" s="22"/>
      <c r="ABB198" s="5"/>
      <c r="ABC198" s="37"/>
      <c r="ABD198" s="37"/>
      <c r="ABG198" s="83"/>
      <c r="ABH198" s="14"/>
      <c r="ABI198" s="14"/>
      <c r="ABJ198" s="15"/>
      <c r="ABK198" s="37"/>
      <c r="ABL198" s="14"/>
      <c r="ABM198" s="15"/>
      <c r="ABN198" s="22"/>
      <c r="ACB198" s="5"/>
      <c r="ACC198" s="37"/>
      <c r="ACD198" s="37"/>
      <c r="ACG198" s="83"/>
      <c r="ACH198" s="14"/>
      <c r="ACI198" s="14"/>
      <c r="ACJ198" s="15"/>
      <c r="ACK198" s="37"/>
      <c r="ACL198" s="14"/>
      <c r="ACM198" s="15"/>
      <c r="ACN198" s="22"/>
      <c r="ADB198" s="5"/>
      <c r="ADC198" s="37"/>
      <c r="ADD198" s="37"/>
      <c r="ADG198" s="96"/>
      <c r="ADH198" s="14"/>
      <c r="ADI198" s="14"/>
      <c r="ADJ198" s="15"/>
      <c r="ADK198" s="37"/>
      <c r="ADL198" s="14"/>
      <c r="ADM198" s="15"/>
      <c r="ADN198" s="22"/>
      <c r="AEB198" s="5"/>
      <c r="AEC198" s="37"/>
      <c r="AED198" s="37"/>
      <c r="AEG198" s="83"/>
      <c r="AEH198" s="14"/>
      <c r="AEI198" s="14"/>
      <c r="AEJ198" s="15"/>
      <c r="AEK198" s="37"/>
      <c r="AEL198" s="14"/>
      <c r="AEM198" s="15"/>
      <c r="AEN198" s="22"/>
    </row>
    <row r="199" spans="2:820" s="7" customFormat="1" ht="24.75" customHeight="1" x14ac:dyDescent="0.2">
      <c r="B199" s="6"/>
      <c r="C199" s="5"/>
      <c r="D199" s="6"/>
      <c r="E199" s="6"/>
      <c r="G199" s="83"/>
      <c r="H199" s="96"/>
      <c r="I199" s="14"/>
      <c r="J199" s="14"/>
      <c r="K199" s="15"/>
      <c r="L199" s="15"/>
      <c r="M199" s="14"/>
      <c r="N199" s="15"/>
      <c r="O199" s="22"/>
      <c r="AA199" s="6"/>
      <c r="AB199" s="5"/>
      <c r="AC199" s="6"/>
      <c r="AD199" s="6"/>
      <c r="AF199" s="83"/>
      <c r="AG199" s="83"/>
      <c r="AH199" s="14"/>
      <c r="AI199" s="14"/>
      <c r="AJ199" s="15"/>
      <c r="AK199" s="15"/>
      <c r="AL199" s="14"/>
      <c r="AM199" s="15"/>
      <c r="AN199" s="22"/>
      <c r="BB199" s="5"/>
      <c r="BC199" s="6"/>
      <c r="BD199" s="6"/>
      <c r="BF199" s="83"/>
      <c r="BG199" s="96"/>
      <c r="BH199" s="14"/>
      <c r="BI199" s="14"/>
      <c r="BJ199" s="15"/>
      <c r="BK199" s="15"/>
      <c r="BL199" s="14"/>
      <c r="BM199" s="15"/>
      <c r="BN199" s="22"/>
      <c r="CB199" s="5"/>
      <c r="CC199" s="6"/>
      <c r="CD199" s="6"/>
      <c r="CF199" s="83"/>
      <c r="CG199" s="96"/>
      <c r="CH199" s="14"/>
      <c r="CI199" s="14"/>
      <c r="CJ199" s="15"/>
      <c r="CK199" s="15"/>
      <c r="CL199" s="14"/>
      <c r="CM199" s="15"/>
      <c r="CN199" s="22"/>
      <c r="DB199" s="5"/>
      <c r="DC199" s="6"/>
      <c r="DD199" s="6"/>
      <c r="DF199" s="83"/>
      <c r="DG199" s="97"/>
      <c r="DH199" s="14"/>
      <c r="DI199" s="14"/>
      <c r="DJ199" s="15"/>
      <c r="DK199" s="15"/>
      <c r="DL199" s="14"/>
      <c r="DM199" s="15"/>
      <c r="DN199" s="22"/>
      <c r="EB199" s="5"/>
      <c r="EC199" s="6"/>
      <c r="ED199" s="6"/>
      <c r="EG199" s="96"/>
      <c r="EH199" s="14"/>
      <c r="EI199" s="14"/>
      <c r="EJ199" s="15"/>
      <c r="EK199" s="15"/>
      <c r="EL199" s="14"/>
      <c r="EM199" s="15"/>
      <c r="EN199" s="22"/>
      <c r="FB199" s="5"/>
      <c r="FC199" s="6"/>
      <c r="FD199" s="6"/>
      <c r="FG199" s="83"/>
      <c r="FH199" s="14"/>
      <c r="FI199" s="14"/>
      <c r="FJ199" s="15"/>
      <c r="FK199" s="15"/>
      <c r="FL199" s="14"/>
      <c r="FM199" s="15"/>
      <c r="FN199" s="22"/>
      <c r="GB199" s="5"/>
      <c r="GC199" s="6"/>
      <c r="GD199" s="6"/>
      <c r="GG199" s="83"/>
      <c r="GH199" s="14"/>
      <c r="GI199" s="14"/>
      <c r="GJ199" s="15"/>
      <c r="GK199" s="15"/>
      <c r="GL199" s="14"/>
      <c r="GM199" s="15"/>
      <c r="GN199" s="22"/>
      <c r="HB199" s="5"/>
      <c r="HC199" s="6"/>
      <c r="HD199" s="6"/>
      <c r="HG199" s="83"/>
      <c r="HH199" s="14"/>
      <c r="HI199" s="14"/>
      <c r="HJ199" s="15"/>
      <c r="HK199" s="15"/>
      <c r="HL199" s="14"/>
      <c r="HM199" s="15"/>
      <c r="HN199" s="22"/>
      <c r="IB199" s="5"/>
      <c r="IC199" s="6"/>
      <c r="ID199" s="6"/>
      <c r="IG199" s="83"/>
      <c r="IH199" s="14"/>
      <c r="II199" s="14"/>
      <c r="IJ199" s="15"/>
      <c r="IK199" s="15"/>
      <c r="IL199" s="14"/>
      <c r="IM199" s="15"/>
      <c r="IN199" s="22"/>
      <c r="JB199" s="5"/>
      <c r="JC199" s="6"/>
      <c r="JD199" s="6"/>
      <c r="JG199" s="83"/>
      <c r="JH199" s="14"/>
      <c r="JI199" s="14"/>
      <c r="JJ199" s="15"/>
      <c r="JK199" s="15"/>
      <c r="JL199" s="14"/>
      <c r="JM199" s="15"/>
      <c r="JN199" s="22"/>
      <c r="KB199" s="5"/>
      <c r="KC199" s="6"/>
      <c r="KD199" s="6"/>
      <c r="KG199" s="83"/>
      <c r="KH199" s="14"/>
      <c r="KI199" s="14"/>
      <c r="KJ199" s="15"/>
      <c r="KK199" s="15"/>
      <c r="KL199" s="14"/>
      <c r="KM199" s="15"/>
      <c r="KN199" s="22"/>
      <c r="LB199" s="5"/>
      <c r="LC199" s="6"/>
      <c r="LD199" s="6"/>
      <c r="LG199" s="83"/>
      <c r="LH199" s="14"/>
      <c r="LI199" s="14"/>
      <c r="LJ199" s="15"/>
      <c r="LK199" s="15"/>
      <c r="LL199" s="14"/>
      <c r="LM199" s="15"/>
      <c r="LN199" s="22"/>
      <c r="MB199" s="5"/>
      <c r="MC199" s="6"/>
      <c r="MD199" s="6"/>
      <c r="MG199" s="83"/>
      <c r="MH199" s="14"/>
      <c r="MI199" s="14"/>
      <c r="MJ199" s="15"/>
      <c r="MK199" s="15"/>
      <c r="ML199" s="14"/>
      <c r="MM199" s="15"/>
      <c r="MN199" s="22"/>
      <c r="NB199" s="2"/>
      <c r="NC199" s="3"/>
      <c r="ND199" s="3"/>
      <c r="NE199" s="1"/>
      <c r="NF199" s="1"/>
      <c r="NG199" s="84"/>
      <c r="NH199" s="14"/>
      <c r="NI199" s="14"/>
      <c r="NJ199" s="15"/>
      <c r="NK199" s="15"/>
      <c r="NL199" s="14"/>
      <c r="NM199" s="15"/>
      <c r="NN199" s="22"/>
      <c r="OB199" s="5"/>
      <c r="OC199" s="6"/>
      <c r="OD199" s="6"/>
      <c r="OG199" s="83"/>
      <c r="OH199" s="14"/>
      <c r="OI199" s="14"/>
      <c r="OJ199" s="15"/>
      <c r="OK199" s="15"/>
      <c r="OL199" s="14"/>
      <c r="OM199" s="15"/>
      <c r="ON199" s="22"/>
      <c r="PB199" s="5"/>
      <c r="PC199" s="6"/>
      <c r="PD199" s="6"/>
      <c r="PG199" s="83"/>
      <c r="PH199" s="14"/>
      <c r="PI199" s="14"/>
      <c r="PJ199" s="15"/>
      <c r="PK199" s="15"/>
      <c r="PL199" s="14"/>
      <c r="PM199" s="15"/>
      <c r="PN199" s="22"/>
      <c r="QB199" s="5"/>
      <c r="QC199" s="6"/>
      <c r="QD199" s="6"/>
      <c r="QG199" s="83"/>
      <c r="QH199" s="14"/>
      <c r="QI199" s="14"/>
      <c r="QJ199" s="15"/>
      <c r="QK199" s="15"/>
      <c r="QL199" s="14"/>
      <c r="QM199" s="15"/>
      <c r="QN199" s="22"/>
      <c r="RB199" s="5"/>
      <c r="RC199" s="6"/>
      <c r="RD199" s="6"/>
      <c r="RG199" s="83"/>
      <c r="RH199" s="14"/>
      <c r="RI199" s="14"/>
      <c r="RJ199" s="15"/>
      <c r="RK199" s="15"/>
      <c r="RL199" s="14"/>
      <c r="RM199" s="15"/>
      <c r="RN199" s="22"/>
      <c r="SB199" s="5"/>
      <c r="SC199" s="6"/>
      <c r="SD199" s="6"/>
      <c r="SG199" s="83"/>
      <c r="SH199" s="14"/>
      <c r="SI199" s="14"/>
      <c r="SJ199" s="15"/>
      <c r="SK199" s="37"/>
      <c r="SL199" s="14"/>
      <c r="SM199" s="15"/>
      <c r="SN199" s="22"/>
      <c r="TB199" s="5"/>
      <c r="TC199" s="6"/>
      <c r="TD199" s="6"/>
      <c r="TG199" s="83"/>
      <c r="TH199" s="14"/>
      <c r="TI199" s="14"/>
      <c r="TJ199" s="15"/>
      <c r="TK199" s="37"/>
      <c r="TL199" s="14"/>
      <c r="TM199" s="15"/>
      <c r="TN199" s="22"/>
      <c r="UB199" s="5"/>
      <c r="UC199" s="6"/>
      <c r="UD199" s="6"/>
      <c r="UG199" s="83"/>
      <c r="UH199" s="14"/>
      <c r="UI199" s="14"/>
      <c r="UJ199" s="15"/>
      <c r="UK199" s="37"/>
      <c r="UL199" s="14"/>
      <c r="UM199" s="15"/>
      <c r="UN199" s="22"/>
      <c r="VB199" s="5"/>
      <c r="VC199" s="6"/>
      <c r="VD199" s="6"/>
      <c r="VG199" s="83"/>
      <c r="VH199" s="14"/>
      <c r="VI199" s="14"/>
      <c r="VJ199" s="15"/>
      <c r="VK199" s="37"/>
      <c r="VL199" s="14"/>
      <c r="VM199" s="15"/>
      <c r="VN199" s="22"/>
      <c r="WB199" s="5"/>
      <c r="WC199" s="6"/>
      <c r="WD199" s="6"/>
      <c r="WG199" s="83"/>
      <c r="WH199" s="14"/>
      <c r="WI199" s="14"/>
      <c r="WJ199" s="15"/>
      <c r="WK199" s="37"/>
      <c r="WL199" s="14"/>
      <c r="WM199" s="15"/>
      <c r="WN199" s="22"/>
      <c r="XB199" s="5"/>
      <c r="XC199" s="37"/>
      <c r="XD199" s="37"/>
      <c r="XG199" s="83"/>
      <c r="XH199" s="14"/>
      <c r="XI199" s="14"/>
      <c r="XJ199" s="15"/>
      <c r="XK199" s="37"/>
      <c r="XL199" s="14"/>
      <c r="XM199" s="15"/>
      <c r="XN199" s="22"/>
      <c r="YB199" s="5"/>
      <c r="YC199" s="37"/>
      <c r="YD199" s="37"/>
      <c r="YG199" s="83"/>
      <c r="YH199" s="14"/>
      <c r="YI199" s="14"/>
      <c r="YJ199" s="15"/>
      <c r="YK199" s="37"/>
      <c r="YL199" s="14"/>
      <c r="YM199" s="15"/>
      <c r="YN199" s="22"/>
      <c r="ZB199" s="5"/>
      <c r="ZC199" s="37"/>
      <c r="ZD199" s="37"/>
      <c r="ZG199" s="83"/>
      <c r="ZH199" s="14"/>
      <c r="ZI199" s="14"/>
      <c r="ZJ199" s="15"/>
      <c r="ZK199" s="37"/>
      <c r="ZL199" s="14"/>
      <c r="ZM199" s="15"/>
      <c r="ZN199" s="22"/>
      <c r="AAB199" s="5"/>
      <c r="AAC199" s="37"/>
      <c r="AAD199" s="37"/>
      <c r="AAG199" s="83"/>
      <c r="AAH199" s="14"/>
      <c r="AAI199" s="14"/>
      <c r="AAJ199" s="15"/>
      <c r="AAK199" s="37"/>
      <c r="AAL199" s="14"/>
      <c r="AAM199" s="15"/>
      <c r="AAN199" s="22"/>
      <c r="ABB199" s="5"/>
      <c r="ABC199" s="37"/>
      <c r="ABD199" s="37"/>
      <c r="ABG199" s="83"/>
      <c r="ABH199" s="14"/>
      <c r="ABI199" s="14"/>
      <c r="ABJ199" s="15"/>
      <c r="ABK199" s="37"/>
      <c r="ABL199" s="14"/>
      <c r="ABM199" s="15"/>
      <c r="ABN199" s="22"/>
      <c r="ACB199" s="5"/>
      <c r="ACC199" s="37"/>
      <c r="ACD199" s="37"/>
      <c r="ACG199" s="83"/>
      <c r="ACH199" s="14"/>
      <c r="ACI199" s="14"/>
      <c r="ACJ199" s="15"/>
      <c r="ACK199" s="37"/>
      <c r="ACL199" s="14"/>
      <c r="ACM199" s="15"/>
      <c r="ACN199" s="22"/>
      <c r="ADB199" s="5"/>
      <c r="ADC199" s="37"/>
      <c r="ADD199" s="37"/>
      <c r="ADG199" s="96"/>
      <c r="ADH199" s="14"/>
      <c r="ADI199" s="14"/>
      <c r="ADJ199" s="15"/>
      <c r="ADK199" s="37"/>
      <c r="ADL199" s="14"/>
      <c r="ADM199" s="15"/>
      <c r="ADN199" s="22"/>
      <c r="AEB199" s="5"/>
      <c r="AEC199" s="37"/>
      <c r="AED199" s="37"/>
      <c r="AEG199" s="83"/>
      <c r="AEH199" s="14"/>
      <c r="AEI199" s="14"/>
      <c r="AEJ199" s="15"/>
      <c r="AEK199" s="37"/>
      <c r="AEL199" s="14"/>
      <c r="AEM199" s="15"/>
      <c r="AEN199" s="22"/>
    </row>
    <row r="200" spans="2:820" s="7" customFormat="1" ht="24.75" customHeight="1" x14ac:dyDescent="0.2">
      <c r="B200" s="6"/>
      <c r="C200" s="5"/>
      <c r="D200" s="6"/>
      <c r="E200" s="6"/>
      <c r="G200" s="83"/>
      <c r="H200" s="96"/>
      <c r="I200" s="14"/>
      <c r="J200" s="14"/>
      <c r="K200" s="15"/>
      <c r="L200" s="15"/>
      <c r="M200" s="14"/>
      <c r="N200" s="15"/>
      <c r="O200" s="22"/>
      <c r="AA200" s="6"/>
      <c r="AB200" s="5"/>
      <c r="AC200" s="6"/>
      <c r="AD200" s="6"/>
      <c r="AF200" s="83"/>
      <c r="AG200" s="83"/>
      <c r="AH200" s="14"/>
      <c r="AI200" s="14"/>
      <c r="AJ200" s="15"/>
      <c r="AK200" s="15"/>
      <c r="AL200" s="14"/>
      <c r="AM200" s="15"/>
      <c r="AN200" s="22"/>
      <c r="BB200" s="5"/>
      <c r="BC200" s="6"/>
      <c r="BD200" s="6"/>
      <c r="BF200" s="83"/>
      <c r="BG200" s="96"/>
      <c r="BH200" s="14"/>
      <c r="BI200" s="14"/>
      <c r="BJ200" s="15"/>
      <c r="BK200" s="15"/>
      <c r="BL200" s="14"/>
      <c r="BM200" s="15"/>
      <c r="BN200" s="22"/>
      <c r="CB200" s="5"/>
      <c r="CC200" s="6"/>
      <c r="CD200" s="6"/>
      <c r="CF200" s="83"/>
      <c r="CG200" s="96"/>
      <c r="CH200" s="14"/>
      <c r="CI200" s="14"/>
      <c r="CJ200" s="15"/>
      <c r="CK200" s="15"/>
      <c r="CL200" s="14"/>
      <c r="CM200" s="15"/>
      <c r="CN200" s="22"/>
      <c r="DB200" s="5"/>
      <c r="DC200" s="6"/>
      <c r="DD200" s="6"/>
      <c r="DF200" s="83"/>
      <c r="DG200" s="97"/>
      <c r="DH200" s="14"/>
      <c r="DI200" s="14"/>
      <c r="DJ200" s="15"/>
      <c r="DK200" s="15"/>
      <c r="DL200" s="14"/>
      <c r="DM200" s="15"/>
      <c r="DN200" s="22"/>
      <c r="EB200" s="5"/>
      <c r="EC200" s="6"/>
      <c r="ED200" s="6"/>
      <c r="EG200" s="96"/>
      <c r="EH200" s="14"/>
      <c r="EI200" s="14"/>
      <c r="EJ200" s="15"/>
      <c r="EK200" s="15"/>
      <c r="EL200" s="14"/>
      <c r="EM200" s="15"/>
      <c r="EN200" s="22"/>
      <c r="FB200" s="5"/>
      <c r="FC200" s="6"/>
      <c r="FD200" s="6"/>
      <c r="FG200" s="83"/>
      <c r="FH200" s="14"/>
      <c r="FI200" s="14"/>
      <c r="FJ200" s="15"/>
      <c r="FK200" s="15"/>
      <c r="FL200" s="14"/>
      <c r="FM200" s="15"/>
      <c r="FN200" s="22"/>
      <c r="GB200" s="5"/>
      <c r="GC200" s="6"/>
      <c r="GD200" s="6"/>
      <c r="GG200" s="83"/>
      <c r="GH200" s="14"/>
      <c r="GI200" s="14"/>
      <c r="GJ200" s="15"/>
      <c r="GK200" s="15"/>
      <c r="GL200" s="14"/>
      <c r="GM200" s="15"/>
      <c r="GN200" s="22"/>
      <c r="HB200" s="5"/>
      <c r="HC200" s="6"/>
      <c r="HD200" s="6"/>
      <c r="HG200" s="83"/>
      <c r="HH200" s="14"/>
      <c r="HI200" s="14"/>
      <c r="HJ200" s="15"/>
      <c r="HK200" s="15"/>
      <c r="HL200" s="14"/>
      <c r="HM200" s="15"/>
      <c r="HN200" s="22"/>
      <c r="IB200" s="5"/>
      <c r="IC200" s="6"/>
      <c r="ID200" s="6"/>
      <c r="IG200" s="83"/>
      <c r="IH200" s="14"/>
      <c r="II200" s="14"/>
      <c r="IJ200" s="15"/>
      <c r="IK200" s="15"/>
      <c r="IL200" s="14"/>
      <c r="IM200" s="15"/>
      <c r="IN200" s="22"/>
      <c r="JB200" s="5"/>
      <c r="JC200" s="6"/>
      <c r="JD200" s="6"/>
      <c r="JG200" s="83"/>
      <c r="JH200" s="14"/>
      <c r="JI200" s="14"/>
      <c r="JJ200" s="15"/>
      <c r="JK200" s="15"/>
      <c r="JL200" s="14"/>
      <c r="JM200" s="15"/>
      <c r="JN200" s="22"/>
      <c r="KB200" s="5"/>
      <c r="KC200" s="6"/>
      <c r="KD200" s="6"/>
      <c r="KG200" s="83"/>
      <c r="KH200" s="14"/>
      <c r="KI200" s="14"/>
      <c r="KJ200" s="15"/>
      <c r="KK200" s="15"/>
      <c r="KL200" s="14"/>
      <c r="KM200" s="15"/>
      <c r="KN200" s="22"/>
      <c r="LB200" s="5"/>
      <c r="LC200" s="6"/>
      <c r="LD200" s="6"/>
      <c r="LG200" s="83"/>
      <c r="LH200" s="14"/>
      <c r="LI200" s="14"/>
      <c r="LJ200" s="15"/>
      <c r="LK200" s="15"/>
      <c r="LL200" s="14"/>
      <c r="LM200" s="15"/>
      <c r="LN200" s="22"/>
      <c r="MB200" s="5"/>
      <c r="MC200" s="6"/>
      <c r="MD200" s="6"/>
      <c r="MG200" s="83"/>
      <c r="MH200" s="14"/>
      <c r="MI200" s="14"/>
      <c r="MJ200" s="15"/>
      <c r="MK200" s="15"/>
      <c r="ML200" s="14"/>
      <c r="MM200" s="15"/>
      <c r="MN200" s="22"/>
      <c r="NB200" s="2"/>
      <c r="NC200" s="3"/>
      <c r="ND200" s="3"/>
      <c r="NE200" s="1"/>
      <c r="NF200" s="1"/>
      <c r="NG200" s="84"/>
      <c r="NH200" s="14"/>
      <c r="NI200" s="14"/>
      <c r="NJ200" s="15"/>
      <c r="NK200" s="15"/>
      <c r="NL200" s="14"/>
      <c r="NM200" s="15"/>
      <c r="NN200" s="22"/>
      <c r="OB200" s="5"/>
      <c r="OC200" s="6"/>
      <c r="OD200" s="6"/>
      <c r="OG200" s="83"/>
      <c r="OH200" s="14"/>
      <c r="OI200" s="14"/>
      <c r="OJ200" s="15"/>
      <c r="OK200" s="15"/>
      <c r="OL200" s="14"/>
      <c r="OM200" s="15"/>
      <c r="ON200" s="22"/>
      <c r="PB200" s="5"/>
      <c r="PC200" s="6"/>
      <c r="PD200" s="6"/>
      <c r="PG200" s="83"/>
      <c r="PH200" s="14"/>
      <c r="PI200" s="14"/>
      <c r="PJ200" s="15"/>
      <c r="PK200" s="15"/>
      <c r="PL200" s="14"/>
      <c r="PM200" s="15"/>
      <c r="PN200" s="22"/>
      <c r="QB200" s="5"/>
      <c r="QC200" s="6"/>
      <c r="QD200" s="6"/>
      <c r="QG200" s="83"/>
      <c r="QH200" s="14"/>
      <c r="QI200" s="14"/>
      <c r="QJ200" s="15"/>
      <c r="QK200" s="15"/>
      <c r="QL200" s="14"/>
      <c r="QM200" s="15"/>
      <c r="QN200" s="22"/>
      <c r="RB200" s="5"/>
      <c r="RC200" s="6"/>
      <c r="RD200" s="6"/>
      <c r="RG200" s="83"/>
      <c r="RH200" s="14"/>
      <c r="RI200" s="14"/>
      <c r="RJ200" s="15"/>
      <c r="RK200" s="15"/>
      <c r="RL200" s="14"/>
      <c r="RM200" s="15"/>
      <c r="RN200" s="22"/>
      <c r="SB200" s="5"/>
      <c r="SC200" s="6"/>
      <c r="SD200" s="6"/>
      <c r="SG200" s="83"/>
      <c r="SH200" s="14"/>
      <c r="SI200" s="14"/>
      <c r="SJ200" s="15"/>
      <c r="SK200" s="37"/>
      <c r="SL200" s="14"/>
      <c r="SM200" s="15"/>
      <c r="SN200" s="22"/>
      <c r="TB200" s="5"/>
      <c r="TC200" s="6"/>
      <c r="TD200" s="6"/>
      <c r="TG200" s="83"/>
      <c r="TH200" s="14"/>
      <c r="TI200" s="14"/>
      <c r="TJ200" s="15"/>
      <c r="TK200" s="37"/>
      <c r="TL200" s="14"/>
      <c r="TM200" s="15"/>
      <c r="TN200" s="22"/>
      <c r="UB200" s="5"/>
      <c r="UC200" s="6"/>
      <c r="UD200" s="6"/>
      <c r="UG200" s="83"/>
      <c r="UH200" s="14"/>
      <c r="UI200" s="14"/>
      <c r="UJ200" s="15"/>
      <c r="UK200" s="37"/>
      <c r="UL200" s="14"/>
      <c r="UM200" s="15"/>
      <c r="UN200" s="22"/>
      <c r="VB200" s="5"/>
      <c r="VC200" s="6"/>
      <c r="VD200" s="6"/>
      <c r="VG200" s="83"/>
      <c r="VH200" s="14"/>
      <c r="VI200" s="14"/>
      <c r="VJ200" s="15"/>
      <c r="VK200" s="37"/>
      <c r="VL200" s="14"/>
      <c r="VM200" s="15"/>
      <c r="VN200" s="22"/>
      <c r="WB200" s="5"/>
      <c r="WC200" s="6"/>
      <c r="WD200" s="6"/>
      <c r="WG200" s="83"/>
      <c r="WH200" s="14"/>
      <c r="WI200" s="14"/>
      <c r="WJ200" s="15"/>
      <c r="WK200" s="37"/>
      <c r="WL200" s="14"/>
      <c r="WM200" s="15"/>
      <c r="WN200" s="22"/>
      <c r="XB200" s="5"/>
      <c r="XC200" s="37"/>
      <c r="XD200" s="37"/>
      <c r="XG200" s="83"/>
      <c r="XH200" s="14"/>
      <c r="XI200" s="14"/>
      <c r="XJ200" s="15"/>
      <c r="XK200" s="37"/>
      <c r="XL200" s="14"/>
      <c r="XM200" s="15"/>
      <c r="XN200" s="22"/>
      <c r="YB200" s="5"/>
      <c r="YC200" s="37"/>
      <c r="YD200" s="37"/>
      <c r="YG200" s="83"/>
      <c r="YH200" s="14"/>
      <c r="YI200" s="14"/>
      <c r="YJ200" s="15"/>
      <c r="YK200" s="37"/>
      <c r="YL200" s="14"/>
      <c r="YM200" s="15"/>
      <c r="YN200" s="22"/>
      <c r="ZB200" s="5"/>
      <c r="ZC200" s="37"/>
      <c r="ZD200" s="37"/>
      <c r="ZG200" s="83"/>
      <c r="ZH200" s="14"/>
      <c r="ZI200" s="14"/>
      <c r="ZJ200" s="15"/>
      <c r="ZK200" s="37"/>
      <c r="ZL200" s="14"/>
      <c r="ZM200" s="15"/>
      <c r="ZN200" s="22"/>
      <c r="AAB200" s="5"/>
      <c r="AAC200" s="37"/>
      <c r="AAD200" s="37"/>
      <c r="AAG200" s="83"/>
      <c r="AAH200" s="14"/>
      <c r="AAI200" s="14"/>
      <c r="AAJ200" s="15"/>
      <c r="AAK200" s="37"/>
      <c r="AAL200" s="14"/>
      <c r="AAM200" s="15"/>
      <c r="AAN200" s="22"/>
      <c r="ABB200" s="5"/>
      <c r="ABC200" s="37"/>
      <c r="ABD200" s="37"/>
      <c r="ABG200" s="83"/>
      <c r="ABH200" s="14"/>
      <c r="ABI200" s="14"/>
      <c r="ABJ200" s="15"/>
      <c r="ABK200" s="37"/>
      <c r="ABL200" s="14"/>
      <c r="ABM200" s="15"/>
      <c r="ABN200" s="22"/>
      <c r="ACB200" s="5"/>
      <c r="ACC200" s="37"/>
      <c r="ACD200" s="37"/>
      <c r="ACG200" s="83"/>
      <c r="ACH200" s="14"/>
      <c r="ACI200" s="14"/>
      <c r="ACJ200" s="15"/>
      <c r="ACK200" s="37"/>
      <c r="ACL200" s="14"/>
      <c r="ACM200" s="15"/>
      <c r="ACN200" s="22"/>
      <c r="ADB200" s="5"/>
      <c r="ADC200" s="37"/>
      <c r="ADD200" s="37"/>
      <c r="ADG200" s="96"/>
      <c r="ADH200" s="14"/>
      <c r="ADI200" s="14"/>
      <c r="ADJ200" s="15"/>
      <c r="ADK200" s="37"/>
      <c r="ADL200" s="14"/>
      <c r="ADM200" s="15"/>
      <c r="ADN200" s="22"/>
      <c r="AEB200" s="5"/>
      <c r="AEC200" s="37"/>
      <c r="AED200" s="37"/>
      <c r="AEG200" s="83"/>
      <c r="AEH200" s="14"/>
      <c r="AEI200" s="14"/>
      <c r="AEJ200" s="15"/>
      <c r="AEK200" s="37"/>
      <c r="AEL200" s="14"/>
      <c r="AEM200" s="15"/>
      <c r="AEN200" s="22"/>
    </row>
    <row r="201" spans="2:820" s="7" customFormat="1" ht="24.75" customHeight="1" x14ac:dyDescent="0.2">
      <c r="B201" s="6"/>
      <c r="C201" s="5"/>
      <c r="D201" s="6"/>
      <c r="E201" s="6"/>
      <c r="G201" s="83"/>
      <c r="H201" s="96"/>
      <c r="I201" s="14"/>
      <c r="J201" s="14"/>
      <c r="K201" s="15"/>
      <c r="L201" s="15"/>
      <c r="M201" s="14"/>
      <c r="N201" s="15"/>
      <c r="O201" s="22"/>
      <c r="AA201" s="6"/>
      <c r="AB201" s="5"/>
      <c r="AC201" s="6"/>
      <c r="AD201" s="6"/>
      <c r="AF201" s="83"/>
      <c r="AG201" s="83"/>
      <c r="AH201" s="14"/>
      <c r="AI201" s="14"/>
      <c r="AJ201" s="15"/>
      <c r="AK201" s="15"/>
      <c r="AL201" s="14"/>
      <c r="AM201" s="15"/>
      <c r="AN201" s="22"/>
      <c r="BB201" s="5"/>
      <c r="BC201" s="6"/>
      <c r="BD201" s="6"/>
      <c r="BF201" s="83"/>
      <c r="BG201" s="96"/>
      <c r="BH201" s="14"/>
      <c r="BI201" s="14"/>
      <c r="BJ201" s="15"/>
      <c r="BK201" s="15"/>
      <c r="BL201" s="14"/>
      <c r="BM201" s="15"/>
      <c r="BN201" s="22"/>
      <c r="CB201" s="5"/>
      <c r="CC201" s="6"/>
      <c r="CD201" s="6"/>
      <c r="CF201" s="83"/>
      <c r="CG201" s="96"/>
      <c r="CH201" s="14"/>
      <c r="CI201" s="14"/>
      <c r="CJ201" s="15"/>
      <c r="CK201" s="15"/>
      <c r="CL201" s="14"/>
      <c r="CM201" s="15"/>
      <c r="CN201" s="22"/>
      <c r="DB201" s="5"/>
      <c r="DC201" s="6"/>
      <c r="DD201" s="6"/>
      <c r="DF201" s="83"/>
      <c r="DG201" s="97"/>
      <c r="DH201" s="14"/>
      <c r="DI201" s="14"/>
      <c r="DJ201" s="15"/>
      <c r="DK201" s="15"/>
      <c r="DL201" s="14"/>
      <c r="DM201" s="15"/>
      <c r="DN201" s="22"/>
      <c r="EB201" s="5"/>
      <c r="EC201" s="6"/>
      <c r="ED201" s="6"/>
      <c r="EG201" s="96"/>
      <c r="EH201" s="14"/>
      <c r="EI201" s="14"/>
      <c r="EJ201" s="15"/>
      <c r="EK201" s="15"/>
      <c r="EL201" s="14"/>
      <c r="EM201" s="15"/>
      <c r="EN201" s="22"/>
      <c r="FB201" s="5"/>
      <c r="FC201" s="6"/>
      <c r="FD201" s="6"/>
      <c r="FG201" s="83"/>
      <c r="FH201" s="14"/>
      <c r="FI201" s="14"/>
      <c r="FJ201" s="15"/>
      <c r="FK201" s="15"/>
      <c r="FL201" s="14"/>
      <c r="FM201" s="15"/>
      <c r="FN201" s="22"/>
      <c r="GB201" s="5"/>
      <c r="GC201" s="6"/>
      <c r="GD201" s="6"/>
      <c r="GG201" s="83"/>
      <c r="GH201" s="14"/>
      <c r="GI201" s="14"/>
      <c r="GJ201" s="15"/>
      <c r="GK201" s="15"/>
      <c r="GL201" s="14"/>
      <c r="GM201" s="15"/>
      <c r="GN201" s="22"/>
      <c r="HB201" s="5"/>
      <c r="HC201" s="6"/>
      <c r="HD201" s="6"/>
      <c r="HG201" s="83"/>
      <c r="HH201" s="14"/>
      <c r="HI201" s="14"/>
      <c r="HJ201" s="15"/>
      <c r="HK201" s="15"/>
      <c r="HL201" s="14"/>
      <c r="HM201" s="15"/>
      <c r="HN201" s="22"/>
      <c r="IB201" s="5"/>
      <c r="IC201" s="6"/>
      <c r="ID201" s="6"/>
      <c r="IG201" s="83"/>
      <c r="IH201" s="14"/>
      <c r="II201" s="14"/>
      <c r="IJ201" s="15"/>
      <c r="IK201" s="15"/>
      <c r="IL201" s="14"/>
      <c r="IM201" s="15"/>
      <c r="IN201" s="22"/>
      <c r="JB201" s="5"/>
      <c r="JC201" s="6"/>
      <c r="JD201" s="6"/>
      <c r="JG201" s="83"/>
      <c r="JH201" s="14"/>
      <c r="JI201" s="14"/>
      <c r="JJ201" s="15"/>
      <c r="JK201" s="15"/>
      <c r="JL201" s="14"/>
      <c r="JM201" s="15"/>
      <c r="JN201" s="22"/>
      <c r="KB201" s="5"/>
      <c r="KC201" s="6"/>
      <c r="KD201" s="6"/>
      <c r="KG201" s="83"/>
      <c r="KH201" s="14"/>
      <c r="KI201" s="14"/>
      <c r="KJ201" s="15"/>
      <c r="KK201" s="15"/>
      <c r="KL201" s="14"/>
      <c r="KM201" s="15"/>
      <c r="KN201" s="22"/>
      <c r="LB201" s="5"/>
      <c r="LC201" s="6"/>
      <c r="LD201" s="6"/>
      <c r="LG201" s="83"/>
      <c r="LH201" s="14"/>
      <c r="LI201" s="14"/>
      <c r="LJ201" s="15"/>
      <c r="LK201" s="15"/>
      <c r="LL201" s="14"/>
      <c r="LM201" s="15"/>
      <c r="LN201" s="22"/>
      <c r="MB201" s="5"/>
      <c r="MC201" s="6"/>
      <c r="MD201" s="6"/>
      <c r="MG201" s="83"/>
      <c r="MH201" s="14"/>
      <c r="MI201" s="14"/>
      <c r="MJ201" s="15"/>
      <c r="MK201" s="15"/>
      <c r="ML201" s="14"/>
      <c r="MM201" s="15"/>
      <c r="MN201" s="22"/>
      <c r="NB201" s="2"/>
      <c r="NC201" s="3"/>
      <c r="ND201" s="3"/>
      <c r="NE201" s="1"/>
      <c r="NF201" s="1"/>
      <c r="NG201" s="84"/>
      <c r="NH201" s="14"/>
      <c r="NI201" s="14"/>
      <c r="NJ201" s="15"/>
      <c r="NK201" s="15"/>
      <c r="NL201" s="14"/>
      <c r="NM201" s="15"/>
      <c r="NN201" s="22"/>
      <c r="OB201" s="5"/>
      <c r="OC201" s="6"/>
      <c r="OD201" s="6"/>
      <c r="OG201" s="83"/>
      <c r="OH201" s="14"/>
      <c r="OI201" s="14"/>
      <c r="OJ201" s="15"/>
      <c r="OK201" s="15"/>
      <c r="OL201" s="14"/>
      <c r="OM201" s="15"/>
      <c r="ON201" s="22"/>
      <c r="PB201" s="5"/>
      <c r="PC201" s="6"/>
      <c r="PD201" s="6"/>
      <c r="PG201" s="83"/>
      <c r="PH201" s="14"/>
      <c r="PI201" s="14"/>
      <c r="PJ201" s="15"/>
      <c r="PK201" s="15"/>
      <c r="PL201" s="14"/>
      <c r="PM201" s="15"/>
      <c r="PN201" s="22"/>
      <c r="QB201" s="5"/>
      <c r="QC201" s="6"/>
      <c r="QD201" s="6"/>
      <c r="QG201" s="83"/>
      <c r="QH201" s="14"/>
      <c r="QI201" s="14"/>
      <c r="QJ201" s="15"/>
      <c r="QK201" s="15"/>
      <c r="QL201" s="14"/>
      <c r="QM201" s="15"/>
      <c r="QN201" s="22"/>
      <c r="RB201" s="5"/>
      <c r="RC201" s="6"/>
      <c r="RD201" s="6"/>
      <c r="RG201" s="83"/>
      <c r="RH201" s="14"/>
      <c r="RI201" s="14"/>
      <c r="RJ201" s="15"/>
      <c r="RK201" s="15"/>
      <c r="RL201" s="14"/>
      <c r="RM201" s="15"/>
      <c r="RN201" s="22"/>
      <c r="SB201" s="5"/>
      <c r="SC201" s="6"/>
      <c r="SD201" s="6"/>
      <c r="SG201" s="83"/>
      <c r="SH201" s="14"/>
      <c r="SI201" s="14"/>
      <c r="SJ201" s="15"/>
      <c r="SK201" s="37"/>
      <c r="SL201" s="14"/>
      <c r="SM201" s="15"/>
      <c r="SN201" s="22"/>
      <c r="TB201" s="5"/>
      <c r="TC201" s="6"/>
      <c r="TD201" s="6"/>
      <c r="TG201" s="83"/>
      <c r="TH201" s="14"/>
      <c r="TI201" s="14"/>
      <c r="TJ201" s="15"/>
      <c r="TK201" s="37"/>
      <c r="TL201" s="14"/>
      <c r="TM201" s="15"/>
      <c r="TN201" s="22"/>
      <c r="UB201" s="5"/>
      <c r="UC201" s="6"/>
      <c r="UD201" s="6"/>
      <c r="UG201" s="83"/>
      <c r="UH201" s="14"/>
      <c r="UI201" s="14"/>
      <c r="UJ201" s="15"/>
      <c r="UK201" s="37"/>
      <c r="UL201" s="14"/>
      <c r="UM201" s="15"/>
      <c r="UN201" s="22"/>
      <c r="VB201" s="5"/>
      <c r="VC201" s="6"/>
      <c r="VD201" s="6"/>
      <c r="VG201" s="83"/>
      <c r="VH201" s="14"/>
      <c r="VI201" s="14"/>
      <c r="VJ201" s="15"/>
      <c r="VK201" s="37"/>
      <c r="VL201" s="14"/>
      <c r="VM201" s="15"/>
      <c r="VN201" s="22"/>
      <c r="WB201" s="5"/>
      <c r="WC201" s="6"/>
      <c r="WD201" s="6"/>
      <c r="WG201" s="83"/>
      <c r="WH201" s="14"/>
      <c r="WI201" s="14"/>
      <c r="WJ201" s="15"/>
      <c r="WK201" s="37"/>
      <c r="WL201" s="14"/>
      <c r="WM201" s="15"/>
      <c r="WN201" s="22"/>
      <c r="XB201" s="5"/>
      <c r="XC201" s="37"/>
      <c r="XD201" s="37"/>
      <c r="XG201" s="83"/>
      <c r="XH201" s="14"/>
      <c r="XI201" s="14"/>
      <c r="XJ201" s="15"/>
      <c r="XK201" s="37"/>
      <c r="XL201" s="14"/>
      <c r="XM201" s="15"/>
      <c r="XN201" s="22"/>
      <c r="YB201" s="5"/>
      <c r="YC201" s="37"/>
      <c r="YD201" s="37"/>
      <c r="YG201" s="83"/>
      <c r="YH201" s="14"/>
      <c r="YI201" s="14"/>
      <c r="YJ201" s="15"/>
      <c r="YK201" s="37"/>
      <c r="YL201" s="14"/>
      <c r="YM201" s="15"/>
      <c r="YN201" s="22"/>
      <c r="ZB201" s="5"/>
      <c r="ZC201" s="37"/>
      <c r="ZD201" s="37"/>
      <c r="ZG201" s="83"/>
      <c r="ZH201" s="14"/>
      <c r="ZI201" s="14"/>
      <c r="ZJ201" s="15"/>
      <c r="ZK201" s="37"/>
      <c r="ZL201" s="14"/>
      <c r="ZM201" s="15"/>
      <c r="ZN201" s="22"/>
      <c r="AAB201" s="5"/>
      <c r="AAC201" s="37"/>
      <c r="AAD201" s="37"/>
      <c r="AAG201" s="83"/>
      <c r="AAH201" s="14"/>
      <c r="AAI201" s="14"/>
      <c r="AAJ201" s="15"/>
      <c r="AAK201" s="37"/>
      <c r="AAL201" s="14"/>
      <c r="AAM201" s="15"/>
      <c r="AAN201" s="22"/>
      <c r="ABB201" s="5"/>
      <c r="ABC201" s="37"/>
      <c r="ABD201" s="37"/>
      <c r="ABG201" s="83"/>
      <c r="ABH201" s="14"/>
      <c r="ABI201" s="14"/>
      <c r="ABJ201" s="15"/>
      <c r="ABK201" s="37"/>
      <c r="ABL201" s="14"/>
      <c r="ABM201" s="15"/>
      <c r="ABN201" s="22"/>
      <c r="ACB201" s="5"/>
      <c r="ACC201" s="37"/>
      <c r="ACD201" s="37"/>
      <c r="ACG201" s="83"/>
      <c r="ACH201" s="14"/>
      <c r="ACI201" s="14"/>
      <c r="ACJ201" s="15"/>
      <c r="ACK201" s="37"/>
      <c r="ACL201" s="14"/>
      <c r="ACM201" s="15"/>
      <c r="ACN201" s="22"/>
      <c r="ADB201" s="5"/>
      <c r="ADC201" s="37"/>
      <c r="ADD201" s="37"/>
      <c r="ADG201" s="96"/>
      <c r="ADH201" s="14"/>
      <c r="ADI201" s="14"/>
      <c r="ADJ201" s="15"/>
      <c r="ADK201" s="37"/>
      <c r="ADL201" s="14"/>
      <c r="ADM201" s="15"/>
      <c r="ADN201" s="22"/>
      <c r="AEB201" s="5"/>
      <c r="AEC201" s="37"/>
      <c r="AED201" s="37"/>
      <c r="AEG201" s="83"/>
      <c r="AEH201" s="14"/>
      <c r="AEI201" s="14"/>
      <c r="AEJ201" s="15"/>
      <c r="AEK201" s="37"/>
      <c r="AEL201" s="14"/>
      <c r="AEM201" s="15"/>
      <c r="AEN201" s="22"/>
    </row>
    <row r="202" spans="2:820" s="7" customFormat="1" ht="24.75" customHeight="1" x14ac:dyDescent="0.2">
      <c r="B202" s="6"/>
      <c r="C202" s="5"/>
      <c r="D202" s="6"/>
      <c r="E202" s="6"/>
      <c r="G202" s="83"/>
      <c r="H202" s="96"/>
      <c r="I202" s="14"/>
      <c r="J202" s="14"/>
      <c r="K202" s="15"/>
      <c r="L202" s="15"/>
      <c r="M202" s="14"/>
      <c r="N202" s="15"/>
      <c r="O202" s="22"/>
      <c r="AA202" s="6"/>
      <c r="AB202" s="5"/>
      <c r="AC202" s="6"/>
      <c r="AD202" s="6"/>
      <c r="AF202" s="83"/>
      <c r="AG202" s="83"/>
      <c r="AH202" s="14"/>
      <c r="AI202" s="14"/>
      <c r="AJ202" s="15"/>
      <c r="AK202" s="15"/>
      <c r="AL202" s="14"/>
      <c r="AM202" s="15"/>
      <c r="AN202" s="22"/>
      <c r="BB202" s="5"/>
      <c r="BC202" s="6"/>
      <c r="BD202" s="6"/>
      <c r="BF202" s="83"/>
      <c r="BG202" s="96"/>
      <c r="BH202" s="14"/>
      <c r="BI202" s="14"/>
      <c r="BJ202" s="15"/>
      <c r="BK202" s="15"/>
      <c r="BL202" s="14"/>
      <c r="BM202" s="15"/>
      <c r="BN202" s="22"/>
      <c r="CB202" s="5"/>
      <c r="CC202" s="6"/>
      <c r="CD202" s="6"/>
      <c r="CF202" s="83"/>
      <c r="CG202" s="96"/>
      <c r="CH202" s="14"/>
      <c r="CI202" s="14"/>
      <c r="CJ202" s="15"/>
      <c r="CK202" s="15"/>
      <c r="CL202" s="14"/>
      <c r="CM202" s="15"/>
      <c r="CN202" s="22"/>
      <c r="DB202" s="5"/>
      <c r="DC202" s="6"/>
      <c r="DD202" s="6"/>
      <c r="DF202" s="83"/>
      <c r="DG202" s="97"/>
      <c r="DH202" s="14"/>
      <c r="DI202" s="14"/>
      <c r="DJ202" s="15"/>
      <c r="DK202" s="15"/>
      <c r="DL202" s="14"/>
      <c r="DM202" s="15"/>
      <c r="DN202" s="22"/>
      <c r="EB202" s="5"/>
      <c r="EC202" s="6"/>
      <c r="ED202" s="6"/>
      <c r="EG202" s="96"/>
      <c r="EH202" s="14"/>
      <c r="EI202" s="14"/>
      <c r="EJ202" s="15"/>
      <c r="EK202" s="15"/>
      <c r="EL202" s="14"/>
      <c r="EM202" s="15"/>
      <c r="EN202" s="22"/>
      <c r="FB202" s="5"/>
      <c r="FC202" s="6"/>
      <c r="FD202" s="6"/>
      <c r="FG202" s="83"/>
      <c r="FH202" s="14"/>
      <c r="FI202" s="14"/>
      <c r="FJ202" s="15"/>
      <c r="FK202" s="15"/>
      <c r="FL202" s="14"/>
      <c r="FM202" s="15"/>
      <c r="FN202" s="22"/>
      <c r="GB202" s="5"/>
      <c r="GC202" s="6"/>
      <c r="GD202" s="6"/>
      <c r="GG202" s="83"/>
      <c r="GH202" s="14"/>
      <c r="GI202" s="14"/>
      <c r="GJ202" s="15"/>
      <c r="GK202" s="15"/>
      <c r="GL202" s="14"/>
      <c r="GM202" s="15"/>
      <c r="GN202" s="22"/>
      <c r="HB202" s="5"/>
      <c r="HC202" s="6"/>
      <c r="HD202" s="6"/>
      <c r="HG202" s="83"/>
      <c r="HH202" s="14"/>
      <c r="HI202" s="14"/>
      <c r="HJ202" s="15"/>
      <c r="HK202" s="15"/>
      <c r="HL202" s="14"/>
      <c r="HM202" s="15"/>
      <c r="HN202" s="22"/>
      <c r="IB202" s="5"/>
      <c r="IC202" s="6"/>
      <c r="ID202" s="6"/>
      <c r="IG202" s="83"/>
      <c r="IH202" s="14"/>
      <c r="II202" s="14"/>
      <c r="IJ202" s="15"/>
      <c r="IK202" s="15"/>
      <c r="IL202" s="14"/>
      <c r="IM202" s="15"/>
      <c r="IN202" s="22"/>
      <c r="JB202" s="5"/>
      <c r="JC202" s="6"/>
      <c r="JD202" s="6"/>
      <c r="JG202" s="83"/>
      <c r="JH202" s="14"/>
      <c r="JI202" s="14"/>
      <c r="JJ202" s="15"/>
      <c r="JK202" s="15"/>
      <c r="JL202" s="14"/>
      <c r="JM202" s="15"/>
      <c r="JN202" s="22"/>
      <c r="KB202" s="5"/>
      <c r="KC202" s="6"/>
      <c r="KD202" s="6"/>
      <c r="KG202" s="83"/>
      <c r="KH202" s="14"/>
      <c r="KI202" s="14"/>
      <c r="KJ202" s="15"/>
      <c r="KK202" s="15"/>
      <c r="KL202" s="14"/>
      <c r="KM202" s="15"/>
      <c r="KN202" s="22"/>
      <c r="LB202" s="5"/>
      <c r="LC202" s="6"/>
      <c r="LD202" s="6"/>
      <c r="LG202" s="83"/>
      <c r="LH202" s="14"/>
      <c r="LI202" s="14"/>
      <c r="LJ202" s="15"/>
      <c r="LK202" s="15"/>
      <c r="LL202" s="14"/>
      <c r="LM202" s="15"/>
      <c r="LN202" s="22"/>
      <c r="MB202" s="5"/>
      <c r="MC202" s="6"/>
      <c r="MD202" s="6"/>
      <c r="MG202" s="83"/>
      <c r="MH202" s="14"/>
      <c r="MI202" s="14"/>
      <c r="MJ202" s="15"/>
      <c r="MK202" s="15"/>
      <c r="ML202" s="14"/>
      <c r="MM202" s="15"/>
      <c r="MN202" s="22"/>
      <c r="NB202" s="2"/>
      <c r="NC202" s="3"/>
      <c r="ND202" s="3"/>
      <c r="NE202" s="1"/>
      <c r="NF202" s="1"/>
      <c r="NG202" s="84"/>
      <c r="NH202" s="14"/>
      <c r="NI202" s="14"/>
      <c r="NJ202" s="15"/>
      <c r="NK202" s="15"/>
      <c r="NL202" s="14"/>
      <c r="NM202" s="15"/>
      <c r="NN202" s="22"/>
      <c r="OB202" s="5"/>
      <c r="OC202" s="6"/>
      <c r="OD202" s="6"/>
      <c r="OG202" s="83"/>
      <c r="OH202" s="14"/>
      <c r="OI202" s="14"/>
      <c r="OJ202" s="15"/>
      <c r="OK202" s="15"/>
      <c r="OL202" s="14"/>
      <c r="OM202" s="15"/>
      <c r="ON202" s="22"/>
      <c r="PB202" s="5"/>
      <c r="PC202" s="6"/>
      <c r="PD202" s="6"/>
      <c r="PG202" s="83"/>
      <c r="PH202" s="14"/>
      <c r="PI202" s="14"/>
      <c r="PJ202" s="15"/>
      <c r="PK202" s="15"/>
      <c r="PL202" s="14"/>
      <c r="PM202" s="15"/>
      <c r="PN202" s="22"/>
      <c r="QB202" s="5"/>
      <c r="QC202" s="6"/>
      <c r="QD202" s="6"/>
      <c r="QG202" s="83"/>
      <c r="QH202" s="14"/>
      <c r="QI202" s="14"/>
      <c r="QJ202" s="15"/>
      <c r="QK202" s="15"/>
      <c r="QL202" s="14"/>
      <c r="QM202" s="15"/>
      <c r="QN202" s="22"/>
      <c r="RB202" s="5"/>
      <c r="RC202" s="6"/>
      <c r="RD202" s="6"/>
      <c r="RG202" s="83"/>
      <c r="RH202" s="14"/>
      <c r="RI202" s="14"/>
      <c r="RJ202" s="15"/>
      <c r="RK202" s="15"/>
      <c r="RL202" s="14"/>
      <c r="RM202" s="15"/>
      <c r="RN202" s="22"/>
      <c r="SB202" s="5"/>
      <c r="SC202" s="6"/>
      <c r="SD202" s="6"/>
      <c r="SG202" s="83"/>
      <c r="SH202" s="14"/>
      <c r="SI202" s="14"/>
      <c r="SJ202" s="15"/>
      <c r="SK202" s="37"/>
      <c r="SL202" s="14"/>
      <c r="SM202" s="15"/>
      <c r="SN202" s="22"/>
      <c r="TB202" s="5"/>
      <c r="TC202" s="6"/>
      <c r="TD202" s="6"/>
      <c r="TG202" s="83"/>
      <c r="TH202" s="14"/>
      <c r="TI202" s="14"/>
      <c r="TJ202" s="15"/>
      <c r="TK202" s="37"/>
      <c r="TL202" s="14"/>
      <c r="TM202" s="15"/>
      <c r="TN202" s="22"/>
      <c r="UB202" s="5"/>
      <c r="UC202" s="6"/>
      <c r="UD202" s="6"/>
      <c r="UG202" s="83"/>
      <c r="UH202" s="14"/>
      <c r="UI202" s="14"/>
      <c r="UJ202" s="15"/>
      <c r="UK202" s="37"/>
      <c r="UL202" s="14"/>
      <c r="UM202" s="15"/>
      <c r="UN202" s="22"/>
      <c r="VB202" s="5"/>
      <c r="VC202" s="6"/>
      <c r="VD202" s="6"/>
      <c r="VG202" s="83"/>
      <c r="VH202" s="14"/>
      <c r="VI202" s="14"/>
      <c r="VJ202" s="15"/>
      <c r="VK202" s="37"/>
      <c r="VL202" s="14"/>
      <c r="VM202" s="15"/>
      <c r="VN202" s="22"/>
      <c r="WB202" s="5"/>
      <c r="WC202" s="6"/>
      <c r="WD202" s="6"/>
      <c r="WG202" s="83"/>
      <c r="WH202" s="14"/>
      <c r="WI202" s="14"/>
      <c r="WJ202" s="15"/>
      <c r="WK202" s="37"/>
      <c r="WL202" s="14"/>
      <c r="WM202" s="15"/>
      <c r="WN202" s="22"/>
      <c r="XB202" s="5"/>
      <c r="XC202" s="37"/>
      <c r="XD202" s="37"/>
      <c r="XG202" s="83"/>
      <c r="XH202" s="14"/>
      <c r="XI202" s="14"/>
      <c r="XJ202" s="15"/>
      <c r="XK202" s="37"/>
      <c r="XL202" s="14"/>
      <c r="XM202" s="15"/>
      <c r="XN202" s="22"/>
      <c r="YB202" s="5"/>
      <c r="YC202" s="37"/>
      <c r="YD202" s="37"/>
      <c r="YG202" s="83"/>
      <c r="YH202" s="14"/>
      <c r="YI202" s="14"/>
      <c r="YJ202" s="15"/>
      <c r="YK202" s="37"/>
      <c r="YL202" s="14"/>
      <c r="YM202" s="15"/>
      <c r="YN202" s="22"/>
      <c r="ZB202" s="5"/>
      <c r="ZC202" s="37"/>
      <c r="ZD202" s="37"/>
      <c r="ZG202" s="83"/>
      <c r="ZH202" s="14"/>
      <c r="ZI202" s="14"/>
      <c r="ZJ202" s="15"/>
      <c r="ZK202" s="37"/>
      <c r="ZL202" s="14"/>
      <c r="ZM202" s="15"/>
      <c r="ZN202" s="22"/>
      <c r="AAB202" s="5"/>
      <c r="AAC202" s="37"/>
      <c r="AAD202" s="37"/>
      <c r="AAG202" s="83"/>
      <c r="AAH202" s="14"/>
      <c r="AAI202" s="14"/>
      <c r="AAJ202" s="15"/>
      <c r="AAK202" s="37"/>
      <c r="AAL202" s="14"/>
      <c r="AAM202" s="15"/>
      <c r="AAN202" s="22"/>
      <c r="ABB202" s="5"/>
      <c r="ABC202" s="37"/>
      <c r="ABD202" s="37"/>
      <c r="ABG202" s="83"/>
      <c r="ABH202" s="14"/>
      <c r="ABI202" s="14"/>
      <c r="ABJ202" s="15"/>
      <c r="ABK202" s="37"/>
      <c r="ABL202" s="14"/>
      <c r="ABM202" s="15"/>
      <c r="ABN202" s="22"/>
      <c r="ACB202" s="5"/>
      <c r="ACC202" s="37"/>
      <c r="ACD202" s="37"/>
      <c r="ACG202" s="83"/>
      <c r="ACH202" s="14"/>
      <c r="ACI202" s="14"/>
      <c r="ACJ202" s="15"/>
      <c r="ACK202" s="37"/>
      <c r="ACL202" s="14"/>
      <c r="ACM202" s="15"/>
      <c r="ACN202" s="22"/>
      <c r="ADB202" s="5"/>
      <c r="ADC202" s="37"/>
      <c r="ADD202" s="37"/>
      <c r="ADG202" s="96"/>
      <c r="ADH202" s="14"/>
      <c r="ADI202" s="14"/>
      <c r="ADJ202" s="15"/>
      <c r="ADK202" s="37"/>
      <c r="ADL202" s="14"/>
      <c r="ADM202" s="15"/>
      <c r="ADN202" s="22"/>
      <c r="AEB202" s="5"/>
      <c r="AEC202" s="37"/>
      <c r="AED202" s="37"/>
      <c r="AEG202" s="83"/>
      <c r="AEH202" s="14"/>
      <c r="AEI202" s="14"/>
      <c r="AEJ202" s="15"/>
      <c r="AEK202" s="37"/>
      <c r="AEL202" s="14"/>
      <c r="AEM202" s="15"/>
      <c r="AEN202" s="22"/>
    </row>
    <row r="203" spans="2:820" s="7" customFormat="1" ht="24.75" customHeight="1" x14ac:dyDescent="0.2">
      <c r="B203" s="6"/>
      <c r="C203" s="5"/>
      <c r="D203" s="6"/>
      <c r="E203" s="6"/>
      <c r="G203" s="83"/>
      <c r="H203" s="96"/>
      <c r="I203" s="14"/>
      <c r="J203" s="14"/>
      <c r="K203" s="15"/>
      <c r="L203" s="15"/>
      <c r="M203" s="14"/>
      <c r="N203" s="15"/>
      <c r="O203" s="22"/>
      <c r="AA203" s="6"/>
      <c r="AB203" s="5"/>
      <c r="AC203" s="6"/>
      <c r="AD203" s="6"/>
      <c r="AF203" s="83"/>
      <c r="AG203" s="83"/>
      <c r="AH203" s="14"/>
      <c r="AI203" s="14"/>
      <c r="AJ203" s="15"/>
      <c r="AK203" s="15"/>
      <c r="AL203" s="14"/>
      <c r="AM203" s="15"/>
      <c r="AN203" s="22"/>
      <c r="BB203" s="5"/>
      <c r="BC203" s="6"/>
      <c r="BD203" s="6"/>
      <c r="BF203" s="83"/>
      <c r="BG203" s="96"/>
      <c r="BH203" s="14"/>
      <c r="BI203" s="14"/>
      <c r="BJ203" s="15"/>
      <c r="BK203" s="15"/>
      <c r="BL203" s="14"/>
      <c r="BM203" s="15"/>
      <c r="BN203" s="22"/>
      <c r="CB203" s="5"/>
      <c r="CC203" s="6"/>
      <c r="CD203" s="6"/>
      <c r="CF203" s="83"/>
      <c r="CG203" s="96"/>
      <c r="CH203" s="14"/>
      <c r="CI203" s="14"/>
      <c r="CJ203" s="15"/>
      <c r="CK203" s="15"/>
      <c r="CL203" s="14"/>
      <c r="CM203" s="15"/>
      <c r="CN203" s="22"/>
      <c r="DB203" s="5"/>
      <c r="DC203" s="6"/>
      <c r="DD203" s="6"/>
      <c r="DF203" s="83"/>
      <c r="DG203" s="97"/>
      <c r="DH203" s="14"/>
      <c r="DI203" s="14"/>
      <c r="DJ203" s="15"/>
      <c r="DK203" s="15"/>
      <c r="DL203" s="14"/>
      <c r="DM203" s="15"/>
      <c r="DN203" s="22"/>
      <c r="EB203" s="5"/>
      <c r="EC203" s="6"/>
      <c r="ED203" s="6"/>
      <c r="EG203" s="96"/>
      <c r="EH203" s="14"/>
      <c r="EI203" s="14"/>
      <c r="EJ203" s="15"/>
      <c r="EK203" s="15"/>
      <c r="EL203" s="14"/>
      <c r="EM203" s="15"/>
      <c r="EN203" s="22"/>
      <c r="FB203" s="5"/>
      <c r="FC203" s="6"/>
      <c r="FD203" s="6"/>
      <c r="FG203" s="83"/>
      <c r="FH203" s="14"/>
      <c r="FI203" s="14"/>
      <c r="FJ203" s="15"/>
      <c r="FK203" s="15"/>
      <c r="FL203" s="14"/>
      <c r="FM203" s="15"/>
      <c r="FN203" s="22"/>
      <c r="GB203" s="5"/>
      <c r="GC203" s="6"/>
      <c r="GD203" s="6"/>
      <c r="GG203" s="83"/>
      <c r="GH203" s="14"/>
      <c r="GI203" s="14"/>
      <c r="GJ203" s="15"/>
      <c r="GK203" s="15"/>
      <c r="GL203" s="14"/>
      <c r="GM203" s="15"/>
      <c r="GN203" s="22"/>
      <c r="HB203" s="5"/>
      <c r="HC203" s="6"/>
      <c r="HD203" s="6"/>
      <c r="HG203" s="83"/>
      <c r="HH203" s="14"/>
      <c r="HI203" s="14"/>
      <c r="HJ203" s="15"/>
      <c r="HK203" s="15"/>
      <c r="HL203" s="14"/>
      <c r="HM203" s="15"/>
      <c r="HN203" s="22"/>
      <c r="IB203" s="5"/>
      <c r="IC203" s="6"/>
      <c r="ID203" s="6"/>
      <c r="IG203" s="83"/>
      <c r="IH203" s="14"/>
      <c r="II203" s="14"/>
      <c r="IJ203" s="15"/>
      <c r="IK203" s="15"/>
      <c r="IL203" s="14"/>
      <c r="IM203" s="15"/>
      <c r="IN203" s="22"/>
      <c r="JB203" s="5"/>
      <c r="JC203" s="6"/>
      <c r="JD203" s="6"/>
      <c r="JG203" s="83"/>
      <c r="JH203" s="14"/>
      <c r="JI203" s="14"/>
      <c r="JJ203" s="15"/>
      <c r="JK203" s="15"/>
      <c r="JL203" s="14"/>
      <c r="JM203" s="15"/>
      <c r="JN203" s="22"/>
      <c r="KB203" s="5"/>
      <c r="KC203" s="6"/>
      <c r="KD203" s="6"/>
      <c r="KG203" s="83"/>
      <c r="KH203" s="14"/>
      <c r="KI203" s="14"/>
      <c r="KJ203" s="15"/>
      <c r="KK203" s="15"/>
      <c r="KL203" s="14"/>
      <c r="KM203" s="15"/>
      <c r="KN203" s="22"/>
      <c r="LB203" s="5"/>
      <c r="LC203" s="6"/>
      <c r="LD203" s="6"/>
      <c r="LG203" s="83"/>
      <c r="LH203" s="14"/>
      <c r="LI203" s="14"/>
      <c r="LJ203" s="15"/>
      <c r="LK203" s="15"/>
      <c r="LL203" s="14"/>
      <c r="LM203" s="15"/>
      <c r="LN203" s="22"/>
      <c r="MB203" s="5"/>
      <c r="MC203" s="6"/>
      <c r="MD203" s="6"/>
      <c r="MG203" s="83"/>
      <c r="MH203" s="14"/>
      <c r="MI203" s="14"/>
      <c r="MJ203" s="15"/>
      <c r="MK203" s="15"/>
      <c r="ML203" s="14"/>
      <c r="MM203" s="15"/>
      <c r="MN203" s="22"/>
      <c r="NB203" s="2"/>
      <c r="NC203" s="3"/>
      <c r="ND203" s="3"/>
      <c r="NE203" s="1"/>
      <c r="NF203" s="1"/>
      <c r="NG203" s="84"/>
      <c r="NH203" s="14"/>
      <c r="NI203" s="14"/>
      <c r="NJ203" s="15"/>
      <c r="NK203" s="15"/>
      <c r="NL203" s="14"/>
      <c r="NM203" s="15"/>
      <c r="NN203" s="22"/>
      <c r="OB203" s="5"/>
      <c r="OC203" s="6"/>
      <c r="OD203" s="6"/>
      <c r="OG203" s="83"/>
      <c r="OH203" s="14"/>
      <c r="OI203" s="14"/>
      <c r="OJ203" s="15"/>
      <c r="OK203" s="15"/>
      <c r="OL203" s="14"/>
      <c r="OM203" s="15"/>
      <c r="ON203" s="22"/>
      <c r="PB203" s="5"/>
      <c r="PC203" s="6"/>
      <c r="PD203" s="6"/>
      <c r="PG203" s="83"/>
      <c r="PH203" s="14"/>
      <c r="PI203" s="14"/>
      <c r="PJ203" s="15"/>
      <c r="PK203" s="15"/>
      <c r="PL203" s="14"/>
      <c r="PM203" s="15"/>
      <c r="PN203" s="22"/>
      <c r="QB203" s="5"/>
      <c r="QC203" s="6"/>
      <c r="QD203" s="6"/>
      <c r="QG203" s="83"/>
      <c r="QH203" s="14"/>
      <c r="QI203" s="14"/>
      <c r="QJ203" s="15"/>
      <c r="QK203" s="15"/>
      <c r="QL203" s="14"/>
      <c r="QM203" s="15"/>
      <c r="QN203" s="22"/>
      <c r="RB203" s="5"/>
      <c r="RC203" s="6"/>
      <c r="RD203" s="6"/>
      <c r="RG203" s="83"/>
      <c r="RH203" s="14"/>
      <c r="RI203" s="14"/>
      <c r="RJ203" s="15"/>
      <c r="RK203" s="15"/>
      <c r="RL203" s="14"/>
      <c r="RM203" s="15"/>
      <c r="RN203" s="22"/>
      <c r="SB203" s="5"/>
      <c r="SC203" s="6"/>
      <c r="SD203" s="6"/>
      <c r="SG203" s="83"/>
      <c r="SH203" s="14"/>
      <c r="SI203" s="14"/>
      <c r="SJ203" s="15"/>
      <c r="SK203" s="37"/>
      <c r="SL203" s="14"/>
      <c r="SM203" s="15"/>
      <c r="SN203" s="22"/>
      <c r="TB203" s="5"/>
      <c r="TC203" s="6"/>
      <c r="TD203" s="6"/>
      <c r="TG203" s="83"/>
      <c r="TH203" s="14"/>
      <c r="TI203" s="14"/>
      <c r="TJ203" s="15"/>
      <c r="TK203" s="37"/>
      <c r="TL203" s="14"/>
      <c r="TM203" s="15"/>
      <c r="TN203" s="22"/>
      <c r="UB203" s="5"/>
      <c r="UC203" s="6"/>
      <c r="UD203" s="6"/>
      <c r="UG203" s="83"/>
      <c r="UH203" s="14"/>
      <c r="UI203" s="14"/>
      <c r="UJ203" s="15"/>
      <c r="UK203" s="37"/>
      <c r="UL203" s="14"/>
      <c r="UM203" s="15"/>
      <c r="UN203" s="22"/>
      <c r="VB203" s="5"/>
      <c r="VC203" s="6"/>
      <c r="VD203" s="6"/>
      <c r="VG203" s="83"/>
      <c r="VH203" s="14"/>
      <c r="VI203" s="14"/>
      <c r="VJ203" s="15"/>
      <c r="VK203" s="37"/>
      <c r="VL203" s="14"/>
      <c r="VM203" s="15"/>
      <c r="VN203" s="22"/>
      <c r="WB203" s="5"/>
      <c r="WC203" s="6"/>
      <c r="WD203" s="6"/>
      <c r="WG203" s="83"/>
      <c r="WH203" s="14"/>
      <c r="WI203" s="14"/>
      <c r="WJ203" s="15"/>
      <c r="WK203" s="37"/>
      <c r="WL203" s="14"/>
      <c r="WM203" s="15"/>
      <c r="WN203" s="22"/>
      <c r="XB203" s="5"/>
      <c r="XC203" s="37"/>
      <c r="XD203" s="37"/>
      <c r="XG203" s="83"/>
      <c r="XH203" s="14"/>
      <c r="XI203" s="14"/>
      <c r="XJ203" s="15"/>
      <c r="XK203" s="37"/>
      <c r="XL203" s="14"/>
      <c r="XM203" s="15"/>
      <c r="XN203" s="22"/>
      <c r="YB203" s="5"/>
      <c r="YC203" s="37"/>
      <c r="YD203" s="37"/>
      <c r="YG203" s="83"/>
      <c r="YH203" s="14"/>
      <c r="YI203" s="14"/>
      <c r="YJ203" s="15"/>
      <c r="YK203" s="37"/>
      <c r="YL203" s="14"/>
      <c r="YM203" s="15"/>
      <c r="YN203" s="22"/>
      <c r="ZB203" s="5"/>
      <c r="ZC203" s="37"/>
      <c r="ZD203" s="37"/>
      <c r="ZG203" s="83"/>
      <c r="ZH203" s="14"/>
      <c r="ZI203" s="14"/>
      <c r="ZJ203" s="15"/>
      <c r="ZK203" s="37"/>
      <c r="ZL203" s="14"/>
      <c r="ZM203" s="15"/>
      <c r="ZN203" s="22"/>
      <c r="AAB203" s="5"/>
      <c r="AAC203" s="37"/>
      <c r="AAD203" s="37"/>
      <c r="AAG203" s="83"/>
      <c r="AAH203" s="14"/>
      <c r="AAI203" s="14"/>
      <c r="AAJ203" s="15"/>
      <c r="AAK203" s="37"/>
      <c r="AAL203" s="14"/>
      <c r="AAM203" s="15"/>
      <c r="AAN203" s="22"/>
      <c r="ABB203" s="5"/>
      <c r="ABC203" s="37"/>
      <c r="ABD203" s="37"/>
      <c r="ABG203" s="83"/>
      <c r="ABH203" s="14"/>
      <c r="ABI203" s="14"/>
      <c r="ABJ203" s="15"/>
      <c r="ABK203" s="37"/>
      <c r="ABL203" s="14"/>
      <c r="ABM203" s="15"/>
      <c r="ABN203" s="22"/>
      <c r="ACB203" s="5"/>
      <c r="ACC203" s="37"/>
      <c r="ACD203" s="37"/>
      <c r="ACG203" s="83"/>
      <c r="ACH203" s="14"/>
      <c r="ACI203" s="14"/>
      <c r="ACJ203" s="15"/>
      <c r="ACK203" s="37"/>
      <c r="ACL203" s="14"/>
      <c r="ACM203" s="15"/>
      <c r="ACN203" s="22"/>
      <c r="ADB203" s="5"/>
      <c r="ADC203" s="37"/>
      <c r="ADD203" s="37"/>
      <c r="ADG203" s="96"/>
      <c r="ADH203" s="14"/>
      <c r="ADI203" s="14"/>
      <c r="ADJ203" s="15"/>
      <c r="ADK203" s="37"/>
      <c r="ADL203" s="14"/>
      <c r="ADM203" s="15"/>
      <c r="ADN203" s="22"/>
      <c r="AEB203" s="5"/>
      <c r="AEC203" s="37"/>
      <c r="AED203" s="37"/>
      <c r="AEG203" s="83"/>
      <c r="AEH203" s="14"/>
      <c r="AEI203" s="14"/>
      <c r="AEJ203" s="15"/>
      <c r="AEK203" s="37"/>
      <c r="AEL203" s="14"/>
      <c r="AEM203" s="15"/>
      <c r="AEN203" s="22"/>
    </row>
    <row r="204" spans="2:820" s="7" customFormat="1" ht="24.75" customHeight="1" x14ac:dyDescent="0.2">
      <c r="B204" s="6"/>
      <c r="C204" s="5"/>
      <c r="D204" s="6"/>
      <c r="E204" s="6"/>
      <c r="G204" s="83"/>
      <c r="H204" s="96"/>
      <c r="I204" s="14"/>
      <c r="J204" s="14"/>
      <c r="K204" s="15"/>
      <c r="L204" s="15"/>
      <c r="M204" s="14"/>
      <c r="N204" s="15"/>
      <c r="O204" s="22"/>
      <c r="AA204" s="6"/>
      <c r="AB204" s="5"/>
      <c r="AC204" s="6"/>
      <c r="AD204" s="6"/>
      <c r="AF204" s="83"/>
      <c r="AG204" s="83"/>
      <c r="AH204" s="14"/>
      <c r="AI204" s="14"/>
      <c r="AJ204" s="15"/>
      <c r="AK204" s="15"/>
      <c r="AL204" s="14"/>
      <c r="AM204" s="15"/>
      <c r="AN204" s="22"/>
      <c r="BB204" s="5"/>
      <c r="BC204" s="6"/>
      <c r="BD204" s="6"/>
      <c r="BF204" s="83"/>
      <c r="BG204" s="96"/>
      <c r="BH204" s="14"/>
      <c r="BI204" s="14"/>
      <c r="BJ204" s="15"/>
      <c r="BK204" s="15"/>
      <c r="BL204" s="14"/>
      <c r="BM204" s="15"/>
      <c r="BN204" s="22"/>
      <c r="CB204" s="5"/>
      <c r="CC204" s="6"/>
      <c r="CD204" s="6"/>
      <c r="CF204" s="83"/>
      <c r="CG204" s="96"/>
      <c r="CH204" s="14"/>
      <c r="CI204" s="14"/>
      <c r="CJ204" s="15"/>
      <c r="CK204" s="15"/>
      <c r="CL204" s="14"/>
      <c r="CM204" s="15"/>
      <c r="CN204" s="22"/>
      <c r="DB204" s="5"/>
      <c r="DC204" s="6"/>
      <c r="DD204" s="6"/>
      <c r="DF204" s="83"/>
      <c r="DG204" s="97"/>
      <c r="DH204" s="14"/>
      <c r="DI204" s="14"/>
      <c r="DJ204" s="15"/>
      <c r="DK204" s="15"/>
      <c r="DL204" s="14"/>
      <c r="DM204" s="15"/>
      <c r="DN204" s="22"/>
      <c r="EB204" s="5"/>
      <c r="EC204" s="6"/>
      <c r="ED204" s="6"/>
      <c r="EG204" s="96"/>
      <c r="EH204" s="14"/>
      <c r="EI204" s="14"/>
      <c r="EJ204" s="15"/>
      <c r="EK204" s="15"/>
      <c r="EL204" s="14"/>
      <c r="EM204" s="15"/>
      <c r="EN204" s="22"/>
      <c r="FB204" s="5"/>
      <c r="FC204" s="6"/>
      <c r="FD204" s="6"/>
      <c r="FG204" s="83"/>
      <c r="FH204" s="14"/>
      <c r="FI204" s="14"/>
      <c r="FJ204" s="15"/>
      <c r="FK204" s="15"/>
      <c r="FL204" s="14"/>
      <c r="FM204" s="15"/>
      <c r="FN204" s="22"/>
      <c r="GB204" s="5"/>
      <c r="GC204" s="6"/>
      <c r="GD204" s="6"/>
      <c r="GG204" s="83"/>
      <c r="GH204" s="14"/>
      <c r="GI204" s="14"/>
      <c r="GJ204" s="15"/>
      <c r="GK204" s="15"/>
      <c r="GL204" s="14"/>
      <c r="GM204" s="15"/>
      <c r="GN204" s="22"/>
      <c r="HB204" s="5"/>
      <c r="HC204" s="6"/>
      <c r="HD204" s="6"/>
      <c r="HG204" s="83"/>
      <c r="HH204" s="14"/>
      <c r="HI204" s="14"/>
      <c r="HJ204" s="15"/>
      <c r="HK204" s="15"/>
      <c r="HL204" s="14"/>
      <c r="HM204" s="15"/>
      <c r="HN204" s="22"/>
      <c r="IB204" s="5"/>
      <c r="IC204" s="6"/>
      <c r="ID204" s="6"/>
      <c r="IG204" s="83"/>
      <c r="IH204" s="14"/>
      <c r="II204" s="14"/>
      <c r="IJ204" s="15"/>
      <c r="IK204" s="15"/>
      <c r="IL204" s="14"/>
      <c r="IM204" s="15"/>
      <c r="IN204" s="22"/>
      <c r="JB204" s="5"/>
      <c r="JC204" s="6"/>
      <c r="JD204" s="6"/>
      <c r="JG204" s="83"/>
      <c r="JH204" s="14"/>
      <c r="JI204" s="14"/>
      <c r="JJ204" s="15"/>
      <c r="JK204" s="15"/>
      <c r="JL204" s="14"/>
      <c r="JM204" s="15"/>
      <c r="JN204" s="22"/>
      <c r="KB204" s="5"/>
      <c r="KC204" s="6"/>
      <c r="KD204" s="6"/>
      <c r="KG204" s="83"/>
      <c r="KH204" s="14"/>
      <c r="KI204" s="14"/>
      <c r="KJ204" s="15"/>
      <c r="KK204" s="15"/>
      <c r="KL204" s="14"/>
      <c r="KM204" s="15"/>
      <c r="KN204" s="22"/>
      <c r="LB204" s="5"/>
      <c r="LC204" s="6"/>
      <c r="LD204" s="6"/>
      <c r="LG204" s="83"/>
      <c r="LH204" s="14"/>
      <c r="LI204" s="14"/>
      <c r="LJ204" s="15"/>
      <c r="LK204" s="15"/>
      <c r="LL204" s="14"/>
      <c r="LM204" s="15"/>
      <c r="LN204" s="22"/>
      <c r="MB204" s="5"/>
      <c r="MC204" s="6"/>
      <c r="MD204" s="6"/>
      <c r="MG204" s="83"/>
      <c r="MH204" s="14"/>
      <c r="MI204" s="14"/>
      <c r="MJ204" s="15"/>
      <c r="MK204" s="15"/>
      <c r="ML204" s="14"/>
      <c r="MM204" s="15"/>
      <c r="MN204" s="22"/>
      <c r="NB204" s="2"/>
      <c r="NC204" s="3"/>
      <c r="ND204" s="3"/>
      <c r="NE204" s="1"/>
      <c r="NF204" s="1"/>
      <c r="NG204" s="84"/>
      <c r="NH204" s="14"/>
      <c r="NI204" s="14"/>
      <c r="NJ204" s="15"/>
      <c r="NK204" s="15"/>
      <c r="NL204" s="14"/>
      <c r="NM204" s="15"/>
      <c r="NN204" s="22"/>
      <c r="OB204" s="5"/>
      <c r="OC204" s="6"/>
      <c r="OD204" s="6"/>
      <c r="OG204" s="83"/>
      <c r="OH204" s="14"/>
      <c r="OI204" s="14"/>
      <c r="OJ204" s="15"/>
      <c r="OK204" s="15"/>
      <c r="OL204" s="14"/>
      <c r="OM204" s="15"/>
      <c r="ON204" s="22"/>
      <c r="PB204" s="5"/>
      <c r="PC204" s="6"/>
      <c r="PD204" s="6"/>
      <c r="PG204" s="83"/>
      <c r="PH204" s="14"/>
      <c r="PI204" s="14"/>
      <c r="PJ204" s="15"/>
      <c r="PK204" s="15"/>
      <c r="PL204" s="14"/>
      <c r="PM204" s="15"/>
      <c r="PN204" s="22"/>
      <c r="QB204" s="5"/>
      <c r="QC204" s="6"/>
      <c r="QD204" s="6"/>
      <c r="QG204" s="83"/>
      <c r="QH204" s="14"/>
      <c r="QI204" s="14"/>
      <c r="QJ204" s="15"/>
      <c r="QK204" s="15"/>
      <c r="QL204" s="14"/>
      <c r="QM204" s="15"/>
      <c r="QN204" s="22"/>
      <c r="RB204" s="5"/>
      <c r="RC204" s="6"/>
      <c r="RD204" s="6"/>
      <c r="RG204" s="83"/>
      <c r="RH204" s="14"/>
      <c r="RI204" s="14"/>
      <c r="RJ204" s="15"/>
      <c r="RK204" s="15"/>
      <c r="RL204" s="14"/>
      <c r="RM204" s="15"/>
      <c r="RN204" s="22"/>
      <c r="SB204" s="5"/>
      <c r="SC204" s="6"/>
      <c r="SD204" s="6"/>
      <c r="SG204" s="83"/>
      <c r="SH204" s="14"/>
      <c r="SI204" s="14"/>
      <c r="SJ204" s="15"/>
      <c r="SK204" s="37"/>
      <c r="SL204" s="14"/>
      <c r="SM204" s="15"/>
      <c r="SN204" s="22"/>
      <c r="TB204" s="5"/>
      <c r="TC204" s="6"/>
      <c r="TD204" s="6"/>
      <c r="TG204" s="83"/>
      <c r="TH204" s="14"/>
      <c r="TI204" s="14"/>
      <c r="TJ204" s="15"/>
      <c r="TK204" s="37"/>
      <c r="TL204" s="14"/>
      <c r="TM204" s="15"/>
      <c r="TN204" s="22"/>
      <c r="UB204" s="5"/>
      <c r="UC204" s="6"/>
      <c r="UD204" s="6"/>
      <c r="UG204" s="83"/>
      <c r="UH204" s="14"/>
      <c r="UI204" s="14"/>
      <c r="UJ204" s="15"/>
      <c r="UK204" s="37"/>
      <c r="UL204" s="14"/>
      <c r="UM204" s="15"/>
      <c r="UN204" s="22"/>
      <c r="VB204" s="5"/>
      <c r="VC204" s="6"/>
      <c r="VD204" s="6"/>
      <c r="VG204" s="83"/>
      <c r="VH204" s="14"/>
      <c r="VI204" s="14"/>
      <c r="VJ204" s="15"/>
      <c r="VK204" s="37"/>
      <c r="VL204" s="14"/>
      <c r="VM204" s="15"/>
      <c r="VN204" s="22"/>
      <c r="WB204" s="5"/>
      <c r="WC204" s="6"/>
      <c r="WD204" s="6"/>
      <c r="WG204" s="83"/>
      <c r="WH204" s="14"/>
      <c r="WI204" s="14"/>
      <c r="WJ204" s="15"/>
      <c r="WK204" s="37"/>
      <c r="WL204" s="14"/>
      <c r="WM204" s="15"/>
      <c r="WN204" s="22"/>
      <c r="XB204" s="5"/>
      <c r="XC204" s="37"/>
      <c r="XD204" s="37"/>
      <c r="XG204" s="83"/>
      <c r="XH204" s="14"/>
      <c r="XI204" s="14"/>
      <c r="XJ204" s="15"/>
      <c r="XK204" s="37"/>
      <c r="XL204" s="14"/>
      <c r="XM204" s="15"/>
      <c r="XN204" s="22"/>
      <c r="YB204" s="5"/>
      <c r="YC204" s="37"/>
      <c r="YD204" s="37"/>
      <c r="YG204" s="83"/>
      <c r="YH204" s="14"/>
      <c r="YI204" s="14"/>
      <c r="YJ204" s="15"/>
      <c r="YK204" s="37"/>
      <c r="YL204" s="14"/>
      <c r="YM204" s="15"/>
      <c r="YN204" s="22"/>
      <c r="ZB204" s="5"/>
      <c r="ZC204" s="37"/>
      <c r="ZD204" s="37"/>
      <c r="ZG204" s="83"/>
      <c r="ZH204" s="14"/>
      <c r="ZI204" s="14"/>
      <c r="ZJ204" s="15"/>
      <c r="ZK204" s="37"/>
      <c r="ZL204" s="14"/>
      <c r="ZM204" s="15"/>
      <c r="ZN204" s="22"/>
      <c r="AAB204" s="5"/>
      <c r="AAC204" s="37"/>
      <c r="AAD204" s="37"/>
      <c r="AAG204" s="83"/>
      <c r="AAH204" s="14"/>
      <c r="AAI204" s="14"/>
      <c r="AAJ204" s="15"/>
      <c r="AAK204" s="37"/>
      <c r="AAL204" s="14"/>
      <c r="AAM204" s="15"/>
      <c r="AAN204" s="22"/>
      <c r="ABB204" s="5"/>
      <c r="ABC204" s="37"/>
      <c r="ABD204" s="37"/>
      <c r="ABG204" s="83"/>
      <c r="ABH204" s="14"/>
      <c r="ABI204" s="14"/>
      <c r="ABJ204" s="15"/>
      <c r="ABK204" s="37"/>
      <c r="ABL204" s="14"/>
      <c r="ABM204" s="15"/>
      <c r="ABN204" s="22"/>
      <c r="ACB204" s="5"/>
      <c r="ACC204" s="37"/>
      <c r="ACD204" s="37"/>
      <c r="ACG204" s="83"/>
      <c r="ACH204" s="14"/>
      <c r="ACI204" s="14"/>
      <c r="ACJ204" s="15"/>
      <c r="ACK204" s="37"/>
      <c r="ACL204" s="14"/>
      <c r="ACM204" s="15"/>
      <c r="ACN204" s="22"/>
      <c r="ADB204" s="5"/>
      <c r="ADC204" s="37"/>
      <c r="ADD204" s="37"/>
      <c r="ADG204" s="96"/>
      <c r="ADH204" s="14"/>
      <c r="ADI204" s="14"/>
      <c r="ADJ204" s="15"/>
      <c r="ADK204" s="37"/>
      <c r="ADL204" s="14"/>
      <c r="ADM204" s="15"/>
      <c r="ADN204" s="22"/>
      <c r="AEB204" s="5"/>
      <c r="AEC204" s="37"/>
      <c r="AED204" s="37"/>
      <c r="AEG204" s="83"/>
      <c r="AEH204" s="14"/>
      <c r="AEI204" s="14"/>
      <c r="AEJ204" s="15"/>
      <c r="AEK204" s="37"/>
      <c r="AEL204" s="14"/>
      <c r="AEM204" s="15"/>
      <c r="AEN204" s="22"/>
    </row>
    <row r="205" spans="2:820" s="7" customFormat="1" ht="24.75" customHeight="1" x14ac:dyDescent="0.2">
      <c r="B205" s="6"/>
      <c r="C205" s="5"/>
      <c r="D205" s="6"/>
      <c r="E205" s="6"/>
      <c r="G205" s="83"/>
      <c r="H205" s="96"/>
      <c r="I205" s="14"/>
      <c r="J205" s="14"/>
      <c r="K205" s="15"/>
      <c r="L205" s="15"/>
      <c r="M205" s="14"/>
      <c r="N205" s="15"/>
      <c r="O205" s="22"/>
      <c r="AA205" s="6"/>
      <c r="AB205" s="5"/>
      <c r="AC205" s="6"/>
      <c r="AD205" s="6"/>
      <c r="AF205" s="83"/>
      <c r="AG205" s="83"/>
      <c r="AH205" s="14"/>
      <c r="AI205" s="14"/>
      <c r="AJ205" s="15"/>
      <c r="AK205" s="15"/>
      <c r="AL205" s="14"/>
      <c r="AM205" s="15"/>
      <c r="AN205" s="22"/>
      <c r="BB205" s="5"/>
      <c r="BC205" s="6"/>
      <c r="BD205" s="6"/>
      <c r="BF205" s="83"/>
      <c r="BG205" s="96"/>
      <c r="BH205" s="14"/>
      <c r="BI205" s="14"/>
      <c r="BJ205" s="15"/>
      <c r="BK205" s="15"/>
      <c r="BL205" s="14"/>
      <c r="BM205" s="15"/>
      <c r="BN205" s="22"/>
      <c r="CB205" s="5"/>
      <c r="CC205" s="6"/>
      <c r="CD205" s="6"/>
      <c r="CF205" s="83"/>
      <c r="CG205" s="96"/>
      <c r="CH205" s="14"/>
      <c r="CI205" s="14"/>
      <c r="CJ205" s="15"/>
      <c r="CK205" s="15"/>
      <c r="CL205" s="14"/>
      <c r="CM205" s="15"/>
      <c r="CN205" s="22"/>
      <c r="DB205" s="5"/>
      <c r="DC205" s="6"/>
      <c r="DD205" s="6"/>
      <c r="DF205" s="83"/>
      <c r="DG205" s="97"/>
      <c r="DH205" s="14"/>
      <c r="DI205" s="14"/>
      <c r="DJ205" s="15"/>
      <c r="DK205" s="15"/>
      <c r="DL205" s="14"/>
      <c r="DM205" s="15"/>
      <c r="DN205" s="22"/>
      <c r="EB205" s="5"/>
      <c r="EC205" s="6"/>
      <c r="ED205" s="6"/>
      <c r="EG205" s="96"/>
      <c r="EH205" s="14"/>
      <c r="EI205" s="14"/>
      <c r="EJ205" s="15"/>
      <c r="EK205" s="15"/>
      <c r="EL205" s="14"/>
      <c r="EM205" s="15"/>
      <c r="EN205" s="22"/>
      <c r="FB205" s="5"/>
      <c r="FC205" s="6"/>
      <c r="FD205" s="6"/>
      <c r="FG205" s="83"/>
      <c r="FH205" s="14"/>
      <c r="FI205" s="14"/>
      <c r="FJ205" s="15"/>
      <c r="FK205" s="15"/>
      <c r="FL205" s="14"/>
      <c r="FM205" s="15"/>
      <c r="FN205" s="22"/>
      <c r="GB205" s="5"/>
      <c r="GC205" s="6"/>
      <c r="GD205" s="6"/>
      <c r="GG205" s="83"/>
      <c r="GH205" s="14"/>
      <c r="GI205" s="14"/>
      <c r="GJ205" s="15"/>
      <c r="GK205" s="15"/>
      <c r="GL205" s="14"/>
      <c r="GM205" s="15"/>
      <c r="GN205" s="22"/>
      <c r="HB205" s="5"/>
      <c r="HC205" s="6"/>
      <c r="HD205" s="6"/>
      <c r="HG205" s="83"/>
      <c r="HH205" s="14"/>
      <c r="HI205" s="14"/>
      <c r="HJ205" s="15"/>
      <c r="HK205" s="15"/>
      <c r="HL205" s="14"/>
      <c r="HM205" s="15"/>
      <c r="HN205" s="22"/>
      <c r="IB205" s="5"/>
      <c r="IC205" s="6"/>
      <c r="ID205" s="6"/>
      <c r="IG205" s="83"/>
      <c r="IH205" s="14"/>
      <c r="II205" s="14"/>
      <c r="IJ205" s="15"/>
      <c r="IK205" s="15"/>
      <c r="IL205" s="14"/>
      <c r="IM205" s="15"/>
      <c r="IN205" s="22"/>
      <c r="JB205" s="5"/>
      <c r="JC205" s="6"/>
      <c r="JD205" s="6"/>
      <c r="JG205" s="83"/>
      <c r="JH205" s="14"/>
      <c r="JI205" s="14"/>
      <c r="JJ205" s="15"/>
      <c r="JK205" s="15"/>
      <c r="JL205" s="14"/>
      <c r="JM205" s="15"/>
      <c r="JN205" s="22"/>
      <c r="KB205" s="5"/>
      <c r="KC205" s="6"/>
      <c r="KD205" s="6"/>
      <c r="KG205" s="83"/>
      <c r="KH205" s="14"/>
      <c r="KI205" s="14"/>
      <c r="KJ205" s="15"/>
      <c r="KK205" s="15"/>
      <c r="KL205" s="14"/>
      <c r="KM205" s="15"/>
      <c r="KN205" s="22"/>
      <c r="LB205" s="5"/>
      <c r="LC205" s="6"/>
      <c r="LD205" s="6"/>
      <c r="LG205" s="83"/>
      <c r="LH205" s="14"/>
      <c r="LI205" s="14"/>
      <c r="LJ205" s="15"/>
      <c r="LK205" s="15"/>
      <c r="LL205" s="14"/>
      <c r="LM205" s="15"/>
      <c r="LN205" s="22"/>
      <c r="MB205" s="5"/>
      <c r="MC205" s="6"/>
      <c r="MD205" s="6"/>
      <c r="MG205" s="83"/>
      <c r="MH205" s="14"/>
      <c r="MI205" s="14"/>
      <c r="MJ205" s="15"/>
      <c r="MK205" s="15"/>
      <c r="ML205" s="14"/>
      <c r="MM205" s="15"/>
      <c r="MN205" s="22"/>
      <c r="NB205" s="2"/>
      <c r="NC205" s="3"/>
      <c r="ND205" s="3"/>
      <c r="NE205" s="1"/>
      <c r="NF205" s="1"/>
      <c r="NG205" s="84"/>
      <c r="NH205" s="14"/>
      <c r="NI205" s="14"/>
      <c r="NJ205" s="15"/>
      <c r="NK205" s="15"/>
      <c r="NL205" s="14"/>
      <c r="NM205" s="15"/>
      <c r="NN205" s="22"/>
      <c r="OB205" s="5"/>
      <c r="OC205" s="6"/>
      <c r="OD205" s="6"/>
      <c r="OG205" s="83"/>
      <c r="OH205" s="14"/>
      <c r="OI205" s="14"/>
      <c r="OJ205" s="15"/>
      <c r="OK205" s="15"/>
      <c r="OL205" s="14"/>
      <c r="OM205" s="15"/>
      <c r="ON205" s="22"/>
      <c r="PB205" s="5"/>
      <c r="PC205" s="6"/>
      <c r="PD205" s="6"/>
      <c r="PG205" s="83"/>
      <c r="PH205" s="14"/>
      <c r="PI205" s="14"/>
      <c r="PJ205" s="15"/>
      <c r="PK205" s="15"/>
      <c r="PL205" s="14"/>
      <c r="PM205" s="15"/>
      <c r="PN205" s="22"/>
      <c r="QB205" s="5"/>
      <c r="QC205" s="6"/>
      <c r="QD205" s="6"/>
      <c r="QG205" s="83"/>
      <c r="QH205" s="14"/>
      <c r="QI205" s="14"/>
      <c r="QJ205" s="15"/>
      <c r="QK205" s="15"/>
      <c r="QL205" s="14"/>
      <c r="QM205" s="15"/>
      <c r="QN205" s="22"/>
      <c r="RB205" s="5"/>
      <c r="RC205" s="6"/>
      <c r="RD205" s="6"/>
      <c r="RG205" s="83"/>
      <c r="RH205" s="14"/>
      <c r="RI205" s="14"/>
      <c r="RJ205" s="15"/>
      <c r="RK205" s="15"/>
      <c r="RL205" s="14"/>
      <c r="RM205" s="15"/>
      <c r="RN205" s="22"/>
      <c r="SB205" s="5"/>
      <c r="SC205" s="6"/>
      <c r="SD205" s="6"/>
      <c r="SG205" s="83"/>
      <c r="SH205" s="14"/>
      <c r="SI205" s="14"/>
      <c r="SJ205" s="15"/>
      <c r="SK205" s="37"/>
      <c r="SL205" s="14"/>
      <c r="SM205" s="15"/>
      <c r="SN205" s="22"/>
      <c r="TB205" s="5"/>
      <c r="TC205" s="6"/>
      <c r="TD205" s="6"/>
      <c r="TG205" s="83"/>
      <c r="TH205" s="14"/>
      <c r="TI205" s="14"/>
      <c r="TJ205" s="15"/>
      <c r="TK205" s="37"/>
      <c r="TL205" s="14"/>
      <c r="TM205" s="15"/>
      <c r="TN205" s="22"/>
      <c r="UB205" s="5"/>
      <c r="UC205" s="6"/>
      <c r="UD205" s="6"/>
      <c r="UG205" s="83"/>
      <c r="UH205" s="14"/>
      <c r="UI205" s="14"/>
      <c r="UJ205" s="15"/>
      <c r="UK205" s="37"/>
      <c r="UL205" s="14"/>
      <c r="UM205" s="15"/>
      <c r="UN205" s="22"/>
      <c r="VB205" s="5"/>
      <c r="VC205" s="6"/>
      <c r="VD205" s="6"/>
      <c r="VG205" s="83"/>
      <c r="VH205" s="14"/>
      <c r="VI205" s="14"/>
      <c r="VJ205" s="15"/>
      <c r="VK205" s="37"/>
      <c r="VL205" s="14"/>
      <c r="VM205" s="15"/>
      <c r="VN205" s="22"/>
      <c r="WB205" s="5"/>
      <c r="WC205" s="6"/>
      <c r="WD205" s="6"/>
      <c r="WG205" s="83"/>
      <c r="WH205" s="14"/>
      <c r="WI205" s="14"/>
      <c r="WJ205" s="15"/>
      <c r="WK205" s="37"/>
      <c r="WL205" s="14"/>
      <c r="WM205" s="15"/>
      <c r="WN205" s="22"/>
      <c r="XB205" s="5"/>
      <c r="XC205" s="37"/>
      <c r="XD205" s="37"/>
      <c r="XG205" s="83"/>
      <c r="XH205" s="14"/>
      <c r="XI205" s="14"/>
      <c r="XJ205" s="15"/>
      <c r="XK205" s="37"/>
      <c r="XL205" s="14"/>
      <c r="XM205" s="15"/>
      <c r="XN205" s="22"/>
      <c r="YB205" s="5"/>
      <c r="YC205" s="37"/>
      <c r="YD205" s="37"/>
      <c r="YG205" s="83"/>
      <c r="YH205" s="14"/>
      <c r="YI205" s="14"/>
      <c r="YJ205" s="15"/>
      <c r="YK205" s="37"/>
      <c r="YL205" s="14"/>
      <c r="YM205" s="15"/>
      <c r="YN205" s="22"/>
      <c r="ZB205" s="5"/>
      <c r="ZC205" s="37"/>
      <c r="ZD205" s="37"/>
      <c r="ZG205" s="83"/>
      <c r="ZH205" s="14"/>
      <c r="ZI205" s="14"/>
      <c r="ZJ205" s="15"/>
      <c r="ZK205" s="37"/>
      <c r="ZL205" s="14"/>
      <c r="ZM205" s="15"/>
      <c r="ZN205" s="22"/>
      <c r="AAB205" s="5"/>
      <c r="AAC205" s="37"/>
      <c r="AAD205" s="37"/>
      <c r="AAG205" s="83"/>
      <c r="AAH205" s="14"/>
      <c r="AAI205" s="14"/>
      <c r="AAJ205" s="15"/>
      <c r="AAK205" s="37"/>
      <c r="AAL205" s="14"/>
      <c r="AAM205" s="15"/>
      <c r="AAN205" s="22"/>
      <c r="ABB205" s="5"/>
      <c r="ABC205" s="37"/>
      <c r="ABD205" s="37"/>
      <c r="ABG205" s="83"/>
      <c r="ABH205" s="14"/>
      <c r="ABI205" s="14"/>
      <c r="ABJ205" s="15"/>
      <c r="ABK205" s="37"/>
      <c r="ABL205" s="14"/>
      <c r="ABM205" s="15"/>
      <c r="ABN205" s="22"/>
      <c r="ACB205" s="5"/>
      <c r="ACC205" s="37"/>
      <c r="ACD205" s="37"/>
      <c r="ACG205" s="83"/>
      <c r="ACH205" s="14"/>
      <c r="ACI205" s="14"/>
      <c r="ACJ205" s="15"/>
      <c r="ACK205" s="37"/>
      <c r="ACL205" s="14"/>
      <c r="ACM205" s="15"/>
      <c r="ACN205" s="22"/>
      <c r="ADB205" s="5"/>
      <c r="ADC205" s="37"/>
      <c r="ADD205" s="37"/>
      <c r="ADG205" s="96"/>
      <c r="ADH205" s="14"/>
      <c r="ADI205" s="14"/>
      <c r="ADJ205" s="15"/>
      <c r="ADK205" s="37"/>
      <c r="ADL205" s="14"/>
      <c r="ADM205" s="15"/>
      <c r="ADN205" s="22"/>
      <c r="AEB205" s="5"/>
      <c r="AEC205" s="37"/>
      <c r="AED205" s="37"/>
      <c r="AEG205" s="83"/>
      <c r="AEH205" s="14"/>
      <c r="AEI205" s="14"/>
      <c r="AEJ205" s="15"/>
      <c r="AEK205" s="37"/>
      <c r="AEL205" s="14"/>
      <c r="AEM205" s="15"/>
      <c r="AEN205" s="22"/>
    </row>
    <row r="206" spans="2:820" s="7" customFormat="1" ht="24.75" customHeight="1" x14ac:dyDescent="0.2">
      <c r="B206" s="6"/>
      <c r="C206" s="5"/>
      <c r="D206" s="6"/>
      <c r="E206" s="6"/>
      <c r="G206" s="83"/>
      <c r="H206" s="96"/>
      <c r="I206" s="14"/>
      <c r="J206" s="14"/>
      <c r="K206" s="15"/>
      <c r="L206" s="15"/>
      <c r="M206" s="14"/>
      <c r="N206" s="15"/>
      <c r="O206" s="22"/>
      <c r="AA206" s="6"/>
      <c r="AB206" s="5"/>
      <c r="AC206" s="6"/>
      <c r="AD206" s="6"/>
      <c r="AF206" s="83"/>
      <c r="AG206" s="83"/>
      <c r="AH206" s="14"/>
      <c r="AI206" s="14"/>
      <c r="AJ206" s="15"/>
      <c r="AK206" s="15"/>
      <c r="AL206" s="14"/>
      <c r="AM206" s="15"/>
      <c r="AN206" s="22"/>
      <c r="BB206" s="5"/>
      <c r="BC206" s="6"/>
      <c r="BD206" s="6"/>
      <c r="BF206" s="83"/>
      <c r="BG206" s="96"/>
      <c r="BH206" s="14"/>
      <c r="BI206" s="14"/>
      <c r="BJ206" s="15"/>
      <c r="BK206" s="15"/>
      <c r="BL206" s="14"/>
      <c r="BM206" s="15"/>
      <c r="BN206" s="22"/>
      <c r="CB206" s="5"/>
      <c r="CC206" s="6"/>
      <c r="CD206" s="6"/>
      <c r="CF206" s="83"/>
      <c r="CG206" s="96"/>
      <c r="CH206" s="14"/>
      <c r="CI206" s="14"/>
      <c r="CJ206" s="15"/>
      <c r="CK206" s="15"/>
      <c r="CL206" s="14"/>
      <c r="CM206" s="15"/>
      <c r="CN206" s="22"/>
      <c r="DB206" s="5"/>
      <c r="DC206" s="6"/>
      <c r="DD206" s="6"/>
      <c r="DF206" s="83"/>
      <c r="DG206" s="97"/>
      <c r="DH206" s="14"/>
      <c r="DI206" s="14"/>
      <c r="DJ206" s="15"/>
      <c r="DK206" s="15"/>
      <c r="DL206" s="14"/>
      <c r="DM206" s="15"/>
      <c r="DN206" s="22"/>
      <c r="EB206" s="5"/>
      <c r="EC206" s="6"/>
      <c r="ED206" s="6"/>
      <c r="EG206" s="96"/>
      <c r="EH206" s="14"/>
      <c r="EI206" s="14"/>
      <c r="EJ206" s="15"/>
      <c r="EK206" s="15"/>
      <c r="EL206" s="14"/>
      <c r="EM206" s="15"/>
      <c r="EN206" s="22"/>
      <c r="FB206" s="5"/>
      <c r="FC206" s="6"/>
      <c r="FD206" s="6"/>
      <c r="FG206" s="83"/>
      <c r="FH206" s="14"/>
      <c r="FI206" s="14"/>
      <c r="FJ206" s="15"/>
      <c r="FK206" s="15"/>
      <c r="FL206" s="14"/>
      <c r="FM206" s="15"/>
      <c r="FN206" s="22"/>
      <c r="GB206" s="5"/>
      <c r="GC206" s="6"/>
      <c r="GD206" s="6"/>
      <c r="GG206" s="83"/>
      <c r="GH206" s="14"/>
      <c r="GI206" s="14"/>
      <c r="GJ206" s="15"/>
      <c r="GK206" s="15"/>
      <c r="GL206" s="14"/>
      <c r="GM206" s="15"/>
      <c r="GN206" s="22"/>
      <c r="HB206" s="5"/>
      <c r="HC206" s="6"/>
      <c r="HD206" s="6"/>
      <c r="HG206" s="83"/>
      <c r="HH206" s="14"/>
      <c r="HI206" s="14"/>
      <c r="HJ206" s="15"/>
      <c r="HK206" s="15"/>
      <c r="HL206" s="14"/>
      <c r="HM206" s="15"/>
      <c r="HN206" s="22"/>
      <c r="IB206" s="5"/>
      <c r="IC206" s="6"/>
      <c r="ID206" s="6"/>
      <c r="IG206" s="83"/>
      <c r="IH206" s="14"/>
      <c r="II206" s="14"/>
      <c r="IJ206" s="15"/>
      <c r="IK206" s="15"/>
      <c r="IL206" s="14"/>
      <c r="IM206" s="15"/>
      <c r="IN206" s="22"/>
      <c r="JB206" s="5"/>
      <c r="JC206" s="6"/>
      <c r="JD206" s="6"/>
      <c r="JG206" s="83"/>
      <c r="JH206" s="14"/>
      <c r="JI206" s="14"/>
      <c r="JJ206" s="15"/>
      <c r="JK206" s="15"/>
      <c r="JL206" s="14"/>
      <c r="JM206" s="15"/>
      <c r="JN206" s="22"/>
      <c r="KB206" s="5"/>
      <c r="KC206" s="6"/>
      <c r="KD206" s="6"/>
      <c r="KG206" s="83"/>
      <c r="KH206" s="14"/>
      <c r="KI206" s="14"/>
      <c r="KJ206" s="15"/>
      <c r="KK206" s="15"/>
      <c r="KL206" s="14"/>
      <c r="KM206" s="15"/>
      <c r="KN206" s="22"/>
      <c r="LB206" s="5"/>
      <c r="LC206" s="6"/>
      <c r="LD206" s="6"/>
      <c r="LG206" s="83"/>
      <c r="LH206" s="14"/>
      <c r="LI206" s="14"/>
      <c r="LJ206" s="15"/>
      <c r="LK206" s="15"/>
      <c r="LL206" s="14"/>
      <c r="LM206" s="15"/>
      <c r="LN206" s="22"/>
      <c r="MB206" s="5"/>
      <c r="MC206" s="6"/>
      <c r="MD206" s="6"/>
      <c r="MG206" s="83"/>
      <c r="MH206" s="14"/>
      <c r="MI206" s="14"/>
      <c r="MJ206" s="15"/>
      <c r="MK206" s="15"/>
      <c r="ML206" s="14"/>
      <c r="MM206" s="15"/>
      <c r="MN206" s="22"/>
      <c r="NB206" s="2"/>
      <c r="NC206" s="3"/>
      <c r="ND206" s="3"/>
      <c r="NE206" s="1"/>
      <c r="NF206" s="1"/>
      <c r="NG206" s="84"/>
      <c r="NH206" s="14"/>
      <c r="NI206" s="14"/>
      <c r="NJ206" s="15"/>
      <c r="NK206" s="15"/>
      <c r="NL206" s="14"/>
      <c r="NM206" s="15"/>
      <c r="NN206" s="22"/>
      <c r="OB206" s="5"/>
      <c r="OC206" s="6"/>
      <c r="OD206" s="6"/>
      <c r="OG206" s="83"/>
      <c r="OH206" s="14"/>
      <c r="OI206" s="14"/>
      <c r="OJ206" s="15"/>
      <c r="OK206" s="15"/>
      <c r="OL206" s="14"/>
      <c r="OM206" s="15"/>
      <c r="ON206" s="22"/>
      <c r="PB206" s="5"/>
      <c r="PC206" s="6"/>
      <c r="PD206" s="6"/>
      <c r="PG206" s="83"/>
      <c r="PH206" s="14"/>
      <c r="PI206" s="14"/>
      <c r="PJ206" s="15"/>
      <c r="PK206" s="15"/>
      <c r="PL206" s="14"/>
      <c r="PM206" s="15"/>
      <c r="PN206" s="22"/>
      <c r="QB206" s="5"/>
      <c r="QC206" s="6"/>
      <c r="QD206" s="6"/>
      <c r="QG206" s="83"/>
      <c r="QH206" s="14"/>
      <c r="QI206" s="14"/>
      <c r="QJ206" s="15"/>
      <c r="QK206" s="15"/>
      <c r="QL206" s="14"/>
      <c r="QM206" s="15"/>
      <c r="QN206" s="22"/>
      <c r="RB206" s="5"/>
      <c r="RC206" s="6"/>
      <c r="RD206" s="6"/>
      <c r="RG206" s="83"/>
      <c r="RH206" s="14"/>
      <c r="RI206" s="14"/>
      <c r="RJ206" s="15"/>
      <c r="RK206" s="15"/>
      <c r="RL206" s="14"/>
      <c r="RM206" s="15"/>
      <c r="RN206" s="22"/>
      <c r="SB206" s="5"/>
      <c r="SC206" s="6"/>
      <c r="SD206" s="6"/>
      <c r="SG206" s="83"/>
      <c r="SH206" s="14"/>
      <c r="SI206" s="14"/>
      <c r="SJ206" s="15"/>
      <c r="SK206" s="37"/>
      <c r="SL206" s="14"/>
      <c r="SM206" s="15"/>
      <c r="SN206" s="22"/>
      <c r="TB206" s="5"/>
      <c r="TC206" s="6"/>
      <c r="TD206" s="6"/>
      <c r="TG206" s="83"/>
      <c r="TH206" s="14"/>
      <c r="TI206" s="14"/>
      <c r="TJ206" s="15"/>
      <c r="TK206" s="37"/>
      <c r="TL206" s="14"/>
      <c r="TM206" s="15"/>
      <c r="TN206" s="22"/>
      <c r="UB206" s="5"/>
      <c r="UC206" s="6"/>
      <c r="UD206" s="6"/>
      <c r="UG206" s="83"/>
      <c r="UH206" s="14"/>
      <c r="UI206" s="14"/>
      <c r="UJ206" s="15"/>
      <c r="UK206" s="37"/>
      <c r="UL206" s="14"/>
      <c r="UM206" s="15"/>
      <c r="UN206" s="22"/>
      <c r="VB206" s="5"/>
      <c r="VC206" s="6"/>
      <c r="VD206" s="6"/>
      <c r="VG206" s="83"/>
      <c r="VH206" s="14"/>
      <c r="VI206" s="14"/>
      <c r="VJ206" s="15"/>
      <c r="VK206" s="37"/>
      <c r="VL206" s="14"/>
      <c r="VM206" s="15"/>
      <c r="VN206" s="22"/>
      <c r="WB206" s="5"/>
      <c r="WC206" s="6"/>
      <c r="WD206" s="6"/>
      <c r="WG206" s="83"/>
      <c r="WH206" s="14"/>
      <c r="WI206" s="14"/>
      <c r="WJ206" s="15"/>
      <c r="WK206" s="37"/>
      <c r="WL206" s="14"/>
      <c r="WM206" s="15"/>
      <c r="WN206" s="22"/>
      <c r="XB206" s="5"/>
      <c r="XC206" s="37"/>
      <c r="XD206" s="37"/>
      <c r="XG206" s="83"/>
      <c r="XH206" s="14"/>
      <c r="XI206" s="14"/>
      <c r="XJ206" s="15"/>
      <c r="XK206" s="37"/>
      <c r="XL206" s="14"/>
      <c r="XM206" s="15"/>
      <c r="XN206" s="22"/>
      <c r="YB206" s="5"/>
      <c r="YC206" s="37"/>
      <c r="YD206" s="37"/>
      <c r="YG206" s="83"/>
      <c r="YH206" s="14"/>
      <c r="YI206" s="14"/>
      <c r="YJ206" s="15"/>
      <c r="YK206" s="37"/>
      <c r="YL206" s="14"/>
      <c r="YM206" s="15"/>
      <c r="YN206" s="22"/>
      <c r="ZB206" s="5"/>
      <c r="ZC206" s="37"/>
      <c r="ZD206" s="37"/>
      <c r="ZG206" s="83"/>
      <c r="ZH206" s="14"/>
      <c r="ZI206" s="14"/>
      <c r="ZJ206" s="15"/>
      <c r="ZK206" s="37"/>
      <c r="ZL206" s="14"/>
      <c r="ZM206" s="15"/>
      <c r="ZN206" s="22"/>
      <c r="AAB206" s="5"/>
      <c r="AAC206" s="37"/>
      <c r="AAD206" s="37"/>
      <c r="AAG206" s="83"/>
      <c r="AAH206" s="14"/>
      <c r="AAI206" s="14"/>
      <c r="AAJ206" s="15"/>
      <c r="AAK206" s="37"/>
      <c r="AAL206" s="14"/>
      <c r="AAM206" s="15"/>
      <c r="AAN206" s="22"/>
      <c r="ABB206" s="5"/>
      <c r="ABC206" s="37"/>
      <c r="ABD206" s="37"/>
      <c r="ABG206" s="83"/>
      <c r="ABH206" s="14"/>
      <c r="ABI206" s="14"/>
      <c r="ABJ206" s="15"/>
      <c r="ABK206" s="37"/>
      <c r="ABL206" s="14"/>
      <c r="ABM206" s="15"/>
      <c r="ABN206" s="22"/>
      <c r="ACB206" s="5"/>
      <c r="ACC206" s="37"/>
      <c r="ACD206" s="37"/>
      <c r="ACG206" s="83"/>
      <c r="ACH206" s="14"/>
      <c r="ACI206" s="14"/>
      <c r="ACJ206" s="15"/>
      <c r="ACK206" s="37"/>
      <c r="ACL206" s="14"/>
      <c r="ACM206" s="15"/>
      <c r="ACN206" s="22"/>
      <c r="ADB206" s="5"/>
      <c r="ADC206" s="37"/>
      <c r="ADD206" s="37"/>
      <c r="ADG206" s="96"/>
      <c r="ADH206" s="14"/>
      <c r="ADI206" s="14"/>
      <c r="ADJ206" s="15"/>
      <c r="ADK206" s="37"/>
      <c r="ADL206" s="14"/>
      <c r="ADM206" s="15"/>
      <c r="ADN206" s="22"/>
      <c r="AEB206" s="5"/>
      <c r="AEC206" s="37"/>
      <c r="AED206" s="37"/>
      <c r="AEG206" s="83"/>
      <c r="AEH206" s="14"/>
      <c r="AEI206" s="14"/>
      <c r="AEJ206" s="15"/>
      <c r="AEK206" s="37"/>
      <c r="AEL206" s="14"/>
      <c r="AEM206" s="15"/>
      <c r="AEN206" s="22"/>
    </row>
    <row r="207" spans="2:820" s="7" customFormat="1" ht="24.75" customHeight="1" x14ac:dyDescent="0.2">
      <c r="B207" s="6"/>
      <c r="C207" s="5"/>
      <c r="D207" s="6"/>
      <c r="E207" s="6"/>
      <c r="G207" s="83"/>
      <c r="H207" s="96"/>
      <c r="I207" s="14"/>
      <c r="J207" s="14"/>
      <c r="K207" s="15"/>
      <c r="L207" s="15"/>
      <c r="M207" s="14"/>
      <c r="N207" s="15"/>
      <c r="O207" s="22"/>
      <c r="AA207" s="6"/>
      <c r="AB207" s="5"/>
      <c r="AC207" s="6"/>
      <c r="AD207" s="6"/>
      <c r="AF207" s="83"/>
      <c r="AG207" s="83"/>
      <c r="AH207" s="14"/>
      <c r="AI207" s="14"/>
      <c r="AJ207" s="15"/>
      <c r="AK207" s="15"/>
      <c r="AL207" s="14"/>
      <c r="AM207" s="15"/>
      <c r="AN207" s="22"/>
      <c r="BB207" s="5"/>
      <c r="BC207" s="6"/>
      <c r="BD207" s="6"/>
      <c r="BF207" s="83"/>
      <c r="BG207" s="96"/>
      <c r="BH207" s="14"/>
      <c r="BI207" s="14"/>
      <c r="BJ207" s="15"/>
      <c r="BK207" s="15"/>
      <c r="BL207" s="14"/>
      <c r="BM207" s="15"/>
      <c r="BN207" s="22"/>
      <c r="CB207" s="5"/>
      <c r="CC207" s="6"/>
      <c r="CD207" s="6"/>
      <c r="CF207" s="83"/>
      <c r="CG207" s="96"/>
      <c r="CH207" s="14"/>
      <c r="CI207" s="14"/>
      <c r="CJ207" s="15"/>
      <c r="CK207" s="15"/>
      <c r="CL207" s="14"/>
      <c r="CM207" s="15"/>
      <c r="CN207" s="22"/>
      <c r="DB207" s="5"/>
      <c r="DC207" s="6"/>
      <c r="DD207" s="6"/>
      <c r="DF207" s="83"/>
      <c r="DG207" s="97"/>
      <c r="DH207" s="14"/>
      <c r="DI207" s="14"/>
      <c r="DJ207" s="15"/>
      <c r="DK207" s="15"/>
      <c r="DL207" s="14"/>
      <c r="DM207" s="15"/>
      <c r="DN207" s="22"/>
      <c r="EB207" s="5"/>
      <c r="EC207" s="6"/>
      <c r="ED207" s="6"/>
      <c r="EG207" s="96"/>
      <c r="EH207" s="14"/>
      <c r="EI207" s="14"/>
      <c r="EJ207" s="15"/>
      <c r="EK207" s="15"/>
      <c r="EL207" s="14"/>
      <c r="EM207" s="15"/>
      <c r="EN207" s="22"/>
      <c r="FB207" s="5"/>
      <c r="FC207" s="6"/>
      <c r="FD207" s="6"/>
      <c r="FG207" s="83"/>
      <c r="FH207" s="14"/>
      <c r="FI207" s="14"/>
      <c r="FJ207" s="15"/>
      <c r="FK207" s="15"/>
      <c r="FL207" s="14"/>
      <c r="FM207" s="15"/>
      <c r="FN207" s="22"/>
      <c r="GB207" s="5"/>
      <c r="GC207" s="6"/>
      <c r="GD207" s="6"/>
      <c r="GG207" s="83"/>
      <c r="GH207" s="14"/>
      <c r="GI207" s="14"/>
      <c r="GJ207" s="15"/>
      <c r="GK207" s="15"/>
      <c r="GL207" s="14"/>
      <c r="GM207" s="15"/>
      <c r="GN207" s="22"/>
      <c r="HB207" s="5"/>
      <c r="HC207" s="6"/>
      <c r="HD207" s="6"/>
      <c r="HG207" s="83"/>
      <c r="HH207" s="14"/>
      <c r="HI207" s="14"/>
      <c r="HJ207" s="15"/>
      <c r="HK207" s="15"/>
      <c r="HL207" s="14"/>
      <c r="HM207" s="15"/>
      <c r="HN207" s="22"/>
      <c r="IB207" s="5"/>
      <c r="IC207" s="6"/>
      <c r="ID207" s="6"/>
      <c r="IG207" s="83"/>
      <c r="IH207" s="14"/>
      <c r="II207" s="14"/>
      <c r="IJ207" s="15"/>
      <c r="IK207" s="15"/>
      <c r="IL207" s="14"/>
      <c r="IM207" s="15"/>
      <c r="IN207" s="22"/>
      <c r="JB207" s="5"/>
      <c r="JC207" s="6"/>
      <c r="JD207" s="6"/>
      <c r="JG207" s="83"/>
      <c r="JH207" s="14"/>
      <c r="JI207" s="14"/>
      <c r="JJ207" s="15"/>
      <c r="JK207" s="15"/>
      <c r="JL207" s="14"/>
      <c r="JM207" s="15"/>
      <c r="JN207" s="22"/>
      <c r="KB207" s="5"/>
      <c r="KC207" s="6"/>
      <c r="KD207" s="6"/>
      <c r="KG207" s="83"/>
      <c r="KH207" s="14"/>
      <c r="KI207" s="14"/>
      <c r="KJ207" s="15"/>
      <c r="KK207" s="15"/>
      <c r="KL207" s="14"/>
      <c r="KM207" s="15"/>
      <c r="KN207" s="22"/>
      <c r="LB207" s="5"/>
      <c r="LC207" s="6"/>
      <c r="LD207" s="6"/>
      <c r="LG207" s="83"/>
      <c r="LH207" s="14"/>
      <c r="LI207" s="14"/>
      <c r="LJ207" s="15"/>
      <c r="LK207" s="15"/>
      <c r="LL207" s="14"/>
      <c r="LM207" s="15"/>
      <c r="LN207" s="22"/>
      <c r="MB207" s="5"/>
      <c r="MC207" s="6"/>
      <c r="MD207" s="6"/>
      <c r="MG207" s="83"/>
      <c r="MH207" s="14"/>
      <c r="MI207" s="14"/>
      <c r="MJ207" s="15"/>
      <c r="MK207" s="15"/>
      <c r="ML207" s="14"/>
      <c r="MM207" s="15"/>
      <c r="MN207" s="22"/>
      <c r="NB207" s="2"/>
      <c r="NC207" s="3"/>
      <c r="ND207" s="3"/>
      <c r="NE207" s="1"/>
      <c r="NF207" s="1"/>
      <c r="NG207" s="84"/>
      <c r="NH207" s="14"/>
      <c r="NI207" s="14"/>
      <c r="NJ207" s="15"/>
      <c r="NK207" s="15"/>
      <c r="NL207" s="14"/>
      <c r="NM207" s="15"/>
      <c r="NN207" s="22"/>
      <c r="OB207" s="5"/>
      <c r="OC207" s="6"/>
      <c r="OD207" s="6"/>
      <c r="OG207" s="83"/>
      <c r="OH207" s="14"/>
      <c r="OI207" s="14"/>
      <c r="OJ207" s="15"/>
      <c r="OK207" s="15"/>
      <c r="OL207" s="14"/>
      <c r="OM207" s="15"/>
      <c r="ON207" s="22"/>
      <c r="PB207" s="5"/>
      <c r="PC207" s="6"/>
      <c r="PD207" s="6"/>
      <c r="PG207" s="83"/>
      <c r="PH207" s="14"/>
      <c r="PI207" s="14"/>
      <c r="PJ207" s="15"/>
      <c r="PK207" s="15"/>
      <c r="PL207" s="14"/>
      <c r="PM207" s="15"/>
      <c r="PN207" s="22"/>
      <c r="QB207" s="5"/>
      <c r="QC207" s="6"/>
      <c r="QD207" s="6"/>
      <c r="QG207" s="83"/>
      <c r="QH207" s="14"/>
      <c r="QI207" s="14"/>
      <c r="QJ207" s="15"/>
      <c r="QK207" s="15"/>
      <c r="QL207" s="14"/>
      <c r="QM207" s="15"/>
      <c r="QN207" s="22"/>
      <c r="RB207" s="5"/>
      <c r="RC207" s="6"/>
      <c r="RD207" s="6"/>
      <c r="RG207" s="83"/>
      <c r="RH207" s="14"/>
      <c r="RI207" s="14"/>
      <c r="RJ207" s="15"/>
      <c r="RK207" s="15"/>
      <c r="RL207" s="14"/>
      <c r="RM207" s="15"/>
      <c r="RN207" s="22"/>
      <c r="SB207" s="5"/>
      <c r="SC207" s="6"/>
      <c r="SD207" s="6"/>
      <c r="SG207" s="83"/>
      <c r="SH207" s="14"/>
      <c r="SI207" s="14"/>
      <c r="SJ207" s="15"/>
      <c r="SK207" s="37"/>
      <c r="SL207" s="14"/>
      <c r="SM207" s="15"/>
      <c r="SN207" s="22"/>
      <c r="TB207" s="5"/>
      <c r="TC207" s="6"/>
      <c r="TD207" s="6"/>
      <c r="TG207" s="83"/>
      <c r="TH207" s="14"/>
      <c r="TI207" s="14"/>
      <c r="TJ207" s="15"/>
      <c r="TK207" s="37"/>
      <c r="TL207" s="14"/>
      <c r="TM207" s="15"/>
      <c r="TN207" s="22"/>
      <c r="UB207" s="5"/>
      <c r="UC207" s="6"/>
      <c r="UD207" s="6"/>
      <c r="UG207" s="83"/>
      <c r="UH207" s="14"/>
      <c r="UI207" s="14"/>
      <c r="UJ207" s="15"/>
      <c r="UK207" s="37"/>
      <c r="UL207" s="14"/>
      <c r="UM207" s="15"/>
      <c r="UN207" s="22"/>
      <c r="VB207" s="5"/>
      <c r="VC207" s="6"/>
      <c r="VD207" s="6"/>
      <c r="VG207" s="83"/>
      <c r="VH207" s="14"/>
      <c r="VI207" s="14"/>
      <c r="VJ207" s="15"/>
      <c r="VK207" s="37"/>
      <c r="VL207" s="14"/>
      <c r="VM207" s="15"/>
      <c r="VN207" s="22"/>
      <c r="WB207" s="5"/>
      <c r="WC207" s="6"/>
      <c r="WD207" s="6"/>
      <c r="WG207" s="83"/>
      <c r="WH207" s="14"/>
      <c r="WI207" s="14"/>
      <c r="WJ207" s="15"/>
      <c r="WK207" s="37"/>
      <c r="WL207" s="14"/>
      <c r="WM207" s="15"/>
      <c r="WN207" s="22"/>
      <c r="XB207" s="5"/>
      <c r="XC207" s="37"/>
      <c r="XD207" s="37"/>
      <c r="XG207" s="83"/>
      <c r="XH207" s="14"/>
      <c r="XI207" s="14"/>
      <c r="XJ207" s="15"/>
      <c r="XK207" s="37"/>
      <c r="XL207" s="14"/>
      <c r="XM207" s="15"/>
      <c r="XN207" s="22"/>
      <c r="YB207" s="5"/>
      <c r="YC207" s="37"/>
      <c r="YD207" s="37"/>
      <c r="YG207" s="83"/>
      <c r="YH207" s="14"/>
      <c r="YI207" s="14"/>
      <c r="YJ207" s="15"/>
      <c r="YK207" s="37"/>
      <c r="YL207" s="14"/>
      <c r="YM207" s="15"/>
      <c r="YN207" s="22"/>
      <c r="ZB207" s="5"/>
      <c r="ZC207" s="37"/>
      <c r="ZD207" s="37"/>
      <c r="ZG207" s="83"/>
      <c r="ZH207" s="14"/>
      <c r="ZI207" s="14"/>
      <c r="ZJ207" s="15"/>
      <c r="ZK207" s="37"/>
      <c r="ZL207" s="14"/>
      <c r="ZM207" s="15"/>
      <c r="ZN207" s="22"/>
      <c r="AAB207" s="5"/>
      <c r="AAC207" s="37"/>
      <c r="AAD207" s="37"/>
      <c r="AAG207" s="83"/>
      <c r="AAH207" s="14"/>
      <c r="AAI207" s="14"/>
      <c r="AAJ207" s="15"/>
      <c r="AAK207" s="37"/>
      <c r="AAL207" s="14"/>
      <c r="AAM207" s="15"/>
      <c r="AAN207" s="22"/>
      <c r="ABB207" s="5"/>
      <c r="ABC207" s="37"/>
      <c r="ABD207" s="37"/>
      <c r="ABG207" s="83"/>
      <c r="ABH207" s="14"/>
      <c r="ABI207" s="14"/>
      <c r="ABJ207" s="15"/>
      <c r="ABK207" s="37"/>
      <c r="ABL207" s="14"/>
      <c r="ABM207" s="15"/>
      <c r="ABN207" s="22"/>
      <c r="ACB207" s="5"/>
      <c r="ACC207" s="37"/>
      <c r="ACD207" s="37"/>
      <c r="ACG207" s="83"/>
      <c r="ACH207" s="14"/>
      <c r="ACI207" s="14"/>
      <c r="ACJ207" s="15"/>
      <c r="ACK207" s="37"/>
      <c r="ACL207" s="14"/>
      <c r="ACM207" s="15"/>
      <c r="ACN207" s="22"/>
      <c r="ADB207" s="5"/>
      <c r="ADC207" s="37"/>
      <c r="ADD207" s="37"/>
      <c r="ADG207" s="96"/>
      <c r="ADH207" s="14"/>
      <c r="ADI207" s="14"/>
      <c r="ADJ207" s="15"/>
      <c r="ADK207" s="37"/>
      <c r="ADL207" s="14"/>
      <c r="ADM207" s="15"/>
      <c r="ADN207" s="22"/>
      <c r="AEB207" s="5"/>
      <c r="AEC207" s="37"/>
      <c r="AED207" s="37"/>
      <c r="AEG207" s="83"/>
      <c r="AEH207" s="14"/>
      <c r="AEI207" s="14"/>
      <c r="AEJ207" s="15"/>
      <c r="AEK207" s="37"/>
      <c r="AEL207" s="14"/>
      <c r="AEM207" s="15"/>
      <c r="AEN207" s="22"/>
    </row>
    <row r="208" spans="2:820" s="7" customFormat="1" ht="24.75" customHeight="1" x14ac:dyDescent="0.2">
      <c r="B208" s="6"/>
      <c r="C208" s="5"/>
      <c r="D208" s="6"/>
      <c r="E208" s="6"/>
      <c r="G208" s="83"/>
      <c r="H208" s="96"/>
      <c r="I208" s="14"/>
      <c r="J208" s="14"/>
      <c r="K208" s="15"/>
      <c r="L208" s="15"/>
      <c r="M208" s="14"/>
      <c r="N208" s="15"/>
      <c r="O208" s="22"/>
      <c r="AA208" s="6"/>
      <c r="AB208" s="5"/>
      <c r="AC208" s="6"/>
      <c r="AD208" s="6"/>
      <c r="AF208" s="83"/>
      <c r="AG208" s="83"/>
      <c r="AH208" s="14"/>
      <c r="AI208" s="14"/>
      <c r="AJ208" s="15"/>
      <c r="AK208" s="15"/>
      <c r="AL208" s="14"/>
      <c r="AM208" s="15"/>
      <c r="AN208" s="22"/>
      <c r="BB208" s="5"/>
      <c r="BC208" s="6"/>
      <c r="BD208" s="6"/>
      <c r="BF208" s="83"/>
      <c r="BG208" s="96"/>
      <c r="BH208" s="14"/>
      <c r="BI208" s="14"/>
      <c r="BJ208" s="15"/>
      <c r="BK208" s="15"/>
      <c r="BL208" s="14"/>
      <c r="BM208" s="15"/>
      <c r="BN208" s="22"/>
      <c r="CB208" s="5"/>
      <c r="CC208" s="6"/>
      <c r="CD208" s="6"/>
      <c r="CF208" s="83"/>
      <c r="CG208" s="96"/>
      <c r="CH208" s="14"/>
      <c r="CI208" s="14"/>
      <c r="CJ208" s="15"/>
      <c r="CK208" s="15"/>
      <c r="CL208" s="14"/>
      <c r="CM208" s="15"/>
      <c r="CN208" s="22"/>
      <c r="DB208" s="5"/>
      <c r="DC208" s="6"/>
      <c r="DD208" s="6"/>
      <c r="DF208" s="83"/>
      <c r="DG208" s="97"/>
      <c r="DH208" s="14"/>
      <c r="DI208" s="14"/>
      <c r="DJ208" s="15"/>
      <c r="DK208" s="15"/>
      <c r="DL208" s="14"/>
      <c r="DM208" s="15"/>
      <c r="DN208" s="22"/>
      <c r="EB208" s="5"/>
      <c r="EC208" s="6"/>
      <c r="ED208" s="6"/>
      <c r="EG208" s="96"/>
      <c r="EH208" s="14"/>
      <c r="EI208" s="14"/>
      <c r="EJ208" s="15"/>
      <c r="EK208" s="15"/>
      <c r="EL208" s="14"/>
      <c r="EM208" s="15"/>
      <c r="EN208" s="22"/>
      <c r="FB208" s="5"/>
      <c r="FC208" s="6"/>
      <c r="FD208" s="6"/>
      <c r="FG208" s="83"/>
      <c r="FH208" s="14"/>
      <c r="FI208" s="14"/>
      <c r="FJ208" s="15"/>
      <c r="FK208" s="15"/>
      <c r="FL208" s="14"/>
      <c r="FM208" s="15"/>
      <c r="FN208" s="22"/>
      <c r="GB208" s="5"/>
      <c r="GC208" s="6"/>
      <c r="GD208" s="6"/>
      <c r="GG208" s="83"/>
      <c r="GH208" s="14"/>
      <c r="GI208" s="14"/>
      <c r="GJ208" s="15"/>
      <c r="GK208" s="15"/>
      <c r="GL208" s="14"/>
      <c r="GM208" s="15"/>
      <c r="GN208" s="22"/>
      <c r="HB208" s="5"/>
      <c r="HC208" s="6"/>
      <c r="HD208" s="6"/>
      <c r="HG208" s="83"/>
      <c r="HH208" s="14"/>
      <c r="HI208" s="14"/>
      <c r="HJ208" s="15"/>
      <c r="HK208" s="15"/>
      <c r="HL208" s="14"/>
      <c r="HM208" s="15"/>
      <c r="HN208" s="22"/>
      <c r="IB208" s="5"/>
      <c r="IC208" s="6"/>
      <c r="ID208" s="6"/>
      <c r="IG208" s="83"/>
      <c r="IH208" s="14"/>
      <c r="II208" s="14"/>
      <c r="IJ208" s="15"/>
      <c r="IK208" s="15"/>
      <c r="IL208" s="14"/>
      <c r="IM208" s="15"/>
      <c r="IN208" s="22"/>
      <c r="JB208" s="5"/>
      <c r="JC208" s="6"/>
      <c r="JD208" s="6"/>
      <c r="JG208" s="83"/>
      <c r="JH208" s="14"/>
      <c r="JI208" s="14"/>
      <c r="JJ208" s="15"/>
      <c r="JK208" s="15"/>
      <c r="JL208" s="14"/>
      <c r="JM208" s="15"/>
      <c r="JN208" s="22"/>
      <c r="KB208" s="5"/>
      <c r="KC208" s="6"/>
      <c r="KD208" s="6"/>
      <c r="KG208" s="83"/>
      <c r="KH208" s="14"/>
      <c r="KI208" s="14"/>
      <c r="KJ208" s="15"/>
      <c r="KK208" s="15"/>
      <c r="KL208" s="14"/>
      <c r="KM208" s="15"/>
      <c r="KN208" s="22"/>
      <c r="LB208" s="5"/>
      <c r="LC208" s="6"/>
      <c r="LD208" s="6"/>
      <c r="LG208" s="83"/>
      <c r="LH208" s="14"/>
      <c r="LI208" s="14"/>
      <c r="LJ208" s="15"/>
      <c r="LK208" s="15"/>
      <c r="LL208" s="14"/>
      <c r="LM208" s="15"/>
      <c r="LN208" s="22"/>
      <c r="MB208" s="5"/>
      <c r="MC208" s="6"/>
      <c r="MD208" s="6"/>
      <c r="MG208" s="83"/>
      <c r="MH208" s="14"/>
      <c r="MI208" s="14"/>
      <c r="MJ208" s="15"/>
      <c r="MK208" s="15"/>
      <c r="ML208" s="14"/>
      <c r="MM208" s="15"/>
      <c r="MN208" s="22"/>
      <c r="NB208" s="2"/>
      <c r="NC208" s="3"/>
      <c r="ND208" s="3"/>
      <c r="NE208" s="1"/>
      <c r="NF208" s="1"/>
      <c r="NG208" s="84"/>
      <c r="NH208" s="14"/>
      <c r="NI208" s="14"/>
      <c r="NJ208" s="15"/>
      <c r="NK208" s="15"/>
      <c r="NL208" s="14"/>
      <c r="NM208" s="15"/>
      <c r="NN208" s="22"/>
      <c r="OB208" s="5"/>
      <c r="OC208" s="6"/>
      <c r="OD208" s="6"/>
      <c r="OG208" s="83"/>
      <c r="OH208" s="14"/>
      <c r="OI208" s="14"/>
      <c r="OJ208" s="15"/>
      <c r="OK208" s="15"/>
      <c r="OL208" s="14"/>
      <c r="OM208" s="15"/>
      <c r="ON208" s="22"/>
      <c r="PB208" s="5"/>
      <c r="PC208" s="6"/>
      <c r="PD208" s="6"/>
      <c r="PG208" s="83"/>
      <c r="PH208" s="14"/>
      <c r="PI208" s="14"/>
      <c r="PJ208" s="15"/>
      <c r="PK208" s="15"/>
      <c r="PL208" s="14"/>
      <c r="PM208" s="15"/>
      <c r="PN208" s="22"/>
      <c r="QB208" s="5"/>
      <c r="QC208" s="6"/>
      <c r="QD208" s="6"/>
      <c r="QG208" s="83"/>
      <c r="QH208" s="14"/>
      <c r="QI208" s="14"/>
      <c r="QJ208" s="15"/>
      <c r="QK208" s="15"/>
      <c r="QL208" s="14"/>
      <c r="QM208" s="15"/>
      <c r="QN208" s="22"/>
      <c r="RB208" s="5"/>
      <c r="RC208" s="6"/>
      <c r="RD208" s="6"/>
      <c r="RG208" s="83"/>
      <c r="RH208" s="14"/>
      <c r="RI208" s="14"/>
      <c r="RJ208" s="15"/>
      <c r="RK208" s="15"/>
      <c r="RL208" s="14"/>
      <c r="RM208" s="15"/>
      <c r="RN208" s="22"/>
      <c r="SB208" s="5"/>
      <c r="SC208" s="6"/>
      <c r="SD208" s="6"/>
      <c r="SG208" s="83"/>
      <c r="SH208" s="14"/>
      <c r="SI208" s="14"/>
      <c r="SJ208" s="15"/>
      <c r="SK208" s="37"/>
      <c r="SL208" s="14"/>
      <c r="SM208" s="15"/>
      <c r="SN208" s="22"/>
      <c r="TB208" s="5"/>
      <c r="TC208" s="6"/>
      <c r="TD208" s="6"/>
      <c r="TG208" s="83"/>
      <c r="TH208" s="14"/>
      <c r="TI208" s="14"/>
      <c r="TJ208" s="15"/>
      <c r="TK208" s="37"/>
      <c r="TL208" s="14"/>
      <c r="TM208" s="15"/>
      <c r="TN208" s="22"/>
      <c r="UB208" s="5"/>
      <c r="UC208" s="6"/>
      <c r="UD208" s="6"/>
      <c r="UG208" s="83"/>
      <c r="UH208" s="14"/>
      <c r="UI208" s="14"/>
      <c r="UJ208" s="15"/>
      <c r="UK208" s="37"/>
      <c r="UL208" s="14"/>
      <c r="UM208" s="15"/>
      <c r="UN208" s="22"/>
      <c r="VB208" s="5"/>
      <c r="VC208" s="6"/>
      <c r="VD208" s="6"/>
      <c r="VG208" s="83"/>
      <c r="VH208" s="14"/>
      <c r="VI208" s="14"/>
      <c r="VJ208" s="15"/>
      <c r="VK208" s="37"/>
      <c r="VL208" s="14"/>
      <c r="VM208" s="15"/>
      <c r="VN208" s="22"/>
      <c r="WB208" s="5"/>
      <c r="WC208" s="6"/>
      <c r="WD208" s="6"/>
      <c r="WG208" s="83"/>
      <c r="WH208" s="14"/>
      <c r="WI208" s="14"/>
      <c r="WJ208" s="15"/>
      <c r="WK208" s="37"/>
      <c r="WL208" s="14"/>
      <c r="WM208" s="15"/>
      <c r="WN208" s="22"/>
      <c r="XB208" s="5"/>
      <c r="XC208" s="37"/>
      <c r="XD208" s="37"/>
      <c r="XG208" s="83"/>
      <c r="XH208" s="14"/>
      <c r="XI208" s="14"/>
      <c r="XJ208" s="15"/>
      <c r="XK208" s="37"/>
      <c r="XL208" s="14"/>
      <c r="XM208" s="15"/>
      <c r="XN208" s="22"/>
      <c r="YB208" s="5"/>
      <c r="YC208" s="37"/>
      <c r="YD208" s="37"/>
      <c r="YG208" s="83"/>
      <c r="YH208" s="14"/>
      <c r="YI208" s="14"/>
      <c r="YJ208" s="15"/>
      <c r="YK208" s="37"/>
      <c r="YL208" s="14"/>
      <c r="YM208" s="15"/>
      <c r="YN208" s="22"/>
      <c r="ZB208" s="5"/>
      <c r="ZC208" s="37"/>
      <c r="ZD208" s="37"/>
      <c r="ZG208" s="83"/>
      <c r="ZH208" s="14"/>
      <c r="ZI208" s="14"/>
      <c r="ZJ208" s="15"/>
      <c r="ZK208" s="37"/>
      <c r="ZL208" s="14"/>
      <c r="ZM208" s="15"/>
      <c r="ZN208" s="22"/>
      <c r="AAB208" s="5"/>
      <c r="AAC208" s="37"/>
      <c r="AAD208" s="37"/>
      <c r="AAG208" s="83"/>
      <c r="AAH208" s="14"/>
      <c r="AAI208" s="14"/>
      <c r="AAJ208" s="15"/>
      <c r="AAK208" s="37"/>
      <c r="AAL208" s="14"/>
      <c r="AAM208" s="15"/>
      <c r="AAN208" s="22"/>
      <c r="ABB208" s="5"/>
      <c r="ABC208" s="37"/>
      <c r="ABD208" s="37"/>
      <c r="ABG208" s="83"/>
      <c r="ABH208" s="14"/>
      <c r="ABI208" s="14"/>
      <c r="ABJ208" s="15"/>
      <c r="ABK208" s="37"/>
      <c r="ABL208" s="14"/>
      <c r="ABM208" s="15"/>
      <c r="ABN208" s="22"/>
      <c r="ACB208" s="5"/>
      <c r="ACC208" s="37"/>
      <c r="ACD208" s="37"/>
      <c r="ACG208" s="83"/>
      <c r="ACH208" s="14"/>
      <c r="ACI208" s="14"/>
      <c r="ACJ208" s="15"/>
      <c r="ACK208" s="37"/>
      <c r="ACL208" s="14"/>
      <c r="ACM208" s="15"/>
      <c r="ACN208" s="22"/>
      <c r="ADB208" s="5"/>
      <c r="ADC208" s="37"/>
      <c r="ADD208" s="37"/>
      <c r="ADG208" s="96"/>
      <c r="ADH208" s="14"/>
      <c r="ADI208" s="14"/>
      <c r="ADJ208" s="15"/>
      <c r="ADK208" s="37"/>
      <c r="ADL208" s="14"/>
      <c r="ADM208" s="15"/>
      <c r="ADN208" s="22"/>
      <c r="AEB208" s="5"/>
      <c r="AEC208" s="37"/>
      <c r="AED208" s="37"/>
      <c r="AEG208" s="83"/>
      <c r="AEH208" s="14"/>
      <c r="AEI208" s="14"/>
      <c r="AEJ208" s="15"/>
      <c r="AEK208" s="37"/>
      <c r="AEL208" s="14"/>
      <c r="AEM208" s="15"/>
      <c r="AEN208" s="22"/>
    </row>
    <row r="209" spans="2:820" s="7" customFormat="1" ht="24.75" customHeight="1" x14ac:dyDescent="0.2">
      <c r="B209" s="6"/>
      <c r="C209" s="5"/>
      <c r="D209" s="6"/>
      <c r="E209" s="6"/>
      <c r="G209" s="83"/>
      <c r="H209" s="96"/>
      <c r="I209" s="14"/>
      <c r="J209" s="14"/>
      <c r="K209" s="15"/>
      <c r="L209" s="15"/>
      <c r="M209" s="14"/>
      <c r="N209" s="15"/>
      <c r="O209" s="22"/>
      <c r="AA209" s="6"/>
      <c r="AB209" s="5"/>
      <c r="AC209" s="6"/>
      <c r="AD209" s="6"/>
      <c r="AF209" s="83"/>
      <c r="AG209" s="83"/>
      <c r="AH209" s="14"/>
      <c r="AI209" s="14"/>
      <c r="AJ209" s="15"/>
      <c r="AK209" s="15"/>
      <c r="AL209" s="14"/>
      <c r="AM209" s="15"/>
      <c r="AN209" s="22"/>
      <c r="BB209" s="5"/>
      <c r="BC209" s="6"/>
      <c r="BD209" s="6"/>
      <c r="BF209" s="83"/>
      <c r="BG209" s="96"/>
      <c r="BH209" s="14"/>
      <c r="BI209" s="14"/>
      <c r="BJ209" s="15"/>
      <c r="BK209" s="15"/>
      <c r="BL209" s="14"/>
      <c r="BM209" s="15"/>
      <c r="BN209" s="22"/>
      <c r="CB209" s="5"/>
      <c r="CC209" s="6"/>
      <c r="CD209" s="6"/>
      <c r="CF209" s="83"/>
      <c r="CG209" s="96"/>
      <c r="CH209" s="14"/>
      <c r="CI209" s="14"/>
      <c r="CJ209" s="15"/>
      <c r="CK209" s="15"/>
      <c r="CL209" s="14"/>
      <c r="CM209" s="15"/>
      <c r="CN209" s="22"/>
      <c r="DB209" s="5"/>
      <c r="DC209" s="6"/>
      <c r="DD209" s="6"/>
      <c r="DF209" s="83"/>
      <c r="DG209" s="97"/>
      <c r="DH209" s="14"/>
      <c r="DI209" s="14"/>
      <c r="DJ209" s="15"/>
      <c r="DK209" s="15"/>
      <c r="DL209" s="14"/>
      <c r="DM209" s="15"/>
      <c r="DN209" s="22"/>
      <c r="EB209" s="5"/>
      <c r="EC209" s="6"/>
      <c r="ED209" s="6"/>
      <c r="EG209" s="96"/>
      <c r="EH209" s="14"/>
      <c r="EI209" s="14"/>
      <c r="EJ209" s="15"/>
      <c r="EK209" s="15"/>
      <c r="EL209" s="14"/>
      <c r="EM209" s="15"/>
      <c r="EN209" s="22"/>
      <c r="FB209" s="5"/>
      <c r="FC209" s="6"/>
      <c r="FD209" s="6"/>
      <c r="FG209" s="83"/>
      <c r="FH209" s="14"/>
      <c r="FI209" s="14"/>
      <c r="FJ209" s="15"/>
      <c r="FK209" s="15"/>
      <c r="FL209" s="14"/>
      <c r="FM209" s="15"/>
      <c r="FN209" s="22"/>
      <c r="GB209" s="5"/>
      <c r="GC209" s="6"/>
      <c r="GD209" s="6"/>
      <c r="GG209" s="83"/>
      <c r="GH209" s="14"/>
      <c r="GI209" s="14"/>
      <c r="GJ209" s="15"/>
      <c r="GK209" s="15"/>
      <c r="GL209" s="14"/>
      <c r="GM209" s="15"/>
      <c r="GN209" s="22"/>
      <c r="HB209" s="5"/>
      <c r="HC209" s="6"/>
      <c r="HD209" s="6"/>
      <c r="HG209" s="83"/>
      <c r="HH209" s="14"/>
      <c r="HI209" s="14"/>
      <c r="HJ209" s="15"/>
      <c r="HK209" s="15"/>
      <c r="HL209" s="14"/>
      <c r="HM209" s="15"/>
      <c r="HN209" s="22"/>
      <c r="IB209" s="5"/>
      <c r="IC209" s="6"/>
      <c r="ID209" s="6"/>
      <c r="IG209" s="83"/>
      <c r="IH209" s="14"/>
      <c r="II209" s="14"/>
      <c r="IJ209" s="15"/>
      <c r="IK209" s="15"/>
      <c r="IL209" s="14"/>
      <c r="IM209" s="15"/>
      <c r="IN209" s="22"/>
      <c r="JB209" s="5"/>
      <c r="JC209" s="6"/>
      <c r="JD209" s="6"/>
      <c r="JG209" s="83"/>
      <c r="JH209" s="14"/>
      <c r="JI209" s="14"/>
      <c r="JJ209" s="15"/>
      <c r="JK209" s="15"/>
      <c r="JL209" s="14"/>
      <c r="JM209" s="15"/>
      <c r="JN209" s="22"/>
      <c r="KB209" s="5"/>
      <c r="KC209" s="6"/>
      <c r="KD209" s="6"/>
      <c r="KG209" s="83"/>
      <c r="KH209" s="14"/>
      <c r="KI209" s="14"/>
      <c r="KJ209" s="15"/>
      <c r="KK209" s="15"/>
      <c r="KL209" s="14"/>
      <c r="KM209" s="15"/>
      <c r="KN209" s="22"/>
      <c r="LB209" s="5"/>
      <c r="LC209" s="6"/>
      <c r="LD209" s="6"/>
      <c r="LG209" s="83"/>
      <c r="LH209" s="14"/>
      <c r="LI209" s="14"/>
      <c r="LJ209" s="15"/>
      <c r="LK209" s="15"/>
      <c r="LL209" s="14"/>
      <c r="LM209" s="15"/>
      <c r="LN209" s="22"/>
      <c r="MB209" s="5"/>
      <c r="MC209" s="6"/>
      <c r="MD209" s="6"/>
      <c r="MG209" s="83"/>
      <c r="MH209" s="14"/>
      <c r="MI209" s="14"/>
      <c r="MJ209" s="15"/>
      <c r="MK209" s="15"/>
      <c r="ML209" s="14"/>
      <c r="MM209" s="15"/>
      <c r="MN209" s="22"/>
      <c r="NB209" s="2"/>
      <c r="NC209" s="3"/>
      <c r="ND209" s="3"/>
      <c r="NE209" s="1"/>
      <c r="NF209" s="1"/>
      <c r="NG209" s="84"/>
      <c r="NH209" s="14"/>
      <c r="NI209" s="14"/>
      <c r="NJ209" s="15"/>
      <c r="NK209" s="15"/>
      <c r="NL209" s="14"/>
      <c r="NM209" s="15"/>
      <c r="NN209" s="22"/>
      <c r="OB209" s="5"/>
      <c r="OC209" s="6"/>
      <c r="OD209" s="6"/>
      <c r="OG209" s="83"/>
      <c r="OH209" s="14"/>
      <c r="OI209" s="14"/>
      <c r="OJ209" s="15"/>
      <c r="OK209" s="15"/>
      <c r="OL209" s="14"/>
      <c r="OM209" s="15"/>
      <c r="ON209" s="22"/>
      <c r="PB209" s="5"/>
      <c r="PC209" s="6"/>
      <c r="PD209" s="6"/>
      <c r="PG209" s="83"/>
      <c r="PH209" s="14"/>
      <c r="PI209" s="14"/>
      <c r="PJ209" s="15"/>
      <c r="PK209" s="15"/>
      <c r="PL209" s="14"/>
      <c r="PM209" s="15"/>
      <c r="PN209" s="22"/>
      <c r="QB209" s="5"/>
      <c r="QC209" s="6"/>
      <c r="QD209" s="6"/>
      <c r="QG209" s="83"/>
      <c r="QH209" s="14"/>
      <c r="QI209" s="14"/>
      <c r="QJ209" s="15"/>
      <c r="QK209" s="15"/>
      <c r="QL209" s="14"/>
      <c r="QM209" s="15"/>
      <c r="QN209" s="22"/>
      <c r="RB209" s="5"/>
      <c r="RC209" s="6"/>
      <c r="RD209" s="6"/>
      <c r="RG209" s="83"/>
      <c r="RH209" s="14"/>
      <c r="RI209" s="14"/>
      <c r="RJ209" s="15"/>
      <c r="RK209" s="15"/>
      <c r="RL209" s="14"/>
      <c r="RM209" s="15"/>
      <c r="RN209" s="22"/>
      <c r="SB209" s="5"/>
      <c r="SC209" s="6"/>
      <c r="SD209" s="6"/>
      <c r="SG209" s="83"/>
      <c r="SH209" s="14"/>
      <c r="SI209" s="14"/>
      <c r="SJ209" s="15"/>
      <c r="SK209" s="37"/>
      <c r="SL209" s="14"/>
      <c r="SM209" s="15"/>
      <c r="SN209" s="22"/>
      <c r="TB209" s="5"/>
      <c r="TC209" s="6"/>
      <c r="TD209" s="6"/>
      <c r="TG209" s="83"/>
      <c r="TH209" s="14"/>
      <c r="TI209" s="14"/>
      <c r="TJ209" s="15"/>
      <c r="TK209" s="37"/>
      <c r="TL209" s="14"/>
      <c r="TM209" s="15"/>
      <c r="TN209" s="22"/>
      <c r="UB209" s="5"/>
      <c r="UC209" s="6"/>
      <c r="UD209" s="6"/>
      <c r="UG209" s="83"/>
      <c r="UH209" s="14"/>
      <c r="UI209" s="14"/>
      <c r="UJ209" s="15"/>
      <c r="UK209" s="37"/>
      <c r="UL209" s="14"/>
      <c r="UM209" s="15"/>
      <c r="UN209" s="22"/>
      <c r="VB209" s="5"/>
      <c r="VC209" s="6"/>
      <c r="VD209" s="6"/>
      <c r="VG209" s="83"/>
      <c r="VH209" s="14"/>
      <c r="VI209" s="14"/>
      <c r="VJ209" s="15"/>
      <c r="VK209" s="37"/>
      <c r="VL209" s="14"/>
      <c r="VM209" s="15"/>
      <c r="VN209" s="22"/>
      <c r="WB209" s="5"/>
      <c r="WC209" s="6"/>
      <c r="WD209" s="6"/>
      <c r="WG209" s="83"/>
      <c r="WH209" s="14"/>
      <c r="WI209" s="14"/>
      <c r="WJ209" s="15"/>
      <c r="WK209" s="37"/>
      <c r="WL209" s="14"/>
      <c r="WM209" s="15"/>
      <c r="WN209" s="22"/>
      <c r="XB209" s="5"/>
      <c r="XC209" s="37"/>
      <c r="XD209" s="37"/>
      <c r="XG209" s="83"/>
      <c r="XH209" s="14"/>
      <c r="XI209" s="14"/>
      <c r="XJ209" s="15"/>
      <c r="XK209" s="37"/>
      <c r="XL209" s="14"/>
      <c r="XM209" s="15"/>
      <c r="XN209" s="22"/>
      <c r="YB209" s="5"/>
      <c r="YC209" s="37"/>
      <c r="YD209" s="37"/>
      <c r="YG209" s="83"/>
      <c r="YH209" s="14"/>
      <c r="YI209" s="14"/>
      <c r="YJ209" s="15"/>
      <c r="YK209" s="37"/>
      <c r="YL209" s="14"/>
      <c r="YM209" s="15"/>
      <c r="YN209" s="22"/>
      <c r="ZB209" s="5"/>
      <c r="ZC209" s="37"/>
      <c r="ZD209" s="37"/>
      <c r="ZG209" s="83"/>
      <c r="ZH209" s="14"/>
      <c r="ZI209" s="14"/>
      <c r="ZJ209" s="15"/>
      <c r="ZK209" s="37"/>
      <c r="ZL209" s="14"/>
      <c r="ZM209" s="15"/>
      <c r="ZN209" s="22"/>
      <c r="AAB209" s="5"/>
      <c r="AAC209" s="37"/>
      <c r="AAD209" s="37"/>
      <c r="AAG209" s="83"/>
      <c r="AAH209" s="14"/>
      <c r="AAI209" s="14"/>
      <c r="AAJ209" s="15"/>
      <c r="AAK209" s="37"/>
      <c r="AAL209" s="14"/>
      <c r="AAM209" s="15"/>
      <c r="AAN209" s="22"/>
      <c r="ABB209" s="5"/>
      <c r="ABC209" s="37"/>
      <c r="ABD209" s="37"/>
      <c r="ABG209" s="83"/>
      <c r="ABH209" s="14"/>
      <c r="ABI209" s="14"/>
      <c r="ABJ209" s="15"/>
      <c r="ABK209" s="37"/>
      <c r="ABL209" s="14"/>
      <c r="ABM209" s="15"/>
      <c r="ABN209" s="22"/>
      <c r="ACB209" s="5"/>
      <c r="ACC209" s="37"/>
      <c r="ACD209" s="37"/>
      <c r="ACG209" s="83"/>
      <c r="ACH209" s="14"/>
      <c r="ACI209" s="14"/>
      <c r="ACJ209" s="15"/>
      <c r="ACK209" s="37"/>
      <c r="ACL209" s="14"/>
      <c r="ACM209" s="15"/>
      <c r="ACN209" s="22"/>
      <c r="ADB209" s="5"/>
      <c r="ADC209" s="37"/>
      <c r="ADD209" s="37"/>
      <c r="ADG209" s="96"/>
      <c r="ADH209" s="14"/>
      <c r="ADI209" s="14"/>
      <c r="ADJ209" s="15"/>
      <c r="ADK209" s="37"/>
      <c r="ADL209" s="14"/>
      <c r="ADM209" s="15"/>
      <c r="ADN209" s="22"/>
      <c r="AEB209" s="5"/>
      <c r="AEC209" s="37"/>
      <c r="AED209" s="37"/>
      <c r="AEG209" s="83"/>
      <c r="AEH209" s="14"/>
      <c r="AEI209" s="14"/>
      <c r="AEJ209" s="15"/>
      <c r="AEK209" s="37"/>
      <c r="AEL209" s="14"/>
      <c r="AEM209" s="15"/>
      <c r="AEN209" s="22"/>
    </row>
    <row r="210" spans="2:820" s="7" customFormat="1" ht="24.75" customHeight="1" x14ac:dyDescent="0.2">
      <c r="B210" s="6"/>
      <c r="C210" s="5"/>
      <c r="D210" s="6"/>
      <c r="E210" s="6"/>
      <c r="G210" s="83"/>
      <c r="H210" s="96"/>
      <c r="I210" s="14"/>
      <c r="J210" s="14"/>
      <c r="K210" s="15"/>
      <c r="L210" s="15"/>
      <c r="M210" s="14"/>
      <c r="N210" s="15"/>
      <c r="O210" s="22"/>
      <c r="AA210" s="6"/>
      <c r="AB210" s="5"/>
      <c r="AC210" s="6"/>
      <c r="AD210" s="6"/>
      <c r="AF210" s="83"/>
      <c r="AG210" s="83"/>
      <c r="AH210" s="14"/>
      <c r="AI210" s="14"/>
      <c r="AJ210" s="15"/>
      <c r="AK210" s="15"/>
      <c r="AL210" s="14"/>
      <c r="AM210" s="15"/>
      <c r="AN210" s="22"/>
      <c r="BB210" s="5"/>
      <c r="BC210" s="6"/>
      <c r="BD210" s="6"/>
      <c r="BF210" s="83"/>
      <c r="BG210" s="96"/>
      <c r="BH210" s="14"/>
      <c r="BI210" s="14"/>
      <c r="BJ210" s="15"/>
      <c r="BK210" s="15"/>
      <c r="BL210" s="14"/>
      <c r="BM210" s="15"/>
      <c r="BN210" s="22"/>
      <c r="CB210" s="5"/>
      <c r="CC210" s="6"/>
      <c r="CD210" s="6"/>
      <c r="CF210" s="83"/>
      <c r="CG210" s="96"/>
      <c r="CH210" s="14"/>
      <c r="CI210" s="14"/>
      <c r="CJ210" s="15"/>
      <c r="CK210" s="15"/>
      <c r="CL210" s="14"/>
      <c r="CM210" s="15"/>
      <c r="CN210" s="22"/>
      <c r="DB210" s="2"/>
      <c r="DC210" s="3"/>
      <c r="DD210" s="3"/>
      <c r="DE210" s="1"/>
      <c r="DF210" s="84"/>
      <c r="DG210" s="97"/>
      <c r="DH210" s="14"/>
      <c r="DI210" s="14"/>
      <c r="DJ210" s="15"/>
      <c r="DK210" s="15"/>
      <c r="DL210" s="14"/>
      <c r="DM210" s="15"/>
      <c r="DN210" s="22"/>
      <c r="EB210" s="5"/>
      <c r="EC210" s="6"/>
      <c r="ED210" s="6"/>
      <c r="EG210" s="96"/>
      <c r="EH210" s="14"/>
      <c r="EI210" s="14"/>
      <c r="EJ210" s="15"/>
      <c r="EK210" s="15"/>
      <c r="EL210" s="14"/>
      <c r="EM210" s="15"/>
      <c r="EN210" s="22"/>
      <c r="FB210" s="5"/>
      <c r="FC210" s="6"/>
      <c r="FD210" s="6"/>
      <c r="FG210" s="83"/>
      <c r="FH210" s="14"/>
      <c r="FI210" s="14"/>
      <c r="FJ210" s="15"/>
      <c r="FK210" s="15"/>
      <c r="FL210" s="14"/>
      <c r="FM210" s="15"/>
      <c r="FN210" s="22"/>
      <c r="GB210" s="5"/>
      <c r="GC210" s="6"/>
      <c r="GD210" s="6"/>
      <c r="GG210" s="83"/>
      <c r="GH210" s="14"/>
      <c r="GI210" s="14"/>
      <c r="GJ210" s="15"/>
      <c r="GK210" s="15"/>
      <c r="GL210" s="14"/>
      <c r="GM210" s="15"/>
      <c r="GN210" s="22"/>
      <c r="HB210" s="5"/>
      <c r="HC210" s="6"/>
      <c r="HD210" s="6"/>
      <c r="HG210" s="83"/>
      <c r="HH210" s="14"/>
      <c r="HI210" s="14"/>
      <c r="HJ210" s="15"/>
      <c r="HK210" s="15"/>
      <c r="HL210" s="14"/>
      <c r="HM210" s="15"/>
      <c r="HN210" s="22"/>
      <c r="IB210" s="5"/>
      <c r="IC210" s="6"/>
      <c r="ID210" s="6"/>
      <c r="IG210" s="83"/>
      <c r="IH210" s="14"/>
      <c r="II210" s="14"/>
      <c r="IJ210" s="15"/>
      <c r="IK210" s="15"/>
      <c r="IL210" s="14"/>
      <c r="IM210" s="15"/>
      <c r="IN210" s="22"/>
      <c r="JB210" s="5"/>
      <c r="JC210" s="6"/>
      <c r="JD210" s="6"/>
      <c r="JG210" s="83"/>
      <c r="JH210" s="14"/>
      <c r="JI210" s="14"/>
      <c r="JJ210" s="15"/>
      <c r="JK210" s="15"/>
      <c r="JL210" s="14"/>
      <c r="JM210" s="15"/>
      <c r="JN210" s="22"/>
      <c r="KB210" s="5"/>
      <c r="KC210" s="6"/>
      <c r="KD210" s="6"/>
      <c r="KG210" s="83"/>
      <c r="KH210" s="14"/>
      <c r="KI210" s="14"/>
      <c r="KJ210" s="15"/>
      <c r="KK210" s="15"/>
      <c r="KL210" s="14"/>
      <c r="KM210" s="15"/>
      <c r="KN210" s="22"/>
      <c r="LB210" s="5"/>
      <c r="LC210" s="6"/>
      <c r="LD210" s="6"/>
      <c r="LG210" s="83"/>
      <c r="LH210" s="14"/>
      <c r="LI210" s="14"/>
      <c r="LJ210" s="15"/>
      <c r="LK210" s="15"/>
      <c r="LL210" s="14"/>
      <c r="LM210" s="15"/>
      <c r="LN210" s="22"/>
      <c r="MB210" s="5"/>
      <c r="MC210" s="6"/>
      <c r="MD210" s="6"/>
      <c r="MG210" s="83"/>
      <c r="MH210" s="14"/>
      <c r="MI210" s="14"/>
      <c r="MJ210" s="15"/>
      <c r="MK210" s="15"/>
      <c r="ML210" s="14"/>
      <c r="MM210" s="15"/>
      <c r="MN210" s="22"/>
      <c r="NB210" s="2"/>
      <c r="NC210" s="3"/>
      <c r="ND210" s="3"/>
      <c r="NE210" s="1"/>
      <c r="NF210" s="1"/>
      <c r="NG210" s="84"/>
      <c r="NH210" s="14"/>
      <c r="NI210" s="14"/>
      <c r="NJ210" s="15"/>
      <c r="NK210" s="15"/>
      <c r="NL210" s="14"/>
      <c r="NM210" s="15"/>
      <c r="NN210" s="22"/>
      <c r="OB210" s="5"/>
      <c r="OC210" s="6"/>
      <c r="OD210" s="6"/>
      <c r="OG210" s="83"/>
      <c r="OH210" s="14"/>
      <c r="OI210" s="14"/>
      <c r="OJ210" s="15"/>
      <c r="OK210" s="15"/>
      <c r="OL210" s="14"/>
      <c r="OM210" s="15"/>
      <c r="ON210" s="22"/>
      <c r="PB210" s="5"/>
      <c r="PC210" s="6"/>
      <c r="PD210" s="6"/>
      <c r="PG210" s="83"/>
      <c r="PH210" s="14"/>
      <c r="PI210" s="14"/>
      <c r="PJ210" s="15"/>
      <c r="PK210" s="15"/>
      <c r="PL210" s="14"/>
      <c r="PM210" s="15"/>
      <c r="PN210" s="22"/>
      <c r="QB210" s="5"/>
      <c r="QC210" s="6"/>
      <c r="QD210" s="6"/>
      <c r="QG210" s="83"/>
      <c r="QH210" s="14"/>
      <c r="QI210" s="14"/>
      <c r="QJ210" s="15"/>
      <c r="QK210" s="15"/>
      <c r="QL210" s="14"/>
      <c r="QM210" s="15"/>
      <c r="QN210" s="22"/>
      <c r="RB210" s="5"/>
      <c r="RC210" s="6"/>
      <c r="RD210" s="6"/>
      <c r="RG210" s="83"/>
      <c r="RH210" s="14"/>
      <c r="RI210" s="14"/>
      <c r="RJ210" s="15"/>
      <c r="RK210" s="15"/>
      <c r="RL210" s="14"/>
      <c r="RM210" s="15"/>
      <c r="RN210" s="22"/>
      <c r="SB210" s="5"/>
      <c r="SC210" s="6"/>
      <c r="SD210" s="6"/>
      <c r="SG210" s="83"/>
      <c r="SH210" s="14"/>
      <c r="SI210" s="14"/>
      <c r="SJ210" s="15"/>
      <c r="SK210" s="37"/>
      <c r="SL210" s="14"/>
      <c r="SM210" s="15"/>
      <c r="SN210" s="22"/>
      <c r="TB210" s="5"/>
      <c r="TC210" s="6"/>
      <c r="TD210" s="6"/>
      <c r="TG210" s="83"/>
      <c r="TH210" s="14"/>
      <c r="TI210" s="14"/>
      <c r="TJ210" s="15"/>
      <c r="TK210" s="37"/>
      <c r="TL210" s="14"/>
      <c r="TM210" s="15"/>
      <c r="TN210" s="22"/>
      <c r="UB210" s="5"/>
      <c r="UC210" s="6"/>
      <c r="UD210" s="6"/>
      <c r="UG210" s="83"/>
      <c r="UH210" s="14"/>
      <c r="UI210" s="14"/>
      <c r="UJ210" s="15"/>
      <c r="UK210" s="37"/>
      <c r="UL210" s="14"/>
      <c r="UM210" s="15"/>
      <c r="UN210" s="22"/>
      <c r="VB210" s="5"/>
      <c r="VC210" s="6"/>
      <c r="VD210" s="6"/>
      <c r="VG210" s="83"/>
      <c r="VH210" s="14"/>
      <c r="VI210" s="14"/>
      <c r="VJ210" s="15"/>
      <c r="VK210" s="37"/>
      <c r="VL210" s="14"/>
      <c r="VM210" s="15"/>
      <c r="VN210" s="22"/>
      <c r="WB210" s="5"/>
      <c r="WC210" s="6"/>
      <c r="WD210" s="6"/>
      <c r="WG210" s="83"/>
      <c r="WH210" s="14"/>
      <c r="WI210" s="14"/>
      <c r="WJ210" s="15"/>
      <c r="WK210" s="37"/>
      <c r="WL210" s="14"/>
      <c r="WM210" s="15"/>
      <c r="WN210" s="22"/>
      <c r="XB210" s="5"/>
      <c r="XC210" s="37"/>
      <c r="XD210" s="37"/>
      <c r="XG210" s="83"/>
      <c r="XH210" s="14"/>
      <c r="XI210" s="14"/>
      <c r="XJ210" s="15"/>
      <c r="XK210" s="37"/>
      <c r="XL210" s="14"/>
      <c r="XM210" s="15"/>
      <c r="XN210" s="22"/>
      <c r="YB210" s="5"/>
      <c r="YC210" s="37"/>
      <c r="YD210" s="37"/>
      <c r="YG210" s="83"/>
      <c r="YH210" s="14"/>
      <c r="YI210" s="14"/>
      <c r="YJ210" s="15"/>
      <c r="YK210" s="37"/>
      <c r="YL210" s="14"/>
      <c r="YM210" s="15"/>
      <c r="YN210" s="22"/>
      <c r="ZB210" s="5"/>
      <c r="ZC210" s="37"/>
      <c r="ZD210" s="37"/>
      <c r="ZG210" s="83"/>
      <c r="ZH210" s="14"/>
      <c r="ZI210" s="14"/>
      <c r="ZJ210" s="15"/>
      <c r="ZK210" s="37"/>
      <c r="ZL210" s="14"/>
      <c r="ZM210" s="15"/>
      <c r="ZN210" s="22"/>
      <c r="AAB210" s="5"/>
      <c r="AAC210" s="37"/>
      <c r="AAD210" s="37"/>
      <c r="AAG210" s="83"/>
      <c r="AAH210" s="14"/>
      <c r="AAI210" s="14"/>
      <c r="AAJ210" s="15"/>
      <c r="AAK210" s="37"/>
      <c r="AAL210" s="14"/>
      <c r="AAM210" s="15"/>
      <c r="AAN210" s="22"/>
      <c r="ABB210" s="5"/>
      <c r="ABC210" s="37"/>
      <c r="ABD210" s="37"/>
      <c r="ABG210" s="83"/>
      <c r="ABH210" s="14"/>
      <c r="ABI210" s="14"/>
      <c r="ABJ210" s="15"/>
      <c r="ABK210" s="37"/>
      <c r="ABL210" s="14"/>
      <c r="ABM210" s="15"/>
      <c r="ABN210" s="22"/>
      <c r="ACB210" s="5"/>
      <c r="ACC210" s="37"/>
      <c r="ACD210" s="37"/>
      <c r="ACG210" s="83"/>
      <c r="ACH210" s="14"/>
      <c r="ACI210" s="14"/>
      <c r="ACJ210" s="15"/>
      <c r="ACK210" s="37"/>
      <c r="ACL210" s="14"/>
      <c r="ACM210" s="15"/>
      <c r="ACN210" s="22"/>
      <c r="ADB210" s="5"/>
      <c r="ADC210" s="37"/>
      <c r="ADD210" s="37"/>
      <c r="ADG210" s="96"/>
      <c r="ADH210" s="14"/>
      <c r="ADI210" s="14"/>
      <c r="ADJ210" s="15"/>
      <c r="ADK210" s="37"/>
      <c r="ADL210" s="14"/>
      <c r="ADM210" s="15"/>
      <c r="ADN210" s="22"/>
      <c r="AEB210" s="5"/>
      <c r="AEC210" s="37"/>
      <c r="AED210" s="37"/>
      <c r="AEG210" s="83"/>
      <c r="AEH210" s="14"/>
      <c r="AEI210" s="14"/>
      <c r="AEJ210" s="15"/>
      <c r="AEK210" s="37"/>
      <c r="AEL210" s="14"/>
      <c r="AEM210" s="15"/>
      <c r="AEN210" s="22"/>
    </row>
    <row r="211" spans="2:820" s="7" customFormat="1" ht="24.75" customHeight="1" x14ac:dyDescent="0.2">
      <c r="B211" s="6"/>
      <c r="C211" s="5"/>
      <c r="D211" s="6"/>
      <c r="E211" s="6"/>
      <c r="G211" s="83"/>
      <c r="H211" s="96"/>
      <c r="I211" s="14"/>
      <c r="J211" s="14"/>
      <c r="K211" s="15"/>
      <c r="L211" s="15"/>
      <c r="M211" s="14"/>
      <c r="N211" s="15"/>
      <c r="O211" s="22"/>
      <c r="AA211" s="6"/>
      <c r="AB211" s="5"/>
      <c r="AC211" s="6"/>
      <c r="AD211" s="6"/>
      <c r="AF211" s="83"/>
      <c r="AG211" s="83"/>
      <c r="AH211" s="14"/>
      <c r="AI211" s="14"/>
      <c r="AJ211" s="15"/>
      <c r="AK211" s="15"/>
      <c r="AL211" s="14"/>
      <c r="AM211" s="15"/>
      <c r="AN211" s="22"/>
      <c r="BB211" s="5"/>
      <c r="BC211" s="6"/>
      <c r="BD211" s="6"/>
      <c r="BF211" s="83"/>
      <c r="BG211" s="96"/>
      <c r="BH211" s="14"/>
      <c r="BI211" s="14"/>
      <c r="BJ211" s="15"/>
      <c r="BK211" s="15"/>
      <c r="BL211" s="14"/>
      <c r="BM211" s="15"/>
      <c r="BN211" s="22"/>
      <c r="CB211" s="5"/>
      <c r="CC211" s="6"/>
      <c r="CD211" s="6"/>
      <c r="CF211" s="83"/>
      <c r="CG211" s="96"/>
      <c r="CH211" s="14"/>
      <c r="CI211" s="14"/>
      <c r="CJ211" s="15"/>
      <c r="CK211" s="15"/>
      <c r="CL211" s="14"/>
      <c r="CM211" s="15"/>
      <c r="CN211" s="22"/>
      <c r="DB211" s="2"/>
      <c r="DC211" s="3"/>
      <c r="DD211" s="3"/>
      <c r="DE211" s="1"/>
      <c r="DF211" s="84"/>
      <c r="DG211" s="97"/>
      <c r="DH211" s="14"/>
      <c r="DI211" s="14"/>
      <c r="DJ211" s="15"/>
      <c r="DK211" s="15"/>
      <c r="DL211" s="14"/>
      <c r="DM211" s="15"/>
      <c r="DN211" s="22"/>
      <c r="EB211" s="5"/>
      <c r="EC211" s="6"/>
      <c r="ED211" s="6"/>
      <c r="EG211" s="96"/>
      <c r="EH211" s="14"/>
      <c r="EI211" s="14"/>
      <c r="EJ211" s="15"/>
      <c r="EK211" s="15"/>
      <c r="EL211" s="14"/>
      <c r="EM211" s="15"/>
      <c r="EN211" s="22"/>
      <c r="FB211" s="5"/>
      <c r="FC211" s="6"/>
      <c r="FD211" s="6"/>
      <c r="FG211" s="83"/>
      <c r="FH211" s="14"/>
      <c r="FI211" s="14"/>
      <c r="FJ211" s="15"/>
      <c r="FK211" s="15"/>
      <c r="FL211" s="14"/>
      <c r="FM211" s="15"/>
      <c r="FN211" s="22"/>
      <c r="GB211" s="5"/>
      <c r="GC211" s="6"/>
      <c r="GD211" s="6"/>
      <c r="GG211" s="83"/>
      <c r="GH211" s="14"/>
      <c r="GI211" s="14"/>
      <c r="GJ211" s="15"/>
      <c r="GK211" s="15"/>
      <c r="GL211" s="14"/>
      <c r="GM211" s="15"/>
      <c r="GN211" s="22"/>
      <c r="HB211" s="5"/>
      <c r="HC211" s="6"/>
      <c r="HD211" s="6"/>
      <c r="HG211" s="83"/>
      <c r="HH211" s="14"/>
      <c r="HI211" s="14"/>
      <c r="HJ211" s="15"/>
      <c r="HK211" s="15"/>
      <c r="HL211" s="14"/>
      <c r="HM211" s="15"/>
      <c r="HN211" s="22"/>
      <c r="IB211" s="5"/>
      <c r="IC211" s="6"/>
      <c r="ID211" s="6"/>
      <c r="IG211" s="83"/>
      <c r="IH211" s="14"/>
      <c r="II211" s="14"/>
      <c r="IJ211" s="15"/>
      <c r="IK211" s="15"/>
      <c r="IL211" s="14"/>
      <c r="IM211" s="15"/>
      <c r="IN211" s="22"/>
      <c r="JB211" s="5"/>
      <c r="JC211" s="6"/>
      <c r="JD211" s="6"/>
      <c r="JG211" s="83"/>
      <c r="JH211" s="14"/>
      <c r="JI211" s="14"/>
      <c r="JJ211" s="15"/>
      <c r="JK211" s="15"/>
      <c r="JL211" s="14"/>
      <c r="JM211" s="15"/>
      <c r="JN211" s="22"/>
      <c r="KB211" s="5"/>
      <c r="KC211" s="6"/>
      <c r="KD211" s="6"/>
      <c r="KG211" s="83"/>
      <c r="KH211" s="14"/>
      <c r="KI211" s="14"/>
      <c r="KJ211" s="15"/>
      <c r="KK211" s="15"/>
      <c r="KL211" s="14"/>
      <c r="KM211" s="15"/>
      <c r="KN211" s="22"/>
      <c r="LB211" s="5"/>
      <c r="LC211" s="6"/>
      <c r="LD211" s="6"/>
      <c r="LG211" s="83"/>
      <c r="LH211" s="14"/>
      <c r="LI211" s="14"/>
      <c r="LJ211" s="15"/>
      <c r="LK211" s="15"/>
      <c r="LL211" s="14"/>
      <c r="LM211" s="15"/>
      <c r="LN211" s="22"/>
      <c r="MB211" s="5"/>
      <c r="MC211" s="6"/>
      <c r="MD211" s="6"/>
      <c r="MG211" s="83"/>
      <c r="MH211" s="14"/>
      <c r="MI211" s="14"/>
      <c r="MJ211" s="15"/>
      <c r="MK211" s="15"/>
      <c r="ML211" s="14"/>
      <c r="MM211" s="15"/>
      <c r="MN211" s="22"/>
      <c r="NB211" s="2"/>
      <c r="NC211" s="3"/>
      <c r="ND211" s="3"/>
      <c r="NE211" s="1"/>
      <c r="NF211" s="1"/>
      <c r="NG211" s="84"/>
      <c r="NH211" s="14"/>
      <c r="NI211" s="14"/>
      <c r="NJ211" s="15"/>
      <c r="NK211" s="15"/>
      <c r="NL211" s="14"/>
      <c r="NM211" s="15"/>
      <c r="NN211" s="22"/>
      <c r="OB211" s="5"/>
      <c r="OC211" s="6"/>
      <c r="OD211" s="6"/>
      <c r="OG211" s="83"/>
      <c r="OH211" s="14"/>
      <c r="OI211" s="14"/>
      <c r="OJ211" s="15"/>
      <c r="OK211" s="15"/>
      <c r="OL211" s="14"/>
      <c r="OM211" s="15"/>
      <c r="ON211" s="22"/>
      <c r="PB211" s="5"/>
      <c r="PC211" s="6"/>
      <c r="PD211" s="6"/>
      <c r="PG211" s="83"/>
      <c r="PH211" s="14"/>
      <c r="PI211" s="14"/>
      <c r="PJ211" s="15"/>
      <c r="PK211" s="15"/>
      <c r="PL211" s="14"/>
      <c r="PM211" s="15"/>
      <c r="PN211" s="22"/>
      <c r="QB211" s="5"/>
      <c r="QC211" s="6"/>
      <c r="QD211" s="6"/>
      <c r="QG211" s="83"/>
      <c r="QH211" s="14"/>
      <c r="QI211" s="14"/>
      <c r="QJ211" s="15"/>
      <c r="QK211" s="15"/>
      <c r="QL211" s="14"/>
      <c r="QM211" s="15"/>
      <c r="QN211" s="22"/>
      <c r="RB211" s="5"/>
      <c r="RC211" s="6"/>
      <c r="RD211" s="6"/>
      <c r="RG211" s="83"/>
      <c r="RH211" s="14"/>
      <c r="RI211" s="14"/>
      <c r="RJ211" s="15"/>
      <c r="RK211" s="15"/>
      <c r="RL211" s="14"/>
      <c r="RM211" s="15"/>
      <c r="RN211" s="22"/>
      <c r="SB211" s="5"/>
      <c r="SC211" s="6"/>
      <c r="SD211" s="6"/>
      <c r="SG211" s="83"/>
      <c r="SH211" s="14"/>
      <c r="SI211" s="14"/>
      <c r="SJ211" s="15"/>
      <c r="SK211" s="37"/>
      <c r="SL211" s="14"/>
      <c r="SM211" s="15"/>
      <c r="SN211" s="22"/>
      <c r="TB211" s="5"/>
      <c r="TC211" s="6"/>
      <c r="TD211" s="6"/>
      <c r="TG211" s="83"/>
      <c r="TH211" s="14"/>
      <c r="TI211" s="14"/>
      <c r="TJ211" s="15"/>
      <c r="TK211" s="37"/>
      <c r="TL211" s="14"/>
      <c r="TM211" s="15"/>
      <c r="TN211" s="22"/>
      <c r="UB211" s="5"/>
      <c r="UC211" s="6"/>
      <c r="UD211" s="6"/>
      <c r="UG211" s="83"/>
      <c r="UH211" s="14"/>
      <c r="UI211" s="14"/>
      <c r="UJ211" s="15"/>
      <c r="UK211" s="37"/>
      <c r="UL211" s="14"/>
      <c r="UM211" s="15"/>
      <c r="UN211" s="22"/>
      <c r="VB211" s="5"/>
      <c r="VC211" s="6"/>
      <c r="VD211" s="6"/>
      <c r="VG211" s="83"/>
      <c r="VH211" s="14"/>
      <c r="VI211" s="14"/>
      <c r="VJ211" s="15"/>
      <c r="VK211" s="37"/>
      <c r="VL211" s="14"/>
      <c r="VM211" s="15"/>
      <c r="VN211" s="22"/>
      <c r="WB211" s="5"/>
      <c r="WC211" s="6"/>
      <c r="WD211" s="6"/>
      <c r="WG211" s="83"/>
      <c r="WH211" s="14"/>
      <c r="WI211" s="14"/>
      <c r="WJ211" s="15"/>
      <c r="WK211" s="37"/>
      <c r="WL211" s="14"/>
      <c r="WM211" s="15"/>
      <c r="WN211" s="22"/>
      <c r="XB211" s="5"/>
      <c r="XC211" s="37"/>
      <c r="XD211" s="37"/>
      <c r="XG211" s="83"/>
      <c r="XH211" s="14"/>
      <c r="XI211" s="14"/>
      <c r="XJ211" s="15"/>
      <c r="XK211" s="37"/>
      <c r="XL211" s="14"/>
      <c r="XM211" s="15"/>
      <c r="XN211" s="22"/>
      <c r="YB211" s="5"/>
      <c r="YC211" s="37"/>
      <c r="YD211" s="37"/>
      <c r="YG211" s="83"/>
      <c r="YH211" s="14"/>
      <c r="YI211" s="14"/>
      <c r="YJ211" s="15"/>
      <c r="YK211" s="37"/>
      <c r="YL211" s="14"/>
      <c r="YM211" s="15"/>
      <c r="YN211" s="22"/>
      <c r="ZB211" s="5"/>
      <c r="ZC211" s="37"/>
      <c r="ZD211" s="37"/>
      <c r="ZG211" s="83"/>
      <c r="ZH211" s="14"/>
      <c r="ZI211" s="14"/>
      <c r="ZJ211" s="15"/>
      <c r="ZK211" s="37"/>
      <c r="ZL211" s="14"/>
      <c r="ZM211" s="15"/>
      <c r="ZN211" s="22"/>
      <c r="AAB211" s="5"/>
      <c r="AAC211" s="37"/>
      <c r="AAD211" s="37"/>
      <c r="AAG211" s="83"/>
      <c r="AAH211" s="14"/>
      <c r="AAI211" s="14"/>
      <c r="AAJ211" s="15"/>
      <c r="AAK211" s="37"/>
      <c r="AAL211" s="14"/>
      <c r="AAM211" s="15"/>
      <c r="AAN211" s="22"/>
      <c r="ABB211" s="5"/>
      <c r="ABC211" s="37"/>
      <c r="ABD211" s="37"/>
      <c r="ABG211" s="83"/>
      <c r="ABH211" s="14"/>
      <c r="ABI211" s="14"/>
      <c r="ABJ211" s="15"/>
      <c r="ABK211" s="37"/>
      <c r="ABL211" s="14"/>
      <c r="ABM211" s="15"/>
      <c r="ABN211" s="22"/>
      <c r="ACB211" s="5"/>
      <c r="ACC211" s="37"/>
      <c r="ACD211" s="37"/>
      <c r="ACG211" s="83"/>
      <c r="ACH211" s="14"/>
      <c r="ACI211" s="14"/>
      <c r="ACJ211" s="15"/>
      <c r="ACK211" s="37"/>
      <c r="ACL211" s="14"/>
      <c r="ACM211" s="15"/>
      <c r="ACN211" s="22"/>
      <c r="ADB211" s="5"/>
      <c r="ADC211" s="37"/>
      <c r="ADD211" s="37"/>
      <c r="ADG211" s="96"/>
      <c r="ADH211" s="14"/>
      <c r="ADI211" s="14"/>
      <c r="ADJ211" s="15"/>
      <c r="ADK211" s="37"/>
      <c r="ADL211" s="14"/>
      <c r="ADM211" s="15"/>
      <c r="ADN211" s="22"/>
      <c r="AEB211" s="5"/>
      <c r="AEC211" s="37"/>
      <c r="AED211" s="37"/>
      <c r="AEG211" s="83"/>
      <c r="AEH211" s="14"/>
      <c r="AEI211" s="14"/>
      <c r="AEJ211" s="15"/>
      <c r="AEK211" s="37"/>
      <c r="AEL211" s="14"/>
      <c r="AEM211" s="15"/>
      <c r="AEN211" s="22"/>
    </row>
    <row r="212" spans="2:820" s="7" customFormat="1" ht="24.75" customHeight="1" x14ac:dyDescent="0.2">
      <c r="B212" s="6"/>
      <c r="C212" s="5"/>
      <c r="D212" s="6"/>
      <c r="E212" s="6"/>
      <c r="G212" s="83"/>
      <c r="H212" s="96"/>
      <c r="I212" s="14"/>
      <c r="J212" s="14"/>
      <c r="K212" s="15"/>
      <c r="L212" s="15"/>
      <c r="M212" s="14"/>
      <c r="N212" s="15"/>
      <c r="O212" s="22"/>
      <c r="AA212" s="6"/>
      <c r="AB212" s="5"/>
      <c r="AC212" s="6"/>
      <c r="AD212" s="6"/>
      <c r="AF212" s="83"/>
      <c r="AG212" s="83"/>
      <c r="AH212" s="14"/>
      <c r="AI212" s="14"/>
      <c r="AJ212" s="15"/>
      <c r="AK212" s="15"/>
      <c r="AL212" s="14"/>
      <c r="AM212" s="15"/>
      <c r="AN212" s="22"/>
      <c r="BB212" s="5"/>
      <c r="BC212" s="6"/>
      <c r="BD212" s="6"/>
      <c r="BF212" s="83"/>
      <c r="BG212" s="96"/>
      <c r="BH212" s="14"/>
      <c r="BI212" s="14"/>
      <c r="BJ212" s="15"/>
      <c r="BK212" s="15"/>
      <c r="BL212" s="14"/>
      <c r="BM212" s="15"/>
      <c r="BN212" s="22"/>
      <c r="CB212" s="5"/>
      <c r="CC212" s="6"/>
      <c r="CD212" s="6"/>
      <c r="CF212" s="83"/>
      <c r="CG212" s="96"/>
      <c r="CH212" s="14"/>
      <c r="CI212" s="14"/>
      <c r="CJ212" s="15"/>
      <c r="CK212" s="15"/>
      <c r="CL212" s="14"/>
      <c r="CM212" s="15"/>
      <c r="CN212" s="22"/>
      <c r="DB212" s="2"/>
      <c r="DC212" s="3"/>
      <c r="DD212" s="3"/>
      <c r="DE212" s="1"/>
      <c r="DF212" s="84"/>
      <c r="DG212" s="97"/>
      <c r="DH212" s="14"/>
      <c r="DI212" s="14"/>
      <c r="DJ212" s="15"/>
      <c r="DK212" s="15"/>
      <c r="DL212" s="14"/>
      <c r="DM212" s="15"/>
      <c r="DN212" s="22"/>
      <c r="EB212" s="5"/>
      <c r="EC212" s="6"/>
      <c r="ED212" s="6"/>
      <c r="EG212" s="96"/>
      <c r="EH212" s="14"/>
      <c r="EI212" s="14"/>
      <c r="EJ212" s="15"/>
      <c r="EK212" s="15"/>
      <c r="EL212" s="14"/>
      <c r="EM212" s="15"/>
      <c r="EN212" s="22"/>
      <c r="FB212" s="5"/>
      <c r="FC212" s="6"/>
      <c r="FD212" s="6"/>
      <c r="FG212" s="83"/>
      <c r="FH212" s="14"/>
      <c r="FI212" s="14"/>
      <c r="FJ212" s="15"/>
      <c r="FK212" s="15"/>
      <c r="FL212" s="14"/>
      <c r="FM212" s="15"/>
      <c r="FN212" s="22"/>
      <c r="GB212" s="5"/>
      <c r="GC212" s="6"/>
      <c r="GD212" s="6"/>
      <c r="GG212" s="83"/>
      <c r="GH212" s="14"/>
      <c r="GI212" s="14"/>
      <c r="GJ212" s="15"/>
      <c r="GK212" s="15"/>
      <c r="GL212" s="14"/>
      <c r="GM212" s="15"/>
      <c r="GN212" s="22"/>
      <c r="HB212" s="5"/>
      <c r="HC212" s="6"/>
      <c r="HD212" s="6"/>
      <c r="HG212" s="83"/>
      <c r="HH212" s="14"/>
      <c r="HI212" s="14"/>
      <c r="HJ212" s="15"/>
      <c r="HK212" s="15"/>
      <c r="HL212" s="14"/>
      <c r="HM212" s="15"/>
      <c r="HN212" s="22"/>
      <c r="IB212" s="5"/>
      <c r="IC212" s="6"/>
      <c r="ID212" s="6"/>
      <c r="IG212" s="83"/>
      <c r="IH212" s="14"/>
      <c r="II212" s="14"/>
      <c r="IJ212" s="15"/>
      <c r="IK212" s="15"/>
      <c r="IL212" s="14"/>
      <c r="IM212" s="15"/>
      <c r="IN212" s="22"/>
      <c r="JB212" s="5"/>
      <c r="JC212" s="6"/>
      <c r="JD212" s="6"/>
      <c r="JG212" s="83"/>
      <c r="JH212" s="14"/>
      <c r="JI212" s="14"/>
      <c r="JJ212" s="15"/>
      <c r="JK212" s="15"/>
      <c r="JL212" s="14"/>
      <c r="JM212" s="15"/>
      <c r="JN212" s="22"/>
      <c r="KB212" s="5"/>
      <c r="KC212" s="6"/>
      <c r="KD212" s="6"/>
      <c r="KG212" s="83"/>
      <c r="KH212" s="14"/>
      <c r="KI212" s="14"/>
      <c r="KJ212" s="15"/>
      <c r="KK212" s="15"/>
      <c r="KL212" s="14"/>
      <c r="KM212" s="15"/>
      <c r="KN212" s="22"/>
      <c r="LB212" s="5"/>
      <c r="LC212" s="6"/>
      <c r="LD212" s="6"/>
      <c r="LG212" s="83"/>
      <c r="LH212" s="14"/>
      <c r="LI212" s="14"/>
      <c r="LJ212" s="15"/>
      <c r="LK212" s="15"/>
      <c r="LL212" s="14"/>
      <c r="LM212" s="15"/>
      <c r="LN212" s="22"/>
      <c r="MB212" s="5"/>
      <c r="MC212" s="6"/>
      <c r="MD212" s="6"/>
      <c r="MG212" s="83"/>
      <c r="MH212" s="14"/>
      <c r="MI212" s="14"/>
      <c r="MJ212" s="15"/>
      <c r="MK212" s="15"/>
      <c r="ML212" s="14"/>
      <c r="MM212" s="15"/>
      <c r="MN212" s="22"/>
      <c r="NB212" s="2"/>
      <c r="NC212" s="3"/>
      <c r="ND212" s="3"/>
      <c r="NE212" s="1"/>
      <c r="NF212" s="1"/>
      <c r="NG212" s="84"/>
      <c r="NH212" s="14"/>
      <c r="NI212" s="14"/>
      <c r="NJ212" s="15"/>
      <c r="NK212" s="15"/>
      <c r="NL212" s="14"/>
      <c r="NM212" s="15"/>
      <c r="NN212" s="22"/>
      <c r="OB212" s="5"/>
      <c r="OC212" s="6"/>
      <c r="OD212" s="6"/>
      <c r="OG212" s="83"/>
      <c r="OH212" s="14"/>
      <c r="OI212" s="14"/>
      <c r="OJ212" s="15"/>
      <c r="OK212" s="15"/>
      <c r="OL212" s="14"/>
      <c r="OM212" s="15"/>
      <c r="ON212" s="22"/>
      <c r="PB212" s="5"/>
      <c r="PC212" s="6"/>
      <c r="PD212" s="6"/>
      <c r="PG212" s="83"/>
      <c r="PH212" s="14"/>
      <c r="PI212" s="14"/>
      <c r="PJ212" s="15"/>
      <c r="PK212" s="15"/>
      <c r="PL212" s="14"/>
      <c r="PM212" s="15"/>
      <c r="PN212" s="22"/>
      <c r="QB212" s="5"/>
      <c r="QC212" s="6"/>
      <c r="QD212" s="6"/>
      <c r="QG212" s="83"/>
      <c r="QH212" s="14"/>
      <c r="QI212" s="14"/>
      <c r="QJ212" s="15"/>
      <c r="QK212" s="15"/>
      <c r="QL212" s="14"/>
      <c r="QM212" s="15"/>
      <c r="QN212" s="22"/>
      <c r="RB212" s="5"/>
      <c r="RC212" s="6"/>
      <c r="RD212" s="6"/>
      <c r="RG212" s="83"/>
      <c r="RH212" s="14"/>
      <c r="RI212" s="14"/>
      <c r="RJ212" s="15"/>
      <c r="RK212" s="15"/>
      <c r="RL212" s="14"/>
      <c r="RM212" s="15"/>
      <c r="RN212" s="22"/>
      <c r="SB212" s="5"/>
      <c r="SC212" s="6"/>
      <c r="SD212" s="6"/>
      <c r="SG212" s="83"/>
      <c r="SH212" s="14"/>
      <c r="SI212" s="14"/>
      <c r="SJ212" s="15"/>
      <c r="SK212" s="37"/>
      <c r="SL212" s="14"/>
      <c r="SM212" s="15"/>
      <c r="SN212" s="22"/>
      <c r="TB212" s="5"/>
      <c r="TC212" s="6"/>
      <c r="TD212" s="6"/>
      <c r="TG212" s="83"/>
      <c r="TH212" s="14"/>
      <c r="TI212" s="14"/>
      <c r="TJ212" s="15"/>
      <c r="TK212" s="37"/>
      <c r="TL212" s="14"/>
      <c r="TM212" s="15"/>
      <c r="TN212" s="22"/>
      <c r="UB212" s="5"/>
      <c r="UC212" s="6"/>
      <c r="UD212" s="6"/>
      <c r="UG212" s="83"/>
      <c r="UH212" s="14"/>
      <c r="UI212" s="14"/>
      <c r="UJ212" s="15"/>
      <c r="UK212" s="37"/>
      <c r="UL212" s="14"/>
      <c r="UM212" s="15"/>
      <c r="UN212" s="22"/>
      <c r="VB212" s="5"/>
      <c r="VC212" s="6"/>
      <c r="VD212" s="6"/>
      <c r="VG212" s="83"/>
      <c r="VH212" s="14"/>
      <c r="VI212" s="14"/>
      <c r="VJ212" s="15"/>
      <c r="VK212" s="37"/>
      <c r="VL212" s="14"/>
      <c r="VM212" s="15"/>
      <c r="VN212" s="22"/>
      <c r="WB212" s="5"/>
      <c r="WC212" s="6"/>
      <c r="WD212" s="6"/>
      <c r="WG212" s="83"/>
      <c r="WH212" s="14"/>
      <c r="WI212" s="14"/>
      <c r="WJ212" s="15"/>
      <c r="WK212" s="37"/>
      <c r="WL212" s="14"/>
      <c r="WM212" s="15"/>
      <c r="WN212" s="22"/>
      <c r="XB212" s="5"/>
      <c r="XC212" s="37"/>
      <c r="XD212" s="37"/>
      <c r="XG212" s="83"/>
      <c r="XH212" s="14"/>
      <c r="XI212" s="14"/>
      <c r="XJ212" s="15"/>
      <c r="XK212" s="37"/>
      <c r="XL212" s="14"/>
      <c r="XM212" s="15"/>
      <c r="XN212" s="22"/>
      <c r="YB212" s="5"/>
      <c r="YC212" s="37"/>
      <c r="YD212" s="37"/>
      <c r="YG212" s="83"/>
      <c r="YH212" s="14"/>
      <c r="YI212" s="14"/>
      <c r="YJ212" s="15"/>
      <c r="YK212" s="37"/>
      <c r="YL212" s="14"/>
      <c r="YM212" s="15"/>
      <c r="YN212" s="22"/>
      <c r="ZB212" s="5"/>
      <c r="ZC212" s="37"/>
      <c r="ZD212" s="37"/>
      <c r="ZG212" s="83"/>
      <c r="ZH212" s="14"/>
      <c r="ZI212" s="14"/>
      <c r="ZJ212" s="15"/>
      <c r="ZK212" s="37"/>
      <c r="ZL212" s="14"/>
      <c r="ZM212" s="15"/>
      <c r="ZN212" s="22"/>
      <c r="AAB212" s="5"/>
      <c r="AAC212" s="37"/>
      <c r="AAD212" s="37"/>
      <c r="AAG212" s="83"/>
      <c r="AAH212" s="14"/>
      <c r="AAI212" s="14"/>
      <c r="AAJ212" s="15"/>
      <c r="AAK212" s="37"/>
      <c r="AAL212" s="14"/>
      <c r="AAM212" s="15"/>
      <c r="AAN212" s="22"/>
      <c r="ABB212" s="5"/>
      <c r="ABC212" s="37"/>
      <c r="ABD212" s="37"/>
      <c r="ABG212" s="83"/>
      <c r="ABH212" s="14"/>
      <c r="ABI212" s="14"/>
      <c r="ABJ212" s="15"/>
      <c r="ABK212" s="37"/>
      <c r="ABL212" s="14"/>
      <c r="ABM212" s="15"/>
      <c r="ABN212" s="22"/>
      <c r="ACB212" s="5"/>
      <c r="ACC212" s="37"/>
      <c r="ACD212" s="37"/>
      <c r="ACG212" s="83"/>
      <c r="ACH212" s="14"/>
      <c r="ACI212" s="14"/>
      <c r="ACJ212" s="15"/>
      <c r="ACK212" s="37"/>
      <c r="ACL212" s="14"/>
      <c r="ACM212" s="15"/>
      <c r="ACN212" s="22"/>
      <c r="ADB212" s="5"/>
      <c r="ADC212" s="37"/>
      <c r="ADD212" s="37"/>
      <c r="ADG212" s="96"/>
      <c r="ADH212" s="14"/>
      <c r="ADI212" s="14"/>
      <c r="ADJ212" s="15"/>
      <c r="ADK212" s="37"/>
      <c r="ADL212" s="14"/>
      <c r="ADM212" s="15"/>
      <c r="ADN212" s="22"/>
      <c r="AEB212" s="5"/>
      <c r="AEC212" s="37"/>
      <c r="AED212" s="37"/>
      <c r="AEG212" s="83"/>
      <c r="AEH212" s="14"/>
      <c r="AEI212" s="14"/>
      <c r="AEJ212" s="15"/>
      <c r="AEK212" s="37"/>
      <c r="AEL212" s="14"/>
      <c r="AEM212" s="15"/>
      <c r="AEN212" s="22"/>
    </row>
    <row r="213" spans="2:820" s="7" customFormat="1" ht="24.75" customHeight="1" x14ac:dyDescent="0.2">
      <c r="B213" s="6"/>
      <c r="C213" s="5"/>
      <c r="D213" s="6"/>
      <c r="E213" s="6"/>
      <c r="G213" s="83"/>
      <c r="H213" s="96"/>
      <c r="I213" s="14"/>
      <c r="J213" s="14"/>
      <c r="K213" s="15"/>
      <c r="L213" s="15"/>
      <c r="M213" s="14"/>
      <c r="N213" s="15"/>
      <c r="O213" s="22"/>
      <c r="AA213" s="6"/>
      <c r="AB213" s="5"/>
      <c r="AC213" s="6"/>
      <c r="AD213" s="6"/>
      <c r="AF213" s="83"/>
      <c r="AG213" s="83"/>
      <c r="AH213" s="14"/>
      <c r="AI213" s="14"/>
      <c r="AJ213" s="15"/>
      <c r="AK213" s="15"/>
      <c r="AL213" s="14"/>
      <c r="AM213" s="15"/>
      <c r="AN213" s="22"/>
      <c r="BB213" s="5"/>
      <c r="BC213" s="6"/>
      <c r="BD213" s="6"/>
      <c r="BF213" s="83"/>
      <c r="BG213" s="96"/>
      <c r="BH213" s="14"/>
      <c r="BI213" s="14"/>
      <c r="BJ213" s="15"/>
      <c r="BK213" s="15"/>
      <c r="BL213" s="14"/>
      <c r="BM213" s="15"/>
      <c r="BN213" s="22"/>
      <c r="CB213" s="5"/>
      <c r="CC213" s="6"/>
      <c r="CD213" s="6"/>
      <c r="CF213" s="83"/>
      <c r="CG213" s="96"/>
      <c r="CH213" s="14"/>
      <c r="CI213" s="14"/>
      <c r="CJ213" s="15"/>
      <c r="CK213" s="15"/>
      <c r="CL213" s="14"/>
      <c r="CM213" s="15"/>
      <c r="CN213" s="22"/>
      <c r="DB213" s="2"/>
      <c r="DC213" s="3"/>
      <c r="DD213" s="3"/>
      <c r="DE213" s="1"/>
      <c r="DF213" s="84"/>
      <c r="DG213" s="97"/>
      <c r="DH213" s="14"/>
      <c r="DI213" s="14"/>
      <c r="DJ213" s="15"/>
      <c r="DK213" s="15"/>
      <c r="DL213" s="14"/>
      <c r="DM213" s="15"/>
      <c r="DN213" s="22"/>
      <c r="EB213" s="5"/>
      <c r="EC213" s="6"/>
      <c r="ED213" s="6"/>
      <c r="EG213" s="96"/>
      <c r="EH213" s="14"/>
      <c r="EI213" s="14"/>
      <c r="EJ213" s="15"/>
      <c r="EK213" s="15"/>
      <c r="EL213" s="14"/>
      <c r="EM213" s="15"/>
      <c r="EN213" s="22"/>
      <c r="FB213" s="5"/>
      <c r="FC213" s="6"/>
      <c r="FD213" s="6"/>
      <c r="FG213" s="83"/>
      <c r="FH213" s="14"/>
      <c r="FI213" s="14"/>
      <c r="FJ213" s="15"/>
      <c r="FK213" s="15"/>
      <c r="FL213" s="14"/>
      <c r="FM213" s="15"/>
      <c r="FN213" s="22"/>
      <c r="GB213" s="5"/>
      <c r="GC213" s="6"/>
      <c r="GD213" s="6"/>
      <c r="GG213" s="83"/>
      <c r="GH213" s="14"/>
      <c r="GI213" s="14"/>
      <c r="GJ213" s="15"/>
      <c r="GK213" s="15"/>
      <c r="GL213" s="14"/>
      <c r="GM213" s="15"/>
      <c r="GN213" s="22"/>
      <c r="HB213" s="5"/>
      <c r="HC213" s="6"/>
      <c r="HD213" s="6"/>
      <c r="HG213" s="83"/>
      <c r="HH213" s="14"/>
      <c r="HI213" s="14"/>
      <c r="HJ213" s="15"/>
      <c r="HK213" s="15"/>
      <c r="HL213" s="14"/>
      <c r="HM213" s="15"/>
      <c r="HN213" s="22"/>
      <c r="IB213" s="5"/>
      <c r="IC213" s="6"/>
      <c r="ID213" s="6"/>
      <c r="IG213" s="83"/>
      <c r="IH213" s="14"/>
      <c r="II213" s="14"/>
      <c r="IJ213" s="15"/>
      <c r="IK213" s="15"/>
      <c r="IL213" s="14"/>
      <c r="IM213" s="15"/>
      <c r="IN213" s="22"/>
      <c r="JB213" s="5"/>
      <c r="JC213" s="6"/>
      <c r="JD213" s="6"/>
      <c r="JG213" s="83"/>
      <c r="JH213" s="14"/>
      <c r="JI213" s="14"/>
      <c r="JJ213" s="15"/>
      <c r="JK213" s="15"/>
      <c r="JL213" s="14"/>
      <c r="JM213" s="15"/>
      <c r="JN213" s="22"/>
      <c r="KB213" s="5"/>
      <c r="KC213" s="6"/>
      <c r="KD213" s="6"/>
      <c r="KG213" s="83"/>
      <c r="KH213" s="14"/>
      <c r="KI213" s="14"/>
      <c r="KJ213" s="15"/>
      <c r="KK213" s="15"/>
      <c r="KL213" s="14"/>
      <c r="KM213" s="15"/>
      <c r="KN213" s="22"/>
      <c r="LB213" s="5"/>
      <c r="LC213" s="6"/>
      <c r="LD213" s="6"/>
      <c r="LG213" s="83"/>
      <c r="LH213" s="14"/>
      <c r="LI213" s="14"/>
      <c r="LJ213" s="15"/>
      <c r="LK213" s="15"/>
      <c r="LL213" s="14"/>
      <c r="LM213" s="15"/>
      <c r="LN213" s="22"/>
      <c r="MB213" s="5"/>
      <c r="MC213" s="6"/>
      <c r="MD213" s="6"/>
      <c r="MG213" s="83"/>
      <c r="MH213" s="14"/>
      <c r="MI213" s="14"/>
      <c r="MJ213" s="15"/>
      <c r="MK213" s="15"/>
      <c r="ML213" s="14"/>
      <c r="MM213" s="15"/>
      <c r="MN213" s="22"/>
      <c r="NB213" s="2"/>
      <c r="NC213" s="3"/>
      <c r="ND213" s="3"/>
      <c r="NE213" s="1"/>
      <c r="NF213" s="1"/>
      <c r="NG213" s="84"/>
      <c r="NH213" s="14"/>
      <c r="NI213" s="14"/>
      <c r="NJ213" s="15"/>
      <c r="NK213" s="15"/>
      <c r="NL213" s="14"/>
      <c r="NM213" s="15"/>
      <c r="NN213" s="22"/>
      <c r="OB213" s="5"/>
      <c r="OC213" s="6"/>
      <c r="OD213" s="6"/>
      <c r="OG213" s="83"/>
      <c r="OH213" s="14"/>
      <c r="OI213" s="14"/>
      <c r="OJ213" s="15"/>
      <c r="OK213" s="15"/>
      <c r="OL213" s="14"/>
      <c r="OM213" s="15"/>
      <c r="ON213" s="22"/>
      <c r="PB213" s="5"/>
      <c r="PC213" s="6"/>
      <c r="PD213" s="6"/>
      <c r="PG213" s="83"/>
      <c r="PH213" s="14"/>
      <c r="PI213" s="14"/>
      <c r="PJ213" s="15"/>
      <c r="PK213" s="15"/>
      <c r="PL213" s="14"/>
      <c r="PM213" s="15"/>
      <c r="PN213" s="22"/>
      <c r="QB213" s="5"/>
      <c r="QC213" s="6"/>
      <c r="QD213" s="6"/>
      <c r="QG213" s="83"/>
      <c r="QH213" s="14"/>
      <c r="QI213" s="14"/>
      <c r="QJ213" s="15"/>
      <c r="QK213" s="15"/>
      <c r="QL213" s="14"/>
      <c r="QM213" s="15"/>
      <c r="QN213" s="22"/>
      <c r="RB213" s="5"/>
      <c r="RC213" s="6"/>
      <c r="RD213" s="6"/>
      <c r="RG213" s="83"/>
      <c r="RH213" s="14"/>
      <c r="RI213" s="14"/>
      <c r="RJ213" s="15"/>
      <c r="RK213" s="15"/>
      <c r="RL213" s="14"/>
      <c r="RM213" s="15"/>
      <c r="RN213" s="22"/>
      <c r="SB213" s="5"/>
      <c r="SC213" s="6"/>
      <c r="SD213" s="6"/>
      <c r="SG213" s="83"/>
      <c r="SH213" s="14"/>
      <c r="SI213" s="14"/>
      <c r="SJ213" s="15"/>
      <c r="SK213" s="37"/>
      <c r="SL213" s="14"/>
      <c r="SM213" s="15"/>
      <c r="SN213" s="22"/>
      <c r="TB213" s="5"/>
      <c r="TC213" s="6"/>
      <c r="TD213" s="6"/>
      <c r="TG213" s="83"/>
      <c r="TH213" s="14"/>
      <c r="TI213" s="14"/>
      <c r="TJ213" s="15"/>
      <c r="TK213" s="37"/>
      <c r="TL213" s="14"/>
      <c r="TM213" s="15"/>
      <c r="TN213" s="22"/>
      <c r="UB213" s="5"/>
      <c r="UC213" s="6"/>
      <c r="UD213" s="6"/>
      <c r="UG213" s="83"/>
      <c r="UH213" s="14"/>
      <c r="UI213" s="14"/>
      <c r="UJ213" s="15"/>
      <c r="UK213" s="37"/>
      <c r="UL213" s="14"/>
      <c r="UM213" s="15"/>
      <c r="UN213" s="22"/>
      <c r="VB213" s="5"/>
      <c r="VC213" s="6"/>
      <c r="VD213" s="6"/>
      <c r="VG213" s="83"/>
      <c r="VH213" s="14"/>
      <c r="VI213" s="14"/>
      <c r="VJ213" s="15"/>
      <c r="VK213" s="37"/>
      <c r="VL213" s="14"/>
      <c r="VM213" s="15"/>
      <c r="VN213" s="22"/>
      <c r="WB213" s="5"/>
      <c r="WC213" s="6"/>
      <c r="WD213" s="6"/>
      <c r="WG213" s="83"/>
      <c r="WH213" s="14"/>
      <c r="WI213" s="14"/>
      <c r="WJ213" s="15"/>
      <c r="WK213" s="37"/>
      <c r="WL213" s="14"/>
      <c r="WM213" s="15"/>
      <c r="WN213" s="22"/>
      <c r="XB213" s="5"/>
      <c r="XC213" s="37"/>
      <c r="XD213" s="37"/>
      <c r="XG213" s="83"/>
      <c r="XH213" s="14"/>
      <c r="XI213" s="14"/>
      <c r="XJ213" s="15"/>
      <c r="XK213" s="37"/>
      <c r="XL213" s="14"/>
      <c r="XM213" s="15"/>
      <c r="XN213" s="22"/>
      <c r="YB213" s="5"/>
      <c r="YC213" s="37"/>
      <c r="YD213" s="37"/>
      <c r="YG213" s="83"/>
      <c r="YH213" s="14"/>
      <c r="YI213" s="14"/>
      <c r="YJ213" s="15"/>
      <c r="YK213" s="37"/>
      <c r="YL213" s="14"/>
      <c r="YM213" s="15"/>
      <c r="YN213" s="22"/>
      <c r="ZB213" s="5"/>
      <c r="ZC213" s="37"/>
      <c r="ZD213" s="37"/>
      <c r="ZG213" s="83"/>
      <c r="ZH213" s="14"/>
      <c r="ZI213" s="14"/>
      <c r="ZJ213" s="15"/>
      <c r="ZK213" s="37"/>
      <c r="ZL213" s="14"/>
      <c r="ZM213" s="15"/>
      <c r="ZN213" s="22"/>
      <c r="AAB213" s="5"/>
      <c r="AAC213" s="37"/>
      <c r="AAD213" s="37"/>
      <c r="AAG213" s="83"/>
      <c r="AAH213" s="14"/>
      <c r="AAI213" s="14"/>
      <c r="AAJ213" s="15"/>
      <c r="AAK213" s="37"/>
      <c r="AAL213" s="14"/>
      <c r="AAM213" s="15"/>
      <c r="AAN213" s="22"/>
      <c r="ABB213" s="5"/>
      <c r="ABC213" s="37"/>
      <c r="ABD213" s="37"/>
      <c r="ABG213" s="83"/>
      <c r="ABH213" s="14"/>
      <c r="ABI213" s="14"/>
      <c r="ABJ213" s="15"/>
      <c r="ABK213" s="37"/>
      <c r="ABL213" s="14"/>
      <c r="ABM213" s="15"/>
      <c r="ABN213" s="22"/>
      <c r="ACB213" s="5"/>
      <c r="ACC213" s="37"/>
      <c r="ACD213" s="37"/>
      <c r="ACG213" s="83"/>
      <c r="ACH213" s="14"/>
      <c r="ACI213" s="14"/>
      <c r="ACJ213" s="15"/>
      <c r="ACK213" s="37"/>
      <c r="ACL213" s="14"/>
      <c r="ACM213" s="15"/>
      <c r="ACN213" s="22"/>
      <c r="ADB213" s="5"/>
      <c r="ADC213" s="37"/>
      <c r="ADD213" s="37"/>
      <c r="ADG213" s="96"/>
      <c r="ADH213" s="14"/>
      <c r="ADI213" s="14"/>
      <c r="ADJ213" s="15"/>
      <c r="ADK213" s="37"/>
      <c r="ADL213" s="14"/>
      <c r="ADM213" s="15"/>
      <c r="ADN213" s="22"/>
      <c r="AEB213" s="5"/>
      <c r="AEC213" s="37"/>
      <c r="AED213" s="37"/>
      <c r="AEG213" s="83"/>
      <c r="AEH213" s="14"/>
      <c r="AEI213" s="14"/>
      <c r="AEJ213" s="15"/>
      <c r="AEK213" s="37"/>
      <c r="AEL213" s="14"/>
      <c r="AEM213" s="15"/>
      <c r="AEN213" s="22"/>
    </row>
    <row r="214" spans="2:820" s="7" customFormat="1" ht="24.75" customHeight="1" x14ac:dyDescent="0.2">
      <c r="B214" s="6"/>
      <c r="C214" s="5"/>
      <c r="D214" s="6"/>
      <c r="E214" s="6"/>
      <c r="G214" s="83"/>
      <c r="H214" s="96"/>
      <c r="I214" s="14"/>
      <c r="J214" s="14"/>
      <c r="K214" s="15"/>
      <c r="L214" s="15"/>
      <c r="M214" s="14"/>
      <c r="N214" s="15"/>
      <c r="O214" s="22"/>
      <c r="AA214" s="6"/>
      <c r="AB214" s="5"/>
      <c r="AC214" s="6"/>
      <c r="AD214" s="6"/>
      <c r="AF214" s="83"/>
      <c r="AG214" s="83"/>
      <c r="AH214" s="14"/>
      <c r="AI214" s="14"/>
      <c r="AJ214" s="15"/>
      <c r="AK214" s="15"/>
      <c r="AL214" s="14"/>
      <c r="AM214" s="15"/>
      <c r="AN214" s="22"/>
      <c r="BB214" s="5"/>
      <c r="BC214" s="6"/>
      <c r="BD214" s="6"/>
      <c r="BF214" s="83"/>
      <c r="BG214" s="96"/>
      <c r="BH214" s="14"/>
      <c r="BI214" s="14"/>
      <c r="BJ214" s="15"/>
      <c r="BK214" s="15"/>
      <c r="BL214" s="14"/>
      <c r="BM214" s="15"/>
      <c r="BN214" s="22"/>
      <c r="CB214" s="5"/>
      <c r="CC214" s="6"/>
      <c r="CD214" s="6"/>
      <c r="CF214" s="83"/>
      <c r="CG214" s="96"/>
      <c r="CH214" s="14"/>
      <c r="CI214" s="14"/>
      <c r="CJ214" s="15"/>
      <c r="CK214" s="15"/>
      <c r="CL214" s="14"/>
      <c r="CM214" s="15"/>
      <c r="CN214" s="22"/>
      <c r="DB214" s="2"/>
      <c r="DC214" s="3"/>
      <c r="DD214" s="3"/>
      <c r="DE214" s="1"/>
      <c r="DF214" s="84"/>
      <c r="DG214" s="97"/>
      <c r="DH214" s="14"/>
      <c r="DI214" s="14"/>
      <c r="DJ214" s="15"/>
      <c r="DK214" s="15"/>
      <c r="DL214" s="14"/>
      <c r="DM214" s="15"/>
      <c r="DN214" s="22"/>
      <c r="EB214" s="5"/>
      <c r="EC214" s="6"/>
      <c r="ED214" s="6"/>
      <c r="EG214" s="96"/>
      <c r="EH214" s="14"/>
      <c r="EI214" s="14"/>
      <c r="EJ214" s="15"/>
      <c r="EK214" s="15"/>
      <c r="EL214" s="14"/>
      <c r="EM214" s="15"/>
      <c r="EN214" s="22"/>
      <c r="FB214" s="5"/>
      <c r="FC214" s="6"/>
      <c r="FD214" s="6"/>
      <c r="FG214" s="83"/>
      <c r="FH214" s="14"/>
      <c r="FI214" s="14"/>
      <c r="FJ214" s="15"/>
      <c r="FK214" s="15"/>
      <c r="FL214" s="14"/>
      <c r="FM214" s="15"/>
      <c r="FN214" s="22"/>
      <c r="GB214" s="5"/>
      <c r="GC214" s="6"/>
      <c r="GD214" s="6"/>
      <c r="GG214" s="83"/>
      <c r="GH214" s="14"/>
      <c r="GI214" s="14"/>
      <c r="GJ214" s="15"/>
      <c r="GK214" s="15"/>
      <c r="GL214" s="14"/>
      <c r="GM214" s="15"/>
      <c r="GN214" s="22"/>
      <c r="HB214" s="5"/>
      <c r="HC214" s="6"/>
      <c r="HD214" s="6"/>
      <c r="HG214" s="83"/>
      <c r="HH214" s="14"/>
      <c r="HI214" s="14"/>
      <c r="HJ214" s="15"/>
      <c r="HK214" s="15"/>
      <c r="HL214" s="14"/>
      <c r="HM214" s="15"/>
      <c r="HN214" s="22"/>
      <c r="IB214" s="5"/>
      <c r="IC214" s="6"/>
      <c r="ID214" s="6"/>
      <c r="IG214" s="83"/>
      <c r="IH214" s="14"/>
      <c r="II214" s="14"/>
      <c r="IJ214" s="15"/>
      <c r="IK214" s="15"/>
      <c r="IL214" s="14"/>
      <c r="IM214" s="15"/>
      <c r="IN214" s="22"/>
      <c r="JB214" s="5"/>
      <c r="JC214" s="6"/>
      <c r="JD214" s="6"/>
      <c r="JG214" s="83"/>
      <c r="JH214" s="14"/>
      <c r="JI214" s="14"/>
      <c r="JJ214" s="15"/>
      <c r="JK214" s="15"/>
      <c r="JL214" s="14"/>
      <c r="JM214" s="15"/>
      <c r="JN214" s="22"/>
      <c r="KB214" s="5"/>
      <c r="KC214" s="6"/>
      <c r="KD214" s="6"/>
      <c r="KG214" s="83"/>
      <c r="KH214" s="14"/>
      <c r="KI214" s="14"/>
      <c r="KJ214" s="15"/>
      <c r="KK214" s="15"/>
      <c r="KL214" s="14"/>
      <c r="KM214" s="15"/>
      <c r="KN214" s="22"/>
      <c r="LB214" s="5"/>
      <c r="LC214" s="6"/>
      <c r="LD214" s="6"/>
      <c r="LG214" s="83"/>
      <c r="LH214" s="14"/>
      <c r="LI214" s="14"/>
      <c r="LJ214" s="15"/>
      <c r="LK214" s="15"/>
      <c r="LL214" s="14"/>
      <c r="LM214" s="15"/>
      <c r="LN214" s="22"/>
      <c r="MB214" s="5"/>
      <c r="MC214" s="6"/>
      <c r="MD214" s="6"/>
      <c r="MG214" s="83"/>
      <c r="MH214" s="14"/>
      <c r="MI214" s="14"/>
      <c r="MJ214" s="15"/>
      <c r="MK214" s="15"/>
      <c r="ML214" s="14"/>
      <c r="MM214" s="15"/>
      <c r="MN214" s="22"/>
      <c r="NB214" s="2"/>
      <c r="NC214" s="3"/>
      <c r="ND214" s="3"/>
      <c r="NE214" s="1"/>
      <c r="NF214" s="1"/>
      <c r="NG214" s="84"/>
      <c r="NH214" s="14"/>
      <c r="NI214" s="14"/>
      <c r="NJ214" s="15"/>
      <c r="NK214" s="15"/>
      <c r="NL214" s="14"/>
      <c r="NM214" s="15"/>
      <c r="NN214" s="22"/>
      <c r="OB214" s="5"/>
      <c r="OC214" s="6"/>
      <c r="OD214" s="6"/>
      <c r="OG214" s="83"/>
      <c r="OH214" s="14"/>
      <c r="OI214" s="14"/>
      <c r="OJ214" s="15"/>
      <c r="OK214" s="15"/>
      <c r="OL214" s="14"/>
      <c r="OM214" s="15"/>
      <c r="ON214" s="22"/>
      <c r="PB214" s="5"/>
      <c r="PC214" s="6"/>
      <c r="PD214" s="6"/>
      <c r="PG214" s="83"/>
      <c r="PH214" s="14"/>
      <c r="PI214" s="14"/>
      <c r="PJ214" s="15"/>
      <c r="PK214" s="15"/>
      <c r="PL214" s="14"/>
      <c r="PM214" s="15"/>
      <c r="PN214" s="22"/>
      <c r="QB214" s="5"/>
      <c r="QC214" s="6"/>
      <c r="QD214" s="6"/>
      <c r="QG214" s="83"/>
      <c r="QH214" s="14"/>
      <c r="QI214" s="14"/>
      <c r="QJ214" s="15"/>
      <c r="QK214" s="15"/>
      <c r="QL214" s="14"/>
      <c r="QM214" s="15"/>
      <c r="QN214" s="22"/>
      <c r="RB214" s="5"/>
      <c r="RC214" s="6"/>
      <c r="RD214" s="6"/>
      <c r="RG214" s="83"/>
      <c r="RH214" s="14"/>
      <c r="RI214" s="14"/>
      <c r="RJ214" s="15"/>
      <c r="RK214" s="15"/>
      <c r="RL214" s="14"/>
      <c r="RM214" s="15"/>
      <c r="RN214" s="22"/>
      <c r="SB214" s="5"/>
      <c r="SC214" s="6"/>
      <c r="SD214" s="6"/>
      <c r="SG214" s="83"/>
      <c r="SH214" s="14"/>
      <c r="SI214" s="14"/>
      <c r="SJ214" s="15"/>
      <c r="SK214" s="37"/>
      <c r="SL214" s="14"/>
      <c r="SM214" s="15"/>
      <c r="SN214" s="22"/>
      <c r="TB214" s="5"/>
      <c r="TC214" s="6"/>
      <c r="TD214" s="6"/>
      <c r="TG214" s="83"/>
      <c r="TH214" s="14"/>
      <c r="TI214" s="14"/>
      <c r="TJ214" s="15"/>
      <c r="TK214" s="37"/>
      <c r="TL214" s="14"/>
      <c r="TM214" s="15"/>
      <c r="TN214" s="22"/>
      <c r="UB214" s="5"/>
      <c r="UC214" s="6"/>
      <c r="UD214" s="6"/>
      <c r="UG214" s="83"/>
      <c r="UH214" s="14"/>
      <c r="UI214" s="14"/>
      <c r="UJ214" s="15"/>
      <c r="UK214" s="37"/>
      <c r="UL214" s="14"/>
      <c r="UM214" s="15"/>
      <c r="UN214" s="22"/>
      <c r="VB214" s="5"/>
      <c r="VC214" s="6"/>
      <c r="VD214" s="6"/>
      <c r="VG214" s="83"/>
      <c r="VH214" s="14"/>
      <c r="VI214" s="14"/>
      <c r="VJ214" s="15"/>
      <c r="VK214" s="37"/>
      <c r="VL214" s="14"/>
      <c r="VM214" s="15"/>
      <c r="VN214" s="22"/>
      <c r="WB214" s="5"/>
      <c r="WC214" s="6"/>
      <c r="WD214" s="6"/>
      <c r="WG214" s="83"/>
      <c r="WH214" s="14"/>
      <c r="WI214" s="14"/>
      <c r="WJ214" s="15"/>
      <c r="WK214" s="37"/>
      <c r="WL214" s="14"/>
      <c r="WM214" s="15"/>
      <c r="WN214" s="22"/>
      <c r="XB214" s="5"/>
      <c r="XC214" s="37"/>
      <c r="XD214" s="37"/>
      <c r="XG214" s="83"/>
      <c r="XH214" s="14"/>
      <c r="XI214" s="14"/>
      <c r="XJ214" s="15"/>
      <c r="XK214" s="37"/>
      <c r="XL214" s="14"/>
      <c r="XM214" s="15"/>
      <c r="XN214" s="22"/>
      <c r="YB214" s="5"/>
      <c r="YC214" s="37"/>
      <c r="YD214" s="37"/>
      <c r="YG214" s="83"/>
      <c r="YH214" s="14"/>
      <c r="YI214" s="14"/>
      <c r="YJ214" s="15"/>
      <c r="YK214" s="37"/>
      <c r="YL214" s="14"/>
      <c r="YM214" s="15"/>
      <c r="YN214" s="22"/>
      <c r="ZB214" s="5"/>
      <c r="ZC214" s="37"/>
      <c r="ZD214" s="37"/>
      <c r="ZG214" s="83"/>
      <c r="ZH214" s="14"/>
      <c r="ZI214" s="14"/>
      <c r="ZJ214" s="15"/>
      <c r="ZK214" s="37"/>
      <c r="ZL214" s="14"/>
      <c r="ZM214" s="15"/>
      <c r="ZN214" s="22"/>
      <c r="AAB214" s="5"/>
      <c r="AAC214" s="37"/>
      <c r="AAD214" s="37"/>
      <c r="AAG214" s="83"/>
      <c r="AAH214" s="14"/>
      <c r="AAI214" s="14"/>
      <c r="AAJ214" s="15"/>
      <c r="AAK214" s="37"/>
      <c r="AAL214" s="14"/>
      <c r="AAM214" s="15"/>
      <c r="AAN214" s="22"/>
      <c r="ABB214" s="5"/>
      <c r="ABC214" s="37"/>
      <c r="ABD214" s="37"/>
      <c r="ABG214" s="83"/>
      <c r="ABH214" s="14"/>
      <c r="ABI214" s="14"/>
      <c r="ABJ214" s="15"/>
      <c r="ABK214" s="37"/>
      <c r="ABL214" s="14"/>
      <c r="ABM214" s="15"/>
      <c r="ABN214" s="22"/>
      <c r="ACB214" s="5"/>
      <c r="ACC214" s="37"/>
      <c r="ACD214" s="37"/>
      <c r="ACG214" s="83"/>
      <c r="ACH214" s="14"/>
      <c r="ACI214" s="14"/>
      <c r="ACJ214" s="15"/>
      <c r="ACK214" s="37"/>
      <c r="ACL214" s="14"/>
      <c r="ACM214" s="15"/>
      <c r="ACN214" s="22"/>
      <c r="ADB214" s="5"/>
      <c r="ADC214" s="37"/>
      <c r="ADD214" s="37"/>
      <c r="ADG214" s="96"/>
      <c r="ADH214" s="14"/>
      <c r="ADI214" s="14"/>
      <c r="ADJ214" s="15"/>
      <c r="ADK214" s="37"/>
      <c r="ADL214" s="14"/>
      <c r="ADM214" s="15"/>
      <c r="ADN214" s="22"/>
      <c r="AEB214" s="5"/>
      <c r="AEC214" s="37"/>
      <c r="AED214" s="37"/>
      <c r="AEG214" s="83"/>
      <c r="AEH214" s="14"/>
      <c r="AEI214" s="14"/>
      <c r="AEJ214" s="15"/>
      <c r="AEK214" s="37"/>
      <c r="AEL214" s="14"/>
      <c r="AEM214" s="15"/>
      <c r="AEN214" s="22"/>
    </row>
    <row r="215" spans="2:820" s="7" customFormat="1" ht="24.75" customHeight="1" x14ac:dyDescent="0.2">
      <c r="B215" s="6"/>
      <c r="C215" s="5"/>
      <c r="D215" s="6"/>
      <c r="E215" s="6"/>
      <c r="G215" s="83"/>
      <c r="H215" s="96"/>
      <c r="I215" s="14"/>
      <c r="J215" s="14"/>
      <c r="K215" s="15"/>
      <c r="L215" s="15"/>
      <c r="M215" s="14"/>
      <c r="N215" s="15"/>
      <c r="O215" s="22"/>
      <c r="AA215" s="6"/>
      <c r="AB215" s="5"/>
      <c r="AC215" s="6"/>
      <c r="AD215" s="6"/>
      <c r="AF215" s="83"/>
      <c r="AG215" s="83"/>
      <c r="AH215" s="14"/>
      <c r="AI215" s="14"/>
      <c r="AJ215" s="15"/>
      <c r="AK215" s="15"/>
      <c r="AL215" s="14"/>
      <c r="AM215" s="15"/>
      <c r="AN215" s="22"/>
      <c r="BB215" s="5"/>
      <c r="BC215" s="6"/>
      <c r="BD215" s="6"/>
      <c r="BF215" s="83"/>
      <c r="BG215" s="96"/>
      <c r="BH215" s="14"/>
      <c r="BI215" s="14"/>
      <c r="BJ215" s="15"/>
      <c r="BK215" s="15"/>
      <c r="BL215" s="14"/>
      <c r="BM215" s="15"/>
      <c r="BN215" s="22"/>
      <c r="CB215" s="5"/>
      <c r="CC215" s="6"/>
      <c r="CD215" s="6"/>
      <c r="CF215" s="83"/>
      <c r="CG215" s="96"/>
      <c r="CH215" s="14"/>
      <c r="CI215" s="14"/>
      <c r="CJ215" s="15"/>
      <c r="CK215" s="15"/>
      <c r="CL215" s="14"/>
      <c r="CM215" s="15"/>
      <c r="CN215" s="22"/>
      <c r="DB215" s="2"/>
      <c r="DC215" s="3"/>
      <c r="DD215" s="3"/>
      <c r="DE215" s="1"/>
      <c r="DF215" s="84"/>
      <c r="DG215" s="97"/>
      <c r="DH215" s="14"/>
      <c r="DI215" s="14"/>
      <c r="DJ215" s="15"/>
      <c r="DK215" s="15"/>
      <c r="DL215" s="14"/>
      <c r="DM215" s="15"/>
      <c r="DN215" s="22"/>
      <c r="EB215" s="5"/>
      <c r="EC215" s="6"/>
      <c r="ED215" s="6"/>
      <c r="EG215" s="96"/>
      <c r="EH215" s="14"/>
      <c r="EI215" s="14"/>
      <c r="EJ215" s="15"/>
      <c r="EK215" s="15"/>
      <c r="EL215" s="14"/>
      <c r="EM215" s="15"/>
      <c r="EN215" s="22"/>
      <c r="FB215" s="5"/>
      <c r="FC215" s="6"/>
      <c r="FD215" s="6"/>
      <c r="FG215" s="83"/>
      <c r="FH215" s="14"/>
      <c r="FI215" s="14"/>
      <c r="FJ215" s="15"/>
      <c r="FK215" s="15"/>
      <c r="FL215" s="14"/>
      <c r="FM215" s="15"/>
      <c r="FN215" s="22"/>
      <c r="GB215" s="5"/>
      <c r="GC215" s="6"/>
      <c r="GD215" s="6"/>
      <c r="GG215" s="83"/>
      <c r="GH215" s="14"/>
      <c r="GI215" s="14"/>
      <c r="GJ215" s="15"/>
      <c r="GK215" s="15"/>
      <c r="GL215" s="14"/>
      <c r="GM215" s="15"/>
      <c r="GN215" s="22"/>
      <c r="HB215" s="5"/>
      <c r="HC215" s="6"/>
      <c r="HD215" s="6"/>
      <c r="HG215" s="83"/>
      <c r="HH215" s="14"/>
      <c r="HI215" s="14"/>
      <c r="HJ215" s="15"/>
      <c r="HK215" s="15"/>
      <c r="HL215" s="14"/>
      <c r="HM215" s="15"/>
      <c r="HN215" s="22"/>
      <c r="IB215" s="5"/>
      <c r="IC215" s="6"/>
      <c r="ID215" s="6"/>
      <c r="IG215" s="83"/>
      <c r="IH215" s="14"/>
      <c r="II215" s="14"/>
      <c r="IJ215" s="15"/>
      <c r="IK215" s="15"/>
      <c r="IL215" s="14"/>
      <c r="IM215" s="15"/>
      <c r="IN215" s="22"/>
      <c r="JB215" s="5"/>
      <c r="JC215" s="6"/>
      <c r="JD215" s="6"/>
      <c r="JG215" s="83"/>
      <c r="JH215" s="14"/>
      <c r="JI215" s="14"/>
      <c r="JJ215" s="15"/>
      <c r="JK215" s="15"/>
      <c r="JL215" s="14"/>
      <c r="JM215" s="15"/>
      <c r="JN215" s="22"/>
      <c r="KB215" s="5"/>
      <c r="KC215" s="6"/>
      <c r="KD215" s="6"/>
      <c r="KG215" s="83"/>
      <c r="KH215" s="14"/>
      <c r="KI215" s="14"/>
      <c r="KJ215" s="15"/>
      <c r="KK215" s="15"/>
      <c r="KL215" s="14"/>
      <c r="KM215" s="15"/>
      <c r="KN215" s="22"/>
      <c r="LB215" s="5"/>
      <c r="LC215" s="6"/>
      <c r="LD215" s="6"/>
      <c r="LG215" s="83"/>
      <c r="LH215" s="14"/>
      <c r="LI215" s="14"/>
      <c r="LJ215" s="15"/>
      <c r="LK215" s="15"/>
      <c r="LL215" s="14"/>
      <c r="LM215" s="15"/>
      <c r="LN215" s="22"/>
      <c r="MB215" s="5"/>
      <c r="MC215" s="6"/>
      <c r="MD215" s="6"/>
      <c r="MG215" s="83"/>
      <c r="MH215" s="14"/>
      <c r="MI215" s="14"/>
      <c r="MJ215" s="15"/>
      <c r="MK215" s="15"/>
      <c r="ML215" s="14"/>
      <c r="MM215" s="15"/>
      <c r="MN215" s="22"/>
      <c r="NB215" s="2"/>
      <c r="NC215" s="3"/>
      <c r="ND215" s="3"/>
      <c r="NE215" s="1"/>
      <c r="NF215" s="1"/>
      <c r="NG215" s="84"/>
      <c r="NH215" s="14"/>
      <c r="NI215" s="14"/>
      <c r="NJ215" s="15"/>
      <c r="NK215" s="15"/>
      <c r="NL215" s="14"/>
      <c r="NM215" s="15"/>
      <c r="NN215" s="22"/>
      <c r="OB215" s="5"/>
      <c r="OC215" s="6"/>
      <c r="OD215" s="6"/>
      <c r="OG215" s="83"/>
      <c r="OH215" s="14"/>
      <c r="OI215" s="14"/>
      <c r="OJ215" s="15"/>
      <c r="OK215" s="15"/>
      <c r="OL215" s="14"/>
      <c r="OM215" s="15"/>
      <c r="ON215" s="22"/>
      <c r="PB215" s="5"/>
      <c r="PC215" s="6"/>
      <c r="PD215" s="6"/>
      <c r="PG215" s="83"/>
      <c r="PH215" s="14"/>
      <c r="PI215" s="14"/>
      <c r="PJ215" s="15"/>
      <c r="PK215" s="15"/>
      <c r="PL215" s="14"/>
      <c r="PM215" s="15"/>
      <c r="PN215" s="22"/>
      <c r="QB215" s="5"/>
      <c r="QC215" s="6"/>
      <c r="QD215" s="6"/>
      <c r="QG215" s="83"/>
      <c r="QH215" s="14"/>
      <c r="QI215" s="14"/>
      <c r="QJ215" s="15"/>
      <c r="QK215" s="15"/>
      <c r="QL215" s="14"/>
      <c r="QM215" s="15"/>
      <c r="QN215" s="22"/>
      <c r="RB215" s="5"/>
      <c r="RC215" s="6"/>
      <c r="RD215" s="6"/>
      <c r="RG215" s="83"/>
      <c r="RH215" s="14"/>
      <c r="RI215" s="14"/>
      <c r="RJ215" s="15"/>
      <c r="RK215" s="15"/>
      <c r="RL215" s="14"/>
      <c r="RM215" s="15"/>
      <c r="RN215" s="22"/>
      <c r="SB215" s="5"/>
      <c r="SC215" s="6"/>
      <c r="SD215" s="6"/>
      <c r="SG215" s="83"/>
      <c r="SH215" s="14"/>
      <c r="SI215" s="14"/>
      <c r="SJ215" s="15"/>
      <c r="SK215" s="37"/>
      <c r="SL215" s="14"/>
      <c r="SM215" s="15"/>
      <c r="SN215" s="22"/>
      <c r="TB215" s="5"/>
      <c r="TC215" s="6"/>
      <c r="TD215" s="6"/>
      <c r="TG215" s="83"/>
      <c r="TH215" s="14"/>
      <c r="TI215" s="14"/>
      <c r="TJ215" s="15"/>
      <c r="TK215" s="37"/>
      <c r="TL215" s="14"/>
      <c r="TM215" s="15"/>
      <c r="TN215" s="22"/>
      <c r="UB215" s="5"/>
      <c r="UC215" s="6"/>
      <c r="UD215" s="6"/>
      <c r="UG215" s="83"/>
      <c r="UH215" s="14"/>
      <c r="UI215" s="14"/>
      <c r="UJ215" s="15"/>
      <c r="UK215" s="37"/>
      <c r="UL215" s="14"/>
      <c r="UM215" s="15"/>
      <c r="UN215" s="22"/>
      <c r="VB215" s="5"/>
      <c r="VC215" s="6"/>
      <c r="VD215" s="6"/>
      <c r="VG215" s="83"/>
      <c r="VH215" s="14"/>
      <c r="VI215" s="14"/>
      <c r="VJ215" s="15"/>
      <c r="VK215" s="37"/>
      <c r="VL215" s="14"/>
      <c r="VM215" s="15"/>
      <c r="VN215" s="22"/>
      <c r="WB215" s="5"/>
      <c r="WC215" s="6"/>
      <c r="WD215" s="6"/>
      <c r="WG215" s="83"/>
      <c r="WH215" s="14"/>
      <c r="WI215" s="14"/>
      <c r="WJ215" s="15"/>
      <c r="WK215" s="37"/>
      <c r="WL215" s="14"/>
      <c r="WM215" s="15"/>
      <c r="WN215" s="22"/>
      <c r="XB215" s="5"/>
      <c r="XC215" s="37"/>
      <c r="XD215" s="37"/>
      <c r="XG215" s="83"/>
      <c r="XH215" s="14"/>
      <c r="XI215" s="14"/>
      <c r="XJ215" s="15"/>
      <c r="XK215" s="37"/>
      <c r="XL215" s="14"/>
      <c r="XM215" s="15"/>
      <c r="XN215" s="22"/>
      <c r="YB215" s="5"/>
      <c r="YC215" s="37"/>
      <c r="YD215" s="37"/>
      <c r="YG215" s="83"/>
      <c r="YH215" s="14"/>
      <c r="YI215" s="14"/>
      <c r="YJ215" s="15"/>
      <c r="YK215" s="37"/>
      <c r="YL215" s="14"/>
      <c r="YM215" s="15"/>
      <c r="YN215" s="22"/>
      <c r="ZB215" s="5"/>
      <c r="ZC215" s="37"/>
      <c r="ZD215" s="37"/>
      <c r="ZG215" s="83"/>
      <c r="ZH215" s="14"/>
      <c r="ZI215" s="14"/>
      <c r="ZJ215" s="15"/>
      <c r="ZK215" s="37"/>
      <c r="ZL215" s="14"/>
      <c r="ZM215" s="15"/>
      <c r="ZN215" s="22"/>
      <c r="AAB215" s="5"/>
      <c r="AAC215" s="37"/>
      <c r="AAD215" s="37"/>
      <c r="AAG215" s="83"/>
      <c r="AAH215" s="14"/>
      <c r="AAI215" s="14"/>
      <c r="AAJ215" s="15"/>
      <c r="AAK215" s="37"/>
      <c r="AAL215" s="14"/>
      <c r="AAM215" s="15"/>
      <c r="AAN215" s="22"/>
      <c r="ABB215" s="5"/>
      <c r="ABC215" s="37"/>
      <c r="ABD215" s="37"/>
      <c r="ABG215" s="83"/>
      <c r="ABH215" s="14"/>
      <c r="ABI215" s="14"/>
      <c r="ABJ215" s="15"/>
      <c r="ABK215" s="37"/>
      <c r="ABL215" s="14"/>
      <c r="ABM215" s="15"/>
      <c r="ABN215" s="22"/>
      <c r="ACB215" s="5"/>
      <c r="ACC215" s="37"/>
      <c r="ACD215" s="37"/>
      <c r="ACG215" s="83"/>
      <c r="ACH215" s="14"/>
      <c r="ACI215" s="14"/>
      <c r="ACJ215" s="15"/>
      <c r="ACK215" s="37"/>
      <c r="ACL215" s="14"/>
      <c r="ACM215" s="15"/>
      <c r="ACN215" s="22"/>
      <c r="ADB215" s="5"/>
      <c r="ADC215" s="37"/>
      <c r="ADD215" s="37"/>
      <c r="ADG215" s="96"/>
      <c r="ADH215" s="14"/>
      <c r="ADI215" s="14"/>
      <c r="ADJ215" s="15"/>
      <c r="ADK215" s="37"/>
      <c r="ADL215" s="14"/>
      <c r="ADM215" s="15"/>
      <c r="ADN215" s="22"/>
      <c r="AEB215" s="5"/>
      <c r="AEC215" s="37"/>
      <c r="AED215" s="37"/>
      <c r="AEG215" s="83"/>
      <c r="AEH215" s="14"/>
      <c r="AEI215" s="14"/>
      <c r="AEJ215" s="15"/>
      <c r="AEK215" s="37"/>
      <c r="AEL215" s="14"/>
      <c r="AEM215" s="15"/>
      <c r="AEN215" s="22"/>
    </row>
    <row r="216" spans="2:820" s="7" customFormat="1" ht="24.75" customHeight="1" x14ac:dyDescent="0.2">
      <c r="B216" s="6"/>
      <c r="C216" s="5"/>
      <c r="D216" s="6"/>
      <c r="E216" s="6"/>
      <c r="G216" s="83"/>
      <c r="H216" s="96"/>
      <c r="I216" s="14"/>
      <c r="J216" s="14"/>
      <c r="K216" s="15"/>
      <c r="L216" s="15"/>
      <c r="M216" s="14"/>
      <c r="N216" s="15"/>
      <c r="O216" s="22"/>
      <c r="AA216" s="6"/>
      <c r="AB216" s="5"/>
      <c r="AC216" s="6"/>
      <c r="AD216" s="6"/>
      <c r="AF216" s="83"/>
      <c r="AG216" s="83"/>
      <c r="AH216" s="14"/>
      <c r="AI216" s="14"/>
      <c r="AJ216" s="15"/>
      <c r="AK216" s="15"/>
      <c r="AL216" s="14"/>
      <c r="AM216" s="15"/>
      <c r="AN216" s="22"/>
      <c r="BB216" s="5"/>
      <c r="BC216" s="6"/>
      <c r="BD216" s="6"/>
      <c r="BF216" s="83"/>
      <c r="BG216" s="96"/>
      <c r="BH216" s="14"/>
      <c r="BI216" s="14"/>
      <c r="BJ216" s="15"/>
      <c r="BK216" s="15"/>
      <c r="BL216" s="14"/>
      <c r="BM216" s="15"/>
      <c r="BN216" s="22"/>
      <c r="CB216" s="5"/>
      <c r="CC216" s="6"/>
      <c r="CD216" s="6"/>
      <c r="CF216" s="83"/>
      <c r="CG216" s="96"/>
      <c r="CH216" s="14"/>
      <c r="CI216" s="14"/>
      <c r="CJ216" s="15"/>
      <c r="CK216" s="15"/>
      <c r="CL216" s="14"/>
      <c r="CM216" s="15"/>
      <c r="CN216" s="22"/>
      <c r="DB216" s="2"/>
      <c r="DC216" s="3"/>
      <c r="DD216" s="3"/>
      <c r="DE216" s="1"/>
      <c r="DF216" s="84"/>
      <c r="DG216" s="97"/>
      <c r="DH216" s="14"/>
      <c r="DI216" s="14"/>
      <c r="DJ216" s="15"/>
      <c r="DK216" s="15"/>
      <c r="DL216" s="14"/>
      <c r="DM216" s="15"/>
      <c r="DN216" s="22"/>
      <c r="EB216" s="5"/>
      <c r="EC216" s="6"/>
      <c r="ED216" s="6"/>
      <c r="EG216" s="96"/>
      <c r="EH216" s="14"/>
      <c r="EI216" s="14"/>
      <c r="EJ216" s="15"/>
      <c r="EK216" s="15"/>
      <c r="EL216" s="14"/>
      <c r="EM216" s="15"/>
      <c r="EN216" s="22"/>
      <c r="FB216" s="5"/>
      <c r="FC216" s="6"/>
      <c r="FD216" s="6"/>
      <c r="FG216" s="83"/>
      <c r="FH216" s="14"/>
      <c r="FI216" s="14"/>
      <c r="FJ216" s="15"/>
      <c r="FK216" s="15"/>
      <c r="FL216" s="14"/>
      <c r="FM216" s="15"/>
      <c r="FN216" s="22"/>
      <c r="GB216" s="5"/>
      <c r="GC216" s="6"/>
      <c r="GD216" s="6"/>
      <c r="GG216" s="83"/>
      <c r="GH216" s="14"/>
      <c r="GI216" s="14"/>
      <c r="GJ216" s="15"/>
      <c r="GK216" s="15"/>
      <c r="GL216" s="14"/>
      <c r="GM216" s="15"/>
      <c r="GN216" s="22"/>
      <c r="HB216" s="5"/>
      <c r="HC216" s="6"/>
      <c r="HD216" s="6"/>
      <c r="HG216" s="83"/>
      <c r="HH216" s="14"/>
      <c r="HI216" s="14"/>
      <c r="HJ216" s="15"/>
      <c r="HK216" s="15"/>
      <c r="HL216" s="14"/>
      <c r="HM216" s="15"/>
      <c r="HN216" s="22"/>
      <c r="IB216" s="5"/>
      <c r="IC216" s="6"/>
      <c r="ID216" s="6"/>
      <c r="IG216" s="83"/>
      <c r="IH216" s="14"/>
      <c r="II216" s="14"/>
      <c r="IJ216" s="15"/>
      <c r="IK216" s="15"/>
      <c r="IL216" s="14"/>
      <c r="IM216" s="15"/>
      <c r="IN216" s="22"/>
      <c r="JB216" s="5"/>
      <c r="JC216" s="6"/>
      <c r="JD216" s="6"/>
      <c r="JG216" s="83"/>
      <c r="JH216" s="14"/>
      <c r="JI216" s="14"/>
      <c r="JJ216" s="15"/>
      <c r="JK216" s="15"/>
      <c r="JL216" s="14"/>
      <c r="JM216" s="15"/>
      <c r="JN216" s="22"/>
      <c r="KB216" s="5"/>
      <c r="KC216" s="6"/>
      <c r="KD216" s="6"/>
      <c r="KG216" s="83"/>
      <c r="KH216" s="14"/>
      <c r="KI216" s="14"/>
      <c r="KJ216" s="15"/>
      <c r="KK216" s="15"/>
      <c r="KL216" s="14"/>
      <c r="KM216" s="15"/>
      <c r="KN216" s="22"/>
      <c r="LB216" s="5"/>
      <c r="LC216" s="6"/>
      <c r="LD216" s="6"/>
      <c r="LG216" s="83"/>
      <c r="LH216" s="14"/>
      <c r="LI216" s="14"/>
      <c r="LJ216" s="15"/>
      <c r="LK216" s="15"/>
      <c r="LL216" s="14"/>
      <c r="LM216" s="15"/>
      <c r="LN216" s="22"/>
      <c r="MB216" s="5"/>
      <c r="MC216" s="6"/>
      <c r="MD216" s="6"/>
      <c r="MG216" s="83"/>
      <c r="MH216" s="14"/>
      <c r="MI216" s="14"/>
      <c r="MJ216" s="15"/>
      <c r="MK216" s="15"/>
      <c r="ML216" s="14"/>
      <c r="MM216" s="15"/>
      <c r="MN216" s="22"/>
      <c r="NB216" s="2"/>
      <c r="NC216" s="3"/>
      <c r="ND216" s="3"/>
      <c r="NE216" s="1"/>
      <c r="NF216" s="1"/>
      <c r="NG216" s="84"/>
      <c r="NH216" s="14"/>
      <c r="NI216" s="14"/>
      <c r="NJ216" s="15"/>
      <c r="NK216" s="15"/>
      <c r="NL216" s="14"/>
      <c r="NM216" s="15"/>
      <c r="NN216" s="22"/>
      <c r="OB216" s="5"/>
      <c r="OC216" s="6"/>
      <c r="OD216" s="6"/>
      <c r="OG216" s="83"/>
      <c r="OH216" s="14"/>
      <c r="OI216" s="14"/>
      <c r="OJ216" s="15"/>
      <c r="OK216" s="15"/>
      <c r="OL216" s="14"/>
      <c r="OM216" s="15"/>
      <c r="ON216" s="22"/>
      <c r="PB216" s="5"/>
      <c r="PC216" s="6"/>
      <c r="PD216" s="6"/>
      <c r="PG216" s="83"/>
      <c r="PH216" s="14"/>
      <c r="PI216" s="14"/>
      <c r="PJ216" s="15"/>
      <c r="PK216" s="15"/>
      <c r="PL216" s="14"/>
      <c r="PM216" s="15"/>
      <c r="PN216" s="22"/>
      <c r="QB216" s="5"/>
      <c r="QC216" s="6"/>
      <c r="QD216" s="6"/>
      <c r="QG216" s="83"/>
      <c r="QH216" s="14"/>
      <c r="QI216" s="14"/>
      <c r="QJ216" s="15"/>
      <c r="QK216" s="15"/>
      <c r="QL216" s="14"/>
      <c r="QM216" s="15"/>
      <c r="QN216" s="22"/>
      <c r="RB216" s="5"/>
      <c r="RC216" s="6"/>
      <c r="RD216" s="6"/>
      <c r="RG216" s="83"/>
      <c r="RH216" s="14"/>
      <c r="RI216" s="14"/>
      <c r="RJ216" s="15"/>
      <c r="RK216" s="15"/>
      <c r="RL216" s="14"/>
      <c r="RM216" s="15"/>
      <c r="RN216" s="22"/>
      <c r="SB216" s="5"/>
      <c r="SC216" s="6"/>
      <c r="SD216" s="6"/>
      <c r="SG216" s="83"/>
      <c r="SH216" s="14"/>
      <c r="SI216" s="14"/>
      <c r="SJ216" s="15"/>
      <c r="SK216" s="37"/>
      <c r="SL216" s="14"/>
      <c r="SM216" s="15"/>
      <c r="SN216" s="22"/>
      <c r="TB216" s="5"/>
      <c r="TC216" s="6"/>
      <c r="TD216" s="6"/>
      <c r="TG216" s="83"/>
      <c r="TH216" s="14"/>
      <c r="TI216" s="14"/>
      <c r="TJ216" s="15"/>
      <c r="TK216" s="37"/>
      <c r="TL216" s="14"/>
      <c r="TM216" s="15"/>
      <c r="TN216" s="22"/>
      <c r="UB216" s="5"/>
      <c r="UC216" s="6"/>
      <c r="UD216" s="6"/>
      <c r="UG216" s="83"/>
      <c r="UH216" s="14"/>
      <c r="UI216" s="14"/>
      <c r="UJ216" s="15"/>
      <c r="UK216" s="37"/>
      <c r="UL216" s="14"/>
      <c r="UM216" s="15"/>
      <c r="UN216" s="22"/>
      <c r="VB216" s="5"/>
      <c r="VC216" s="6"/>
      <c r="VD216" s="6"/>
      <c r="VG216" s="83"/>
      <c r="VH216" s="14"/>
      <c r="VI216" s="14"/>
      <c r="VJ216" s="15"/>
      <c r="VK216" s="37"/>
      <c r="VL216" s="14"/>
      <c r="VM216" s="15"/>
      <c r="VN216" s="22"/>
      <c r="WB216" s="5"/>
      <c r="WC216" s="6"/>
      <c r="WD216" s="6"/>
      <c r="WG216" s="83"/>
      <c r="WH216" s="14"/>
      <c r="WI216" s="14"/>
      <c r="WJ216" s="15"/>
      <c r="WK216" s="37"/>
      <c r="WL216" s="14"/>
      <c r="WM216" s="15"/>
      <c r="WN216" s="22"/>
      <c r="XB216" s="5"/>
      <c r="XC216" s="37"/>
      <c r="XD216" s="37"/>
      <c r="XG216" s="83"/>
      <c r="XH216" s="14"/>
      <c r="XI216" s="14"/>
      <c r="XJ216" s="15"/>
      <c r="XK216" s="37"/>
      <c r="XL216" s="14"/>
      <c r="XM216" s="15"/>
      <c r="XN216" s="22"/>
      <c r="YB216" s="5"/>
      <c r="YC216" s="37"/>
      <c r="YD216" s="37"/>
      <c r="YG216" s="83"/>
      <c r="YH216" s="14"/>
      <c r="YI216" s="14"/>
      <c r="YJ216" s="15"/>
      <c r="YK216" s="37"/>
      <c r="YL216" s="14"/>
      <c r="YM216" s="15"/>
      <c r="YN216" s="22"/>
      <c r="ZB216" s="5"/>
      <c r="ZC216" s="37"/>
      <c r="ZD216" s="37"/>
      <c r="ZG216" s="83"/>
      <c r="ZH216" s="14"/>
      <c r="ZI216" s="14"/>
      <c r="ZJ216" s="15"/>
      <c r="ZK216" s="37"/>
      <c r="ZL216" s="14"/>
      <c r="ZM216" s="15"/>
      <c r="ZN216" s="22"/>
      <c r="AAB216" s="5"/>
      <c r="AAC216" s="37"/>
      <c r="AAD216" s="37"/>
      <c r="AAG216" s="83"/>
      <c r="AAH216" s="14"/>
      <c r="AAI216" s="14"/>
      <c r="AAJ216" s="15"/>
      <c r="AAK216" s="37"/>
      <c r="AAL216" s="14"/>
      <c r="AAM216" s="15"/>
      <c r="AAN216" s="22"/>
      <c r="ABB216" s="5"/>
      <c r="ABC216" s="37"/>
      <c r="ABD216" s="37"/>
      <c r="ABG216" s="83"/>
      <c r="ABH216" s="14"/>
      <c r="ABI216" s="14"/>
      <c r="ABJ216" s="15"/>
      <c r="ABK216" s="37"/>
      <c r="ABL216" s="14"/>
      <c r="ABM216" s="15"/>
      <c r="ABN216" s="22"/>
      <c r="ACB216" s="5"/>
      <c r="ACC216" s="37"/>
      <c r="ACD216" s="37"/>
      <c r="ACG216" s="83"/>
      <c r="ACH216" s="14"/>
      <c r="ACI216" s="14"/>
      <c r="ACJ216" s="15"/>
      <c r="ACK216" s="37"/>
      <c r="ACL216" s="14"/>
      <c r="ACM216" s="15"/>
      <c r="ACN216" s="22"/>
      <c r="ADB216" s="5"/>
      <c r="ADC216" s="37"/>
      <c r="ADD216" s="37"/>
      <c r="ADG216" s="96"/>
      <c r="ADH216" s="14"/>
      <c r="ADI216" s="14"/>
      <c r="ADJ216" s="15"/>
      <c r="ADK216" s="37"/>
      <c r="ADL216" s="14"/>
      <c r="ADM216" s="15"/>
      <c r="ADN216" s="22"/>
      <c r="AEB216" s="5"/>
      <c r="AEC216" s="37"/>
      <c r="AED216" s="37"/>
      <c r="AEG216" s="83"/>
      <c r="AEH216" s="14"/>
      <c r="AEI216" s="14"/>
      <c r="AEJ216" s="15"/>
      <c r="AEK216" s="37"/>
      <c r="AEL216" s="14"/>
      <c r="AEM216" s="15"/>
      <c r="AEN216" s="22"/>
    </row>
    <row r="217" spans="2:820" s="7" customFormat="1" ht="24.75" customHeight="1" x14ac:dyDescent="0.2">
      <c r="B217" s="6"/>
      <c r="C217" s="5"/>
      <c r="D217" s="6"/>
      <c r="E217" s="6"/>
      <c r="G217" s="83"/>
      <c r="H217" s="96"/>
      <c r="I217" s="14"/>
      <c r="J217" s="14"/>
      <c r="K217" s="15"/>
      <c r="L217" s="15"/>
      <c r="M217" s="14"/>
      <c r="N217" s="15"/>
      <c r="O217" s="22"/>
      <c r="AA217" s="6"/>
      <c r="AB217" s="5"/>
      <c r="AC217" s="6"/>
      <c r="AD217" s="6"/>
      <c r="AF217" s="83"/>
      <c r="AG217" s="83"/>
      <c r="AH217" s="14"/>
      <c r="AI217" s="14"/>
      <c r="AJ217" s="15"/>
      <c r="AK217" s="15"/>
      <c r="AL217" s="14"/>
      <c r="AM217" s="15"/>
      <c r="AN217" s="22"/>
      <c r="BB217" s="5"/>
      <c r="BC217" s="6"/>
      <c r="BD217" s="6"/>
      <c r="BF217" s="83"/>
      <c r="BG217" s="96"/>
      <c r="BH217" s="14"/>
      <c r="BI217" s="14"/>
      <c r="BJ217" s="15"/>
      <c r="BK217" s="15"/>
      <c r="BL217" s="14"/>
      <c r="BM217" s="15"/>
      <c r="BN217" s="22"/>
      <c r="CB217" s="5"/>
      <c r="CC217" s="6"/>
      <c r="CD217" s="6"/>
      <c r="CF217" s="83"/>
      <c r="CG217" s="96"/>
      <c r="CH217" s="14"/>
      <c r="CI217" s="14"/>
      <c r="CJ217" s="15"/>
      <c r="CK217" s="15"/>
      <c r="CL217" s="14"/>
      <c r="CM217" s="15"/>
      <c r="CN217" s="22"/>
      <c r="DB217" s="2"/>
      <c r="DC217" s="3"/>
      <c r="DD217" s="3"/>
      <c r="DE217" s="1"/>
      <c r="DF217" s="84"/>
      <c r="DG217" s="97"/>
      <c r="DH217" s="14"/>
      <c r="DI217" s="14"/>
      <c r="DJ217" s="15"/>
      <c r="DK217" s="15"/>
      <c r="DL217" s="14"/>
      <c r="DM217" s="15"/>
      <c r="DN217" s="22"/>
      <c r="EB217" s="5"/>
      <c r="EC217" s="6"/>
      <c r="ED217" s="6"/>
      <c r="EG217" s="96"/>
      <c r="EH217" s="14"/>
      <c r="EI217" s="14"/>
      <c r="EJ217" s="15"/>
      <c r="EK217" s="15"/>
      <c r="EL217" s="14"/>
      <c r="EM217" s="15"/>
      <c r="EN217" s="22"/>
      <c r="FB217" s="5"/>
      <c r="FC217" s="6"/>
      <c r="FD217" s="6"/>
      <c r="FG217" s="83"/>
      <c r="FH217" s="14"/>
      <c r="FI217" s="14"/>
      <c r="FJ217" s="15"/>
      <c r="FK217" s="15"/>
      <c r="FL217" s="14"/>
      <c r="FM217" s="15"/>
      <c r="FN217" s="22"/>
      <c r="GB217" s="5"/>
      <c r="GC217" s="6"/>
      <c r="GD217" s="6"/>
      <c r="GG217" s="83"/>
      <c r="GH217" s="14"/>
      <c r="GI217" s="14"/>
      <c r="GJ217" s="15"/>
      <c r="GK217" s="15"/>
      <c r="GL217" s="14"/>
      <c r="GM217" s="15"/>
      <c r="GN217" s="22"/>
      <c r="HB217" s="5"/>
      <c r="HC217" s="6"/>
      <c r="HD217" s="6"/>
      <c r="HG217" s="83"/>
      <c r="HH217" s="14"/>
      <c r="HI217" s="14"/>
      <c r="HJ217" s="15"/>
      <c r="HK217" s="15"/>
      <c r="HL217" s="14"/>
      <c r="HM217" s="15"/>
      <c r="HN217" s="22"/>
      <c r="IB217" s="5"/>
      <c r="IC217" s="6"/>
      <c r="ID217" s="6"/>
      <c r="IG217" s="83"/>
      <c r="IH217" s="14"/>
      <c r="II217" s="14"/>
      <c r="IJ217" s="15"/>
      <c r="IK217" s="15"/>
      <c r="IL217" s="14"/>
      <c r="IM217" s="15"/>
      <c r="IN217" s="22"/>
      <c r="JB217" s="5"/>
      <c r="JC217" s="6"/>
      <c r="JD217" s="6"/>
      <c r="JG217" s="83"/>
      <c r="JH217" s="14"/>
      <c r="JI217" s="14"/>
      <c r="JJ217" s="15"/>
      <c r="JK217" s="15"/>
      <c r="JL217" s="14"/>
      <c r="JM217" s="15"/>
      <c r="JN217" s="22"/>
      <c r="KB217" s="5"/>
      <c r="KC217" s="6"/>
      <c r="KD217" s="6"/>
      <c r="KG217" s="83"/>
      <c r="KH217" s="14"/>
      <c r="KI217" s="14"/>
      <c r="KJ217" s="15"/>
      <c r="KK217" s="15"/>
      <c r="KL217" s="14"/>
      <c r="KM217" s="15"/>
      <c r="KN217" s="22"/>
      <c r="LB217" s="5"/>
      <c r="LC217" s="6"/>
      <c r="LD217" s="6"/>
      <c r="LG217" s="83"/>
      <c r="LH217" s="14"/>
      <c r="LI217" s="14"/>
      <c r="LJ217" s="15"/>
      <c r="LK217" s="15"/>
      <c r="LL217" s="14"/>
      <c r="LM217" s="15"/>
      <c r="LN217" s="22"/>
      <c r="MB217" s="5"/>
      <c r="MC217" s="6"/>
      <c r="MD217" s="6"/>
      <c r="MG217" s="83"/>
      <c r="MH217" s="14"/>
      <c r="MI217" s="14"/>
      <c r="MJ217" s="15"/>
      <c r="MK217" s="15"/>
      <c r="ML217" s="14"/>
      <c r="MM217" s="15"/>
      <c r="MN217" s="22"/>
      <c r="NB217" s="2"/>
      <c r="NC217" s="3"/>
      <c r="ND217" s="3"/>
      <c r="NE217" s="1"/>
      <c r="NF217" s="1"/>
      <c r="NG217" s="84"/>
      <c r="NH217" s="14"/>
      <c r="NI217" s="14"/>
      <c r="NJ217" s="15"/>
      <c r="NK217" s="15"/>
      <c r="NL217" s="14"/>
      <c r="NM217" s="15"/>
      <c r="NN217" s="22"/>
      <c r="OB217" s="5"/>
      <c r="OC217" s="6"/>
      <c r="OD217" s="6"/>
      <c r="OG217" s="83"/>
      <c r="OH217" s="14"/>
      <c r="OI217" s="14"/>
      <c r="OJ217" s="15"/>
      <c r="OK217" s="15"/>
      <c r="OL217" s="14"/>
      <c r="OM217" s="15"/>
      <c r="ON217" s="22"/>
      <c r="PB217" s="5"/>
      <c r="PC217" s="6"/>
      <c r="PD217" s="6"/>
      <c r="PG217" s="83"/>
      <c r="PH217" s="14"/>
      <c r="PI217" s="14"/>
      <c r="PJ217" s="15"/>
      <c r="PK217" s="15"/>
      <c r="PL217" s="14"/>
      <c r="PM217" s="15"/>
      <c r="PN217" s="22"/>
      <c r="QB217" s="5"/>
      <c r="QC217" s="6"/>
      <c r="QD217" s="6"/>
      <c r="QG217" s="83"/>
      <c r="QH217" s="14"/>
      <c r="QI217" s="14"/>
      <c r="QJ217" s="15"/>
      <c r="QK217" s="15"/>
      <c r="QL217" s="14"/>
      <c r="QM217" s="15"/>
      <c r="QN217" s="22"/>
      <c r="RB217" s="5"/>
      <c r="RC217" s="6"/>
      <c r="RD217" s="6"/>
      <c r="RG217" s="83"/>
      <c r="RH217" s="14"/>
      <c r="RI217" s="14"/>
      <c r="RJ217" s="15"/>
      <c r="RK217" s="15"/>
      <c r="RL217" s="14"/>
      <c r="RM217" s="15"/>
      <c r="RN217" s="22"/>
      <c r="SB217" s="5"/>
      <c r="SC217" s="6"/>
      <c r="SD217" s="6"/>
      <c r="SG217" s="83"/>
      <c r="SH217" s="14"/>
      <c r="SI217" s="14"/>
      <c r="SJ217" s="15"/>
      <c r="SK217" s="37"/>
      <c r="SL217" s="14"/>
      <c r="SM217" s="15"/>
      <c r="SN217" s="22"/>
      <c r="TB217" s="5"/>
      <c r="TC217" s="6"/>
      <c r="TD217" s="6"/>
      <c r="TG217" s="83"/>
      <c r="TH217" s="14"/>
      <c r="TI217" s="14"/>
      <c r="TJ217" s="15"/>
      <c r="TK217" s="37"/>
      <c r="TL217" s="14"/>
      <c r="TM217" s="15"/>
      <c r="TN217" s="22"/>
      <c r="UB217" s="5"/>
      <c r="UC217" s="6"/>
      <c r="UD217" s="6"/>
      <c r="UG217" s="83"/>
      <c r="UH217" s="14"/>
      <c r="UI217" s="14"/>
      <c r="UJ217" s="15"/>
      <c r="UK217" s="37"/>
      <c r="UL217" s="14"/>
      <c r="UM217" s="15"/>
      <c r="UN217" s="22"/>
      <c r="VB217" s="5"/>
      <c r="VC217" s="6"/>
      <c r="VD217" s="6"/>
      <c r="VG217" s="83"/>
      <c r="VH217" s="14"/>
      <c r="VI217" s="14"/>
      <c r="VJ217" s="15"/>
      <c r="VK217" s="37"/>
      <c r="VL217" s="14"/>
      <c r="VM217" s="15"/>
      <c r="VN217" s="22"/>
      <c r="WB217" s="5"/>
      <c r="WC217" s="6"/>
      <c r="WD217" s="6"/>
      <c r="WG217" s="83"/>
      <c r="WH217" s="14"/>
      <c r="WI217" s="14"/>
      <c r="WJ217" s="15"/>
      <c r="WK217" s="37"/>
      <c r="WL217" s="14"/>
      <c r="WM217" s="15"/>
      <c r="WN217" s="22"/>
      <c r="XB217" s="5"/>
      <c r="XC217" s="37"/>
      <c r="XD217" s="37"/>
      <c r="XG217" s="83"/>
      <c r="XH217" s="14"/>
      <c r="XI217" s="14"/>
      <c r="XJ217" s="15"/>
      <c r="XK217" s="37"/>
      <c r="XL217" s="14"/>
      <c r="XM217" s="15"/>
      <c r="XN217" s="22"/>
      <c r="YB217" s="5"/>
      <c r="YC217" s="37"/>
      <c r="YD217" s="37"/>
      <c r="YG217" s="83"/>
      <c r="YH217" s="14"/>
      <c r="YI217" s="14"/>
      <c r="YJ217" s="15"/>
      <c r="YK217" s="37"/>
      <c r="YL217" s="14"/>
      <c r="YM217" s="15"/>
      <c r="YN217" s="22"/>
      <c r="ZB217" s="5"/>
      <c r="ZC217" s="37"/>
      <c r="ZD217" s="37"/>
      <c r="ZG217" s="83"/>
      <c r="ZH217" s="14"/>
      <c r="ZI217" s="14"/>
      <c r="ZJ217" s="15"/>
      <c r="ZK217" s="37"/>
      <c r="ZL217" s="14"/>
      <c r="ZM217" s="15"/>
      <c r="ZN217" s="22"/>
      <c r="AAB217" s="5"/>
      <c r="AAC217" s="37"/>
      <c r="AAD217" s="37"/>
      <c r="AAG217" s="83"/>
      <c r="AAH217" s="14"/>
      <c r="AAI217" s="14"/>
      <c r="AAJ217" s="15"/>
      <c r="AAK217" s="37"/>
      <c r="AAL217" s="14"/>
      <c r="AAM217" s="15"/>
      <c r="AAN217" s="22"/>
      <c r="ABB217" s="5"/>
      <c r="ABC217" s="37"/>
      <c r="ABD217" s="37"/>
      <c r="ABG217" s="83"/>
      <c r="ABH217" s="14"/>
      <c r="ABI217" s="14"/>
      <c r="ABJ217" s="15"/>
      <c r="ABK217" s="37"/>
      <c r="ABL217" s="14"/>
      <c r="ABM217" s="15"/>
      <c r="ABN217" s="22"/>
      <c r="ACB217" s="5"/>
      <c r="ACC217" s="37"/>
      <c r="ACD217" s="37"/>
      <c r="ACG217" s="83"/>
      <c r="ACH217" s="14"/>
      <c r="ACI217" s="14"/>
      <c r="ACJ217" s="15"/>
      <c r="ACK217" s="37"/>
      <c r="ACL217" s="14"/>
      <c r="ACM217" s="15"/>
      <c r="ACN217" s="22"/>
      <c r="ADB217" s="5"/>
      <c r="ADC217" s="37"/>
      <c r="ADD217" s="37"/>
      <c r="ADG217" s="96"/>
      <c r="ADH217" s="14"/>
      <c r="ADI217" s="14"/>
      <c r="ADJ217" s="15"/>
      <c r="ADK217" s="37"/>
      <c r="ADL217" s="14"/>
      <c r="ADM217" s="15"/>
      <c r="ADN217" s="22"/>
      <c r="AEB217" s="5"/>
      <c r="AEC217" s="37"/>
      <c r="AED217" s="37"/>
      <c r="AEG217" s="83"/>
      <c r="AEH217" s="14"/>
      <c r="AEI217" s="14"/>
      <c r="AEJ217" s="15"/>
      <c r="AEK217" s="37"/>
      <c r="AEL217" s="14"/>
      <c r="AEM217" s="15"/>
      <c r="AEN217" s="22"/>
    </row>
    <row r="218" spans="2:820" s="7" customFormat="1" ht="24.75" customHeight="1" x14ac:dyDescent="0.2">
      <c r="B218" s="6"/>
      <c r="C218" s="5"/>
      <c r="D218" s="6"/>
      <c r="E218" s="6"/>
      <c r="G218" s="83"/>
      <c r="H218" s="96"/>
      <c r="I218" s="14"/>
      <c r="J218" s="14"/>
      <c r="K218" s="15"/>
      <c r="L218" s="15"/>
      <c r="M218" s="14"/>
      <c r="N218" s="15"/>
      <c r="O218" s="22"/>
      <c r="AA218" s="6"/>
      <c r="AB218" s="5"/>
      <c r="AC218" s="6"/>
      <c r="AD218" s="6"/>
      <c r="AF218" s="83"/>
      <c r="AG218" s="83"/>
      <c r="AH218" s="14"/>
      <c r="AI218" s="14"/>
      <c r="AJ218" s="15"/>
      <c r="AK218" s="15"/>
      <c r="AL218" s="14"/>
      <c r="AM218" s="15"/>
      <c r="AN218" s="22"/>
      <c r="BB218" s="5"/>
      <c r="BC218" s="6"/>
      <c r="BD218" s="6"/>
      <c r="BF218" s="83"/>
      <c r="BG218" s="96"/>
      <c r="BH218" s="14"/>
      <c r="BI218" s="14"/>
      <c r="BJ218" s="15"/>
      <c r="BK218" s="15"/>
      <c r="BL218" s="14"/>
      <c r="BM218" s="15"/>
      <c r="BN218" s="22"/>
      <c r="CB218" s="5"/>
      <c r="CC218" s="6"/>
      <c r="CD218" s="6"/>
      <c r="CF218" s="83"/>
      <c r="CG218" s="96"/>
      <c r="CH218" s="14"/>
      <c r="CI218" s="14"/>
      <c r="CJ218" s="15"/>
      <c r="CK218" s="15"/>
      <c r="CL218" s="14"/>
      <c r="CM218" s="15"/>
      <c r="CN218" s="22"/>
      <c r="DB218" s="2"/>
      <c r="DC218" s="3"/>
      <c r="DD218" s="3"/>
      <c r="DE218" s="1"/>
      <c r="DF218" s="84"/>
      <c r="DG218" s="97"/>
      <c r="DH218" s="14"/>
      <c r="DI218" s="14"/>
      <c r="DJ218" s="15"/>
      <c r="DK218" s="15"/>
      <c r="DL218" s="14"/>
      <c r="DM218" s="15"/>
      <c r="DN218" s="22"/>
      <c r="EB218" s="5"/>
      <c r="EC218" s="6"/>
      <c r="ED218" s="6"/>
      <c r="EG218" s="96"/>
      <c r="EH218" s="14"/>
      <c r="EI218" s="14"/>
      <c r="EJ218" s="15"/>
      <c r="EK218" s="15"/>
      <c r="EL218" s="14"/>
      <c r="EM218" s="15"/>
      <c r="EN218" s="22"/>
      <c r="FB218" s="5"/>
      <c r="FC218" s="6"/>
      <c r="FD218" s="6"/>
      <c r="FG218" s="83"/>
      <c r="FH218" s="14"/>
      <c r="FI218" s="14"/>
      <c r="FJ218" s="15"/>
      <c r="FK218" s="15"/>
      <c r="FL218" s="14"/>
      <c r="FM218" s="15"/>
      <c r="FN218" s="22"/>
      <c r="GB218" s="5"/>
      <c r="GC218" s="6"/>
      <c r="GD218" s="6"/>
      <c r="GG218" s="83"/>
      <c r="GH218" s="14"/>
      <c r="GI218" s="14"/>
      <c r="GJ218" s="15"/>
      <c r="GK218" s="15"/>
      <c r="GL218" s="14"/>
      <c r="GM218" s="15"/>
      <c r="GN218" s="22"/>
      <c r="HB218" s="5"/>
      <c r="HC218" s="6"/>
      <c r="HD218" s="6"/>
      <c r="HG218" s="83"/>
      <c r="HH218" s="14"/>
      <c r="HI218" s="14"/>
      <c r="HJ218" s="15"/>
      <c r="HK218" s="15"/>
      <c r="HL218" s="14"/>
      <c r="HM218" s="15"/>
      <c r="HN218" s="22"/>
      <c r="IB218" s="5"/>
      <c r="IC218" s="6"/>
      <c r="ID218" s="6"/>
      <c r="IG218" s="83"/>
      <c r="IH218" s="14"/>
      <c r="II218" s="14"/>
      <c r="IJ218" s="15"/>
      <c r="IK218" s="15"/>
      <c r="IL218" s="14"/>
      <c r="IM218" s="15"/>
      <c r="IN218" s="22"/>
      <c r="JB218" s="5"/>
      <c r="JC218" s="6"/>
      <c r="JD218" s="6"/>
      <c r="JG218" s="83"/>
      <c r="JH218" s="14"/>
      <c r="JI218" s="14"/>
      <c r="JJ218" s="15"/>
      <c r="JK218" s="15"/>
      <c r="JL218" s="14"/>
      <c r="JM218" s="15"/>
      <c r="JN218" s="22"/>
      <c r="KB218" s="5"/>
      <c r="KC218" s="6"/>
      <c r="KD218" s="6"/>
      <c r="KG218" s="83"/>
      <c r="KH218" s="14"/>
      <c r="KI218" s="14"/>
      <c r="KJ218" s="15"/>
      <c r="KK218" s="15"/>
      <c r="KL218" s="14"/>
      <c r="KM218" s="15"/>
      <c r="KN218" s="22"/>
      <c r="LB218" s="5"/>
      <c r="LC218" s="6"/>
      <c r="LD218" s="6"/>
      <c r="LG218" s="83"/>
      <c r="LH218" s="14"/>
      <c r="LI218" s="14"/>
      <c r="LJ218" s="15"/>
      <c r="LK218" s="15"/>
      <c r="LL218" s="14"/>
      <c r="LM218" s="15"/>
      <c r="LN218" s="22"/>
      <c r="MB218" s="5"/>
      <c r="MC218" s="6"/>
      <c r="MD218" s="6"/>
      <c r="MG218" s="83"/>
      <c r="MH218" s="14"/>
      <c r="MI218" s="14"/>
      <c r="MJ218" s="15"/>
      <c r="MK218" s="15"/>
      <c r="ML218" s="14"/>
      <c r="MM218" s="15"/>
      <c r="MN218" s="22"/>
      <c r="NB218" s="2"/>
      <c r="NC218" s="3"/>
      <c r="ND218" s="3"/>
      <c r="NE218" s="1"/>
      <c r="NF218" s="1"/>
      <c r="NG218" s="84"/>
      <c r="NH218" s="14"/>
      <c r="NI218" s="14"/>
      <c r="NJ218" s="15"/>
      <c r="NK218" s="15"/>
      <c r="NL218" s="14"/>
      <c r="NM218" s="15"/>
      <c r="NN218" s="22"/>
      <c r="OB218" s="5"/>
      <c r="OC218" s="6"/>
      <c r="OD218" s="6"/>
      <c r="OG218" s="83"/>
      <c r="OH218" s="14"/>
      <c r="OI218" s="14"/>
      <c r="OJ218" s="15"/>
      <c r="OK218" s="15"/>
      <c r="OL218" s="14"/>
      <c r="OM218" s="15"/>
      <c r="ON218" s="22"/>
      <c r="PB218" s="5"/>
      <c r="PC218" s="6"/>
      <c r="PD218" s="6"/>
      <c r="PG218" s="83"/>
      <c r="PH218" s="14"/>
      <c r="PI218" s="14"/>
      <c r="PJ218" s="15"/>
      <c r="PK218" s="15"/>
      <c r="PL218" s="14"/>
      <c r="PM218" s="15"/>
      <c r="PN218" s="22"/>
      <c r="QB218" s="5"/>
      <c r="QC218" s="6"/>
      <c r="QD218" s="6"/>
      <c r="QG218" s="83"/>
      <c r="QH218" s="14"/>
      <c r="QI218" s="14"/>
      <c r="QJ218" s="15"/>
      <c r="QK218" s="15"/>
      <c r="QL218" s="14"/>
      <c r="QM218" s="15"/>
      <c r="QN218" s="22"/>
      <c r="RB218" s="5"/>
      <c r="RC218" s="6"/>
      <c r="RD218" s="6"/>
      <c r="RG218" s="83"/>
      <c r="RH218" s="14"/>
      <c r="RI218" s="14"/>
      <c r="RJ218" s="15"/>
      <c r="RK218" s="15"/>
      <c r="RL218" s="14"/>
      <c r="RM218" s="15"/>
      <c r="RN218" s="22"/>
      <c r="SB218" s="5"/>
      <c r="SC218" s="6"/>
      <c r="SD218" s="6"/>
      <c r="SG218" s="83"/>
      <c r="SH218" s="14"/>
      <c r="SI218" s="14"/>
      <c r="SJ218" s="15"/>
      <c r="SK218" s="37"/>
      <c r="SL218" s="14"/>
      <c r="SM218" s="15"/>
      <c r="SN218" s="22"/>
      <c r="TB218" s="5"/>
      <c r="TC218" s="6"/>
      <c r="TD218" s="6"/>
      <c r="TG218" s="83"/>
      <c r="TH218" s="14"/>
      <c r="TI218" s="14"/>
      <c r="TJ218" s="15"/>
      <c r="TK218" s="37"/>
      <c r="TL218" s="14"/>
      <c r="TM218" s="15"/>
      <c r="TN218" s="22"/>
      <c r="UB218" s="5"/>
      <c r="UC218" s="6"/>
      <c r="UD218" s="6"/>
      <c r="UG218" s="83"/>
      <c r="UH218" s="14"/>
      <c r="UI218" s="14"/>
      <c r="UJ218" s="15"/>
      <c r="UK218" s="37"/>
      <c r="UL218" s="14"/>
      <c r="UM218" s="15"/>
      <c r="UN218" s="22"/>
      <c r="VB218" s="5"/>
      <c r="VC218" s="6"/>
      <c r="VD218" s="6"/>
      <c r="VG218" s="83"/>
      <c r="VH218" s="14"/>
      <c r="VI218" s="14"/>
      <c r="VJ218" s="15"/>
      <c r="VK218" s="37"/>
      <c r="VL218" s="14"/>
      <c r="VM218" s="15"/>
      <c r="VN218" s="22"/>
      <c r="WB218" s="5"/>
      <c r="WC218" s="6"/>
      <c r="WD218" s="6"/>
      <c r="WG218" s="83"/>
      <c r="WH218" s="14"/>
      <c r="WI218" s="14"/>
      <c r="WJ218" s="15"/>
      <c r="WK218" s="37"/>
      <c r="WL218" s="14"/>
      <c r="WM218" s="15"/>
      <c r="WN218" s="22"/>
      <c r="XB218" s="5"/>
      <c r="XC218" s="37"/>
      <c r="XD218" s="37"/>
      <c r="XG218" s="83"/>
      <c r="XH218" s="14"/>
      <c r="XI218" s="14"/>
      <c r="XJ218" s="15"/>
      <c r="XK218" s="37"/>
      <c r="XL218" s="14"/>
      <c r="XM218" s="15"/>
      <c r="XN218" s="22"/>
      <c r="YB218" s="5"/>
      <c r="YC218" s="37"/>
      <c r="YD218" s="37"/>
      <c r="YG218" s="83"/>
      <c r="YH218" s="14"/>
      <c r="YI218" s="14"/>
      <c r="YJ218" s="15"/>
      <c r="YK218" s="37"/>
      <c r="YL218" s="14"/>
      <c r="YM218" s="15"/>
      <c r="YN218" s="22"/>
      <c r="ZB218" s="5"/>
      <c r="ZC218" s="37"/>
      <c r="ZD218" s="37"/>
      <c r="ZG218" s="83"/>
      <c r="ZH218" s="14"/>
      <c r="ZI218" s="14"/>
      <c r="ZJ218" s="15"/>
      <c r="ZK218" s="37"/>
      <c r="ZL218" s="14"/>
      <c r="ZM218" s="15"/>
      <c r="ZN218" s="22"/>
      <c r="AAB218" s="5"/>
      <c r="AAC218" s="37"/>
      <c r="AAD218" s="37"/>
      <c r="AAG218" s="83"/>
      <c r="AAH218" s="14"/>
      <c r="AAI218" s="14"/>
      <c r="AAJ218" s="15"/>
      <c r="AAK218" s="37"/>
      <c r="AAL218" s="14"/>
      <c r="AAM218" s="15"/>
      <c r="AAN218" s="22"/>
      <c r="ABB218" s="5"/>
      <c r="ABC218" s="37"/>
      <c r="ABD218" s="37"/>
      <c r="ABG218" s="83"/>
      <c r="ABH218" s="14"/>
      <c r="ABI218" s="14"/>
      <c r="ABJ218" s="15"/>
      <c r="ABK218" s="37"/>
      <c r="ABL218" s="14"/>
      <c r="ABM218" s="15"/>
      <c r="ABN218" s="22"/>
      <c r="ACB218" s="5"/>
      <c r="ACC218" s="37"/>
      <c r="ACD218" s="37"/>
      <c r="ACG218" s="83"/>
      <c r="ACH218" s="14"/>
      <c r="ACI218" s="14"/>
      <c r="ACJ218" s="15"/>
      <c r="ACK218" s="37"/>
      <c r="ACL218" s="14"/>
      <c r="ACM218" s="15"/>
      <c r="ACN218" s="22"/>
      <c r="ADB218" s="5"/>
      <c r="ADC218" s="37"/>
      <c r="ADD218" s="37"/>
      <c r="ADG218" s="96"/>
      <c r="ADH218" s="14"/>
      <c r="ADI218" s="14"/>
      <c r="ADJ218" s="15"/>
      <c r="ADK218" s="37"/>
      <c r="ADL218" s="14"/>
      <c r="ADM218" s="15"/>
      <c r="ADN218" s="22"/>
      <c r="AEB218" s="5"/>
      <c r="AEC218" s="37"/>
      <c r="AED218" s="37"/>
      <c r="AEG218" s="83"/>
      <c r="AEH218" s="14"/>
      <c r="AEI218" s="14"/>
      <c r="AEJ218" s="15"/>
      <c r="AEK218" s="37"/>
      <c r="AEL218" s="14"/>
      <c r="AEM218" s="15"/>
      <c r="AEN218" s="22"/>
    </row>
    <row r="219" spans="2:820" s="7" customFormat="1" ht="24.75" customHeight="1" x14ac:dyDescent="0.2">
      <c r="B219" s="6"/>
      <c r="C219" s="5"/>
      <c r="D219" s="6"/>
      <c r="E219" s="6"/>
      <c r="G219" s="83"/>
      <c r="H219" s="96"/>
      <c r="I219" s="14"/>
      <c r="J219" s="14"/>
      <c r="K219" s="15"/>
      <c r="L219" s="15"/>
      <c r="M219" s="14"/>
      <c r="N219" s="15"/>
      <c r="O219" s="22"/>
      <c r="AA219" s="6"/>
      <c r="AB219" s="5"/>
      <c r="AC219" s="6"/>
      <c r="AD219" s="6"/>
      <c r="AF219" s="83"/>
      <c r="AG219" s="83"/>
      <c r="AH219" s="14"/>
      <c r="AI219" s="14"/>
      <c r="AJ219" s="15"/>
      <c r="AK219" s="15"/>
      <c r="AL219" s="14"/>
      <c r="AM219" s="15"/>
      <c r="AN219" s="22"/>
      <c r="BB219" s="5"/>
      <c r="BC219" s="6"/>
      <c r="BD219" s="6"/>
      <c r="BF219" s="83"/>
      <c r="BG219" s="96"/>
      <c r="BH219" s="14"/>
      <c r="BI219" s="14"/>
      <c r="BJ219" s="15"/>
      <c r="BK219" s="15"/>
      <c r="BL219" s="14"/>
      <c r="BM219" s="15"/>
      <c r="BN219" s="22"/>
      <c r="CB219" s="5"/>
      <c r="CC219" s="6"/>
      <c r="CD219" s="6"/>
      <c r="CF219" s="83"/>
      <c r="CG219" s="96"/>
      <c r="CH219" s="14"/>
      <c r="CI219" s="14"/>
      <c r="CJ219" s="15"/>
      <c r="CK219" s="15"/>
      <c r="CL219" s="14"/>
      <c r="CM219" s="15"/>
      <c r="CN219" s="22"/>
      <c r="DB219" s="2"/>
      <c r="DC219" s="3"/>
      <c r="DD219" s="3"/>
      <c r="DE219" s="1"/>
      <c r="DF219" s="84"/>
      <c r="DG219" s="97"/>
      <c r="DH219" s="14"/>
      <c r="DI219" s="14"/>
      <c r="DJ219" s="15"/>
      <c r="DK219" s="15"/>
      <c r="DL219" s="14"/>
      <c r="DM219" s="15"/>
      <c r="DN219" s="22"/>
      <c r="EB219" s="5"/>
      <c r="EC219" s="6"/>
      <c r="ED219" s="6"/>
      <c r="EG219" s="96"/>
      <c r="EH219" s="14"/>
      <c r="EI219" s="14"/>
      <c r="EJ219" s="15"/>
      <c r="EK219" s="15"/>
      <c r="EL219" s="14"/>
      <c r="EM219" s="15"/>
      <c r="EN219" s="22"/>
      <c r="FB219" s="5"/>
      <c r="FC219" s="6"/>
      <c r="FD219" s="6"/>
      <c r="FG219" s="83"/>
      <c r="FH219" s="14"/>
      <c r="FI219" s="14"/>
      <c r="FJ219" s="15"/>
      <c r="FK219" s="15"/>
      <c r="FL219" s="14"/>
      <c r="FM219" s="15"/>
      <c r="FN219" s="22"/>
      <c r="GB219" s="5"/>
      <c r="GC219" s="6"/>
      <c r="GD219" s="6"/>
      <c r="GG219" s="83"/>
      <c r="GH219" s="14"/>
      <c r="GI219" s="14"/>
      <c r="GJ219" s="15"/>
      <c r="GK219" s="15"/>
      <c r="GL219" s="14"/>
      <c r="GM219" s="15"/>
      <c r="GN219" s="22"/>
      <c r="HB219" s="5"/>
      <c r="HC219" s="6"/>
      <c r="HD219" s="6"/>
      <c r="HG219" s="83"/>
      <c r="HH219" s="14"/>
      <c r="HI219" s="14"/>
      <c r="HJ219" s="15"/>
      <c r="HK219" s="15"/>
      <c r="HL219" s="14"/>
      <c r="HM219" s="15"/>
      <c r="HN219" s="22"/>
      <c r="IB219" s="5"/>
      <c r="IC219" s="6"/>
      <c r="ID219" s="6"/>
      <c r="IG219" s="83"/>
      <c r="IH219" s="14"/>
      <c r="II219" s="14"/>
      <c r="IJ219" s="15"/>
      <c r="IK219" s="15"/>
      <c r="IL219" s="14"/>
      <c r="IM219" s="15"/>
      <c r="IN219" s="22"/>
      <c r="JB219" s="5"/>
      <c r="JC219" s="6"/>
      <c r="JD219" s="6"/>
      <c r="JG219" s="83"/>
      <c r="JH219" s="14"/>
      <c r="JI219" s="14"/>
      <c r="JJ219" s="15"/>
      <c r="JK219" s="15"/>
      <c r="JL219" s="14"/>
      <c r="JM219" s="15"/>
      <c r="JN219" s="22"/>
      <c r="KB219" s="5"/>
      <c r="KC219" s="6"/>
      <c r="KD219" s="6"/>
      <c r="KG219" s="83"/>
      <c r="KH219" s="14"/>
      <c r="KI219" s="14"/>
      <c r="KJ219" s="15"/>
      <c r="KK219" s="15"/>
      <c r="KL219" s="14"/>
      <c r="KM219" s="15"/>
      <c r="KN219" s="22"/>
      <c r="LB219" s="5"/>
      <c r="LC219" s="6"/>
      <c r="LD219" s="6"/>
      <c r="LG219" s="83"/>
      <c r="LH219" s="14"/>
      <c r="LI219" s="14"/>
      <c r="LJ219" s="15"/>
      <c r="LK219" s="15"/>
      <c r="LL219" s="14"/>
      <c r="LM219" s="15"/>
      <c r="LN219" s="22"/>
      <c r="MB219" s="5"/>
      <c r="MC219" s="6"/>
      <c r="MD219" s="6"/>
      <c r="MG219" s="83"/>
      <c r="MH219" s="14"/>
      <c r="MI219" s="14"/>
      <c r="MJ219" s="15"/>
      <c r="MK219" s="15"/>
      <c r="ML219" s="14"/>
      <c r="MM219" s="15"/>
      <c r="MN219" s="22"/>
      <c r="NB219" s="2"/>
      <c r="NC219" s="3"/>
      <c r="ND219" s="3"/>
      <c r="NE219" s="1"/>
      <c r="NF219" s="1"/>
      <c r="NG219" s="84"/>
      <c r="NH219" s="14"/>
      <c r="NI219" s="14"/>
      <c r="NJ219" s="15"/>
      <c r="NK219" s="15"/>
      <c r="NL219" s="14"/>
      <c r="NM219" s="15"/>
      <c r="NN219" s="22"/>
      <c r="OB219" s="5"/>
      <c r="OC219" s="6"/>
      <c r="OD219" s="6"/>
      <c r="OG219" s="83"/>
      <c r="OH219" s="14"/>
      <c r="OI219" s="14"/>
      <c r="OJ219" s="15"/>
      <c r="OK219" s="15"/>
      <c r="OL219" s="14"/>
      <c r="OM219" s="15"/>
      <c r="ON219" s="22"/>
      <c r="PB219" s="5"/>
      <c r="PC219" s="6"/>
      <c r="PD219" s="6"/>
      <c r="PG219" s="83"/>
      <c r="PH219" s="14"/>
      <c r="PI219" s="14"/>
      <c r="PJ219" s="15"/>
      <c r="PK219" s="15"/>
      <c r="PL219" s="14"/>
      <c r="PM219" s="15"/>
      <c r="PN219" s="22"/>
      <c r="QB219" s="5"/>
      <c r="QC219" s="6"/>
      <c r="QD219" s="6"/>
      <c r="QG219" s="83"/>
      <c r="QH219" s="14"/>
      <c r="QI219" s="14"/>
      <c r="QJ219" s="15"/>
      <c r="QK219" s="15"/>
      <c r="QL219" s="14"/>
      <c r="QM219" s="15"/>
      <c r="QN219" s="22"/>
      <c r="RB219" s="5"/>
      <c r="RC219" s="6"/>
      <c r="RD219" s="6"/>
      <c r="RG219" s="83"/>
      <c r="RH219" s="14"/>
      <c r="RI219" s="14"/>
      <c r="RJ219" s="15"/>
      <c r="RK219" s="15"/>
      <c r="RL219" s="14"/>
      <c r="RM219" s="15"/>
      <c r="RN219" s="22"/>
      <c r="SB219" s="5"/>
      <c r="SC219" s="6"/>
      <c r="SD219" s="6"/>
      <c r="SG219" s="83"/>
      <c r="SH219" s="14"/>
      <c r="SI219" s="14"/>
      <c r="SJ219" s="15"/>
      <c r="SK219" s="37"/>
      <c r="SL219" s="14"/>
      <c r="SM219" s="15"/>
      <c r="SN219" s="22"/>
      <c r="TB219" s="5"/>
      <c r="TC219" s="6"/>
      <c r="TD219" s="6"/>
      <c r="TG219" s="83"/>
      <c r="TH219" s="14"/>
      <c r="TI219" s="14"/>
      <c r="TJ219" s="15"/>
      <c r="TK219" s="37"/>
      <c r="TL219" s="14"/>
      <c r="TM219" s="15"/>
      <c r="TN219" s="22"/>
      <c r="UB219" s="5"/>
      <c r="UC219" s="6"/>
      <c r="UD219" s="6"/>
      <c r="UG219" s="83"/>
      <c r="UH219" s="14"/>
      <c r="UI219" s="14"/>
      <c r="UJ219" s="15"/>
      <c r="UK219" s="37"/>
      <c r="UL219" s="14"/>
      <c r="UM219" s="15"/>
      <c r="UN219" s="22"/>
      <c r="VB219" s="5"/>
      <c r="VC219" s="6"/>
      <c r="VD219" s="6"/>
      <c r="VG219" s="83"/>
      <c r="VH219" s="14"/>
      <c r="VI219" s="14"/>
      <c r="VJ219" s="15"/>
      <c r="VK219" s="37"/>
      <c r="VL219" s="14"/>
      <c r="VM219" s="15"/>
      <c r="VN219" s="22"/>
      <c r="WB219" s="5"/>
      <c r="WC219" s="6"/>
      <c r="WD219" s="6"/>
      <c r="WG219" s="83"/>
      <c r="WH219" s="14"/>
      <c r="WI219" s="14"/>
      <c r="WJ219" s="15"/>
      <c r="WK219" s="37"/>
      <c r="WL219" s="14"/>
      <c r="WM219" s="15"/>
      <c r="WN219" s="22"/>
      <c r="XB219" s="5"/>
      <c r="XC219" s="37"/>
      <c r="XD219" s="37"/>
      <c r="XG219" s="83"/>
      <c r="XH219" s="14"/>
      <c r="XI219" s="14"/>
      <c r="XJ219" s="15"/>
      <c r="XK219" s="37"/>
      <c r="XL219" s="14"/>
      <c r="XM219" s="15"/>
      <c r="XN219" s="22"/>
      <c r="YB219" s="5"/>
      <c r="YC219" s="37"/>
      <c r="YD219" s="37"/>
      <c r="YG219" s="83"/>
      <c r="YH219" s="14"/>
      <c r="YI219" s="14"/>
      <c r="YJ219" s="15"/>
      <c r="YK219" s="37"/>
      <c r="YL219" s="14"/>
      <c r="YM219" s="15"/>
      <c r="YN219" s="22"/>
      <c r="ZB219" s="5"/>
      <c r="ZC219" s="37"/>
      <c r="ZD219" s="37"/>
      <c r="ZG219" s="83"/>
      <c r="ZH219" s="14"/>
      <c r="ZI219" s="14"/>
      <c r="ZJ219" s="15"/>
      <c r="ZK219" s="37"/>
      <c r="ZL219" s="14"/>
      <c r="ZM219" s="15"/>
      <c r="ZN219" s="22"/>
      <c r="AAB219" s="5"/>
      <c r="AAC219" s="37"/>
      <c r="AAD219" s="37"/>
      <c r="AAG219" s="83"/>
      <c r="AAH219" s="14"/>
      <c r="AAI219" s="14"/>
      <c r="AAJ219" s="15"/>
      <c r="AAK219" s="37"/>
      <c r="AAL219" s="14"/>
      <c r="AAM219" s="15"/>
      <c r="AAN219" s="22"/>
      <c r="ABB219" s="5"/>
      <c r="ABC219" s="37"/>
      <c r="ABD219" s="37"/>
      <c r="ABG219" s="83"/>
      <c r="ABH219" s="14"/>
      <c r="ABI219" s="14"/>
      <c r="ABJ219" s="15"/>
      <c r="ABK219" s="37"/>
      <c r="ABL219" s="14"/>
      <c r="ABM219" s="15"/>
      <c r="ABN219" s="22"/>
      <c r="ACB219" s="5"/>
      <c r="ACC219" s="37"/>
      <c r="ACD219" s="37"/>
      <c r="ACG219" s="83"/>
      <c r="ACH219" s="14"/>
      <c r="ACI219" s="14"/>
      <c r="ACJ219" s="15"/>
      <c r="ACK219" s="37"/>
      <c r="ACL219" s="14"/>
      <c r="ACM219" s="15"/>
      <c r="ACN219" s="22"/>
      <c r="ADB219" s="5"/>
      <c r="ADC219" s="37"/>
      <c r="ADD219" s="37"/>
      <c r="ADG219" s="96"/>
      <c r="ADH219" s="14"/>
      <c r="ADI219" s="14"/>
      <c r="ADJ219" s="15"/>
      <c r="ADK219" s="37"/>
      <c r="ADL219" s="14"/>
      <c r="ADM219" s="15"/>
      <c r="ADN219" s="22"/>
      <c r="AEB219" s="5"/>
      <c r="AEC219" s="37"/>
      <c r="AED219" s="37"/>
      <c r="AEG219" s="83"/>
      <c r="AEH219" s="14"/>
      <c r="AEI219" s="14"/>
      <c r="AEJ219" s="15"/>
      <c r="AEK219" s="37"/>
      <c r="AEL219" s="14"/>
      <c r="AEM219" s="15"/>
      <c r="AEN219" s="22"/>
    </row>
    <row r="220" spans="2:820" s="7" customFormat="1" ht="24.75" customHeight="1" x14ac:dyDescent="0.2">
      <c r="B220" s="6"/>
      <c r="C220" s="5"/>
      <c r="D220" s="6"/>
      <c r="E220" s="6"/>
      <c r="G220" s="83"/>
      <c r="H220" s="96"/>
      <c r="I220" s="14"/>
      <c r="J220" s="14"/>
      <c r="K220" s="15"/>
      <c r="L220" s="15"/>
      <c r="M220" s="14"/>
      <c r="N220" s="15"/>
      <c r="O220" s="22"/>
      <c r="AA220" s="6"/>
      <c r="AB220" s="5"/>
      <c r="AC220" s="6"/>
      <c r="AD220" s="6"/>
      <c r="AF220" s="83"/>
      <c r="AG220" s="83"/>
      <c r="AH220" s="14"/>
      <c r="AI220" s="14"/>
      <c r="AJ220" s="15"/>
      <c r="AK220" s="15"/>
      <c r="AL220" s="14"/>
      <c r="AM220" s="15"/>
      <c r="AN220" s="22"/>
      <c r="BB220" s="5"/>
      <c r="BC220" s="6"/>
      <c r="BD220" s="6"/>
      <c r="BF220" s="83"/>
      <c r="BG220" s="96"/>
      <c r="BH220" s="14"/>
      <c r="BI220" s="14"/>
      <c r="BJ220" s="15"/>
      <c r="BK220" s="15"/>
      <c r="BL220" s="14"/>
      <c r="BM220" s="15"/>
      <c r="BN220" s="22"/>
      <c r="CB220" s="5"/>
      <c r="CC220" s="6"/>
      <c r="CD220" s="6"/>
      <c r="CF220" s="83"/>
      <c r="CG220" s="96"/>
      <c r="CH220" s="14"/>
      <c r="CI220" s="14"/>
      <c r="CJ220" s="15"/>
      <c r="CK220" s="15"/>
      <c r="CL220" s="14"/>
      <c r="CM220" s="15"/>
      <c r="CN220" s="22"/>
      <c r="DB220" s="2"/>
      <c r="DC220" s="3"/>
      <c r="DD220" s="3"/>
      <c r="DE220" s="1"/>
      <c r="DF220" s="84"/>
      <c r="DG220" s="97"/>
      <c r="DH220" s="14"/>
      <c r="DI220" s="14"/>
      <c r="DJ220" s="15"/>
      <c r="DK220" s="15"/>
      <c r="DL220" s="14"/>
      <c r="DM220" s="15"/>
      <c r="DN220" s="22"/>
      <c r="EB220" s="5"/>
      <c r="EC220" s="6"/>
      <c r="ED220" s="6"/>
      <c r="EG220" s="96"/>
      <c r="EH220" s="14"/>
      <c r="EI220" s="14"/>
      <c r="EJ220" s="15"/>
      <c r="EK220" s="15"/>
      <c r="EL220" s="14"/>
      <c r="EM220" s="15"/>
      <c r="EN220" s="22"/>
      <c r="FB220" s="5"/>
      <c r="FC220" s="6"/>
      <c r="FD220" s="6"/>
      <c r="FG220" s="83"/>
      <c r="FH220" s="14"/>
      <c r="FI220" s="14"/>
      <c r="FJ220" s="15"/>
      <c r="FK220" s="15"/>
      <c r="FL220" s="14"/>
      <c r="FM220" s="15"/>
      <c r="FN220" s="22"/>
      <c r="GB220" s="5"/>
      <c r="GC220" s="6"/>
      <c r="GD220" s="6"/>
      <c r="GG220" s="83"/>
      <c r="GH220" s="14"/>
      <c r="GI220" s="14"/>
      <c r="GJ220" s="15"/>
      <c r="GK220" s="15"/>
      <c r="GL220" s="14"/>
      <c r="GM220" s="15"/>
      <c r="GN220" s="22"/>
      <c r="HB220" s="5"/>
      <c r="HC220" s="6"/>
      <c r="HD220" s="6"/>
      <c r="HG220" s="83"/>
      <c r="HH220" s="14"/>
      <c r="HI220" s="14"/>
      <c r="HJ220" s="15"/>
      <c r="HK220" s="15"/>
      <c r="HL220" s="14"/>
      <c r="HM220" s="15"/>
      <c r="HN220" s="22"/>
      <c r="IB220" s="5"/>
      <c r="IC220" s="6"/>
      <c r="ID220" s="6"/>
      <c r="IG220" s="83"/>
      <c r="IH220" s="14"/>
      <c r="II220" s="14"/>
      <c r="IJ220" s="15"/>
      <c r="IK220" s="15"/>
      <c r="IL220" s="14"/>
      <c r="IM220" s="15"/>
      <c r="IN220" s="22"/>
      <c r="JB220" s="5"/>
      <c r="JC220" s="6"/>
      <c r="JD220" s="6"/>
      <c r="JG220" s="83"/>
      <c r="JH220" s="14"/>
      <c r="JI220" s="14"/>
      <c r="JJ220" s="15"/>
      <c r="JK220" s="15"/>
      <c r="JL220" s="14"/>
      <c r="JM220" s="15"/>
      <c r="JN220" s="22"/>
      <c r="KB220" s="5"/>
      <c r="KC220" s="6"/>
      <c r="KD220" s="6"/>
      <c r="KG220" s="83"/>
      <c r="KH220" s="14"/>
      <c r="KI220" s="14"/>
      <c r="KJ220" s="15"/>
      <c r="KK220" s="15"/>
      <c r="KL220" s="14"/>
      <c r="KM220" s="15"/>
      <c r="KN220" s="22"/>
      <c r="LB220" s="5"/>
      <c r="LC220" s="6"/>
      <c r="LD220" s="6"/>
      <c r="LG220" s="83"/>
      <c r="LH220" s="14"/>
      <c r="LI220" s="14"/>
      <c r="LJ220" s="15"/>
      <c r="LK220" s="15"/>
      <c r="LL220" s="14"/>
      <c r="LM220" s="15"/>
      <c r="LN220" s="22"/>
      <c r="MB220" s="5"/>
      <c r="MC220" s="6"/>
      <c r="MD220" s="6"/>
      <c r="MG220" s="83"/>
      <c r="MH220" s="14"/>
      <c r="MI220" s="14"/>
      <c r="MJ220" s="15"/>
      <c r="MK220" s="15"/>
      <c r="ML220" s="14"/>
      <c r="MM220" s="15"/>
      <c r="MN220" s="22"/>
      <c r="NB220" s="2"/>
      <c r="NC220" s="3"/>
      <c r="ND220" s="3"/>
      <c r="NE220" s="1"/>
      <c r="NF220" s="1"/>
      <c r="NG220" s="84"/>
      <c r="NH220" s="14"/>
      <c r="NI220" s="14"/>
      <c r="NJ220" s="15"/>
      <c r="NK220" s="15"/>
      <c r="NL220" s="14"/>
      <c r="NM220" s="15"/>
      <c r="NN220" s="22"/>
      <c r="OB220" s="5"/>
      <c r="OC220" s="6"/>
      <c r="OD220" s="6"/>
      <c r="OG220" s="83"/>
      <c r="OH220" s="14"/>
      <c r="OI220" s="14"/>
      <c r="OJ220" s="15"/>
      <c r="OK220" s="15"/>
      <c r="OL220" s="14"/>
      <c r="OM220" s="15"/>
      <c r="ON220" s="22"/>
      <c r="PB220" s="5"/>
      <c r="PC220" s="6"/>
      <c r="PD220" s="6"/>
      <c r="PG220" s="83"/>
      <c r="PH220" s="14"/>
      <c r="PI220" s="14"/>
      <c r="PJ220" s="15"/>
      <c r="PK220" s="15"/>
      <c r="PL220" s="14"/>
      <c r="PM220" s="15"/>
      <c r="PN220" s="22"/>
      <c r="QB220" s="5"/>
      <c r="QC220" s="6"/>
      <c r="QD220" s="6"/>
      <c r="QG220" s="83"/>
      <c r="QH220" s="14"/>
      <c r="QI220" s="14"/>
      <c r="QJ220" s="15"/>
      <c r="QK220" s="15"/>
      <c r="QL220" s="14"/>
      <c r="QM220" s="15"/>
      <c r="QN220" s="22"/>
      <c r="RB220" s="5"/>
      <c r="RC220" s="6"/>
      <c r="RD220" s="6"/>
      <c r="RG220" s="83"/>
      <c r="RH220" s="14"/>
      <c r="RI220" s="14"/>
      <c r="RJ220" s="15"/>
      <c r="RK220" s="15"/>
      <c r="RL220" s="14"/>
      <c r="RM220" s="15"/>
      <c r="RN220" s="22"/>
      <c r="SB220" s="5"/>
      <c r="SC220" s="6"/>
      <c r="SD220" s="6"/>
      <c r="SG220" s="83"/>
      <c r="SH220" s="14"/>
      <c r="SI220" s="14"/>
      <c r="SJ220" s="15"/>
      <c r="SK220" s="37"/>
      <c r="SL220" s="14"/>
      <c r="SM220" s="15"/>
      <c r="SN220" s="22"/>
      <c r="TB220" s="5"/>
      <c r="TC220" s="6"/>
      <c r="TD220" s="6"/>
      <c r="TG220" s="83"/>
      <c r="TH220" s="14"/>
      <c r="TI220" s="14"/>
      <c r="TJ220" s="15"/>
      <c r="TK220" s="37"/>
      <c r="TL220" s="14"/>
      <c r="TM220" s="15"/>
      <c r="TN220" s="22"/>
      <c r="UB220" s="5"/>
      <c r="UC220" s="6"/>
      <c r="UD220" s="6"/>
      <c r="UG220" s="83"/>
      <c r="UH220" s="14"/>
      <c r="UI220" s="14"/>
      <c r="UJ220" s="15"/>
      <c r="UK220" s="37"/>
      <c r="UL220" s="14"/>
      <c r="UM220" s="15"/>
      <c r="UN220" s="22"/>
      <c r="VB220" s="5"/>
      <c r="VC220" s="6"/>
      <c r="VD220" s="6"/>
      <c r="VG220" s="83"/>
      <c r="VH220" s="14"/>
      <c r="VI220" s="14"/>
      <c r="VJ220" s="15"/>
      <c r="VK220" s="37"/>
      <c r="VL220" s="14"/>
      <c r="VM220" s="15"/>
      <c r="VN220" s="22"/>
      <c r="WB220" s="5"/>
      <c r="WC220" s="6"/>
      <c r="WD220" s="6"/>
      <c r="WG220" s="83"/>
      <c r="WH220" s="14"/>
      <c r="WI220" s="14"/>
      <c r="WJ220" s="15"/>
      <c r="WK220" s="37"/>
      <c r="WL220" s="14"/>
      <c r="WM220" s="15"/>
      <c r="WN220" s="22"/>
      <c r="XB220" s="5"/>
      <c r="XC220" s="37"/>
      <c r="XD220" s="37"/>
      <c r="XG220" s="83"/>
      <c r="XH220" s="14"/>
      <c r="XI220" s="14"/>
      <c r="XJ220" s="15"/>
      <c r="XK220" s="37"/>
      <c r="XL220" s="14"/>
      <c r="XM220" s="15"/>
      <c r="XN220" s="22"/>
      <c r="YB220" s="5"/>
      <c r="YC220" s="37"/>
      <c r="YD220" s="37"/>
      <c r="YG220" s="83"/>
      <c r="YH220" s="14"/>
      <c r="YI220" s="14"/>
      <c r="YJ220" s="15"/>
      <c r="YK220" s="37"/>
      <c r="YL220" s="14"/>
      <c r="YM220" s="15"/>
      <c r="YN220" s="22"/>
      <c r="ZB220" s="5"/>
      <c r="ZC220" s="37"/>
      <c r="ZD220" s="37"/>
      <c r="ZG220" s="83"/>
      <c r="ZH220" s="14"/>
      <c r="ZI220" s="14"/>
      <c r="ZJ220" s="15"/>
      <c r="ZK220" s="37"/>
      <c r="ZL220" s="14"/>
      <c r="ZM220" s="15"/>
      <c r="ZN220" s="22"/>
      <c r="AAB220" s="5"/>
      <c r="AAC220" s="37"/>
      <c r="AAD220" s="37"/>
      <c r="AAG220" s="83"/>
      <c r="AAH220" s="14"/>
      <c r="AAI220" s="14"/>
      <c r="AAJ220" s="15"/>
      <c r="AAK220" s="37"/>
      <c r="AAL220" s="14"/>
      <c r="AAM220" s="15"/>
      <c r="AAN220" s="22"/>
      <c r="ABB220" s="5"/>
      <c r="ABC220" s="37"/>
      <c r="ABD220" s="37"/>
      <c r="ABG220" s="83"/>
      <c r="ABH220" s="14"/>
      <c r="ABI220" s="14"/>
      <c r="ABJ220" s="15"/>
      <c r="ABK220" s="37"/>
      <c r="ABL220" s="14"/>
      <c r="ABM220" s="15"/>
      <c r="ABN220" s="22"/>
      <c r="ACB220" s="5"/>
      <c r="ACC220" s="37"/>
      <c r="ACD220" s="37"/>
      <c r="ACG220" s="83"/>
      <c r="ACH220" s="14"/>
      <c r="ACI220" s="14"/>
      <c r="ACJ220" s="15"/>
      <c r="ACK220" s="37"/>
      <c r="ACL220" s="14"/>
      <c r="ACM220" s="15"/>
      <c r="ACN220" s="22"/>
      <c r="ADB220" s="5"/>
      <c r="ADC220" s="37"/>
      <c r="ADD220" s="37"/>
      <c r="ADG220" s="96"/>
      <c r="ADH220" s="14"/>
      <c r="ADI220" s="14"/>
      <c r="ADJ220" s="15"/>
      <c r="ADK220" s="37"/>
      <c r="ADL220" s="14"/>
      <c r="ADM220" s="15"/>
      <c r="ADN220" s="22"/>
      <c r="AEB220" s="5"/>
      <c r="AEC220" s="37"/>
      <c r="AED220" s="37"/>
      <c r="AEG220" s="83"/>
      <c r="AEH220" s="14"/>
      <c r="AEI220" s="14"/>
      <c r="AEJ220" s="15"/>
      <c r="AEK220" s="37"/>
      <c r="AEL220" s="14"/>
      <c r="AEM220" s="15"/>
      <c r="AEN220" s="22"/>
    </row>
    <row r="221" spans="2:820" s="7" customFormat="1" ht="24.75" customHeight="1" x14ac:dyDescent="0.2">
      <c r="B221" s="6"/>
      <c r="C221" s="5"/>
      <c r="D221" s="6"/>
      <c r="E221" s="6"/>
      <c r="G221" s="83"/>
      <c r="H221" s="96"/>
      <c r="I221" s="14"/>
      <c r="J221" s="14"/>
      <c r="K221" s="15"/>
      <c r="L221" s="15"/>
      <c r="M221" s="14"/>
      <c r="N221" s="15"/>
      <c r="O221" s="22"/>
      <c r="AA221" s="6"/>
      <c r="AB221" s="5"/>
      <c r="AC221" s="6"/>
      <c r="AD221" s="6"/>
      <c r="AF221" s="83"/>
      <c r="AG221" s="83"/>
      <c r="AH221" s="14"/>
      <c r="AI221" s="14"/>
      <c r="AJ221" s="15"/>
      <c r="AK221" s="15"/>
      <c r="AL221" s="14"/>
      <c r="AM221" s="15"/>
      <c r="AN221" s="22"/>
      <c r="BB221" s="5"/>
      <c r="BC221" s="6"/>
      <c r="BD221" s="6"/>
      <c r="BF221" s="83"/>
      <c r="BG221" s="96"/>
      <c r="BH221" s="14"/>
      <c r="BI221" s="14"/>
      <c r="BJ221" s="15"/>
      <c r="BK221" s="15"/>
      <c r="BL221" s="14"/>
      <c r="BM221" s="15"/>
      <c r="BN221" s="22"/>
      <c r="CB221" s="5"/>
      <c r="CC221" s="6"/>
      <c r="CD221" s="6"/>
      <c r="CF221" s="83"/>
      <c r="CG221" s="96"/>
      <c r="CH221" s="14"/>
      <c r="CI221" s="14"/>
      <c r="CJ221" s="15"/>
      <c r="CK221" s="15"/>
      <c r="CL221" s="14"/>
      <c r="CM221" s="15"/>
      <c r="CN221" s="22"/>
      <c r="DB221" s="2"/>
      <c r="DC221" s="3"/>
      <c r="DD221" s="3"/>
      <c r="DE221" s="1"/>
      <c r="DF221" s="84"/>
      <c r="DG221" s="97"/>
      <c r="DH221" s="14"/>
      <c r="DI221" s="14"/>
      <c r="DJ221" s="15"/>
      <c r="DK221" s="15"/>
      <c r="DL221" s="14"/>
      <c r="DM221" s="15"/>
      <c r="DN221" s="22"/>
      <c r="EB221" s="5"/>
      <c r="EC221" s="6"/>
      <c r="ED221" s="6"/>
      <c r="EG221" s="96"/>
      <c r="EH221" s="14"/>
      <c r="EI221" s="14"/>
      <c r="EJ221" s="15"/>
      <c r="EK221" s="15"/>
      <c r="EL221" s="14"/>
      <c r="EM221" s="15"/>
      <c r="EN221" s="22"/>
      <c r="FB221" s="5"/>
      <c r="FC221" s="6"/>
      <c r="FD221" s="6"/>
      <c r="FG221" s="83"/>
      <c r="FH221" s="14"/>
      <c r="FI221" s="14"/>
      <c r="FJ221" s="15"/>
      <c r="FK221" s="15"/>
      <c r="FL221" s="14"/>
      <c r="FM221" s="15"/>
      <c r="FN221" s="22"/>
      <c r="GB221" s="5"/>
      <c r="GC221" s="6"/>
      <c r="GD221" s="6"/>
      <c r="GG221" s="83"/>
      <c r="GH221" s="14"/>
      <c r="GI221" s="14"/>
      <c r="GJ221" s="15"/>
      <c r="GK221" s="15"/>
      <c r="GL221" s="14"/>
      <c r="GM221" s="15"/>
      <c r="GN221" s="22"/>
      <c r="HB221" s="5"/>
      <c r="HC221" s="6"/>
      <c r="HD221" s="6"/>
      <c r="HG221" s="83"/>
      <c r="HH221" s="14"/>
      <c r="HI221" s="14"/>
      <c r="HJ221" s="15"/>
      <c r="HK221" s="15"/>
      <c r="HL221" s="14"/>
      <c r="HM221" s="15"/>
      <c r="HN221" s="22"/>
      <c r="IB221" s="5"/>
      <c r="IC221" s="6"/>
      <c r="ID221" s="6"/>
      <c r="IG221" s="83"/>
      <c r="IH221" s="14"/>
      <c r="II221" s="14"/>
      <c r="IJ221" s="15"/>
      <c r="IK221" s="15"/>
      <c r="IL221" s="14"/>
      <c r="IM221" s="15"/>
      <c r="IN221" s="22"/>
      <c r="JB221" s="5"/>
      <c r="JC221" s="6"/>
      <c r="JD221" s="6"/>
      <c r="JG221" s="83"/>
      <c r="JH221" s="14"/>
      <c r="JI221" s="14"/>
      <c r="JJ221" s="15"/>
      <c r="JK221" s="15"/>
      <c r="JL221" s="14"/>
      <c r="JM221" s="15"/>
      <c r="JN221" s="22"/>
      <c r="KB221" s="5"/>
      <c r="KC221" s="6"/>
      <c r="KD221" s="6"/>
      <c r="KG221" s="83"/>
      <c r="KH221" s="14"/>
      <c r="KI221" s="14"/>
      <c r="KJ221" s="15"/>
      <c r="KK221" s="15"/>
      <c r="KL221" s="14"/>
      <c r="KM221" s="15"/>
      <c r="KN221" s="22"/>
      <c r="LB221" s="5"/>
      <c r="LC221" s="6"/>
      <c r="LD221" s="6"/>
      <c r="LG221" s="83"/>
      <c r="LH221" s="14"/>
      <c r="LI221" s="14"/>
      <c r="LJ221" s="15"/>
      <c r="LK221" s="15"/>
      <c r="LL221" s="14"/>
      <c r="LM221" s="15"/>
      <c r="LN221" s="22"/>
      <c r="MB221" s="5"/>
      <c r="MC221" s="6"/>
      <c r="MD221" s="6"/>
      <c r="MG221" s="83"/>
      <c r="MH221" s="14"/>
      <c r="MI221" s="14"/>
      <c r="MJ221" s="15"/>
      <c r="MK221" s="15"/>
      <c r="ML221" s="14"/>
      <c r="MM221" s="15"/>
      <c r="MN221" s="22"/>
      <c r="NB221" s="2"/>
      <c r="NC221" s="3"/>
      <c r="ND221" s="3"/>
      <c r="NE221" s="1"/>
      <c r="NF221" s="1"/>
      <c r="NG221" s="84"/>
      <c r="NH221" s="14"/>
      <c r="NI221" s="14"/>
      <c r="NJ221" s="15"/>
      <c r="NK221" s="15"/>
      <c r="NL221" s="14"/>
      <c r="NM221" s="15"/>
      <c r="NN221" s="22"/>
      <c r="OB221" s="5"/>
      <c r="OC221" s="6"/>
      <c r="OD221" s="6"/>
      <c r="OG221" s="83"/>
      <c r="OH221" s="14"/>
      <c r="OI221" s="14"/>
      <c r="OJ221" s="15"/>
      <c r="OK221" s="15"/>
      <c r="OL221" s="14"/>
      <c r="OM221" s="15"/>
      <c r="ON221" s="22"/>
      <c r="PB221" s="5"/>
      <c r="PC221" s="6"/>
      <c r="PD221" s="6"/>
      <c r="PG221" s="83"/>
      <c r="PH221" s="14"/>
      <c r="PI221" s="14"/>
      <c r="PJ221" s="15"/>
      <c r="PK221" s="15"/>
      <c r="PL221" s="14"/>
      <c r="PM221" s="15"/>
      <c r="PN221" s="22"/>
      <c r="QB221" s="5"/>
      <c r="QC221" s="6"/>
      <c r="QD221" s="6"/>
      <c r="QG221" s="83"/>
      <c r="QH221" s="14"/>
      <c r="QI221" s="14"/>
      <c r="QJ221" s="15"/>
      <c r="QK221" s="15"/>
      <c r="QL221" s="14"/>
      <c r="QM221" s="15"/>
      <c r="QN221" s="22"/>
      <c r="RB221" s="5"/>
      <c r="RC221" s="6"/>
      <c r="RD221" s="6"/>
      <c r="RG221" s="83"/>
      <c r="RH221" s="14"/>
      <c r="RI221" s="14"/>
      <c r="RJ221" s="15"/>
      <c r="RK221" s="15"/>
      <c r="RL221" s="14"/>
      <c r="RM221" s="15"/>
      <c r="RN221" s="22"/>
      <c r="SB221" s="5"/>
      <c r="SC221" s="6"/>
      <c r="SD221" s="6"/>
      <c r="SG221" s="83"/>
      <c r="SH221" s="14"/>
      <c r="SI221" s="14"/>
      <c r="SJ221" s="15"/>
      <c r="SK221" s="37"/>
      <c r="SL221" s="14"/>
      <c r="SM221" s="15"/>
      <c r="SN221" s="22"/>
      <c r="TB221" s="5"/>
      <c r="TC221" s="6"/>
      <c r="TD221" s="6"/>
      <c r="TG221" s="83"/>
      <c r="TH221" s="14"/>
      <c r="TI221" s="14"/>
      <c r="TJ221" s="15"/>
      <c r="TK221" s="37"/>
      <c r="TL221" s="14"/>
      <c r="TM221" s="15"/>
      <c r="TN221" s="22"/>
      <c r="UB221" s="5"/>
      <c r="UC221" s="6"/>
      <c r="UD221" s="6"/>
      <c r="UG221" s="83"/>
      <c r="UH221" s="14"/>
      <c r="UI221" s="14"/>
      <c r="UJ221" s="15"/>
      <c r="UK221" s="37"/>
      <c r="UL221" s="14"/>
      <c r="UM221" s="15"/>
      <c r="UN221" s="22"/>
      <c r="VB221" s="5"/>
      <c r="VC221" s="6"/>
      <c r="VD221" s="6"/>
      <c r="VG221" s="83"/>
      <c r="VH221" s="14"/>
      <c r="VI221" s="14"/>
      <c r="VJ221" s="15"/>
      <c r="VK221" s="37"/>
      <c r="VL221" s="14"/>
      <c r="VM221" s="15"/>
      <c r="VN221" s="22"/>
      <c r="WB221" s="5"/>
      <c r="WC221" s="6"/>
      <c r="WD221" s="6"/>
      <c r="WG221" s="83"/>
      <c r="WH221" s="14"/>
      <c r="WI221" s="14"/>
      <c r="WJ221" s="15"/>
      <c r="WK221" s="37"/>
      <c r="WL221" s="14"/>
      <c r="WM221" s="15"/>
      <c r="WN221" s="22"/>
      <c r="XB221" s="5"/>
      <c r="XC221" s="37"/>
      <c r="XD221" s="37"/>
      <c r="XG221" s="83"/>
      <c r="XH221" s="14"/>
      <c r="XI221" s="14"/>
      <c r="XJ221" s="15"/>
      <c r="XK221" s="37"/>
      <c r="XL221" s="14"/>
      <c r="XM221" s="15"/>
      <c r="XN221" s="22"/>
      <c r="YB221" s="5"/>
      <c r="YC221" s="37"/>
      <c r="YD221" s="37"/>
      <c r="YG221" s="83"/>
      <c r="YH221" s="14"/>
      <c r="YI221" s="14"/>
      <c r="YJ221" s="15"/>
      <c r="YK221" s="37"/>
      <c r="YL221" s="14"/>
      <c r="YM221" s="15"/>
      <c r="YN221" s="22"/>
      <c r="ZB221" s="5"/>
      <c r="ZC221" s="37"/>
      <c r="ZD221" s="37"/>
      <c r="ZG221" s="83"/>
      <c r="ZH221" s="14"/>
      <c r="ZI221" s="14"/>
      <c r="ZJ221" s="15"/>
      <c r="ZK221" s="37"/>
      <c r="ZL221" s="14"/>
      <c r="ZM221" s="15"/>
      <c r="ZN221" s="22"/>
      <c r="AAB221" s="5"/>
      <c r="AAC221" s="37"/>
      <c r="AAD221" s="37"/>
      <c r="AAG221" s="83"/>
      <c r="AAH221" s="14"/>
      <c r="AAI221" s="14"/>
      <c r="AAJ221" s="15"/>
      <c r="AAK221" s="37"/>
      <c r="AAL221" s="14"/>
      <c r="AAM221" s="15"/>
      <c r="AAN221" s="22"/>
      <c r="ABB221" s="5"/>
      <c r="ABC221" s="37"/>
      <c r="ABD221" s="37"/>
      <c r="ABG221" s="83"/>
      <c r="ABH221" s="14"/>
      <c r="ABI221" s="14"/>
      <c r="ABJ221" s="15"/>
      <c r="ABK221" s="37"/>
      <c r="ABL221" s="14"/>
      <c r="ABM221" s="15"/>
      <c r="ABN221" s="22"/>
      <c r="ACB221" s="5"/>
      <c r="ACC221" s="37"/>
      <c r="ACD221" s="37"/>
      <c r="ACG221" s="83"/>
      <c r="ACH221" s="14"/>
      <c r="ACI221" s="14"/>
      <c r="ACJ221" s="15"/>
      <c r="ACK221" s="37"/>
      <c r="ACL221" s="14"/>
      <c r="ACM221" s="15"/>
      <c r="ACN221" s="22"/>
      <c r="ADB221" s="5"/>
      <c r="ADC221" s="37"/>
      <c r="ADD221" s="37"/>
      <c r="ADG221" s="96"/>
      <c r="ADH221" s="14"/>
      <c r="ADI221" s="14"/>
      <c r="ADJ221" s="15"/>
      <c r="ADK221" s="37"/>
      <c r="ADL221" s="14"/>
      <c r="ADM221" s="15"/>
      <c r="ADN221" s="22"/>
      <c r="AEB221" s="5"/>
      <c r="AEC221" s="37"/>
      <c r="AED221" s="37"/>
      <c r="AEG221" s="83"/>
      <c r="AEH221" s="14"/>
      <c r="AEI221" s="14"/>
      <c r="AEJ221" s="15"/>
      <c r="AEK221" s="37"/>
      <c r="AEL221" s="14"/>
      <c r="AEM221" s="15"/>
      <c r="AEN221" s="22"/>
    </row>
    <row r="222" spans="2:820" s="7" customFormat="1" ht="24.75" customHeight="1" x14ac:dyDescent="0.2">
      <c r="B222" s="6"/>
      <c r="C222" s="5"/>
      <c r="D222" s="6"/>
      <c r="E222" s="6"/>
      <c r="G222" s="83"/>
      <c r="H222" s="96"/>
      <c r="I222" s="14"/>
      <c r="J222" s="14"/>
      <c r="K222" s="15"/>
      <c r="L222" s="15"/>
      <c r="M222" s="14"/>
      <c r="N222" s="15"/>
      <c r="O222" s="22"/>
      <c r="AA222" s="6"/>
      <c r="AB222" s="5"/>
      <c r="AC222" s="6"/>
      <c r="AD222" s="6"/>
      <c r="AF222" s="83"/>
      <c r="AG222" s="83"/>
      <c r="AH222" s="14"/>
      <c r="AI222" s="14"/>
      <c r="AJ222" s="15"/>
      <c r="AK222" s="15"/>
      <c r="AL222" s="14"/>
      <c r="AM222" s="15"/>
      <c r="AN222" s="22"/>
      <c r="BB222" s="5"/>
      <c r="BC222" s="6"/>
      <c r="BD222" s="6"/>
      <c r="BF222" s="83"/>
      <c r="BG222" s="96"/>
      <c r="BH222" s="14"/>
      <c r="BI222" s="14"/>
      <c r="BJ222" s="15"/>
      <c r="BK222" s="15"/>
      <c r="BL222" s="14"/>
      <c r="BM222" s="15"/>
      <c r="BN222" s="22"/>
      <c r="CB222" s="5"/>
      <c r="CC222" s="6"/>
      <c r="CD222" s="6"/>
      <c r="CF222" s="83"/>
      <c r="CG222" s="96"/>
      <c r="CH222" s="14"/>
      <c r="CI222" s="14"/>
      <c r="CJ222" s="15"/>
      <c r="CK222" s="15"/>
      <c r="CL222" s="14"/>
      <c r="CM222" s="15"/>
      <c r="CN222" s="22"/>
      <c r="DB222" s="2"/>
      <c r="DC222" s="3"/>
      <c r="DD222" s="3"/>
      <c r="DE222" s="1"/>
      <c r="DF222" s="84"/>
      <c r="DG222" s="97"/>
      <c r="DH222" s="14"/>
      <c r="DI222" s="14"/>
      <c r="DJ222" s="15"/>
      <c r="DK222" s="15"/>
      <c r="DL222" s="14"/>
      <c r="DM222" s="15"/>
      <c r="DN222" s="22"/>
      <c r="EB222" s="5"/>
      <c r="EC222" s="6"/>
      <c r="ED222" s="6"/>
      <c r="EG222" s="96"/>
      <c r="EH222" s="14"/>
      <c r="EI222" s="14"/>
      <c r="EJ222" s="15"/>
      <c r="EK222" s="15"/>
      <c r="EL222" s="14"/>
      <c r="EM222" s="15"/>
      <c r="EN222" s="22"/>
      <c r="FB222" s="5"/>
      <c r="FC222" s="6"/>
      <c r="FD222" s="6"/>
      <c r="FG222" s="83"/>
      <c r="FH222" s="14"/>
      <c r="FI222" s="14"/>
      <c r="FJ222" s="15"/>
      <c r="FK222" s="15"/>
      <c r="FL222" s="14"/>
      <c r="FM222" s="15"/>
      <c r="FN222" s="22"/>
      <c r="GB222" s="5"/>
      <c r="GC222" s="6"/>
      <c r="GD222" s="6"/>
      <c r="GG222" s="83"/>
      <c r="GH222" s="14"/>
      <c r="GI222" s="14"/>
      <c r="GJ222" s="15"/>
      <c r="GK222" s="15"/>
      <c r="GL222" s="14"/>
      <c r="GM222" s="15"/>
      <c r="GN222" s="22"/>
      <c r="HB222" s="5"/>
      <c r="HC222" s="6"/>
      <c r="HD222" s="6"/>
      <c r="HG222" s="83"/>
      <c r="HH222" s="14"/>
      <c r="HI222" s="14"/>
      <c r="HJ222" s="15"/>
      <c r="HK222" s="15"/>
      <c r="HL222" s="14"/>
      <c r="HM222" s="15"/>
      <c r="HN222" s="22"/>
      <c r="IB222" s="5"/>
      <c r="IC222" s="6"/>
      <c r="ID222" s="6"/>
      <c r="IG222" s="83"/>
      <c r="IH222" s="14"/>
      <c r="II222" s="14"/>
      <c r="IJ222" s="15"/>
      <c r="IK222" s="15"/>
      <c r="IL222" s="14"/>
      <c r="IM222" s="15"/>
      <c r="IN222" s="22"/>
      <c r="JB222" s="5"/>
      <c r="JC222" s="6"/>
      <c r="JD222" s="6"/>
      <c r="JG222" s="83"/>
      <c r="JH222" s="14"/>
      <c r="JI222" s="14"/>
      <c r="JJ222" s="15"/>
      <c r="JK222" s="15"/>
      <c r="JL222" s="14"/>
      <c r="JM222" s="15"/>
      <c r="JN222" s="22"/>
      <c r="KB222" s="5"/>
      <c r="KC222" s="6"/>
      <c r="KD222" s="6"/>
      <c r="KG222" s="83"/>
      <c r="KH222" s="14"/>
      <c r="KI222" s="14"/>
      <c r="KJ222" s="15"/>
      <c r="KK222" s="15"/>
      <c r="KL222" s="14"/>
      <c r="KM222" s="15"/>
      <c r="KN222" s="22"/>
      <c r="LB222" s="5"/>
      <c r="LC222" s="6"/>
      <c r="LD222" s="6"/>
      <c r="LG222" s="83"/>
      <c r="LH222" s="14"/>
      <c r="LI222" s="14"/>
      <c r="LJ222" s="15"/>
      <c r="LK222" s="15"/>
      <c r="LL222" s="14"/>
      <c r="LM222" s="15"/>
      <c r="LN222" s="22"/>
      <c r="MB222" s="5"/>
      <c r="MC222" s="6"/>
      <c r="MD222" s="6"/>
      <c r="MG222" s="83"/>
      <c r="MH222" s="14"/>
      <c r="MI222" s="14"/>
      <c r="MJ222" s="15"/>
      <c r="MK222" s="15"/>
      <c r="ML222" s="14"/>
      <c r="MM222" s="15"/>
      <c r="MN222" s="22"/>
      <c r="NB222" s="2"/>
      <c r="NC222" s="3"/>
      <c r="ND222" s="3"/>
      <c r="NE222" s="1"/>
      <c r="NF222" s="1"/>
      <c r="NG222" s="84"/>
      <c r="NH222" s="14"/>
      <c r="NI222" s="14"/>
      <c r="NJ222" s="15"/>
      <c r="NK222" s="15"/>
      <c r="NL222" s="14"/>
      <c r="NM222" s="15"/>
      <c r="NN222" s="22"/>
      <c r="OB222" s="5"/>
      <c r="OC222" s="6"/>
      <c r="OD222" s="6"/>
      <c r="OG222" s="83"/>
      <c r="OH222" s="14"/>
      <c r="OI222" s="14"/>
      <c r="OJ222" s="15"/>
      <c r="OK222" s="15"/>
      <c r="OL222" s="14"/>
      <c r="OM222" s="15"/>
      <c r="ON222" s="22"/>
      <c r="PB222" s="5"/>
      <c r="PC222" s="6"/>
      <c r="PD222" s="6"/>
      <c r="PG222" s="83"/>
      <c r="PH222" s="14"/>
      <c r="PI222" s="14"/>
      <c r="PJ222" s="15"/>
      <c r="PK222" s="15"/>
      <c r="PL222" s="14"/>
      <c r="PM222" s="15"/>
      <c r="PN222" s="22"/>
      <c r="QB222" s="5"/>
      <c r="QC222" s="6"/>
      <c r="QD222" s="6"/>
      <c r="QG222" s="83"/>
      <c r="QH222" s="14"/>
      <c r="QI222" s="14"/>
      <c r="QJ222" s="15"/>
      <c r="QK222" s="15"/>
      <c r="QL222" s="14"/>
      <c r="QM222" s="15"/>
      <c r="QN222" s="22"/>
      <c r="RB222" s="5"/>
      <c r="RC222" s="6"/>
      <c r="RD222" s="6"/>
      <c r="RG222" s="83"/>
      <c r="RH222" s="14"/>
      <c r="RI222" s="14"/>
      <c r="RJ222" s="15"/>
      <c r="RK222" s="15"/>
      <c r="RL222" s="14"/>
      <c r="RM222" s="15"/>
      <c r="RN222" s="22"/>
      <c r="SB222" s="5"/>
      <c r="SC222" s="6"/>
      <c r="SD222" s="6"/>
      <c r="SG222" s="83"/>
      <c r="SH222" s="14"/>
      <c r="SI222" s="14"/>
      <c r="SJ222" s="15"/>
      <c r="SK222" s="37"/>
      <c r="SL222" s="14"/>
      <c r="SM222" s="15"/>
      <c r="SN222" s="22"/>
      <c r="TB222" s="5"/>
      <c r="TC222" s="6"/>
      <c r="TD222" s="6"/>
      <c r="TG222" s="83"/>
      <c r="TH222" s="14"/>
      <c r="TI222" s="14"/>
      <c r="TJ222" s="15"/>
      <c r="TK222" s="37"/>
      <c r="TL222" s="14"/>
      <c r="TM222" s="15"/>
      <c r="TN222" s="22"/>
      <c r="UB222" s="5"/>
      <c r="UC222" s="6"/>
      <c r="UD222" s="6"/>
      <c r="UG222" s="83"/>
      <c r="UH222" s="14"/>
      <c r="UI222" s="14"/>
      <c r="UJ222" s="15"/>
      <c r="UK222" s="37"/>
      <c r="UL222" s="14"/>
      <c r="UM222" s="15"/>
      <c r="UN222" s="22"/>
      <c r="VB222" s="5"/>
      <c r="VC222" s="6"/>
      <c r="VD222" s="6"/>
      <c r="VG222" s="83"/>
      <c r="VH222" s="14"/>
      <c r="VI222" s="14"/>
      <c r="VJ222" s="15"/>
      <c r="VK222" s="37"/>
      <c r="VL222" s="14"/>
      <c r="VM222" s="15"/>
      <c r="VN222" s="22"/>
      <c r="WB222" s="5"/>
      <c r="WC222" s="6"/>
      <c r="WD222" s="6"/>
      <c r="WG222" s="83"/>
      <c r="WH222" s="14"/>
      <c r="WI222" s="14"/>
      <c r="WJ222" s="15"/>
      <c r="WK222" s="37"/>
      <c r="WL222" s="14"/>
      <c r="WM222" s="15"/>
      <c r="WN222" s="22"/>
      <c r="XB222" s="5"/>
      <c r="XC222" s="37"/>
      <c r="XD222" s="37"/>
      <c r="XG222" s="83"/>
      <c r="XH222" s="14"/>
      <c r="XI222" s="14"/>
      <c r="XJ222" s="15"/>
      <c r="XK222" s="37"/>
      <c r="XL222" s="14"/>
      <c r="XM222" s="15"/>
      <c r="XN222" s="22"/>
      <c r="YB222" s="5"/>
      <c r="YC222" s="37"/>
      <c r="YD222" s="37"/>
      <c r="YG222" s="83"/>
      <c r="YH222" s="14"/>
      <c r="YI222" s="14"/>
      <c r="YJ222" s="15"/>
      <c r="YK222" s="37"/>
      <c r="YL222" s="14"/>
      <c r="YM222" s="15"/>
      <c r="YN222" s="22"/>
      <c r="ZB222" s="5"/>
      <c r="ZC222" s="37"/>
      <c r="ZD222" s="37"/>
      <c r="ZG222" s="83"/>
      <c r="ZH222" s="14"/>
      <c r="ZI222" s="14"/>
      <c r="ZJ222" s="15"/>
      <c r="ZK222" s="37"/>
      <c r="ZL222" s="14"/>
      <c r="ZM222" s="15"/>
      <c r="ZN222" s="22"/>
      <c r="AAB222" s="5"/>
      <c r="AAC222" s="37"/>
      <c r="AAD222" s="37"/>
      <c r="AAG222" s="83"/>
      <c r="AAH222" s="14"/>
      <c r="AAI222" s="14"/>
      <c r="AAJ222" s="15"/>
      <c r="AAK222" s="37"/>
      <c r="AAL222" s="14"/>
      <c r="AAM222" s="15"/>
      <c r="AAN222" s="22"/>
      <c r="ABB222" s="5"/>
      <c r="ABC222" s="37"/>
      <c r="ABD222" s="37"/>
      <c r="ABG222" s="83"/>
      <c r="ABH222" s="14"/>
      <c r="ABI222" s="14"/>
      <c r="ABJ222" s="15"/>
      <c r="ABK222" s="37"/>
      <c r="ABL222" s="14"/>
      <c r="ABM222" s="15"/>
      <c r="ABN222" s="22"/>
      <c r="ACB222" s="5"/>
      <c r="ACC222" s="37"/>
      <c r="ACD222" s="37"/>
      <c r="ACG222" s="83"/>
      <c r="ACH222" s="14"/>
      <c r="ACI222" s="14"/>
      <c r="ACJ222" s="15"/>
      <c r="ACK222" s="37"/>
      <c r="ACL222" s="14"/>
      <c r="ACM222" s="15"/>
      <c r="ACN222" s="22"/>
      <c r="ADB222" s="5"/>
      <c r="ADC222" s="37"/>
      <c r="ADD222" s="37"/>
      <c r="ADG222" s="96"/>
      <c r="ADH222" s="14"/>
      <c r="ADI222" s="14"/>
      <c r="ADJ222" s="15"/>
      <c r="ADK222" s="37"/>
      <c r="ADL222" s="14"/>
      <c r="ADM222" s="15"/>
      <c r="ADN222" s="22"/>
      <c r="AEB222" s="5"/>
      <c r="AEC222" s="37"/>
      <c r="AED222" s="37"/>
      <c r="AEG222" s="83"/>
      <c r="AEH222" s="14"/>
      <c r="AEI222" s="14"/>
      <c r="AEJ222" s="15"/>
      <c r="AEK222" s="37"/>
      <c r="AEL222" s="14"/>
      <c r="AEM222" s="15"/>
      <c r="AEN222" s="22"/>
    </row>
    <row r="223" spans="2:820" s="7" customFormat="1" ht="24.75" customHeight="1" x14ac:dyDescent="0.2">
      <c r="B223" s="6"/>
      <c r="C223" s="5"/>
      <c r="D223" s="6"/>
      <c r="E223" s="6"/>
      <c r="G223" s="83"/>
      <c r="H223" s="96"/>
      <c r="I223" s="14"/>
      <c r="J223" s="14"/>
      <c r="K223" s="15"/>
      <c r="L223" s="15"/>
      <c r="M223" s="14"/>
      <c r="N223" s="15"/>
      <c r="O223" s="22"/>
      <c r="AA223" s="6"/>
      <c r="AB223" s="5"/>
      <c r="AC223" s="6"/>
      <c r="AD223" s="6"/>
      <c r="AF223" s="83"/>
      <c r="AG223" s="83"/>
      <c r="AH223" s="14"/>
      <c r="AI223" s="14"/>
      <c r="AJ223" s="15"/>
      <c r="AK223" s="15"/>
      <c r="AL223" s="14"/>
      <c r="AM223" s="15"/>
      <c r="AN223" s="22"/>
      <c r="BB223" s="5"/>
      <c r="BC223" s="6"/>
      <c r="BD223" s="6"/>
      <c r="BF223" s="83"/>
      <c r="BG223" s="96"/>
      <c r="BH223" s="14"/>
      <c r="BI223" s="14"/>
      <c r="BJ223" s="15"/>
      <c r="BK223" s="15"/>
      <c r="BL223" s="14"/>
      <c r="BM223" s="15"/>
      <c r="BN223" s="22"/>
      <c r="CB223" s="5"/>
      <c r="CC223" s="6"/>
      <c r="CD223" s="6"/>
      <c r="CF223" s="83"/>
      <c r="CG223" s="96"/>
      <c r="CH223" s="14"/>
      <c r="CI223" s="14"/>
      <c r="CJ223" s="15"/>
      <c r="CK223" s="15"/>
      <c r="CL223" s="14"/>
      <c r="CM223" s="15"/>
      <c r="CN223" s="22"/>
      <c r="DB223" s="2"/>
      <c r="DC223" s="3"/>
      <c r="DD223" s="3"/>
      <c r="DE223" s="1"/>
      <c r="DF223" s="84"/>
      <c r="DG223" s="97"/>
      <c r="DH223" s="14"/>
      <c r="DI223" s="14"/>
      <c r="DJ223" s="15"/>
      <c r="DK223" s="15"/>
      <c r="DL223" s="14"/>
      <c r="DM223" s="15"/>
      <c r="DN223" s="22"/>
      <c r="EB223" s="5"/>
      <c r="EC223" s="6"/>
      <c r="ED223" s="6"/>
      <c r="EG223" s="96"/>
      <c r="EH223" s="14"/>
      <c r="EI223" s="14"/>
      <c r="EJ223" s="15"/>
      <c r="EK223" s="15"/>
      <c r="EL223" s="14"/>
      <c r="EM223" s="15"/>
      <c r="EN223" s="22"/>
      <c r="FB223" s="5"/>
      <c r="FC223" s="6"/>
      <c r="FD223" s="6"/>
      <c r="FG223" s="83"/>
      <c r="FH223" s="14"/>
      <c r="FI223" s="14"/>
      <c r="FJ223" s="15"/>
      <c r="FK223" s="15"/>
      <c r="FL223" s="14"/>
      <c r="FM223" s="15"/>
      <c r="FN223" s="22"/>
      <c r="GB223" s="5"/>
      <c r="GC223" s="6"/>
      <c r="GD223" s="6"/>
      <c r="GG223" s="83"/>
      <c r="GH223" s="14"/>
      <c r="GI223" s="14"/>
      <c r="GJ223" s="15"/>
      <c r="GK223" s="15"/>
      <c r="GL223" s="14"/>
      <c r="GM223" s="15"/>
      <c r="GN223" s="22"/>
      <c r="HB223" s="5"/>
      <c r="HC223" s="6"/>
      <c r="HD223" s="6"/>
      <c r="HG223" s="83"/>
      <c r="HH223" s="14"/>
      <c r="HI223" s="14"/>
      <c r="HJ223" s="15"/>
      <c r="HK223" s="15"/>
      <c r="HL223" s="14"/>
      <c r="HM223" s="15"/>
      <c r="HN223" s="22"/>
      <c r="IB223" s="5"/>
      <c r="IC223" s="6"/>
      <c r="ID223" s="6"/>
      <c r="IG223" s="83"/>
      <c r="IH223" s="14"/>
      <c r="II223" s="14"/>
      <c r="IJ223" s="15"/>
      <c r="IK223" s="15"/>
      <c r="IL223" s="14"/>
      <c r="IM223" s="15"/>
      <c r="IN223" s="22"/>
      <c r="JB223" s="5"/>
      <c r="JC223" s="6"/>
      <c r="JD223" s="6"/>
      <c r="JG223" s="83"/>
      <c r="JH223" s="14"/>
      <c r="JI223" s="14"/>
      <c r="JJ223" s="15"/>
      <c r="JK223" s="15"/>
      <c r="JL223" s="14"/>
      <c r="JM223" s="15"/>
      <c r="JN223" s="22"/>
      <c r="KB223" s="5"/>
      <c r="KC223" s="6"/>
      <c r="KD223" s="6"/>
      <c r="KG223" s="83"/>
      <c r="KH223" s="14"/>
      <c r="KI223" s="14"/>
      <c r="KJ223" s="15"/>
      <c r="KK223" s="15"/>
      <c r="KL223" s="14"/>
      <c r="KM223" s="15"/>
      <c r="KN223" s="22"/>
      <c r="LB223" s="5"/>
      <c r="LC223" s="6"/>
      <c r="LD223" s="6"/>
      <c r="LG223" s="83"/>
      <c r="LH223" s="14"/>
      <c r="LI223" s="14"/>
      <c r="LJ223" s="15"/>
      <c r="LK223" s="15"/>
      <c r="LL223" s="14"/>
      <c r="LM223" s="15"/>
      <c r="LN223" s="22"/>
      <c r="MB223" s="5"/>
      <c r="MC223" s="6"/>
      <c r="MD223" s="6"/>
      <c r="MG223" s="83"/>
      <c r="MH223" s="14"/>
      <c r="MI223" s="14"/>
      <c r="MJ223" s="15"/>
      <c r="MK223" s="15"/>
      <c r="ML223" s="14"/>
      <c r="MM223" s="15"/>
      <c r="MN223" s="22"/>
      <c r="NB223" s="2"/>
      <c r="NC223" s="3"/>
      <c r="ND223" s="3"/>
      <c r="NE223" s="1"/>
      <c r="NF223" s="1"/>
      <c r="NG223" s="84"/>
      <c r="NH223" s="14"/>
      <c r="NI223" s="14"/>
      <c r="NJ223" s="15"/>
      <c r="NK223" s="15"/>
      <c r="NL223" s="14"/>
      <c r="NM223" s="15"/>
      <c r="NN223" s="22"/>
      <c r="OB223" s="5"/>
      <c r="OC223" s="6"/>
      <c r="OD223" s="6"/>
      <c r="OG223" s="83"/>
      <c r="OH223" s="14"/>
      <c r="OI223" s="14"/>
      <c r="OJ223" s="15"/>
      <c r="OK223" s="15"/>
      <c r="OL223" s="14"/>
      <c r="OM223" s="15"/>
      <c r="ON223" s="22"/>
      <c r="PB223" s="5"/>
      <c r="PC223" s="6"/>
      <c r="PD223" s="6"/>
      <c r="PG223" s="83"/>
      <c r="PH223" s="14"/>
      <c r="PI223" s="14"/>
      <c r="PJ223" s="15"/>
      <c r="PK223" s="15"/>
      <c r="PL223" s="14"/>
      <c r="PM223" s="15"/>
      <c r="PN223" s="22"/>
      <c r="QB223" s="5"/>
      <c r="QC223" s="6"/>
      <c r="QD223" s="6"/>
      <c r="QG223" s="83"/>
      <c r="QH223" s="14"/>
      <c r="QI223" s="14"/>
      <c r="QJ223" s="15"/>
      <c r="QK223" s="15"/>
      <c r="QL223" s="14"/>
      <c r="QM223" s="15"/>
      <c r="QN223" s="22"/>
      <c r="RB223" s="5"/>
      <c r="RC223" s="6"/>
      <c r="RD223" s="6"/>
      <c r="RG223" s="83"/>
      <c r="RH223" s="14"/>
      <c r="RI223" s="14"/>
      <c r="RJ223" s="15"/>
      <c r="RK223" s="15"/>
      <c r="RL223" s="14"/>
      <c r="RM223" s="15"/>
      <c r="RN223" s="22"/>
      <c r="SB223" s="5"/>
      <c r="SC223" s="6"/>
      <c r="SD223" s="6"/>
      <c r="SG223" s="83"/>
      <c r="SH223" s="14"/>
      <c r="SI223" s="14"/>
      <c r="SJ223" s="15"/>
      <c r="SK223" s="37"/>
      <c r="SL223" s="14"/>
      <c r="SM223" s="15"/>
      <c r="SN223" s="22"/>
      <c r="TB223" s="5"/>
      <c r="TC223" s="6"/>
      <c r="TD223" s="6"/>
      <c r="TG223" s="83"/>
      <c r="TH223" s="14"/>
      <c r="TI223" s="14"/>
      <c r="TJ223" s="15"/>
      <c r="TK223" s="37"/>
      <c r="TL223" s="14"/>
      <c r="TM223" s="15"/>
      <c r="TN223" s="22"/>
      <c r="UB223" s="5"/>
      <c r="UC223" s="6"/>
      <c r="UD223" s="6"/>
      <c r="UG223" s="83"/>
      <c r="UH223" s="14"/>
      <c r="UI223" s="14"/>
      <c r="UJ223" s="15"/>
      <c r="UK223" s="37"/>
      <c r="UL223" s="14"/>
      <c r="UM223" s="15"/>
      <c r="UN223" s="22"/>
      <c r="VB223" s="5"/>
      <c r="VC223" s="6"/>
      <c r="VD223" s="6"/>
      <c r="VG223" s="83"/>
      <c r="VH223" s="14"/>
      <c r="VI223" s="14"/>
      <c r="VJ223" s="15"/>
      <c r="VK223" s="37"/>
      <c r="VL223" s="14"/>
      <c r="VM223" s="15"/>
      <c r="VN223" s="22"/>
      <c r="WB223" s="5"/>
      <c r="WC223" s="6"/>
      <c r="WD223" s="6"/>
      <c r="WG223" s="83"/>
      <c r="WH223" s="14"/>
      <c r="WI223" s="14"/>
      <c r="WJ223" s="15"/>
      <c r="WK223" s="37"/>
      <c r="WL223" s="14"/>
      <c r="WM223" s="15"/>
      <c r="WN223" s="22"/>
      <c r="XB223" s="5"/>
      <c r="XC223" s="37"/>
      <c r="XD223" s="37"/>
      <c r="XG223" s="83"/>
      <c r="XH223" s="14"/>
      <c r="XI223" s="14"/>
      <c r="XJ223" s="15"/>
      <c r="XK223" s="37"/>
      <c r="XL223" s="14"/>
      <c r="XM223" s="15"/>
      <c r="XN223" s="22"/>
      <c r="YB223" s="5"/>
      <c r="YC223" s="37"/>
      <c r="YD223" s="37"/>
      <c r="YG223" s="83"/>
      <c r="YH223" s="14"/>
      <c r="YI223" s="14"/>
      <c r="YJ223" s="15"/>
      <c r="YK223" s="37"/>
      <c r="YL223" s="14"/>
      <c r="YM223" s="15"/>
      <c r="YN223" s="22"/>
      <c r="ZB223" s="5"/>
      <c r="ZC223" s="37"/>
      <c r="ZD223" s="37"/>
      <c r="ZG223" s="83"/>
      <c r="ZH223" s="14"/>
      <c r="ZI223" s="14"/>
      <c r="ZJ223" s="15"/>
      <c r="ZK223" s="37"/>
      <c r="ZL223" s="14"/>
      <c r="ZM223" s="15"/>
      <c r="ZN223" s="22"/>
      <c r="AAB223" s="5"/>
      <c r="AAC223" s="37"/>
      <c r="AAD223" s="37"/>
      <c r="AAG223" s="83"/>
      <c r="AAH223" s="14"/>
      <c r="AAI223" s="14"/>
      <c r="AAJ223" s="15"/>
      <c r="AAK223" s="37"/>
      <c r="AAL223" s="14"/>
      <c r="AAM223" s="15"/>
      <c r="AAN223" s="22"/>
      <c r="ABB223" s="5"/>
      <c r="ABC223" s="37"/>
      <c r="ABD223" s="37"/>
      <c r="ABG223" s="83"/>
      <c r="ABH223" s="14"/>
      <c r="ABI223" s="14"/>
      <c r="ABJ223" s="15"/>
      <c r="ABK223" s="37"/>
      <c r="ABL223" s="14"/>
      <c r="ABM223" s="15"/>
      <c r="ABN223" s="22"/>
      <c r="ACB223" s="5"/>
      <c r="ACC223" s="37"/>
      <c r="ACD223" s="37"/>
      <c r="ACG223" s="83"/>
      <c r="ACH223" s="14"/>
      <c r="ACI223" s="14"/>
      <c r="ACJ223" s="15"/>
      <c r="ACK223" s="37"/>
      <c r="ACL223" s="14"/>
      <c r="ACM223" s="15"/>
      <c r="ACN223" s="22"/>
      <c r="ADB223" s="5"/>
      <c r="ADC223" s="37"/>
      <c r="ADD223" s="37"/>
      <c r="ADG223" s="96"/>
      <c r="ADH223" s="14"/>
      <c r="ADI223" s="14"/>
      <c r="ADJ223" s="15"/>
      <c r="ADK223" s="37"/>
      <c r="ADL223" s="14"/>
      <c r="ADM223" s="15"/>
      <c r="ADN223" s="22"/>
      <c r="AEB223" s="5"/>
      <c r="AEC223" s="37"/>
      <c r="AED223" s="37"/>
      <c r="AEG223" s="83"/>
      <c r="AEH223" s="14"/>
      <c r="AEI223" s="14"/>
      <c r="AEJ223" s="15"/>
      <c r="AEK223" s="37"/>
      <c r="AEL223" s="14"/>
      <c r="AEM223" s="15"/>
      <c r="AEN223" s="22"/>
    </row>
    <row r="224" spans="2:820" s="7" customFormat="1" ht="24.75" customHeight="1" x14ac:dyDescent="0.2">
      <c r="B224" s="6"/>
      <c r="C224" s="5"/>
      <c r="D224" s="6"/>
      <c r="E224" s="6"/>
      <c r="G224" s="83"/>
      <c r="H224" s="96"/>
      <c r="I224" s="14"/>
      <c r="J224" s="14"/>
      <c r="K224" s="15"/>
      <c r="L224" s="15"/>
      <c r="M224" s="14"/>
      <c r="N224" s="15"/>
      <c r="O224" s="22"/>
      <c r="AA224" s="6"/>
      <c r="AB224" s="5"/>
      <c r="AC224" s="6"/>
      <c r="AD224" s="6"/>
      <c r="AF224" s="83"/>
      <c r="AG224" s="83"/>
      <c r="AH224" s="14"/>
      <c r="AI224" s="14"/>
      <c r="AJ224" s="15"/>
      <c r="AK224" s="15"/>
      <c r="AL224" s="14"/>
      <c r="AM224" s="15"/>
      <c r="AN224" s="22"/>
      <c r="BB224" s="5"/>
      <c r="BC224" s="6"/>
      <c r="BD224" s="6"/>
      <c r="BF224" s="83"/>
      <c r="BG224" s="96"/>
      <c r="BH224" s="14"/>
      <c r="BI224" s="14"/>
      <c r="BJ224" s="15"/>
      <c r="BK224" s="15"/>
      <c r="BL224" s="14"/>
      <c r="BM224" s="15"/>
      <c r="BN224" s="22"/>
      <c r="CB224" s="5"/>
      <c r="CC224" s="6"/>
      <c r="CD224" s="6"/>
      <c r="CF224" s="83"/>
      <c r="CG224" s="96"/>
      <c r="CH224" s="14"/>
      <c r="CI224" s="14"/>
      <c r="CJ224" s="15"/>
      <c r="CK224" s="15"/>
      <c r="CL224" s="14"/>
      <c r="CM224" s="15"/>
      <c r="CN224" s="22"/>
      <c r="DB224" s="2"/>
      <c r="DC224" s="3"/>
      <c r="DD224" s="3"/>
      <c r="DE224" s="1"/>
      <c r="DF224" s="84"/>
      <c r="DG224" s="97"/>
      <c r="DH224" s="14"/>
      <c r="DI224" s="14"/>
      <c r="DJ224" s="15"/>
      <c r="DK224" s="15"/>
      <c r="DL224" s="14"/>
      <c r="DM224" s="15"/>
      <c r="DN224" s="22"/>
      <c r="EB224" s="5"/>
      <c r="EC224" s="6"/>
      <c r="ED224" s="6"/>
      <c r="EG224" s="96"/>
      <c r="EH224" s="14"/>
      <c r="EI224" s="14"/>
      <c r="EJ224" s="15"/>
      <c r="EK224" s="15"/>
      <c r="EL224" s="14"/>
      <c r="EM224" s="15"/>
      <c r="EN224" s="22"/>
      <c r="FB224" s="5"/>
      <c r="FC224" s="6"/>
      <c r="FD224" s="6"/>
      <c r="FG224" s="83"/>
      <c r="FH224" s="14"/>
      <c r="FI224" s="14"/>
      <c r="FJ224" s="15"/>
      <c r="FK224" s="15"/>
      <c r="FL224" s="14"/>
      <c r="FM224" s="15"/>
      <c r="FN224" s="22"/>
      <c r="GB224" s="5"/>
      <c r="GC224" s="6"/>
      <c r="GD224" s="6"/>
      <c r="GG224" s="83"/>
      <c r="GH224" s="14"/>
      <c r="GI224" s="14"/>
      <c r="GJ224" s="15"/>
      <c r="GK224" s="15"/>
      <c r="GL224" s="14"/>
      <c r="GM224" s="15"/>
      <c r="GN224" s="22"/>
      <c r="HB224" s="5"/>
      <c r="HC224" s="6"/>
      <c r="HD224" s="6"/>
      <c r="HG224" s="83"/>
      <c r="HH224" s="14"/>
      <c r="HI224" s="14"/>
      <c r="HJ224" s="15"/>
      <c r="HK224" s="15"/>
      <c r="HL224" s="14"/>
      <c r="HM224" s="15"/>
      <c r="HN224" s="22"/>
      <c r="IB224" s="5"/>
      <c r="IC224" s="6"/>
      <c r="ID224" s="6"/>
      <c r="IG224" s="83"/>
      <c r="IH224" s="14"/>
      <c r="II224" s="14"/>
      <c r="IJ224" s="15"/>
      <c r="IK224" s="15"/>
      <c r="IL224" s="14"/>
      <c r="IM224" s="15"/>
      <c r="IN224" s="22"/>
      <c r="JB224" s="5"/>
      <c r="JC224" s="6"/>
      <c r="JD224" s="6"/>
      <c r="JG224" s="83"/>
      <c r="JH224" s="14"/>
      <c r="JI224" s="14"/>
      <c r="JJ224" s="15"/>
      <c r="JK224" s="15"/>
      <c r="JL224" s="14"/>
      <c r="JM224" s="15"/>
      <c r="JN224" s="22"/>
      <c r="KB224" s="5"/>
      <c r="KC224" s="6"/>
      <c r="KD224" s="6"/>
      <c r="KG224" s="83"/>
      <c r="KH224" s="14"/>
      <c r="KI224" s="14"/>
      <c r="KJ224" s="15"/>
      <c r="KK224" s="15"/>
      <c r="KL224" s="14"/>
      <c r="KM224" s="15"/>
      <c r="KN224" s="22"/>
      <c r="LB224" s="5"/>
      <c r="LC224" s="6"/>
      <c r="LD224" s="6"/>
      <c r="LG224" s="83"/>
      <c r="LH224" s="14"/>
      <c r="LI224" s="14"/>
      <c r="LJ224" s="15"/>
      <c r="LK224" s="15"/>
      <c r="LL224" s="14"/>
      <c r="LM224" s="15"/>
      <c r="LN224" s="22"/>
      <c r="MB224" s="5"/>
      <c r="MC224" s="6"/>
      <c r="MD224" s="6"/>
      <c r="MG224" s="83"/>
      <c r="MH224" s="14"/>
      <c r="MI224" s="14"/>
      <c r="MJ224" s="15"/>
      <c r="MK224" s="15"/>
      <c r="ML224" s="14"/>
      <c r="MM224" s="15"/>
      <c r="MN224" s="22"/>
      <c r="NB224" s="2"/>
      <c r="NC224" s="3"/>
      <c r="ND224" s="3"/>
      <c r="NE224" s="1"/>
      <c r="NF224" s="1"/>
      <c r="NG224" s="84"/>
      <c r="NH224" s="14"/>
      <c r="NI224" s="14"/>
      <c r="NJ224" s="15"/>
      <c r="NK224" s="15"/>
      <c r="NL224" s="14"/>
      <c r="NM224" s="15"/>
      <c r="NN224" s="22"/>
      <c r="OB224" s="5"/>
      <c r="OC224" s="6"/>
      <c r="OD224" s="6"/>
      <c r="OG224" s="83"/>
      <c r="OH224" s="14"/>
      <c r="OI224" s="14"/>
      <c r="OJ224" s="15"/>
      <c r="OK224" s="15"/>
      <c r="OL224" s="14"/>
      <c r="OM224" s="15"/>
      <c r="ON224" s="22"/>
      <c r="PB224" s="5"/>
      <c r="PC224" s="6"/>
      <c r="PD224" s="6"/>
      <c r="PG224" s="83"/>
      <c r="PH224" s="14"/>
      <c r="PI224" s="14"/>
      <c r="PJ224" s="15"/>
      <c r="PK224" s="15"/>
      <c r="PL224" s="14"/>
      <c r="PM224" s="15"/>
      <c r="PN224" s="22"/>
      <c r="QB224" s="5"/>
      <c r="QC224" s="6"/>
      <c r="QD224" s="6"/>
      <c r="QG224" s="83"/>
      <c r="QH224" s="14"/>
      <c r="QI224" s="14"/>
      <c r="QJ224" s="15"/>
      <c r="QK224" s="15"/>
      <c r="QL224" s="14"/>
      <c r="QM224" s="15"/>
      <c r="QN224" s="22"/>
      <c r="RB224" s="5"/>
      <c r="RC224" s="6"/>
      <c r="RD224" s="6"/>
      <c r="RG224" s="83"/>
      <c r="RH224" s="14"/>
      <c r="RI224" s="14"/>
      <c r="RJ224" s="15"/>
      <c r="RK224" s="15"/>
      <c r="RL224" s="14"/>
      <c r="RM224" s="15"/>
      <c r="RN224" s="22"/>
      <c r="SB224" s="5"/>
      <c r="SC224" s="6"/>
      <c r="SD224" s="6"/>
      <c r="SG224" s="83"/>
      <c r="SH224" s="14"/>
      <c r="SI224" s="14"/>
      <c r="SJ224" s="15"/>
      <c r="SK224" s="37"/>
      <c r="SL224" s="14"/>
      <c r="SM224" s="15"/>
      <c r="SN224" s="22"/>
      <c r="TB224" s="5"/>
      <c r="TC224" s="6"/>
      <c r="TD224" s="6"/>
      <c r="TG224" s="83"/>
      <c r="TH224" s="14"/>
      <c r="TI224" s="14"/>
      <c r="TJ224" s="15"/>
      <c r="TK224" s="37"/>
      <c r="TL224" s="14"/>
      <c r="TM224" s="15"/>
      <c r="TN224" s="22"/>
      <c r="UB224" s="5"/>
      <c r="UC224" s="6"/>
      <c r="UD224" s="6"/>
      <c r="UG224" s="83"/>
      <c r="UH224" s="14"/>
      <c r="UI224" s="14"/>
      <c r="UJ224" s="15"/>
      <c r="UK224" s="37"/>
      <c r="UL224" s="14"/>
      <c r="UM224" s="15"/>
      <c r="UN224" s="22"/>
      <c r="VB224" s="5"/>
      <c r="VC224" s="6"/>
      <c r="VD224" s="6"/>
      <c r="VG224" s="83"/>
      <c r="VH224" s="14"/>
      <c r="VI224" s="14"/>
      <c r="VJ224" s="15"/>
      <c r="VK224" s="37"/>
      <c r="VL224" s="14"/>
      <c r="VM224" s="15"/>
      <c r="VN224" s="22"/>
      <c r="WB224" s="5"/>
      <c r="WC224" s="6"/>
      <c r="WD224" s="6"/>
      <c r="WG224" s="83"/>
      <c r="WH224" s="14"/>
      <c r="WI224" s="14"/>
      <c r="WJ224" s="15"/>
      <c r="WK224" s="37"/>
      <c r="WL224" s="14"/>
      <c r="WM224" s="15"/>
      <c r="WN224" s="22"/>
      <c r="XB224" s="5"/>
      <c r="XC224" s="37"/>
      <c r="XD224" s="37"/>
      <c r="XG224" s="83"/>
      <c r="XH224" s="14"/>
      <c r="XI224" s="14"/>
      <c r="XJ224" s="15"/>
      <c r="XK224" s="37"/>
      <c r="XL224" s="14"/>
      <c r="XM224" s="15"/>
      <c r="XN224" s="22"/>
      <c r="YB224" s="5"/>
      <c r="YC224" s="37"/>
      <c r="YD224" s="37"/>
      <c r="YG224" s="83"/>
      <c r="YH224" s="14"/>
      <c r="YI224" s="14"/>
      <c r="YJ224" s="15"/>
      <c r="YK224" s="37"/>
      <c r="YL224" s="14"/>
      <c r="YM224" s="15"/>
      <c r="YN224" s="22"/>
      <c r="ZB224" s="5"/>
      <c r="ZC224" s="37"/>
      <c r="ZD224" s="37"/>
      <c r="ZG224" s="83"/>
      <c r="ZH224" s="14"/>
      <c r="ZI224" s="14"/>
      <c r="ZJ224" s="15"/>
      <c r="ZK224" s="37"/>
      <c r="ZL224" s="14"/>
      <c r="ZM224" s="15"/>
      <c r="ZN224" s="22"/>
      <c r="AAB224" s="5"/>
      <c r="AAC224" s="37"/>
      <c r="AAD224" s="37"/>
      <c r="AAG224" s="83"/>
      <c r="AAH224" s="14"/>
      <c r="AAI224" s="14"/>
      <c r="AAJ224" s="15"/>
      <c r="AAK224" s="37"/>
      <c r="AAL224" s="14"/>
      <c r="AAM224" s="15"/>
      <c r="AAN224" s="22"/>
      <c r="ABB224" s="5"/>
      <c r="ABC224" s="37"/>
      <c r="ABD224" s="37"/>
      <c r="ABG224" s="83"/>
      <c r="ABH224" s="14"/>
      <c r="ABI224" s="14"/>
      <c r="ABJ224" s="15"/>
      <c r="ABK224" s="37"/>
      <c r="ABL224" s="14"/>
      <c r="ABM224" s="15"/>
      <c r="ABN224" s="22"/>
      <c r="ACB224" s="5"/>
      <c r="ACC224" s="37"/>
      <c r="ACD224" s="37"/>
      <c r="ACG224" s="83"/>
      <c r="ACH224" s="14"/>
      <c r="ACI224" s="14"/>
      <c r="ACJ224" s="15"/>
      <c r="ACK224" s="37"/>
      <c r="ACL224" s="14"/>
      <c r="ACM224" s="15"/>
      <c r="ACN224" s="22"/>
      <c r="ADB224" s="5"/>
      <c r="ADC224" s="37"/>
      <c r="ADD224" s="37"/>
      <c r="ADG224" s="96"/>
      <c r="ADH224" s="14"/>
      <c r="ADI224" s="14"/>
      <c r="ADJ224" s="15"/>
      <c r="ADK224" s="37"/>
      <c r="ADL224" s="14"/>
      <c r="ADM224" s="15"/>
      <c r="ADN224" s="22"/>
      <c r="AEB224" s="5"/>
      <c r="AEC224" s="37"/>
      <c r="AED224" s="37"/>
      <c r="AEG224" s="83"/>
      <c r="AEH224" s="14"/>
      <c r="AEI224" s="14"/>
      <c r="AEJ224" s="15"/>
      <c r="AEK224" s="37"/>
      <c r="AEL224" s="14"/>
      <c r="AEM224" s="15"/>
      <c r="AEN224" s="22"/>
    </row>
    <row r="225" spans="2:820" s="7" customFormat="1" ht="24.75" customHeight="1" x14ac:dyDescent="0.2">
      <c r="B225" s="6"/>
      <c r="C225" s="5"/>
      <c r="D225" s="6"/>
      <c r="E225" s="6"/>
      <c r="G225" s="83"/>
      <c r="H225" s="96"/>
      <c r="I225" s="14"/>
      <c r="J225" s="14"/>
      <c r="K225" s="15"/>
      <c r="L225" s="15"/>
      <c r="M225" s="14"/>
      <c r="N225" s="15"/>
      <c r="O225" s="22"/>
      <c r="AA225" s="6"/>
      <c r="AB225" s="5"/>
      <c r="AC225" s="6"/>
      <c r="AD225" s="6"/>
      <c r="AF225" s="83"/>
      <c r="AG225" s="83"/>
      <c r="AH225" s="14"/>
      <c r="AI225" s="14"/>
      <c r="AJ225" s="15"/>
      <c r="AK225" s="15"/>
      <c r="AL225" s="14"/>
      <c r="AM225" s="15"/>
      <c r="AN225" s="22"/>
      <c r="BB225" s="5"/>
      <c r="BC225" s="6"/>
      <c r="BD225" s="6"/>
      <c r="BF225" s="83"/>
      <c r="BG225" s="96"/>
      <c r="BH225" s="14"/>
      <c r="BI225" s="14"/>
      <c r="BJ225" s="15"/>
      <c r="BK225" s="15"/>
      <c r="BL225" s="14"/>
      <c r="BM225" s="15"/>
      <c r="BN225" s="22"/>
      <c r="CB225" s="5"/>
      <c r="CC225" s="6"/>
      <c r="CD225" s="6"/>
      <c r="CF225" s="83"/>
      <c r="CG225" s="96"/>
      <c r="CH225" s="14"/>
      <c r="CI225" s="14"/>
      <c r="CJ225" s="15"/>
      <c r="CK225" s="15"/>
      <c r="CL225" s="14"/>
      <c r="CM225" s="15"/>
      <c r="CN225" s="22"/>
      <c r="DB225" s="2"/>
      <c r="DC225" s="3"/>
      <c r="DD225" s="3"/>
      <c r="DE225" s="1"/>
      <c r="DF225" s="84"/>
      <c r="DG225" s="97"/>
      <c r="DH225" s="14"/>
      <c r="DI225" s="14"/>
      <c r="DJ225" s="15"/>
      <c r="DK225" s="15"/>
      <c r="DL225" s="14"/>
      <c r="DM225" s="15"/>
      <c r="DN225" s="22"/>
      <c r="EB225" s="5"/>
      <c r="EC225" s="6"/>
      <c r="ED225" s="6"/>
      <c r="EG225" s="96"/>
      <c r="EH225" s="14"/>
      <c r="EI225" s="14"/>
      <c r="EJ225" s="15"/>
      <c r="EK225" s="15"/>
      <c r="EL225" s="14"/>
      <c r="EM225" s="15"/>
      <c r="EN225" s="22"/>
      <c r="FB225" s="5"/>
      <c r="FC225" s="6"/>
      <c r="FD225" s="6"/>
      <c r="FG225" s="83"/>
      <c r="FH225" s="14"/>
      <c r="FI225" s="14"/>
      <c r="FJ225" s="15"/>
      <c r="FK225" s="15"/>
      <c r="FL225" s="14"/>
      <c r="FM225" s="15"/>
      <c r="FN225" s="22"/>
      <c r="GB225" s="5"/>
      <c r="GC225" s="6"/>
      <c r="GD225" s="6"/>
      <c r="GG225" s="83"/>
      <c r="GH225" s="14"/>
      <c r="GI225" s="14"/>
      <c r="GJ225" s="15"/>
      <c r="GK225" s="15"/>
      <c r="GL225" s="14"/>
      <c r="GM225" s="15"/>
      <c r="GN225" s="22"/>
      <c r="HB225" s="5"/>
      <c r="HC225" s="6"/>
      <c r="HD225" s="6"/>
      <c r="HG225" s="83"/>
      <c r="HH225" s="14"/>
      <c r="HI225" s="14"/>
      <c r="HJ225" s="15"/>
      <c r="HK225" s="15"/>
      <c r="HL225" s="14"/>
      <c r="HM225" s="15"/>
      <c r="HN225" s="22"/>
      <c r="IB225" s="5"/>
      <c r="IC225" s="6"/>
      <c r="ID225" s="6"/>
      <c r="IG225" s="83"/>
      <c r="IH225" s="14"/>
      <c r="II225" s="14"/>
      <c r="IJ225" s="15"/>
      <c r="IK225" s="15"/>
      <c r="IL225" s="14"/>
      <c r="IM225" s="15"/>
      <c r="IN225" s="22"/>
      <c r="JB225" s="5"/>
      <c r="JC225" s="6"/>
      <c r="JD225" s="6"/>
      <c r="JG225" s="83"/>
      <c r="JH225" s="14"/>
      <c r="JI225" s="14"/>
      <c r="JJ225" s="15"/>
      <c r="JK225" s="15"/>
      <c r="JL225" s="14"/>
      <c r="JM225" s="15"/>
      <c r="JN225" s="22"/>
      <c r="KB225" s="5"/>
      <c r="KC225" s="6"/>
      <c r="KD225" s="6"/>
      <c r="KG225" s="83"/>
      <c r="KH225" s="14"/>
      <c r="KI225" s="14"/>
      <c r="KJ225" s="15"/>
      <c r="KK225" s="15"/>
      <c r="KL225" s="14"/>
      <c r="KM225" s="15"/>
      <c r="KN225" s="22"/>
      <c r="LB225" s="5"/>
      <c r="LC225" s="6"/>
      <c r="LD225" s="6"/>
      <c r="LG225" s="83"/>
      <c r="LH225" s="14"/>
      <c r="LI225" s="14"/>
      <c r="LJ225" s="15"/>
      <c r="LK225" s="15"/>
      <c r="LL225" s="14"/>
      <c r="LM225" s="15"/>
      <c r="LN225" s="22"/>
      <c r="MB225" s="5"/>
      <c r="MC225" s="6"/>
      <c r="MD225" s="6"/>
      <c r="MG225" s="83"/>
      <c r="MH225" s="14"/>
      <c r="MI225" s="14"/>
      <c r="MJ225" s="15"/>
      <c r="MK225" s="15"/>
      <c r="ML225" s="14"/>
      <c r="MM225" s="15"/>
      <c r="MN225" s="22"/>
      <c r="NB225" s="2"/>
      <c r="NC225" s="3"/>
      <c r="ND225" s="3"/>
      <c r="NE225" s="1"/>
      <c r="NF225" s="1"/>
      <c r="NG225" s="84"/>
      <c r="NH225" s="14"/>
      <c r="NI225" s="14"/>
      <c r="NJ225" s="15"/>
      <c r="NK225" s="15"/>
      <c r="NL225" s="14"/>
      <c r="NM225" s="15"/>
      <c r="NN225" s="22"/>
      <c r="OB225" s="5"/>
      <c r="OC225" s="6"/>
      <c r="OD225" s="6"/>
      <c r="OG225" s="83"/>
      <c r="OH225" s="14"/>
      <c r="OI225" s="14"/>
      <c r="OJ225" s="15"/>
      <c r="OK225" s="15"/>
      <c r="OL225" s="14"/>
      <c r="OM225" s="15"/>
      <c r="ON225" s="22"/>
      <c r="PB225" s="5"/>
      <c r="PC225" s="6"/>
      <c r="PD225" s="6"/>
      <c r="PG225" s="83"/>
      <c r="PH225" s="14"/>
      <c r="PI225" s="14"/>
      <c r="PJ225" s="15"/>
      <c r="PK225" s="15"/>
      <c r="PL225" s="14"/>
      <c r="PM225" s="15"/>
      <c r="PN225" s="22"/>
      <c r="QB225" s="5"/>
      <c r="QC225" s="6"/>
      <c r="QD225" s="6"/>
      <c r="QG225" s="83"/>
      <c r="QH225" s="14"/>
      <c r="QI225" s="14"/>
      <c r="QJ225" s="15"/>
      <c r="QK225" s="15"/>
      <c r="QL225" s="14"/>
      <c r="QM225" s="15"/>
      <c r="QN225" s="22"/>
      <c r="RB225" s="5"/>
      <c r="RC225" s="6"/>
      <c r="RD225" s="6"/>
      <c r="RG225" s="83"/>
      <c r="RH225" s="14"/>
      <c r="RI225" s="14"/>
      <c r="RJ225" s="15"/>
      <c r="RK225" s="15"/>
      <c r="RL225" s="14"/>
      <c r="RM225" s="15"/>
      <c r="RN225" s="22"/>
      <c r="SB225" s="5"/>
      <c r="SC225" s="6"/>
      <c r="SD225" s="6"/>
      <c r="SG225" s="83"/>
      <c r="SH225" s="14"/>
      <c r="SI225" s="14"/>
      <c r="SJ225" s="15"/>
      <c r="SK225" s="37"/>
      <c r="SL225" s="14"/>
      <c r="SM225" s="15"/>
      <c r="SN225" s="22"/>
      <c r="TB225" s="5"/>
      <c r="TC225" s="6"/>
      <c r="TD225" s="6"/>
      <c r="TG225" s="83"/>
      <c r="TH225" s="14"/>
      <c r="TI225" s="14"/>
      <c r="TJ225" s="15"/>
      <c r="TK225" s="37"/>
      <c r="TL225" s="14"/>
      <c r="TM225" s="15"/>
      <c r="TN225" s="22"/>
      <c r="UB225" s="5"/>
      <c r="UC225" s="6"/>
      <c r="UD225" s="6"/>
      <c r="UG225" s="83"/>
      <c r="UH225" s="14"/>
      <c r="UI225" s="14"/>
      <c r="UJ225" s="15"/>
      <c r="UK225" s="37"/>
      <c r="UL225" s="14"/>
      <c r="UM225" s="15"/>
      <c r="UN225" s="22"/>
      <c r="VB225" s="5"/>
      <c r="VC225" s="6"/>
      <c r="VD225" s="6"/>
      <c r="VG225" s="83"/>
      <c r="VH225" s="14"/>
      <c r="VI225" s="14"/>
      <c r="VJ225" s="15"/>
      <c r="VK225" s="37"/>
      <c r="VL225" s="14"/>
      <c r="VM225" s="15"/>
      <c r="VN225" s="22"/>
      <c r="WB225" s="5"/>
      <c r="WC225" s="6"/>
      <c r="WD225" s="6"/>
      <c r="WG225" s="83"/>
      <c r="WH225" s="14"/>
      <c r="WI225" s="14"/>
      <c r="WJ225" s="15"/>
      <c r="WK225" s="37"/>
      <c r="WL225" s="14"/>
      <c r="WM225" s="15"/>
      <c r="WN225" s="22"/>
      <c r="XB225" s="5"/>
      <c r="XC225" s="37"/>
      <c r="XD225" s="37"/>
      <c r="XG225" s="83"/>
      <c r="XH225" s="14"/>
      <c r="XI225" s="14"/>
      <c r="XJ225" s="15"/>
      <c r="XK225" s="37"/>
      <c r="XL225" s="14"/>
      <c r="XM225" s="15"/>
      <c r="XN225" s="22"/>
      <c r="YB225" s="5"/>
      <c r="YC225" s="37"/>
      <c r="YD225" s="37"/>
      <c r="YG225" s="83"/>
      <c r="YH225" s="14"/>
      <c r="YI225" s="14"/>
      <c r="YJ225" s="15"/>
      <c r="YK225" s="37"/>
      <c r="YL225" s="14"/>
      <c r="YM225" s="15"/>
      <c r="YN225" s="22"/>
      <c r="ZB225" s="5"/>
      <c r="ZC225" s="37"/>
      <c r="ZD225" s="37"/>
      <c r="ZG225" s="83"/>
      <c r="ZH225" s="14"/>
      <c r="ZI225" s="14"/>
      <c r="ZJ225" s="15"/>
      <c r="ZK225" s="37"/>
      <c r="ZL225" s="14"/>
      <c r="ZM225" s="15"/>
      <c r="ZN225" s="22"/>
      <c r="AAB225" s="5"/>
      <c r="AAC225" s="37"/>
      <c r="AAD225" s="37"/>
      <c r="AAG225" s="83"/>
      <c r="AAH225" s="14"/>
      <c r="AAI225" s="14"/>
      <c r="AAJ225" s="15"/>
      <c r="AAK225" s="37"/>
      <c r="AAL225" s="14"/>
      <c r="AAM225" s="15"/>
      <c r="AAN225" s="22"/>
      <c r="ABB225" s="5"/>
      <c r="ABC225" s="37"/>
      <c r="ABD225" s="37"/>
      <c r="ABG225" s="83"/>
      <c r="ABH225" s="14"/>
      <c r="ABI225" s="14"/>
      <c r="ABJ225" s="15"/>
      <c r="ABK225" s="37"/>
      <c r="ABL225" s="14"/>
      <c r="ABM225" s="15"/>
      <c r="ABN225" s="22"/>
      <c r="ACB225" s="5"/>
      <c r="ACC225" s="37"/>
      <c r="ACD225" s="37"/>
      <c r="ACG225" s="83"/>
      <c r="ACH225" s="14"/>
      <c r="ACI225" s="14"/>
      <c r="ACJ225" s="15"/>
      <c r="ACK225" s="37"/>
      <c r="ACL225" s="14"/>
      <c r="ACM225" s="15"/>
      <c r="ACN225" s="22"/>
      <c r="ADB225" s="5"/>
      <c r="ADC225" s="37"/>
      <c r="ADD225" s="37"/>
      <c r="ADG225" s="96"/>
      <c r="ADH225" s="14"/>
      <c r="ADI225" s="14"/>
      <c r="ADJ225" s="15"/>
      <c r="ADK225" s="37"/>
      <c r="ADL225" s="14"/>
      <c r="ADM225" s="15"/>
      <c r="ADN225" s="22"/>
      <c r="AEB225" s="5"/>
      <c r="AEC225" s="37"/>
      <c r="AED225" s="37"/>
      <c r="AEG225" s="83"/>
      <c r="AEH225" s="14"/>
      <c r="AEI225" s="14"/>
      <c r="AEJ225" s="15"/>
      <c r="AEK225" s="37"/>
      <c r="AEL225" s="14"/>
      <c r="AEM225" s="15"/>
      <c r="AEN225" s="22"/>
    </row>
    <row r="226" spans="2:820" s="7" customFormat="1" ht="24.75" customHeight="1" x14ac:dyDescent="0.2">
      <c r="B226" s="6"/>
      <c r="C226" s="5"/>
      <c r="D226" s="6"/>
      <c r="E226" s="6"/>
      <c r="G226" s="83"/>
      <c r="H226" s="96"/>
      <c r="I226" s="14"/>
      <c r="J226" s="14"/>
      <c r="K226" s="15"/>
      <c r="L226" s="15"/>
      <c r="M226" s="14"/>
      <c r="N226" s="15"/>
      <c r="O226" s="22"/>
      <c r="AA226" s="6"/>
      <c r="AB226" s="5"/>
      <c r="AC226" s="6"/>
      <c r="AD226" s="6"/>
      <c r="AF226" s="83"/>
      <c r="AG226" s="83"/>
      <c r="AH226" s="14"/>
      <c r="AI226" s="14"/>
      <c r="AJ226" s="15"/>
      <c r="AK226" s="15"/>
      <c r="AL226" s="14"/>
      <c r="AM226" s="15"/>
      <c r="AN226" s="22"/>
      <c r="BB226" s="5"/>
      <c r="BC226" s="6"/>
      <c r="BD226" s="6"/>
      <c r="BF226" s="83"/>
      <c r="BG226" s="96"/>
      <c r="BH226" s="14"/>
      <c r="BI226" s="14"/>
      <c r="BJ226" s="15"/>
      <c r="BK226" s="15"/>
      <c r="BL226" s="14"/>
      <c r="BM226" s="15"/>
      <c r="BN226" s="22"/>
      <c r="CB226" s="5"/>
      <c r="CC226" s="6"/>
      <c r="CD226" s="6"/>
      <c r="CF226" s="83"/>
      <c r="CG226" s="96"/>
      <c r="CH226" s="14"/>
      <c r="CI226" s="14"/>
      <c r="CJ226" s="15"/>
      <c r="CK226" s="15"/>
      <c r="CL226" s="14"/>
      <c r="CM226" s="15"/>
      <c r="CN226" s="22"/>
      <c r="DB226" s="2"/>
      <c r="DC226" s="3"/>
      <c r="DD226" s="3"/>
      <c r="DE226" s="1"/>
      <c r="DF226" s="84"/>
      <c r="DG226" s="97"/>
      <c r="DH226" s="14"/>
      <c r="DI226" s="14"/>
      <c r="DJ226" s="15"/>
      <c r="DK226" s="15"/>
      <c r="DL226" s="14"/>
      <c r="DM226" s="15"/>
      <c r="DN226" s="22"/>
      <c r="EB226" s="5"/>
      <c r="EC226" s="6"/>
      <c r="ED226" s="6"/>
      <c r="EG226" s="96"/>
      <c r="EH226" s="14"/>
      <c r="EI226" s="14"/>
      <c r="EJ226" s="15"/>
      <c r="EK226" s="15"/>
      <c r="EL226" s="14"/>
      <c r="EM226" s="15"/>
      <c r="EN226" s="22"/>
      <c r="FB226" s="5"/>
      <c r="FC226" s="6"/>
      <c r="FD226" s="6"/>
      <c r="FG226" s="83"/>
      <c r="FH226" s="14"/>
      <c r="FI226" s="14"/>
      <c r="FJ226" s="15"/>
      <c r="FK226" s="15"/>
      <c r="FL226" s="14"/>
      <c r="FM226" s="15"/>
      <c r="FN226" s="22"/>
      <c r="GB226" s="5"/>
      <c r="GC226" s="6"/>
      <c r="GD226" s="6"/>
      <c r="GG226" s="83"/>
      <c r="GH226" s="14"/>
      <c r="GI226" s="14"/>
      <c r="GJ226" s="15"/>
      <c r="GK226" s="15"/>
      <c r="GL226" s="14"/>
      <c r="GM226" s="15"/>
      <c r="GN226" s="22"/>
      <c r="HB226" s="5"/>
      <c r="HC226" s="6"/>
      <c r="HD226" s="6"/>
      <c r="HG226" s="83"/>
      <c r="HH226" s="14"/>
      <c r="HI226" s="14"/>
      <c r="HJ226" s="15"/>
      <c r="HK226" s="15"/>
      <c r="HL226" s="14"/>
      <c r="HM226" s="15"/>
      <c r="HN226" s="22"/>
      <c r="IB226" s="5"/>
      <c r="IC226" s="6"/>
      <c r="ID226" s="6"/>
      <c r="IG226" s="83"/>
      <c r="IH226" s="14"/>
      <c r="II226" s="14"/>
      <c r="IJ226" s="15"/>
      <c r="IK226" s="15"/>
      <c r="IL226" s="14"/>
      <c r="IM226" s="15"/>
      <c r="IN226" s="22"/>
      <c r="JB226" s="5"/>
      <c r="JC226" s="6"/>
      <c r="JD226" s="6"/>
      <c r="JG226" s="83"/>
      <c r="JH226" s="14"/>
      <c r="JI226" s="14"/>
      <c r="JJ226" s="15"/>
      <c r="JK226" s="15"/>
      <c r="JL226" s="14"/>
      <c r="JM226" s="15"/>
      <c r="JN226" s="22"/>
      <c r="KB226" s="5"/>
      <c r="KC226" s="6"/>
      <c r="KD226" s="6"/>
      <c r="KG226" s="83"/>
      <c r="KH226" s="14"/>
      <c r="KI226" s="14"/>
      <c r="KJ226" s="15"/>
      <c r="KK226" s="15"/>
      <c r="KL226" s="14"/>
      <c r="KM226" s="15"/>
      <c r="KN226" s="22"/>
      <c r="LB226" s="5"/>
      <c r="LC226" s="6"/>
      <c r="LD226" s="6"/>
      <c r="LG226" s="83"/>
      <c r="LH226" s="14"/>
      <c r="LI226" s="14"/>
      <c r="LJ226" s="15"/>
      <c r="LK226" s="15"/>
      <c r="LL226" s="14"/>
      <c r="LM226" s="15"/>
      <c r="LN226" s="22"/>
      <c r="MB226" s="5"/>
      <c r="MC226" s="6"/>
      <c r="MD226" s="6"/>
      <c r="MG226" s="83"/>
      <c r="MH226" s="14"/>
      <c r="MI226" s="14"/>
      <c r="MJ226" s="15"/>
      <c r="MK226" s="15"/>
      <c r="ML226" s="14"/>
      <c r="MM226" s="15"/>
      <c r="MN226" s="22"/>
      <c r="NB226" s="2"/>
      <c r="NC226" s="3"/>
      <c r="ND226" s="3"/>
      <c r="NE226" s="1"/>
      <c r="NF226" s="1"/>
      <c r="NG226" s="84"/>
      <c r="NH226" s="14"/>
      <c r="NI226" s="14"/>
      <c r="NJ226" s="15"/>
      <c r="NK226" s="15"/>
      <c r="NL226" s="14"/>
      <c r="NM226" s="15"/>
      <c r="NN226" s="22"/>
      <c r="OB226" s="5"/>
      <c r="OC226" s="6"/>
      <c r="OD226" s="6"/>
      <c r="OG226" s="83"/>
      <c r="OH226" s="14"/>
      <c r="OI226" s="14"/>
      <c r="OJ226" s="15"/>
      <c r="OK226" s="15"/>
      <c r="OL226" s="14"/>
      <c r="OM226" s="15"/>
      <c r="ON226" s="22"/>
      <c r="PB226" s="5"/>
      <c r="PC226" s="6"/>
      <c r="PD226" s="6"/>
      <c r="PG226" s="83"/>
      <c r="PH226" s="14"/>
      <c r="PI226" s="14"/>
      <c r="PJ226" s="15"/>
      <c r="PK226" s="15"/>
      <c r="PL226" s="14"/>
      <c r="PM226" s="15"/>
      <c r="PN226" s="22"/>
      <c r="QB226" s="5"/>
      <c r="QC226" s="6"/>
      <c r="QD226" s="6"/>
      <c r="QG226" s="83"/>
      <c r="QH226" s="14"/>
      <c r="QI226" s="14"/>
      <c r="QJ226" s="15"/>
      <c r="QK226" s="15"/>
      <c r="QL226" s="14"/>
      <c r="QM226" s="15"/>
      <c r="QN226" s="22"/>
      <c r="RB226" s="5"/>
      <c r="RC226" s="6"/>
      <c r="RD226" s="6"/>
      <c r="RG226" s="83"/>
      <c r="RH226" s="14"/>
      <c r="RI226" s="14"/>
      <c r="RJ226" s="15"/>
      <c r="RK226" s="15"/>
      <c r="RL226" s="14"/>
      <c r="RM226" s="15"/>
      <c r="RN226" s="22"/>
      <c r="SB226" s="5"/>
      <c r="SC226" s="6"/>
      <c r="SD226" s="6"/>
      <c r="SG226" s="83"/>
      <c r="SH226" s="14"/>
      <c r="SI226" s="14"/>
      <c r="SJ226" s="15"/>
      <c r="SK226" s="37"/>
      <c r="SL226" s="14"/>
      <c r="SM226" s="15"/>
      <c r="SN226" s="22"/>
      <c r="TB226" s="5"/>
      <c r="TC226" s="6"/>
      <c r="TD226" s="6"/>
      <c r="TG226" s="83"/>
      <c r="TH226" s="14"/>
      <c r="TI226" s="14"/>
      <c r="TJ226" s="15"/>
      <c r="TK226" s="37"/>
      <c r="TL226" s="14"/>
      <c r="TM226" s="15"/>
      <c r="TN226" s="22"/>
      <c r="UB226" s="5"/>
      <c r="UC226" s="6"/>
      <c r="UD226" s="6"/>
      <c r="UG226" s="83"/>
      <c r="UH226" s="14"/>
      <c r="UI226" s="14"/>
      <c r="UJ226" s="15"/>
      <c r="UK226" s="37"/>
      <c r="UL226" s="14"/>
      <c r="UM226" s="15"/>
      <c r="UN226" s="22"/>
      <c r="VB226" s="5"/>
      <c r="VC226" s="6"/>
      <c r="VD226" s="6"/>
      <c r="VG226" s="83"/>
      <c r="VH226" s="14"/>
      <c r="VI226" s="14"/>
      <c r="VJ226" s="15"/>
      <c r="VK226" s="37"/>
      <c r="VL226" s="14"/>
      <c r="VM226" s="15"/>
      <c r="VN226" s="22"/>
      <c r="WB226" s="5"/>
      <c r="WC226" s="6"/>
      <c r="WD226" s="6"/>
      <c r="WG226" s="83"/>
      <c r="WH226" s="14"/>
      <c r="WI226" s="14"/>
      <c r="WJ226" s="15"/>
      <c r="WK226" s="37"/>
      <c r="WL226" s="14"/>
      <c r="WM226" s="15"/>
      <c r="WN226" s="22"/>
      <c r="XB226" s="5"/>
      <c r="XC226" s="37"/>
      <c r="XD226" s="37"/>
      <c r="XG226" s="83"/>
      <c r="XH226" s="14"/>
      <c r="XI226" s="14"/>
      <c r="XJ226" s="15"/>
      <c r="XK226" s="37"/>
      <c r="XL226" s="14"/>
      <c r="XM226" s="15"/>
      <c r="XN226" s="22"/>
      <c r="YB226" s="5"/>
      <c r="YC226" s="37"/>
      <c r="YD226" s="37"/>
      <c r="YG226" s="83"/>
      <c r="YH226" s="14"/>
      <c r="YI226" s="14"/>
      <c r="YJ226" s="15"/>
      <c r="YK226" s="37"/>
      <c r="YL226" s="14"/>
      <c r="YM226" s="15"/>
      <c r="YN226" s="22"/>
      <c r="ZB226" s="5"/>
      <c r="ZC226" s="37"/>
      <c r="ZD226" s="37"/>
      <c r="ZG226" s="83"/>
      <c r="ZH226" s="14"/>
      <c r="ZI226" s="14"/>
      <c r="ZJ226" s="15"/>
      <c r="ZK226" s="37"/>
      <c r="ZL226" s="14"/>
      <c r="ZM226" s="15"/>
      <c r="ZN226" s="22"/>
      <c r="AAB226" s="5"/>
      <c r="AAC226" s="37"/>
      <c r="AAD226" s="37"/>
      <c r="AAG226" s="83"/>
      <c r="AAH226" s="14"/>
      <c r="AAI226" s="14"/>
      <c r="AAJ226" s="15"/>
      <c r="AAK226" s="37"/>
      <c r="AAL226" s="14"/>
      <c r="AAM226" s="15"/>
      <c r="AAN226" s="22"/>
      <c r="ABB226" s="5"/>
      <c r="ABC226" s="37"/>
      <c r="ABD226" s="37"/>
      <c r="ABG226" s="83"/>
      <c r="ABH226" s="14"/>
      <c r="ABI226" s="14"/>
      <c r="ABJ226" s="15"/>
      <c r="ABK226" s="37"/>
      <c r="ABL226" s="14"/>
      <c r="ABM226" s="15"/>
      <c r="ABN226" s="22"/>
      <c r="ACB226" s="5"/>
      <c r="ACC226" s="37"/>
      <c r="ACD226" s="37"/>
      <c r="ACG226" s="83"/>
      <c r="ACH226" s="14"/>
      <c r="ACI226" s="14"/>
      <c r="ACJ226" s="15"/>
      <c r="ACK226" s="37"/>
      <c r="ACL226" s="14"/>
      <c r="ACM226" s="15"/>
      <c r="ACN226" s="22"/>
      <c r="ADB226" s="5"/>
      <c r="ADC226" s="37"/>
      <c r="ADD226" s="37"/>
      <c r="ADG226" s="96"/>
      <c r="ADH226" s="14"/>
      <c r="ADI226" s="14"/>
      <c r="ADJ226" s="15"/>
      <c r="ADK226" s="37"/>
      <c r="ADL226" s="14"/>
      <c r="ADM226" s="15"/>
      <c r="ADN226" s="22"/>
      <c r="AEB226" s="5"/>
      <c r="AEC226" s="37"/>
      <c r="AED226" s="37"/>
      <c r="AEG226" s="83"/>
      <c r="AEH226" s="14"/>
      <c r="AEI226" s="14"/>
      <c r="AEJ226" s="15"/>
      <c r="AEK226" s="37"/>
      <c r="AEL226" s="14"/>
      <c r="AEM226" s="15"/>
      <c r="AEN226" s="22"/>
    </row>
    <row r="227" spans="2:820" s="7" customFormat="1" ht="24.75" customHeight="1" x14ac:dyDescent="0.2">
      <c r="B227" s="6"/>
      <c r="C227" s="5"/>
      <c r="D227" s="6"/>
      <c r="E227" s="6"/>
      <c r="G227" s="83"/>
      <c r="H227" s="96"/>
      <c r="I227" s="14"/>
      <c r="J227" s="14"/>
      <c r="K227" s="15"/>
      <c r="L227" s="15"/>
      <c r="M227" s="14"/>
      <c r="N227" s="15"/>
      <c r="O227" s="22"/>
      <c r="AA227" s="6"/>
      <c r="AB227" s="5"/>
      <c r="AC227" s="6"/>
      <c r="AD227" s="6"/>
      <c r="AF227" s="83"/>
      <c r="AG227" s="83"/>
      <c r="AH227" s="14"/>
      <c r="AI227" s="14"/>
      <c r="AJ227" s="15"/>
      <c r="AK227" s="15"/>
      <c r="AL227" s="14"/>
      <c r="AM227" s="15"/>
      <c r="AN227" s="22"/>
      <c r="BB227" s="5"/>
      <c r="BC227" s="6"/>
      <c r="BD227" s="6"/>
      <c r="BF227" s="83"/>
      <c r="BG227" s="96"/>
      <c r="BH227" s="14"/>
      <c r="BI227" s="14"/>
      <c r="BJ227" s="15"/>
      <c r="BK227" s="15"/>
      <c r="BL227" s="14"/>
      <c r="BM227" s="15"/>
      <c r="BN227" s="22"/>
      <c r="CB227" s="5"/>
      <c r="CC227" s="6"/>
      <c r="CD227" s="6"/>
      <c r="CF227" s="83"/>
      <c r="CG227" s="96"/>
      <c r="CH227" s="14"/>
      <c r="CI227" s="14"/>
      <c r="CJ227" s="15"/>
      <c r="CK227" s="15"/>
      <c r="CL227" s="14"/>
      <c r="CM227" s="15"/>
      <c r="CN227" s="22"/>
      <c r="DB227" s="2"/>
      <c r="DC227" s="3"/>
      <c r="DD227" s="3"/>
      <c r="DE227" s="1"/>
      <c r="DF227" s="84"/>
      <c r="DG227" s="97"/>
      <c r="DH227" s="14"/>
      <c r="DI227" s="14"/>
      <c r="DJ227" s="15"/>
      <c r="DK227" s="15"/>
      <c r="DL227" s="14"/>
      <c r="DM227" s="15"/>
      <c r="DN227" s="22"/>
      <c r="EB227" s="5"/>
      <c r="EC227" s="6"/>
      <c r="ED227" s="6"/>
      <c r="EG227" s="96"/>
      <c r="EH227" s="14"/>
      <c r="EI227" s="14"/>
      <c r="EJ227" s="15"/>
      <c r="EK227" s="15"/>
      <c r="EL227" s="14"/>
      <c r="EM227" s="15"/>
      <c r="EN227" s="22"/>
      <c r="FB227" s="5"/>
      <c r="FC227" s="6"/>
      <c r="FD227" s="6"/>
      <c r="FG227" s="83"/>
      <c r="FH227" s="14"/>
      <c r="FI227" s="14"/>
      <c r="FJ227" s="15"/>
      <c r="FK227" s="15"/>
      <c r="FL227" s="14"/>
      <c r="FM227" s="15"/>
      <c r="FN227" s="22"/>
      <c r="GB227" s="5"/>
      <c r="GC227" s="6"/>
      <c r="GD227" s="6"/>
      <c r="GG227" s="83"/>
      <c r="GH227" s="14"/>
      <c r="GI227" s="14"/>
      <c r="GJ227" s="15"/>
      <c r="GK227" s="15"/>
      <c r="GL227" s="14"/>
      <c r="GM227" s="15"/>
      <c r="GN227" s="22"/>
      <c r="HB227" s="5"/>
      <c r="HC227" s="6"/>
      <c r="HD227" s="6"/>
      <c r="HG227" s="83"/>
      <c r="HH227" s="14"/>
      <c r="HI227" s="14"/>
      <c r="HJ227" s="15"/>
      <c r="HK227" s="15"/>
      <c r="HL227" s="14"/>
      <c r="HM227" s="15"/>
      <c r="HN227" s="22"/>
      <c r="IB227" s="5"/>
      <c r="IC227" s="6"/>
      <c r="ID227" s="6"/>
      <c r="IG227" s="83"/>
      <c r="IH227" s="14"/>
      <c r="II227" s="14"/>
      <c r="IJ227" s="15"/>
      <c r="IK227" s="15"/>
      <c r="IL227" s="14"/>
      <c r="IM227" s="15"/>
      <c r="IN227" s="22"/>
      <c r="JB227" s="5"/>
      <c r="JC227" s="6"/>
      <c r="JD227" s="6"/>
      <c r="JG227" s="83"/>
      <c r="JH227" s="14"/>
      <c r="JI227" s="14"/>
      <c r="JJ227" s="15"/>
      <c r="JK227" s="15"/>
      <c r="JL227" s="14"/>
      <c r="JM227" s="15"/>
      <c r="JN227" s="22"/>
      <c r="KB227" s="5"/>
      <c r="KC227" s="6"/>
      <c r="KD227" s="6"/>
      <c r="KG227" s="83"/>
      <c r="KH227" s="14"/>
      <c r="KI227" s="14"/>
      <c r="KJ227" s="15"/>
      <c r="KK227" s="15"/>
      <c r="KL227" s="14"/>
      <c r="KM227" s="15"/>
      <c r="KN227" s="22"/>
      <c r="LB227" s="5"/>
      <c r="LC227" s="6"/>
      <c r="LD227" s="6"/>
      <c r="LG227" s="83"/>
      <c r="LH227" s="14"/>
      <c r="LI227" s="14"/>
      <c r="LJ227" s="15"/>
      <c r="LK227" s="15"/>
      <c r="LL227" s="14"/>
      <c r="LM227" s="15"/>
      <c r="LN227" s="22"/>
      <c r="MB227" s="5"/>
      <c r="MC227" s="6"/>
      <c r="MD227" s="6"/>
      <c r="MG227" s="83"/>
      <c r="MH227" s="14"/>
      <c r="MI227" s="14"/>
      <c r="MJ227" s="15"/>
      <c r="MK227" s="15"/>
      <c r="ML227" s="14"/>
      <c r="MM227" s="15"/>
      <c r="MN227" s="22"/>
      <c r="NB227" s="2"/>
      <c r="NC227" s="3"/>
      <c r="ND227" s="3"/>
      <c r="NE227" s="1"/>
      <c r="NF227" s="1"/>
      <c r="NG227" s="84"/>
      <c r="NH227" s="14"/>
      <c r="NI227" s="14"/>
      <c r="NJ227" s="15"/>
      <c r="NK227" s="15"/>
      <c r="NL227" s="14"/>
      <c r="NM227" s="15"/>
      <c r="NN227" s="22"/>
      <c r="OB227" s="5"/>
      <c r="OC227" s="6"/>
      <c r="OD227" s="6"/>
      <c r="OG227" s="83"/>
      <c r="OH227" s="14"/>
      <c r="OI227" s="14"/>
      <c r="OJ227" s="15"/>
      <c r="OK227" s="15"/>
      <c r="OL227" s="14"/>
      <c r="OM227" s="15"/>
      <c r="ON227" s="22"/>
      <c r="PB227" s="5"/>
      <c r="PC227" s="6"/>
      <c r="PD227" s="6"/>
      <c r="PG227" s="83"/>
      <c r="PH227" s="14"/>
      <c r="PI227" s="14"/>
      <c r="PJ227" s="15"/>
      <c r="PK227" s="15"/>
      <c r="PL227" s="14"/>
      <c r="PM227" s="15"/>
      <c r="PN227" s="22"/>
      <c r="QB227" s="5"/>
      <c r="QC227" s="6"/>
      <c r="QD227" s="6"/>
      <c r="QG227" s="83"/>
      <c r="QH227" s="14"/>
      <c r="QI227" s="14"/>
      <c r="QJ227" s="15"/>
      <c r="QK227" s="15"/>
      <c r="QL227" s="14"/>
      <c r="QM227" s="15"/>
      <c r="QN227" s="22"/>
      <c r="RB227" s="5"/>
      <c r="RC227" s="6"/>
      <c r="RD227" s="6"/>
      <c r="RG227" s="83"/>
      <c r="RH227" s="14"/>
      <c r="RI227" s="14"/>
      <c r="RJ227" s="15"/>
      <c r="RK227" s="15"/>
      <c r="RL227" s="14"/>
      <c r="RM227" s="15"/>
      <c r="RN227" s="22"/>
      <c r="SB227" s="5"/>
      <c r="SC227" s="6"/>
      <c r="SD227" s="6"/>
      <c r="SG227" s="83"/>
      <c r="SH227" s="14"/>
      <c r="SI227" s="14"/>
      <c r="SJ227" s="15"/>
      <c r="SK227" s="37"/>
      <c r="SL227" s="14"/>
      <c r="SM227" s="15"/>
      <c r="SN227" s="22"/>
      <c r="TB227" s="5"/>
      <c r="TC227" s="6"/>
      <c r="TD227" s="6"/>
      <c r="TG227" s="83"/>
      <c r="TH227" s="14"/>
      <c r="TI227" s="14"/>
      <c r="TJ227" s="15"/>
      <c r="TK227" s="37"/>
      <c r="TL227" s="14"/>
      <c r="TM227" s="15"/>
      <c r="TN227" s="22"/>
      <c r="UB227" s="5"/>
      <c r="UC227" s="6"/>
      <c r="UD227" s="6"/>
      <c r="UG227" s="83"/>
      <c r="UH227" s="14"/>
      <c r="UI227" s="14"/>
      <c r="UJ227" s="15"/>
      <c r="UK227" s="37"/>
      <c r="UL227" s="14"/>
      <c r="UM227" s="15"/>
      <c r="UN227" s="22"/>
      <c r="VB227" s="5"/>
      <c r="VC227" s="6"/>
      <c r="VD227" s="6"/>
      <c r="VG227" s="83"/>
      <c r="VH227" s="14"/>
      <c r="VI227" s="14"/>
      <c r="VJ227" s="15"/>
      <c r="VK227" s="37"/>
      <c r="VL227" s="14"/>
      <c r="VM227" s="15"/>
      <c r="VN227" s="22"/>
      <c r="WB227" s="5"/>
      <c r="WC227" s="6"/>
      <c r="WD227" s="6"/>
      <c r="WG227" s="83"/>
      <c r="WH227" s="14"/>
      <c r="WI227" s="14"/>
      <c r="WJ227" s="15"/>
      <c r="WK227" s="37"/>
      <c r="WL227" s="14"/>
      <c r="WM227" s="15"/>
      <c r="WN227" s="22"/>
      <c r="XB227" s="5"/>
      <c r="XC227" s="37"/>
      <c r="XD227" s="37"/>
      <c r="XG227" s="83"/>
      <c r="XH227" s="14"/>
      <c r="XI227" s="14"/>
      <c r="XJ227" s="15"/>
      <c r="XK227" s="37"/>
      <c r="XL227" s="14"/>
      <c r="XM227" s="15"/>
      <c r="XN227" s="22"/>
      <c r="YB227" s="5"/>
      <c r="YC227" s="37"/>
      <c r="YD227" s="37"/>
      <c r="YG227" s="83"/>
      <c r="YH227" s="14"/>
      <c r="YI227" s="14"/>
      <c r="YJ227" s="15"/>
      <c r="YK227" s="37"/>
      <c r="YL227" s="14"/>
      <c r="YM227" s="15"/>
      <c r="YN227" s="22"/>
      <c r="ZB227" s="5"/>
      <c r="ZC227" s="37"/>
      <c r="ZD227" s="37"/>
      <c r="ZG227" s="83"/>
      <c r="ZH227" s="14"/>
      <c r="ZI227" s="14"/>
      <c r="ZJ227" s="15"/>
      <c r="ZK227" s="37"/>
      <c r="ZL227" s="14"/>
      <c r="ZM227" s="15"/>
      <c r="ZN227" s="22"/>
      <c r="AAB227" s="5"/>
      <c r="AAC227" s="37"/>
      <c r="AAD227" s="37"/>
      <c r="AAG227" s="83"/>
      <c r="AAH227" s="14"/>
      <c r="AAI227" s="14"/>
      <c r="AAJ227" s="15"/>
      <c r="AAK227" s="37"/>
      <c r="AAL227" s="14"/>
      <c r="AAM227" s="15"/>
      <c r="AAN227" s="22"/>
      <c r="ABB227" s="5"/>
      <c r="ABC227" s="37"/>
      <c r="ABD227" s="37"/>
      <c r="ABG227" s="83"/>
      <c r="ABH227" s="14"/>
      <c r="ABI227" s="14"/>
      <c r="ABJ227" s="15"/>
      <c r="ABK227" s="37"/>
      <c r="ABL227" s="14"/>
      <c r="ABM227" s="15"/>
      <c r="ABN227" s="22"/>
      <c r="ACB227" s="5"/>
      <c r="ACC227" s="37"/>
      <c r="ACD227" s="37"/>
      <c r="ACG227" s="83"/>
      <c r="ACH227" s="14"/>
      <c r="ACI227" s="14"/>
      <c r="ACJ227" s="15"/>
      <c r="ACK227" s="37"/>
      <c r="ACL227" s="14"/>
      <c r="ACM227" s="15"/>
      <c r="ACN227" s="22"/>
      <c r="ADB227" s="5"/>
      <c r="ADC227" s="37"/>
      <c r="ADD227" s="37"/>
      <c r="ADG227" s="96"/>
      <c r="ADH227" s="14"/>
      <c r="ADI227" s="14"/>
      <c r="ADJ227" s="15"/>
      <c r="ADK227" s="37"/>
      <c r="ADL227" s="14"/>
      <c r="ADM227" s="15"/>
      <c r="ADN227" s="22"/>
      <c r="AEB227" s="5"/>
      <c r="AEC227" s="37"/>
      <c r="AED227" s="37"/>
      <c r="AEG227" s="83"/>
      <c r="AEH227" s="14"/>
      <c r="AEI227" s="14"/>
      <c r="AEJ227" s="15"/>
      <c r="AEK227" s="37"/>
      <c r="AEL227" s="14"/>
      <c r="AEM227" s="15"/>
      <c r="AEN227" s="22"/>
    </row>
    <row r="228" spans="2:820" s="7" customFormat="1" ht="24.75" customHeight="1" x14ac:dyDescent="0.2">
      <c r="B228" s="6"/>
      <c r="C228" s="5"/>
      <c r="D228" s="6"/>
      <c r="E228" s="6"/>
      <c r="G228" s="83"/>
      <c r="H228" s="96"/>
      <c r="I228" s="14"/>
      <c r="J228" s="14"/>
      <c r="K228" s="15"/>
      <c r="L228" s="15"/>
      <c r="M228" s="14"/>
      <c r="N228" s="15"/>
      <c r="O228" s="22"/>
      <c r="AA228" s="6"/>
      <c r="AB228" s="5"/>
      <c r="AC228" s="6"/>
      <c r="AD228" s="6"/>
      <c r="AF228" s="83"/>
      <c r="AG228" s="83"/>
      <c r="AH228" s="14"/>
      <c r="AI228" s="14"/>
      <c r="AJ228" s="15"/>
      <c r="AK228" s="15"/>
      <c r="AL228" s="14"/>
      <c r="AM228" s="15"/>
      <c r="AN228" s="22"/>
      <c r="BB228" s="5"/>
      <c r="BC228" s="6"/>
      <c r="BD228" s="6"/>
      <c r="BF228" s="83"/>
      <c r="BG228" s="96"/>
      <c r="BH228" s="14"/>
      <c r="BI228" s="14"/>
      <c r="BJ228" s="15"/>
      <c r="BK228" s="15"/>
      <c r="BL228" s="14"/>
      <c r="BM228" s="15"/>
      <c r="BN228" s="22"/>
      <c r="CB228" s="5"/>
      <c r="CC228" s="6"/>
      <c r="CD228" s="6"/>
      <c r="CF228" s="83"/>
      <c r="CG228" s="96"/>
      <c r="CH228" s="14"/>
      <c r="CI228" s="14"/>
      <c r="CJ228" s="15"/>
      <c r="CK228" s="15"/>
      <c r="CL228" s="14"/>
      <c r="CM228" s="15"/>
      <c r="CN228" s="22"/>
      <c r="DB228" s="2"/>
      <c r="DC228" s="3"/>
      <c r="DD228" s="3"/>
      <c r="DE228" s="1"/>
      <c r="DF228" s="84"/>
      <c r="DG228" s="97"/>
      <c r="DH228" s="14"/>
      <c r="DI228" s="14"/>
      <c r="DJ228" s="15"/>
      <c r="DK228" s="15"/>
      <c r="DL228" s="14"/>
      <c r="DM228" s="15"/>
      <c r="DN228" s="22"/>
      <c r="EB228" s="5"/>
      <c r="EC228" s="6"/>
      <c r="ED228" s="6"/>
      <c r="EG228" s="96"/>
      <c r="EH228" s="14"/>
      <c r="EI228" s="14"/>
      <c r="EJ228" s="15"/>
      <c r="EK228" s="15"/>
      <c r="EL228" s="14"/>
      <c r="EM228" s="15"/>
      <c r="EN228" s="22"/>
      <c r="FB228" s="5"/>
      <c r="FC228" s="6"/>
      <c r="FD228" s="6"/>
      <c r="FG228" s="83"/>
      <c r="FH228" s="14"/>
      <c r="FI228" s="14"/>
      <c r="FJ228" s="15"/>
      <c r="FK228" s="15"/>
      <c r="FL228" s="14"/>
      <c r="FM228" s="15"/>
      <c r="FN228" s="22"/>
      <c r="GB228" s="5"/>
      <c r="GC228" s="6"/>
      <c r="GD228" s="6"/>
      <c r="GG228" s="83"/>
      <c r="GH228" s="14"/>
      <c r="GI228" s="14"/>
      <c r="GJ228" s="15"/>
      <c r="GK228" s="15"/>
      <c r="GL228" s="14"/>
      <c r="GM228" s="15"/>
      <c r="GN228" s="22"/>
      <c r="HB228" s="5"/>
      <c r="HC228" s="6"/>
      <c r="HD228" s="6"/>
      <c r="HG228" s="83"/>
      <c r="HH228" s="14"/>
      <c r="HI228" s="14"/>
      <c r="HJ228" s="15"/>
      <c r="HK228" s="15"/>
      <c r="HL228" s="14"/>
      <c r="HM228" s="15"/>
      <c r="HN228" s="22"/>
      <c r="IB228" s="5"/>
      <c r="IC228" s="6"/>
      <c r="ID228" s="6"/>
      <c r="IG228" s="83"/>
      <c r="IH228" s="14"/>
      <c r="II228" s="14"/>
      <c r="IJ228" s="15"/>
      <c r="IK228" s="15"/>
      <c r="IL228" s="14"/>
      <c r="IM228" s="15"/>
      <c r="IN228" s="22"/>
      <c r="JB228" s="5"/>
      <c r="JC228" s="6"/>
      <c r="JD228" s="6"/>
      <c r="JG228" s="83"/>
      <c r="JH228" s="14"/>
      <c r="JI228" s="14"/>
      <c r="JJ228" s="15"/>
      <c r="JK228" s="15"/>
      <c r="JL228" s="14"/>
      <c r="JM228" s="15"/>
      <c r="JN228" s="22"/>
      <c r="KB228" s="5"/>
      <c r="KC228" s="6"/>
      <c r="KD228" s="6"/>
      <c r="KG228" s="83"/>
      <c r="KH228" s="14"/>
      <c r="KI228" s="14"/>
      <c r="KJ228" s="15"/>
      <c r="KK228" s="15"/>
      <c r="KL228" s="14"/>
      <c r="KM228" s="15"/>
      <c r="KN228" s="22"/>
      <c r="LB228" s="5"/>
      <c r="LC228" s="6"/>
      <c r="LD228" s="6"/>
      <c r="LG228" s="83"/>
      <c r="LH228" s="14"/>
      <c r="LI228" s="14"/>
      <c r="LJ228" s="15"/>
      <c r="LK228" s="15"/>
      <c r="LL228" s="14"/>
      <c r="LM228" s="15"/>
      <c r="LN228" s="22"/>
      <c r="MB228" s="5"/>
      <c r="MC228" s="6"/>
      <c r="MD228" s="6"/>
      <c r="MG228" s="83"/>
      <c r="MH228" s="14"/>
      <c r="MI228" s="14"/>
      <c r="MJ228" s="15"/>
      <c r="MK228" s="15"/>
      <c r="ML228" s="14"/>
      <c r="MM228" s="15"/>
      <c r="MN228" s="22"/>
      <c r="NB228" s="2"/>
      <c r="NC228" s="3"/>
      <c r="ND228" s="3"/>
      <c r="NE228" s="1"/>
      <c r="NF228" s="1"/>
      <c r="NG228" s="84"/>
      <c r="NH228" s="14"/>
      <c r="NI228" s="14"/>
      <c r="NJ228" s="15"/>
      <c r="NK228" s="15"/>
      <c r="NL228" s="14"/>
      <c r="NM228" s="15"/>
      <c r="NN228" s="22"/>
      <c r="OB228" s="5"/>
      <c r="OC228" s="6"/>
      <c r="OD228" s="6"/>
      <c r="OG228" s="83"/>
      <c r="OH228" s="14"/>
      <c r="OI228" s="14"/>
      <c r="OJ228" s="15"/>
      <c r="OK228" s="15"/>
      <c r="OL228" s="14"/>
      <c r="OM228" s="15"/>
      <c r="ON228" s="22"/>
      <c r="PB228" s="5"/>
      <c r="PC228" s="6"/>
      <c r="PD228" s="6"/>
      <c r="PG228" s="83"/>
      <c r="PH228" s="14"/>
      <c r="PI228" s="14"/>
      <c r="PJ228" s="15"/>
      <c r="PK228" s="15"/>
      <c r="PL228" s="14"/>
      <c r="PM228" s="15"/>
      <c r="PN228" s="22"/>
      <c r="QB228" s="5"/>
      <c r="QC228" s="6"/>
      <c r="QD228" s="6"/>
      <c r="QG228" s="83"/>
      <c r="QH228" s="14"/>
      <c r="QI228" s="14"/>
      <c r="QJ228" s="15"/>
      <c r="QK228" s="15"/>
      <c r="QL228" s="14"/>
      <c r="QM228" s="15"/>
      <c r="QN228" s="22"/>
      <c r="RB228" s="5"/>
      <c r="RC228" s="6"/>
      <c r="RD228" s="6"/>
      <c r="RG228" s="83"/>
      <c r="RH228" s="14"/>
      <c r="RI228" s="14"/>
      <c r="RJ228" s="15"/>
      <c r="RK228" s="15"/>
      <c r="RL228" s="14"/>
      <c r="RM228" s="15"/>
      <c r="RN228" s="22"/>
      <c r="SB228" s="5"/>
      <c r="SC228" s="6"/>
      <c r="SD228" s="6"/>
      <c r="SG228" s="83"/>
      <c r="SH228" s="14"/>
      <c r="SI228" s="14"/>
      <c r="SJ228" s="15"/>
      <c r="SK228" s="37"/>
      <c r="SL228" s="14"/>
      <c r="SM228" s="15"/>
      <c r="SN228" s="22"/>
      <c r="TB228" s="5"/>
      <c r="TC228" s="6"/>
      <c r="TD228" s="6"/>
      <c r="TG228" s="83"/>
      <c r="TH228" s="14"/>
      <c r="TI228" s="14"/>
      <c r="TJ228" s="15"/>
      <c r="TK228" s="37"/>
      <c r="TL228" s="14"/>
      <c r="TM228" s="15"/>
      <c r="TN228" s="22"/>
      <c r="UB228" s="5"/>
      <c r="UC228" s="6"/>
      <c r="UD228" s="6"/>
      <c r="UG228" s="83"/>
      <c r="UH228" s="14"/>
      <c r="UI228" s="14"/>
      <c r="UJ228" s="15"/>
      <c r="UK228" s="37"/>
      <c r="UL228" s="14"/>
      <c r="UM228" s="15"/>
      <c r="UN228" s="22"/>
      <c r="VB228" s="5"/>
      <c r="VC228" s="6"/>
      <c r="VD228" s="6"/>
      <c r="VG228" s="83"/>
      <c r="VH228" s="14"/>
      <c r="VI228" s="14"/>
      <c r="VJ228" s="15"/>
      <c r="VK228" s="37"/>
      <c r="VL228" s="14"/>
      <c r="VM228" s="15"/>
      <c r="VN228" s="22"/>
      <c r="WB228" s="5"/>
      <c r="WC228" s="6"/>
      <c r="WD228" s="6"/>
      <c r="WG228" s="83"/>
      <c r="WH228" s="14"/>
      <c r="WI228" s="14"/>
      <c r="WJ228" s="15"/>
      <c r="WK228" s="37"/>
      <c r="WL228" s="14"/>
      <c r="WM228" s="15"/>
      <c r="WN228" s="22"/>
      <c r="XB228" s="5"/>
      <c r="XC228" s="37"/>
      <c r="XD228" s="37"/>
      <c r="XG228" s="83"/>
      <c r="XH228" s="14"/>
      <c r="XI228" s="14"/>
      <c r="XJ228" s="15"/>
      <c r="XK228" s="37"/>
      <c r="XL228" s="14"/>
      <c r="XM228" s="15"/>
      <c r="XN228" s="22"/>
      <c r="YB228" s="5"/>
      <c r="YC228" s="37"/>
      <c r="YD228" s="37"/>
      <c r="YG228" s="83"/>
      <c r="YH228" s="14"/>
      <c r="YI228" s="14"/>
      <c r="YJ228" s="15"/>
      <c r="YK228" s="37"/>
      <c r="YL228" s="14"/>
      <c r="YM228" s="15"/>
      <c r="YN228" s="22"/>
      <c r="ZB228" s="5"/>
      <c r="ZC228" s="37"/>
      <c r="ZD228" s="37"/>
      <c r="ZG228" s="83"/>
      <c r="ZH228" s="14"/>
      <c r="ZI228" s="14"/>
      <c r="ZJ228" s="15"/>
      <c r="ZK228" s="37"/>
      <c r="ZL228" s="14"/>
      <c r="ZM228" s="15"/>
      <c r="ZN228" s="22"/>
      <c r="AAB228" s="5"/>
      <c r="AAC228" s="37"/>
      <c r="AAD228" s="37"/>
      <c r="AAG228" s="83"/>
      <c r="AAH228" s="14"/>
      <c r="AAI228" s="14"/>
      <c r="AAJ228" s="15"/>
      <c r="AAK228" s="37"/>
      <c r="AAL228" s="14"/>
      <c r="AAM228" s="15"/>
      <c r="AAN228" s="22"/>
      <c r="ABB228" s="5"/>
      <c r="ABC228" s="37"/>
      <c r="ABD228" s="37"/>
      <c r="ABG228" s="83"/>
      <c r="ABH228" s="14"/>
      <c r="ABI228" s="14"/>
      <c r="ABJ228" s="15"/>
      <c r="ABK228" s="37"/>
      <c r="ABL228" s="14"/>
      <c r="ABM228" s="15"/>
      <c r="ABN228" s="22"/>
      <c r="ACB228" s="5"/>
      <c r="ACC228" s="37"/>
      <c r="ACD228" s="37"/>
      <c r="ACG228" s="83"/>
      <c r="ACH228" s="14"/>
      <c r="ACI228" s="14"/>
      <c r="ACJ228" s="15"/>
      <c r="ACK228" s="37"/>
      <c r="ACL228" s="14"/>
      <c r="ACM228" s="15"/>
      <c r="ACN228" s="22"/>
      <c r="ADB228" s="5"/>
      <c r="ADC228" s="37"/>
      <c r="ADD228" s="37"/>
      <c r="ADG228" s="96"/>
      <c r="ADH228" s="14"/>
      <c r="ADI228" s="14"/>
      <c r="ADJ228" s="15"/>
      <c r="ADK228" s="37"/>
      <c r="ADL228" s="14"/>
      <c r="ADM228" s="15"/>
      <c r="ADN228" s="22"/>
      <c r="AEB228" s="5"/>
      <c r="AEC228" s="37"/>
      <c r="AED228" s="37"/>
      <c r="AEG228" s="83"/>
      <c r="AEH228" s="14"/>
      <c r="AEI228" s="14"/>
      <c r="AEJ228" s="15"/>
      <c r="AEK228" s="37"/>
      <c r="AEL228" s="14"/>
      <c r="AEM228" s="15"/>
      <c r="AEN228" s="22"/>
    </row>
    <row r="229" spans="2:820" s="7" customFormat="1" ht="24.75" customHeight="1" x14ac:dyDescent="0.2">
      <c r="B229" s="6"/>
      <c r="C229" s="5"/>
      <c r="D229" s="6"/>
      <c r="E229" s="6"/>
      <c r="G229" s="83"/>
      <c r="H229" s="96"/>
      <c r="I229" s="14"/>
      <c r="J229" s="14"/>
      <c r="K229" s="15"/>
      <c r="L229" s="15"/>
      <c r="M229" s="14"/>
      <c r="N229" s="15"/>
      <c r="O229" s="22"/>
      <c r="AA229" s="6"/>
      <c r="AB229" s="5"/>
      <c r="AC229" s="6"/>
      <c r="AD229" s="6"/>
      <c r="AF229" s="83"/>
      <c r="AG229" s="83"/>
      <c r="AH229" s="14"/>
      <c r="AI229" s="14"/>
      <c r="AJ229" s="15"/>
      <c r="AK229" s="15"/>
      <c r="AL229" s="14"/>
      <c r="AM229" s="15"/>
      <c r="AN229" s="22"/>
      <c r="BB229" s="5"/>
      <c r="BC229" s="6"/>
      <c r="BD229" s="6"/>
      <c r="BF229" s="83"/>
      <c r="BG229" s="96"/>
      <c r="BH229" s="14"/>
      <c r="BI229" s="14"/>
      <c r="BJ229" s="15"/>
      <c r="BK229" s="15"/>
      <c r="BL229" s="14"/>
      <c r="BM229" s="15"/>
      <c r="BN229" s="22"/>
      <c r="CB229" s="5"/>
      <c r="CC229" s="6"/>
      <c r="CD229" s="6"/>
      <c r="CF229" s="83"/>
      <c r="CG229" s="96"/>
      <c r="CH229" s="14"/>
      <c r="CI229" s="14"/>
      <c r="CJ229" s="15"/>
      <c r="CK229" s="15"/>
      <c r="CL229" s="14"/>
      <c r="CM229" s="15"/>
      <c r="CN229" s="22"/>
      <c r="DB229" s="2"/>
      <c r="DC229" s="3"/>
      <c r="DD229" s="3"/>
      <c r="DE229" s="1"/>
      <c r="DF229" s="84"/>
      <c r="DG229" s="97"/>
      <c r="DH229" s="14"/>
      <c r="DI229" s="14"/>
      <c r="DJ229" s="15"/>
      <c r="DK229" s="15"/>
      <c r="DL229" s="14"/>
      <c r="DM229" s="15"/>
      <c r="DN229" s="22"/>
      <c r="EB229" s="5"/>
      <c r="EC229" s="6"/>
      <c r="ED229" s="6"/>
      <c r="EG229" s="96"/>
      <c r="EH229" s="14"/>
      <c r="EI229" s="14"/>
      <c r="EJ229" s="15"/>
      <c r="EK229" s="15"/>
      <c r="EL229" s="14"/>
      <c r="EM229" s="15"/>
      <c r="EN229" s="22"/>
      <c r="FB229" s="5"/>
      <c r="FC229" s="6"/>
      <c r="FD229" s="6"/>
      <c r="FG229" s="83"/>
      <c r="FH229" s="14"/>
      <c r="FI229" s="14"/>
      <c r="FJ229" s="15"/>
      <c r="FK229" s="15"/>
      <c r="FL229" s="14"/>
      <c r="FM229" s="15"/>
      <c r="FN229" s="22"/>
      <c r="GB229" s="5"/>
      <c r="GC229" s="6"/>
      <c r="GD229" s="6"/>
      <c r="GG229" s="83"/>
      <c r="GH229" s="14"/>
      <c r="GI229" s="14"/>
      <c r="GJ229" s="15"/>
      <c r="GK229" s="15"/>
      <c r="GL229" s="14"/>
      <c r="GM229" s="15"/>
      <c r="GN229" s="22"/>
      <c r="HB229" s="5"/>
      <c r="HC229" s="6"/>
      <c r="HD229" s="6"/>
      <c r="HG229" s="83"/>
      <c r="HH229" s="14"/>
      <c r="HI229" s="14"/>
      <c r="HJ229" s="15"/>
      <c r="HK229" s="15"/>
      <c r="HL229" s="14"/>
      <c r="HM229" s="15"/>
      <c r="HN229" s="22"/>
      <c r="IB229" s="5"/>
      <c r="IC229" s="6"/>
      <c r="ID229" s="6"/>
      <c r="IG229" s="83"/>
      <c r="IH229" s="14"/>
      <c r="II229" s="14"/>
      <c r="IJ229" s="15"/>
      <c r="IK229" s="15"/>
      <c r="IL229" s="14"/>
      <c r="IM229" s="15"/>
      <c r="IN229" s="22"/>
      <c r="JB229" s="5"/>
      <c r="JC229" s="6"/>
      <c r="JD229" s="6"/>
      <c r="JG229" s="83"/>
      <c r="JH229" s="14"/>
      <c r="JI229" s="14"/>
      <c r="JJ229" s="15"/>
      <c r="JK229" s="15"/>
      <c r="JL229" s="14"/>
      <c r="JM229" s="15"/>
      <c r="JN229" s="22"/>
      <c r="KB229" s="5"/>
      <c r="KC229" s="6"/>
      <c r="KD229" s="6"/>
      <c r="KG229" s="83"/>
      <c r="KH229" s="14"/>
      <c r="KI229" s="14"/>
      <c r="KJ229" s="15"/>
      <c r="KK229" s="15"/>
      <c r="KL229" s="14"/>
      <c r="KM229" s="15"/>
      <c r="KN229" s="22"/>
      <c r="LB229" s="5"/>
      <c r="LC229" s="6"/>
      <c r="LD229" s="6"/>
      <c r="LG229" s="83"/>
      <c r="LH229" s="14"/>
      <c r="LI229" s="14"/>
      <c r="LJ229" s="15"/>
      <c r="LK229" s="15"/>
      <c r="LL229" s="14"/>
      <c r="LM229" s="15"/>
      <c r="LN229" s="22"/>
      <c r="MB229" s="5"/>
      <c r="MC229" s="6"/>
      <c r="MD229" s="6"/>
      <c r="MG229" s="83"/>
      <c r="MH229" s="14"/>
      <c r="MI229" s="14"/>
      <c r="MJ229" s="15"/>
      <c r="MK229" s="15"/>
      <c r="ML229" s="14"/>
      <c r="MM229" s="15"/>
      <c r="MN229" s="22"/>
      <c r="NB229" s="2"/>
      <c r="NC229" s="3"/>
      <c r="ND229" s="3"/>
      <c r="NE229" s="1"/>
      <c r="NF229" s="1"/>
      <c r="NG229" s="84"/>
      <c r="NH229" s="14"/>
      <c r="NI229" s="14"/>
      <c r="NJ229" s="15"/>
      <c r="NK229" s="15"/>
      <c r="NL229" s="14"/>
      <c r="NM229" s="15"/>
      <c r="NN229" s="22"/>
      <c r="OB229" s="5"/>
      <c r="OC229" s="6"/>
      <c r="OD229" s="6"/>
      <c r="OG229" s="83"/>
      <c r="OH229" s="14"/>
      <c r="OI229" s="14"/>
      <c r="OJ229" s="15"/>
      <c r="OK229" s="15"/>
      <c r="OL229" s="14"/>
      <c r="OM229" s="15"/>
      <c r="ON229" s="22"/>
      <c r="PB229" s="5"/>
      <c r="PC229" s="6"/>
      <c r="PD229" s="6"/>
      <c r="PG229" s="83"/>
      <c r="PH229" s="14"/>
      <c r="PI229" s="14"/>
      <c r="PJ229" s="15"/>
      <c r="PK229" s="15"/>
      <c r="PL229" s="14"/>
      <c r="PM229" s="15"/>
      <c r="PN229" s="22"/>
      <c r="QB229" s="5"/>
      <c r="QC229" s="6"/>
      <c r="QD229" s="6"/>
      <c r="QG229" s="83"/>
      <c r="QH229" s="14"/>
      <c r="QI229" s="14"/>
      <c r="QJ229" s="15"/>
      <c r="QK229" s="15"/>
      <c r="QL229" s="14"/>
      <c r="QM229" s="15"/>
      <c r="QN229" s="22"/>
      <c r="RB229" s="5"/>
      <c r="RC229" s="6"/>
      <c r="RD229" s="6"/>
      <c r="RG229" s="83"/>
      <c r="RH229" s="14"/>
      <c r="RI229" s="14"/>
      <c r="RJ229" s="15"/>
      <c r="RK229" s="15"/>
      <c r="RL229" s="14"/>
      <c r="RM229" s="15"/>
      <c r="RN229" s="22"/>
      <c r="SB229" s="5"/>
      <c r="SC229" s="6"/>
      <c r="SD229" s="6"/>
      <c r="SG229" s="83"/>
      <c r="SH229" s="14"/>
      <c r="SI229" s="14"/>
      <c r="SJ229" s="15"/>
      <c r="SK229" s="37"/>
      <c r="SL229" s="14"/>
      <c r="SM229" s="15"/>
      <c r="SN229" s="22"/>
      <c r="TB229" s="5"/>
      <c r="TC229" s="6"/>
      <c r="TD229" s="6"/>
      <c r="TG229" s="83"/>
      <c r="TH229" s="14"/>
      <c r="TI229" s="14"/>
      <c r="TJ229" s="15"/>
      <c r="TK229" s="37"/>
      <c r="TL229" s="14"/>
      <c r="TM229" s="15"/>
      <c r="TN229" s="22"/>
      <c r="UB229" s="5"/>
      <c r="UC229" s="6"/>
      <c r="UD229" s="6"/>
      <c r="UG229" s="83"/>
      <c r="UH229" s="14"/>
      <c r="UI229" s="14"/>
      <c r="UJ229" s="15"/>
      <c r="UK229" s="37"/>
      <c r="UL229" s="14"/>
      <c r="UM229" s="15"/>
      <c r="UN229" s="22"/>
      <c r="VB229" s="5"/>
      <c r="VC229" s="6"/>
      <c r="VD229" s="6"/>
      <c r="VG229" s="83"/>
      <c r="VH229" s="14"/>
      <c r="VI229" s="14"/>
      <c r="VJ229" s="15"/>
      <c r="VK229" s="37"/>
      <c r="VL229" s="14"/>
      <c r="VM229" s="15"/>
      <c r="VN229" s="22"/>
      <c r="WB229" s="5"/>
      <c r="WC229" s="6"/>
      <c r="WD229" s="6"/>
      <c r="WG229" s="83"/>
      <c r="WH229" s="14"/>
      <c r="WI229" s="14"/>
      <c r="WJ229" s="15"/>
      <c r="WK229" s="37"/>
      <c r="WL229" s="14"/>
      <c r="WM229" s="15"/>
      <c r="WN229" s="22"/>
      <c r="XB229" s="5"/>
      <c r="XC229" s="37"/>
      <c r="XD229" s="37"/>
      <c r="XG229" s="83"/>
      <c r="XH229" s="14"/>
      <c r="XI229" s="14"/>
      <c r="XJ229" s="15"/>
      <c r="XK229" s="37"/>
      <c r="XL229" s="14"/>
      <c r="XM229" s="15"/>
      <c r="XN229" s="22"/>
      <c r="YB229" s="5"/>
      <c r="YC229" s="37"/>
      <c r="YD229" s="37"/>
      <c r="YG229" s="83"/>
      <c r="YH229" s="14"/>
      <c r="YI229" s="14"/>
      <c r="YJ229" s="15"/>
      <c r="YK229" s="37"/>
      <c r="YL229" s="14"/>
      <c r="YM229" s="15"/>
      <c r="YN229" s="22"/>
      <c r="ZB229" s="5"/>
      <c r="ZC229" s="37"/>
      <c r="ZD229" s="37"/>
      <c r="ZG229" s="83"/>
      <c r="ZH229" s="14"/>
      <c r="ZI229" s="14"/>
      <c r="ZJ229" s="15"/>
      <c r="ZK229" s="37"/>
      <c r="ZL229" s="14"/>
      <c r="ZM229" s="15"/>
      <c r="ZN229" s="22"/>
      <c r="AAB229" s="5"/>
      <c r="AAC229" s="37"/>
      <c r="AAD229" s="37"/>
      <c r="AAG229" s="83"/>
      <c r="AAH229" s="14"/>
      <c r="AAI229" s="14"/>
      <c r="AAJ229" s="15"/>
      <c r="AAK229" s="37"/>
      <c r="AAL229" s="14"/>
      <c r="AAM229" s="15"/>
      <c r="AAN229" s="22"/>
      <c r="ABB229" s="5"/>
      <c r="ABC229" s="37"/>
      <c r="ABD229" s="37"/>
      <c r="ABG229" s="83"/>
      <c r="ABH229" s="14"/>
      <c r="ABI229" s="14"/>
      <c r="ABJ229" s="15"/>
      <c r="ABK229" s="37"/>
      <c r="ABL229" s="14"/>
      <c r="ABM229" s="15"/>
      <c r="ABN229" s="22"/>
      <c r="ACB229" s="5"/>
      <c r="ACC229" s="37"/>
      <c r="ACD229" s="37"/>
      <c r="ACG229" s="83"/>
      <c r="ACH229" s="14"/>
      <c r="ACI229" s="14"/>
      <c r="ACJ229" s="15"/>
      <c r="ACK229" s="37"/>
      <c r="ACL229" s="14"/>
      <c r="ACM229" s="15"/>
      <c r="ACN229" s="22"/>
      <c r="ADB229" s="5"/>
      <c r="ADC229" s="37"/>
      <c r="ADD229" s="37"/>
      <c r="ADG229" s="96"/>
      <c r="ADH229" s="14"/>
      <c r="ADI229" s="14"/>
      <c r="ADJ229" s="15"/>
      <c r="ADK229" s="37"/>
      <c r="ADL229" s="14"/>
      <c r="ADM229" s="15"/>
      <c r="ADN229" s="22"/>
      <c r="AEB229" s="5"/>
      <c r="AEC229" s="37"/>
      <c r="AED229" s="37"/>
      <c r="AEG229" s="83"/>
      <c r="AEH229" s="14"/>
      <c r="AEI229" s="14"/>
      <c r="AEJ229" s="15"/>
      <c r="AEK229" s="37"/>
      <c r="AEL229" s="14"/>
      <c r="AEM229" s="15"/>
      <c r="AEN229" s="22"/>
    </row>
    <row r="230" spans="2:820" s="7" customFormat="1" ht="24.75" customHeight="1" x14ac:dyDescent="0.2">
      <c r="B230" s="6"/>
      <c r="C230" s="5"/>
      <c r="D230" s="6"/>
      <c r="E230" s="6"/>
      <c r="G230" s="83"/>
      <c r="H230" s="96"/>
      <c r="I230" s="14"/>
      <c r="J230" s="14"/>
      <c r="K230" s="15"/>
      <c r="L230" s="15"/>
      <c r="M230" s="14"/>
      <c r="N230" s="15"/>
      <c r="O230" s="22"/>
      <c r="AA230" s="6"/>
      <c r="AB230" s="5"/>
      <c r="AC230" s="6"/>
      <c r="AD230" s="6"/>
      <c r="AF230" s="83"/>
      <c r="AG230" s="83"/>
      <c r="AH230" s="14"/>
      <c r="AI230" s="14"/>
      <c r="AJ230" s="15"/>
      <c r="AK230" s="15"/>
      <c r="AL230" s="14"/>
      <c r="AM230" s="15"/>
      <c r="AN230" s="22"/>
      <c r="BB230" s="5"/>
      <c r="BC230" s="6"/>
      <c r="BD230" s="6"/>
      <c r="BF230" s="83"/>
      <c r="BG230" s="96"/>
      <c r="BH230" s="14"/>
      <c r="BI230" s="14"/>
      <c r="BJ230" s="15"/>
      <c r="BK230" s="15"/>
      <c r="BL230" s="14"/>
      <c r="BM230" s="15"/>
      <c r="BN230" s="22"/>
      <c r="CB230" s="5"/>
      <c r="CC230" s="6"/>
      <c r="CD230" s="6"/>
      <c r="CF230" s="83"/>
      <c r="CG230" s="96"/>
      <c r="CH230" s="14"/>
      <c r="CI230" s="14"/>
      <c r="CJ230" s="15"/>
      <c r="CK230" s="15"/>
      <c r="CL230" s="14"/>
      <c r="CM230" s="15"/>
      <c r="CN230" s="22"/>
      <c r="DB230" s="2"/>
      <c r="DC230" s="3"/>
      <c r="DD230" s="3"/>
      <c r="DE230" s="1"/>
      <c r="DF230" s="84"/>
      <c r="DG230" s="97"/>
      <c r="DH230" s="14"/>
      <c r="DI230" s="14"/>
      <c r="DJ230" s="15"/>
      <c r="DK230" s="15"/>
      <c r="DL230" s="14"/>
      <c r="DM230" s="15"/>
      <c r="DN230" s="22"/>
      <c r="EB230" s="5"/>
      <c r="EC230" s="6"/>
      <c r="ED230" s="6"/>
      <c r="EG230" s="96"/>
      <c r="EH230" s="14"/>
      <c r="EI230" s="14"/>
      <c r="EJ230" s="15"/>
      <c r="EK230" s="15"/>
      <c r="EL230" s="14"/>
      <c r="EM230" s="15"/>
      <c r="EN230" s="22"/>
      <c r="FB230" s="5"/>
      <c r="FC230" s="6"/>
      <c r="FD230" s="6"/>
      <c r="FG230" s="83"/>
      <c r="FH230" s="14"/>
      <c r="FI230" s="14"/>
      <c r="FJ230" s="15"/>
      <c r="FK230" s="15"/>
      <c r="FL230" s="14"/>
      <c r="FM230" s="15"/>
      <c r="FN230" s="22"/>
      <c r="GB230" s="5"/>
      <c r="GC230" s="6"/>
      <c r="GD230" s="6"/>
      <c r="GG230" s="83"/>
      <c r="GH230" s="14"/>
      <c r="GI230" s="14"/>
      <c r="GJ230" s="15"/>
      <c r="GK230" s="15"/>
      <c r="GL230" s="14"/>
      <c r="GM230" s="15"/>
      <c r="GN230" s="22"/>
      <c r="HB230" s="5"/>
      <c r="HC230" s="6"/>
      <c r="HD230" s="6"/>
      <c r="HG230" s="83"/>
      <c r="HH230" s="14"/>
      <c r="HI230" s="14"/>
      <c r="HJ230" s="15"/>
      <c r="HK230" s="15"/>
      <c r="HL230" s="14"/>
      <c r="HM230" s="15"/>
      <c r="HN230" s="22"/>
      <c r="IB230" s="5"/>
      <c r="IC230" s="6"/>
      <c r="ID230" s="6"/>
      <c r="IG230" s="83"/>
      <c r="IH230" s="14"/>
      <c r="II230" s="14"/>
      <c r="IJ230" s="15"/>
      <c r="IK230" s="15"/>
      <c r="IL230" s="14"/>
      <c r="IM230" s="15"/>
      <c r="IN230" s="22"/>
      <c r="JB230" s="5"/>
      <c r="JC230" s="6"/>
      <c r="JD230" s="6"/>
      <c r="JG230" s="83"/>
      <c r="JH230" s="14"/>
      <c r="JI230" s="14"/>
      <c r="JJ230" s="15"/>
      <c r="JK230" s="15"/>
      <c r="JL230" s="14"/>
      <c r="JM230" s="15"/>
      <c r="JN230" s="22"/>
      <c r="KB230" s="5"/>
      <c r="KC230" s="6"/>
      <c r="KD230" s="6"/>
      <c r="KG230" s="83"/>
      <c r="KH230" s="14"/>
      <c r="KI230" s="14"/>
      <c r="KJ230" s="15"/>
      <c r="KK230" s="15"/>
      <c r="KL230" s="14"/>
      <c r="KM230" s="15"/>
      <c r="KN230" s="22"/>
      <c r="LB230" s="5"/>
      <c r="LC230" s="6"/>
      <c r="LD230" s="6"/>
      <c r="LG230" s="83"/>
      <c r="LH230" s="14"/>
      <c r="LI230" s="14"/>
      <c r="LJ230" s="15"/>
      <c r="LK230" s="15"/>
      <c r="LL230" s="14"/>
      <c r="LM230" s="15"/>
      <c r="LN230" s="22"/>
      <c r="MB230" s="5"/>
      <c r="MC230" s="6"/>
      <c r="MD230" s="6"/>
      <c r="MG230" s="83"/>
      <c r="MH230" s="14"/>
      <c r="MI230" s="14"/>
      <c r="MJ230" s="15"/>
      <c r="MK230" s="15"/>
      <c r="ML230" s="14"/>
      <c r="MM230" s="15"/>
      <c r="MN230" s="22"/>
      <c r="NB230" s="2"/>
      <c r="NC230" s="3"/>
      <c r="ND230" s="3"/>
      <c r="NE230" s="1"/>
      <c r="NF230" s="1"/>
      <c r="NG230" s="84"/>
      <c r="NH230" s="14"/>
      <c r="NI230" s="14"/>
      <c r="NJ230" s="15"/>
      <c r="NK230" s="15"/>
      <c r="NL230" s="14"/>
      <c r="NM230" s="15"/>
      <c r="NN230" s="22"/>
      <c r="OB230" s="5"/>
      <c r="OC230" s="6"/>
      <c r="OD230" s="6"/>
      <c r="OG230" s="83"/>
      <c r="OH230" s="14"/>
      <c r="OI230" s="14"/>
      <c r="OJ230" s="15"/>
      <c r="OK230" s="15"/>
      <c r="OL230" s="14"/>
      <c r="OM230" s="15"/>
      <c r="ON230" s="22"/>
      <c r="PB230" s="5"/>
      <c r="PC230" s="6"/>
      <c r="PD230" s="6"/>
      <c r="PG230" s="83"/>
      <c r="PH230" s="14"/>
      <c r="PI230" s="14"/>
      <c r="PJ230" s="15"/>
      <c r="PK230" s="15"/>
      <c r="PL230" s="14"/>
      <c r="PM230" s="15"/>
      <c r="PN230" s="22"/>
      <c r="QB230" s="5"/>
      <c r="QC230" s="6"/>
      <c r="QD230" s="6"/>
      <c r="QG230" s="83"/>
      <c r="QH230" s="14"/>
      <c r="QI230" s="14"/>
      <c r="QJ230" s="15"/>
      <c r="QK230" s="15"/>
      <c r="QL230" s="14"/>
      <c r="QM230" s="15"/>
      <c r="QN230" s="22"/>
      <c r="RB230" s="5"/>
      <c r="RC230" s="6"/>
      <c r="RD230" s="6"/>
      <c r="RG230" s="83"/>
      <c r="RH230" s="14"/>
      <c r="RI230" s="14"/>
      <c r="RJ230" s="15"/>
      <c r="RK230" s="15"/>
      <c r="RL230" s="14"/>
      <c r="RM230" s="15"/>
      <c r="RN230" s="22"/>
      <c r="SB230" s="5"/>
      <c r="SC230" s="6"/>
      <c r="SD230" s="6"/>
      <c r="SG230" s="83"/>
      <c r="SH230" s="14"/>
      <c r="SI230" s="14"/>
      <c r="SJ230" s="15"/>
      <c r="SK230" s="37"/>
      <c r="SL230" s="14"/>
      <c r="SM230" s="15"/>
      <c r="SN230" s="22"/>
      <c r="TB230" s="5"/>
      <c r="TC230" s="6"/>
      <c r="TD230" s="6"/>
      <c r="TG230" s="83"/>
      <c r="TH230" s="14"/>
      <c r="TI230" s="14"/>
      <c r="TJ230" s="15"/>
      <c r="TK230" s="37"/>
      <c r="TL230" s="14"/>
      <c r="TM230" s="15"/>
      <c r="TN230" s="22"/>
      <c r="UB230" s="5"/>
      <c r="UC230" s="6"/>
      <c r="UD230" s="6"/>
      <c r="UG230" s="83"/>
      <c r="UH230" s="14"/>
      <c r="UI230" s="14"/>
      <c r="UJ230" s="15"/>
      <c r="UK230" s="37"/>
      <c r="UL230" s="14"/>
      <c r="UM230" s="15"/>
      <c r="UN230" s="22"/>
      <c r="VB230" s="5"/>
      <c r="VC230" s="6"/>
      <c r="VD230" s="6"/>
      <c r="VG230" s="83"/>
      <c r="VH230" s="14"/>
      <c r="VI230" s="14"/>
      <c r="VJ230" s="15"/>
      <c r="VK230" s="37"/>
      <c r="VL230" s="14"/>
      <c r="VM230" s="15"/>
      <c r="VN230" s="22"/>
      <c r="WB230" s="5"/>
      <c r="WC230" s="6"/>
      <c r="WD230" s="6"/>
      <c r="WG230" s="83"/>
      <c r="WH230" s="14"/>
      <c r="WI230" s="14"/>
      <c r="WJ230" s="15"/>
      <c r="WK230" s="37"/>
      <c r="WL230" s="14"/>
      <c r="WM230" s="15"/>
      <c r="WN230" s="22"/>
      <c r="XB230" s="5"/>
      <c r="XC230" s="37"/>
      <c r="XD230" s="37"/>
      <c r="XG230" s="83"/>
      <c r="XH230" s="14"/>
      <c r="XI230" s="14"/>
      <c r="XJ230" s="15"/>
      <c r="XK230" s="37"/>
      <c r="XL230" s="14"/>
      <c r="XM230" s="15"/>
      <c r="XN230" s="22"/>
      <c r="YB230" s="5"/>
      <c r="YC230" s="37"/>
      <c r="YD230" s="37"/>
      <c r="YG230" s="83"/>
      <c r="YH230" s="14"/>
      <c r="YI230" s="14"/>
      <c r="YJ230" s="15"/>
      <c r="YK230" s="37"/>
      <c r="YL230" s="14"/>
      <c r="YM230" s="15"/>
      <c r="YN230" s="22"/>
      <c r="ZB230" s="5"/>
      <c r="ZC230" s="37"/>
      <c r="ZD230" s="37"/>
      <c r="ZG230" s="83"/>
      <c r="ZH230" s="14"/>
      <c r="ZI230" s="14"/>
      <c r="ZJ230" s="15"/>
      <c r="ZK230" s="37"/>
      <c r="ZL230" s="14"/>
      <c r="ZM230" s="15"/>
      <c r="ZN230" s="22"/>
      <c r="AAB230" s="5"/>
      <c r="AAC230" s="37"/>
      <c r="AAD230" s="37"/>
      <c r="AAG230" s="83"/>
      <c r="AAH230" s="14"/>
      <c r="AAI230" s="14"/>
      <c r="AAJ230" s="15"/>
      <c r="AAK230" s="37"/>
      <c r="AAL230" s="14"/>
      <c r="AAM230" s="15"/>
      <c r="AAN230" s="22"/>
      <c r="ABB230" s="5"/>
      <c r="ABC230" s="37"/>
      <c r="ABD230" s="37"/>
      <c r="ABG230" s="83"/>
      <c r="ABH230" s="14"/>
      <c r="ABI230" s="14"/>
      <c r="ABJ230" s="15"/>
      <c r="ABK230" s="37"/>
      <c r="ABL230" s="14"/>
      <c r="ABM230" s="15"/>
      <c r="ABN230" s="22"/>
      <c r="ACB230" s="5"/>
      <c r="ACC230" s="37"/>
      <c r="ACD230" s="37"/>
      <c r="ACG230" s="83"/>
      <c r="ACH230" s="14"/>
      <c r="ACI230" s="14"/>
      <c r="ACJ230" s="15"/>
      <c r="ACK230" s="37"/>
      <c r="ACL230" s="14"/>
      <c r="ACM230" s="15"/>
      <c r="ACN230" s="22"/>
      <c r="ADB230" s="5"/>
      <c r="ADC230" s="37"/>
      <c r="ADD230" s="37"/>
      <c r="ADG230" s="96"/>
      <c r="ADH230" s="14"/>
      <c r="ADI230" s="14"/>
      <c r="ADJ230" s="15"/>
      <c r="ADK230" s="37"/>
      <c r="ADL230" s="14"/>
      <c r="ADM230" s="15"/>
      <c r="ADN230" s="22"/>
      <c r="AEB230" s="5"/>
      <c r="AEC230" s="37"/>
      <c r="AED230" s="37"/>
      <c r="AEG230" s="83"/>
      <c r="AEH230" s="14"/>
      <c r="AEI230" s="14"/>
      <c r="AEJ230" s="15"/>
      <c r="AEK230" s="37"/>
      <c r="AEL230" s="14"/>
      <c r="AEM230" s="15"/>
      <c r="AEN230" s="22"/>
    </row>
    <row r="231" spans="2:820" s="7" customFormat="1" ht="24.75" customHeight="1" x14ac:dyDescent="0.2">
      <c r="B231" s="6"/>
      <c r="C231" s="5"/>
      <c r="D231" s="6"/>
      <c r="E231" s="6"/>
      <c r="G231" s="83"/>
      <c r="H231" s="96"/>
      <c r="I231" s="14"/>
      <c r="J231" s="14"/>
      <c r="K231" s="15"/>
      <c r="L231" s="15"/>
      <c r="M231" s="14"/>
      <c r="N231" s="15"/>
      <c r="O231" s="22"/>
      <c r="AA231" s="6"/>
      <c r="AB231" s="5"/>
      <c r="AC231" s="6"/>
      <c r="AD231" s="6"/>
      <c r="AF231" s="83"/>
      <c r="AG231" s="83"/>
      <c r="AH231" s="14"/>
      <c r="AI231" s="14"/>
      <c r="AJ231" s="15"/>
      <c r="AK231" s="15"/>
      <c r="AL231" s="14"/>
      <c r="AM231" s="15"/>
      <c r="AN231" s="22"/>
      <c r="BB231" s="5"/>
      <c r="BC231" s="6"/>
      <c r="BD231" s="6"/>
      <c r="BF231" s="83"/>
      <c r="BG231" s="96"/>
      <c r="BH231" s="14"/>
      <c r="BI231" s="14"/>
      <c r="BJ231" s="15"/>
      <c r="BK231" s="15"/>
      <c r="BL231" s="14"/>
      <c r="BM231" s="15"/>
      <c r="BN231" s="22"/>
      <c r="CB231" s="5"/>
      <c r="CC231" s="6"/>
      <c r="CD231" s="6"/>
      <c r="CF231" s="83"/>
      <c r="CG231" s="96"/>
      <c r="CH231" s="14"/>
      <c r="CI231" s="14"/>
      <c r="CJ231" s="15"/>
      <c r="CK231" s="15"/>
      <c r="CL231" s="14"/>
      <c r="CM231" s="15"/>
      <c r="CN231" s="22"/>
      <c r="DB231" s="2"/>
      <c r="DC231" s="3"/>
      <c r="DD231" s="3"/>
      <c r="DE231" s="1"/>
      <c r="DF231" s="84"/>
      <c r="DG231" s="97"/>
      <c r="DH231" s="14"/>
      <c r="DI231" s="14"/>
      <c r="DJ231" s="15"/>
      <c r="DK231" s="15"/>
      <c r="DL231" s="14"/>
      <c r="DM231" s="15"/>
      <c r="DN231" s="22"/>
      <c r="EB231" s="5"/>
      <c r="EC231" s="6"/>
      <c r="ED231" s="6"/>
      <c r="EG231" s="96"/>
      <c r="EH231" s="14"/>
      <c r="EI231" s="14"/>
      <c r="EJ231" s="15"/>
      <c r="EK231" s="15"/>
      <c r="EL231" s="14"/>
      <c r="EM231" s="15"/>
      <c r="EN231" s="22"/>
      <c r="FB231" s="5"/>
      <c r="FC231" s="6"/>
      <c r="FD231" s="6"/>
      <c r="FG231" s="83"/>
      <c r="FH231" s="14"/>
      <c r="FI231" s="14"/>
      <c r="FJ231" s="15"/>
      <c r="FK231" s="15"/>
      <c r="FL231" s="14"/>
      <c r="FM231" s="15"/>
      <c r="FN231" s="22"/>
      <c r="GB231" s="5"/>
      <c r="GC231" s="6"/>
      <c r="GD231" s="6"/>
      <c r="GG231" s="83"/>
      <c r="GH231" s="14"/>
      <c r="GI231" s="14"/>
      <c r="GJ231" s="15"/>
      <c r="GK231" s="15"/>
      <c r="GL231" s="14"/>
      <c r="GM231" s="15"/>
      <c r="GN231" s="22"/>
      <c r="HB231" s="5"/>
      <c r="HC231" s="6"/>
      <c r="HD231" s="6"/>
      <c r="HG231" s="83"/>
      <c r="HH231" s="14"/>
      <c r="HI231" s="14"/>
      <c r="HJ231" s="15"/>
      <c r="HK231" s="15"/>
      <c r="HL231" s="14"/>
      <c r="HM231" s="15"/>
      <c r="HN231" s="22"/>
      <c r="IB231" s="5"/>
      <c r="IC231" s="6"/>
      <c r="ID231" s="6"/>
      <c r="IG231" s="83"/>
      <c r="IH231" s="14"/>
      <c r="II231" s="14"/>
      <c r="IJ231" s="15"/>
      <c r="IK231" s="15"/>
      <c r="IL231" s="14"/>
      <c r="IM231" s="15"/>
      <c r="IN231" s="22"/>
      <c r="JB231" s="5"/>
      <c r="JC231" s="6"/>
      <c r="JD231" s="6"/>
      <c r="JG231" s="83"/>
      <c r="JH231" s="14"/>
      <c r="JI231" s="14"/>
      <c r="JJ231" s="15"/>
      <c r="JK231" s="15"/>
      <c r="JL231" s="14"/>
      <c r="JM231" s="15"/>
      <c r="JN231" s="22"/>
      <c r="KB231" s="5"/>
      <c r="KC231" s="6"/>
      <c r="KD231" s="6"/>
      <c r="KG231" s="83"/>
      <c r="KH231" s="14"/>
      <c r="KI231" s="14"/>
      <c r="KJ231" s="15"/>
      <c r="KK231" s="15"/>
      <c r="KL231" s="14"/>
      <c r="KM231" s="15"/>
      <c r="KN231" s="22"/>
      <c r="LB231" s="5"/>
      <c r="LC231" s="6"/>
      <c r="LD231" s="6"/>
      <c r="LG231" s="83"/>
      <c r="LH231" s="14"/>
      <c r="LI231" s="14"/>
      <c r="LJ231" s="15"/>
      <c r="LK231" s="15"/>
      <c r="LL231" s="14"/>
      <c r="LM231" s="15"/>
      <c r="LN231" s="22"/>
      <c r="MB231" s="5"/>
      <c r="MC231" s="6"/>
      <c r="MD231" s="6"/>
      <c r="MG231" s="83"/>
      <c r="MH231" s="14"/>
      <c r="MI231" s="14"/>
      <c r="MJ231" s="15"/>
      <c r="MK231" s="15"/>
      <c r="ML231" s="14"/>
      <c r="MM231" s="15"/>
      <c r="MN231" s="22"/>
      <c r="NB231" s="2"/>
      <c r="NC231" s="3"/>
      <c r="ND231" s="3"/>
      <c r="NE231" s="1"/>
      <c r="NF231" s="1"/>
      <c r="NG231" s="84"/>
      <c r="NH231" s="14"/>
      <c r="NI231" s="14"/>
      <c r="NJ231" s="15"/>
      <c r="NK231" s="15"/>
      <c r="NL231" s="14"/>
      <c r="NM231" s="15"/>
      <c r="NN231" s="22"/>
      <c r="OB231" s="5"/>
      <c r="OC231" s="6"/>
      <c r="OD231" s="6"/>
      <c r="OG231" s="83"/>
      <c r="OH231" s="14"/>
      <c r="OI231" s="14"/>
      <c r="OJ231" s="15"/>
      <c r="OK231" s="15"/>
      <c r="OL231" s="14"/>
      <c r="OM231" s="15"/>
      <c r="ON231" s="22"/>
      <c r="PB231" s="5"/>
      <c r="PC231" s="6"/>
      <c r="PD231" s="6"/>
      <c r="PG231" s="83"/>
      <c r="PH231" s="14"/>
      <c r="PI231" s="14"/>
      <c r="PJ231" s="15"/>
      <c r="PK231" s="15"/>
      <c r="PL231" s="14"/>
      <c r="PM231" s="15"/>
      <c r="PN231" s="22"/>
      <c r="QB231" s="5"/>
      <c r="QC231" s="6"/>
      <c r="QD231" s="6"/>
      <c r="QG231" s="83"/>
      <c r="QH231" s="14"/>
      <c r="QI231" s="14"/>
      <c r="QJ231" s="15"/>
      <c r="QK231" s="15"/>
      <c r="QL231" s="14"/>
      <c r="QM231" s="15"/>
      <c r="QN231" s="22"/>
      <c r="RB231" s="5"/>
      <c r="RC231" s="6"/>
      <c r="RD231" s="6"/>
      <c r="RG231" s="83"/>
      <c r="RH231" s="14"/>
      <c r="RI231" s="14"/>
      <c r="RJ231" s="15"/>
      <c r="RK231" s="15"/>
      <c r="RL231" s="14"/>
      <c r="RM231" s="15"/>
      <c r="RN231" s="22"/>
      <c r="SB231" s="5"/>
      <c r="SC231" s="6"/>
      <c r="SD231" s="6"/>
      <c r="SG231" s="83"/>
      <c r="SH231" s="14"/>
      <c r="SI231" s="14"/>
      <c r="SJ231" s="15"/>
      <c r="SK231" s="37"/>
      <c r="SL231" s="14"/>
      <c r="SM231" s="15"/>
      <c r="SN231" s="22"/>
      <c r="TB231" s="5"/>
      <c r="TC231" s="6"/>
      <c r="TD231" s="6"/>
      <c r="TG231" s="83"/>
      <c r="TH231" s="14"/>
      <c r="TI231" s="14"/>
      <c r="TJ231" s="15"/>
      <c r="TK231" s="37"/>
      <c r="TL231" s="14"/>
      <c r="TM231" s="15"/>
      <c r="TN231" s="22"/>
      <c r="UB231" s="5"/>
      <c r="UC231" s="6"/>
      <c r="UD231" s="6"/>
      <c r="UG231" s="83"/>
      <c r="UH231" s="14"/>
      <c r="UI231" s="14"/>
      <c r="UJ231" s="15"/>
      <c r="UK231" s="37"/>
      <c r="UL231" s="14"/>
      <c r="UM231" s="15"/>
      <c r="UN231" s="22"/>
      <c r="VB231" s="5"/>
      <c r="VC231" s="6"/>
      <c r="VD231" s="6"/>
      <c r="VG231" s="83"/>
      <c r="VH231" s="14"/>
      <c r="VI231" s="14"/>
      <c r="VJ231" s="15"/>
      <c r="VK231" s="37"/>
      <c r="VL231" s="14"/>
      <c r="VM231" s="15"/>
      <c r="VN231" s="22"/>
      <c r="WB231" s="5"/>
      <c r="WC231" s="6"/>
      <c r="WD231" s="6"/>
      <c r="WG231" s="83"/>
      <c r="WH231" s="14"/>
      <c r="WI231" s="14"/>
      <c r="WJ231" s="15"/>
      <c r="WK231" s="37"/>
      <c r="WL231" s="14"/>
      <c r="WM231" s="15"/>
      <c r="WN231" s="22"/>
      <c r="XB231" s="5"/>
      <c r="XC231" s="37"/>
      <c r="XD231" s="37"/>
      <c r="XG231" s="83"/>
      <c r="XH231" s="14"/>
      <c r="XI231" s="14"/>
      <c r="XJ231" s="15"/>
      <c r="XK231" s="37"/>
      <c r="XL231" s="14"/>
      <c r="XM231" s="15"/>
      <c r="XN231" s="22"/>
      <c r="YB231" s="5"/>
      <c r="YC231" s="37"/>
      <c r="YD231" s="37"/>
      <c r="YG231" s="83"/>
      <c r="YH231" s="14"/>
      <c r="YI231" s="14"/>
      <c r="YJ231" s="15"/>
      <c r="YK231" s="37"/>
      <c r="YL231" s="14"/>
      <c r="YM231" s="15"/>
      <c r="YN231" s="22"/>
      <c r="ZB231" s="5"/>
      <c r="ZC231" s="37"/>
      <c r="ZD231" s="37"/>
      <c r="ZG231" s="83"/>
      <c r="ZH231" s="14"/>
      <c r="ZI231" s="14"/>
      <c r="ZJ231" s="15"/>
      <c r="ZK231" s="37"/>
      <c r="ZL231" s="14"/>
      <c r="ZM231" s="15"/>
      <c r="ZN231" s="22"/>
      <c r="AAB231" s="5"/>
      <c r="AAC231" s="37"/>
      <c r="AAD231" s="37"/>
      <c r="AAG231" s="83"/>
      <c r="AAH231" s="14"/>
      <c r="AAI231" s="14"/>
      <c r="AAJ231" s="15"/>
      <c r="AAK231" s="37"/>
      <c r="AAL231" s="14"/>
      <c r="AAM231" s="15"/>
      <c r="AAN231" s="22"/>
      <c r="ABB231" s="5"/>
      <c r="ABC231" s="37"/>
      <c r="ABD231" s="37"/>
      <c r="ABG231" s="83"/>
      <c r="ABH231" s="14"/>
      <c r="ABI231" s="14"/>
      <c r="ABJ231" s="15"/>
      <c r="ABK231" s="37"/>
      <c r="ABL231" s="14"/>
      <c r="ABM231" s="15"/>
      <c r="ABN231" s="22"/>
      <c r="ACB231" s="5"/>
      <c r="ACC231" s="37"/>
      <c r="ACD231" s="37"/>
      <c r="ACG231" s="83"/>
      <c r="ACH231" s="14"/>
      <c r="ACI231" s="14"/>
      <c r="ACJ231" s="15"/>
      <c r="ACK231" s="37"/>
      <c r="ACL231" s="14"/>
      <c r="ACM231" s="15"/>
      <c r="ACN231" s="22"/>
      <c r="ADB231" s="5"/>
      <c r="ADC231" s="37"/>
      <c r="ADD231" s="37"/>
      <c r="ADG231" s="96"/>
      <c r="ADH231" s="14"/>
      <c r="ADI231" s="14"/>
      <c r="ADJ231" s="15"/>
      <c r="ADK231" s="37"/>
      <c r="ADL231" s="14"/>
      <c r="ADM231" s="15"/>
      <c r="ADN231" s="22"/>
      <c r="AEB231" s="5"/>
      <c r="AEC231" s="37"/>
      <c r="AED231" s="37"/>
      <c r="AEG231" s="83"/>
      <c r="AEH231" s="14"/>
      <c r="AEI231" s="14"/>
      <c r="AEJ231" s="15"/>
      <c r="AEK231" s="37"/>
      <c r="AEL231" s="14"/>
      <c r="AEM231" s="15"/>
      <c r="AEN231" s="22"/>
    </row>
    <row r="232" spans="2:820" s="7" customFormat="1" ht="24.75" customHeight="1" x14ac:dyDescent="0.2">
      <c r="B232" s="6"/>
      <c r="C232" s="5"/>
      <c r="D232" s="6"/>
      <c r="E232" s="6"/>
      <c r="G232" s="83"/>
      <c r="H232" s="96"/>
      <c r="I232" s="14"/>
      <c r="J232" s="14"/>
      <c r="K232" s="15"/>
      <c r="L232" s="15"/>
      <c r="M232" s="14"/>
      <c r="N232" s="15"/>
      <c r="O232" s="22"/>
      <c r="AA232" s="6"/>
      <c r="AB232" s="5"/>
      <c r="AC232" s="6"/>
      <c r="AD232" s="6"/>
      <c r="AF232" s="83"/>
      <c r="AG232" s="83"/>
      <c r="AH232" s="14"/>
      <c r="AI232" s="14"/>
      <c r="AJ232" s="15"/>
      <c r="AK232" s="15"/>
      <c r="AL232" s="14"/>
      <c r="AM232" s="15"/>
      <c r="AN232" s="22"/>
      <c r="BB232" s="5"/>
      <c r="BC232" s="6"/>
      <c r="BD232" s="6"/>
      <c r="BF232" s="83"/>
      <c r="BG232" s="96"/>
      <c r="BH232" s="14"/>
      <c r="BI232" s="14"/>
      <c r="BJ232" s="15"/>
      <c r="BK232" s="15"/>
      <c r="BL232" s="14"/>
      <c r="BM232" s="15"/>
      <c r="BN232" s="22"/>
      <c r="CB232" s="5"/>
      <c r="CC232" s="6"/>
      <c r="CD232" s="6"/>
      <c r="CF232" s="83"/>
      <c r="CG232" s="96"/>
      <c r="CH232" s="14"/>
      <c r="CI232" s="14"/>
      <c r="CJ232" s="15"/>
      <c r="CK232" s="15"/>
      <c r="CL232" s="14"/>
      <c r="CM232" s="15"/>
      <c r="CN232" s="22"/>
      <c r="DB232" s="2"/>
      <c r="DC232" s="3"/>
      <c r="DD232" s="3"/>
      <c r="DE232" s="1"/>
      <c r="DF232" s="84"/>
      <c r="DG232" s="97"/>
      <c r="DH232" s="14"/>
      <c r="DI232" s="14"/>
      <c r="DJ232" s="15"/>
      <c r="DK232" s="15"/>
      <c r="DL232" s="14"/>
      <c r="DM232" s="15"/>
      <c r="DN232" s="22"/>
      <c r="EB232" s="5"/>
      <c r="EC232" s="6"/>
      <c r="ED232" s="6"/>
      <c r="EG232" s="96"/>
      <c r="EH232" s="14"/>
      <c r="EI232" s="14"/>
      <c r="EJ232" s="15"/>
      <c r="EK232" s="15"/>
      <c r="EL232" s="14"/>
      <c r="EM232" s="15"/>
      <c r="EN232" s="22"/>
      <c r="FB232" s="5"/>
      <c r="FC232" s="6"/>
      <c r="FD232" s="6"/>
      <c r="FG232" s="83"/>
      <c r="FH232" s="14"/>
      <c r="FI232" s="14"/>
      <c r="FJ232" s="15"/>
      <c r="FK232" s="15"/>
      <c r="FL232" s="14"/>
      <c r="FM232" s="15"/>
      <c r="FN232" s="22"/>
      <c r="GB232" s="5"/>
      <c r="GC232" s="6"/>
      <c r="GD232" s="6"/>
      <c r="GG232" s="83"/>
      <c r="GH232" s="14"/>
      <c r="GI232" s="14"/>
      <c r="GJ232" s="15"/>
      <c r="GK232" s="15"/>
      <c r="GL232" s="14"/>
      <c r="GM232" s="15"/>
      <c r="GN232" s="22"/>
      <c r="HB232" s="5"/>
      <c r="HC232" s="6"/>
      <c r="HD232" s="6"/>
      <c r="HG232" s="83"/>
      <c r="HH232" s="14"/>
      <c r="HI232" s="14"/>
      <c r="HJ232" s="15"/>
      <c r="HK232" s="15"/>
      <c r="HL232" s="14"/>
      <c r="HM232" s="15"/>
      <c r="HN232" s="22"/>
      <c r="IB232" s="5"/>
      <c r="IC232" s="6"/>
      <c r="ID232" s="6"/>
      <c r="IG232" s="83"/>
      <c r="IH232" s="14"/>
      <c r="II232" s="14"/>
      <c r="IJ232" s="15"/>
      <c r="IK232" s="15"/>
      <c r="IL232" s="14"/>
      <c r="IM232" s="15"/>
      <c r="IN232" s="22"/>
      <c r="JB232" s="5"/>
      <c r="JC232" s="6"/>
      <c r="JD232" s="6"/>
      <c r="JG232" s="83"/>
      <c r="JH232" s="14"/>
      <c r="JI232" s="14"/>
      <c r="JJ232" s="15"/>
      <c r="JK232" s="15"/>
      <c r="JL232" s="14"/>
      <c r="JM232" s="15"/>
      <c r="JN232" s="22"/>
      <c r="KB232" s="5"/>
      <c r="KC232" s="6"/>
      <c r="KD232" s="6"/>
      <c r="KG232" s="83"/>
      <c r="KH232" s="14"/>
      <c r="KI232" s="14"/>
      <c r="KJ232" s="15"/>
      <c r="KK232" s="15"/>
      <c r="KL232" s="14"/>
      <c r="KM232" s="15"/>
      <c r="KN232" s="22"/>
      <c r="LB232" s="5"/>
      <c r="LC232" s="6"/>
      <c r="LD232" s="6"/>
      <c r="LG232" s="83"/>
      <c r="LH232" s="14"/>
      <c r="LI232" s="14"/>
      <c r="LJ232" s="15"/>
      <c r="LK232" s="15"/>
      <c r="LL232" s="14"/>
      <c r="LM232" s="15"/>
      <c r="LN232" s="22"/>
      <c r="MB232" s="5"/>
      <c r="MC232" s="6"/>
      <c r="MD232" s="6"/>
      <c r="MG232" s="83"/>
      <c r="MH232" s="14"/>
      <c r="MI232" s="14"/>
      <c r="MJ232" s="15"/>
      <c r="MK232" s="15"/>
      <c r="ML232" s="14"/>
      <c r="MM232" s="15"/>
      <c r="MN232" s="22"/>
      <c r="NB232" s="2"/>
      <c r="NC232" s="3"/>
      <c r="ND232" s="3"/>
      <c r="NE232" s="1"/>
      <c r="NF232" s="1"/>
      <c r="NG232" s="84"/>
      <c r="NH232" s="14"/>
      <c r="NI232" s="14"/>
      <c r="NJ232" s="15"/>
      <c r="NK232" s="15"/>
      <c r="NL232" s="14"/>
      <c r="NM232" s="15"/>
      <c r="NN232" s="22"/>
      <c r="OB232" s="5"/>
      <c r="OC232" s="6"/>
      <c r="OD232" s="6"/>
      <c r="OG232" s="83"/>
      <c r="OH232" s="14"/>
      <c r="OI232" s="14"/>
      <c r="OJ232" s="15"/>
      <c r="OK232" s="15"/>
      <c r="OL232" s="14"/>
      <c r="OM232" s="15"/>
      <c r="ON232" s="22"/>
      <c r="PB232" s="5"/>
      <c r="PC232" s="6"/>
      <c r="PD232" s="6"/>
      <c r="PG232" s="83"/>
      <c r="PH232" s="14"/>
      <c r="PI232" s="14"/>
      <c r="PJ232" s="15"/>
      <c r="PK232" s="15"/>
      <c r="PL232" s="14"/>
      <c r="PM232" s="15"/>
      <c r="PN232" s="22"/>
      <c r="QB232" s="5"/>
      <c r="QC232" s="6"/>
      <c r="QD232" s="6"/>
      <c r="QG232" s="83"/>
      <c r="QH232" s="14"/>
      <c r="QI232" s="14"/>
      <c r="QJ232" s="15"/>
      <c r="QK232" s="15"/>
      <c r="QL232" s="14"/>
      <c r="QM232" s="15"/>
      <c r="QN232" s="22"/>
      <c r="RB232" s="5"/>
      <c r="RC232" s="6"/>
      <c r="RD232" s="6"/>
      <c r="RG232" s="83"/>
      <c r="RH232" s="14"/>
      <c r="RI232" s="14"/>
      <c r="RJ232" s="15"/>
      <c r="RK232" s="15"/>
      <c r="RL232" s="14"/>
      <c r="RM232" s="15"/>
      <c r="RN232" s="22"/>
      <c r="SB232" s="5"/>
      <c r="SC232" s="6"/>
      <c r="SD232" s="6"/>
      <c r="SG232" s="83"/>
      <c r="SH232" s="14"/>
      <c r="SI232" s="14"/>
      <c r="SJ232" s="15"/>
      <c r="SK232" s="37"/>
      <c r="SL232" s="14"/>
      <c r="SM232" s="15"/>
      <c r="SN232" s="22"/>
      <c r="TB232" s="5"/>
      <c r="TC232" s="6"/>
      <c r="TD232" s="6"/>
      <c r="TG232" s="83"/>
      <c r="TH232" s="14"/>
      <c r="TI232" s="14"/>
      <c r="TJ232" s="15"/>
      <c r="TK232" s="37"/>
      <c r="TL232" s="14"/>
      <c r="TM232" s="15"/>
      <c r="TN232" s="22"/>
      <c r="UB232" s="5"/>
      <c r="UC232" s="6"/>
      <c r="UD232" s="6"/>
      <c r="UG232" s="83"/>
      <c r="UH232" s="14"/>
      <c r="UI232" s="14"/>
      <c r="UJ232" s="15"/>
      <c r="UK232" s="37"/>
      <c r="UL232" s="14"/>
      <c r="UM232" s="15"/>
      <c r="UN232" s="22"/>
      <c r="VB232" s="5"/>
      <c r="VC232" s="6"/>
      <c r="VD232" s="6"/>
      <c r="VG232" s="83"/>
      <c r="VH232" s="14"/>
      <c r="VI232" s="14"/>
      <c r="VJ232" s="15"/>
      <c r="VK232" s="37"/>
      <c r="VL232" s="14"/>
      <c r="VM232" s="15"/>
      <c r="VN232" s="22"/>
      <c r="WB232" s="5"/>
      <c r="WC232" s="6"/>
      <c r="WD232" s="6"/>
      <c r="WG232" s="83"/>
      <c r="WH232" s="14"/>
      <c r="WI232" s="14"/>
      <c r="WJ232" s="15"/>
      <c r="WK232" s="37"/>
      <c r="WL232" s="14"/>
      <c r="WM232" s="15"/>
      <c r="WN232" s="22"/>
      <c r="XB232" s="5"/>
      <c r="XC232" s="37"/>
      <c r="XD232" s="37"/>
      <c r="XG232" s="83"/>
      <c r="XH232" s="14"/>
      <c r="XI232" s="14"/>
      <c r="XJ232" s="15"/>
      <c r="XK232" s="37"/>
      <c r="XL232" s="14"/>
      <c r="XM232" s="15"/>
      <c r="XN232" s="22"/>
      <c r="YB232" s="5"/>
      <c r="YC232" s="37"/>
      <c r="YD232" s="37"/>
      <c r="YG232" s="83"/>
      <c r="YH232" s="14"/>
      <c r="YI232" s="14"/>
      <c r="YJ232" s="15"/>
      <c r="YK232" s="37"/>
      <c r="YL232" s="14"/>
      <c r="YM232" s="15"/>
      <c r="YN232" s="22"/>
      <c r="ZB232" s="5"/>
      <c r="ZC232" s="37"/>
      <c r="ZD232" s="37"/>
      <c r="ZG232" s="83"/>
      <c r="ZH232" s="14"/>
      <c r="ZI232" s="14"/>
      <c r="ZJ232" s="15"/>
      <c r="ZK232" s="37"/>
      <c r="ZL232" s="14"/>
      <c r="ZM232" s="15"/>
      <c r="ZN232" s="22"/>
      <c r="AAB232" s="5"/>
      <c r="AAC232" s="37"/>
      <c r="AAD232" s="37"/>
      <c r="AAG232" s="83"/>
      <c r="AAH232" s="14"/>
      <c r="AAI232" s="14"/>
      <c r="AAJ232" s="15"/>
      <c r="AAK232" s="37"/>
      <c r="AAL232" s="14"/>
      <c r="AAM232" s="15"/>
      <c r="AAN232" s="22"/>
      <c r="ABB232" s="5"/>
      <c r="ABC232" s="37"/>
      <c r="ABD232" s="37"/>
      <c r="ABG232" s="83"/>
      <c r="ABH232" s="14"/>
      <c r="ABI232" s="14"/>
      <c r="ABJ232" s="15"/>
      <c r="ABK232" s="37"/>
      <c r="ABL232" s="14"/>
      <c r="ABM232" s="15"/>
      <c r="ABN232" s="22"/>
      <c r="ACB232" s="5"/>
      <c r="ACC232" s="37"/>
      <c r="ACD232" s="37"/>
      <c r="ACG232" s="83"/>
      <c r="ACH232" s="14"/>
      <c r="ACI232" s="14"/>
      <c r="ACJ232" s="15"/>
      <c r="ACK232" s="37"/>
      <c r="ACL232" s="14"/>
      <c r="ACM232" s="15"/>
      <c r="ACN232" s="22"/>
      <c r="ADB232" s="5"/>
      <c r="ADC232" s="37"/>
      <c r="ADD232" s="37"/>
      <c r="ADG232" s="96"/>
      <c r="ADH232" s="14"/>
      <c r="ADI232" s="14"/>
      <c r="ADJ232" s="15"/>
      <c r="ADK232" s="37"/>
      <c r="ADL232" s="14"/>
      <c r="ADM232" s="15"/>
      <c r="ADN232" s="22"/>
      <c r="AEB232" s="5"/>
      <c r="AEC232" s="37"/>
      <c r="AED232" s="37"/>
      <c r="AEG232" s="83"/>
      <c r="AEH232" s="14"/>
      <c r="AEI232" s="14"/>
      <c r="AEJ232" s="15"/>
      <c r="AEK232" s="37"/>
      <c r="AEL232" s="14"/>
      <c r="AEM232" s="15"/>
      <c r="AEN232" s="22"/>
    </row>
    <row r="233" spans="2:820" s="7" customFormat="1" ht="24.75" customHeight="1" x14ac:dyDescent="0.2">
      <c r="B233" s="6"/>
      <c r="C233" s="5"/>
      <c r="D233" s="6"/>
      <c r="E233" s="6"/>
      <c r="G233" s="83"/>
      <c r="H233" s="96"/>
      <c r="I233" s="14"/>
      <c r="J233" s="14"/>
      <c r="K233" s="15"/>
      <c r="L233" s="15"/>
      <c r="M233" s="14"/>
      <c r="N233" s="15"/>
      <c r="O233" s="22"/>
      <c r="AA233" s="6"/>
      <c r="AB233" s="5"/>
      <c r="AC233" s="6"/>
      <c r="AD233" s="6"/>
      <c r="AF233" s="83"/>
      <c r="AG233" s="83"/>
      <c r="AH233" s="14"/>
      <c r="AI233" s="14"/>
      <c r="AJ233" s="15"/>
      <c r="AK233" s="15"/>
      <c r="AL233" s="14"/>
      <c r="AM233" s="15"/>
      <c r="AN233" s="22"/>
      <c r="BB233" s="5"/>
      <c r="BC233" s="6"/>
      <c r="BD233" s="6"/>
      <c r="BF233" s="83"/>
      <c r="BG233" s="96"/>
      <c r="BH233" s="14"/>
      <c r="BI233" s="14"/>
      <c r="BJ233" s="15"/>
      <c r="BK233" s="15"/>
      <c r="BL233" s="14"/>
      <c r="BM233" s="15"/>
      <c r="BN233" s="22"/>
      <c r="CB233" s="5"/>
      <c r="CC233" s="6"/>
      <c r="CD233" s="6"/>
      <c r="CF233" s="83"/>
      <c r="CG233" s="96"/>
      <c r="CH233" s="14"/>
      <c r="CI233" s="14"/>
      <c r="CJ233" s="15"/>
      <c r="CK233" s="15"/>
      <c r="CL233" s="14"/>
      <c r="CM233" s="15"/>
      <c r="CN233" s="22"/>
      <c r="DB233" s="2"/>
      <c r="DC233" s="3"/>
      <c r="DD233" s="3"/>
      <c r="DE233" s="1"/>
      <c r="DF233" s="84"/>
      <c r="DG233" s="97"/>
      <c r="DH233" s="14"/>
      <c r="DI233" s="14"/>
      <c r="DJ233" s="15"/>
      <c r="DK233" s="15"/>
      <c r="DL233" s="14"/>
      <c r="DM233" s="15"/>
      <c r="DN233" s="22"/>
      <c r="EB233" s="5"/>
      <c r="EC233" s="6"/>
      <c r="ED233" s="6"/>
      <c r="EG233" s="96"/>
      <c r="EH233" s="14"/>
      <c r="EI233" s="14"/>
      <c r="EJ233" s="15"/>
      <c r="EK233" s="15"/>
      <c r="EL233" s="14"/>
      <c r="EM233" s="15"/>
      <c r="EN233" s="22"/>
      <c r="FB233" s="5"/>
      <c r="FC233" s="6"/>
      <c r="FD233" s="6"/>
      <c r="FG233" s="83"/>
      <c r="FH233" s="14"/>
      <c r="FI233" s="14"/>
      <c r="FJ233" s="15"/>
      <c r="FK233" s="15"/>
      <c r="FL233" s="14"/>
      <c r="FM233" s="15"/>
      <c r="FN233" s="22"/>
      <c r="GB233" s="5"/>
      <c r="GC233" s="6"/>
      <c r="GD233" s="6"/>
      <c r="GG233" s="83"/>
      <c r="GH233" s="14"/>
      <c r="GI233" s="14"/>
      <c r="GJ233" s="15"/>
      <c r="GK233" s="15"/>
      <c r="GL233" s="14"/>
      <c r="GM233" s="15"/>
      <c r="GN233" s="22"/>
      <c r="HB233" s="5"/>
      <c r="HC233" s="6"/>
      <c r="HD233" s="6"/>
      <c r="HG233" s="83"/>
      <c r="HH233" s="14"/>
      <c r="HI233" s="14"/>
      <c r="HJ233" s="15"/>
      <c r="HK233" s="15"/>
      <c r="HL233" s="14"/>
      <c r="HM233" s="15"/>
      <c r="HN233" s="22"/>
      <c r="IB233" s="5"/>
      <c r="IC233" s="6"/>
      <c r="ID233" s="6"/>
      <c r="IG233" s="83"/>
      <c r="IH233" s="14"/>
      <c r="II233" s="14"/>
      <c r="IJ233" s="15"/>
      <c r="IK233" s="15"/>
      <c r="IL233" s="14"/>
      <c r="IM233" s="15"/>
      <c r="IN233" s="22"/>
      <c r="JB233" s="5"/>
      <c r="JC233" s="6"/>
      <c r="JD233" s="6"/>
      <c r="JG233" s="83"/>
      <c r="JH233" s="14"/>
      <c r="JI233" s="14"/>
      <c r="JJ233" s="15"/>
      <c r="JK233" s="15"/>
      <c r="JL233" s="14"/>
      <c r="JM233" s="15"/>
      <c r="JN233" s="22"/>
      <c r="KB233" s="5"/>
      <c r="KC233" s="6"/>
      <c r="KD233" s="6"/>
      <c r="KG233" s="83"/>
      <c r="KH233" s="14"/>
      <c r="KI233" s="14"/>
      <c r="KJ233" s="15"/>
      <c r="KK233" s="15"/>
      <c r="KL233" s="14"/>
      <c r="KM233" s="15"/>
      <c r="KN233" s="22"/>
      <c r="LB233" s="5"/>
      <c r="LC233" s="6"/>
      <c r="LD233" s="6"/>
      <c r="LG233" s="83"/>
      <c r="LH233" s="14"/>
      <c r="LI233" s="14"/>
      <c r="LJ233" s="15"/>
      <c r="LK233" s="15"/>
      <c r="LL233" s="14"/>
      <c r="LM233" s="15"/>
      <c r="LN233" s="22"/>
      <c r="MB233" s="5"/>
      <c r="MC233" s="6"/>
      <c r="MD233" s="6"/>
      <c r="MG233" s="83"/>
      <c r="MH233" s="14"/>
      <c r="MI233" s="14"/>
      <c r="MJ233" s="15"/>
      <c r="MK233" s="15"/>
      <c r="ML233" s="14"/>
      <c r="MM233" s="15"/>
      <c r="MN233" s="22"/>
      <c r="NB233" s="2"/>
      <c r="NC233" s="3"/>
      <c r="ND233" s="3"/>
      <c r="NE233" s="1"/>
      <c r="NF233" s="1"/>
      <c r="NG233" s="84"/>
      <c r="NH233" s="14"/>
      <c r="NI233" s="14"/>
      <c r="NJ233" s="15"/>
      <c r="NK233" s="15"/>
      <c r="NL233" s="14"/>
      <c r="NM233" s="15"/>
      <c r="NN233" s="22"/>
      <c r="OB233" s="5"/>
      <c r="OC233" s="6"/>
      <c r="OD233" s="6"/>
      <c r="OG233" s="83"/>
      <c r="OH233" s="14"/>
      <c r="OI233" s="14"/>
      <c r="OJ233" s="15"/>
      <c r="OK233" s="15"/>
      <c r="OL233" s="14"/>
      <c r="OM233" s="15"/>
      <c r="ON233" s="22"/>
      <c r="PB233" s="5"/>
      <c r="PC233" s="6"/>
      <c r="PD233" s="6"/>
      <c r="PG233" s="83"/>
      <c r="PH233" s="14"/>
      <c r="PI233" s="14"/>
      <c r="PJ233" s="15"/>
      <c r="PK233" s="15"/>
      <c r="PL233" s="14"/>
      <c r="PM233" s="15"/>
      <c r="PN233" s="22"/>
      <c r="QB233" s="5"/>
      <c r="QC233" s="6"/>
      <c r="QD233" s="6"/>
      <c r="QG233" s="83"/>
      <c r="QH233" s="14"/>
      <c r="QI233" s="14"/>
      <c r="QJ233" s="15"/>
      <c r="QK233" s="15"/>
      <c r="QL233" s="14"/>
      <c r="QM233" s="15"/>
      <c r="QN233" s="22"/>
      <c r="RB233" s="5"/>
      <c r="RC233" s="6"/>
      <c r="RD233" s="6"/>
      <c r="RG233" s="83"/>
      <c r="RH233" s="14"/>
      <c r="RI233" s="14"/>
      <c r="RJ233" s="15"/>
      <c r="RK233" s="15"/>
      <c r="RL233" s="14"/>
      <c r="RM233" s="15"/>
      <c r="RN233" s="22"/>
      <c r="SB233" s="5"/>
      <c r="SC233" s="6"/>
      <c r="SD233" s="6"/>
      <c r="SG233" s="83"/>
      <c r="SH233" s="14"/>
      <c r="SI233" s="14"/>
      <c r="SJ233" s="15"/>
      <c r="SK233" s="37"/>
      <c r="SL233" s="14"/>
      <c r="SM233" s="15"/>
      <c r="SN233" s="22"/>
      <c r="TB233" s="5"/>
      <c r="TC233" s="6"/>
      <c r="TD233" s="6"/>
      <c r="TG233" s="83"/>
      <c r="TH233" s="14"/>
      <c r="TI233" s="14"/>
      <c r="TJ233" s="15"/>
      <c r="TK233" s="37"/>
      <c r="TL233" s="14"/>
      <c r="TM233" s="15"/>
      <c r="TN233" s="22"/>
      <c r="UB233" s="5"/>
      <c r="UC233" s="6"/>
      <c r="UD233" s="6"/>
      <c r="UG233" s="83"/>
      <c r="UH233" s="14"/>
      <c r="UI233" s="14"/>
      <c r="UJ233" s="15"/>
      <c r="UK233" s="37"/>
      <c r="UL233" s="14"/>
      <c r="UM233" s="15"/>
      <c r="UN233" s="22"/>
      <c r="VB233" s="5"/>
      <c r="VC233" s="6"/>
      <c r="VD233" s="6"/>
      <c r="VG233" s="83"/>
      <c r="VH233" s="14"/>
      <c r="VI233" s="14"/>
      <c r="VJ233" s="15"/>
      <c r="VK233" s="37"/>
      <c r="VL233" s="14"/>
      <c r="VM233" s="15"/>
      <c r="VN233" s="22"/>
      <c r="WB233" s="5"/>
      <c r="WC233" s="6"/>
      <c r="WD233" s="6"/>
      <c r="WG233" s="83"/>
      <c r="WH233" s="14"/>
      <c r="WI233" s="14"/>
      <c r="WJ233" s="15"/>
      <c r="WK233" s="37"/>
      <c r="WL233" s="14"/>
      <c r="WM233" s="15"/>
      <c r="WN233" s="22"/>
      <c r="XB233" s="5"/>
      <c r="XC233" s="37"/>
      <c r="XD233" s="37"/>
      <c r="XG233" s="83"/>
      <c r="XH233" s="14"/>
      <c r="XI233" s="14"/>
      <c r="XJ233" s="15"/>
      <c r="XK233" s="37"/>
      <c r="XL233" s="14"/>
      <c r="XM233" s="15"/>
      <c r="XN233" s="22"/>
      <c r="YB233" s="5"/>
      <c r="YC233" s="37"/>
      <c r="YD233" s="37"/>
      <c r="YG233" s="83"/>
      <c r="YH233" s="14"/>
      <c r="YI233" s="14"/>
      <c r="YJ233" s="15"/>
      <c r="YK233" s="37"/>
      <c r="YL233" s="14"/>
      <c r="YM233" s="15"/>
      <c r="YN233" s="22"/>
      <c r="ZB233" s="5"/>
      <c r="ZC233" s="37"/>
      <c r="ZD233" s="37"/>
      <c r="ZG233" s="83"/>
      <c r="ZH233" s="14"/>
      <c r="ZI233" s="14"/>
      <c r="ZJ233" s="15"/>
      <c r="ZK233" s="37"/>
      <c r="ZL233" s="14"/>
      <c r="ZM233" s="15"/>
      <c r="ZN233" s="22"/>
      <c r="AAB233" s="5"/>
      <c r="AAC233" s="37"/>
      <c r="AAD233" s="37"/>
      <c r="AAG233" s="83"/>
      <c r="AAH233" s="14"/>
      <c r="AAI233" s="14"/>
      <c r="AAJ233" s="15"/>
      <c r="AAK233" s="37"/>
      <c r="AAL233" s="14"/>
      <c r="AAM233" s="15"/>
      <c r="AAN233" s="22"/>
      <c r="ABB233" s="5"/>
      <c r="ABC233" s="37"/>
      <c r="ABD233" s="37"/>
      <c r="ABG233" s="83"/>
      <c r="ABH233" s="14"/>
      <c r="ABI233" s="14"/>
      <c r="ABJ233" s="15"/>
      <c r="ABK233" s="37"/>
      <c r="ABL233" s="14"/>
      <c r="ABM233" s="15"/>
      <c r="ABN233" s="22"/>
      <c r="ACB233" s="5"/>
      <c r="ACC233" s="37"/>
      <c r="ACD233" s="37"/>
      <c r="ACG233" s="83"/>
      <c r="ACH233" s="14"/>
      <c r="ACI233" s="14"/>
      <c r="ACJ233" s="15"/>
      <c r="ACK233" s="37"/>
      <c r="ACL233" s="14"/>
      <c r="ACM233" s="15"/>
      <c r="ACN233" s="22"/>
      <c r="ADB233" s="5"/>
      <c r="ADC233" s="37"/>
      <c r="ADD233" s="37"/>
      <c r="ADG233" s="96"/>
      <c r="ADH233" s="14"/>
      <c r="ADI233" s="14"/>
      <c r="ADJ233" s="15"/>
      <c r="ADK233" s="37"/>
      <c r="ADL233" s="14"/>
      <c r="ADM233" s="15"/>
      <c r="ADN233" s="22"/>
      <c r="AEB233" s="5"/>
      <c r="AEC233" s="37"/>
      <c r="AED233" s="37"/>
      <c r="AEG233" s="83"/>
      <c r="AEH233" s="14"/>
      <c r="AEI233" s="14"/>
      <c r="AEJ233" s="15"/>
      <c r="AEK233" s="37"/>
      <c r="AEL233" s="14"/>
      <c r="AEM233" s="15"/>
      <c r="AEN233" s="22"/>
    </row>
    <row r="234" spans="2:820" s="7" customFormat="1" ht="24.75" customHeight="1" x14ac:dyDescent="0.2">
      <c r="B234" s="6"/>
      <c r="C234" s="5"/>
      <c r="D234" s="6"/>
      <c r="E234" s="6"/>
      <c r="G234" s="83"/>
      <c r="H234" s="96"/>
      <c r="I234" s="14"/>
      <c r="J234" s="14"/>
      <c r="K234" s="15"/>
      <c r="L234" s="15"/>
      <c r="M234" s="14"/>
      <c r="N234" s="15"/>
      <c r="O234" s="22"/>
      <c r="AA234" s="6"/>
      <c r="AB234" s="5"/>
      <c r="AC234" s="6"/>
      <c r="AD234" s="6"/>
      <c r="AF234" s="83"/>
      <c r="AG234" s="83"/>
      <c r="AH234" s="14"/>
      <c r="AI234" s="14"/>
      <c r="AJ234" s="15"/>
      <c r="AK234" s="15"/>
      <c r="AL234" s="14"/>
      <c r="AM234" s="15"/>
      <c r="AN234" s="22"/>
      <c r="BB234" s="5"/>
      <c r="BC234" s="6"/>
      <c r="BD234" s="6"/>
      <c r="BF234" s="83"/>
      <c r="BG234" s="96"/>
      <c r="BH234" s="14"/>
      <c r="BI234" s="14"/>
      <c r="BJ234" s="15"/>
      <c r="BK234" s="15"/>
      <c r="BL234" s="14"/>
      <c r="BM234" s="15"/>
      <c r="BN234" s="22"/>
      <c r="CB234" s="5"/>
      <c r="CC234" s="6"/>
      <c r="CD234" s="6"/>
      <c r="CF234" s="83"/>
      <c r="CG234" s="96"/>
      <c r="CH234" s="14"/>
      <c r="CI234" s="14"/>
      <c r="CJ234" s="15"/>
      <c r="CK234" s="15"/>
      <c r="CL234" s="14"/>
      <c r="CM234" s="15"/>
      <c r="CN234" s="22"/>
      <c r="DB234" s="2"/>
      <c r="DC234" s="3"/>
      <c r="DD234" s="3"/>
      <c r="DE234" s="1"/>
      <c r="DF234" s="84"/>
      <c r="DG234" s="97"/>
      <c r="DH234" s="14"/>
      <c r="DI234" s="14"/>
      <c r="DJ234" s="15"/>
      <c r="DK234" s="15"/>
      <c r="DL234" s="14"/>
      <c r="DM234" s="15"/>
      <c r="DN234" s="22"/>
      <c r="EB234" s="5"/>
      <c r="EC234" s="6"/>
      <c r="ED234" s="6"/>
      <c r="EG234" s="96"/>
      <c r="EH234" s="14"/>
      <c r="EI234" s="14"/>
      <c r="EJ234" s="15"/>
      <c r="EK234" s="15"/>
      <c r="EL234" s="14"/>
      <c r="EM234" s="15"/>
      <c r="EN234" s="22"/>
      <c r="FB234" s="5"/>
      <c r="FC234" s="6"/>
      <c r="FD234" s="6"/>
      <c r="FG234" s="83"/>
      <c r="FH234" s="14"/>
      <c r="FI234" s="14"/>
      <c r="FJ234" s="15"/>
      <c r="FK234" s="15"/>
      <c r="FL234" s="14"/>
      <c r="FM234" s="15"/>
      <c r="FN234" s="22"/>
      <c r="GB234" s="5"/>
      <c r="GC234" s="6"/>
      <c r="GD234" s="6"/>
      <c r="GG234" s="83"/>
      <c r="GH234" s="14"/>
      <c r="GI234" s="14"/>
      <c r="GJ234" s="15"/>
      <c r="GK234" s="15"/>
      <c r="GL234" s="14"/>
      <c r="GM234" s="15"/>
      <c r="GN234" s="22"/>
      <c r="HB234" s="5"/>
      <c r="HC234" s="6"/>
      <c r="HD234" s="6"/>
      <c r="HG234" s="83"/>
      <c r="HH234" s="14"/>
      <c r="HI234" s="14"/>
      <c r="HJ234" s="15"/>
      <c r="HK234" s="15"/>
      <c r="HL234" s="14"/>
      <c r="HM234" s="15"/>
      <c r="HN234" s="22"/>
      <c r="IB234" s="5"/>
      <c r="IC234" s="6"/>
      <c r="ID234" s="6"/>
      <c r="IG234" s="83"/>
      <c r="IH234" s="14"/>
      <c r="II234" s="14"/>
      <c r="IJ234" s="15"/>
      <c r="IK234" s="15"/>
      <c r="IL234" s="14"/>
      <c r="IM234" s="15"/>
      <c r="IN234" s="22"/>
      <c r="JB234" s="5"/>
      <c r="JC234" s="6"/>
      <c r="JD234" s="6"/>
      <c r="JG234" s="83"/>
      <c r="JH234" s="14"/>
      <c r="JI234" s="14"/>
      <c r="JJ234" s="15"/>
      <c r="JK234" s="15"/>
      <c r="JL234" s="14"/>
      <c r="JM234" s="15"/>
      <c r="JN234" s="22"/>
      <c r="KB234" s="5"/>
      <c r="KC234" s="6"/>
      <c r="KD234" s="6"/>
      <c r="KG234" s="83"/>
      <c r="KH234" s="14"/>
      <c r="KI234" s="14"/>
      <c r="KJ234" s="15"/>
      <c r="KK234" s="15"/>
      <c r="KL234" s="14"/>
      <c r="KM234" s="15"/>
      <c r="KN234" s="22"/>
      <c r="LB234" s="5"/>
      <c r="LC234" s="6"/>
      <c r="LD234" s="6"/>
      <c r="LG234" s="83"/>
      <c r="LH234" s="14"/>
      <c r="LI234" s="14"/>
      <c r="LJ234" s="15"/>
      <c r="LK234" s="15"/>
      <c r="LL234" s="14"/>
      <c r="LM234" s="15"/>
      <c r="LN234" s="22"/>
      <c r="MB234" s="5"/>
      <c r="MC234" s="6"/>
      <c r="MD234" s="6"/>
      <c r="MG234" s="83"/>
      <c r="MH234" s="14"/>
      <c r="MI234" s="14"/>
      <c r="MJ234" s="15"/>
      <c r="MK234" s="15"/>
      <c r="ML234" s="14"/>
      <c r="MM234" s="15"/>
      <c r="MN234" s="22"/>
      <c r="NB234" s="2"/>
      <c r="NC234" s="3"/>
      <c r="ND234" s="3"/>
      <c r="NE234" s="1"/>
      <c r="NF234" s="1"/>
      <c r="NG234" s="84"/>
      <c r="NH234" s="14"/>
      <c r="NI234" s="14"/>
      <c r="NJ234" s="15"/>
      <c r="NK234" s="15"/>
      <c r="NL234" s="14"/>
      <c r="NM234" s="15"/>
      <c r="NN234" s="22"/>
      <c r="OB234" s="5"/>
      <c r="OC234" s="6"/>
      <c r="OD234" s="6"/>
      <c r="OG234" s="83"/>
      <c r="OH234" s="14"/>
      <c r="OI234" s="14"/>
      <c r="OJ234" s="15"/>
      <c r="OK234" s="15"/>
      <c r="OL234" s="14"/>
      <c r="OM234" s="15"/>
      <c r="ON234" s="22"/>
      <c r="PB234" s="5"/>
      <c r="PC234" s="6"/>
      <c r="PD234" s="6"/>
      <c r="PG234" s="83"/>
      <c r="PH234" s="14"/>
      <c r="PI234" s="14"/>
      <c r="PJ234" s="15"/>
      <c r="PK234" s="15"/>
      <c r="PL234" s="14"/>
      <c r="PM234" s="15"/>
      <c r="PN234" s="22"/>
      <c r="QB234" s="5"/>
      <c r="QC234" s="6"/>
      <c r="QD234" s="6"/>
      <c r="QG234" s="83"/>
      <c r="QH234" s="14"/>
      <c r="QI234" s="14"/>
      <c r="QJ234" s="15"/>
      <c r="QK234" s="15"/>
      <c r="QL234" s="14"/>
      <c r="QM234" s="15"/>
      <c r="QN234" s="22"/>
      <c r="RB234" s="5"/>
      <c r="RC234" s="6"/>
      <c r="RD234" s="6"/>
      <c r="RG234" s="83"/>
      <c r="RH234" s="14"/>
      <c r="RI234" s="14"/>
      <c r="RJ234" s="15"/>
      <c r="RK234" s="15"/>
      <c r="RL234" s="14"/>
      <c r="RM234" s="15"/>
      <c r="RN234" s="22"/>
      <c r="SB234" s="5"/>
      <c r="SC234" s="6"/>
      <c r="SD234" s="6"/>
      <c r="SG234" s="83"/>
      <c r="SH234" s="14"/>
      <c r="SI234" s="14"/>
      <c r="SJ234" s="15"/>
      <c r="SK234" s="37"/>
      <c r="SL234" s="14"/>
      <c r="SM234" s="15"/>
      <c r="SN234" s="22"/>
      <c r="TB234" s="5"/>
      <c r="TC234" s="6"/>
      <c r="TD234" s="6"/>
      <c r="TG234" s="83"/>
      <c r="TH234" s="14"/>
      <c r="TI234" s="14"/>
      <c r="TJ234" s="15"/>
      <c r="TK234" s="37"/>
      <c r="TL234" s="14"/>
      <c r="TM234" s="15"/>
      <c r="TN234" s="22"/>
      <c r="UB234" s="5"/>
      <c r="UC234" s="6"/>
      <c r="UD234" s="6"/>
      <c r="UG234" s="83"/>
      <c r="UH234" s="14"/>
      <c r="UI234" s="14"/>
      <c r="UJ234" s="15"/>
      <c r="UK234" s="37"/>
      <c r="UL234" s="14"/>
      <c r="UM234" s="15"/>
      <c r="UN234" s="22"/>
      <c r="VB234" s="5"/>
      <c r="VC234" s="6"/>
      <c r="VD234" s="6"/>
      <c r="VG234" s="83"/>
      <c r="VH234" s="14"/>
      <c r="VI234" s="14"/>
      <c r="VJ234" s="15"/>
      <c r="VK234" s="37"/>
      <c r="VL234" s="14"/>
      <c r="VM234" s="15"/>
      <c r="VN234" s="22"/>
      <c r="WB234" s="5"/>
      <c r="WC234" s="6"/>
      <c r="WD234" s="6"/>
      <c r="WG234" s="83"/>
      <c r="WH234" s="14"/>
      <c r="WI234" s="14"/>
      <c r="WJ234" s="15"/>
      <c r="WK234" s="37"/>
      <c r="WL234" s="14"/>
      <c r="WM234" s="15"/>
      <c r="WN234" s="22"/>
      <c r="XB234" s="5"/>
      <c r="XC234" s="37"/>
      <c r="XD234" s="37"/>
      <c r="XG234" s="83"/>
      <c r="XH234" s="14"/>
      <c r="XI234" s="14"/>
      <c r="XJ234" s="15"/>
      <c r="XK234" s="37"/>
      <c r="XL234" s="14"/>
      <c r="XM234" s="15"/>
      <c r="XN234" s="22"/>
      <c r="YB234" s="5"/>
      <c r="YC234" s="37"/>
      <c r="YD234" s="37"/>
      <c r="YG234" s="83"/>
      <c r="YH234" s="14"/>
      <c r="YI234" s="14"/>
      <c r="YJ234" s="15"/>
      <c r="YK234" s="37"/>
      <c r="YL234" s="14"/>
      <c r="YM234" s="15"/>
      <c r="YN234" s="22"/>
      <c r="ZB234" s="5"/>
      <c r="ZC234" s="37"/>
      <c r="ZD234" s="37"/>
      <c r="ZG234" s="83"/>
      <c r="ZH234" s="14"/>
      <c r="ZI234" s="14"/>
      <c r="ZJ234" s="15"/>
      <c r="ZK234" s="37"/>
      <c r="ZL234" s="14"/>
      <c r="ZM234" s="15"/>
      <c r="ZN234" s="22"/>
      <c r="AAB234" s="5"/>
      <c r="AAC234" s="37"/>
      <c r="AAD234" s="37"/>
      <c r="AAG234" s="83"/>
      <c r="AAH234" s="14"/>
      <c r="AAI234" s="14"/>
      <c r="AAJ234" s="15"/>
      <c r="AAK234" s="37"/>
      <c r="AAL234" s="14"/>
      <c r="AAM234" s="15"/>
      <c r="AAN234" s="22"/>
      <c r="ABB234" s="5"/>
      <c r="ABC234" s="37"/>
      <c r="ABD234" s="37"/>
      <c r="ABG234" s="83"/>
      <c r="ABH234" s="14"/>
      <c r="ABI234" s="14"/>
      <c r="ABJ234" s="15"/>
      <c r="ABK234" s="37"/>
      <c r="ABL234" s="14"/>
      <c r="ABM234" s="15"/>
      <c r="ABN234" s="22"/>
      <c r="ACB234" s="5"/>
      <c r="ACC234" s="37"/>
      <c r="ACD234" s="37"/>
      <c r="ACG234" s="83"/>
      <c r="ACH234" s="14"/>
      <c r="ACI234" s="14"/>
      <c r="ACJ234" s="15"/>
      <c r="ACK234" s="37"/>
      <c r="ACL234" s="14"/>
      <c r="ACM234" s="15"/>
      <c r="ACN234" s="22"/>
      <c r="ADB234" s="5"/>
      <c r="ADC234" s="37"/>
      <c r="ADD234" s="37"/>
      <c r="ADG234" s="96"/>
      <c r="ADH234" s="14"/>
      <c r="ADI234" s="14"/>
      <c r="ADJ234" s="15"/>
      <c r="ADK234" s="37"/>
      <c r="ADL234" s="14"/>
      <c r="ADM234" s="15"/>
      <c r="ADN234" s="22"/>
      <c r="AEB234" s="5"/>
      <c r="AEC234" s="37"/>
      <c r="AED234" s="37"/>
      <c r="AEG234" s="83"/>
      <c r="AEH234" s="14"/>
      <c r="AEI234" s="14"/>
      <c r="AEJ234" s="15"/>
      <c r="AEK234" s="37"/>
      <c r="AEL234" s="14"/>
      <c r="AEM234" s="15"/>
      <c r="AEN234" s="22"/>
    </row>
    <row r="235" spans="2:820" s="7" customFormat="1" ht="24.75" customHeight="1" x14ac:dyDescent="0.2">
      <c r="B235" s="6"/>
      <c r="C235" s="5"/>
      <c r="D235" s="6"/>
      <c r="E235" s="6"/>
      <c r="G235" s="83"/>
      <c r="H235" s="96"/>
      <c r="I235" s="14"/>
      <c r="J235" s="14"/>
      <c r="K235" s="15"/>
      <c r="L235" s="15"/>
      <c r="M235" s="14"/>
      <c r="N235" s="15"/>
      <c r="O235" s="22"/>
      <c r="AA235" s="6"/>
      <c r="AB235" s="5"/>
      <c r="AC235" s="6"/>
      <c r="AD235" s="6"/>
      <c r="AF235" s="83"/>
      <c r="AG235" s="83"/>
      <c r="AH235" s="14"/>
      <c r="AI235" s="14"/>
      <c r="AJ235" s="15"/>
      <c r="AK235" s="15"/>
      <c r="AL235" s="14"/>
      <c r="AM235" s="15"/>
      <c r="AN235" s="22"/>
      <c r="BB235" s="5"/>
      <c r="BC235" s="6"/>
      <c r="BD235" s="6"/>
      <c r="BF235" s="83"/>
      <c r="BG235" s="96"/>
      <c r="BH235" s="14"/>
      <c r="BI235" s="14"/>
      <c r="BJ235" s="15"/>
      <c r="BK235" s="15"/>
      <c r="BL235" s="14"/>
      <c r="BM235" s="15"/>
      <c r="BN235" s="22"/>
      <c r="CB235" s="5"/>
      <c r="CC235" s="6"/>
      <c r="CD235" s="6"/>
      <c r="CF235" s="83"/>
      <c r="CG235" s="96"/>
      <c r="CH235" s="14"/>
      <c r="CI235" s="14"/>
      <c r="CJ235" s="15"/>
      <c r="CK235" s="15"/>
      <c r="CL235" s="14"/>
      <c r="CM235" s="15"/>
      <c r="CN235" s="22"/>
      <c r="DB235" s="2"/>
      <c r="DC235" s="3"/>
      <c r="DD235" s="3"/>
      <c r="DE235" s="1"/>
      <c r="DF235" s="84"/>
      <c r="DG235" s="97"/>
      <c r="DH235" s="14"/>
      <c r="DI235" s="14"/>
      <c r="DJ235" s="15"/>
      <c r="DK235" s="15"/>
      <c r="DL235" s="14"/>
      <c r="DM235" s="15"/>
      <c r="DN235" s="22"/>
      <c r="EB235" s="5"/>
      <c r="EC235" s="6"/>
      <c r="ED235" s="6"/>
      <c r="EG235" s="96"/>
      <c r="EH235" s="14"/>
      <c r="EI235" s="14"/>
      <c r="EJ235" s="15"/>
      <c r="EK235" s="15"/>
      <c r="EL235" s="14"/>
      <c r="EM235" s="15"/>
      <c r="EN235" s="22"/>
      <c r="FB235" s="5"/>
      <c r="FC235" s="6"/>
      <c r="FD235" s="6"/>
      <c r="FG235" s="83"/>
      <c r="FH235" s="14"/>
      <c r="FI235" s="14"/>
      <c r="FJ235" s="15"/>
      <c r="FK235" s="15"/>
      <c r="FL235" s="14"/>
      <c r="FM235" s="15"/>
      <c r="FN235" s="22"/>
      <c r="GB235" s="5"/>
      <c r="GC235" s="6"/>
      <c r="GD235" s="6"/>
      <c r="GG235" s="83"/>
      <c r="GH235" s="14"/>
      <c r="GI235" s="14"/>
      <c r="GJ235" s="15"/>
      <c r="GK235" s="15"/>
      <c r="GL235" s="14"/>
      <c r="GM235" s="15"/>
      <c r="GN235" s="22"/>
      <c r="HB235" s="5"/>
      <c r="HC235" s="6"/>
      <c r="HD235" s="6"/>
      <c r="HG235" s="83"/>
      <c r="HH235" s="14"/>
      <c r="HI235" s="14"/>
      <c r="HJ235" s="15"/>
      <c r="HK235" s="15"/>
      <c r="HL235" s="14"/>
      <c r="HM235" s="15"/>
      <c r="HN235" s="22"/>
      <c r="IB235" s="5"/>
      <c r="IC235" s="6"/>
      <c r="ID235" s="6"/>
      <c r="IG235" s="83"/>
      <c r="IH235" s="14"/>
      <c r="II235" s="14"/>
      <c r="IJ235" s="15"/>
      <c r="IK235" s="15"/>
      <c r="IL235" s="14"/>
      <c r="IM235" s="15"/>
      <c r="IN235" s="22"/>
      <c r="JB235" s="5"/>
      <c r="JC235" s="6"/>
      <c r="JD235" s="6"/>
      <c r="JG235" s="83"/>
      <c r="JH235" s="14"/>
      <c r="JI235" s="14"/>
      <c r="JJ235" s="15"/>
      <c r="JK235" s="15"/>
      <c r="JL235" s="14"/>
      <c r="JM235" s="15"/>
      <c r="JN235" s="22"/>
      <c r="KB235" s="5"/>
      <c r="KC235" s="6"/>
      <c r="KD235" s="6"/>
      <c r="KG235" s="83"/>
      <c r="KH235" s="14"/>
      <c r="KI235" s="14"/>
      <c r="KJ235" s="15"/>
      <c r="KK235" s="15"/>
      <c r="KL235" s="14"/>
      <c r="KM235" s="15"/>
      <c r="KN235" s="22"/>
      <c r="LB235" s="5"/>
      <c r="LC235" s="6"/>
      <c r="LD235" s="6"/>
      <c r="LG235" s="83"/>
      <c r="LH235" s="14"/>
      <c r="LI235" s="14"/>
      <c r="LJ235" s="15"/>
      <c r="LK235" s="15"/>
      <c r="LL235" s="14"/>
      <c r="LM235" s="15"/>
      <c r="LN235" s="22"/>
      <c r="MB235" s="5"/>
      <c r="MC235" s="6"/>
      <c r="MD235" s="6"/>
      <c r="MG235" s="83"/>
      <c r="MH235" s="14"/>
      <c r="MI235" s="14"/>
      <c r="MJ235" s="15"/>
      <c r="MK235" s="15"/>
      <c r="ML235" s="14"/>
      <c r="MM235" s="15"/>
      <c r="MN235" s="22"/>
      <c r="NB235" s="2"/>
      <c r="NC235" s="3"/>
      <c r="ND235" s="3"/>
      <c r="NE235" s="1"/>
      <c r="NF235" s="1"/>
      <c r="NG235" s="84"/>
      <c r="NH235" s="14"/>
      <c r="NI235" s="14"/>
      <c r="NJ235" s="15"/>
      <c r="NK235" s="15"/>
      <c r="NL235" s="14"/>
      <c r="NM235" s="15"/>
      <c r="NN235" s="22"/>
      <c r="OB235" s="5"/>
      <c r="OC235" s="6"/>
      <c r="OD235" s="6"/>
      <c r="OG235" s="83"/>
      <c r="OH235" s="14"/>
      <c r="OI235" s="14"/>
      <c r="OJ235" s="15"/>
      <c r="OK235" s="15"/>
      <c r="OL235" s="14"/>
      <c r="OM235" s="15"/>
      <c r="ON235" s="22"/>
      <c r="PB235" s="5"/>
      <c r="PC235" s="6"/>
      <c r="PD235" s="6"/>
      <c r="PG235" s="83"/>
      <c r="PH235" s="14"/>
      <c r="PI235" s="14"/>
      <c r="PJ235" s="15"/>
      <c r="PK235" s="15"/>
      <c r="PL235" s="14"/>
      <c r="PM235" s="15"/>
      <c r="PN235" s="22"/>
      <c r="QB235" s="5"/>
      <c r="QC235" s="6"/>
      <c r="QD235" s="6"/>
      <c r="QG235" s="83"/>
      <c r="QH235" s="14"/>
      <c r="QI235" s="14"/>
      <c r="QJ235" s="15"/>
      <c r="QK235" s="15"/>
      <c r="QL235" s="14"/>
      <c r="QM235" s="15"/>
      <c r="QN235" s="22"/>
      <c r="RB235" s="5"/>
      <c r="RC235" s="6"/>
      <c r="RD235" s="6"/>
      <c r="RG235" s="83"/>
      <c r="RH235" s="14"/>
      <c r="RI235" s="14"/>
      <c r="RJ235" s="15"/>
      <c r="RK235" s="15"/>
      <c r="RL235" s="14"/>
      <c r="RM235" s="15"/>
      <c r="RN235" s="22"/>
      <c r="SB235" s="5"/>
      <c r="SC235" s="6"/>
      <c r="SD235" s="6"/>
      <c r="SG235" s="83"/>
      <c r="SH235" s="14"/>
      <c r="SI235" s="14"/>
      <c r="SJ235" s="15"/>
      <c r="SK235" s="37"/>
      <c r="SL235" s="14"/>
      <c r="SM235" s="15"/>
      <c r="SN235" s="22"/>
      <c r="TB235" s="5"/>
      <c r="TC235" s="6"/>
      <c r="TD235" s="6"/>
      <c r="TG235" s="83"/>
      <c r="TH235" s="14"/>
      <c r="TI235" s="14"/>
      <c r="TJ235" s="15"/>
      <c r="TK235" s="37"/>
      <c r="TL235" s="14"/>
      <c r="TM235" s="15"/>
      <c r="TN235" s="22"/>
      <c r="UB235" s="5"/>
      <c r="UC235" s="6"/>
      <c r="UD235" s="6"/>
      <c r="UG235" s="83"/>
      <c r="UH235" s="14"/>
      <c r="UI235" s="14"/>
      <c r="UJ235" s="15"/>
      <c r="UK235" s="37"/>
      <c r="UL235" s="14"/>
      <c r="UM235" s="15"/>
      <c r="UN235" s="22"/>
      <c r="VB235" s="5"/>
      <c r="VC235" s="6"/>
      <c r="VD235" s="6"/>
      <c r="VG235" s="83"/>
      <c r="VH235" s="14"/>
      <c r="VI235" s="14"/>
      <c r="VJ235" s="15"/>
      <c r="VK235" s="37"/>
      <c r="VL235" s="14"/>
      <c r="VM235" s="15"/>
      <c r="VN235" s="22"/>
      <c r="WB235" s="5"/>
      <c r="WC235" s="6"/>
      <c r="WD235" s="6"/>
      <c r="WG235" s="83"/>
      <c r="WH235" s="14"/>
      <c r="WI235" s="14"/>
      <c r="WJ235" s="15"/>
      <c r="WK235" s="37"/>
      <c r="WL235" s="14"/>
      <c r="WM235" s="15"/>
      <c r="WN235" s="22"/>
      <c r="XB235" s="5"/>
      <c r="XC235" s="37"/>
      <c r="XD235" s="37"/>
      <c r="XG235" s="83"/>
      <c r="XH235" s="14"/>
      <c r="XI235" s="14"/>
      <c r="XJ235" s="15"/>
      <c r="XK235" s="37"/>
      <c r="XL235" s="14"/>
      <c r="XM235" s="15"/>
      <c r="XN235" s="22"/>
      <c r="YB235" s="5"/>
      <c r="YC235" s="37"/>
      <c r="YD235" s="37"/>
      <c r="YG235" s="83"/>
      <c r="YH235" s="14"/>
      <c r="YI235" s="14"/>
      <c r="YJ235" s="15"/>
      <c r="YK235" s="37"/>
      <c r="YL235" s="14"/>
      <c r="YM235" s="15"/>
      <c r="YN235" s="22"/>
      <c r="ZB235" s="5"/>
      <c r="ZC235" s="37"/>
      <c r="ZD235" s="37"/>
      <c r="ZG235" s="83"/>
      <c r="ZH235" s="14"/>
      <c r="ZI235" s="14"/>
      <c r="ZJ235" s="15"/>
      <c r="ZK235" s="37"/>
      <c r="ZL235" s="14"/>
      <c r="ZM235" s="15"/>
      <c r="ZN235" s="22"/>
      <c r="AAB235" s="5"/>
      <c r="AAC235" s="37"/>
      <c r="AAD235" s="37"/>
      <c r="AAG235" s="83"/>
      <c r="AAH235" s="14"/>
      <c r="AAI235" s="14"/>
      <c r="AAJ235" s="15"/>
      <c r="AAK235" s="37"/>
      <c r="AAL235" s="14"/>
      <c r="AAM235" s="15"/>
      <c r="AAN235" s="22"/>
      <c r="ABB235" s="5"/>
      <c r="ABC235" s="37"/>
      <c r="ABD235" s="37"/>
      <c r="ABG235" s="83"/>
      <c r="ABH235" s="14"/>
      <c r="ABI235" s="14"/>
      <c r="ABJ235" s="15"/>
      <c r="ABK235" s="37"/>
      <c r="ABL235" s="14"/>
      <c r="ABM235" s="15"/>
      <c r="ABN235" s="22"/>
      <c r="ACB235" s="5"/>
      <c r="ACC235" s="37"/>
      <c r="ACD235" s="37"/>
      <c r="ACG235" s="83"/>
      <c r="ACH235" s="14"/>
      <c r="ACI235" s="14"/>
      <c r="ACJ235" s="15"/>
      <c r="ACK235" s="37"/>
      <c r="ACL235" s="14"/>
      <c r="ACM235" s="15"/>
      <c r="ACN235" s="22"/>
      <c r="ADB235" s="5"/>
      <c r="ADC235" s="37"/>
      <c r="ADD235" s="37"/>
      <c r="ADG235" s="96"/>
      <c r="ADH235" s="14"/>
      <c r="ADI235" s="14"/>
      <c r="ADJ235" s="15"/>
      <c r="ADK235" s="37"/>
      <c r="ADL235" s="14"/>
      <c r="ADM235" s="15"/>
      <c r="ADN235" s="22"/>
      <c r="AEB235" s="5"/>
      <c r="AEC235" s="37"/>
      <c r="AED235" s="37"/>
      <c r="AEG235" s="83"/>
      <c r="AEH235" s="14"/>
      <c r="AEI235" s="14"/>
      <c r="AEJ235" s="15"/>
      <c r="AEK235" s="37"/>
      <c r="AEL235" s="14"/>
      <c r="AEM235" s="15"/>
      <c r="AEN235" s="22"/>
    </row>
    <row r="236" spans="2:820" s="7" customFormat="1" ht="24.75" customHeight="1" x14ac:dyDescent="0.2">
      <c r="B236" s="6"/>
      <c r="C236" s="5"/>
      <c r="D236" s="6"/>
      <c r="E236" s="6"/>
      <c r="G236" s="83"/>
      <c r="H236" s="96"/>
      <c r="I236" s="14"/>
      <c r="J236" s="14"/>
      <c r="K236" s="15"/>
      <c r="L236" s="15"/>
      <c r="M236" s="14"/>
      <c r="N236" s="15"/>
      <c r="O236" s="22"/>
      <c r="AA236" s="6"/>
      <c r="AB236" s="5"/>
      <c r="AC236" s="6"/>
      <c r="AD236" s="6"/>
      <c r="AF236" s="83"/>
      <c r="AG236" s="83"/>
      <c r="AH236" s="14"/>
      <c r="AI236" s="14"/>
      <c r="AJ236" s="15"/>
      <c r="AK236" s="15"/>
      <c r="AL236" s="14"/>
      <c r="AM236" s="15"/>
      <c r="AN236" s="22"/>
      <c r="BB236" s="5"/>
      <c r="BC236" s="6"/>
      <c r="BD236" s="6"/>
      <c r="BF236" s="83"/>
      <c r="BG236" s="96"/>
      <c r="BH236" s="14"/>
      <c r="BI236" s="14"/>
      <c r="BJ236" s="15"/>
      <c r="BK236" s="15"/>
      <c r="BL236" s="14"/>
      <c r="BM236" s="15"/>
      <c r="BN236" s="22"/>
      <c r="CB236" s="5"/>
      <c r="CC236" s="6"/>
      <c r="CD236" s="6"/>
      <c r="CF236" s="83"/>
      <c r="CG236" s="96"/>
      <c r="CH236" s="14"/>
      <c r="CI236" s="14"/>
      <c r="CJ236" s="15"/>
      <c r="CK236" s="15"/>
      <c r="CL236" s="14"/>
      <c r="CM236" s="15"/>
      <c r="CN236" s="22"/>
      <c r="DB236" s="2"/>
      <c r="DC236" s="3"/>
      <c r="DD236" s="3"/>
      <c r="DE236" s="1"/>
      <c r="DF236" s="84"/>
      <c r="DG236" s="97"/>
      <c r="DH236" s="14"/>
      <c r="DI236" s="14"/>
      <c r="DJ236" s="15"/>
      <c r="DK236" s="15"/>
      <c r="DL236" s="14"/>
      <c r="DM236" s="15"/>
      <c r="DN236" s="22"/>
      <c r="EB236" s="5"/>
      <c r="EC236" s="6"/>
      <c r="ED236" s="6"/>
      <c r="EG236" s="96"/>
      <c r="EH236" s="14"/>
      <c r="EI236" s="14"/>
      <c r="EJ236" s="15"/>
      <c r="EK236" s="15"/>
      <c r="EL236" s="14"/>
      <c r="EM236" s="15"/>
      <c r="EN236" s="22"/>
      <c r="FB236" s="5"/>
      <c r="FC236" s="6"/>
      <c r="FD236" s="6"/>
      <c r="FG236" s="83"/>
      <c r="FH236" s="14"/>
      <c r="FI236" s="14"/>
      <c r="FJ236" s="15"/>
      <c r="FK236" s="15"/>
      <c r="FL236" s="14"/>
      <c r="FM236" s="15"/>
      <c r="FN236" s="22"/>
      <c r="GB236" s="5"/>
      <c r="GC236" s="6"/>
      <c r="GD236" s="6"/>
      <c r="GG236" s="83"/>
      <c r="GH236" s="14"/>
      <c r="GI236" s="14"/>
      <c r="GJ236" s="15"/>
      <c r="GK236" s="15"/>
      <c r="GL236" s="14"/>
      <c r="GM236" s="15"/>
      <c r="GN236" s="22"/>
      <c r="HB236" s="5"/>
      <c r="HC236" s="6"/>
      <c r="HD236" s="6"/>
      <c r="HG236" s="83"/>
      <c r="HH236" s="14"/>
      <c r="HI236" s="14"/>
      <c r="HJ236" s="15"/>
      <c r="HK236" s="15"/>
      <c r="HL236" s="14"/>
      <c r="HM236" s="15"/>
      <c r="HN236" s="22"/>
      <c r="IB236" s="5"/>
      <c r="IC236" s="6"/>
      <c r="ID236" s="6"/>
      <c r="IG236" s="83"/>
      <c r="IH236" s="14"/>
      <c r="II236" s="14"/>
      <c r="IJ236" s="15"/>
      <c r="IK236" s="15"/>
      <c r="IL236" s="14"/>
      <c r="IM236" s="15"/>
      <c r="IN236" s="22"/>
      <c r="JB236" s="5"/>
      <c r="JC236" s="6"/>
      <c r="JD236" s="6"/>
      <c r="JG236" s="83"/>
      <c r="JH236" s="14"/>
      <c r="JI236" s="14"/>
      <c r="JJ236" s="15"/>
      <c r="JK236" s="15"/>
      <c r="JL236" s="14"/>
      <c r="JM236" s="15"/>
      <c r="JN236" s="22"/>
      <c r="KB236" s="5"/>
      <c r="KC236" s="6"/>
      <c r="KD236" s="6"/>
      <c r="KG236" s="83"/>
      <c r="KH236" s="14"/>
      <c r="KI236" s="14"/>
      <c r="KJ236" s="15"/>
      <c r="KK236" s="15"/>
      <c r="KL236" s="14"/>
      <c r="KM236" s="15"/>
      <c r="KN236" s="22"/>
      <c r="LB236" s="5"/>
      <c r="LC236" s="6"/>
      <c r="LD236" s="6"/>
      <c r="LG236" s="83"/>
      <c r="LH236" s="14"/>
      <c r="LI236" s="14"/>
      <c r="LJ236" s="15"/>
      <c r="LK236" s="15"/>
      <c r="LL236" s="14"/>
      <c r="LM236" s="15"/>
      <c r="LN236" s="22"/>
      <c r="MB236" s="5"/>
      <c r="MC236" s="6"/>
      <c r="MD236" s="6"/>
      <c r="MG236" s="83"/>
      <c r="MH236" s="14"/>
      <c r="MI236" s="14"/>
      <c r="MJ236" s="15"/>
      <c r="MK236" s="15"/>
      <c r="ML236" s="14"/>
      <c r="MM236" s="15"/>
      <c r="MN236" s="22"/>
      <c r="NB236" s="2"/>
      <c r="NC236" s="3"/>
      <c r="ND236" s="3"/>
      <c r="NE236" s="1"/>
      <c r="NF236" s="1"/>
      <c r="NG236" s="84"/>
      <c r="NH236" s="14"/>
      <c r="NI236" s="14"/>
      <c r="NJ236" s="15"/>
      <c r="NK236" s="15"/>
      <c r="NL236" s="14"/>
      <c r="NM236" s="15"/>
      <c r="NN236" s="22"/>
      <c r="OB236" s="5"/>
      <c r="OC236" s="6"/>
      <c r="OD236" s="6"/>
      <c r="OG236" s="83"/>
      <c r="OH236" s="14"/>
      <c r="OI236" s="14"/>
      <c r="OJ236" s="15"/>
      <c r="OK236" s="15"/>
      <c r="OL236" s="14"/>
      <c r="OM236" s="15"/>
      <c r="ON236" s="22"/>
      <c r="PB236" s="5"/>
      <c r="PC236" s="6"/>
      <c r="PD236" s="6"/>
      <c r="PG236" s="83"/>
      <c r="PH236" s="14"/>
      <c r="PI236" s="14"/>
      <c r="PJ236" s="15"/>
      <c r="PK236" s="15"/>
      <c r="PL236" s="14"/>
      <c r="PM236" s="15"/>
      <c r="PN236" s="22"/>
      <c r="QB236" s="5"/>
      <c r="QC236" s="6"/>
      <c r="QD236" s="6"/>
      <c r="QG236" s="83"/>
      <c r="QH236" s="14"/>
      <c r="QI236" s="14"/>
      <c r="QJ236" s="15"/>
      <c r="QK236" s="15"/>
      <c r="QL236" s="14"/>
      <c r="QM236" s="15"/>
      <c r="QN236" s="22"/>
      <c r="RB236" s="5"/>
      <c r="RC236" s="6"/>
      <c r="RD236" s="6"/>
      <c r="RG236" s="83"/>
      <c r="RH236" s="14"/>
      <c r="RI236" s="14"/>
      <c r="RJ236" s="15"/>
      <c r="RK236" s="15"/>
      <c r="RL236" s="14"/>
      <c r="RM236" s="15"/>
      <c r="RN236" s="22"/>
      <c r="SB236" s="5"/>
      <c r="SC236" s="6"/>
      <c r="SD236" s="6"/>
      <c r="SG236" s="83"/>
      <c r="SH236" s="14"/>
      <c r="SI236" s="14"/>
      <c r="SJ236" s="15"/>
      <c r="SK236" s="37"/>
      <c r="SL236" s="14"/>
      <c r="SM236" s="15"/>
      <c r="SN236" s="22"/>
      <c r="TB236" s="5"/>
      <c r="TC236" s="6"/>
      <c r="TD236" s="6"/>
      <c r="TG236" s="83"/>
      <c r="TH236" s="14"/>
      <c r="TI236" s="14"/>
      <c r="TJ236" s="15"/>
      <c r="TK236" s="37"/>
      <c r="TL236" s="14"/>
      <c r="TM236" s="15"/>
      <c r="TN236" s="22"/>
      <c r="UB236" s="5"/>
      <c r="UC236" s="6"/>
      <c r="UD236" s="6"/>
      <c r="UG236" s="83"/>
      <c r="UH236" s="14"/>
      <c r="UI236" s="14"/>
      <c r="UJ236" s="15"/>
      <c r="UK236" s="37"/>
      <c r="UL236" s="14"/>
      <c r="UM236" s="15"/>
      <c r="UN236" s="22"/>
      <c r="VB236" s="5"/>
      <c r="VC236" s="6"/>
      <c r="VD236" s="6"/>
      <c r="VG236" s="83"/>
      <c r="VH236" s="14"/>
      <c r="VI236" s="14"/>
      <c r="VJ236" s="15"/>
      <c r="VK236" s="37"/>
      <c r="VL236" s="14"/>
      <c r="VM236" s="15"/>
      <c r="VN236" s="22"/>
      <c r="WB236" s="5"/>
      <c r="WC236" s="6"/>
      <c r="WD236" s="6"/>
      <c r="WG236" s="83"/>
      <c r="WH236" s="14"/>
      <c r="WI236" s="14"/>
      <c r="WJ236" s="15"/>
      <c r="WK236" s="37"/>
      <c r="WL236" s="14"/>
      <c r="WM236" s="15"/>
      <c r="WN236" s="22"/>
      <c r="XB236" s="5"/>
      <c r="XC236" s="37"/>
      <c r="XD236" s="37"/>
      <c r="XG236" s="83"/>
      <c r="XH236" s="14"/>
      <c r="XI236" s="14"/>
      <c r="XJ236" s="15"/>
      <c r="XK236" s="37"/>
      <c r="XL236" s="14"/>
      <c r="XM236" s="15"/>
      <c r="XN236" s="22"/>
      <c r="YB236" s="5"/>
      <c r="YC236" s="37"/>
      <c r="YD236" s="37"/>
      <c r="YG236" s="83"/>
      <c r="YH236" s="14"/>
      <c r="YI236" s="14"/>
      <c r="YJ236" s="15"/>
      <c r="YK236" s="37"/>
      <c r="YL236" s="14"/>
      <c r="YM236" s="15"/>
      <c r="YN236" s="22"/>
      <c r="ZB236" s="5"/>
      <c r="ZC236" s="37"/>
      <c r="ZD236" s="37"/>
      <c r="ZG236" s="83"/>
      <c r="ZH236" s="14"/>
      <c r="ZI236" s="14"/>
      <c r="ZJ236" s="15"/>
      <c r="ZK236" s="37"/>
      <c r="ZL236" s="14"/>
      <c r="ZM236" s="15"/>
      <c r="ZN236" s="22"/>
      <c r="AAB236" s="5"/>
      <c r="AAC236" s="37"/>
      <c r="AAD236" s="37"/>
      <c r="AAG236" s="83"/>
      <c r="AAH236" s="14"/>
      <c r="AAI236" s="14"/>
      <c r="AAJ236" s="15"/>
      <c r="AAK236" s="37"/>
      <c r="AAL236" s="14"/>
      <c r="AAM236" s="15"/>
      <c r="AAN236" s="22"/>
      <c r="ABB236" s="5"/>
      <c r="ABC236" s="37"/>
      <c r="ABD236" s="37"/>
      <c r="ABG236" s="83"/>
      <c r="ABH236" s="14"/>
      <c r="ABI236" s="14"/>
      <c r="ABJ236" s="15"/>
      <c r="ABK236" s="37"/>
      <c r="ABL236" s="14"/>
      <c r="ABM236" s="15"/>
      <c r="ABN236" s="22"/>
      <c r="ACB236" s="5"/>
      <c r="ACC236" s="37"/>
      <c r="ACD236" s="37"/>
      <c r="ACG236" s="83"/>
      <c r="ACH236" s="14"/>
      <c r="ACI236" s="14"/>
      <c r="ACJ236" s="15"/>
      <c r="ACK236" s="37"/>
      <c r="ACL236" s="14"/>
      <c r="ACM236" s="15"/>
      <c r="ACN236" s="22"/>
      <c r="ADB236" s="5"/>
      <c r="ADC236" s="37"/>
      <c r="ADD236" s="37"/>
      <c r="ADG236" s="96"/>
      <c r="ADH236" s="14"/>
      <c r="ADI236" s="14"/>
      <c r="ADJ236" s="15"/>
      <c r="ADK236" s="37"/>
      <c r="ADL236" s="14"/>
      <c r="ADM236" s="15"/>
      <c r="ADN236" s="22"/>
      <c r="AEB236" s="5"/>
      <c r="AEC236" s="37"/>
      <c r="AED236" s="37"/>
      <c r="AEG236" s="83"/>
      <c r="AEH236" s="14"/>
      <c r="AEI236" s="14"/>
      <c r="AEJ236" s="15"/>
      <c r="AEK236" s="37"/>
      <c r="AEL236" s="14"/>
      <c r="AEM236" s="15"/>
      <c r="AEN236" s="22"/>
    </row>
    <row r="237" spans="2:820" s="7" customFormat="1" ht="24.75" customHeight="1" x14ac:dyDescent="0.2">
      <c r="B237" s="6"/>
      <c r="C237" s="5"/>
      <c r="D237" s="6"/>
      <c r="E237" s="6"/>
      <c r="G237" s="83"/>
      <c r="H237" s="96"/>
      <c r="I237" s="14"/>
      <c r="J237" s="14"/>
      <c r="K237" s="15"/>
      <c r="L237" s="15"/>
      <c r="M237" s="14"/>
      <c r="N237" s="15"/>
      <c r="O237" s="22"/>
      <c r="AA237" s="6"/>
      <c r="AB237" s="5"/>
      <c r="AC237" s="6"/>
      <c r="AD237" s="6"/>
      <c r="AF237" s="83"/>
      <c r="AG237" s="83"/>
      <c r="AH237" s="14"/>
      <c r="AI237" s="14"/>
      <c r="AJ237" s="15"/>
      <c r="AK237" s="15"/>
      <c r="AL237" s="14"/>
      <c r="AM237" s="15"/>
      <c r="AN237" s="22"/>
      <c r="BB237" s="5"/>
      <c r="BC237" s="6"/>
      <c r="BD237" s="6"/>
      <c r="BF237" s="83"/>
      <c r="BG237" s="96"/>
      <c r="BH237" s="14"/>
      <c r="BI237" s="14"/>
      <c r="BJ237" s="15"/>
      <c r="BK237" s="15"/>
      <c r="BL237" s="14"/>
      <c r="BM237" s="15"/>
      <c r="BN237" s="22"/>
      <c r="CB237" s="5"/>
      <c r="CC237" s="6"/>
      <c r="CD237" s="6"/>
      <c r="CF237" s="83"/>
      <c r="CG237" s="96"/>
      <c r="CH237" s="14"/>
      <c r="CI237" s="14"/>
      <c r="CJ237" s="15"/>
      <c r="CK237" s="15"/>
      <c r="CL237" s="14"/>
      <c r="CM237" s="15"/>
      <c r="CN237" s="22"/>
      <c r="DB237" s="2"/>
      <c r="DC237" s="3"/>
      <c r="DD237" s="3"/>
      <c r="DE237" s="1"/>
      <c r="DF237" s="84"/>
      <c r="DG237" s="97"/>
      <c r="DH237" s="14"/>
      <c r="DI237" s="14"/>
      <c r="DJ237" s="15"/>
      <c r="DK237" s="15"/>
      <c r="DL237" s="14"/>
      <c r="DM237" s="15"/>
      <c r="DN237" s="22"/>
      <c r="EB237" s="5"/>
      <c r="EC237" s="6"/>
      <c r="ED237" s="6"/>
      <c r="EG237" s="96"/>
      <c r="EH237" s="14"/>
      <c r="EI237" s="14"/>
      <c r="EJ237" s="15"/>
      <c r="EK237" s="15"/>
      <c r="EL237" s="14"/>
      <c r="EM237" s="15"/>
      <c r="EN237" s="22"/>
      <c r="FB237" s="5"/>
      <c r="FC237" s="6"/>
      <c r="FD237" s="6"/>
      <c r="FG237" s="83"/>
      <c r="FH237" s="14"/>
      <c r="FI237" s="14"/>
      <c r="FJ237" s="15"/>
      <c r="FK237" s="15"/>
      <c r="FL237" s="14"/>
      <c r="FM237" s="15"/>
      <c r="FN237" s="22"/>
      <c r="GB237" s="5"/>
      <c r="GC237" s="6"/>
      <c r="GD237" s="6"/>
      <c r="GG237" s="83"/>
      <c r="GH237" s="14"/>
      <c r="GI237" s="14"/>
      <c r="GJ237" s="15"/>
      <c r="GK237" s="15"/>
      <c r="GL237" s="14"/>
      <c r="GM237" s="15"/>
      <c r="GN237" s="22"/>
      <c r="HB237" s="5"/>
      <c r="HC237" s="6"/>
      <c r="HD237" s="6"/>
      <c r="HG237" s="83"/>
      <c r="HH237" s="14"/>
      <c r="HI237" s="14"/>
      <c r="HJ237" s="15"/>
      <c r="HK237" s="15"/>
      <c r="HL237" s="14"/>
      <c r="HM237" s="15"/>
      <c r="HN237" s="22"/>
      <c r="IB237" s="5"/>
      <c r="IC237" s="6"/>
      <c r="ID237" s="6"/>
      <c r="IG237" s="83"/>
      <c r="IH237" s="14"/>
      <c r="II237" s="14"/>
      <c r="IJ237" s="15"/>
      <c r="IK237" s="15"/>
      <c r="IL237" s="14"/>
      <c r="IM237" s="15"/>
      <c r="IN237" s="22"/>
      <c r="JB237" s="5"/>
      <c r="JC237" s="6"/>
      <c r="JD237" s="6"/>
      <c r="JG237" s="83"/>
      <c r="JH237" s="14"/>
      <c r="JI237" s="14"/>
      <c r="JJ237" s="15"/>
      <c r="JK237" s="15"/>
      <c r="JL237" s="14"/>
      <c r="JM237" s="15"/>
      <c r="JN237" s="22"/>
      <c r="KB237" s="5"/>
      <c r="KC237" s="6"/>
      <c r="KD237" s="6"/>
      <c r="KG237" s="83"/>
      <c r="KH237" s="14"/>
      <c r="KI237" s="14"/>
      <c r="KJ237" s="15"/>
      <c r="KK237" s="15"/>
      <c r="KL237" s="14"/>
      <c r="KM237" s="15"/>
      <c r="KN237" s="22"/>
      <c r="LB237" s="5"/>
      <c r="LC237" s="6"/>
      <c r="LD237" s="6"/>
      <c r="LG237" s="83"/>
      <c r="LH237" s="14"/>
      <c r="LI237" s="14"/>
      <c r="LJ237" s="15"/>
      <c r="LK237" s="15"/>
      <c r="LL237" s="14"/>
      <c r="LM237" s="15"/>
      <c r="LN237" s="22"/>
      <c r="MB237" s="5"/>
      <c r="MC237" s="6"/>
      <c r="MD237" s="6"/>
      <c r="MG237" s="83"/>
      <c r="MH237" s="14"/>
      <c r="MI237" s="14"/>
      <c r="MJ237" s="15"/>
      <c r="MK237" s="15"/>
      <c r="ML237" s="14"/>
      <c r="MM237" s="15"/>
      <c r="MN237" s="22"/>
      <c r="NB237" s="2"/>
      <c r="NC237" s="3"/>
      <c r="ND237" s="3"/>
      <c r="NE237" s="1"/>
      <c r="NF237" s="1"/>
      <c r="NG237" s="84"/>
      <c r="NH237" s="14"/>
      <c r="NI237" s="14"/>
      <c r="NJ237" s="15"/>
      <c r="NK237" s="15"/>
      <c r="NL237" s="14"/>
      <c r="NM237" s="15"/>
      <c r="NN237" s="22"/>
      <c r="OB237" s="5"/>
      <c r="OC237" s="6"/>
      <c r="OD237" s="6"/>
      <c r="OG237" s="83"/>
      <c r="OH237" s="14"/>
      <c r="OI237" s="14"/>
      <c r="OJ237" s="15"/>
      <c r="OK237" s="15"/>
      <c r="OL237" s="14"/>
      <c r="OM237" s="15"/>
      <c r="ON237" s="22"/>
      <c r="PB237" s="5"/>
      <c r="PC237" s="6"/>
      <c r="PD237" s="6"/>
      <c r="PG237" s="83"/>
      <c r="PH237" s="14"/>
      <c r="PI237" s="14"/>
      <c r="PJ237" s="15"/>
      <c r="PK237" s="15"/>
      <c r="PL237" s="14"/>
      <c r="PM237" s="15"/>
      <c r="PN237" s="22"/>
      <c r="QB237" s="5"/>
      <c r="QC237" s="6"/>
      <c r="QD237" s="6"/>
      <c r="QG237" s="83"/>
      <c r="QH237" s="14"/>
      <c r="QI237" s="14"/>
      <c r="QJ237" s="15"/>
      <c r="QK237" s="15"/>
      <c r="QL237" s="14"/>
      <c r="QM237" s="15"/>
      <c r="QN237" s="22"/>
      <c r="RB237" s="5"/>
      <c r="RC237" s="6"/>
      <c r="RD237" s="6"/>
      <c r="RG237" s="83"/>
      <c r="RH237" s="14"/>
      <c r="RI237" s="14"/>
      <c r="RJ237" s="15"/>
      <c r="RK237" s="15"/>
      <c r="RL237" s="14"/>
      <c r="RM237" s="15"/>
      <c r="RN237" s="22"/>
      <c r="SB237" s="5"/>
      <c r="SC237" s="6"/>
      <c r="SD237" s="6"/>
      <c r="SG237" s="83"/>
      <c r="SH237" s="14"/>
      <c r="SI237" s="14"/>
      <c r="SJ237" s="15"/>
      <c r="SK237" s="37"/>
      <c r="SL237" s="14"/>
      <c r="SM237" s="15"/>
      <c r="SN237" s="22"/>
      <c r="TB237" s="5"/>
      <c r="TC237" s="6"/>
      <c r="TD237" s="6"/>
      <c r="TG237" s="83"/>
      <c r="TH237" s="14"/>
      <c r="TI237" s="14"/>
      <c r="TJ237" s="15"/>
      <c r="TK237" s="37"/>
      <c r="TL237" s="14"/>
      <c r="TM237" s="15"/>
      <c r="TN237" s="22"/>
      <c r="UB237" s="5"/>
      <c r="UC237" s="6"/>
      <c r="UD237" s="6"/>
      <c r="UG237" s="83"/>
      <c r="UH237" s="14"/>
      <c r="UI237" s="14"/>
      <c r="UJ237" s="15"/>
      <c r="UK237" s="37"/>
      <c r="UL237" s="14"/>
      <c r="UM237" s="15"/>
      <c r="UN237" s="22"/>
      <c r="VB237" s="5"/>
      <c r="VC237" s="6"/>
      <c r="VD237" s="6"/>
      <c r="VG237" s="83"/>
      <c r="VH237" s="14"/>
      <c r="VI237" s="14"/>
      <c r="VJ237" s="15"/>
      <c r="VK237" s="37"/>
      <c r="VL237" s="14"/>
      <c r="VM237" s="15"/>
      <c r="VN237" s="22"/>
      <c r="WB237" s="5"/>
      <c r="WC237" s="6"/>
      <c r="WD237" s="6"/>
      <c r="WG237" s="83"/>
      <c r="WH237" s="14"/>
      <c r="WI237" s="14"/>
      <c r="WJ237" s="15"/>
      <c r="WK237" s="37"/>
      <c r="WL237" s="14"/>
      <c r="WM237" s="15"/>
      <c r="WN237" s="22"/>
      <c r="XB237" s="5"/>
      <c r="XC237" s="37"/>
      <c r="XD237" s="37"/>
      <c r="XG237" s="83"/>
      <c r="XH237" s="14"/>
      <c r="XI237" s="14"/>
      <c r="XJ237" s="15"/>
      <c r="XK237" s="37"/>
      <c r="XL237" s="14"/>
      <c r="XM237" s="15"/>
      <c r="XN237" s="22"/>
      <c r="YB237" s="5"/>
      <c r="YC237" s="37"/>
      <c r="YD237" s="37"/>
      <c r="YG237" s="83"/>
      <c r="YH237" s="14"/>
      <c r="YI237" s="14"/>
      <c r="YJ237" s="15"/>
      <c r="YK237" s="37"/>
      <c r="YL237" s="14"/>
      <c r="YM237" s="15"/>
      <c r="YN237" s="22"/>
      <c r="ZB237" s="5"/>
      <c r="ZC237" s="37"/>
      <c r="ZD237" s="37"/>
      <c r="ZG237" s="83"/>
      <c r="ZH237" s="14"/>
      <c r="ZI237" s="14"/>
      <c r="ZJ237" s="15"/>
      <c r="ZK237" s="37"/>
      <c r="ZL237" s="14"/>
      <c r="ZM237" s="15"/>
      <c r="ZN237" s="22"/>
      <c r="AAB237" s="5"/>
      <c r="AAC237" s="37"/>
      <c r="AAD237" s="37"/>
      <c r="AAG237" s="83"/>
      <c r="AAH237" s="14"/>
      <c r="AAI237" s="14"/>
      <c r="AAJ237" s="15"/>
      <c r="AAK237" s="37"/>
      <c r="AAL237" s="14"/>
      <c r="AAM237" s="15"/>
      <c r="AAN237" s="22"/>
      <c r="ABB237" s="5"/>
      <c r="ABC237" s="37"/>
      <c r="ABD237" s="37"/>
      <c r="ABG237" s="83"/>
      <c r="ABH237" s="14"/>
      <c r="ABI237" s="14"/>
      <c r="ABJ237" s="15"/>
      <c r="ABK237" s="37"/>
      <c r="ABL237" s="14"/>
      <c r="ABM237" s="15"/>
      <c r="ABN237" s="22"/>
      <c r="ACB237" s="5"/>
      <c r="ACC237" s="37"/>
      <c r="ACD237" s="37"/>
      <c r="ACG237" s="83"/>
      <c r="ACH237" s="14"/>
      <c r="ACI237" s="14"/>
      <c r="ACJ237" s="15"/>
      <c r="ACK237" s="37"/>
      <c r="ACL237" s="14"/>
      <c r="ACM237" s="15"/>
      <c r="ACN237" s="22"/>
      <c r="ADB237" s="5"/>
      <c r="ADC237" s="37"/>
      <c r="ADD237" s="37"/>
      <c r="ADG237" s="96"/>
      <c r="ADH237" s="14"/>
      <c r="ADI237" s="14"/>
      <c r="ADJ237" s="15"/>
      <c r="ADK237" s="37"/>
      <c r="ADL237" s="14"/>
      <c r="ADM237" s="15"/>
      <c r="ADN237" s="22"/>
      <c r="AEB237" s="5"/>
      <c r="AEC237" s="37"/>
      <c r="AED237" s="37"/>
      <c r="AEG237" s="83"/>
      <c r="AEH237" s="14"/>
      <c r="AEI237" s="14"/>
      <c r="AEJ237" s="15"/>
      <c r="AEK237" s="37"/>
      <c r="AEL237" s="14"/>
      <c r="AEM237" s="15"/>
      <c r="AEN237" s="22"/>
    </row>
    <row r="238" spans="2:820" s="7" customFormat="1" ht="24.75" customHeight="1" x14ac:dyDescent="0.2">
      <c r="B238" s="6"/>
      <c r="C238" s="5"/>
      <c r="D238" s="6"/>
      <c r="E238" s="6"/>
      <c r="G238" s="83"/>
      <c r="H238" s="96"/>
      <c r="I238" s="14"/>
      <c r="J238" s="14"/>
      <c r="K238" s="15"/>
      <c r="L238" s="15"/>
      <c r="M238" s="14"/>
      <c r="N238" s="15"/>
      <c r="O238" s="22"/>
      <c r="AA238" s="6"/>
      <c r="AB238" s="5"/>
      <c r="AC238" s="6"/>
      <c r="AD238" s="6"/>
      <c r="AF238" s="83"/>
      <c r="AG238" s="83"/>
      <c r="AH238" s="14"/>
      <c r="AI238" s="14"/>
      <c r="AJ238" s="15"/>
      <c r="AK238" s="15"/>
      <c r="AL238" s="14"/>
      <c r="AM238" s="15"/>
      <c r="AN238" s="22"/>
      <c r="BB238" s="5"/>
      <c r="BC238" s="6"/>
      <c r="BD238" s="6"/>
      <c r="BF238" s="83"/>
      <c r="BG238" s="96"/>
      <c r="BH238" s="14"/>
      <c r="BI238" s="14"/>
      <c r="BJ238" s="15"/>
      <c r="BK238" s="15"/>
      <c r="BL238" s="14"/>
      <c r="BM238" s="15"/>
      <c r="BN238" s="22"/>
      <c r="CB238" s="5"/>
      <c r="CC238" s="6"/>
      <c r="CD238" s="6"/>
      <c r="CF238" s="83"/>
      <c r="CG238" s="96"/>
      <c r="CH238" s="14"/>
      <c r="CI238" s="14"/>
      <c r="CJ238" s="15"/>
      <c r="CK238" s="15"/>
      <c r="CL238" s="14"/>
      <c r="CM238" s="15"/>
      <c r="CN238" s="22"/>
      <c r="DB238" s="2"/>
      <c r="DC238" s="3"/>
      <c r="DD238" s="3"/>
      <c r="DE238" s="1"/>
      <c r="DF238" s="84"/>
      <c r="DG238" s="97"/>
      <c r="DH238" s="14"/>
      <c r="DI238" s="14"/>
      <c r="DJ238" s="15"/>
      <c r="DK238" s="15"/>
      <c r="DL238" s="14"/>
      <c r="DM238" s="15"/>
      <c r="DN238" s="22"/>
      <c r="EB238" s="5"/>
      <c r="EC238" s="6"/>
      <c r="ED238" s="6"/>
      <c r="EG238" s="96"/>
      <c r="EH238" s="14"/>
      <c r="EI238" s="14"/>
      <c r="EJ238" s="15"/>
      <c r="EK238" s="15"/>
      <c r="EL238" s="14"/>
      <c r="EM238" s="15"/>
      <c r="EN238" s="22"/>
      <c r="FB238" s="5"/>
      <c r="FC238" s="6"/>
      <c r="FD238" s="6"/>
      <c r="FG238" s="83"/>
      <c r="FH238" s="14"/>
      <c r="FI238" s="14"/>
      <c r="FJ238" s="15"/>
      <c r="FK238" s="15"/>
      <c r="FL238" s="14"/>
      <c r="FM238" s="15"/>
      <c r="FN238" s="22"/>
      <c r="GB238" s="5"/>
      <c r="GC238" s="6"/>
      <c r="GD238" s="6"/>
      <c r="GG238" s="83"/>
      <c r="GH238" s="14"/>
      <c r="GI238" s="14"/>
      <c r="GJ238" s="15"/>
      <c r="GK238" s="15"/>
      <c r="GL238" s="14"/>
      <c r="GM238" s="15"/>
      <c r="GN238" s="22"/>
      <c r="HB238" s="5"/>
      <c r="HC238" s="6"/>
      <c r="HD238" s="6"/>
      <c r="HG238" s="83"/>
      <c r="HH238" s="14"/>
      <c r="HI238" s="14"/>
      <c r="HJ238" s="15"/>
      <c r="HK238" s="15"/>
      <c r="HL238" s="14"/>
      <c r="HM238" s="15"/>
      <c r="HN238" s="22"/>
      <c r="IB238" s="5"/>
      <c r="IC238" s="6"/>
      <c r="ID238" s="6"/>
      <c r="IG238" s="83"/>
      <c r="IH238" s="14"/>
      <c r="II238" s="14"/>
      <c r="IJ238" s="15"/>
      <c r="IK238" s="15"/>
      <c r="IL238" s="14"/>
      <c r="IM238" s="15"/>
      <c r="IN238" s="22"/>
      <c r="JB238" s="5"/>
      <c r="JC238" s="6"/>
      <c r="JD238" s="6"/>
      <c r="JG238" s="83"/>
      <c r="JH238" s="14"/>
      <c r="JI238" s="14"/>
      <c r="JJ238" s="15"/>
      <c r="JK238" s="15"/>
      <c r="JL238" s="14"/>
      <c r="JM238" s="15"/>
      <c r="JN238" s="22"/>
      <c r="KB238" s="5"/>
      <c r="KC238" s="6"/>
      <c r="KD238" s="6"/>
      <c r="KG238" s="83"/>
      <c r="KH238" s="14"/>
      <c r="KI238" s="14"/>
      <c r="KJ238" s="15"/>
      <c r="KK238" s="15"/>
      <c r="KL238" s="14"/>
      <c r="KM238" s="15"/>
      <c r="KN238" s="22"/>
      <c r="LB238" s="5"/>
      <c r="LC238" s="6"/>
      <c r="LD238" s="6"/>
      <c r="LG238" s="83"/>
      <c r="LH238" s="14"/>
      <c r="LI238" s="14"/>
      <c r="LJ238" s="15"/>
      <c r="LK238" s="15"/>
      <c r="LL238" s="14"/>
      <c r="LM238" s="15"/>
      <c r="LN238" s="22"/>
      <c r="MB238" s="5"/>
      <c r="MC238" s="6"/>
      <c r="MD238" s="6"/>
      <c r="MG238" s="83"/>
      <c r="MH238" s="14"/>
      <c r="MI238" s="14"/>
      <c r="MJ238" s="15"/>
      <c r="MK238" s="15"/>
      <c r="ML238" s="14"/>
      <c r="MM238" s="15"/>
      <c r="MN238" s="22"/>
      <c r="NB238" s="2"/>
      <c r="NC238" s="3"/>
      <c r="ND238" s="3"/>
      <c r="NE238" s="1"/>
      <c r="NF238" s="1"/>
      <c r="NG238" s="84"/>
      <c r="NH238" s="14"/>
      <c r="NI238" s="14"/>
      <c r="NJ238" s="15"/>
      <c r="NK238" s="15"/>
      <c r="NL238" s="14"/>
      <c r="NM238" s="15"/>
      <c r="NN238" s="22"/>
      <c r="OB238" s="5"/>
      <c r="OC238" s="6"/>
      <c r="OD238" s="6"/>
      <c r="OG238" s="83"/>
      <c r="OH238" s="14"/>
      <c r="OI238" s="14"/>
      <c r="OJ238" s="15"/>
      <c r="OK238" s="15"/>
      <c r="OL238" s="14"/>
      <c r="OM238" s="15"/>
      <c r="ON238" s="22"/>
      <c r="PB238" s="5"/>
      <c r="PC238" s="6"/>
      <c r="PD238" s="6"/>
      <c r="PG238" s="83"/>
      <c r="PH238" s="14"/>
      <c r="PI238" s="14"/>
      <c r="PJ238" s="15"/>
      <c r="PK238" s="15"/>
      <c r="PL238" s="14"/>
      <c r="PM238" s="15"/>
      <c r="PN238" s="22"/>
      <c r="QB238" s="5"/>
      <c r="QC238" s="6"/>
      <c r="QD238" s="6"/>
      <c r="QG238" s="83"/>
      <c r="QH238" s="14"/>
      <c r="QI238" s="14"/>
      <c r="QJ238" s="15"/>
      <c r="QK238" s="15"/>
      <c r="QL238" s="14"/>
      <c r="QM238" s="15"/>
      <c r="QN238" s="22"/>
      <c r="RB238" s="5"/>
      <c r="RC238" s="6"/>
      <c r="RD238" s="6"/>
      <c r="RG238" s="83"/>
      <c r="RH238" s="14"/>
      <c r="RI238" s="14"/>
      <c r="RJ238" s="15"/>
      <c r="RK238" s="15"/>
      <c r="RL238" s="14"/>
      <c r="RM238" s="15"/>
      <c r="RN238" s="22"/>
      <c r="SB238" s="5"/>
      <c r="SC238" s="6"/>
      <c r="SD238" s="6"/>
      <c r="SG238" s="83"/>
      <c r="SH238" s="14"/>
      <c r="SI238" s="14"/>
      <c r="SJ238" s="15"/>
      <c r="SK238" s="37"/>
      <c r="SL238" s="14"/>
      <c r="SM238" s="15"/>
      <c r="SN238" s="22"/>
      <c r="TB238" s="5"/>
      <c r="TC238" s="6"/>
      <c r="TD238" s="6"/>
      <c r="TG238" s="83"/>
      <c r="TH238" s="14"/>
      <c r="TI238" s="14"/>
      <c r="TJ238" s="15"/>
      <c r="TK238" s="37"/>
      <c r="TL238" s="14"/>
      <c r="TM238" s="15"/>
      <c r="TN238" s="22"/>
      <c r="UB238" s="5"/>
      <c r="UC238" s="6"/>
      <c r="UD238" s="6"/>
      <c r="UG238" s="83"/>
      <c r="UH238" s="14"/>
      <c r="UI238" s="14"/>
      <c r="UJ238" s="15"/>
      <c r="UK238" s="37"/>
      <c r="UL238" s="14"/>
      <c r="UM238" s="15"/>
      <c r="UN238" s="22"/>
      <c r="VB238" s="5"/>
      <c r="VC238" s="6"/>
      <c r="VD238" s="6"/>
      <c r="VG238" s="83"/>
      <c r="VH238" s="14"/>
      <c r="VI238" s="14"/>
      <c r="VJ238" s="15"/>
      <c r="VK238" s="37"/>
      <c r="VL238" s="14"/>
      <c r="VM238" s="15"/>
      <c r="VN238" s="22"/>
      <c r="WB238" s="5"/>
      <c r="WC238" s="6"/>
      <c r="WD238" s="6"/>
      <c r="WG238" s="83"/>
      <c r="WH238" s="14"/>
      <c r="WI238" s="14"/>
      <c r="WJ238" s="15"/>
      <c r="WK238" s="37"/>
      <c r="WL238" s="14"/>
      <c r="WM238" s="15"/>
      <c r="WN238" s="22"/>
      <c r="XB238" s="5"/>
      <c r="XC238" s="37"/>
      <c r="XD238" s="37"/>
      <c r="XG238" s="83"/>
      <c r="XH238" s="14"/>
      <c r="XI238" s="14"/>
      <c r="XJ238" s="15"/>
      <c r="XK238" s="37"/>
      <c r="XL238" s="14"/>
      <c r="XM238" s="15"/>
      <c r="XN238" s="22"/>
      <c r="YB238" s="5"/>
      <c r="YC238" s="37"/>
      <c r="YD238" s="37"/>
      <c r="YG238" s="83"/>
      <c r="YH238" s="14"/>
      <c r="YI238" s="14"/>
      <c r="YJ238" s="15"/>
      <c r="YK238" s="37"/>
      <c r="YL238" s="14"/>
      <c r="YM238" s="15"/>
      <c r="YN238" s="22"/>
      <c r="ZB238" s="5"/>
      <c r="ZC238" s="37"/>
      <c r="ZD238" s="37"/>
      <c r="ZG238" s="83"/>
      <c r="ZH238" s="14"/>
      <c r="ZI238" s="14"/>
      <c r="ZJ238" s="15"/>
      <c r="ZK238" s="37"/>
      <c r="ZL238" s="14"/>
      <c r="ZM238" s="15"/>
      <c r="ZN238" s="22"/>
      <c r="AAB238" s="5"/>
      <c r="AAC238" s="37"/>
      <c r="AAD238" s="37"/>
      <c r="AAG238" s="83"/>
      <c r="AAH238" s="14"/>
      <c r="AAI238" s="14"/>
      <c r="AAJ238" s="15"/>
      <c r="AAK238" s="37"/>
      <c r="AAL238" s="14"/>
      <c r="AAM238" s="15"/>
      <c r="AAN238" s="22"/>
      <c r="ABB238" s="5"/>
      <c r="ABC238" s="37"/>
      <c r="ABD238" s="37"/>
      <c r="ABG238" s="83"/>
      <c r="ABH238" s="14"/>
      <c r="ABI238" s="14"/>
      <c r="ABJ238" s="15"/>
      <c r="ABK238" s="37"/>
      <c r="ABL238" s="14"/>
      <c r="ABM238" s="15"/>
      <c r="ABN238" s="22"/>
      <c r="ACB238" s="5"/>
      <c r="ACC238" s="37"/>
      <c r="ACD238" s="37"/>
      <c r="ACG238" s="83"/>
      <c r="ACH238" s="14"/>
      <c r="ACI238" s="14"/>
      <c r="ACJ238" s="15"/>
      <c r="ACK238" s="37"/>
      <c r="ACL238" s="14"/>
      <c r="ACM238" s="15"/>
      <c r="ACN238" s="22"/>
      <c r="ADB238" s="5"/>
      <c r="ADC238" s="37"/>
      <c r="ADD238" s="37"/>
      <c r="ADG238" s="96"/>
      <c r="ADH238" s="14"/>
      <c r="ADI238" s="14"/>
      <c r="ADJ238" s="15"/>
      <c r="ADK238" s="37"/>
      <c r="ADL238" s="14"/>
      <c r="ADM238" s="15"/>
      <c r="ADN238" s="22"/>
      <c r="AEB238" s="5"/>
      <c r="AEC238" s="37"/>
      <c r="AED238" s="37"/>
      <c r="AEG238" s="83"/>
      <c r="AEH238" s="14"/>
      <c r="AEI238" s="14"/>
      <c r="AEJ238" s="15"/>
      <c r="AEK238" s="37"/>
      <c r="AEL238" s="14"/>
      <c r="AEM238" s="15"/>
      <c r="AEN238" s="22"/>
    </row>
    <row r="239" spans="2:820" s="7" customFormat="1" ht="24.75" customHeight="1" x14ac:dyDescent="0.2">
      <c r="B239" s="6"/>
      <c r="C239" s="5"/>
      <c r="D239" s="6"/>
      <c r="E239" s="6"/>
      <c r="G239" s="83"/>
      <c r="H239" s="96"/>
      <c r="I239" s="14"/>
      <c r="J239" s="14"/>
      <c r="K239" s="15"/>
      <c r="L239" s="15"/>
      <c r="M239" s="14"/>
      <c r="N239" s="15"/>
      <c r="O239" s="22"/>
      <c r="AA239" s="6"/>
      <c r="AB239" s="5"/>
      <c r="AC239" s="6"/>
      <c r="AD239" s="6"/>
      <c r="AF239" s="83"/>
      <c r="AG239" s="83"/>
      <c r="AH239" s="14"/>
      <c r="AI239" s="14"/>
      <c r="AJ239" s="15"/>
      <c r="AK239" s="15"/>
      <c r="AL239" s="14"/>
      <c r="AM239" s="15"/>
      <c r="AN239" s="22"/>
      <c r="BB239" s="5"/>
      <c r="BC239" s="6"/>
      <c r="BD239" s="6"/>
      <c r="BF239" s="83"/>
      <c r="BG239" s="96"/>
      <c r="BH239" s="14"/>
      <c r="BI239" s="14"/>
      <c r="BJ239" s="15"/>
      <c r="BK239" s="15"/>
      <c r="BL239" s="14"/>
      <c r="BM239" s="15"/>
      <c r="BN239" s="22"/>
      <c r="CB239" s="5"/>
      <c r="CC239" s="6"/>
      <c r="CD239" s="6"/>
      <c r="CF239" s="83"/>
      <c r="CG239" s="96"/>
      <c r="CH239" s="14"/>
      <c r="CI239" s="14"/>
      <c r="CJ239" s="15"/>
      <c r="CK239" s="15"/>
      <c r="CL239" s="14"/>
      <c r="CM239" s="15"/>
      <c r="CN239" s="22"/>
      <c r="DB239" s="2"/>
      <c r="DC239" s="3"/>
      <c r="DD239" s="3"/>
      <c r="DE239" s="1"/>
      <c r="DF239" s="84"/>
      <c r="DG239" s="97"/>
      <c r="DH239" s="14"/>
      <c r="DI239" s="14"/>
      <c r="DJ239" s="15"/>
      <c r="DK239" s="15"/>
      <c r="DL239" s="14"/>
      <c r="DM239" s="15"/>
      <c r="DN239" s="22"/>
      <c r="EB239" s="5"/>
      <c r="EC239" s="6"/>
      <c r="ED239" s="6"/>
      <c r="EG239" s="96"/>
      <c r="EH239" s="14"/>
      <c r="EI239" s="14"/>
      <c r="EJ239" s="15"/>
      <c r="EK239" s="15"/>
      <c r="EL239" s="14"/>
      <c r="EM239" s="15"/>
      <c r="EN239" s="22"/>
      <c r="FB239" s="5"/>
      <c r="FC239" s="6"/>
      <c r="FD239" s="6"/>
      <c r="FG239" s="83"/>
      <c r="FH239" s="14"/>
      <c r="FI239" s="14"/>
      <c r="FJ239" s="15"/>
      <c r="FK239" s="15"/>
      <c r="FL239" s="14"/>
      <c r="FM239" s="15"/>
      <c r="FN239" s="22"/>
      <c r="GB239" s="5"/>
      <c r="GC239" s="6"/>
      <c r="GD239" s="6"/>
      <c r="GG239" s="83"/>
      <c r="GH239" s="14"/>
      <c r="GI239" s="14"/>
      <c r="GJ239" s="15"/>
      <c r="GK239" s="15"/>
      <c r="GL239" s="14"/>
      <c r="GM239" s="15"/>
      <c r="GN239" s="22"/>
      <c r="HB239" s="5"/>
      <c r="HC239" s="6"/>
      <c r="HD239" s="6"/>
      <c r="HG239" s="83"/>
      <c r="HH239" s="14"/>
      <c r="HI239" s="14"/>
      <c r="HJ239" s="15"/>
      <c r="HK239" s="15"/>
      <c r="HL239" s="14"/>
      <c r="HM239" s="15"/>
      <c r="HN239" s="22"/>
      <c r="IB239" s="5"/>
      <c r="IC239" s="6"/>
      <c r="ID239" s="6"/>
      <c r="IG239" s="83"/>
      <c r="IH239" s="14"/>
      <c r="II239" s="14"/>
      <c r="IJ239" s="15"/>
      <c r="IK239" s="15"/>
      <c r="IL239" s="14"/>
      <c r="IM239" s="15"/>
      <c r="IN239" s="22"/>
      <c r="JB239" s="5"/>
      <c r="JC239" s="6"/>
      <c r="JD239" s="6"/>
      <c r="JG239" s="83"/>
      <c r="JH239" s="14"/>
      <c r="JI239" s="14"/>
      <c r="JJ239" s="15"/>
      <c r="JK239" s="15"/>
      <c r="JL239" s="14"/>
      <c r="JM239" s="15"/>
      <c r="JN239" s="22"/>
      <c r="KB239" s="5"/>
      <c r="KC239" s="6"/>
      <c r="KD239" s="6"/>
      <c r="KG239" s="83"/>
      <c r="KH239" s="14"/>
      <c r="KI239" s="14"/>
      <c r="KJ239" s="15"/>
      <c r="KK239" s="15"/>
      <c r="KL239" s="14"/>
      <c r="KM239" s="15"/>
      <c r="KN239" s="22"/>
      <c r="LB239" s="5"/>
      <c r="LC239" s="6"/>
      <c r="LD239" s="6"/>
      <c r="LG239" s="83"/>
      <c r="LH239" s="14"/>
      <c r="LI239" s="14"/>
      <c r="LJ239" s="15"/>
      <c r="LK239" s="15"/>
      <c r="LL239" s="14"/>
      <c r="LM239" s="15"/>
      <c r="LN239" s="22"/>
      <c r="MB239" s="5"/>
      <c r="MC239" s="6"/>
      <c r="MD239" s="6"/>
      <c r="MG239" s="83"/>
      <c r="MH239" s="14"/>
      <c r="MI239" s="14"/>
      <c r="MJ239" s="15"/>
      <c r="MK239" s="15"/>
      <c r="ML239" s="14"/>
      <c r="MM239" s="15"/>
      <c r="MN239" s="22"/>
      <c r="NB239" s="2"/>
      <c r="NC239" s="3"/>
      <c r="ND239" s="3"/>
      <c r="NE239" s="1"/>
      <c r="NF239" s="1"/>
      <c r="NG239" s="84"/>
      <c r="NH239" s="14"/>
      <c r="NI239" s="14"/>
      <c r="NJ239" s="15"/>
      <c r="NK239" s="15"/>
      <c r="NL239" s="14"/>
      <c r="NM239" s="15"/>
      <c r="NN239" s="22"/>
      <c r="OB239" s="5"/>
      <c r="OC239" s="6"/>
      <c r="OD239" s="6"/>
      <c r="OG239" s="83"/>
      <c r="OH239" s="14"/>
      <c r="OI239" s="14"/>
      <c r="OJ239" s="15"/>
      <c r="OK239" s="15"/>
      <c r="OL239" s="14"/>
      <c r="OM239" s="15"/>
      <c r="ON239" s="22"/>
      <c r="PB239" s="5"/>
      <c r="PC239" s="6"/>
      <c r="PD239" s="6"/>
      <c r="PG239" s="83"/>
      <c r="PH239" s="14"/>
      <c r="PI239" s="14"/>
      <c r="PJ239" s="15"/>
      <c r="PK239" s="15"/>
      <c r="PL239" s="14"/>
      <c r="PM239" s="15"/>
      <c r="PN239" s="22"/>
      <c r="QB239" s="5"/>
      <c r="QC239" s="6"/>
      <c r="QD239" s="6"/>
      <c r="QG239" s="83"/>
      <c r="QH239" s="14"/>
      <c r="QI239" s="14"/>
      <c r="QJ239" s="15"/>
      <c r="QK239" s="15"/>
      <c r="QL239" s="14"/>
      <c r="QM239" s="15"/>
      <c r="QN239" s="22"/>
      <c r="RB239" s="5"/>
      <c r="RC239" s="6"/>
      <c r="RD239" s="6"/>
      <c r="RG239" s="83"/>
      <c r="RH239" s="14"/>
      <c r="RI239" s="14"/>
      <c r="RJ239" s="15"/>
      <c r="RK239" s="15"/>
      <c r="RL239" s="14"/>
      <c r="RM239" s="15"/>
      <c r="RN239" s="22"/>
      <c r="SB239" s="5"/>
      <c r="SC239" s="6"/>
      <c r="SD239" s="6"/>
      <c r="SG239" s="83"/>
      <c r="SH239" s="14"/>
      <c r="SI239" s="14"/>
      <c r="SJ239" s="15"/>
      <c r="SK239" s="37"/>
      <c r="SL239" s="14"/>
      <c r="SM239" s="15"/>
      <c r="SN239" s="22"/>
      <c r="TB239" s="5"/>
      <c r="TC239" s="6"/>
      <c r="TD239" s="6"/>
      <c r="TG239" s="83"/>
      <c r="TH239" s="14"/>
      <c r="TI239" s="14"/>
      <c r="TJ239" s="15"/>
      <c r="TK239" s="37"/>
      <c r="TL239" s="14"/>
      <c r="TM239" s="15"/>
      <c r="TN239" s="22"/>
      <c r="UB239" s="5"/>
      <c r="UC239" s="6"/>
      <c r="UD239" s="6"/>
      <c r="UG239" s="83"/>
      <c r="UH239" s="14"/>
      <c r="UI239" s="14"/>
      <c r="UJ239" s="15"/>
      <c r="UK239" s="37"/>
      <c r="UL239" s="14"/>
      <c r="UM239" s="15"/>
      <c r="UN239" s="22"/>
      <c r="VB239" s="5"/>
      <c r="VC239" s="6"/>
      <c r="VD239" s="6"/>
      <c r="VG239" s="83"/>
      <c r="VH239" s="14"/>
      <c r="VI239" s="14"/>
      <c r="VJ239" s="15"/>
      <c r="VK239" s="37"/>
      <c r="VL239" s="14"/>
      <c r="VM239" s="15"/>
      <c r="VN239" s="22"/>
      <c r="WB239" s="5"/>
      <c r="WC239" s="6"/>
      <c r="WD239" s="6"/>
      <c r="WG239" s="83"/>
      <c r="WH239" s="14"/>
      <c r="WI239" s="14"/>
      <c r="WJ239" s="15"/>
      <c r="WK239" s="37"/>
      <c r="WL239" s="14"/>
      <c r="WM239" s="15"/>
      <c r="WN239" s="22"/>
      <c r="XB239" s="5"/>
      <c r="XC239" s="37"/>
      <c r="XD239" s="37"/>
      <c r="XG239" s="83"/>
      <c r="XH239" s="14"/>
      <c r="XI239" s="14"/>
      <c r="XJ239" s="15"/>
      <c r="XK239" s="37"/>
      <c r="XL239" s="14"/>
      <c r="XM239" s="15"/>
      <c r="XN239" s="22"/>
      <c r="YB239" s="5"/>
      <c r="YC239" s="37"/>
      <c r="YD239" s="37"/>
      <c r="YG239" s="83"/>
      <c r="YH239" s="14"/>
      <c r="YI239" s="14"/>
      <c r="YJ239" s="15"/>
      <c r="YK239" s="37"/>
      <c r="YL239" s="14"/>
      <c r="YM239" s="15"/>
      <c r="YN239" s="22"/>
      <c r="ZB239" s="5"/>
      <c r="ZC239" s="37"/>
      <c r="ZD239" s="37"/>
      <c r="ZG239" s="83"/>
      <c r="ZH239" s="14"/>
      <c r="ZI239" s="14"/>
      <c r="ZJ239" s="15"/>
      <c r="ZK239" s="37"/>
      <c r="ZL239" s="14"/>
      <c r="ZM239" s="15"/>
      <c r="ZN239" s="22"/>
      <c r="AAB239" s="5"/>
      <c r="AAC239" s="37"/>
      <c r="AAD239" s="37"/>
      <c r="AAG239" s="83"/>
      <c r="AAH239" s="14"/>
      <c r="AAI239" s="14"/>
      <c r="AAJ239" s="15"/>
      <c r="AAK239" s="37"/>
      <c r="AAL239" s="14"/>
      <c r="AAM239" s="15"/>
      <c r="AAN239" s="22"/>
      <c r="ABB239" s="5"/>
      <c r="ABC239" s="37"/>
      <c r="ABD239" s="37"/>
      <c r="ABG239" s="83"/>
      <c r="ABH239" s="14"/>
      <c r="ABI239" s="14"/>
      <c r="ABJ239" s="15"/>
      <c r="ABK239" s="37"/>
      <c r="ABL239" s="14"/>
      <c r="ABM239" s="15"/>
      <c r="ABN239" s="22"/>
      <c r="ACB239" s="5"/>
      <c r="ACC239" s="37"/>
      <c r="ACD239" s="37"/>
      <c r="ACG239" s="83"/>
      <c r="ACH239" s="14"/>
      <c r="ACI239" s="14"/>
      <c r="ACJ239" s="15"/>
      <c r="ACK239" s="37"/>
      <c r="ACL239" s="14"/>
      <c r="ACM239" s="15"/>
      <c r="ACN239" s="22"/>
      <c r="ADB239" s="5"/>
      <c r="ADC239" s="37"/>
      <c r="ADD239" s="37"/>
      <c r="ADG239" s="96"/>
      <c r="ADH239" s="14"/>
      <c r="ADI239" s="14"/>
      <c r="ADJ239" s="15"/>
      <c r="ADK239" s="37"/>
      <c r="ADL239" s="14"/>
      <c r="ADM239" s="15"/>
      <c r="ADN239" s="22"/>
      <c r="AEB239" s="5"/>
      <c r="AEC239" s="37"/>
      <c r="AED239" s="37"/>
      <c r="AEG239" s="83"/>
      <c r="AEH239" s="14"/>
      <c r="AEI239" s="14"/>
      <c r="AEJ239" s="15"/>
      <c r="AEK239" s="37"/>
      <c r="AEL239" s="14"/>
      <c r="AEM239" s="15"/>
      <c r="AEN239" s="22"/>
    </row>
    <row r="240" spans="2:820" s="7" customFormat="1" ht="24.75" customHeight="1" x14ac:dyDescent="0.2">
      <c r="B240" s="6"/>
      <c r="C240" s="5"/>
      <c r="D240" s="6"/>
      <c r="E240" s="6"/>
      <c r="G240" s="83"/>
      <c r="H240" s="96"/>
      <c r="I240" s="14"/>
      <c r="J240" s="14"/>
      <c r="K240" s="15"/>
      <c r="L240" s="15"/>
      <c r="M240" s="14"/>
      <c r="N240" s="15"/>
      <c r="O240" s="22"/>
      <c r="AA240" s="6"/>
      <c r="AB240" s="5"/>
      <c r="AC240" s="6"/>
      <c r="AD240" s="6"/>
      <c r="AF240" s="83"/>
      <c r="AG240" s="83"/>
      <c r="AH240" s="14"/>
      <c r="AI240" s="14"/>
      <c r="AJ240" s="15"/>
      <c r="AK240" s="15"/>
      <c r="AL240" s="14"/>
      <c r="AM240" s="15"/>
      <c r="AN240" s="22"/>
      <c r="BB240" s="5"/>
      <c r="BC240" s="6"/>
      <c r="BD240" s="6"/>
      <c r="BF240" s="83"/>
      <c r="BG240" s="96"/>
      <c r="BH240" s="14"/>
      <c r="BI240" s="14"/>
      <c r="BJ240" s="15"/>
      <c r="BK240" s="15"/>
      <c r="BL240" s="14"/>
      <c r="BM240" s="15"/>
      <c r="BN240" s="22"/>
      <c r="CB240" s="5"/>
      <c r="CC240" s="6"/>
      <c r="CD240" s="6"/>
      <c r="CF240" s="83"/>
      <c r="CG240" s="96"/>
      <c r="CH240" s="14"/>
      <c r="CI240" s="14"/>
      <c r="CJ240" s="15"/>
      <c r="CK240" s="15"/>
      <c r="CL240" s="14"/>
      <c r="CM240" s="15"/>
      <c r="CN240" s="22"/>
      <c r="DB240" s="2"/>
      <c r="DC240" s="3"/>
      <c r="DD240" s="3"/>
      <c r="DE240" s="1"/>
      <c r="DF240" s="84"/>
      <c r="DG240" s="97"/>
      <c r="DH240" s="14"/>
      <c r="DI240" s="14"/>
      <c r="DJ240" s="15"/>
      <c r="DK240" s="15"/>
      <c r="DL240" s="14"/>
      <c r="DM240" s="15"/>
      <c r="DN240" s="22"/>
      <c r="EB240" s="5"/>
      <c r="EC240" s="6"/>
      <c r="ED240" s="6"/>
      <c r="EG240" s="96"/>
      <c r="EH240" s="14"/>
      <c r="EI240" s="14"/>
      <c r="EJ240" s="15"/>
      <c r="EK240" s="15"/>
      <c r="EL240" s="14"/>
      <c r="EM240" s="15"/>
      <c r="EN240" s="22"/>
      <c r="FB240" s="5"/>
      <c r="FC240" s="6"/>
      <c r="FD240" s="6"/>
      <c r="FG240" s="83"/>
      <c r="FH240" s="14"/>
      <c r="FI240" s="14"/>
      <c r="FJ240" s="15"/>
      <c r="FK240" s="15"/>
      <c r="FL240" s="14"/>
      <c r="FM240" s="15"/>
      <c r="FN240" s="22"/>
      <c r="GB240" s="5"/>
      <c r="GC240" s="6"/>
      <c r="GD240" s="6"/>
      <c r="GG240" s="83"/>
      <c r="GH240" s="14"/>
      <c r="GI240" s="14"/>
      <c r="GJ240" s="15"/>
      <c r="GK240" s="15"/>
      <c r="GL240" s="14"/>
      <c r="GM240" s="15"/>
      <c r="GN240" s="22"/>
      <c r="HB240" s="5"/>
      <c r="HC240" s="6"/>
      <c r="HD240" s="6"/>
      <c r="HG240" s="83"/>
      <c r="HH240" s="14"/>
      <c r="HI240" s="14"/>
      <c r="HJ240" s="15"/>
      <c r="HK240" s="15"/>
      <c r="HL240" s="14"/>
      <c r="HM240" s="15"/>
      <c r="HN240" s="22"/>
      <c r="IB240" s="5"/>
      <c r="IC240" s="6"/>
      <c r="ID240" s="6"/>
      <c r="IG240" s="83"/>
      <c r="IH240" s="14"/>
      <c r="II240" s="14"/>
      <c r="IJ240" s="15"/>
      <c r="IK240" s="15"/>
      <c r="IL240" s="14"/>
      <c r="IM240" s="15"/>
      <c r="IN240" s="22"/>
      <c r="JB240" s="5"/>
      <c r="JC240" s="6"/>
      <c r="JD240" s="6"/>
      <c r="JG240" s="83"/>
      <c r="JH240" s="14"/>
      <c r="JI240" s="14"/>
      <c r="JJ240" s="15"/>
      <c r="JK240" s="15"/>
      <c r="JL240" s="14"/>
      <c r="JM240" s="15"/>
      <c r="JN240" s="22"/>
      <c r="KB240" s="5"/>
      <c r="KC240" s="6"/>
      <c r="KD240" s="6"/>
      <c r="KG240" s="83"/>
      <c r="KH240" s="14"/>
      <c r="KI240" s="14"/>
      <c r="KJ240" s="15"/>
      <c r="KK240" s="15"/>
      <c r="KL240" s="14"/>
      <c r="KM240" s="15"/>
      <c r="KN240" s="22"/>
      <c r="LB240" s="5"/>
      <c r="LC240" s="6"/>
      <c r="LD240" s="6"/>
      <c r="LG240" s="83"/>
      <c r="LH240" s="14"/>
      <c r="LI240" s="14"/>
      <c r="LJ240" s="15"/>
      <c r="LK240" s="15"/>
      <c r="LL240" s="14"/>
      <c r="LM240" s="15"/>
      <c r="LN240" s="22"/>
      <c r="MB240" s="5"/>
      <c r="MC240" s="6"/>
      <c r="MD240" s="6"/>
      <c r="MG240" s="83"/>
      <c r="MH240" s="14"/>
      <c r="MI240" s="14"/>
      <c r="MJ240" s="15"/>
      <c r="MK240" s="15"/>
      <c r="ML240" s="14"/>
      <c r="MM240" s="15"/>
      <c r="MN240" s="22"/>
      <c r="NB240" s="2"/>
      <c r="NC240" s="3"/>
      <c r="ND240" s="3"/>
      <c r="NE240" s="1"/>
      <c r="NF240" s="1"/>
      <c r="NG240" s="84"/>
      <c r="NH240" s="14"/>
      <c r="NI240" s="14"/>
      <c r="NJ240" s="15"/>
      <c r="NK240" s="15"/>
      <c r="NL240" s="14"/>
      <c r="NM240" s="15"/>
      <c r="NN240" s="22"/>
      <c r="OB240" s="5"/>
      <c r="OC240" s="6"/>
      <c r="OD240" s="6"/>
      <c r="OG240" s="83"/>
      <c r="OH240" s="14"/>
      <c r="OI240" s="14"/>
      <c r="OJ240" s="15"/>
      <c r="OK240" s="15"/>
      <c r="OL240" s="14"/>
      <c r="OM240" s="15"/>
      <c r="ON240" s="22"/>
      <c r="PB240" s="5"/>
      <c r="PC240" s="6"/>
      <c r="PD240" s="6"/>
      <c r="PG240" s="83"/>
      <c r="PH240" s="14"/>
      <c r="PI240" s="14"/>
      <c r="PJ240" s="15"/>
      <c r="PK240" s="15"/>
      <c r="PL240" s="14"/>
      <c r="PM240" s="15"/>
      <c r="PN240" s="22"/>
      <c r="QB240" s="5"/>
      <c r="QC240" s="6"/>
      <c r="QD240" s="6"/>
      <c r="QG240" s="83"/>
      <c r="QH240" s="14"/>
      <c r="QI240" s="14"/>
      <c r="QJ240" s="15"/>
      <c r="QK240" s="15"/>
      <c r="QL240" s="14"/>
      <c r="QM240" s="15"/>
      <c r="QN240" s="22"/>
      <c r="RB240" s="5"/>
      <c r="RC240" s="6"/>
      <c r="RD240" s="6"/>
      <c r="RG240" s="83"/>
      <c r="RH240" s="14"/>
      <c r="RI240" s="14"/>
      <c r="RJ240" s="15"/>
      <c r="RK240" s="15"/>
      <c r="RL240" s="14"/>
      <c r="RM240" s="15"/>
      <c r="RN240" s="22"/>
      <c r="SB240" s="5"/>
      <c r="SC240" s="6"/>
      <c r="SD240" s="6"/>
      <c r="SG240" s="83"/>
      <c r="SH240" s="14"/>
      <c r="SI240" s="14"/>
      <c r="SJ240" s="15"/>
      <c r="SK240" s="37"/>
      <c r="SL240" s="14"/>
      <c r="SM240" s="15"/>
      <c r="SN240" s="22"/>
      <c r="TB240" s="5"/>
      <c r="TC240" s="6"/>
      <c r="TD240" s="6"/>
      <c r="TG240" s="83"/>
      <c r="TH240" s="14"/>
      <c r="TI240" s="14"/>
      <c r="TJ240" s="15"/>
      <c r="TK240" s="37"/>
      <c r="TL240" s="14"/>
      <c r="TM240" s="15"/>
      <c r="TN240" s="22"/>
      <c r="UB240" s="5"/>
      <c r="UC240" s="6"/>
      <c r="UD240" s="6"/>
      <c r="UG240" s="83"/>
      <c r="UH240" s="14"/>
      <c r="UI240" s="14"/>
      <c r="UJ240" s="15"/>
      <c r="UK240" s="37"/>
      <c r="UL240" s="14"/>
      <c r="UM240" s="15"/>
      <c r="UN240" s="22"/>
      <c r="VB240" s="5"/>
      <c r="VC240" s="6"/>
      <c r="VD240" s="6"/>
      <c r="VG240" s="83"/>
      <c r="VH240" s="14"/>
      <c r="VI240" s="14"/>
      <c r="VJ240" s="15"/>
      <c r="VK240" s="37"/>
      <c r="VL240" s="14"/>
      <c r="VM240" s="15"/>
      <c r="VN240" s="22"/>
      <c r="WB240" s="5"/>
      <c r="WC240" s="6"/>
      <c r="WD240" s="6"/>
      <c r="WG240" s="83"/>
      <c r="WH240" s="14"/>
      <c r="WI240" s="14"/>
      <c r="WJ240" s="15"/>
      <c r="WK240" s="37"/>
      <c r="WL240" s="14"/>
      <c r="WM240" s="15"/>
      <c r="WN240" s="22"/>
      <c r="XB240" s="5"/>
      <c r="XC240" s="37"/>
      <c r="XD240" s="37"/>
      <c r="XG240" s="83"/>
      <c r="XH240" s="14"/>
      <c r="XI240" s="14"/>
      <c r="XJ240" s="15"/>
      <c r="XK240" s="37"/>
      <c r="XL240" s="14"/>
      <c r="XM240" s="15"/>
      <c r="XN240" s="22"/>
      <c r="YB240" s="5"/>
      <c r="YC240" s="37"/>
      <c r="YD240" s="37"/>
      <c r="YG240" s="83"/>
      <c r="YH240" s="14"/>
      <c r="YI240" s="14"/>
      <c r="YJ240" s="15"/>
      <c r="YK240" s="37"/>
      <c r="YL240" s="14"/>
      <c r="YM240" s="15"/>
      <c r="YN240" s="22"/>
      <c r="ZB240" s="5"/>
      <c r="ZC240" s="37"/>
      <c r="ZD240" s="37"/>
      <c r="ZG240" s="83"/>
      <c r="ZH240" s="14"/>
      <c r="ZI240" s="14"/>
      <c r="ZJ240" s="15"/>
      <c r="ZK240" s="37"/>
      <c r="ZL240" s="14"/>
      <c r="ZM240" s="15"/>
      <c r="ZN240" s="22"/>
      <c r="AAB240" s="5"/>
      <c r="AAC240" s="37"/>
      <c r="AAD240" s="37"/>
      <c r="AAG240" s="83"/>
      <c r="AAH240" s="14"/>
      <c r="AAI240" s="14"/>
      <c r="AAJ240" s="15"/>
      <c r="AAK240" s="37"/>
      <c r="AAL240" s="14"/>
      <c r="AAM240" s="15"/>
      <c r="AAN240" s="22"/>
      <c r="ABB240" s="5"/>
      <c r="ABC240" s="37"/>
      <c r="ABD240" s="37"/>
      <c r="ABG240" s="83"/>
      <c r="ABH240" s="14"/>
      <c r="ABI240" s="14"/>
      <c r="ABJ240" s="15"/>
      <c r="ABK240" s="37"/>
      <c r="ABL240" s="14"/>
      <c r="ABM240" s="15"/>
      <c r="ABN240" s="22"/>
      <c r="ACB240" s="5"/>
      <c r="ACC240" s="37"/>
      <c r="ACD240" s="37"/>
      <c r="ACG240" s="83"/>
      <c r="ACH240" s="14"/>
      <c r="ACI240" s="14"/>
      <c r="ACJ240" s="15"/>
      <c r="ACK240" s="37"/>
      <c r="ACL240" s="14"/>
      <c r="ACM240" s="15"/>
      <c r="ACN240" s="22"/>
      <c r="ADB240" s="5"/>
      <c r="ADC240" s="37"/>
      <c r="ADD240" s="37"/>
      <c r="ADG240" s="96"/>
      <c r="ADH240" s="14"/>
      <c r="ADI240" s="14"/>
      <c r="ADJ240" s="15"/>
      <c r="ADK240" s="37"/>
      <c r="ADL240" s="14"/>
      <c r="ADM240" s="15"/>
      <c r="ADN240" s="22"/>
      <c r="AEB240" s="5"/>
      <c r="AEC240" s="37"/>
      <c r="AED240" s="37"/>
      <c r="AEG240" s="83"/>
      <c r="AEH240" s="14"/>
      <c r="AEI240" s="14"/>
      <c r="AEJ240" s="15"/>
      <c r="AEK240" s="37"/>
      <c r="AEL240" s="14"/>
      <c r="AEM240" s="15"/>
      <c r="AEN240" s="22"/>
    </row>
    <row r="241" spans="2:820" s="7" customFormat="1" ht="24.75" customHeight="1" x14ac:dyDescent="0.2">
      <c r="B241" s="6"/>
      <c r="C241" s="5"/>
      <c r="D241" s="6"/>
      <c r="E241" s="6"/>
      <c r="G241" s="83"/>
      <c r="H241" s="96"/>
      <c r="I241" s="14"/>
      <c r="J241" s="14"/>
      <c r="K241" s="15"/>
      <c r="L241" s="15"/>
      <c r="M241" s="14"/>
      <c r="N241" s="15"/>
      <c r="O241" s="22"/>
      <c r="AA241" s="6"/>
      <c r="AB241" s="5"/>
      <c r="AC241" s="6"/>
      <c r="AD241" s="6"/>
      <c r="AF241" s="83"/>
      <c r="AG241" s="83"/>
      <c r="AH241" s="14"/>
      <c r="AI241" s="14"/>
      <c r="AJ241" s="15"/>
      <c r="AK241" s="15"/>
      <c r="AL241" s="14"/>
      <c r="AM241" s="15"/>
      <c r="AN241" s="22"/>
      <c r="BB241" s="5"/>
      <c r="BC241" s="6"/>
      <c r="BD241" s="6"/>
      <c r="BF241" s="83"/>
      <c r="BG241" s="96"/>
      <c r="BH241" s="14"/>
      <c r="BI241" s="14"/>
      <c r="BJ241" s="15"/>
      <c r="BK241" s="15"/>
      <c r="BL241" s="14"/>
      <c r="BM241" s="15"/>
      <c r="BN241" s="22"/>
      <c r="CB241" s="5"/>
      <c r="CC241" s="6"/>
      <c r="CD241" s="6"/>
      <c r="CF241" s="83"/>
      <c r="CG241" s="96"/>
      <c r="CH241" s="14"/>
      <c r="CI241" s="14"/>
      <c r="CJ241" s="15"/>
      <c r="CK241" s="15"/>
      <c r="CL241" s="14"/>
      <c r="CM241" s="15"/>
      <c r="CN241" s="22"/>
      <c r="DB241" s="2"/>
      <c r="DC241" s="3"/>
      <c r="DD241" s="3"/>
      <c r="DE241" s="1"/>
      <c r="DF241" s="84"/>
      <c r="DG241" s="97"/>
      <c r="DH241" s="14"/>
      <c r="DI241" s="14"/>
      <c r="DJ241" s="15"/>
      <c r="DK241" s="15"/>
      <c r="DL241" s="14"/>
      <c r="DM241" s="15"/>
      <c r="DN241" s="22"/>
      <c r="EB241" s="5"/>
      <c r="EC241" s="6"/>
      <c r="ED241" s="6"/>
      <c r="EG241" s="96"/>
      <c r="EH241" s="14"/>
      <c r="EI241" s="14"/>
      <c r="EJ241" s="15"/>
      <c r="EK241" s="15"/>
      <c r="EL241" s="14"/>
      <c r="EM241" s="15"/>
      <c r="EN241" s="22"/>
      <c r="FB241" s="5"/>
      <c r="FC241" s="6"/>
      <c r="FD241" s="6"/>
      <c r="FG241" s="83"/>
      <c r="FH241" s="14"/>
      <c r="FI241" s="14"/>
      <c r="FJ241" s="15"/>
      <c r="FK241" s="15"/>
      <c r="FL241" s="14"/>
      <c r="FM241" s="15"/>
      <c r="FN241" s="22"/>
      <c r="GB241" s="5"/>
      <c r="GC241" s="6"/>
      <c r="GD241" s="6"/>
      <c r="GG241" s="83"/>
      <c r="GH241" s="14"/>
      <c r="GI241" s="14"/>
      <c r="GJ241" s="15"/>
      <c r="GK241" s="15"/>
      <c r="GL241" s="14"/>
      <c r="GM241" s="15"/>
      <c r="GN241" s="22"/>
      <c r="HB241" s="5"/>
      <c r="HC241" s="6"/>
      <c r="HD241" s="6"/>
      <c r="HG241" s="83"/>
      <c r="HH241" s="14"/>
      <c r="HI241" s="14"/>
      <c r="HJ241" s="15"/>
      <c r="HK241" s="15"/>
      <c r="HL241" s="14"/>
      <c r="HM241" s="15"/>
      <c r="HN241" s="22"/>
      <c r="IB241" s="5"/>
      <c r="IC241" s="6"/>
      <c r="ID241" s="6"/>
      <c r="IG241" s="83"/>
      <c r="IH241" s="14"/>
      <c r="II241" s="14"/>
      <c r="IJ241" s="15"/>
      <c r="IK241" s="15"/>
      <c r="IL241" s="14"/>
      <c r="IM241" s="15"/>
      <c r="IN241" s="22"/>
      <c r="JB241" s="5"/>
      <c r="JC241" s="6"/>
      <c r="JD241" s="6"/>
      <c r="JG241" s="83"/>
      <c r="JH241" s="14"/>
      <c r="JI241" s="14"/>
      <c r="JJ241" s="15"/>
      <c r="JK241" s="15"/>
      <c r="JL241" s="14"/>
      <c r="JM241" s="15"/>
      <c r="JN241" s="22"/>
      <c r="KB241" s="5"/>
      <c r="KC241" s="6"/>
      <c r="KD241" s="6"/>
      <c r="KG241" s="83"/>
      <c r="KH241" s="14"/>
      <c r="KI241" s="14"/>
      <c r="KJ241" s="15"/>
      <c r="KK241" s="15"/>
      <c r="KL241" s="14"/>
      <c r="KM241" s="15"/>
      <c r="KN241" s="22"/>
      <c r="LB241" s="5"/>
      <c r="LC241" s="6"/>
      <c r="LD241" s="6"/>
      <c r="LG241" s="83"/>
      <c r="LH241" s="14"/>
      <c r="LI241" s="14"/>
      <c r="LJ241" s="15"/>
      <c r="LK241" s="15"/>
      <c r="LL241" s="14"/>
      <c r="LM241" s="15"/>
      <c r="LN241" s="22"/>
      <c r="MB241" s="5"/>
      <c r="MC241" s="6"/>
      <c r="MD241" s="6"/>
      <c r="MG241" s="83"/>
      <c r="MH241" s="14"/>
      <c r="MI241" s="14"/>
      <c r="MJ241" s="15"/>
      <c r="MK241" s="15"/>
      <c r="ML241" s="14"/>
      <c r="MM241" s="15"/>
      <c r="MN241" s="22"/>
      <c r="NB241" s="2"/>
      <c r="NC241" s="3"/>
      <c r="ND241" s="3"/>
      <c r="NE241" s="1"/>
      <c r="NF241" s="1"/>
      <c r="NG241" s="84"/>
      <c r="NH241" s="14"/>
      <c r="NI241" s="14"/>
      <c r="NJ241" s="15"/>
      <c r="NK241" s="15"/>
      <c r="NL241" s="14"/>
      <c r="NM241" s="15"/>
      <c r="NN241" s="22"/>
      <c r="OB241" s="5"/>
      <c r="OC241" s="6"/>
      <c r="OD241" s="6"/>
      <c r="OG241" s="83"/>
      <c r="OH241" s="14"/>
      <c r="OI241" s="14"/>
      <c r="OJ241" s="15"/>
      <c r="OK241" s="15"/>
      <c r="OL241" s="14"/>
      <c r="OM241" s="15"/>
      <c r="ON241" s="22"/>
      <c r="PB241" s="5"/>
      <c r="PC241" s="6"/>
      <c r="PD241" s="6"/>
      <c r="PG241" s="83"/>
      <c r="PH241" s="14"/>
      <c r="PI241" s="14"/>
      <c r="PJ241" s="15"/>
      <c r="PK241" s="15"/>
      <c r="PL241" s="14"/>
      <c r="PM241" s="15"/>
      <c r="PN241" s="22"/>
      <c r="QB241" s="5"/>
      <c r="QC241" s="6"/>
      <c r="QD241" s="6"/>
      <c r="QG241" s="83"/>
      <c r="QH241" s="14"/>
      <c r="QI241" s="14"/>
      <c r="QJ241" s="15"/>
      <c r="QK241" s="15"/>
      <c r="QL241" s="14"/>
      <c r="QM241" s="15"/>
      <c r="QN241" s="22"/>
      <c r="RB241" s="5"/>
      <c r="RC241" s="6"/>
      <c r="RD241" s="6"/>
      <c r="RG241" s="83"/>
      <c r="RH241" s="14"/>
      <c r="RI241" s="14"/>
      <c r="RJ241" s="15"/>
      <c r="RK241" s="15"/>
      <c r="RL241" s="14"/>
      <c r="RM241" s="15"/>
      <c r="RN241" s="22"/>
      <c r="SB241" s="5"/>
      <c r="SC241" s="6"/>
      <c r="SD241" s="6"/>
      <c r="SG241" s="83"/>
      <c r="SH241" s="14"/>
      <c r="SI241" s="14"/>
      <c r="SJ241" s="15"/>
      <c r="SK241" s="37"/>
      <c r="SL241" s="14"/>
      <c r="SM241" s="15"/>
      <c r="SN241" s="22"/>
      <c r="TB241" s="5"/>
      <c r="TC241" s="6"/>
      <c r="TD241" s="6"/>
      <c r="TG241" s="83"/>
      <c r="TH241" s="14"/>
      <c r="TI241" s="14"/>
      <c r="TJ241" s="15"/>
      <c r="TK241" s="37"/>
      <c r="TL241" s="14"/>
      <c r="TM241" s="15"/>
      <c r="TN241" s="22"/>
      <c r="UB241" s="5"/>
      <c r="UC241" s="6"/>
      <c r="UD241" s="6"/>
      <c r="UG241" s="83"/>
      <c r="UH241" s="14"/>
      <c r="UI241" s="14"/>
      <c r="UJ241" s="15"/>
      <c r="UK241" s="37"/>
      <c r="UL241" s="14"/>
      <c r="UM241" s="15"/>
      <c r="UN241" s="22"/>
      <c r="VB241" s="5"/>
      <c r="VC241" s="6"/>
      <c r="VD241" s="6"/>
      <c r="VG241" s="83"/>
      <c r="VH241" s="14"/>
      <c r="VI241" s="14"/>
      <c r="VJ241" s="15"/>
      <c r="VK241" s="37"/>
      <c r="VL241" s="14"/>
      <c r="VM241" s="15"/>
      <c r="VN241" s="22"/>
      <c r="WB241" s="5"/>
      <c r="WC241" s="6"/>
      <c r="WD241" s="6"/>
      <c r="WG241" s="83"/>
      <c r="WH241" s="14"/>
      <c r="WI241" s="14"/>
      <c r="WJ241" s="15"/>
      <c r="WK241" s="37"/>
      <c r="WL241" s="14"/>
      <c r="WM241" s="15"/>
      <c r="WN241" s="22"/>
      <c r="XB241" s="5"/>
      <c r="XC241" s="37"/>
      <c r="XD241" s="37"/>
      <c r="XG241" s="83"/>
      <c r="XH241" s="14"/>
      <c r="XI241" s="14"/>
      <c r="XJ241" s="15"/>
      <c r="XK241" s="37"/>
      <c r="XL241" s="14"/>
      <c r="XM241" s="15"/>
      <c r="XN241" s="22"/>
      <c r="YB241" s="5"/>
      <c r="YC241" s="37"/>
      <c r="YD241" s="37"/>
      <c r="YG241" s="83"/>
      <c r="YH241" s="14"/>
      <c r="YI241" s="14"/>
      <c r="YJ241" s="15"/>
      <c r="YK241" s="37"/>
      <c r="YL241" s="14"/>
      <c r="YM241" s="15"/>
      <c r="YN241" s="22"/>
      <c r="ZB241" s="5"/>
      <c r="ZC241" s="37"/>
      <c r="ZD241" s="37"/>
      <c r="ZG241" s="83"/>
      <c r="ZH241" s="14"/>
      <c r="ZI241" s="14"/>
      <c r="ZJ241" s="15"/>
      <c r="ZK241" s="37"/>
      <c r="ZL241" s="14"/>
      <c r="ZM241" s="15"/>
      <c r="ZN241" s="22"/>
      <c r="AAB241" s="5"/>
      <c r="AAC241" s="37"/>
      <c r="AAD241" s="37"/>
      <c r="AAG241" s="83"/>
      <c r="AAH241" s="14"/>
      <c r="AAI241" s="14"/>
      <c r="AAJ241" s="15"/>
      <c r="AAK241" s="37"/>
      <c r="AAL241" s="14"/>
      <c r="AAM241" s="15"/>
      <c r="AAN241" s="22"/>
      <c r="ABB241" s="5"/>
      <c r="ABC241" s="37"/>
      <c r="ABD241" s="37"/>
      <c r="ABG241" s="83"/>
      <c r="ABH241" s="14"/>
      <c r="ABI241" s="14"/>
      <c r="ABJ241" s="15"/>
      <c r="ABK241" s="37"/>
      <c r="ABL241" s="14"/>
      <c r="ABM241" s="15"/>
      <c r="ABN241" s="22"/>
      <c r="ACB241" s="5"/>
      <c r="ACC241" s="37"/>
      <c r="ACD241" s="37"/>
      <c r="ACG241" s="83"/>
      <c r="ACH241" s="14"/>
      <c r="ACI241" s="14"/>
      <c r="ACJ241" s="15"/>
      <c r="ACK241" s="37"/>
      <c r="ACL241" s="14"/>
      <c r="ACM241" s="15"/>
      <c r="ACN241" s="22"/>
      <c r="ADB241" s="5"/>
      <c r="ADC241" s="37"/>
      <c r="ADD241" s="37"/>
      <c r="ADG241" s="96"/>
      <c r="ADH241" s="14"/>
      <c r="ADI241" s="14"/>
      <c r="ADJ241" s="15"/>
      <c r="ADK241" s="37"/>
      <c r="ADL241" s="14"/>
      <c r="ADM241" s="15"/>
      <c r="ADN241" s="22"/>
      <c r="AEB241" s="5"/>
      <c r="AEC241" s="37"/>
      <c r="AED241" s="37"/>
      <c r="AEG241" s="83"/>
      <c r="AEH241" s="14"/>
      <c r="AEI241" s="14"/>
      <c r="AEJ241" s="15"/>
      <c r="AEK241" s="37"/>
      <c r="AEL241" s="14"/>
      <c r="AEM241" s="15"/>
      <c r="AEN241" s="22"/>
    </row>
    <row r="242" spans="2:820" s="7" customFormat="1" ht="24.75" customHeight="1" x14ac:dyDescent="0.2">
      <c r="B242" s="6"/>
      <c r="C242" s="5"/>
      <c r="D242" s="6"/>
      <c r="E242" s="6"/>
      <c r="G242" s="83"/>
      <c r="H242" s="96"/>
      <c r="I242" s="14"/>
      <c r="J242" s="14"/>
      <c r="K242" s="15"/>
      <c r="L242" s="15"/>
      <c r="M242" s="14"/>
      <c r="N242" s="15"/>
      <c r="O242" s="22"/>
      <c r="AA242" s="6"/>
      <c r="AB242" s="5"/>
      <c r="AC242" s="6"/>
      <c r="AD242" s="6"/>
      <c r="AF242" s="83"/>
      <c r="AG242" s="83"/>
      <c r="AH242" s="14"/>
      <c r="AI242" s="14"/>
      <c r="AJ242" s="15"/>
      <c r="AK242" s="15"/>
      <c r="AL242" s="14"/>
      <c r="AM242" s="15"/>
      <c r="AN242" s="22"/>
      <c r="BB242" s="5"/>
      <c r="BC242" s="6"/>
      <c r="BD242" s="6"/>
      <c r="BF242" s="83"/>
      <c r="BG242" s="96"/>
      <c r="BH242" s="14"/>
      <c r="BI242" s="14"/>
      <c r="BJ242" s="15"/>
      <c r="BK242" s="15"/>
      <c r="BL242" s="14"/>
      <c r="BM242" s="15"/>
      <c r="BN242" s="22"/>
      <c r="CB242" s="5"/>
      <c r="CC242" s="6"/>
      <c r="CD242" s="6"/>
      <c r="CF242" s="83"/>
      <c r="CG242" s="96"/>
      <c r="CH242" s="14"/>
      <c r="CI242" s="14"/>
      <c r="CJ242" s="15"/>
      <c r="CK242" s="15"/>
      <c r="CL242" s="14"/>
      <c r="CM242" s="15"/>
      <c r="CN242" s="22"/>
      <c r="DB242" s="2"/>
      <c r="DC242" s="3"/>
      <c r="DD242" s="3"/>
      <c r="DE242" s="1"/>
      <c r="DF242" s="84"/>
      <c r="DG242" s="97"/>
      <c r="DH242" s="14"/>
      <c r="DI242" s="14"/>
      <c r="DJ242" s="15"/>
      <c r="DK242" s="15"/>
      <c r="DL242" s="14"/>
      <c r="DM242" s="15"/>
      <c r="DN242" s="22"/>
      <c r="EB242" s="5"/>
      <c r="EC242" s="6"/>
      <c r="ED242" s="6"/>
      <c r="EG242" s="96"/>
      <c r="EH242" s="14"/>
      <c r="EI242" s="14"/>
      <c r="EJ242" s="15"/>
      <c r="EK242" s="15"/>
      <c r="EL242" s="14"/>
      <c r="EM242" s="15"/>
      <c r="EN242" s="22"/>
      <c r="FB242" s="5"/>
      <c r="FC242" s="6"/>
      <c r="FD242" s="6"/>
      <c r="FG242" s="83"/>
      <c r="FH242" s="14"/>
      <c r="FI242" s="14"/>
      <c r="FJ242" s="15"/>
      <c r="FK242" s="15"/>
      <c r="FL242" s="14"/>
      <c r="FM242" s="15"/>
      <c r="FN242" s="22"/>
      <c r="GB242" s="5"/>
      <c r="GC242" s="6"/>
      <c r="GD242" s="6"/>
      <c r="GG242" s="83"/>
      <c r="GH242" s="14"/>
      <c r="GI242" s="14"/>
      <c r="GJ242" s="15"/>
      <c r="GK242" s="15"/>
      <c r="GL242" s="14"/>
      <c r="GM242" s="15"/>
      <c r="GN242" s="22"/>
      <c r="HB242" s="5"/>
      <c r="HC242" s="6"/>
      <c r="HD242" s="6"/>
      <c r="HG242" s="83"/>
      <c r="HH242" s="14"/>
      <c r="HI242" s="14"/>
      <c r="HJ242" s="15"/>
      <c r="HK242" s="15"/>
      <c r="HL242" s="14"/>
      <c r="HM242" s="15"/>
      <c r="HN242" s="22"/>
      <c r="IB242" s="5"/>
      <c r="IC242" s="6"/>
      <c r="ID242" s="6"/>
      <c r="IG242" s="83"/>
      <c r="IH242" s="14"/>
      <c r="II242" s="14"/>
      <c r="IJ242" s="15"/>
      <c r="IK242" s="15"/>
      <c r="IL242" s="14"/>
      <c r="IM242" s="15"/>
      <c r="IN242" s="22"/>
      <c r="JB242" s="5"/>
      <c r="JC242" s="6"/>
      <c r="JD242" s="6"/>
      <c r="JG242" s="83"/>
      <c r="JH242" s="14"/>
      <c r="JI242" s="14"/>
      <c r="JJ242" s="15"/>
      <c r="JK242" s="15"/>
      <c r="JL242" s="14"/>
      <c r="JM242" s="15"/>
      <c r="JN242" s="22"/>
      <c r="KB242" s="5"/>
      <c r="KC242" s="6"/>
      <c r="KD242" s="6"/>
      <c r="KG242" s="83"/>
      <c r="KH242" s="14"/>
      <c r="KI242" s="14"/>
      <c r="KJ242" s="15"/>
      <c r="KK242" s="15"/>
      <c r="KL242" s="14"/>
      <c r="KM242" s="15"/>
      <c r="KN242" s="22"/>
      <c r="LB242" s="5"/>
      <c r="LC242" s="6"/>
      <c r="LD242" s="6"/>
      <c r="LG242" s="83"/>
      <c r="LH242" s="14"/>
      <c r="LI242" s="14"/>
      <c r="LJ242" s="15"/>
      <c r="LK242" s="15"/>
      <c r="LL242" s="14"/>
      <c r="LM242" s="15"/>
      <c r="LN242" s="22"/>
      <c r="MB242" s="5"/>
      <c r="MC242" s="6"/>
      <c r="MD242" s="6"/>
      <c r="MG242" s="83"/>
      <c r="MH242" s="14"/>
      <c r="MI242" s="14"/>
      <c r="MJ242" s="15"/>
      <c r="MK242" s="15"/>
      <c r="ML242" s="14"/>
      <c r="MM242" s="15"/>
      <c r="MN242" s="22"/>
      <c r="NB242" s="2"/>
      <c r="NC242" s="3"/>
      <c r="ND242" s="3"/>
      <c r="NE242" s="1"/>
      <c r="NF242" s="1"/>
      <c r="NG242" s="84"/>
      <c r="NH242" s="14"/>
      <c r="NI242" s="14"/>
      <c r="NJ242" s="15"/>
      <c r="NK242" s="15"/>
      <c r="NL242" s="14"/>
      <c r="NM242" s="15"/>
      <c r="NN242" s="22"/>
      <c r="OB242" s="5"/>
      <c r="OC242" s="6"/>
      <c r="OD242" s="6"/>
      <c r="OG242" s="83"/>
      <c r="OH242" s="14"/>
      <c r="OI242" s="14"/>
      <c r="OJ242" s="15"/>
      <c r="OK242" s="15"/>
      <c r="OL242" s="14"/>
      <c r="OM242" s="15"/>
      <c r="ON242" s="22"/>
      <c r="PB242" s="5"/>
      <c r="PC242" s="6"/>
      <c r="PD242" s="6"/>
      <c r="PG242" s="83"/>
      <c r="PH242" s="14"/>
      <c r="PI242" s="14"/>
      <c r="PJ242" s="15"/>
      <c r="PK242" s="15"/>
      <c r="PL242" s="14"/>
      <c r="PM242" s="15"/>
      <c r="PN242" s="22"/>
      <c r="QB242" s="5"/>
      <c r="QC242" s="6"/>
      <c r="QD242" s="6"/>
      <c r="QG242" s="83"/>
      <c r="QH242" s="14"/>
      <c r="QI242" s="14"/>
      <c r="QJ242" s="15"/>
      <c r="QK242" s="15"/>
      <c r="QL242" s="14"/>
      <c r="QM242" s="15"/>
      <c r="QN242" s="22"/>
      <c r="RB242" s="5"/>
      <c r="RC242" s="6"/>
      <c r="RD242" s="6"/>
      <c r="RG242" s="83"/>
      <c r="RH242" s="14"/>
      <c r="RI242" s="14"/>
      <c r="RJ242" s="15"/>
      <c r="RK242" s="15"/>
      <c r="RL242" s="14"/>
      <c r="RM242" s="15"/>
      <c r="RN242" s="22"/>
      <c r="SB242" s="5"/>
      <c r="SC242" s="6"/>
      <c r="SD242" s="6"/>
      <c r="SG242" s="83"/>
      <c r="SH242" s="14"/>
      <c r="SI242" s="14"/>
      <c r="SJ242" s="15"/>
      <c r="SK242" s="37"/>
      <c r="SL242" s="14"/>
      <c r="SM242" s="15"/>
      <c r="SN242" s="22"/>
      <c r="TB242" s="5"/>
      <c r="TC242" s="6"/>
      <c r="TD242" s="6"/>
      <c r="TG242" s="83"/>
      <c r="TH242" s="14"/>
      <c r="TI242" s="14"/>
      <c r="TJ242" s="15"/>
      <c r="TK242" s="37"/>
      <c r="TL242" s="14"/>
      <c r="TM242" s="15"/>
      <c r="TN242" s="22"/>
      <c r="UB242" s="5"/>
      <c r="UC242" s="6"/>
      <c r="UD242" s="6"/>
      <c r="UG242" s="83"/>
      <c r="UH242" s="14"/>
      <c r="UI242" s="14"/>
      <c r="UJ242" s="15"/>
      <c r="UK242" s="37"/>
      <c r="UL242" s="14"/>
      <c r="UM242" s="15"/>
      <c r="UN242" s="22"/>
      <c r="VB242" s="5"/>
      <c r="VC242" s="6"/>
      <c r="VD242" s="6"/>
      <c r="VG242" s="83"/>
      <c r="VH242" s="14"/>
      <c r="VI242" s="14"/>
      <c r="VJ242" s="15"/>
      <c r="VK242" s="37"/>
      <c r="VL242" s="14"/>
      <c r="VM242" s="15"/>
      <c r="VN242" s="22"/>
      <c r="WB242" s="5"/>
      <c r="WC242" s="6"/>
      <c r="WD242" s="6"/>
      <c r="WG242" s="83"/>
      <c r="WH242" s="14"/>
      <c r="WI242" s="14"/>
      <c r="WJ242" s="15"/>
      <c r="WK242" s="37"/>
      <c r="WL242" s="14"/>
      <c r="WM242" s="15"/>
      <c r="WN242" s="22"/>
      <c r="XB242" s="5"/>
      <c r="XC242" s="37"/>
      <c r="XD242" s="37"/>
      <c r="XG242" s="83"/>
      <c r="XH242" s="14"/>
      <c r="XI242" s="14"/>
      <c r="XJ242" s="15"/>
      <c r="XK242" s="37"/>
      <c r="XL242" s="14"/>
      <c r="XM242" s="15"/>
      <c r="XN242" s="22"/>
      <c r="YB242" s="5"/>
      <c r="YC242" s="37"/>
      <c r="YD242" s="37"/>
      <c r="YG242" s="83"/>
      <c r="YH242" s="14"/>
      <c r="YI242" s="14"/>
      <c r="YJ242" s="15"/>
      <c r="YK242" s="37"/>
      <c r="YL242" s="14"/>
      <c r="YM242" s="15"/>
      <c r="YN242" s="22"/>
      <c r="ZB242" s="5"/>
      <c r="ZC242" s="37"/>
      <c r="ZD242" s="37"/>
      <c r="ZG242" s="83"/>
      <c r="ZH242" s="14"/>
      <c r="ZI242" s="14"/>
      <c r="ZJ242" s="15"/>
      <c r="ZK242" s="37"/>
      <c r="ZL242" s="14"/>
      <c r="ZM242" s="15"/>
      <c r="ZN242" s="22"/>
      <c r="AAB242" s="5"/>
      <c r="AAC242" s="37"/>
      <c r="AAD242" s="37"/>
      <c r="AAG242" s="83"/>
      <c r="AAH242" s="14"/>
      <c r="AAI242" s="14"/>
      <c r="AAJ242" s="15"/>
      <c r="AAK242" s="37"/>
      <c r="AAL242" s="14"/>
      <c r="AAM242" s="15"/>
      <c r="AAN242" s="22"/>
      <c r="ABB242" s="5"/>
      <c r="ABC242" s="37"/>
      <c r="ABD242" s="37"/>
      <c r="ABG242" s="83"/>
      <c r="ABH242" s="14"/>
      <c r="ABI242" s="14"/>
      <c r="ABJ242" s="15"/>
      <c r="ABK242" s="37"/>
      <c r="ABL242" s="14"/>
      <c r="ABM242" s="15"/>
      <c r="ABN242" s="22"/>
      <c r="ACB242" s="5"/>
      <c r="ACC242" s="37"/>
      <c r="ACD242" s="37"/>
      <c r="ACG242" s="83"/>
      <c r="ACH242" s="14"/>
      <c r="ACI242" s="14"/>
      <c r="ACJ242" s="15"/>
      <c r="ACK242" s="37"/>
      <c r="ACL242" s="14"/>
      <c r="ACM242" s="15"/>
      <c r="ACN242" s="22"/>
      <c r="ADB242" s="5"/>
      <c r="ADC242" s="37"/>
      <c r="ADD242" s="37"/>
      <c r="ADG242" s="96"/>
      <c r="ADH242" s="14"/>
      <c r="ADI242" s="14"/>
      <c r="ADJ242" s="15"/>
      <c r="ADK242" s="37"/>
      <c r="ADL242" s="14"/>
      <c r="ADM242" s="15"/>
      <c r="ADN242" s="22"/>
      <c r="AEB242" s="5"/>
      <c r="AEC242" s="37"/>
      <c r="AED242" s="37"/>
      <c r="AEG242" s="83"/>
      <c r="AEH242" s="14"/>
      <c r="AEI242" s="14"/>
      <c r="AEJ242" s="15"/>
      <c r="AEK242" s="37"/>
      <c r="AEL242" s="14"/>
      <c r="AEM242" s="15"/>
      <c r="AEN242" s="22"/>
    </row>
    <row r="243" spans="2:820" s="7" customFormat="1" ht="24.75" customHeight="1" x14ac:dyDescent="0.2">
      <c r="B243" s="6"/>
      <c r="C243" s="5"/>
      <c r="D243" s="6"/>
      <c r="E243" s="6"/>
      <c r="G243" s="83"/>
      <c r="H243" s="96"/>
      <c r="I243" s="14"/>
      <c r="J243" s="14"/>
      <c r="K243" s="15"/>
      <c r="L243" s="15"/>
      <c r="M243" s="14"/>
      <c r="N243" s="15"/>
      <c r="O243" s="22"/>
      <c r="AA243" s="6"/>
      <c r="AB243" s="5"/>
      <c r="AC243" s="6"/>
      <c r="AD243" s="6"/>
      <c r="AF243" s="83"/>
      <c r="AG243" s="83"/>
      <c r="AH243" s="14"/>
      <c r="AI243" s="14"/>
      <c r="AJ243" s="15"/>
      <c r="AK243" s="15"/>
      <c r="AL243" s="14"/>
      <c r="AM243" s="15"/>
      <c r="AN243" s="22"/>
      <c r="BB243" s="5"/>
      <c r="BC243" s="6"/>
      <c r="BD243" s="6"/>
      <c r="BF243" s="83"/>
      <c r="BG243" s="96"/>
      <c r="BH243" s="14"/>
      <c r="BI243" s="14"/>
      <c r="BJ243" s="15"/>
      <c r="BK243" s="15"/>
      <c r="BL243" s="14"/>
      <c r="BM243" s="15"/>
      <c r="BN243" s="22"/>
      <c r="CB243" s="5"/>
      <c r="CC243" s="6"/>
      <c r="CD243" s="6"/>
      <c r="CF243" s="83"/>
      <c r="CG243" s="96"/>
      <c r="CH243" s="14"/>
      <c r="CI243" s="14"/>
      <c r="CJ243" s="15"/>
      <c r="CK243" s="15"/>
      <c r="CL243" s="14"/>
      <c r="CM243" s="15"/>
      <c r="CN243" s="22"/>
      <c r="DB243" s="2"/>
      <c r="DC243" s="3"/>
      <c r="DD243" s="3"/>
      <c r="DE243" s="1"/>
      <c r="DF243" s="84"/>
      <c r="DG243" s="97"/>
      <c r="DH243" s="14"/>
      <c r="DI243" s="14"/>
      <c r="DJ243" s="15"/>
      <c r="DK243" s="15"/>
      <c r="DL243" s="14"/>
      <c r="DM243" s="15"/>
      <c r="DN243" s="22"/>
      <c r="EB243" s="5"/>
      <c r="EC243" s="6"/>
      <c r="ED243" s="6"/>
      <c r="EG243" s="96"/>
      <c r="EH243" s="14"/>
      <c r="EI243" s="14"/>
      <c r="EJ243" s="15"/>
      <c r="EK243" s="15"/>
      <c r="EL243" s="14"/>
      <c r="EM243" s="15"/>
      <c r="EN243" s="22"/>
      <c r="FB243" s="5"/>
      <c r="FC243" s="6"/>
      <c r="FD243" s="6"/>
      <c r="FG243" s="83"/>
      <c r="FH243" s="14"/>
      <c r="FI243" s="14"/>
      <c r="FJ243" s="15"/>
      <c r="FK243" s="15"/>
      <c r="FL243" s="14"/>
      <c r="FM243" s="15"/>
      <c r="FN243" s="22"/>
      <c r="GB243" s="5"/>
      <c r="GC243" s="6"/>
      <c r="GD243" s="6"/>
      <c r="GG243" s="83"/>
      <c r="GH243" s="14"/>
      <c r="GI243" s="14"/>
      <c r="GJ243" s="15"/>
      <c r="GK243" s="15"/>
      <c r="GL243" s="14"/>
      <c r="GM243" s="15"/>
      <c r="GN243" s="22"/>
      <c r="HB243" s="5"/>
      <c r="HC243" s="6"/>
      <c r="HD243" s="6"/>
      <c r="HG243" s="83"/>
      <c r="HH243" s="14"/>
      <c r="HI243" s="14"/>
      <c r="HJ243" s="15"/>
      <c r="HK243" s="15"/>
      <c r="HL243" s="14"/>
      <c r="HM243" s="15"/>
      <c r="HN243" s="22"/>
      <c r="IB243" s="5"/>
      <c r="IC243" s="6"/>
      <c r="ID243" s="6"/>
      <c r="IG243" s="83"/>
      <c r="IH243" s="14"/>
      <c r="II243" s="14"/>
      <c r="IJ243" s="15"/>
      <c r="IK243" s="15"/>
      <c r="IL243" s="14"/>
      <c r="IM243" s="15"/>
      <c r="IN243" s="22"/>
      <c r="JB243" s="5"/>
      <c r="JC243" s="6"/>
      <c r="JD243" s="6"/>
      <c r="JG243" s="83"/>
      <c r="JH243" s="14"/>
      <c r="JI243" s="14"/>
      <c r="JJ243" s="15"/>
      <c r="JK243" s="15"/>
      <c r="JL243" s="14"/>
      <c r="JM243" s="15"/>
      <c r="JN243" s="22"/>
      <c r="KB243" s="5"/>
      <c r="KC243" s="6"/>
      <c r="KD243" s="6"/>
      <c r="KG243" s="83"/>
      <c r="KH243" s="14"/>
      <c r="KI243" s="14"/>
      <c r="KJ243" s="15"/>
      <c r="KK243" s="15"/>
      <c r="KL243" s="14"/>
      <c r="KM243" s="15"/>
      <c r="KN243" s="22"/>
      <c r="LB243" s="5"/>
      <c r="LC243" s="6"/>
      <c r="LD243" s="6"/>
      <c r="LG243" s="83"/>
      <c r="LH243" s="14"/>
      <c r="LI243" s="14"/>
      <c r="LJ243" s="15"/>
      <c r="LK243" s="15"/>
      <c r="LL243" s="14"/>
      <c r="LM243" s="15"/>
      <c r="LN243" s="22"/>
      <c r="MB243" s="5"/>
      <c r="MC243" s="6"/>
      <c r="MD243" s="6"/>
      <c r="MG243" s="83"/>
      <c r="MH243" s="14"/>
      <c r="MI243" s="14"/>
      <c r="MJ243" s="15"/>
      <c r="MK243" s="15"/>
      <c r="ML243" s="14"/>
      <c r="MM243" s="15"/>
      <c r="MN243" s="22"/>
      <c r="NB243" s="2"/>
      <c r="NC243" s="3"/>
      <c r="ND243" s="3"/>
      <c r="NE243" s="1"/>
      <c r="NF243" s="1"/>
      <c r="NG243" s="84"/>
      <c r="NH243" s="14"/>
      <c r="NI243" s="14"/>
      <c r="NJ243" s="15"/>
      <c r="NK243" s="15"/>
      <c r="NL243" s="14"/>
      <c r="NM243" s="15"/>
      <c r="NN243" s="22"/>
      <c r="OB243" s="5"/>
      <c r="OC243" s="6"/>
      <c r="OD243" s="6"/>
      <c r="OG243" s="83"/>
      <c r="OH243" s="14"/>
      <c r="OI243" s="14"/>
      <c r="OJ243" s="15"/>
      <c r="OK243" s="15"/>
      <c r="OL243" s="14"/>
      <c r="OM243" s="15"/>
      <c r="ON243" s="22"/>
      <c r="PB243" s="5"/>
      <c r="PC243" s="6"/>
      <c r="PD243" s="6"/>
      <c r="PG243" s="83"/>
      <c r="PH243" s="14"/>
      <c r="PI243" s="14"/>
      <c r="PJ243" s="15"/>
      <c r="PK243" s="15"/>
      <c r="PL243" s="14"/>
      <c r="PM243" s="15"/>
      <c r="PN243" s="22"/>
      <c r="QB243" s="5"/>
      <c r="QC243" s="6"/>
      <c r="QD243" s="6"/>
      <c r="QG243" s="83"/>
      <c r="QH243" s="14"/>
      <c r="QI243" s="14"/>
      <c r="QJ243" s="15"/>
      <c r="QK243" s="15"/>
      <c r="QL243" s="14"/>
      <c r="QM243" s="15"/>
      <c r="QN243" s="22"/>
      <c r="RB243" s="5"/>
      <c r="RC243" s="6"/>
      <c r="RD243" s="6"/>
      <c r="RG243" s="83"/>
      <c r="RH243" s="14"/>
      <c r="RI243" s="14"/>
      <c r="RJ243" s="15"/>
      <c r="RK243" s="15"/>
      <c r="RL243" s="14"/>
      <c r="RM243" s="15"/>
      <c r="RN243" s="22"/>
      <c r="SB243" s="5"/>
      <c r="SC243" s="6"/>
      <c r="SD243" s="6"/>
      <c r="SG243" s="83"/>
      <c r="SH243" s="14"/>
      <c r="SI243" s="14"/>
      <c r="SJ243" s="15"/>
      <c r="SK243" s="37"/>
      <c r="SL243" s="14"/>
      <c r="SM243" s="15"/>
      <c r="SN243" s="22"/>
      <c r="TB243" s="5"/>
      <c r="TC243" s="6"/>
      <c r="TD243" s="6"/>
      <c r="TG243" s="83"/>
      <c r="TH243" s="14"/>
      <c r="TI243" s="14"/>
      <c r="TJ243" s="15"/>
      <c r="TK243" s="37"/>
      <c r="TL243" s="14"/>
      <c r="TM243" s="15"/>
      <c r="TN243" s="22"/>
      <c r="UB243" s="5"/>
      <c r="UC243" s="6"/>
      <c r="UD243" s="6"/>
      <c r="UG243" s="83"/>
      <c r="UH243" s="14"/>
      <c r="UI243" s="14"/>
      <c r="UJ243" s="15"/>
      <c r="UK243" s="37"/>
      <c r="UL243" s="14"/>
      <c r="UM243" s="15"/>
      <c r="UN243" s="22"/>
      <c r="VB243" s="5"/>
      <c r="VC243" s="6"/>
      <c r="VD243" s="6"/>
      <c r="VG243" s="83"/>
      <c r="VH243" s="14"/>
      <c r="VI243" s="14"/>
      <c r="VJ243" s="15"/>
      <c r="VK243" s="37"/>
      <c r="VL243" s="14"/>
      <c r="VM243" s="15"/>
      <c r="VN243" s="22"/>
      <c r="WB243" s="5"/>
      <c r="WC243" s="6"/>
      <c r="WD243" s="6"/>
      <c r="WG243" s="83"/>
      <c r="WH243" s="14"/>
      <c r="WI243" s="14"/>
      <c r="WJ243" s="15"/>
      <c r="WK243" s="37"/>
      <c r="WL243" s="14"/>
      <c r="WM243" s="15"/>
      <c r="WN243" s="22"/>
      <c r="XB243" s="5"/>
      <c r="XC243" s="37"/>
      <c r="XD243" s="37"/>
      <c r="XG243" s="83"/>
      <c r="XH243" s="14"/>
      <c r="XI243" s="14"/>
      <c r="XJ243" s="15"/>
      <c r="XK243" s="37"/>
      <c r="XL243" s="14"/>
      <c r="XM243" s="15"/>
      <c r="XN243" s="22"/>
      <c r="YB243" s="5"/>
      <c r="YC243" s="37"/>
      <c r="YD243" s="37"/>
      <c r="YG243" s="83"/>
      <c r="YH243" s="14"/>
      <c r="YI243" s="14"/>
      <c r="YJ243" s="15"/>
      <c r="YK243" s="37"/>
      <c r="YL243" s="14"/>
      <c r="YM243" s="15"/>
      <c r="YN243" s="22"/>
      <c r="ZB243" s="5"/>
      <c r="ZC243" s="37"/>
      <c r="ZD243" s="37"/>
      <c r="ZG243" s="83"/>
      <c r="ZH243" s="14"/>
      <c r="ZI243" s="14"/>
      <c r="ZJ243" s="15"/>
      <c r="ZK243" s="37"/>
      <c r="ZL243" s="14"/>
      <c r="ZM243" s="15"/>
      <c r="ZN243" s="22"/>
      <c r="AAB243" s="5"/>
      <c r="AAC243" s="37"/>
      <c r="AAD243" s="37"/>
      <c r="AAG243" s="83"/>
      <c r="AAH243" s="14"/>
      <c r="AAI243" s="14"/>
      <c r="AAJ243" s="15"/>
      <c r="AAK243" s="37"/>
      <c r="AAL243" s="14"/>
      <c r="AAM243" s="15"/>
      <c r="AAN243" s="22"/>
      <c r="ABB243" s="5"/>
      <c r="ABC243" s="37"/>
      <c r="ABD243" s="37"/>
      <c r="ABG243" s="83"/>
      <c r="ABH243" s="14"/>
      <c r="ABI243" s="14"/>
      <c r="ABJ243" s="15"/>
      <c r="ABK243" s="37"/>
      <c r="ABL243" s="14"/>
      <c r="ABM243" s="15"/>
      <c r="ABN243" s="22"/>
      <c r="ACB243" s="5"/>
      <c r="ACC243" s="37"/>
      <c r="ACD243" s="37"/>
      <c r="ACG243" s="83"/>
      <c r="ACH243" s="14"/>
      <c r="ACI243" s="14"/>
      <c r="ACJ243" s="15"/>
      <c r="ACK243" s="37"/>
      <c r="ACL243" s="14"/>
      <c r="ACM243" s="15"/>
      <c r="ACN243" s="22"/>
      <c r="ADB243" s="5"/>
      <c r="ADC243" s="37"/>
      <c r="ADD243" s="37"/>
      <c r="ADG243" s="96"/>
      <c r="ADH243" s="14"/>
      <c r="ADI243" s="14"/>
      <c r="ADJ243" s="15"/>
      <c r="ADK243" s="37"/>
      <c r="ADL243" s="14"/>
      <c r="ADM243" s="15"/>
      <c r="ADN243" s="22"/>
      <c r="AEB243" s="5"/>
      <c r="AEC243" s="37"/>
      <c r="AED243" s="37"/>
      <c r="AEG243" s="83"/>
      <c r="AEH243" s="14"/>
      <c r="AEI243" s="14"/>
      <c r="AEJ243" s="15"/>
      <c r="AEK243" s="37"/>
      <c r="AEL243" s="14"/>
      <c r="AEM243" s="15"/>
      <c r="AEN243" s="22"/>
    </row>
    <row r="244" spans="2:820" s="7" customFormat="1" ht="24.75" customHeight="1" x14ac:dyDescent="0.2">
      <c r="B244" s="6"/>
      <c r="C244" s="5"/>
      <c r="D244" s="6"/>
      <c r="E244" s="6"/>
      <c r="G244" s="83"/>
      <c r="H244" s="96"/>
      <c r="I244" s="14"/>
      <c r="J244" s="14"/>
      <c r="K244" s="15"/>
      <c r="L244" s="15"/>
      <c r="M244" s="14"/>
      <c r="N244" s="15"/>
      <c r="O244" s="22"/>
      <c r="AA244" s="6"/>
      <c r="AB244" s="5"/>
      <c r="AC244" s="6"/>
      <c r="AD244" s="6"/>
      <c r="AF244" s="83"/>
      <c r="AG244" s="83"/>
      <c r="AH244" s="14"/>
      <c r="AI244" s="14"/>
      <c r="AJ244" s="15"/>
      <c r="AK244" s="15"/>
      <c r="AL244" s="14"/>
      <c r="AM244" s="15"/>
      <c r="AN244" s="22"/>
      <c r="BB244" s="5"/>
      <c r="BC244" s="6"/>
      <c r="BD244" s="6"/>
      <c r="BF244" s="83"/>
      <c r="BG244" s="96"/>
      <c r="BH244" s="14"/>
      <c r="BI244" s="14"/>
      <c r="BJ244" s="15"/>
      <c r="BK244" s="15"/>
      <c r="BL244" s="14"/>
      <c r="BM244" s="15"/>
      <c r="BN244" s="22"/>
      <c r="CB244" s="5"/>
      <c r="CC244" s="6"/>
      <c r="CD244" s="6"/>
      <c r="CF244" s="83"/>
      <c r="CG244" s="96"/>
      <c r="CH244" s="14"/>
      <c r="CI244" s="14"/>
      <c r="CJ244" s="15"/>
      <c r="CK244" s="15"/>
      <c r="CL244" s="14"/>
      <c r="CM244" s="15"/>
      <c r="CN244" s="22"/>
      <c r="DB244" s="2"/>
      <c r="DC244" s="3"/>
      <c r="DD244" s="3"/>
      <c r="DE244" s="1"/>
      <c r="DF244" s="84"/>
      <c r="DG244" s="97"/>
      <c r="DH244" s="14"/>
      <c r="DI244" s="14"/>
      <c r="DJ244" s="15"/>
      <c r="DK244" s="15"/>
      <c r="DL244" s="14"/>
      <c r="DM244" s="15"/>
      <c r="DN244" s="22"/>
      <c r="EB244" s="5"/>
      <c r="EC244" s="6"/>
      <c r="ED244" s="6"/>
      <c r="EG244" s="96"/>
      <c r="EH244" s="14"/>
      <c r="EI244" s="14"/>
      <c r="EJ244" s="15"/>
      <c r="EK244" s="15"/>
      <c r="EL244" s="14"/>
      <c r="EM244" s="15"/>
      <c r="EN244" s="22"/>
      <c r="FB244" s="5"/>
      <c r="FC244" s="6"/>
      <c r="FD244" s="6"/>
      <c r="FG244" s="83"/>
      <c r="FH244" s="14"/>
      <c r="FI244" s="14"/>
      <c r="FJ244" s="15"/>
      <c r="FK244" s="15"/>
      <c r="FL244" s="14"/>
      <c r="FM244" s="15"/>
      <c r="FN244" s="22"/>
      <c r="GB244" s="5"/>
      <c r="GC244" s="6"/>
      <c r="GD244" s="6"/>
      <c r="GG244" s="83"/>
      <c r="GH244" s="14"/>
      <c r="GI244" s="14"/>
      <c r="GJ244" s="15"/>
      <c r="GK244" s="15"/>
      <c r="GL244" s="14"/>
      <c r="GM244" s="15"/>
      <c r="GN244" s="22"/>
      <c r="HB244" s="5"/>
      <c r="HC244" s="6"/>
      <c r="HD244" s="6"/>
      <c r="HG244" s="83"/>
      <c r="HH244" s="14"/>
      <c r="HI244" s="14"/>
      <c r="HJ244" s="15"/>
      <c r="HK244" s="15"/>
      <c r="HL244" s="14"/>
      <c r="HM244" s="15"/>
      <c r="HN244" s="22"/>
      <c r="IB244" s="5"/>
      <c r="IC244" s="6"/>
      <c r="ID244" s="6"/>
      <c r="IG244" s="83"/>
      <c r="IH244" s="14"/>
      <c r="II244" s="14"/>
      <c r="IJ244" s="15"/>
      <c r="IK244" s="15"/>
      <c r="IL244" s="14"/>
      <c r="IM244" s="15"/>
      <c r="IN244" s="22"/>
      <c r="JB244" s="5"/>
      <c r="JC244" s="6"/>
      <c r="JD244" s="6"/>
      <c r="JG244" s="83"/>
      <c r="JH244" s="14"/>
      <c r="JI244" s="14"/>
      <c r="JJ244" s="15"/>
      <c r="JK244" s="15"/>
      <c r="JL244" s="14"/>
      <c r="JM244" s="15"/>
      <c r="JN244" s="22"/>
      <c r="KB244" s="5"/>
      <c r="KC244" s="6"/>
      <c r="KD244" s="6"/>
      <c r="KG244" s="83"/>
      <c r="KH244" s="14"/>
      <c r="KI244" s="14"/>
      <c r="KJ244" s="15"/>
      <c r="KK244" s="15"/>
      <c r="KL244" s="14"/>
      <c r="KM244" s="15"/>
      <c r="KN244" s="22"/>
      <c r="LB244" s="5"/>
      <c r="LC244" s="6"/>
      <c r="LD244" s="6"/>
      <c r="LG244" s="83"/>
      <c r="LH244" s="14"/>
      <c r="LI244" s="14"/>
      <c r="LJ244" s="15"/>
      <c r="LK244" s="15"/>
      <c r="LL244" s="14"/>
      <c r="LM244" s="15"/>
      <c r="LN244" s="22"/>
      <c r="MB244" s="5"/>
      <c r="MC244" s="6"/>
      <c r="MD244" s="6"/>
      <c r="MG244" s="83"/>
      <c r="MH244" s="14"/>
      <c r="MI244" s="14"/>
      <c r="MJ244" s="15"/>
      <c r="MK244" s="15"/>
      <c r="ML244" s="14"/>
      <c r="MM244" s="15"/>
      <c r="MN244" s="22"/>
      <c r="NB244" s="2"/>
      <c r="NC244" s="3"/>
      <c r="ND244" s="3"/>
      <c r="NE244" s="1"/>
      <c r="NF244" s="1"/>
      <c r="NG244" s="84"/>
      <c r="NH244" s="14"/>
      <c r="NI244" s="14"/>
      <c r="NJ244" s="15"/>
      <c r="NK244" s="15"/>
      <c r="NL244" s="14"/>
      <c r="NM244" s="15"/>
      <c r="NN244" s="22"/>
      <c r="OB244" s="5"/>
      <c r="OC244" s="6"/>
      <c r="OD244" s="6"/>
      <c r="OG244" s="83"/>
      <c r="OH244" s="14"/>
      <c r="OI244" s="14"/>
      <c r="OJ244" s="15"/>
      <c r="OK244" s="15"/>
      <c r="OL244" s="14"/>
      <c r="OM244" s="15"/>
      <c r="ON244" s="22"/>
      <c r="PB244" s="5"/>
      <c r="PC244" s="6"/>
      <c r="PD244" s="6"/>
      <c r="PG244" s="83"/>
      <c r="PH244" s="14"/>
      <c r="PI244" s="14"/>
      <c r="PJ244" s="15"/>
      <c r="PK244" s="15"/>
      <c r="PL244" s="14"/>
      <c r="PM244" s="15"/>
      <c r="PN244" s="22"/>
      <c r="QB244" s="5"/>
      <c r="QC244" s="6"/>
      <c r="QD244" s="6"/>
      <c r="QG244" s="83"/>
      <c r="QH244" s="14"/>
      <c r="QI244" s="14"/>
      <c r="QJ244" s="15"/>
      <c r="QK244" s="15"/>
      <c r="QL244" s="14"/>
      <c r="QM244" s="15"/>
      <c r="QN244" s="22"/>
      <c r="RB244" s="5"/>
      <c r="RC244" s="6"/>
      <c r="RD244" s="6"/>
      <c r="RG244" s="83"/>
      <c r="RH244" s="14"/>
      <c r="RI244" s="14"/>
      <c r="RJ244" s="15"/>
      <c r="RK244" s="15"/>
      <c r="RL244" s="14"/>
      <c r="RM244" s="15"/>
      <c r="RN244" s="22"/>
      <c r="SB244" s="5"/>
      <c r="SC244" s="6"/>
      <c r="SD244" s="6"/>
      <c r="SG244" s="83"/>
      <c r="SH244" s="14"/>
      <c r="SI244" s="14"/>
      <c r="SJ244" s="15"/>
      <c r="SK244" s="37"/>
      <c r="SL244" s="14"/>
      <c r="SM244" s="15"/>
      <c r="SN244" s="22"/>
      <c r="TB244" s="5"/>
      <c r="TC244" s="6"/>
      <c r="TD244" s="6"/>
      <c r="TG244" s="83"/>
      <c r="TH244" s="14"/>
      <c r="TI244" s="14"/>
      <c r="TJ244" s="15"/>
      <c r="TK244" s="37"/>
      <c r="TL244" s="14"/>
      <c r="TM244" s="15"/>
      <c r="TN244" s="22"/>
      <c r="UB244" s="5"/>
      <c r="UC244" s="6"/>
      <c r="UD244" s="6"/>
      <c r="UG244" s="83"/>
      <c r="UH244" s="14"/>
      <c r="UI244" s="14"/>
      <c r="UJ244" s="15"/>
      <c r="UK244" s="37"/>
      <c r="UL244" s="14"/>
      <c r="UM244" s="15"/>
      <c r="UN244" s="22"/>
      <c r="VB244" s="5"/>
      <c r="VC244" s="6"/>
      <c r="VD244" s="6"/>
      <c r="VG244" s="83"/>
      <c r="VH244" s="14"/>
      <c r="VI244" s="14"/>
      <c r="VJ244" s="15"/>
      <c r="VK244" s="37"/>
      <c r="VL244" s="14"/>
      <c r="VM244" s="15"/>
      <c r="VN244" s="22"/>
      <c r="WB244" s="5"/>
      <c r="WC244" s="6"/>
      <c r="WD244" s="6"/>
      <c r="WG244" s="83"/>
      <c r="WH244" s="14"/>
      <c r="WI244" s="14"/>
      <c r="WJ244" s="15"/>
      <c r="WK244" s="37"/>
      <c r="WL244" s="14"/>
      <c r="WM244" s="15"/>
      <c r="WN244" s="22"/>
      <c r="XB244" s="5"/>
      <c r="XC244" s="37"/>
      <c r="XD244" s="37"/>
      <c r="XG244" s="83"/>
      <c r="XH244" s="14"/>
      <c r="XI244" s="14"/>
      <c r="XJ244" s="15"/>
      <c r="XK244" s="37"/>
      <c r="XL244" s="14"/>
      <c r="XM244" s="15"/>
      <c r="XN244" s="22"/>
      <c r="YB244" s="5"/>
      <c r="YC244" s="37"/>
      <c r="YD244" s="37"/>
      <c r="YG244" s="83"/>
      <c r="YH244" s="14"/>
      <c r="YI244" s="14"/>
      <c r="YJ244" s="15"/>
      <c r="YK244" s="37"/>
      <c r="YL244" s="14"/>
      <c r="YM244" s="15"/>
      <c r="YN244" s="22"/>
      <c r="ZB244" s="5"/>
      <c r="ZC244" s="37"/>
      <c r="ZD244" s="37"/>
      <c r="ZG244" s="83"/>
      <c r="ZH244" s="14"/>
      <c r="ZI244" s="14"/>
      <c r="ZJ244" s="15"/>
      <c r="ZK244" s="37"/>
      <c r="ZL244" s="14"/>
      <c r="ZM244" s="15"/>
      <c r="ZN244" s="22"/>
      <c r="AAB244" s="5"/>
      <c r="AAC244" s="37"/>
      <c r="AAD244" s="37"/>
      <c r="AAG244" s="83"/>
      <c r="AAH244" s="14"/>
      <c r="AAI244" s="14"/>
      <c r="AAJ244" s="15"/>
      <c r="AAK244" s="37"/>
      <c r="AAL244" s="14"/>
      <c r="AAM244" s="15"/>
      <c r="AAN244" s="22"/>
      <c r="ABB244" s="5"/>
      <c r="ABC244" s="37"/>
      <c r="ABD244" s="37"/>
      <c r="ABG244" s="83"/>
      <c r="ABH244" s="14"/>
      <c r="ABI244" s="14"/>
      <c r="ABJ244" s="15"/>
      <c r="ABK244" s="37"/>
      <c r="ABL244" s="14"/>
      <c r="ABM244" s="15"/>
      <c r="ABN244" s="22"/>
      <c r="ACB244" s="5"/>
      <c r="ACC244" s="37"/>
      <c r="ACD244" s="37"/>
      <c r="ACG244" s="83"/>
      <c r="ACH244" s="14"/>
      <c r="ACI244" s="14"/>
      <c r="ACJ244" s="15"/>
      <c r="ACK244" s="37"/>
      <c r="ACL244" s="14"/>
      <c r="ACM244" s="15"/>
      <c r="ACN244" s="22"/>
      <c r="ADB244" s="5"/>
      <c r="ADC244" s="37"/>
      <c r="ADD244" s="37"/>
      <c r="ADG244" s="96"/>
      <c r="ADH244" s="14"/>
      <c r="ADI244" s="14"/>
      <c r="ADJ244" s="15"/>
      <c r="ADK244" s="37"/>
      <c r="ADL244" s="14"/>
      <c r="ADM244" s="15"/>
      <c r="ADN244" s="22"/>
      <c r="AEB244" s="5"/>
      <c r="AEC244" s="37"/>
      <c r="AED244" s="37"/>
      <c r="AEG244" s="83"/>
      <c r="AEH244" s="14"/>
      <c r="AEI244" s="14"/>
      <c r="AEJ244" s="15"/>
      <c r="AEK244" s="37"/>
      <c r="AEL244" s="14"/>
      <c r="AEM244" s="15"/>
      <c r="AEN244" s="22"/>
    </row>
    <row r="245" spans="2:820" s="7" customFormat="1" ht="24.75" customHeight="1" x14ac:dyDescent="0.2">
      <c r="B245" s="6"/>
      <c r="C245" s="5"/>
      <c r="D245" s="6"/>
      <c r="E245" s="6"/>
      <c r="G245" s="83"/>
      <c r="H245" s="96"/>
      <c r="I245" s="14"/>
      <c r="J245" s="14"/>
      <c r="K245" s="15"/>
      <c r="L245" s="15"/>
      <c r="M245" s="14"/>
      <c r="N245" s="15"/>
      <c r="O245" s="22"/>
      <c r="AA245" s="6"/>
      <c r="AB245" s="5"/>
      <c r="AC245" s="6"/>
      <c r="AD245" s="6"/>
      <c r="AF245" s="83"/>
      <c r="AG245" s="83"/>
      <c r="AH245" s="14"/>
      <c r="AI245" s="14"/>
      <c r="AJ245" s="15"/>
      <c r="AK245" s="15"/>
      <c r="AL245" s="14"/>
      <c r="AM245" s="15"/>
      <c r="AN245" s="22"/>
      <c r="BB245" s="5"/>
      <c r="BC245" s="6"/>
      <c r="BD245" s="6"/>
      <c r="BF245" s="83"/>
      <c r="BG245" s="96"/>
      <c r="BH245" s="14"/>
      <c r="BI245" s="14"/>
      <c r="BJ245" s="15"/>
      <c r="BK245" s="15"/>
      <c r="BL245" s="14"/>
      <c r="BM245" s="15"/>
      <c r="BN245" s="22"/>
      <c r="CB245" s="5"/>
      <c r="CC245" s="6"/>
      <c r="CD245" s="6"/>
      <c r="CF245" s="83"/>
      <c r="CG245" s="96"/>
      <c r="CH245" s="14"/>
      <c r="CI245" s="14"/>
      <c r="CJ245" s="15"/>
      <c r="CK245" s="15"/>
      <c r="CL245" s="14"/>
      <c r="CM245" s="15"/>
      <c r="CN245" s="22"/>
      <c r="DB245" s="2"/>
      <c r="DC245" s="3"/>
      <c r="DD245" s="3"/>
      <c r="DE245" s="1"/>
      <c r="DF245" s="84"/>
      <c r="DG245" s="97"/>
      <c r="DH245" s="14"/>
      <c r="DI245" s="14"/>
      <c r="DJ245" s="15"/>
      <c r="DK245" s="15"/>
      <c r="DL245" s="14"/>
      <c r="DM245" s="15"/>
      <c r="DN245" s="22"/>
      <c r="EB245" s="5"/>
      <c r="EC245" s="6"/>
      <c r="ED245" s="6"/>
      <c r="EG245" s="96"/>
      <c r="EH245" s="14"/>
      <c r="EI245" s="14"/>
      <c r="EJ245" s="15"/>
      <c r="EK245" s="15"/>
      <c r="EL245" s="14"/>
      <c r="EM245" s="15"/>
      <c r="EN245" s="22"/>
      <c r="FB245" s="5"/>
      <c r="FC245" s="6"/>
      <c r="FD245" s="6"/>
      <c r="FG245" s="83"/>
      <c r="FH245" s="14"/>
      <c r="FI245" s="14"/>
      <c r="FJ245" s="15"/>
      <c r="FK245" s="15"/>
      <c r="FL245" s="14"/>
      <c r="FM245" s="15"/>
      <c r="FN245" s="22"/>
      <c r="GB245" s="5"/>
      <c r="GC245" s="6"/>
      <c r="GD245" s="6"/>
      <c r="GG245" s="83"/>
      <c r="GH245" s="14"/>
      <c r="GI245" s="14"/>
      <c r="GJ245" s="15"/>
      <c r="GK245" s="15"/>
      <c r="GL245" s="14"/>
      <c r="GM245" s="15"/>
      <c r="GN245" s="22"/>
      <c r="HB245" s="5"/>
      <c r="HC245" s="6"/>
      <c r="HD245" s="6"/>
      <c r="HG245" s="83"/>
      <c r="HH245" s="14"/>
      <c r="HI245" s="14"/>
      <c r="HJ245" s="15"/>
      <c r="HK245" s="15"/>
      <c r="HL245" s="14"/>
      <c r="HM245" s="15"/>
      <c r="HN245" s="22"/>
      <c r="IB245" s="5"/>
      <c r="IC245" s="6"/>
      <c r="ID245" s="6"/>
      <c r="IG245" s="83"/>
      <c r="IH245" s="14"/>
      <c r="II245" s="14"/>
      <c r="IJ245" s="15"/>
      <c r="IK245" s="15"/>
      <c r="IL245" s="14"/>
      <c r="IM245" s="15"/>
      <c r="IN245" s="22"/>
      <c r="JB245" s="5"/>
      <c r="JC245" s="6"/>
      <c r="JD245" s="6"/>
      <c r="JG245" s="83"/>
      <c r="JH245" s="14"/>
      <c r="JI245" s="14"/>
      <c r="JJ245" s="15"/>
      <c r="JK245" s="15"/>
      <c r="JL245" s="14"/>
      <c r="JM245" s="15"/>
      <c r="JN245" s="22"/>
      <c r="KB245" s="5"/>
      <c r="KC245" s="6"/>
      <c r="KD245" s="6"/>
      <c r="KG245" s="83"/>
      <c r="KH245" s="14"/>
      <c r="KI245" s="14"/>
      <c r="KJ245" s="15"/>
      <c r="KK245" s="15"/>
      <c r="KL245" s="14"/>
      <c r="KM245" s="15"/>
      <c r="KN245" s="22"/>
      <c r="LB245" s="5"/>
      <c r="LC245" s="6"/>
      <c r="LD245" s="6"/>
      <c r="LG245" s="83"/>
      <c r="LH245" s="14"/>
      <c r="LI245" s="14"/>
      <c r="LJ245" s="15"/>
      <c r="LK245" s="15"/>
      <c r="LL245" s="14"/>
      <c r="LM245" s="15"/>
      <c r="LN245" s="22"/>
      <c r="MB245" s="5"/>
      <c r="MC245" s="6"/>
      <c r="MD245" s="6"/>
      <c r="MG245" s="83"/>
      <c r="MH245" s="14"/>
      <c r="MI245" s="14"/>
      <c r="MJ245" s="15"/>
      <c r="MK245" s="15"/>
      <c r="ML245" s="14"/>
      <c r="MM245" s="15"/>
      <c r="MN245" s="22"/>
      <c r="NB245" s="2"/>
      <c r="NC245" s="3"/>
      <c r="ND245" s="3"/>
      <c r="NE245" s="1"/>
      <c r="NF245" s="1"/>
      <c r="NG245" s="84"/>
      <c r="NH245" s="14"/>
      <c r="NI245" s="14"/>
      <c r="NJ245" s="15"/>
      <c r="NK245" s="15"/>
      <c r="NL245" s="14"/>
      <c r="NM245" s="15"/>
      <c r="NN245" s="22"/>
      <c r="OB245" s="5"/>
      <c r="OC245" s="6"/>
      <c r="OD245" s="6"/>
      <c r="OG245" s="83"/>
      <c r="OH245" s="14"/>
      <c r="OI245" s="14"/>
      <c r="OJ245" s="15"/>
      <c r="OK245" s="15"/>
      <c r="OL245" s="14"/>
      <c r="OM245" s="15"/>
      <c r="ON245" s="22"/>
      <c r="PB245" s="5"/>
      <c r="PC245" s="6"/>
      <c r="PD245" s="6"/>
      <c r="PG245" s="83"/>
      <c r="PH245" s="14"/>
      <c r="PI245" s="14"/>
      <c r="PJ245" s="15"/>
      <c r="PK245" s="15"/>
      <c r="PL245" s="14"/>
      <c r="PM245" s="15"/>
      <c r="PN245" s="22"/>
      <c r="QB245" s="5"/>
      <c r="QC245" s="6"/>
      <c r="QD245" s="6"/>
      <c r="QG245" s="83"/>
      <c r="QH245" s="14"/>
      <c r="QI245" s="14"/>
      <c r="QJ245" s="15"/>
      <c r="QK245" s="15"/>
      <c r="QL245" s="14"/>
      <c r="QM245" s="15"/>
      <c r="QN245" s="22"/>
      <c r="RB245" s="5"/>
      <c r="RC245" s="6"/>
      <c r="RD245" s="6"/>
      <c r="RG245" s="83"/>
      <c r="RH245" s="14"/>
      <c r="RI245" s="14"/>
      <c r="RJ245" s="15"/>
      <c r="RK245" s="15"/>
      <c r="RL245" s="14"/>
      <c r="RM245" s="15"/>
      <c r="RN245" s="22"/>
      <c r="SB245" s="5"/>
      <c r="SC245" s="6"/>
      <c r="SD245" s="6"/>
      <c r="SG245" s="83"/>
      <c r="SH245" s="14"/>
      <c r="SI245" s="14"/>
      <c r="SJ245" s="15"/>
      <c r="SK245" s="37"/>
      <c r="SL245" s="14"/>
      <c r="SM245" s="15"/>
      <c r="SN245" s="22"/>
      <c r="TB245" s="5"/>
      <c r="TC245" s="6"/>
      <c r="TD245" s="6"/>
      <c r="TG245" s="83"/>
      <c r="TH245" s="14"/>
      <c r="TI245" s="14"/>
      <c r="TJ245" s="15"/>
      <c r="TK245" s="37"/>
      <c r="TL245" s="14"/>
      <c r="TM245" s="15"/>
      <c r="TN245" s="22"/>
      <c r="UB245" s="5"/>
      <c r="UC245" s="6"/>
      <c r="UD245" s="6"/>
      <c r="UG245" s="83"/>
      <c r="UH245" s="14"/>
      <c r="UI245" s="14"/>
      <c r="UJ245" s="15"/>
      <c r="UK245" s="37"/>
      <c r="UL245" s="14"/>
      <c r="UM245" s="15"/>
      <c r="UN245" s="22"/>
      <c r="VB245" s="5"/>
      <c r="VC245" s="6"/>
      <c r="VD245" s="6"/>
      <c r="VG245" s="83"/>
      <c r="VH245" s="14"/>
      <c r="VI245" s="14"/>
      <c r="VJ245" s="15"/>
      <c r="VK245" s="37"/>
      <c r="VL245" s="14"/>
      <c r="VM245" s="15"/>
      <c r="VN245" s="22"/>
      <c r="WB245" s="5"/>
      <c r="WC245" s="6"/>
      <c r="WD245" s="6"/>
      <c r="WG245" s="83"/>
      <c r="WH245" s="14"/>
      <c r="WI245" s="14"/>
      <c r="WJ245" s="15"/>
      <c r="WK245" s="37"/>
      <c r="WL245" s="14"/>
      <c r="WM245" s="15"/>
      <c r="WN245" s="22"/>
      <c r="XB245" s="5"/>
      <c r="XC245" s="37"/>
      <c r="XD245" s="37"/>
      <c r="XG245" s="83"/>
      <c r="XH245" s="14"/>
      <c r="XI245" s="14"/>
      <c r="XJ245" s="15"/>
      <c r="XK245" s="37"/>
      <c r="XL245" s="14"/>
      <c r="XM245" s="15"/>
      <c r="XN245" s="22"/>
      <c r="YB245" s="5"/>
      <c r="YC245" s="37"/>
      <c r="YD245" s="37"/>
      <c r="YG245" s="83"/>
      <c r="YH245" s="14"/>
      <c r="YI245" s="14"/>
      <c r="YJ245" s="15"/>
      <c r="YK245" s="37"/>
      <c r="YL245" s="14"/>
      <c r="YM245" s="15"/>
      <c r="YN245" s="22"/>
      <c r="ZB245" s="5"/>
      <c r="ZC245" s="37"/>
      <c r="ZD245" s="37"/>
      <c r="ZG245" s="83"/>
      <c r="ZH245" s="14"/>
      <c r="ZI245" s="14"/>
      <c r="ZJ245" s="15"/>
      <c r="ZK245" s="37"/>
      <c r="ZL245" s="14"/>
      <c r="ZM245" s="15"/>
      <c r="ZN245" s="22"/>
      <c r="AAB245" s="5"/>
      <c r="AAC245" s="37"/>
      <c r="AAD245" s="37"/>
      <c r="AAG245" s="83"/>
      <c r="AAH245" s="14"/>
      <c r="AAI245" s="14"/>
      <c r="AAJ245" s="15"/>
      <c r="AAK245" s="37"/>
      <c r="AAL245" s="14"/>
      <c r="AAM245" s="15"/>
      <c r="AAN245" s="22"/>
      <c r="ABB245" s="5"/>
      <c r="ABC245" s="37"/>
      <c r="ABD245" s="37"/>
      <c r="ABG245" s="83"/>
      <c r="ABH245" s="14"/>
      <c r="ABI245" s="14"/>
      <c r="ABJ245" s="15"/>
      <c r="ABK245" s="37"/>
      <c r="ABL245" s="14"/>
      <c r="ABM245" s="15"/>
      <c r="ABN245" s="22"/>
      <c r="ACB245" s="5"/>
      <c r="ACC245" s="37"/>
      <c r="ACD245" s="37"/>
      <c r="ACG245" s="83"/>
      <c r="ACH245" s="14"/>
      <c r="ACI245" s="14"/>
      <c r="ACJ245" s="15"/>
      <c r="ACK245" s="37"/>
      <c r="ACL245" s="14"/>
      <c r="ACM245" s="15"/>
      <c r="ACN245" s="22"/>
      <c r="ADB245" s="5"/>
      <c r="ADC245" s="37"/>
      <c r="ADD245" s="37"/>
      <c r="ADG245" s="96"/>
      <c r="ADH245" s="14"/>
      <c r="ADI245" s="14"/>
      <c r="ADJ245" s="15"/>
      <c r="ADK245" s="37"/>
      <c r="ADL245" s="14"/>
      <c r="ADM245" s="15"/>
      <c r="ADN245" s="22"/>
      <c r="AEB245" s="5"/>
      <c r="AEC245" s="37"/>
      <c r="AED245" s="37"/>
      <c r="AEG245" s="83"/>
      <c r="AEH245" s="14"/>
      <c r="AEI245" s="14"/>
      <c r="AEJ245" s="15"/>
      <c r="AEK245" s="37"/>
      <c r="AEL245" s="14"/>
      <c r="AEM245" s="15"/>
      <c r="AEN245" s="22"/>
    </row>
    <row r="246" spans="2:820" s="7" customFormat="1" ht="24.75" customHeight="1" x14ac:dyDescent="0.2">
      <c r="B246" s="6"/>
      <c r="C246" s="5"/>
      <c r="D246" s="6"/>
      <c r="E246" s="6"/>
      <c r="G246" s="83"/>
      <c r="H246" s="96"/>
      <c r="I246" s="14"/>
      <c r="J246" s="14"/>
      <c r="K246" s="15"/>
      <c r="L246" s="15"/>
      <c r="M246" s="14"/>
      <c r="N246" s="15"/>
      <c r="O246" s="22"/>
      <c r="AA246" s="6"/>
      <c r="AB246" s="5"/>
      <c r="AC246" s="6"/>
      <c r="AD246" s="6"/>
      <c r="AF246" s="83"/>
      <c r="AG246" s="83"/>
      <c r="AH246" s="14"/>
      <c r="AI246" s="14"/>
      <c r="AJ246" s="15"/>
      <c r="AK246" s="15"/>
      <c r="AL246" s="14"/>
      <c r="AM246" s="15"/>
      <c r="AN246" s="22"/>
      <c r="BB246" s="5"/>
      <c r="BC246" s="6"/>
      <c r="BD246" s="6"/>
      <c r="BF246" s="83"/>
      <c r="BG246" s="96"/>
      <c r="BH246" s="14"/>
      <c r="BI246" s="14"/>
      <c r="BJ246" s="15"/>
      <c r="BK246" s="15"/>
      <c r="BL246" s="14"/>
      <c r="BM246" s="15"/>
      <c r="BN246" s="22"/>
      <c r="CB246" s="5"/>
      <c r="CC246" s="6"/>
      <c r="CD246" s="6"/>
      <c r="CF246" s="83"/>
      <c r="CG246" s="96"/>
      <c r="CH246" s="14"/>
      <c r="CI246" s="14"/>
      <c r="CJ246" s="15"/>
      <c r="CK246" s="15"/>
      <c r="CL246" s="14"/>
      <c r="CM246" s="15"/>
      <c r="CN246" s="22"/>
      <c r="DB246" s="2"/>
      <c r="DC246" s="3"/>
      <c r="DD246" s="3"/>
      <c r="DE246" s="1"/>
      <c r="DF246" s="84"/>
      <c r="DG246" s="97"/>
      <c r="DH246" s="14"/>
      <c r="DI246" s="14"/>
      <c r="DJ246" s="15"/>
      <c r="DK246" s="15"/>
      <c r="DL246" s="14"/>
      <c r="DM246" s="15"/>
      <c r="DN246" s="22"/>
      <c r="EB246" s="5"/>
      <c r="EC246" s="6"/>
      <c r="ED246" s="6"/>
      <c r="EG246" s="96"/>
      <c r="EH246" s="14"/>
      <c r="EI246" s="14"/>
      <c r="EJ246" s="15"/>
      <c r="EK246" s="15"/>
      <c r="EL246" s="14"/>
      <c r="EM246" s="15"/>
      <c r="EN246" s="22"/>
      <c r="FB246" s="5"/>
      <c r="FC246" s="6"/>
      <c r="FD246" s="6"/>
      <c r="FG246" s="83"/>
      <c r="FH246" s="14"/>
      <c r="FI246" s="14"/>
      <c r="FJ246" s="15"/>
      <c r="FK246" s="15"/>
      <c r="FL246" s="14"/>
      <c r="FM246" s="15"/>
      <c r="FN246" s="22"/>
      <c r="GB246" s="5"/>
      <c r="GC246" s="6"/>
      <c r="GD246" s="6"/>
      <c r="GG246" s="83"/>
      <c r="GH246" s="14"/>
      <c r="GI246" s="14"/>
      <c r="GJ246" s="15"/>
      <c r="GK246" s="15"/>
      <c r="GL246" s="14"/>
      <c r="GM246" s="15"/>
      <c r="GN246" s="22"/>
      <c r="HB246" s="5"/>
      <c r="HC246" s="6"/>
      <c r="HD246" s="6"/>
      <c r="HG246" s="83"/>
      <c r="HH246" s="14"/>
      <c r="HI246" s="14"/>
      <c r="HJ246" s="15"/>
      <c r="HK246" s="15"/>
      <c r="HL246" s="14"/>
      <c r="HM246" s="15"/>
      <c r="HN246" s="22"/>
      <c r="IB246" s="5"/>
      <c r="IC246" s="6"/>
      <c r="ID246" s="6"/>
      <c r="IG246" s="83"/>
      <c r="IH246" s="14"/>
      <c r="II246" s="14"/>
      <c r="IJ246" s="15"/>
      <c r="IK246" s="15"/>
      <c r="IL246" s="14"/>
      <c r="IM246" s="15"/>
      <c r="IN246" s="22"/>
      <c r="JB246" s="5"/>
      <c r="JC246" s="6"/>
      <c r="JD246" s="6"/>
      <c r="JG246" s="83"/>
      <c r="JH246" s="14"/>
      <c r="JI246" s="14"/>
      <c r="JJ246" s="15"/>
      <c r="JK246" s="15"/>
      <c r="JL246" s="14"/>
      <c r="JM246" s="15"/>
      <c r="JN246" s="22"/>
      <c r="KB246" s="5"/>
      <c r="KC246" s="6"/>
      <c r="KD246" s="6"/>
      <c r="KG246" s="83"/>
      <c r="KH246" s="14"/>
      <c r="KI246" s="14"/>
      <c r="KJ246" s="15"/>
      <c r="KK246" s="15"/>
      <c r="KL246" s="14"/>
      <c r="KM246" s="15"/>
      <c r="KN246" s="22"/>
      <c r="LB246" s="5"/>
      <c r="LC246" s="6"/>
      <c r="LD246" s="6"/>
      <c r="LG246" s="83"/>
      <c r="LH246" s="14"/>
      <c r="LI246" s="14"/>
      <c r="LJ246" s="15"/>
      <c r="LK246" s="15"/>
      <c r="LL246" s="14"/>
      <c r="LM246" s="15"/>
      <c r="LN246" s="22"/>
      <c r="MB246" s="5"/>
      <c r="MC246" s="6"/>
      <c r="MD246" s="6"/>
      <c r="MG246" s="83"/>
      <c r="MH246" s="14"/>
      <c r="MI246" s="14"/>
      <c r="MJ246" s="15"/>
      <c r="MK246" s="15"/>
      <c r="ML246" s="14"/>
      <c r="MM246" s="15"/>
      <c r="MN246" s="22"/>
      <c r="NB246" s="2"/>
      <c r="NC246" s="3"/>
      <c r="ND246" s="3"/>
      <c r="NE246" s="1"/>
      <c r="NF246" s="1"/>
      <c r="NG246" s="84"/>
      <c r="NH246" s="14"/>
      <c r="NI246" s="14"/>
      <c r="NJ246" s="15"/>
      <c r="NK246" s="15"/>
      <c r="NL246" s="14"/>
      <c r="NM246" s="15"/>
      <c r="NN246" s="22"/>
      <c r="OB246" s="5"/>
      <c r="OC246" s="6"/>
      <c r="OD246" s="6"/>
      <c r="OG246" s="83"/>
      <c r="OH246" s="14"/>
      <c r="OI246" s="14"/>
      <c r="OJ246" s="15"/>
      <c r="OK246" s="15"/>
      <c r="OL246" s="14"/>
      <c r="OM246" s="15"/>
      <c r="ON246" s="22"/>
      <c r="PB246" s="5"/>
      <c r="PC246" s="6"/>
      <c r="PD246" s="6"/>
      <c r="PG246" s="83"/>
      <c r="PH246" s="14"/>
      <c r="PI246" s="14"/>
      <c r="PJ246" s="15"/>
      <c r="PK246" s="15"/>
      <c r="PL246" s="14"/>
      <c r="PM246" s="15"/>
      <c r="PN246" s="22"/>
      <c r="QB246" s="5"/>
      <c r="QC246" s="6"/>
      <c r="QD246" s="6"/>
      <c r="QG246" s="83"/>
      <c r="QH246" s="14"/>
      <c r="QI246" s="14"/>
      <c r="QJ246" s="15"/>
      <c r="QK246" s="15"/>
      <c r="QL246" s="14"/>
      <c r="QM246" s="15"/>
      <c r="QN246" s="22"/>
      <c r="RB246" s="5"/>
      <c r="RC246" s="6"/>
      <c r="RD246" s="6"/>
      <c r="RG246" s="83"/>
      <c r="RH246" s="14"/>
      <c r="RI246" s="14"/>
      <c r="RJ246" s="15"/>
      <c r="RK246" s="15"/>
      <c r="RL246" s="14"/>
      <c r="RM246" s="15"/>
      <c r="RN246" s="22"/>
      <c r="SB246" s="5"/>
      <c r="SC246" s="6"/>
      <c r="SD246" s="6"/>
      <c r="SG246" s="83"/>
      <c r="SH246" s="14"/>
      <c r="SI246" s="14"/>
      <c r="SJ246" s="15"/>
      <c r="SK246" s="37"/>
      <c r="SL246" s="14"/>
      <c r="SM246" s="15"/>
      <c r="SN246" s="22"/>
      <c r="TB246" s="5"/>
      <c r="TC246" s="6"/>
      <c r="TD246" s="6"/>
      <c r="TG246" s="83"/>
      <c r="TH246" s="14"/>
      <c r="TI246" s="14"/>
      <c r="TJ246" s="15"/>
      <c r="TK246" s="37"/>
      <c r="TL246" s="14"/>
      <c r="TM246" s="15"/>
      <c r="TN246" s="22"/>
      <c r="UB246" s="5"/>
      <c r="UC246" s="6"/>
      <c r="UD246" s="6"/>
      <c r="UG246" s="83"/>
      <c r="UH246" s="14"/>
      <c r="UI246" s="14"/>
      <c r="UJ246" s="15"/>
      <c r="UK246" s="37"/>
      <c r="UL246" s="14"/>
      <c r="UM246" s="15"/>
      <c r="UN246" s="22"/>
      <c r="VB246" s="5"/>
      <c r="VC246" s="6"/>
      <c r="VD246" s="6"/>
      <c r="VG246" s="83"/>
      <c r="VH246" s="14"/>
      <c r="VI246" s="14"/>
      <c r="VJ246" s="15"/>
      <c r="VK246" s="37"/>
      <c r="VL246" s="14"/>
      <c r="VM246" s="15"/>
      <c r="VN246" s="22"/>
      <c r="WB246" s="5"/>
      <c r="WC246" s="6"/>
      <c r="WD246" s="6"/>
      <c r="WG246" s="83"/>
      <c r="WH246" s="14"/>
      <c r="WI246" s="14"/>
      <c r="WJ246" s="15"/>
      <c r="WK246" s="37"/>
      <c r="WL246" s="14"/>
      <c r="WM246" s="15"/>
      <c r="WN246" s="22"/>
      <c r="XB246" s="5"/>
      <c r="XC246" s="37"/>
      <c r="XD246" s="37"/>
      <c r="XG246" s="83"/>
      <c r="XH246" s="14"/>
      <c r="XI246" s="14"/>
      <c r="XJ246" s="15"/>
      <c r="XK246" s="37"/>
      <c r="XL246" s="14"/>
      <c r="XM246" s="15"/>
      <c r="XN246" s="22"/>
      <c r="YB246" s="5"/>
      <c r="YC246" s="37"/>
      <c r="YD246" s="37"/>
      <c r="YG246" s="83"/>
      <c r="YH246" s="14"/>
      <c r="YI246" s="14"/>
      <c r="YJ246" s="15"/>
      <c r="YK246" s="37"/>
      <c r="YL246" s="14"/>
      <c r="YM246" s="15"/>
      <c r="YN246" s="22"/>
      <c r="ZB246" s="5"/>
      <c r="ZC246" s="37"/>
      <c r="ZD246" s="37"/>
      <c r="ZG246" s="83"/>
      <c r="ZH246" s="14"/>
      <c r="ZI246" s="14"/>
      <c r="ZJ246" s="15"/>
      <c r="ZK246" s="37"/>
      <c r="ZL246" s="14"/>
      <c r="ZM246" s="15"/>
      <c r="ZN246" s="22"/>
      <c r="AAB246" s="5"/>
      <c r="AAC246" s="37"/>
      <c r="AAD246" s="37"/>
      <c r="AAG246" s="83"/>
      <c r="AAH246" s="14"/>
      <c r="AAI246" s="14"/>
      <c r="AAJ246" s="15"/>
      <c r="AAK246" s="37"/>
      <c r="AAL246" s="14"/>
      <c r="AAM246" s="15"/>
      <c r="AAN246" s="22"/>
      <c r="ABB246" s="5"/>
      <c r="ABC246" s="37"/>
      <c r="ABD246" s="37"/>
      <c r="ABG246" s="83"/>
      <c r="ABH246" s="14"/>
      <c r="ABI246" s="14"/>
      <c r="ABJ246" s="15"/>
      <c r="ABK246" s="37"/>
      <c r="ABL246" s="14"/>
      <c r="ABM246" s="15"/>
      <c r="ABN246" s="22"/>
      <c r="ACB246" s="5"/>
      <c r="ACC246" s="37"/>
      <c r="ACD246" s="37"/>
      <c r="ACG246" s="83"/>
      <c r="ACH246" s="14"/>
      <c r="ACI246" s="14"/>
      <c r="ACJ246" s="15"/>
      <c r="ACK246" s="37"/>
      <c r="ACL246" s="14"/>
      <c r="ACM246" s="15"/>
      <c r="ACN246" s="22"/>
      <c r="ADB246" s="5"/>
      <c r="ADC246" s="37"/>
      <c r="ADD246" s="37"/>
      <c r="ADG246" s="96"/>
      <c r="ADH246" s="14"/>
      <c r="ADI246" s="14"/>
      <c r="ADJ246" s="15"/>
      <c r="ADK246" s="37"/>
      <c r="ADL246" s="14"/>
      <c r="ADM246" s="15"/>
      <c r="ADN246" s="22"/>
      <c r="AEB246" s="5"/>
      <c r="AEC246" s="37"/>
      <c r="AED246" s="37"/>
      <c r="AEG246" s="83"/>
      <c r="AEH246" s="14"/>
      <c r="AEI246" s="14"/>
      <c r="AEJ246" s="15"/>
      <c r="AEK246" s="37"/>
      <c r="AEL246" s="14"/>
      <c r="AEM246" s="15"/>
      <c r="AEN246" s="22"/>
    </row>
    <row r="247" spans="2:820" s="7" customFormat="1" ht="24.75" customHeight="1" x14ac:dyDescent="0.2">
      <c r="B247" s="6"/>
      <c r="C247" s="5"/>
      <c r="D247" s="6"/>
      <c r="E247" s="6"/>
      <c r="G247" s="83"/>
      <c r="H247" s="96"/>
      <c r="I247" s="14"/>
      <c r="J247" s="14"/>
      <c r="K247" s="15"/>
      <c r="L247" s="15"/>
      <c r="M247" s="14"/>
      <c r="N247" s="15"/>
      <c r="O247" s="22"/>
      <c r="AA247" s="6"/>
      <c r="AB247" s="5"/>
      <c r="AC247" s="6"/>
      <c r="AD247" s="6"/>
      <c r="AF247" s="83"/>
      <c r="AG247" s="83"/>
      <c r="AH247" s="14"/>
      <c r="AI247" s="14"/>
      <c r="AJ247" s="15"/>
      <c r="AK247" s="15"/>
      <c r="AL247" s="14"/>
      <c r="AM247" s="15"/>
      <c r="AN247" s="22"/>
      <c r="BB247" s="5"/>
      <c r="BC247" s="6"/>
      <c r="BD247" s="6"/>
      <c r="BF247" s="83"/>
      <c r="BG247" s="96"/>
      <c r="BH247" s="14"/>
      <c r="BI247" s="14"/>
      <c r="BJ247" s="15"/>
      <c r="BK247" s="15"/>
      <c r="BL247" s="14"/>
      <c r="BM247" s="15"/>
      <c r="BN247" s="22"/>
      <c r="CB247" s="5"/>
      <c r="CC247" s="6"/>
      <c r="CD247" s="6"/>
      <c r="CF247" s="83"/>
      <c r="CG247" s="96"/>
      <c r="CH247" s="14"/>
      <c r="CI247" s="14"/>
      <c r="CJ247" s="15"/>
      <c r="CK247" s="15"/>
      <c r="CL247" s="14"/>
      <c r="CM247" s="15"/>
      <c r="CN247" s="22"/>
      <c r="DB247" s="2"/>
      <c r="DC247" s="3"/>
      <c r="DD247" s="3"/>
      <c r="DE247" s="1"/>
      <c r="DF247" s="84"/>
      <c r="DG247" s="97"/>
      <c r="DH247" s="14"/>
      <c r="DI247" s="14"/>
      <c r="DJ247" s="15"/>
      <c r="DK247" s="15"/>
      <c r="DL247" s="14"/>
      <c r="DM247" s="15"/>
      <c r="DN247" s="22"/>
      <c r="EB247" s="5"/>
      <c r="EC247" s="6"/>
      <c r="ED247" s="6"/>
      <c r="EG247" s="96"/>
      <c r="EH247" s="14"/>
      <c r="EI247" s="14"/>
      <c r="EJ247" s="15"/>
      <c r="EK247" s="15"/>
      <c r="EL247" s="14"/>
      <c r="EM247" s="15"/>
      <c r="EN247" s="22"/>
      <c r="FB247" s="5"/>
      <c r="FC247" s="6"/>
      <c r="FD247" s="6"/>
      <c r="FG247" s="83"/>
      <c r="FH247" s="14"/>
      <c r="FI247" s="14"/>
      <c r="FJ247" s="15"/>
      <c r="FK247" s="15"/>
      <c r="FL247" s="14"/>
      <c r="FM247" s="15"/>
      <c r="FN247" s="22"/>
      <c r="GB247" s="5"/>
      <c r="GC247" s="6"/>
      <c r="GD247" s="6"/>
      <c r="GG247" s="83"/>
      <c r="GH247" s="14"/>
      <c r="GI247" s="14"/>
      <c r="GJ247" s="15"/>
      <c r="GK247" s="15"/>
      <c r="GL247" s="14"/>
      <c r="GM247" s="15"/>
      <c r="GN247" s="22"/>
      <c r="HB247" s="5"/>
      <c r="HC247" s="6"/>
      <c r="HD247" s="6"/>
      <c r="HG247" s="83"/>
      <c r="HH247" s="14"/>
      <c r="HI247" s="14"/>
      <c r="HJ247" s="15"/>
      <c r="HK247" s="15"/>
      <c r="HL247" s="14"/>
      <c r="HM247" s="15"/>
      <c r="HN247" s="22"/>
      <c r="IB247" s="5"/>
      <c r="IC247" s="6"/>
      <c r="ID247" s="6"/>
      <c r="IG247" s="83"/>
      <c r="IH247" s="14"/>
      <c r="II247" s="14"/>
      <c r="IJ247" s="15"/>
      <c r="IK247" s="15"/>
      <c r="IL247" s="14"/>
      <c r="IM247" s="15"/>
      <c r="IN247" s="22"/>
      <c r="JB247" s="5"/>
      <c r="JC247" s="6"/>
      <c r="JD247" s="6"/>
      <c r="JG247" s="83"/>
      <c r="JH247" s="14"/>
      <c r="JI247" s="14"/>
      <c r="JJ247" s="15"/>
      <c r="JK247" s="15"/>
      <c r="JL247" s="14"/>
      <c r="JM247" s="15"/>
      <c r="JN247" s="22"/>
      <c r="KB247" s="5"/>
      <c r="KC247" s="6"/>
      <c r="KD247" s="6"/>
      <c r="KG247" s="83"/>
      <c r="KH247" s="14"/>
      <c r="KI247" s="14"/>
      <c r="KJ247" s="15"/>
      <c r="KK247" s="15"/>
      <c r="KL247" s="14"/>
      <c r="KM247" s="15"/>
      <c r="KN247" s="22"/>
      <c r="LB247" s="5"/>
      <c r="LC247" s="6"/>
      <c r="LD247" s="6"/>
      <c r="LG247" s="83"/>
      <c r="LH247" s="14"/>
      <c r="LI247" s="14"/>
      <c r="LJ247" s="15"/>
      <c r="LK247" s="15"/>
      <c r="LL247" s="14"/>
      <c r="LM247" s="15"/>
      <c r="LN247" s="22"/>
      <c r="MB247" s="5"/>
      <c r="MC247" s="6"/>
      <c r="MD247" s="6"/>
      <c r="MG247" s="83"/>
      <c r="MH247" s="14"/>
      <c r="MI247" s="14"/>
      <c r="MJ247" s="15"/>
      <c r="MK247" s="15"/>
      <c r="ML247" s="14"/>
      <c r="MM247" s="15"/>
      <c r="MN247" s="22"/>
      <c r="NB247" s="2"/>
      <c r="NC247" s="3"/>
      <c r="ND247" s="3"/>
      <c r="NE247" s="1"/>
      <c r="NF247" s="1"/>
      <c r="NG247" s="84"/>
      <c r="NH247" s="14"/>
      <c r="NI247" s="14"/>
      <c r="NJ247" s="15"/>
      <c r="NK247" s="15"/>
      <c r="NL247" s="14"/>
      <c r="NM247" s="15"/>
      <c r="NN247" s="22"/>
      <c r="OB247" s="5"/>
      <c r="OC247" s="6"/>
      <c r="OD247" s="6"/>
      <c r="OG247" s="83"/>
      <c r="OH247" s="14"/>
      <c r="OI247" s="14"/>
      <c r="OJ247" s="15"/>
      <c r="OK247" s="15"/>
      <c r="OL247" s="14"/>
      <c r="OM247" s="15"/>
      <c r="ON247" s="22"/>
      <c r="PB247" s="5"/>
      <c r="PC247" s="6"/>
      <c r="PD247" s="6"/>
      <c r="PG247" s="83"/>
      <c r="PH247" s="14"/>
      <c r="PI247" s="14"/>
      <c r="PJ247" s="15"/>
      <c r="PK247" s="15"/>
      <c r="PL247" s="14"/>
      <c r="PM247" s="15"/>
      <c r="PN247" s="22"/>
      <c r="QB247" s="5"/>
      <c r="QC247" s="6"/>
      <c r="QD247" s="6"/>
      <c r="QG247" s="83"/>
      <c r="QH247" s="14"/>
      <c r="QI247" s="14"/>
      <c r="QJ247" s="15"/>
      <c r="QK247" s="15"/>
      <c r="QL247" s="14"/>
      <c r="QM247" s="15"/>
      <c r="QN247" s="22"/>
      <c r="RB247" s="5"/>
      <c r="RC247" s="6"/>
      <c r="RD247" s="6"/>
      <c r="RG247" s="83"/>
      <c r="RH247" s="14"/>
      <c r="RI247" s="14"/>
      <c r="RJ247" s="15"/>
      <c r="RK247" s="15"/>
      <c r="RL247" s="14"/>
      <c r="RM247" s="15"/>
      <c r="RN247" s="22"/>
      <c r="SB247" s="5"/>
      <c r="SC247" s="6"/>
      <c r="SD247" s="6"/>
      <c r="SG247" s="83"/>
      <c r="SH247" s="14"/>
      <c r="SI247" s="14"/>
      <c r="SJ247" s="15"/>
      <c r="SK247" s="37"/>
      <c r="SL247" s="14"/>
      <c r="SM247" s="15"/>
      <c r="SN247" s="22"/>
      <c r="TB247" s="5"/>
      <c r="TC247" s="6"/>
      <c r="TD247" s="6"/>
      <c r="TG247" s="83"/>
      <c r="TH247" s="14"/>
      <c r="TI247" s="14"/>
      <c r="TJ247" s="15"/>
      <c r="TK247" s="37"/>
      <c r="TL247" s="14"/>
      <c r="TM247" s="15"/>
      <c r="TN247" s="22"/>
      <c r="UB247" s="5"/>
      <c r="UC247" s="6"/>
      <c r="UD247" s="6"/>
      <c r="UG247" s="83"/>
      <c r="UH247" s="14"/>
      <c r="UI247" s="14"/>
      <c r="UJ247" s="15"/>
      <c r="UK247" s="37"/>
      <c r="UL247" s="14"/>
      <c r="UM247" s="15"/>
      <c r="UN247" s="22"/>
      <c r="VB247" s="5"/>
      <c r="VC247" s="6"/>
      <c r="VD247" s="6"/>
      <c r="VG247" s="83"/>
      <c r="VH247" s="14"/>
      <c r="VI247" s="14"/>
      <c r="VJ247" s="15"/>
      <c r="VK247" s="37"/>
      <c r="VL247" s="14"/>
      <c r="VM247" s="15"/>
      <c r="VN247" s="22"/>
      <c r="WB247" s="5"/>
      <c r="WC247" s="6"/>
      <c r="WD247" s="6"/>
      <c r="WG247" s="83"/>
      <c r="WH247" s="14"/>
      <c r="WI247" s="14"/>
      <c r="WJ247" s="15"/>
      <c r="WK247" s="37"/>
      <c r="WL247" s="14"/>
      <c r="WM247" s="15"/>
      <c r="WN247" s="22"/>
      <c r="XB247" s="5"/>
      <c r="XC247" s="37"/>
      <c r="XD247" s="37"/>
      <c r="XG247" s="83"/>
      <c r="XH247" s="14"/>
      <c r="XI247" s="14"/>
      <c r="XJ247" s="15"/>
      <c r="XK247" s="37"/>
      <c r="XL247" s="14"/>
      <c r="XM247" s="15"/>
      <c r="XN247" s="22"/>
      <c r="YB247" s="5"/>
      <c r="YC247" s="37"/>
      <c r="YD247" s="37"/>
      <c r="YG247" s="83"/>
      <c r="YH247" s="14"/>
      <c r="YI247" s="14"/>
      <c r="YJ247" s="15"/>
      <c r="YK247" s="37"/>
      <c r="YL247" s="14"/>
      <c r="YM247" s="15"/>
      <c r="YN247" s="22"/>
      <c r="ZB247" s="5"/>
      <c r="ZC247" s="37"/>
      <c r="ZD247" s="37"/>
      <c r="ZG247" s="83"/>
      <c r="ZH247" s="14"/>
      <c r="ZI247" s="14"/>
      <c r="ZJ247" s="15"/>
      <c r="ZK247" s="37"/>
      <c r="ZL247" s="14"/>
      <c r="ZM247" s="15"/>
      <c r="ZN247" s="22"/>
      <c r="AAB247" s="5"/>
      <c r="AAC247" s="37"/>
      <c r="AAD247" s="37"/>
      <c r="AAG247" s="83"/>
      <c r="AAH247" s="14"/>
      <c r="AAI247" s="14"/>
      <c r="AAJ247" s="15"/>
      <c r="AAK247" s="37"/>
      <c r="AAL247" s="14"/>
      <c r="AAM247" s="15"/>
      <c r="AAN247" s="22"/>
      <c r="ABB247" s="5"/>
      <c r="ABC247" s="37"/>
      <c r="ABD247" s="37"/>
      <c r="ABG247" s="83"/>
      <c r="ABH247" s="14"/>
      <c r="ABI247" s="14"/>
      <c r="ABJ247" s="15"/>
      <c r="ABK247" s="37"/>
      <c r="ABL247" s="14"/>
      <c r="ABM247" s="15"/>
      <c r="ABN247" s="22"/>
      <c r="ACB247" s="5"/>
      <c r="ACC247" s="37"/>
      <c r="ACD247" s="37"/>
      <c r="ACG247" s="83"/>
      <c r="ACH247" s="14"/>
      <c r="ACI247" s="14"/>
      <c r="ACJ247" s="15"/>
      <c r="ACK247" s="37"/>
      <c r="ACL247" s="14"/>
      <c r="ACM247" s="15"/>
      <c r="ACN247" s="22"/>
      <c r="ADB247" s="5"/>
      <c r="ADC247" s="37"/>
      <c r="ADD247" s="37"/>
      <c r="ADG247" s="96"/>
      <c r="ADH247" s="14"/>
      <c r="ADI247" s="14"/>
      <c r="ADJ247" s="15"/>
      <c r="ADK247" s="37"/>
      <c r="ADL247" s="14"/>
      <c r="ADM247" s="15"/>
      <c r="ADN247" s="22"/>
      <c r="AEB247" s="5"/>
      <c r="AEC247" s="37"/>
      <c r="AED247" s="37"/>
      <c r="AEG247" s="83"/>
      <c r="AEH247" s="14"/>
      <c r="AEI247" s="14"/>
      <c r="AEJ247" s="15"/>
      <c r="AEK247" s="37"/>
      <c r="AEL247" s="14"/>
      <c r="AEM247" s="15"/>
      <c r="AEN247" s="22"/>
    </row>
    <row r="248" spans="2:820" s="7" customFormat="1" ht="24.75" customHeight="1" x14ac:dyDescent="0.2">
      <c r="B248" s="6"/>
      <c r="C248" s="5"/>
      <c r="D248" s="6"/>
      <c r="E248" s="6"/>
      <c r="G248" s="83"/>
      <c r="H248" s="96"/>
      <c r="I248" s="14"/>
      <c r="J248" s="14"/>
      <c r="K248" s="15"/>
      <c r="L248" s="15"/>
      <c r="M248" s="14"/>
      <c r="N248" s="15"/>
      <c r="O248" s="22"/>
      <c r="AA248" s="6"/>
      <c r="AB248" s="5"/>
      <c r="AC248" s="6"/>
      <c r="AD248" s="6"/>
      <c r="AF248" s="83"/>
      <c r="AG248" s="83"/>
      <c r="AH248" s="14"/>
      <c r="AI248" s="14"/>
      <c r="AJ248" s="15"/>
      <c r="AK248" s="15"/>
      <c r="AL248" s="14"/>
      <c r="AM248" s="15"/>
      <c r="AN248" s="22"/>
      <c r="BB248" s="5"/>
      <c r="BC248" s="6"/>
      <c r="BD248" s="6"/>
      <c r="BF248" s="83"/>
      <c r="BG248" s="96"/>
      <c r="BH248" s="14"/>
      <c r="BI248" s="14"/>
      <c r="BJ248" s="15"/>
      <c r="BK248" s="15"/>
      <c r="BL248" s="14"/>
      <c r="BM248" s="15"/>
      <c r="BN248" s="22"/>
      <c r="CB248" s="5"/>
      <c r="CC248" s="6"/>
      <c r="CD248" s="6"/>
      <c r="CF248" s="83"/>
      <c r="CG248" s="96"/>
      <c r="CH248" s="14"/>
      <c r="CI248" s="14"/>
      <c r="CJ248" s="15"/>
      <c r="CK248" s="15"/>
      <c r="CL248" s="14"/>
      <c r="CM248" s="15"/>
      <c r="CN248" s="22"/>
      <c r="DB248" s="2"/>
      <c r="DC248" s="3"/>
      <c r="DD248" s="3"/>
      <c r="DE248" s="1"/>
      <c r="DF248" s="84"/>
      <c r="DG248" s="97"/>
      <c r="DH248" s="14"/>
      <c r="DI248" s="14"/>
      <c r="DJ248" s="15"/>
      <c r="DK248" s="15"/>
      <c r="DL248" s="14"/>
      <c r="DM248" s="15"/>
      <c r="DN248" s="22"/>
      <c r="EB248" s="5"/>
      <c r="EC248" s="6"/>
      <c r="ED248" s="6"/>
      <c r="EG248" s="96"/>
      <c r="EH248" s="14"/>
      <c r="EI248" s="14"/>
      <c r="EJ248" s="15"/>
      <c r="EK248" s="15"/>
      <c r="EL248" s="14"/>
      <c r="EM248" s="15"/>
      <c r="EN248" s="22"/>
      <c r="FB248" s="5"/>
      <c r="FC248" s="6"/>
      <c r="FD248" s="6"/>
      <c r="FG248" s="83"/>
      <c r="FH248" s="14"/>
      <c r="FI248" s="14"/>
      <c r="FJ248" s="15"/>
      <c r="FK248" s="15"/>
      <c r="FL248" s="14"/>
      <c r="FM248" s="15"/>
      <c r="FN248" s="22"/>
      <c r="GB248" s="5"/>
      <c r="GC248" s="6"/>
      <c r="GD248" s="6"/>
      <c r="GG248" s="83"/>
      <c r="GH248" s="14"/>
      <c r="GI248" s="14"/>
      <c r="GJ248" s="15"/>
      <c r="GK248" s="15"/>
      <c r="GL248" s="14"/>
      <c r="GM248" s="15"/>
      <c r="GN248" s="22"/>
      <c r="HB248" s="5"/>
      <c r="HC248" s="6"/>
      <c r="HD248" s="6"/>
      <c r="HG248" s="83"/>
      <c r="HH248" s="14"/>
      <c r="HI248" s="14"/>
      <c r="HJ248" s="15"/>
      <c r="HK248" s="15"/>
      <c r="HL248" s="14"/>
      <c r="HM248" s="15"/>
      <c r="HN248" s="22"/>
      <c r="IB248" s="5"/>
      <c r="IC248" s="6"/>
      <c r="ID248" s="6"/>
      <c r="IG248" s="83"/>
      <c r="IH248" s="14"/>
      <c r="II248" s="14"/>
      <c r="IJ248" s="15"/>
      <c r="IK248" s="15"/>
      <c r="IL248" s="14"/>
      <c r="IM248" s="15"/>
      <c r="IN248" s="22"/>
      <c r="JB248" s="5"/>
      <c r="JC248" s="6"/>
      <c r="JD248" s="6"/>
      <c r="JG248" s="83"/>
      <c r="JH248" s="14"/>
      <c r="JI248" s="14"/>
      <c r="JJ248" s="15"/>
      <c r="JK248" s="15"/>
      <c r="JL248" s="14"/>
      <c r="JM248" s="15"/>
      <c r="JN248" s="22"/>
      <c r="KB248" s="5"/>
      <c r="KC248" s="6"/>
      <c r="KD248" s="6"/>
      <c r="KG248" s="83"/>
      <c r="KH248" s="14"/>
      <c r="KI248" s="14"/>
      <c r="KJ248" s="15"/>
      <c r="KK248" s="15"/>
      <c r="KL248" s="14"/>
      <c r="KM248" s="15"/>
      <c r="KN248" s="22"/>
      <c r="LB248" s="5"/>
      <c r="LC248" s="6"/>
      <c r="LD248" s="6"/>
      <c r="LG248" s="83"/>
      <c r="LH248" s="14"/>
      <c r="LI248" s="14"/>
      <c r="LJ248" s="15"/>
      <c r="LK248" s="15"/>
      <c r="LL248" s="14"/>
      <c r="LM248" s="15"/>
      <c r="LN248" s="22"/>
      <c r="MB248" s="5"/>
      <c r="MC248" s="6"/>
      <c r="MD248" s="6"/>
      <c r="MG248" s="83"/>
      <c r="MH248" s="14"/>
      <c r="MI248" s="14"/>
      <c r="MJ248" s="15"/>
      <c r="MK248" s="15"/>
      <c r="ML248" s="14"/>
      <c r="MM248" s="15"/>
      <c r="MN248" s="22"/>
      <c r="NB248" s="2"/>
      <c r="NC248" s="3"/>
      <c r="ND248" s="3"/>
      <c r="NE248" s="1"/>
      <c r="NF248" s="1"/>
      <c r="NG248" s="84"/>
      <c r="NH248" s="14"/>
      <c r="NI248" s="14"/>
      <c r="NJ248" s="15"/>
      <c r="NK248" s="15"/>
      <c r="NL248" s="14"/>
      <c r="NM248" s="15"/>
      <c r="NN248" s="22"/>
      <c r="OB248" s="5"/>
      <c r="OC248" s="6"/>
      <c r="OD248" s="6"/>
      <c r="OG248" s="83"/>
      <c r="OH248" s="14"/>
      <c r="OI248" s="14"/>
      <c r="OJ248" s="15"/>
      <c r="OK248" s="15"/>
      <c r="OL248" s="14"/>
      <c r="OM248" s="15"/>
      <c r="ON248" s="22"/>
      <c r="PB248" s="5"/>
      <c r="PC248" s="6"/>
      <c r="PD248" s="6"/>
      <c r="PG248" s="83"/>
      <c r="PH248" s="14"/>
      <c r="PI248" s="14"/>
      <c r="PJ248" s="15"/>
      <c r="PK248" s="15"/>
      <c r="PL248" s="14"/>
      <c r="PM248" s="15"/>
      <c r="PN248" s="22"/>
      <c r="QB248" s="5"/>
      <c r="QC248" s="6"/>
      <c r="QD248" s="6"/>
      <c r="QG248" s="83"/>
      <c r="QH248" s="14"/>
      <c r="QI248" s="14"/>
      <c r="QJ248" s="15"/>
      <c r="QK248" s="15"/>
      <c r="QL248" s="14"/>
      <c r="QM248" s="15"/>
      <c r="QN248" s="22"/>
      <c r="RB248" s="5"/>
      <c r="RC248" s="6"/>
      <c r="RD248" s="6"/>
      <c r="RG248" s="83"/>
      <c r="RH248" s="14"/>
      <c r="RI248" s="14"/>
      <c r="RJ248" s="15"/>
      <c r="RK248" s="15"/>
      <c r="RL248" s="14"/>
      <c r="RM248" s="15"/>
      <c r="RN248" s="22"/>
      <c r="SB248" s="5"/>
      <c r="SC248" s="6"/>
      <c r="SD248" s="6"/>
      <c r="SG248" s="83"/>
      <c r="SH248" s="14"/>
      <c r="SI248" s="14"/>
      <c r="SJ248" s="15"/>
      <c r="SK248" s="37"/>
      <c r="SL248" s="14"/>
      <c r="SM248" s="15"/>
      <c r="SN248" s="22"/>
      <c r="TB248" s="5"/>
      <c r="TC248" s="6"/>
      <c r="TD248" s="6"/>
      <c r="TG248" s="83"/>
      <c r="TH248" s="14"/>
      <c r="TI248" s="14"/>
      <c r="TJ248" s="15"/>
      <c r="TK248" s="37"/>
      <c r="TL248" s="14"/>
      <c r="TM248" s="15"/>
      <c r="TN248" s="22"/>
      <c r="UB248" s="5"/>
      <c r="UC248" s="6"/>
      <c r="UD248" s="6"/>
      <c r="UG248" s="83"/>
      <c r="UH248" s="14"/>
      <c r="UI248" s="14"/>
      <c r="UJ248" s="15"/>
      <c r="UK248" s="37"/>
      <c r="UL248" s="14"/>
      <c r="UM248" s="15"/>
      <c r="UN248" s="22"/>
      <c r="VB248" s="5"/>
      <c r="VC248" s="6"/>
      <c r="VD248" s="6"/>
      <c r="VG248" s="83"/>
      <c r="VH248" s="14"/>
      <c r="VI248" s="14"/>
      <c r="VJ248" s="15"/>
      <c r="VK248" s="37"/>
      <c r="VL248" s="14"/>
      <c r="VM248" s="15"/>
      <c r="VN248" s="22"/>
      <c r="WB248" s="5"/>
      <c r="WC248" s="6"/>
      <c r="WD248" s="6"/>
      <c r="WG248" s="83"/>
      <c r="WH248" s="14"/>
      <c r="WI248" s="14"/>
      <c r="WJ248" s="15"/>
      <c r="WK248" s="37"/>
      <c r="WL248" s="14"/>
      <c r="WM248" s="15"/>
      <c r="WN248" s="22"/>
      <c r="XB248" s="5"/>
      <c r="XC248" s="37"/>
      <c r="XD248" s="37"/>
      <c r="XG248" s="83"/>
      <c r="XH248" s="14"/>
      <c r="XI248" s="14"/>
      <c r="XJ248" s="15"/>
      <c r="XK248" s="37"/>
      <c r="XL248" s="14"/>
      <c r="XM248" s="15"/>
      <c r="XN248" s="22"/>
      <c r="YB248" s="5"/>
      <c r="YC248" s="37"/>
      <c r="YD248" s="37"/>
      <c r="YG248" s="83"/>
      <c r="YH248" s="14"/>
      <c r="YI248" s="14"/>
      <c r="YJ248" s="15"/>
      <c r="YK248" s="37"/>
      <c r="YL248" s="14"/>
      <c r="YM248" s="15"/>
      <c r="YN248" s="22"/>
      <c r="ZB248" s="5"/>
      <c r="ZC248" s="37"/>
      <c r="ZD248" s="37"/>
      <c r="ZG248" s="83"/>
      <c r="ZH248" s="14"/>
      <c r="ZI248" s="14"/>
      <c r="ZJ248" s="15"/>
      <c r="ZK248" s="37"/>
      <c r="ZL248" s="14"/>
      <c r="ZM248" s="15"/>
      <c r="ZN248" s="22"/>
      <c r="AAB248" s="5"/>
      <c r="AAC248" s="37"/>
      <c r="AAD248" s="37"/>
      <c r="AAG248" s="83"/>
      <c r="AAH248" s="14"/>
      <c r="AAI248" s="14"/>
      <c r="AAJ248" s="15"/>
      <c r="AAK248" s="37"/>
      <c r="AAL248" s="14"/>
      <c r="AAM248" s="15"/>
      <c r="AAN248" s="22"/>
      <c r="ABB248" s="5"/>
      <c r="ABC248" s="37"/>
      <c r="ABD248" s="37"/>
      <c r="ABG248" s="83"/>
      <c r="ABH248" s="14"/>
      <c r="ABI248" s="14"/>
      <c r="ABJ248" s="15"/>
      <c r="ABK248" s="37"/>
      <c r="ABL248" s="14"/>
      <c r="ABM248" s="15"/>
      <c r="ABN248" s="22"/>
      <c r="ACB248" s="5"/>
      <c r="ACC248" s="37"/>
      <c r="ACD248" s="37"/>
      <c r="ACG248" s="83"/>
      <c r="ACH248" s="14"/>
      <c r="ACI248" s="14"/>
      <c r="ACJ248" s="15"/>
      <c r="ACK248" s="37"/>
      <c r="ACL248" s="14"/>
      <c r="ACM248" s="15"/>
      <c r="ACN248" s="22"/>
      <c r="ADB248" s="5"/>
      <c r="ADC248" s="37"/>
      <c r="ADD248" s="37"/>
      <c r="ADG248" s="96"/>
      <c r="ADH248" s="14"/>
      <c r="ADI248" s="14"/>
      <c r="ADJ248" s="15"/>
      <c r="ADK248" s="37"/>
      <c r="ADL248" s="14"/>
      <c r="ADM248" s="15"/>
      <c r="ADN248" s="22"/>
      <c r="AEB248" s="5"/>
      <c r="AEC248" s="37"/>
      <c r="AED248" s="37"/>
      <c r="AEG248" s="83"/>
      <c r="AEH248" s="14"/>
      <c r="AEI248" s="14"/>
      <c r="AEJ248" s="15"/>
      <c r="AEK248" s="37"/>
      <c r="AEL248" s="14"/>
      <c r="AEM248" s="15"/>
      <c r="AEN248" s="22"/>
    </row>
    <row r="249" spans="2:820" s="7" customFormat="1" ht="24.75" customHeight="1" x14ac:dyDescent="0.2">
      <c r="B249" s="6"/>
      <c r="C249" s="5"/>
      <c r="D249" s="6"/>
      <c r="E249" s="6"/>
      <c r="G249" s="83"/>
      <c r="H249" s="96"/>
      <c r="I249" s="14"/>
      <c r="J249" s="14"/>
      <c r="K249" s="15"/>
      <c r="L249" s="15"/>
      <c r="M249" s="14"/>
      <c r="N249" s="15"/>
      <c r="O249" s="22"/>
      <c r="AA249" s="6"/>
      <c r="AB249" s="5"/>
      <c r="AC249" s="6"/>
      <c r="AD249" s="6"/>
      <c r="AF249" s="83"/>
      <c r="AG249" s="83"/>
      <c r="AH249" s="14"/>
      <c r="AI249" s="14"/>
      <c r="AJ249" s="15"/>
      <c r="AK249" s="15"/>
      <c r="AL249" s="14"/>
      <c r="AM249" s="15"/>
      <c r="AN249" s="22"/>
      <c r="BB249" s="5"/>
      <c r="BC249" s="6"/>
      <c r="BD249" s="6"/>
      <c r="BF249" s="83"/>
      <c r="BG249" s="96"/>
      <c r="BH249" s="14"/>
      <c r="BI249" s="14"/>
      <c r="BJ249" s="15"/>
      <c r="BK249" s="15"/>
      <c r="BL249" s="14"/>
      <c r="BM249" s="15"/>
      <c r="BN249" s="22"/>
      <c r="CB249" s="5"/>
      <c r="CC249" s="6"/>
      <c r="CD249" s="6"/>
      <c r="CF249" s="83"/>
      <c r="CG249" s="96"/>
      <c r="CH249" s="14"/>
      <c r="CI249" s="14"/>
      <c r="CJ249" s="15"/>
      <c r="CK249" s="15"/>
      <c r="CL249" s="14"/>
      <c r="CM249" s="15"/>
      <c r="CN249" s="22"/>
      <c r="DB249" s="2"/>
      <c r="DC249" s="3"/>
      <c r="DD249" s="3"/>
      <c r="DE249" s="1"/>
      <c r="DF249" s="84"/>
      <c r="DG249" s="97"/>
      <c r="DH249" s="14"/>
      <c r="DI249" s="14"/>
      <c r="DJ249" s="15"/>
      <c r="DK249" s="15"/>
      <c r="DL249" s="14"/>
      <c r="DM249" s="15"/>
      <c r="DN249" s="22"/>
      <c r="EB249" s="5"/>
      <c r="EC249" s="6"/>
      <c r="ED249" s="6"/>
      <c r="EG249" s="96"/>
      <c r="EH249" s="14"/>
      <c r="EI249" s="14"/>
      <c r="EJ249" s="15"/>
      <c r="EK249" s="15"/>
      <c r="EL249" s="14"/>
      <c r="EM249" s="15"/>
      <c r="EN249" s="22"/>
      <c r="FB249" s="5"/>
      <c r="FC249" s="6"/>
      <c r="FD249" s="6"/>
      <c r="FG249" s="83"/>
      <c r="FH249" s="14"/>
      <c r="FI249" s="14"/>
      <c r="FJ249" s="15"/>
      <c r="FK249" s="15"/>
      <c r="FL249" s="14"/>
      <c r="FM249" s="15"/>
      <c r="FN249" s="22"/>
      <c r="GB249" s="5"/>
      <c r="GC249" s="6"/>
      <c r="GD249" s="6"/>
      <c r="GG249" s="83"/>
      <c r="GH249" s="14"/>
      <c r="GI249" s="14"/>
      <c r="GJ249" s="15"/>
      <c r="GK249" s="15"/>
      <c r="GL249" s="14"/>
      <c r="GM249" s="15"/>
      <c r="GN249" s="22"/>
      <c r="HB249" s="5"/>
      <c r="HC249" s="6"/>
      <c r="HD249" s="6"/>
      <c r="HG249" s="83"/>
      <c r="HH249" s="14"/>
      <c r="HI249" s="14"/>
      <c r="HJ249" s="15"/>
      <c r="HK249" s="15"/>
      <c r="HL249" s="14"/>
      <c r="HM249" s="15"/>
      <c r="HN249" s="22"/>
      <c r="IB249" s="5"/>
      <c r="IC249" s="6"/>
      <c r="ID249" s="6"/>
      <c r="IG249" s="83"/>
      <c r="IH249" s="14"/>
      <c r="II249" s="14"/>
      <c r="IJ249" s="15"/>
      <c r="IK249" s="15"/>
      <c r="IL249" s="14"/>
      <c r="IM249" s="15"/>
      <c r="IN249" s="22"/>
      <c r="JB249" s="5"/>
      <c r="JC249" s="6"/>
      <c r="JD249" s="6"/>
      <c r="JG249" s="83"/>
      <c r="JH249" s="14"/>
      <c r="JI249" s="14"/>
      <c r="JJ249" s="15"/>
      <c r="JK249" s="15"/>
      <c r="JL249" s="14"/>
      <c r="JM249" s="15"/>
      <c r="JN249" s="22"/>
      <c r="KB249" s="5"/>
      <c r="KC249" s="6"/>
      <c r="KD249" s="6"/>
      <c r="KG249" s="83"/>
      <c r="KH249" s="14"/>
      <c r="KI249" s="14"/>
      <c r="KJ249" s="15"/>
      <c r="KK249" s="15"/>
      <c r="KL249" s="14"/>
      <c r="KM249" s="15"/>
      <c r="KN249" s="22"/>
      <c r="LB249" s="5"/>
      <c r="LC249" s="6"/>
      <c r="LD249" s="6"/>
      <c r="LG249" s="83"/>
      <c r="LH249" s="14"/>
      <c r="LI249" s="14"/>
      <c r="LJ249" s="15"/>
      <c r="LK249" s="15"/>
      <c r="LL249" s="14"/>
      <c r="LM249" s="15"/>
      <c r="LN249" s="22"/>
      <c r="MB249" s="5"/>
      <c r="MC249" s="6"/>
      <c r="MD249" s="6"/>
      <c r="MG249" s="83"/>
      <c r="MH249" s="14"/>
      <c r="MI249" s="14"/>
      <c r="MJ249" s="15"/>
      <c r="MK249" s="15"/>
      <c r="ML249" s="14"/>
      <c r="MM249" s="15"/>
      <c r="MN249" s="22"/>
      <c r="NB249" s="2"/>
      <c r="NC249" s="3"/>
      <c r="ND249" s="3"/>
      <c r="NE249" s="1"/>
      <c r="NF249" s="1"/>
      <c r="NG249" s="84"/>
      <c r="NH249" s="14"/>
      <c r="NI249" s="14"/>
      <c r="NJ249" s="15"/>
      <c r="NK249" s="15"/>
      <c r="NL249" s="14"/>
      <c r="NM249" s="15"/>
      <c r="NN249" s="22"/>
      <c r="OB249" s="5"/>
      <c r="OC249" s="6"/>
      <c r="OD249" s="6"/>
      <c r="OG249" s="83"/>
      <c r="OH249" s="14"/>
      <c r="OI249" s="14"/>
      <c r="OJ249" s="15"/>
      <c r="OK249" s="15"/>
      <c r="OL249" s="14"/>
      <c r="OM249" s="15"/>
      <c r="ON249" s="22"/>
      <c r="PB249" s="5"/>
      <c r="PC249" s="6"/>
      <c r="PD249" s="6"/>
      <c r="PG249" s="83"/>
      <c r="PH249" s="14"/>
      <c r="PI249" s="14"/>
      <c r="PJ249" s="15"/>
      <c r="PK249" s="15"/>
      <c r="PL249" s="14"/>
      <c r="PM249" s="15"/>
      <c r="PN249" s="22"/>
      <c r="QB249" s="5"/>
      <c r="QC249" s="6"/>
      <c r="QD249" s="6"/>
      <c r="QG249" s="83"/>
      <c r="QH249" s="14"/>
      <c r="QI249" s="14"/>
      <c r="QJ249" s="15"/>
      <c r="QK249" s="15"/>
      <c r="QL249" s="14"/>
      <c r="QM249" s="15"/>
      <c r="QN249" s="22"/>
      <c r="RB249" s="5"/>
      <c r="RC249" s="6"/>
      <c r="RD249" s="6"/>
      <c r="RG249" s="83"/>
      <c r="RH249" s="14"/>
      <c r="RI249" s="14"/>
      <c r="RJ249" s="15"/>
      <c r="RK249" s="15"/>
      <c r="RL249" s="14"/>
      <c r="RM249" s="15"/>
      <c r="RN249" s="22"/>
      <c r="SB249" s="5"/>
      <c r="SC249" s="6"/>
      <c r="SD249" s="6"/>
      <c r="SG249" s="83"/>
      <c r="SH249" s="14"/>
      <c r="SI249" s="14"/>
      <c r="SJ249" s="15"/>
      <c r="SK249" s="37"/>
      <c r="SL249" s="14"/>
      <c r="SM249" s="15"/>
      <c r="SN249" s="22"/>
      <c r="TB249" s="5"/>
      <c r="TC249" s="6"/>
      <c r="TD249" s="6"/>
      <c r="TG249" s="83"/>
      <c r="TH249" s="14"/>
      <c r="TI249" s="14"/>
      <c r="TJ249" s="15"/>
      <c r="TK249" s="37"/>
      <c r="TL249" s="14"/>
      <c r="TM249" s="15"/>
      <c r="TN249" s="22"/>
      <c r="UB249" s="5"/>
      <c r="UC249" s="6"/>
      <c r="UD249" s="6"/>
      <c r="UG249" s="83"/>
      <c r="UH249" s="14"/>
      <c r="UI249" s="14"/>
      <c r="UJ249" s="15"/>
      <c r="UK249" s="37"/>
      <c r="UL249" s="14"/>
      <c r="UM249" s="15"/>
      <c r="UN249" s="22"/>
      <c r="VB249" s="5"/>
      <c r="VC249" s="6"/>
      <c r="VD249" s="6"/>
      <c r="VG249" s="83"/>
      <c r="VH249" s="14"/>
      <c r="VI249" s="14"/>
      <c r="VJ249" s="15"/>
      <c r="VK249" s="37"/>
      <c r="VL249" s="14"/>
      <c r="VM249" s="15"/>
      <c r="VN249" s="22"/>
      <c r="WB249" s="5"/>
      <c r="WC249" s="6"/>
      <c r="WD249" s="6"/>
      <c r="WG249" s="83"/>
      <c r="WH249" s="14"/>
      <c r="WI249" s="14"/>
      <c r="WJ249" s="15"/>
      <c r="WK249" s="37"/>
      <c r="WL249" s="14"/>
      <c r="WM249" s="15"/>
      <c r="WN249" s="22"/>
      <c r="XB249" s="5"/>
      <c r="XC249" s="37"/>
      <c r="XD249" s="37"/>
      <c r="XG249" s="83"/>
      <c r="XH249" s="14"/>
      <c r="XI249" s="14"/>
      <c r="XJ249" s="15"/>
      <c r="XK249" s="37"/>
      <c r="XL249" s="14"/>
      <c r="XM249" s="15"/>
      <c r="XN249" s="22"/>
      <c r="YB249" s="5"/>
      <c r="YC249" s="37"/>
      <c r="YD249" s="37"/>
      <c r="YG249" s="83"/>
      <c r="YH249" s="14"/>
      <c r="YI249" s="14"/>
      <c r="YJ249" s="15"/>
      <c r="YK249" s="37"/>
      <c r="YL249" s="14"/>
      <c r="YM249" s="15"/>
      <c r="YN249" s="22"/>
      <c r="ZB249" s="5"/>
      <c r="ZC249" s="37"/>
      <c r="ZD249" s="37"/>
      <c r="ZG249" s="83"/>
      <c r="ZH249" s="14"/>
      <c r="ZI249" s="14"/>
      <c r="ZJ249" s="15"/>
      <c r="ZK249" s="37"/>
      <c r="ZL249" s="14"/>
      <c r="ZM249" s="15"/>
      <c r="ZN249" s="22"/>
      <c r="AAB249" s="5"/>
      <c r="AAC249" s="37"/>
      <c r="AAD249" s="37"/>
      <c r="AAG249" s="83"/>
      <c r="AAH249" s="14"/>
      <c r="AAI249" s="14"/>
      <c r="AAJ249" s="15"/>
      <c r="AAK249" s="37"/>
      <c r="AAL249" s="14"/>
      <c r="AAM249" s="15"/>
      <c r="AAN249" s="22"/>
      <c r="ABB249" s="5"/>
      <c r="ABC249" s="37"/>
      <c r="ABD249" s="37"/>
      <c r="ABG249" s="83"/>
      <c r="ABH249" s="14"/>
      <c r="ABI249" s="14"/>
      <c r="ABJ249" s="15"/>
      <c r="ABK249" s="37"/>
      <c r="ABL249" s="14"/>
      <c r="ABM249" s="15"/>
      <c r="ABN249" s="22"/>
      <c r="ACB249" s="5"/>
      <c r="ACC249" s="37"/>
      <c r="ACD249" s="37"/>
      <c r="ACG249" s="83"/>
      <c r="ACH249" s="14"/>
      <c r="ACI249" s="14"/>
      <c r="ACJ249" s="15"/>
      <c r="ACK249" s="37"/>
      <c r="ACL249" s="14"/>
      <c r="ACM249" s="15"/>
      <c r="ACN249" s="22"/>
      <c r="ADB249" s="5"/>
      <c r="ADC249" s="37"/>
      <c r="ADD249" s="37"/>
      <c r="ADG249" s="96"/>
      <c r="ADH249" s="14"/>
      <c r="ADI249" s="14"/>
      <c r="ADJ249" s="15"/>
      <c r="ADK249" s="37"/>
      <c r="ADL249" s="14"/>
      <c r="ADM249" s="15"/>
      <c r="ADN249" s="22"/>
      <c r="AEB249" s="5"/>
      <c r="AEC249" s="37"/>
      <c r="AED249" s="37"/>
      <c r="AEG249" s="83"/>
      <c r="AEH249" s="14"/>
      <c r="AEI249" s="14"/>
      <c r="AEJ249" s="15"/>
      <c r="AEK249" s="37"/>
      <c r="AEL249" s="14"/>
      <c r="AEM249" s="15"/>
      <c r="AEN249" s="22"/>
    </row>
    <row r="250" spans="2:820" s="7" customFormat="1" ht="24.75" customHeight="1" x14ac:dyDescent="0.2">
      <c r="B250" s="6"/>
      <c r="C250" s="5"/>
      <c r="D250" s="6"/>
      <c r="E250" s="6"/>
      <c r="G250" s="83"/>
      <c r="H250" s="96"/>
      <c r="I250" s="14"/>
      <c r="J250" s="14"/>
      <c r="K250" s="15"/>
      <c r="L250" s="15"/>
      <c r="M250" s="14"/>
      <c r="N250" s="15"/>
      <c r="O250" s="22"/>
      <c r="AA250" s="6"/>
      <c r="AB250" s="5"/>
      <c r="AC250" s="6"/>
      <c r="AD250" s="6"/>
      <c r="AF250" s="83"/>
      <c r="AG250" s="83"/>
      <c r="AH250" s="14"/>
      <c r="AI250" s="14"/>
      <c r="AJ250" s="15"/>
      <c r="AK250" s="15"/>
      <c r="AL250" s="14"/>
      <c r="AM250" s="15"/>
      <c r="AN250" s="22"/>
      <c r="BB250" s="5"/>
      <c r="BC250" s="6"/>
      <c r="BD250" s="6"/>
      <c r="BF250" s="83"/>
      <c r="BG250" s="96"/>
      <c r="BH250" s="14"/>
      <c r="BI250" s="14"/>
      <c r="BJ250" s="15"/>
      <c r="BK250" s="15"/>
      <c r="BL250" s="14"/>
      <c r="BM250" s="15"/>
      <c r="BN250" s="22"/>
      <c r="CB250" s="5"/>
      <c r="CC250" s="6"/>
      <c r="CD250" s="6"/>
      <c r="CF250" s="83"/>
      <c r="CG250" s="96"/>
      <c r="CH250" s="14"/>
      <c r="CI250" s="14"/>
      <c r="CJ250" s="15"/>
      <c r="CK250" s="15"/>
      <c r="CL250" s="14"/>
      <c r="CM250" s="15"/>
      <c r="CN250" s="22"/>
      <c r="DB250" s="2"/>
      <c r="DC250" s="3"/>
      <c r="DD250" s="3"/>
      <c r="DE250" s="1"/>
      <c r="DF250" s="84"/>
      <c r="DG250" s="97"/>
      <c r="DH250" s="14"/>
      <c r="DI250" s="14"/>
      <c r="DJ250" s="15"/>
      <c r="DK250" s="15"/>
      <c r="DL250" s="14"/>
      <c r="DM250" s="15"/>
      <c r="DN250" s="22"/>
      <c r="EB250" s="5"/>
      <c r="EC250" s="6"/>
      <c r="ED250" s="6"/>
      <c r="EG250" s="96"/>
      <c r="EH250" s="14"/>
      <c r="EI250" s="14"/>
      <c r="EJ250" s="15"/>
      <c r="EK250" s="15"/>
      <c r="EL250" s="14"/>
      <c r="EM250" s="15"/>
      <c r="EN250" s="22"/>
      <c r="FB250" s="5"/>
      <c r="FC250" s="6"/>
      <c r="FD250" s="6"/>
      <c r="FG250" s="83"/>
      <c r="FH250" s="14"/>
      <c r="FI250" s="14"/>
      <c r="FJ250" s="15"/>
      <c r="FK250" s="15"/>
      <c r="FL250" s="14"/>
      <c r="FM250" s="15"/>
      <c r="FN250" s="22"/>
      <c r="GB250" s="5"/>
      <c r="GC250" s="6"/>
      <c r="GD250" s="6"/>
      <c r="GG250" s="83"/>
      <c r="GH250" s="14"/>
      <c r="GI250" s="14"/>
      <c r="GJ250" s="15"/>
      <c r="GK250" s="15"/>
      <c r="GL250" s="14"/>
      <c r="GM250" s="15"/>
      <c r="GN250" s="22"/>
      <c r="HB250" s="5"/>
      <c r="HC250" s="6"/>
      <c r="HD250" s="6"/>
      <c r="HG250" s="83"/>
      <c r="HH250" s="14"/>
      <c r="HI250" s="14"/>
      <c r="HJ250" s="15"/>
      <c r="HK250" s="15"/>
      <c r="HL250" s="14"/>
      <c r="HM250" s="15"/>
      <c r="HN250" s="22"/>
      <c r="IB250" s="5"/>
      <c r="IC250" s="6"/>
      <c r="ID250" s="6"/>
      <c r="IG250" s="83"/>
      <c r="IH250" s="14"/>
      <c r="II250" s="14"/>
      <c r="IJ250" s="15"/>
      <c r="IK250" s="15"/>
      <c r="IL250" s="14"/>
      <c r="IM250" s="15"/>
      <c r="IN250" s="22"/>
      <c r="JB250" s="5"/>
      <c r="JC250" s="6"/>
      <c r="JD250" s="6"/>
      <c r="JG250" s="83"/>
      <c r="JH250" s="14"/>
      <c r="JI250" s="14"/>
      <c r="JJ250" s="15"/>
      <c r="JK250" s="15"/>
      <c r="JL250" s="14"/>
      <c r="JM250" s="15"/>
      <c r="JN250" s="22"/>
      <c r="KB250" s="5"/>
      <c r="KC250" s="6"/>
      <c r="KD250" s="6"/>
      <c r="KG250" s="83"/>
      <c r="KH250" s="14"/>
      <c r="KI250" s="14"/>
      <c r="KJ250" s="15"/>
      <c r="KK250" s="15"/>
      <c r="KL250" s="14"/>
      <c r="KM250" s="15"/>
      <c r="KN250" s="22"/>
      <c r="LB250" s="5"/>
      <c r="LC250" s="6"/>
      <c r="LD250" s="6"/>
      <c r="LG250" s="83"/>
      <c r="LH250" s="14"/>
      <c r="LI250" s="14"/>
      <c r="LJ250" s="15"/>
      <c r="LK250" s="15"/>
      <c r="LL250" s="14"/>
      <c r="LM250" s="15"/>
      <c r="LN250" s="22"/>
      <c r="MB250" s="5"/>
      <c r="MC250" s="6"/>
      <c r="MD250" s="6"/>
      <c r="MG250" s="83"/>
      <c r="MH250" s="14"/>
      <c r="MI250" s="14"/>
      <c r="MJ250" s="15"/>
      <c r="MK250" s="15"/>
      <c r="ML250" s="14"/>
      <c r="MM250" s="15"/>
      <c r="MN250" s="22"/>
      <c r="NB250" s="2"/>
      <c r="NC250" s="3"/>
      <c r="ND250" s="3"/>
      <c r="NE250" s="1"/>
      <c r="NF250" s="1"/>
      <c r="NG250" s="84"/>
      <c r="NH250" s="14"/>
      <c r="NI250" s="14"/>
      <c r="NJ250" s="15"/>
      <c r="NK250" s="15"/>
      <c r="NL250" s="14"/>
      <c r="NM250" s="15"/>
      <c r="NN250" s="22"/>
      <c r="OB250" s="5"/>
      <c r="OC250" s="6"/>
      <c r="OD250" s="6"/>
      <c r="OG250" s="83"/>
      <c r="OH250" s="14"/>
      <c r="OI250" s="14"/>
      <c r="OJ250" s="15"/>
      <c r="OK250" s="15"/>
      <c r="OL250" s="14"/>
      <c r="OM250" s="15"/>
      <c r="ON250" s="22"/>
      <c r="PB250" s="5"/>
      <c r="PC250" s="6"/>
      <c r="PD250" s="6"/>
      <c r="PG250" s="83"/>
      <c r="PH250" s="14"/>
      <c r="PI250" s="14"/>
      <c r="PJ250" s="15"/>
      <c r="PK250" s="15"/>
      <c r="PL250" s="14"/>
      <c r="PM250" s="15"/>
      <c r="PN250" s="22"/>
      <c r="QB250" s="5"/>
      <c r="QC250" s="6"/>
      <c r="QD250" s="6"/>
      <c r="QG250" s="83"/>
      <c r="QH250" s="14"/>
      <c r="QI250" s="14"/>
      <c r="QJ250" s="15"/>
      <c r="QK250" s="15"/>
      <c r="QL250" s="14"/>
      <c r="QM250" s="15"/>
      <c r="QN250" s="22"/>
      <c r="RB250" s="5"/>
      <c r="RC250" s="6"/>
      <c r="RD250" s="6"/>
      <c r="RG250" s="83"/>
      <c r="RH250" s="14"/>
      <c r="RI250" s="14"/>
      <c r="RJ250" s="15"/>
      <c r="RK250" s="15"/>
      <c r="RL250" s="14"/>
      <c r="RM250" s="15"/>
      <c r="RN250" s="22"/>
      <c r="SB250" s="5"/>
      <c r="SC250" s="6"/>
      <c r="SD250" s="6"/>
      <c r="SG250" s="83"/>
      <c r="SH250" s="14"/>
      <c r="SI250" s="14"/>
      <c r="SJ250" s="15"/>
      <c r="SK250" s="37"/>
      <c r="SL250" s="14"/>
      <c r="SM250" s="15"/>
      <c r="SN250" s="22"/>
      <c r="TB250" s="5"/>
      <c r="TC250" s="6"/>
      <c r="TD250" s="6"/>
      <c r="TG250" s="83"/>
      <c r="TH250" s="14"/>
      <c r="TI250" s="14"/>
      <c r="TJ250" s="15"/>
      <c r="TK250" s="37"/>
      <c r="TL250" s="14"/>
      <c r="TM250" s="15"/>
      <c r="TN250" s="22"/>
      <c r="UB250" s="5"/>
      <c r="UC250" s="6"/>
      <c r="UD250" s="6"/>
      <c r="UG250" s="83"/>
      <c r="UH250" s="14"/>
      <c r="UI250" s="14"/>
      <c r="UJ250" s="15"/>
      <c r="UK250" s="37"/>
      <c r="UL250" s="14"/>
      <c r="UM250" s="15"/>
      <c r="UN250" s="22"/>
      <c r="VB250" s="5"/>
      <c r="VC250" s="6"/>
      <c r="VD250" s="6"/>
      <c r="VG250" s="83"/>
      <c r="VH250" s="14"/>
      <c r="VI250" s="14"/>
      <c r="VJ250" s="15"/>
      <c r="VK250" s="37"/>
      <c r="VL250" s="14"/>
      <c r="VM250" s="15"/>
      <c r="VN250" s="22"/>
      <c r="WB250" s="5"/>
      <c r="WC250" s="6"/>
      <c r="WD250" s="6"/>
      <c r="WG250" s="83"/>
      <c r="WH250" s="14"/>
      <c r="WI250" s="14"/>
      <c r="WJ250" s="15"/>
      <c r="WK250" s="37"/>
      <c r="WL250" s="14"/>
      <c r="WM250" s="15"/>
      <c r="WN250" s="22"/>
      <c r="XB250" s="5"/>
      <c r="XC250" s="37"/>
      <c r="XD250" s="37"/>
      <c r="XG250" s="83"/>
      <c r="XH250" s="14"/>
      <c r="XI250" s="14"/>
      <c r="XJ250" s="15"/>
      <c r="XK250" s="37"/>
      <c r="XL250" s="14"/>
      <c r="XM250" s="15"/>
      <c r="XN250" s="22"/>
      <c r="YB250" s="5"/>
      <c r="YC250" s="37"/>
      <c r="YD250" s="37"/>
      <c r="YG250" s="83"/>
      <c r="YH250" s="14"/>
      <c r="YI250" s="14"/>
      <c r="YJ250" s="15"/>
      <c r="YK250" s="37"/>
      <c r="YL250" s="14"/>
      <c r="YM250" s="15"/>
      <c r="YN250" s="22"/>
      <c r="ZB250" s="5"/>
      <c r="ZC250" s="37"/>
      <c r="ZD250" s="37"/>
      <c r="ZG250" s="83"/>
      <c r="ZH250" s="14"/>
      <c r="ZI250" s="14"/>
      <c r="ZJ250" s="15"/>
      <c r="ZK250" s="37"/>
      <c r="ZL250" s="14"/>
      <c r="ZM250" s="15"/>
      <c r="ZN250" s="22"/>
      <c r="AAB250" s="5"/>
      <c r="AAC250" s="37"/>
      <c r="AAD250" s="37"/>
      <c r="AAG250" s="83"/>
      <c r="AAH250" s="14"/>
      <c r="AAI250" s="14"/>
      <c r="AAJ250" s="15"/>
      <c r="AAK250" s="37"/>
      <c r="AAL250" s="14"/>
      <c r="AAM250" s="15"/>
      <c r="AAN250" s="22"/>
      <c r="ABB250" s="5"/>
      <c r="ABC250" s="37"/>
      <c r="ABD250" s="37"/>
      <c r="ABG250" s="83"/>
      <c r="ABH250" s="14"/>
      <c r="ABI250" s="14"/>
      <c r="ABJ250" s="15"/>
      <c r="ABK250" s="37"/>
      <c r="ABL250" s="14"/>
      <c r="ABM250" s="15"/>
      <c r="ABN250" s="22"/>
      <c r="ACB250" s="5"/>
      <c r="ACC250" s="37"/>
      <c r="ACD250" s="37"/>
      <c r="ACG250" s="83"/>
      <c r="ACH250" s="14"/>
      <c r="ACI250" s="14"/>
      <c r="ACJ250" s="15"/>
      <c r="ACK250" s="37"/>
      <c r="ACL250" s="14"/>
      <c r="ACM250" s="15"/>
      <c r="ACN250" s="22"/>
      <c r="ADB250" s="5"/>
      <c r="ADC250" s="37"/>
      <c r="ADD250" s="37"/>
      <c r="ADG250" s="96"/>
      <c r="ADH250" s="14"/>
      <c r="ADI250" s="14"/>
      <c r="ADJ250" s="15"/>
      <c r="ADK250" s="37"/>
      <c r="ADL250" s="14"/>
      <c r="ADM250" s="15"/>
      <c r="ADN250" s="22"/>
      <c r="AEB250" s="5"/>
      <c r="AEC250" s="37"/>
      <c r="AED250" s="37"/>
      <c r="AEG250" s="83"/>
      <c r="AEH250" s="14"/>
      <c r="AEI250" s="14"/>
      <c r="AEJ250" s="15"/>
      <c r="AEK250" s="37"/>
      <c r="AEL250" s="14"/>
      <c r="AEM250" s="15"/>
      <c r="AEN250" s="22"/>
    </row>
    <row r="251" spans="2:820" s="7" customFormat="1" ht="24.75" customHeight="1" x14ac:dyDescent="0.2">
      <c r="B251" s="6"/>
      <c r="C251" s="5"/>
      <c r="D251" s="6"/>
      <c r="E251" s="6"/>
      <c r="G251" s="83"/>
      <c r="H251" s="96"/>
      <c r="I251" s="14"/>
      <c r="J251" s="14"/>
      <c r="K251" s="15"/>
      <c r="L251" s="15"/>
      <c r="M251" s="14"/>
      <c r="N251" s="15"/>
      <c r="O251" s="22"/>
      <c r="AA251" s="6"/>
      <c r="AB251" s="5"/>
      <c r="AC251" s="6"/>
      <c r="AD251" s="6"/>
      <c r="AF251" s="83"/>
      <c r="AG251" s="83"/>
      <c r="AH251" s="14"/>
      <c r="AI251" s="14"/>
      <c r="AJ251" s="15"/>
      <c r="AK251" s="15"/>
      <c r="AL251" s="14"/>
      <c r="AM251" s="15"/>
      <c r="AN251" s="22"/>
      <c r="BB251" s="5"/>
      <c r="BC251" s="6"/>
      <c r="BD251" s="6"/>
      <c r="BF251" s="83"/>
      <c r="BG251" s="96"/>
      <c r="BH251" s="14"/>
      <c r="BI251" s="14"/>
      <c r="BJ251" s="15"/>
      <c r="BK251" s="15"/>
      <c r="BL251" s="14"/>
      <c r="BM251" s="15"/>
      <c r="BN251" s="22"/>
      <c r="CB251" s="5"/>
      <c r="CC251" s="6"/>
      <c r="CD251" s="6"/>
      <c r="CF251" s="83"/>
      <c r="CG251" s="96"/>
      <c r="CH251" s="14"/>
      <c r="CI251" s="14"/>
      <c r="CJ251" s="15"/>
      <c r="CK251" s="15"/>
      <c r="CL251" s="14"/>
      <c r="CM251" s="15"/>
      <c r="CN251" s="22"/>
      <c r="DB251" s="2"/>
      <c r="DC251" s="3"/>
      <c r="DD251" s="3"/>
      <c r="DE251" s="1"/>
      <c r="DF251" s="84"/>
      <c r="DG251" s="97"/>
      <c r="DH251" s="14"/>
      <c r="DI251" s="14"/>
      <c r="DJ251" s="15"/>
      <c r="DK251" s="15"/>
      <c r="DL251" s="14"/>
      <c r="DM251" s="15"/>
      <c r="DN251" s="22"/>
      <c r="EB251" s="5"/>
      <c r="EC251" s="6"/>
      <c r="ED251" s="6"/>
      <c r="EG251" s="96"/>
      <c r="EH251" s="14"/>
      <c r="EI251" s="14"/>
      <c r="EJ251" s="15"/>
      <c r="EK251" s="15"/>
      <c r="EL251" s="14"/>
      <c r="EM251" s="15"/>
      <c r="EN251" s="22"/>
      <c r="FB251" s="5"/>
      <c r="FC251" s="6"/>
      <c r="FD251" s="6"/>
      <c r="FG251" s="83"/>
      <c r="FH251" s="14"/>
      <c r="FI251" s="14"/>
      <c r="FJ251" s="15"/>
      <c r="FK251" s="15"/>
      <c r="FL251" s="14"/>
      <c r="FM251" s="15"/>
      <c r="FN251" s="22"/>
      <c r="GB251" s="5"/>
      <c r="GC251" s="6"/>
      <c r="GD251" s="6"/>
      <c r="GG251" s="83"/>
      <c r="GH251" s="14"/>
      <c r="GI251" s="14"/>
      <c r="GJ251" s="15"/>
      <c r="GK251" s="15"/>
      <c r="GL251" s="14"/>
      <c r="GM251" s="15"/>
      <c r="GN251" s="22"/>
      <c r="HB251" s="5"/>
      <c r="HC251" s="6"/>
      <c r="HD251" s="6"/>
      <c r="HG251" s="83"/>
      <c r="HH251" s="14"/>
      <c r="HI251" s="14"/>
      <c r="HJ251" s="15"/>
      <c r="HK251" s="15"/>
      <c r="HL251" s="14"/>
      <c r="HM251" s="15"/>
      <c r="HN251" s="22"/>
      <c r="IB251" s="5"/>
      <c r="IC251" s="6"/>
      <c r="ID251" s="6"/>
      <c r="IG251" s="83"/>
      <c r="IH251" s="14"/>
      <c r="II251" s="14"/>
      <c r="IJ251" s="15"/>
      <c r="IK251" s="15"/>
      <c r="IL251" s="14"/>
      <c r="IM251" s="15"/>
      <c r="IN251" s="22"/>
      <c r="JB251" s="5"/>
      <c r="JC251" s="6"/>
      <c r="JD251" s="6"/>
      <c r="JG251" s="83"/>
      <c r="JH251" s="14"/>
      <c r="JI251" s="14"/>
      <c r="JJ251" s="15"/>
      <c r="JK251" s="15"/>
      <c r="JL251" s="14"/>
      <c r="JM251" s="15"/>
      <c r="JN251" s="22"/>
      <c r="KB251" s="5"/>
      <c r="KC251" s="6"/>
      <c r="KD251" s="6"/>
      <c r="KG251" s="83"/>
      <c r="KH251" s="14"/>
      <c r="KI251" s="14"/>
      <c r="KJ251" s="15"/>
      <c r="KK251" s="15"/>
      <c r="KL251" s="14"/>
      <c r="KM251" s="15"/>
      <c r="KN251" s="22"/>
      <c r="LB251" s="5"/>
      <c r="LC251" s="6"/>
      <c r="LD251" s="6"/>
      <c r="LG251" s="83"/>
      <c r="LH251" s="14"/>
      <c r="LI251" s="14"/>
      <c r="LJ251" s="15"/>
      <c r="LK251" s="15"/>
      <c r="LL251" s="14"/>
      <c r="LM251" s="15"/>
      <c r="LN251" s="22"/>
      <c r="MB251" s="5"/>
      <c r="MC251" s="6"/>
      <c r="MD251" s="6"/>
      <c r="MG251" s="83"/>
      <c r="MH251" s="14"/>
      <c r="MI251" s="14"/>
      <c r="MJ251" s="15"/>
      <c r="MK251" s="15"/>
      <c r="ML251" s="14"/>
      <c r="MM251" s="15"/>
      <c r="MN251" s="22"/>
      <c r="NB251" s="2"/>
      <c r="NC251" s="3"/>
      <c r="ND251" s="3"/>
      <c r="NE251" s="1"/>
      <c r="NF251" s="1"/>
      <c r="NG251" s="84"/>
      <c r="NH251" s="14"/>
      <c r="NI251" s="14"/>
      <c r="NJ251" s="15"/>
      <c r="NK251" s="15"/>
      <c r="NL251" s="14"/>
      <c r="NM251" s="15"/>
      <c r="NN251" s="22"/>
      <c r="OB251" s="5"/>
      <c r="OC251" s="6"/>
      <c r="OD251" s="6"/>
      <c r="OG251" s="83"/>
      <c r="OH251" s="14"/>
      <c r="OI251" s="14"/>
      <c r="OJ251" s="15"/>
      <c r="OK251" s="15"/>
      <c r="OL251" s="14"/>
      <c r="OM251" s="15"/>
      <c r="ON251" s="22"/>
      <c r="PB251" s="5"/>
      <c r="PC251" s="6"/>
      <c r="PD251" s="6"/>
      <c r="PG251" s="83"/>
      <c r="PH251" s="14"/>
      <c r="PI251" s="14"/>
      <c r="PJ251" s="15"/>
      <c r="PK251" s="15"/>
      <c r="PL251" s="14"/>
      <c r="PM251" s="15"/>
      <c r="PN251" s="22"/>
      <c r="QB251" s="5"/>
      <c r="QC251" s="6"/>
      <c r="QD251" s="6"/>
      <c r="QG251" s="83"/>
      <c r="QH251" s="14"/>
      <c r="QI251" s="14"/>
      <c r="QJ251" s="15"/>
      <c r="QK251" s="15"/>
      <c r="QL251" s="14"/>
      <c r="QM251" s="15"/>
      <c r="QN251" s="22"/>
      <c r="RB251" s="5"/>
      <c r="RC251" s="6"/>
      <c r="RD251" s="6"/>
      <c r="RG251" s="83"/>
      <c r="RH251" s="14"/>
      <c r="RI251" s="14"/>
      <c r="RJ251" s="15"/>
      <c r="RK251" s="15"/>
      <c r="RL251" s="14"/>
      <c r="RM251" s="15"/>
      <c r="RN251" s="22"/>
      <c r="SB251" s="5"/>
      <c r="SC251" s="6"/>
      <c r="SD251" s="6"/>
      <c r="SG251" s="83"/>
      <c r="SH251" s="14"/>
      <c r="SI251" s="14"/>
      <c r="SJ251" s="15"/>
      <c r="SK251" s="37"/>
      <c r="SL251" s="14"/>
      <c r="SM251" s="15"/>
      <c r="SN251" s="22"/>
      <c r="TB251" s="5"/>
      <c r="TC251" s="6"/>
      <c r="TD251" s="6"/>
      <c r="TG251" s="83"/>
      <c r="TH251" s="14"/>
      <c r="TI251" s="14"/>
      <c r="TJ251" s="15"/>
      <c r="TK251" s="37"/>
      <c r="TL251" s="14"/>
      <c r="TM251" s="15"/>
      <c r="TN251" s="22"/>
      <c r="UB251" s="5"/>
      <c r="UC251" s="6"/>
      <c r="UD251" s="6"/>
      <c r="UG251" s="83"/>
      <c r="UH251" s="14"/>
      <c r="UI251" s="14"/>
      <c r="UJ251" s="15"/>
      <c r="UK251" s="37"/>
      <c r="UL251" s="14"/>
      <c r="UM251" s="15"/>
      <c r="UN251" s="22"/>
      <c r="VB251" s="5"/>
      <c r="VC251" s="6"/>
      <c r="VD251" s="6"/>
      <c r="VG251" s="83"/>
      <c r="VH251" s="14"/>
      <c r="VI251" s="14"/>
      <c r="VJ251" s="15"/>
      <c r="VK251" s="37"/>
      <c r="VL251" s="14"/>
      <c r="VM251" s="15"/>
      <c r="VN251" s="22"/>
      <c r="WB251" s="5"/>
      <c r="WC251" s="6"/>
      <c r="WD251" s="6"/>
      <c r="WG251" s="83"/>
      <c r="WH251" s="14"/>
      <c r="WI251" s="14"/>
      <c r="WJ251" s="15"/>
      <c r="WK251" s="37"/>
      <c r="WL251" s="14"/>
      <c r="WM251" s="15"/>
      <c r="WN251" s="22"/>
      <c r="XB251" s="5"/>
      <c r="XC251" s="37"/>
      <c r="XD251" s="37"/>
      <c r="XG251" s="83"/>
      <c r="XH251" s="14"/>
      <c r="XI251" s="14"/>
      <c r="XJ251" s="15"/>
      <c r="XK251" s="37"/>
      <c r="XL251" s="14"/>
      <c r="XM251" s="15"/>
      <c r="XN251" s="22"/>
      <c r="YB251" s="5"/>
      <c r="YC251" s="37"/>
      <c r="YD251" s="37"/>
      <c r="YG251" s="83"/>
      <c r="YH251" s="14"/>
      <c r="YI251" s="14"/>
      <c r="YJ251" s="15"/>
      <c r="YK251" s="37"/>
      <c r="YL251" s="14"/>
      <c r="YM251" s="15"/>
      <c r="YN251" s="22"/>
      <c r="ZB251" s="5"/>
      <c r="ZC251" s="37"/>
      <c r="ZD251" s="37"/>
      <c r="ZG251" s="83"/>
      <c r="ZH251" s="14"/>
      <c r="ZI251" s="14"/>
      <c r="ZJ251" s="15"/>
      <c r="ZK251" s="37"/>
      <c r="ZL251" s="14"/>
      <c r="ZM251" s="15"/>
      <c r="ZN251" s="22"/>
      <c r="AAB251" s="5"/>
      <c r="AAC251" s="37"/>
      <c r="AAD251" s="37"/>
      <c r="AAG251" s="83"/>
      <c r="AAH251" s="14"/>
      <c r="AAI251" s="14"/>
      <c r="AAJ251" s="15"/>
      <c r="AAK251" s="37"/>
      <c r="AAL251" s="14"/>
      <c r="AAM251" s="15"/>
      <c r="AAN251" s="22"/>
      <c r="ABB251" s="5"/>
      <c r="ABC251" s="37"/>
      <c r="ABD251" s="37"/>
      <c r="ABG251" s="83"/>
      <c r="ABH251" s="14"/>
      <c r="ABI251" s="14"/>
      <c r="ABJ251" s="15"/>
      <c r="ABK251" s="37"/>
      <c r="ABL251" s="14"/>
      <c r="ABM251" s="15"/>
      <c r="ABN251" s="22"/>
      <c r="ACB251" s="5"/>
      <c r="ACC251" s="37"/>
      <c r="ACD251" s="37"/>
      <c r="ACG251" s="83"/>
      <c r="ACH251" s="14"/>
      <c r="ACI251" s="14"/>
      <c r="ACJ251" s="15"/>
      <c r="ACK251" s="37"/>
      <c r="ACL251" s="14"/>
      <c r="ACM251" s="15"/>
      <c r="ACN251" s="22"/>
      <c r="ADB251" s="5"/>
      <c r="ADC251" s="37"/>
      <c r="ADD251" s="37"/>
      <c r="ADG251" s="96"/>
      <c r="ADH251" s="14"/>
      <c r="ADI251" s="14"/>
      <c r="ADJ251" s="15"/>
      <c r="ADK251" s="37"/>
      <c r="ADL251" s="14"/>
      <c r="ADM251" s="15"/>
      <c r="ADN251" s="22"/>
      <c r="AEB251" s="5"/>
      <c r="AEC251" s="37"/>
      <c r="AED251" s="37"/>
      <c r="AEG251" s="83"/>
      <c r="AEH251" s="14"/>
      <c r="AEI251" s="14"/>
      <c r="AEJ251" s="15"/>
      <c r="AEK251" s="37"/>
      <c r="AEL251" s="14"/>
      <c r="AEM251" s="15"/>
      <c r="AEN251" s="22"/>
    </row>
    <row r="252" spans="2:820" s="7" customFormat="1" ht="24.75" customHeight="1" x14ac:dyDescent="0.2">
      <c r="B252" s="6"/>
      <c r="C252" s="5"/>
      <c r="D252" s="6"/>
      <c r="E252" s="6"/>
      <c r="G252" s="83"/>
      <c r="H252" s="96"/>
      <c r="I252" s="14"/>
      <c r="J252" s="14"/>
      <c r="K252" s="15"/>
      <c r="L252" s="15"/>
      <c r="M252" s="14"/>
      <c r="N252" s="15"/>
      <c r="O252" s="22"/>
      <c r="AA252" s="6"/>
      <c r="AB252" s="5"/>
      <c r="AC252" s="6"/>
      <c r="AD252" s="6"/>
      <c r="AF252" s="83"/>
      <c r="AG252" s="83"/>
      <c r="AH252" s="14"/>
      <c r="AI252" s="14"/>
      <c r="AJ252" s="15"/>
      <c r="AK252" s="15"/>
      <c r="AL252" s="14"/>
      <c r="AM252" s="15"/>
      <c r="AN252" s="22"/>
      <c r="BB252" s="5"/>
      <c r="BC252" s="6"/>
      <c r="BD252" s="6"/>
      <c r="BF252" s="83"/>
      <c r="BG252" s="96"/>
      <c r="BH252" s="14"/>
      <c r="BI252" s="14"/>
      <c r="BJ252" s="15"/>
      <c r="BK252" s="15"/>
      <c r="BL252" s="14"/>
      <c r="BM252" s="15"/>
      <c r="BN252" s="22"/>
      <c r="CB252" s="5"/>
      <c r="CC252" s="6"/>
      <c r="CD252" s="6"/>
      <c r="CF252" s="83"/>
      <c r="CG252" s="96"/>
      <c r="CH252" s="14"/>
      <c r="CI252" s="14"/>
      <c r="CJ252" s="15"/>
      <c r="CK252" s="15"/>
      <c r="CL252" s="14"/>
      <c r="CM252" s="15"/>
      <c r="CN252" s="22"/>
      <c r="DB252" s="2"/>
      <c r="DC252" s="3"/>
      <c r="DD252" s="3"/>
      <c r="DE252" s="1"/>
      <c r="DF252" s="84"/>
      <c r="DG252" s="97"/>
      <c r="DH252" s="14"/>
      <c r="DI252" s="14"/>
      <c r="DJ252" s="15"/>
      <c r="DK252" s="15"/>
      <c r="DL252" s="14"/>
      <c r="DM252" s="15"/>
      <c r="DN252" s="22"/>
      <c r="EB252" s="5"/>
      <c r="EC252" s="6"/>
      <c r="ED252" s="6"/>
      <c r="EG252" s="96"/>
      <c r="EH252" s="14"/>
      <c r="EI252" s="14"/>
      <c r="EJ252" s="15"/>
      <c r="EK252" s="15"/>
      <c r="EL252" s="14"/>
      <c r="EM252" s="15"/>
      <c r="EN252" s="22"/>
      <c r="FB252" s="5"/>
      <c r="FC252" s="6"/>
      <c r="FD252" s="6"/>
      <c r="FG252" s="83"/>
      <c r="FH252" s="14"/>
      <c r="FI252" s="14"/>
      <c r="FJ252" s="15"/>
      <c r="FK252" s="15"/>
      <c r="FL252" s="14"/>
      <c r="FM252" s="15"/>
      <c r="FN252" s="22"/>
      <c r="GB252" s="5"/>
      <c r="GC252" s="6"/>
      <c r="GD252" s="6"/>
      <c r="GG252" s="83"/>
      <c r="GH252" s="14"/>
      <c r="GI252" s="14"/>
      <c r="GJ252" s="15"/>
      <c r="GK252" s="15"/>
      <c r="GL252" s="14"/>
      <c r="GM252" s="15"/>
      <c r="GN252" s="22"/>
      <c r="HB252" s="5"/>
      <c r="HC252" s="6"/>
      <c r="HD252" s="6"/>
      <c r="HG252" s="83"/>
      <c r="HH252" s="14"/>
      <c r="HI252" s="14"/>
      <c r="HJ252" s="15"/>
      <c r="HK252" s="15"/>
      <c r="HL252" s="14"/>
      <c r="HM252" s="15"/>
      <c r="HN252" s="22"/>
      <c r="IB252" s="5"/>
      <c r="IC252" s="6"/>
      <c r="ID252" s="6"/>
      <c r="IG252" s="83"/>
      <c r="IH252" s="14"/>
      <c r="II252" s="14"/>
      <c r="IJ252" s="15"/>
      <c r="IK252" s="15"/>
      <c r="IL252" s="14"/>
      <c r="IM252" s="15"/>
      <c r="IN252" s="22"/>
      <c r="JB252" s="5"/>
      <c r="JC252" s="6"/>
      <c r="JD252" s="6"/>
      <c r="JG252" s="83"/>
      <c r="JH252" s="14"/>
      <c r="JI252" s="14"/>
      <c r="JJ252" s="15"/>
      <c r="JK252" s="15"/>
      <c r="JL252" s="14"/>
      <c r="JM252" s="15"/>
      <c r="JN252" s="22"/>
      <c r="KB252" s="5"/>
      <c r="KC252" s="6"/>
      <c r="KD252" s="6"/>
      <c r="KG252" s="83"/>
      <c r="KH252" s="14"/>
      <c r="KI252" s="14"/>
      <c r="KJ252" s="15"/>
      <c r="KK252" s="15"/>
      <c r="KL252" s="14"/>
      <c r="KM252" s="15"/>
      <c r="KN252" s="22"/>
      <c r="LB252" s="5"/>
      <c r="LC252" s="6"/>
      <c r="LD252" s="6"/>
      <c r="LG252" s="83"/>
      <c r="LH252" s="14"/>
      <c r="LI252" s="14"/>
      <c r="LJ252" s="15"/>
      <c r="LK252" s="15"/>
      <c r="LL252" s="14"/>
      <c r="LM252" s="15"/>
      <c r="LN252" s="22"/>
      <c r="MB252" s="5"/>
      <c r="MC252" s="6"/>
      <c r="MD252" s="6"/>
      <c r="MG252" s="83"/>
      <c r="MH252" s="14"/>
      <c r="MI252" s="14"/>
      <c r="MJ252" s="15"/>
      <c r="MK252" s="15"/>
      <c r="ML252" s="14"/>
      <c r="MM252" s="15"/>
      <c r="MN252" s="22"/>
      <c r="NB252" s="2"/>
      <c r="NC252" s="3"/>
      <c r="ND252" s="3"/>
      <c r="NE252" s="1"/>
      <c r="NF252" s="1"/>
      <c r="NG252" s="84"/>
      <c r="NH252" s="14"/>
      <c r="NI252" s="14"/>
      <c r="NJ252" s="15"/>
      <c r="NK252" s="15"/>
      <c r="NL252" s="14"/>
      <c r="NM252" s="15"/>
      <c r="NN252" s="22"/>
      <c r="OB252" s="5"/>
      <c r="OC252" s="6"/>
      <c r="OD252" s="6"/>
      <c r="OG252" s="83"/>
      <c r="OH252" s="14"/>
      <c r="OI252" s="14"/>
      <c r="OJ252" s="15"/>
      <c r="OK252" s="15"/>
      <c r="OL252" s="14"/>
      <c r="OM252" s="15"/>
      <c r="ON252" s="22"/>
      <c r="PB252" s="5"/>
      <c r="PC252" s="6"/>
      <c r="PD252" s="6"/>
      <c r="PG252" s="83"/>
      <c r="PH252" s="14"/>
      <c r="PI252" s="14"/>
      <c r="PJ252" s="15"/>
      <c r="PK252" s="15"/>
      <c r="PL252" s="14"/>
      <c r="PM252" s="15"/>
      <c r="PN252" s="22"/>
      <c r="QB252" s="5"/>
      <c r="QC252" s="6"/>
      <c r="QD252" s="6"/>
      <c r="QG252" s="83"/>
      <c r="QH252" s="14"/>
      <c r="QI252" s="14"/>
      <c r="QJ252" s="15"/>
      <c r="QK252" s="15"/>
      <c r="QL252" s="14"/>
      <c r="QM252" s="15"/>
      <c r="QN252" s="22"/>
      <c r="RB252" s="5"/>
      <c r="RC252" s="6"/>
      <c r="RD252" s="6"/>
      <c r="RG252" s="83"/>
      <c r="RH252" s="14"/>
      <c r="RI252" s="14"/>
      <c r="RJ252" s="15"/>
      <c r="RK252" s="15"/>
      <c r="RL252" s="14"/>
      <c r="RM252" s="15"/>
      <c r="RN252" s="22"/>
      <c r="SB252" s="5"/>
      <c r="SC252" s="6"/>
      <c r="SD252" s="6"/>
      <c r="SG252" s="83"/>
      <c r="SH252" s="14"/>
      <c r="SI252" s="14"/>
      <c r="SJ252" s="15"/>
      <c r="SK252" s="37"/>
      <c r="SL252" s="14"/>
      <c r="SM252" s="15"/>
      <c r="SN252" s="22"/>
      <c r="TB252" s="5"/>
      <c r="TC252" s="6"/>
      <c r="TD252" s="6"/>
      <c r="TG252" s="83"/>
      <c r="TH252" s="14"/>
      <c r="TI252" s="14"/>
      <c r="TJ252" s="15"/>
      <c r="TK252" s="37"/>
      <c r="TL252" s="14"/>
      <c r="TM252" s="15"/>
      <c r="TN252" s="22"/>
      <c r="UB252" s="5"/>
      <c r="UC252" s="6"/>
      <c r="UD252" s="6"/>
      <c r="UG252" s="83"/>
      <c r="UH252" s="14"/>
      <c r="UI252" s="14"/>
      <c r="UJ252" s="15"/>
      <c r="UK252" s="37"/>
      <c r="UL252" s="14"/>
      <c r="UM252" s="15"/>
      <c r="UN252" s="22"/>
      <c r="VB252" s="5"/>
      <c r="VC252" s="6"/>
      <c r="VD252" s="6"/>
      <c r="VG252" s="83"/>
      <c r="VH252" s="14"/>
      <c r="VI252" s="14"/>
      <c r="VJ252" s="15"/>
      <c r="VK252" s="37"/>
      <c r="VL252" s="14"/>
      <c r="VM252" s="15"/>
      <c r="VN252" s="22"/>
      <c r="WB252" s="5"/>
      <c r="WC252" s="6"/>
      <c r="WD252" s="6"/>
      <c r="WG252" s="83"/>
      <c r="WH252" s="14"/>
      <c r="WI252" s="14"/>
      <c r="WJ252" s="15"/>
      <c r="WK252" s="37"/>
      <c r="WL252" s="14"/>
      <c r="WM252" s="15"/>
      <c r="WN252" s="22"/>
      <c r="XB252" s="5"/>
      <c r="XC252" s="37"/>
      <c r="XD252" s="37"/>
      <c r="XG252" s="83"/>
      <c r="XH252" s="14"/>
      <c r="XI252" s="14"/>
      <c r="XJ252" s="15"/>
      <c r="XK252" s="37"/>
      <c r="XL252" s="14"/>
      <c r="XM252" s="15"/>
      <c r="XN252" s="22"/>
      <c r="YB252" s="5"/>
      <c r="YC252" s="37"/>
      <c r="YD252" s="37"/>
      <c r="YG252" s="83"/>
      <c r="YH252" s="14"/>
      <c r="YI252" s="14"/>
      <c r="YJ252" s="15"/>
      <c r="YK252" s="37"/>
      <c r="YL252" s="14"/>
      <c r="YM252" s="15"/>
      <c r="YN252" s="22"/>
      <c r="ZB252" s="5"/>
      <c r="ZC252" s="37"/>
      <c r="ZD252" s="37"/>
      <c r="ZG252" s="83"/>
      <c r="ZH252" s="14"/>
      <c r="ZI252" s="14"/>
      <c r="ZJ252" s="15"/>
      <c r="ZK252" s="37"/>
      <c r="ZL252" s="14"/>
      <c r="ZM252" s="15"/>
      <c r="ZN252" s="22"/>
      <c r="AAB252" s="5"/>
      <c r="AAC252" s="37"/>
      <c r="AAD252" s="37"/>
      <c r="AAG252" s="83"/>
      <c r="AAH252" s="14"/>
      <c r="AAI252" s="14"/>
      <c r="AAJ252" s="15"/>
      <c r="AAK252" s="37"/>
      <c r="AAL252" s="14"/>
      <c r="AAM252" s="15"/>
      <c r="AAN252" s="22"/>
      <c r="ABB252" s="5"/>
      <c r="ABC252" s="37"/>
      <c r="ABD252" s="37"/>
      <c r="ABG252" s="83"/>
      <c r="ABH252" s="14"/>
      <c r="ABI252" s="14"/>
      <c r="ABJ252" s="15"/>
      <c r="ABK252" s="37"/>
      <c r="ABL252" s="14"/>
      <c r="ABM252" s="15"/>
      <c r="ABN252" s="22"/>
      <c r="ACB252" s="5"/>
      <c r="ACC252" s="37"/>
      <c r="ACD252" s="37"/>
      <c r="ACG252" s="83"/>
      <c r="ACH252" s="14"/>
      <c r="ACI252" s="14"/>
      <c r="ACJ252" s="15"/>
      <c r="ACK252" s="37"/>
      <c r="ACL252" s="14"/>
      <c r="ACM252" s="15"/>
      <c r="ACN252" s="22"/>
      <c r="ADB252" s="5"/>
      <c r="ADC252" s="37"/>
      <c r="ADD252" s="37"/>
      <c r="ADG252" s="96"/>
      <c r="ADH252" s="14"/>
      <c r="ADI252" s="14"/>
      <c r="ADJ252" s="15"/>
      <c r="ADK252" s="37"/>
      <c r="ADL252" s="14"/>
      <c r="ADM252" s="15"/>
      <c r="ADN252" s="22"/>
      <c r="AEB252" s="5"/>
      <c r="AEC252" s="37"/>
      <c r="AED252" s="37"/>
      <c r="AEG252" s="83"/>
      <c r="AEH252" s="14"/>
      <c r="AEI252" s="14"/>
      <c r="AEJ252" s="15"/>
      <c r="AEK252" s="37"/>
      <c r="AEL252" s="14"/>
      <c r="AEM252" s="15"/>
      <c r="AEN252" s="22"/>
    </row>
    <row r="253" spans="2:820" s="7" customFormat="1" ht="24.75" customHeight="1" x14ac:dyDescent="0.2">
      <c r="B253" s="6"/>
      <c r="C253" s="5"/>
      <c r="D253" s="6"/>
      <c r="E253" s="6"/>
      <c r="G253" s="83"/>
      <c r="H253" s="96"/>
      <c r="I253" s="14"/>
      <c r="J253" s="14"/>
      <c r="K253" s="15"/>
      <c r="L253" s="15"/>
      <c r="M253" s="14"/>
      <c r="N253" s="15"/>
      <c r="O253" s="22"/>
      <c r="AA253" s="6"/>
      <c r="AB253" s="5"/>
      <c r="AC253" s="6"/>
      <c r="AD253" s="6"/>
      <c r="AF253" s="83"/>
      <c r="AG253" s="83"/>
      <c r="AH253" s="14"/>
      <c r="AI253" s="14"/>
      <c r="AJ253" s="15"/>
      <c r="AK253" s="15"/>
      <c r="AL253" s="14"/>
      <c r="AM253" s="15"/>
      <c r="AN253" s="22"/>
      <c r="BB253" s="5"/>
      <c r="BC253" s="6"/>
      <c r="BD253" s="6"/>
      <c r="BF253" s="83"/>
      <c r="BG253" s="96"/>
      <c r="BH253" s="14"/>
      <c r="BI253" s="14"/>
      <c r="BJ253" s="15"/>
      <c r="BK253" s="15"/>
      <c r="BL253" s="14"/>
      <c r="BM253" s="15"/>
      <c r="BN253" s="22"/>
      <c r="CB253" s="5"/>
      <c r="CC253" s="6"/>
      <c r="CD253" s="6"/>
      <c r="CF253" s="83"/>
      <c r="CG253" s="96"/>
      <c r="CH253" s="14"/>
      <c r="CI253" s="14"/>
      <c r="CJ253" s="15"/>
      <c r="CK253" s="15"/>
      <c r="CL253" s="14"/>
      <c r="CM253" s="15"/>
      <c r="CN253" s="22"/>
      <c r="DB253" s="2"/>
      <c r="DC253" s="3"/>
      <c r="DD253" s="3"/>
      <c r="DE253" s="1"/>
      <c r="DF253" s="84"/>
      <c r="DG253" s="97"/>
      <c r="DH253" s="14"/>
      <c r="DI253" s="14"/>
      <c r="DJ253" s="15"/>
      <c r="DK253" s="15"/>
      <c r="DL253" s="14"/>
      <c r="DM253" s="15"/>
      <c r="DN253" s="22"/>
      <c r="EB253" s="5"/>
      <c r="EC253" s="6"/>
      <c r="ED253" s="6"/>
      <c r="EG253" s="96"/>
      <c r="EH253" s="14"/>
      <c r="EI253" s="14"/>
      <c r="EJ253" s="15"/>
      <c r="EK253" s="15"/>
      <c r="EL253" s="14"/>
      <c r="EM253" s="15"/>
      <c r="EN253" s="22"/>
      <c r="FB253" s="5"/>
      <c r="FC253" s="6"/>
      <c r="FD253" s="6"/>
      <c r="FG253" s="83"/>
      <c r="FH253" s="14"/>
      <c r="FI253" s="14"/>
      <c r="FJ253" s="15"/>
      <c r="FK253" s="15"/>
      <c r="FL253" s="14"/>
      <c r="FM253" s="15"/>
      <c r="FN253" s="22"/>
      <c r="GB253" s="5"/>
      <c r="GC253" s="6"/>
      <c r="GD253" s="6"/>
      <c r="GG253" s="83"/>
      <c r="GH253" s="14"/>
      <c r="GI253" s="14"/>
      <c r="GJ253" s="15"/>
      <c r="GK253" s="15"/>
      <c r="GL253" s="14"/>
      <c r="GM253" s="15"/>
      <c r="GN253" s="22"/>
      <c r="HB253" s="5"/>
      <c r="HC253" s="6"/>
      <c r="HD253" s="6"/>
      <c r="HG253" s="83"/>
      <c r="HH253" s="14"/>
      <c r="HI253" s="14"/>
      <c r="HJ253" s="15"/>
      <c r="HK253" s="15"/>
      <c r="HL253" s="14"/>
      <c r="HM253" s="15"/>
      <c r="HN253" s="22"/>
      <c r="IB253" s="5"/>
      <c r="IC253" s="6"/>
      <c r="ID253" s="6"/>
      <c r="IG253" s="83"/>
      <c r="IH253" s="14"/>
      <c r="II253" s="14"/>
      <c r="IJ253" s="15"/>
      <c r="IK253" s="15"/>
      <c r="IL253" s="14"/>
      <c r="IM253" s="15"/>
      <c r="IN253" s="22"/>
      <c r="JB253" s="5"/>
      <c r="JC253" s="6"/>
      <c r="JD253" s="6"/>
      <c r="JG253" s="83"/>
      <c r="JH253" s="14"/>
      <c r="JI253" s="14"/>
      <c r="JJ253" s="15"/>
      <c r="JK253" s="15"/>
      <c r="JL253" s="14"/>
      <c r="JM253" s="15"/>
      <c r="JN253" s="22"/>
      <c r="KB253" s="5"/>
      <c r="KC253" s="6"/>
      <c r="KD253" s="6"/>
      <c r="KG253" s="83"/>
      <c r="KH253" s="14"/>
      <c r="KI253" s="14"/>
      <c r="KJ253" s="15"/>
      <c r="KK253" s="15"/>
      <c r="KL253" s="14"/>
      <c r="KM253" s="15"/>
      <c r="KN253" s="22"/>
      <c r="LB253" s="5"/>
      <c r="LC253" s="6"/>
      <c r="LD253" s="6"/>
      <c r="LG253" s="83"/>
      <c r="LH253" s="14"/>
      <c r="LI253" s="14"/>
      <c r="LJ253" s="15"/>
      <c r="LK253" s="15"/>
      <c r="LL253" s="14"/>
      <c r="LM253" s="15"/>
      <c r="LN253" s="22"/>
      <c r="MB253" s="5"/>
      <c r="MC253" s="6"/>
      <c r="MD253" s="6"/>
      <c r="MG253" s="83"/>
      <c r="MH253" s="14"/>
      <c r="MI253" s="14"/>
      <c r="MJ253" s="15"/>
      <c r="MK253" s="15"/>
      <c r="ML253" s="14"/>
      <c r="MM253" s="15"/>
      <c r="MN253" s="22"/>
      <c r="NB253" s="2"/>
      <c r="NC253" s="3"/>
      <c r="ND253" s="3"/>
      <c r="NE253" s="1"/>
      <c r="NF253" s="1"/>
      <c r="NG253" s="84"/>
      <c r="NH253" s="14"/>
      <c r="NI253" s="14"/>
      <c r="NJ253" s="15"/>
      <c r="NK253" s="15"/>
      <c r="NL253" s="14"/>
      <c r="NM253" s="15"/>
      <c r="NN253" s="22"/>
      <c r="OB253" s="5"/>
      <c r="OC253" s="6"/>
      <c r="OD253" s="6"/>
      <c r="OG253" s="83"/>
      <c r="OH253" s="14"/>
      <c r="OI253" s="14"/>
      <c r="OJ253" s="15"/>
      <c r="OK253" s="15"/>
      <c r="OL253" s="14"/>
      <c r="OM253" s="15"/>
      <c r="ON253" s="22"/>
      <c r="PB253" s="5"/>
      <c r="PC253" s="6"/>
      <c r="PD253" s="6"/>
      <c r="PG253" s="83"/>
      <c r="PH253" s="14"/>
      <c r="PI253" s="14"/>
      <c r="PJ253" s="15"/>
      <c r="PK253" s="15"/>
      <c r="PL253" s="14"/>
      <c r="PM253" s="15"/>
      <c r="PN253" s="22"/>
      <c r="QB253" s="5"/>
      <c r="QC253" s="6"/>
      <c r="QD253" s="6"/>
      <c r="QG253" s="83"/>
      <c r="QH253" s="14"/>
      <c r="QI253" s="14"/>
      <c r="QJ253" s="15"/>
      <c r="QK253" s="15"/>
      <c r="QL253" s="14"/>
      <c r="QM253" s="15"/>
      <c r="QN253" s="22"/>
      <c r="RB253" s="5"/>
      <c r="RC253" s="6"/>
      <c r="RD253" s="6"/>
      <c r="RG253" s="83"/>
      <c r="RH253" s="14"/>
      <c r="RI253" s="14"/>
      <c r="RJ253" s="15"/>
      <c r="RK253" s="15"/>
      <c r="RL253" s="14"/>
      <c r="RM253" s="15"/>
      <c r="RN253" s="22"/>
      <c r="SB253" s="5"/>
      <c r="SC253" s="6"/>
      <c r="SD253" s="6"/>
      <c r="SG253" s="83"/>
      <c r="SH253" s="14"/>
      <c r="SI253" s="14"/>
      <c r="SJ253" s="15"/>
      <c r="SK253" s="37"/>
      <c r="SL253" s="14"/>
      <c r="SM253" s="15"/>
      <c r="SN253" s="22"/>
      <c r="TB253" s="5"/>
      <c r="TC253" s="6"/>
      <c r="TD253" s="6"/>
      <c r="TG253" s="83"/>
      <c r="TH253" s="14"/>
      <c r="TI253" s="14"/>
      <c r="TJ253" s="15"/>
      <c r="TK253" s="37"/>
      <c r="TL253" s="14"/>
      <c r="TM253" s="15"/>
      <c r="TN253" s="22"/>
      <c r="UB253" s="5"/>
      <c r="UC253" s="6"/>
      <c r="UD253" s="6"/>
      <c r="UG253" s="83"/>
      <c r="UH253" s="14"/>
      <c r="UI253" s="14"/>
      <c r="UJ253" s="15"/>
      <c r="UK253" s="37"/>
      <c r="UL253" s="14"/>
      <c r="UM253" s="15"/>
      <c r="UN253" s="22"/>
      <c r="VB253" s="5"/>
      <c r="VC253" s="6"/>
      <c r="VD253" s="6"/>
      <c r="VG253" s="83"/>
      <c r="VH253" s="14"/>
      <c r="VI253" s="14"/>
      <c r="VJ253" s="15"/>
      <c r="VK253" s="37"/>
      <c r="VL253" s="14"/>
      <c r="VM253" s="15"/>
      <c r="VN253" s="22"/>
      <c r="WB253" s="5"/>
      <c r="WC253" s="6"/>
      <c r="WD253" s="6"/>
      <c r="WG253" s="83"/>
      <c r="WH253" s="14"/>
      <c r="WI253" s="14"/>
      <c r="WJ253" s="15"/>
      <c r="WK253" s="37"/>
      <c r="WL253" s="14"/>
      <c r="WM253" s="15"/>
      <c r="WN253" s="22"/>
      <c r="XB253" s="5"/>
      <c r="XC253" s="37"/>
      <c r="XD253" s="37"/>
      <c r="XG253" s="83"/>
      <c r="XH253" s="14"/>
      <c r="XI253" s="14"/>
      <c r="XJ253" s="15"/>
      <c r="XK253" s="37"/>
      <c r="XL253" s="14"/>
      <c r="XM253" s="15"/>
      <c r="XN253" s="22"/>
      <c r="YB253" s="5"/>
      <c r="YC253" s="37"/>
      <c r="YD253" s="37"/>
      <c r="YG253" s="83"/>
      <c r="YH253" s="14"/>
      <c r="YI253" s="14"/>
      <c r="YJ253" s="15"/>
      <c r="YK253" s="37"/>
      <c r="YL253" s="14"/>
      <c r="YM253" s="15"/>
      <c r="YN253" s="22"/>
      <c r="ZB253" s="5"/>
      <c r="ZC253" s="37"/>
      <c r="ZD253" s="37"/>
      <c r="ZG253" s="83"/>
      <c r="ZH253" s="14"/>
      <c r="ZI253" s="14"/>
      <c r="ZJ253" s="15"/>
      <c r="ZK253" s="37"/>
      <c r="ZL253" s="14"/>
      <c r="ZM253" s="15"/>
      <c r="ZN253" s="22"/>
      <c r="AAB253" s="5"/>
      <c r="AAC253" s="37"/>
      <c r="AAD253" s="37"/>
      <c r="AAG253" s="83"/>
      <c r="AAH253" s="14"/>
      <c r="AAI253" s="14"/>
      <c r="AAJ253" s="15"/>
      <c r="AAK253" s="37"/>
      <c r="AAL253" s="14"/>
      <c r="AAM253" s="15"/>
      <c r="AAN253" s="22"/>
      <c r="ABB253" s="5"/>
      <c r="ABC253" s="37"/>
      <c r="ABD253" s="37"/>
      <c r="ABG253" s="83"/>
      <c r="ABH253" s="14"/>
      <c r="ABI253" s="14"/>
      <c r="ABJ253" s="15"/>
      <c r="ABK253" s="37"/>
      <c r="ABL253" s="14"/>
      <c r="ABM253" s="15"/>
      <c r="ABN253" s="22"/>
      <c r="ACB253" s="5"/>
      <c r="ACC253" s="37"/>
      <c r="ACD253" s="37"/>
      <c r="ACG253" s="83"/>
      <c r="ACH253" s="14"/>
      <c r="ACI253" s="14"/>
      <c r="ACJ253" s="15"/>
      <c r="ACK253" s="37"/>
      <c r="ACL253" s="14"/>
      <c r="ACM253" s="15"/>
      <c r="ACN253" s="22"/>
      <c r="ADB253" s="5"/>
      <c r="ADC253" s="37"/>
      <c r="ADD253" s="37"/>
      <c r="ADG253" s="96"/>
      <c r="ADH253" s="14"/>
      <c r="ADI253" s="14"/>
      <c r="ADJ253" s="15"/>
      <c r="ADK253" s="37"/>
      <c r="ADL253" s="14"/>
      <c r="ADM253" s="15"/>
      <c r="ADN253" s="22"/>
      <c r="AEB253" s="5"/>
      <c r="AEC253" s="37"/>
      <c r="AED253" s="37"/>
      <c r="AEG253" s="83"/>
      <c r="AEH253" s="14"/>
      <c r="AEI253" s="14"/>
      <c r="AEJ253" s="15"/>
      <c r="AEK253" s="37"/>
      <c r="AEL253" s="14"/>
      <c r="AEM253" s="15"/>
      <c r="AEN253" s="22"/>
    </row>
    <row r="254" spans="2:820" s="7" customFormat="1" ht="24.75" customHeight="1" x14ac:dyDescent="0.2">
      <c r="B254" s="6"/>
      <c r="C254" s="5"/>
      <c r="D254" s="6"/>
      <c r="E254" s="6"/>
      <c r="G254" s="83"/>
      <c r="H254" s="96"/>
      <c r="I254" s="14"/>
      <c r="J254" s="14"/>
      <c r="K254" s="15"/>
      <c r="L254" s="15"/>
      <c r="M254" s="14"/>
      <c r="N254" s="15"/>
      <c r="O254" s="22"/>
      <c r="AA254" s="6"/>
      <c r="AB254" s="5"/>
      <c r="AC254" s="6"/>
      <c r="AD254" s="6"/>
      <c r="AF254" s="83"/>
      <c r="AG254" s="83"/>
      <c r="AH254" s="14"/>
      <c r="AI254" s="14"/>
      <c r="AJ254" s="15"/>
      <c r="AK254" s="15"/>
      <c r="AL254" s="14"/>
      <c r="AM254" s="15"/>
      <c r="AN254" s="22"/>
      <c r="BB254" s="5"/>
      <c r="BC254" s="6"/>
      <c r="BD254" s="6"/>
      <c r="BF254" s="83"/>
      <c r="BG254" s="96"/>
      <c r="BH254" s="14"/>
      <c r="BI254" s="14"/>
      <c r="BJ254" s="15"/>
      <c r="BK254" s="15"/>
      <c r="BL254" s="14"/>
      <c r="BM254" s="15"/>
      <c r="BN254" s="22"/>
      <c r="CB254" s="5"/>
      <c r="CC254" s="6"/>
      <c r="CD254" s="6"/>
      <c r="CF254" s="83"/>
      <c r="CG254" s="96"/>
      <c r="CH254" s="14"/>
      <c r="CI254" s="14"/>
      <c r="CJ254" s="15"/>
      <c r="CK254" s="15"/>
      <c r="CL254" s="14"/>
      <c r="CM254" s="15"/>
      <c r="CN254" s="22"/>
      <c r="DB254" s="2"/>
      <c r="DC254" s="3"/>
      <c r="DD254" s="3"/>
      <c r="DE254" s="1"/>
      <c r="DF254" s="84"/>
      <c r="DG254" s="97"/>
      <c r="DH254" s="14"/>
      <c r="DI254" s="14"/>
      <c r="DJ254" s="15"/>
      <c r="DK254" s="15"/>
      <c r="DL254" s="14"/>
      <c r="DM254" s="15"/>
      <c r="DN254" s="22"/>
      <c r="EB254" s="5"/>
      <c r="EC254" s="6"/>
      <c r="ED254" s="6"/>
      <c r="EG254" s="96"/>
      <c r="EH254" s="14"/>
      <c r="EI254" s="14"/>
      <c r="EJ254" s="15"/>
      <c r="EK254" s="15"/>
      <c r="EL254" s="14"/>
      <c r="EM254" s="15"/>
      <c r="EN254" s="22"/>
      <c r="FB254" s="5"/>
      <c r="FC254" s="6"/>
      <c r="FD254" s="6"/>
      <c r="FG254" s="83"/>
      <c r="FH254" s="14"/>
      <c r="FI254" s="14"/>
      <c r="FJ254" s="15"/>
      <c r="FK254" s="15"/>
      <c r="FL254" s="14"/>
      <c r="FM254" s="15"/>
      <c r="FN254" s="22"/>
      <c r="GB254" s="5"/>
      <c r="GC254" s="6"/>
      <c r="GD254" s="6"/>
      <c r="GG254" s="83"/>
      <c r="GH254" s="14"/>
      <c r="GI254" s="14"/>
      <c r="GJ254" s="15"/>
      <c r="GK254" s="15"/>
      <c r="GL254" s="14"/>
      <c r="GM254" s="15"/>
      <c r="GN254" s="22"/>
      <c r="HB254" s="5"/>
      <c r="HC254" s="6"/>
      <c r="HD254" s="6"/>
      <c r="HG254" s="83"/>
      <c r="HH254" s="14"/>
      <c r="HI254" s="14"/>
      <c r="HJ254" s="15"/>
      <c r="HK254" s="15"/>
      <c r="HL254" s="14"/>
      <c r="HM254" s="15"/>
      <c r="HN254" s="22"/>
      <c r="IB254" s="5"/>
      <c r="IC254" s="6"/>
      <c r="ID254" s="6"/>
      <c r="IG254" s="83"/>
      <c r="IH254" s="14"/>
      <c r="II254" s="14"/>
      <c r="IJ254" s="15"/>
      <c r="IK254" s="15"/>
      <c r="IL254" s="14"/>
      <c r="IM254" s="15"/>
      <c r="IN254" s="22"/>
      <c r="JB254" s="5"/>
      <c r="JC254" s="6"/>
      <c r="JD254" s="6"/>
      <c r="JG254" s="83"/>
      <c r="JH254" s="14"/>
      <c r="JI254" s="14"/>
      <c r="JJ254" s="15"/>
      <c r="JK254" s="15"/>
      <c r="JL254" s="14"/>
      <c r="JM254" s="15"/>
      <c r="JN254" s="22"/>
      <c r="KB254" s="5"/>
      <c r="KC254" s="6"/>
      <c r="KD254" s="6"/>
      <c r="KG254" s="83"/>
      <c r="KH254" s="14"/>
      <c r="KI254" s="14"/>
      <c r="KJ254" s="15"/>
      <c r="KK254" s="15"/>
      <c r="KL254" s="14"/>
      <c r="KM254" s="15"/>
      <c r="KN254" s="22"/>
      <c r="LB254" s="5"/>
      <c r="LC254" s="6"/>
      <c r="LD254" s="6"/>
      <c r="LG254" s="83"/>
      <c r="LH254" s="14"/>
      <c r="LI254" s="14"/>
      <c r="LJ254" s="15"/>
      <c r="LK254" s="15"/>
      <c r="LL254" s="14"/>
      <c r="LM254" s="15"/>
      <c r="LN254" s="22"/>
      <c r="MB254" s="5"/>
      <c r="MC254" s="6"/>
      <c r="MD254" s="6"/>
      <c r="MG254" s="83"/>
      <c r="MH254" s="14"/>
      <c r="MI254" s="14"/>
      <c r="MJ254" s="15"/>
      <c r="MK254" s="15"/>
      <c r="ML254" s="14"/>
      <c r="MM254" s="15"/>
      <c r="MN254" s="22"/>
      <c r="NB254" s="2"/>
      <c r="NC254" s="3"/>
      <c r="ND254" s="3"/>
      <c r="NE254" s="1"/>
      <c r="NF254" s="1"/>
      <c r="NG254" s="84"/>
      <c r="NH254" s="14"/>
      <c r="NI254" s="14"/>
      <c r="NJ254" s="15"/>
      <c r="NK254" s="15"/>
      <c r="NL254" s="14"/>
      <c r="NM254" s="15"/>
      <c r="NN254" s="22"/>
      <c r="OB254" s="5"/>
      <c r="OC254" s="6"/>
      <c r="OD254" s="6"/>
      <c r="OG254" s="83"/>
      <c r="OH254" s="14"/>
      <c r="OI254" s="14"/>
      <c r="OJ254" s="15"/>
      <c r="OK254" s="15"/>
      <c r="OL254" s="14"/>
      <c r="OM254" s="15"/>
      <c r="ON254" s="22"/>
      <c r="PB254" s="5"/>
      <c r="PC254" s="6"/>
      <c r="PD254" s="6"/>
      <c r="PG254" s="83"/>
      <c r="PH254" s="14"/>
      <c r="PI254" s="14"/>
      <c r="PJ254" s="15"/>
      <c r="PK254" s="15"/>
      <c r="PL254" s="14"/>
      <c r="PM254" s="15"/>
      <c r="PN254" s="22"/>
      <c r="QB254" s="5"/>
      <c r="QC254" s="6"/>
      <c r="QD254" s="6"/>
      <c r="QG254" s="83"/>
      <c r="QH254" s="14"/>
      <c r="QI254" s="14"/>
      <c r="QJ254" s="15"/>
      <c r="QK254" s="15"/>
      <c r="QL254" s="14"/>
      <c r="QM254" s="15"/>
      <c r="QN254" s="22"/>
      <c r="RB254" s="5"/>
      <c r="RC254" s="6"/>
      <c r="RD254" s="6"/>
      <c r="RG254" s="83"/>
      <c r="RH254" s="14"/>
      <c r="RI254" s="14"/>
      <c r="RJ254" s="15"/>
      <c r="RK254" s="15"/>
      <c r="RL254" s="14"/>
      <c r="RM254" s="15"/>
      <c r="RN254" s="22"/>
      <c r="SB254" s="5"/>
      <c r="SC254" s="6"/>
      <c r="SD254" s="6"/>
      <c r="SG254" s="83"/>
      <c r="SH254" s="14"/>
      <c r="SI254" s="14"/>
      <c r="SJ254" s="15"/>
      <c r="SK254" s="37"/>
      <c r="SL254" s="14"/>
      <c r="SM254" s="15"/>
      <c r="SN254" s="22"/>
      <c r="TB254" s="5"/>
      <c r="TC254" s="6"/>
      <c r="TD254" s="6"/>
      <c r="TG254" s="83"/>
      <c r="TH254" s="14"/>
      <c r="TI254" s="14"/>
      <c r="TJ254" s="15"/>
      <c r="TK254" s="37"/>
      <c r="TL254" s="14"/>
      <c r="TM254" s="15"/>
      <c r="TN254" s="22"/>
      <c r="UB254" s="5"/>
      <c r="UC254" s="6"/>
      <c r="UD254" s="6"/>
      <c r="UG254" s="83"/>
      <c r="UH254" s="14"/>
      <c r="UI254" s="14"/>
      <c r="UJ254" s="15"/>
      <c r="UK254" s="37"/>
      <c r="UL254" s="14"/>
      <c r="UM254" s="15"/>
      <c r="UN254" s="22"/>
      <c r="VB254" s="5"/>
      <c r="VC254" s="6"/>
      <c r="VD254" s="6"/>
      <c r="VG254" s="83"/>
      <c r="VH254" s="14"/>
      <c r="VI254" s="14"/>
      <c r="VJ254" s="15"/>
      <c r="VK254" s="37"/>
      <c r="VL254" s="14"/>
      <c r="VM254" s="15"/>
      <c r="VN254" s="22"/>
      <c r="WB254" s="5"/>
      <c r="WC254" s="6"/>
      <c r="WD254" s="6"/>
      <c r="WG254" s="83"/>
      <c r="WH254" s="14"/>
      <c r="WI254" s="14"/>
      <c r="WJ254" s="15"/>
      <c r="WK254" s="37"/>
      <c r="WL254" s="14"/>
      <c r="WM254" s="15"/>
      <c r="WN254" s="22"/>
      <c r="XB254" s="5"/>
      <c r="XC254" s="37"/>
      <c r="XD254" s="37"/>
      <c r="XG254" s="83"/>
      <c r="XH254" s="14"/>
      <c r="XI254" s="14"/>
      <c r="XJ254" s="15"/>
      <c r="XK254" s="37"/>
      <c r="XL254" s="14"/>
      <c r="XM254" s="15"/>
      <c r="XN254" s="22"/>
      <c r="YB254" s="5"/>
      <c r="YC254" s="37"/>
      <c r="YD254" s="37"/>
      <c r="YG254" s="83"/>
      <c r="YH254" s="14"/>
      <c r="YI254" s="14"/>
      <c r="YJ254" s="15"/>
      <c r="YK254" s="37"/>
      <c r="YL254" s="14"/>
      <c r="YM254" s="15"/>
      <c r="YN254" s="22"/>
      <c r="ZB254" s="5"/>
      <c r="ZC254" s="37"/>
      <c r="ZD254" s="37"/>
      <c r="ZG254" s="83"/>
      <c r="ZH254" s="14"/>
      <c r="ZI254" s="14"/>
      <c r="ZJ254" s="15"/>
      <c r="ZK254" s="37"/>
      <c r="ZL254" s="14"/>
      <c r="ZM254" s="15"/>
      <c r="ZN254" s="22"/>
      <c r="AAB254" s="5"/>
      <c r="AAC254" s="37"/>
      <c r="AAD254" s="37"/>
      <c r="AAG254" s="83"/>
      <c r="AAH254" s="14"/>
      <c r="AAI254" s="14"/>
      <c r="AAJ254" s="15"/>
      <c r="AAK254" s="37"/>
      <c r="AAL254" s="14"/>
      <c r="AAM254" s="15"/>
      <c r="AAN254" s="22"/>
      <c r="ABB254" s="5"/>
      <c r="ABC254" s="37"/>
      <c r="ABD254" s="37"/>
      <c r="ABG254" s="83"/>
      <c r="ABH254" s="14"/>
      <c r="ABI254" s="14"/>
      <c r="ABJ254" s="15"/>
      <c r="ABK254" s="37"/>
      <c r="ABL254" s="14"/>
      <c r="ABM254" s="15"/>
      <c r="ABN254" s="22"/>
      <c r="ACB254" s="5"/>
      <c r="ACC254" s="37"/>
      <c r="ACD254" s="37"/>
      <c r="ACG254" s="83"/>
      <c r="ACH254" s="14"/>
      <c r="ACI254" s="14"/>
      <c r="ACJ254" s="15"/>
      <c r="ACK254" s="37"/>
      <c r="ACL254" s="14"/>
      <c r="ACM254" s="15"/>
      <c r="ACN254" s="22"/>
      <c r="ADB254" s="5"/>
      <c r="ADC254" s="37"/>
      <c r="ADD254" s="37"/>
      <c r="ADG254" s="96"/>
      <c r="ADH254" s="14"/>
      <c r="ADI254" s="14"/>
      <c r="ADJ254" s="15"/>
      <c r="ADK254" s="37"/>
      <c r="ADL254" s="14"/>
      <c r="ADM254" s="15"/>
      <c r="ADN254" s="22"/>
      <c r="AEB254" s="5"/>
      <c r="AEC254" s="37"/>
      <c r="AED254" s="37"/>
      <c r="AEG254" s="83"/>
      <c r="AEH254" s="14"/>
      <c r="AEI254" s="14"/>
      <c r="AEJ254" s="15"/>
      <c r="AEK254" s="37"/>
      <c r="AEL254" s="14"/>
      <c r="AEM254" s="15"/>
      <c r="AEN254" s="22"/>
    </row>
    <row r="255" spans="2:820" s="7" customFormat="1" ht="24.75" customHeight="1" x14ac:dyDescent="0.2">
      <c r="B255" s="6"/>
      <c r="C255" s="5"/>
      <c r="D255" s="6"/>
      <c r="E255" s="6"/>
      <c r="G255" s="83"/>
      <c r="H255" s="96"/>
      <c r="I255" s="14"/>
      <c r="J255" s="14"/>
      <c r="K255" s="15"/>
      <c r="L255" s="15"/>
      <c r="M255" s="14"/>
      <c r="N255" s="15"/>
      <c r="O255" s="22"/>
      <c r="AA255" s="6"/>
      <c r="AB255" s="5"/>
      <c r="AC255" s="6"/>
      <c r="AD255" s="6"/>
      <c r="AF255" s="83"/>
      <c r="AG255" s="83"/>
      <c r="AH255" s="14"/>
      <c r="AI255" s="14"/>
      <c r="AJ255" s="15"/>
      <c r="AK255" s="15"/>
      <c r="AL255" s="14"/>
      <c r="AM255" s="15"/>
      <c r="AN255" s="22"/>
      <c r="BB255" s="5"/>
      <c r="BC255" s="6"/>
      <c r="BD255" s="6"/>
      <c r="BF255" s="83"/>
      <c r="BG255" s="96"/>
      <c r="BH255" s="14"/>
      <c r="BI255" s="14"/>
      <c r="BJ255" s="15"/>
      <c r="BK255" s="15"/>
      <c r="BL255" s="14"/>
      <c r="BM255" s="15"/>
      <c r="BN255" s="22"/>
      <c r="CB255" s="5"/>
      <c r="CC255" s="6"/>
      <c r="CD255" s="6"/>
      <c r="CF255" s="83"/>
      <c r="CG255" s="96"/>
      <c r="CH255" s="14"/>
      <c r="CI255" s="14"/>
      <c r="CJ255" s="15"/>
      <c r="CK255" s="15"/>
      <c r="CL255" s="14"/>
      <c r="CM255" s="15"/>
      <c r="CN255" s="22"/>
      <c r="DB255" s="2"/>
      <c r="DC255" s="3"/>
      <c r="DD255" s="3"/>
      <c r="DE255" s="1"/>
      <c r="DF255" s="84"/>
      <c r="DG255" s="97"/>
      <c r="DH255" s="14"/>
      <c r="DI255" s="14"/>
      <c r="DJ255" s="15"/>
      <c r="DK255" s="15"/>
      <c r="DL255" s="14"/>
      <c r="DM255" s="15"/>
      <c r="DN255" s="22"/>
      <c r="EB255" s="5"/>
      <c r="EC255" s="6"/>
      <c r="ED255" s="6"/>
      <c r="EG255" s="96"/>
      <c r="EH255" s="14"/>
      <c r="EI255" s="14"/>
      <c r="EJ255" s="15"/>
      <c r="EK255" s="15"/>
      <c r="EL255" s="14"/>
      <c r="EM255" s="15"/>
      <c r="EN255" s="22"/>
      <c r="FB255" s="5"/>
      <c r="FC255" s="6"/>
      <c r="FD255" s="6"/>
      <c r="FG255" s="83"/>
      <c r="FH255" s="14"/>
      <c r="FI255" s="14"/>
      <c r="FJ255" s="15"/>
      <c r="FK255" s="15"/>
      <c r="FL255" s="14"/>
      <c r="FM255" s="15"/>
      <c r="FN255" s="22"/>
      <c r="GB255" s="5"/>
      <c r="GC255" s="6"/>
      <c r="GD255" s="6"/>
      <c r="GG255" s="83"/>
      <c r="GH255" s="14"/>
      <c r="GI255" s="14"/>
      <c r="GJ255" s="15"/>
      <c r="GK255" s="15"/>
      <c r="GL255" s="14"/>
      <c r="GM255" s="15"/>
      <c r="GN255" s="22"/>
      <c r="HB255" s="5"/>
      <c r="HC255" s="6"/>
      <c r="HD255" s="6"/>
      <c r="HG255" s="83"/>
      <c r="HH255" s="14"/>
      <c r="HI255" s="14"/>
      <c r="HJ255" s="15"/>
      <c r="HK255" s="15"/>
      <c r="HL255" s="14"/>
      <c r="HM255" s="15"/>
      <c r="HN255" s="22"/>
      <c r="IB255" s="5"/>
      <c r="IC255" s="6"/>
      <c r="ID255" s="6"/>
      <c r="IG255" s="83"/>
      <c r="IH255" s="14"/>
      <c r="II255" s="14"/>
      <c r="IJ255" s="15"/>
      <c r="IK255" s="15"/>
      <c r="IL255" s="14"/>
      <c r="IM255" s="15"/>
      <c r="IN255" s="22"/>
      <c r="JB255" s="5"/>
      <c r="JC255" s="6"/>
      <c r="JD255" s="6"/>
      <c r="JG255" s="83"/>
      <c r="JH255" s="14"/>
      <c r="JI255" s="14"/>
      <c r="JJ255" s="15"/>
      <c r="JK255" s="15"/>
      <c r="JL255" s="14"/>
      <c r="JM255" s="15"/>
      <c r="JN255" s="22"/>
      <c r="KB255" s="5"/>
      <c r="KC255" s="6"/>
      <c r="KD255" s="6"/>
      <c r="KG255" s="83"/>
      <c r="KH255" s="14"/>
      <c r="KI255" s="14"/>
      <c r="KJ255" s="15"/>
      <c r="KK255" s="15"/>
      <c r="KL255" s="14"/>
      <c r="KM255" s="15"/>
      <c r="KN255" s="22"/>
      <c r="LB255" s="5"/>
      <c r="LC255" s="6"/>
      <c r="LD255" s="6"/>
      <c r="LG255" s="83"/>
      <c r="LH255" s="14"/>
      <c r="LI255" s="14"/>
      <c r="LJ255" s="15"/>
      <c r="LK255" s="15"/>
      <c r="LL255" s="14"/>
      <c r="LM255" s="15"/>
      <c r="LN255" s="22"/>
      <c r="MB255" s="5"/>
      <c r="MC255" s="6"/>
      <c r="MD255" s="6"/>
      <c r="MG255" s="83"/>
      <c r="MH255" s="14"/>
      <c r="MI255" s="14"/>
      <c r="MJ255" s="15"/>
      <c r="MK255" s="15"/>
      <c r="ML255" s="14"/>
      <c r="MM255" s="15"/>
      <c r="MN255" s="22"/>
      <c r="NB255" s="2"/>
      <c r="NC255" s="3"/>
      <c r="ND255" s="3"/>
      <c r="NE255" s="1"/>
      <c r="NF255" s="1"/>
      <c r="NG255" s="84"/>
      <c r="NH255" s="14"/>
      <c r="NI255" s="14"/>
      <c r="NJ255" s="15"/>
      <c r="NK255" s="15"/>
      <c r="NL255" s="14"/>
      <c r="NM255" s="15"/>
      <c r="NN255" s="22"/>
      <c r="OB255" s="5"/>
      <c r="OC255" s="6"/>
      <c r="OD255" s="6"/>
      <c r="OG255" s="83"/>
      <c r="OH255" s="14"/>
      <c r="OI255" s="14"/>
      <c r="OJ255" s="15"/>
      <c r="OK255" s="15"/>
      <c r="OL255" s="14"/>
      <c r="OM255" s="15"/>
      <c r="ON255" s="22"/>
      <c r="PB255" s="5"/>
      <c r="PC255" s="6"/>
      <c r="PD255" s="6"/>
      <c r="PG255" s="83"/>
      <c r="PH255" s="14"/>
      <c r="PI255" s="14"/>
      <c r="PJ255" s="15"/>
      <c r="PK255" s="15"/>
      <c r="PL255" s="14"/>
      <c r="PM255" s="15"/>
      <c r="PN255" s="22"/>
      <c r="QB255" s="5"/>
      <c r="QC255" s="6"/>
      <c r="QD255" s="6"/>
      <c r="QG255" s="83"/>
      <c r="QH255" s="14"/>
      <c r="QI255" s="14"/>
      <c r="QJ255" s="15"/>
      <c r="QK255" s="15"/>
      <c r="QL255" s="14"/>
      <c r="QM255" s="15"/>
      <c r="QN255" s="22"/>
      <c r="RB255" s="5"/>
      <c r="RC255" s="6"/>
      <c r="RD255" s="6"/>
      <c r="RG255" s="83"/>
      <c r="RH255" s="14"/>
      <c r="RI255" s="14"/>
      <c r="RJ255" s="15"/>
      <c r="RK255" s="15"/>
      <c r="RL255" s="14"/>
      <c r="RM255" s="15"/>
      <c r="RN255" s="22"/>
      <c r="SB255" s="5"/>
      <c r="SC255" s="6"/>
      <c r="SD255" s="6"/>
      <c r="SG255" s="83"/>
      <c r="SH255" s="14"/>
      <c r="SI255" s="14"/>
      <c r="SJ255" s="15"/>
      <c r="SK255" s="37"/>
      <c r="SL255" s="14"/>
      <c r="SM255" s="15"/>
      <c r="SN255" s="22"/>
      <c r="TB255" s="5"/>
      <c r="TC255" s="6"/>
      <c r="TD255" s="6"/>
      <c r="TG255" s="83"/>
      <c r="TH255" s="14"/>
      <c r="TI255" s="14"/>
      <c r="TJ255" s="15"/>
      <c r="TK255" s="37"/>
      <c r="TL255" s="14"/>
      <c r="TM255" s="15"/>
      <c r="TN255" s="22"/>
      <c r="UB255" s="5"/>
      <c r="UC255" s="6"/>
      <c r="UD255" s="6"/>
      <c r="UG255" s="83"/>
      <c r="UH255" s="14"/>
      <c r="UI255" s="14"/>
      <c r="UJ255" s="15"/>
      <c r="UK255" s="37"/>
      <c r="UL255" s="14"/>
      <c r="UM255" s="15"/>
      <c r="UN255" s="22"/>
      <c r="VB255" s="5"/>
      <c r="VC255" s="6"/>
      <c r="VD255" s="6"/>
      <c r="VG255" s="83"/>
      <c r="VH255" s="14"/>
      <c r="VI255" s="14"/>
      <c r="VJ255" s="15"/>
      <c r="VK255" s="37"/>
      <c r="VL255" s="14"/>
      <c r="VM255" s="15"/>
      <c r="VN255" s="22"/>
      <c r="WB255" s="5"/>
      <c r="WC255" s="6"/>
      <c r="WD255" s="6"/>
      <c r="WG255" s="83"/>
      <c r="WH255" s="14"/>
      <c r="WI255" s="14"/>
      <c r="WJ255" s="15"/>
      <c r="WK255" s="37"/>
      <c r="WL255" s="14"/>
      <c r="WM255" s="15"/>
      <c r="WN255" s="22"/>
      <c r="XB255" s="5"/>
      <c r="XC255" s="37"/>
      <c r="XD255" s="37"/>
      <c r="XG255" s="83"/>
      <c r="XH255" s="14"/>
      <c r="XI255" s="14"/>
      <c r="XJ255" s="15"/>
      <c r="XK255" s="37"/>
      <c r="XL255" s="14"/>
      <c r="XM255" s="15"/>
      <c r="XN255" s="22"/>
      <c r="YB255" s="5"/>
      <c r="YC255" s="37"/>
      <c r="YD255" s="37"/>
      <c r="YG255" s="83"/>
      <c r="YH255" s="14"/>
      <c r="YI255" s="14"/>
      <c r="YJ255" s="15"/>
      <c r="YK255" s="37"/>
      <c r="YL255" s="14"/>
      <c r="YM255" s="15"/>
      <c r="YN255" s="22"/>
      <c r="ZB255" s="5"/>
      <c r="ZC255" s="37"/>
      <c r="ZD255" s="37"/>
      <c r="ZG255" s="83"/>
      <c r="ZH255" s="14"/>
      <c r="ZI255" s="14"/>
      <c r="ZJ255" s="15"/>
      <c r="ZK255" s="37"/>
      <c r="ZL255" s="14"/>
      <c r="ZM255" s="15"/>
      <c r="ZN255" s="22"/>
      <c r="AAB255" s="5"/>
      <c r="AAC255" s="37"/>
      <c r="AAD255" s="37"/>
      <c r="AAG255" s="83"/>
      <c r="AAH255" s="14"/>
      <c r="AAI255" s="14"/>
      <c r="AAJ255" s="15"/>
      <c r="AAK255" s="37"/>
      <c r="AAL255" s="14"/>
      <c r="AAM255" s="15"/>
      <c r="AAN255" s="22"/>
      <c r="ABB255" s="5"/>
      <c r="ABC255" s="37"/>
      <c r="ABD255" s="37"/>
      <c r="ABG255" s="83"/>
      <c r="ABH255" s="14"/>
      <c r="ABI255" s="14"/>
      <c r="ABJ255" s="15"/>
      <c r="ABK255" s="37"/>
      <c r="ABL255" s="14"/>
      <c r="ABM255" s="15"/>
      <c r="ABN255" s="22"/>
      <c r="ACB255" s="5"/>
      <c r="ACC255" s="37"/>
      <c r="ACD255" s="37"/>
      <c r="ACG255" s="83"/>
      <c r="ACH255" s="14"/>
      <c r="ACI255" s="14"/>
      <c r="ACJ255" s="15"/>
      <c r="ACK255" s="37"/>
      <c r="ACL255" s="14"/>
      <c r="ACM255" s="15"/>
      <c r="ACN255" s="22"/>
      <c r="ADB255" s="5"/>
      <c r="ADC255" s="37"/>
      <c r="ADD255" s="37"/>
      <c r="ADG255" s="96"/>
      <c r="ADH255" s="14"/>
      <c r="ADI255" s="14"/>
      <c r="ADJ255" s="15"/>
      <c r="ADK255" s="37"/>
      <c r="ADL255" s="14"/>
      <c r="ADM255" s="15"/>
      <c r="ADN255" s="22"/>
      <c r="AEB255" s="5"/>
      <c r="AEC255" s="37"/>
      <c r="AED255" s="37"/>
      <c r="AEG255" s="83"/>
      <c r="AEH255" s="14"/>
      <c r="AEI255" s="14"/>
      <c r="AEJ255" s="15"/>
      <c r="AEK255" s="37"/>
      <c r="AEL255" s="14"/>
      <c r="AEM255" s="15"/>
      <c r="AEN255" s="22"/>
    </row>
    <row r="256" spans="2:820" s="7" customFormat="1" ht="24.75" customHeight="1" x14ac:dyDescent="0.2">
      <c r="B256" s="6"/>
      <c r="C256" s="5"/>
      <c r="D256" s="6"/>
      <c r="E256" s="6"/>
      <c r="G256" s="83"/>
      <c r="H256" s="96"/>
      <c r="I256" s="14"/>
      <c r="J256" s="14"/>
      <c r="K256" s="15"/>
      <c r="L256" s="15"/>
      <c r="M256" s="14"/>
      <c r="N256" s="15"/>
      <c r="O256" s="22"/>
      <c r="AA256" s="6"/>
      <c r="AB256" s="5"/>
      <c r="AC256" s="6"/>
      <c r="AD256" s="6"/>
      <c r="AF256" s="83"/>
      <c r="AG256" s="83"/>
      <c r="AH256" s="14"/>
      <c r="AI256" s="14"/>
      <c r="AJ256" s="15"/>
      <c r="AK256" s="15"/>
      <c r="AL256" s="14"/>
      <c r="AM256" s="15"/>
      <c r="AN256" s="22"/>
      <c r="BB256" s="5"/>
      <c r="BC256" s="6"/>
      <c r="BD256" s="6"/>
      <c r="BF256" s="83"/>
      <c r="BG256" s="96"/>
      <c r="BH256" s="14"/>
      <c r="BI256" s="14"/>
      <c r="BJ256" s="15"/>
      <c r="BK256" s="15"/>
      <c r="BL256" s="14"/>
      <c r="BM256" s="15"/>
      <c r="BN256" s="22"/>
      <c r="CB256" s="5"/>
      <c r="CC256" s="6"/>
      <c r="CD256" s="6"/>
      <c r="CF256" s="83"/>
      <c r="CG256" s="96"/>
      <c r="CH256" s="14"/>
      <c r="CI256" s="14"/>
      <c r="CJ256" s="15"/>
      <c r="CK256" s="15"/>
      <c r="CL256" s="14"/>
      <c r="CM256" s="15"/>
      <c r="CN256" s="22"/>
      <c r="DB256" s="2"/>
      <c r="DC256" s="3"/>
      <c r="DD256" s="3"/>
      <c r="DE256" s="1"/>
      <c r="DF256" s="84"/>
      <c r="DG256" s="97"/>
      <c r="DH256" s="14"/>
      <c r="DI256" s="14"/>
      <c r="DJ256" s="15"/>
      <c r="DK256" s="15"/>
      <c r="DL256" s="14"/>
      <c r="DM256" s="15"/>
      <c r="DN256" s="22"/>
      <c r="EB256" s="5"/>
      <c r="EC256" s="6"/>
      <c r="ED256" s="6"/>
      <c r="EG256" s="96"/>
      <c r="EH256" s="14"/>
      <c r="EI256" s="14"/>
      <c r="EJ256" s="15"/>
      <c r="EK256" s="15"/>
      <c r="EL256" s="14"/>
      <c r="EM256" s="15"/>
      <c r="EN256" s="22"/>
      <c r="FB256" s="5"/>
      <c r="FC256" s="6"/>
      <c r="FD256" s="6"/>
      <c r="FG256" s="83"/>
      <c r="FH256" s="14"/>
      <c r="FI256" s="14"/>
      <c r="FJ256" s="15"/>
      <c r="FK256" s="15"/>
      <c r="FL256" s="14"/>
      <c r="FM256" s="15"/>
      <c r="FN256" s="22"/>
      <c r="GB256" s="5"/>
      <c r="GC256" s="6"/>
      <c r="GD256" s="6"/>
      <c r="GG256" s="83"/>
      <c r="GH256" s="14"/>
      <c r="GI256" s="14"/>
      <c r="GJ256" s="15"/>
      <c r="GK256" s="15"/>
      <c r="GL256" s="14"/>
      <c r="GM256" s="15"/>
      <c r="GN256" s="22"/>
      <c r="HB256" s="5"/>
      <c r="HC256" s="6"/>
      <c r="HD256" s="6"/>
      <c r="HG256" s="83"/>
      <c r="HH256" s="14"/>
      <c r="HI256" s="14"/>
      <c r="HJ256" s="15"/>
      <c r="HK256" s="15"/>
      <c r="HL256" s="14"/>
      <c r="HM256" s="15"/>
      <c r="HN256" s="22"/>
      <c r="IB256" s="5"/>
      <c r="IC256" s="6"/>
      <c r="ID256" s="6"/>
      <c r="IG256" s="83"/>
      <c r="IH256" s="14"/>
      <c r="II256" s="14"/>
      <c r="IJ256" s="15"/>
      <c r="IK256" s="15"/>
      <c r="IL256" s="14"/>
      <c r="IM256" s="15"/>
      <c r="IN256" s="22"/>
      <c r="JB256" s="5"/>
      <c r="JC256" s="6"/>
      <c r="JD256" s="6"/>
      <c r="JG256" s="83"/>
      <c r="JH256" s="14"/>
      <c r="JI256" s="14"/>
      <c r="JJ256" s="15"/>
      <c r="JK256" s="15"/>
      <c r="JL256" s="14"/>
      <c r="JM256" s="15"/>
      <c r="JN256" s="22"/>
      <c r="KB256" s="5"/>
      <c r="KC256" s="6"/>
      <c r="KD256" s="6"/>
      <c r="KG256" s="83"/>
      <c r="KH256" s="14"/>
      <c r="KI256" s="14"/>
      <c r="KJ256" s="15"/>
      <c r="KK256" s="15"/>
      <c r="KL256" s="14"/>
      <c r="KM256" s="15"/>
      <c r="KN256" s="22"/>
      <c r="LB256" s="5"/>
      <c r="LC256" s="6"/>
      <c r="LD256" s="6"/>
      <c r="LG256" s="83"/>
      <c r="LH256" s="14"/>
      <c r="LI256" s="14"/>
      <c r="LJ256" s="15"/>
      <c r="LK256" s="15"/>
      <c r="LL256" s="14"/>
      <c r="LM256" s="15"/>
      <c r="LN256" s="22"/>
      <c r="MB256" s="5"/>
      <c r="MC256" s="6"/>
      <c r="MD256" s="6"/>
      <c r="MG256" s="83"/>
      <c r="MH256" s="14"/>
      <c r="MI256" s="14"/>
      <c r="MJ256" s="15"/>
      <c r="MK256" s="15"/>
      <c r="ML256" s="14"/>
      <c r="MM256" s="15"/>
      <c r="MN256" s="22"/>
      <c r="NB256" s="2"/>
      <c r="NC256" s="3"/>
      <c r="ND256" s="3"/>
      <c r="NE256" s="1"/>
      <c r="NF256" s="1"/>
      <c r="NG256" s="84"/>
      <c r="NH256" s="14"/>
      <c r="NI256" s="14"/>
      <c r="NJ256" s="15"/>
      <c r="NK256" s="15"/>
      <c r="NL256" s="14"/>
      <c r="NM256" s="15"/>
      <c r="NN256" s="22"/>
      <c r="OB256" s="5"/>
      <c r="OC256" s="6"/>
      <c r="OD256" s="6"/>
      <c r="OG256" s="83"/>
      <c r="OH256" s="14"/>
      <c r="OI256" s="14"/>
      <c r="OJ256" s="15"/>
      <c r="OK256" s="15"/>
      <c r="OL256" s="14"/>
      <c r="OM256" s="15"/>
      <c r="ON256" s="22"/>
      <c r="PB256" s="5"/>
      <c r="PC256" s="6"/>
      <c r="PD256" s="6"/>
      <c r="PG256" s="83"/>
      <c r="PH256" s="14"/>
      <c r="PI256" s="14"/>
      <c r="PJ256" s="15"/>
      <c r="PK256" s="15"/>
      <c r="PL256" s="14"/>
      <c r="PM256" s="15"/>
      <c r="PN256" s="22"/>
      <c r="QB256" s="5"/>
      <c r="QC256" s="6"/>
      <c r="QD256" s="6"/>
      <c r="QG256" s="83"/>
      <c r="QH256" s="14"/>
      <c r="QI256" s="14"/>
      <c r="QJ256" s="15"/>
      <c r="QK256" s="15"/>
      <c r="QL256" s="14"/>
      <c r="QM256" s="15"/>
      <c r="QN256" s="22"/>
      <c r="RB256" s="5"/>
      <c r="RC256" s="6"/>
      <c r="RD256" s="6"/>
      <c r="RG256" s="83"/>
      <c r="RH256" s="14"/>
      <c r="RI256" s="14"/>
      <c r="RJ256" s="15"/>
      <c r="RK256" s="15"/>
      <c r="RL256" s="14"/>
      <c r="RM256" s="15"/>
      <c r="RN256" s="22"/>
      <c r="SB256" s="5"/>
      <c r="SC256" s="6"/>
      <c r="SD256" s="6"/>
      <c r="SG256" s="83"/>
      <c r="SH256" s="14"/>
      <c r="SI256" s="14"/>
      <c r="SJ256" s="15"/>
      <c r="SK256" s="37"/>
      <c r="SL256" s="14"/>
      <c r="SM256" s="15"/>
      <c r="SN256" s="22"/>
      <c r="TB256" s="5"/>
      <c r="TC256" s="6"/>
      <c r="TD256" s="6"/>
      <c r="TG256" s="83"/>
      <c r="TH256" s="14"/>
      <c r="TI256" s="14"/>
      <c r="TJ256" s="15"/>
      <c r="TK256" s="37"/>
      <c r="TL256" s="14"/>
      <c r="TM256" s="15"/>
      <c r="TN256" s="22"/>
      <c r="UB256" s="5"/>
      <c r="UC256" s="6"/>
      <c r="UD256" s="6"/>
      <c r="UG256" s="83"/>
      <c r="UH256" s="14"/>
      <c r="UI256" s="14"/>
      <c r="UJ256" s="15"/>
      <c r="UK256" s="37"/>
      <c r="UL256" s="14"/>
      <c r="UM256" s="15"/>
      <c r="UN256" s="22"/>
      <c r="VB256" s="5"/>
      <c r="VC256" s="6"/>
      <c r="VD256" s="6"/>
      <c r="VG256" s="83"/>
      <c r="VH256" s="14"/>
      <c r="VI256" s="14"/>
      <c r="VJ256" s="15"/>
      <c r="VK256" s="37"/>
      <c r="VL256" s="14"/>
      <c r="VM256" s="15"/>
      <c r="VN256" s="22"/>
      <c r="WB256" s="5"/>
      <c r="WC256" s="6"/>
      <c r="WD256" s="6"/>
      <c r="WG256" s="83"/>
      <c r="WH256" s="14"/>
      <c r="WI256" s="14"/>
      <c r="WJ256" s="15"/>
      <c r="WK256" s="37"/>
      <c r="WL256" s="14"/>
      <c r="WM256" s="15"/>
      <c r="WN256" s="22"/>
      <c r="XB256" s="5"/>
      <c r="XC256" s="37"/>
      <c r="XD256" s="37"/>
      <c r="XG256" s="83"/>
      <c r="XH256" s="14"/>
      <c r="XI256" s="14"/>
      <c r="XJ256" s="15"/>
      <c r="XK256" s="37"/>
      <c r="XL256" s="14"/>
      <c r="XM256" s="15"/>
      <c r="XN256" s="22"/>
      <c r="YB256" s="5"/>
      <c r="YC256" s="37"/>
      <c r="YD256" s="37"/>
      <c r="YG256" s="83"/>
      <c r="YH256" s="14"/>
      <c r="YI256" s="14"/>
      <c r="YJ256" s="15"/>
      <c r="YK256" s="37"/>
      <c r="YL256" s="14"/>
      <c r="YM256" s="15"/>
      <c r="YN256" s="22"/>
      <c r="ZB256" s="5"/>
      <c r="ZC256" s="37"/>
      <c r="ZD256" s="37"/>
      <c r="ZG256" s="83"/>
      <c r="ZH256" s="14"/>
      <c r="ZI256" s="14"/>
      <c r="ZJ256" s="15"/>
      <c r="ZK256" s="37"/>
      <c r="ZL256" s="14"/>
      <c r="ZM256" s="15"/>
      <c r="ZN256" s="22"/>
      <c r="AAB256" s="5"/>
      <c r="AAC256" s="37"/>
      <c r="AAD256" s="37"/>
      <c r="AAG256" s="83"/>
      <c r="AAH256" s="14"/>
      <c r="AAI256" s="14"/>
      <c r="AAJ256" s="15"/>
      <c r="AAK256" s="37"/>
      <c r="AAL256" s="14"/>
      <c r="AAM256" s="15"/>
      <c r="AAN256" s="22"/>
      <c r="ABB256" s="5"/>
      <c r="ABC256" s="37"/>
      <c r="ABD256" s="37"/>
      <c r="ABG256" s="83"/>
      <c r="ABH256" s="14"/>
      <c r="ABI256" s="14"/>
      <c r="ABJ256" s="15"/>
      <c r="ABK256" s="37"/>
      <c r="ABL256" s="14"/>
      <c r="ABM256" s="15"/>
      <c r="ABN256" s="22"/>
      <c r="ACB256" s="5"/>
      <c r="ACC256" s="37"/>
      <c r="ACD256" s="37"/>
      <c r="ACG256" s="83"/>
      <c r="ACH256" s="14"/>
      <c r="ACI256" s="14"/>
      <c r="ACJ256" s="15"/>
      <c r="ACK256" s="37"/>
      <c r="ACL256" s="14"/>
      <c r="ACM256" s="15"/>
      <c r="ACN256" s="22"/>
      <c r="ADB256" s="5"/>
      <c r="ADC256" s="37"/>
      <c r="ADD256" s="37"/>
      <c r="ADG256" s="96"/>
      <c r="ADH256" s="14"/>
      <c r="ADI256" s="14"/>
      <c r="ADJ256" s="15"/>
      <c r="ADK256" s="37"/>
      <c r="ADL256" s="14"/>
      <c r="ADM256" s="15"/>
      <c r="ADN256" s="22"/>
      <c r="AEB256" s="5"/>
      <c r="AEC256" s="37"/>
      <c r="AED256" s="37"/>
      <c r="AEG256" s="83"/>
      <c r="AEH256" s="14"/>
      <c r="AEI256" s="14"/>
      <c r="AEJ256" s="15"/>
      <c r="AEK256" s="37"/>
      <c r="AEL256" s="14"/>
      <c r="AEM256" s="15"/>
      <c r="AEN256" s="22"/>
    </row>
    <row r="257" spans="2:820" s="7" customFormat="1" ht="24.75" customHeight="1" x14ac:dyDescent="0.2">
      <c r="B257" s="6"/>
      <c r="C257" s="5"/>
      <c r="D257" s="6"/>
      <c r="E257" s="6"/>
      <c r="G257" s="83"/>
      <c r="H257" s="96"/>
      <c r="I257" s="14"/>
      <c r="J257" s="14"/>
      <c r="K257" s="15"/>
      <c r="L257" s="15"/>
      <c r="M257" s="14"/>
      <c r="N257" s="15"/>
      <c r="O257" s="22"/>
      <c r="AA257" s="6"/>
      <c r="AB257" s="5"/>
      <c r="AC257" s="6"/>
      <c r="AD257" s="6"/>
      <c r="AF257" s="83"/>
      <c r="AG257" s="83"/>
      <c r="AH257" s="14"/>
      <c r="AI257" s="14"/>
      <c r="AJ257" s="15"/>
      <c r="AK257" s="15"/>
      <c r="AL257" s="14"/>
      <c r="AM257" s="15"/>
      <c r="AN257" s="22"/>
      <c r="BB257" s="5"/>
      <c r="BC257" s="6"/>
      <c r="BD257" s="6"/>
      <c r="BF257" s="83"/>
      <c r="BG257" s="96"/>
      <c r="BH257" s="14"/>
      <c r="BI257" s="14"/>
      <c r="BJ257" s="15"/>
      <c r="BK257" s="15"/>
      <c r="BL257" s="14"/>
      <c r="BM257" s="15"/>
      <c r="BN257" s="22"/>
      <c r="CB257" s="5"/>
      <c r="CC257" s="6"/>
      <c r="CD257" s="6"/>
      <c r="CF257" s="83"/>
      <c r="CG257" s="96"/>
      <c r="CH257" s="14"/>
      <c r="CI257" s="14"/>
      <c r="CJ257" s="15"/>
      <c r="CK257" s="15"/>
      <c r="CL257" s="14"/>
      <c r="CM257" s="15"/>
      <c r="CN257" s="22"/>
      <c r="DB257" s="2"/>
      <c r="DC257" s="3"/>
      <c r="DD257" s="3"/>
      <c r="DE257" s="1"/>
      <c r="DF257" s="84"/>
      <c r="DG257" s="97"/>
      <c r="DH257" s="14"/>
      <c r="DI257" s="14"/>
      <c r="DJ257" s="15"/>
      <c r="DK257" s="15"/>
      <c r="DL257" s="14"/>
      <c r="DM257" s="15"/>
      <c r="DN257" s="22"/>
      <c r="EB257" s="5"/>
      <c r="EC257" s="6"/>
      <c r="ED257" s="6"/>
      <c r="EG257" s="96"/>
      <c r="EH257" s="14"/>
      <c r="EI257" s="14"/>
      <c r="EJ257" s="15"/>
      <c r="EK257" s="15"/>
      <c r="EL257" s="14"/>
      <c r="EM257" s="15"/>
      <c r="EN257" s="22"/>
      <c r="FB257" s="5"/>
      <c r="FC257" s="6"/>
      <c r="FD257" s="6"/>
      <c r="FG257" s="83"/>
      <c r="FH257" s="14"/>
      <c r="FI257" s="14"/>
      <c r="FJ257" s="15"/>
      <c r="FK257" s="15"/>
      <c r="FL257" s="14"/>
      <c r="FM257" s="15"/>
      <c r="FN257" s="22"/>
      <c r="GB257" s="5"/>
      <c r="GC257" s="6"/>
      <c r="GD257" s="6"/>
      <c r="GG257" s="83"/>
      <c r="GH257" s="14"/>
      <c r="GI257" s="14"/>
      <c r="GJ257" s="15"/>
      <c r="GK257" s="15"/>
      <c r="GL257" s="14"/>
      <c r="GM257" s="15"/>
      <c r="GN257" s="22"/>
      <c r="HB257" s="5"/>
      <c r="HC257" s="6"/>
      <c r="HD257" s="6"/>
      <c r="HG257" s="83"/>
      <c r="HH257" s="14"/>
      <c r="HI257" s="14"/>
      <c r="HJ257" s="15"/>
      <c r="HK257" s="15"/>
      <c r="HL257" s="14"/>
      <c r="HM257" s="15"/>
      <c r="HN257" s="22"/>
      <c r="IB257" s="5"/>
      <c r="IC257" s="6"/>
      <c r="ID257" s="6"/>
      <c r="IG257" s="83"/>
      <c r="IH257" s="14"/>
      <c r="II257" s="14"/>
      <c r="IJ257" s="15"/>
      <c r="IK257" s="15"/>
      <c r="IL257" s="14"/>
      <c r="IM257" s="15"/>
      <c r="IN257" s="22"/>
      <c r="JB257" s="5"/>
      <c r="JC257" s="6"/>
      <c r="JD257" s="6"/>
      <c r="JG257" s="83"/>
      <c r="JH257" s="14"/>
      <c r="JI257" s="14"/>
      <c r="JJ257" s="15"/>
      <c r="JK257" s="15"/>
      <c r="JL257" s="14"/>
      <c r="JM257" s="15"/>
      <c r="JN257" s="22"/>
      <c r="KB257" s="5"/>
      <c r="KC257" s="6"/>
      <c r="KD257" s="6"/>
      <c r="KG257" s="83"/>
      <c r="KH257" s="14"/>
      <c r="KI257" s="14"/>
      <c r="KJ257" s="15"/>
      <c r="KK257" s="15"/>
      <c r="KL257" s="14"/>
      <c r="KM257" s="15"/>
      <c r="KN257" s="22"/>
      <c r="LB257" s="5"/>
      <c r="LC257" s="6"/>
      <c r="LD257" s="6"/>
      <c r="LG257" s="83"/>
      <c r="LH257" s="14"/>
      <c r="LI257" s="14"/>
      <c r="LJ257" s="15"/>
      <c r="LK257" s="15"/>
      <c r="LL257" s="14"/>
      <c r="LM257" s="15"/>
      <c r="LN257" s="22"/>
      <c r="MB257" s="5"/>
      <c r="MC257" s="6"/>
      <c r="MD257" s="6"/>
      <c r="MG257" s="83"/>
      <c r="MH257" s="14"/>
      <c r="MI257" s="14"/>
      <c r="MJ257" s="15"/>
      <c r="MK257" s="15"/>
      <c r="ML257" s="14"/>
      <c r="MM257" s="15"/>
      <c r="MN257" s="22"/>
      <c r="NB257" s="2"/>
      <c r="NC257" s="3"/>
      <c r="ND257" s="3"/>
      <c r="NE257" s="1"/>
      <c r="NF257" s="1"/>
      <c r="NG257" s="84"/>
      <c r="NH257" s="14"/>
      <c r="NI257" s="14"/>
      <c r="NJ257" s="15"/>
      <c r="NK257" s="15"/>
      <c r="NL257" s="14"/>
      <c r="NM257" s="15"/>
      <c r="NN257" s="22"/>
      <c r="OB257" s="5"/>
      <c r="OC257" s="6"/>
      <c r="OD257" s="6"/>
      <c r="OG257" s="83"/>
      <c r="OH257" s="14"/>
      <c r="OI257" s="14"/>
      <c r="OJ257" s="15"/>
      <c r="OK257" s="15"/>
      <c r="OL257" s="14"/>
      <c r="OM257" s="15"/>
      <c r="ON257" s="22"/>
      <c r="PB257" s="5"/>
      <c r="PC257" s="6"/>
      <c r="PD257" s="6"/>
      <c r="PG257" s="83"/>
      <c r="PH257" s="14"/>
      <c r="PI257" s="14"/>
      <c r="PJ257" s="15"/>
      <c r="PK257" s="15"/>
      <c r="PL257" s="14"/>
      <c r="PM257" s="15"/>
      <c r="PN257" s="22"/>
      <c r="QB257" s="5"/>
      <c r="QC257" s="6"/>
      <c r="QD257" s="6"/>
      <c r="QG257" s="83"/>
      <c r="QH257" s="14"/>
      <c r="QI257" s="14"/>
      <c r="QJ257" s="15"/>
      <c r="QK257" s="15"/>
      <c r="QL257" s="14"/>
      <c r="QM257" s="15"/>
      <c r="QN257" s="22"/>
      <c r="RB257" s="5"/>
      <c r="RC257" s="6"/>
      <c r="RD257" s="6"/>
      <c r="RG257" s="83"/>
      <c r="RH257" s="14"/>
      <c r="RI257" s="14"/>
      <c r="RJ257" s="15"/>
      <c r="RK257" s="15"/>
      <c r="RL257" s="14"/>
      <c r="RM257" s="15"/>
      <c r="RN257" s="22"/>
      <c r="SB257" s="5"/>
      <c r="SC257" s="6"/>
      <c r="SD257" s="6"/>
      <c r="SG257" s="83"/>
      <c r="SH257" s="14"/>
      <c r="SI257" s="14"/>
      <c r="SJ257" s="15"/>
      <c r="SK257" s="37"/>
      <c r="SL257" s="14"/>
      <c r="SM257" s="15"/>
      <c r="SN257" s="22"/>
      <c r="TB257" s="5"/>
      <c r="TC257" s="6"/>
      <c r="TD257" s="6"/>
      <c r="TG257" s="83"/>
      <c r="TH257" s="14"/>
      <c r="TI257" s="14"/>
      <c r="TJ257" s="15"/>
      <c r="TK257" s="37"/>
      <c r="TL257" s="14"/>
      <c r="TM257" s="15"/>
      <c r="TN257" s="22"/>
      <c r="UB257" s="5"/>
      <c r="UC257" s="6"/>
      <c r="UD257" s="6"/>
      <c r="UG257" s="83"/>
      <c r="UH257" s="14"/>
      <c r="UI257" s="14"/>
      <c r="UJ257" s="15"/>
      <c r="UK257" s="37"/>
      <c r="UL257" s="14"/>
      <c r="UM257" s="15"/>
      <c r="UN257" s="22"/>
      <c r="VB257" s="5"/>
      <c r="VC257" s="6"/>
      <c r="VD257" s="6"/>
      <c r="VG257" s="83"/>
      <c r="VH257" s="14"/>
      <c r="VI257" s="14"/>
      <c r="VJ257" s="15"/>
      <c r="VK257" s="37"/>
      <c r="VL257" s="14"/>
      <c r="VM257" s="15"/>
      <c r="VN257" s="22"/>
      <c r="WB257" s="5"/>
      <c r="WC257" s="6"/>
      <c r="WD257" s="6"/>
      <c r="WG257" s="83"/>
      <c r="WH257" s="14"/>
      <c r="WI257" s="14"/>
      <c r="WJ257" s="15"/>
      <c r="WK257" s="37"/>
      <c r="WL257" s="14"/>
      <c r="WM257" s="15"/>
      <c r="WN257" s="22"/>
      <c r="XB257" s="5"/>
      <c r="XC257" s="37"/>
      <c r="XD257" s="37"/>
      <c r="XG257" s="83"/>
      <c r="XH257" s="14"/>
      <c r="XI257" s="14"/>
      <c r="XJ257" s="15"/>
      <c r="XK257" s="37"/>
      <c r="XL257" s="14"/>
      <c r="XM257" s="15"/>
      <c r="XN257" s="22"/>
      <c r="YB257" s="5"/>
      <c r="YC257" s="37"/>
      <c r="YD257" s="37"/>
      <c r="YG257" s="83"/>
      <c r="YH257" s="14"/>
      <c r="YI257" s="14"/>
      <c r="YJ257" s="15"/>
      <c r="YK257" s="37"/>
      <c r="YL257" s="14"/>
      <c r="YM257" s="15"/>
      <c r="YN257" s="22"/>
      <c r="ZB257" s="5"/>
      <c r="ZC257" s="37"/>
      <c r="ZD257" s="37"/>
      <c r="ZG257" s="83"/>
      <c r="ZH257" s="14"/>
      <c r="ZI257" s="14"/>
      <c r="ZJ257" s="15"/>
      <c r="ZK257" s="37"/>
      <c r="ZL257" s="14"/>
      <c r="ZM257" s="15"/>
      <c r="ZN257" s="22"/>
      <c r="AAB257" s="5"/>
      <c r="AAC257" s="37"/>
      <c r="AAD257" s="37"/>
      <c r="AAG257" s="83"/>
      <c r="AAH257" s="14"/>
      <c r="AAI257" s="14"/>
      <c r="AAJ257" s="15"/>
      <c r="AAK257" s="37"/>
      <c r="AAL257" s="14"/>
      <c r="AAM257" s="15"/>
      <c r="AAN257" s="22"/>
      <c r="ABB257" s="5"/>
      <c r="ABC257" s="37"/>
      <c r="ABD257" s="37"/>
      <c r="ABG257" s="83"/>
      <c r="ABH257" s="14"/>
      <c r="ABI257" s="14"/>
      <c r="ABJ257" s="15"/>
      <c r="ABK257" s="37"/>
      <c r="ABL257" s="14"/>
      <c r="ABM257" s="15"/>
      <c r="ABN257" s="22"/>
      <c r="ACB257" s="5"/>
      <c r="ACC257" s="37"/>
      <c r="ACD257" s="37"/>
      <c r="ACG257" s="83"/>
      <c r="ACH257" s="14"/>
      <c r="ACI257" s="14"/>
      <c r="ACJ257" s="15"/>
      <c r="ACK257" s="37"/>
      <c r="ACL257" s="14"/>
      <c r="ACM257" s="15"/>
      <c r="ACN257" s="22"/>
      <c r="ADB257" s="5"/>
      <c r="ADC257" s="37"/>
      <c r="ADD257" s="37"/>
      <c r="ADG257" s="96"/>
      <c r="ADH257" s="14"/>
      <c r="ADI257" s="14"/>
      <c r="ADJ257" s="15"/>
      <c r="ADK257" s="37"/>
      <c r="ADL257" s="14"/>
      <c r="ADM257" s="15"/>
      <c r="ADN257" s="22"/>
      <c r="AEB257" s="5"/>
      <c r="AEC257" s="37"/>
      <c r="AED257" s="37"/>
      <c r="AEG257" s="83"/>
      <c r="AEH257" s="14"/>
      <c r="AEI257" s="14"/>
      <c r="AEJ257" s="15"/>
      <c r="AEK257" s="37"/>
      <c r="AEL257" s="14"/>
      <c r="AEM257" s="15"/>
      <c r="AEN257" s="22"/>
    </row>
    <row r="258" spans="2:820" s="7" customFormat="1" ht="24.75" customHeight="1" x14ac:dyDescent="0.2">
      <c r="B258" s="6"/>
      <c r="C258" s="5"/>
      <c r="D258" s="6"/>
      <c r="E258" s="6"/>
      <c r="G258" s="83"/>
      <c r="H258" s="96"/>
      <c r="I258" s="14"/>
      <c r="J258" s="14"/>
      <c r="K258" s="15"/>
      <c r="L258" s="15"/>
      <c r="M258" s="14"/>
      <c r="N258" s="15"/>
      <c r="O258" s="22"/>
      <c r="AA258" s="6"/>
      <c r="AB258" s="5"/>
      <c r="AC258" s="6"/>
      <c r="AD258" s="6"/>
      <c r="AF258" s="83"/>
      <c r="AG258" s="83"/>
      <c r="AH258" s="14"/>
      <c r="AI258" s="14"/>
      <c r="AJ258" s="15"/>
      <c r="AK258" s="15"/>
      <c r="AL258" s="14"/>
      <c r="AM258" s="15"/>
      <c r="AN258" s="22"/>
      <c r="BB258" s="5"/>
      <c r="BC258" s="6"/>
      <c r="BD258" s="6"/>
      <c r="BF258" s="83"/>
      <c r="BG258" s="96"/>
      <c r="BH258" s="14"/>
      <c r="BI258" s="14"/>
      <c r="BJ258" s="15"/>
      <c r="BK258" s="15"/>
      <c r="BL258" s="14"/>
      <c r="BM258" s="15"/>
      <c r="BN258" s="22"/>
      <c r="CB258" s="5"/>
      <c r="CC258" s="6"/>
      <c r="CD258" s="6"/>
      <c r="CF258" s="83"/>
      <c r="CG258" s="96"/>
      <c r="CH258" s="14"/>
      <c r="CI258" s="14"/>
      <c r="CJ258" s="15"/>
      <c r="CK258" s="15"/>
      <c r="CL258" s="14"/>
      <c r="CM258" s="15"/>
      <c r="CN258" s="22"/>
      <c r="DB258" s="2"/>
      <c r="DC258" s="3"/>
      <c r="DD258" s="3"/>
      <c r="DE258" s="1"/>
      <c r="DF258" s="84"/>
      <c r="DG258" s="97"/>
      <c r="DH258" s="14"/>
      <c r="DI258" s="14"/>
      <c r="DJ258" s="15"/>
      <c r="DK258" s="15"/>
      <c r="DL258" s="14"/>
      <c r="DM258" s="15"/>
      <c r="DN258" s="22"/>
      <c r="EB258" s="5"/>
      <c r="EC258" s="6"/>
      <c r="ED258" s="6"/>
      <c r="EG258" s="96"/>
      <c r="EH258" s="14"/>
      <c r="EI258" s="14"/>
      <c r="EJ258" s="15"/>
      <c r="EK258" s="15"/>
      <c r="EL258" s="14"/>
      <c r="EM258" s="15"/>
      <c r="EN258" s="22"/>
      <c r="FB258" s="5"/>
      <c r="FC258" s="6"/>
      <c r="FD258" s="6"/>
      <c r="FG258" s="83"/>
      <c r="FH258" s="14"/>
      <c r="FI258" s="14"/>
      <c r="FJ258" s="15"/>
      <c r="FK258" s="15"/>
      <c r="FL258" s="14"/>
      <c r="FM258" s="15"/>
      <c r="FN258" s="22"/>
      <c r="GB258" s="5"/>
      <c r="GC258" s="6"/>
      <c r="GD258" s="6"/>
      <c r="GG258" s="83"/>
      <c r="GH258" s="14"/>
      <c r="GI258" s="14"/>
      <c r="GJ258" s="15"/>
      <c r="GK258" s="15"/>
      <c r="GL258" s="14"/>
      <c r="GM258" s="15"/>
      <c r="GN258" s="22"/>
      <c r="HB258" s="5"/>
      <c r="HC258" s="6"/>
      <c r="HD258" s="6"/>
      <c r="HG258" s="83"/>
      <c r="HH258" s="14"/>
      <c r="HI258" s="14"/>
      <c r="HJ258" s="15"/>
      <c r="HK258" s="15"/>
      <c r="HL258" s="14"/>
      <c r="HM258" s="15"/>
      <c r="HN258" s="22"/>
      <c r="IB258" s="5"/>
      <c r="IC258" s="6"/>
      <c r="ID258" s="6"/>
      <c r="IG258" s="83"/>
      <c r="IH258" s="14"/>
      <c r="II258" s="14"/>
      <c r="IJ258" s="15"/>
      <c r="IK258" s="15"/>
      <c r="IL258" s="14"/>
      <c r="IM258" s="15"/>
      <c r="IN258" s="22"/>
      <c r="JB258" s="5"/>
      <c r="JC258" s="6"/>
      <c r="JD258" s="6"/>
      <c r="JG258" s="83"/>
      <c r="JH258" s="14"/>
      <c r="JI258" s="14"/>
      <c r="JJ258" s="15"/>
      <c r="JK258" s="15"/>
      <c r="JL258" s="14"/>
      <c r="JM258" s="15"/>
      <c r="JN258" s="22"/>
      <c r="KB258" s="5"/>
      <c r="KC258" s="6"/>
      <c r="KD258" s="6"/>
      <c r="KG258" s="83"/>
      <c r="KH258" s="14"/>
      <c r="KI258" s="14"/>
      <c r="KJ258" s="15"/>
      <c r="KK258" s="15"/>
      <c r="KL258" s="14"/>
      <c r="KM258" s="15"/>
      <c r="KN258" s="22"/>
      <c r="LB258" s="5"/>
      <c r="LC258" s="6"/>
      <c r="LD258" s="6"/>
      <c r="LG258" s="83"/>
      <c r="LH258" s="14"/>
      <c r="LI258" s="14"/>
      <c r="LJ258" s="15"/>
      <c r="LK258" s="15"/>
      <c r="LL258" s="14"/>
      <c r="LM258" s="15"/>
      <c r="LN258" s="22"/>
      <c r="MB258" s="5"/>
      <c r="MC258" s="6"/>
      <c r="MD258" s="6"/>
      <c r="MG258" s="83"/>
      <c r="MH258" s="14"/>
      <c r="MI258" s="14"/>
      <c r="MJ258" s="15"/>
      <c r="MK258" s="15"/>
      <c r="ML258" s="14"/>
      <c r="MM258" s="15"/>
      <c r="MN258" s="22"/>
      <c r="NB258" s="2"/>
      <c r="NC258" s="3"/>
      <c r="ND258" s="3"/>
      <c r="NE258" s="1"/>
      <c r="NF258" s="1"/>
      <c r="NG258" s="84"/>
      <c r="NH258" s="14"/>
      <c r="NI258" s="14"/>
      <c r="NJ258" s="15"/>
      <c r="NK258" s="15"/>
      <c r="NL258" s="14"/>
      <c r="NM258" s="15"/>
      <c r="NN258" s="22"/>
      <c r="OB258" s="5"/>
      <c r="OC258" s="6"/>
      <c r="OD258" s="6"/>
      <c r="OG258" s="83"/>
      <c r="OH258" s="14"/>
      <c r="OI258" s="14"/>
      <c r="OJ258" s="15"/>
      <c r="OK258" s="15"/>
      <c r="OL258" s="14"/>
      <c r="OM258" s="15"/>
      <c r="ON258" s="22"/>
      <c r="PB258" s="5"/>
      <c r="PC258" s="6"/>
      <c r="PD258" s="6"/>
      <c r="PG258" s="83"/>
      <c r="PH258" s="14"/>
      <c r="PI258" s="14"/>
      <c r="PJ258" s="15"/>
      <c r="PK258" s="15"/>
      <c r="PL258" s="14"/>
      <c r="PM258" s="15"/>
      <c r="PN258" s="22"/>
      <c r="QB258" s="5"/>
      <c r="QC258" s="6"/>
      <c r="QD258" s="6"/>
      <c r="QG258" s="83"/>
      <c r="QH258" s="14"/>
      <c r="QI258" s="14"/>
      <c r="QJ258" s="15"/>
      <c r="QK258" s="15"/>
      <c r="QL258" s="14"/>
      <c r="QM258" s="15"/>
      <c r="QN258" s="22"/>
      <c r="RB258" s="5"/>
      <c r="RC258" s="6"/>
      <c r="RD258" s="6"/>
      <c r="RG258" s="83"/>
      <c r="RH258" s="14"/>
      <c r="RI258" s="14"/>
      <c r="RJ258" s="15"/>
      <c r="RK258" s="15"/>
      <c r="RL258" s="14"/>
      <c r="RM258" s="15"/>
      <c r="RN258" s="22"/>
      <c r="SB258" s="5"/>
      <c r="SC258" s="6"/>
      <c r="SD258" s="6"/>
      <c r="SG258" s="83"/>
      <c r="SH258" s="14"/>
      <c r="SI258" s="14"/>
      <c r="SJ258" s="15"/>
      <c r="SK258" s="37"/>
      <c r="SL258" s="14"/>
      <c r="SM258" s="15"/>
      <c r="SN258" s="22"/>
      <c r="TB258" s="5"/>
      <c r="TC258" s="6"/>
      <c r="TD258" s="6"/>
      <c r="TG258" s="83"/>
      <c r="TH258" s="14"/>
      <c r="TI258" s="14"/>
      <c r="TJ258" s="15"/>
      <c r="TK258" s="37"/>
      <c r="TL258" s="14"/>
      <c r="TM258" s="15"/>
      <c r="TN258" s="22"/>
      <c r="UB258" s="5"/>
      <c r="UC258" s="6"/>
      <c r="UD258" s="6"/>
      <c r="UG258" s="83"/>
      <c r="UH258" s="14"/>
      <c r="UI258" s="14"/>
      <c r="UJ258" s="15"/>
      <c r="UK258" s="37"/>
      <c r="UL258" s="14"/>
      <c r="UM258" s="15"/>
      <c r="UN258" s="22"/>
      <c r="VB258" s="5"/>
      <c r="VC258" s="6"/>
      <c r="VD258" s="6"/>
      <c r="VG258" s="83"/>
      <c r="VH258" s="14"/>
      <c r="VI258" s="14"/>
      <c r="VJ258" s="15"/>
      <c r="VK258" s="37"/>
      <c r="VL258" s="14"/>
      <c r="VM258" s="15"/>
      <c r="VN258" s="22"/>
      <c r="WB258" s="5"/>
      <c r="WC258" s="6"/>
      <c r="WD258" s="6"/>
      <c r="WG258" s="83"/>
      <c r="WH258" s="14"/>
      <c r="WI258" s="14"/>
      <c r="WJ258" s="15"/>
      <c r="WK258" s="37"/>
      <c r="WL258" s="14"/>
      <c r="WM258" s="15"/>
      <c r="WN258" s="22"/>
      <c r="XB258" s="5"/>
      <c r="XC258" s="37"/>
      <c r="XD258" s="37"/>
      <c r="XG258" s="83"/>
      <c r="XH258" s="14"/>
      <c r="XI258" s="14"/>
      <c r="XJ258" s="15"/>
      <c r="XK258" s="37"/>
      <c r="XL258" s="14"/>
      <c r="XM258" s="15"/>
      <c r="XN258" s="22"/>
      <c r="YB258" s="5"/>
      <c r="YC258" s="37"/>
      <c r="YD258" s="37"/>
      <c r="YG258" s="83"/>
      <c r="YH258" s="14"/>
      <c r="YI258" s="14"/>
      <c r="YJ258" s="15"/>
      <c r="YK258" s="37"/>
      <c r="YL258" s="14"/>
      <c r="YM258" s="15"/>
      <c r="YN258" s="22"/>
      <c r="ZB258" s="5"/>
      <c r="ZC258" s="37"/>
      <c r="ZD258" s="37"/>
      <c r="ZG258" s="83"/>
      <c r="ZH258" s="14"/>
      <c r="ZI258" s="14"/>
      <c r="ZJ258" s="15"/>
      <c r="ZK258" s="37"/>
      <c r="ZL258" s="14"/>
      <c r="ZM258" s="15"/>
      <c r="ZN258" s="22"/>
      <c r="AAB258" s="5"/>
      <c r="AAC258" s="37"/>
      <c r="AAD258" s="37"/>
      <c r="AAG258" s="83"/>
      <c r="AAH258" s="14"/>
      <c r="AAI258" s="14"/>
      <c r="AAJ258" s="15"/>
      <c r="AAK258" s="37"/>
      <c r="AAL258" s="14"/>
      <c r="AAM258" s="15"/>
      <c r="AAN258" s="22"/>
      <c r="ABB258" s="5"/>
      <c r="ABC258" s="37"/>
      <c r="ABD258" s="37"/>
      <c r="ABG258" s="83"/>
      <c r="ABH258" s="14"/>
      <c r="ABI258" s="14"/>
      <c r="ABJ258" s="15"/>
      <c r="ABK258" s="37"/>
      <c r="ABL258" s="14"/>
      <c r="ABM258" s="15"/>
      <c r="ABN258" s="22"/>
      <c r="ACB258" s="5"/>
      <c r="ACC258" s="37"/>
      <c r="ACD258" s="37"/>
      <c r="ACG258" s="83"/>
      <c r="ACH258" s="14"/>
      <c r="ACI258" s="14"/>
      <c r="ACJ258" s="15"/>
      <c r="ACK258" s="37"/>
      <c r="ACL258" s="14"/>
      <c r="ACM258" s="15"/>
      <c r="ACN258" s="22"/>
      <c r="ADB258" s="5"/>
      <c r="ADC258" s="37"/>
      <c r="ADD258" s="37"/>
      <c r="ADG258" s="96"/>
      <c r="ADH258" s="14"/>
      <c r="ADI258" s="14"/>
      <c r="ADJ258" s="15"/>
      <c r="ADK258" s="37"/>
      <c r="ADL258" s="14"/>
      <c r="ADM258" s="15"/>
      <c r="ADN258" s="22"/>
      <c r="AEB258" s="5"/>
      <c r="AEC258" s="37"/>
      <c r="AED258" s="37"/>
      <c r="AEG258" s="83"/>
      <c r="AEH258" s="14"/>
      <c r="AEI258" s="14"/>
      <c r="AEJ258" s="15"/>
      <c r="AEK258" s="37"/>
      <c r="AEL258" s="14"/>
      <c r="AEM258" s="15"/>
      <c r="AEN258" s="22"/>
    </row>
    <row r="259" spans="2:820" s="7" customFormat="1" ht="24.75" customHeight="1" x14ac:dyDescent="0.2">
      <c r="B259" s="6"/>
      <c r="C259" s="5"/>
      <c r="D259" s="6"/>
      <c r="E259" s="6"/>
      <c r="G259" s="83"/>
      <c r="H259" s="96"/>
      <c r="I259" s="14"/>
      <c r="J259" s="14"/>
      <c r="K259" s="15"/>
      <c r="L259" s="15"/>
      <c r="M259" s="14"/>
      <c r="N259" s="15"/>
      <c r="O259" s="22"/>
      <c r="AA259" s="6"/>
      <c r="AB259" s="5"/>
      <c r="AC259" s="6"/>
      <c r="AD259" s="6"/>
      <c r="AF259" s="83"/>
      <c r="AG259" s="83"/>
      <c r="AH259" s="14"/>
      <c r="AI259" s="14"/>
      <c r="AJ259" s="15"/>
      <c r="AK259" s="15"/>
      <c r="AL259" s="14"/>
      <c r="AM259" s="15"/>
      <c r="AN259" s="22"/>
      <c r="BB259" s="5"/>
      <c r="BC259" s="6"/>
      <c r="BD259" s="6"/>
      <c r="BF259" s="83"/>
      <c r="BG259" s="96"/>
      <c r="BH259" s="14"/>
      <c r="BI259" s="14"/>
      <c r="BJ259" s="15"/>
      <c r="BK259" s="15"/>
      <c r="BL259" s="14"/>
      <c r="BM259" s="15"/>
      <c r="BN259" s="22"/>
      <c r="CB259" s="5"/>
      <c r="CC259" s="6"/>
      <c r="CD259" s="6"/>
      <c r="CF259" s="83"/>
      <c r="CG259" s="96"/>
      <c r="CH259" s="14"/>
      <c r="CI259" s="14"/>
      <c r="CJ259" s="15"/>
      <c r="CK259" s="15"/>
      <c r="CL259" s="14"/>
      <c r="CM259" s="15"/>
      <c r="CN259" s="22"/>
      <c r="DB259" s="2"/>
      <c r="DC259" s="3"/>
      <c r="DD259" s="3"/>
      <c r="DE259" s="1"/>
      <c r="DF259" s="84"/>
      <c r="DG259" s="97"/>
      <c r="DH259" s="14"/>
      <c r="DI259" s="14"/>
      <c r="DJ259" s="15"/>
      <c r="DK259" s="15"/>
      <c r="DL259" s="14"/>
      <c r="DM259" s="15"/>
      <c r="DN259" s="22"/>
      <c r="EB259" s="5"/>
      <c r="EC259" s="6"/>
      <c r="ED259" s="6"/>
      <c r="EG259" s="96"/>
      <c r="EH259" s="14"/>
      <c r="EI259" s="14"/>
      <c r="EJ259" s="15"/>
      <c r="EK259" s="15"/>
      <c r="EL259" s="14"/>
      <c r="EM259" s="15"/>
      <c r="EN259" s="22"/>
      <c r="FB259" s="5"/>
      <c r="FC259" s="6"/>
      <c r="FD259" s="6"/>
      <c r="FG259" s="83"/>
      <c r="FH259" s="14"/>
      <c r="FI259" s="14"/>
      <c r="FJ259" s="15"/>
      <c r="FK259" s="15"/>
      <c r="FL259" s="14"/>
      <c r="FM259" s="15"/>
      <c r="FN259" s="22"/>
      <c r="GB259" s="5"/>
      <c r="GC259" s="6"/>
      <c r="GD259" s="6"/>
      <c r="GG259" s="83"/>
      <c r="GH259" s="14"/>
      <c r="GI259" s="14"/>
      <c r="GJ259" s="15"/>
      <c r="GK259" s="15"/>
      <c r="GL259" s="14"/>
      <c r="GM259" s="15"/>
      <c r="GN259" s="22"/>
      <c r="HB259" s="5"/>
      <c r="HC259" s="6"/>
      <c r="HD259" s="6"/>
      <c r="HG259" s="83"/>
      <c r="HH259" s="14"/>
      <c r="HI259" s="14"/>
      <c r="HJ259" s="15"/>
      <c r="HK259" s="15"/>
      <c r="HL259" s="14"/>
      <c r="HM259" s="15"/>
      <c r="HN259" s="22"/>
      <c r="IB259" s="5"/>
      <c r="IC259" s="6"/>
      <c r="ID259" s="6"/>
      <c r="IG259" s="83"/>
      <c r="IH259" s="14"/>
      <c r="II259" s="14"/>
      <c r="IJ259" s="15"/>
      <c r="IK259" s="15"/>
      <c r="IL259" s="14"/>
      <c r="IM259" s="15"/>
      <c r="IN259" s="22"/>
      <c r="JB259" s="5"/>
      <c r="JC259" s="6"/>
      <c r="JD259" s="6"/>
      <c r="JG259" s="83"/>
      <c r="JH259" s="14"/>
      <c r="JI259" s="14"/>
      <c r="JJ259" s="15"/>
      <c r="JK259" s="15"/>
      <c r="JL259" s="14"/>
      <c r="JM259" s="15"/>
      <c r="JN259" s="22"/>
      <c r="KB259" s="5"/>
      <c r="KC259" s="6"/>
      <c r="KD259" s="6"/>
      <c r="KG259" s="83"/>
      <c r="KH259" s="14"/>
      <c r="KI259" s="14"/>
      <c r="KJ259" s="15"/>
      <c r="KK259" s="15"/>
      <c r="KL259" s="14"/>
      <c r="KM259" s="15"/>
      <c r="KN259" s="22"/>
      <c r="LB259" s="5"/>
      <c r="LC259" s="6"/>
      <c r="LD259" s="6"/>
      <c r="LG259" s="83"/>
      <c r="LH259" s="14"/>
      <c r="LI259" s="14"/>
      <c r="LJ259" s="15"/>
      <c r="LK259" s="15"/>
      <c r="LL259" s="14"/>
      <c r="LM259" s="15"/>
      <c r="LN259" s="22"/>
      <c r="MB259" s="5"/>
      <c r="MC259" s="6"/>
      <c r="MD259" s="6"/>
      <c r="MG259" s="83"/>
      <c r="MH259" s="14"/>
      <c r="MI259" s="14"/>
      <c r="MJ259" s="15"/>
      <c r="MK259" s="15"/>
      <c r="ML259" s="14"/>
      <c r="MM259" s="15"/>
      <c r="MN259" s="22"/>
      <c r="NB259" s="2"/>
      <c r="NC259" s="3"/>
      <c r="ND259" s="3"/>
      <c r="NE259" s="1"/>
      <c r="NF259" s="1"/>
      <c r="NG259" s="84"/>
      <c r="NH259" s="14"/>
      <c r="NI259" s="14"/>
      <c r="NJ259" s="15"/>
      <c r="NK259" s="15"/>
      <c r="NL259" s="14"/>
      <c r="NM259" s="15"/>
      <c r="NN259" s="22"/>
      <c r="OB259" s="5"/>
      <c r="OC259" s="6"/>
      <c r="OD259" s="6"/>
      <c r="OG259" s="83"/>
      <c r="OH259" s="14"/>
      <c r="OI259" s="14"/>
      <c r="OJ259" s="15"/>
      <c r="OK259" s="15"/>
      <c r="OL259" s="14"/>
      <c r="OM259" s="15"/>
      <c r="ON259" s="22"/>
      <c r="PB259" s="5"/>
      <c r="PC259" s="6"/>
      <c r="PD259" s="6"/>
      <c r="PG259" s="83"/>
      <c r="PH259" s="14"/>
      <c r="PI259" s="14"/>
      <c r="PJ259" s="15"/>
      <c r="PK259" s="15"/>
      <c r="PL259" s="14"/>
      <c r="PM259" s="15"/>
      <c r="PN259" s="22"/>
      <c r="QB259" s="5"/>
      <c r="QC259" s="6"/>
      <c r="QD259" s="6"/>
      <c r="QG259" s="83"/>
      <c r="QH259" s="14"/>
      <c r="QI259" s="14"/>
      <c r="QJ259" s="15"/>
      <c r="QK259" s="15"/>
      <c r="QL259" s="14"/>
      <c r="QM259" s="15"/>
      <c r="QN259" s="22"/>
      <c r="RB259" s="5"/>
      <c r="RC259" s="6"/>
      <c r="RD259" s="6"/>
      <c r="RG259" s="83"/>
      <c r="RH259" s="14"/>
      <c r="RI259" s="14"/>
      <c r="RJ259" s="15"/>
      <c r="RK259" s="15"/>
      <c r="RL259" s="14"/>
      <c r="RM259" s="15"/>
      <c r="RN259" s="22"/>
      <c r="SB259" s="5"/>
      <c r="SC259" s="6"/>
      <c r="SD259" s="6"/>
      <c r="SG259" s="83"/>
      <c r="SH259" s="14"/>
      <c r="SI259" s="14"/>
      <c r="SJ259" s="15"/>
      <c r="SK259" s="37"/>
      <c r="SL259" s="14"/>
      <c r="SM259" s="15"/>
      <c r="SN259" s="22"/>
      <c r="TB259" s="5"/>
      <c r="TC259" s="6"/>
      <c r="TD259" s="6"/>
      <c r="TG259" s="83"/>
      <c r="TH259" s="14"/>
      <c r="TI259" s="14"/>
      <c r="TJ259" s="15"/>
      <c r="TK259" s="37"/>
      <c r="TL259" s="14"/>
      <c r="TM259" s="15"/>
      <c r="TN259" s="22"/>
      <c r="UB259" s="5"/>
      <c r="UC259" s="6"/>
      <c r="UD259" s="6"/>
      <c r="UG259" s="83"/>
      <c r="UH259" s="14"/>
      <c r="UI259" s="14"/>
      <c r="UJ259" s="15"/>
      <c r="UK259" s="37"/>
      <c r="UL259" s="14"/>
      <c r="UM259" s="15"/>
      <c r="UN259" s="22"/>
      <c r="VB259" s="5"/>
      <c r="VC259" s="6"/>
      <c r="VD259" s="6"/>
      <c r="VG259" s="83"/>
      <c r="VH259" s="14"/>
      <c r="VI259" s="14"/>
      <c r="VJ259" s="15"/>
      <c r="VK259" s="37"/>
      <c r="VL259" s="14"/>
      <c r="VM259" s="15"/>
      <c r="VN259" s="22"/>
      <c r="WB259" s="5"/>
      <c r="WC259" s="6"/>
      <c r="WD259" s="6"/>
      <c r="WG259" s="83"/>
      <c r="WH259" s="14"/>
      <c r="WI259" s="14"/>
      <c r="WJ259" s="15"/>
      <c r="WK259" s="37"/>
      <c r="WL259" s="14"/>
      <c r="WM259" s="15"/>
      <c r="WN259" s="22"/>
      <c r="XB259" s="5"/>
      <c r="XC259" s="37"/>
      <c r="XD259" s="37"/>
      <c r="XG259" s="83"/>
      <c r="XH259" s="14"/>
      <c r="XI259" s="14"/>
      <c r="XJ259" s="15"/>
      <c r="XK259" s="37"/>
      <c r="XL259" s="14"/>
      <c r="XM259" s="15"/>
      <c r="XN259" s="22"/>
      <c r="YB259" s="5"/>
      <c r="YC259" s="37"/>
      <c r="YD259" s="37"/>
      <c r="YG259" s="83"/>
      <c r="YH259" s="14"/>
      <c r="YI259" s="14"/>
      <c r="YJ259" s="15"/>
      <c r="YK259" s="37"/>
      <c r="YL259" s="14"/>
      <c r="YM259" s="15"/>
      <c r="YN259" s="22"/>
      <c r="ZB259" s="5"/>
      <c r="ZC259" s="37"/>
      <c r="ZD259" s="37"/>
      <c r="ZG259" s="83"/>
      <c r="ZH259" s="14"/>
      <c r="ZI259" s="14"/>
      <c r="ZJ259" s="15"/>
      <c r="ZK259" s="37"/>
      <c r="ZL259" s="14"/>
      <c r="ZM259" s="15"/>
      <c r="ZN259" s="22"/>
      <c r="AAB259" s="5"/>
      <c r="AAC259" s="37"/>
      <c r="AAD259" s="37"/>
      <c r="AAG259" s="83"/>
      <c r="AAH259" s="14"/>
      <c r="AAI259" s="14"/>
      <c r="AAJ259" s="15"/>
      <c r="AAK259" s="37"/>
      <c r="AAL259" s="14"/>
      <c r="AAM259" s="15"/>
      <c r="AAN259" s="22"/>
      <c r="ABB259" s="5"/>
      <c r="ABC259" s="37"/>
      <c r="ABD259" s="37"/>
      <c r="ABG259" s="83"/>
      <c r="ABH259" s="14"/>
      <c r="ABI259" s="14"/>
      <c r="ABJ259" s="15"/>
      <c r="ABK259" s="37"/>
      <c r="ABL259" s="14"/>
      <c r="ABM259" s="15"/>
      <c r="ABN259" s="22"/>
      <c r="ACB259" s="5"/>
      <c r="ACC259" s="37"/>
      <c r="ACD259" s="37"/>
      <c r="ACG259" s="83"/>
      <c r="ACH259" s="14"/>
      <c r="ACI259" s="14"/>
      <c r="ACJ259" s="15"/>
      <c r="ACK259" s="37"/>
      <c r="ACL259" s="14"/>
      <c r="ACM259" s="15"/>
      <c r="ACN259" s="22"/>
      <c r="ADB259" s="5"/>
      <c r="ADC259" s="37"/>
      <c r="ADD259" s="37"/>
      <c r="ADG259" s="96"/>
      <c r="ADH259" s="14"/>
      <c r="ADI259" s="14"/>
      <c r="ADJ259" s="15"/>
      <c r="ADK259" s="37"/>
      <c r="ADL259" s="14"/>
      <c r="ADM259" s="15"/>
      <c r="ADN259" s="22"/>
      <c r="AEB259" s="5"/>
      <c r="AEC259" s="37"/>
      <c r="AED259" s="37"/>
      <c r="AEG259" s="83"/>
      <c r="AEH259" s="14"/>
      <c r="AEI259" s="14"/>
      <c r="AEJ259" s="15"/>
      <c r="AEK259" s="37"/>
      <c r="AEL259" s="14"/>
      <c r="AEM259" s="15"/>
      <c r="AEN259" s="22"/>
    </row>
    <row r="260" spans="2:820" s="7" customFormat="1" ht="24.75" customHeight="1" x14ac:dyDescent="0.2">
      <c r="B260" s="6"/>
      <c r="C260" s="5"/>
      <c r="D260" s="6"/>
      <c r="E260" s="6"/>
      <c r="G260" s="83"/>
      <c r="H260" s="96"/>
      <c r="I260" s="14"/>
      <c r="J260" s="14"/>
      <c r="K260" s="15"/>
      <c r="L260" s="15"/>
      <c r="M260" s="14"/>
      <c r="N260" s="15"/>
      <c r="O260" s="22"/>
      <c r="AA260" s="6"/>
      <c r="AB260" s="5"/>
      <c r="AC260" s="6"/>
      <c r="AD260" s="6"/>
      <c r="AF260" s="83"/>
      <c r="AG260" s="83"/>
      <c r="AH260" s="14"/>
      <c r="AI260" s="14"/>
      <c r="AJ260" s="15"/>
      <c r="AK260" s="15"/>
      <c r="AL260" s="14"/>
      <c r="AM260" s="15"/>
      <c r="AN260" s="22"/>
      <c r="BB260" s="5"/>
      <c r="BC260" s="6"/>
      <c r="BD260" s="6"/>
      <c r="BF260" s="83"/>
      <c r="BG260" s="96"/>
      <c r="BH260" s="14"/>
      <c r="BI260" s="14"/>
      <c r="BJ260" s="15"/>
      <c r="BK260" s="15"/>
      <c r="BL260" s="14"/>
      <c r="BM260" s="15"/>
      <c r="BN260" s="22"/>
      <c r="CB260" s="5"/>
      <c r="CC260" s="6"/>
      <c r="CD260" s="6"/>
      <c r="CF260" s="83"/>
      <c r="CG260" s="96"/>
      <c r="CH260" s="14"/>
      <c r="CI260" s="14"/>
      <c r="CJ260" s="15"/>
      <c r="CK260" s="15"/>
      <c r="CL260" s="14"/>
      <c r="CM260" s="15"/>
      <c r="CN260" s="22"/>
      <c r="DB260" s="2"/>
      <c r="DC260" s="3"/>
      <c r="DD260" s="3"/>
      <c r="DE260" s="1"/>
      <c r="DF260" s="84"/>
      <c r="DG260" s="97"/>
      <c r="DH260" s="14"/>
      <c r="DI260" s="14"/>
      <c r="DJ260" s="15"/>
      <c r="DK260" s="15"/>
      <c r="DL260" s="14"/>
      <c r="DM260" s="15"/>
      <c r="DN260" s="22"/>
      <c r="EB260" s="5"/>
      <c r="EC260" s="6"/>
      <c r="ED260" s="6"/>
      <c r="EG260" s="96"/>
      <c r="EH260" s="14"/>
      <c r="EI260" s="14"/>
      <c r="EJ260" s="15"/>
      <c r="EK260" s="15"/>
      <c r="EL260" s="14"/>
      <c r="EM260" s="15"/>
      <c r="EN260" s="22"/>
      <c r="FB260" s="5"/>
      <c r="FC260" s="6"/>
      <c r="FD260" s="6"/>
      <c r="FG260" s="83"/>
      <c r="FH260" s="14"/>
      <c r="FI260" s="14"/>
      <c r="FJ260" s="15"/>
      <c r="FK260" s="15"/>
      <c r="FL260" s="14"/>
      <c r="FM260" s="15"/>
      <c r="FN260" s="22"/>
      <c r="GB260" s="5"/>
      <c r="GC260" s="6"/>
      <c r="GD260" s="6"/>
      <c r="GG260" s="83"/>
      <c r="GH260" s="14"/>
      <c r="GI260" s="14"/>
      <c r="GJ260" s="15"/>
      <c r="GK260" s="15"/>
      <c r="GL260" s="14"/>
      <c r="GM260" s="15"/>
      <c r="GN260" s="22"/>
      <c r="HB260" s="5"/>
      <c r="HC260" s="6"/>
      <c r="HD260" s="6"/>
      <c r="HG260" s="83"/>
      <c r="HH260" s="14"/>
      <c r="HI260" s="14"/>
      <c r="HJ260" s="15"/>
      <c r="HK260" s="15"/>
      <c r="HL260" s="14"/>
      <c r="HM260" s="15"/>
      <c r="HN260" s="22"/>
      <c r="IB260" s="5"/>
      <c r="IC260" s="6"/>
      <c r="ID260" s="6"/>
      <c r="IG260" s="83"/>
      <c r="IH260" s="14"/>
      <c r="II260" s="14"/>
      <c r="IJ260" s="15"/>
      <c r="IK260" s="15"/>
      <c r="IL260" s="14"/>
      <c r="IM260" s="15"/>
      <c r="IN260" s="22"/>
      <c r="JB260" s="5"/>
      <c r="JC260" s="6"/>
      <c r="JD260" s="6"/>
      <c r="JG260" s="83"/>
      <c r="JH260" s="14"/>
      <c r="JI260" s="14"/>
      <c r="JJ260" s="15"/>
      <c r="JK260" s="15"/>
      <c r="JL260" s="14"/>
      <c r="JM260" s="15"/>
      <c r="JN260" s="22"/>
      <c r="KB260" s="5"/>
      <c r="KC260" s="6"/>
      <c r="KD260" s="6"/>
      <c r="KG260" s="83"/>
      <c r="KH260" s="14"/>
      <c r="KI260" s="14"/>
      <c r="KJ260" s="15"/>
      <c r="KK260" s="15"/>
      <c r="KL260" s="14"/>
      <c r="KM260" s="15"/>
      <c r="KN260" s="22"/>
      <c r="LB260" s="5"/>
      <c r="LC260" s="6"/>
      <c r="LD260" s="6"/>
      <c r="LG260" s="83"/>
      <c r="LH260" s="14"/>
      <c r="LI260" s="14"/>
      <c r="LJ260" s="15"/>
      <c r="LK260" s="15"/>
      <c r="LL260" s="14"/>
      <c r="LM260" s="15"/>
      <c r="LN260" s="22"/>
      <c r="MB260" s="5"/>
      <c r="MC260" s="6"/>
      <c r="MD260" s="6"/>
      <c r="MG260" s="83"/>
      <c r="MH260" s="14"/>
      <c r="MI260" s="14"/>
      <c r="MJ260" s="15"/>
      <c r="MK260" s="15"/>
      <c r="ML260" s="14"/>
      <c r="MM260" s="15"/>
      <c r="MN260" s="22"/>
      <c r="NB260" s="2"/>
      <c r="NC260" s="3"/>
      <c r="ND260" s="3"/>
      <c r="NE260" s="1"/>
      <c r="NF260" s="1"/>
      <c r="NG260" s="84"/>
      <c r="NH260" s="14"/>
      <c r="NI260" s="14"/>
      <c r="NJ260" s="15"/>
      <c r="NK260" s="15"/>
      <c r="NL260" s="14"/>
      <c r="NM260" s="15"/>
      <c r="NN260" s="22"/>
      <c r="OB260" s="5"/>
      <c r="OC260" s="6"/>
      <c r="OD260" s="6"/>
      <c r="OG260" s="83"/>
      <c r="OH260" s="14"/>
      <c r="OI260" s="14"/>
      <c r="OJ260" s="15"/>
      <c r="OK260" s="15"/>
      <c r="OL260" s="14"/>
      <c r="OM260" s="15"/>
      <c r="ON260" s="22"/>
      <c r="PB260" s="5"/>
      <c r="PC260" s="6"/>
      <c r="PD260" s="6"/>
      <c r="PG260" s="83"/>
      <c r="PH260" s="14"/>
      <c r="PI260" s="14"/>
      <c r="PJ260" s="15"/>
      <c r="PK260" s="15"/>
      <c r="PL260" s="14"/>
      <c r="PM260" s="15"/>
      <c r="PN260" s="22"/>
      <c r="QB260" s="5"/>
      <c r="QC260" s="6"/>
      <c r="QD260" s="6"/>
      <c r="QG260" s="83"/>
      <c r="QH260" s="14"/>
      <c r="QI260" s="14"/>
      <c r="QJ260" s="15"/>
      <c r="QK260" s="15"/>
      <c r="QL260" s="14"/>
      <c r="QM260" s="15"/>
      <c r="QN260" s="22"/>
      <c r="RB260" s="5"/>
      <c r="RC260" s="6"/>
      <c r="RD260" s="6"/>
      <c r="RG260" s="83"/>
      <c r="RH260" s="14"/>
      <c r="RI260" s="14"/>
      <c r="RJ260" s="15"/>
      <c r="RK260" s="15"/>
      <c r="RL260" s="14"/>
      <c r="RM260" s="15"/>
      <c r="RN260" s="22"/>
      <c r="SB260" s="5"/>
      <c r="SC260" s="6"/>
      <c r="SD260" s="6"/>
      <c r="SG260" s="83"/>
      <c r="SH260" s="14"/>
      <c r="SI260" s="14"/>
      <c r="SJ260" s="15"/>
      <c r="SK260" s="37"/>
      <c r="SL260" s="14"/>
      <c r="SM260" s="15"/>
      <c r="SN260" s="22"/>
      <c r="TB260" s="5"/>
      <c r="TC260" s="6"/>
      <c r="TD260" s="6"/>
      <c r="TG260" s="83"/>
      <c r="TH260" s="14"/>
      <c r="TI260" s="14"/>
      <c r="TJ260" s="15"/>
      <c r="TK260" s="37"/>
      <c r="TL260" s="14"/>
      <c r="TM260" s="15"/>
      <c r="TN260" s="22"/>
      <c r="UB260" s="5"/>
      <c r="UC260" s="6"/>
      <c r="UD260" s="6"/>
      <c r="UG260" s="83"/>
      <c r="UH260" s="14"/>
      <c r="UI260" s="14"/>
      <c r="UJ260" s="15"/>
      <c r="UK260" s="37"/>
      <c r="UL260" s="14"/>
      <c r="UM260" s="15"/>
      <c r="UN260" s="22"/>
      <c r="VB260" s="5"/>
      <c r="VC260" s="6"/>
      <c r="VD260" s="6"/>
      <c r="VG260" s="83"/>
      <c r="VH260" s="14"/>
      <c r="VI260" s="14"/>
      <c r="VJ260" s="15"/>
      <c r="VK260" s="37"/>
      <c r="VL260" s="14"/>
      <c r="VM260" s="15"/>
      <c r="VN260" s="22"/>
      <c r="WB260" s="5"/>
      <c r="WC260" s="6"/>
      <c r="WD260" s="6"/>
      <c r="WG260" s="83"/>
      <c r="WH260" s="14"/>
      <c r="WI260" s="14"/>
      <c r="WJ260" s="15"/>
      <c r="WK260" s="37"/>
      <c r="WL260" s="14"/>
      <c r="WM260" s="15"/>
      <c r="WN260" s="22"/>
      <c r="XB260" s="5"/>
      <c r="XC260" s="37"/>
      <c r="XD260" s="37"/>
      <c r="XG260" s="83"/>
      <c r="XH260" s="14"/>
      <c r="XI260" s="14"/>
      <c r="XJ260" s="15"/>
      <c r="XK260" s="37"/>
      <c r="XL260" s="14"/>
      <c r="XM260" s="15"/>
      <c r="XN260" s="22"/>
      <c r="YB260" s="5"/>
      <c r="YC260" s="37"/>
      <c r="YD260" s="37"/>
      <c r="YG260" s="83"/>
      <c r="YH260" s="14"/>
      <c r="YI260" s="14"/>
      <c r="YJ260" s="15"/>
      <c r="YK260" s="37"/>
      <c r="YL260" s="14"/>
      <c r="YM260" s="15"/>
      <c r="YN260" s="22"/>
      <c r="ZB260" s="5"/>
      <c r="ZC260" s="37"/>
      <c r="ZD260" s="37"/>
      <c r="ZG260" s="83"/>
      <c r="ZH260" s="14"/>
      <c r="ZI260" s="14"/>
      <c r="ZJ260" s="15"/>
      <c r="ZK260" s="37"/>
      <c r="ZL260" s="14"/>
      <c r="ZM260" s="15"/>
      <c r="ZN260" s="22"/>
      <c r="AAB260" s="5"/>
      <c r="AAC260" s="37"/>
      <c r="AAD260" s="37"/>
      <c r="AAG260" s="83"/>
      <c r="AAH260" s="14"/>
      <c r="AAI260" s="14"/>
      <c r="AAJ260" s="15"/>
      <c r="AAK260" s="37"/>
      <c r="AAL260" s="14"/>
      <c r="AAM260" s="15"/>
      <c r="AAN260" s="22"/>
      <c r="ABB260" s="5"/>
      <c r="ABC260" s="37"/>
      <c r="ABD260" s="37"/>
      <c r="ABG260" s="83"/>
      <c r="ABH260" s="14"/>
      <c r="ABI260" s="14"/>
      <c r="ABJ260" s="15"/>
      <c r="ABK260" s="37"/>
      <c r="ABL260" s="14"/>
      <c r="ABM260" s="15"/>
      <c r="ABN260" s="22"/>
      <c r="ACB260" s="5"/>
      <c r="ACC260" s="37"/>
      <c r="ACD260" s="37"/>
      <c r="ACG260" s="83"/>
      <c r="ACH260" s="14"/>
      <c r="ACI260" s="14"/>
      <c r="ACJ260" s="15"/>
      <c r="ACK260" s="37"/>
      <c r="ACL260" s="14"/>
      <c r="ACM260" s="15"/>
      <c r="ACN260" s="22"/>
      <c r="ADB260" s="5"/>
      <c r="ADC260" s="37"/>
      <c r="ADD260" s="37"/>
      <c r="ADG260" s="96"/>
      <c r="ADH260" s="14"/>
      <c r="ADI260" s="14"/>
      <c r="ADJ260" s="15"/>
      <c r="ADK260" s="37"/>
      <c r="ADL260" s="14"/>
      <c r="ADM260" s="15"/>
      <c r="ADN260" s="22"/>
      <c r="AEB260" s="5"/>
      <c r="AEC260" s="37"/>
      <c r="AED260" s="37"/>
      <c r="AEG260" s="83"/>
      <c r="AEH260" s="14"/>
      <c r="AEI260" s="14"/>
      <c r="AEJ260" s="15"/>
      <c r="AEK260" s="37"/>
      <c r="AEL260" s="14"/>
      <c r="AEM260" s="15"/>
      <c r="AEN260" s="22"/>
    </row>
    <row r="261" spans="2:820" s="7" customFormat="1" ht="24.75" customHeight="1" x14ac:dyDescent="0.2">
      <c r="B261" s="6"/>
      <c r="C261" s="5"/>
      <c r="D261" s="6"/>
      <c r="E261" s="6"/>
      <c r="G261" s="83"/>
      <c r="H261" s="96"/>
      <c r="I261" s="14"/>
      <c r="J261" s="14"/>
      <c r="K261" s="15"/>
      <c r="L261" s="15"/>
      <c r="M261" s="14"/>
      <c r="N261" s="15"/>
      <c r="O261" s="22"/>
      <c r="AA261" s="6"/>
      <c r="AB261" s="5"/>
      <c r="AC261" s="6"/>
      <c r="AD261" s="6"/>
      <c r="AF261" s="83"/>
      <c r="AG261" s="83"/>
      <c r="AH261" s="14"/>
      <c r="AI261" s="14"/>
      <c r="AJ261" s="15"/>
      <c r="AK261" s="15"/>
      <c r="AL261" s="14"/>
      <c r="AM261" s="15"/>
      <c r="AN261" s="22"/>
      <c r="BB261" s="5"/>
      <c r="BC261" s="6"/>
      <c r="BD261" s="6"/>
      <c r="BF261" s="83"/>
      <c r="BG261" s="96"/>
      <c r="BH261" s="14"/>
      <c r="BI261" s="14"/>
      <c r="BJ261" s="15"/>
      <c r="BK261" s="15"/>
      <c r="BL261" s="14"/>
      <c r="BM261" s="15"/>
      <c r="BN261" s="22"/>
      <c r="CB261" s="5"/>
      <c r="CC261" s="6"/>
      <c r="CD261" s="6"/>
      <c r="CF261" s="83"/>
      <c r="CG261" s="96"/>
      <c r="CH261" s="14"/>
      <c r="CI261" s="14"/>
      <c r="CJ261" s="15"/>
      <c r="CK261" s="15"/>
      <c r="CL261" s="14"/>
      <c r="CM261" s="15"/>
      <c r="CN261" s="22"/>
      <c r="DB261" s="2"/>
      <c r="DC261" s="3"/>
      <c r="DD261" s="3"/>
      <c r="DE261" s="1"/>
      <c r="DF261" s="84"/>
      <c r="DG261" s="97"/>
      <c r="DH261" s="14"/>
      <c r="DI261" s="14"/>
      <c r="DJ261" s="15"/>
      <c r="DK261" s="15"/>
      <c r="DL261" s="14"/>
      <c r="DM261" s="15"/>
      <c r="DN261" s="22"/>
      <c r="EB261" s="5"/>
      <c r="EC261" s="6"/>
      <c r="ED261" s="6"/>
      <c r="EG261" s="96"/>
      <c r="EH261" s="14"/>
      <c r="EI261" s="14"/>
      <c r="EJ261" s="15"/>
      <c r="EK261" s="15"/>
      <c r="EL261" s="14"/>
      <c r="EM261" s="15"/>
      <c r="EN261" s="22"/>
      <c r="FB261" s="5"/>
      <c r="FC261" s="6"/>
      <c r="FD261" s="6"/>
      <c r="FG261" s="83"/>
      <c r="FH261" s="14"/>
      <c r="FI261" s="14"/>
      <c r="FJ261" s="15"/>
      <c r="FK261" s="15"/>
      <c r="FL261" s="14"/>
      <c r="FM261" s="15"/>
      <c r="FN261" s="22"/>
      <c r="GB261" s="5"/>
      <c r="GC261" s="6"/>
      <c r="GD261" s="6"/>
      <c r="GG261" s="83"/>
      <c r="GH261" s="14"/>
      <c r="GI261" s="14"/>
      <c r="GJ261" s="15"/>
      <c r="GK261" s="15"/>
      <c r="GL261" s="14"/>
      <c r="GM261" s="15"/>
      <c r="GN261" s="22"/>
      <c r="HB261" s="5"/>
      <c r="HC261" s="6"/>
      <c r="HD261" s="6"/>
      <c r="HG261" s="83"/>
      <c r="HH261" s="14"/>
      <c r="HI261" s="14"/>
      <c r="HJ261" s="15"/>
      <c r="HK261" s="15"/>
      <c r="HL261" s="14"/>
      <c r="HM261" s="15"/>
      <c r="HN261" s="22"/>
      <c r="IB261" s="5"/>
      <c r="IC261" s="6"/>
      <c r="ID261" s="6"/>
      <c r="IG261" s="83"/>
      <c r="IH261" s="14"/>
      <c r="II261" s="14"/>
      <c r="IJ261" s="15"/>
      <c r="IK261" s="15"/>
      <c r="IL261" s="14"/>
      <c r="IM261" s="15"/>
      <c r="IN261" s="22"/>
      <c r="JB261" s="5"/>
      <c r="JC261" s="6"/>
      <c r="JD261" s="6"/>
      <c r="JG261" s="83"/>
      <c r="JH261" s="14"/>
      <c r="JI261" s="14"/>
      <c r="JJ261" s="15"/>
      <c r="JK261" s="15"/>
      <c r="JL261" s="14"/>
      <c r="JM261" s="15"/>
      <c r="JN261" s="22"/>
      <c r="KB261" s="5"/>
      <c r="KC261" s="6"/>
      <c r="KD261" s="6"/>
      <c r="KG261" s="83"/>
      <c r="KH261" s="14"/>
      <c r="KI261" s="14"/>
      <c r="KJ261" s="15"/>
      <c r="KK261" s="15"/>
      <c r="KL261" s="14"/>
      <c r="KM261" s="15"/>
      <c r="KN261" s="22"/>
      <c r="LB261" s="5"/>
      <c r="LC261" s="6"/>
      <c r="LD261" s="6"/>
      <c r="LG261" s="83"/>
      <c r="LH261" s="14"/>
      <c r="LI261" s="14"/>
      <c r="LJ261" s="15"/>
      <c r="LK261" s="15"/>
      <c r="LL261" s="14"/>
      <c r="LM261" s="15"/>
      <c r="LN261" s="22"/>
      <c r="MB261" s="5"/>
      <c r="MC261" s="6"/>
      <c r="MD261" s="6"/>
      <c r="MG261" s="83"/>
      <c r="MH261" s="14"/>
      <c r="MI261" s="14"/>
      <c r="MJ261" s="15"/>
      <c r="MK261" s="15"/>
      <c r="ML261" s="14"/>
      <c r="MM261" s="15"/>
      <c r="MN261" s="22"/>
      <c r="NB261" s="2"/>
      <c r="NC261" s="3"/>
      <c r="ND261" s="3"/>
      <c r="NE261" s="1"/>
      <c r="NF261" s="1"/>
      <c r="NG261" s="84"/>
      <c r="NH261" s="14"/>
      <c r="NI261" s="14"/>
      <c r="NJ261" s="15"/>
      <c r="NK261" s="15"/>
      <c r="NL261" s="14"/>
      <c r="NM261" s="15"/>
      <c r="NN261" s="22"/>
      <c r="OB261" s="5"/>
      <c r="OC261" s="6"/>
      <c r="OD261" s="6"/>
      <c r="OG261" s="83"/>
      <c r="OH261" s="14"/>
      <c r="OI261" s="14"/>
      <c r="OJ261" s="15"/>
      <c r="OK261" s="15"/>
      <c r="OL261" s="14"/>
      <c r="OM261" s="15"/>
      <c r="ON261" s="22"/>
      <c r="PB261" s="5"/>
      <c r="PC261" s="6"/>
      <c r="PD261" s="6"/>
      <c r="PG261" s="83"/>
      <c r="PH261" s="14"/>
      <c r="PI261" s="14"/>
      <c r="PJ261" s="15"/>
      <c r="PK261" s="15"/>
      <c r="PL261" s="14"/>
      <c r="PM261" s="15"/>
      <c r="PN261" s="22"/>
      <c r="QB261" s="5"/>
      <c r="QC261" s="6"/>
      <c r="QD261" s="6"/>
      <c r="QG261" s="83"/>
      <c r="QH261" s="14"/>
      <c r="QI261" s="14"/>
      <c r="QJ261" s="15"/>
      <c r="QK261" s="15"/>
      <c r="QL261" s="14"/>
      <c r="QM261" s="15"/>
      <c r="QN261" s="22"/>
      <c r="RB261" s="5"/>
      <c r="RC261" s="6"/>
      <c r="RD261" s="6"/>
      <c r="RG261" s="83"/>
      <c r="RH261" s="14"/>
      <c r="RI261" s="14"/>
      <c r="RJ261" s="15"/>
      <c r="RK261" s="15"/>
      <c r="RL261" s="14"/>
      <c r="RM261" s="15"/>
      <c r="RN261" s="22"/>
      <c r="SB261" s="5"/>
      <c r="SC261" s="6"/>
      <c r="SD261" s="6"/>
      <c r="SG261" s="83"/>
      <c r="SH261" s="14"/>
      <c r="SI261" s="14"/>
      <c r="SJ261" s="15"/>
      <c r="SK261" s="37"/>
      <c r="SL261" s="14"/>
      <c r="SM261" s="15"/>
      <c r="SN261" s="22"/>
      <c r="TB261" s="5"/>
      <c r="TC261" s="6"/>
      <c r="TD261" s="6"/>
      <c r="TG261" s="83"/>
      <c r="TH261" s="14"/>
      <c r="TI261" s="14"/>
      <c r="TJ261" s="15"/>
      <c r="TK261" s="37"/>
      <c r="TL261" s="14"/>
      <c r="TM261" s="15"/>
      <c r="TN261" s="22"/>
      <c r="UB261" s="5"/>
      <c r="UC261" s="6"/>
      <c r="UD261" s="6"/>
      <c r="UG261" s="83"/>
      <c r="UH261" s="14"/>
      <c r="UI261" s="14"/>
      <c r="UJ261" s="15"/>
      <c r="UK261" s="37"/>
      <c r="UL261" s="14"/>
      <c r="UM261" s="15"/>
      <c r="UN261" s="22"/>
      <c r="VB261" s="5"/>
      <c r="VC261" s="6"/>
      <c r="VD261" s="6"/>
      <c r="VG261" s="83"/>
      <c r="VH261" s="14"/>
      <c r="VI261" s="14"/>
      <c r="VJ261" s="15"/>
      <c r="VK261" s="37"/>
      <c r="VL261" s="14"/>
      <c r="VM261" s="15"/>
      <c r="VN261" s="22"/>
      <c r="WB261" s="5"/>
      <c r="WC261" s="6"/>
      <c r="WD261" s="6"/>
      <c r="WG261" s="83"/>
      <c r="WH261" s="14"/>
      <c r="WI261" s="14"/>
      <c r="WJ261" s="15"/>
      <c r="WK261" s="37"/>
      <c r="WL261" s="14"/>
      <c r="WM261" s="15"/>
      <c r="WN261" s="22"/>
      <c r="XB261" s="5"/>
      <c r="XC261" s="37"/>
      <c r="XD261" s="37"/>
      <c r="XG261" s="83"/>
      <c r="XH261" s="14"/>
      <c r="XI261" s="14"/>
      <c r="XJ261" s="15"/>
      <c r="XK261" s="37"/>
      <c r="XL261" s="14"/>
      <c r="XM261" s="15"/>
      <c r="XN261" s="22"/>
      <c r="YB261" s="5"/>
      <c r="YC261" s="37"/>
      <c r="YD261" s="37"/>
      <c r="YG261" s="83"/>
      <c r="YH261" s="14"/>
      <c r="YI261" s="14"/>
      <c r="YJ261" s="15"/>
      <c r="YK261" s="37"/>
      <c r="YL261" s="14"/>
      <c r="YM261" s="15"/>
      <c r="YN261" s="22"/>
      <c r="ZB261" s="5"/>
      <c r="ZC261" s="37"/>
      <c r="ZD261" s="37"/>
      <c r="ZG261" s="83"/>
      <c r="ZH261" s="14"/>
      <c r="ZI261" s="14"/>
      <c r="ZJ261" s="15"/>
      <c r="ZK261" s="37"/>
      <c r="ZL261" s="14"/>
      <c r="ZM261" s="15"/>
      <c r="ZN261" s="22"/>
      <c r="AAB261" s="5"/>
      <c r="AAC261" s="37"/>
      <c r="AAD261" s="37"/>
      <c r="AAG261" s="83"/>
      <c r="AAH261" s="14"/>
      <c r="AAI261" s="14"/>
      <c r="AAJ261" s="15"/>
      <c r="AAK261" s="37"/>
      <c r="AAL261" s="14"/>
      <c r="AAM261" s="15"/>
      <c r="AAN261" s="22"/>
      <c r="ABB261" s="5"/>
      <c r="ABC261" s="37"/>
      <c r="ABD261" s="37"/>
      <c r="ABG261" s="83"/>
      <c r="ABH261" s="14"/>
      <c r="ABI261" s="14"/>
      <c r="ABJ261" s="15"/>
      <c r="ABK261" s="37"/>
      <c r="ABL261" s="14"/>
      <c r="ABM261" s="15"/>
      <c r="ABN261" s="22"/>
      <c r="ACB261" s="5"/>
      <c r="ACC261" s="37"/>
      <c r="ACD261" s="37"/>
      <c r="ACG261" s="83"/>
      <c r="ACH261" s="14"/>
      <c r="ACI261" s="14"/>
      <c r="ACJ261" s="15"/>
      <c r="ACK261" s="37"/>
      <c r="ACL261" s="14"/>
      <c r="ACM261" s="15"/>
      <c r="ACN261" s="22"/>
      <c r="ADB261" s="5"/>
      <c r="ADC261" s="37"/>
      <c r="ADD261" s="37"/>
      <c r="ADG261" s="96"/>
      <c r="ADH261" s="14"/>
      <c r="ADI261" s="14"/>
      <c r="ADJ261" s="15"/>
      <c r="ADK261" s="37"/>
      <c r="ADL261" s="14"/>
      <c r="ADM261" s="15"/>
      <c r="ADN261" s="22"/>
      <c r="AEB261" s="5"/>
      <c r="AEC261" s="37"/>
      <c r="AED261" s="37"/>
      <c r="AEG261" s="83"/>
      <c r="AEH261" s="14"/>
      <c r="AEI261" s="14"/>
      <c r="AEJ261" s="15"/>
      <c r="AEK261" s="37"/>
      <c r="AEL261" s="14"/>
      <c r="AEM261" s="15"/>
      <c r="AEN261" s="22"/>
    </row>
    <row r="262" spans="2:820" s="7" customFormat="1" ht="24.75" customHeight="1" x14ac:dyDescent="0.2">
      <c r="B262" s="6"/>
      <c r="C262" s="5"/>
      <c r="D262" s="6"/>
      <c r="E262" s="6"/>
      <c r="G262" s="83"/>
      <c r="H262" s="96"/>
      <c r="I262" s="14"/>
      <c r="J262" s="14"/>
      <c r="K262" s="15"/>
      <c r="L262" s="15"/>
      <c r="M262" s="14"/>
      <c r="N262" s="15"/>
      <c r="O262" s="22"/>
      <c r="AA262" s="6"/>
      <c r="AB262" s="5"/>
      <c r="AC262" s="6"/>
      <c r="AD262" s="6"/>
      <c r="AF262" s="83"/>
      <c r="AG262" s="83"/>
      <c r="AH262" s="14"/>
      <c r="AI262" s="14"/>
      <c r="AJ262" s="15"/>
      <c r="AK262" s="15"/>
      <c r="AL262" s="14"/>
      <c r="AM262" s="15"/>
      <c r="AN262" s="22"/>
      <c r="BB262" s="5"/>
      <c r="BC262" s="6"/>
      <c r="BD262" s="6"/>
      <c r="BF262" s="83"/>
      <c r="BG262" s="96"/>
      <c r="BH262" s="14"/>
      <c r="BI262" s="14"/>
      <c r="BJ262" s="15"/>
      <c r="BK262" s="15"/>
      <c r="BL262" s="14"/>
      <c r="BM262" s="15"/>
      <c r="BN262" s="22"/>
      <c r="CB262" s="5"/>
      <c r="CC262" s="6"/>
      <c r="CD262" s="6"/>
      <c r="CF262" s="83"/>
      <c r="CG262" s="96"/>
      <c r="CH262" s="14"/>
      <c r="CI262" s="14"/>
      <c r="CJ262" s="15"/>
      <c r="CK262" s="15"/>
      <c r="CL262" s="14"/>
      <c r="CM262" s="15"/>
      <c r="CN262" s="22"/>
      <c r="DB262" s="2"/>
      <c r="DC262" s="3"/>
      <c r="DD262" s="3"/>
      <c r="DE262" s="1"/>
      <c r="DF262" s="84"/>
      <c r="DG262" s="97"/>
      <c r="DH262" s="14"/>
      <c r="DI262" s="14"/>
      <c r="DJ262" s="15"/>
      <c r="DK262" s="15"/>
      <c r="DL262" s="14"/>
      <c r="DM262" s="15"/>
      <c r="DN262" s="22"/>
      <c r="EB262" s="5"/>
      <c r="EC262" s="6"/>
      <c r="ED262" s="6"/>
      <c r="EG262" s="96"/>
      <c r="EH262" s="14"/>
      <c r="EI262" s="14"/>
      <c r="EJ262" s="15"/>
      <c r="EK262" s="15"/>
      <c r="EL262" s="14"/>
      <c r="EM262" s="15"/>
      <c r="EN262" s="22"/>
      <c r="FB262" s="5"/>
      <c r="FC262" s="6"/>
      <c r="FD262" s="6"/>
      <c r="FG262" s="83"/>
      <c r="FH262" s="14"/>
      <c r="FI262" s="14"/>
      <c r="FJ262" s="15"/>
      <c r="FK262" s="15"/>
      <c r="FL262" s="14"/>
      <c r="FM262" s="15"/>
      <c r="FN262" s="22"/>
      <c r="GB262" s="5"/>
      <c r="GC262" s="6"/>
      <c r="GD262" s="6"/>
      <c r="GG262" s="83"/>
      <c r="GH262" s="14"/>
      <c r="GI262" s="14"/>
      <c r="GJ262" s="15"/>
      <c r="GK262" s="15"/>
      <c r="GL262" s="14"/>
      <c r="GM262" s="15"/>
      <c r="GN262" s="22"/>
      <c r="HB262" s="5"/>
      <c r="HC262" s="6"/>
      <c r="HD262" s="6"/>
      <c r="HG262" s="83"/>
      <c r="HH262" s="14"/>
      <c r="HI262" s="14"/>
      <c r="HJ262" s="15"/>
      <c r="HK262" s="15"/>
      <c r="HL262" s="14"/>
      <c r="HM262" s="15"/>
      <c r="HN262" s="22"/>
      <c r="IB262" s="5"/>
      <c r="IC262" s="6"/>
      <c r="ID262" s="6"/>
      <c r="IG262" s="83"/>
      <c r="IH262" s="14"/>
      <c r="II262" s="14"/>
      <c r="IJ262" s="15"/>
      <c r="IK262" s="15"/>
      <c r="IL262" s="14"/>
      <c r="IM262" s="15"/>
      <c r="IN262" s="22"/>
      <c r="JB262" s="5"/>
      <c r="JC262" s="6"/>
      <c r="JD262" s="6"/>
      <c r="JG262" s="83"/>
      <c r="JH262" s="14"/>
      <c r="JI262" s="14"/>
      <c r="JJ262" s="15"/>
      <c r="JK262" s="15"/>
      <c r="JL262" s="14"/>
      <c r="JM262" s="15"/>
      <c r="JN262" s="22"/>
      <c r="KB262" s="5"/>
      <c r="KC262" s="6"/>
      <c r="KD262" s="6"/>
      <c r="KG262" s="83"/>
      <c r="KH262" s="14"/>
      <c r="KI262" s="14"/>
      <c r="KJ262" s="15"/>
      <c r="KK262" s="15"/>
      <c r="KL262" s="14"/>
      <c r="KM262" s="15"/>
      <c r="KN262" s="22"/>
      <c r="LB262" s="5"/>
      <c r="LC262" s="6"/>
      <c r="LD262" s="6"/>
      <c r="LG262" s="83"/>
      <c r="LH262" s="14"/>
      <c r="LI262" s="14"/>
      <c r="LJ262" s="15"/>
      <c r="LK262" s="15"/>
      <c r="LL262" s="14"/>
      <c r="LM262" s="15"/>
      <c r="LN262" s="22"/>
      <c r="MB262" s="5"/>
      <c r="MC262" s="6"/>
      <c r="MD262" s="6"/>
      <c r="MG262" s="83"/>
      <c r="MH262" s="14"/>
      <c r="MI262" s="14"/>
      <c r="MJ262" s="15"/>
      <c r="MK262" s="15"/>
      <c r="ML262" s="14"/>
      <c r="MM262" s="15"/>
      <c r="MN262" s="22"/>
      <c r="NB262" s="2"/>
      <c r="NC262" s="3"/>
      <c r="ND262" s="3"/>
      <c r="NE262" s="1"/>
      <c r="NF262" s="1"/>
      <c r="NG262" s="84"/>
      <c r="NH262" s="14"/>
      <c r="NI262" s="14"/>
      <c r="NJ262" s="15"/>
      <c r="NK262" s="15"/>
      <c r="NL262" s="14"/>
      <c r="NM262" s="15"/>
      <c r="NN262" s="22"/>
      <c r="OB262" s="5"/>
      <c r="OC262" s="6"/>
      <c r="OD262" s="6"/>
      <c r="OG262" s="83"/>
      <c r="OH262" s="14"/>
      <c r="OI262" s="14"/>
      <c r="OJ262" s="15"/>
      <c r="OK262" s="15"/>
      <c r="OL262" s="14"/>
      <c r="OM262" s="15"/>
      <c r="ON262" s="22"/>
      <c r="PB262" s="5"/>
      <c r="PC262" s="6"/>
      <c r="PD262" s="6"/>
      <c r="PG262" s="83"/>
      <c r="PH262" s="14"/>
      <c r="PI262" s="14"/>
      <c r="PJ262" s="15"/>
      <c r="PK262" s="15"/>
      <c r="PL262" s="14"/>
      <c r="PM262" s="15"/>
      <c r="PN262" s="22"/>
      <c r="QB262" s="5"/>
      <c r="QC262" s="6"/>
      <c r="QD262" s="6"/>
      <c r="QG262" s="83"/>
      <c r="QH262" s="14"/>
      <c r="QI262" s="14"/>
      <c r="QJ262" s="15"/>
      <c r="QK262" s="15"/>
      <c r="QL262" s="14"/>
      <c r="QM262" s="15"/>
      <c r="QN262" s="22"/>
      <c r="RB262" s="5"/>
      <c r="RC262" s="6"/>
      <c r="RD262" s="6"/>
      <c r="RG262" s="83"/>
      <c r="RH262" s="14"/>
      <c r="RI262" s="14"/>
      <c r="RJ262" s="15"/>
      <c r="RK262" s="15"/>
      <c r="RL262" s="14"/>
      <c r="RM262" s="15"/>
      <c r="RN262" s="22"/>
      <c r="SB262" s="5"/>
      <c r="SC262" s="6"/>
      <c r="SD262" s="6"/>
      <c r="SG262" s="83"/>
      <c r="SH262" s="14"/>
      <c r="SI262" s="14"/>
      <c r="SJ262" s="15"/>
      <c r="SK262" s="37"/>
      <c r="SL262" s="14"/>
      <c r="SM262" s="15"/>
      <c r="SN262" s="22"/>
      <c r="TB262" s="5"/>
      <c r="TC262" s="6"/>
      <c r="TD262" s="6"/>
      <c r="TG262" s="83"/>
      <c r="TH262" s="14"/>
      <c r="TI262" s="14"/>
      <c r="TJ262" s="15"/>
      <c r="TK262" s="37"/>
      <c r="TL262" s="14"/>
      <c r="TM262" s="15"/>
      <c r="TN262" s="22"/>
      <c r="UB262" s="5"/>
      <c r="UC262" s="6"/>
      <c r="UD262" s="6"/>
      <c r="UG262" s="83"/>
      <c r="UH262" s="14"/>
      <c r="UI262" s="14"/>
      <c r="UJ262" s="15"/>
      <c r="UK262" s="37"/>
      <c r="UL262" s="14"/>
      <c r="UM262" s="15"/>
      <c r="UN262" s="22"/>
      <c r="VB262" s="5"/>
      <c r="VC262" s="6"/>
      <c r="VD262" s="6"/>
      <c r="VG262" s="83"/>
      <c r="VH262" s="14"/>
      <c r="VI262" s="14"/>
      <c r="VJ262" s="15"/>
      <c r="VK262" s="37"/>
      <c r="VL262" s="14"/>
      <c r="VM262" s="15"/>
      <c r="VN262" s="22"/>
      <c r="WB262" s="5"/>
      <c r="WC262" s="6"/>
      <c r="WD262" s="6"/>
      <c r="WG262" s="83"/>
      <c r="WH262" s="14"/>
      <c r="WI262" s="14"/>
      <c r="WJ262" s="15"/>
      <c r="WK262" s="37"/>
      <c r="WL262" s="14"/>
      <c r="WM262" s="15"/>
      <c r="WN262" s="22"/>
      <c r="XB262" s="5"/>
      <c r="XC262" s="37"/>
      <c r="XD262" s="37"/>
      <c r="XG262" s="83"/>
      <c r="XH262" s="14"/>
      <c r="XI262" s="14"/>
      <c r="XJ262" s="15"/>
      <c r="XK262" s="37"/>
      <c r="XL262" s="14"/>
      <c r="XM262" s="15"/>
      <c r="XN262" s="22"/>
      <c r="YB262" s="5"/>
      <c r="YC262" s="37"/>
      <c r="YD262" s="37"/>
      <c r="YG262" s="83"/>
      <c r="YH262" s="14"/>
      <c r="YI262" s="14"/>
      <c r="YJ262" s="15"/>
      <c r="YK262" s="37"/>
      <c r="YL262" s="14"/>
      <c r="YM262" s="15"/>
      <c r="YN262" s="22"/>
      <c r="ZB262" s="5"/>
      <c r="ZC262" s="37"/>
      <c r="ZD262" s="37"/>
      <c r="ZG262" s="83"/>
      <c r="ZH262" s="14"/>
      <c r="ZI262" s="14"/>
      <c r="ZJ262" s="15"/>
      <c r="ZK262" s="37"/>
      <c r="ZL262" s="14"/>
      <c r="ZM262" s="15"/>
      <c r="ZN262" s="22"/>
      <c r="AAB262" s="5"/>
      <c r="AAC262" s="37"/>
      <c r="AAD262" s="37"/>
      <c r="AAG262" s="83"/>
      <c r="AAH262" s="14"/>
      <c r="AAI262" s="14"/>
      <c r="AAJ262" s="15"/>
      <c r="AAK262" s="37"/>
      <c r="AAL262" s="14"/>
      <c r="AAM262" s="15"/>
      <c r="AAN262" s="22"/>
      <c r="ABB262" s="5"/>
      <c r="ABC262" s="37"/>
      <c r="ABD262" s="37"/>
      <c r="ABG262" s="83"/>
      <c r="ABH262" s="14"/>
      <c r="ABI262" s="14"/>
      <c r="ABJ262" s="15"/>
      <c r="ABK262" s="37"/>
      <c r="ABL262" s="14"/>
      <c r="ABM262" s="15"/>
      <c r="ABN262" s="22"/>
      <c r="ACB262" s="5"/>
      <c r="ACC262" s="37"/>
      <c r="ACD262" s="37"/>
      <c r="ACG262" s="83"/>
      <c r="ACH262" s="14"/>
      <c r="ACI262" s="14"/>
      <c r="ACJ262" s="15"/>
      <c r="ACK262" s="37"/>
      <c r="ACL262" s="14"/>
      <c r="ACM262" s="15"/>
      <c r="ACN262" s="22"/>
      <c r="ADB262" s="5"/>
      <c r="ADC262" s="37"/>
      <c r="ADD262" s="37"/>
      <c r="ADG262" s="96"/>
      <c r="ADH262" s="14"/>
      <c r="ADI262" s="14"/>
      <c r="ADJ262" s="15"/>
      <c r="ADK262" s="37"/>
      <c r="ADL262" s="14"/>
      <c r="ADM262" s="15"/>
      <c r="ADN262" s="22"/>
      <c r="AEB262" s="5"/>
      <c r="AEC262" s="37"/>
      <c r="AED262" s="37"/>
      <c r="AEG262" s="83"/>
      <c r="AEH262" s="14"/>
      <c r="AEI262" s="14"/>
      <c r="AEJ262" s="15"/>
      <c r="AEK262" s="37"/>
      <c r="AEL262" s="14"/>
      <c r="AEM262" s="15"/>
      <c r="AEN262" s="22"/>
    </row>
    <row r="263" spans="2:820" s="7" customFormat="1" ht="24.75" customHeight="1" x14ac:dyDescent="0.2">
      <c r="B263" s="6"/>
      <c r="C263" s="5"/>
      <c r="D263" s="6"/>
      <c r="E263" s="6"/>
      <c r="G263" s="83"/>
      <c r="H263" s="96"/>
      <c r="I263" s="14"/>
      <c r="J263" s="14"/>
      <c r="K263" s="15"/>
      <c r="L263" s="15"/>
      <c r="M263" s="14"/>
      <c r="N263" s="15"/>
      <c r="O263" s="22"/>
      <c r="AA263" s="6"/>
      <c r="AB263" s="5"/>
      <c r="AC263" s="6"/>
      <c r="AD263" s="6"/>
      <c r="AF263" s="83"/>
      <c r="AG263" s="83"/>
      <c r="AH263" s="14"/>
      <c r="AI263" s="14"/>
      <c r="AJ263" s="15"/>
      <c r="AK263" s="15"/>
      <c r="AL263" s="14"/>
      <c r="AM263" s="15"/>
      <c r="AN263" s="22"/>
      <c r="BB263" s="5"/>
      <c r="BC263" s="6"/>
      <c r="BD263" s="6"/>
      <c r="BF263" s="83"/>
      <c r="BG263" s="96"/>
      <c r="BH263" s="14"/>
      <c r="BI263" s="14"/>
      <c r="BJ263" s="15"/>
      <c r="BK263" s="15"/>
      <c r="BL263" s="14"/>
      <c r="BM263" s="15"/>
      <c r="BN263" s="22"/>
      <c r="CB263" s="5"/>
      <c r="CC263" s="6"/>
      <c r="CD263" s="6"/>
      <c r="CF263" s="83"/>
      <c r="CG263" s="96"/>
      <c r="CH263" s="14"/>
      <c r="CI263" s="14"/>
      <c r="CJ263" s="15"/>
      <c r="CK263" s="15"/>
      <c r="CL263" s="14"/>
      <c r="CM263" s="15"/>
      <c r="CN263" s="22"/>
      <c r="DB263" s="2"/>
      <c r="DC263" s="3"/>
      <c r="DD263" s="3"/>
      <c r="DE263" s="1"/>
      <c r="DF263" s="84"/>
      <c r="DG263" s="97"/>
      <c r="DH263" s="14"/>
      <c r="DI263" s="14"/>
      <c r="DJ263" s="15"/>
      <c r="DK263" s="15"/>
      <c r="DL263" s="14"/>
      <c r="DM263" s="15"/>
      <c r="DN263" s="22"/>
      <c r="EB263" s="5"/>
      <c r="EC263" s="6"/>
      <c r="ED263" s="6"/>
      <c r="EG263" s="96"/>
      <c r="EH263" s="14"/>
      <c r="EI263" s="14"/>
      <c r="EJ263" s="15"/>
      <c r="EK263" s="15"/>
      <c r="EL263" s="14"/>
      <c r="EM263" s="15"/>
      <c r="EN263" s="22"/>
      <c r="FB263" s="5"/>
      <c r="FC263" s="6"/>
      <c r="FD263" s="6"/>
      <c r="FG263" s="83"/>
      <c r="FH263" s="14"/>
      <c r="FI263" s="14"/>
      <c r="FJ263" s="15"/>
      <c r="FK263" s="15"/>
      <c r="FL263" s="14"/>
      <c r="FM263" s="15"/>
      <c r="FN263" s="22"/>
      <c r="GB263" s="5"/>
      <c r="GC263" s="6"/>
      <c r="GD263" s="6"/>
      <c r="GG263" s="83"/>
      <c r="GH263" s="14"/>
      <c r="GI263" s="14"/>
      <c r="GJ263" s="15"/>
      <c r="GK263" s="15"/>
      <c r="GL263" s="14"/>
      <c r="GM263" s="15"/>
      <c r="GN263" s="22"/>
      <c r="HB263" s="5"/>
      <c r="HC263" s="6"/>
      <c r="HD263" s="6"/>
      <c r="HG263" s="83"/>
      <c r="HH263" s="14"/>
      <c r="HI263" s="14"/>
      <c r="HJ263" s="15"/>
      <c r="HK263" s="15"/>
      <c r="HL263" s="14"/>
      <c r="HM263" s="15"/>
      <c r="HN263" s="22"/>
      <c r="IB263" s="5"/>
      <c r="IC263" s="6"/>
      <c r="ID263" s="6"/>
      <c r="IG263" s="83"/>
      <c r="IH263" s="14"/>
      <c r="II263" s="14"/>
      <c r="IJ263" s="15"/>
      <c r="IK263" s="15"/>
      <c r="IL263" s="14"/>
      <c r="IM263" s="15"/>
      <c r="IN263" s="22"/>
      <c r="JB263" s="5"/>
      <c r="JC263" s="6"/>
      <c r="JD263" s="6"/>
      <c r="JG263" s="83"/>
      <c r="JH263" s="14"/>
      <c r="JI263" s="14"/>
      <c r="JJ263" s="15"/>
      <c r="JK263" s="15"/>
      <c r="JL263" s="14"/>
      <c r="JM263" s="15"/>
      <c r="JN263" s="22"/>
      <c r="KB263" s="5"/>
      <c r="KC263" s="6"/>
      <c r="KD263" s="6"/>
      <c r="KG263" s="83"/>
      <c r="KH263" s="14"/>
      <c r="KI263" s="14"/>
      <c r="KJ263" s="15"/>
      <c r="KK263" s="15"/>
      <c r="KL263" s="14"/>
      <c r="KM263" s="15"/>
      <c r="KN263" s="22"/>
      <c r="LB263" s="5"/>
      <c r="LC263" s="6"/>
      <c r="LD263" s="6"/>
      <c r="LG263" s="83"/>
      <c r="LH263" s="14"/>
      <c r="LI263" s="14"/>
      <c r="LJ263" s="15"/>
      <c r="LK263" s="15"/>
      <c r="LL263" s="14"/>
      <c r="LM263" s="15"/>
      <c r="LN263" s="22"/>
      <c r="MB263" s="5"/>
      <c r="MC263" s="6"/>
      <c r="MD263" s="6"/>
      <c r="MG263" s="83"/>
      <c r="MH263" s="14"/>
      <c r="MI263" s="14"/>
      <c r="MJ263" s="15"/>
      <c r="MK263" s="15"/>
      <c r="ML263" s="14"/>
      <c r="MM263" s="15"/>
      <c r="MN263" s="22"/>
      <c r="NB263" s="2"/>
      <c r="NC263" s="3"/>
      <c r="ND263" s="3"/>
      <c r="NE263" s="1"/>
      <c r="NF263" s="1"/>
      <c r="NG263" s="84"/>
      <c r="NH263" s="14"/>
      <c r="NI263" s="14"/>
      <c r="NJ263" s="15"/>
      <c r="NK263" s="15"/>
      <c r="NL263" s="14"/>
      <c r="NM263" s="15"/>
      <c r="NN263" s="22"/>
      <c r="OB263" s="2"/>
      <c r="OC263" s="3"/>
      <c r="OD263" s="3"/>
      <c r="OE263" s="1"/>
      <c r="OF263" s="1"/>
      <c r="OG263" s="83"/>
      <c r="OH263" s="14"/>
      <c r="OI263" s="14"/>
      <c r="OJ263" s="15"/>
      <c r="OK263" s="15"/>
      <c r="OL263" s="14"/>
      <c r="OM263" s="15"/>
      <c r="ON263" s="22"/>
      <c r="PB263" s="5"/>
      <c r="PC263" s="6"/>
      <c r="PD263" s="6"/>
      <c r="PG263" s="83"/>
      <c r="PH263" s="14"/>
      <c r="PI263" s="14"/>
      <c r="PJ263" s="15"/>
      <c r="PK263" s="15"/>
      <c r="PL263" s="14"/>
      <c r="PM263" s="15"/>
      <c r="PN263" s="22"/>
      <c r="QB263" s="5"/>
      <c r="QC263" s="6"/>
      <c r="QD263" s="6"/>
      <c r="QG263" s="83"/>
      <c r="QH263" s="14"/>
      <c r="QI263" s="14"/>
      <c r="QJ263" s="15"/>
      <c r="QK263" s="15"/>
      <c r="QL263" s="14"/>
      <c r="QM263" s="15"/>
      <c r="QN263" s="22"/>
      <c r="RB263" s="5"/>
      <c r="RC263" s="6"/>
      <c r="RD263" s="6"/>
      <c r="RG263" s="83"/>
      <c r="RH263" s="14"/>
      <c r="RI263" s="14"/>
      <c r="RJ263" s="15"/>
      <c r="RK263" s="15"/>
      <c r="RL263" s="14"/>
      <c r="RM263" s="15"/>
      <c r="RN263" s="22"/>
      <c r="SB263" s="5"/>
      <c r="SC263" s="6"/>
      <c r="SD263" s="6"/>
      <c r="SG263" s="83"/>
      <c r="SH263" s="14"/>
      <c r="SI263" s="14"/>
      <c r="SJ263" s="15"/>
      <c r="SK263" s="37"/>
      <c r="SL263" s="14"/>
      <c r="SM263" s="15"/>
      <c r="SN263" s="22"/>
      <c r="TB263" s="5"/>
      <c r="TC263" s="6"/>
      <c r="TD263" s="6"/>
      <c r="TG263" s="83"/>
      <c r="TH263" s="14"/>
      <c r="TI263" s="14"/>
      <c r="TJ263" s="15"/>
      <c r="TK263" s="37"/>
      <c r="TL263" s="14"/>
      <c r="TM263" s="15"/>
      <c r="TN263" s="22"/>
      <c r="UB263" s="5"/>
      <c r="UC263" s="6"/>
      <c r="UD263" s="6"/>
      <c r="UG263" s="83"/>
      <c r="UH263" s="14"/>
      <c r="UI263" s="14"/>
      <c r="UJ263" s="15"/>
      <c r="UK263" s="37"/>
      <c r="UL263" s="14"/>
      <c r="UM263" s="15"/>
      <c r="UN263" s="22"/>
      <c r="VB263" s="5"/>
      <c r="VC263" s="6"/>
      <c r="VD263" s="6"/>
      <c r="VG263" s="83"/>
      <c r="VH263" s="14"/>
      <c r="VI263" s="14"/>
      <c r="VJ263" s="15"/>
      <c r="VK263" s="37"/>
      <c r="VL263" s="14"/>
      <c r="VM263" s="15"/>
      <c r="VN263" s="22"/>
      <c r="WB263" s="5"/>
      <c r="WC263" s="6"/>
      <c r="WD263" s="6"/>
      <c r="WG263" s="83"/>
      <c r="WH263" s="14"/>
      <c r="WI263" s="14"/>
      <c r="WJ263" s="15"/>
      <c r="WK263" s="37"/>
      <c r="WL263" s="14"/>
      <c r="WM263" s="15"/>
      <c r="WN263" s="22"/>
      <c r="XB263" s="5"/>
      <c r="XC263" s="37"/>
      <c r="XD263" s="37"/>
      <c r="XG263" s="83"/>
      <c r="XH263" s="14"/>
      <c r="XI263" s="14"/>
      <c r="XJ263" s="15"/>
      <c r="XK263" s="37"/>
      <c r="XL263" s="14"/>
      <c r="XM263" s="15"/>
      <c r="XN263" s="22"/>
      <c r="YB263" s="5"/>
      <c r="YC263" s="37"/>
      <c r="YD263" s="37"/>
      <c r="YG263" s="83"/>
      <c r="YH263" s="14"/>
      <c r="YI263" s="14"/>
      <c r="YJ263" s="15"/>
      <c r="YK263" s="37"/>
      <c r="YL263" s="14"/>
      <c r="YM263" s="15"/>
      <c r="YN263" s="22"/>
      <c r="ZB263" s="5"/>
      <c r="ZC263" s="37"/>
      <c r="ZD263" s="37"/>
      <c r="ZG263" s="83"/>
      <c r="ZH263" s="14"/>
      <c r="ZI263" s="14"/>
      <c r="ZJ263" s="15"/>
      <c r="ZK263" s="37"/>
      <c r="ZL263" s="14"/>
      <c r="ZM263" s="15"/>
      <c r="ZN263" s="22"/>
      <c r="AAB263" s="5"/>
      <c r="AAC263" s="37"/>
      <c r="AAD263" s="37"/>
      <c r="AAG263" s="83"/>
      <c r="AAH263" s="14"/>
      <c r="AAI263" s="14"/>
      <c r="AAJ263" s="15"/>
      <c r="AAK263" s="37"/>
      <c r="AAL263" s="14"/>
      <c r="AAM263" s="15"/>
      <c r="AAN263" s="22"/>
      <c r="ABB263" s="5"/>
      <c r="ABC263" s="37"/>
      <c r="ABD263" s="37"/>
      <c r="ABG263" s="83"/>
      <c r="ABH263" s="14"/>
      <c r="ABI263" s="14"/>
      <c r="ABJ263" s="15"/>
      <c r="ABK263" s="37"/>
      <c r="ABL263" s="14"/>
      <c r="ABM263" s="15"/>
      <c r="ABN263" s="22"/>
      <c r="ACB263" s="5"/>
      <c r="ACC263" s="37"/>
      <c r="ACD263" s="37"/>
      <c r="ACG263" s="83"/>
      <c r="ACH263" s="14"/>
      <c r="ACI263" s="14"/>
      <c r="ACJ263" s="15"/>
      <c r="ACK263" s="37"/>
      <c r="ACL263" s="14"/>
      <c r="ACM263" s="15"/>
      <c r="ACN263" s="22"/>
      <c r="ADB263" s="5"/>
      <c r="ADC263" s="37"/>
      <c r="ADD263" s="37"/>
      <c r="ADG263" s="96"/>
      <c r="ADH263" s="14"/>
      <c r="ADI263" s="14"/>
      <c r="ADJ263" s="15"/>
      <c r="ADK263" s="37"/>
      <c r="ADL263" s="14"/>
      <c r="ADM263" s="15"/>
      <c r="ADN263" s="22"/>
      <c r="AEB263" s="5"/>
      <c r="AEC263" s="37"/>
      <c r="AED263" s="37"/>
      <c r="AEG263" s="83"/>
      <c r="AEH263" s="14"/>
      <c r="AEI263" s="14"/>
      <c r="AEJ263" s="15"/>
      <c r="AEK263" s="37"/>
      <c r="AEL263" s="14"/>
      <c r="AEM263" s="15"/>
      <c r="AEN263" s="22"/>
    </row>
    <row r="264" spans="2:820" s="7" customFormat="1" ht="24.75" customHeight="1" x14ac:dyDescent="0.2">
      <c r="B264" s="6"/>
      <c r="C264" s="5"/>
      <c r="D264" s="6"/>
      <c r="E264" s="6"/>
      <c r="G264" s="83"/>
      <c r="H264" s="96"/>
      <c r="I264" s="14"/>
      <c r="J264" s="14"/>
      <c r="K264" s="15"/>
      <c r="L264" s="15"/>
      <c r="M264" s="14"/>
      <c r="N264" s="15"/>
      <c r="O264" s="22"/>
      <c r="AA264" s="6"/>
      <c r="AB264" s="5"/>
      <c r="AC264" s="6"/>
      <c r="AD264" s="6"/>
      <c r="AF264" s="83"/>
      <c r="AG264" s="83"/>
      <c r="AH264" s="14"/>
      <c r="AI264" s="14"/>
      <c r="AJ264" s="15"/>
      <c r="AK264" s="15"/>
      <c r="AL264" s="14"/>
      <c r="AM264" s="15"/>
      <c r="AN264" s="22"/>
      <c r="BB264" s="5"/>
      <c r="BC264" s="6"/>
      <c r="BD264" s="6"/>
      <c r="BF264" s="83"/>
      <c r="BG264" s="96"/>
      <c r="BH264" s="14"/>
      <c r="BI264" s="14"/>
      <c r="BJ264" s="15"/>
      <c r="BK264" s="15"/>
      <c r="BL264" s="14"/>
      <c r="BM264" s="15"/>
      <c r="BN264" s="22"/>
      <c r="CB264" s="5"/>
      <c r="CC264" s="6"/>
      <c r="CD264" s="6"/>
      <c r="CF264" s="83"/>
      <c r="CG264" s="96"/>
      <c r="CH264" s="14"/>
      <c r="CI264" s="14"/>
      <c r="CJ264" s="15"/>
      <c r="CK264" s="15"/>
      <c r="CL264" s="14"/>
      <c r="CM264" s="15"/>
      <c r="CN264" s="22"/>
      <c r="DB264" s="2"/>
      <c r="DC264" s="3"/>
      <c r="DD264" s="3"/>
      <c r="DE264" s="1"/>
      <c r="DF264" s="84"/>
      <c r="DG264" s="97"/>
      <c r="DH264" s="14"/>
      <c r="DI264" s="14"/>
      <c r="DJ264" s="15"/>
      <c r="DK264" s="15"/>
      <c r="DL264" s="14"/>
      <c r="DM264" s="15"/>
      <c r="DN264" s="22"/>
      <c r="EB264" s="5"/>
      <c r="EC264" s="6"/>
      <c r="ED264" s="6"/>
      <c r="EG264" s="96"/>
      <c r="EH264" s="14"/>
      <c r="EI264" s="14"/>
      <c r="EJ264" s="15"/>
      <c r="EK264" s="15"/>
      <c r="EL264" s="14"/>
      <c r="EM264" s="15"/>
      <c r="EN264" s="22"/>
      <c r="FB264" s="5"/>
      <c r="FC264" s="6"/>
      <c r="FD264" s="6"/>
      <c r="FG264" s="83"/>
      <c r="FH264" s="14"/>
      <c r="FI264" s="14"/>
      <c r="FJ264" s="15"/>
      <c r="FK264" s="15"/>
      <c r="FL264" s="14"/>
      <c r="FM264" s="15"/>
      <c r="FN264" s="22"/>
      <c r="GB264" s="5"/>
      <c r="GC264" s="6"/>
      <c r="GD264" s="6"/>
      <c r="GG264" s="83"/>
      <c r="GH264" s="14"/>
      <c r="GI264" s="14"/>
      <c r="GJ264" s="15"/>
      <c r="GK264" s="15"/>
      <c r="GL264" s="14"/>
      <c r="GM264" s="15"/>
      <c r="GN264" s="22"/>
      <c r="HB264" s="5"/>
      <c r="HC264" s="6"/>
      <c r="HD264" s="6"/>
      <c r="HG264" s="83"/>
      <c r="HH264" s="14"/>
      <c r="HI264" s="14"/>
      <c r="HJ264" s="15"/>
      <c r="HK264" s="15"/>
      <c r="HL264" s="14"/>
      <c r="HM264" s="15"/>
      <c r="HN264" s="22"/>
      <c r="IB264" s="5"/>
      <c r="IC264" s="6"/>
      <c r="ID264" s="6"/>
      <c r="IG264" s="83"/>
      <c r="IH264" s="14"/>
      <c r="II264" s="14"/>
      <c r="IJ264" s="15"/>
      <c r="IK264" s="15"/>
      <c r="IL264" s="14"/>
      <c r="IM264" s="15"/>
      <c r="IN264" s="22"/>
      <c r="JB264" s="5"/>
      <c r="JC264" s="6"/>
      <c r="JD264" s="6"/>
      <c r="JG264" s="83"/>
      <c r="JH264" s="14"/>
      <c r="JI264" s="14"/>
      <c r="JJ264" s="15"/>
      <c r="JK264" s="15"/>
      <c r="JL264" s="14"/>
      <c r="JM264" s="15"/>
      <c r="JN264" s="22"/>
      <c r="KB264" s="5"/>
      <c r="KC264" s="6"/>
      <c r="KD264" s="6"/>
      <c r="KG264" s="83"/>
      <c r="KH264" s="14"/>
      <c r="KI264" s="14"/>
      <c r="KJ264" s="15"/>
      <c r="KK264" s="15"/>
      <c r="KL264" s="14"/>
      <c r="KM264" s="15"/>
      <c r="KN264" s="22"/>
      <c r="LB264" s="5"/>
      <c r="LC264" s="6"/>
      <c r="LD264" s="6"/>
      <c r="LG264" s="83"/>
      <c r="LH264" s="14"/>
      <c r="LI264" s="14"/>
      <c r="LJ264" s="15"/>
      <c r="LK264" s="15"/>
      <c r="LL264" s="14"/>
      <c r="LM264" s="15"/>
      <c r="LN264" s="22"/>
      <c r="MB264" s="5"/>
      <c r="MC264" s="6"/>
      <c r="MD264" s="6"/>
      <c r="MG264" s="83"/>
      <c r="MH264" s="14"/>
      <c r="MI264" s="14"/>
      <c r="MJ264" s="15"/>
      <c r="MK264" s="15"/>
      <c r="ML264" s="14"/>
      <c r="MM264" s="15"/>
      <c r="MN264" s="22"/>
      <c r="NB264" s="2"/>
      <c r="NC264" s="3"/>
      <c r="ND264" s="3"/>
      <c r="NE264" s="1"/>
      <c r="NF264" s="1"/>
      <c r="NG264" s="84"/>
      <c r="NH264" s="14"/>
      <c r="NI264" s="14"/>
      <c r="NJ264" s="15"/>
      <c r="NK264" s="15"/>
      <c r="NL264" s="14"/>
      <c r="NM264" s="15"/>
      <c r="NN264" s="22"/>
      <c r="OB264" s="2"/>
      <c r="OC264" s="3"/>
      <c r="OD264" s="3"/>
      <c r="OE264" s="1"/>
      <c r="OF264" s="1"/>
      <c r="OG264" s="84"/>
      <c r="OH264" s="14"/>
      <c r="OI264" s="14"/>
      <c r="OJ264" s="15"/>
      <c r="OK264" s="15"/>
      <c r="OL264" s="14"/>
      <c r="OM264" s="15"/>
      <c r="ON264" s="22"/>
      <c r="PB264" s="5"/>
      <c r="PC264" s="6"/>
      <c r="PD264" s="6"/>
      <c r="PG264" s="83"/>
      <c r="PH264" s="14"/>
      <c r="PI264" s="14"/>
      <c r="PJ264" s="15"/>
      <c r="PK264" s="15"/>
      <c r="PL264" s="14"/>
      <c r="PM264" s="15"/>
      <c r="PN264" s="22"/>
      <c r="QB264" s="5"/>
      <c r="QC264" s="6"/>
      <c r="QD264" s="6"/>
      <c r="QG264" s="83"/>
      <c r="QH264" s="14"/>
      <c r="QI264" s="14"/>
      <c r="QJ264" s="15"/>
      <c r="QK264" s="15"/>
      <c r="QL264" s="14"/>
      <c r="QM264" s="15"/>
      <c r="QN264" s="22"/>
      <c r="RB264" s="5"/>
      <c r="RC264" s="6"/>
      <c r="RD264" s="6"/>
      <c r="RG264" s="83"/>
      <c r="RH264" s="14"/>
      <c r="RI264" s="14"/>
      <c r="RJ264" s="15"/>
      <c r="RK264" s="15"/>
      <c r="RL264" s="14"/>
      <c r="RM264" s="15"/>
      <c r="RN264" s="22"/>
      <c r="SB264" s="5"/>
      <c r="SC264" s="6"/>
      <c r="SD264" s="6"/>
      <c r="SG264" s="83"/>
      <c r="SH264" s="14"/>
      <c r="SI264" s="14"/>
      <c r="SJ264" s="15"/>
      <c r="SK264" s="37"/>
      <c r="SL264" s="14"/>
      <c r="SM264" s="15"/>
      <c r="SN264" s="22"/>
      <c r="TB264" s="5"/>
      <c r="TC264" s="6"/>
      <c r="TD264" s="6"/>
      <c r="TG264" s="83"/>
      <c r="TH264" s="14"/>
      <c r="TI264" s="14"/>
      <c r="TJ264" s="15"/>
      <c r="TK264" s="37"/>
      <c r="TL264" s="14"/>
      <c r="TM264" s="15"/>
      <c r="TN264" s="22"/>
      <c r="UB264" s="5"/>
      <c r="UC264" s="6"/>
      <c r="UD264" s="6"/>
      <c r="UG264" s="83"/>
      <c r="UH264" s="14"/>
      <c r="UI264" s="14"/>
      <c r="UJ264" s="15"/>
      <c r="UK264" s="37"/>
      <c r="UL264" s="14"/>
      <c r="UM264" s="15"/>
      <c r="UN264" s="22"/>
      <c r="VB264" s="5"/>
      <c r="VC264" s="6"/>
      <c r="VD264" s="6"/>
      <c r="VG264" s="83"/>
      <c r="VH264" s="14"/>
      <c r="VI264" s="14"/>
      <c r="VJ264" s="15"/>
      <c r="VK264" s="37"/>
      <c r="VL264" s="14"/>
      <c r="VM264" s="15"/>
      <c r="VN264" s="22"/>
      <c r="WB264" s="5"/>
      <c r="WC264" s="6"/>
      <c r="WD264" s="6"/>
      <c r="WG264" s="83"/>
      <c r="WH264" s="14"/>
      <c r="WI264" s="14"/>
      <c r="WJ264" s="15"/>
      <c r="WK264" s="37"/>
      <c r="WL264" s="14"/>
      <c r="WM264" s="15"/>
      <c r="WN264" s="22"/>
      <c r="XB264" s="5"/>
      <c r="XC264" s="37"/>
      <c r="XD264" s="37"/>
      <c r="XG264" s="83"/>
      <c r="XH264" s="14"/>
      <c r="XI264" s="14"/>
      <c r="XJ264" s="15"/>
      <c r="XK264" s="37"/>
      <c r="XL264" s="14"/>
      <c r="XM264" s="15"/>
      <c r="XN264" s="22"/>
      <c r="YB264" s="5"/>
      <c r="YC264" s="37"/>
      <c r="YD264" s="37"/>
      <c r="YG264" s="83"/>
      <c r="YH264" s="14"/>
      <c r="YI264" s="14"/>
      <c r="YJ264" s="15"/>
      <c r="YK264" s="37"/>
      <c r="YL264" s="14"/>
      <c r="YM264" s="15"/>
      <c r="YN264" s="22"/>
      <c r="ZB264" s="5"/>
      <c r="ZC264" s="37"/>
      <c r="ZD264" s="37"/>
      <c r="ZG264" s="83"/>
      <c r="ZH264" s="14"/>
      <c r="ZI264" s="14"/>
      <c r="ZJ264" s="15"/>
      <c r="ZK264" s="37"/>
      <c r="ZL264" s="14"/>
      <c r="ZM264" s="15"/>
      <c r="ZN264" s="22"/>
      <c r="AAB264" s="5"/>
      <c r="AAC264" s="37"/>
      <c r="AAD264" s="37"/>
      <c r="AAG264" s="83"/>
      <c r="AAH264" s="14"/>
      <c r="AAI264" s="14"/>
      <c r="AAJ264" s="15"/>
      <c r="AAK264" s="37"/>
      <c r="AAL264" s="14"/>
      <c r="AAM264" s="15"/>
      <c r="AAN264" s="22"/>
      <c r="ABB264" s="5"/>
      <c r="ABC264" s="37"/>
      <c r="ABD264" s="37"/>
      <c r="ABG264" s="83"/>
      <c r="ABH264" s="14"/>
      <c r="ABI264" s="14"/>
      <c r="ABJ264" s="15"/>
      <c r="ABK264" s="37"/>
      <c r="ABL264" s="14"/>
      <c r="ABM264" s="15"/>
      <c r="ABN264" s="22"/>
      <c r="ACB264" s="5"/>
      <c r="ACC264" s="37"/>
      <c r="ACD264" s="37"/>
      <c r="ACG264" s="83"/>
      <c r="ACH264" s="14"/>
      <c r="ACI264" s="14"/>
      <c r="ACJ264" s="15"/>
      <c r="ACK264" s="37"/>
      <c r="ACL264" s="14"/>
      <c r="ACM264" s="15"/>
      <c r="ACN264" s="22"/>
      <c r="ADB264" s="5"/>
      <c r="ADC264" s="37"/>
      <c r="ADD264" s="37"/>
      <c r="ADG264" s="96"/>
      <c r="ADH264" s="14"/>
      <c r="ADI264" s="14"/>
      <c r="ADJ264" s="15"/>
      <c r="ADK264" s="37"/>
      <c r="ADL264" s="14"/>
      <c r="ADM264" s="15"/>
      <c r="ADN264" s="22"/>
      <c r="AEB264" s="5"/>
      <c r="AEC264" s="37"/>
      <c r="AED264" s="37"/>
      <c r="AEG264" s="83"/>
      <c r="AEH264" s="14"/>
      <c r="AEI264" s="14"/>
      <c r="AEJ264" s="15"/>
      <c r="AEK264" s="37"/>
      <c r="AEL264" s="14"/>
      <c r="AEM264" s="15"/>
      <c r="AEN264" s="22"/>
    </row>
    <row r="265" spans="2:820" s="7" customFormat="1" ht="24.75" customHeight="1" x14ac:dyDescent="0.2">
      <c r="B265" s="6"/>
      <c r="C265" s="5"/>
      <c r="D265" s="6"/>
      <c r="E265" s="6"/>
      <c r="G265" s="83"/>
      <c r="H265" s="96"/>
      <c r="I265" s="14"/>
      <c r="J265" s="14"/>
      <c r="K265" s="15"/>
      <c r="L265" s="15"/>
      <c r="M265" s="14"/>
      <c r="N265" s="15"/>
      <c r="O265" s="22"/>
      <c r="AA265" s="6"/>
      <c r="AB265" s="5"/>
      <c r="AC265" s="6"/>
      <c r="AD265" s="6"/>
      <c r="AF265" s="83"/>
      <c r="AG265" s="83"/>
      <c r="AH265" s="14"/>
      <c r="AI265" s="14"/>
      <c r="AJ265" s="15"/>
      <c r="AK265" s="15"/>
      <c r="AL265" s="14"/>
      <c r="AM265" s="15"/>
      <c r="AN265" s="22"/>
      <c r="BB265" s="5"/>
      <c r="BC265" s="6"/>
      <c r="BD265" s="6"/>
      <c r="BF265" s="83"/>
      <c r="BG265" s="96"/>
      <c r="BH265" s="14"/>
      <c r="BI265" s="14"/>
      <c r="BJ265" s="15"/>
      <c r="BK265" s="15"/>
      <c r="BL265" s="14"/>
      <c r="BM265" s="15"/>
      <c r="BN265" s="22"/>
      <c r="CB265" s="5"/>
      <c r="CC265" s="6"/>
      <c r="CD265" s="6"/>
      <c r="CF265" s="83"/>
      <c r="CG265" s="96"/>
      <c r="CH265" s="14"/>
      <c r="CI265" s="14"/>
      <c r="CJ265" s="15"/>
      <c r="CK265" s="15"/>
      <c r="CL265" s="14"/>
      <c r="CM265" s="15"/>
      <c r="CN265" s="22"/>
      <c r="DB265" s="2"/>
      <c r="DC265" s="3"/>
      <c r="DD265" s="3"/>
      <c r="DE265" s="1"/>
      <c r="DF265" s="84"/>
      <c r="DG265" s="97"/>
      <c r="DH265" s="14"/>
      <c r="DI265" s="14"/>
      <c r="DJ265" s="15"/>
      <c r="DK265" s="15"/>
      <c r="DL265" s="14"/>
      <c r="DM265" s="15"/>
      <c r="DN265" s="22"/>
      <c r="EB265" s="5"/>
      <c r="EC265" s="6"/>
      <c r="ED265" s="6"/>
      <c r="EG265" s="96"/>
      <c r="EH265" s="14"/>
      <c r="EI265" s="14"/>
      <c r="EJ265" s="15"/>
      <c r="EK265" s="15"/>
      <c r="EL265" s="14"/>
      <c r="EM265" s="15"/>
      <c r="EN265" s="22"/>
      <c r="FB265" s="5"/>
      <c r="FC265" s="6"/>
      <c r="FD265" s="6"/>
      <c r="FG265" s="83"/>
      <c r="FH265" s="14"/>
      <c r="FI265" s="14"/>
      <c r="FJ265" s="15"/>
      <c r="FK265" s="15"/>
      <c r="FL265" s="14"/>
      <c r="FM265" s="15"/>
      <c r="FN265" s="22"/>
      <c r="GB265" s="5"/>
      <c r="GC265" s="6"/>
      <c r="GD265" s="6"/>
      <c r="GG265" s="83"/>
      <c r="GH265" s="14"/>
      <c r="GI265" s="14"/>
      <c r="GJ265" s="15"/>
      <c r="GK265" s="15"/>
      <c r="GL265" s="14"/>
      <c r="GM265" s="15"/>
      <c r="GN265" s="22"/>
      <c r="HB265" s="5"/>
      <c r="HC265" s="6"/>
      <c r="HD265" s="6"/>
      <c r="HG265" s="83"/>
      <c r="HH265" s="14"/>
      <c r="HI265" s="14"/>
      <c r="HJ265" s="15"/>
      <c r="HK265" s="15"/>
      <c r="HL265" s="14"/>
      <c r="HM265" s="15"/>
      <c r="HN265" s="22"/>
      <c r="IB265" s="5"/>
      <c r="IC265" s="6"/>
      <c r="ID265" s="6"/>
      <c r="IG265" s="83"/>
      <c r="IH265" s="14"/>
      <c r="II265" s="14"/>
      <c r="IJ265" s="15"/>
      <c r="IK265" s="15"/>
      <c r="IL265" s="14"/>
      <c r="IM265" s="15"/>
      <c r="IN265" s="22"/>
      <c r="JB265" s="5"/>
      <c r="JC265" s="6"/>
      <c r="JD265" s="6"/>
      <c r="JG265" s="83"/>
      <c r="JH265" s="14"/>
      <c r="JI265" s="14"/>
      <c r="JJ265" s="15"/>
      <c r="JK265" s="15"/>
      <c r="JL265" s="14"/>
      <c r="JM265" s="15"/>
      <c r="JN265" s="22"/>
      <c r="KB265" s="5"/>
      <c r="KC265" s="6"/>
      <c r="KD265" s="6"/>
      <c r="KG265" s="83"/>
      <c r="KH265" s="14"/>
      <c r="KI265" s="14"/>
      <c r="KJ265" s="15"/>
      <c r="KK265" s="15"/>
      <c r="KL265" s="14"/>
      <c r="KM265" s="15"/>
      <c r="KN265" s="22"/>
      <c r="LB265" s="5"/>
      <c r="LC265" s="6"/>
      <c r="LD265" s="6"/>
      <c r="LG265" s="83"/>
      <c r="LH265" s="14"/>
      <c r="LI265" s="14"/>
      <c r="LJ265" s="15"/>
      <c r="LK265" s="15"/>
      <c r="LL265" s="14"/>
      <c r="LM265" s="15"/>
      <c r="LN265" s="22"/>
      <c r="MB265" s="5"/>
      <c r="MC265" s="6"/>
      <c r="MD265" s="6"/>
      <c r="MG265" s="83"/>
      <c r="MH265" s="14"/>
      <c r="MI265" s="14"/>
      <c r="MJ265" s="15"/>
      <c r="MK265" s="15"/>
      <c r="ML265" s="14"/>
      <c r="MM265" s="15"/>
      <c r="MN265" s="22"/>
      <c r="NB265" s="2"/>
      <c r="NC265" s="3"/>
      <c r="ND265" s="3"/>
      <c r="NE265" s="1"/>
      <c r="NF265" s="1"/>
      <c r="NG265" s="84"/>
      <c r="NH265" s="14"/>
      <c r="NI265" s="14"/>
      <c r="NJ265" s="15"/>
      <c r="NK265" s="15"/>
      <c r="NL265" s="14"/>
      <c r="NM265" s="15"/>
      <c r="NN265" s="22"/>
      <c r="OB265" s="2"/>
      <c r="OC265" s="3"/>
      <c r="OD265" s="3"/>
      <c r="OE265" s="1"/>
      <c r="OF265" s="1"/>
      <c r="OG265" s="84"/>
      <c r="OH265" s="14"/>
      <c r="OI265" s="14"/>
      <c r="OJ265" s="15"/>
      <c r="OK265" s="15"/>
      <c r="OL265" s="14"/>
      <c r="OM265" s="15"/>
      <c r="ON265" s="22"/>
      <c r="PB265" s="5"/>
      <c r="PC265" s="6"/>
      <c r="PD265" s="6"/>
      <c r="PG265" s="83"/>
      <c r="PH265" s="14"/>
      <c r="PI265" s="14"/>
      <c r="PJ265" s="15"/>
      <c r="PK265" s="15"/>
      <c r="PL265" s="14"/>
      <c r="PM265" s="15"/>
      <c r="PN265" s="22"/>
      <c r="QB265" s="5"/>
      <c r="QC265" s="6"/>
      <c r="QD265" s="6"/>
      <c r="QG265" s="83"/>
      <c r="QH265" s="14"/>
      <c r="QI265" s="14"/>
      <c r="QJ265" s="15"/>
      <c r="QK265" s="15"/>
      <c r="QL265" s="14"/>
      <c r="QM265" s="15"/>
      <c r="QN265" s="22"/>
      <c r="RB265" s="5"/>
      <c r="RC265" s="6"/>
      <c r="RD265" s="6"/>
      <c r="RG265" s="83"/>
      <c r="RH265" s="14"/>
      <c r="RI265" s="14"/>
      <c r="RJ265" s="15"/>
      <c r="RK265" s="15"/>
      <c r="RL265" s="14"/>
      <c r="RM265" s="15"/>
      <c r="RN265" s="22"/>
      <c r="SB265" s="5"/>
      <c r="SC265" s="6"/>
      <c r="SD265" s="6"/>
      <c r="SG265" s="83"/>
      <c r="SH265" s="14"/>
      <c r="SI265" s="14"/>
      <c r="SJ265" s="15"/>
      <c r="SK265" s="37"/>
      <c r="SL265" s="14"/>
      <c r="SM265" s="15"/>
      <c r="SN265" s="22"/>
      <c r="TB265" s="5"/>
      <c r="TC265" s="6"/>
      <c r="TD265" s="6"/>
      <c r="TG265" s="83"/>
      <c r="TH265" s="14"/>
      <c r="TI265" s="14"/>
      <c r="TJ265" s="15"/>
      <c r="TK265" s="37"/>
      <c r="TL265" s="14"/>
      <c r="TM265" s="15"/>
      <c r="TN265" s="22"/>
      <c r="UB265" s="5"/>
      <c r="UC265" s="6"/>
      <c r="UD265" s="6"/>
      <c r="UG265" s="83"/>
      <c r="UH265" s="14"/>
      <c r="UI265" s="14"/>
      <c r="UJ265" s="15"/>
      <c r="UK265" s="37"/>
      <c r="UL265" s="14"/>
      <c r="UM265" s="15"/>
      <c r="UN265" s="22"/>
      <c r="VB265" s="5"/>
      <c r="VC265" s="6"/>
      <c r="VD265" s="6"/>
      <c r="VG265" s="83"/>
      <c r="VH265" s="14"/>
      <c r="VI265" s="14"/>
      <c r="VJ265" s="15"/>
      <c r="VK265" s="37"/>
      <c r="VL265" s="14"/>
      <c r="VM265" s="15"/>
      <c r="VN265" s="22"/>
      <c r="WB265" s="5"/>
      <c r="WC265" s="6"/>
      <c r="WD265" s="6"/>
      <c r="WG265" s="83"/>
      <c r="WH265" s="14"/>
      <c r="WI265" s="14"/>
      <c r="WJ265" s="15"/>
      <c r="WK265" s="37"/>
      <c r="WL265" s="14"/>
      <c r="WM265" s="15"/>
      <c r="WN265" s="22"/>
      <c r="XB265" s="5"/>
      <c r="XC265" s="37"/>
      <c r="XD265" s="37"/>
      <c r="XG265" s="83"/>
      <c r="XH265" s="14"/>
      <c r="XI265" s="14"/>
      <c r="XJ265" s="15"/>
      <c r="XK265" s="37"/>
      <c r="XL265" s="14"/>
      <c r="XM265" s="15"/>
      <c r="XN265" s="22"/>
      <c r="YB265" s="5"/>
      <c r="YC265" s="37"/>
      <c r="YD265" s="37"/>
      <c r="YG265" s="83"/>
      <c r="YH265" s="14"/>
      <c r="YI265" s="14"/>
      <c r="YJ265" s="15"/>
      <c r="YK265" s="37"/>
      <c r="YL265" s="14"/>
      <c r="YM265" s="15"/>
      <c r="YN265" s="22"/>
      <c r="ZB265" s="5"/>
      <c r="ZC265" s="37"/>
      <c r="ZD265" s="37"/>
      <c r="ZG265" s="83"/>
      <c r="ZH265" s="14"/>
      <c r="ZI265" s="14"/>
      <c r="ZJ265" s="15"/>
      <c r="ZK265" s="37"/>
      <c r="ZL265" s="14"/>
      <c r="ZM265" s="15"/>
      <c r="ZN265" s="22"/>
      <c r="AAB265" s="5"/>
      <c r="AAC265" s="37"/>
      <c r="AAD265" s="37"/>
      <c r="AAG265" s="83"/>
      <c r="AAH265" s="14"/>
      <c r="AAI265" s="14"/>
      <c r="AAJ265" s="15"/>
      <c r="AAK265" s="37"/>
      <c r="AAL265" s="14"/>
      <c r="AAM265" s="15"/>
      <c r="AAN265" s="22"/>
      <c r="ABB265" s="5"/>
      <c r="ABC265" s="37"/>
      <c r="ABD265" s="37"/>
      <c r="ABG265" s="83"/>
      <c r="ABH265" s="14"/>
      <c r="ABI265" s="14"/>
      <c r="ABJ265" s="15"/>
      <c r="ABK265" s="37"/>
      <c r="ABL265" s="14"/>
      <c r="ABM265" s="15"/>
      <c r="ABN265" s="22"/>
      <c r="ACB265" s="5"/>
      <c r="ACC265" s="37"/>
      <c r="ACD265" s="37"/>
      <c r="ACG265" s="83"/>
      <c r="ACH265" s="14"/>
      <c r="ACI265" s="14"/>
      <c r="ACJ265" s="15"/>
      <c r="ACK265" s="37"/>
      <c r="ACL265" s="14"/>
      <c r="ACM265" s="15"/>
      <c r="ACN265" s="22"/>
      <c r="ADB265" s="5"/>
      <c r="ADC265" s="37"/>
      <c r="ADD265" s="37"/>
      <c r="ADG265" s="96"/>
      <c r="ADH265" s="14"/>
      <c r="ADI265" s="14"/>
      <c r="ADJ265" s="15"/>
      <c r="ADK265" s="37"/>
      <c r="ADL265" s="14"/>
      <c r="ADM265" s="15"/>
      <c r="ADN265" s="22"/>
      <c r="AEB265" s="5"/>
      <c r="AEC265" s="37"/>
      <c r="AED265" s="37"/>
      <c r="AEG265" s="83"/>
      <c r="AEH265" s="14"/>
      <c r="AEI265" s="14"/>
      <c r="AEJ265" s="15"/>
      <c r="AEK265" s="37"/>
      <c r="AEL265" s="14"/>
      <c r="AEM265" s="15"/>
      <c r="AEN265" s="22"/>
    </row>
    <row r="266" spans="2:820" s="7" customFormat="1" ht="24.75" customHeight="1" x14ac:dyDescent="0.2">
      <c r="B266" s="6"/>
      <c r="C266" s="5"/>
      <c r="D266" s="6"/>
      <c r="E266" s="6"/>
      <c r="G266" s="83"/>
      <c r="H266" s="96"/>
      <c r="I266" s="14"/>
      <c r="J266" s="14"/>
      <c r="K266" s="15"/>
      <c r="L266" s="15"/>
      <c r="M266" s="14"/>
      <c r="N266" s="15"/>
      <c r="O266" s="22"/>
      <c r="AA266" s="6"/>
      <c r="AB266" s="5"/>
      <c r="AC266" s="6"/>
      <c r="AD266" s="6"/>
      <c r="AF266" s="83"/>
      <c r="AG266" s="83"/>
      <c r="AH266" s="14"/>
      <c r="AI266" s="14"/>
      <c r="AJ266" s="15"/>
      <c r="AK266" s="15"/>
      <c r="AL266" s="14"/>
      <c r="AM266" s="15"/>
      <c r="AN266" s="22"/>
      <c r="BB266" s="5"/>
      <c r="BC266" s="6"/>
      <c r="BD266" s="6"/>
      <c r="BF266" s="83"/>
      <c r="BG266" s="96"/>
      <c r="BH266" s="14"/>
      <c r="BI266" s="14"/>
      <c r="BJ266" s="15"/>
      <c r="BK266" s="15"/>
      <c r="BL266" s="14"/>
      <c r="BM266" s="15"/>
      <c r="BN266" s="22"/>
      <c r="CB266" s="5"/>
      <c r="CC266" s="6"/>
      <c r="CD266" s="6"/>
      <c r="CF266" s="83"/>
      <c r="CG266" s="96"/>
      <c r="CH266" s="14"/>
      <c r="CI266" s="14"/>
      <c r="CJ266" s="15"/>
      <c r="CK266" s="15"/>
      <c r="CL266" s="14"/>
      <c r="CM266" s="15"/>
      <c r="CN266" s="22"/>
      <c r="DB266" s="2"/>
      <c r="DC266" s="3"/>
      <c r="DD266" s="3"/>
      <c r="DE266" s="1"/>
      <c r="DF266" s="84"/>
      <c r="DG266" s="97"/>
      <c r="DH266" s="14"/>
      <c r="DI266" s="14"/>
      <c r="DJ266" s="15"/>
      <c r="DK266" s="15"/>
      <c r="DL266" s="14"/>
      <c r="DM266" s="15"/>
      <c r="DN266" s="22"/>
      <c r="EB266" s="5"/>
      <c r="EC266" s="6"/>
      <c r="ED266" s="6"/>
      <c r="EG266" s="96"/>
      <c r="EH266" s="14"/>
      <c r="EI266" s="14"/>
      <c r="EJ266" s="15"/>
      <c r="EK266" s="15"/>
      <c r="EL266" s="14"/>
      <c r="EM266" s="15"/>
      <c r="EN266" s="22"/>
      <c r="FB266" s="5"/>
      <c r="FC266" s="6"/>
      <c r="FD266" s="6"/>
      <c r="FG266" s="83"/>
      <c r="FH266" s="14"/>
      <c r="FI266" s="14"/>
      <c r="FJ266" s="15"/>
      <c r="FK266" s="15"/>
      <c r="FL266" s="14"/>
      <c r="FM266" s="15"/>
      <c r="FN266" s="22"/>
      <c r="GB266" s="5"/>
      <c r="GC266" s="6"/>
      <c r="GD266" s="6"/>
      <c r="GG266" s="83"/>
      <c r="GH266" s="14"/>
      <c r="GI266" s="14"/>
      <c r="GJ266" s="15"/>
      <c r="GK266" s="15"/>
      <c r="GL266" s="14"/>
      <c r="GM266" s="15"/>
      <c r="GN266" s="22"/>
      <c r="HB266" s="5"/>
      <c r="HC266" s="6"/>
      <c r="HD266" s="6"/>
      <c r="HG266" s="83"/>
      <c r="HH266" s="14"/>
      <c r="HI266" s="14"/>
      <c r="HJ266" s="15"/>
      <c r="HK266" s="15"/>
      <c r="HL266" s="14"/>
      <c r="HM266" s="15"/>
      <c r="HN266" s="22"/>
      <c r="IB266" s="5"/>
      <c r="IC266" s="6"/>
      <c r="ID266" s="6"/>
      <c r="IG266" s="83"/>
      <c r="IH266" s="14"/>
      <c r="II266" s="14"/>
      <c r="IJ266" s="15"/>
      <c r="IK266" s="15"/>
      <c r="IL266" s="14"/>
      <c r="IM266" s="15"/>
      <c r="IN266" s="22"/>
      <c r="JB266" s="5"/>
      <c r="JC266" s="6"/>
      <c r="JD266" s="6"/>
      <c r="JG266" s="83"/>
      <c r="JH266" s="14"/>
      <c r="JI266" s="14"/>
      <c r="JJ266" s="15"/>
      <c r="JK266" s="15"/>
      <c r="JL266" s="14"/>
      <c r="JM266" s="15"/>
      <c r="JN266" s="22"/>
      <c r="KB266" s="5"/>
      <c r="KC266" s="6"/>
      <c r="KD266" s="6"/>
      <c r="KG266" s="83"/>
      <c r="KH266" s="14"/>
      <c r="KI266" s="14"/>
      <c r="KJ266" s="15"/>
      <c r="KK266" s="15"/>
      <c r="KL266" s="14"/>
      <c r="KM266" s="15"/>
      <c r="KN266" s="22"/>
      <c r="LB266" s="5"/>
      <c r="LC266" s="6"/>
      <c r="LD266" s="6"/>
      <c r="LG266" s="83"/>
      <c r="LH266" s="14"/>
      <c r="LI266" s="14"/>
      <c r="LJ266" s="15"/>
      <c r="LK266" s="15"/>
      <c r="LL266" s="14"/>
      <c r="LM266" s="15"/>
      <c r="LN266" s="22"/>
      <c r="MB266" s="5"/>
      <c r="MC266" s="6"/>
      <c r="MD266" s="6"/>
      <c r="MG266" s="83"/>
      <c r="MH266" s="14"/>
      <c r="MI266" s="14"/>
      <c r="MJ266" s="15"/>
      <c r="MK266" s="15"/>
      <c r="ML266" s="14"/>
      <c r="MM266" s="15"/>
      <c r="MN266" s="22"/>
      <c r="NB266" s="2"/>
      <c r="NC266" s="3"/>
      <c r="ND266" s="3"/>
      <c r="NE266" s="1"/>
      <c r="NF266" s="1"/>
      <c r="NG266" s="84"/>
      <c r="NH266" s="14"/>
      <c r="NI266" s="14"/>
      <c r="NJ266" s="15"/>
      <c r="NK266" s="15"/>
      <c r="NL266" s="14"/>
      <c r="NM266" s="15"/>
      <c r="NN266" s="22"/>
      <c r="OB266" s="2"/>
      <c r="OC266" s="3"/>
      <c r="OD266" s="3"/>
      <c r="OE266" s="1"/>
      <c r="OF266" s="1"/>
      <c r="OG266" s="84"/>
      <c r="OH266" s="14"/>
      <c r="OI266" s="14"/>
      <c r="OJ266" s="15"/>
      <c r="OK266" s="15"/>
      <c r="OL266" s="14"/>
      <c r="OM266" s="15"/>
      <c r="ON266" s="22"/>
      <c r="PB266" s="5"/>
      <c r="PC266" s="6"/>
      <c r="PD266" s="6"/>
      <c r="PG266" s="83"/>
      <c r="PH266" s="14"/>
      <c r="PI266" s="14"/>
      <c r="PJ266" s="15"/>
      <c r="PK266" s="15"/>
      <c r="PL266" s="14"/>
      <c r="PM266" s="15"/>
      <c r="PN266" s="22"/>
      <c r="QB266" s="5"/>
      <c r="QC266" s="6"/>
      <c r="QD266" s="6"/>
      <c r="QG266" s="83"/>
      <c r="QH266" s="14"/>
      <c r="QI266" s="14"/>
      <c r="QJ266" s="15"/>
      <c r="QK266" s="15"/>
      <c r="QL266" s="14"/>
      <c r="QM266" s="15"/>
      <c r="QN266" s="22"/>
      <c r="RB266" s="5"/>
      <c r="RC266" s="6"/>
      <c r="RD266" s="6"/>
      <c r="RG266" s="83"/>
      <c r="RH266" s="14"/>
      <c r="RI266" s="14"/>
      <c r="RJ266" s="15"/>
      <c r="RK266" s="15"/>
      <c r="RL266" s="14"/>
      <c r="RM266" s="15"/>
      <c r="RN266" s="22"/>
      <c r="SB266" s="5"/>
      <c r="SC266" s="6"/>
      <c r="SD266" s="6"/>
      <c r="SG266" s="83"/>
      <c r="SH266" s="14"/>
      <c r="SI266" s="14"/>
      <c r="SJ266" s="15"/>
      <c r="SK266" s="37"/>
      <c r="SL266" s="14"/>
      <c r="SM266" s="15"/>
      <c r="SN266" s="22"/>
      <c r="TB266" s="5"/>
      <c r="TC266" s="6"/>
      <c r="TD266" s="6"/>
      <c r="TG266" s="83"/>
      <c r="TH266" s="14"/>
      <c r="TI266" s="14"/>
      <c r="TJ266" s="15"/>
      <c r="TK266" s="37"/>
      <c r="TL266" s="14"/>
      <c r="TM266" s="15"/>
      <c r="TN266" s="22"/>
      <c r="UB266" s="5"/>
      <c r="UC266" s="6"/>
      <c r="UD266" s="6"/>
      <c r="UG266" s="83"/>
      <c r="UH266" s="14"/>
      <c r="UI266" s="14"/>
      <c r="UJ266" s="15"/>
      <c r="UK266" s="37"/>
      <c r="UL266" s="14"/>
      <c r="UM266" s="15"/>
      <c r="UN266" s="22"/>
      <c r="VB266" s="5"/>
      <c r="VC266" s="6"/>
      <c r="VD266" s="6"/>
      <c r="VG266" s="83"/>
      <c r="VH266" s="14"/>
      <c r="VI266" s="14"/>
      <c r="VJ266" s="15"/>
      <c r="VK266" s="37"/>
      <c r="VL266" s="14"/>
      <c r="VM266" s="15"/>
      <c r="VN266" s="22"/>
      <c r="WB266" s="5"/>
      <c r="WC266" s="6"/>
      <c r="WD266" s="6"/>
      <c r="WG266" s="83"/>
      <c r="WH266" s="14"/>
      <c r="WI266" s="14"/>
      <c r="WJ266" s="15"/>
      <c r="WK266" s="37"/>
      <c r="WL266" s="14"/>
      <c r="WM266" s="15"/>
      <c r="WN266" s="22"/>
      <c r="XB266" s="5"/>
      <c r="XC266" s="37"/>
      <c r="XD266" s="37"/>
      <c r="XG266" s="83"/>
      <c r="XH266" s="14"/>
      <c r="XI266" s="14"/>
      <c r="XJ266" s="15"/>
      <c r="XK266" s="37"/>
      <c r="XL266" s="14"/>
      <c r="XM266" s="15"/>
      <c r="XN266" s="22"/>
      <c r="YB266" s="5"/>
      <c r="YC266" s="37"/>
      <c r="YD266" s="37"/>
      <c r="YG266" s="83"/>
      <c r="YH266" s="14"/>
      <c r="YI266" s="14"/>
      <c r="YJ266" s="15"/>
      <c r="YK266" s="37"/>
      <c r="YL266" s="14"/>
      <c r="YM266" s="15"/>
      <c r="YN266" s="22"/>
      <c r="ZB266" s="5"/>
      <c r="ZC266" s="37"/>
      <c r="ZD266" s="37"/>
      <c r="ZG266" s="83"/>
      <c r="ZH266" s="14"/>
      <c r="ZI266" s="14"/>
      <c r="ZJ266" s="15"/>
      <c r="ZK266" s="37"/>
      <c r="ZL266" s="14"/>
      <c r="ZM266" s="15"/>
      <c r="ZN266" s="22"/>
      <c r="AAB266" s="5"/>
      <c r="AAC266" s="37"/>
      <c r="AAD266" s="37"/>
      <c r="AAG266" s="83"/>
      <c r="AAH266" s="14"/>
      <c r="AAI266" s="14"/>
      <c r="AAJ266" s="15"/>
      <c r="AAK266" s="37"/>
      <c r="AAL266" s="14"/>
      <c r="AAM266" s="15"/>
      <c r="AAN266" s="22"/>
      <c r="ABB266" s="5"/>
      <c r="ABC266" s="37"/>
      <c r="ABD266" s="37"/>
      <c r="ABG266" s="83"/>
      <c r="ABH266" s="14"/>
      <c r="ABI266" s="14"/>
      <c r="ABJ266" s="15"/>
      <c r="ABK266" s="37"/>
      <c r="ABL266" s="14"/>
      <c r="ABM266" s="15"/>
      <c r="ABN266" s="22"/>
      <c r="ACB266" s="5"/>
      <c r="ACC266" s="37"/>
      <c r="ACD266" s="37"/>
      <c r="ACG266" s="83"/>
      <c r="ACH266" s="14"/>
      <c r="ACI266" s="14"/>
      <c r="ACJ266" s="15"/>
      <c r="ACK266" s="37"/>
      <c r="ACL266" s="14"/>
      <c r="ACM266" s="15"/>
      <c r="ACN266" s="22"/>
      <c r="ADB266" s="5"/>
      <c r="ADC266" s="37"/>
      <c r="ADD266" s="37"/>
      <c r="ADG266" s="96"/>
      <c r="ADH266" s="14"/>
      <c r="ADI266" s="14"/>
      <c r="ADJ266" s="15"/>
      <c r="ADK266" s="37"/>
      <c r="ADL266" s="14"/>
      <c r="ADM266" s="15"/>
      <c r="ADN266" s="22"/>
      <c r="AEB266" s="5"/>
      <c r="AEC266" s="37"/>
      <c r="AED266" s="37"/>
      <c r="AEG266" s="83"/>
      <c r="AEH266" s="14"/>
      <c r="AEI266" s="14"/>
      <c r="AEJ266" s="15"/>
      <c r="AEK266" s="37"/>
      <c r="AEL266" s="14"/>
      <c r="AEM266" s="15"/>
      <c r="AEN266" s="22"/>
    </row>
    <row r="267" spans="2:820" s="7" customFormat="1" ht="24.75" customHeight="1" x14ac:dyDescent="0.2">
      <c r="B267" s="6"/>
      <c r="C267" s="5"/>
      <c r="D267" s="6"/>
      <c r="E267" s="6"/>
      <c r="G267" s="83"/>
      <c r="H267" s="96"/>
      <c r="I267" s="14"/>
      <c r="J267" s="14"/>
      <c r="K267" s="15"/>
      <c r="L267" s="15"/>
      <c r="M267" s="14"/>
      <c r="N267" s="15"/>
      <c r="O267" s="22"/>
      <c r="AA267" s="6"/>
      <c r="AB267" s="5"/>
      <c r="AC267" s="6"/>
      <c r="AD267" s="6"/>
      <c r="AF267" s="83"/>
      <c r="AG267" s="83"/>
      <c r="AH267" s="14"/>
      <c r="AI267" s="14"/>
      <c r="AJ267" s="15"/>
      <c r="AK267" s="15"/>
      <c r="AL267" s="14"/>
      <c r="AM267" s="15"/>
      <c r="AN267" s="22"/>
      <c r="BB267" s="5"/>
      <c r="BC267" s="6"/>
      <c r="BD267" s="6"/>
      <c r="BF267" s="83"/>
      <c r="BG267" s="96"/>
      <c r="BH267" s="14"/>
      <c r="BI267" s="14"/>
      <c r="BJ267" s="15"/>
      <c r="BK267" s="15"/>
      <c r="BL267" s="14"/>
      <c r="BM267" s="15"/>
      <c r="BN267" s="22"/>
      <c r="CB267" s="5"/>
      <c r="CC267" s="6"/>
      <c r="CD267" s="6"/>
      <c r="CF267" s="83"/>
      <c r="CG267" s="96"/>
      <c r="CH267" s="14"/>
      <c r="CI267" s="14"/>
      <c r="CJ267" s="15"/>
      <c r="CK267" s="15"/>
      <c r="CL267" s="14"/>
      <c r="CM267" s="15"/>
      <c r="CN267" s="22"/>
      <c r="DB267" s="2"/>
      <c r="DC267" s="3"/>
      <c r="DD267" s="3"/>
      <c r="DE267" s="1"/>
      <c r="DF267" s="84"/>
      <c r="DG267" s="97"/>
      <c r="DH267" s="14"/>
      <c r="DI267" s="14"/>
      <c r="DJ267" s="15"/>
      <c r="DK267" s="15"/>
      <c r="DL267" s="14"/>
      <c r="DM267" s="15"/>
      <c r="DN267" s="22"/>
      <c r="EB267" s="5"/>
      <c r="EC267" s="6"/>
      <c r="ED267" s="6"/>
      <c r="EG267" s="96"/>
      <c r="EH267" s="14"/>
      <c r="EI267" s="14"/>
      <c r="EJ267" s="15"/>
      <c r="EK267" s="15"/>
      <c r="EL267" s="14"/>
      <c r="EM267" s="15"/>
      <c r="EN267" s="22"/>
      <c r="FB267" s="5"/>
      <c r="FC267" s="6"/>
      <c r="FD267" s="6"/>
      <c r="FG267" s="83"/>
      <c r="FH267" s="14"/>
      <c r="FI267" s="14"/>
      <c r="FJ267" s="15"/>
      <c r="FK267" s="15"/>
      <c r="FL267" s="14"/>
      <c r="FM267" s="15"/>
      <c r="FN267" s="22"/>
      <c r="GB267" s="5"/>
      <c r="GC267" s="6"/>
      <c r="GD267" s="6"/>
      <c r="GG267" s="83"/>
      <c r="GH267" s="14"/>
      <c r="GI267" s="14"/>
      <c r="GJ267" s="15"/>
      <c r="GK267" s="15"/>
      <c r="GL267" s="14"/>
      <c r="GM267" s="15"/>
      <c r="GN267" s="22"/>
      <c r="HB267" s="5"/>
      <c r="HC267" s="6"/>
      <c r="HD267" s="6"/>
      <c r="HG267" s="83"/>
      <c r="HH267" s="14"/>
      <c r="HI267" s="14"/>
      <c r="HJ267" s="15"/>
      <c r="HK267" s="15"/>
      <c r="HL267" s="14"/>
      <c r="HM267" s="15"/>
      <c r="HN267" s="22"/>
      <c r="IB267" s="5"/>
      <c r="IC267" s="6"/>
      <c r="ID267" s="6"/>
      <c r="IG267" s="83"/>
      <c r="IH267" s="14"/>
      <c r="II267" s="14"/>
      <c r="IJ267" s="15"/>
      <c r="IK267" s="15"/>
      <c r="IL267" s="14"/>
      <c r="IM267" s="15"/>
      <c r="IN267" s="22"/>
      <c r="JB267" s="5"/>
      <c r="JC267" s="6"/>
      <c r="JD267" s="6"/>
      <c r="JG267" s="83"/>
      <c r="JH267" s="14"/>
      <c r="JI267" s="14"/>
      <c r="JJ267" s="15"/>
      <c r="JK267" s="15"/>
      <c r="JL267" s="14"/>
      <c r="JM267" s="15"/>
      <c r="JN267" s="22"/>
      <c r="KB267" s="5"/>
      <c r="KC267" s="6"/>
      <c r="KD267" s="6"/>
      <c r="KG267" s="83"/>
      <c r="KH267" s="14"/>
      <c r="KI267" s="14"/>
      <c r="KJ267" s="15"/>
      <c r="KK267" s="15"/>
      <c r="KL267" s="14"/>
      <c r="KM267" s="15"/>
      <c r="KN267" s="22"/>
      <c r="LB267" s="5"/>
      <c r="LC267" s="6"/>
      <c r="LD267" s="6"/>
      <c r="LG267" s="83"/>
      <c r="LH267" s="14"/>
      <c r="LI267" s="14"/>
      <c r="LJ267" s="15"/>
      <c r="LK267" s="15"/>
      <c r="LL267" s="14"/>
      <c r="LM267" s="15"/>
      <c r="LN267" s="22"/>
      <c r="MB267" s="5"/>
      <c r="MC267" s="6"/>
      <c r="MD267" s="6"/>
      <c r="MG267" s="83"/>
      <c r="MH267" s="14"/>
      <c r="MI267" s="14"/>
      <c r="MJ267" s="15"/>
      <c r="MK267" s="15"/>
      <c r="ML267" s="14"/>
      <c r="MM267" s="15"/>
      <c r="MN267" s="22"/>
      <c r="NB267" s="2"/>
      <c r="NC267" s="3"/>
      <c r="ND267" s="3"/>
      <c r="NE267" s="1"/>
      <c r="NF267" s="1"/>
      <c r="NG267" s="84"/>
      <c r="NH267" s="14"/>
      <c r="NI267" s="14"/>
      <c r="NJ267" s="15"/>
      <c r="NK267" s="15"/>
      <c r="NL267" s="14"/>
      <c r="NM267" s="15"/>
      <c r="NN267" s="22"/>
      <c r="OB267" s="2"/>
      <c r="OC267" s="3"/>
      <c r="OD267" s="3"/>
      <c r="OE267" s="1"/>
      <c r="OF267" s="1"/>
      <c r="OG267" s="84"/>
      <c r="OH267" s="14"/>
      <c r="OI267" s="14"/>
      <c r="OJ267" s="15"/>
      <c r="OK267" s="15"/>
      <c r="OL267" s="14"/>
      <c r="OM267" s="15"/>
      <c r="ON267" s="22"/>
      <c r="PB267" s="5"/>
      <c r="PC267" s="6"/>
      <c r="PD267" s="6"/>
      <c r="PG267" s="83"/>
      <c r="PH267" s="14"/>
      <c r="PI267" s="14"/>
      <c r="PJ267" s="15"/>
      <c r="PK267" s="15"/>
      <c r="PL267" s="14"/>
      <c r="PM267" s="15"/>
      <c r="PN267" s="22"/>
      <c r="QB267" s="5"/>
      <c r="QC267" s="6"/>
      <c r="QD267" s="6"/>
      <c r="QG267" s="83"/>
      <c r="QH267" s="14"/>
      <c r="QI267" s="14"/>
      <c r="QJ267" s="15"/>
      <c r="QK267" s="15"/>
      <c r="QL267" s="14"/>
      <c r="QM267" s="15"/>
      <c r="QN267" s="22"/>
      <c r="RB267" s="5"/>
      <c r="RC267" s="6"/>
      <c r="RD267" s="6"/>
      <c r="RG267" s="83"/>
      <c r="RH267" s="14"/>
      <c r="RI267" s="14"/>
      <c r="RJ267" s="15"/>
      <c r="RK267" s="15"/>
      <c r="RL267" s="14"/>
      <c r="RM267" s="15"/>
      <c r="RN267" s="22"/>
      <c r="SB267" s="5"/>
      <c r="SC267" s="6"/>
      <c r="SD267" s="6"/>
      <c r="SG267" s="83"/>
      <c r="SH267" s="14"/>
      <c r="SI267" s="14"/>
      <c r="SJ267" s="15"/>
      <c r="SK267" s="37"/>
      <c r="SL267" s="14"/>
      <c r="SM267" s="15"/>
      <c r="SN267" s="22"/>
      <c r="TB267" s="5"/>
      <c r="TC267" s="6"/>
      <c r="TD267" s="6"/>
      <c r="TG267" s="83"/>
      <c r="TH267" s="14"/>
      <c r="TI267" s="14"/>
      <c r="TJ267" s="15"/>
      <c r="TK267" s="37"/>
      <c r="TL267" s="14"/>
      <c r="TM267" s="15"/>
      <c r="TN267" s="22"/>
      <c r="UB267" s="5"/>
      <c r="UC267" s="6"/>
      <c r="UD267" s="6"/>
      <c r="UG267" s="83"/>
      <c r="UH267" s="14"/>
      <c r="UI267" s="14"/>
      <c r="UJ267" s="15"/>
      <c r="UK267" s="37"/>
      <c r="UL267" s="14"/>
      <c r="UM267" s="15"/>
      <c r="UN267" s="22"/>
      <c r="VB267" s="5"/>
      <c r="VC267" s="6"/>
      <c r="VD267" s="6"/>
      <c r="VG267" s="83"/>
      <c r="VH267" s="14"/>
      <c r="VI267" s="14"/>
      <c r="VJ267" s="15"/>
      <c r="VK267" s="37"/>
      <c r="VL267" s="14"/>
      <c r="VM267" s="15"/>
      <c r="VN267" s="22"/>
      <c r="WB267" s="5"/>
      <c r="WC267" s="6"/>
      <c r="WD267" s="6"/>
      <c r="WG267" s="83"/>
      <c r="WH267" s="14"/>
      <c r="WI267" s="14"/>
      <c r="WJ267" s="15"/>
      <c r="WK267" s="37"/>
      <c r="WL267" s="14"/>
      <c r="WM267" s="15"/>
      <c r="WN267" s="22"/>
      <c r="XB267" s="5"/>
      <c r="XC267" s="37"/>
      <c r="XD267" s="37"/>
      <c r="XG267" s="83"/>
      <c r="XH267" s="14"/>
      <c r="XI267" s="14"/>
      <c r="XJ267" s="15"/>
      <c r="XK267" s="37"/>
      <c r="XL267" s="14"/>
      <c r="XM267" s="15"/>
      <c r="XN267" s="22"/>
      <c r="YB267" s="5"/>
      <c r="YC267" s="37"/>
      <c r="YD267" s="37"/>
      <c r="YG267" s="83"/>
      <c r="YH267" s="14"/>
      <c r="YI267" s="14"/>
      <c r="YJ267" s="15"/>
      <c r="YK267" s="37"/>
      <c r="YL267" s="14"/>
      <c r="YM267" s="15"/>
      <c r="YN267" s="22"/>
      <c r="ZB267" s="5"/>
      <c r="ZC267" s="37"/>
      <c r="ZD267" s="37"/>
      <c r="ZG267" s="83"/>
      <c r="ZH267" s="14"/>
      <c r="ZI267" s="14"/>
      <c r="ZJ267" s="15"/>
      <c r="ZK267" s="37"/>
      <c r="ZL267" s="14"/>
      <c r="ZM267" s="15"/>
      <c r="ZN267" s="22"/>
      <c r="AAB267" s="5"/>
      <c r="AAC267" s="37"/>
      <c r="AAD267" s="37"/>
      <c r="AAG267" s="83"/>
      <c r="AAH267" s="14"/>
      <c r="AAI267" s="14"/>
      <c r="AAJ267" s="15"/>
      <c r="AAK267" s="37"/>
      <c r="AAL267" s="14"/>
      <c r="AAM267" s="15"/>
      <c r="AAN267" s="22"/>
      <c r="ABB267" s="5"/>
      <c r="ABC267" s="37"/>
      <c r="ABD267" s="37"/>
      <c r="ABG267" s="83"/>
      <c r="ABH267" s="14"/>
      <c r="ABI267" s="14"/>
      <c r="ABJ267" s="15"/>
      <c r="ABK267" s="37"/>
      <c r="ABL267" s="14"/>
      <c r="ABM267" s="15"/>
      <c r="ABN267" s="22"/>
      <c r="ACB267" s="5"/>
      <c r="ACC267" s="37"/>
      <c r="ACD267" s="37"/>
      <c r="ACG267" s="83"/>
      <c r="ACH267" s="14"/>
      <c r="ACI267" s="14"/>
      <c r="ACJ267" s="15"/>
      <c r="ACK267" s="37"/>
      <c r="ACL267" s="14"/>
      <c r="ACM267" s="15"/>
      <c r="ACN267" s="22"/>
      <c r="ADB267" s="5"/>
      <c r="ADC267" s="37"/>
      <c r="ADD267" s="37"/>
      <c r="ADG267" s="96"/>
      <c r="ADH267" s="14"/>
      <c r="ADI267" s="14"/>
      <c r="ADJ267" s="15"/>
      <c r="ADK267" s="37"/>
      <c r="ADL267" s="14"/>
      <c r="ADM267" s="15"/>
      <c r="ADN267" s="22"/>
      <c r="AEB267" s="5"/>
      <c r="AEC267" s="37"/>
      <c r="AED267" s="37"/>
      <c r="AEG267" s="83"/>
      <c r="AEH267" s="14"/>
      <c r="AEI267" s="14"/>
      <c r="AEJ267" s="15"/>
      <c r="AEK267" s="37"/>
      <c r="AEL267" s="14"/>
      <c r="AEM267" s="15"/>
      <c r="AEN267" s="22"/>
    </row>
    <row r="268" spans="2:820" s="7" customFormat="1" ht="24.75" customHeight="1" x14ac:dyDescent="0.2">
      <c r="B268" s="6"/>
      <c r="C268" s="5"/>
      <c r="D268" s="6"/>
      <c r="E268" s="6"/>
      <c r="G268" s="83"/>
      <c r="H268" s="96"/>
      <c r="I268" s="14"/>
      <c r="J268" s="14"/>
      <c r="K268" s="15"/>
      <c r="L268" s="15"/>
      <c r="M268" s="14"/>
      <c r="N268" s="15"/>
      <c r="O268" s="22"/>
      <c r="AA268" s="6"/>
      <c r="AB268" s="5"/>
      <c r="AC268" s="6"/>
      <c r="AD268" s="6"/>
      <c r="AF268" s="83"/>
      <c r="AG268" s="83"/>
      <c r="AH268" s="14"/>
      <c r="AI268" s="14"/>
      <c r="AJ268" s="15"/>
      <c r="AK268" s="15"/>
      <c r="AL268" s="14"/>
      <c r="AM268" s="15"/>
      <c r="AN268" s="22"/>
      <c r="BB268" s="5"/>
      <c r="BC268" s="6"/>
      <c r="BD268" s="6"/>
      <c r="BF268" s="83"/>
      <c r="BG268" s="96"/>
      <c r="BH268" s="14"/>
      <c r="BI268" s="14"/>
      <c r="BJ268" s="15"/>
      <c r="BK268" s="15"/>
      <c r="BL268" s="14"/>
      <c r="BM268" s="15"/>
      <c r="BN268" s="22"/>
      <c r="CB268" s="5"/>
      <c r="CC268" s="6"/>
      <c r="CD268" s="6"/>
      <c r="CF268" s="83"/>
      <c r="CG268" s="96"/>
      <c r="CH268" s="14"/>
      <c r="CI268" s="14"/>
      <c r="CJ268" s="15"/>
      <c r="CK268" s="15"/>
      <c r="CL268" s="14"/>
      <c r="CM268" s="15"/>
      <c r="CN268" s="22"/>
      <c r="DB268" s="2"/>
      <c r="DC268" s="3"/>
      <c r="DD268" s="3"/>
      <c r="DE268" s="1"/>
      <c r="DF268" s="84"/>
      <c r="DG268" s="97"/>
      <c r="DH268" s="14"/>
      <c r="DI268" s="14"/>
      <c r="DJ268" s="15"/>
      <c r="DK268" s="15"/>
      <c r="DL268" s="14"/>
      <c r="DM268" s="15"/>
      <c r="DN268" s="22"/>
      <c r="EB268" s="5"/>
      <c r="EC268" s="6"/>
      <c r="ED268" s="6"/>
      <c r="EG268" s="96"/>
      <c r="EH268" s="14"/>
      <c r="EI268" s="14"/>
      <c r="EJ268" s="15"/>
      <c r="EK268" s="15"/>
      <c r="EL268" s="14"/>
      <c r="EM268" s="15"/>
      <c r="EN268" s="22"/>
      <c r="FB268" s="5"/>
      <c r="FC268" s="6"/>
      <c r="FD268" s="6"/>
      <c r="FG268" s="83"/>
      <c r="FH268" s="14"/>
      <c r="FI268" s="14"/>
      <c r="FJ268" s="15"/>
      <c r="FK268" s="15"/>
      <c r="FL268" s="14"/>
      <c r="FM268" s="15"/>
      <c r="FN268" s="22"/>
      <c r="GB268" s="5"/>
      <c r="GC268" s="6"/>
      <c r="GD268" s="6"/>
      <c r="GG268" s="83"/>
      <c r="GH268" s="14"/>
      <c r="GI268" s="14"/>
      <c r="GJ268" s="15"/>
      <c r="GK268" s="15"/>
      <c r="GL268" s="14"/>
      <c r="GM268" s="15"/>
      <c r="GN268" s="22"/>
      <c r="HB268" s="5"/>
      <c r="HC268" s="6"/>
      <c r="HD268" s="6"/>
      <c r="HG268" s="83"/>
      <c r="HH268" s="14"/>
      <c r="HI268" s="14"/>
      <c r="HJ268" s="15"/>
      <c r="HK268" s="15"/>
      <c r="HL268" s="14"/>
      <c r="HM268" s="15"/>
      <c r="HN268" s="22"/>
      <c r="IB268" s="5"/>
      <c r="IC268" s="6"/>
      <c r="ID268" s="6"/>
      <c r="IG268" s="83"/>
      <c r="IH268" s="14"/>
      <c r="II268" s="14"/>
      <c r="IJ268" s="15"/>
      <c r="IK268" s="15"/>
      <c r="IL268" s="14"/>
      <c r="IM268" s="15"/>
      <c r="IN268" s="22"/>
      <c r="JB268" s="5"/>
      <c r="JC268" s="6"/>
      <c r="JD268" s="6"/>
      <c r="JG268" s="83"/>
      <c r="JH268" s="14"/>
      <c r="JI268" s="14"/>
      <c r="JJ268" s="15"/>
      <c r="JK268" s="15"/>
      <c r="JL268" s="14"/>
      <c r="JM268" s="15"/>
      <c r="JN268" s="22"/>
      <c r="KB268" s="5"/>
      <c r="KC268" s="6"/>
      <c r="KD268" s="6"/>
      <c r="KG268" s="83"/>
      <c r="KH268" s="14"/>
      <c r="KI268" s="14"/>
      <c r="KJ268" s="15"/>
      <c r="KK268" s="15"/>
      <c r="KL268" s="14"/>
      <c r="KM268" s="15"/>
      <c r="KN268" s="22"/>
      <c r="LB268" s="5"/>
      <c r="LC268" s="6"/>
      <c r="LD268" s="6"/>
      <c r="LG268" s="83"/>
      <c r="LH268" s="14"/>
      <c r="LI268" s="14"/>
      <c r="LJ268" s="15"/>
      <c r="LK268" s="15"/>
      <c r="LL268" s="14"/>
      <c r="LM268" s="15"/>
      <c r="LN268" s="22"/>
      <c r="MB268" s="5"/>
      <c r="MC268" s="6"/>
      <c r="MD268" s="6"/>
      <c r="MG268" s="83"/>
      <c r="MH268" s="14"/>
      <c r="MI268" s="14"/>
      <c r="MJ268" s="15"/>
      <c r="MK268" s="15"/>
      <c r="ML268" s="14"/>
      <c r="MM268" s="15"/>
      <c r="MN268" s="22"/>
      <c r="NB268" s="2"/>
      <c r="NC268" s="3"/>
      <c r="ND268" s="3"/>
      <c r="NE268" s="1"/>
      <c r="NF268" s="1"/>
      <c r="NG268" s="84"/>
      <c r="NH268" s="14"/>
      <c r="NI268" s="14"/>
      <c r="NJ268" s="15"/>
      <c r="NK268" s="15"/>
      <c r="NL268" s="14"/>
      <c r="NM268" s="15"/>
      <c r="NN268" s="22"/>
      <c r="OB268" s="2"/>
      <c r="OC268" s="3"/>
      <c r="OD268" s="3"/>
      <c r="OE268" s="1"/>
      <c r="OF268" s="1"/>
      <c r="OG268" s="84"/>
      <c r="OH268" s="14"/>
      <c r="OI268" s="14"/>
      <c r="OJ268" s="15"/>
      <c r="OK268" s="15"/>
      <c r="OL268" s="14"/>
      <c r="OM268" s="15"/>
      <c r="ON268" s="22"/>
      <c r="PB268" s="5"/>
      <c r="PC268" s="6"/>
      <c r="PD268" s="6"/>
      <c r="PG268" s="83"/>
      <c r="PH268" s="14"/>
      <c r="PI268" s="14"/>
      <c r="PJ268" s="15"/>
      <c r="PK268" s="15"/>
      <c r="PL268" s="14"/>
      <c r="PM268" s="15"/>
      <c r="PN268" s="22"/>
      <c r="QB268" s="5"/>
      <c r="QC268" s="6"/>
      <c r="QD268" s="6"/>
      <c r="QG268" s="83"/>
      <c r="QH268" s="14"/>
      <c r="QI268" s="14"/>
      <c r="QJ268" s="15"/>
      <c r="QK268" s="15"/>
      <c r="QL268" s="14"/>
      <c r="QM268" s="15"/>
      <c r="QN268" s="22"/>
      <c r="RB268" s="5"/>
      <c r="RC268" s="6"/>
      <c r="RD268" s="6"/>
      <c r="RG268" s="83"/>
      <c r="RH268" s="14"/>
      <c r="RI268" s="14"/>
      <c r="RJ268" s="15"/>
      <c r="RK268" s="15"/>
      <c r="RL268" s="14"/>
      <c r="RM268" s="15"/>
      <c r="RN268" s="22"/>
      <c r="SB268" s="5"/>
      <c r="SC268" s="6"/>
      <c r="SD268" s="6"/>
      <c r="SG268" s="83"/>
      <c r="SH268" s="14"/>
      <c r="SI268" s="14"/>
      <c r="SJ268" s="15"/>
      <c r="SK268" s="37"/>
      <c r="SL268" s="14"/>
      <c r="SM268" s="15"/>
      <c r="SN268" s="22"/>
      <c r="TB268" s="5"/>
      <c r="TC268" s="6"/>
      <c r="TD268" s="6"/>
      <c r="TG268" s="83"/>
      <c r="TH268" s="14"/>
      <c r="TI268" s="14"/>
      <c r="TJ268" s="15"/>
      <c r="TK268" s="37"/>
      <c r="TL268" s="14"/>
      <c r="TM268" s="15"/>
      <c r="TN268" s="22"/>
      <c r="UB268" s="5"/>
      <c r="UC268" s="6"/>
      <c r="UD268" s="6"/>
      <c r="UG268" s="83"/>
      <c r="UH268" s="14"/>
      <c r="UI268" s="14"/>
      <c r="UJ268" s="15"/>
      <c r="UK268" s="37"/>
      <c r="UL268" s="14"/>
      <c r="UM268" s="15"/>
      <c r="UN268" s="22"/>
      <c r="VB268" s="5"/>
      <c r="VC268" s="6"/>
      <c r="VD268" s="6"/>
      <c r="VG268" s="83"/>
      <c r="VH268" s="14"/>
      <c r="VI268" s="14"/>
      <c r="VJ268" s="15"/>
      <c r="VK268" s="37"/>
      <c r="VL268" s="14"/>
      <c r="VM268" s="15"/>
      <c r="VN268" s="22"/>
      <c r="WB268" s="5"/>
      <c r="WC268" s="6"/>
      <c r="WD268" s="6"/>
      <c r="WG268" s="83"/>
      <c r="WH268" s="14"/>
      <c r="WI268" s="14"/>
      <c r="WJ268" s="15"/>
      <c r="WK268" s="37"/>
      <c r="WL268" s="14"/>
      <c r="WM268" s="15"/>
      <c r="WN268" s="22"/>
      <c r="XB268" s="5"/>
      <c r="XC268" s="37"/>
      <c r="XD268" s="37"/>
      <c r="XG268" s="83"/>
      <c r="XH268" s="14"/>
      <c r="XI268" s="14"/>
      <c r="XJ268" s="15"/>
      <c r="XK268" s="37"/>
      <c r="XL268" s="14"/>
      <c r="XM268" s="15"/>
      <c r="XN268" s="22"/>
      <c r="YB268" s="5"/>
      <c r="YC268" s="37"/>
      <c r="YD268" s="37"/>
      <c r="YG268" s="83"/>
      <c r="YH268" s="14"/>
      <c r="YI268" s="14"/>
      <c r="YJ268" s="15"/>
      <c r="YK268" s="37"/>
      <c r="YL268" s="14"/>
      <c r="YM268" s="15"/>
      <c r="YN268" s="22"/>
      <c r="ZB268" s="5"/>
      <c r="ZC268" s="37"/>
      <c r="ZD268" s="37"/>
      <c r="ZG268" s="83"/>
      <c r="ZH268" s="14"/>
      <c r="ZI268" s="14"/>
      <c r="ZJ268" s="15"/>
      <c r="ZK268" s="37"/>
      <c r="ZL268" s="14"/>
      <c r="ZM268" s="15"/>
      <c r="ZN268" s="22"/>
      <c r="AAB268" s="5"/>
      <c r="AAC268" s="37"/>
      <c r="AAD268" s="37"/>
      <c r="AAG268" s="83"/>
      <c r="AAH268" s="14"/>
      <c r="AAI268" s="14"/>
      <c r="AAJ268" s="15"/>
      <c r="AAK268" s="37"/>
      <c r="AAL268" s="14"/>
      <c r="AAM268" s="15"/>
      <c r="AAN268" s="22"/>
      <c r="ABB268" s="5"/>
      <c r="ABC268" s="37"/>
      <c r="ABD268" s="37"/>
      <c r="ABG268" s="83"/>
      <c r="ABH268" s="14"/>
      <c r="ABI268" s="14"/>
      <c r="ABJ268" s="15"/>
      <c r="ABK268" s="37"/>
      <c r="ABL268" s="14"/>
      <c r="ABM268" s="15"/>
      <c r="ABN268" s="22"/>
      <c r="ACB268" s="5"/>
      <c r="ACC268" s="37"/>
      <c r="ACD268" s="37"/>
      <c r="ACG268" s="83"/>
      <c r="ACH268" s="14"/>
      <c r="ACI268" s="14"/>
      <c r="ACJ268" s="15"/>
      <c r="ACK268" s="37"/>
      <c r="ACL268" s="14"/>
      <c r="ACM268" s="15"/>
      <c r="ACN268" s="22"/>
      <c r="ADB268" s="5"/>
      <c r="ADC268" s="37"/>
      <c r="ADD268" s="37"/>
      <c r="ADG268" s="96"/>
      <c r="ADH268" s="14"/>
      <c r="ADI268" s="14"/>
      <c r="ADJ268" s="15"/>
      <c r="ADK268" s="37"/>
      <c r="ADL268" s="14"/>
      <c r="ADM268" s="15"/>
      <c r="ADN268" s="22"/>
      <c r="AEB268" s="5"/>
      <c r="AEC268" s="37"/>
      <c r="AED268" s="37"/>
      <c r="AEG268" s="83"/>
      <c r="AEH268" s="14"/>
      <c r="AEI268" s="14"/>
      <c r="AEJ268" s="15"/>
      <c r="AEK268" s="37"/>
      <c r="AEL268" s="14"/>
      <c r="AEM268" s="15"/>
      <c r="AEN268" s="22"/>
    </row>
    <row r="269" spans="2:820" s="7" customFormat="1" ht="24.75" customHeight="1" x14ac:dyDescent="0.2">
      <c r="B269" s="6"/>
      <c r="C269" s="5"/>
      <c r="D269" s="6"/>
      <c r="E269" s="6"/>
      <c r="G269" s="83"/>
      <c r="H269" s="96"/>
      <c r="I269" s="14"/>
      <c r="J269" s="14"/>
      <c r="K269" s="15"/>
      <c r="L269" s="15"/>
      <c r="M269" s="14"/>
      <c r="N269" s="15"/>
      <c r="O269" s="22"/>
      <c r="AA269" s="6"/>
      <c r="AB269" s="5"/>
      <c r="AC269" s="6"/>
      <c r="AD269" s="6"/>
      <c r="AF269" s="83"/>
      <c r="AG269" s="83"/>
      <c r="AH269" s="14"/>
      <c r="AI269" s="14"/>
      <c r="AJ269" s="15"/>
      <c r="AK269" s="15"/>
      <c r="AL269" s="14"/>
      <c r="AM269" s="15"/>
      <c r="AN269" s="22"/>
      <c r="BB269" s="5"/>
      <c r="BC269" s="6"/>
      <c r="BD269" s="6"/>
      <c r="BF269" s="83"/>
      <c r="BG269" s="96"/>
      <c r="BH269" s="14"/>
      <c r="BI269" s="14"/>
      <c r="BJ269" s="15"/>
      <c r="BK269" s="15"/>
      <c r="BL269" s="14"/>
      <c r="BM269" s="15"/>
      <c r="BN269" s="22"/>
      <c r="CB269" s="5"/>
      <c r="CC269" s="6"/>
      <c r="CD269" s="6"/>
      <c r="CF269" s="83"/>
      <c r="CG269" s="96"/>
      <c r="CH269" s="14"/>
      <c r="CI269" s="14"/>
      <c r="CJ269" s="15"/>
      <c r="CK269" s="15"/>
      <c r="CL269" s="14"/>
      <c r="CM269" s="15"/>
      <c r="CN269" s="22"/>
      <c r="DB269" s="2"/>
      <c r="DC269" s="3"/>
      <c r="DD269" s="3"/>
      <c r="DE269" s="1"/>
      <c r="DF269" s="84"/>
      <c r="DG269" s="97"/>
      <c r="DH269" s="14"/>
      <c r="DI269" s="14"/>
      <c r="DJ269" s="15"/>
      <c r="DK269" s="15"/>
      <c r="DL269" s="14"/>
      <c r="DM269" s="15"/>
      <c r="DN269" s="22"/>
      <c r="EB269" s="5"/>
      <c r="EC269" s="6"/>
      <c r="ED269" s="6"/>
      <c r="EG269" s="96"/>
      <c r="EH269" s="14"/>
      <c r="EI269" s="14"/>
      <c r="EJ269" s="15"/>
      <c r="EK269" s="15"/>
      <c r="EL269" s="14"/>
      <c r="EM269" s="15"/>
      <c r="EN269" s="22"/>
      <c r="FB269" s="5"/>
      <c r="FC269" s="6"/>
      <c r="FD269" s="6"/>
      <c r="FG269" s="83"/>
      <c r="FH269" s="14"/>
      <c r="FI269" s="14"/>
      <c r="FJ269" s="15"/>
      <c r="FK269" s="15"/>
      <c r="FL269" s="14"/>
      <c r="FM269" s="15"/>
      <c r="FN269" s="22"/>
      <c r="GB269" s="5"/>
      <c r="GC269" s="6"/>
      <c r="GD269" s="6"/>
      <c r="GG269" s="83"/>
      <c r="GH269" s="14"/>
      <c r="GI269" s="14"/>
      <c r="GJ269" s="15"/>
      <c r="GK269" s="15"/>
      <c r="GL269" s="14"/>
      <c r="GM269" s="15"/>
      <c r="GN269" s="22"/>
      <c r="HB269" s="5"/>
      <c r="HC269" s="6"/>
      <c r="HD269" s="6"/>
      <c r="HG269" s="83"/>
      <c r="HH269" s="14"/>
      <c r="HI269" s="14"/>
      <c r="HJ269" s="15"/>
      <c r="HK269" s="15"/>
      <c r="HL269" s="14"/>
      <c r="HM269" s="15"/>
      <c r="HN269" s="22"/>
      <c r="IB269" s="5"/>
      <c r="IC269" s="6"/>
      <c r="ID269" s="6"/>
      <c r="IG269" s="83"/>
      <c r="IH269" s="14"/>
      <c r="II269" s="14"/>
      <c r="IJ269" s="15"/>
      <c r="IK269" s="15"/>
      <c r="IL269" s="14"/>
      <c r="IM269" s="15"/>
      <c r="IN269" s="22"/>
      <c r="JB269" s="5"/>
      <c r="JC269" s="6"/>
      <c r="JD269" s="6"/>
      <c r="JG269" s="83"/>
      <c r="JH269" s="14"/>
      <c r="JI269" s="14"/>
      <c r="JJ269" s="15"/>
      <c r="JK269" s="15"/>
      <c r="JL269" s="14"/>
      <c r="JM269" s="15"/>
      <c r="JN269" s="22"/>
      <c r="KB269" s="5"/>
      <c r="KC269" s="6"/>
      <c r="KD269" s="6"/>
      <c r="KG269" s="83"/>
      <c r="KH269" s="14"/>
      <c r="KI269" s="14"/>
      <c r="KJ269" s="15"/>
      <c r="KK269" s="15"/>
      <c r="KL269" s="14"/>
      <c r="KM269" s="15"/>
      <c r="KN269" s="22"/>
      <c r="LB269" s="5"/>
      <c r="LC269" s="6"/>
      <c r="LD269" s="6"/>
      <c r="LG269" s="83"/>
      <c r="LH269" s="14"/>
      <c r="LI269" s="14"/>
      <c r="LJ269" s="15"/>
      <c r="LK269" s="15"/>
      <c r="LL269" s="14"/>
      <c r="LM269" s="15"/>
      <c r="LN269" s="22"/>
      <c r="MB269" s="5"/>
      <c r="MC269" s="6"/>
      <c r="MD269" s="6"/>
      <c r="MG269" s="83"/>
      <c r="MH269" s="14"/>
      <c r="MI269" s="14"/>
      <c r="MJ269" s="15"/>
      <c r="MK269" s="15"/>
      <c r="ML269" s="14"/>
      <c r="MM269" s="15"/>
      <c r="MN269" s="22"/>
      <c r="NB269" s="2"/>
      <c r="NC269" s="3"/>
      <c r="ND269" s="3"/>
      <c r="NE269" s="1"/>
      <c r="NF269" s="1"/>
      <c r="NG269" s="84"/>
      <c r="NH269" s="14"/>
      <c r="NI269" s="14"/>
      <c r="NJ269" s="15"/>
      <c r="NK269" s="15"/>
      <c r="NL269" s="14"/>
      <c r="NM269" s="15"/>
      <c r="NN269" s="22"/>
      <c r="OB269" s="2"/>
      <c r="OC269" s="3"/>
      <c r="OD269" s="3"/>
      <c r="OE269" s="1"/>
      <c r="OF269" s="1"/>
      <c r="OG269" s="84"/>
      <c r="OH269" s="14"/>
      <c r="OI269" s="14"/>
      <c r="OJ269" s="15"/>
      <c r="OK269" s="15"/>
      <c r="OL269" s="14"/>
      <c r="OM269" s="15"/>
      <c r="ON269" s="22"/>
      <c r="PB269" s="5"/>
      <c r="PC269" s="6"/>
      <c r="PD269" s="6"/>
      <c r="PG269" s="83"/>
      <c r="PH269" s="14"/>
      <c r="PI269" s="14"/>
      <c r="PJ269" s="15"/>
      <c r="PK269" s="15"/>
      <c r="PL269" s="14"/>
      <c r="PM269" s="15"/>
      <c r="PN269" s="22"/>
      <c r="QB269" s="5"/>
      <c r="QC269" s="6"/>
      <c r="QD269" s="6"/>
      <c r="QG269" s="83"/>
      <c r="QH269" s="14"/>
      <c r="QI269" s="14"/>
      <c r="QJ269" s="15"/>
      <c r="QK269" s="15"/>
      <c r="QL269" s="14"/>
      <c r="QM269" s="15"/>
      <c r="QN269" s="22"/>
      <c r="RB269" s="5"/>
      <c r="RC269" s="6"/>
      <c r="RD269" s="6"/>
      <c r="RG269" s="83"/>
      <c r="RH269" s="14"/>
      <c r="RI269" s="14"/>
      <c r="RJ269" s="15"/>
      <c r="RK269" s="15"/>
      <c r="RL269" s="14"/>
      <c r="RM269" s="15"/>
      <c r="RN269" s="22"/>
      <c r="SB269" s="5"/>
      <c r="SC269" s="6"/>
      <c r="SD269" s="6"/>
      <c r="SG269" s="83"/>
      <c r="SH269" s="14"/>
      <c r="SI269" s="14"/>
      <c r="SJ269" s="15"/>
      <c r="SK269" s="37"/>
      <c r="SL269" s="14"/>
      <c r="SM269" s="15"/>
      <c r="SN269" s="22"/>
      <c r="TB269" s="5"/>
      <c r="TC269" s="6"/>
      <c r="TD269" s="6"/>
      <c r="TG269" s="83"/>
      <c r="TH269" s="14"/>
      <c r="TI269" s="14"/>
      <c r="TJ269" s="15"/>
      <c r="TK269" s="37"/>
      <c r="TL269" s="14"/>
      <c r="TM269" s="15"/>
      <c r="TN269" s="22"/>
      <c r="UB269" s="5"/>
      <c r="UC269" s="6"/>
      <c r="UD269" s="6"/>
      <c r="UG269" s="83"/>
      <c r="UH269" s="14"/>
      <c r="UI269" s="14"/>
      <c r="UJ269" s="15"/>
      <c r="UK269" s="37"/>
      <c r="UL269" s="14"/>
      <c r="UM269" s="15"/>
      <c r="UN269" s="22"/>
      <c r="VB269" s="5"/>
      <c r="VC269" s="6"/>
      <c r="VD269" s="6"/>
      <c r="VG269" s="83"/>
      <c r="VH269" s="14"/>
      <c r="VI269" s="14"/>
      <c r="VJ269" s="15"/>
      <c r="VK269" s="37"/>
      <c r="VL269" s="14"/>
      <c r="VM269" s="15"/>
      <c r="VN269" s="22"/>
      <c r="WB269" s="5"/>
      <c r="WC269" s="6"/>
      <c r="WD269" s="6"/>
      <c r="WG269" s="83"/>
      <c r="WH269" s="14"/>
      <c r="WI269" s="14"/>
      <c r="WJ269" s="15"/>
      <c r="WK269" s="37"/>
      <c r="WL269" s="14"/>
      <c r="WM269" s="15"/>
      <c r="WN269" s="22"/>
      <c r="XB269" s="5"/>
      <c r="XC269" s="37"/>
      <c r="XD269" s="37"/>
      <c r="XG269" s="83"/>
      <c r="XH269" s="14"/>
      <c r="XI269" s="14"/>
      <c r="XJ269" s="15"/>
      <c r="XK269" s="37"/>
      <c r="XL269" s="14"/>
      <c r="XM269" s="15"/>
      <c r="XN269" s="22"/>
      <c r="YB269" s="5"/>
      <c r="YC269" s="37"/>
      <c r="YD269" s="37"/>
      <c r="YG269" s="83"/>
      <c r="YH269" s="14"/>
      <c r="YI269" s="14"/>
      <c r="YJ269" s="15"/>
      <c r="YK269" s="37"/>
      <c r="YL269" s="14"/>
      <c r="YM269" s="15"/>
      <c r="YN269" s="22"/>
      <c r="ZB269" s="5"/>
      <c r="ZC269" s="37"/>
      <c r="ZD269" s="37"/>
      <c r="ZG269" s="83"/>
      <c r="ZH269" s="14"/>
      <c r="ZI269" s="14"/>
      <c r="ZJ269" s="15"/>
      <c r="ZK269" s="37"/>
      <c r="ZL269" s="14"/>
      <c r="ZM269" s="15"/>
      <c r="ZN269" s="22"/>
      <c r="AAB269" s="5"/>
      <c r="AAC269" s="37"/>
      <c r="AAD269" s="37"/>
      <c r="AAG269" s="83"/>
      <c r="AAH269" s="14"/>
      <c r="AAI269" s="14"/>
      <c r="AAJ269" s="15"/>
      <c r="AAK269" s="37"/>
      <c r="AAL269" s="14"/>
      <c r="AAM269" s="15"/>
      <c r="AAN269" s="22"/>
      <c r="ABB269" s="5"/>
      <c r="ABC269" s="37"/>
      <c r="ABD269" s="37"/>
      <c r="ABG269" s="83"/>
      <c r="ABH269" s="14"/>
      <c r="ABI269" s="14"/>
      <c r="ABJ269" s="15"/>
      <c r="ABK269" s="37"/>
      <c r="ABL269" s="14"/>
      <c r="ABM269" s="15"/>
      <c r="ABN269" s="22"/>
      <c r="ACB269" s="5"/>
      <c r="ACC269" s="37"/>
      <c r="ACD269" s="37"/>
      <c r="ACG269" s="83"/>
      <c r="ACH269" s="14"/>
      <c r="ACI269" s="14"/>
      <c r="ACJ269" s="15"/>
      <c r="ACK269" s="37"/>
      <c r="ACL269" s="14"/>
      <c r="ACM269" s="15"/>
      <c r="ACN269" s="22"/>
      <c r="ADB269" s="5"/>
      <c r="ADC269" s="37"/>
      <c r="ADD269" s="37"/>
      <c r="ADG269" s="96"/>
      <c r="ADH269" s="14"/>
      <c r="ADI269" s="14"/>
      <c r="ADJ269" s="15"/>
      <c r="ADK269" s="37"/>
      <c r="ADL269" s="14"/>
      <c r="ADM269" s="15"/>
      <c r="ADN269" s="22"/>
      <c r="AEB269" s="5"/>
      <c r="AEC269" s="37"/>
      <c r="AED269" s="37"/>
      <c r="AEG269" s="83"/>
      <c r="AEH269" s="14"/>
      <c r="AEI269" s="14"/>
      <c r="AEJ269" s="15"/>
      <c r="AEK269" s="37"/>
      <c r="AEL269" s="14"/>
      <c r="AEM269" s="15"/>
      <c r="AEN269" s="22"/>
    </row>
    <row r="270" spans="2:820" s="7" customFormat="1" ht="24.75" customHeight="1" x14ac:dyDescent="0.2">
      <c r="B270" s="6"/>
      <c r="C270" s="5"/>
      <c r="D270" s="6"/>
      <c r="E270" s="6"/>
      <c r="G270" s="83"/>
      <c r="H270" s="96"/>
      <c r="I270" s="14"/>
      <c r="J270" s="14"/>
      <c r="K270" s="15"/>
      <c r="L270" s="15"/>
      <c r="M270" s="14"/>
      <c r="N270" s="15"/>
      <c r="O270" s="22"/>
      <c r="AA270" s="6"/>
      <c r="AB270" s="5"/>
      <c r="AC270" s="6"/>
      <c r="AD270" s="6"/>
      <c r="AF270" s="83"/>
      <c r="AG270" s="83"/>
      <c r="AH270" s="14"/>
      <c r="AI270" s="14"/>
      <c r="AJ270" s="15"/>
      <c r="AK270" s="15"/>
      <c r="AL270" s="14"/>
      <c r="AM270" s="15"/>
      <c r="AN270" s="22"/>
      <c r="BB270" s="5"/>
      <c r="BC270" s="6"/>
      <c r="BD270" s="6"/>
      <c r="BF270" s="83"/>
      <c r="BG270" s="96"/>
      <c r="BH270" s="14"/>
      <c r="BI270" s="14"/>
      <c r="BJ270" s="15"/>
      <c r="BK270" s="15"/>
      <c r="BL270" s="14"/>
      <c r="BM270" s="15"/>
      <c r="BN270" s="22"/>
      <c r="CB270" s="5"/>
      <c r="CC270" s="6"/>
      <c r="CD270" s="6"/>
      <c r="CF270" s="83"/>
      <c r="CG270" s="96"/>
      <c r="CH270" s="14"/>
      <c r="CI270" s="14"/>
      <c r="CJ270" s="15"/>
      <c r="CK270" s="15"/>
      <c r="CL270" s="14"/>
      <c r="CM270" s="15"/>
      <c r="CN270" s="22"/>
      <c r="DB270" s="2"/>
      <c r="DC270" s="3"/>
      <c r="DD270" s="3"/>
      <c r="DE270" s="1"/>
      <c r="DF270" s="84"/>
      <c r="DG270" s="97"/>
      <c r="DH270" s="14"/>
      <c r="DI270" s="14"/>
      <c r="DJ270" s="15"/>
      <c r="DK270" s="15"/>
      <c r="DL270" s="14"/>
      <c r="DM270" s="15"/>
      <c r="DN270" s="22"/>
      <c r="EB270" s="5"/>
      <c r="EC270" s="6"/>
      <c r="ED270" s="6"/>
      <c r="EG270" s="96"/>
      <c r="EH270" s="14"/>
      <c r="EI270" s="14"/>
      <c r="EJ270" s="15"/>
      <c r="EK270" s="15"/>
      <c r="EL270" s="14"/>
      <c r="EM270" s="15"/>
      <c r="EN270" s="22"/>
      <c r="FB270" s="5"/>
      <c r="FC270" s="6"/>
      <c r="FD270" s="6"/>
      <c r="FG270" s="83"/>
      <c r="FH270" s="14"/>
      <c r="FI270" s="14"/>
      <c r="FJ270" s="15"/>
      <c r="FK270" s="15"/>
      <c r="FL270" s="14"/>
      <c r="FM270" s="15"/>
      <c r="FN270" s="22"/>
      <c r="GB270" s="5"/>
      <c r="GC270" s="6"/>
      <c r="GD270" s="6"/>
      <c r="GG270" s="83"/>
      <c r="GH270" s="14"/>
      <c r="GI270" s="14"/>
      <c r="GJ270" s="15"/>
      <c r="GK270" s="15"/>
      <c r="GL270" s="14"/>
      <c r="GM270" s="15"/>
      <c r="GN270" s="22"/>
      <c r="HB270" s="5"/>
      <c r="HC270" s="6"/>
      <c r="HD270" s="6"/>
      <c r="HG270" s="83"/>
      <c r="HH270" s="14"/>
      <c r="HI270" s="14"/>
      <c r="HJ270" s="15"/>
      <c r="HK270" s="15"/>
      <c r="HL270" s="14"/>
      <c r="HM270" s="15"/>
      <c r="HN270" s="22"/>
      <c r="IB270" s="5"/>
      <c r="IC270" s="6"/>
      <c r="ID270" s="6"/>
      <c r="IG270" s="83"/>
      <c r="IH270" s="14"/>
      <c r="II270" s="14"/>
      <c r="IJ270" s="15"/>
      <c r="IK270" s="15"/>
      <c r="IL270" s="14"/>
      <c r="IM270" s="15"/>
      <c r="IN270" s="22"/>
      <c r="JB270" s="5"/>
      <c r="JC270" s="6"/>
      <c r="JD270" s="6"/>
      <c r="JG270" s="83"/>
      <c r="JH270" s="14"/>
      <c r="JI270" s="14"/>
      <c r="JJ270" s="15"/>
      <c r="JK270" s="15"/>
      <c r="JL270" s="14"/>
      <c r="JM270" s="15"/>
      <c r="JN270" s="22"/>
      <c r="KB270" s="5"/>
      <c r="KC270" s="6"/>
      <c r="KD270" s="6"/>
      <c r="KG270" s="83"/>
      <c r="KH270" s="14"/>
      <c r="KI270" s="14"/>
      <c r="KJ270" s="15"/>
      <c r="KK270" s="15"/>
      <c r="KL270" s="14"/>
      <c r="KM270" s="15"/>
      <c r="KN270" s="22"/>
      <c r="LB270" s="5"/>
      <c r="LC270" s="6"/>
      <c r="LD270" s="6"/>
      <c r="LG270" s="83"/>
      <c r="LH270" s="14"/>
      <c r="LI270" s="14"/>
      <c r="LJ270" s="15"/>
      <c r="LK270" s="15"/>
      <c r="LL270" s="14"/>
      <c r="LM270" s="15"/>
      <c r="LN270" s="22"/>
      <c r="MB270" s="5"/>
      <c r="MC270" s="6"/>
      <c r="MD270" s="6"/>
      <c r="MG270" s="83"/>
      <c r="MH270" s="14"/>
      <c r="MI270" s="14"/>
      <c r="MJ270" s="15"/>
      <c r="MK270" s="15"/>
      <c r="ML270" s="14"/>
      <c r="MM270" s="15"/>
      <c r="MN270" s="22"/>
      <c r="NB270" s="2"/>
      <c r="NC270" s="3"/>
      <c r="ND270" s="3"/>
      <c r="NE270" s="1"/>
      <c r="NF270" s="1"/>
      <c r="NG270" s="84"/>
      <c r="NH270" s="14"/>
      <c r="NI270" s="14"/>
      <c r="NJ270" s="15"/>
      <c r="NK270" s="15"/>
      <c r="NL270" s="14"/>
      <c r="NM270" s="15"/>
      <c r="NN270" s="22"/>
      <c r="OB270" s="2"/>
      <c r="OC270" s="3"/>
      <c r="OD270" s="3"/>
      <c r="OE270" s="1"/>
      <c r="OF270" s="1"/>
      <c r="OG270" s="84"/>
      <c r="OH270" s="14"/>
      <c r="OI270" s="14"/>
      <c r="OJ270" s="15"/>
      <c r="OK270" s="15"/>
      <c r="OL270" s="14"/>
      <c r="OM270" s="15"/>
      <c r="ON270" s="22"/>
      <c r="PB270" s="5"/>
      <c r="PC270" s="6"/>
      <c r="PD270" s="6"/>
      <c r="PG270" s="83"/>
      <c r="PH270" s="14"/>
      <c r="PI270" s="14"/>
      <c r="PJ270" s="15"/>
      <c r="PK270" s="15"/>
      <c r="PL270" s="14"/>
      <c r="PM270" s="15"/>
      <c r="PN270" s="22"/>
      <c r="QB270" s="5"/>
      <c r="QC270" s="6"/>
      <c r="QD270" s="6"/>
      <c r="QG270" s="83"/>
      <c r="QH270" s="14"/>
      <c r="QI270" s="14"/>
      <c r="QJ270" s="15"/>
      <c r="QK270" s="15"/>
      <c r="QL270" s="14"/>
      <c r="QM270" s="15"/>
      <c r="QN270" s="22"/>
      <c r="RB270" s="5"/>
      <c r="RC270" s="6"/>
      <c r="RD270" s="6"/>
      <c r="RG270" s="83"/>
      <c r="RH270" s="14"/>
      <c r="RI270" s="14"/>
      <c r="RJ270" s="15"/>
      <c r="RK270" s="15"/>
      <c r="RL270" s="14"/>
      <c r="RM270" s="15"/>
      <c r="RN270" s="22"/>
      <c r="SB270" s="5"/>
      <c r="SC270" s="6"/>
      <c r="SD270" s="6"/>
      <c r="SG270" s="83"/>
      <c r="SH270" s="14"/>
      <c r="SI270" s="14"/>
      <c r="SJ270" s="15"/>
      <c r="SK270" s="37"/>
      <c r="SL270" s="14"/>
      <c r="SM270" s="15"/>
      <c r="SN270" s="22"/>
      <c r="TB270" s="5"/>
      <c r="TC270" s="6"/>
      <c r="TD270" s="6"/>
      <c r="TG270" s="83"/>
      <c r="TH270" s="14"/>
      <c r="TI270" s="14"/>
      <c r="TJ270" s="15"/>
      <c r="TK270" s="37"/>
      <c r="TL270" s="14"/>
      <c r="TM270" s="15"/>
      <c r="TN270" s="22"/>
      <c r="UB270" s="5"/>
      <c r="UC270" s="6"/>
      <c r="UD270" s="6"/>
      <c r="UG270" s="83"/>
      <c r="UH270" s="14"/>
      <c r="UI270" s="14"/>
      <c r="UJ270" s="15"/>
      <c r="UK270" s="37"/>
      <c r="UL270" s="14"/>
      <c r="UM270" s="15"/>
      <c r="UN270" s="22"/>
      <c r="VB270" s="5"/>
      <c r="VC270" s="6"/>
      <c r="VD270" s="6"/>
      <c r="VG270" s="83"/>
      <c r="VH270" s="14"/>
      <c r="VI270" s="14"/>
      <c r="VJ270" s="15"/>
      <c r="VK270" s="37"/>
      <c r="VL270" s="14"/>
      <c r="VM270" s="15"/>
      <c r="VN270" s="22"/>
      <c r="WB270" s="5"/>
      <c r="WC270" s="6"/>
      <c r="WD270" s="6"/>
      <c r="WG270" s="83"/>
      <c r="WH270" s="14"/>
      <c r="WI270" s="14"/>
      <c r="WJ270" s="15"/>
      <c r="WK270" s="37"/>
      <c r="WL270" s="14"/>
      <c r="WM270" s="15"/>
      <c r="WN270" s="22"/>
      <c r="XB270" s="5"/>
      <c r="XC270" s="37"/>
      <c r="XD270" s="37"/>
      <c r="XG270" s="83"/>
      <c r="XH270" s="14"/>
      <c r="XI270" s="14"/>
      <c r="XJ270" s="15"/>
      <c r="XK270" s="37"/>
      <c r="XL270" s="14"/>
      <c r="XM270" s="15"/>
      <c r="XN270" s="22"/>
      <c r="YB270" s="5"/>
      <c r="YC270" s="37"/>
      <c r="YD270" s="37"/>
      <c r="YG270" s="83"/>
      <c r="YH270" s="14"/>
      <c r="YI270" s="14"/>
      <c r="YJ270" s="15"/>
      <c r="YK270" s="37"/>
      <c r="YL270" s="14"/>
      <c r="YM270" s="15"/>
      <c r="YN270" s="22"/>
      <c r="ZB270" s="5"/>
      <c r="ZC270" s="37"/>
      <c r="ZD270" s="37"/>
      <c r="ZG270" s="83"/>
      <c r="ZH270" s="14"/>
      <c r="ZI270" s="14"/>
      <c r="ZJ270" s="15"/>
      <c r="ZK270" s="37"/>
      <c r="ZL270" s="14"/>
      <c r="ZM270" s="15"/>
      <c r="ZN270" s="22"/>
      <c r="AAB270" s="5"/>
      <c r="AAC270" s="37"/>
      <c r="AAD270" s="37"/>
      <c r="AAG270" s="83"/>
      <c r="AAH270" s="14"/>
      <c r="AAI270" s="14"/>
      <c r="AAJ270" s="15"/>
      <c r="AAK270" s="37"/>
      <c r="AAL270" s="14"/>
      <c r="AAM270" s="15"/>
      <c r="AAN270" s="22"/>
      <c r="ABB270" s="5"/>
      <c r="ABC270" s="37"/>
      <c r="ABD270" s="37"/>
      <c r="ABG270" s="83"/>
      <c r="ABH270" s="14"/>
      <c r="ABI270" s="14"/>
      <c r="ABJ270" s="15"/>
      <c r="ABK270" s="37"/>
      <c r="ABL270" s="14"/>
      <c r="ABM270" s="15"/>
      <c r="ABN270" s="22"/>
      <c r="ACB270" s="5"/>
      <c r="ACC270" s="37"/>
      <c r="ACD270" s="37"/>
      <c r="ACG270" s="83"/>
      <c r="ACH270" s="14"/>
      <c r="ACI270" s="14"/>
      <c r="ACJ270" s="15"/>
      <c r="ACK270" s="37"/>
      <c r="ACL270" s="14"/>
      <c r="ACM270" s="15"/>
      <c r="ACN270" s="22"/>
      <c r="ADB270" s="5"/>
      <c r="ADC270" s="37"/>
      <c r="ADD270" s="37"/>
      <c r="ADG270" s="96"/>
      <c r="ADH270" s="14"/>
      <c r="ADI270" s="14"/>
      <c r="ADJ270" s="15"/>
      <c r="ADK270" s="37"/>
      <c r="ADL270" s="14"/>
      <c r="ADM270" s="15"/>
      <c r="ADN270" s="22"/>
      <c r="AEB270" s="5"/>
      <c r="AEC270" s="37"/>
      <c r="AED270" s="37"/>
      <c r="AEG270" s="83"/>
      <c r="AEH270" s="14"/>
      <c r="AEI270" s="14"/>
      <c r="AEJ270" s="15"/>
      <c r="AEK270" s="37"/>
      <c r="AEL270" s="14"/>
      <c r="AEM270" s="15"/>
      <c r="AEN270" s="22"/>
    </row>
    <row r="271" spans="2:820" s="7" customFormat="1" ht="24.75" customHeight="1" x14ac:dyDescent="0.2">
      <c r="B271" s="6"/>
      <c r="C271" s="5"/>
      <c r="D271" s="6"/>
      <c r="E271" s="6"/>
      <c r="G271" s="83"/>
      <c r="H271" s="96"/>
      <c r="I271" s="14"/>
      <c r="J271" s="14"/>
      <c r="K271" s="15"/>
      <c r="L271" s="15"/>
      <c r="M271" s="14"/>
      <c r="N271" s="15"/>
      <c r="O271" s="22"/>
      <c r="AA271" s="6"/>
      <c r="AB271" s="5"/>
      <c r="AC271" s="6"/>
      <c r="AD271" s="6"/>
      <c r="AF271" s="83"/>
      <c r="AG271" s="83"/>
      <c r="AH271" s="14"/>
      <c r="AI271" s="14"/>
      <c r="AJ271" s="15"/>
      <c r="AK271" s="15"/>
      <c r="AL271" s="14"/>
      <c r="AM271" s="15"/>
      <c r="AN271" s="22"/>
      <c r="BB271" s="5"/>
      <c r="BC271" s="6"/>
      <c r="BD271" s="6"/>
      <c r="BF271" s="83"/>
      <c r="BG271" s="96"/>
      <c r="BH271" s="14"/>
      <c r="BI271" s="14"/>
      <c r="BJ271" s="15"/>
      <c r="BK271" s="15"/>
      <c r="BL271" s="14"/>
      <c r="BM271" s="15"/>
      <c r="BN271" s="22"/>
      <c r="CB271" s="5"/>
      <c r="CC271" s="6"/>
      <c r="CD271" s="6"/>
      <c r="CF271" s="83"/>
      <c r="CG271" s="96"/>
      <c r="CH271" s="14"/>
      <c r="CI271" s="14"/>
      <c r="CJ271" s="15"/>
      <c r="CK271" s="15"/>
      <c r="CL271" s="14"/>
      <c r="CM271" s="15"/>
      <c r="CN271" s="22"/>
      <c r="DB271" s="2"/>
      <c r="DC271" s="3"/>
      <c r="DD271" s="3"/>
      <c r="DE271" s="1"/>
      <c r="DF271" s="84"/>
      <c r="DG271" s="97"/>
      <c r="DH271" s="14"/>
      <c r="DI271" s="14"/>
      <c r="DJ271" s="15"/>
      <c r="DK271" s="15"/>
      <c r="DL271" s="14"/>
      <c r="DM271" s="15"/>
      <c r="DN271" s="22"/>
      <c r="EB271" s="5"/>
      <c r="EC271" s="6"/>
      <c r="ED271" s="6"/>
      <c r="EG271" s="96"/>
      <c r="EH271" s="14"/>
      <c r="EI271" s="14"/>
      <c r="EJ271" s="15"/>
      <c r="EK271" s="15"/>
      <c r="EL271" s="14"/>
      <c r="EM271" s="15"/>
      <c r="EN271" s="22"/>
      <c r="FB271" s="5"/>
      <c r="FC271" s="6"/>
      <c r="FD271" s="6"/>
      <c r="FG271" s="83"/>
      <c r="FH271" s="14"/>
      <c r="FI271" s="14"/>
      <c r="FJ271" s="15"/>
      <c r="FK271" s="15"/>
      <c r="FL271" s="14"/>
      <c r="FM271" s="15"/>
      <c r="FN271" s="22"/>
      <c r="GB271" s="5"/>
      <c r="GC271" s="6"/>
      <c r="GD271" s="6"/>
      <c r="GG271" s="83"/>
      <c r="GH271" s="14"/>
      <c r="GI271" s="14"/>
      <c r="GJ271" s="15"/>
      <c r="GK271" s="15"/>
      <c r="GL271" s="14"/>
      <c r="GM271" s="15"/>
      <c r="GN271" s="22"/>
      <c r="HB271" s="5"/>
      <c r="HC271" s="6"/>
      <c r="HD271" s="6"/>
      <c r="HG271" s="83"/>
      <c r="HH271" s="14"/>
      <c r="HI271" s="14"/>
      <c r="HJ271" s="15"/>
      <c r="HK271" s="15"/>
      <c r="HL271" s="14"/>
      <c r="HM271" s="15"/>
      <c r="HN271" s="22"/>
      <c r="IB271" s="5"/>
      <c r="IC271" s="6"/>
      <c r="ID271" s="6"/>
      <c r="IG271" s="83"/>
      <c r="IH271" s="14"/>
      <c r="II271" s="14"/>
      <c r="IJ271" s="15"/>
      <c r="IK271" s="15"/>
      <c r="IL271" s="14"/>
      <c r="IM271" s="15"/>
      <c r="IN271" s="22"/>
      <c r="JB271" s="5"/>
      <c r="JC271" s="6"/>
      <c r="JD271" s="6"/>
      <c r="JG271" s="83"/>
      <c r="JH271" s="14"/>
      <c r="JI271" s="14"/>
      <c r="JJ271" s="15"/>
      <c r="JK271" s="15"/>
      <c r="JL271" s="14"/>
      <c r="JM271" s="15"/>
      <c r="JN271" s="22"/>
      <c r="KB271" s="5"/>
      <c r="KC271" s="6"/>
      <c r="KD271" s="6"/>
      <c r="KG271" s="83"/>
      <c r="KH271" s="14"/>
      <c r="KI271" s="14"/>
      <c r="KJ271" s="15"/>
      <c r="KK271" s="15"/>
      <c r="KL271" s="14"/>
      <c r="KM271" s="15"/>
      <c r="KN271" s="22"/>
      <c r="LB271" s="5"/>
      <c r="LC271" s="6"/>
      <c r="LD271" s="6"/>
      <c r="LG271" s="83"/>
      <c r="LH271" s="14"/>
      <c r="LI271" s="14"/>
      <c r="LJ271" s="15"/>
      <c r="LK271" s="15"/>
      <c r="LL271" s="14"/>
      <c r="LM271" s="15"/>
      <c r="LN271" s="22"/>
      <c r="MB271" s="5"/>
      <c r="MC271" s="6"/>
      <c r="MD271" s="6"/>
      <c r="MG271" s="83"/>
      <c r="MH271" s="14"/>
      <c r="MI271" s="14"/>
      <c r="MJ271" s="15"/>
      <c r="MK271" s="15"/>
      <c r="ML271" s="14"/>
      <c r="MM271" s="15"/>
      <c r="MN271" s="22"/>
      <c r="NB271" s="2"/>
      <c r="NC271" s="3"/>
      <c r="ND271" s="3"/>
      <c r="NE271" s="1"/>
      <c r="NF271" s="1"/>
      <c r="NG271" s="84"/>
      <c r="NH271" s="14"/>
      <c r="NI271" s="14"/>
      <c r="NJ271" s="15"/>
      <c r="NK271" s="15"/>
      <c r="NL271" s="14"/>
      <c r="NM271" s="15"/>
      <c r="NN271" s="22"/>
      <c r="OB271" s="2"/>
      <c r="OC271" s="3"/>
      <c r="OD271" s="3"/>
      <c r="OE271" s="1"/>
      <c r="OF271" s="1"/>
      <c r="OG271" s="84"/>
      <c r="OH271" s="14"/>
      <c r="OI271" s="14"/>
      <c r="OJ271" s="15"/>
      <c r="OK271" s="15"/>
      <c r="OL271" s="14"/>
      <c r="OM271" s="15"/>
      <c r="ON271" s="22"/>
      <c r="PB271" s="5"/>
      <c r="PC271" s="6"/>
      <c r="PD271" s="6"/>
      <c r="PG271" s="83"/>
      <c r="PH271" s="14"/>
      <c r="PI271" s="14"/>
      <c r="PJ271" s="15"/>
      <c r="PK271" s="15"/>
      <c r="PL271" s="14"/>
      <c r="PM271" s="15"/>
      <c r="PN271" s="22"/>
      <c r="QB271" s="5"/>
      <c r="QC271" s="6"/>
      <c r="QD271" s="6"/>
      <c r="QG271" s="83"/>
      <c r="QH271" s="14"/>
      <c r="QI271" s="14"/>
      <c r="QJ271" s="15"/>
      <c r="QK271" s="15"/>
      <c r="QL271" s="14"/>
      <c r="QM271" s="15"/>
      <c r="QN271" s="22"/>
      <c r="RB271" s="5"/>
      <c r="RC271" s="6"/>
      <c r="RD271" s="6"/>
      <c r="RG271" s="83"/>
      <c r="RH271" s="14"/>
      <c r="RI271" s="14"/>
      <c r="RJ271" s="15"/>
      <c r="RK271" s="15"/>
      <c r="RL271" s="14"/>
      <c r="RM271" s="15"/>
      <c r="RN271" s="22"/>
      <c r="SB271" s="5"/>
      <c r="SC271" s="6"/>
      <c r="SD271" s="6"/>
      <c r="SG271" s="83"/>
      <c r="SH271" s="14"/>
      <c r="SI271" s="14"/>
      <c r="SJ271" s="15"/>
      <c r="SK271" s="37"/>
      <c r="SL271" s="14"/>
      <c r="SM271" s="15"/>
      <c r="SN271" s="22"/>
      <c r="TB271" s="5"/>
      <c r="TC271" s="6"/>
      <c r="TD271" s="6"/>
      <c r="TG271" s="83"/>
      <c r="TH271" s="14"/>
      <c r="TI271" s="14"/>
      <c r="TJ271" s="15"/>
      <c r="TK271" s="37"/>
      <c r="TL271" s="14"/>
      <c r="TM271" s="15"/>
      <c r="TN271" s="22"/>
      <c r="UB271" s="5"/>
      <c r="UC271" s="6"/>
      <c r="UD271" s="6"/>
      <c r="UG271" s="83"/>
      <c r="UH271" s="14"/>
      <c r="UI271" s="14"/>
      <c r="UJ271" s="15"/>
      <c r="UK271" s="37"/>
      <c r="UL271" s="14"/>
      <c r="UM271" s="15"/>
      <c r="UN271" s="22"/>
      <c r="VB271" s="5"/>
      <c r="VC271" s="6"/>
      <c r="VD271" s="6"/>
      <c r="VG271" s="83"/>
      <c r="VH271" s="14"/>
      <c r="VI271" s="14"/>
      <c r="VJ271" s="15"/>
      <c r="VK271" s="37"/>
      <c r="VL271" s="14"/>
      <c r="VM271" s="15"/>
      <c r="VN271" s="22"/>
      <c r="WB271" s="5"/>
      <c r="WC271" s="6"/>
      <c r="WD271" s="6"/>
      <c r="WG271" s="83"/>
      <c r="WH271" s="14"/>
      <c r="WI271" s="14"/>
      <c r="WJ271" s="15"/>
      <c r="WK271" s="37"/>
      <c r="WL271" s="14"/>
      <c r="WM271" s="15"/>
      <c r="WN271" s="22"/>
      <c r="XB271" s="5"/>
      <c r="XC271" s="37"/>
      <c r="XD271" s="37"/>
      <c r="XG271" s="83"/>
      <c r="XH271" s="14"/>
      <c r="XI271" s="14"/>
      <c r="XJ271" s="15"/>
      <c r="XK271" s="37"/>
      <c r="XL271" s="14"/>
      <c r="XM271" s="15"/>
      <c r="XN271" s="22"/>
      <c r="YB271" s="5"/>
      <c r="YC271" s="37"/>
      <c r="YD271" s="37"/>
      <c r="YG271" s="83"/>
      <c r="YH271" s="14"/>
      <c r="YI271" s="14"/>
      <c r="YJ271" s="15"/>
      <c r="YK271" s="37"/>
      <c r="YL271" s="14"/>
      <c r="YM271" s="15"/>
      <c r="YN271" s="22"/>
      <c r="ZB271" s="5"/>
      <c r="ZC271" s="37"/>
      <c r="ZD271" s="37"/>
      <c r="ZG271" s="83"/>
      <c r="ZH271" s="14"/>
      <c r="ZI271" s="14"/>
      <c r="ZJ271" s="15"/>
      <c r="ZK271" s="37"/>
      <c r="ZL271" s="14"/>
      <c r="ZM271" s="15"/>
      <c r="ZN271" s="22"/>
      <c r="AAB271" s="5"/>
      <c r="AAC271" s="37"/>
      <c r="AAD271" s="37"/>
      <c r="AAG271" s="83"/>
      <c r="AAH271" s="14"/>
      <c r="AAI271" s="14"/>
      <c r="AAJ271" s="15"/>
      <c r="AAK271" s="37"/>
      <c r="AAL271" s="14"/>
      <c r="AAM271" s="15"/>
      <c r="AAN271" s="22"/>
      <c r="ABB271" s="5"/>
      <c r="ABC271" s="37"/>
      <c r="ABD271" s="37"/>
      <c r="ABG271" s="83"/>
      <c r="ABH271" s="14"/>
      <c r="ABI271" s="14"/>
      <c r="ABJ271" s="15"/>
      <c r="ABK271" s="37"/>
      <c r="ABL271" s="14"/>
      <c r="ABM271" s="15"/>
      <c r="ABN271" s="22"/>
      <c r="ACB271" s="5"/>
      <c r="ACC271" s="37"/>
      <c r="ACD271" s="37"/>
      <c r="ACG271" s="83"/>
      <c r="ACH271" s="14"/>
      <c r="ACI271" s="14"/>
      <c r="ACJ271" s="15"/>
      <c r="ACK271" s="37"/>
      <c r="ACL271" s="14"/>
      <c r="ACM271" s="15"/>
      <c r="ACN271" s="22"/>
      <c r="ADB271" s="5"/>
      <c r="ADC271" s="37"/>
      <c r="ADD271" s="37"/>
      <c r="ADG271" s="96"/>
      <c r="ADH271" s="14"/>
      <c r="ADI271" s="14"/>
      <c r="ADJ271" s="15"/>
      <c r="ADK271" s="37"/>
      <c r="ADL271" s="14"/>
      <c r="ADM271" s="15"/>
      <c r="ADN271" s="22"/>
      <c r="AEB271" s="5"/>
      <c r="AEC271" s="37"/>
      <c r="AED271" s="37"/>
      <c r="AEG271" s="83"/>
      <c r="AEH271" s="14"/>
      <c r="AEI271" s="14"/>
      <c r="AEJ271" s="15"/>
      <c r="AEK271" s="37"/>
      <c r="AEL271" s="14"/>
      <c r="AEM271" s="15"/>
      <c r="AEN271" s="22"/>
    </row>
    <row r="272" spans="2:820" s="7" customFormat="1" ht="24.75" customHeight="1" x14ac:dyDescent="0.2">
      <c r="B272" s="6"/>
      <c r="C272" s="5"/>
      <c r="D272" s="6"/>
      <c r="E272" s="6"/>
      <c r="G272" s="83"/>
      <c r="H272" s="96"/>
      <c r="I272" s="14"/>
      <c r="J272" s="14"/>
      <c r="K272" s="15"/>
      <c r="L272" s="15"/>
      <c r="M272" s="14"/>
      <c r="N272" s="15"/>
      <c r="O272" s="22"/>
      <c r="AA272" s="6"/>
      <c r="AB272" s="5"/>
      <c r="AC272" s="6"/>
      <c r="AD272" s="6"/>
      <c r="AF272" s="83"/>
      <c r="AG272" s="83"/>
      <c r="AH272" s="14"/>
      <c r="AI272" s="14"/>
      <c r="AJ272" s="15"/>
      <c r="AK272" s="15"/>
      <c r="AL272" s="14"/>
      <c r="AM272" s="15"/>
      <c r="AN272" s="22"/>
      <c r="BB272" s="5"/>
      <c r="BC272" s="6"/>
      <c r="BD272" s="6"/>
      <c r="BF272" s="83"/>
      <c r="BG272" s="96"/>
      <c r="BH272" s="14"/>
      <c r="BI272" s="14"/>
      <c r="BJ272" s="15"/>
      <c r="BK272" s="15"/>
      <c r="BL272" s="14"/>
      <c r="BM272" s="15"/>
      <c r="BN272" s="22"/>
      <c r="CB272" s="5"/>
      <c r="CC272" s="6"/>
      <c r="CD272" s="6"/>
      <c r="CF272" s="83"/>
      <c r="CG272" s="96"/>
      <c r="CH272" s="14"/>
      <c r="CI272" s="14"/>
      <c r="CJ272" s="15"/>
      <c r="CK272" s="15"/>
      <c r="CL272" s="14"/>
      <c r="CM272" s="15"/>
      <c r="CN272" s="22"/>
      <c r="DB272" s="2"/>
      <c r="DC272" s="3"/>
      <c r="DD272" s="3"/>
      <c r="DE272" s="1"/>
      <c r="DF272" s="84"/>
      <c r="DG272" s="97"/>
      <c r="DH272" s="14"/>
      <c r="DI272" s="14"/>
      <c r="DJ272" s="15"/>
      <c r="DK272" s="15"/>
      <c r="DL272" s="14"/>
      <c r="DM272" s="15"/>
      <c r="DN272" s="22"/>
      <c r="EB272" s="5"/>
      <c r="EC272" s="6"/>
      <c r="ED272" s="6"/>
      <c r="EG272" s="96"/>
      <c r="EH272" s="14"/>
      <c r="EI272" s="14"/>
      <c r="EJ272" s="15"/>
      <c r="EK272" s="15"/>
      <c r="EL272" s="14"/>
      <c r="EM272" s="15"/>
      <c r="EN272" s="22"/>
      <c r="FB272" s="5"/>
      <c r="FC272" s="6"/>
      <c r="FD272" s="6"/>
      <c r="FG272" s="83"/>
      <c r="FH272" s="14"/>
      <c r="FI272" s="14"/>
      <c r="FJ272" s="15"/>
      <c r="FK272" s="15"/>
      <c r="FL272" s="14"/>
      <c r="FM272" s="15"/>
      <c r="FN272" s="22"/>
      <c r="GB272" s="5"/>
      <c r="GC272" s="6"/>
      <c r="GD272" s="6"/>
      <c r="GG272" s="83"/>
      <c r="GH272" s="14"/>
      <c r="GI272" s="14"/>
      <c r="GJ272" s="15"/>
      <c r="GK272" s="15"/>
      <c r="GL272" s="14"/>
      <c r="GM272" s="15"/>
      <c r="GN272" s="22"/>
      <c r="HB272" s="5"/>
      <c r="HC272" s="6"/>
      <c r="HD272" s="6"/>
      <c r="HG272" s="83"/>
      <c r="HH272" s="14"/>
      <c r="HI272" s="14"/>
      <c r="HJ272" s="15"/>
      <c r="HK272" s="15"/>
      <c r="HL272" s="14"/>
      <c r="HM272" s="15"/>
      <c r="HN272" s="22"/>
      <c r="IB272" s="5"/>
      <c r="IC272" s="6"/>
      <c r="ID272" s="6"/>
      <c r="IG272" s="83"/>
      <c r="IH272" s="14"/>
      <c r="II272" s="14"/>
      <c r="IJ272" s="15"/>
      <c r="IK272" s="15"/>
      <c r="IL272" s="14"/>
      <c r="IM272" s="15"/>
      <c r="IN272" s="22"/>
      <c r="JB272" s="5"/>
      <c r="JC272" s="6"/>
      <c r="JD272" s="6"/>
      <c r="JG272" s="83"/>
      <c r="JH272" s="14"/>
      <c r="JI272" s="14"/>
      <c r="JJ272" s="15"/>
      <c r="JK272" s="15"/>
      <c r="JL272" s="14"/>
      <c r="JM272" s="15"/>
      <c r="JN272" s="22"/>
      <c r="KB272" s="5"/>
      <c r="KC272" s="6"/>
      <c r="KD272" s="6"/>
      <c r="KG272" s="83"/>
      <c r="KH272" s="14"/>
      <c r="KI272" s="14"/>
      <c r="KJ272" s="15"/>
      <c r="KK272" s="15"/>
      <c r="KL272" s="14"/>
      <c r="KM272" s="15"/>
      <c r="KN272" s="22"/>
      <c r="LB272" s="5"/>
      <c r="LC272" s="6"/>
      <c r="LD272" s="6"/>
      <c r="LG272" s="83"/>
      <c r="LH272" s="14"/>
      <c r="LI272" s="14"/>
      <c r="LJ272" s="15"/>
      <c r="LK272" s="15"/>
      <c r="LL272" s="14"/>
      <c r="LM272" s="15"/>
      <c r="LN272" s="22"/>
      <c r="MB272" s="5"/>
      <c r="MC272" s="6"/>
      <c r="MD272" s="6"/>
      <c r="MG272" s="83"/>
      <c r="MH272" s="14"/>
      <c r="MI272" s="14"/>
      <c r="MJ272" s="15"/>
      <c r="MK272" s="15"/>
      <c r="ML272" s="14"/>
      <c r="MM272" s="15"/>
      <c r="MN272" s="22"/>
      <c r="NB272" s="2"/>
      <c r="NC272" s="3"/>
      <c r="ND272" s="3"/>
      <c r="NE272" s="1"/>
      <c r="NF272" s="1"/>
      <c r="NG272" s="84"/>
      <c r="NH272" s="14"/>
      <c r="NI272" s="14"/>
      <c r="NJ272" s="15"/>
      <c r="NK272" s="15"/>
      <c r="NL272" s="14"/>
      <c r="NM272" s="15"/>
      <c r="NN272" s="22"/>
      <c r="OB272" s="2"/>
      <c r="OC272" s="3"/>
      <c r="OD272" s="3"/>
      <c r="OE272" s="1"/>
      <c r="OF272" s="1"/>
      <c r="OG272" s="84"/>
      <c r="OH272" s="14"/>
      <c r="OI272" s="14"/>
      <c r="OJ272" s="15"/>
      <c r="OK272" s="15"/>
      <c r="OL272" s="14"/>
      <c r="OM272" s="15"/>
      <c r="ON272" s="22"/>
      <c r="PB272" s="5"/>
      <c r="PC272" s="6"/>
      <c r="PD272" s="6"/>
      <c r="PG272" s="83"/>
      <c r="PH272" s="14"/>
      <c r="PI272" s="14"/>
      <c r="PJ272" s="15"/>
      <c r="PK272" s="15"/>
      <c r="PL272" s="14"/>
      <c r="PM272" s="15"/>
      <c r="PN272" s="22"/>
      <c r="QB272" s="5"/>
      <c r="QC272" s="6"/>
      <c r="QD272" s="6"/>
      <c r="QG272" s="83"/>
      <c r="QH272" s="14"/>
      <c r="QI272" s="14"/>
      <c r="QJ272" s="15"/>
      <c r="QK272" s="15"/>
      <c r="QL272" s="14"/>
      <c r="QM272" s="15"/>
      <c r="QN272" s="22"/>
      <c r="RB272" s="5"/>
      <c r="RC272" s="6"/>
      <c r="RD272" s="6"/>
      <c r="RG272" s="83"/>
      <c r="RH272" s="14"/>
      <c r="RI272" s="14"/>
      <c r="RJ272" s="15"/>
      <c r="RK272" s="15"/>
      <c r="RL272" s="14"/>
      <c r="RM272" s="15"/>
      <c r="RN272" s="22"/>
      <c r="SB272" s="5"/>
      <c r="SC272" s="6"/>
      <c r="SD272" s="6"/>
      <c r="SG272" s="83"/>
      <c r="SH272" s="14"/>
      <c r="SI272" s="14"/>
      <c r="SJ272" s="15"/>
      <c r="SK272" s="37"/>
      <c r="SL272" s="14"/>
      <c r="SM272" s="15"/>
      <c r="SN272" s="22"/>
      <c r="TB272" s="5"/>
      <c r="TC272" s="6"/>
      <c r="TD272" s="6"/>
      <c r="TG272" s="83"/>
      <c r="TH272" s="14"/>
      <c r="TI272" s="14"/>
      <c r="TJ272" s="15"/>
      <c r="TK272" s="37"/>
      <c r="TL272" s="14"/>
      <c r="TM272" s="15"/>
      <c r="TN272" s="22"/>
      <c r="UB272" s="5"/>
      <c r="UC272" s="6"/>
      <c r="UD272" s="6"/>
      <c r="UG272" s="83"/>
      <c r="UH272" s="14"/>
      <c r="UI272" s="14"/>
      <c r="UJ272" s="15"/>
      <c r="UK272" s="37"/>
      <c r="UL272" s="14"/>
      <c r="UM272" s="15"/>
      <c r="UN272" s="22"/>
      <c r="VB272" s="5"/>
      <c r="VC272" s="6"/>
      <c r="VD272" s="6"/>
      <c r="VG272" s="83"/>
      <c r="VH272" s="14"/>
      <c r="VI272" s="14"/>
      <c r="VJ272" s="15"/>
      <c r="VK272" s="37"/>
      <c r="VL272" s="14"/>
      <c r="VM272" s="15"/>
      <c r="VN272" s="22"/>
      <c r="WB272" s="5"/>
      <c r="WC272" s="6"/>
      <c r="WD272" s="6"/>
      <c r="WG272" s="83"/>
      <c r="WH272" s="14"/>
      <c r="WI272" s="14"/>
      <c r="WJ272" s="15"/>
      <c r="WK272" s="37"/>
      <c r="WL272" s="14"/>
      <c r="WM272" s="15"/>
      <c r="WN272" s="22"/>
      <c r="XB272" s="5"/>
      <c r="XC272" s="37"/>
      <c r="XD272" s="37"/>
      <c r="XG272" s="84"/>
      <c r="XH272" s="14"/>
      <c r="XI272" s="14"/>
      <c r="XJ272" s="15"/>
      <c r="XK272" s="37"/>
      <c r="XL272" s="14"/>
      <c r="XM272" s="15"/>
      <c r="XN272" s="22"/>
      <c r="YB272" s="5"/>
      <c r="YC272" s="37"/>
      <c r="YD272" s="37"/>
      <c r="YG272" s="84"/>
      <c r="YH272" s="14"/>
      <c r="YI272" s="14"/>
      <c r="YJ272" s="15"/>
      <c r="YK272" s="37"/>
      <c r="YL272" s="14"/>
      <c r="YM272" s="15"/>
      <c r="YN272" s="22"/>
      <c r="ZB272" s="5"/>
      <c r="ZC272" s="37"/>
      <c r="ZD272" s="37"/>
      <c r="ZG272" s="83"/>
      <c r="ZH272" s="14"/>
      <c r="ZI272" s="14"/>
      <c r="ZJ272" s="15"/>
      <c r="ZK272" s="37"/>
      <c r="ZL272" s="14"/>
      <c r="ZM272" s="15"/>
      <c r="ZN272" s="22"/>
      <c r="AAB272" s="5"/>
      <c r="AAC272" s="37"/>
      <c r="AAD272" s="37"/>
      <c r="AAG272" s="83"/>
      <c r="AAH272" s="14"/>
      <c r="AAI272" s="14"/>
      <c r="AAJ272" s="15"/>
      <c r="AAK272" s="37"/>
      <c r="AAL272" s="14"/>
      <c r="AAM272" s="15"/>
      <c r="AAN272" s="22"/>
      <c r="ABB272" s="5"/>
      <c r="ABC272" s="37"/>
      <c r="ABD272" s="37"/>
      <c r="ABG272" s="83"/>
      <c r="ABH272" s="14"/>
      <c r="ABI272" s="14"/>
      <c r="ABJ272" s="15"/>
      <c r="ABK272" s="37"/>
      <c r="ABL272" s="14"/>
      <c r="ABM272" s="15"/>
      <c r="ABN272" s="22"/>
      <c r="ACB272" s="5"/>
      <c r="ACC272" s="37"/>
      <c r="ACD272" s="37"/>
      <c r="ACG272" s="83"/>
      <c r="ACH272" s="14"/>
      <c r="ACI272" s="14"/>
      <c r="ACJ272" s="15"/>
      <c r="ACK272" s="37"/>
      <c r="ACL272" s="14"/>
      <c r="ACM272" s="15"/>
      <c r="ACN272" s="22"/>
      <c r="ADB272" s="5"/>
      <c r="ADC272" s="37"/>
      <c r="ADD272" s="37"/>
      <c r="ADG272" s="96"/>
      <c r="ADH272" s="14"/>
      <c r="ADI272" s="14"/>
      <c r="ADJ272" s="15"/>
      <c r="ADK272" s="37"/>
      <c r="ADL272" s="14"/>
      <c r="ADM272" s="15"/>
      <c r="ADN272" s="22"/>
      <c r="AEB272" s="5"/>
      <c r="AEC272" s="37"/>
      <c r="AED272" s="37"/>
      <c r="AEG272" s="83"/>
      <c r="AEH272" s="14"/>
      <c r="AEI272" s="14"/>
      <c r="AEJ272" s="15"/>
      <c r="AEK272" s="37"/>
      <c r="AEL272" s="14"/>
      <c r="AEM272" s="15"/>
      <c r="AEN272" s="22"/>
    </row>
    <row r="273" spans="1:820" s="7" customFormat="1" ht="24.75" customHeight="1" x14ac:dyDescent="0.2">
      <c r="B273" s="6"/>
      <c r="C273" s="5"/>
      <c r="D273" s="6"/>
      <c r="E273" s="6"/>
      <c r="G273" s="83"/>
      <c r="H273" s="96"/>
      <c r="I273" s="14"/>
      <c r="J273" s="14"/>
      <c r="K273" s="15"/>
      <c r="L273" s="15"/>
      <c r="M273" s="14"/>
      <c r="N273" s="15"/>
      <c r="O273" s="22"/>
      <c r="AA273" s="6"/>
      <c r="AB273" s="5"/>
      <c r="AC273" s="6"/>
      <c r="AD273" s="6"/>
      <c r="AF273" s="83"/>
      <c r="AG273" s="83"/>
      <c r="AH273" s="14"/>
      <c r="AI273" s="14"/>
      <c r="AJ273" s="15"/>
      <c r="AK273" s="15"/>
      <c r="AL273" s="14"/>
      <c r="AM273" s="15"/>
      <c r="AN273" s="22"/>
      <c r="BB273" s="5"/>
      <c r="BC273" s="6"/>
      <c r="BD273" s="6"/>
      <c r="BF273" s="83"/>
      <c r="BG273" s="96"/>
      <c r="BH273" s="14"/>
      <c r="BI273" s="14"/>
      <c r="BJ273" s="15"/>
      <c r="BK273" s="15"/>
      <c r="BL273" s="14"/>
      <c r="BM273" s="15"/>
      <c r="BN273" s="22"/>
      <c r="CB273" s="5"/>
      <c r="CC273" s="6"/>
      <c r="CD273" s="6"/>
      <c r="CF273" s="83"/>
      <c r="CG273" s="96"/>
      <c r="CH273" s="14"/>
      <c r="CI273" s="14"/>
      <c r="CJ273" s="15"/>
      <c r="CK273" s="15"/>
      <c r="CL273" s="14"/>
      <c r="CM273" s="15"/>
      <c r="CN273" s="22"/>
      <c r="DB273" s="2"/>
      <c r="DC273" s="3"/>
      <c r="DD273" s="3"/>
      <c r="DE273" s="1"/>
      <c r="DF273" s="84"/>
      <c r="DG273" s="97"/>
      <c r="DH273" s="14"/>
      <c r="DI273" s="14"/>
      <c r="DJ273" s="15"/>
      <c r="DK273" s="15"/>
      <c r="DL273" s="14"/>
      <c r="DM273" s="15"/>
      <c r="DN273" s="22"/>
      <c r="EB273" s="5"/>
      <c r="EC273" s="6"/>
      <c r="ED273" s="6"/>
      <c r="EG273" s="96"/>
      <c r="EH273" s="14"/>
      <c r="EI273" s="14"/>
      <c r="EJ273" s="15"/>
      <c r="EK273" s="15"/>
      <c r="EL273" s="14"/>
      <c r="EM273" s="15"/>
      <c r="EN273" s="22"/>
      <c r="FB273" s="5"/>
      <c r="FC273" s="6"/>
      <c r="FD273" s="6"/>
      <c r="FG273" s="83"/>
      <c r="FH273" s="14"/>
      <c r="FI273" s="14"/>
      <c r="FJ273" s="15"/>
      <c r="FK273" s="15"/>
      <c r="FL273" s="14"/>
      <c r="FM273" s="15"/>
      <c r="FN273" s="22"/>
      <c r="GB273" s="5"/>
      <c r="GC273" s="6"/>
      <c r="GD273" s="6"/>
      <c r="GG273" s="83"/>
      <c r="GH273" s="14"/>
      <c r="GI273" s="14"/>
      <c r="GJ273" s="15"/>
      <c r="GK273" s="15"/>
      <c r="GL273" s="14"/>
      <c r="GM273" s="15"/>
      <c r="GN273" s="22"/>
      <c r="HB273" s="5"/>
      <c r="HC273" s="6"/>
      <c r="HD273" s="6"/>
      <c r="HG273" s="83"/>
      <c r="HH273" s="14"/>
      <c r="HI273" s="14"/>
      <c r="HJ273" s="15"/>
      <c r="HK273" s="15"/>
      <c r="HL273" s="14"/>
      <c r="HM273" s="15"/>
      <c r="HN273" s="22"/>
      <c r="IB273" s="5"/>
      <c r="IC273" s="6"/>
      <c r="ID273" s="6"/>
      <c r="IG273" s="83"/>
      <c r="IH273" s="14"/>
      <c r="II273" s="14"/>
      <c r="IJ273" s="15"/>
      <c r="IK273" s="15"/>
      <c r="IL273" s="14"/>
      <c r="IM273" s="15"/>
      <c r="IN273" s="22"/>
      <c r="JB273" s="5"/>
      <c r="JC273" s="6"/>
      <c r="JD273" s="6"/>
      <c r="JG273" s="83"/>
      <c r="JH273" s="14"/>
      <c r="JI273" s="14"/>
      <c r="JJ273" s="15"/>
      <c r="JK273" s="15"/>
      <c r="JL273" s="14"/>
      <c r="JM273" s="15"/>
      <c r="JN273" s="22"/>
      <c r="KB273" s="5"/>
      <c r="KC273" s="6"/>
      <c r="KD273" s="6"/>
      <c r="KG273" s="83"/>
      <c r="KH273" s="14"/>
      <c r="KI273" s="14"/>
      <c r="KJ273" s="15"/>
      <c r="KK273" s="15"/>
      <c r="KL273" s="14"/>
      <c r="KM273" s="15"/>
      <c r="KN273" s="22"/>
      <c r="LB273" s="5"/>
      <c r="LC273" s="6"/>
      <c r="LD273" s="6"/>
      <c r="LG273" s="83"/>
      <c r="LH273" s="14"/>
      <c r="LI273" s="14"/>
      <c r="LJ273" s="15"/>
      <c r="LK273" s="15"/>
      <c r="LL273" s="14"/>
      <c r="LM273" s="15"/>
      <c r="LN273" s="22"/>
      <c r="MB273" s="5"/>
      <c r="MC273" s="6"/>
      <c r="MD273" s="6"/>
      <c r="MG273" s="83"/>
      <c r="MH273" s="14"/>
      <c r="MI273" s="14"/>
      <c r="MJ273" s="15"/>
      <c r="MK273" s="15"/>
      <c r="ML273" s="14"/>
      <c r="MM273" s="15"/>
      <c r="MN273" s="22"/>
      <c r="NB273" s="2"/>
      <c r="NC273" s="3"/>
      <c r="ND273" s="3"/>
      <c r="NE273" s="1"/>
      <c r="NF273" s="1"/>
      <c r="NG273" s="84"/>
      <c r="NH273" s="14"/>
      <c r="NI273" s="14"/>
      <c r="NJ273" s="15"/>
      <c r="NK273" s="15"/>
      <c r="NL273" s="14"/>
      <c r="NM273" s="15"/>
      <c r="NN273" s="22"/>
      <c r="OB273" s="2"/>
      <c r="OC273" s="3"/>
      <c r="OD273" s="3"/>
      <c r="OE273" s="1"/>
      <c r="OF273" s="1"/>
      <c r="OG273" s="84"/>
      <c r="OH273" s="14"/>
      <c r="OI273" s="14"/>
      <c r="OJ273" s="15"/>
      <c r="OK273" s="15"/>
      <c r="OL273" s="14"/>
      <c r="OM273" s="15"/>
      <c r="ON273" s="22"/>
      <c r="PB273" s="5"/>
      <c r="PC273" s="6"/>
      <c r="PD273" s="6"/>
      <c r="PG273" s="83"/>
      <c r="PH273" s="14"/>
      <c r="PI273" s="14"/>
      <c r="PJ273" s="15"/>
      <c r="PK273" s="15"/>
      <c r="PL273" s="14"/>
      <c r="PM273" s="15"/>
      <c r="PN273" s="22"/>
      <c r="QB273" s="5"/>
      <c r="QC273" s="6"/>
      <c r="QD273" s="6"/>
      <c r="QG273" s="83"/>
      <c r="QH273" s="14"/>
      <c r="QI273" s="14"/>
      <c r="QJ273" s="15"/>
      <c r="QK273" s="15"/>
      <c r="QL273" s="14"/>
      <c r="QM273" s="15"/>
      <c r="QN273" s="22"/>
      <c r="RB273" s="2"/>
      <c r="RC273" s="3"/>
      <c r="RD273" s="3"/>
      <c r="RE273" s="1"/>
      <c r="RF273" s="1"/>
      <c r="RG273" s="83"/>
      <c r="RH273" s="14"/>
      <c r="RI273" s="14"/>
      <c r="RJ273" s="15"/>
      <c r="RK273" s="15"/>
      <c r="RL273" s="14"/>
      <c r="RM273" s="15"/>
      <c r="RN273" s="22"/>
      <c r="SB273" s="5"/>
      <c r="SC273" s="6"/>
      <c r="SD273" s="6"/>
      <c r="SG273" s="83"/>
      <c r="SH273" s="14"/>
      <c r="SI273" s="14"/>
      <c r="SJ273" s="15"/>
      <c r="SK273" s="37"/>
      <c r="SL273" s="14"/>
      <c r="SM273" s="15"/>
      <c r="SN273" s="22"/>
      <c r="TB273" s="5"/>
      <c r="TC273" s="6"/>
      <c r="TD273" s="6"/>
      <c r="TG273" s="83"/>
      <c r="TH273" s="14"/>
      <c r="TI273" s="14"/>
      <c r="TJ273" s="15"/>
      <c r="TK273" s="37"/>
      <c r="TL273" s="14"/>
      <c r="TM273" s="15"/>
      <c r="TN273" s="22"/>
      <c r="UB273" s="5"/>
      <c r="UC273" s="6"/>
      <c r="UD273" s="6"/>
      <c r="UG273" s="84"/>
      <c r="UH273" s="14"/>
      <c r="UI273" s="14"/>
      <c r="UJ273" s="15"/>
      <c r="UK273" s="37"/>
      <c r="UL273" s="14"/>
      <c r="UM273" s="15"/>
      <c r="UN273" s="22"/>
      <c r="VB273" s="5"/>
      <c r="VC273" s="6"/>
      <c r="VD273" s="6"/>
      <c r="VG273" s="83"/>
      <c r="VH273" s="14"/>
      <c r="VI273" s="14"/>
      <c r="VJ273" s="15"/>
      <c r="VK273" s="37"/>
      <c r="VL273" s="14"/>
      <c r="VM273" s="15"/>
      <c r="VN273" s="22"/>
      <c r="WB273" s="5"/>
      <c r="WC273" s="6"/>
      <c r="WD273" s="6"/>
      <c r="WG273" s="83"/>
      <c r="WH273" s="14"/>
      <c r="WI273" s="14"/>
      <c r="WJ273" s="15"/>
      <c r="WK273" s="37"/>
      <c r="WL273" s="14"/>
      <c r="WM273" s="15"/>
      <c r="WN273" s="22"/>
      <c r="XB273" s="5"/>
      <c r="XC273" s="37"/>
      <c r="XD273" s="37"/>
      <c r="XG273" s="84"/>
      <c r="XH273" s="14"/>
      <c r="XI273" s="14"/>
      <c r="XJ273" s="15"/>
      <c r="XK273" s="37"/>
      <c r="XL273" s="14"/>
      <c r="XM273" s="15"/>
      <c r="XN273" s="22"/>
      <c r="YB273" s="5"/>
      <c r="YC273" s="37"/>
      <c r="YD273" s="37"/>
      <c r="YG273" s="84"/>
      <c r="YH273" s="14"/>
      <c r="YI273" s="14"/>
      <c r="YJ273" s="15"/>
      <c r="YK273" s="37"/>
      <c r="YL273" s="14"/>
      <c r="YM273" s="15"/>
      <c r="YN273" s="22"/>
      <c r="ZB273" s="5"/>
      <c r="ZC273" s="37"/>
      <c r="ZD273" s="37"/>
      <c r="ZG273" s="83"/>
      <c r="ZH273" s="14"/>
      <c r="ZI273" s="14"/>
      <c r="ZJ273" s="15"/>
      <c r="ZK273" s="37"/>
      <c r="ZL273" s="14"/>
      <c r="ZM273" s="15"/>
      <c r="ZN273" s="22"/>
      <c r="AAB273" s="5"/>
      <c r="AAC273" s="37"/>
      <c r="AAD273" s="37"/>
      <c r="AAG273" s="83"/>
      <c r="AAH273" s="14"/>
      <c r="AAI273" s="14"/>
      <c r="AAJ273" s="15"/>
      <c r="AAK273" s="37"/>
      <c r="AAL273" s="14"/>
      <c r="AAM273" s="15"/>
      <c r="AAN273" s="22"/>
      <c r="ABB273" s="5"/>
      <c r="ABC273" s="37"/>
      <c r="ABD273" s="37"/>
      <c r="ABG273" s="83"/>
      <c r="ABH273" s="14"/>
      <c r="ABI273" s="14"/>
      <c r="ABJ273" s="15"/>
      <c r="ABK273" s="37"/>
      <c r="ABL273" s="14"/>
      <c r="ABM273" s="15"/>
      <c r="ABN273" s="22"/>
      <c r="ACB273" s="5"/>
      <c r="ACC273" s="37"/>
      <c r="ACD273" s="37"/>
      <c r="ACG273" s="83"/>
      <c r="ACH273" s="14"/>
      <c r="ACI273" s="14"/>
      <c r="ACJ273" s="15"/>
      <c r="ACK273" s="37"/>
      <c r="ACL273" s="14"/>
      <c r="ACM273" s="15"/>
      <c r="ACN273" s="22"/>
      <c r="ADB273" s="5"/>
      <c r="ADC273" s="37"/>
      <c r="ADD273" s="37"/>
      <c r="ADG273" s="96"/>
      <c r="ADH273" s="14"/>
      <c r="ADI273" s="14"/>
      <c r="ADJ273" s="15"/>
      <c r="ADK273" s="37"/>
      <c r="ADL273" s="14"/>
      <c r="ADM273" s="15"/>
      <c r="ADN273" s="22"/>
      <c r="AEB273" s="5"/>
      <c r="AEC273" s="37"/>
      <c r="AED273" s="37"/>
      <c r="AEG273" s="83"/>
      <c r="AEH273" s="14"/>
      <c r="AEI273" s="14"/>
      <c r="AEJ273" s="15"/>
      <c r="AEK273" s="37"/>
      <c r="AEL273" s="14"/>
      <c r="AEM273" s="15"/>
      <c r="AEN273" s="22"/>
    </row>
    <row r="274" spans="1:820" s="7" customFormat="1" ht="24.75" customHeight="1" x14ac:dyDescent="0.2">
      <c r="B274" s="6"/>
      <c r="C274" s="5"/>
      <c r="D274" s="6"/>
      <c r="E274" s="6"/>
      <c r="G274" s="83"/>
      <c r="H274" s="96"/>
      <c r="I274" s="14"/>
      <c r="J274" s="14"/>
      <c r="K274" s="15"/>
      <c r="L274" s="15"/>
      <c r="M274" s="14"/>
      <c r="N274" s="15"/>
      <c r="O274" s="22"/>
      <c r="AA274" s="6"/>
      <c r="AB274" s="5"/>
      <c r="AC274" s="6"/>
      <c r="AD274" s="6"/>
      <c r="AF274" s="83"/>
      <c r="AG274" s="83"/>
      <c r="AH274" s="14"/>
      <c r="AI274" s="14"/>
      <c r="AJ274" s="15"/>
      <c r="AK274" s="15"/>
      <c r="AL274" s="14"/>
      <c r="AM274" s="15"/>
      <c r="AN274" s="22"/>
      <c r="BB274" s="5"/>
      <c r="BC274" s="6"/>
      <c r="BD274" s="6"/>
      <c r="BF274" s="83"/>
      <c r="BG274" s="96"/>
      <c r="BH274" s="14"/>
      <c r="BI274" s="14"/>
      <c r="BJ274" s="15"/>
      <c r="BK274" s="15"/>
      <c r="BL274" s="14"/>
      <c r="BM274" s="15"/>
      <c r="BN274" s="22"/>
      <c r="CB274" s="5"/>
      <c r="CC274" s="6"/>
      <c r="CD274" s="6"/>
      <c r="CF274" s="83"/>
      <c r="CG274" s="96"/>
      <c r="CH274" s="14"/>
      <c r="CI274" s="14"/>
      <c r="CJ274" s="15"/>
      <c r="CK274" s="15"/>
      <c r="CL274" s="14"/>
      <c r="CM274" s="15"/>
      <c r="CN274" s="22"/>
      <c r="DB274" s="2"/>
      <c r="DC274" s="3"/>
      <c r="DD274" s="3"/>
      <c r="DE274" s="1"/>
      <c r="DF274" s="84"/>
      <c r="DG274" s="97"/>
      <c r="DH274" s="14"/>
      <c r="DI274" s="14"/>
      <c r="DJ274" s="15"/>
      <c r="DK274" s="15"/>
      <c r="DL274" s="14"/>
      <c r="DM274" s="15"/>
      <c r="DN274" s="22"/>
      <c r="EB274" s="5"/>
      <c r="EC274" s="6"/>
      <c r="ED274" s="6"/>
      <c r="EG274" s="96"/>
      <c r="EH274" s="14"/>
      <c r="EI274" s="14"/>
      <c r="EJ274" s="15"/>
      <c r="EK274" s="15"/>
      <c r="EL274" s="14"/>
      <c r="EM274" s="15"/>
      <c r="EN274" s="22"/>
      <c r="FB274" s="5"/>
      <c r="FC274" s="6"/>
      <c r="FD274" s="6"/>
      <c r="FG274" s="83"/>
      <c r="FH274" s="14"/>
      <c r="FI274" s="14"/>
      <c r="FJ274" s="15"/>
      <c r="FK274" s="15"/>
      <c r="FL274" s="14"/>
      <c r="FM274" s="15"/>
      <c r="FN274" s="22"/>
      <c r="GB274" s="5"/>
      <c r="GC274" s="6"/>
      <c r="GD274" s="6"/>
      <c r="GG274" s="83"/>
      <c r="GH274" s="14"/>
      <c r="GI274" s="14"/>
      <c r="GJ274" s="15"/>
      <c r="GK274" s="15"/>
      <c r="GL274" s="14"/>
      <c r="GM274" s="15"/>
      <c r="GN274" s="22"/>
      <c r="HB274" s="5"/>
      <c r="HC274" s="6"/>
      <c r="HD274" s="6"/>
      <c r="HG274" s="83"/>
      <c r="HH274" s="14"/>
      <c r="HI274" s="14"/>
      <c r="HJ274" s="15"/>
      <c r="HK274" s="15"/>
      <c r="HL274" s="14"/>
      <c r="HM274" s="15"/>
      <c r="HN274" s="22"/>
      <c r="IB274" s="5"/>
      <c r="IC274" s="6"/>
      <c r="ID274" s="6"/>
      <c r="IG274" s="83"/>
      <c r="IH274" s="14"/>
      <c r="II274" s="14"/>
      <c r="IJ274" s="15"/>
      <c r="IK274" s="15"/>
      <c r="IL274" s="14"/>
      <c r="IM274" s="15"/>
      <c r="IN274" s="22"/>
      <c r="JB274" s="5"/>
      <c r="JC274" s="6"/>
      <c r="JD274" s="6"/>
      <c r="JG274" s="83"/>
      <c r="JH274" s="14"/>
      <c r="JI274" s="14"/>
      <c r="JJ274" s="15"/>
      <c r="JK274" s="15"/>
      <c r="JL274" s="14"/>
      <c r="JM274" s="15"/>
      <c r="JN274" s="22"/>
      <c r="KB274" s="5"/>
      <c r="KC274" s="6"/>
      <c r="KD274" s="6"/>
      <c r="KG274" s="83"/>
      <c r="KH274" s="14"/>
      <c r="KI274" s="14"/>
      <c r="KJ274" s="15"/>
      <c r="KK274" s="15"/>
      <c r="KL274" s="14"/>
      <c r="KM274" s="15"/>
      <c r="KN274" s="22"/>
      <c r="LB274" s="5"/>
      <c r="LC274" s="6"/>
      <c r="LD274" s="6"/>
      <c r="LG274" s="83"/>
      <c r="LH274" s="14"/>
      <c r="LI274" s="14"/>
      <c r="LJ274" s="15"/>
      <c r="LK274" s="15"/>
      <c r="LL274" s="14"/>
      <c r="LM274" s="15"/>
      <c r="LN274" s="22"/>
      <c r="MB274" s="5"/>
      <c r="MC274" s="6"/>
      <c r="MD274" s="6"/>
      <c r="MG274" s="83"/>
      <c r="MH274" s="14"/>
      <c r="MI274" s="14"/>
      <c r="MJ274" s="15"/>
      <c r="MK274" s="15"/>
      <c r="ML274" s="14"/>
      <c r="MM274" s="15"/>
      <c r="MN274" s="22"/>
      <c r="NB274" s="2"/>
      <c r="NC274" s="3"/>
      <c r="ND274" s="3"/>
      <c r="NE274" s="1"/>
      <c r="NF274" s="1"/>
      <c r="NG274" s="84"/>
      <c r="NH274" s="14"/>
      <c r="NI274" s="14"/>
      <c r="NJ274" s="15"/>
      <c r="NK274" s="15"/>
      <c r="NL274" s="14"/>
      <c r="NM274" s="15"/>
      <c r="NN274" s="22"/>
      <c r="OB274" s="2"/>
      <c r="OC274" s="3"/>
      <c r="OD274" s="3"/>
      <c r="OE274" s="1"/>
      <c r="OF274" s="1"/>
      <c r="OG274" s="84"/>
      <c r="OH274" s="14"/>
      <c r="OI274" s="14"/>
      <c r="OJ274" s="15"/>
      <c r="OK274" s="15"/>
      <c r="OL274" s="14"/>
      <c r="OM274" s="15"/>
      <c r="ON274" s="22"/>
      <c r="PB274" s="5"/>
      <c r="PC274" s="6"/>
      <c r="PD274" s="6"/>
      <c r="PG274" s="83"/>
      <c r="PH274" s="14"/>
      <c r="PI274" s="14"/>
      <c r="PJ274" s="15"/>
      <c r="PK274" s="15"/>
      <c r="PL274" s="14"/>
      <c r="PM274" s="15"/>
      <c r="PN274" s="22"/>
      <c r="QB274" s="5"/>
      <c r="QC274" s="6"/>
      <c r="QD274" s="6"/>
      <c r="QG274" s="83"/>
      <c r="QH274" s="14"/>
      <c r="QI274" s="14"/>
      <c r="QJ274" s="15"/>
      <c r="QK274" s="15"/>
      <c r="QL274" s="14"/>
      <c r="QM274" s="15"/>
      <c r="QN274" s="22"/>
      <c r="RB274" s="2"/>
      <c r="RC274" s="3"/>
      <c r="RD274" s="3"/>
      <c r="RE274" s="1"/>
      <c r="RF274" s="1"/>
      <c r="RG274" s="83"/>
      <c r="RH274" s="14"/>
      <c r="RI274" s="14"/>
      <c r="RJ274" s="15"/>
      <c r="RK274" s="15"/>
      <c r="RL274" s="14"/>
      <c r="RM274" s="15"/>
      <c r="RN274" s="22"/>
      <c r="SB274" s="5"/>
      <c r="SC274" s="6"/>
      <c r="SD274" s="6"/>
      <c r="SG274" s="83"/>
      <c r="SH274" s="14"/>
      <c r="SI274" s="14"/>
      <c r="SJ274" s="15"/>
      <c r="SK274" s="37"/>
      <c r="SL274" s="14"/>
      <c r="SM274" s="15"/>
      <c r="SN274" s="22"/>
      <c r="TB274" s="5"/>
      <c r="TC274" s="6"/>
      <c r="TD274" s="6"/>
      <c r="TG274" s="83"/>
      <c r="TH274" s="14"/>
      <c r="TI274" s="14"/>
      <c r="TJ274" s="15"/>
      <c r="TK274" s="37"/>
      <c r="TL274" s="14"/>
      <c r="TM274" s="15"/>
      <c r="TN274" s="22"/>
      <c r="UB274" s="5"/>
      <c r="UC274" s="6"/>
      <c r="UD274" s="6"/>
      <c r="UG274" s="84"/>
      <c r="UH274" s="14"/>
      <c r="UI274" s="14"/>
      <c r="UJ274" s="15"/>
      <c r="UK274" s="37"/>
      <c r="UL274" s="14"/>
      <c r="UM274" s="15"/>
      <c r="UN274" s="22"/>
      <c r="VB274" s="5"/>
      <c r="VC274" s="6"/>
      <c r="VD274" s="6"/>
      <c r="VG274" s="83"/>
      <c r="VH274" s="14"/>
      <c r="VI274" s="14"/>
      <c r="VJ274" s="15"/>
      <c r="VK274" s="37"/>
      <c r="VL274" s="14"/>
      <c r="VM274" s="15"/>
      <c r="VN274" s="22"/>
      <c r="WB274" s="5"/>
      <c r="WC274" s="6"/>
      <c r="WD274" s="6"/>
      <c r="WG274" s="83"/>
      <c r="WH274" s="14"/>
      <c r="WI274" s="14"/>
      <c r="WJ274" s="15"/>
      <c r="WK274" s="37"/>
      <c r="WL274" s="14"/>
      <c r="WM274" s="15"/>
      <c r="WN274" s="22"/>
      <c r="XB274" s="5"/>
      <c r="XC274" s="37"/>
      <c r="XD274" s="37"/>
      <c r="XG274" s="84"/>
      <c r="XH274" s="14"/>
      <c r="XI274" s="14"/>
      <c r="XJ274" s="15"/>
      <c r="XK274" s="37"/>
      <c r="XL274" s="14"/>
      <c r="XM274" s="15"/>
      <c r="XN274" s="22"/>
      <c r="YB274" s="5"/>
      <c r="YC274" s="37"/>
      <c r="YD274" s="37"/>
      <c r="YG274" s="84"/>
      <c r="YH274" s="14"/>
      <c r="YI274" s="14"/>
      <c r="YJ274" s="15"/>
      <c r="YK274" s="37"/>
      <c r="YL274" s="14"/>
      <c r="YM274" s="15"/>
      <c r="YN274" s="22"/>
      <c r="ZB274" s="5"/>
      <c r="ZC274" s="37"/>
      <c r="ZD274" s="37"/>
      <c r="ZG274" s="83"/>
      <c r="ZH274" s="14"/>
      <c r="ZI274" s="14"/>
      <c r="ZJ274" s="15"/>
      <c r="ZK274" s="37"/>
      <c r="ZL274" s="14"/>
      <c r="ZM274" s="15"/>
      <c r="ZN274" s="22"/>
      <c r="AAB274" s="5"/>
      <c r="AAC274" s="37"/>
      <c r="AAD274" s="37"/>
      <c r="AAG274" s="83"/>
      <c r="AAH274" s="14"/>
      <c r="AAI274" s="14"/>
      <c r="AAJ274" s="15"/>
      <c r="AAK274" s="37"/>
      <c r="AAL274" s="14"/>
      <c r="AAM274" s="15"/>
      <c r="AAN274" s="22"/>
      <c r="ABB274" s="5"/>
      <c r="ABC274" s="37"/>
      <c r="ABD274" s="37"/>
      <c r="ABG274" s="83"/>
      <c r="ABH274" s="14"/>
      <c r="ABI274" s="14"/>
      <c r="ABJ274" s="15"/>
      <c r="ABK274" s="37"/>
      <c r="ABL274" s="14"/>
      <c r="ABM274" s="15"/>
      <c r="ABN274" s="22"/>
      <c r="ACB274" s="5"/>
      <c r="ACC274" s="37"/>
      <c r="ACD274" s="37"/>
      <c r="ACG274" s="83"/>
      <c r="ACH274" s="14"/>
      <c r="ACI274" s="14"/>
      <c r="ACJ274" s="15"/>
      <c r="ACK274" s="37"/>
      <c r="ACL274" s="14"/>
      <c r="ACM274" s="15"/>
      <c r="ACN274" s="22"/>
      <c r="ADB274" s="5"/>
      <c r="ADC274" s="37"/>
      <c r="ADD274" s="37"/>
      <c r="ADG274" s="96"/>
      <c r="ADH274" s="14"/>
      <c r="ADI274" s="14"/>
      <c r="ADJ274" s="15"/>
      <c r="ADK274" s="37"/>
      <c r="ADL274" s="14"/>
      <c r="ADM274" s="15"/>
      <c r="ADN274" s="22"/>
      <c r="AEB274" s="5"/>
      <c r="AEC274" s="37"/>
      <c r="AED274" s="37"/>
      <c r="AEG274" s="83"/>
      <c r="AEH274" s="14"/>
      <c r="AEI274" s="14"/>
      <c r="AEJ274" s="15"/>
      <c r="AEK274" s="37"/>
      <c r="AEL274" s="14"/>
      <c r="AEM274" s="15"/>
      <c r="AEN274" s="22"/>
    </row>
    <row r="275" spans="1:820" s="7" customFormat="1" ht="24.75" customHeight="1" x14ac:dyDescent="0.2">
      <c r="B275" s="6"/>
      <c r="C275" s="5"/>
      <c r="D275" s="6"/>
      <c r="E275" s="6"/>
      <c r="G275" s="83"/>
      <c r="H275" s="96"/>
      <c r="I275" s="14"/>
      <c r="J275" s="14"/>
      <c r="K275" s="15"/>
      <c r="L275" s="15"/>
      <c r="M275" s="14"/>
      <c r="N275" s="15"/>
      <c r="O275" s="22"/>
      <c r="AA275" s="6"/>
      <c r="AB275" s="5"/>
      <c r="AC275" s="6"/>
      <c r="AD275" s="6"/>
      <c r="AF275" s="83"/>
      <c r="AG275" s="83"/>
      <c r="AH275" s="14"/>
      <c r="AI275" s="14"/>
      <c r="AJ275" s="15"/>
      <c r="AK275" s="15"/>
      <c r="AL275" s="14"/>
      <c r="AM275" s="15"/>
      <c r="AN275" s="22"/>
      <c r="BB275" s="5"/>
      <c r="BC275" s="6"/>
      <c r="BD275" s="6"/>
      <c r="BF275" s="83"/>
      <c r="BG275" s="96"/>
      <c r="BH275" s="14"/>
      <c r="BI275" s="14"/>
      <c r="BJ275" s="15"/>
      <c r="BK275" s="15"/>
      <c r="BL275" s="14"/>
      <c r="BM275" s="15"/>
      <c r="BN275" s="22"/>
      <c r="CB275" s="5"/>
      <c r="CC275" s="6"/>
      <c r="CD275" s="6"/>
      <c r="CF275" s="83"/>
      <c r="CG275" s="96"/>
      <c r="CH275" s="14"/>
      <c r="CI275" s="14"/>
      <c r="CJ275" s="15"/>
      <c r="CK275" s="15"/>
      <c r="CL275" s="14"/>
      <c r="CM275" s="15"/>
      <c r="CN275" s="22"/>
      <c r="DB275" s="2"/>
      <c r="DC275" s="3"/>
      <c r="DD275" s="3"/>
      <c r="DE275" s="1"/>
      <c r="DF275" s="84"/>
      <c r="DG275" s="97"/>
      <c r="DH275" s="14"/>
      <c r="DI275" s="14"/>
      <c r="DJ275" s="15"/>
      <c r="DK275" s="15"/>
      <c r="DL275" s="14"/>
      <c r="DM275" s="15"/>
      <c r="DN275" s="22"/>
      <c r="EB275" s="5"/>
      <c r="EC275" s="6"/>
      <c r="ED275" s="6"/>
      <c r="EG275" s="96"/>
      <c r="EH275" s="14"/>
      <c r="EI275" s="14"/>
      <c r="EJ275" s="15"/>
      <c r="EK275" s="15"/>
      <c r="EL275" s="14"/>
      <c r="EM275" s="15"/>
      <c r="EN275" s="22"/>
      <c r="FB275" s="5"/>
      <c r="FC275" s="6"/>
      <c r="FD275" s="6"/>
      <c r="FG275" s="83"/>
      <c r="FH275" s="14"/>
      <c r="FI275" s="14"/>
      <c r="FJ275" s="15"/>
      <c r="FK275" s="15"/>
      <c r="FL275" s="14"/>
      <c r="FM275" s="15"/>
      <c r="FN275" s="22"/>
      <c r="GB275" s="5"/>
      <c r="GC275" s="6"/>
      <c r="GD275" s="6"/>
      <c r="GG275" s="83"/>
      <c r="GH275" s="14"/>
      <c r="GI275" s="14"/>
      <c r="GJ275" s="15"/>
      <c r="GK275" s="15"/>
      <c r="GL275" s="14"/>
      <c r="GM275" s="15"/>
      <c r="GN275" s="22"/>
      <c r="HB275" s="5"/>
      <c r="HC275" s="6"/>
      <c r="HD275" s="6"/>
      <c r="HG275" s="83"/>
      <c r="HH275" s="14"/>
      <c r="HI275" s="14"/>
      <c r="HJ275" s="15"/>
      <c r="HK275" s="15"/>
      <c r="HL275" s="14"/>
      <c r="HM275" s="15"/>
      <c r="HN275" s="22"/>
      <c r="IB275" s="5"/>
      <c r="IC275" s="6"/>
      <c r="ID275" s="6"/>
      <c r="IG275" s="83"/>
      <c r="IH275" s="14"/>
      <c r="II275" s="14"/>
      <c r="IJ275" s="15"/>
      <c r="IK275" s="15"/>
      <c r="IL275" s="14"/>
      <c r="IM275" s="15"/>
      <c r="IN275" s="22"/>
      <c r="JB275" s="5"/>
      <c r="JC275" s="6"/>
      <c r="JD275" s="6"/>
      <c r="JG275" s="83"/>
      <c r="JH275" s="14"/>
      <c r="JI275" s="14"/>
      <c r="JJ275" s="15"/>
      <c r="JK275" s="15"/>
      <c r="JL275" s="14"/>
      <c r="JM275" s="15"/>
      <c r="JN275" s="22"/>
      <c r="KB275" s="5"/>
      <c r="KC275" s="6"/>
      <c r="KD275" s="6"/>
      <c r="KG275" s="83"/>
      <c r="KH275" s="14"/>
      <c r="KI275" s="14"/>
      <c r="KJ275" s="15"/>
      <c r="KK275" s="15"/>
      <c r="KL275" s="14"/>
      <c r="KM275" s="15"/>
      <c r="KN275" s="22"/>
      <c r="LB275" s="5"/>
      <c r="LC275" s="6"/>
      <c r="LD275" s="6"/>
      <c r="LG275" s="83"/>
      <c r="LH275" s="14"/>
      <c r="LI275" s="14"/>
      <c r="LJ275" s="15"/>
      <c r="LK275" s="15"/>
      <c r="LL275" s="14"/>
      <c r="LM275" s="15"/>
      <c r="LN275" s="22"/>
      <c r="MB275" s="5"/>
      <c r="MC275" s="6"/>
      <c r="MD275" s="6"/>
      <c r="MG275" s="83"/>
      <c r="MH275" s="14"/>
      <c r="MI275" s="14"/>
      <c r="MJ275" s="15"/>
      <c r="MK275" s="15"/>
      <c r="ML275" s="14"/>
      <c r="MM275" s="15"/>
      <c r="MN275" s="22"/>
      <c r="NB275" s="2"/>
      <c r="NC275" s="3"/>
      <c r="ND275" s="3"/>
      <c r="NE275" s="1"/>
      <c r="NF275" s="1"/>
      <c r="NG275" s="84"/>
      <c r="NH275" s="14"/>
      <c r="NI275" s="14"/>
      <c r="NJ275" s="15"/>
      <c r="NK275" s="15"/>
      <c r="NL275" s="14"/>
      <c r="NM275" s="15"/>
      <c r="NN275" s="22"/>
      <c r="OB275" s="2"/>
      <c r="OC275" s="3"/>
      <c r="OD275" s="3"/>
      <c r="OE275" s="1"/>
      <c r="OF275" s="1"/>
      <c r="OG275" s="84"/>
      <c r="OH275" s="14"/>
      <c r="OI275" s="14"/>
      <c r="OJ275" s="15"/>
      <c r="OK275" s="15"/>
      <c r="OL275" s="14"/>
      <c r="OM275" s="15"/>
      <c r="ON275" s="22"/>
      <c r="PB275" s="5"/>
      <c r="PC275" s="6"/>
      <c r="PD275" s="6"/>
      <c r="PG275" s="83"/>
      <c r="PH275" s="14"/>
      <c r="PI275" s="14"/>
      <c r="PJ275" s="15"/>
      <c r="PK275" s="15"/>
      <c r="PL275" s="14"/>
      <c r="PM275" s="15"/>
      <c r="PN275" s="22"/>
      <c r="QB275" s="5"/>
      <c r="QC275" s="6"/>
      <c r="QD275" s="6"/>
      <c r="QG275" s="83"/>
      <c r="QH275" s="14"/>
      <c r="QI275" s="14"/>
      <c r="QJ275" s="15"/>
      <c r="QK275" s="15"/>
      <c r="QL275" s="14"/>
      <c r="QM275" s="15"/>
      <c r="QN275" s="22"/>
      <c r="RB275" s="2"/>
      <c r="RC275" s="3"/>
      <c r="RD275" s="3"/>
      <c r="RE275" s="1"/>
      <c r="RF275" s="1"/>
      <c r="RG275" s="83"/>
      <c r="RH275" s="14"/>
      <c r="RI275" s="14"/>
      <c r="RJ275" s="15"/>
      <c r="RK275" s="15"/>
      <c r="RL275" s="14"/>
      <c r="RM275" s="15"/>
      <c r="RN275" s="22"/>
      <c r="SB275" s="5"/>
      <c r="SC275" s="6"/>
      <c r="SD275" s="6"/>
      <c r="SG275" s="83"/>
      <c r="SH275" s="14"/>
      <c r="SI275" s="14"/>
      <c r="SJ275" s="15"/>
      <c r="SK275" s="37"/>
      <c r="SL275" s="14"/>
      <c r="SM275" s="15"/>
      <c r="SN275" s="22"/>
      <c r="TB275" s="5"/>
      <c r="TC275" s="6"/>
      <c r="TD275" s="6"/>
      <c r="TG275" s="83"/>
      <c r="TH275" s="14"/>
      <c r="TI275" s="14"/>
      <c r="TJ275" s="15"/>
      <c r="TK275" s="37"/>
      <c r="TL275" s="14"/>
      <c r="TM275" s="15"/>
      <c r="TN275" s="22"/>
      <c r="UB275" s="5"/>
      <c r="UC275" s="6"/>
      <c r="UD275" s="6"/>
      <c r="UG275" s="84"/>
      <c r="UH275" s="14"/>
      <c r="UI275" s="14"/>
      <c r="UJ275" s="15"/>
      <c r="UK275" s="37"/>
      <c r="UL275" s="14"/>
      <c r="UM275" s="15"/>
      <c r="UN275" s="22"/>
      <c r="VB275" s="5"/>
      <c r="VC275" s="6"/>
      <c r="VD275" s="6"/>
      <c r="VG275" s="83"/>
      <c r="VH275" s="14"/>
      <c r="VI275" s="14"/>
      <c r="VJ275" s="15"/>
      <c r="VK275" s="37"/>
      <c r="VL275" s="14"/>
      <c r="VM275" s="15"/>
      <c r="VN275" s="22"/>
      <c r="WB275" s="5"/>
      <c r="WC275" s="6"/>
      <c r="WD275" s="6"/>
      <c r="WG275" s="83"/>
      <c r="WH275" s="14"/>
      <c r="WI275" s="14"/>
      <c r="WJ275" s="15"/>
      <c r="WK275" s="37"/>
      <c r="WL275" s="14"/>
      <c r="WM275" s="15"/>
      <c r="WN275" s="22"/>
      <c r="XB275" s="5"/>
      <c r="XC275" s="37"/>
      <c r="XD275" s="37"/>
      <c r="XG275" s="84"/>
      <c r="XH275" s="14"/>
      <c r="XI275" s="14"/>
      <c r="XJ275" s="15"/>
      <c r="XK275" s="37"/>
      <c r="XL275" s="14"/>
      <c r="XM275" s="15"/>
      <c r="XN275" s="22"/>
      <c r="YB275" s="5"/>
      <c r="YC275" s="37"/>
      <c r="YD275" s="37"/>
      <c r="YG275" s="84"/>
      <c r="YH275" s="14"/>
      <c r="YI275" s="14"/>
      <c r="YJ275" s="15"/>
      <c r="YK275" s="37"/>
      <c r="YL275" s="14"/>
      <c r="YM275" s="15"/>
      <c r="YN275" s="22"/>
      <c r="ZB275" s="5"/>
      <c r="ZC275" s="37"/>
      <c r="ZD275" s="37"/>
      <c r="ZG275" s="83"/>
      <c r="ZH275" s="14"/>
      <c r="ZI275" s="14"/>
      <c r="ZJ275" s="15"/>
      <c r="ZK275" s="37"/>
      <c r="ZL275" s="14"/>
      <c r="ZM275" s="15"/>
      <c r="ZN275" s="22"/>
      <c r="AAB275" s="5"/>
      <c r="AAC275" s="37"/>
      <c r="AAD275" s="37"/>
      <c r="AAG275" s="83"/>
      <c r="AAH275" s="14"/>
      <c r="AAI275" s="14"/>
      <c r="AAJ275" s="15"/>
      <c r="AAK275" s="37"/>
      <c r="AAL275" s="14"/>
      <c r="AAM275" s="15"/>
      <c r="AAN275" s="22"/>
      <c r="ABB275" s="5"/>
      <c r="ABC275" s="37"/>
      <c r="ABD275" s="37"/>
      <c r="ABG275" s="83"/>
      <c r="ABH275" s="14"/>
      <c r="ABI275" s="14"/>
      <c r="ABJ275" s="15"/>
      <c r="ABK275" s="37"/>
      <c r="ABL275" s="14"/>
      <c r="ABM275" s="15"/>
      <c r="ABN275" s="22"/>
      <c r="ACB275" s="5"/>
      <c r="ACC275" s="37"/>
      <c r="ACD275" s="37"/>
      <c r="ACG275" s="83"/>
      <c r="ACH275" s="14"/>
      <c r="ACI275" s="14"/>
      <c r="ACJ275" s="15"/>
      <c r="ACK275" s="37"/>
      <c r="ACL275" s="14"/>
      <c r="ACM275" s="15"/>
      <c r="ACN275" s="22"/>
      <c r="ADB275" s="5"/>
      <c r="ADC275" s="37"/>
      <c r="ADD275" s="37"/>
      <c r="ADG275" s="96"/>
      <c r="ADH275" s="14"/>
      <c r="ADI275" s="14"/>
      <c r="ADJ275" s="15"/>
      <c r="ADK275" s="37"/>
      <c r="ADL275" s="14"/>
      <c r="ADM275" s="15"/>
      <c r="ADN275" s="22"/>
      <c r="AEB275" s="5"/>
      <c r="AEC275" s="37"/>
      <c r="AED275" s="37"/>
      <c r="AEG275" s="83"/>
      <c r="AEH275" s="14"/>
      <c r="AEI275" s="14"/>
      <c r="AEJ275" s="15"/>
      <c r="AEK275" s="37"/>
      <c r="AEL275" s="14"/>
      <c r="AEM275" s="15"/>
      <c r="AEN275" s="22"/>
    </row>
    <row r="276" spans="1:820" s="7" customFormat="1" ht="24.75" customHeight="1" x14ac:dyDescent="0.2">
      <c r="B276" s="6"/>
      <c r="C276" s="5"/>
      <c r="D276" s="6"/>
      <c r="E276" s="6"/>
      <c r="G276" s="83"/>
      <c r="H276" s="96"/>
      <c r="I276" s="14"/>
      <c r="J276" s="14"/>
      <c r="K276" s="15"/>
      <c r="L276" s="15"/>
      <c r="M276" s="14"/>
      <c r="N276" s="15"/>
      <c r="O276" s="22"/>
      <c r="AA276" s="6"/>
      <c r="AB276" s="5"/>
      <c r="AC276" s="6"/>
      <c r="AD276" s="6"/>
      <c r="AF276" s="83"/>
      <c r="AG276" s="83"/>
      <c r="AH276" s="14"/>
      <c r="AI276" s="14"/>
      <c r="AJ276" s="15"/>
      <c r="AK276" s="15"/>
      <c r="AL276" s="14"/>
      <c r="AM276" s="15"/>
      <c r="AN276" s="22"/>
      <c r="BB276" s="5"/>
      <c r="BC276" s="6"/>
      <c r="BD276" s="6"/>
      <c r="BF276" s="83"/>
      <c r="BG276" s="96"/>
      <c r="BH276" s="14"/>
      <c r="BI276" s="14"/>
      <c r="BJ276" s="15"/>
      <c r="BK276" s="15"/>
      <c r="BL276" s="14"/>
      <c r="BM276" s="15"/>
      <c r="BN276" s="22"/>
      <c r="CB276" s="5"/>
      <c r="CC276" s="6"/>
      <c r="CD276" s="6"/>
      <c r="CF276" s="83"/>
      <c r="CG276" s="96"/>
      <c r="CH276" s="14"/>
      <c r="CI276" s="14"/>
      <c r="CJ276" s="15"/>
      <c r="CK276" s="15"/>
      <c r="CL276" s="14"/>
      <c r="CM276" s="15"/>
      <c r="CN276" s="22"/>
      <c r="DB276" s="2"/>
      <c r="DC276" s="3"/>
      <c r="DD276" s="3"/>
      <c r="DE276" s="1"/>
      <c r="DF276" s="84"/>
      <c r="DG276" s="97"/>
      <c r="DH276" s="14"/>
      <c r="DI276" s="14"/>
      <c r="DJ276" s="15"/>
      <c r="DK276" s="15"/>
      <c r="DL276" s="14"/>
      <c r="DM276" s="15"/>
      <c r="DN276" s="22"/>
      <c r="EB276" s="5"/>
      <c r="EC276" s="6"/>
      <c r="ED276" s="6"/>
      <c r="EG276" s="96"/>
      <c r="EH276" s="14"/>
      <c r="EI276" s="14"/>
      <c r="EJ276" s="15"/>
      <c r="EK276" s="15"/>
      <c r="EL276" s="14"/>
      <c r="EM276" s="15"/>
      <c r="EN276" s="22"/>
      <c r="FB276" s="5"/>
      <c r="FC276" s="6"/>
      <c r="FD276" s="6"/>
      <c r="FG276" s="83"/>
      <c r="FH276" s="14"/>
      <c r="FI276" s="14"/>
      <c r="FJ276" s="15"/>
      <c r="FK276" s="15"/>
      <c r="FL276" s="14"/>
      <c r="FM276" s="15"/>
      <c r="FN276" s="22"/>
      <c r="GB276" s="5"/>
      <c r="GC276" s="6"/>
      <c r="GD276" s="6"/>
      <c r="GG276" s="83"/>
      <c r="GH276" s="14"/>
      <c r="GI276" s="14"/>
      <c r="GJ276" s="15"/>
      <c r="GK276" s="15"/>
      <c r="GL276" s="14"/>
      <c r="GM276" s="15"/>
      <c r="GN276" s="22"/>
      <c r="HB276" s="5"/>
      <c r="HC276" s="6"/>
      <c r="HD276" s="6"/>
      <c r="HG276" s="83"/>
      <c r="HH276" s="14"/>
      <c r="HI276" s="14"/>
      <c r="HJ276" s="15"/>
      <c r="HK276" s="15"/>
      <c r="HL276" s="14"/>
      <c r="HM276" s="15"/>
      <c r="HN276" s="22"/>
      <c r="IB276" s="5"/>
      <c r="IC276" s="6"/>
      <c r="ID276" s="6"/>
      <c r="IG276" s="83"/>
      <c r="IH276" s="14"/>
      <c r="II276" s="14"/>
      <c r="IJ276" s="15"/>
      <c r="IK276" s="15"/>
      <c r="IL276" s="14"/>
      <c r="IM276" s="15"/>
      <c r="IN276" s="22"/>
      <c r="JB276" s="5"/>
      <c r="JC276" s="6"/>
      <c r="JD276" s="6"/>
      <c r="JG276" s="83"/>
      <c r="JH276" s="14"/>
      <c r="JI276" s="14"/>
      <c r="JJ276" s="15"/>
      <c r="JK276" s="15"/>
      <c r="JL276" s="14"/>
      <c r="JM276" s="15"/>
      <c r="JN276" s="22"/>
      <c r="KB276" s="5"/>
      <c r="KC276" s="6"/>
      <c r="KD276" s="6"/>
      <c r="KG276" s="83"/>
      <c r="KH276" s="14"/>
      <c r="KI276" s="14"/>
      <c r="KJ276" s="15"/>
      <c r="KK276" s="15"/>
      <c r="KL276" s="14"/>
      <c r="KM276" s="15"/>
      <c r="KN276" s="22"/>
      <c r="LB276" s="5"/>
      <c r="LC276" s="6"/>
      <c r="LD276" s="6"/>
      <c r="LG276" s="83"/>
      <c r="LH276" s="14"/>
      <c r="LI276" s="14"/>
      <c r="LJ276" s="15"/>
      <c r="LK276" s="15"/>
      <c r="LL276" s="14"/>
      <c r="LM276" s="15"/>
      <c r="LN276" s="22"/>
      <c r="MB276" s="5"/>
      <c r="MC276" s="6"/>
      <c r="MD276" s="6"/>
      <c r="MG276" s="83"/>
      <c r="MH276" s="14"/>
      <c r="MI276" s="14"/>
      <c r="MJ276" s="15"/>
      <c r="MK276" s="15"/>
      <c r="ML276" s="14"/>
      <c r="MM276" s="15"/>
      <c r="MN276" s="22"/>
      <c r="NB276" s="2"/>
      <c r="NC276" s="3"/>
      <c r="ND276" s="3"/>
      <c r="NE276" s="1"/>
      <c r="NF276" s="1"/>
      <c r="NG276" s="84"/>
      <c r="NH276" s="14"/>
      <c r="NI276" s="14"/>
      <c r="NJ276" s="15"/>
      <c r="NK276" s="15"/>
      <c r="NL276" s="14"/>
      <c r="NM276" s="15"/>
      <c r="NN276" s="22"/>
      <c r="OB276" s="2"/>
      <c r="OC276" s="3"/>
      <c r="OD276" s="3"/>
      <c r="OE276" s="1"/>
      <c r="OF276" s="1"/>
      <c r="OG276" s="84"/>
      <c r="OH276" s="14"/>
      <c r="OI276" s="14"/>
      <c r="OJ276" s="15"/>
      <c r="OK276" s="15"/>
      <c r="OL276" s="14"/>
      <c r="OM276" s="15"/>
      <c r="ON276" s="22"/>
      <c r="PB276" s="5"/>
      <c r="PC276" s="6"/>
      <c r="PD276" s="6"/>
      <c r="PG276" s="83"/>
      <c r="PH276" s="14"/>
      <c r="PI276" s="14"/>
      <c r="PJ276" s="15"/>
      <c r="PK276" s="15"/>
      <c r="PL276" s="14"/>
      <c r="PM276" s="15"/>
      <c r="PN276" s="22"/>
      <c r="QB276" s="5"/>
      <c r="QC276" s="6"/>
      <c r="QD276" s="6"/>
      <c r="QG276" s="83"/>
      <c r="QH276" s="14"/>
      <c r="QI276" s="14"/>
      <c r="QJ276" s="15"/>
      <c r="QK276" s="15"/>
      <c r="QL276" s="14"/>
      <c r="QM276" s="15"/>
      <c r="QN276" s="22"/>
      <c r="RB276" s="2"/>
      <c r="RC276" s="3"/>
      <c r="RD276" s="3"/>
      <c r="RE276" s="1"/>
      <c r="RF276" s="1"/>
      <c r="RG276" s="83"/>
      <c r="RH276" s="14"/>
      <c r="RI276" s="14"/>
      <c r="RJ276" s="15"/>
      <c r="RK276" s="15"/>
      <c r="RL276" s="14"/>
      <c r="RM276" s="15"/>
      <c r="RN276" s="22"/>
      <c r="SB276" s="5"/>
      <c r="SC276" s="6"/>
      <c r="SD276" s="6"/>
      <c r="SG276" s="83"/>
      <c r="SH276" s="14"/>
      <c r="SI276" s="14"/>
      <c r="SJ276" s="15"/>
      <c r="SK276" s="37"/>
      <c r="SL276" s="14"/>
      <c r="SM276" s="15"/>
      <c r="SN276" s="22"/>
      <c r="TB276" s="5"/>
      <c r="TC276" s="6"/>
      <c r="TD276" s="6"/>
      <c r="TG276" s="83"/>
      <c r="TH276" s="14"/>
      <c r="TI276" s="14"/>
      <c r="TJ276" s="15"/>
      <c r="TK276" s="37"/>
      <c r="TL276" s="14"/>
      <c r="TM276" s="15"/>
      <c r="TN276" s="22"/>
      <c r="UB276" s="5"/>
      <c r="UC276" s="6"/>
      <c r="UD276" s="6"/>
      <c r="UG276" s="84"/>
      <c r="UH276" s="14"/>
      <c r="UI276" s="14"/>
      <c r="UJ276" s="15"/>
      <c r="UK276" s="37"/>
      <c r="UL276" s="14"/>
      <c r="UM276" s="15"/>
      <c r="UN276" s="22"/>
      <c r="VB276" s="5"/>
      <c r="VC276" s="6"/>
      <c r="VD276" s="6"/>
      <c r="VG276" s="83"/>
      <c r="VH276" s="14"/>
      <c r="VI276" s="14"/>
      <c r="VJ276" s="15"/>
      <c r="VK276" s="37"/>
      <c r="VL276" s="14"/>
      <c r="VM276" s="15"/>
      <c r="VN276" s="22"/>
      <c r="WB276" s="5"/>
      <c r="WC276" s="6"/>
      <c r="WD276" s="6"/>
      <c r="WG276" s="83"/>
      <c r="WH276" s="14"/>
      <c r="WI276" s="14"/>
      <c r="WJ276" s="15"/>
      <c r="WK276" s="37"/>
      <c r="WL276" s="14"/>
      <c r="WM276" s="15"/>
      <c r="WN276" s="22"/>
      <c r="XB276" s="5"/>
      <c r="XC276" s="37"/>
      <c r="XD276" s="37"/>
      <c r="XG276" s="84"/>
      <c r="XH276" s="14"/>
      <c r="XI276" s="14"/>
      <c r="XJ276" s="15"/>
      <c r="XK276" s="37"/>
      <c r="XL276" s="14"/>
      <c r="XM276" s="15"/>
      <c r="XN276" s="22"/>
      <c r="YB276" s="5"/>
      <c r="YC276" s="37"/>
      <c r="YD276" s="37"/>
      <c r="YG276" s="84"/>
      <c r="YH276" s="14"/>
      <c r="YI276" s="14"/>
      <c r="YJ276" s="15"/>
      <c r="YK276" s="37"/>
      <c r="YL276" s="14"/>
      <c r="YM276" s="15"/>
      <c r="YN276" s="22"/>
      <c r="ZB276" s="5"/>
      <c r="ZC276" s="37"/>
      <c r="ZD276" s="37"/>
      <c r="ZG276" s="83"/>
      <c r="ZH276" s="14"/>
      <c r="ZI276" s="14"/>
      <c r="ZJ276" s="15"/>
      <c r="ZK276" s="37"/>
      <c r="ZL276" s="14"/>
      <c r="ZM276" s="15"/>
      <c r="ZN276" s="22"/>
      <c r="AAB276" s="5"/>
      <c r="AAC276" s="37"/>
      <c r="AAD276" s="37"/>
      <c r="AAG276" s="83"/>
      <c r="AAH276" s="14"/>
      <c r="AAI276" s="14"/>
      <c r="AAJ276" s="15"/>
      <c r="AAK276" s="37"/>
      <c r="AAL276" s="14"/>
      <c r="AAM276" s="15"/>
      <c r="AAN276" s="22"/>
      <c r="ABB276" s="5"/>
      <c r="ABC276" s="37"/>
      <c r="ABD276" s="37"/>
      <c r="ABG276" s="83"/>
      <c r="ABH276" s="14"/>
      <c r="ABI276" s="14"/>
      <c r="ABJ276" s="15"/>
      <c r="ABK276" s="37"/>
      <c r="ABL276" s="14"/>
      <c r="ABM276" s="15"/>
      <c r="ABN276" s="22"/>
      <c r="ACB276" s="5"/>
      <c r="ACC276" s="37"/>
      <c r="ACD276" s="37"/>
      <c r="ACG276" s="83"/>
      <c r="ACH276" s="14"/>
      <c r="ACI276" s="14"/>
      <c r="ACJ276" s="15"/>
      <c r="ACK276" s="37"/>
      <c r="ACL276" s="14"/>
      <c r="ACM276" s="15"/>
      <c r="ACN276" s="22"/>
      <c r="ADB276" s="5"/>
      <c r="ADC276" s="37"/>
      <c r="ADD276" s="37"/>
      <c r="ADG276" s="96"/>
      <c r="ADH276" s="14"/>
      <c r="ADI276" s="14"/>
      <c r="ADJ276" s="15"/>
      <c r="ADK276" s="37"/>
      <c r="ADL276" s="14"/>
      <c r="ADM276" s="15"/>
      <c r="ADN276" s="22"/>
      <c r="AEB276" s="5"/>
      <c r="AEC276" s="37"/>
      <c r="AED276" s="37"/>
      <c r="AEG276" s="83"/>
      <c r="AEH276" s="14"/>
      <c r="AEI276" s="14"/>
      <c r="AEJ276" s="15"/>
      <c r="AEK276" s="37"/>
      <c r="AEL276" s="14"/>
      <c r="AEM276" s="15"/>
      <c r="AEN276" s="22"/>
    </row>
    <row r="277" spans="1:820" s="7" customFormat="1" ht="24.75" customHeight="1" x14ac:dyDescent="0.2">
      <c r="B277" s="6"/>
      <c r="C277" s="5"/>
      <c r="D277" s="6"/>
      <c r="E277" s="6"/>
      <c r="G277" s="83"/>
      <c r="H277" s="96"/>
      <c r="I277" s="14"/>
      <c r="J277" s="14"/>
      <c r="K277" s="15"/>
      <c r="L277" s="15"/>
      <c r="M277" s="14"/>
      <c r="N277" s="15"/>
      <c r="O277" s="22"/>
      <c r="AA277" s="6"/>
      <c r="AB277" s="5"/>
      <c r="AC277" s="6"/>
      <c r="AD277" s="6"/>
      <c r="AF277" s="83"/>
      <c r="AG277" s="83"/>
      <c r="AH277" s="14"/>
      <c r="AI277" s="14"/>
      <c r="AJ277" s="15"/>
      <c r="AK277" s="15"/>
      <c r="AL277" s="14"/>
      <c r="AM277" s="15"/>
      <c r="AN277" s="22"/>
      <c r="BB277" s="5"/>
      <c r="BC277" s="6"/>
      <c r="BD277" s="6"/>
      <c r="BF277" s="83"/>
      <c r="BG277" s="96"/>
      <c r="BH277" s="14"/>
      <c r="BI277" s="14"/>
      <c r="BJ277" s="15"/>
      <c r="BK277" s="15"/>
      <c r="BL277" s="14"/>
      <c r="BM277" s="15"/>
      <c r="BN277" s="22"/>
      <c r="CB277" s="5"/>
      <c r="CC277" s="6"/>
      <c r="CD277" s="6"/>
      <c r="CF277" s="83"/>
      <c r="CG277" s="97"/>
      <c r="CH277" s="14"/>
      <c r="CI277" s="14"/>
      <c r="CJ277" s="15"/>
      <c r="CK277" s="15"/>
      <c r="CL277" s="14"/>
      <c r="CM277" s="15"/>
      <c r="CN277" s="22"/>
      <c r="DB277" s="2"/>
      <c r="DC277" s="3"/>
      <c r="DD277" s="3"/>
      <c r="DE277" s="1"/>
      <c r="DF277" s="84"/>
      <c r="DG277" s="97"/>
      <c r="DH277" s="14"/>
      <c r="DI277" s="14"/>
      <c r="DJ277" s="15"/>
      <c r="DK277" s="15"/>
      <c r="DL277" s="14"/>
      <c r="DM277" s="15"/>
      <c r="DN277" s="22"/>
      <c r="EB277" s="5"/>
      <c r="EC277" s="6"/>
      <c r="ED277" s="6"/>
      <c r="EG277" s="96"/>
      <c r="EH277" s="14"/>
      <c r="EI277" s="14"/>
      <c r="EJ277" s="15"/>
      <c r="EK277" s="15"/>
      <c r="EL277" s="14"/>
      <c r="EM277" s="15"/>
      <c r="EN277" s="22"/>
      <c r="FB277" s="5"/>
      <c r="FC277" s="6"/>
      <c r="FD277" s="6"/>
      <c r="FG277" s="83"/>
      <c r="FH277" s="14"/>
      <c r="FI277" s="14"/>
      <c r="FJ277" s="15"/>
      <c r="FK277" s="15"/>
      <c r="FL277" s="14"/>
      <c r="FM277" s="15"/>
      <c r="FN277" s="22"/>
      <c r="GB277" s="5"/>
      <c r="GC277" s="6"/>
      <c r="GD277" s="6"/>
      <c r="GG277" s="83"/>
      <c r="GH277" s="14"/>
      <c r="GI277" s="14"/>
      <c r="GJ277" s="15"/>
      <c r="GK277" s="15"/>
      <c r="GL277" s="14"/>
      <c r="GM277" s="15"/>
      <c r="GN277" s="22"/>
      <c r="HB277" s="5"/>
      <c r="HC277" s="6"/>
      <c r="HD277" s="6"/>
      <c r="HG277" s="83"/>
      <c r="HH277" s="14"/>
      <c r="HI277" s="14"/>
      <c r="HJ277" s="15"/>
      <c r="HK277" s="15"/>
      <c r="HL277" s="14"/>
      <c r="HM277" s="15"/>
      <c r="HN277" s="22"/>
      <c r="IB277" s="5"/>
      <c r="IC277" s="6"/>
      <c r="ID277" s="6"/>
      <c r="IG277" s="83"/>
      <c r="IH277" s="14"/>
      <c r="II277" s="14"/>
      <c r="IJ277" s="15"/>
      <c r="IK277" s="15"/>
      <c r="IL277" s="14"/>
      <c r="IM277" s="15"/>
      <c r="IN277" s="22"/>
      <c r="JB277" s="5"/>
      <c r="JC277" s="6"/>
      <c r="JD277" s="6"/>
      <c r="JG277" s="83"/>
      <c r="JH277" s="14"/>
      <c r="JI277" s="14"/>
      <c r="JJ277" s="15"/>
      <c r="JK277" s="15"/>
      <c r="JL277" s="14"/>
      <c r="JM277" s="15"/>
      <c r="JN277" s="22"/>
      <c r="KB277" s="5"/>
      <c r="KC277" s="6"/>
      <c r="KD277" s="6"/>
      <c r="KG277" s="83"/>
      <c r="KH277" s="14"/>
      <c r="KI277" s="14"/>
      <c r="KJ277" s="15"/>
      <c r="KK277" s="15"/>
      <c r="KL277" s="14"/>
      <c r="KM277" s="15"/>
      <c r="KN277" s="22"/>
      <c r="LB277" s="5"/>
      <c r="LC277" s="6"/>
      <c r="LD277" s="6"/>
      <c r="LG277" s="83"/>
      <c r="LH277" s="14"/>
      <c r="LI277" s="14"/>
      <c r="LJ277" s="15"/>
      <c r="LK277" s="15"/>
      <c r="LL277" s="14"/>
      <c r="LM277" s="15"/>
      <c r="LN277" s="22"/>
      <c r="MB277" s="5"/>
      <c r="MC277" s="6"/>
      <c r="MD277" s="6"/>
      <c r="MG277" s="83"/>
      <c r="MH277" s="14"/>
      <c r="MI277" s="14"/>
      <c r="MJ277" s="15"/>
      <c r="MK277" s="15"/>
      <c r="ML277" s="14"/>
      <c r="MM277" s="15"/>
      <c r="MN277" s="22"/>
      <c r="NB277" s="2"/>
      <c r="NC277" s="3"/>
      <c r="ND277" s="3"/>
      <c r="NE277" s="1"/>
      <c r="NF277" s="1"/>
      <c r="NG277" s="84"/>
      <c r="NH277" s="14"/>
      <c r="NI277" s="14"/>
      <c r="NJ277" s="15"/>
      <c r="NK277" s="15"/>
      <c r="NL277" s="14"/>
      <c r="NM277" s="15"/>
      <c r="NN277" s="22"/>
      <c r="OB277" s="2"/>
      <c r="OC277" s="3"/>
      <c r="OD277" s="3"/>
      <c r="OE277" s="1"/>
      <c r="OF277" s="1"/>
      <c r="OG277" s="84"/>
      <c r="OH277" s="14"/>
      <c r="OI277" s="14"/>
      <c r="OJ277" s="15"/>
      <c r="OK277" s="15"/>
      <c r="OL277" s="14"/>
      <c r="OM277" s="15"/>
      <c r="ON277" s="22"/>
      <c r="PB277" s="5"/>
      <c r="PC277" s="6"/>
      <c r="PD277" s="6"/>
      <c r="PG277" s="83"/>
      <c r="PH277" s="14"/>
      <c r="PI277" s="14"/>
      <c r="PJ277" s="15"/>
      <c r="PK277" s="15"/>
      <c r="PL277" s="14"/>
      <c r="PM277" s="15"/>
      <c r="PN277" s="22"/>
      <c r="QB277" s="5"/>
      <c r="QC277" s="6"/>
      <c r="QD277" s="6"/>
      <c r="QG277" s="83"/>
      <c r="QH277" s="14"/>
      <c r="QI277" s="14"/>
      <c r="QJ277" s="15"/>
      <c r="QK277" s="15"/>
      <c r="QL277" s="14"/>
      <c r="QM277" s="15"/>
      <c r="QN277" s="22"/>
      <c r="RB277" s="2"/>
      <c r="RC277" s="3"/>
      <c r="RD277" s="3"/>
      <c r="RE277" s="1"/>
      <c r="RF277" s="1"/>
      <c r="RG277" s="83"/>
      <c r="RH277" s="14"/>
      <c r="RI277" s="14"/>
      <c r="RJ277" s="15"/>
      <c r="RK277" s="15"/>
      <c r="RL277" s="14"/>
      <c r="RM277" s="15"/>
      <c r="RN277" s="22"/>
      <c r="SB277" s="5"/>
      <c r="SC277" s="6"/>
      <c r="SD277" s="6"/>
      <c r="SG277" s="83"/>
      <c r="SH277" s="14"/>
      <c r="SI277" s="14"/>
      <c r="SJ277" s="15"/>
      <c r="SK277" s="37"/>
      <c r="SL277" s="14"/>
      <c r="SM277" s="15"/>
      <c r="SN277" s="22"/>
      <c r="TB277" s="5"/>
      <c r="TC277" s="6"/>
      <c r="TD277" s="6"/>
      <c r="TG277" s="83"/>
      <c r="TH277" s="14"/>
      <c r="TI277" s="14"/>
      <c r="TJ277" s="15"/>
      <c r="TK277" s="37"/>
      <c r="TL277" s="14"/>
      <c r="TM277" s="15"/>
      <c r="TN277" s="22"/>
      <c r="UB277" s="5"/>
      <c r="UC277" s="6"/>
      <c r="UD277" s="6"/>
      <c r="UG277" s="84"/>
      <c r="UH277" s="14"/>
      <c r="UI277" s="14"/>
      <c r="UJ277" s="15"/>
      <c r="UK277" s="37"/>
      <c r="UL277" s="14"/>
      <c r="UM277" s="15"/>
      <c r="UN277" s="22"/>
      <c r="VB277" s="5"/>
      <c r="VC277" s="6"/>
      <c r="VD277" s="6"/>
      <c r="VG277" s="83"/>
      <c r="VH277" s="14"/>
      <c r="VI277" s="14"/>
      <c r="VJ277" s="15"/>
      <c r="VK277" s="37"/>
      <c r="VL277" s="14"/>
      <c r="VM277" s="15"/>
      <c r="VN277" s="22"/>
      <c r="WB277" s="5"/>
      <c r="WC277" s="6"/>
      <c r="WD277" s="6"/>
      <c r="WG277" s="83"/>
      <c r="WH277" s="14"/>
      <c r="WI277" s="14"/>
      <c r="WJ277" s="15"/>
      <c r="WK277" s="37"/>
      <c r="WL277" s="14"/>
      <c r="WM277" s="15"/>
      <c r="WN277" s="22"/>
      <c r="XB277" s="5"/>
      <c r="XC277" s="37"/>
      <c r="XD277" s="37"/>
      <c r="XG277" s="84"/>
      <c r="XH277" s="14"/>
      <c r="XI277" s="14"/>
      <c r="XJ277" s="15"/>
      <c r="XK277" s="37"/>
      <c r="XL277" s="14"/>
      <c r="XM277" s="15"/>
      <c r="XN277" s="22"/>
      <c r="YB277" s="5"/>
      <c r="YC277" s="37"/>
      <c r="YD277" s="37"/>
      <c r="YG277" s="84"/>
      <c r="YH277" s="14"/>
      <c r="YI277" s="14"/>
      <c r="YJ277" s="15"/>
      <c r="YK277" s="37"/>
      <c r="YL277" s="14"/>
      <c r="YM277" s="15"/>
      <c r="YN277" s="22"/>
      <c r="ZB277" s="5"/>
      <c r="ZC277" s="37"/>
      <c r="ZD277" s="37"/>
      <c r="ZG277" s="83"/>
      <c r="ZH277" s="14"/>
      <c r="ZI277" s="14"/>
      <c r="ZJ277" s="15"/>
      <c r="ZK277" s="37"/>
      <c r="ZL277" s="14"/>
      <c r="ZM277" s="15"/>
      <c r="ZN277" s="22"/>
      <c r="AAB277" s="5"/>
      <c r="AAC277" s="37"/>
      <c r="AAD277" s="37"/>
      <c r="AAG277" s="83"/>
      <c r="AAH277" s="14"/>
      <c r="AAI277" s="14"/>
      <c r="AAJ277" s="15"/>
      <c r="AAK277" s="37"/>
      <c r="AAL277" s="14"/>
      <c r="AAM277" s="15"/>
      <c r="AAN277" s="22"/>
      <c r="ABB277" s="5"/>
      <c r="ABC277" s="37"/>
      <c r="ABD277" s="37"/>
      <c r="ABG277" s="83"/>
      <c r="ABH277" s="14"/>
      <c r="ABI277" s="14"/>
      <c r="ABJ277" s="15"/>
      <c r="ABK277" s="37"/>
      <c r="ABL277" s="14"/>
      <c r="ABM277" s="15"/>
      <c r="ABN277" s="22"/>
      <c r="ACB277" s="5"/>
      <c r="ACC277" s="37"/>
      <c r="ACD277" s="37"/>
      <c r="ACG277" s="83"/>
      <c r="ACH277" s="14"/>
      <c r="ACI277" s="14"/>
      <c r="ACJ277" s="15"/>
      <c r="ACK277" s="37"/>
      <c r="ACL277" s="14"/>
      <c r="ACM277" s="15"/>
      <c r="ACN277" s="22"/>
      <c r="ADB277" s="5"/>
      <c r="ADC277" s="37"/>
      <c r="ADD277" s="37"/>
      <c r="ADG277" s="96"/>
      <c r="ADH277" s="14"/>
      <c r="ADI277" s="14"/>
      <c r="ADJ277" s="15"/>
      <c r="ADK277" s="37"/>
      <c r="ADL277" s="14"/>
      <c r="ADM277" s="15"/>
      <c r="ADN277" s="22"/>
      <c r="AEB277" s="5"/>
      <c r="AEC277" s="37"/>
      <c r="AED277" s="37"/>
      <c r="AEG277" s="83"/>
      <c r="AEH277" s="14"/>
      <c r="AEI277" s="14"/>
      <c r="AEJ277" s="15"/>
      <c r="AEK277" s="37"/>
      <c r="AEL277" s="14"/>
      <c r="AEM277" s="15"/>
      <c r="AEN277" s="22"/>
    </row>
    <row r="278" spans="1:820" s="7" customFormat="1" ht="24.75" customHeight="1" x14ac:dyDescent="0.2">
      <c r="B278" s="6"/>
      <c r="C278" s="5"/>
      <c r="D278" s="6"/>
      <c r="E278" s="6"/>
      <c r="G278" s="83"/>
      <c r="H278" s="96"/>
      <c r="I278" s="14"/>
      <c r="J278" s="14"/>
      <c r="K278" s="15"/>
      <c r="L278" s="15"/>
      <c r="M278" s="14"/>
      <c r="N278" s="15"/>
      <c r="O278" s="22"/>
      <c r="AA278" s="6"/>
      <c r="AB278" s="5"/>
      <c r="AC278" s="6"/>
      <c r="AD278" s="6"/>
      <c r="AF278" s="83"/>
      <c r="AG278" s="83"/>
      <c r="AH278" s="14"/>
      <c r="AI278" s="14"/>
      <c r="AJ278" s="15"/>
      <c r="AK278" s="15"/>
      <c r="AL278" s="14"/>
      <c r="AM278" s="15"/>
      <c r="AN278" s="22"/>
      <c r="BB278" s="5"/>
      <c r="BC278" s="6"/>
      <c r="BD278" s="6"/>
      <c r="BF278" s="83"/>
      <c r="BG278" s="96"/>
      <c r="BH278" s="14"/>
      <c r="BI278" s="14"/>
      <c r="BJ278" s="15"/>
      <c r="BK278" s="15"/>
      <c r="BL278" s="14"/>
      <c r="BM278" s="15"/>
      <c r="BN278" s="22"/>
      <c r="CB278" s="5"/>
      <c r="CC278" s="6"/>
      <c r="CD278" s="6"/>
      <c r="CF278" s="83"/>
      <c r="CG278" s="97"/>
      <c r="CH278" s="14"/>
      <c r="CI278" s="14"/>
      <c r="CJ278" s="15"/>
      <c r="CK278" s="15"/>
      <c r="CL278" s="14"/>
      <c r="CM278" s="15"/>
      <c r="CN278" s="22"/>
      <c r="DB278" s="2"/>
      <c r="DC278" s="3"/>
      <c r="DD278" s="3"/>
      <c r="DE278" s="1"/>
      <c r="DF278" s="84"/>
      <c r="DG278" s="97"/>
      <c r="DH278" s="14"/>
      <c r="DI278" s="14"/>
      <c r="DJ278" s="15"/>
      <c r="DK278" s="15"/>
      <c r="DL278" s="14"/>
      <c r="DM278" s="15"/>
      <c r="DN278" s="22"/>
      <c r="EB278" s="5"/>
      <c r="EC278" s="6"/>
      <c r="ED278" s="6"/>
      <c r="EG278" s="96"/>
      <c r="EH278" s="14"/>
      <c r="EI278" s="14"/>
      <c r="EJ278" s="15"/>
      <c r="EK278" s="15"/>
      <c r="EL278" s="14"/>
      <c r="EM278" s="15"/>
      <c r="EN278" s="22"/>
      <c r="FB278" s="5"/>
      <c r="FC278" s="6"/>
      <c r="FD278" s="6"/>
      <c r="FG278" s="83"/>
      <c r="FH278" s="14"/>
      <c r="FI278" s="14"/>
      <c r="FJ278" s="15"/>
      <c r="FK278" s="15"/>
      <c r="FL278" s="14"/>
      <c r="FM278" s="15"/>
      <c r="FN278" s="22"/>
      <c r="GB278" s="5"/>
      <c r="GC278" s="6"/>
      <c r="GD278" s="6"/>
      <c r="GG278" s="83"/>
      <c r="GH278" s="14"/>
      <c r="GI278" s="14"/>
      <c r="GJ278" s="15"/>
      <c r="GK278" s="15"/>
      <c r="GL278" s="14"/>
      <c r="GM278" s="15"/>
      <c r="GN278" s="22"/>
      <c r="HB278" s="5"/>
      <c r="HC278" s="6"/>
      <c r="HD278" s="6"/>
      <c r="HG278" s="83"/>
      <c r="HH278" s="14"/>
      <c r="HI278" s="14"/>
      <c r="HJ278" s="15"/>
      <c r="HK278" s="15"/>
      <c r="HL278" s="14"/>
      <c r="HM278" s="15"/>
      <c r="HN278" s="22"/>
      <c r="IB278" s="5"/>
      <c r="IC278" s="6"/>
      <c r="ID278" s="6"/>
      <c r="IG278" s="83"/>
      <c r="IH278" s="14"/>
      <c r="II278" s="14"/>
      <c r="IJ278" s="15"/>
      <c r="IK278" s="15"/>
      <c r="IL278" s="14"/>
      <c r="IM278" s="15"/>
      <c r="IN278" s="22"/>
      <c r="JB278" s="5"/>
      <c r="JC278" s="6"/>
      <c r="JD278" s="6"/>
      <c r="JG278" s="83"/>
      <c r="JH278" s="14"/>
      <c r="JI278" s="14"/>
      <c r="JJ278" s="15"/>
      <c r="JK278" s="15"/>
      <c r="JL278" s="14"/>
      <c r="JM278" s="15"/>
      <c r="JN278" s="22"/>
      <c r="KB278" s="5"/>
      <c r="KC278" s="6"/>
      <c r="KD278" s="6"/>
      <c r="KG278" s="83"/>
      <c r="KH278" s="14"/>
      <c r="KI278" s="14"/>
      <c r="KJ278" s="15"/>
      <c r="KK278" s="15"/>
      <c r="KL278" s="14"/>
      <c r="KM278" s="15"/>
      <c r="KN278" s="22"/>
      <c r="LB278" s="5"/>
      <c r="LC278" s="6"/>
      <c r="LD278" s="6"/>
      <c r="LG278" s="83"/>
      <c r="LH278" s="14"/>
      <c r="LI278" s="14"/>
      <c r="LJ278" s="15"/>
      <c r="LK278" s="15"/>
      <c r="LL278" s="14"/>
      <c r="LM278" s="15"/>
      <c r="LN278" s="22"/>
      <c r="MB278" s="5"/>
      <c r="MC278" s="6"/>
      <c r="MD278" s="6"/>
      <c r="MG278" s="83"/>
      <c r="MH278" s="14"/>
      <c r="MI278" s="14"/>
      <c r="MJ278" s="15"/>
      <c r="MK278" s="15"/>
      <c r="ML278" s="14"/>
      <c r="MM278" s="15"/>
      <c r="MN278" s="22"/>
      <c r="NB278" s="2"/>
      <c r="NC278" s="3"/>
      <c r="ND278" s="3"/>
      <c r="NE278" s="1"/>
      <c r="NF278" s="1"/>
      <c r="NG278" s="84"/>
      <c r="NH278" s="14"/>
      <c r="NI278" s="14"/>
      <c r="NJ278" s="15"/>
      <c r="NK278" s="15"/>
      <c r="NL278" s="14"/>
      <c r="NM278" s="15"/>
      <c r="NN278" s="22"/>
      <c r="OB278" s="2"/>
      <c r="OC278" s="3"/>
      <c r="OD278" s="3"/>
      <c r="OE278" s="1"/>
      <c r="OF278" s="1"/>
      <c r="OG278" s="84"/>
      <c r="OH278" s="14"/>
      <c r="OI278" s="14"/>
      <c r="OJ278" s="15"/>
      <c r="OK278" s="15"/>
      <c r="OL278" s="14"/>
      <c r="OM278" s="15"/>
      <c r="ON278" s="22"/>
      <c r="PB278" s="5"/>
      <c r="PC278" s="6"/>
      <c r="PD278" s="6"/>
      <c r="PG278" s="83"/>
      <c r="PH278" s="14"/>
      <c r="PI278" s="14"/>
      <c r="PJ278" s="15"/>
      <c r="PK278" s="15"/>
      <c r="PL278" s="14"/>
      <c r="PM278" s="15"/>
      <c r="PN278" s="22"/>
      <c r="QB278" s="5"/>
      <c r="QC278" s="6"/>
      <c r="QD278" s="6"/>
      <c r="QG278" s="83"/>
      <c r="QH278" s="14"/>
      <c r="QI278" s="14"/>
      <c r="QJ278" s="15"/>
      <c r="QK278" s="15"/>
      <c r="QL278" s="14"/>
      <c r="QM278" s="15"/>
      <c r="QN278" s="22"/>
      <c r="RB278" s="2"/>
      <c r="RC278" s="3"/>
      <c r="RD278" s="3"/>
      <c r="RE278" s="1"/>
      <c r="RF278" s="1"/>
      <c r="RG278" s="83"/>
      <c r="RH278" s="14"/>
      <c r="RI278" s="14"/>
      <c r="RJ278" s="15"/>
      <c r="RK278" s="15"/>
      <c r="RL278" s="14"/>
      <c r="RM278" s="15"/>
      <c r="RN278" s="22"/>
      <c r="SB278" s="5"/>
      <c r="SC278" s="6"/>
      <c r="SD278" s="6"/>
      <c r="SG278" s="83"/>
      <c r="SH278" s="14"/>
      <c r="SI278" s="14"/>
      <c r="SJ278" s="15"/>
      <c r="SK278" s="37"/>
      <c r="SL278" s="14"/>
      <c r="SM278" s="15"/>
      <c r="SN278" s="22"/>
      <c r="TB278" s="5"/>
      <c r="TC278" s="6"/>
      <c r="TD278" s="6"/>
      <c r="TG278" s="83"/>
      <c r="TH278" s="14"/>
      <c r="TI278" s="14"/>
      <c r="TJ278" s="15"/>
      <c r="TK278" s="37"/>
      <c r="TL278" s="14"/>
      <c r="TM278" s="15"/>
      <c r="TN278" s="22"/>
      <c r="UB278" s="5"/>
      <c r="UC278" s="6"/>
      <c r="UD278" s="6"/>
      <c r="UG278" s="84"/>
      <c r="UH278" s="14"/>
      <c r="UI278" s="14"/>
      <c r="UJ278" s="15"/>
      <c r="UK278" s="37"/>
      <c r="UL278" s="14"/>
      <c r="UM278" s="15"/>
      <c r="UN278" s="22"/>
      <c r="VB278" s="5"/>
      <c r="VC278" s="6"/>
      <c r="VD278" s="6"/>
      <c r="VG278" s="83"/>
      <c r="VH278" s="14"/>
      <c r="VI278" s="14"/>
      <c r="VJ278" s="15"/>
      <c r="VK278" s="37"/>
      <c r="VL278" s="14"/>
      <c r="VM278" s="15"/>
      <c r="VN278" s="22"/>
      <c r="WB278" s="5"/>
      <c r="WC278" s="6"/>
      <c r="WD278" s="6"/>
      <c r="WG278" s="83"/>
      <c r="WH278" s="14"/>
      <c r="WI278" s="14"/>
      <c r="WJ278" s="15"/>
      <c r="WK278" s="37"/>
      <c r="WL278" s="14"/>
      <c r="WM278" s="15"/>
      <c r="WN278" s="22"/>
      <c r="XB278" s="5"/>
      <c r="XC278" s="37"/>
      <c r="XD278" s="37"/>
      <c r="XG278" s="84"/>
      <c r="XH278" s="14"/>
      <c r="XI278" s="14"/>
      <c r="XJ278" s="15"/>
      <c r="XK278" s="37"/>
      <c r="XL278" s="14"/>
      <c r="XM278" s="15"/>
      <c r="XN278" s="22"/>
      <c r="YB278" s="5"/>
      <c r="YC278" s="37"/>
      <c r="YD278" s="37"/>
      <c r="YG278" s="84"/>
      <c r="YH278" s="14"/>
      <c r="YI278" s="14"/>
      <c r="YJ278" s="15"/>
      <c r="YK278" s="37"/>
      <c r="YL278" s="14"/>
      <c r="YM278" s="15"/>
      <c r="YN278" s="22"/>
      <c r="ZB278" s="5"/>
      <c r="ZC278" s="37"/>
      <c r="ZD278" s="37"/>
      <c r="ZG278" s="83"/>
      <c r="ZH278" s="14"/>
      <c r="ZI278" s="14"/>
      <c r="ZJ278" s="15"/>
      <c r="ZK278" s="37"/>
      <c r="ZL278" s="14"/>
      <c r="ZM278" s="15"/>
      <c r="ZN278" s="22"/>
      <c r="AAB278" s="5"/>
      <c r="AAC278" s="37"/>
      <c r="AAD278" s="37"/>
      <c r="AAG278" s="83"/>
      <c r="AAH278" s="14"/>
      <c r="AAI278" s="14"/>
      <c r="AAJ278" s="15"/>
      <c r="AAK278" s="37"/>
      <c r="AAL278" s="14"/>
      <c r="AAM278" s="15"/>
      <c r="AAN278" s="22"/>
      <c r="ABB278" s="5"/>
      <c r="ABC278" s="37"/>
      <c r="ABD278" s="37"/>
      <c r="ABG278" s="83"/>
      <c r="ABH278" s="14"/>
      <c r="ABI278" s="14"/>
      <c r="ABJ278" s="15"/>
      <c r="ABK278" s="37"/>
      <c r="ABL278" s="14"/>
      <c r="ABM278" s="15"/>
      <c r="ABN278" s="22"/>
      <c r="ACB278" s="5"/>
      <c r="ACC278" s="37"/>
      <c r="ACD278" s="37"/>
      <c r="ACG278" s="83"/>
      <c r="ACH278" s="14"/>
      <c r="ACI278" s="14"/>
      <c r="ACJ278" s="15"/>
      <c r="ACK278" s="37"/>
      <c r="ACL278" s="14"/>
      <c r="ACM278" s="15"/>
      <c r="ACN278" s="22"/>
      <c r="ADB278" s="5"/>
      <c r="ADC278" s="37"/>
      <c r="ADD278" s="37"/>
      <c r="ADG278" s="96"/>
      <c r="ADH278" s="14"/>
      <c r="ADI278" s="14"/>
      <c r="ADJ278" s="15"/>
      <c r="ADK278" s="37"/>
      <c r="ADL278" s="14"/>
      <c r="ADM278" s="15"/>
      <c r="ADN278" s="22"/>
      <c r="AEB278" s="5"/>
      <c r="AEC278" s="37"/>
      <c r="AED278" s="37"/>
      <c r="AEG278" s="83"/>
      <c r="AEH278" s="14"/>
      <c r="AEI278" s="14"/>
      <c r="AEJ278" s="15"/>
      <c r="AEK278" s="37"/>
      <c r="AEL278" s="14"/>
      <c r="AEM278" s="15"/>
      <c r="AEN278" s="22"/>
    </row>
    <row r="279" spans="1:820" s="7" customFormat="1" ht="24.75" customHeight="1" x14ac:dyDescent="0.2">
      <c r="B279" s="6"/>
      <c r="C279" s="5"/>
      <c r="D279" s="6"/>
      <c r="E279" s="6"/>
      <c r="G279" s="83"/>
      <c r="H279" s="96"/>
      <c r="I279" s="14"/>
      <c r="J279" s="14"/>
      <c r="K279" s="15"/>
      <c r="L279" s="15"/>
      <c r="M279" s="14"/>
      <c r="N279" s="15"/>
      <c r="O279" s="22"/>
      <c r="AA279" s="6"/>
      <c r="AB279" s="5"/>
      <c r="AC279" s="6"/>
      <c r="AD279" s="6"/>
      <c r="AF279" s="83"/>
      <c r="AG279" s="83"/>
      <c r="AH279" s="14"/>
      <c r="AI279" s="14"/>
      <c r="AJ279" s="15"/>
      <c r="AK279" s="15"/>
      <c r="AL279" s="14"/>
      <c r="AM279" s="15"/>
      <c r="AN279" s="22"/>
      <c r="BB279" s="5"/>
      <c r="BC279" s="6"/>
      <c r="BD279" s="6"/>
      <c r="BF279" s="83"/>
      <c r="BG279" s="96"/>
      <c r="BH279" s="14"/>
      <c r="BI279" s="14"/>
      <c r="BJ279" s="15"/>
      <c r="BK279" s="15"/>
      <c r="BL279" s="14"/>
      <c r="BM279" s="15"/>
      <c r="BN279" s="22"/>
      <c r="CB279" s="5"/>
      <c r="CC279" s="6"/>
      <c r="CD279" s="6"/>
      <c r="CF279" s="83"/>
      <c r="CG279" s="97"/>
      <c r="CH279" s="14"/>
      <c r="CI279" s="14"/>
      <c r="CJ279" s="15"/>
      <c r="CK279" s="15"/>
      <c r="CL279" s="14"/>
      <c r="CM279" s="15"/>
      <c r="CN279" s="22"/>
      <c r="DB279" s="2"/>
      <c r="DC279" s="3"/>
      <c r="DD279" s="3"/>
      <c r="DE279" s="1"/>
      <c r="DF279" s="84"/>
      <c r="DG279" s="97"/>
      <c r="DH279" s="14"/>
      <c r="DI279" s="14"/>
      <c r="DJ279" s="15"/>
      <c r="DK279" s="15"/>
      <c r="DL279" s="14"/>
      <c r="DM279" s="15"/>
      <c r="DN279" s="22"/>
      <c r="EB279" s="5"/>
      <c r="EC279" s="6"/>
      <c r="ED279" s="6"/>
      <c r="EG279" s="96"/>
      <c r="EH279" s="14"/>
      <c r="EI279" s="14"/>
      <c r="EJ279" s="15"/>
      <c r="EK279" s="15"/>
      <c r="EL279" s="14"/>
      <c r="EM279" s="15"/>
      <c r="EN279" s="22"/>
      <c r="FB279" s="5"/>
      <c r="FC279" s="6"/>
      <c r="FD279" s="6"/>
      <c r="FG279" s="83"/>
      <c r="FH279" s="14"/>
      <c r="FI279" s="14"/>
      <c r="FJ279" s="15"/>
      <c r="FK279" s="15"/>
      <c r="FL279" s="14"/>
      <c r="FM279" s="15"/>
      <c r="FN279" s="22"/>
      <c r="GB279" s="5"/>
      <c r="GC279" s="6"/>
      <c r="GD279" s="6"/>
      <c r="GG279" s="83"/>
      <c r="GH279" s="14"/>
      <c r="GI279" s="14"/>
      <c r="GJ279" s="15"/>
      <c r="GK279" s="15"/>
      <c r="GL279" s="14"/>
      <c r="GM279" s="15"/>
      <c r="GN279" s="22"/>
      <c r="HB279" s="5"/>
      <c r="HC279" s="6"/>
      <c r="HD279" s="6"/>
      <c r="HG279" s="83"/>
      <c r="HH279" s="14"/>
      <c r="HI279" s="14"/>
      <c r="HJ279" s="15"/>
      <c r="HK279" s="15"/>
      <c r="HL279" s="14"/>
      <c r="HM279" s="15"/>
      <c r="HN279" s="22"/>
      <c r="IB279" s="5"/>
      <c r="IC279" s="6"/>
      <c r="ID279" s="6"/>
      <c r="IG279" s="83"/>
      <c r="IH279" s="14"/>
      <c r="II279" s="14"/>
      <c r="IJ279" s="15"/>
      <c r="IK279" s="15"/>
      <c r="IL279" s="14"/>
      <c r="IM279" s="15"/>
      <c r="IN279" s="22"/>
      <c r="JB279" s="5"/>
      <c r="JC279" s="6"/>
      <c r="JD279" s="6"/>
      <c r="JG279" s="83"/>
      <c r="JH279" s="14"/>
      <c r="JI279" s="14"/>
      <c r="JJ279" s="15"/>
      <c r="JK279" s="15"/>
      <c r="JL279" s="14"/>
      <c r="JM279" s="15"/>
      <c r="JN279" s="22"/>
      <c r="KB279" s="5"/>
      <c r="KC279" s="6"/>
      <c r="KD279" s="6"/>
      <c r="KG279" s="83"/>
      <c r="KH279" s="14"/>
      <c r="KI279" s="14"/>
      <c r="KJ279" s="15"/>
      <c r="KK279" s="15"/>
      <c r="KL279" s="14"/>
      <c r="KM279" s="15"/>
      <c r="KN279" s="22"/>
      <c r="LB279" s="5"/>
      <c r="LC279" s="6"/>
      <c r="LD279" s="6"/>
      <c r="LG279" s="83"/>
      <c r="LH279" s="14"/>
      <c r="LI279" s="14"/>
      <c r="LJ279" s="15"/>
      <c r="LK279" s="15"/>
      <c r="LL279" s="14"/>
      <c r="LM279" s="15"/>
      <c r="LN279" s="22"/>
      <c r="MB279" s="5"/>
      <c r="MC279" s="6"/>
      <c r="MD279" s="6"/>
      <c r="MG279" s="83"/>
      <c r="MH279" s="14"/>
      <c r="MI279" s="14"/>
      <c r="MJ279" s="15"/>
      <c r="MK279" s="15"/>
      <c r="ML279" s="14"/>
      <c r="MM279" s="15"/>
      <c r="MN279" s="22"/>
      <c r="NB279" s="2"/>
      <c r="NC279" s="3"/>
      <c r="ND279" s="3"/>
      <c r="NE279" s="1"/>
      <c r="NF279" s="1"/>
      <c r="NG279" s="84"/>
      <c r="NH279" s="14"/>
      <c r="NI279" s="14"/>
      <c r="NJ279" s="15"/>
      <c r="NK279" s="15"/>
      <c r="NL279" s="14"/>
      <c r="NM279" s="15"/>
      <c r="NN279" s="22"/>
      <c r="OB279" s="2"/>
      <c r="OC279" s="3"/>
      <c r="OD279" s="3"/>
      <c r="OE279" s="1"/>
      <c r="OF279" s="1"/>
      <c r="OG279" s="84"/>
      <c r="OH279" s="14"/>
      <c r="OI279" s="14"/>
      <c r="OJ279" s="15"/>
      <c r="OK279" s="15"/>
      <c r="OL279" s="14"/>
      <c r="OM279" s="15"/>
      <c r="ON279" s="22"/>
      <c r="PB279" s="5"/>
      <c r="PC279" s="6"/>
      <c r="PD279" s="6"/>
      <c r="PG279" s="83"/>
      <c r="PH279" s="14"/>
      <c r="PI279" s="14"/>
      <c r="PJ279" s="15"/>
      <c r="PK279" s="15"/>
      <c r="PL279" s="14"/>
      <c r="PM279" s="15"/>
      <c r="PN279" s="22"/>
      <c r="QB279" s="5"/>
      <c r="QC279" s="6"/>
      <c r="QD279" s="6"/>
      <c r="QG279" s="83"/>
      <c r="QH279" s="14"/>
      <c r="QI279" s="14"/>
      <c r="QJ279" s="15"/>
      <c r="QK279" s="15"/>
      <c r="QL279" s="14"/>
      <c r="QM279" s="15"/>
      <c r="QN279" s="22"/>
      <c r="RB279" s="2"/>
      <c r="RC279" s="3"/>
      <c r="RD279" s="3"/>
      <c r="RE279" s="1"/>
      <c r="RF279" s="1"/>
      <c r="RG279" s="83"/>
      <c r="RH279" s="14"/>
      <c r="RI279" s="14"/>
      <c r="RJ279" s="15"/>
      <c r="RK279" s="15"/>
      <c r="RL279" s="14"/>
      <c r="RM279" s="15"/>
      <c r="RN279" s="22"/>
      <c r="SB279" s="5"/>
      <c r="SC279" s="6"/>
      <c r="SD279" s="6"/>
      <c r="SG279" s="83"/>
      <c r="SH279" s="14"/>
      <c r="SI279" s="14"/>
      <c r="SJ279" s="15"/>
      <c r="SK279" s="37"/>
      <c r="SL279" s="14"/>
      <c r="SM279" s="15"/>
      <c r="SN279" s="22"/>
      <c r="TB279" s="5"/>
      <c r="TC279" s="6"/>
      <c r="TD279" s="6"/>
      <c r="TG279" s="83"/>
      <c r="TH279" s="14"/>
      <c r="TI279" s="14"/>
      <c r="TJ279" s="15"/>
      <c r="TK279" s="37"/>
      <c r="TL279" s="14"/>
      <c r="TM279" s="15"/>
      <c r="TN279" s="22"/>
      <c r="UB279" s="5"/>
      <c r="UC279" s="6"/>
      <c r="UD279" s="6"/>
      <c r="UG279" s="84"/>
      <c r="UH279" s="14"/>
      <c r="UI279" s="14"/>
      <c r="UJ279" s="15"/>
      <c r="UK279" s="37"/>
      <c r="UL279" s="14"/>
      <c r="UM279" s="15"/>
      <c r="UN279" s="22"/>
      <c r="VB279" s="5"/>
      <c r="VC279" s="6"/>
      <c r="VD279" s="6"/>
      <c r="VG279" s="83"/>
      <c r="VH279" s="14"/>
      <c r="VI279" s="14"/>
      <c r="VJ279" s="15"/>
      <c r="VK279" s="37"/>
      <c r="VL279" s="14"/>
      <c r="VM279" s="15"/>
      <c r="VN279" s="22"/>
      <c r="WB279" s="5"/>
      <c r="WC279" s="6"/>
      <c r="WD279" s="6"/>
      <c r="WG279" s="83"/>
      <c r="WH279" s="14"/>
      <c r="WI279" s="14"/>
      <c r="WJ279" s="15"/>
      <c r="WK279" s="37"/>
      <c r="WL279" s="14"/>
      <c r="WM279" s="15"/>
      <c r="WN279" s="22"/>
      <c r="XB279" s="5"/>
      <c r="XC279" s="37"/>
      <c r="XD279" s="37"/>
      <c r="XG279" s="84"/>
      <c r="XH279" s="14"/>
      <c r="XI279" s="14"/>
      <c r="XJ279" s="15"/>
      <c r="XK279" s="37"/>
      <c r="XL279" s="14"/>
      <c r="XM279" s="15"/>
      <c r="XN279" s="22"/>
      <c r="YB279" s="5"/>
      <c r="YC279" s="37"/>
      <c r="YD279" s="37"/>
      <c r="YG279" s="84"/>
      <c r="YH279" s="14"/>
      <c r="YI279" s="14"/>
      <c r="YJ279" s="15"/>
      <c r="YK279" s="37"/>
      <c r="YL279" s="14"/>
      <c r="YM279" s="15"/>
      <c r="YN279" s="22"/>
      <c r="ZB279" s="5"/>
      <c r="ZC279" s="37"/>
      <c r="ZD279" s="37"/>
      <c r="ZG279" s="83"/>
      <c r="ZH279" s="14"/>
      <c r="ZI279" s="14"/>
      <c r="ZJ279" s="15"/>
      <c r="ZK279" s="37"/>
      <c r="ZL279" s="14"/>
      <c r="ZM279" s="15"/>
      <c r="ZN279" s="22"/>
      <c r="AAB279" s="5"/>
      <c r="AAC279" s="37"/>
      <c r="AAD279" s="37"/>
      <c r="AAG279" s="83"/>
      <c r="AAH279" s="14"/>
      <c r="AAI279" s="14"/>
      <c r="AAJ279" s="15"/>
      <c r="AAK279" s="37"/>
      <c r="AAL279" s="14"/>
      <c r="AAM279" s="15"/>
      <c r="AAN279" s="22"/>
      <c r="ABB279" s="5"/>
      <c r="ABC279" s="37"/>
      <c r="ABD279" s="37"/>
      <c r="ABG279" s="83"/>
      <c r="ABH279" s="14"/>
      <c r="ABI279" s="14"/>
      <c r="ABJ279" s="15"/>
      <c r="ABK279" s="37"/>
      <c r="ABL279" s="14"/>
      <c r="ABM279" s="15"/>
      <c r="ABN279" s="22"/>
      <c r="ACB279" s="5"/>
      <c r="ACC279" s="37"/>
      <c r="ACD279" s="37"/>
      <c r="ACG279" s="83"/>
      <c r="ACH279" s="14"/>
      <c r="ACI279" s="14"/>
      <c r="ACJ279" s="15"/>
      <c r="ACK279" s="37"/>
      <c r="ACL279" s="14"/>
      <c r="ACM279" s="15"/>
      <c r="ACN279" s="22"/>
      <c r="ADB279" s="5"/>
      <c r="ADC279" s="37"/>
      <c r="ADD279" s="37"/>
      <c r="ADG279" s="96"/>
      <c r="ADH279" s="14"/>
      <c r="ADI279" s="14"/>
      <c r="ADJ279" s="15"/>
      <c r="ADK279" s="37"/>
      <c r="ADL279" s="14"/>
      <c r="ADM279" s="15"/>
      <c r="ADN279" s="22"/>
      <c r="AEB279" s="5"/>
      <c r="AEC279" s="37"/>
      <c r="AED279" s="37"/>
      <c r="AEG279" s="83"/>
      <c r="AEH279" s="14"/>
      <c r="AEI279" s="14"/>
      <c r="AEJ279" s="15"/>
      <c r="AEK279" s="37"/>
      <c r="AEL279" s="14"/>
      <c r="AEM279" s="15"/>
      <c r="AEN279" s="22"/>
    </row>
    <row r="280" spans="1:820" s="7" customFormat="1" ht="24.75" customHeight="1" x14ac:dyDescent="0.2">
      <c r="B280" s="6"/>
      <c r="C280" s="5"/>
      <c r="D280" s="6"/>
      <c r="E280" s="6"/>
      <c r="G280" s="83"/>
      <c r="H280" s="96"/>
      <c r="I280" s="14"/>
      <c r="J280" s="14"/>
      <c r="K280" s="15"/>
      <c r="L280" s="15"/>
      <c r="M280" s="14"/>
      <c r="N280" s="15"/>
      <c r="O280" s="22"/>
      <c r="AA280" s="6"/>
      <c r="AB280" s="5"/>
      <c r="AC280" s="6"/>
      <c r="AD280" s="6"/>
      <c r="AF280" s="83"/>
      <c r="AG280" s="83"/>
      <c r="AH280" s="14"/>
      <c r="AI280" s="14"/>
      <c r="AJ280" s="15"/>
      <c r="AK280" s="15"/>
      <c r="AL280" s="14"/>
      <c r="AM280" s="15"/>
      <c r="AN280" s="22"/>
      <c r="BB280" s="5"/>
      <c r="BC280" s="6"/>
      <c r="BD280" s="6"/>
      <c r="BF280" s="83"/>
      <c r="BG280" s="96"/>
      <c r="BH280" s="14"/>
      <c r="BI280" s="14"/>
      <c r="BJ280" s="15"/>
      <c r="BK280" s="15"/>
      <c r="BL280" s="14"/>
      <c r="BM280" s="15"/>
      <c r="BN280" s="22"/>
      <c r="CB280" s="5"/>
      <c r="CC280" s="6"/>
      <c r="CD280" s="6"/>
      <c r="CF280" s="83"/>
      <c r="CG280" s="97"/>
      <c r="CH280" s="14"/>
      <c r="CI280" s="14"/>
      <c r="CJ280" s="15"/>
      <c r="CK280" s="15"/>
      <c r="CL280" s="14"/>
      <c r="CM280" s="15"/>
      <c r="CN280" s="22"/>
      <c r="DB280" s="2"/>
      <c r="DC280" s="3"/>
      <c r="DD280" s="3"/>
      <c r="DE280" s="1"/>
      <c r="DF280" s="84"/>
      <c r="DG280" s="97"/>
      <c r="DH280" s="14"/>
      <c r="DI280" s="14"/>
      <c r="DJ280" s="15"/>
      <c r="DK280" s="15"/>
      <c r="DL280" s="14"/>
      <c r="DM280" s="15"/>
      <c r="DN280" s="22"/>
      <c r="EB280" s="5"/>
      <c r="EC280" s="6"/>
      <c r="ED280" s="6"/>
      <c r="EG280" s="96"/>
      <c r="EH280" s="14"/>
      <c r="EI280" s="14"/>
      <c r="EJ280" s="15"/>
      <c r="EK280" s="15"/>
      <c r="EL280" s="14"/>
      <c r="EM280" s="15"/>
      <c r="EN280" s="22"/>
      <c r="FB280" s="5"/>
      <c r="FC280" s="6"/>
      <c r="FD280" s="6"/>
      <c r="FG280" s="83"/>
      <c r="FH280" s="14"/>
      <c r="FI280" s="14"/>
      <c r="FJ280" s="15"/>
      <c r="FK280" s="15"/>
      <c r="FL280" s="14"/>
      <c r="FM280" s="15"/>
      <c r="FN280" s="22"/>
      <c r="GB280" s="5"/>
      <c r="GC280" s="6"/>
      <c r="GD280" s="6"/>
      <c r="GG280" s="83"/>
      <c r="GH280" s="14"/>
      <c r="GI280" s="14"/>
      <c r="GJ280" s="15"/>
      <c r="GK280" s="15"/>
      <c r="GL280" s="14"/>
      <c r="GM280" s="15"/>
      <c r="GN280" s="22"/>
      <c r="HB280" s="5"/>
      <c r="HC280" s="6"/>
      <c r="HD280" s="6"/>
      <c r="HG280" s="83"/>
      <c r="HH280" s="14"/>
      <c r="HI280" s="14"/>
      <c r="HJ280" s="15"/>
      <c r="HK280" s="15"/>
      <c r="HL280" s="14"/>
      <c r="HM280" s="15"/>
      <c r="HN280" s="22"/>
      <c r="IB280" s="5"/>
      <c r="IC280" s="6"/>
      <c r="ID280" s="6"/>
      <c r="IG280" s="83"/>
      <c r="IH280" s="14"/>
      <c r="II280" s="14"/>
      <c r="IJ280" s="15"/>
      <c r="IK280" s="15"/>
      <c r="IL280" s="14"/>
      <c r="IM280" s="15"/>
      <c r="IN280" s="22"/>
      <c r="JB280" s="5"/>
      <c r="JC280" s="6"/>
      <c r="JD280" s="6"/>
      <c r="JG280" s="83"/>
      <c r="JH280" s="14"/>
      <c r="JI280" s="14"/>
      <c r="JJ280" s="15"/>
      <c r="JK280" s="15"/>
      <c r="JL280" s="14"/>
      <c r="JM280" s="15"/>
      <c r="JN280" s="22"/>
      <c r="KB280" s="5"/>
      <c r="KC280" s="6"/>
      <c r="KD280" s="6"/>
      <c r="KG280" s="83"/>
      <c r="KH280" s="14"/>
      <c r="KI280" s="14"/>
      <c r="KJ280" s="15"/>
      <c r="KK280" s="15"/>
      <c r="KL280" s="14"/>
      <c r="KM280" s="15"/>
      <c r="KN280" s="22"/>
      <c r="LB280" s="5"/>
      <c r="LC280" s="6"/>
      <c r="LD280" s="6"/>
      <c r="LG280" s="83"/>
      <c r="LH280" s="14"/>
      <c r="LI280" s="14"/>
      <c r="LJ280" s="15"/>
      <c r="LK280" s="15"/>
      <c r="LL280" s="14"/>
      <c r="LM280" s="15"/>
      <c r="LN280" s="22"/>
      <c r="MB280" s="5"/>
      <c r="MC280" s="6"/>
      <c r="MD280" s="6"/>
      <c r="MG280" s="83"/>
      <c r="MH280" s="14"/>
      <c r="MI280" s="14"/>
      <c r="MJ280" s="15"/>
      <c r="MK280" s="15"/>
      <c r="ML280" s="14"/>
      <c r="MM280" s="15"/>
      <c r="MN280" s="22"/>
      <c r="NB280" s="2"/>
      <c r="NC280" s="3"/>
      <c r="ND280" s="3"/>
      <c r="NE280" s="1"/>
      <c r="NF280" s="1"/>
      <c r="NG280" s="84"/>
      <c r="NH280" s="14"/>
      <c r="NI280" s="14"/>
      <c r="NJ280" s="15"/>
      <c r="NK280" s="15"/>
      <c r="NL280" s="14"/>
      <c r="NM280" s="15"/>
      <c r="NN280" s="22"/>
      <c r="OB280" s="2"/>
      <c r="OC280" s="3"/>
      <c r="OD280" s="3"/>
      <c r="OE280" s="1"/>
      <c r="OF280" s="1"/>
      <c r="OG280" s="84"/>
      <c r="OH280" s="14"/>
      <c r="OI280" s="14"/>
      <c r="OJ280" s="15"/>
      <c r="OK280" s="15"/>
      <c r="OL280" s="14"/>
      <c r="OM280" s="15"/>
      <c r="ON280" s="22"/>
      <c r="PB280" s="5"/>
      <c r="PC280" s="6"/>
      <c r="PD280" s="6"/>
      <c r="PG280" s="83"/>
      <c r="PH280" s="14"/>
      <c r="PI280" s="14"/>
      <c r="PJ280" s="15"/>
      <c r="PK280" s="15"/>
      <c r="PL280" s="14"/>
      <c r="PM280" s="15"/>
      <c r="PN280" s="22"/>
      <c r="QB280" s="5"/>
      <c r="QC280" s="6"/>
      <c r="QD280" s="6"/>
      <c r="QG280" s="83"/>
      <c r="QH280" s="14"/>
      <c r="QI280" s="14"/>
      <c r="QJ280" s="15"/>
      <c r="QK280" s="15"/>
      <c r="QL280" s="14"/>
      <c r="QM280" s="15"/>
      <c r="QN280" s="22"/>
      <c r="RB280" s="2"/>
      <c r="RC280" s="3"/>
      <c r="RD280" s="3"/>
      <c r="RE280" s="1"/>
      <c r="RF280" s="1"/>
      <c r="RG280" s="83"/>
      <c r="RH280" s="14"/>
      <c r="RI280" s="14"/>
      <c r="RJ280" s="15"/>
      <c r="RK280" s="15"/>
      <c r="RL280" s="14"/>
      <c r="RM280" s="15"/>
      <c r="RN280" s="22"/>
      <c r="SB280" s="5"/>
      <c r="SC280" s="6"/>
      <c r="SD280" s="6"/>
      <c r="SG280" s="83"/>
      <c r="SH280" s="14"/>
      <c r="SI280" s="14"/>
      <c r="SJ280" s="15"/>
      <c r="SK280" s="37"/>
      <c r="SL280" s="14"/>
      <c r="SM280" s="15"/>
      <c r="SN280" s="22"/>
      <c r="TB280" s="5"/>
      <c r="TC280" s="6"/>
      <c r="TD280" s="6"/>
      <c r="TG280" s="83"/>
      <c r="TH280" s="14"/>
      <c r="TI280" s="14"/>
      <c r="TJ280" s="15"/>
      <c r="TK280" s="37"/>
      <c r="TL280" s="14"/>
      <c r="TM280" s="15"/>
      <c r="TN280" s="22"/>
      <c r="UB280" s="5"/>
      <c r="UC280" s="6"/>
      <c r="UD280" s="6"/>
      <c r="UG280" s="84"/>
      <c r="UH280" s="14"/>
      <c r="UI280" s="14"/>
      <c r="UJ280" s="15"/>
      <c r="UK280" s="37"/>
      <c r="UL280" s="14"/>
      <c r="UM280" s="15"/>
      <c r="UN280" s="22"/>
      <c r="VB280" s="5"/>
      <c r="VC280" s="6"/>
      <c r="VD280" s="6"/>
      <c r="VG280" s="83"/>
      <c r="VH280" s="14"/>
      <c r="VI280" s="14"/>
      <c r="VJ280" s="15"/>
      <c r="VK280" s="37"/>
      <c r="VL280" s="14"/>
      <c r="VM280" s="15"/>
      <c r="VN280" s="22"/>
      <c r="WB280" s="5"/>
      <c r="WC280" s="6"/>
      <c r="WD280" s="6"/>
      <c r="WG280" s="83"/>
      <c r="WH280" s="14"/>
      <c r="WI280" s="14"/>
      <c r="WJ280" s="15"/>
      <c r="WK280" s="37"/>
      <c r="WL280" s="14"/>
      <c r="WM280" s="15"/>
      <c r="WN280" s="22"/>
      <c r="XB280" s="5"/>
      <c r="XC280" s="37"/>
      <c r="XD280" s="37"/>
      <c r="XG280" s="84"/>
      <c r="XH280" s="14"/>
      <c r="XI280" s="14"/>
      <c r="XJ280" s="15"/>
      <c r="XK280" s="37"/>
      <c r="XL280" s="14"/>
      <c r="XM280" s="15"/>
      <c r="XN280" s="22"/>
      <c r="YB280" s="5"/>
      <c r="YC280" s="37"/>
      <c r="YD280" s="37"/>
      <c r="YG280" s="84"/>
      <c r="YH280" s="14"/>
      <c r="YI280" s="14"/>
      <c r="YJ280" s="15"/>
      <c r="YK280" s="37"/>
      <c r="YL280" s="14"/>
      <c r="YM280" s="15"/>
      <c r="YN280" s="22"/>
      <c r="ZB280" s="5"/>
      <c r="ZC280" s="37"/>
      <c r="ZD280" s="37"/>
      <c r="ZG280" s="83"/>
      <c r="ZH280" s="14"/>
      <c r="ZI280" s="14"/>
      <c r="ZJ280" s="15"/>
      <c r="ZK280" s="37"/>
      <c r="ZL280" s="14"/>
      <c r="ZM280" s="15"/>
      <c r="ZN280" s="22"/>
      <c r="AAB280" s="5"/>
      <c r="AAC280" s="37"/>
      <c r="AAD280" s="37"/>
      <c r="AAG280" s="83"/>
      <c r="AAH280" s="14"/>
      <c r="AAI280" s="14"/>
      <c r="AAJ280" s="15"/>
      <c r="AAK280" s="37"/>
      <c r="AAL280" s="14"/>
      <c r="AAM280" s="15"/>
      <c r="AAN280" s="22"/>
      <c r="ABB280" s="5"/>
      <c r="ABC280" s="37"/>
      <c r="ABD280" s="37"/>
      <c r="ABG280" s="83"/>
      <c r="ABH280" s="14"/>
      <c r="ABI280" s="14"/>
      <c r="ABJ280" s="15"/>
      <c r="ABK280" s="37"/>
      <c r="ABL280" s="14"/>
      <c r="ABM280" s="15"/>
      <c r="ABN280" s="22"/>
      <c r="ACB280" s="5"/>
      <c r="ACC280" s="37"/>
      <c r="ACD280" s="37"/>
      <c r="ACG280" s="83"/>
      <c r="ACH280" s="14"/>
      <c r="ACI280" s="14"/>
      <c r="ACJ280" s="15"/>
      <c r="ACK280" s="37"/>
      <c r="ACL280" s="14"/>
      <c r="ACM280" s="15"/>
      <c r="ACN280" s="22"/>
      <c r="ADB280" s="5"/>
      <c r="ADC280" s="37"/>
      <c r="ADD280" s="37"/>
      <c r="ADG280" s="96"/>
      <c r="ADH280" s="14"/>
      <c r="ADI280" s="14"/>
      <c r="ADJ280" s="15"/>
      <c r="ADK280" s="37"/>
      <c r="ADL280" s="14"/>
      <c r="ADM280" s="15"/>
      <c r="ADN280" s="22"/>
      <c r="AEB280" s="5"/>
      <c r="AEC280" s="37"/>
      <c r="AED280" s="37"/>
      <c r="AEG280" s="83"/>
      <c r="AEH280" s="14"/>
      <c r="AEI280" s="14"/>
      <c r="AEJ280" s="15"/>
      <c r="AEK280" s="37"/>
      <c r="AEL280" s="14"/>
      <c r="AEM280" s="15"/>
      <c r="AEN280" s="22"/>
    </row>
    <row r="281" spans="1:820" ht="24.75" customHeight="1" x14ac:dyDescent="0.2">
      <c r="A281" s="7"/>
      <c r="AB281" s="5"/>
      <c r="AC281" s="6"/>
      <c r="AD281" s="6"/>
      <c r="AE281" s="7"/>
      <c r="AF281" s="83"/>
      <c r="AG281" s="83"/>
      <c r="BB281" s="5"/>
      <c r="BC281" s="6"/>
      <c r="BD281" s="6"/>
      <c r="BE281" s="7"/>
      <c r="BF281" s="83"/>
      <c r="BG281" s="96"/>
      <c r="CB281" s="5"/>
      <c r="CC281" s="6"/>
      <c r="CD281" s="6"/>
      <c r="CE281" s="7"/>
      <c r="CF281" s="83"/>
      <c r="EG281" s="96"/>
      <c r="FG281" s="83"/>
      <c r="GG281" s="83"/>
      <c r="HG281" s="83"/>
      <c r="IG281" s="83"/>
      <c r="JG281" s="83"/>
      <c r="KG281" s="83"/>
      <c r="LG281" s="83"/>
      <c r="MB281" s="5"/>
      <c r="MC281" s="6"/>
      <c r="MD281" s="6"/>
      <c r="ME281" s="7"/>
      <c r="MF281" s="7"/>
      <c r="MG281" s="83"/>
      <c r="PB281" s="5"/>
      <c r="PC281" s="6"/>
      <c r="PD281" s="6"/>
      <c r="PE281" s="7"/>
      <c r="PF281" s="7"/>
      <c r="PG281" s="83"/>
      <c r="QB281" s="5"/>
      <c r="QC281" s="6"/>
      <c r="QD281" s="6"/>
      <c r="QE281" s="7"/>
      <c r="QF281" s="7"/>
      <c r="QG281" s="83"/>
      <c r="RG281" s="83"/>
      <c r="SG281" s="83"/>
      <c r="TG281" s="83"/>
      <c r="VG281" s="83"/>
      <c r="WG281" s="83"/>
      <c r="ZG281" s="83"/>
      <c r="AAG281" s="83"/>
      <c r="ABG281" s="83"/>
      <c r="ACG281" s="83"/>
      <c r="ADG281" s="96"/>
      <c r="AEG281" s="83"/>
    </row>
    <row r="282" spans="1:820" ht="24.75" customHeight="1" x14ac:dyDescent="0.2">
      <c r="A282" s="7"/>
      <c r="AB282" s="5"/>
      <c r="AC282" s="6"/>
      <c r="AD282" s="6"/>
      <c r="AE282" s="7"/>
      <c r="AF282" s="83"/>
      <c r="AG282" s="83"/>
      <c r="BB282" s="5"/>
      <c r="BC282" s="6"/>
      <c r="BD282" s="6"/>
      <c r="BE282" s="7"/>
      <c r="BF282" s="83"/>
      <c r="BG282" s="96"/>
      <c r="CB282" s="5"/>
      <c r="CC282" s="6"/>
      <c r="CD282" s="6"/>
      <c r="CE282" s="7"/>
      <c r="CF282" s="83"/>
      <c r="EG282" s="96"/>
      <c r="FG282" s="83"/>
      <c r="GG282" s="83"/>
      <c r="HG282" s="83"/>
      <c r="IG282" s="83"/>
      <c r="JG282" s="83"/>
      <c r="KG282" s="83"/>
      <c r="LG282" s="83"/>
      <c r="MB282" s="5"/>
      <c r="MC282" s="6"/>
      <c r="MD282" s="6"/>
      <c r="ME282" s="7"/>
      <c r="MF282" s="7"/>
      <c r="MG282" s="83"/>
      <c r="PB282" s="5"/>
      <c r="PC282" s="6"/>
      <c r="PD282" s="6"/>
      <c r="PE282" s="7"/>
      <c r="PF282" s="7"/>
      <c r="PG282" s="83"/>
      <c r="QB282" s="5"/>
      <c r="QC282" s="6"/>
      <c r="QD282" s="6"/>
      <c r="QE282" s="7"/>
      <c r="QF282" s="7"/>
      <c r="QG282" s="83"/>
      <c r="RG282" s="83"/>
      <c r="SG282" s="83"/>
      <c r="TG282" s="83"/>
      <c r="VG282" s="83"/>
      <c r="WG282" s="83"/>
      <c r="ZG282" s="83"/>
      <c r="AAG282" s="83"/>
      <c r="ABG282" s="83"/>
      <c r="ACG282" s="83"/>
      <c r="ADG282" s="96"/>
      <c r="AEG282" s="83"/>
    </row>
    <row r="283" spans="1:820" ht="24.75" customHeight="1" x14ac:dyDescent="0.2">
      <c r="A283" s="7"/>
      <c r="AB283" s="5"/>
      <c r="AC283" s="6"/>
      <c r="AD283" s="6"/>
      <c r="AE283" s="7"/>
      <c r="AF283" s="83"/>
      <c r="AG283" s="83"/>
      <c r="BB283" s="5"/>
      <c r="BC283" s="6"/>
      <c r="BD283" s="6"/>
      <c r="BE283" s="7"/>
      <c r="BF283" s="83"/>
      <c r="BG283" s="96"/>
      <c r="CB283" s="5"/>
      <c r="CC283" s="6"/>
      <c r="CD283" s="6"/>
      <c r="CE283" s="7"/>
      <c r="CF283" s="83"/>
      <c r="EG283" s="96"/>
      <c r="FG283" s="83"/>
      <c r="GG283" s="83"/>
      <c r="HG283" s="83"/>
      <c r="IG283" s="83"/>
      <c r="JG283" s="83"/>
      <c r="KG283" s="83"/>
      <c r="LG283" s="83"/>
      <c r="MB283" s="5"/>
      <c r="MC283" s="6"/>
      <c r="MD283" s="6"/>
      <c r="ME283" s="7"/>
      <c r="MF283" s="7"/>
      <c r="MG283" s="83"/>
      <c r="PB283" s="5"/>
      <c r="PC283" s="6"/>
      <c r="PD283" s="6"/>
      <c r="PE283" s="7"/>
      <c r="PF283" s="7"/>
      <c r="PG283" s="83"/>
      <c r="QB283" s="5"/>
      <c r="QC283" s="6"/>
      <c r="QD283" s="6"/>
      <c r="QE283" s="7"/>
      <c r="QF283" s="7"/>
      <c r="QG283" s="83"/>
      <c r="RG283" s="83"/>
      <c r="SG283" s="83"/>
      <c r="TG283" s="83"/>
      <c r="VG283" s="83"/>
      <c r="WG283" s="83"/>
      <c r="ZG283" s="83"/>
      <c r="AAG283" s="83"/>
      <c r="ABG283" s="83"/>
      <c r="ACG283" s="83"/>
      <c r="ADG283" s="96"/>
      <c r="AEG283" s="83"/>
    </row>
    <row r="284" spans="1:820" ht="24.75" customHeight="1" x14ac:dyDescent="0.2">
      <c r="A284" s="7"/>
      <c r="BB284" s="5"/>
      <c r="BC284" s="6"/>
      <c r="BD284" s="6"/>
      <c r="BE284" s="7"/>
      <c r="BF284" s="83"/>
      <c r="BG284" s="96"/>
      <c r="CB284" s="5"/>
      <c r="CC284" s="6"/>
      <c r="CD284" s="6"/>
      <c r="CE284" s="7"/>
      <c r="CF284" s="83"/>
      <c r="EG284" s="96"/>
      <c r="FG284" s="83"/>
      <c r="GG284" s="83"/>
      <c r="HG284" s="83"/>
      <c r="IG284" s="83"/>
      <c r="JG284" s="83"/>
      <c r="KG284" s="83"/>
      <c r="LG284" s="83"/>
      <c r="MB284" s="5"/>
      <c r="MC284" s="6"/>
      <c r="MD284" s="6"/>
      <c r="ME284" s="7"/>
      <c r="MF284" s="7"/>
      <c r="MG284" s="83"/>
      <c r="PB284" s="5"/>
      <c r="PC284" s="6"/>
      <c r="PD284" s="6"/>
      <c r="PE284" s="7"/>
      <c r="PF284" s="7"/>
      <c r="PG284" s="83"/>
      <c r="QB284" s="5"/>
      <c r="QC284" s="6"/>
      <c r="QD284" s="6"/>
      <c r="QE284" s="7"/>
      <c r="QF284" s="7"/>
      <c r="QG284" s="83"/>
      <c r="RG284" s="83"/>
      <c r="SG284" s="83"/>
      <c r="TG284" s="83"/>
      <c r="VG284" s="83"/>
      <c r="WG284" s="83"/>
      <c r="ZG284" s="83"/>
      <c r="AAG284" s="83"/>
      <c r="ABG284" s="83"/>
      <c r="ACG284" s="83"/>
      <c r="ADG284" s="96"/>
      <c r="AEG284" s="83"/>
    </row>
    <row r="285" spans="1:820" ht="24.75" customHeight="1" x14ac:dyDescent="0.2">
      <c r="A285" s="7"/>
      <c r="BB285" s="5"/>
      <c r="BC285" s="6"/>
      <c r="BD285" s="6"/>
      <c r="BE285" s="7"/>
      <c r="BF285" s="83"/>
      <c r="BG285" s="96"/>
      <c r="CB285" s="5"/>
      <c r="CC285" s="6"/>
      <c r="CD285" s="6"/>
      <c r="CE285" s="7"/>
      <c r="CF285" s="83"/>
      <c r="EG285" s="96"/>
      <c r="FG285" s="83"/>
      <c r="GG285" s="83"/>
      <c r="HG285" s="83"/>
      <c r="IG285" s="83"/>
      <c r="JG285" s="83"/>
      <c r="KG285" s="83"/>
      <c r="MB285" s="5"/>
      <c r="MC285" s="6"/>
      <c r="MD285" s="6"/>
      <c r="ME285" s="7"/>
      <c r="MF285" s="7"/>
      <c r="MG285" s="83"/>
      <c r="PB285" s="5"/>
      <c r="PC285" s="6"/>
      <c r="PD285" s="6"/>
      <c r="PE285" s="7"/>
      <c r="PF285" s="7"/>
      <c r="PG285" s="83"/>
      <c r="QB285" s="5"/>
      <c r="QC285" s="6"/>
      <c r="QD285" s="6"/>
      <c r="QE285" s="7"/>
      <c r="QF285" s="7"/>
      <c r="QG285" s="83"/>
      <c r="RG285" s="83"/>
      <c r="SG285" s="83"/>
      <c r="TG285" s="83"/>
      <c r="VG285" s="83"/>
      <c r="WG285" s="83"/>
      <c r="ZG285" s="83"/>
      <c r="AAG285" s="83"/>
      <c r="ABG285" s="83"/>
      <c r="ACG285" s="83"/>
      <c r="ADG285" s="96"/>
      <c r="AEG285" s="83"/>
    </row>
    <row r="286" spans="1:820" ht="24.75" customHeight="1" x14ac:dyDescent="0.2">
      <c r="A286" s="7"/>
      <c r="BB286" s="5"/>
      <c r="BC286" s="6"/>
      <c r="BD286" s="6"/>
      <c r="BE286" s="7"/>
      <c r="BF286" s="83"/>
      <c r="BG286" s="96"/>
      <c r="CB286" s="5"/>
      <c r="CC286" s="6"/>
      <c r="CD286" s="6"/>
      <c r="CE286" s="7"/>
      <c r="CF286" s="83"/>
      <c r="EG286" s="96"/>
      <c r="FG286" s="83"/>
      <c r="GG286" s="83"/>
      <c r="HG286" s="83"/>
      <c r="IG286" s="83"/>
      <c r="JG286" s="83"/>
      <c r="KG286" s="83"/>
      <c r="MB286" s="5"/>
      <c r="MC286" s="6"/>
      <c r="MD286" s="6"/>
      <c r="ME286" s="7"/>
      <c r="MF286" s="7"/>
      <c r="MG286" s="83"/>
      <c r="PB286" s="5"/>
      <c r="PC286" s="6"/>
      <c r="PD286" s="6"/>
      <c r="PE286" s="7"/>
      <c r="PF286" s="7"/>
      <c r="PG286" s="83"/>
      <c r="QB286" s="5"/>
      <c r="QC286" s="6"/>
      <c r="QD286" s="6"/>
      <c r="QE286" s="7"/>
      <c r="QF286" s="7"/>
      <c r="QG286" s="83"/>
      <c r="RG286" s="83"/>
      <c r="SG286" s="83"/>
      <c r="TG286" s="83"/>
      <c r="VG286" s="83"/>
      <c r="WG286" s="83"/>
      <c r="ZG286" s="83"/>
      <c r="AAG286" s="83"/>
      <c r="ABG286" s="83"/>
      <c r="ACG286" s="83"/>
      <c r="ADG286" s="96"/>
      <c r="AEG286" s="83"/>
    </row>
    <row r="287" spans="1:820" ht="24.75" customHeight="1" x14ac:dyDescent="0.2">
      <c r="A287" s="7"/>
      <c r="BB287" s="5"/>
      <c r="BC287" s="6"/>
      <c r="BD287" s="6"/>
      <c r="BE287" s="7"/>
      <c r="BF287" s="83"/>
      <c r="BG287" s="96"/>
      <c r="CB287" s="5"/>
      <c r="CC287" s="6"/>
      <c r="CD287" s="6"/>
      <c r="CE287" s="7"/>
      <c r="CF287" s="83"/>
      <c r="EG287" s="96"/>
      <c r="FG287" s="83"/>
      <c r="GG287" s="83"/>
      <c r="HG287" s="83"/>
      <c r="IG287" s="83"/>
      <c r="JG287" s="83"/>
      <c r="KG287" s="83"/>
      <c r="MB287" s="5"/>
      <c r="MC287" s="6"/>
      <c r="MD287" s="6"/>
      <c r="ME287" s="7"/>
      <c r="MF287" s="7"/>
      <c r="MG287" s="83"/>
      <c r="PB287" s="5"/>
      <c r="PC287" s="6"/>
      <c r="PD287" s="6"/>
      <c r="PE287" s="7"/>
      <c r="PF287" s="7"/>
      <c r="PG287" s="83"/>
      <c r="QB287" s="5"/>
      <c r="QC287" s="6"/>
      <c r="QD287" s="6"/>
      <c r="QE287" s="7"/>
      <c r="QF287" s="7"/>
      <c r="QG287" s="83"/>
      <c r="RG287" s="83"/>
      <c r="SG287" s="83"/>
      <c r="TG287" s="83"/>
      <c r="VG287" s="83"/>
      <c r="WG287" s="83"/>
      <c r="ZG287" s="83"/>
      <c r="AAG287" s="83"/>
      <c r="ABG287" s="83"/>
      <c r="ACG287" s="83"/>
      <c r="ADG287" s="96"/>
      <c r="AEG287" s="83"/>
    </row>
    <row r="288" spans="1:820" ht="24.75" customHeight="1" x14ac:dyDescent="0.2">
      <c r="A288" s="7"/>
      <c r="BB288" s="5"/>
      <c r="BC288" s="6"/>
      <c r="BD288" s="6"/>
      <c r="BE288" s="7"/>
      <c r="BF288" s="83"/>
      <c r="BG288" s="96"/>
      <c r="CB288" s="5"/>
      <c r="CC288" s="6"/>
      <c r="CD288" s="6"/>
      <c r="CE288" s="7"/>
      <c r="CF288" s="83"/>
      <c r="EG288" s="96"/>
      <c r="FG288" s="83"/>
      <c r="GG288" s="83"/>
      <c r="HG288" s="83"/>
      <c r="IG288" s="83"/>
      <c r="JG288" s="83"/>
      <c r="KG288" s="83"/>
      <c r="MB288" s="5"/>
      <c r="MC288" s="6"/>
      <c r="MD288" s="6"/>
      <c r="ME288" s="7"/>
      <c r="MF288" s="7"/>
      <c r="MG288" s="83"/>
      <c r="PB288" s="5"/>
      <c r="PC288" s="6"/>
      <c r="PD288" s="6"/>
      <c r="PE288" s="7"/>
      <c r="PF288" s="7"/>
      <c r="PG288" s="83"/>
      <c r="QB288" s="5"/>
      <c r="QC288" s="6"/>
      <c r="QD288" s="6"/>
      <c r="QE288" s="7"/>
      <c r="QF288" s="7"/>
      <c r="QG288" s="83"/>
      <c r="RG288" s="83"/>
      <c r="SG288" s="83"/>
      <c r="TG288" s="83"/>
      <c r="VG288" s="83"/>
      <c r="WG288" s="83"/>
      <c r="ZG288" s="83"/>
      <c r="AAG288" s="83"/>
      <c r="ABG288" s="83"/>
      <c r="ACG288" s="83"/>
      <c r="ADG288" s="96"/>
      <c r="AEG288" s="83"/>
    </row>
    <row r="289" spans="1:813" ht="24.75" customHeight="1" x14ac:dyDescent="0.2">
      <c r="A289" s="7"/>
      <c r="BB289" s="5"/>
      <c r="BC289" s="6"/>
      <c r="BD289" s="6"/>
      <c r="BE289" s="7"/>
      <c r="BF289" s="83"/>
      <c r="BG289" s="96"/>
      <c r="CB289" s="5"/>
      <c r="CC289" s="6"/>
      <c r="CD289" s="6"/>
      <c r="CE289" s="7"/>
      <c r="CF289" s="83"/>
      <c r="EG289" s="96"/>
      <c r="FG289" s="83"/>
      <c r="GG289" s="83"/>
      <c r="HG289" s="83"/>
      <c r="IG289" s="83"/>
      <c r="JG289" s="83"/>
      <c r="KG289" s="83"/>
      <c r="MB289" s="5"/>
      <c r="MC289" s="6"/>
      <c r="MD289" s="6"/>
      <c r="ME289" s="7"/>
      <c r="MF289" s="7"/>
      <c r="MG289" s="83"/>
      <c r="PB289" s="5"/>
      <c r="PC289" s="6"/>
      <c r="PD289" s="6"/>
      <c r="PE289" s="7"/>
      <c r="PF289" s="7"/>
      <c r="PG289" s="83"/>
      <c r="QB289" s="5"/>
      <c r="QC289" s="6"/>
      <c r="QD289" s="6"/>
      <c r="QE289" s="7"/>
      <c r="QF289" s="7"/>
      <c r="QG289" s="83"/>
      <c r="RG289" s="83"/>
      <c r="SG289" s="83"/>
      <c r="TG289" s="83"/>
      <c r="VG289" s="83"/>
      <c r="WG289" s="83"/>
      <c r="ZG289" s="83"/>
      <c r="AAG289" s="83"/>
      <c r="ABG289" s="83"/>
      <c r="ACG289" s="83"/>
      <c r="ADG289" s="96"/>
      <c r="AEG289" s="83"/>
    </row>
    <row r="290" spans="1:813" ht="24.75" customHeight="1" x14ac:dyDescent="0.2">
      <c r="BB290" s="5"/>
      <c r="BC290" s="6"/>
      <c r="BD290" s="6"/>
      <c r="BE290" s="7"/>
      <c r="BF290" s="83"/>
      <c r="BG290" s="96"/>
      <c r="CB290" s="5"/>
      <c r="CC290" s="6"/>
      <c r="CD290" s="6"/>
      <c r="CE290" s="7"/>
      <c r="CF290" s="83"/>
      <c r="EG290" s="96"/>
      <c r="FG290" s="83"/>
      <c r="GG290" s="83"/>
      <c r="HG290" s="83"/>
      <c r="IG290" s="83"/>
      <c r="JG290" s="83"/>
      <c r="KG290" s="83"/>
      <c r="MB290" s="5"/>
      <c r="MC290" s="6"/>
      <c r="MD290" s="6"/>
      <c r="ME290" s="7"/>
      <c r="MF290" s="7"/>
      <c r="MG290" s="83"/>
      <c r="PB290" s="5"/>
      <c r="PC290" s="6"/>
      <c r="PD290" s="6"/>
      <c r="PE290" s="7"/>
      <c r="PF290" s="7"/>
      <c r="PG290" s="83"/>
      <c r="QB290" s="5"/>
      <c r="QC290" s="6"/>
      <c r="QD290" s="6"/>
      <c r="QE290" s="7"/>
      <c r="QF290" s="7"/>
      <c r="QG290" s="83"/>
      <c r="SG290" s="83"/>
      <c r="TG290" s="83"/>
      <c r="VG290" s="83"/>
      <c r="WG290" s="83"/>
      <c r="ZG290" s="83"/>
      <c r="AAG290" s="83"/>
      <c r="ABG290" s="83"/>
      <c r="ACG290" s="83"/>
      <c r="ADG290" s="96"/>
      <c r="AEG290" s="83"/>
    </row>
    <row r="291" spans="1:813" ht="24.75" customHeight="1" x14ac:dyDescent="0.2">
      <c r="BB291" s="5"/>
      <c r="BC291" s="6"/>
      <c r="BD291" s="6"/>
      <c r="BE291" s="7"/>
      <c r="BF291" s="83"/>
      <c r="BG291" s="96"/>
      <c r="CB291" s="5"/>
      <c r="CC291" s="6"/>
      <c r="CD291" s="6"/>
      <c r="CE291" s="7"/>
      <c r="CF291" s="83"/>
      <c r="EG291" s="96"/>
      <c r="FG291" s="83"/>
      <c r="GG291" s="83"/>
      <c r="HG291" s="83"/>
      <c r="IG291" s="83"/>
      <c r="JG291" s="83"/>
      <c r="KG291" s="83"/>
      <c r="MB291" s="5"/>
      <c r="MC291" s="6"/>
      <c r="MD291" s="6"/>
      <c r="ME291" s="7"/>
      <c r="MF291" s="7"/>
      <c r="MG291" s="83"/>
      <c r="PB291" s="5"/>
      <c r="PC291" s="6"/>
      <c r="PD291" s="6"/>
      <c r="PE291" s="7"/>
      <c r="PF291" s="7"/>
      <c r="PG291" s="83"/>
      <c r="QB291" s="5"/>
      <c r="QC291" s="6"/>
      <c r="QD291" s="6"/>
      <c r="QE291" s="7"/>
      <c r="QF291" s="7"/>
      <c r="QG291" s="83"/>
      <c r="SG291" s="83"/>
      <c r="TG291" s="83"/>
      <c r="VG291" s="83"/>
      <c r="WG291" s="83"/>
      <c r="ZG291" s="83"/>
      <c r="AAG291" s="83"/>
      <c r="ABG291" s="83"/>
      <c r="ACG291" s="83"/>
      <c r="ADG291" s="96"/>
    </row>
    <row r="292" spans="1:813" ht="24.75" customHeight="1" x14ac:dyDescent="0.2">
      <c r="BB292" s="5"/>
      <c r="BC292" s="6"/>
      <c r="BD292" s="6"/>
      <c r="BE292" s="7"/>
      <c r="BF292" s="83"/>
      <c r="BG292" s="96"/>
      <c r="CB292" s="5"/>
      <c r="CC292" s="6"/>
      <c r="CD292" s="6"/>
      <c r="CE292" s="7"/>
      <c r="CF292" s="83"/>
      <c r="FG292" s="83"/>
      <c r="GG292" s="83"/>
      <c r="HG292" s="83"/>
      <c r="IG292" s="83"/>
      <c r="JG292" s="83"/>
      <c r="KG292" s="83"/>
      <c r="MB292" s="5"/>
      <c r="MC292" s="6"/>
      <c r="MD292" s="6"/>
      <c r="ME292" s="7"/>
      <c r="MF292" s="7"/>
      <c r="MG292" s="83"/>
      <c r="PG292" s="83"/>
      <c r="QB292" s="5"/>
      <c r="QC292" s="6"/>
      <c r="QD292" s="6"/>
      <c r="QE292" s="7"/>
      <c r="QF292" s="7"/>
      <c r="QG292" s="83"/>
      <c r="SG292" s="83"/>
      <c r="TG292" s="83"/>
      <c r="VG292" s="83"/>
      <c r="WG292" s="83"/>
      <c r="ZG292" s="83"/>
      <c r="AAG292" s="83"/>
      <c r="ABG292" s="83"/>
      <c r="ACG292" s="83"/>
    </row>
    <row r="293" spans="1:813" ht="24.75" customHeight="1" x14ac:dyDescent="0.2">
      <c r="BB293" s="5"/>
      <c r="BC293" s="6"/>
      <c r="BD293" s="6"/>
      <c r="BE293" s="7"/>
      <c r="BF293" s="83"/>
      <c r="BG293" s="96"/>
      <c r="CB293" s="5"/>
      <c r="CC293" s="6"/>
      <c r="CD293" s="6"/>
      <c r="CE293" s="7"/>
      <c r="CF293" s="83"/>
      <c r="FG293" s="83"/>
      <c r="GG293" s="83"/>
      <c r="HG293" s="83"/>
      <c r="IG293" s="83"/>
      <c r="JG293" s="83"/>
      <c r="KG293" s="83"/>
      <c r="MB293" s="5"/>
      <c r="MC293" s="6"/>
      <c r="MD293" s="6"/>
      <c r="ME293" s="7"/>
      <c r="MF293" s="7"/>
      <c r="MG293" s="83"/>
      <c r="PG293" s="83"/>
      <c r="QB293" s="5"/>
      <c r="QC293" s="6"/>
      <c r="QD293" s="6"/>
      <c r="QE293" s="7"/>
      <c r="QF293" s="7"/>
      <c r="QG293" s="83"/>
      <c r="SG293" s="83"/>
      <c r="TG293" s="83"/>
      <c r="VG293" s="83"/>
      <c r="WG293" s="83"/>
      <c r="ZG293" s="83"/>
      <c r="AAG293" s="83"/>
      <c r="ABG293" s="83"/>
      <c r="ACG293" s="83"/>
    </row>
    <row r="294" spans="1:813" ht="24.75" customHeight="1" x14ac:dyDescent="0.2">
      <c r="BB294" s="5"/>
      <c r="BC294" s="6"/>
      <c r="BD294" s="6"/>
      <c r="BE294" s="7"/>
      <c r="BF294" s="83"/>
      <c r="CB294" s="5"/>
      <c r="CC294" s="6"/>
      <c r="CD294" s="6"/>
      <c r="CE294" s="7"/>
      <c r="CF294" s="83"/>
      <c r="FG294" s="83"/>
      <c r="GG294" s="83"/>
      <c r="HG294" s="83"/>
      <c r="IG294" s="83"/>
      <c r="JG294" s="83"/>
      <c r="KG294" s="83"/>
      <c r="MB294" s="5"/>
      <c r="MC294" s="6"/>
      <c r="MD294" s="6"/>
      <c r="ME294" s="7"/>
      <c r="MF294" s="7"/>
      <c r="MG294" s="83"/>
      <c r="QB294" s="5"/>
      <c r="QC294" s="6"/>
      <c r="QD294" s="6"/>
      <c r="QE294" s="7"/>
      <c r="QF294" s="7"/>
      <c r="QG294" s="83"/>
      <c r="SG294" s="83"/>
      <c r="TG294" s="83"/>
      <c r="VG294" s="83"/>
      <c r="WG294" s="83"/>
      <c r="ZG294" s="83"/>
      <c r="AAG294" s="83"/>
      <c r="ABG294" s="83"/>
      <c r="ACG294" s="83"/>
    </row>
    <row r="295" spans="1:813" ht="24.75" customHeight="1" x14ac:dyDescent="0.2">
      <c r="BB295" s="5"/>
      <c r="BC295" s="6"/>
      <c r="BD295" s="6"/>
      <c r="BE295" s="7"/>
      <c r="BF295" s="83"/>
      <c r="CB295" s="5"/>
      <c r="CC295" s="6"/>
      <c r="CD295" s="6"/>
      <c r="CE295" s="7"/>
      <c r="CF295" s="83"/>
      <c r="FG295" s="83"/>
      <c r="GG295" s="83"/>
      <c r="IG295" s="83"/>
      <c r="JG295" s="83"/>
      <c r="KG295" s="83"/>
      <c r="MB295" s="5"/>
      <c r="MC295" s="6"/>
      <c r="MD295" s="6"/>
      <c r="ME295" s="7"/>
      <c r="MF295" s="7"/>
      <c r="QB295" s="5"/>
      <c r="QC295" s="6"/>
      <c r="QD295" s="6"/>
      <c r="QE295" s="7"/>
      <c r="QF295" s="7"/>
      <c r="QG295" s="83"/>
      <c r="SG295" s="83"/>
      <c r="TG295" s="83"/>
      <c r="VG295" s="83"/>
      <c r="WG295" s="83"/>
      <c r="ZG295" s="83"/>
      <c r="AAG295" s="83"/>
      <c r="ABG295" s="83"/>
      <c r="ACG295" s="83"/>
    </row>
    <row r="296" spans="1:813" ht="24.75" customHeight="1" x14ac:dyDescent="0.2">
      <c r="BB296" s="5"/>
      <c r="BC296" s="6"/>
      <c r="BD296" s="6"/>
      <c r="BE296" s="7"/>
      <c r="BF296" s="83"/>
      <c r="FG296" s="83"/>
      <c r="GG296" s="83"/>
      <c r="IG296" s="83"/>
      <c r="JG296" s="83"/>
      <c r="KG296" s="83"/>
      <c r="MB296" s="5"/>
      <c r="MC296" s="6"/>
      <c r="MD296" s="6"/>
      <c r="ME296" s="7"/>
      <c r="MF296" s="7"/>
      <c r="QB296" s="5"/>
      <c r="QC296" s="6"/>
      <c r="QD296" s="6"/>
      <c r="QE296" s="7"/>
      <c r="QF296" s="7"/>
      <c r="QG296" s="83"/>
      <c r="SG296" s="83"/>
      <c r="TG296" s="83"/>
      <c r="VG296" s="83"/>
      <c r="WG296" s="83"/>
      <c r="ZG296" s="83"/>
      <c r="AAG296" s="83"/>
      <c r="ABG296" s="83"/>
      <c r="ACG296" s="83"/>
    </row>
    <row r="297" spans="1:813" ht="24.75" customHeight="1" x14ac:dyDescent="0.2">
      <c r="BB297" s="5"/>
      <c r="BC297" s="6"/>
      <c r="BD297" s="6"/>
      <c r="BE297" s="7"/>
      <c r="BF297" s="83"/>
      <c r="FG297" s="83"/>
      <c r="GG297" s="83"/>
      <c r="IG297" s="83"/>
      <c r="JG297" s="83"/>
      <c r="MB297" s="5"/>
      <c r="MC297" s="6"/>
      <c r="MD297" s="6"/>
      <c r="ME297" s="7"/>
      <c r="MF297" s="7"/>
      <c r="QB297" s="5"/>
      <c r="QC297" s="6"/>
      <c r="QD297" s="6"/>
      <c r="QE297" s="7"/>
      <c r="QF297" s="7"/>
      <c r="QG297" s="83"/>
      <c r="SG297" s="83"/>
      <c r="TG297" s="83"/>
      <c r="VG297" s="83"/>
      <c r="WG297" s="83"/>
      <c r="ZG297" s="83"/>
      <c r="AAG297" s="83"/>
      <c r="ABG297" s="83"/>
      <c r="ACG297" s="83"/>
    </row>
    <row r="298" spans="1:813" ht="24.75" customHeight="1" x14ac:dyDescent="0.2">
      <c r="BB298" s="5"/>
      <c r="BC298" s="6"/>
      <c r="BD298" s="6"/>
      <c r="BE298" s="7"/>
      <c r="BF298" s="83"/>
      <c r="IG298" s="83"/>
      <c r="QB298" s="5"/>
      <c r="QC298" s="6"/>
      <c r="QD298" s="6"/>
      <c r="QE298" s="7"/>
      <c r="QF298" s="7"/>
      <c r="SG298" s="83"/>
      <c r="VG298" s="83"/>
      <c r="WG298" s="83"/>
      <c r="ZG298" s="83"/>
      <c r="AAG298" s="83"/>
      <c r="ABG298" s="83"/>
      <c r="ACG298" s="83"/>
    </row>
    <row r="299" spans="1:813" ht="24.75" customHeight="1" x14ac:dyDescent="0.2">
      <c r="BB299" s="5"/>
      <c r="BC299" s="6"/>
      <c r="BD299" s="6"/>
      <c r="BE299" s="7"/>
      <c r="BF299" s="83"/>
      <c r="SG299" s="83"/>
      <c r="VG299" s="83"/>
      <c r="WG299" s="83"/>
      <c r="ZG299" s="83"/>
      <c r="AAG299" s="83"/>
      <c r="ABG299" s="83"/>
      <c r="ACG299" s="83"/>
    </row>
    <row r="300" spans="1:813" ht="24.75" customHeight="1" x14ac:dyDescent="0.2">
      <c r="BB300" s="5"/>
      <c r="BC300" s="6"/>
      <c r="BD300" s="6"/>
      <c r="BE300" s="7"/>
      <c r="BF300" s="83"/>
      <c r="SG300" s="83"/>
      <c r="VG300" s="83"/>
      <c r="WG300" s="83"/>
      <c r="ZG300" s="83"/>
      <c r="AAG300" s="83"/>
      <c r="ABG300" s="83"/>
      <c r="ACG300" s="83"/>
    </row>
    <row r="301" spans="1:813" ht="24.75" customHeight="1" x14ac:dyDescent="0.2">
      <c r="BB301" s="5"/>
      <c r="BC301" s="6"/>
      <c r="BD301" s="6"/>
      <c r="BE301" s="7"/>
      <c r="BF301" s="83"/>
      <c r="SG301" s="83"/>
      <c r="VG301" s="83"/>
      <c r="WG301" s="83"/>
      <c r="ZG301" s="83"/>
    </row>
    <row r="302" spans="1:813" ht="24.75" customHeight="1" x14ac:dyDescent="0.2">
      <c r="BB302" s="5"/>
      <c r="BC302" s="6"/>
      <c r="BD302" s="6"/>
      <c r="BE302" s="7"/>
      <c r="BF302" s="83"/>
      <c r="SG302" s="83"/>
      <c r="VG302" s="83"/>
      <c r="ZG302" s="83"/>
    </row>
    <row r="303" spans="1:813" ht="24.75" customHeight="1" x14ac:dyDescent="0.2">
      <c r="BB303" s="5"/>
      <c r="BC303" s="6"/>
      <c r="BD303" s="6"/>
      <c r="BE303" s="7"/>
      <c r="BF303" s="83"/>
      <c r="SG303" s="83"/>
      <c r="VG303" s="83"/>
      <c r="ZG303" s="83"/>
    </row>
    <row r="304" spans="1:813" ht="24.75" customHeight="1" x14ac:dyDescent="0.2">
      <c r="BB304" s="5"/>
      <c r="BC304" s="6"/>
      <c r="BD304" s="6"/>
      <c r="BE304" s="7"/>
      <c r="BF304" s="83"/>
      <c r="SG304" s="83"/>
      <c r="ZG304" s="83"/>
    </row>
    <row r="305" spans="54:683" ht="24.75" customHeight="1" x14ac:dyDescent="0.2">
      <c r="BB305" s="5"/>
      <c r="BC305" s="6"/>
      <c r="BD305" s="6"/>
      <c r="BE305" s="7"/>
      <c r="BF305" s="83"/>
      <c r="SG305" s="83"/>
      <c r="ZG305" s="83"/>
    </row>
    <row r="306" spans="54:683" ht="24.75" customHeight="1" x14ac:dyDescent="0.2">
      <c r="BB306" s="5"/>
      <c r="BC306" s="6"/>
      <c r="BD306" s="6"/>
      <c r="BE306" s="7"/>
      <c r="BF306" s="83"/>
      <c r="SG306" s="83"/>
    </row>
    <row r="307" spans="54:683" ht="24.75" customHeight="1" x14ac:dyDescent="0.2">
      <c r="BB307" s="5"/>
      <c r="BC307" s="6"/>
      <c r="BD307" s="6"/>
      <c r="BE307" s="7"/>
      <c r="BF307" s="83"/>
    </row>
    <row r="308" spans="54:683" ht="24.75" customHeight="1" x14ac:dyDescent="0.2">
      <c r="BB308" s="5"/>
      <c r="BC308" s="6"/>
      <c r="BD308" s="6"/>
      <c r="BE308" s="7"/>
      <c r="BF308" s="83"/>
    </row>
    <row r="309" spans="54:683" ht="24.75" customHeight="1" x14ac:dyDescent="0.2">
      <c r="BB309" s="5"/>
      <c r="BC309" s="6"/>
      <c r="BD309" s="6"/>
      <c r="BE309" s="7"/>
      <c r="BF309" s="83"/>
    </row>
    <row r="310" spans="54:683" ht="24.75" customHeight="1" x14ac:dyDescent="0.2">
      <c r="BB310" s="5"/>
      <c r="BC310" s="6"/>
      <c r="BD310" s="6"/>
      <c r="BE310" s="7"/>
      <c r="BF310" s="83"/>
    </row>
    <row r="311" spans="54:683" ht="24.75" customHeight="1" x14ac:dyDescent="0.2">
      <c r="BB311" s="5"/>
      <c r="BC311" s="6"/>
      <c r="BD311" s="6"/>
      <c r="BE311" s="7"/>
      <c r="BF311" s="83"/>
    </row>
    <row r="312" spans="54:683" ht="24.75" customHeight="1" x14ac:dyDescent="0.2">
      <c r="BB312" s="5"/>
      <c r="BC312" s="6"/>
      <c r="BD312" s="6"/>
      <c r="BE312" s="7"/>
      <c r="BF312" s="83"/>
    </row>
    <row r="313" spans="54:683" ht="24.75" customHeight="1" x14ac:dyDescent="0.2">
      <c r="BB313" s="5"/>
      <c r="BC313" s="6"/>
      <c r="BD313" s="6"/>
      <c r="BE313" s="7"/>
      <c r="BF313" s="83"/>
    </row>
  </sheetData>
  <phoneticPr fontId="8" alignment="center"/>
  <hyperlinks>
    <hyperlink ref="A40" r:id="rId1" xr:uid="{04052654-7D68-2048-A56E-2C4D61A45C1D}"/>
    <hyperlink ref="A56" r:id="rId2" xr:uid="{F332B8FB-A32D-1D43-AE0E-1FDC6DDC4321}"/>
    <hyperlink ref="A37" r:id="rId3" xr:uid="{12D9EB24-DC8F-0747-AB2B-88F97E15729E}"/>
  </hyperlinks>
  <pageMargins left="0.7" right="0.7" top="0.75" bottom="0.75" header="0.3" footer="0.3"/>
  <pageSetup paperSize="9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45168-B37A-3E46-A4A5-C12579F50DDE}">
  <dimension ref="A1"/>
  <sheetViews>
    <sheetView zoomScaleNormal="60" zoomScaleSheetLayoutView="100"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sayfa1</vt:lpstr>
      <vt:lpstr>sayfa2</vt:lpstr>
      <vt:lpstr>sayfa3</vt:lpstr>
      <vt:lpstr>Sayfa4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2023-01-26T00:52:23Z</dcterms:created>
</cp:coreProperties>
</file>